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fls341\MBBU_FAB\MB_PD\生管自動化\滴定\祐銓\"/>
    </mc:Choice>
  </mc:AlternateContent>
  <xr:revisionPtr revIDLastSave="0" documentId="13_ncr:1_{B8435810-0D62-45CB-9996-ECB26671D7B5}" xr6:coauthVersionLast="47" xr6:coauthVersionMax="47" xr10:uidLastSave="{00000000-0000-0000-0000-000000000000}"/>
  <bookViews>
    <workbookView xWindow="-28920" yWindow="-120" windowWidth="29040" windowHeight="15720" tabRatio="894" firstSheet="6" activeTab="10" xr2:uid="{00000000-000D-0000-FFFF-FFFF00000000}"/>
  </bookViews>
  <sheets>
    <sheet name="工作表2" sheetId="5" state="hidden" r:id="rId1"/>
    <sheet name="總表" sheetId="43" r:id="rId2"/>
    <sheet name="Bead 保存效期(2025.11.26更新)" sheetId="129" r:id="rId3"/>
    <sheet name="Qbi Bead 保存效期(2026.01.23更新)" sheetId="352" r:id="rId4"/>
    <sheet name="效期天數(2025.1126更新)" sheetId="8" r:id="rId5"/>
    <sheet name="Tutti bead PN(要新增至WIP)" sheetId="348" r:id="rId6"/>
    <sheet name="庫存樞紐" sheetId="288" r:id="rId7"/>
    <sheet name="樞紐" sheetId="273" r:id="rId8"/>
    <sheet name="必退" sheetId="233" r:id="rId9"/>
    <sheet name="beads 限用表編號" sheetId="262" r:id="rId10"/>
    <sheet name="BEADS庫存表(202405~" sheetId="35" r:id="rId11"/>
    <sheet name="0604 0605" sheetId="404" r:id="rId12"/>
    <sheet name="OA入" sheetId="403" r:id="rId13"/>
    <sheet name="帳庫存(20260119  00點更新)" sheetId="248" r:id="rId14"/>
    <sheet name="RSB庫存表" sheetId="45" r:id="rId15"/>
    <sheet name="0601-0606 W23" sheetId="400" r:id="rId16"/>
    <sheet name="0525~0529 W22" sheetId="396" r:id="rId17"/>
    <sheet name="0518-0523 W21" sheetId="392" r:id="rId18"/>
    <sheet name="0511-0516 W20" sheetId="391" r:id="rId19"/>
    <sheet name="1209-1213 W50" sheetId="237" state="hidden" r:id="rId20"/>
    <sheet name="1202-1206 W49" sheetId="236" state="hidden" r:id="rId21"/>
    <sheet name="1125-1129 W48" sheetId="235" state="hidden" r:id="rId22"/>
    <sheet name="1118-1122 W47" sheetId="234" state="hidden" r:id="rId23"/>
    <sheet name="1104-1108 W45" sheetId="231" state="hidden" r:id="rId24"/>
    <sheet name="1028-1101 W44" sheetId="230" state="hidden" r:id="rId25"/>
    <sheet name="1021-1025 W43" sheetId="227" state="hidden" r:id="rId26"/>
    <sheet name="1014-1019 W42" sheetId="226" state="hidden" r:id="rId27"/>
    <sheet name="滴定 0829~0902 W36" sheetId="80" state="hidden" r:id="rId28"/>
    <sheet name="滴定 0822~0826 W35" sheetId="79" state="hidden" r:id="rId29"/>
    <sheet name="滴定 0815~0819 W34" sheetId="77" state="hidden" r:id="rId30"/>
    <sheet name="滴定 0808~0811 W33" sheetId="76" state="hidden" r:id="rId31"/>
    <sheet name="滴定 0801~0805 W32" sheetId="75" state="hidden" r:id="rId32"/>
    <sheet name="滴定 0725~0729 W31" sheetId="74" state="hidden" r:id="rId33"/>
    <sheet name="滴定0718~0722 W30 " sheetId="73" state="hidden" r:id="rId34"/>
    <sheet name="滴定 0711~0715  W29" sheetId="72" state="hidden" r:id="rId35"/>
    <sheet name="滴定 0704~0708 W28" sheetId="71" state="hidden" r:id="rId36"/>
    <sheet name="滴定0627~0701 W27" sheetId="70" state="hidden" r:id="rId37"/>
    <sheet name="滴定 0620~0624 w26" sheetId="69" state="hidden" r:id="rId38"/>
    <sheet name="滴定 0613~0617 w25" sheetId="68" state="hidden" r:id="rId39"/>
    <sheet name="滴定0606~0610 W24" sheetId="67" state="hidden" r:id="rId40"/>
    <sheet name="發料單" sheetId="289" r:id="rId41"/>
  </sheets>
  <functionGroups builtInGroupCount="19"/>
  <definedNames>
    <definedName name="_xlnm._FilterDatabase" localSheetId="10" hidden="1">'BEADS庫存表(202405~'!$A$5:$BWL$4419</definedName>
    <definedName name="_xlnm._FilterDatabase" localSheetId="14" hidden="1">RSB庫存表!$A$4:$K$13</definedName>
    <definedName name="_xlnm._FilterDatabase" localSheetId="4" hidden="1">'效期天數(2025.1126更新)'!$B$1:$E$116</definedName>
    <definedName name="_xlnm._FilterDatabase" localSheetId="13" hidden="1">'帳庫存(20260119  00點更新)'!$A$1:$AV$525</definedName>
    <definedName name="_xleta.VLOOKUP" hidden="1" xlm="1">#NAME?</definedName>
  </definedNames>
  <calcPr calcId="191029"/>
  <pivotCaches>
    <pivotCache cacheId="2" r:id="rId4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73" i="35" l="1"/>
  <c r="NN4" i="35"/>
  <c r="NO4" i="35"/>
  <c r="NK4" i="35"/>
  <c r="NL4" i="35"/>
  <c r="NP4" i="35"/>
  <c r="NQ4" i="35"/>
  <c r="N126" i="400"/>
  <c r="N127" i="400"/>
  <c r="N128" i="400"/>
  <c r="N129" i="400"/>
  <c r="N130" i="400"/>
  <c r="N131" i="400"/>
  <c r="N132" i="400"/>
  <c r="N133" i="400"/>
  <c r="N134" i="400"/>
  <c r="N135" i="400"/>
  <c r="N136" i="400"/>
  <c r="N137" i="400"/>
  <c r="N138" i="400"/>
  <c r="N139" i="400"/>
  <c r="N140" i="400"/>
  <c r="N141" i="400"/>
  <c r="N142" i="400"/>
  <c r="N143" i="400"/>
  <c r="N144" i="400"/>
  <c r="N145" i="400"/>
  <c r="N146" i="400"/>
  <c r="N147" i="400"/>
  <c r="N148" i="400"/>
  <c r="N149" i="400"/>
  <c r="N150" i="400"/>
  <c r="N151" i="400"/>
  <c r="N152" i="400"/>
  <c r="N153" i="400"/>
  <c r="N154" i="400"/>
  <c r="N155" i="400"/>
  <c r="N156" i="400"/>
  <c r="N157" i="400"/>
  <c r="N158" i="400"/>
  <c r="N159" i="400"/>
  <c r="N160" i="400"/>
  <c r="N161" i="400"/>
  <c r="N162" i="400"/>
  <c r="N163" i="400"/>
  <c r="N164" i="400"/>
  <c r="N165" i="400"/>
  <c r="N166" i="400"/>
  <c r="N167" i="400"/>
  <c r="N168" i="400"/>
  <c r="N169" i="400"/>
  <c r="N170" i="400"/>
  <c r="N171" i="400"/>
  <c r="N172" i="400"/>
  <c r="N173" i="400"/>
  <c r="N174" i="400"/>
  <c r="N175" i="400"/>
  <c r="N176" i="400"/>
  <c r="N125" i="400"/>
  <c r="BVN2" i="35"/>
  <c r="BVO2" i="35"/>
  <c r="BVP2" i="35"/>
  <c r="BVQ2" i="35"/>
  <c r="BVL2" i="35"/>
  <c r="BVM2" i="35"/>
  <c r="BVR2" i="35"/>
  <c r="BVS2" i="35"/>
  <c r="BVT2" i="35"/>
  <c r="BVU2" i="35"/>
  <c r="BVV2" i="35"/>
  <c r="BVW2" i="35"/>
  <c r="BVX2" i="35"/>
  <c r="BVY2" i="35"/>
  <c r="BVZ2" i="35"/>
  <c r="BWA2" i="35"/>
  <c r="BWB2" i="35"/>
  <c r="BWC2" i="35"/>
  <c r="BWD2" i="35"/>
  <c r="BWE2" i="35"/>
  <c r="BWF2" i="35"/>
  <c r="BWG2" i="35"/>
  <c r="BWH2" i="35"/>
  <c r="BWI2" i="35"/>
  <c r="BWJ2" i="35"/>
  <c r="BWK2" i="35"/>
  <c r="BWL2" i="35"/>
  <c r="N65" i="400"/>
  <c r="N66" i="400"/>
  <c r="N67" i="400"/>
  <c r="N68" i="400"/>
  <c r="N69" i="400"/>
  <c r="N70" i="400"/>
  <c r="N71" i="400"/>
  <c r="N72" i="400"/>
  <c r="N73" i="400"/>
  <c r="N74" i="400"/>
  <c r="N75" i="400"/>
  <c r="N76" i="400"/>
  <c r="N77" i="400"/>
  <c r="N78" i="400"/>
  <c r="N79" i="400"/>
  <c r="N80" i="400"/>
  <c r="N81" i="400"/>
  <c r="N82" i="400"/>
  <c r="N83" i="400"/>
  <c r="N84" i="400"/>
  <c r="N85" i="400"/>
  <c r="N86" i="400"/>
  <c r="N87" i="400"/>
  <c r="N88" i="400"/>
  <c r="N89" i="400"/>
  <c r="N90" i="400"/>
  <c r="N91" i="400"/>
  <c r="N92" i="400"/>
  <c r="N93" i="400"/>
  <c r="N94" i="400"/>
  <c r="N95" i="400"/>
  <c r="N96" i="400"/>
  <c r="N97" i="400"/>
  <c r="N98" i="400"/>
  <c r="N99" i="400"/>
  <c r="N100" i="400"/>
  <c r="N101" i="400"/>
  <c r="N102" i="400"/>
  <c r="N103" i="400"/>
  <c r="N104" i="400"/>
  <c r="N105" i="400"/>
  <c r="N106" i="400"/>
  <c r="N107" i="400"/>
  <c r="N108" i="400"/>
  <c r="N109" i="400"/>
  <c r="N110" i="400"/>
  <c r="N111" i="400"/>
  <c r="N112" i="400"/>
  <c r="N113" i="400"/>
  <c r="N114" i="400"/>
  <c r="N115" i="400"/>
  <c r="N116" i="400"/>
  <c r="N117" i="400"/>
  <c r="N118" i="400"/>
  <c r="N119" i="400"/>
  <c r="N120" i="400"/>
  <c r="N121" i="400"/>
  <c r="N64" i="400"/>
  <c r="N1734" i="35"/>
  <c r="N32" i="400"/>
  <c r="N33" i="400"/>
  <c r="N34" i="400"/>
  <c r="N35" i="400"/>
  <c r="N36" i="400"/>
  <c r="N37" i="400"/>
  <c r="N38" i="400"/>
  <c r="N39" i="400"/>
  <c r="N40" i="400"/>
  <c r="N41" i="400"/>
  <c r="N42" i="400"/>
  <c r="N43" i="400"/>
  <c r="N44" i="400"/>
  <c r="N45" i="400"/>
  <c r="N46" i="400"/>
  <c r="N47" i="400"/>
  <c r="N48" i="400"/>
  <c r="N49" i="400"/>
  <c r="N50" i="400"/>
  <c r="N51" i="400"/>
  <c r="N52" i="400"/>
  <c r="N53" i="400"/>
  <c r="N54" i="400"/>
  <c r="N55" i="400"/>
  <c r="N56" i="400"/>
  <c r="N57" i="400"/>
  <c r="N58" i="400"/>
  <c r="N59" i="400"/>
  <c r="N4" i="400"/>
  <c r="N5" i="400"/>
  <c r="N6" i="400"/>
  <c r="N7" i="400"/>
  <c r="N8" i="400"/>
  <c r="N9" i="400"/>
  <c r="N10" i="400"/>
  <c r="N11" i="400"/>
  <c r="N12" i="400"/>
  <c r="N13" i="400"/>
  <c r="N14" i="400"/>
  <c r="N15" i="400"/>
  <c r="N16" i="400"/>
  <c r="N17" i="400"/>
  <c r="N18" i="400"/>
  <c r="N19" i="400"/>
  <c r="N20" i="400"/>
  <c r="N21" i="400"/>
  <c r="N22" i="400"/>
  <c r="N23" i="400"/>
  <c r="N24" i="400"/>
  <c r="N25" i="400"/>
  <c r="N26" i="400"/>
  <c r="N27" i="400"/>
  <c r="N28" i="400"/>
  <c r="N29" i="400"/>
  <c r="N30" i="400"/>
  <c r="N31" i="400"/>
  <c r="N3" i="400"/>
  <c r="C427" i="35"/>
  <c r="D427" i="35"/>
  <c r="J427" i="35" s="1"/>
  <c r="E427" i="35"/>
  <c r="N427" i="35"/>
  <c r="O427" i="35" s="1"/>
  <c r="C428" i="35"/>
  <c r="D428" i="35"/>
  <c r="J428" i="35" s="1"/>
  <c r="E428" i="35"/>
  <c r="N428" i="35"/>
  <c r="C3880" i="35"/>
  <c r="D3880" i="35"/>
  <c r="J3880" i="35" s="1"/>
  <c r="E3880" i="35"/>
  <c r="N3880" i="35"/>
  <c r="O3880" i="35" s="1"/>
  <c r="C3881" i="35"/>
  <c r="D3881" i="35"/>
  <c r="J3881" i="35" s="1"/>
  <c r="E3881" i="35"/>
  <c r="N3881" i="35"/>
  <c r="C2637" i="35"/>
  <c r="D2637" i="35"/>
  <c r="J2637" i="35" s="1"/>
  <c r="E2637" i="35"/>
  <c r="N2637" i="35"/>
  <c r="O2637" i="35" s="1"/>
  <c r="C2638" i="35"/>
  <c r="D2638" i="35"/>
  <c r="E2638" i="35"/>
  <c r="N2638" i="35"/>
  <c r="O2638" i="35" s="1"/>
  <c r="C2361" i="35"/>
  <c r="D2361" i="35"/>
  <c r="E2361" i="35"/>
  <c r="N2361" i="35"/>
  <c r="C2362" i="35"/>
  <c r="D2362" i="35"/>
  <c r="J2362" i="35" s="1"/>
  <c r="E2362" i="35"/>
  <c r="N2362" i="35"/>
  <c r="C3013" i="35"/>
  <c r="D3013" i="35"/>
  <c r="J3013" i="35" s="1"/>
  <c r="E3013" i="35"/>
  <c r="N3013" i="35"/>
  <c r="C3011" i="35"/>
  <c r="D3011" i="35"/>
  <c r="J3011" i="35" s="1"/>
  <c r="E3011" i="35"/>
  <c r="N3011" i="35"/>
  <c r="C3012" i="35"/>
  <c r="D3012" i="35"/>
  <c r="J3012" i="35" s="1"/>
  <c r="E3012" i="35"/>
  <c r="N3012" i="35"/>
  <c r="C3332" i="35"/>
  <c r="D3332" i="35"/>
  <c r="J3332" i="35" s="1"/>
  <c r="E3332" i="35"/>
  <c r="N3332" i="35"/>
  <c r="C3333" i="35"/>
  <c r="D3333" i="35"/>
  <c r="J3333" i="35" s="1"/>
  <c r="E3333" i="35"/>
  <c r="N3333" i="35"/>
  <c r="C3330" i="35"/>
  <c r="D3330" i="35"/>
  <c r="E3330" i="35"/>
  <c r="N3330" i="35"/>
  <c r="C3331" i="35"/>
  <c r="D3331" i="35"/>
  <c r="J3331" i="35" s="1"/>
  <c r="E3331" i="35"/>
  <c r="N3331" i="35"/>
  <c r="C3480" i="35"/>
  <c r="D3480" i="35"/>
  <c r="E3480" i="35"/>
  <c r="N3480" i="35"/>
  <c r="C3481" i="35"/>
  <c r="D3481" i="35"/>
  <c r="J3481" i="35" s="1"/>
  <c r="E3481" i="35"/>
  <c r="N3481" i="35"/>
  <c r="C3482" i="35"/>
  <c r="D3482" i="35"/>
  <c r="J3482" i="35" s="1"/>
  <c r="E3482" i="35"/>
  <c r="N3482" i="35"/>
  <c r="C3483" i="35"/>
  <c r="D3483" i="35"/>
  <c r="J3483" i="35" s="1"/>
  <c r="E3483" i="35"/>
  <c r="N3483" i="35"/>
  <c r="C3884" i="35"/>
  <c r="D3884" i="35"/>
  <c r="J3884" i="35" s="1"/>
  <c r="E3884" i="35"/>
  <c r="N3884" i="35"/>
  <c r="C3885" i="35"/>
  <c r="D3885" i="35"/>
  <c r="E3885" i="35"/>
  <c r="N3885" i="35"/>
  <c r="C3882" i="35"/>
  <c r="D3882" i="35"/>
  <c r="E3882" i="35"/>
  <c r="N3882" i="35"/>
  <c r="C3883" i="35"/>
  <c r="D3883" i="35"/>
  <c r="J3883" i="35" s="1"/>
  <c r="E3883" i="35"/>
  <c r="N3883" i="35"/>
  <c r="C3845" i="35"/>
  <c r="D3845" i="35"/>
  <c r="J3845" i="35" s="1"/>
  <c r="E3845" i="35"/>
  <c r="N3845" i="35"/>
  <c r="C3846" i="35"/>
  <c r="D3846" i="35"/>
  <c r="J3846" i="35" s="1"/>
  <c r="E3846" i="35"/>
  <c r="N3846" i="35"/>
  <c r="C3847" i="35"/>
  <c r="D3847" i="35"/>
  <c r="J3847" i="35" s="1"/>
  <c r="E3847" i="35"/>
  <c r="N3847" i="35"/>
  <c r="C3848" i="35"/>
  <c r="D3848" i="35"/>
  <c r="E3848" i="35"/>
  <c r="N3848" i="35"/>
  <c r="C1722" i="35"/>
  <c r="D1722" i="35"/>
  <c r="J1722" i="35" s="1"/>
  <c r="E1722" i="35"/>
  <c r="N1722" i="35"/>
  <c r="C1723" i="35"/>
  <c r="D1723" i="35"/>
  <c r="J1723" i="35" s="1"/>
  <c r="E1723" i="35"/>
  <c r="N1723" i="35"/>
  <c r="C1724" i="35"/>
  <c r="D1724" i="35"/>
  <c r="J1724" i="35" s="1"/>
  <c r="E1724" i="35"/>
  <c r="N1724" i="35"/>
  <c r="C1725" i="35"/>
  <c r="D1725" i="35"/>
  <c r="J1725" i="35" s="1"/>
  <c r="E1725" i="35"/>
  <c r="N1725" i="35"/>
  <c r="C991" i="35"/>
  <c r="D991" i="35"/>
  <c r="E991" i="35"/>
  <c r="N991" i="35"/>
  <c r="C992" i="35"/>
  <c r="D992" i="35"/>
  <c r="J992" i="35" s="1"/>
  <c r="E992" i="35"/>
  <c r="N992" i="35"/>
  <c r="C993" i="35"/>
  <c r="D993" i="35"/>
  <c r="J993" i="35" s="1"/>
  <c r="E993" i="35"/>
  <c r="N993" i="35"/>
  <c r="C994" i="35"/>
  <c r="D994" i="35"/>
  <c r="J994" i="35" s="1"/>
  <c r="E994" i="35"/>
  <c r="N994" i="35"/>
  <c r="C2242" i="35"/>
  <c r="D2242" i="35"/>
  <c r="J2242" i="35" s="1"/>
  <c r="E2242" i="35"/>
  <c r="N2242" i="35"/>
  <c r="C2243" i="35"/>
  <c r="D2243" i="35"/>
  <c r="J2243" i="35" s="1"/>
  <c r="E2243" i="35"/>
  <c r="N2243" i="35"/>
  <c r="C1447" i="35"/>
  <c r="D1447" i="35"/>
  <c r="J1447" i="35" s="1"/>
  <c r="E1447" i="35"/>
  <c r="N1447" i="35"/>
  <c r="C1448" i="35"/>
  <c r="D1448" i="35"/>
  <c r="J1448" i="35" s="1"/>
  <c r="E1448" i="35"/>
  <c r="N1448" i="35"/>
  <c r="C3336" i="35"/>
  <c r="D3336" i="35"/>
  <c r="J3336" i="35" s="1"/>
  <c r="E3336" i="35"/>
  <c r="N3336" i="35"/>
  <c r="C3337" i="35"/>
  <c r="D3337" i="35"/>
  <c r="J3337" i="35" s="1"/>
  <c r="E3337" i="35"/>
  <c r="N3337" i="35"/>
  <c r="C3334" i="35"/>
  <c r="D3334" i="35"/>
  <c r="J3334" i="35" s="1"/>
  <c r="E3334" i="35"/>
  <c r="N3334" i="35"/>
  <c r="C3335" i="35"/>
  <c r="D3335" i="35"/>
  <c r="J3335" i="35" s="1"/>
  <c r="E3335" i="35"/>
  <c r="N3335" i="35"/>
  <c r="C3849" i="35"/>
  <c r="D3849" i="35"/>
  <c r="J3849" i="35" s="1"/>
  <c r="E3849" i="35"/>
  <c r="N3849" i="35"/>
  <c r="C3850" i="35"/>
  <c r="D3850" i="35"/>
  <c r="J3850" i="35" s="1"/>
  <c r="E3850" i="35"/>
  <c r="N3850" i="35"/>
  <c r="C3851" i="35"/>
  <c r="D3851" i="35"/>
  <c r="J3851" i="35" s="1"/>
  <c r="E3851" i="35"/>
  <c r="N3851" i="35"/>
  <c r="C3852" i="35"/>
  <c r="D3852" i="35"/>
  <c r="J3852" i="35" s="1"/>
  <c r="E3852" i="35"/>
  <c r="N3852" i="35"/>
  <c r="C1726" i="35"/>
  <c r="D1726" i="35"/>
  <c r="J1726" i="35" s="1"/>
  <c r="E1726" i="35"/>
  <c r="N1726" i="35"/>
  <c r="C1727" i="35"/>
  <c r="D1727" i="35"/>
  <c r="J1727" i="35" s="1"/>
  <c r="E1727" i="35"/>
  <c r="N1727" i="35"/>
  <c r="C1728" i="35"/>
  <c r="D1728" i="35"/>
  <c r="J1728" i="35" s="1"/>
  <c r="E1728" i="35"/>
  <c r="N1728" i="35"/>
  <c r="C1729" i="35"/>
  <c r="D1729" i="35"/>
  <c r="J1729" i="35" s="1"/>
  <c r="E1729" i="35"/>
  <c r="N1729" i="35"/>
  <c r="C3686" i="35"/>
  <c r="D3686" i="35"/>
  <c r="J3686" i="35" s="1"/>
  <c r="E3686" i="35"/>
  <c r="N3686" i="35"/>
  <c r="C3691" i="35"/>
  <c r="D3691" i="35"/>
  <c r="J3691" i="35" s="1"/>
  <c r="E3691" i="35"/>
  <c r="N3691" i="35"/>
  <c r="C2639" i="35"/>
  <c r="D2639" i="35"/>
  <c r="J2639" i="35" s="1"/>
  <c r="E2639" i="35"/>
  <c r="N2639" i="35"/>
  <c r="C2640" i="35"/>
  <c r="D2640" i="35"/>
  <c r="J2640" i="35" s="1"/>
  <c r="E2640" i="35"/>
  <c r="N2640" i="35"/>
  <c r="C429" i="35"/>
  <c r="D429" i="35"/>
  <c r="J429" i="35" s="1"/>
  <c r="E429" i="35"/>
  <c r="N429" i="35"/>
  <c r="C430" i="35"/>
  <c r="D430" i="35"/>
  <c r="J430" i="35" s="1"/>
  <c r="E430" i="35"/>
  <c r="N430" i="35"/>
  <c r="C431" i="35"/>
  <c r="D431" i="35"/>
  <c r="J431" i="35" s="1"/>
  <c r="E431" i="35"/>
  <c r="N431" i="35"/>
  <c r="C432" i="35"/>
  <c r="D432" i="35"/>
  <c r="J432" i="35" s="1"/>
  <c r="E432" i="35"/>
  <c r="N432" i="35"/>
  <c r="C995" i="35"/>
  <c r="D995" i="35"/>
  <c r="J995" i="35" s="1"/>
  <c r="E995" i="35"/>
  <c r="N995" i="35"/>
  <c r="C996" i="35"/>
  <c r="D996" i="35"/>
  <c r="J996" i="35" s="1"/>
  <c r="E996" i="35"/>
  <c r="N996" i="35"/>
  <c r="C997" i="35"/>
  <c r="D997" i="35"/>
  <c r="J997" i="35" s="1"/>
  <c r="E997" i="35"/>
  <c r="N997" i="35"/>
  <c r="C998" i="35"/>
  <c r="D998" i="35"/>
  <c r="J998" i="35" s="1"/>
  <c r="E998" i="35"/>
  <c r="N998" i="35"/>
  <c r="C222" i="35"/>
  <c r="D222" i="35"/>
  <c r="J222" i="35" s="1"/>
  <c r="E222" i="35"/>
  <c r="N222" i="35"/>
  <c r="C223" i="35"/>
  <c r="D223" i="35"/>
  <c r="J223" i="35" s="1"/>
  <c r="E223" i="35"/>
  <c r="N223" i="35"/>
  <c r="C224" i="35"/>
  <c r="D224" i="35"/>
  <c r="J224" i="35" s="1"/>
  <c r="E224" i="35"/>
  <c r="N224" i="35"/>
  <c r="C225" i="35"/>
  <c r="D225" i="35"/>
  <c r="J225" i="35" s="1"/>
  <c r="E225" i="35"/>
  <c r="N225" i="35"/>
  <c r="C3085" i="35"/>
  <c r="D3085" i="35"/>
  <c r="J3085" i="35" s="1"/>
  <c r="E3085" i="35"/>
  <c r="N3085" i="35"/>
  <c r="C3086" i="35"/>
  <c r="D3086" i="35"/>
  <c r="J3086" i="35" s="1"/>
  <c r="E3086" i="35"/>
  <c r="N3086" i="35"/>
  <c r="C3087" i="35"/>
  <c r="D3087" i="35"/>
  <c r="J3087" i="35" s="1"/>
  <c r="E3087" i="35"/>
  <c r="N3087" i="35"/>
  <c r="C3088" i="35"/>
  <c r="D3088" i="35"/>
  <c r="J3088" i="35" s="1"/>
  <c r="E3088" i="35"/>
  <c r="N3088" i="35"/>
  <c r="C433" i="35"/>
  <c r="D433" i="35"/>
  <c r="E433" i="35"/>
  <c r="N433" i="35"/>
  <c r="C434" i="35"/>
  <c r="D434" i="35"/>
  <c r="J434" i="35" s="1"/>
  <c r="E434" i="35"/>
  <c r="N434" i="35"/>
  <c r="C435" i="35"/>
  <c r="D435" i="35"/>
  <c r="J435" i="35" s="1"/>
  <c r="E435" i="35"/>
  <c r="N435" i="35"/>
  <c r="C436" i="35"/>
  <c r="D436" i="35"/>
  <c r="J436" i="35" s="1"/>
  <c r="E436" i="35"/>
  <c r="N436" i="35"/>
  <c r="C3886" i="35"/>
  <c r="D3886" i="35"/>
  <c r="J3886" i="35" s="1"/>
  <c r="E3886" i="35"/>
  <c r="N3886" i="35"/>
  <c r="C3887" i="35"/>
  <c r="D3887" i="35"/>
  <c r="J3887" i="35" s="1"/>
  <c r="E3887" i="35"/>
  <c r="N3887" i="35"/>
  <c r="C3888" i="35"/>
  <c r="D3888" i="35"/>
  <c r="J3888" i="35" s="1"/>
  <c r="E3888" i="35"/>
  <c r="N3888" i="35"/>
  <c r="C3889" i="35"/>
  <c r="D3889" i="35"/>
  <c r="J3889" i="35" s="1"/>
  <c r="E3889" i="35"/>
  <c r="N3889" i="35"/>
  <c r="C541" i="35"/>
  <c r="D541" i="35"/>
  <c r="J541" i="35" s="1"/>
  <c r="E541" i="35"/>
  <c r="N541" i="35"/>
  <c r="C542" i="35"/>
  <c r="D542" i="35"/>
  <c r="J542" i="35" s="1"/>
  <c r="E542" i="35"/>
  <c r="N542" i="35"/>
  <c r="C543" i="35"/>
  <c r="D543" i="35"/>
  <c r="J543" i="35" s="1"/>
  <c r="E543" i="35"/>
  <c r="N543" i="35"/>
  <c r="C544" i="35"/>
  <c r="D544" i="35"/>
  <c r="J544" i="35" s="1"/>
  <c r="E544" i="35"/>
  <c r="N544" i="35"/>
  <c r="C1595" i="35"/>
  <c r="D1595" i="35"/>
  <c r="J1595" i="35" s="1"/>
  <c r="E1595" i="35"/>
  <c r="N1595" i="35"/>
  <c r="C1596" i="35"/>
  <c r="D1596" i="35"/>
  <c r="J1596" i="35" s="1"/>
  <c r="E1596" i="35"/>
  <c r="N1596" i="35"/>
  <c r="C1468" i="35"/>
  <c r="D1468" i="35"/>
  <c r="J1468" i="35" s="1"/>
  <c r="E1468" i="35"/>
  <c r="N1468" i="35"/>
  <c r="C1469" i="35"/>
  <c r="D1469" i="35"/>
  <c r="J1469" i="35" s="1"/>
  <c r="E1469" i="35"/>
  <c r="N1469" i="35"/>
  <c r="C3555" i="35"/>
  <c r="D3555" i="35"/>
  <c r="J3555" i="35" s="1"/>
  <c r="E3555" i="35"/>
  <c r="N3555" i="35"/>
  <c r="C3556" i="35"/>
  <c r="D3556" i="35"/>
  <c r="J3556" i="35" s="1"/>
  <c r="E3556" i="35"/>
  <c r="N3556" i="35"/>
  <c r="C3557" i="35"/>
  <c r="D3557" i="35"/>
  <c r="J3557" i="35" s="1"/>
  <c r="E3557" i="35"/>
  <c r="N3557" i="35"/>
  <c r="C3558" i="35"/>
  <c r="D3558" i="35"/>
  <c r="J3558" i="35" s="1"/>
  <c r="E3558" i="35"/>
  <c r="N3558" i="35"/>
  <c r="C2363" i="35"/>
  <c r="D2363" i="35"/>
  <c r="J2363" i="35" s="1"/>
  <c r="E2363" i="35"/>
  <c r="N2363" i="35"/>
  <c r="C2364" i="35"/>
  <c r="D2364" i="35"/>
  <c r="J2364" i="35" s="1"/>
  <c r="E2364" i="35"/>
  <c r="N2364" i="35"/>
  <c r="C3340" i="35"/>
  <c r="D3340" i="35"/>
  <c r="J3340" i="35" s="1"/>
  <c r="E3340" i="35"/>
  <c r="N3340" i="35"/>
  <c r="C3341" i="35"/>
  <c r="D3341" i="35"/>
  <c r="J3341" i="35" s="1"/>
  <c r="E3341" i="35"/>
  <c r="N3341" i="35"/>
  <c r="C3338" i="35"/>
  <c r="D3338" i="35"/>
  <c r="J3338" i="35" s="1"/>
  <c r="E3338" i="35"/>
  <c r="N3338" i="35"/>
  <c r="C3339" i="35"/>
  <c r="D3339" i="35"/>
  <c r="J3339" i="35" s="1"/>
  <c r="E3339" i="35"/>
  <c r="N3339" i="35"/>
  <c r="C545" i="35"/>
  <c r="D545" i="35"/>
  <c r="J545" i="35" s="1"/>
  <c r="E545" i="35"/>
  <c r="N545" i="35"/>
  <c r="C546" i="35"/>
  <c r="D546" i="35"/>
  <c r="J546" i="35" s="1"/>
  <c r="E546" i="35"/>
  <c r="N546" i="35"/>
  <c r="C547" i="35"/>
  <c r="D547" i="35"/>
  <c r="J547" i="35" s="1"/>
  <c r="E547" i="35"/>
  <c r="N547" i="35"/>
  <c r="C548" i="35"/>
  <c r="D548" i="35"/>
  <c r="J548" i="35" s="1"/>
  <c r="E548" i="35"/>
  <c r="N548" i="35"/>
  <c r="C1597" i="35"/>
  <c r="D1597" i="35"/>
  <c r="J1597" i="35" s="1"/>
  <c r="E1597" i="35"/>
  <c r="N1597" i="35"/>
  <c r="C1598" i="35"/>
  <c r="D1598" i="35"/>
  <c r="J1598" i="35" s="1"/>
  <c r="E1598" i="35"/>
  <c r="N1598" i="35"/>
  <c r="C1470" i="35"/>
  <c r="D1470" i="35"/>
  <c r="J1470" i="35" s="1"/>
  <c r="E1470" i="35"/>
  <c r="N1470" i="35"/>
  <c r="C1471" i="35"/>
  <c r="D1471" i="35"/>
  <c r="J1471" i="35" s="1"/>
  <c r="E1471" i="35"/>
  <c r="N1471" i="35"/>
  <c r="C3899" i="35"/>
  <c r="D3899" i="35"/>
  <c r="J3899" i="35" s="1"/>
  <c r="E3899" i="35"/>
  <c r="N3899" i="35"/>
  <c r="C3901" i="35"/>
  <c r="D3901" i="35"/>
  <c r="J3901" i="35" s="1"/>
  <c r="E3901" i="35"/>
  <c r="N3901" i="35"/>
  <c r="C3699" i="35"/>
  <c r="D3699" i="35"/>
  <c r="J3699" i="35" s="1"/>
  <c r="E3699" i="35"/>
  <c r="N3699" i="35"/>
  <c r="C3698" i="35"/>
  <c r="D3698" i="35"/>
  <c r="J3698" i="35" s="1"/>
  <c r="E3698" i="35"/>
  <c r="N3698" i="35"/>
  <c r="C2234" i="35"/>
  <c r="D2234" i="35"/>
  <c r="J2234" i="35" s="1"/>
  <c r="E2234" i="35"/>
  <c r="N2234" i="35"/>
  <c r="C2235" i="35"/>
  <c r="D2235" i="35"/>
  <c r="J2235" i="35" s="1"/>
  <c r="E2235" i="35"/>
  <c r="N2235" i="35"/>
  <c r="C2236" i="35"/>
  <c r="D2236" i="35"/>
  <c r="J2236" i="35" s="1"/>
  <c r="E2236" i="35"/>
  <c r="N2236" i="35"/>
  <c r="C2237" i="35"/>
  <c r="D2237" i="35"/>
  <c r="J2237" i="35" s="1"/>
  <c r="E2237" i="35"/>
  <c r="N2237" i="35"/>
  <c r="C3262" i="35"/>
  <c r="D3262" i="35"/>
  <c r="J3262" i="35" s="1"/>
  <c r="E3262" i="35"/>
  <c r="N3262" i="35"/>
  <c r="C3263" i="35"/>
  <c r="D3263" i="35"/>
  <c r="J3263" i="35" s="1"/>
  <c r="E3263" i="35"/>
  <c r="N3263" i="35"/>
  <c r="C3264" i="35"/>
  <c r="D3264" i="35"/>
  <c r="J3264" i="35" s="1"/>
  <c r="E3264" i="35"/>
  <c r="N3264" i="35"/>
  <c r="C3265" i="35"/>
  <c r="D3265" i="35"/>
  <c r="J3265" i="35" s="1"/>
  <c r="E3265" i="35"/>
  <c r="N3265" i="35"/>
  <c r="C999" i="35"/>
  <c r="D999" i="35"/>
  <c r="J999" i="35" s="1"/>
  <c r="E999" i="35"/>
  <c r="N999" i="35"/>
  <c r="C1000" i="35"/>
  <c r="D1000" i="35"/>
  <c r="J1000" i="35" s="1"/>
  <c r="E1000" i="35"/>
  <c r="N1000" i="35"/>
  <c r="C1001" i="35"/>
  <c r="D1001" i="35"/>
  <c r="J1001" i="35" s="1"/>
  <c r="E1001" i="35"/>
  <c r="N1001" i="35"/>
  <c r="C1002" i="35"/>
  <c r="D1002" i="35"/>
  <c r="J1002" i="35" s="1"/>
  <c r="E1002" i="35"/>
  <c r="N1002" i="35"/>
  <c r="C3912" i="35"/>
  <c r="D3912" i="35"/>
  <c r="J3912" i="35" s="1"/>
  <c r="E3912" i="35"/>
  <c r="N3912" i="35"/>
  <c r="C3913" i="35"/>
  <c r="D3913" i="35"/>
  <c r="J3913" i="35" s="1"/>
  <c r="E3913" i="35"/>
  <c r="N3913" i="35"/>
  <c r="C3914" i="35"/>
  <c r="D3914" i="35"/>
  <c r="J3914" i="35" s="1"/>
  <c r="E3914" i="35"/>
  <c r="N3914" i="35"/>
  <c r="C3915" i="35"/>
  <c r="D3915" i="35"/>
  <c r="J3915" i="35" s="1"/>
  <c r="E3915" i="35"/>
  <c r="N3915" i="35"/>
  <c r="C3916" i="35"/>
  <c r="D3916" i="35"/>
  <c r="J3916" i="35" s="1"/>
  <c r="E3916" i="35"/>
  <c r="N3916" i="35"/>
  <c r="C3917" i="35"/>
  <c r="D3917" i="35"/>
  <c r="J3917" i="35" s="1"/>
  <c r="E3917" i="35"/>
  <c r="N3917" i="35"/>
  <c r="C3918" i="35"/>
  <c r="D3918" i="35"/>
  <c r="J3918" i="35" s="1"/>
  <c r="E3918" i="35"/>
  <c r="N3918" i="35"/>
  <c r="C3919" i="35"/>
  <c r="D3919" i="35"/>
  <c r="J3919" i="35" s="1"/>
  <c r="E3919" i="35"/>
  <c r="N3919" i="35"/>
  <c r="C3920" i="35"/>
  <c r="D3920" i="35"/>
  <c r="J3920" i="35" s="1"/>
  <c r="E3920" i="35"/>
  <c r="N3920" i="35"/>
  <c r="C3921" i="35"/>
  <c r="D3921" i="35"/>
  <c r="J3921" i="35" s="1"/>
  <c r="E3921" i="35"/>
  <c r="N3921" i="35"/>
  <c r="C3922" i="35"/>
  <c r="D3922" i="35"/>
  <c r="J3922" i="35" s="1"/>
  <c r="E3922" i="35"/>
  <c r="N3922" i="35"/>
  <c r="C3923" i="35"/>
  <c r="D3923" i="35"/>
  <c r="J3923" i="35" s="1"/>
  <c r="E3923" i="35"/>
  <c r="N3923" i="35"/>
  <c r="C3924" i="35"/>
  <c r="D3924" i="35"/>
  <c r="J3924" i="35" s="1"/>
  <c r="E3924" i="35"/>
  <c r="N3924" i="35"/>
  <c r="C3925" i="35"/>
  <c r="D3925" i="35"/>
  <c r="J3925" i="35" s="1"/>
  <c r="E3925" i="35"/>
  <c r="N3925" i="35"/>
  <c r="C3926" i="35"/>
  <c r="D3926" i="35"/>
  <c r="J3926" i="35" s="1"/>
  <c r="E3926" i="35"/>
  <c r="N3926" i="35"/>
  <c r="C3927" i="35"/>
  <c r="D3927" i="35"/>
  <c r="J3927" i="35" s="1"/>
  <c r="E3927" i="35"/>
  <c r="N3927" i="35"/>
  <c r="C3928" i="35"/>
  <c r="D3928" i="35"/>
  <c r="J3928" i="35" s="1"/>
  <c r="E3928" i="35"/>
  <c r="N3928" i="35"/>
  <c r="C3929" i="35"/>
  <c r="D3929" i="35"/>
  <c r="J3929" i="35" s="1"/>
  <c r="E3929" i="35"/>
  <c r="N3929" i="35"/>
  <c r="C3930" i="35"/>
  <c r="D3930" i="35"/>
  <c r="J3930" i="35" s="1"/>
  <c r="E3930" i="35"/>
  <c r="N3930" i="35"/>
  <c r="C3931" i="35"/>
  <c r="D3931" i="35"/>
  <c r="J3931" i="35" s="1"/>
  <c r="E3931" i="35"/>
  <c r="N3931" i="35"/>
  <c r="C3932" i="35"/>
  <c r="D3932" i="35"/>
  <c r="J3932" i="35" s="1"/>
  <c r="E3932" i="35"/>
  <c r="N3932" i="35"/>
  <c r="C3933" i="35"/>
  <c r="D3933" i="35"/>
  <c r="J3933" i="35" s="1"/>
  <c r="E3933" i="35"/>
  <c r="N3933" i="35"/>
  <c r="C3934" i="35"/>
  <c r="D3934" i="35"/>
  <c r="J3934" i="35" s="1"/>
  <c r="E3934" i="35"/>
  <c r="N3934" i="35"/>
  <c r="C3935" i="35"/>
  <c r="D3935" i="35"/>
  <c r="J3935" i="35" s="1"/>
  <c r="E3935" i="35"/>
  <c r="N3935" i="35"/>
  <c r="C3936" i="35"/>
  <c r="D3936" i="35"/>
  <c r="J3936" i="35" s="1"/>
  <c r="E3936" i="35"/>
  <c r="N3936" i="35"/>
  <c r="C3937" i="35"/>
  <c r="D3937" i="35"/>
  <c r="J3937" i="35" s="1"/>
  <c r="E3937" i="35"/>
  <c r="N3937" i="35"/>
  <c r="C3938" i="35"/>
  <c r="D3938" i="35"/>
  <c r="J3938" i="35" s="1"/>
  <c r="E3938" i="35"/>
  <c r="N3938" i="35"/>
  <c r="C3939" i="35"/>
  <c r="D3939" i="35"/>
  <c r="J3939" i="35" s="1"/>
  <c r="E3939" i="35"/>
  <c r="N3939" i="35"/>
  <c r="C3940" i="35"/>
  <c r="D3940" i="35"/>
  <c r="J3940" i="35" s="1"/>
  <c r="E3940" i="35"/>
  <c r="N3940" i="35"/>
  <c r="C3941" i="35"/>
  <c r="D3941" i="35"/>
  <c r="J3941" i="35" s="1"/>
  <c r="E3941" i="35"/>
  <c r="N3941" i="35"/>
  <c r="C3942" i="35"/>
  <c r="D3942" i="35"/>
  <c r="J3942" i="35" s="1"/>
  <c r="E3942" i="35"/>
  <c r="N3942" i="35"/>
  <c r="C3943" i="35"/>
  <c r="D3943" i="35"/>
  <c r="J3943" i="35" s="1"/>
  <c r="E3943" i="35"/>
  <c r="N3943" i="35"/>
  <c r="C3944" i="35"/>
  <c r="D3944" i="35"/>
  <c r="J3944" i="35" s="1"/>
  <c r="E3944" i="35"/>
  <c r="N3944" i="35"/>
  <c r="C3945" i="35"/>
  <c r="D3945" i="35"/>
  <c r="J3945" i="35" s="1"/>
  <c r="E3945" i="35"/>
  <c r="N3945" i="35"/>
  <c r="C3946" i="35"/>
  <c r="D3946" i="35"/>
  <c r="J3946" i="35" s="1"/>
  <c r="E3946" i="35"/>
  <c r="N3946" i="35"/>
  <c r="C3947" i="35"/>
  <c r="D3947" i="35"/>
  <c r="J3947" i="35" s="1"/>
  <c r="E3947" i="35"/>
  <c r="N3947" i="35"/>
  <c r="C3948" i="35"/>
  <c r="D3948" i="35"/>
  <c r="J3948" i="35" s="1"/>
  <c r="E3948" i="35"/>
  <c r="N3948" i="35"/>
  <c r="C3949" i="35"/>
  <c r="D3949" i="35"/>
  <c r="J3949" i="35" s="1"/>
  <c r="E3949" i="35"/>
  <c r="N3949" i="35"/>
  <c r="C3950" i="35"/>
  <c r="D3950" i="35"/>
  <c r="J3950" i="35" s="1"/>
  <c r="E3950" i="35"/>
  <c r="N3950" i="35"/>
  <c r="C3951" i="35"/>
  <c r="D3951" i="35"/>
  <c r="J3951" i="35" s="1"/>
  <c r="E3951" i="35"/>
  <c r="N3951" i="35"/>
  <c r="C3952" i="35"/>
  <c r="D3952" i="35"/>
  <c r="J3952" i="35" s="1"/>
  <c r="E3952" i="35"/>
  <c r="N3952" i="35"/>
  <c r="C3953" i="35"/>
  <c r="D3953" i="35"/>
  <c r="J3953" i="35" s="1"/>
  <c r="E3953" i="35"/>
  <c r="N3953" i="35"/>
  <c r="C3954" i="35"/>
  <c r="D3954" i="35"/>
  <c r="J3954" i="35" s="1"/>
  <c r="E3954" i="35"/>
  <c r="N3954" i="35"/>
  <c r="C3955" i="35"/>
  <c r="D3955" i="35"/>
  <c r="J3955" i="35" s="1"/>
  <c r="E3955" i="35"/>
  <c r="N3955" i="35"/>
  <c r="C3956" i="35"/>
  <c r="D3956" i="35"/>
  <c r="J3956" i="35" s="1"/>
  <c r="E3956" i="35"/>
  <c r="N3956" i="35"/>
  <c r="C3957" i="35"/>
  <c r="D3957" i="35"/>
  <c r="J3957" i="35" s="1"/>
  <c r="E3957" i="35"/>
  <c r="N3957" i="35"/>
  <c r="C3958" i="35"/>
  <c r="D3958" i="35"/>
  <c r="J3958" i="35" s="1"/>
  <c r="E3958" i="35"/>
  <c r="N3958" i="35"/>
  <c r="C3959" i="35"/>
  <c r="D3959" i="35"/>
  <c r="J3959" i="35" s="1"/>
  <c r="E3959" i="35"/>
  <c r="N3959" i="35"/>
  <c r="C3960" i="35"/>
  <c r="D3960" i="35"/>
  <c r="J3960" i="35" s="1"/>
  <c r="E3960" i="35"/>
  <c r="N3960" i="35"/>
  <c r="C3961" i="35"/>
  <c r="D3961" i="35"/>
  <c r="J3961" i="35" s="1"/>
  <c r="E3961" i="35"/>
  <c r="N3961" i="35"/>
  <c r="C3962" i="35"/>
  <c r="D3962" i="35"/>
  <c r="J3962" i="35" s="1"/>
  <c r="E3962" i="35"/>
  <c r="N3962" i="35"/>
  <c r="C3963" i="35"/>
  <c r="D3963" i="35"/>
  <c r="J3963" i="35" s="1"/>
  <c r="E3963" i="35"/>
  <c r="N3963" i="35"/>
  <c r="C3964" i="35"/>
  <c r="D3964" i="35"/>
  <c r="J3964" i="35" s="1"/>
  <c r="E3964" i="35"/>
  <c r="N3964" i="35"/>
  <c r="C3965" i="35"/>
  <c r="D3965" i="35"/>
  <c r="J3965" i="35" s="1"/>
  <c r="E3965" i="35"/>
  <c r="N3965" i="35"/>
  <c r="C3966" i="35"/>
  <c r="D3966" i="35"/>
  <c r="J3966" i="35" s="1"/>
  <c r="E3966" i="35"/>
  <c r="N3966" i="35"/>
  <c r="C3967" i="35"/>
  <c r="D3967" i="35"/>
  <c r="J3967" i="35" s="1"/>
  <c r="E3967" i="35"/>
  <c r="N3967" i="35"/>
  <c r="C3968" i="35"/>
  <c r="D3968" i="35"/>
  <c r="J3968" i="35" s="1"/>
  <c r="E3968" i="35"/>
  <c r="N3968" i="35"/>
  <c r="C3969" i="35"/>
  <c r="D3969" i="35"/>
  <c r="J3969" i="35" s="1"/>
  <c r="E3969" i="35"/>
  <c r="N3969" i="35"/>
  <c r="C3970" i="35"/>
  <c r="D3970" i="35"/>
  <c r="J3970" i="35" s="1"/>
  <c r="E3970" i="35"/>
  <c r="N3970" i="35"/>
  <c r="C3971" i="35"/>
  <c r="D3971" i="35"/>
  <c r="J3971" i="35" s="1"/>
  <c r="E3971" i="35"/>
  <c r="N3971" i="35"/>
  <c r="C3972" i="35"/>
  <c r="D3972" i="35"/>
  <c r="J3972" i="35" s="1"/>
  <c r="E3972" i="35"/>
  <c r="N3972" i="35"/>
  <c r="C3973" i="35"/>
  <c r="D3973" i="35"/>
  <c r="J3973" i="35" s="1"/>
  <c r="E3973" i="35"/>
  <c r="N3973" i="35"/>
  <c r="C3974" i="35"/>
  <c r="D3974" i="35"/>
  <c r="J3974" i="35" s="1"/>
  <c r="E3974" i="35"/>
  <c r="N3974" i="35"/>
  <c r="C3975" i="35"/>
  <c r="D3975" i="35"/>
  <c r="J3975" i="35" s="1"/>
  <c r="E3975" i="35"/>
  <c r="N3975" i="35"/>
  <c r="C3976" i="35"/>
  <c r="D3976" i="35"/>
  <c r="J3976" i="35" s="1"/>
  <c r="E3976" i="35"/>
  <c r="N3976" i="35"/>
  <c r="C3977" i="35"/>
  <c r="D3977" i="35"/>
  <c r="J3977" i="35" s="1"/>
  <c r="E3977" i="35"/>
  <c r="N3977" i="35"/>
  <c r="C3978" i="35"/>
  <c r="D3978" i="35"/>
  <c r="J3978" i="35" s="1"/>
  <c r="E3978" i="35"/>
  <c r="N3978" i="35"/>
  <c r="C3979" i="35"/>
  <c r="D3979" i="35"/>
  <c r="J3979" i="35" s="1"/>
  <c r="E3979" i="35"/>
  <c r="N3979" i="35"/>
  <c r="C3980" i="35"/>
  <c r="D3980" i="35"/>
  <c r="J3980" i="35" s="1"/>
  <c r="E3980" i="35"/>
  <c r="N3980" i="35"/>
  <c r="C3981" i="35"/>
  <c r="D3981" i="35"/>
  <c r="J3981" i="35" s="1"/>
  <c r="E3981" i="35"/>
  <c r="N3981" i="35"/>
  <c r="C3982" i="35"/>
  <c r="D3982" i="35"/>
  <c r="J3982" i="35" s="1"/>
  <c r="E3982" i="35"/>
  <c r="N3982" i="35"/>
  <c r="C3983" i="35"/>
  <c r="D3983" i="35"/>
  <c r="J3983" i="35" s="1"/>
  <c r="E3983" i="35"/>
  <c r="N3983" i="35"/>
  <c r="C3984" i="35"/>
  <c r="D3984" i="35"/>
  <c r="J3984" i="35" s="1"/>
  <c r="E3984" i="35"/>
  <c r="N3984" i="35"/>
  <c r="C3985" i="35"/>
  <c r="D3985" i="35"/>
  <c r="J3985" i="35" s="1"/>
  <c r="E3985" i="35"/>
  <c r="N3985" i="35"/>
  <c r="C3986" i="35"/>
  <c r="D3986" i="35"/>
  <c r="J3986" i="35" s="1"/>
  <c r="E3986" i="35"/>
  <c r="N3986" i="35"/>
  <c r="C3987" i="35"/>
  <c r="D3987" i="35"/>
  <c r="J3987" i="35" s="1"/>
  <c r="E3987" i="35"/>
  <c r="N3987" i="35"/>
  <c r="C3988" i="35"/>
  <c r="D3988" i="35"/>
  <c r="J3988" i="35" s="1"/>
  <c r="E3988" i="35"/>
  <c r="N3988" i="35"/>
  <c r="C3989" i="35"/>
  <c r="D3989" i="35"/>
  <c r="J3989" i="35" s="1"/>
  <c r="E3989" i="35"/>
  <c r="N3989" i="35"/>
  <c r="C3990" i="35"/>
  <c r="D3990" i="35"/>
  <c r="J3990" i="35" s="1"/>
  <c r="E3990" i="35"/>
  <c r="N3990" i="35"/>
  <c r="C3991" i="35"/>
  <c r="D3991" i="35"/>
  <c r="J3991" i="35" s="1"/>
  <c r="E3991" i="35"/>
  <c r="N3991" i="35"/>
  <c r="C3992" i="35"/>
  <c r="D3992" i="35"/>
  <c r="J3992" i="35" s="1"/>
  <c r="E3992" i="35"/>
  <c r="N3992" i="35"/>
  <c r="C3993" i="35"/>
  <c r="D3993" i="35"/>
  <c r="J3993" i="35" s="1"/>
  <c r="E3993" i="35"/>
  <c r="N3993" i="35"/>
  <c r="C3994" i="35"/>
  <c r="D3994" i="35"/>
  <c r="J3994" i="35" s="1"/>
  <c r="E3994" i="35"/>
  <c r="N3994" i="35"/>
  <c r="C3995" i="35"/>
  <c r="D3995" i="35"/>
  <c r="J3995" i="35" s="1"/>
  <c r="E3995" i="35"/>
  <c r="N3995" i="35"/>
  <c r="C3996" i="35"/>
  <c r="D3996" i="35"/>
  <c r="J3996" i="35" s="1"/>
  <c r="E3996" i="35"/>
  <c r="N3996" i="35"/>
  <c r="C3997" i="35"/>
  <c r="D3997" i="35"/>
  <c r="J3997" i="35" s="1"/>
  <c r="E3997" i="35"/>
  <c r="N3997" i="35"/>
  <c r="C3998" i="35"/>
  <c r="D3998" i="35"/>
  <c r="J3998" i="35" s="1"/>
  <c r="E3998" i="35"/>
  <c r="N3998" i="35"/>
  <c r="C3999" i="35"/>
  <c r="D3999" i="35"/>
  <c r="J3999" i="35" s="1"/>
  <c r="E3999" i="35"/>
  <c r="N3999" i="35"/>
  <c r="C4000" i="35"/>
  <c r="D4000" i="35"/>
  <c r="J4000" i="35" s="1"/>
  <c r="E4000" i="35"/>
  <c r="N4000" i="35"/>
  <c r="C4001" i="35"/>
  <c r="D4001" i="35"/>
  <c r="J4001" i="35" s="1"/>
  <c r="E4001" i="35"/>
  <c r="N4001" i="35"/>
  <c r="C4002" i="35"/>
  <c r="D4002" i="35"/>
  <c r="J4002" i="35" s="1"/>
  <c r="E4002" i="35"/>
  <c r="N4002" i="35"/>
  <c r="C4003" i="35"/>
  <c r="D4003" i="35"/>
  <c r="J4003" i="35" s="1"/>
  <c r="E4003" i="35"/>
  <c r="N4003" i="35"/>
  <c r="C4004" i="35"/>
  <c r="D4004" i="35"/>
  <c r="J4004" i="35" s="1"/>
  <c r="E4004" i="35"/>
  <c r="N4004" i="35"/>
  <c r="C4005" i="35"/>
  <c r="D4005" i="35"/>
  <c r="J4005" i="35" s="1"/>
  <c r="E4005" i="35"/>
  <c r="N4005" i="35"/>
  <c r="C4006" i="35"/>
  <c r="D4006" i="35"/>
  <c r="J4006" i="35" s="1"/>
  <c r="E4006" i="35"/>
  <c r="N4006" i="35"/>
  <c r="C4007" i="35"/>
  <c r="D4007" i="35"/>
  <c r="J4007" i="35" s="1"/>
  <c r="E4007" i="35"/>
  <c r="N4007" i="35"/>
  <c r="C4008" i="35"/>
  <c r="D4008" i="35"/>
  <c r="J4008" i="35" s="1"/>
  <c r="E4008" i="35"/>
  <c r="N4008" i="35"/>
  <c r="C4009" i="35"/>
  <c r="D4009" i="35"/>
  <c r="J4009" i="35" s="1"/>
  <c r="E4009" i="35"/>
  <c r="N4009" i="35"/>
  <c r="C4010" i="35"/>
  <c r="D4010" i="35"/>
  <c r="J4010" i="35" s="1"/>
  <c r="E4010" i="35"/>
  <c r="N4010" i="35"/>
  <c r="C4011" i="35"/>
  <c r="D4011" i="35"/>
  <c r="J4011" i="35" s="1"/>
  <c r="E4011" i="35"/>
  <c r="N4011" i="35"/>
  <c r="C4012" i="35"/>
  <c r="D4012" i="35"/>
  <c r="J4012" i="35" s="1"/>
  <c r="E4012" i="35"/>
  <c r="N4012" i="35"/>
  <c r="C4013" i="35"/>
  <c r="D4013" i="35"/>
  <c r="J4013" i="35" s="1"/>
  <c r="E4013" i="35"/>
  <c r="N4013" i="35"/>
  <c r="C4014" i="35"/>
  <c r="D4014" i="35"/>
  <c r="J4014" i="35" s="1"/>
  <c r="E4014" i="35"/>
  <c r="N4014" i="35"/>
  <c r="C4015" i="35"/>
  <c r="D4015" i="35"/>
  <c r="J4015" i="35" s="1"/>
  <c r="E4015" i="35"/>
  <c r="N4015" i="35"/>
  <c r="C4016" i="35"/>
  <c r="D4016" i="35"/>
  <c r="J4016" i="35" s="1"/>
  <c r="E4016" i="35"/>
  <c r="N4016" i="35"/>
  <c r="C4017" i="35"/>
  <c r="D4017" i="35"/>
  <c r="J4017" i="35" s="1"/>
  <c r="E4017" i="35"/>
  <c r="N4017" i="35"/>
  <c r="C4018" i="35"/>
  <c r="D4018" i="35"/>
  <c r="J4018" i="35" s="1"/>
  <c r="E4018" i="35"/>
  <c r="N4018" i="35"/>
  <c r="C4019" i="35"/>
  <c r="D4019" i="35"/>
  <c r="J4019" i="35" s="1"/>
  <c r="E4019" i="35"/>
  <c r="N4019" i="35"/>
  <c r="C4020" i="35"/>
  <c r="D4020" i="35"/>
  <c r="J4020" i="35" s="1"/>
  <c r="E4020" i="35"/>
  <c r="N4020" i="35"/>
  <c r="C4021" i="35"/>
  <c r="D4021" i="35"/>
  <c r="J4021" i="35" s="1"/>
  <c r="E4021" i="35"/>
  <c r="N4021" i="35"/>
  <c r="C4022" i="35"/>
  <c r="D4022" i="35"/>
  <c r="J4022" i="35" s="1"/>
  <c r="E4022" i="35"/>
  <c r="N4022" i="35"/>
  <c r="C4023" i="35"/>
  <c r="D4023" i="35"/>
  <c r="J4023" i="35" s="1"/>
  <c r="E4023" i="35"/>
  <c r="N4023" i="35"/>
  <c r="C4024" i="35"/>
  <c r="D4024" i="35"/>
  <c r="J4024" i="35" s="1"/>
  <c r="E4024" i="35"/>
  <c r="N4024" i="35"/>
  <c r="C4025" i="35"/>
  <c r="D4025" i="35"/>
  <c r="J4025" i="35" s="1"/>
  <c r="E4025" i="35"/>
  <c r="N4025" i="35"/>
  <c r="C4026" i="35"/>
  <c r="D4026" i="35"/>
  <c r="J4026" i="35" s="1"/>
  <c r="E4026" i="35"/>
  <c r="N4026" i="35"/>
  <c r="C4027" i="35"/>
  <c r="D4027" i="35"/>
  <c r="J4027" i="35" s="1"/>
  <c r="E4027" i="35"/>
  <c r="N4027" i="35"/>
  <c r="C4028" i="35"/>
  <c r="D4028" i="35"/>
  <c r="J4028" i="35" s="1"/>
  <c r="E4028" i="35"/>
  <c r="N4028" i="35"/>
  <c r="C4029" i="35"/>
  <c r="D4029" i="35"/>
  <c r="J4029" i="35" s="1"/>
  <c r="E4029" i="35"/>
  <c r="N4029" i="35"/>
  <c r="C4030" i="35"/>
  <c r="D4030" i="35"/>
  <c r="J4030" i="35" s="1"/>
  <c r="E4030" i="35"/>
  <c r="N4030" i="35"/>
  <c r="C4031" i="35"/>
  <c r="D4031" i="35"/>
  <c r="J4031" i="35" s="1"/>
  <c r="E4031" i="35"/>
  <c r="N4031" i="35"/>
  <c r="C4032" i="35"/>
  <c r="D4032" i="35"/>
  <c r="J4032" i="35" s="1"/>
  <c r="E4032" i="35"/>
  <c r="N4032" i="35"/>
  <c r="C4033" i="35"/>
  <c r="D4033" i="35"/>
  <c r="J4033" i="35" s="1"/>
  <c r="E4033" i="35"/>
  <c r="N4033" i="35"/>
  <c r="C4034" i="35"/>
  <c r="D4034" i="35"/>
  <c r="J4034" i="35" s="1"/>
  <c r="E4034" i="35"/>
  <c r="N4034" i="35"/>
  <c r="C4035" i="35"/>
  <c r="D4035" i="35"/>
  <c r="J4035" i="35" s="1"/>
  <c r="E4035" i="35"/>
  <c r="N4035" i="35"/>
  <c r="C4036" i="35"/>
  <c r="D4036" i="35"/>
  <c r="J4036" i="35" s="1"/>
  <c r="E4036" i="35"/>
  <c r="N4036" i="35"/>
  <c r="C4037" i="35"/>
  <c r="D4037" i="35"/>
  <c r="J4037" i="35" s="1"/>
  <c r="E4037" i="35"/>
  <c r="N4037" i="35"/>
  <c r="C4038" i="35"/>
  <c r="D4038" i="35"/>
  <c r="J4038" i="35" s="1"/>
  <c r="E4038" i="35"/>
  <c r="N4038" i="35"/>
  <c r="C4039" i="35"/>
  <c r="D4039" i="35"/>
  <c r="J4039" i="35" s="1"/>
  <c r="E4039" i="35"/>
  <c r="N4039" i="35"/>
  <c r="C4040" i="35"/>
  <c r="D4040" i="35"/>
  <c r="J4040" i="35" s="1"/>
  <c r="E4040" i="35"/>
  <c r="N4040" i="35"/>
  <c r="C4041" i="35"/>
  <c r="D4041" i="35"/>
  <c r="J4041" i="35" s="1"/>
  <c r="E4041" i="35"/>
  <c r="N4041" i="35"/>
  <c r="C4042" i="35"/>
  <c r="D4042" i="35"/>
  <c r="J4042" i="35" s="1"/>
  <c r="E4042" i="35"/>
  <c r="N4042" i="35"/>
  <c r="C4043" i="35"/>
  <c r="D4043" i="35"/>
  <c r="J4043" i="35" s="1"/>
  <c r="E4043" i="35"/>
  <c r="N4043" i="35"/>
  <c r="C4044" i="35"/>
  <c r="D4044" i="35"/>
  <c r="J4044" i="35" s="1"/>
  <c r="E4044" i="35"/>
  <c r="N4044" i="35"/>
  <c r="C4045" i="35"/>
  <c r="D4045" i="35"/>
  <c r="J4045" i="35" s="1"/>
  <c r="E4045" i="35"/>
  <c r="N4045" i="35"/>
  <c r="C4046" i="35"/>
  <c r="D4046" i="35"/>
  <c r="J4046" i="35" s="1"/>
  <c r="E4046" i="35"/>
  <c r="N4046" i="35"/>
  <c r="C4047" i="35"/>
  <c r="D4047" i="35"/>
  <c r="J4047" i="35" s="1"/>
  <c r="E4047" i="35"/>
  <c r="N4047" i="35"/>
  <c r="C4048" i="35"/>
  <c r="D4048" i="35"/>
  <c r="J4048" i="35" s="1"/>
  <c r="E4048" i="35"/>
  <c r="N4048" i="35"/>
  <c r="C4049" i="35"/>
  <c r="D4049" i="35"/>
  <c r="J4049" i="35" s="1"/>
  <c r="E4049" i="35"/>
  <c r="N4049" i="35"/>
  <c r="C4050" i="35"/>
  <c r="D4050" i="35"/>
  <c r="J4050" i="35" s="1"/>
  <c r="E4050" i="35"/>
  <c r="N4050" i="35"/>
  <c r="C4051" i="35"/>
  <c r="D4051" i="35"/>
  <c r="J4051" i="35" s="1"/>
  <c r="E4051" i="35"/>
  <c r="N4051" i="35"/>
  <c r="C4052" i="35"/>
  <c r="D4052" i="35"/>
  <c r="J4052" i="35" s="1"/>
  <c r="E4052" i="35"/>
  <c r="N4052" i="35"/>
  <c r="C4053" i="35"/>
  <c r="D4053" i="35"/>
  <c r="J4053" i="35" s="1"/>
  <c r="E4053" i="35"/>
  <c r="N4053" i="35"/>
  <c r="C4054" i="35"/>
  <c r="D4054" i="35"/>
  <c r="J4054" i="35" s="1"/>
  <c r="E4054" i="35"/>
  <c r="N4054" i="35"/>
  <c r="C4055" i="35"/>
  <c r="D4055" i="35"/>
  <c r="E4055" i="35"/>
  <c r="N4055" i="35"/>
  <c r="C4056" i="35"/>
  <c r="D4056" i="35"/>
  <c r="J4056" i="35" s="1"/>
  <c r="E4056" i="35"/>
  <c r="N4056" i="35"/>
  <c r="C4057" i="35"/>
  <c r="D4057" i="35"/>
  <c r="J4057" i="35" s="1"/>
  <c r="E4057" i="35"/>
  <c r="N4057" i="35"/>
  <c r="C4058" i="35"/>
  <c r="D4058" i="35"/>
  <c r="J4058" i="35" s="1"/>
  <c r="E4058" i="35"/>
  <c r="N4058" i="35"/>
  <c r="C4059" i="35"/>
  <c r="D4059" i="35"/>
  <c r="J4059" i="35" s="1"/>
  <c r="E4059" i="35"/>
  <c r="N4059" i="35"/>
  <c r="C4060" i="35"/>
  <c r="D4060" i="35"/>
  <c r="J4060" i="35" s="1"/>
  <c r="E4060" i="35"/>
  <c r="N4060" i="35"/>
  <c r="C4061" i="35"/>
  <c r="D4061" i="35"/>
  <c r="J4061" i="35" s="1"/>
  <c r="E4061" i="35"/>
  <c r="N4061" i="35"/>
  <c r="C4062" i="35"/>
  <c r="D4062" i="35"/>
  <c r="J4062" i="35" s="1"/>
  <c r="E4062" i="35"/>
  <c r="N4062" i="35"/>
  <c r="C4063" i="35"/>
  <c r="D4063" i="35"/>
  <c r="E4063" i="35"/>
  <c r="N4063" i="35"/>
  <c r="C4064" i="35"/>
  <c r="D4064" i="35"/>
  <c r="J4064" i="35" s="1"/>
  <c r="E4064" i="35"/>
  <c r="N4064" i="35"/>
  <c r="C4065" i="35"/>
  <c r="D4065" i="35"/>
  <c r="J4065" i="35" s="1"/>
  <c r="E4065" i="35"/>
  <c r="N4065" i="35"/>
  <c r="C4066" i="35"/>
  <c r="D4066" i="35"/>
  <c r="J4066" i="35" s="1"/>
  <c r="E4066" i="35"/>
  <c r="N4066" i="35"/>
  <c r="C4067" i="35"/>
  <c r="D4067" i="35"/>
  <c r="J4067" i="35" s="1"/>
  <c r="E4067" i="35"/>
  <c r="N4067" i="35"/>
  <c r="C4068" i="35"/>
  <c r="D4068" i="35"/>
  <c r="J4068" i="35" s="1"/>
  <c r="E4068" i="35"/>
  <c r="N4068" i="35"/>
  <c r="C4069" i="35"/>
  <c r="D4069" i="35"/>
  <c r="J4069" i="35" s="1"/>
  <c r="E4069" i="35"/>
  <c r="N4069" i="35"/>
  <c r="C4070" i="35"/>
  <c r="D4070" i="35"/>
  <c r="J4070" i="35" s="1"/>
  <c r="E4070" i="35"/>
  <c r="N4070" i="35"/>
  <c r="C4071" i="35"/>
  <c r="D4071" i="35"/>
  <c r="J4071" i="35" s="1"/>
  <c r="E4071" i="35"/>
  <c r="N4071" i="35"/>
  <c r="C4072" i="35"/>
  <c r="D4072" i="35"/>
  <c r="J4072" i="35" s="1"/>
  <c r="E4072" i="35"/>
  <c r="N4072" i="35"/>
  <c r="C4073" i="35"/>
  <c r="D4073" i="35"/>
  <c r="J4073" i="35" s="1"/>
  <c r="E4073" i="35"/>
  <c r="N4073" i="35"/>
  <c r="C4074" i="35"/>
  <c r="D4074" i="35"/>
  <c r="J4074" i="35" s="1"/>
  <c r="E4074" i="35"/>
  <c r="N4074" i="35"/>
  <c r="C4075" i="35"/>
  <c r="D4075" i="35"/>
  <c r="J4075" i="35" s="1"/>
  <c r="E4075" i="35"/>
  <c r="N4075" i="35"/>
  <c r="C4076" i="35"/>
  <c r="D4076" i="35"/>
  <c r="J4076" i="35" s="1"/>
  <c r="E4076" i="35"/>
  <c r="N4076" i="35"/>
  <c r="C4077" i="35"/>
  <c r="D4077" i="35"/>
  <c r="J4077" i="35" s="1"/>
  <c r="E4077" i="35"/>
  <c r="N4077" i="35"/>
  <c r="C4078" i="35"/>
  <c r="D4078" i="35"/>
  <c r="J4078" i="35" s="1"/>
  <c r="E4078" i="35"/>
  <c r="N4078" i="35"/>
  <c r="C4079" i="35"/>
  <c r="D4079" i="35"/>
  <c r="J4079" i="35" s="1"/>
  <c r="E4079" i="35"/>
  <c r="N4079" i="35"/>
  <c r="C4080" i="35"/>
  <c r="D4080" i="35"/>
  <c r="J4080" i="35" s="1"/>
  <c r="E4080" i="35"/>
  <c r="N4080" i="35"/>
  <c r="C4081" i="35"/>
  <c r="D4081" i="35"/>
  <c r="J4081" i="35" s="1"/>
  <c r="E4081" i="35"/>
  <c r="N4081" i="35"/>
  <c r="C4082" i="35"/>
  <c r="D4082" i="35"/>
  <c r="J4082" i="35" s="1"/>
  <c r="E4082" i="35"/>
  <c r="N4082" i="35"/>
  <c r="C4083" i="35"/>
  <c r="D4083" i="35"/>
  <c r="J4083" i="35" s="1"/>
  <c r="E4083" i="35"/>
  <c r="N4083" i="35"/>
  <c r="C4084" i="35"/>
  <c r="D4084" i="35"/>
  <c r="J4084" i="35" s="1"/>
  <c r="E4084" i="35"/>
  <c r="N4084" i="35"/>
  <c r="C4085" i="35"/>
  <c r="D4085" i="35"/>
  <c r="J4085" i="35" s="1"/>
  <c r="E4085" i="35"/>
  <c r="N4085" i="35"/>
  <c r="C4086" i="35"/>
  <c r="D4086" i="35"/>
  <c r="J4086" i="35" s="1"/>
  <c r="E4086" i="35"/>
  <c r="N4086" i="35"/>
  <c r="C4087" i="35"/>
  <c r="D4087" i="35"/>
  <c r="J4087" i="35" s="1"/>
  <c r="E4087" i="35"/>
  <c r="N4087" i="35"/>
  <c r="C4088" i="35"/>
  <c r="D4088" i="35"/>
  <c r="J4088" i="35" s="1"/>
  <c r="E4088" i="35"/>
  <c r="N4088" i="35"/>
  <c r="C4089" i="35"/>
  <c r="D4089" i="35"/>
  <c r="J4089" i="35" s="1"/>
  <c r="E4089" i="35"/>
  <c r="N4089" i="35"/>
  <c r="C4090" i="35"/>
  <c r="D4090" i="35"/>
  <c r="J4090" i="35" s="1"/>
  <c r="E4090" i="35"/>
  <c r="N4090" i="35"/>
  <c r="C4091" i="35"/>
  <c r="D4091" i="35"/>
  <c r="J4091" i="35" s="1"/>
  <c r="E4091" i="35"/>
  <c r="N4091" i="35"/>
  <c r="C4092" i="35"/>
  <c r="D4092" i="35"/>
  <c r="J4092" i="35" s="1"/>
  <c r="E4092" i="35"/>
  <c r="N4092" i="35"/>
  <c r="C4093" i="35"/>
  <c r="D4093" i="35"/>
  <c r="J4093" i="35" s="1"/>
  <c r="E4093" i="35"/>
  <c r="N4093" i="35"/>
  <c r="C4094" i="35"/>
  <c r="D4094" i="35"/>
  <c r="J4094" i="35" s="1"/>
  <c r="E4094" i="35"/>
  <c r="N4094" i="35"/>
  <c r="C4095" i="35"/>
  <c r="D4095" i="35"/>
  <c r="J4095" i="35" s="1"/>
  <c r="E4095" i="35"/>
  <c r="N4095" i="35"/>
  <c r="C4096" i="35"/>
  <c r="D4096" i="35"/>
  <c r="J4096" i="35" s="1"/>
  <c r="E4096" i="35"/>
  <c r="N4096" i="35"/>
  <c r="C4097" i="35"/>
  <c r="D4097" i="35"/>
  <c r="J4097" i="35" s="1"/>
  <c r="E4097" i="35"/>
  <c r="N4097" i="35"/>
  <c r="C4098" i="35"/>
  <c r="D4098" i="35"/>
  <c r="J4098" i="35" s="1"/>
  <c r="E4098" i="35"/>
  <c r="N4098" i="35"/>
  <c r="C4099" i="35"/>
  <c r="D4099" i="35"/>
  <c r="J4099" i="35" s="1"/>
  <c r="E4099" i="35"/>
  <c r="N4099" i="35"/>
  <c r="C4100" i="35"/>
  <c r="D4100" i="35"/>
  <c r="J4100" i="35" s="1"/>
  <c r="E4100" i="35"/>
  <c r="N4100" i="35"/>
  <c r="C4101" i="35"/>
  <c r="D4101" i="35"/>
  <c r="J4101" i="35" s="1"/>
  <c r="E4101" i="35"/>
  <c r="N4101" i="35"/>
  <c r="C4102" i="35"/>
  <c r="D4102" i="35"/>
  <c r="J4102" i="35" s="1"/>
  <c r="E4102" i="35"/>
  <c r="N4102" i="35"/>
  <c r="C4103" i="35"/>
  <c r="D4103" i="35"/>
  <c r="J4103" i="35" s="1"/>
  <c r="E4103" i="35"/>
  <c r="N4103" i="35"/>
  <c r="C4104" i="35"/>
  <c r="D4104" i="35"/>
  <c r="J4104" i="35" s="1"/>
  <c r="E4104" i="35"/>
  <c r="N4104" i="35"/>
  <c r="C4105" i="35"/>
  <c r="D4105" i="35"/>
  <c r="J4105" i="35" s="1"/>
  <c r="E4105" i="35"/>
  <c r="N4105" i="35"/>
  <c r="C4106" i="35"/>
  <c r="D4106" i="35"/>
  <c r="J4106" i="35" s="1"/>
  <c r="E4106" i="35"/>
  <c r="N4106" i="35"/>
  <c r="C4107" i="35"/>
  <c r="D4107" i="35"/>
  <c r="J4107" i="35" s="1"/>
  <c r="E4107" i="35"/>
  <c r="N4107" i="35"/>
  <c r="C4108" i="35"/>
  <c r="D4108" i="35"/>
  <c r="J4108" i="35" s="1"/>
  <c r="E4108" i="35"/>
  <c r="N4108" i="35"/>
  <c r="C4109" i="35"/>
  <c r="D4109" i="35"/>
  <c r="J4109" i="35" s="1"/>
  <c r="E4109" i="35"/>
  <c r="N4109" i="35"/>
  <c r="C4110" i="35"/>
  <c r="D4110" i="35"/>
  <c r="J4110" i="35" s="1"/>
  <c r="E4110" i="35"/>
  <c r="N4110" i="35"/>
  <c r="C4111" i="35"/>
  <c r="D4111" i="35"/>
  <c r="J4111" i="35" s="1"/>
  <c r="E4111" i="35"/>
  <c r="N4111" i="35"/>
  <c r="C4112" i="35"/>
  <c r="D4112" i="35"/>
  <c r="J4112" i="35" s="1"/>
  <c r="E4112" i="35"/>
  <c r="N4112" i="35"/>
  <c r="C4113" i="35"/>
  <c r="D4113" i="35"/>
  <c r="J4113" i="35" s="1"/>
  <c r="E4113" i="35"/>
  <c r="N4113" i="35"/>
  <c r="C4114" i="35"/>
  <c r="D4114" i="35"/>
  <c r="J4114" i="35" s="1"/>
  <c r="E4114" i="35"/>
  <c r="N4114" i="35"/>
  <c r="C4115" i="35"/>
  <c r="D4115" i="35"/>
  <c r="J4115" i="35" s="1"/>
  <c r="E4115" i="35"/>
  <c r="N4115" i="35"/>
  <c r="C4116" i="35"/>
  <c r="D4116" i="35"/>
  <c r="J4116" i="35" s="1"/>
  <c r="E4116" i="35"/>
  <c r="N4116" i="35"/>
  <c r="C4117" i="35"/>
  <c r="D4117" i="35"/>
  <c r="J4117" i="35" s="1"/>
  <c r="E4117" i="35"/>
  <c r="N4117" i="35"/>
  <c r="C4118" i="35"/>
  <c r="D4118" i="35"/>
  <c r="J4118" i="35" s="1"/>
  <c r="E4118" i="35"/>
  <c r="N4118" i="35"/>
  <c r="C4119" i="35"/>
  <c r="D4119" i="35"/>
  <c r="J4119" i="35" s="1"/>
  <c r="E4119" i="35"/>
  <c r="N4119" i="35"/>
  <c r="C4120" i="35"/>
  <c r="D4120" i="35"/>
  <c r="J4120" i="35" s="1"/>
  <c r="E4120" i="35"/>
  <c r="N4120" i="35"/>
  <c r="C4121" i="35"/>
  <c r="D4121" i="35"/>
  <c r="J4121" i="35" s="1"/>
  <c r="E4121" i="35"/>
  <c r="N4121" i="35"/>
  <c r="C4122" i="35"/>
  <c r="D4122" i="35"/>
  <c r="J4122" i="35" s="1"/>
  <c r="E4122" i="35"/>
  <c r="N4122" i="35"/>
  <c r="C4123" i="35"/>
  <c r="D4123" i="35"/>
  <c r="J4123" i="35" s="1"/>
  <c r="E4123" i="35"/>
  <c r="N4123" i="35"/>
  <c r="C4124" i="35"/>
  <c r="D4124" i="35"/>
  <c r="J4124" i="35" s="1"/>
  <c r="E4124" i="35"/>
  <c r="N4124" i="35"/>
  <c r="C4125" i="35"/>
  <c r="D4125" i="35"/>
  <c r="J4125" i="35" s="1"/>
  <c r="E4125" i="35"/>
  <c r="N4125" i="35"/>
  <c r="C4126" i="35"/>
  <c r="D4126" i="35"/>
  <c r="J4126" i="35" s="1"/>
  <c r="E4126" i="35"/>
  <c r="N4126" i="35"/>
  <c r="C4127" i="35"/>
  <c r="D4127" i="35"/>
  <c r="J4127" i="35" s="1"/>
  <c r="E4127" i="35"/>
  <c r="N4127" i="35"/>
  <c r="C4128" i="35"/>
  <c r="D4128" i="35"/>
  <c r="J4128" i="35" s="1"/>
  <c r="E4128" i="35"/>
  <c r="N4128" i="35"/>
  <c r="C4129" i="35"/>
  <c r="D4129" i="35"/>
  <c r="J4129" i="35" s="1"/>
  <c r="E4129" i="35"/>
  <c r="N4129" i="35"/>
  <c r="C4130" i="35"/>
  <c r="D4130" i="35"/>
  <c r="J4130" i="35" s="1"/>
  <c r="E4130" i="35"/>
  <c r="N4130" i="35"/>
  <c r="C4131" i="35"/>
  <c r="D4131" i="35"/>
  <c r="J4131" i="35" s="1"/>
  <c r="E4131" i="35"/>
  <c r="N4131" i="35"/>
  <c r="C4132" i="35"/>
  <c r="D4132" i="35"/>
  <c r="J4132" i="35" s="1"/>
  <c r="E4132" i="35"/>
  <c r="N4132" i="35"/>
  <c r="C4133" i="35"/>
  <c r="D4133" i="35"/>
  <c r="J4133" i="35" s="1"/>
  <c r="E4133" i="35"/>
  <c r="N4133" i="35"/>
  <c r="C4134" i="35"/>
  <c r="D4134" i="35"/>
  <c r="J4134" i="35" s="1"/>
  <c r="E4134" i="35"/>
  <c r="N4134" i="35"/>
  <c r="C4135" i="35"/>
  <c r="D4135" i="35"/>
  <c r="J4135" i="35" s="1"/>
  <c r="E4135" i="35"/>
  <c r="N4135" i="35"/>
  <c r="C4136" i="35"/>
  <c r="D4136" i="35"/>
  <c r="J4136" i="35" s="1"/>
  <c r="E4136" i="35"/>
  <c r="N4136" i="35"/>
  <c r="C4137" i="35"/>
  <c r="D4137" i="35"/>
  <c r="J4137" i="35" s="1"/>
  <c r="E4137" i="35"/>
  <c r="N4137" i="35"/>
  <c r="C4138" i="35"/>
  <c r="D4138" i="35"/>
  <c r="J4138" i="35" s="1"/>
  <c r="E4138" i="35"/>
  <c r="N4138" i="35"/>
  <c r="C4139" i="35"/>
  <c r="D4139" i="35"/>
  <c r="J4139" i="35" s="1"/>
  <c r="E4139" i="35"/>
  <c r="N4139" i="35"/>
  <c r="C4140" i="35"/>
  <c r="D4140" i="35"/>
  <c r="J4140" i="35" s="1"/>
  <c r="E4140" i="35"/>
  <c r="N4140" i="35"/>
  <c r="C4141" i="35"/>
  <c r="D4141" i="35"/>
  <c r="J4141" i="35" s="1"/>
  <c r="E4141" i="35"/>
  <c r="N4141" i="35"/>
  <c r="C4142" i="35"/>
  <c r="D4142" i="35"/>
  <c r="J4142" i="35" s="1"/>
  <c r="E4142" i="35"/>
  <c r="N4142" i="35"/>
  <c r="C4143" i="35"/>
  <c r="D4143" i="35"/>
  <c r="J4143" i="35" s="1"/>
  <c r="E4143" i="35"/>
  <c r="N4143" i="35"/>
  <c r="C4144" i="35"/>
  <c r="D4144" i="35"/>
  <c r="J4144" i="35" s="1"/>
  <c r="E4144" i="35"/>
  <c r="N4144" i="35"/>
  <c r="C4145" i="35"/>
  <c r="D4145" i="35"/>
  <c r="J4145" i="35" s="1"/>
  <c r="E4145" i="35"/>
  <c r="N4145" i="35"/>
  <c r="C4146" i="35"/>
  <c r="D4146" i="35"/>
  <c r="J4146" i="35" s="1"/>
  <c r="E4146" i="35"/>
  <c r="N4146" i="35"/>
  <c r="C4147" i="35"/>
  <c r="D4147" i="35"/>
  <c r="J4147" i="35" s="1"/>
  <c r="E4147" i="35"/>
  <c r="N4147" i="35"/>
  <c r="C4148" i="35"/>
  <c r="D4148" i="35"/>
  <c r="J4148" i="35" s="1"/>
  <c r="E4148" i="35"/>
  <c r="N4148" i="35"/>
  <c r="C4149" i="35"/>
  <c r="D4149" i="35"/>
  <c r="J4149" i="35" s="1"/>
  <c r="E4149" i="35"/>
  <c r="N4149" i="35"/>
  <c r="C4150" i="35"/>
  <c r="D4150" i="35"/>
  <c r="J4150" i="35" s="1"/>
  <c r="E4150" i="35"/>
  <c r="N4150" i="35"/>
  <c r="C4151" i="35"/>
  <c r="D4151" i="35"/>
  <c r="J4151" i="35" s="1"/>
  <c r="E4151" i="35"/>
  <c r="N4151" i="35"/>
  <c r="C4152" i="35"/>
  <c r="D4152" i="35"/>
  <c r="J4152" i="35" s="1"/>
  <c r="E4152" i="35"/>
  <c r="N4152" i="35"/>
  <c r="C4153" i="35"/>
  <c r="D4153" i="35"/>
  <c r="J4153" i="35" s="1"/>
  <c r="E4153" i="35"/>
  <c r="N4153" i="35"/>
  <c r="C4154" i="35"/>
  <c r="D4154" i="35"/>
  <c r="J4154" i="35" s="1"/>
  <c r="E4154" i="35"/>
  <c r="N4154" i="35"/>
  <c r="C4155" i="35"/>
  <c r="D4155" i="35"/>
  <c r="J4155" i="35" s="1"/>
  <c r="E4155" i="35"/>
  <c r="N4155" i="35"/>
  <c r="C4156" i="35"/>
  <c r="D4156" i="35"/>
  <c r="J4156" i="35" s="1"/>
  <c r="E4156" i="35"/>
  <c r="N4156" i="35"/>
  <c r="C4157" i="35"/>
  <c r="D4157" i="35"/>
  <c r="J4157" i="35" s="1"/>
  <c r="E4157" i="35"/>
  <c r="N4157" i="35"/>
  <c r="C4158" i="35"/>
  <c r="D4158" i="35"/>
  <c r="J4158" i="35" s="1"/>
  <c r="E4158" i="35"/>
  <c r="N4158" i="35"/>
  <c r="C4159" i="35"/>
  <c r="D4159" i="35"/>
  <c r="J4159" i="35" s="1"/>
  <c r="E4159" i="35"/>
  <c r="N4159" i="35"/>
  <c r="C4160" i="35"/>
  <c r="D4160" i="35"/>
  <c r="J4160" i="35" s="1"/>
  <c r="E4160" i="35"/>
  <c r="N4160" i="35"/>
  <c r="C4161" i="35"/>
  <c r="D4161" i="35"/>
  <c r="J4161" i="35" s="1"/>
  <c r="E4161" i="35"/>
  <c r="N4161" i="35"/>
  <c r="C4162" i="35"/>
  <c r="D4162" i="35"/>
  <c r="J4162" i="35" s="1"/>
  <c r="E4162" i="35"/>
  <c r="N4162" i="35"/>
  <c r="C4163" i="35"/>
  <c r="D4163" i="35"/>
  <c r="J4163" i="35" s="1"/>
  <c r="E4163" i="35"/>
  <c r="N4163" i="35"/>
  <c r="C4164" i="35"/>
  <c r="D4164" i="35"/>
  <c r="J4164" i="35" s="1"/>
  <c r="E4164" i="35"/>
  <c r="N4164" i="35"/>
  <c r="C4165" i="35"/>
  <c r="D4165" i="35"/>
  <c r="J4165" i="35" s="1"/>
  <c r="E4165" i="35"/>
  <c r="N4165" i="35"/>
  <c r="C4166" i="35"/>
  <c r="D4166" i="35"/>
  <c r="J4166" i="35" s="1"/>
  <c r="E4166" i="35"/>
  <c r="N4166" i="35"/>
  <c r="C4167" i="35"/>
  <c r="D4167" i="35"/>
  <c r="J4167" i="35" s="1"/>
  <c r="E4167" i="35"/>
  <c r="N4167" i="35"/>
  <c r="C4168" i="35"/>
  <c r="D4168" i="35"/>
  <c r="J4168" i="35" s="1"/>
  <c r="E4168" i="35"/>
  <c r="N4168" i="35"/>
  <c r="C4169" i="35"/>
  <c r="D4169" i="35"/>
  <c r="J4169" i="35" s="1"/>
  <c r="E4169" i="35"/>
  <c r="N4169" i="35"/>
  <c r="C4170" i="35"/>
  <c r="D4170" i="35"/>
  <c r="J4170" i="35" s="1"/>
  <c r="E4170" i="35"/>
  <c r="N4170" i="35"/>
  <c r="C4171" i="35"/>
  <c r="D4171" i="35"/>
  <c r="J4171" i="35" s="1"/>
  <c r="E4171" i="35"/>
  <c r="N4171" i="35"/>
  <c r="C4172" i="35"/>
  <c r="D4172" i="35"/>
  <c r="J4172" i="35" s="1"/>
  <c r="E4172" i="35"/>
  <c r="N4172" i="35"/>
  <c r="C4173" i="35"/>
  <c r="D4173" i="35"/>
  <c r="J4173" i="35" s="1"/>
  <c r="E4173" i="35"/>
  <c r="N4173" i="35"/>
  <c r="C4174" i="35"/>
  <c r="D4174" i="35"/>
  <c r="J4174" i="35" s="1"/>
  <c r="E4174" i="35"/>
  <c r="N4174" i="35"/>
  <c r="C4175" i="35"/>
  <c r="D4175" i="35"/>
  <c r="J4175" i="35" s="1"/>
  <c r="E4175" i="35"/>
  <c r="N4175" i="35"/>
  <c r="C4176" i="35"/>
  <c r="D4176" i="35"/>
  <c r="J4176" i="35" s="1"/>
  <c r="E4176" i="35"/>
  <c r="N4176" i="35"/>
  <c r="C4177" i="35"/>
  <c r="D4177" i="35"/>
  <c r="J4177" i="35" s="1"/>
  <c r="E4177" i="35"/>
  <c r="N4177" i="35"/>
  <c r="C4178" i="35"/>
  <c r="D4178" i="35"/>
  <c r="J4178" i="35" s="1"/>
  <c r="E4178" i="35"/>
  <c r="N4178" i="35"/>
  <c r="C4179" i="35"/>
  <c r="D4179" i="35"/>
  <c r="J4179" i="35" s="1"/>
  <c r="E4179" i="35"/>
  <c r="N4179" i="35"/>
  <c r="C4180" i="35"/>
  <c r="D4180" i="35"/>
  <c r="J4180" i="35" s="1"/>
  <c r="E4180" i="35"/>
  <c r="N4180" i="35"/>
  <c r="C4181" i="35"/>
  <c r="D4181" i="35"/>
  <c r="J4181" i="35" s="1"/>
  <c r="E4181" i="35"/>
  <c r="N4181" i="35"/>
  <c r="C4182" i="35"/>
  <c r="D4182" i="35"/>
  <c r="J4182" i="35" s="1"/>
  <c r="E4182" i="35"/>
  <c r="N4182" i="35"/>
  <c r="C4183" i="35"/>
  <c r="D4183" i="35"/>
  <c r="J4183" i="35" s="1"/>
  <c r="E4183" i="35"/>
  <c r="N4183" i="35"/>
  <c r="C4184" i="35"/>
  <c r="D4184" i="35"/>
  <c r="J4184" i="35" s="1"/>
  <c r="E4184" i="35"/>
  <c r="N4184" i="35"/>
  <c r="C4185" i="35"/>
  <c r="D4185" i="35"/>
  <c r="J4185" i="35" s="1"/>
  <c r="E4185" i="35"/>
  <c r="N4185" i="35"/>
  <c r="C4186" i="35"/>
  <c r="D4186" i="35"/>
  <c r="J4186" i="35" s="1"/>
  <c r="E4186" i="35"/>
  <c r="N4186" i="35"/>
  <c r="C4187" i="35"/>
  <c r="D4187" i="35"/>
  <c r="E4187" i="35"/>
  <c r="N4187" i="35"/>
  <c r="C4188" i="35"/>
  <c r="D4188" i="35"/>
  <c r="E4188" i="35"/>
  <c r="N4188" i="35"/>
  <c r="C4189" i="35"/>
  <c r="D4189" i="35"/>
  <c r="J4189" i="35" s="1"/>
  <c r="E4189" i="35"/>
  <c r="N4189" i="35"/>
  <c r="C4190" i="35"/>
  <c r="D4190" i="35"/>
  <c r="J4190" i="35" s="1"/>
  <c r="E4190" i="35"/>
  <c r="N4190" i="35"/>
  <c r="C4191" i="35"/>
  <c r="D4191" i="35"/>
  <c r="J4191" i="35" s="1"/>
  <c r="E4191" i="35"/>
  <c r="N4191" i="35"/>
  <c r="C4192" i="35"/>
  <c r="D4192" i="35"/>
  <c r="J4192" i="35" s="1"/>
  <c r="E4192" i="35"/>
  <c r="N4192" i="35"/>
  <c r="C4193" i="35"/>
  <c r="D4193" i="35"/>
  <c r="J4193" i="35" s="1"/>
  <c r="E4193" i="35"/>
  <c r="N4193" i="35"/>
  <c r="C4194" i="35"/>
  <c r="D4194" i="35"/>
  <c r="J4194" i="35" s="1"/>
  <c r="E4194" i="35"/>
  <c r="N4194" i="35"/>
  <c r="C4195" i="35"/>
  <c r="D4195" i="35"/>
  <c r="J4195" i="35" s="1"/>
  <c r="E4195" i="35"/>
  <c r="N4195" i="35"/>
  <c r="C4196" i="35"/>
  <c r="D4196" i="35"/>
  <c r="J4196" i="35" s="1"/>
  <c r="E4196" i="35"/>
  <c r="N4196" i="35"/>
  <c r="C4197" i="35"/>
  <c r="D4197" i="35"/>
  <c r="J4197" i="35" s="1"/>
  <c r="E4197" i="35"/>
  <c r="N4197" i="35"/>
  <c r="C4198" i="35"/>
  <c r="D4198" i="35"/>
  <c r="J4198" i="35" s="1"/>
  <c r="E4198" i="35"/>
  <c r="N4198" i="35"/>
  <c r="C4199" i="35"/>
  <c r="D4199" i="35"/>
  <c r="J4199" i="35" s="1"/>
  <c r="E4199" i="35"/>
  <c r="N4199" i="35"/>
  <c r="C4200" i="35"/>
  <c r="D4200" i="35"/>
  <c r="J4200" i="35" s="1"/>
  <c r="E4200" i="35"/>
  <c r="N4200" i="35"/>
  <c r="C4201" i="35"/>
  <c r="D4201" i="35"/>
  <c r="J4201" i="35" s="1"/>
  <c r="E4201" i="35"/>
  <c r="N4201" i="35"/>
  <c r="C4202" i="35"/>
  <c r="D4202" i="35"/>
  <c r="J4202" i="35" s="1"/>
  <c r="E4202" i="35"/>
  <c r="N4202" i="35"/>
  <c r="C4203" i="35"/>
  <c r="D4203" i="35"/>
  <c r="J4203" i="35" s="1"/>
  <c r="E4203" i="35"/>
  <c r="N4203" i="35"/>
  <c r="C4204" i="35"/>
  <c r="D4204" i="35"/>
  <c r="J4204" i="35" s="1"/>
  <c r="E4204" i="35"/>
  <c r="N4204" i="35"/>
  <c r="C4205" i="35"/>
  <c r="D4205" i="35"/>
  <c r="J4205" i="35" s="1"/>
  <c r="E4205" i="35"/>
  <c r="N4205" i="35"/>
  <c r="C4206" i="35"/>
  <c r="D4206" i="35"/>
  <c r="J4206" i="35" s="1"/>
  <c r="E4206" i="35"/>
  <c r="N4206" i="35"/>
  <c r="C4207" i="35"/>
  <c r="D4207" i="35"/>
  <c r="J4207" i="35" s="1"/>
  <c r="E4207" i="35"/>
  <c r="N4207" i="35"/>
  <c r="C4208" i="35"/>
  <c r="D4208" i="35"/>
  <c r="J4208" i="35" s="1"/>
  <c r="E4208" i="35"/>
  <c r="N4208" i="35"/>
  <c r="C4209" i="35"/>
  <c r="D4209" i="35"/>
  <c r="J4209" i="35" s="1"/>
  <c r="E4209" i="35"/>
  <c r="N4209" i="35"/>
  <c r="C4210" i="35"/>
  <c r="D4210" i="35"/>
  <c r="J4210" i="35" s="1"/>
  <c r="E4210" i="35"/>
  <c r="N4210" i="35"/>
  <c r="C4211" i="35"/>
  <c r="D4211" i="35"/>
  <c r="J4211" i="35" s="1"/>
  <c r="E4211" i="35"/>
  <c r="N4211" i="35"/>
  <c r="C4212" i="35"/>
  <c r="D4212" i="35"/>
  <c r="J4212" i="35" s="1"/>
  <c r="E4212" i="35"/>
  <c r="N4212" i="35"/>
  <c r="C4213" i="35"/>
  <c r="D4213" i="35"/>
  <c r="J4213" i="35" s="1"/>
  <c r="E4213" i="35"/>
  <c r="N4213" i="35"/>
  <c r="C4214" i="35"/>
  <c r="D4214" i="35"/>
  <c r="J4214" i="35" s="1"/>
  <c r="E4214" i="35"/>
  <c r="N4214" i="35"/>
  <c r="C4215" i="35"/>
  <c r="D4215" i="35"/>
  <c r="J4215" i="35" s="1"/>
  <c r="E4215" i="35"/>
  <c r="N4215" i="35"/>
  <c r="C4216" i="35"/>
  <c r="D4216" i="35"/>
  <c r="J4216" i="35" s="1"/>
  <c r="E4216" i="35"/>
  <c r="N4216" i="35"/>
  <c r="C4217" i="35"/>
  <c r="D4217" i="35"/>
  <c r="J4217" i="35" s="1"/>
  <c r="E4217" i="35"/>
  <c r="N4217" i="35"/>
  <c r="C4218" i="35"/>
  <c r="D4218" i="35"/>
  <c r="J4218" i="35" s="1"/>
  <c r="E4218" i="35"/>
  <c r="N4218" i="35"/>
  <c r="C4219" i="35"/>
  <c r="D4219" i="35"/>
  <c r="J4219" i="35" s="1"/>
  <c r="E4219" i="35"/>
  <c r="N4219" i="35"/>
  <c r="C4220" i="35"/>
  <c r="D4220" i="35"/>
  <c r="J4220" i="35" s="1"/>
  <c r="E4220" i="35"/>
  <c r="N4220" i="35"/>
  <c r="C4221" i="35"/>
  <c r="D4221" i="35"/>
  <c r="J4221" i="35" s="1"/>
  <c r="E4221" i="35"/>
  <c r="N4221" i="35"/>
  <c r="C4222" i="35"/>
  <c r="D4222" i="35"/>
  <c r="J4222" i="35" s="1"/>
  <c r="E4222" i="35"/>
  <c r="N4222" i="35"/>
  <c r="C4223" i="35"/>
  <c r="D4223" i="35"/>
  <c r="J4223" i="35" s="1"/>
  <c r="E4223" i="35"/>
  <c r="N4223" i="35"/>
  <c r="C4224" i="35"/>
  <c r="D4224" i="35"/>
  <c r="J4224" i="35" s="1"/>
  <c r="E4224" i="35"/>
  <c r="N4224" i="35"/>
  <c r="C4225" i="35"/>
  <c r="D4225" i="35"/>
  <c r="J4225" i="35" s="1"/>
  <c r="E4225" i="35"/>
  <c r="N4225" i="35"/>
  <c r="C4226" i="35"/>
  <c r="D4226" i="35"/>
  <c r="J4226" i="35" s="1"/>
  <c r="E4226" i="35"/>
  <c r="N4226" i="35"/>
  <c r="C4227" i="35"/>
  <c r="D4227" i="35"/>
  <c r="J4227" i="35" s="1"/>
  <c r="E4227" i="35"/>
  <c r="N4227" i="35"/>
  <c r="C4228" i="35"/>
  <c r="D4228" i="35"/>
  <c r="J4228" i="35" s="1"/>
  <c r="E4228" i="35"/>
  <c r="N4228" i="35"/>
  <c r="C4229" i="35"/>
  <c r="D4229" i="35"/>
  <c r="J4229" i="35" s="1"/>
  <c r="E4229" i="35"/>
  <c r="N4229" i="35"/>
  <c r="C4230" i="35"/>
  <c r="D4230" i="35"/>
  <c r="J4230" i="35" s="1"/>
  <c r="E4230" i="35"/>
  <c r="N4230" i="35"/>
  <c r="C4231" i="35"/>
  <c r="D4231" i="35"/>
  <c r="J4231" i="35" s="1"/>
  <c r="E4231" i="35"/>
  <c r="N4231" i="35"/>
  <c r="C4232" i="35"/>
  <c r="D4232" i="35"/>
  <c r="J4232" i="35" s="1"/>
  <c r="E4232" i="35"/>
  <c r="N4232" i="35"/>
  <c r="C4233" i="35"/>
  <c r="D4233" i="35"/>
  <c r="J4233" i="35" s="1"/>
  <c r="E4233" i="35"/>
  <c r="N4233" i="35"/>
  <c r="C4234" i="35"/>
  <c r="D4234" i="35"/>
  <c r="J4234" i="35" s="1"/>
  <c r="E4234" i="35"/>
  <c r="N4234" i="35"/>
  <c r="C4235" i="35"/>
  <c r="D4235" i="35"/>
  <c r="J4235" i="35" s="1"/>
  <c r="E4235" i="35"/>
  <c r="N4235" i="35"/>
  <c r="C4236" i="35"/>
  <c r="D4236" i="35"/>
  <c r="J4236" i="35" s="1"/>
  <c r="E4236" i="35"/>
  <c r="N4236" i="35"/>
  <c r="C4237" i="35"/>
  <c r="D4237" i="35"/>
  <c r="J4237" i="35" s="1"/>
  <c r="E4237" i="35"/>
  <c r="N4237" i="35"/>
  <c r="C4238" i="35"/>
  <c r="D4238" i="35"/>
  <c r="J4238" i="35" s="1"/>
  <c r="E4238" i="35"/>
  <c r="N4238" i="35"/>
  <c r="C4239" i="35"/>
  <c r="D4239" i="35"/>
  <c r="J4239" i="35" s="1"/>
  <c r="E4239" i="35"/>
  <c r="N4239" i="35"/>
  <c r="C4240" i="35"/>
  <c r="D4240" i="35"/>
  <c r="J4240" i="35" s="1"/>
  <c r="E4240" i="35"/>
  <c r="N4240" i="35"/>
  <c r="C4241" i="35"/>
  <c r="D4241" i="35"/>
  <c r="J4241" i="35" s="1"/>
  <c r="E4241" i="35"/>
  <c r="N4241" i="35"/>
  <c r="C4242" i="35"/>
  <c r="D4242" i="35"/>
  <c r="J4242" i="35" s="1"/>
  <c r="E4242" i="35"/>
  <c r="N4242" i="35"/>
  <c r="C4243" i="35"/>
  <c r="D4243" i="35"/>
  <c r="J4243" i="35" s="1"/>
  <c r="E4243" i="35"/>
  <c r="N4243" i="35"/>
  <c r="C4244" i="35"/>
  <c r="D4244" i="35"/>
  <c r="J4244" i="35" s="1"/>
  <c r="E4244" i="35"/>
  <c r="N4244" i="35"/>
  <c r="C4245" i="35"/>
  <c r="D4245" i="35"/>
  <c r="J4245" i="35" s="1"/>
  <c r="E4245" i="35"/>
  <c r="N4245" i="35"/>
  <c r="C4246" i="35"/>
  <c r="D4246" i="35"/>
  <c r="J4246" i="35" s="1"/>
  <c r="E4246" i="35"/>
  <c r="N4246" i="35"/>
  <c r="C4247" i="35"/>
  <c r="D4247" i="35"/>
  <c r="J4247" i="35" s="1"/>
  <c r="E4247" i="35"/>
  <c r="N4247" i="35"/>
  <c r="C4248" i="35"/>
  <c r="D4248" i="35"/>
  <c r="J4248" i="35" s="1"/>
  <c r="E4248" i="35"/>
  <c r="N4248" i="35"/>
  <c r="C4249" i="35"/>
  <c r="D4249" i="35"/>
  <c r="J4249" i="35" s="1"/>
  <c r="E4249" i="35"/>
  <c r="N4249" i="35"/>
  <c r="C4250" i="35"/>
  <c r="D4250" i="35"/>
  <c r="J4250" i="35" s="1"/>
  <c r="E4250" i="35"/>
  <c r="N4250" i="35"/>
  <c r="C4251" i="35"/>
  <c r="D4251" i="35"/>
  <c r="J4251" i="35" s="1"/>
  <c r="E4251" i="35"/>
  <c r="N4251" i="35"/>
  <c r="C4252" i="35"/>
  <c r="D4252" i="35"/>
  <c r="J4252" i="35" s="1"/>
  <c r="E4252" i="35"/>
  <c r="N4252" i="35"/>
  <c r="C4253" i="35"/>
  <c r="D4253" i="35"/>
  <c r="J4253" i="35" s="1"/>
  <c r="E4253" i="35"/>
  <c r="N4253" i="35"/>
  <c r="C4254" i="35"/>
  <c r="D4254" i="35"/>
  <c r="J4254" i="35" s="1"/>
  <c r="E4254" i="35"/>
  <c r="N4254" i="35"/>
  <c r="C4255" i="35"/>
  <c r="D4255" i="35"/>
  <c r="J4255" i="35" s="1"/>
  <c r="E4255" i="35"/>
  <c r="N4255" i="35"/>
  <c r="C4256" i="35"/>
  <c r="D4256" i="35"/>
  <c r="J4256" i="35" s="1"/>
  <c r="E4256" i="35"/>
  <c r="N4256" i="35"/>
  <c r="C4257" i="35"/>
  <c r="D4257" i="35"/>
  <c r="J4257" i="35" s="1"/>
  <c r="E4257" i="35"/>
  <c r="N4257" i="35"/>
  <c r="C4258" i="35"/>
  <c r="D4258" i="35"/>
  <c r="J4258" i="35" s="1"/>
  <c r="E4258" i="35"/>
  <c r="N4258" i="35"/>
  <c r="C4259" i="35"/>
  <c r="D4259" i="35"/>
  <c r="J4259" i="35" s="1"/>
  <c r="E4259" i="35"/>
  <c r="N4259" i="35"/>
  <c r="C4260" i="35"/>
  <c r="D4260" i="35"/>
  <c r="J4260" i="35" s="1"/>
  <c r="E4260" i="35"/>
  <c r="N4260" i="35"/>
  <c r="C4261" i="35"/>
  <c r="D4261" i="35"/>
  <c r="J4261" i="35" s="1"/>
  <c r="E4261" i="35"/>
  <c r="N4261" i="35"/>
  <c r="C4262" i="35"/>
  <c r="D4262" i="35"/>
  <c r="J4262" i="35" s="1"/>
  <c r="E4262" i="35"/>
  <c r="N4262" i="35"/>
  <c r="C4263" i="35"/>
  <c r="D4263" i="35"/>
  <c r="J4263" i="35" s="1"/>
  <c r="E4263" i="35"/>
  <c r="N4263" i="35"/>
  <c r="C4264" i="35"/>
  <c r="D4264" i="35"/>
  <c r="J4264" i="35" s="1"/>
  <c r="E4264" i="35"/>
  <c r="N4264" i="35"/>
  <c r="C4265" i="35"/>
  <c r="D4265" i="35"/>
  <c r="J4265" i="35" s="1"/>
  <c r="E4265" i="35"/>
  <c r="N4265" i="35"/>
  <c r="C4266" i="35"/>
  <c r="D4266" i="35"/>
  <c r="J4266" i="35" s="1"/>
  <c r="E4266" i="35"/>
  <c r="N4266" i="35"/>
  <c r="C4267" i="35"/>
  <c r="D4267" i="35"/>
  <c r="J4267" i="35" s="1"/>
  <c r="E4267" i="35"/>
  <c r="N4267" i="35"/>
  <c r="C4268" i="35"/>
  <c r="D4268" i="35"/>
  <c r="J4268" i="35" s="1"/>
  <c r="E4268" i="35"/>
  <c r="N4268" i="35"/>
  <c r="C4269" i="35"/>
  <c r="D4269" i="35"/>
  <c r="J4269" i="35" s="1"/>
  <c r="E4269" i="35"/>
  <c r="N4269" i="35"/>
  <c r="C4270" i="35"/>
  <c r="D4270" i="35"/>
  <c r="J4270" i="35" s="1"/>
  <c r="E4270" i="35"/>
  <c r="N4270" i="35"/>
  <c r="C4271" i="35"/>
  <c r="D4271" i="35"/>
  <c r="J4271" i="35" s="1"/>
  <c r="E4271" i="35"/>
  <c r="N4271" i="35"/>
  <c r="C4272" i="35"/>
  <c r="D4272" i="35"/>
  <c r="J4272" i="35" s="1"/>
  <c r="E4272" i="35"/>
  <c r="N4272" i="35"/>
  <c r="C4273" i="35"/>
  <c r="D4273" i="35"/>
  <c r="J4273" i="35" s="1"/>
  <c r="E4273" i="35"/>
  <c r="N4273" i="35"/>
  <c r="C4274" i="35"/>
  <c r="D4274" i="35"/>
  <c r="J4274" i="35" s="1"/>
  <c r="E4274" i="35"/>
  <c r="N4274" i="35"/>
  <c r="C4275" i="35"/>
  <c r="D4275" i="35"/>
  <c r="J4275" i="35" s="1"/>
  <c r="E4275" i="35"/>
  <c r="N4275" i="35"/>
  <c r="C4276" i="35"/>
  <c r="D4276" i="35"/>
  <c r="J4276" i="35" s="1"/>
  <c r="E4276" i="35"/>
  <c r="N4276" i="35"/>
  <c r="C4277" i="35"/>
  <c r="D4277" i="35"/>
  <c r="J4277" i="35" s="1"/>
  <c r="E4277" i="35"/>
  <c r="N4277" i="35"/>
  <c r="C4278" i="35"/>
  <c r="D4278" i="35"/>
  <c r="J4278" i="35" s="1"/>
  <c r="E4278" i="35"/>
  <c r="N4278" i="35"/>
  <c r="C4279" i="35"/>
  <c r="D4279" i="35"/>
  <c r="J4279" i="35" s="1"/>
  <c r="E4279" i="35"/>
  <c r="N4279" i="35"/>
  <c r="C4280" i="35"/>
  <c r="D4280" i="35"/>
  <c r="J4280" i="35" s="1"/>
  <c r="E4280" i="35"/>
  <c r="N4280" i="35"/>
  <c r="C4281" i="35"/>
  <c r="D4281" i="35"/>
  <c r="J4281" i="35" s="1"/>
  <c r="E4281" i="35"/>
  <c r="N4281" i="35"/>
  <c r="C4282" i="35"/>
  <c r="D4282" i="35"/>
  <c r="J4282" i="35" s="1"/>
  <c r="E4282" i="35"/>
  <c r="N4282" i="35"/>
  <c r="C4283" i="35"/>
  <c r="D4283" i="35"/>
  <c r="J4283" i="35" s="1"/>
  <c r="E4283" i="35"/>
  <c r="N4283" i="35"/>
  <c r="C4284" i="35"/>
  <c r="D4284" i="35"/>
  <c r="J4284" i="35" s="1"/>
  <c r="E4284" i="35"/>
  <c r="N4284" i="35"/>
  <c r="C4285" i="35"/>
  <c r="D4285" i="35"/>
  <c r="J4285" i="35" s="1"/>
  <c r="E4285" i="35"/>
  <c r="N4285" i="35"/>
  <c r="C4286" i="35"/>
  <c r="D4286" i="35"/>
  <c r="J4286" i="35" s="1"/>
  <c r="E4286" i="35"/>
  <c r="N4286" i="35"/>
  <c r="C4287" i="35"/>
  <c r="D4287" i="35"/>
  <c r="J4287" i="35" s="1"/>
  <c r="E4287" i="35"/>
  <c r="N4287" i="35"/>
  <c r="C4288" i="35"/>
  <c r="D4288" i="35"/>
  <c r="J4288" i="35" s="1"/>
  <c r="E4288" i="35"/>
  <c r="N4288" i="35"/>
  <c r="C4289" i="35"/>
  <c r="D4289" i="35"/>
  <c r="J4289" i="35" s="1"/>
  <c r="E4289" i="35"/>
  <c r="N4289" i="35"/>
  <c r="C4290" i="35"/>
  <c r="D4290" i="35"/>
  <c r="J4290" i="35" s="1"/>
  <c r="E4290" i="35"/>
  <c r="N4290" i="35"/>
  <c r="C4291" i="35"/>
  <c r="D4291" i="35"/>
  <c r="J4291" i="35" s="1"/>
  <c r="E4291" i="35"/>
  <c r="N4291" i="35"/>
  <c r="C4292" i="35"/>
  <c r="D4292" i="35"/>
  <c r="J4292" i="35" s="1"/>
  <c r="E4292" i="35"/>
  <c r="N4292" i="35"/>
  <c r="C4293" i="35"/>
  <c r="D4293" i="35"/>
  <c r="J4293" i="35" s="1"/>
  <c r="E4293" i="35"/>
  <c r="N4293" i="35"/>
  <c r="C4294" i="35"/>
  <c r="D4294" i="35"/>
  <c r="J4294" i="35" s="1"/>
  <c r="E4294" i="35"/>
  <c r="N4294" i="35"/>
  <c r="C4295" i="35"/>
  <c r="D4295" i="35"/>
  <c r="J4295" i="35" s="1"/>
  <c r="E4295" i="35"/>
  <c r="N4295" i="35"/>
  <c r="C4296" i="35"/>
  <c r="D4296" i="35"/>
  <c r="J4296" i="35" s="1"/>
  <c r="E4296" i="35"/>
  <c r="N4296" i="35"/>
  <c r="C4297" i="35"/>
  <c r="D4297" i="35"/>
  <c r="J4297" i="35" s="1"/>
  <c r="E4297" i="35"/>
  <c r="N4297" i="35"/>
  <c r="C4298" i="35"/>
  <c r="D4298" i="35"/>
  <c r="J4298" i="35" s="1"/>
  <c r="E4298" i="35"/>
  <c r="N4298" i="35"/>
  <c r="C4299" i="35"/>
  <c r="D4299" i="35"/>
  <c r="J4299" i="35" s="1"/>
  <c r="E4299" i="35"/>
  <c r="N4299" i="35"/>
  <c r="C4300" i="35"/>
  <c r="D4300" i="35"/>
  <c r="J4300" i="35" s="1"/>
  <c r="E4300" i="35"/>
  <c r="N4300" i="35"/>
  <c r="C4301" i="35"/>
  <c r="D4301" i="35"/>
  <c r="J4301" i="35" s="1"/>
  <c r="E4301" i="35"/>
  <c r="N4301" i="35"/>
  <c r="C4302" i="35"/>
  <c r="D4302" i="35"/>
  <c r="J4302" i="35" s="1"/>
  <c r="E4302" i="35"/>
  <c r="N4302" i="35"/>
  <c r="C4303" i="35"/>
  <c r="D4303" i="35"/>
  <c r="J4303" i="35" s="1"/>
  <c r="E4303" i="35"/>
  <c r="N4303" i="35"/>
  <c r="C4304" i="35"/>
  <c r="D4304" i="35"/>
  <c r="J4304" i="35" s="1"/>
  <c r="E4304" i="35"/>
  <c r="N4304" i="35"/>
  <c r="C4305" i="35"/>
  <c r="D4305" i="35"/>
  <c r="J4305" i="35" s="1"/>
  <c r="E4305" i="35"/>
  <c r="N4305" i="35"/>
  <c r="C4306" i="35"/>
  <c r="D4306" i="35"/>
  <c r="J4306" i="35" s="1"/>
  <c r="E4306" i="35"/>
  <c r="N4306" i="35"/>
  <c r="C4307" i="35"/>
  <c r="D4307" i="35"/>
  <c r="J4307" i="35" s="1"/>
  <c r="E4307" i="35"/>
  <c r="N4307" i="35"/>
  <c r="C4308" i="35"/>
  <c r="D4308" i="35"/>
  <c r="J4308" i="35" s="1"/>
  <c r="E4308" i="35"/>
  <c r="N4308" i="35"/>
  <c r="C4309" i="35"/>
  <c r="D4309" i="35"/>
  <c r="J4309" i="35" s="1"/>
  <c r="E4309" i="35"/>
  <c r="N4309" i="35"/>
  <c r="C4310" i="35"/>
  <c r="D4310" i="35"/>
  <c r="J4310" i="35" s="1"/>
  <c r="E4310" i="35"/>
  <c r="N4310" i="35"/>
  <c r="C4311" i="35"/>
  <c r="D4311" i="35"/>
  <c r="J4311" i="35" s="1"/>
  <c r="E4311" i="35"/>
  <c r="N4311" i="35"/>
  <c r="C4312" i="35"/>
  <c r="D4312" i="35"/>
  <c r="J4312" i="35" s="1"/>
  <c r="E4312" i="35"/>
  <c r="N4312" i="35"/>
  <c r="C4313" i="35"/>
  <c r="D4313" i="35"/>
  <c r="J4313" i="35" s="1"/>
  <c r="E4313" i="35"/>
  <c r="N4313" i="35"/>
  <c r="C4314" i="35"/>
  <c r="D4314" i="35"/>
  <c r="J4314" i="35" s="1"/>
  <c r="E4314" i="35"/>
  <c r="N4314" i="35"/>
  <c r="C4315" i="35"/>
  <c r="D4315" i="35"/>
  <c r="J4315" i="35" s="1"/>
  <c r="E4315" i="35"/>
  <c r="N4315" i="35"/>
  <c r="C4316" i="35"/>
  <c r="D4316" i="35"/>
  <c r="J4316" i="35" s="1"/>
  <c r="E4316" i="35"/>
  <c r="N4316" i="35"/>
  <c r="C4317" i="35"/>
  <c r="D4317" i="35"/>
  <c r="J4317" i="35" s="1"/>
  <c r="E4317" i="35"/>
  <c r="N4317" i="35"/>
  <c r="C4318" i="35"/>
  <c r="D4318" i="35"/>
  <c r="J4318" i="35" s="1"/>
  <c r="E4318" i="35"/>
  <c r="N4318" i="35"/>
  <c r="C4319" i="35"/>
  <c r="D4319" i="35"/>
  <c r="J4319" i="35" s="1"/>
  <c r="E4319" i="35"/>
  <c r="N4319" i="35"/>
  <c r="C4320" i="35"/>
  <c r="D4320" i="35"/>
  <c r="J4320" i="35" s="1"/>
  <c r="E4320" i="35"/>
  <c r="N4320" i="35"/>
  <c r="C4321" i="35"/>
  <c r="D4321" i="35"/>
  <c r="J4321" i="35" s="1"/>
  <c r="E4321" i="35"/>
  <c r="N4321" i="35"/>
  <c r="C4322" i="35"/>
  <c r="D4322" i="35"/>
  <c r="J4322" i="35" s="1"/>
  <c r="E4322" i="35"/>
  <c r="N4322" i="35"/>
  <c r="C4323" i="35"/>
  <c r="D4323" i="35"/>
  <c r="J4323" i="35" s="1"/>
  <c r="E4323" i="35"/>
  <c r="N4323" i="35"/>
  <c r="C4324" i="35"/>
  <c r="D4324" i="35"/>
  <c r="J4324" i="35" s="1"/>
  <c r="E4324" i="35"/>
  <c r="N4324" i="35"/>
  <c r="C4325" i="35"/>
  <c r="D4325" i="35"/>
  <c r="J4325" i="35" s="1"/>
  <c r="E4325" i="35"/>
  <c r="N4325" i="35"/>
  <c r="C4326" i="35"/>
  <c r="D4326" i="35"/>
  <c r="J4326" i="35" s="1"/>
  <c r="E4326" i="35"/>
  <c r="N4326" i="35"/>
  <c r="C4327" i="35"/>
  <c r="D4327" i="35"/>
  <c r="J4327" i="35" s="1"/>
  <c r="E4327" i="35"/>
  <c r="N4327" i="35"/>
  <c r="C4328" i="35"/>
  <c r="D4328" i="35"/>
  <c r="J4328" i="35" s="1"/>
  <c r="E4328" i="35"/>
  <c r="N4328" i="35"/>
  <c r="C4329" i="35"/>
  <c r="D4329" i="35"/>
  <c r="J4329" i="35" s="1"/>
  <c r="E4329" i="35"/>
  <c r="N4329" i="35"/>
  <c r="C4330" i="35"/>
  <c r="D4330" i="35"/>
  <c r="J4330" i="35" s="1"/>
  <c r="E4330" i="35"/>
  <c r="N4330" i="35"/>
  <c r="C4331" i="35"/>
  <c r="D4331" i="35"/>
  <c r="J4331" i="35" s="1"/>
  <c r="E4331" i="35"/>
  <c r="N4331" i="35"/>
  <c r="C4332" i="35"/>
  <c r="D4332" i="35"/>
  <c r="J4332" i="35" s="1"/>
  <c r="E4332" i="35"/>
  <c r="N4332" i="35"/>
  <c r="C4333" i="35"/>
  <c r="D4333" i="35"/>
  <c r="J4333" i="35" s="1"/>
  <c r="E4333" i="35"/>
  <c r="N4333" i="35"/>
  <c r="C4334" i="35"/>
  <c r="D4334" i="35"/>
  <c r="J4334" i="35" s="1"/>
  <c r="E4334" i="35"/>
  <c r="N4334" i="35"/>
  <c r="C4335" i="35"/>
  <c r="D4335" i="35"/>
  <c r="J4335" i="35" s="1"/>
  <c r="E4335" i="35"/>
  <c r="N4335" i="35"/>
  <c r="C4336" i="35"/>
  <c r="D4336" i="35"/>
  <c r="J4336" i="35" s="1"/>
  <c r="E4336" i="35"/>
  <c r="N4336" i="35"/>
  <c r="C4337" i="35"/>
  <c r="D4337" i="35"/>
  <c r="J4337" i="35" s="1"/>
  <c r="E4337" i="35"/>
  <c r="N4337" i="35"/>
  <c r="C4338" i="35"/>
  <c r="D4338" i="35"/>
  <c r="J4338" i="35" s="1"/>
  <c r="E4338" i="35"/>
  <c r="N4338" i="35"/>
  <c r="C4339" i="35"/>
  <c r="D4339" i="35"/>
  <c r="J4339" i="35" s="1"/>
  <c r="E4339" i="35"/>
  <c r="N4339" i="35"/>
  <c r="C4340" i="35"/>
  <c r="D4340" i="35"/>
  <c r="J4340" i="35" s="1"/>
  <c r="E4340" i="35"/>
  <c r="N4340" i="35"/>
  <c r="C4341" i="35"/>
  <c r="D4341" i="35"/>
  <c r="J4341" i="35" s="1"/>
  <c r="E4341" i="35"/>
  <c r="N4341" i="35"/>
  <c r="C4342" i="35"/>
  <c r="D4342" i="35"/>
  <c r="J4342" i="35" s="1"/>
  <c r="E4342" i="35"/>
  <c r="N4342" i="35"/>
  <c r="C4343" i="35"/>
  <c r="D4343" i="35"/>
  <c r="J4343" i="35" s="1"/>
  <c r="E4343" i="35"/>
  <c r="N4343" i="35"/>
  <c r="C4344" i="35"/>
  <c r="D4344" i="35"/>
  <c r="J4344" i="35" s="1"/>
  <c r="E4344" i="35"/>
  <c r="N4344" i="35"/>
  <c r="C4345" i="35"/>
  <c r="D4345" i="35"/>
  <c r="J4345" i="35" s="1"/>
  <c r="E4345" i="35"/>
  <c r="N4345" i="35"/>
  <c r="C4346" i="35"/>
  <c r="D4346" i="35"/>
  <c r="J4346" i="35" s="1"/>
  <c r="E4346" i="35"/>
  <c r="N4346" i="35"/>
  <c r="C4347" i="35"/>
  <c r="D4347" i="35"/>
  <c r="J4347" i="35" s="1"/>
  <c r="E4347" i="35"/>
  <c r="N4347" i="35"/>
  <c r="C4348" i="35"/>
  <c r="D4348" i="35"/>
  <c r="J4348" i="35" s="1"/>
  <c r="E4348" i="35"/>
  <c r="N4348" i="35"/>
  <c r="C4349" i="35"/>
  <c r="D4349" i="35"/>
  <c r="J4349" i="35" s="1"/>
  <c r="E4349" i="35"/>
  <c r="N4349" i="35"/>
  <c r="C4350" i="35"/>
  <c r="D4350" i="35"/>
  <c r="J4350" i="35" s="1"/>
  <c r="E4350" i="35"/>
  <c r="N4350" i="35"/>
  <c r="C4351" i="35"/>
  <c r="D4351" i="35"/>
  <c r="J4351" i="35" s="1"/>
  <c r="E4351" i="35"/>
  <c r="N4351" i="35"/>
  <c r="C4352" i="35"/>
  <c r="D4352" i="35"/>
  <c r="J4352" i="35" s="1"/>
  <c r="E4352" i="35"/>
  <c r="N4352" i="35"/>
  <c r="C4353" i="35"/>
  <c r="D4353" i="35"/>
  <c r="J4353" i="35" s="1"/>
  <c r="E4353" i="35"/>
  <c r="N4353" i="35"/>
  <c r="C4354" i="35"/>
  <c r="D4354" i="35"/>
  <c r="J4354" i="35" s="1"/>
  <c r="E4354" i="35"/>
  <c r="N4354" i="35"/>
  <c r="C4355" i="35"/>
  <c r="D4355" i="35"/>
  <c r="J4355" i="35" s="1"/>
  <c r="E4355" i="35"/>
  <c r="N4355" i="35"/>
  <c r="C4356" i="35"/>
  <c r="D4356" i="35"/>
  <c r="J4356" i="35" s="1"/>
  <c r="E4356" i="35"/>
  <c r="N4356" i="35"/>
  <c r="C4357" i="35"/>
  <c r="D4357" i="35"/>
  <c r="J4357" i="35" s="1"/>
  <c r="E4357" i="35"/>
  <c r="N4357" i="35"/>
  <c r="C4358" i="35"/>
  <c r="D4358" i="35"/>
  <c r="J4358" i="35" s="1"/>
  <c r="E4358" i="35"/>
  <c r="N4358" i="35"/>
  <c r="C4359" i="35"/>
  <c r="D4359" i="35"/>
  <c r="J4359" i="35" s="1"/>
  <c r="E4359" i="35"/>
  <c r="N4359" i="35"/>
  <c r="C4360" i="35"/>
  <c r="D4360" i="35"/>
  <c r="J4360" i="35" s="1"/>
  <c r="E4360" i="35"/>
  <c r="N4360" i="35"/>
  <c r="C4361" i="35"/>
  <c r="D4361" i="35"/>
  <c r="J4361" i="35" s="1"/>
  <c r="E4361" i="35"/>
  <c r="N4361" i="35"/>
  <c r="C4362" i="35"/>
  <c r="D4362" i="35"/>
  <c r="J4362" i="35" s="1"/>
  <c r="E4362" i="35"/>
  <c r="N4362" i="35"/>
  <c r="C4363" i="35"/>
  <c r="D4363" i="35"/>
  <c r="J4363" i="35" s="1"/>
  <c r="E4363" i="35"/>
  <c r="N4363" i="35"/>
  <c r="C4364" i="35"/>
  <c r="D4364" i="35"/>
  <c r="J4364" i="35" s="1"/>
  <c r="E4364" i="35"/>
  <c r="N4364" i="35"/>
  <c r="C4365" i="35"/>
  <c r="D4365" i="35"/>
  <c r="J4365" i="35" s="1"/>
  <c r="E4365" i="35"/>
  <c r="N4365" i="35"/>
  <c r="C4366" i="35"/>
  <c r="D4366" i="35"/>
  <c r="J4366" i="35" s="1"/>
  <c r="E4366" i="35"/>
  <c r="N4366" i="35"/>
  <c r="C4367" i="35"/>
  <c r="D4367" i="35"/>
  <c r="J4367" i="35" s="1"/>
  <c r="E4367" i="35"/>
  <c r="N4367" i="35"/>
  <c r="C4368" i="35"/>
  <c r="D4368" i="35"/>
  <c r="J4368" i="35" s="1"/>
  <c r="E4368" i="35"/>
  <c r="N4368" i="35"/>
  <c r="C4369" i="35"/>
  <c r="D4369" i="35"/>
  <c r="J4369" i="35" s="1"/>
  <c r="E4369" i="35"/>
  <c r="N4369" i="35"/>
  <c r="C4370" i="35"/>
  <c r="D4370" i="35"/>
  <c r="J4370" i="35" s="1"/>
  <c r="E4370" i="35"/>
  <c r="N4370" i="35"/>
  <c r="C4371" i="35"/>
  <c r="D4371" i="35"/>
  <c r="J4371" i="35" s="1"/>
  <c r="E4371" i="35"/>
  <c r="N4371" i="35"/>
  <c r="C4372" i="35"/>
  <c r="D4372" i="35"/>
  <c r="J4372" i="35" s="1"/>
  <c r="E4372" i="35"/>
  <c r="N4372" i="35"/>
  <c r="C4373" i="35"/>
  <c r="D4373" i="35"/>
  <c r="J4373" i="35" s="1"/>
  <c r="E4373" i="35"/>
  <c r="N4373" i="35"/>
  <c r="C4374" i="35"/>
  <c r="D4374" i="35"/>
  <c r="J4374" i="35" s="1"/>
  <c r="E4374" i="35"/>
  <c r="N4374" i="35"/>
  <c r="C4375" i="35"/>
  <c r="D4375" i="35"/>
  <c r="J4375" i="35" s="1"/>
  <c r="E4375" i="35"/>
  <c r="N4375" i="35"/>
  <c r="C4376" i="35"/>
  <c r="D4376" i="35"/>
  <c r="J4376" i="35" s="1"/>
  <c r="E4376" i="35"/>
  <c r="N4376" i="35"/>
  <c r="C4377" i="35"/>
  <c r="D4377" i="35"/>
  <c r="J4377" i="35" s="1"/>
  <c r="E4377" i="35"/>
  <c r="N4377" i="35"/>
  <c r="C4378" i="35"/>
  <c r="D4378" i="35"/>
  <c r="J4378" i="35" s="1"/>
  <c r="E4378" i="35"/>
  <c r="N4378" i="35"/>
  <c r="C4379" i="35"/>
  <c r="D4379" i="35"/>
  <c r="J4379" i="35" s="1"/>
  <c r="E4379" i="35"/>
  <c r="N4379" i="35"/>
  <c r="C4380" i="35"/>
  <c r="D4380" i="35"/>
  <c r="J4380" i="35" s="1"/>
  <c r="E4380" i="35"/>
  <c r="N4380" i="35"/>
  <c r="C4381" i="35"/>
  <c r="D4381" i="35"/>
  <c r="J4381" i="35" s="1"/>
  <c r="E4381" i="35"/>
  <c r="N4381" i="35"/>
  <c r="C4382" i="35"/>
  <c r="D4382" i="35"/>
  <c r="J4382" i="35" s="1"/>
  <c r="E4382" i="35"/>
  <c r="N4382" i="35"/>
  <c r="C4383" i="35"/>
  <c r="D4383" i="35"/>
  <c r="J4383" i="35" s="1"/>
  <c r="E4383" i="35"/>
  <c r="N4383" i="35"/>
  <c r="C4384" i="35"/>
  <c r="D4384" i="35"/>
  <c r="J4384" i="35" s="1"/>
  <c r="E4384" i="35"/>
  <c r="N4384" i="35"/>
  <c r="C4385" i="35"/>
  <c r="D4385" i="35"/>
  <c r="J4385" i="35" s="1"/>
  <c r="E4385" i="35"/>
  <c r="N4385" i="35"/>
  <c r="C4386" i="35"/>
  <c r="D4386" i="35"/>
  <c r="J4386" i="35" s="1"/>
  <c r="E4386" i="35"/>
  <c r="N4386" i="35"/>
  <c r="C4387" i="35"/>
  <c r="D4387" i="35"/>
  <c r="J4387" i="35" s="1"/>
  <c r="E4387" i="35"/>
  <c r="N4387" i="35"/>
  <c r="C4388" i="35"/>
  <c r="D4388" i="35"/>
  <c r="J4388" i="35" s="1"/>
  <c r="E4388" i="35"/>
  <c r="N4388" i="35"/>
  <c r="C4389" i="35"/>
  <c r="D4389" i="35"/>
  <c r="E4389" i="35"/>
  <c r="N4389" i="35"/>
  <c r="C4390" i="35"/>
  <c r="D4390" i="35"/>
  <c r="J4390" i="35" s="1"/>
  <c r="E4390" i="35"/>
  <c r="N4390" i="35"/>
  <c r="C4391" i="35"/>
  <c r="D4391" i="35"/>
  <c r="J4391" i="35" s="1"/>
  <c r="E4391" i="35"/>
  <c r="N4391" i="35"/>
  <c r="C4392" i="35"/>
  <c r="D4392" i="35"/>
  <c r="J4392" i="35" s="1"/>
  <c r="E4392" i="35"/>
  <c r="N4392" i="35"/>
  <c r="C4393" i="35"/>
  <c r="D4393" i="35"/>
  <c r="J4393" i="35" s="1"/>
  <c r="E4393" i="35"/>
  <c r="N4393" i="35"/>
  <c r="C4394" i="35"/>
  <c r="D4394" i="35"/>
  <c r="J4394" i="35" s="1"/>
  <c r="E4394" i="35"/>
  <c r="N4394" i="35"/>
  <c r="C4395" i="35"/>
  <c r="D4395" i="35"/>
  <c r="J4395" i="35" s="1"/>
  <c r="E4395" i="35"/>
  <c r="N4395" i="35"/>
  <c r="C4396" i="35"/>
  <c r="D4396" i="35"/>
  <c r="J4396" i="35" s="1"/>
  <c r="E4396" i="35"/>
  <c r="N4396" i="35"/>
  <c r="C4397" i="35"/>
  <c r="D4397" i="35"/>
  <c r="J4397" i="35" s="1"/>
  <c r="E4397" i="35"/>
  <c r="N4397" i="35"/>
  <c r="C4398" i="35"/>
  <c r="D4398" i="35"/>
  <c r="J4398" i="35" s="1"/>
  <c r="E4398" i="35"/>
  <c r="N4398" i="35"/>
  <c r="C4399" i="35"/>
  <c r="D4399" i="35"/>
  <c r="J4399" i="35" s="1"/>
  <c r="E4399" i="35"/>
  <c r="N4399" i="35"/>
  <c r="C4400" i="35"/>
  <c r="D4400" i="35"/>
  <c r="J4400" i="35" s="1"/>
  <c r="E4400" i="35"/>
  <c r="N4400" i="35"/>
  <c r="C4401" i="35"/>
  <c r="D4401" i="35"/>
  <c r="J4401" i="35" s="1"/>
  <c r="E4401" i="35"/>
  <c r="N4401" i="35"/>
  <c r="C4402" i="35"/>
  <c r="D4402" i="35"/>
  <c r="J4402" i="35" s="1"/>
  <c r="E4402" i="35"/>
  <c r="N4402" i="35"/>
  <c r="C4403" i="35"/>
  <c r="D4403" i="35"/>
  <c r="J4403" i="35" s="1"/>
  <c r="E4403" i="35"/>
  <c r="N4403" i="35"/>
  <c r="C4404" i="35"/>
  <c r="D4404" i="35"/>
  <c r="J4404" i="35" s="1"/>
  <c r="E4404" i="35"/>
  <c r="N4404" i="35"/>
  <c r="C4405" i="35"/>
  <c r="D4405" i="35"/>
  <c r="J4405" i="35" s="1"/>
  <c r="E4405" i="35"/>
  <c r="N4405" i="35"/>
  <c r="C4406" i="35"/>
  <c r="D4406" i="35"/>
  <c r="J4406" i="35" s="1"/>
  <c r="E4406" i="35"/>
  <c r="N4406" i="35"/>
  <c r="C4407" i="35"/>
  <c r="D4407" i="35"/>
  <c r="J4407" i="35" s="1"/>
  <c r="E4407" i="35"/>
  <c r="N4407" i="35"/>
  <c r="C4408" i="35"/>
  <c r="D4408" i="35"/>
  <c r="J4408" i="35" s="1"/>
  <c r="E4408" i="35"/>
  <c r="N4408" i="35"/>
  <c r="C4409" i="35"/>
  <c r="D4409" i="35"/>
  <c r="J4409" i="35" s="1"/>
  <c r="E4409" i="35"/>
  <c r="N4409" i="35"/>
  <c r="C4410" i="35"/>
  <c r="D4410" i="35"/>
  <c r="J4410" i="35" s="1"/>
  <c r="E4410" i="35"/>
  <c r="N4410" i="35"/>
  <c r="C4411" i="35"/>
  <c r="D4411" i="35"/>
  <c r="J4411" i="35" s="1"/>
  <c r="E4411" i="35"/>
  <c r="N4411" i="35"/>
  <c r="C4412" i="35"/>
  <c r="D4412" i="35"/>
  <c r="J4412" i="35" s="1"/>
  <c r="E4412" i="35"/>
  <c r="N4412" i="35"/>
  <c r="C4413" i="35"/>
  <c r="D4413" i="35"/>
  <c r="J4413" i="35" s="1"/>
  <c r="E4413" i="35"/>
  <c r="N4413" i="35"/>
  <c r="C4414" i="35"/>
  <c r="D4414" i="35"/>
  <c r="J4414" i="35" s="1"/>
  <c r="E4414" i="35"/>
  <c r="N4414" i="35"/>
  <c r="C4415" i="35"/>
  <c r="D4415" i="35"/>
  <c r="J4415" i="35" s="1"/>
  <c r="E4415" i="35"/>
  <c r="N4415" i="35"/>
  <c r="C4416" i="35"/>
  <c r="D4416" i="35"/>
  <c r="J4416" i="35" s="1"/>
  <c r="E4416" i="35"/>
  <c r="N4416" i="35"/>
  <c r="C4417" i="35"/>
  <c r="D4417" i="35"/>
  <c r="J4417" i="35" s="1"/>
  <c r="E4417" i="35"/>
  <c r="N4417" i="35"/>
  <c r="C4418" i="35"/>
  <c r="D4418" i="35"/>
  <c r="J4418" i="35" s="1"/>
  <c r="E4418" i="35"/>
  <c r="N4418" i="35"/>
  <c r="C4419" i="35"/>
  <c r="D4419" i="35"/>
  <c r="J4419" i="35" s="1"/>
  <c r="E4419" i="35"/>
  <c r="N4419" i="35"/>
  <c r="N85" i="396"/>
  <c r="N86" i="396"/>
  <c r="N87" i="396"/>
  <c r="N88" i="396"/>
  <c r="N89" i="396"/>
  <c r="N90" i="396"/>
  <c r="N91" i="396"/>
  <c r="N92" i="396"/>
  <c r="N93" i="396"/>
  <c r="N94" i="396"/>
  <c r="N95" i="396"/>
  <c r="N96" i="396"/>
  <c r="N97" i="396"/>
  <c r="N98" i="396"/>
  <c r="N99" i="396"/>
  <c r="N100" i="396"/>
  <c r="N101" i="396"/>
  <c r="N102" i="396"/>
  <c r="N103" i="396"/>
  <c r="N104" i="396"/>
  <c r="N105" i="396"/>
  <c r="N106" i="396"/>
  <c r="N107" i="396"/>
  <c r="N108" i="396"/>
  <c r="N109" i="396"/>
  <c r="N110" i="396"/>
  <c r="N111" i="396"/>
  <c r="N112" i="396"/>
  <c r="N113" i="396"/>
  <c r="N114" i="396"/>
  <c r="N115" i="396"/>
  <c r="N116" i="396"/>
  <c r="N117" i="396"/>
  <c r="N118" i="396"/>
  <c r="N119" i="396"/>
  <c r="N120" i="396"/>
  <c r="N121" i="396"/>
  <c r="N122" i="396"/>
  <c r="N123" i="396"/>
  <c r="N124" i="396"/>
  <c r="N125" i="396"/>
  <c r="N126" i="396"/>
  <c r="N127" i="396"/>
  <c r="N128" i="396"/>
  <c r="N129" i="396"/>
  <c r="N130" i="396"/>
  <c r="N131" i="396"/>
  <c r="N84" i="396"/>
  <c r="N3589" i="35"/>
  <c r="N3590" i="35"/>
  <c r="N3591" i="35"/>
  <c r="N3592" i="35"/>
  <c r="C3589" i="35"/>
  <c r="D3589" i="35"/>
  <c r="E3589" i="35"/>
  <c r="C3590" i="35"/>
  <c r="D3590" i="35"/>
  <c r="E3590" i="35"/>
  <c r="C3591" i="35"/>
  <c r="D3591" i="35"/>
  <c r="E3591" i="35"/>
  <c r="C3592" i="35"/>
  <c r="D3592" i="35"/>
  <c r="E3592" i="35"/>
  <c r="N3252" i="35"/>
  <c r="N3253" i="35"/>
  <c r="N3250" i="35"/>
  <c r="N3055" i="35"/>
  <c r="N3056" i="35"/>
  <c r="N2866" i="35"/>
  <c r="N2867" i="35"/>
  <c r="N2868" i="35"/>
  <c r="N2869" i="35"/>
  <c r="N3053" i="35"/>
  <c r="N3054" i="35"/>
  <c r="N415" i="35"/>
  <c r="N416" i="35"/>
  <c r="N413" i="35"/>
  <c r="N414" i="35"/>
  <c r="C3841" i="35"/>
  <c r="D3841" i="35"/>
  <c r="E3841" i="35"/>
  <c r="N3841" i="35"/>
  <c r="C3842" i="35"/>
  <c r="D3842" i="35"/>
  <c r="E3842" i="35"/>
  <c r="N3842" i="35"/>
  <c r="C3843" i="35"/>
  <c r="D3843" i="35"/>
  <c r="E3843" i="35"/>
  <c r="N3843" i="35"/>
  <c r="C3844" i="35"/>
  <c r="D3844" i="35"/>
  <c r="E3844" i="35"/>
  <c r="N3844" i="35"/>
  <c r="C1730" i="35"/>
  <c r="D1730" i="35"/>
  <c r="E1730" i="35"/>
  <c r="N1730" i="35"/>
  <c r="C1731" i="35"/>
  <c r="D1731" i="35"/>
  <c r="E1731" i="35"/>
  <c r="N1731" i="35"/>
  <c r="C1732" i="35"/>
  <c r="D1732" i="35"/>
  <c r="E1732" i="35"/>
  <c r="N1732" i="35"/>
  <c r="C1733" i="35"/>
  <c r="D1733" i="35"/>
  <c r="E1733" i="35"/>
  <c r="N1733" i="35"/>
  <c r="C3879" i="35"/>
  <c r="D3879" i="35"/>
  <c r="E3879" i="35"/>
  <c r="N3879" i="35"/>
  <c r="C3878" i="35"/>
  <c r="D3878" i="35"/>
  <c r="E3878" i="35"/>
  <c r="N3878" i="35"/>
  <c r="C417" i="35"/>
  <c r="D417" i="35"/>
  <c r="E417" i="35"/>
  <c r="N417" i="35"/>
  <c r="C418" i="35"/>
  <c r="D418" i="35"/>
  <c r="E418" i="35"/>
  <c r="N418" i="35"/>
  <c r="C419" i="35"/>
  <c r="D419" i="35"/>
  <c r="E419" i="35"/>
  <c r="N419" i="35"/>
  <c r="C420" i="35"/>
  <c r="D420" i="35"/>
  <c r="E420" i="35"/>
  <c r="N420" i="35"/>
  <c r="C3551" i="35"/>
  <c r="D3551" i="35"/>
  <c r="E3551" i="35"/>
  <c r="N3551" i="35"/>
  <c r="C3552" i="35"/>
  <c r="D3552" i="35"/>
  <c r="E3552" i="35"/>
  <c r="N3552" i="35"/>
  <c r="C3553" i="35"/>
  <c r="D3553" i="35"/>
  <c r="E3553" i="35"/>
  <c r="N3553" i="35"/>
  <c r="C3554" i="35"/>
  <c r="D3554" i="35"/>
  <c r="E3554" i="35"/>
  <c r="N3554" i="35"/>
  <c r="C1445" i="35"/>
  <c r="D1445" i="35"/>
  <c r="E1445" i="35"/>
  <c r="N1445" i="35"/>
  <c r="C1446" i="35"/>
  <c r="D1446" i="35"/>
  <c r="E1446" i="35"/>
  <c r="N1446" i="35"/>
  <c r="C1372" i="35"/>
  <c r="D1372" i="35"/>
  <c r="E1372" i="35"/>
  <c r="N1372" i="35"/>
  <c r="C1370" i="35"/>
  <c r="D1370" i="35"/>
  <c r="E1370" i="35"/>
  <c r="N1370" i="35"/>
  <c r="C1417" i="35"/>
  <c r="D1417" i="35"/>
  <c r="E1417" i="35"/>
  <c r="N1417" i="35"/>
  <c r="C1418" i="35"/>
  <c r="D1418" i="35"/>
  <c r="E1418" i="35"/>
  <c r="N1418" i="35"/>
  <c r="C1419" i="35"/>
  <c r="D1419" i="35"/>
  <c r="E1419" i="35"/>
  <c r="N1419" i="35"/>
  <c r="C1420" i="35"/>
  <c r="D1420" i="35"/>
  <c r="E1420" i="35"/>
  <c r="N1420" i="35"/>
  <c r="C421" i="35"/>
  <c r="D421" i="35"/>
  <c r="E421" i="35"/>
  <c r="N421" i="35"/>
  <c r="C422" i="35"/>
  <c r="D422" i="35"/>
  <c r="E422" i="35"/>
  <c r="N422" i="35"/>
  <c r="C423" i="35"/>
  <c r="D423" i="35"/>
  <c r="J423" i="35" s="1"/>
  <c r="E423" i="35"/>
  <c r="N423" i="35"/>
  <c r="C424" i="35"/>
  <c r="D424" i="35"/>
  <c r="E424" i="35"/>
  <c r="N424" i="35"/>
  <c r="C218" i="35"/>
  <c r="D218" i="35"/>
  <c r="E218" i="35"/>
  <c r="N218" i="35"/>
  <c r="C219" i="35"/>
  <c r="D219" i="35"/>
  <c r="E219" i="35"/>
  <c r="N219" i="35"/>
  <c r="C220" i="35"/>
  <c r="D220" i="35"/>
  <c r="E220" i="35"/>
  <c r="N220" i="35"/>
  <c r="C221" i="35"/>
  <c r="D221" i="35"/>
  <c r="E221" i="35"/>
  <c r="N221" i="35"/>
  <c r="C3057" i="35"/>
  <c r="D3057" i="35"/>
  <c r="E3057" i="35"/>
  <c r="N3057" i="35"/>
  <c r="C3058" i="35"/>
  <c r="D3058" i="35"/>
  <c r="E3058" i="35"/>
  <c r="N3058" i="35"/>
  <c r="C3059" i="35"/>
  <c r="D3059" i="35"/>
  <c r="E3059" i="35"/>
  <c r="N3059" i="35"/>
  <c r="C3060" i="35"/>
  <c r="D3060" i="35"/>
  <c r="E3060" i="35"/>
  <c r="N3060" i="35"/>
  <c r="C3004" i="35"/>
  <c r="D3004" i="35"/>
  <c r="E3004" i="35"/>
  <c r="N3004" i="35"/>
  <c r="C3002" i="35"/>
  <c r="D3002" i="35"/>
  <c r="E3002" i="35"/>
  <c r="N3002" i="35"/>
  <c r="C3003" i="35"/>
  <c r="D3003" i="35"/>
  <c r="E3003" i="35"/>
  <c r="N3003" i="35"/>
  <c r="C1603" i="35"/>
  <c r="D1603" i="35"/>
  <c r="E1603" i="35"/>
  <c r="N1603" i="35"/>
  <c r="C1604" i="35"/>
  <c r="D1604" i="35"/>
  <c r="E1604" i="35"/>
  <c r="N1604" i="35"/>
  <c r="C1476" i="35"/>
  <c r="D1476" i="35"/>
  <c r="E1476" i="35"/>
  <c r="N1476" i="35"/>
  <c r="C1477" i="35"/>
  <c r="D1477" i="35"/>
  <c r="E1477" i="35"/>
  <c r="N1477" i="35"/>
  <c r="C2359" i="35"/>
  <c r="D2359" i="35"/>
  <c r="E2359" i="35"/>
  <c r="N2359" i="35"/>
  <c r="C2360" i="35"/>
  <c r="D2360" i="35"/>
  <c r="E2360" i="35"/>
  <c r="N2360" i="35"/>
  <c r="C3007" i="35"/>
  <c r="D3007" i="35"/>
  <c r="E3007" i="35"/>
  <c r="N3007" i="35"/>
  <c r="C3005" i="35"/>
  <c r="D3005" i="35"/>
  <c r="E3005" i="35"/>
  <c r="N3005" i="35"/>
  <c r="C3006" i="35"/>
  <c r="D3006" i="35"/>
  <c r="E3006" i="35"/>
  <c r="N3006" i="35"/>
  <c r="C3328" i="35"/>
  <c r="D3328" i="35"/>
  <c r="E3328" i="35"/>
  <c r="N3328" i="35"/>
  <c r="C3329" i="35"/>
  <c r="D3329" i="35"/>
  <c r="E3329" i="35"/>
  <c r="N3329" i="35"/>
  <c r="C3326" i="35"/>
  <c r="D3326" i="35"/>
  <c r="E3326" i="35"/>
  <c r="N3326" i="35"/>
  <c r="C3327" i="35"/>
  <c r="D3327" i="35"/>
  <c r="E3327" i="35"/>
  <c r="N3327" i="35"/>
  <c r="C1599" i="35"/>
  <c r="D1599" i="35"/>
  <c r="E1599" i="35"/>
  <c r="N1599" i="35"/>
  <c r="C1600" i="35"/>
  <c r="D1600" i="35"/>
  <c r="E1600" i="35"/>
  <c r="N1600" i="35"/>
  <c r="C1472" i="35"/>
  <c r="D1472" i="35"/>
  <c r="E1472" i="35"/>
  <c r="N1472" i="35"/>
  <c r="C1473" i="35"/>
  <c r="D1473" i="35"/>
  <c r="E1473" i="35"/>
  <c r="N1473" i="35"/>
  <c r="C1269" i="35"/>
  <c r="D1269" i="35"/>
  <c r="E1269" i="35"/>
  <c r="N1269" i="35"/>
  <c r="C1268" i="35"/>
  <c r="D1268" i="35"/>
  <c r="E1268" i="35"/>
  <c r="N1268" i="35"/>
  <c r="C2635" i="35"/>
  <c r="D2635" i="35"/>
  <c r="E2635" i="35"/>
  <c r="N2635" i="35"/>
  <c r="C2636" i="35"/>
  <c r="D2636" i="35"/>
  <c r="E2636" i="35"/>
  <c r="N2636" i="35"/>
  <c r="C987" i="35"/>
  <c r="D987" i="35"/>
  <c r="E987" i="35"/>
  <c r="N987" i="35"/>
  <c r="C988" i="35"/>
  <c r="D988" i="35"/>
  <c r="E988" i="35"/>
  <c r="N988" i="35"/>
  <c r="C989" i="35"/>
  <c r="D989" i="35"/>
  <c r="E989" i="35"/>
  <c r="N989" i="35"/>
  <c r="C990" i="35"/>
  <c r="D990" i="35"/>
  <c r="E990" i="35"/>
  <c r="N990" i="35"/>
  <c r="C3254" i="35"/>
  <c r="D3254" i="35"/>
  <c r="J3254" i="35" s="1"/>
  <c r="E3254" i="35"/>
  <c r="N3254" i="35"/>
  <c r="C3255" i="35"/>
  <c r="D3255" i="35"/>
  <c r="E3255" i="35"/>
  <c r="N3255" i="35"/>
  <c r="C3256" i="35"/>
  <c r="D3256" i="35"/>
  <c r="E3256" i="35"/>
  <c r="N3256" i="35"/>
  <c r="C3257" i="35"/>
  <c r="D3257" i="35"/>
  <c r="E3257" i="35"/>
  <c r="N3257" i="35"/>
  <c r="C2240" i="35"/>
  <c r="D2240" i="35"/>
  <c r="E2240" i="35"/>
  <c r="N2240" i="35"/>
  <c r="C2241" i="35"/>
  <c r="D2241" i="35"/>
  <c r="E2241" i="35"/>
  <c r="N2241" i="35"/>
  <c r="C3010" i="35"/>
  <c r="D3010" i="35"/>
  <c r="E3010" i="35"/>
  <c r="N3010" i="35"/>
  <c r="C3008" i="35"/>
  <c r="D3008" i="35"/>
  <c r="E3008" i="35"/>
  <c r="N3008" i="35"/>
  <c r="C3009" i="35"/>
  <c r="D3009" i="35"/>
  <c r="E3009" i="35"/>
  <c r="N3009" i="35"/>
  <c r="C2060" i="35"/>
  <c r="D2060" i="35"/>
  <c r="E2060" i="35"/>
  <c r="N2060" i="35"/>
  <c r="C2061" i="35"/>
  <c r="D2061" i="35"/>
  <c r="E2061" i="35"/>
  <c r="N2061" i="35"/>
  <c r="C2062" i="35"/>
  <c r="D2062" i="35"/>
  <c r="E2062" i="35"/>
  <c r="N2062" i="35"/>
  <c r="C2063" i="35"/>
  <c r="D2063" i="35"/>
  <c r="E2063" i="35"/>
  <c r="N2063" i="35"/>
  <c r="C3258" i="35"/>
  <c r="D3258" i="35"/>
  <c r="E3258" i="35"/>
  <c r="N3258" i="35"/>
  <c r="C3259" i="35"/>
  <c r="D3259" i="35"/>
  <c r="E3259" i="35"/>
  <c r="N3259" i="35"/>
  <c r="C3260" i="35"/>
  <c r="D3260" i="35"/>
  <c r="E3260" i="35"/>
  <c r="N3260" i="35"/>
  <c r="C3261" i="35"/>
  <c r="D3261" i="35"/>
  <c r="E3261" i="35"/>
  <c r="N3261" i="35"/>
  <c r="C1466" i="35"/>
  <c r="D1466" i="35"/>
  <c r="E1466" i="35"/>
  <c r="N1466" i="35"/>
  <c r="C1467" i="35"/>
  <c r="D1467" i="35"/>
  <c r="E1467" i="35"/>
  <c r="N1467" i="35"/>
  <c r="C425" i="35"/>
  <c r="D425" i="35"/>
  <c r="E425" i="35"/>
  <c r="N425" i="35"/>
  <c r="C426" i="35"/>
  <c r="D426" i="35"/>
  <c r="E426" i="35"/>
  <c r="N426" i="35"/>
  <c r="N2246" i="35"/>
  <c r="N2247" i="35"/>
  <c r="N1430" i="35"/>
  <c r="N1465" i="35"/>
  <c r="N1431" i="35"/>
  <c r="D2246" i="35"/>
  <c r="E2246" i="35"/>
  <c r="D2247" i="35"/>
  <c r="E2247" i="35"/>
  <c r="D1430" i="35"/>
  <c r="E1430" i="35"/>
  <c r="D1465" i="35"/>
  <c r="E1465" i="35"/>
  <c r="D1431" i="35"/>
  <c r="E1431" i="35"/>
  <c r="C2246" i="35"/>
  <c r="C2247" i="35"/>
  <c r="C1430" i="35"/>
  <c r="C1465" i="35"/>
  <c r="C1431" i="35"/>
  <c r="N31" i="396"/>
  <c r="N32" i="396"/>
  <c r="N33" i="396"/>
  <c r="N34" i="396"/>
  <c r="N35" i="396"/>
  <c r="N36" i="396"/>
  <c r="N37" i="396"/>
  <c r="N38" i="396"/>
  <c r="N39" i="396"/>
  <c r="N40" i="396"/>
  <c r="N41" i="396"/>
  <c r="N42" i="396"/>
  <c r="N43" i="396"/>
  <c r="N44" i="396"/>
  <c r="N45" i="396"/>
  <c r="N46" i="396"/>
  <c r="N47" i="396"/>
  <c r="N48" i="396"/>
  <c r="N49" i="396"/>
  <c r="N50" i="396"/>
  <c r="N51" i="396"/>
  <c r="N52" i="396"/>
  <c r="N53" i="396"/>
  <c r="N54" i="396"/>
  <c r="N55" i="396"/>
  <c r="N56" i="396"/>
  <c r="N57" i="396"/>
  <c r="N58" i="396"/>
  <c r="N59" i="396"/>
  <c r="N60" i="396"/>
  <c r="N61" i="396"/>
  <c r="N62" i="396"/>
  <c r="N63" i="396"/>
  <c r="N64" i="396"/>
  <c r="N65" i="396"/>
  <c r="N66" i="396"/>
  <c r="N67" i="396"/>
  <c r="N68" i="396"/>
  <c r="N69" i="396"/>
  <c r="N70" i="396"/>
  <c r="N71" i="396"/>
  <c r="N72" i="396"/>
  <c r="N73" i="396"/>
  <c r="N74" i="396"/>
  <c r="N75" i="396"/>
  <c r="N76" i="396"/>
  <c r="N77" i="396"/>
  <c r="N78" i="396"/>
  <c r="N79" i="396"/>
  <c r="N30" i="396"/>
  <c r="D3252" i="35"/>
  <c r="E3252" i="35"/>
  <c r="D3253" i="35"/>
  <c r="E3253" i="35"/>
  <c r="D3250" i="35"/>
  <c r="E3250" i="35"/>
  <c r="C3252" i="35"/>
  <c r="C3253" i="35"/>
  <c r="C3250" i="35"/>
  <c r="D3053" i="35"/>
  <c r="D3054" i="35"/>
  <c r="E3053" i="35"/>
  <c r="E3054" i="35"/>
  <c r="C3053" i="35"/>
  <c r="C3054" i="35"/>
  <c r="E1113" i="35"/>
  <c r="E1114" i="35"/>
  <c r="E1100" i="35"/>
  <c r="E1101" i="35"/>
  <c r="E415" i="35"/>
  <c r="E416" i="35"/>
  <c r="D415" i="35"/>
  <c r="D416" i="35"/>
  <c r="C415" i="35"/>
  <c r="C416" i="35"/>
  <c r="C413" i="35"/>
  <c r="D413" i="35"/>
  <c r="E413" i="35"/>
  <c r="C414" i="35"/>
  <c r="D414" i="35"/>
  <c r="E414" i="35"/>
  <c r="D3055" i="35"/>
  <c r="E3055" i="35"/>
  <c r="D3056" i="35"/>
  <c r="E3056" i="35"/>
  <c r="C3055" i="35"/>
  <c r="C3056" i="35"/>
  <c r="C2996" i="35"/>
  <c r="D2996" i="35"/>
  <c r="J2996" i="35" s="1"/>
  <c r="E2996" i="35"/>
  <c r="N2996" i="35"/>
  <c r="C2997" i="35"/>
  <c r="D2997" i="35"/>
  <c r="J2997" i="35" s="1"/>
  <c r="E2997" i="35"/>
  <c r="N2997" i="35"/>
  <c r="C2998" i="35"/>
  <c r="D2998" i="35"/>
  <c r="J2998" i="35" s="1"/>
  <c r="E2998" i="35"/>
  <c r="N2998" i="35"/>
  <c r="BUN2" i="35"/>
  <c r="BUO2" i="35"/>
  <c r="BUP2" i="35"/>
  <c r="BUQ2" i="35"/>
  <c r="BUR2" i="35"/>
  <c r="BUS2" i="35"/>
  <c r="BUT2" i="35"/>
  <c r="BUU2" i="35"/>
  <c r="BUV2" i="35"/>
  <c r="BUW2" i="35"/>
  <c r="BUX2" i="35"/>
  <c r="BUY2" i="35"/>
  <c r="BUZ2" i="35"/>
  <c r="BVA2" i="35"/>
  <c r="BVB2" i="35"/>
  <c r="BVC2" i="35"/>
  <c r="BVD2" i="35"/>
  <c r="BVE2" i="35"/>
  <c r="BVF2" i="35"/>
  <c r="BVG2" i="35"/>
  <c r="BVH2" i="35"/>
  <c r="BVI2" i="35"/>
  <c r="BVJ2" i="35"/>
  <c r="BVK2" i="35"/>
  <c r="E2866" i="35"/>
  <c r="E2867" i="35"/>
  <c r="E2868" i="35"/>
  <c r="E2869" i="35"/>
  <c r="D2866" i="35"/>
  <c r="D2867" i="35"/>
  <c r="D2868" i="35"/>
  <c r="D2869" i="35"/>
  <c r="C2866" i="35"/>
  <c r="C2867" i="35"/>
  <c r="C2868" i="35"/>
  <c r="C2869" i="35"/>
  <c r="BUH2" i="35"/>
  <c r="BUI2" i="35"/>
  <c r="BUJ2" i="35"/>
  <c r="BUK2" i="35"/>
  <c r="BUL2" i="35"/>
  <c r="BUM2" i="35"/>
  <c r="N163" i="392"/>
  <c r="N164" i="392"/>
  <c r="N165" i="392"/>
  <c r="N166" i="392"/>
  <c r="N167" i="392"/>
  <c r="N168" i="392"/>
  <c r="N169" i="392"/>
  <c r="N170" i="392"/>
  <c r="N171" i="392"/>
  <c r="N172" i="392"/>
  <c r="N173" i="392"/>
  <c r="N174" i="392"/>
  <c r="N148" i="392"/>
  <c r="N149" i="392"/>
  <c r="N150" i="392"/>
  <c r="N151" i="392"/>
  <c r="N152" i="392"/>
  <c r="N153" i="392"/>
  <c r="N154" i="392"/>
  <c r="N155" i="392"/>
  <c r="N156" i="392"/>
  <c r="N157" i="392"/>
  <c r="N158" i="392"/>
  <c r="N159" i="392"/>
  <c r="N160" i="392"/>
  <c r="N161" i="392"/>
  <c r="N162" i="392"/>
  <c r="N125" i="392"/>
  <c r="N126" i="392"/>
  <c r="N127" i="392"/>
  <c r="N128" i="392"/>
  <c r="N129" i="392"/>
  <c r="N130" i="392"/>
  <c r="N131" i="392"/>
  <c r="N132" i="392"/>
  <c r="N133" i="392"/>
  <c r="N134" i="392"/>
  <c r="N135" i="392"/>
  <c r="N136" i="392"/>
  <c r="N137" i="392"/>
  <c r="N138" i="392"/>
  <c r="N139" i="392"/>
  <c r="N140" i="392"/>
  <c r="N141" i="392"/>
  <c r="N142" i="392"/>
  <c r="N143" i="392"/>
  <c r="N144" i="392"/>
  <c r="N145" i="392"/>
  <c r="N146" i="392"/>
  <c r="N147" i="392"/>
  <c r="N124" i="392"/>
  <c r="N4" i="396"/>
  <c r="N5" i="396"/>
  <c r="N6" i="396"/>
  <c r="N7" i="396"/>
  <c r="N8" i="396"/>
  <c r="N9" i="396"/>
  <c r="N10" i="396"/>
  <c r="N11" i="396"/>
  <c r="N12" i="396"/>
  <c r="N13" i="396"/>
  <c r="N14" i="396"/>
  <c r="N15" i="396"/>
  <c r="N16" i="396"/>
  <c r="N17" i="396"/>
  <c r="N18" i="396"/>
  <c r="N19" i="396"/>
  <c r="N20" i="396"/>
  <c r="N21" i="396"/>
  <c r="N22" i="396"/>
  <c r="N23" i="396"/>
  <c r="N24" i="396"/>
  <c r="N25" i="396"/>
  <c r="N3" i="396"/>
  <c r="BQR3655" i="35"/>
  <c r="BQR3649" i="35"/>
  <c r="BUC2" i="35"/>
  <c r="BUD2" i="35"/>
  <c r="BUE2" i="35"/>
  <c r="BUF2" i="35"/>
  <c r="BUG2" i="35"/>
  <c r="BTV2" i="35"/>
  <c r="BTW2" i="35"/>
  <c r="BTX2" i="35"/>
  <c r="BTY2" i="35"/>
  <c r="BTZ2" i="35"/>
  <c r="BUA2" i="35"/>
  <c r="BUB2" i="35"/>
  <c r="N119" i="392"/>
  <c r="N118" i="392"/>
  <c r="N117" i="392"/>
  <c r="N116" i="392"/>
  <c r="N115" i="392"/>
  <c r="N114" i="392"/>
  <c r="N113" i="392"/>
  <c r="N112" i="392"/>
  <c r="N111" i="392"/>
  <c r="N110" i="392"/>
  <c r="N109" i="392"/>
  <c r="N108" i="392"/>
  <c r="N107" i="392"/>
  <c r="N106" i="392"/>
  <c r="N105" i="392"/>
  <c r="N104" i="392"/>
  <c r="N103" i="392"/>
  <c r="N102" i="392"/>
  <c r="N101" i="392"/>
  <c r="N100" i="392"/>
  <c r="N99" i="392"/>
  <c r="N98" i="392"/>
  <c r="N97" i="392"/>
  <c r="N96" i="392"/>
  <c r="N95" i="392"/>
  <c r="N94" i="392"/>
  <c r="BTQ2" i="35"/>
  <c r="BTR2" i="35"/>
  <c r="BTS2" i="35"/>
  <c r="BTT2" i="35"/>
  <c r="BTU2" i="35"/>
  <c r="C2119" i="35"/>
  <c r="D2119" i="35"/>
  <c r="J2119" i="35" s="1"/>
  <c r="E2119" i="35"/>
  <c r="C3837" i="35"/>
  <c r="D3837" i="35"/>
  <c r="J3837" i="35" s="1"/>
  <c r="E3837" i="35"/>
  <c r="C3838" i="35"/>
  <c r="D3838" i="35"/>
  <c r="J3838" i="35" s="1"/>
  <c r="E3838" i="35"/>
  <c r="C3839" i="35"/>
  <c r="D3839" i="35"/>
  <c r="J3839" i="35" s="1"/>
  <c r="E3839" i="35"/>
  <c r="C3840" i="35"/>
  <c r="D3840" i="35"/>
  <c r="J3840" i="35" s="1"/>
  <c r="E3840" i="35"/>
  <c r="C1738" i="35"/>
  <c r="D1738" i="35"/>
  <c r="J1738" i="35" s="1"/>
  <c r="E1738" i="35"/>
  <c r="C1739" i="35"/>
  <c r="D1739" i="35"/>
  <c r="J1739" i="35" s="1"/>
  <c r="E1739" i="35"/>
  <c r="C1740" i="35"/>
  <c r="D1740" i="35"/>
  <c r="J1740" i="35" s="1"/>
  <c r="E1740" i="35"/>
  <c r="C1741" i="35"/>
  <c r="D1741" i="35"/>
  <c r="J1741" i="35" s="1"/>
  <c r="E1741" i="35"/>
  <c r="C2086" i="35"/>
  <c r="D2086" i="35"/>
  <c r="J2086" i="35" s="1"/>
  <c r="E2086" i="35"/>
  <c r="C2074" i="35"/>
  <c r="D2074" i="35"/>
  <c r="J2074" i="35" s="1"/>
  <c r="E2074" i="35"/>
  <c r="C1091" i="35"/>
  <c r="D1091" i="35"/>
  <c r="J1091" i="35" s="1"/>
  <c r="E1091" i="35"/>
  <c r="C1104" i="35"/>
  <c r="D1104" i="35"/>
  <c r="J1104" i="35" s="1"/>
  <c r="E1104" i="35"/>
  <c r="C1366" i="35"/>
  <c r="D1366" i="35"/>
  <c r="J1366" i="35" s="1"/>
  <c r="E1366" i="35"/>
  <c r="C1367" i="35"/>
  <c r="D1367" i="35"/>
  <c r="J1367" i="35" s="1"/>
  <c r="E1367" i="35"/>
  <c r="C1368" i="35"/>
  <c r="D1368" i="35"/>
  <c r="J1368" i="35" s="1"/>
  <c r="E1368" i="35"/>
  <c r="C1369" i="35"/>
  <c r="D1369" i="35"/>
  <c r="J1369" i="35" s="1"/>
  <c r="E1369" i="35"/>
  <c r="C409" i="35"/>
  <c r="D409" i="35"/>
  <c r="J409" i="35" s="1"/>
  <c r="E409" i="35"/>
  <c r="C410" i="35"/>
  <c r="D410" i="35"/>
  <c r="E410" i="35"/>
  <c r="C411" i="35"/>
  <c r="D411" i="35"/>
  <c r="J411" i="35" s="1"/>
  <c r="E411" i="35"/>
  <c r="C412" i="35"/>
  <c r="D412" i="35"/>
  <c r="J412" i="35" s="1"/>
  <c r="E412" i="35"/>
  <c r="C2995" i="35"/>
  <c r="D2995" i="35"/>
  <c r="J2995" i="35" s="1"/>
  <c r="E2995" i="35"/>
  <c r="C2993" i="35"/>
  <c r="D2993" i="35"/>
  <c r="J2993" i="35" s="1"/>
  <c r="E2993" i="35"/>
  <c r="C2994" i="35"/>
  <c r="D2994" i="35"/>
  <c r="J2994" i="35" s="1"/>
  <c r="E2994" i="35"/>
  <c r="C3084" i="35"/>
  <c r="D3084" i="35"/>
  <c r="J3084" i="35" s="1"/>
  <c r="E3084" i="35"/>
  <c r="C3563" i="35"/>
  <c r="D3563" i="35"/>
  <c r="J3563" i="35" s="1"/>
  <c r="E3563" i="35"/>
  <c r="C3564" i="35"/>
  <c r="D3564" i="35"/>
  <c r="J3564" i="35" s="1"/>
  <c r="E3564" i="35"/>
  <c r="C3565" i="35"/>
  <c r="D3565" i="35"/>
  <c r="J3565" i="35" s="1"/>
  <c r="E3565" i="35"/>
  <c r="C3566" i="35"/>
  <c r="D3566" i="35"/>
  <c r="J3566" i="35" s="1"/>
  <c r="E3566" i="35"/>
  <c r="C2052" i="35"/>
  <c r="D2052" i="35"/>
  <c r="J2052" i="35" s="1"/>
  <c r="E2052" i="35"/>
  <c r="C2053" i="35"/>
  <c r="D2053" i="35"/>
  <c r="J2053" i="35" s="1"/>
  <c r="E2053" i="35"/>
  <c r="C2054" i="35"/>
  <c r="D2054" i="35"/>
  <c r="J2054" i="35" s="1"/>
  <c r="E2054" i="35"/>
  <c r="C2055" i="35"/>
  <c r="D2055" i="35"/>
  <c r="J2055" i="35" s="1"/>
  <c r="E2055" i="35"/>
  <c r="C2056" i="35"/>
  <c r="D2056" i="35"/>
  <c r="J2056" i="35" s="1"/>
  <c r="E2056" i="35"/>
  <c r="C2057" i="35"/>
  <c r="D2057" i="35"/>
  <c r="J2057" i="35" s="1"/>
  <c r="E2057" i="35"/>
  <c r="C2058" i="35"/>
  <c r="D2058" i="35"/>
  <c r="J2058" i="35" s="1"/>
  <c r="E2058" i="35"/>
  <c r="C2059" i="35"/>
  <c r="D2059" i="35"/>
  <c r="J2059" i="35" s="1"/>
  <c r="E2059" i="35"/>
  <c r="C3251" i="35"/>
  <c r="D3251" i="35"/>
  <c r="J3251" i="35" s="1"/>
  <c r="E3251" i="35"/>
  <c r="N4" i="392"/>
  <c r="N5" i="392"/>
  <c r="N6" i="392"/>
  <c r="N7" i="392"/>
  <c r="N8" i="392"/>
  <c r="N9" i="392"/>
  <c r="N10" i="392"/>
  <c r="N11" i="392"/>
  <c r="N12" i="392"/>
  <c r="N13" i="392"/>
  <c r="N14" i="392"/>
  <c r="N15" i="392"/>
  <c r="N16" i="392"/>
  <c r="N17" i="392"/>
  <c r="N18" i="392"/>
  <c r="N19" i="392"/>
  <c r="N20" i="392"/>
  <c r="N21" i="392"/>
  <c r="N22" i="392"/>
  <c r="N23" i="392"/>
  <c r="N24" i="392"/>
  <c r="N25" i="392"/>
  <c r="N26" i="392"/>
  <c r="N27" i="392"/>
  <c r="N28" i="392"/>
  <c r="N29" i="392"/>
  <c r="N30" i="392"/>
  <c r="N31" i="392"/>
  <c r="N32" i="392"/>
  <c r="N33" i="392"/>
  <c r="N34" i="392"/>
  <c r="N35" i="392"/>
  <c r="N36" i="392"/>
  <c r="N37" i="392"/>
  <c r="N38" i="392"/>
  <c r="N39" i="392"/>
  <c r="N40" i="392"/>
  <c r="N41" i="392"/>
  <c r="N42" i="392"/>
  <c r="N43" i="392"/>
  <c r="N44" i="392"/>
  <c r="N45" i="392"/>
  <c r="N46" i="392"/>
  <c r="N47" i="392"/>
  <c r="N48" i="392"/>
  <c r="N49" i="392"/>
  <c r="N50" i="392"/>
  <c r="N51" i="392"/>
  <c r="N52" i="392"/>
  <c r="N53" i="392"/>
  <c r="N54" i="392"/>
  <c r="N55" i="392"/>
  <c r="N56" i="392"/>
  <c r="N57" i="392"/>
  <c r="N58" i="392"/>
  <c r="N59" i="392"/>
  <c r="N60" i="392"/>
  <c r="N61" i="392"/>
  <c r="N62" i="392"/>
  <c r="N63" i="392"/>
  <c r="N64" i="392"/>
  <c r="N65" i="392"/>
  <c r="N66" i="392"/>
  <c r="N67" i="392"/>
  <c r="N68" i="392"/>
  <c r="N69" i="392"/>
  <c r="N70" i="392"/>
  <c r="N71" i="392"/>
  <c r="N72" i="392"/>
  <c r="N73" i="392"/>
  <c r="N74" i="392"/>
  <c r="N75" i="392"/>
  <c r="N76" i="392"/>
  <c r="N77" i="392"/>
  <c r="N78" i="392"/>
  <c r="N79" i="392"/>
  <c r="N80" i="392"/>
  <c r="N81" i="392"/>
  <c r="N82" i="392"/>
  <c r="N83" i="392"/>
  <c r="N84" i="392"/>
  <c r="N85" i="392"/>
  <c r="N86" i="392"/>
  <c r="N87" i="392"/>
  <c r="N88" i="392"/>
  <c r="N89" i="392"/>
  <c r="N3" i="392"/>
  <c r="BTN2" i="35"/>
  <c r="BTO2" i="35"/>
  <c r="BTP2" i="35"/>
  <c r="BTK2" i="35"/>
  <c r="BTL2" i="35"/>
  <c r="BTM2" i="35"/>
  <c r="C249" i="35"/>
  <c r="D249" i="35"/>
  <c r="J249" i="35" s="1"/>
  <c r="E249" i="35"/>
  <c r="C250" i="35"/>
  <c r="D250" i="35"/>
  <c r="J250" i="35" s="1"/>
  <c r="E250" i="35"/>
  <c r="MU4" i="35"/>
  <c r="MT4" i="35"/>
  <c r="MS4" i="35"/>
  <c r="MR4" i="35"/>
  <c r="MP4" i="35"/>
  <c r="MO4" i="35"/>
  <c r="BTH2" i="35"/>
  <c r="BTI2" i="35"/>
  <c r="BTJ2" i="35"/>
  <c r="MN4" i="35"/>
  <c r="MM4" i="35"/>
  <c r="ML4" i="35"/>
  <c r="MK4" i="35"/>
  <c r="MH4" i="35"/>
  <c r="MG4" i="35"/>
  <c r="MF4" i="35"/>
  <c r="MI4" i="35"/>
  <c r="BTD2" i="35"/>
  <c r="BTE2" i="35"/>
  <c r="BTF2" i="35"/>
  <c r="BTG2" i="35"/>
  <c r="BTA2" i="35"/>
  <c r="BTB2" i="35"/>
  <c r="BTC2" i="35"/>
  <c r="BSZ2" i="35"/>
  <c r="BSY2" i="35"/>
  <c r="BSX2" i="35"/>
  <c r="BSW2" i="35"/>
  <c r="BSV2" i="35"/>
  <c r="NM4" i="35" l="1"/>
  <c r="NJ4" i="35"/>
  <c r="NI4" i="35"/>
  <c r="O1372" i="35"/>
  <c r="O1370" i="35"/>
  <c r="NH4" i="35"/>
  <c r="O3849" i="35"/>
  <c r="O429" i="35"/>
  <c r="O2362" i="35"/>
  <c r="O2639" i="35"/>
  <c r="O2640" i="35"/>
  <c r="O3330" i="35"/>
  <c r="O3331" i="35"/>
  <c r="O3884" i="35"/>
  <c r="O3885" i="35"/>
  <c r="O3882" i="35"/>
  <c r="O3846" i="35"/>
  <c r="O1722" i="35"/>
  <c r="O1723" i="35"/>
  <c r="O1724" i="35"/>
  <c r="O1725" i="35"/>
  <c r="O991" i="35"/>
  <c r="O992" i="35"/>
  <c r="O993" i="35"/>
  <c r="O994" i="35"/>
  <c r="O2243" i="35"/>
  <c r="O1447" i="35"/>
  <c r="O3334" i="35"/>
  <c r="O3850" i="35"/>
  <c r="O1726" i="35"/>
  <c r="O1727" i="35"/>
  <c r="O1728" i="35"/>
  <c r="O3881" i="35"/>
  <c r="O3013" i="35"/>
  <c r="O3011" i="35"/>
  <c r="O3012" i="35"/>
  <c r="O3332" i="35"/>
  <c r="O3333" i="35"/>
  <c r="O3480" i="35"/>
  <c r="O3481" i="35"/>
  <c r="O3482" i="35"/>
  <c r="O3483" i="35"/>
  <c r="O3883" i="35"/>
  <c r="O3847" i="35"/>
  <c r="O3848" i="35"/>
  <c r="O2242" i="35"/>
  <c r="O1448" i="35"/>
  <c r="O3336" i="35"/>
  <c r="O3337" i="35"/>
  <c r="O3851" i="35"/>
  <c r="O3852" i="35"/>
  <c r="O1729" i="35"/>
  <c r="O3686" i="35"/>
  <c r="O3691" i="35"/>
  <c r="O3845" i="35"/>
  <c r="NG4" i="35"/>
  <c r="O430" i="35"/>
  <c r="O431" i="35"/>
  <c r="O432" i="35"/>
  <c r="O995" i="35"/>
  <c r="O996" i="35"/>
  <c r="O997" i="35"/>
  <c r="O998" i="35"/>
  <c r="O222" i="35"/>
  <c r="O223" i="35"/>
  <c r="O224" i="35"/>
  <c r="O225" i="35"/>
  <c r="O3085" i="35"/>
  <c r="O3086" i="35"/>
  <c r="O3087" i="35"/>
  <c r="O3088" i="35"/>
  <c r="O433" i="35"/>
  <c r="O434" i="35"/>
  <c r="O435" i="35"/>
  <c r="O436" i="35"/>
  <c r="O3886" i="35"/>
  <c r="O3887" i="35"/>
  <c r="O3888" i="35"/>
  <c r="O3889" i="35"/>
  <c r="O541" i="35"/>
  <c r="O542" i="35"/>
  <c r="O543" i="35"/>
  <c r="O544" i="35"/>
  <c r="O1595" i="35"/>
  <c r="O1596" i="35"/>
  <c r="O1468" i="35"/>
  <c r="O1469" i="35"/>
  <c r="O3555" i="35"/>
  <c r="O3556" i="35"/>
  <c r="O3557" i="35"/>
  <c r="O3558" i="35"/>
  <c r="O2363" i="35"/>
  <c r="O2364" i="35"/>
  <c r="O3340" i="35"/>
  <c r="O3341" i="35"/>
  <c r="O3338" i="35"/>
  <c r="O3339" i="35"/>
  <c r="O545" i="35"/>
  <c r="O546" i="35"/>
  <c r="O547" i="35"/>
  <c r="O548" i="35"/>
  <c r="O1597" i="35"/>
  <c r="O1598" i="35"/>
  <c r="O1470" i="35"/>
  <c r="O1471" i="35"/>
  <c r="O3899" i="35"/>
  <c r="O3901" i="35"/>
  <c r="O3699" i="35"/>
  <c r="O3698" i="35"/>
  <c r="O2234" i="35"/>
  <c r="O2235" i="35"/>
  <c r="O2236" i="35"/>
  <c r="O2237" i="35"/>
  <c r="O3262" i="35"/>
  <c r="O3263" i="35"/>
  <c r="O3264" i="35"/>
  <c r="O3265" i="35"/>
  <c r="O999" i="35"/>
  <c r="O1000" i="35"/>
  <c r="O1001" i="35"/>
  <c r="O1002" i="35"/>
  <c r="O3912" i="35"/>
  <c r="O3913" i="35"/>
  <c r="O3914" i="35"/>
  <c r="O3915" i="35"/>
  <c r="O3916" i="35"/>
  <c r="O3917" i="35"/>
  <c r="O3918" i="35"/>
  <c r="O3919" i="35"/>
  <c r="O3920" i="35"/>
  <c r="O3921" i="35"/>
  <c r="O3922" i="35"/>
  <c r="O3923" i="35"/>
  <c r="O3924" i="35"/>
  <c r="O3925" i="35"/>
  <c r="O3926" i="35"/>
  <c r="O3927" i="35"/>
  <c r="O3928" i="35"/>
  <c r="O3929" i="35"/>
  <c r="O3930" i="35"/>
  <c r="O3931" i="35"/>
  <c r="O3932" i="35"/>
  <c r="O3933" i="35"/>
  <c r="O3934" i="35"/>
  <c r="O3935" i="35"/>
  <c r="O3936" i="35"/>
  <c r="O3937" i="35"/>
  <c r="O3938" i="35"/>
  <c r="O3939" i="35"/>
  <c r="O3940" i="35"/>
  <c r="O3941" i="35"/>
  <c r="O3942" i="35"/>
  <c r="O3943" i="35"/>
  <c r="O3944" i="35"/>
  <c r="O3945" i="35"/>
  <c r="O3946" i="35"/>
  <c r="O3947" i="35"/>
  <c r="O3948" i="35"/>
  <c r="O3949" i="35"/>
  <c r="O3950" i="35"/>
  <c r="O3951" i="35"/>
  <c r="O3952" i="35"/>
  <c r="O3953" i="35"/>
  <c r="O3954" i="35"/>
  <c r="O3955" i="35"/>
  <c r="O3956" i="35"/>
  <c r="O3957" i="35"/>
  <c r="O3958" i="35"/>
  <c r="O3959" i="35"/>
  <c r="O3960" i="35"/>
  <c r="O3961" i="35"/>
  <c r="O3962" i="35"/>
  <c r="O3963" i="35"/>
  <c r="O3964" i="35"/>
  <c r="O3965" i="35"/>
  <c r="O3966" i="35"/>
  <c r="O3967" i="35"/>
  <c r="O3968" i="35"/>
  <c r="O3969" i="35"/>
  <c r="O3970" i="35"/>
  <c r="O3971" i="35"/>
  <c r="O3972" i="35"/>
  <c r="O3973" i="35"/>
  <c r="O3974" i="35"/>
  <c r="O3975" i="35"/>
  <c r="O3976" i="35"/>
  <c r="O3977" i="35"/>
  <c r="O3978" i="35"/>
  <c r="O3979" i="35"/>
  <c r="O3980" i="35"/>
  <c r="O3981" i="35"/>
  <c r="O3982" i="35"/>
  <c r="O3983" i="35"/>
  <c r="O3984" i="35"/>
  <c r="O3985" i="35"/>
  <c r="O3986" i="35"/>
  <c r="O3987" i="35"/>
  <c r="O3988" i="35"/>
  <c r="O3989" i="35"/>
  <c r="O3990" i="35"/>
  <c r="O3991" i="35"/>
  <c r="O3992" i="35"/>
  <c r="O3993" i="35"/>
  <c r="O3994" i="35"/>
  <c r="O3995" i="35"/>
  <c r="O3996" i="35"/>
  <c r="O3997" i="35"/>
  <c r="O3998" i="35"/>
  <c r="O3999" i="35"/>
  <c r="O4000" i="35"/>
  <c r="O4001" i="35"/>
  <c r="O4281" i="35"/>
  <c r="O4283" i="35"/>
  <c r="O4285" i="35"/>
  <c r="O4286" i="35"/>
  <c r="O4288" i="35"/>
  <c r="O4290" i="35"/>
  <c r="O4292" i="35"/>
  <c r="O4294" i="35"/>
  <c r="O4297" i="35"/>
  <c r="O4299" i="35"/>
  <c r="O4302" i="35"/>
  <c r="O4304" i="35"/>
  <c r="O4306" i="35"/>
  <c r="O4308" i="35"/>
  <c r="O4309" i="35"/>
  <c r="O4311" i="35"/>
  <c r="O4314" i="35"/>
  <c r="O4317" i="35"/>
  <c r="O4321" i="35"/>
  <c r="O4323" i="35"/>
  <c r="O4327" i="35"/>
  <c r="O4329" i="35"/>
  <c r="O4333" i="35"/>
  <c r="O4335" i="35"/>
  <c r="O4341" i="35"/>
  <c r="O4344" i="35"/>
  <c r="O4349" i="35"/>
  <c r="O4353" i="35"/>
  <c r="O4002" i="35"/>
  <c r="O4003" i="35"/>
  <c r="O4004" i="35"/>
  <c r="O4005" i="35"/>
  <c r="O4006" i="35"/>
  <c r="O4007" i="35"/>
  <c r="O4008" i="35"/>
  <c r="O4009" i="35"/>
  <c r="O4010" i="35"/>
  <c r="O4011" i="35"/>
  <c r="O4012" i="35"/>
  <c r="O4013" i="35"/>
  <c r="O4014" i="35"/>
  <c r="O4015" i="35"/>
  <c r="O4016" i="35"/>
  <c r="O4017" i="35"/>
  <c r="O4018" i="35"/>
  <c r="O4019" i="35"/>
  <c r="O4020" i="35"/>
  <c r="O4021" i="35"/>
  <c r="O4022" i="35"/>
  <c r="O4023" i="35"/>
  <c r="O4024" i="35"/>
  <c r="O4025" i="35"/>
  <c r="O4026" i="35"/>
  <c r="O4027" i="35"/>
  <c r="O4028" i="35"/>
  <c r="O4029" i="35"/>
  <c r="O4030" i="35"/>
  <c r="O4031" i="35"/>
  <c r="O4032" i="35"/>
  <c r="O4033" i="35"/>
  <c r="O4034" i="35"/>
  <c r="O4035" i="35"/>
  <c r="O4036" i="35"/>
  <c r="O4037" i="35"/>
  <c r="O4038" i="35"/>
  <c r="O4039" i="35"/>
  <c r="O4040" i="35"/>
  <c r="O4041" i="35"/>
  <c r="O4042" i="35"/>
  <c r="O4043" i="35"/>
  <c r="O4044" i="35"/>
  <c r="O4045" i="35"/>
  <c r="O4046" i="35"/>
  <c r="O4047" i="35"/>
  <c r="O4048" i="35"/>
  <c r="O4049" i="35"/>
  <c r="O4050" i="35"/>
  <c r="O4051" i="35"/>
  <c r="O4052" i="35"/>
  <c r="O4053" i="35"/>
  <c r="O4054" i="35"/>
  <c r="O4055" i="35"/>
  <c r="O4056" i="35"/>
  <c r="O4057" i="35"/>
  <c r="O4058" i="35"/>
  <c r="O4059" i="35"/>
  <c r="O4060" i="35"/>
  <c r="O4061" i="35"/>
  <c r="O4062" i="35"/>
  <c r="O4063" i="35"/>
  <c r="O4064" i="35"/>
  <c r="O4065" i="35"/>
  <c r="O4066" i="35"/>
  <c r="O4067" i="35"/>
  <c r="O4068" i="35"/>
  <c r="O4069" i="35"/>
  <c r="O4070" i="35"/>
  <c r="O4071" i="35"/>
  <c r="O4072" i="35"/>
  <c r="O4073" i="35"/>
  <c r="O4074" i="35"/>
  <c r="O4075" i="35"/>
  <c r="O4076" i="35"/>
  <c r="O4077" i="35"/>
  <c r="O4078" i="35"/>
  <c r="O4079" i="35"/>
  <c r="O4080" i="35"/>
  <c r="O4081" i="35"/>
  <c r="O4082" i="35"/>
  <c r="O4083" i="35"/>
  <c r="O4084" i="35"/>
  <c r="O4085" i="35"/>
  <c r="O4086" i="35"/>
  <c r="O4087" i="35"/>
  <c r="O4088" i="35"/>
  <c r="O4089" i="35"/>
  <c r="O4090" i="35"/>
  <c r="O4091" i="35"/>
  <c r="O4092" i="35"/>
  <c r="O4093" i="35"/>
  <c r="O4094" i="35"/>
  <c r="O4095" i="35"/>
  <c r="O4096" i="35"/>
  <c r="O4097" i="35"/>
  <c r="O4098" i="35"/>
  <c r="O4099" i="35"/>
  <c r="O4100" i="35"/>
  <c r="O4101" i="35"/>
  <c r="O4102" i="35"/>
  <c r="O4103" i="35"/>
  <c r="O4104" i="35"/>
  <c r="O4105" i="35"/>
  <c r="O4106" i="35"/>
  <c r="O4107" i="35"/>
  <c r="O4108" i="35"/>
  <c r="O4109" i="35"/>
  <c r="O4110" i="35"/>
  <c r="O4111" i="35"/>
  <c r="O4112" i="35"/>
  <c r="O4113" i="35"/>
  <c r="O4114" i="35"/>
  <c r="O4115" i="35"/>
  <c r="O4116" i="35"/>
  <c r="O4117" i="35"/>
  <c r="O4118" i="35"/>
  <c r="O4119" i="35"/>
  <c r="O4120" i="35"/>
  <c r="O4121" i="35"/>
  <c r="O4122" i="35"/>
  <c r="O4123" i="35"/>
  <c r="O4124" i="35"/>
  <c r="O4125" i="35"/>
  <c r="O4126" i="35"/>
  <c r="O4127" i="35"/>
  <c r="O4128" i="35"/>
  <c r="O4129" i="35"/>
  <c r="O4130" i="35"/>
  <c r="O4131" i="35"/>
  <c r="O4132" i="35"/>
  <c r="O4133" i="35"/>
  <c r="O4134" i="35"/>
  <c r="O4135" i="35"/>
  <c r="O4136" i="35"/>
  <c r="O4137" i="35"/>
  <c r="O4138" i="35"/>
  <c r="O4139" i="35"/>
  <c r="O4140" i="35"/>
  <c r="O4141" i="35"/>
  <c r="O4142" i="35"/>
  <c r="O4143" i="35"/>
  <c r="O4144" i="35"/>
  <c r="O4145" i="35"/>
  <c r="O4146" i="35"/>
  <c r="O4147" i="35"/>
  <c r="O4148" i="35"/>
  <c r="O4149" i="35"/>
  <c r="O4150" i="35"/>
  <c r="O4151" i="35"/>
  <c r="O4152" i="35"/>
  <c r="O4153" i="35"/>
  <c r="O4154" i="35"/>
  <c r="O4155" i="35"/>
  <c r="O4156" i="35"/>
  <c r="O4157" i="35"/>
  <c r="O4158" i="35"/>
  <c r="O4159" i="35"/>
  <c r="O4160" i="35"/>
  <c r="O4161" i="35"/>
  <c r="O4162" i="35"/>
  <c r="O4163" i="35"/>
  <c r="O4164" i="35"/>
  <c r="O4165" i="35"/>
  <c r="O4166" i="35"/>
  <c r="O4167" i="35"/>
  <c r="O4168" i="35"/>
  <c r="O4169" i="35"/>
  <c r="O4170" i="35"/>
  <c r="O4171" i="35"/>
  <c r="O4172" i="35"/>
  <c r="O4173" i="35"/>
  <c r="O4174" i="35"/>
  <c r="O4175" i="35"/>
  <c r="O4176" i="35"/>
  <c r="O4177" i="35"/>
  <c r="O4178" i="35"/>
  <c r="O4179" i="35"/>
  <c r="O4180" i="35"/>
  <c r="O4181" i="35"/>
  <c r="O4182" i="35"/>
  <c r="O4183" i="35"/>
  <c r="O4184" i="35"/>
  <c r="O4185" i="35"/>
  <c r="O4186" i="35"/>
  <c r="O4187" i="35"/>
  <c r="O4188" i="35"/>
  <c r="O4189" i="35"/>
  <c r="O4190" i="35"/>
  <c r="O4191" i="35"/>
  <c r="O4192" i="35"/>
  <c r="O4193" i="35"/>
  <c r="O4194" i="35"/>
  <c r="O4195" i="35"/>
  <c r="O4196" i="35"/>
  <c r="O4197" i="35"/>
  <c r="O4198" i="35"/>
  <c r="O4199" i="35"/>
  <c r="O4200" i="35"/>
  <c r="O4201" i="35"/>
  <c r="O4202" i="35"/>
  <c r="O4203" i="35"/>
  <c r="O4204" i="35"/>
  <c r="O4205" i="35"/>
  <c r="O4206" i="35"/>
  <c r="O4207" i="35"/>
  <c r="O4208" i="35"/>
  <c r="O4209" i="35"/>
  <c r="O4210" i="35"/>
  <c r="O4211" i="35"/>
  <c r="O4212" i="35"/>
  <c r="O4213" i="35"/>
  <c r="O4214" i="35"/>
  <c r="O4215" i="35"/>
  <c r="O4216" i="35"/>
  <c r="O4217" i="35"/>
  <c r="O4218" i="35"/>
  <c r="O4219" i="35"/>
  <c r="O4220" i="35"/>
  <c r="O4221" i="35"/>
  <c r="O4222" i="35"/>
  <c r="O4223" i="35"/>
  <c r="O4224" i="35"/>
  <c r="O4225" i="35"/>
  <c r="O4226" i="35"/>
  <c r="O4227" i="35"/>
  <c r="O4228" i="35"/>
  <c r="O4229" i="35"/>
  <c r="O4230" i="35"/>
  <c r="O4231" i="35"/>
  <c r="O4232" i="35"/>
  <c r="O4233" i="35"/>
  <c r="O4234" i="35"/>
  <c r="O4235" i="35"/>
  <c r="O4236" i="35"/>
  <c r="O4237" i="35"/>
  <c r="O4238" i="35"/>
  <c r="O4239" i="35"/>
  <c r="O4240" i="35"/>
  <c r="O4241" i="35"/>
  <c r="O4242" i="35"/>
  <c r="O4243" i="35"/>
  <c r="O4244" i="35"/>
  <c r="O4245" i="35"/>
  <c r="O4246" i="35"/>
  <c r="O4247" i="35"/>
  <c r="O4248" i="35"/>
  <c r="O4249" i="35"/>
  <c r="O4250" i="35"/>
  <c r="O4251" i="35"/>
  <c r="O4252" i="35"/>
  <c r="O4253" i="35"/>
  <c r="O4254" i="35"/>
  <c r="O4255" i="35"/>
  <c r="O4256" i="35"/>
  <c r="O4258" i="35"/>
  <c r="O4259" i="35"/>
  <c r="O4260" i="35"/>
  <c r="O4261" i="35"/>
  <c r="O4262" i="35"/>
  <c r="O4263" i="35"/>
  <c r="O4264" i="35"/>
  <c r="O4265" i="35"/>
  <c r="O4266" i="35"/>
  <c r="O4267" i="35"/>
  <c r="O4268" i="35"/>
  <c r="O4269" i="35"/>
  <c r="O4270" i="35"/>
  <c r="O4271" i="35"/>
  <c r="O4272" i="35"/>
  <c r="O4273" i="35"/>
  <c r="O4274" i="35"/>
  <c r="O4275" i="35"/>
  <c r="O4276" i="35"/>
  <c r="O4277" i="35"/>
  <c r="O4278" i="35"/>
  <c r="O4279" i="35"/>
  <c r="O4280" i="35"/>
  <c r="O4282" i="35"/>
  <c r="O4284" i="35"/>
  <c r="O4287" i="35"/>
  <c r="O4289" i="35"/>
  <c r="O4291" i="35"/>
  <c r="O4293" i="35"/>
  <c r="O4295" i="35"/>
  <c r="O4298" i="35"/>
  <c r="O4300" i="35"/>
  <c r="O4303" i="35"/>
  <c r="O4305" i="35"/>
  <c r="O4307" i="35"/>
  <c r="O4310" i="35"/>
  <c r="O4313" i="35"/>
  <c r="O4318" i="35"/>
  <c r="O4322" i="35"/>
  <c r="O4326" i="35"/>
  <c r="O4332" i="35"/>
  <c r="O4336" i="35"/>
  <c r="O4339" i="35"/>
  <c r="O4345" i="35"/>
  <c r="O4348" i="35"/>
  <c r="O4352" i="35"/>
  <c r="O4301" i="35"/>
  <c r="O4315" i="35"/>
  <c r="O4320" i="35"/>
  <c r="O4325" i="35"/>
  <c r="O4330" i="35"/>
  <c r="O4334" i="35"/>
  <c r="O4338" i="35"/>
  <c r="O4342" i="35"/>
  <c r="O4347" i="35"/>
  <c r="O4351" i="35"/>
  <c r="O4296" i="35"/>
  <c r="O4312" i="35"/>
  <c r="O4316" i="35"/>
  <c r="O4319" i="35"/>
  <c r="O4324" i="35"/>
  <c r="O4328" i="35"/>
  <c r="O4331" i="35"/>
  <c r="O4337" i="35"/>
  <c r="O4340" i="35"/>
  <c r="O4343" i="35"/>
  <c r="O4346" i="35"/>
  <c r="O4350" i="35"/>
  <c r="O4354" i="35"/>
  <c r="O4355" i="35"/>
  <c r="O4356" i="35"/>
  <c r="O4357" i="35"/>
  <c r="O4358" i="35"/>
  <c r="O4359" i="35"/>
  <c r="O4360" i="35"/>
  <c r="O4361" i="35"/>
  <c r="O4362" i="35"/>
  <c r="O4363" i="35"/>
  <c r="O4364" i="35"/>
  <c r="O4365" i="35"/>
  <c r="O4366" i="35"/>
  <c r="O4367" i="35"/>
  <c r="O4368" i="35"/>
  <c r="O4369" i="35"/>
  <c r="O4370" i="35"/>
  <c r="O4371" i="35"/>
  <c r="O4372" i="35"/>
  <c r="O4373" i="35"/>
  <c r="O4374" i="35"/>
  <c r="O4375" i="35"/>
  <c r="O4376" i="35"/>
  <c r="O4377" i="35"/>
  <c r="O4378" i="35"/>
  <c r="O4379" i="35"/>
  <c r="O4380" i="35"/>
  <c r="O4381" i="35"/>
  <c r="O4382" i="35"/>
  <c r="O4383" i="35"/>
  <c r="O4384" i="35"/>
  <c r="O4385" i="35"/>
  <c r="O4386" i="35"/>
  <c r="O4387" i="35"/>
  <c r="O4388" i="35"/>
  <c r="O4389" i="35"/>
  <c r="O4390" i="35"/>
  <c r="O4391" i="35"/>
  <c r="O4392" i="35"/>
  <c r="O4393" i="35"/>
  <c r="O4394" i="35"/>
  <c r="O4395" i="35"/>
  <c r="O4396" i="35"/>
  <c r="O4397" i="35"/>
  <c r="O4398" i="35"/>
  <c r="O4399" i="35"/>
  <c r="O4400" i="35"/>
  <c r="O4401" i="35"/>
  <c r="O4402" i="35"/>
  <c r="O4403" i="35"/>
  <c r="O4404" i="35"/>
  <c r="O4405" i="35"/>
  <c r="O4406" i="35"/>
  <c r="O4407" i="35"/>
  <c r="O4408" i="35"/>
  <c r="O4409" i="35"/>
  <c r="O4410" i="35"/>
  <c r="O4411" i="35"/>
  <c r="O4412" i="35"/>
  <c r="O4413" i="35"/>
  <c r="O4414" i="35"/>
  <c r="O4415" i="35"/>
  <c r="O4416" i="35"/>
  <c r="O4417" i="35"/>
  <c r="O4418" i="35"/>
  <c r="O4419" i="35"/>
  <c r="NF4" i="35"/>
  <c r="NE4" i="35"/>
  <c r="ND4" i="35"/>
  <c r="NC4" i="35"/>
  <c r="NB4" i="35"/>
  <c r="O3335" i="35"/>
  <c r="J3480" i="35"/>
  <c r="J3330" i="35"/>
  <c r="J433" i="35"/>
  <c r="O4257" i="35"/>
  <c r="J4389" i="35"/>
  <c r="J4188" i="35"/>
  <c r="J3261" i="35"/>
  <c r="J2241" i="35"/>
  <c r="J3259" i="35"/>
  <c r="J3260" i="35"/>
  <c r="J2638" i="35"/>
  <c r="J991" i="35"/>
  <c r="J4055" i="35"/>
  <c r="J4187" i="35"/>
  <c r="J4063" i="35"/>
  <c r="O2361" i="35"/>
  <c r="O428" i="35"/>
  <c r="J2361" i="35"/>
  <c r="J3885" i="35"/>
  <c r="J3882" i="35"/>
  <c r="J3848" i="35"/>
  <c r="J987" i="35"/>
  <c r="NA4" i="35"/>
  <c r="MZ4" i="35"/>
  <c r="J1473" i="35"/>
  <c r="O2869" i="35"/>
  <c r="J2061" i="35"/>
  <c r="J424" i="35"/>
  <c r="J3258" i="35"/>
  <c r="J1466" i="35"/>
  <c r="J221" i="35"/>
  <c r="J2060" i="35"/>
  <c r="J3255" i="35"/>
  <c r="O1733" i="35"/>
  <c r="O3551" i="35"/>
  <c r="O3554" i="35"/>
  <c r="O1446" i="35"/>
  <c r="O1417" i="35"/>
  <c r="O1418" i="35"/>
  <c r="O1419" i="35"/>
  <c r="O1420" i="35"/>
  <c r="O422" i="35"/>
  <c r="O3003" i="35"/>
  <c r="O3006" i="35"/>
  <c r="O3328" i="35"/>
  <c r="O3329" i="35"/>
  <c r="O3326" i="35"/>
  <c r="O3327" i="35"/>
  <c r="O1600" i="35"/>
  <c r="O1472" i="35"/>
  <c r="O990" i="35"/>
  <c r="O3254" i="35"/>
  <c r="O3255" i="35"/>
  <c r="O3256" i="35"/>
  <c r="O2240" i="35"/>
  <c r="O2241" i="35"/>
  <c r="O3008" i="35"/>
  <c r="O3009" i="35"/>
  <c r="O2060" i="35"/>
  <c r="O2061" i="35"/>
  <c r="O2062" i="35"/>
  <c r="O2063" i="35"/>
  <c r="O3258" i="35"/>
  <c r="O3259" i="35"/>
  <c r="O3260" i="35"/>
  <c r="O3261" i="35"/>
  <c r="O426" i="35"/>
  <c r="O2997" i="35"/>
  <c r="O2998" i="35"/>
  <c r="J3589" i="35"/>
  <c r="J3590" i="35"/>
  <c r="J3591" i="35"/>
  <c r="J3592" i="35"/>
  <c r="O3055" i="35"/>
  <c r="O3056" i="35"/>
  <c r="O3054" i="35"/>
  <c r="O3053" i="35"/>
  <c r="J3053" i="35"/>
  <c r="J3054" i="35"/>
  <c r="O415" i="35"/>
  <c r="O416" i="35"/>
  <c r="O413" i="35"/>
  <c r="O414" i="35"/>
  <c r="O988" i="35"/>
  <c r="O3057" i="35"/>
  <c r="O3060" i="35"/>
  <c r="J3009" i="35"/>
  <c r="O221" i="35"/>
  <c r="O3002" i="35"/>
  <c r="O1604" i="35"/>
  <c r="O1477" i="35"/>
  <c r="O3590" i="35"/>
  <c r="O3589" i="35"/>
  <c r="O3591" i="35"/>
  <c r="O3592" i="35"/>
  <c r="O3252" i="35"/>
  <c r="O3253" i="35"/>
  <c r="O3250" i="35"/>
  <c r="O2866" i="35"/>
  <c r="O2867" i="35"/>
  <c r="O2868" i="35"/>
  <c r="O3878" i="35"/>
  <c r="O418" i="35"/>
  <c r="O3058" i="35"/>
  <c r="O3004" i="35"/>
  <c r="O3007" i="35"/>
  <c r="O419" i="35"/>
  <c r="O420" i="35"/>
  <c r="O3059" i="35"/>
  <c r="O1603" i="35"/>
  <c r="O219" i="35"/>
  <c r="O3843" i="35"/>
  <c r="O1476" i="35"/>
  <c r="J425" i="35"/>
  <c r="O424" i="35"/>
  <c r="J3010" i="35"/>
  <c r="O3552" i="35"/>
  <c r="O3553" i="35"/>
  <c r="J2062" i="35"/>
  <c r="O421" i="35"/>
  <c r="J3256" i="35"/>
  <c r="J219" i="35"/>
  <c r="O3257" i="35"/>
  <c r="O3010" i="35"/>
  <c r="J3008" i="35"/>
  <c r="J2240" i="35"/>
  <c r="J988" i="35"/>
  <c r="J426" i="35"/>
  <c r="J3257" i="35"/>
  <c r="O417" i="35"/>
  <c r="O2360" i="35"/>
  <c r="O220" i="35"/>
  <c r="J990" i="35"/>
  <c r="O3005" i="35"/>
  <c r="J3554" i="35"/>
  <c r="J3328" i="35"/>
  <c r="O989" i="35"/>
  <c r="O1445" i="35"/>
  <c r="J2635" i="35"/>
  <c r="J3326" i="35"/>
  <c r="J220" i="35"/>
  <c r="J989" i="35"/>
  <c r="J1472" i="35"/>
  <c r="O2635" i="35"/>
  <c r="O2636" i="35"/>
  <c r="J3006" i="35"/>
  <c r="O987" i="35"/>
  <c r="O425" i="35"/>
  <c r="O218" i="35"/>
  <c r="O1268" i="35"/>
  <c r="J218" i="35"/>
  <c r="O1599" i="35"/>
  <c r="J1600" i="35"/>
  <c r="O423" i="35"/>
  <c r="J1268" i="35"/>
  <c r="O2359" i="35"/>
  <c r="O1473" i="35"/>
  <c r="O1467" i="35"/>
  <c r="J2360" i="35"/>
  <c r="O1269" i="35"/>
  <c r="J1599" i="35"/>
  <c r="O3841" i="35"/>
  <c r="J3329" i="35"/>
  <c r="J2063" i="35"/>
  <c r="J2359" i="35"/>
  <c r="O1466" i="35"/>
  <c r="J1269" i="35"/>
  <c r="J3005" i="35"/>
  <c r="J1467" i="35"/>
  <c r="J3007" i="35"/>
  <c r="O1431" i="35"/>
  <c r="J3842" i="35"/>
  <c r="J1731" i="35"/>
  <c r="J3878" i="35"/>
  <c r="J1417" i="35"/>
  <c r="J1420" i="35"/>
  <c r="J422" i="35"/>
  <c r="J3058" i="35"/>
  <c r="J3060" i="35"/>
  <c r="J2247" i="35"/>
  <c r="J1430" i="35"/>
  <c r="J1431" i="35"/>
  <c r="J3552" i="35"/>
  <c r="J1418" i="35"/>
  <c r="J3004" i="35"/>
  <c r="J1603" i="35"/>
  <c r="J1477" i="35"/>
  <c r="J2246" i="35"/>
  <c r="J1465" i="35"/>
  <c r="J1732" i="35"/>
  <c r="J3879" i="35"/>
  <c r="J418" i="35"/>
  <c r="J1445" i="35"/>
  <c r="J1446" i="35"/>
  <c r="J1370" i="35"/>
  <c r="J421" i="35"/>
  <c r="J3059" i="35"/>
  <c r="J1476" i="35"/>
  <c r="J3843" i="35"/>
  <c r="J1730" i="35"/>
  <c r="J1733" i="35"/>
  <c r="J417" i="35"/>
  <c r="J419" i="35"/>
  <c r="J1372" i="35"/>
  <c r="J1604" i="35"/>
  <c r="J3841" i="35"/>
  <c r="J3844" i="35"/>
  <c r="J3551" i="35"/>
  <c r="J3002" i="35"/>
  <c r="O3844" i="35"/>
  <c r="O1730" i="35"/>
  <c r="O1731" i="35"/>
  <c r="O1732" i="35"/>
  <c r="J2636" i="35"/>
  <c r="J3327" i="35"/>
  <c r="O3842" i="35"/>
  <c r="O3879" i="35"/>
  <c r="J420" i="35"/>
  <c r="J1419" i="35"/>
  <c r="J3057" i="35"/>
  <c r="J3553" i="35"/>
  <c r="J3003" i="35"/>
  <c r="O2246" i="35"/>
  <c r="O2247" i="35"/>
  <c r="O1430" i="35"/>
  <c r="O1465" i="35"/>
  <c r="O2996" i="35"/>
  <c r="J3252" i="35"/>
  <c r="J3253" i="35"/>
  <c r="J3250" i="35"/>
  <c r="J415" i="35"/>
  <c r="J416" i="35"/>
  <c r="J410" i="35"/>
  <c r="J413" i="35"/>
  <c r="J414" i="35"/>
  <c r="J3055" i="35"/>
  <c r="J3056" i="35"/>
  <c r="MQ4" i="35"/>
  <c r="MW4" i="35"/>
  <c r="MJ4" i="35"/>
  <c r="MY4" i="35"/>
  <c r="J2868" i="35"/>
  <c r="J2869" i="35"/>
  <c r="MX4" i="35"/>
  <c r="J2866" i="35"/>
  <c r="J2867" i="35"/>
  <c r="N3084" i="35"/>
  <c r="N3563" i="35"/>
  <c r="N3564" i="35"/>
  <c r="N3565" i="35"/>
  <c r="N3566" i="35"/>
  <c r="N2052" i="35"/>
  <c r="N2053" i="35"/>
  <c r="N2054" i="35"/>
  <c r="N2055" i="35"/>
  <c r="N2056" i="35"/>
  <c r="N2057" i="35"/>
  <c r="N2058" i="35"/>
  <c r="N2059" i="35"/>
  <c r="N3251" i="35"/>
  <c r="N2993" i="35"/>
  <c r="N2994" i="35"/>
  <c r="N2119" i="35"/>
  <c r="N3837" i="35"/>
  <c r="N3838" i="35"/>
  <c r="N3839" i="35"/>
  <c r="N2086" i="35"/>
  <c r="N1104" i="35"/>
  <c r="N1366" i="35"/>
  <c r="N1368" i="35"/>
  <c r="N409" i="35"/>
  <c r="N411" i="35"/>
  <c r="N249" i="35"/>
  <c r="O249" i="35" s="1"/>
  <c r="N1974" i="35"/>
  <c r="N2037" i="35"/>
  <c r="N1594" i="35"/>
  <c r="O1594" i="35" s="1"/>
  <c r="N1721" i="35"/>
  <c r="O1721" i="35" s="1"/>
  <c r="N3840" i="35"/>
  <c r="N1738" i="35"/>
  <c r="N1739" i="35"/>
  <c r="N1740" i="35"/>
  <c r="N1741" i="35"/>
  <c r="N2074" i="35"/>
  <c r="N1091" i="35"/>
  <c r="N1367" i="35"/>
  <c r="N1369" i="35"/>
  <c r="N410" i="35"/>
  <c r="N412" i="35"/>
  <c r="N2995" i="35"/>
  <c r="N250" i="35"/>
  <c r="O250" i="35" s="1"/>
  <c r="N1975" i="35"/>
  <c r="O1975" i="35" s="1"/>
  <c r="N2036" i="35"/>
  <c r="N1593" i="35"/>
  <c r="O1593" i="35" s="1"/>
  <c r="N1720" i="35"/>
  <c r="O1720" i="35" s="1"/>
  <c r="N1972" i="35"/>
  <c r="MV4" i="35"/>
  <c r="BSU2" i="35"/>
  <c r="BST2" i="35"/>
  <c r="BSS2" i="35"/>
  <c r="BSR2" i="35"/>
  <c r="BSQ2" i="35"/>
  <c r="O3084" i="35" l="1"/>
  <c r="O3563" i="35"/>
  <c r="O3565" i="35"/>
  <c r="O3566" i="35"/>
  <c r="O2052" i="35"/>
  <c r="O3564" i="35"/>
  <c r="O2054" i="35"/>
  <c r="O2055" i="35"/>
  <c r="O2056" i="35"/>
  <c r="O2057" i="35"/>
  <c r="O2059" i="35"/>
  <c r="O3251" i="35"/>
  <c r="O2053" i="35"/>
  <c r="O2058" i="35"/>
  <c r="O2993" i="35"/>
  <c r="O2994" i="35"/>
  <c r="O2119" i="35"/>
  <c r="O3837" i="35"/>
  <c r="O3838" i="35"/>
  <c r="O3839" i="35"/>
  <c r="O3840" i="35"/>
  <c r="O1738" i="35"/>
  <c r="O1739" i="35"/>
  <c r="O1740" i="35"/>
  <c r="O1741" i="35"/>
  <c r="O2086" i="35"/>
  <c r="O2074" i="35"/>
  <c r="O1091" i="35"/>
  <c r="O1104" i="35"/>
  <c r="O1368" i="35"/>
  <c r="O1369" i="35"/>
  <c r="O409" i="35"/>
  <c r="O410" i="35"/>
  <c r="O411" i="35"/>
  <c r="O412" i="35"/>
  <c r="O2995" i="35"/>
  <c r="O1366" i="35"/>
  <c r="O1367" i="35"/>
  <c r="Q250" i="35"/>
  <c r="P250" i="35"/>
  <c r="P249" i="35"/>
  <c r="Q249" i="35"/>
  <c r="C1361" i="35"/>
  <c r="D1361" i="35"/>
  <c r="J1361" i="35" s="1"/>
  <c r="E1361" i="35"/>
  <c r="N1361" i="35"/>
  <c r="O1361" i="35" s="1"/>
  <c r="C2218" i="35"/>
  <c r="D2218" i="35"/>
  <c r="J2218" i="35" s="1"/>
  <c r="E2218" i="35"/>
  <c r="N2218" i="35"/>
  <c r="O2218" i="35" s="1"/>
  <c r="C2219" i="35"/>
  <c r="D2219" i="35"/>
  <c r="J2219" i="35" s="1"/>
  <c r="E2219" i="35"/>
  <c r="N2219" i="35"/>
  <c r="O2219" i="35" s="1"/>
  <c r="C2220" i="35"/>
  <c r="D2220" i="35"/>
  <c r="J2220" i="35" s="1"/>
  <c r="E2220" i="35"/>
  <c r="N2220" i="35"/>
  <c r="O2220" i="35" s="1"/>
  <c r="C2221" i="35"/>
  <c r="D2221" i="35"/>
  <c r="J2221" i="35" s="1"/>
  <c r="E2221" i="35"/>
  <c r="N2221" i="35"/>
  <c r="O2221" i="35" s="1"/>
  <c r="C3049" i="35"/>
  <c r="D3049" i="35"/>
  <c r="J3049" i="35" s="1"/>
  <c r="E3049" i="35"/>
  <c r="N3049" i="35"/>
  <c r="O3049" i="35" s="1"/>
  <c r="C3050" i="35"/>
  <c r="D3050" i="35"/>
  <c r="J3050" i="35" s="1"/>
  <c r="E3050" i="35"/>
  <c r="N3050" i="35"/>
  <c r="O3050" i="35" s="1"/>
  <c r="C3051" i="35"/>
  <c r="D3051" i="35"/>
  <c r="J3051" i="35" s="1"/>
  <c r="E3051" i="35"/>
  <c r="N3051" i="35"/>
  <c r="O3051" i="35" s="1"/>
  <c r="C3052" i="35"/>
  <c r="D3052" i="35"/>
  <c r="J3052" i="35" s="1"/>
  <c r="E3052" i="35"/>
  <c r="N3052" i="35"/>
  <c r="O3052" i="35" s="1"/>
  <c r="C3871" i="35"/>
  <c r="D3871" i="35"/>
  <c r="J3871" i="35" s="1"/>
  <c r="E3871" i="35"/>
  <c r="N3871" i="35"/>
  <c r="O3871" i="35" s="1"/>
  <c r="C3870" i="35"/>
  <c r="D3870" i="35"/>
  <c r="J3870" i="35" s="1"/>
  <c r="E3870" i="35"/>
  <c r="N3870" i="35"/>
  <c r="O3870" i="35" s="1"/>
  <c r="C2044" i="35"/>
  <c r="D2044" i="35"/>
  <c r="J2044" i="35" s="1"/>
  <c r="E2044" i="35"/>
  <c r="N2044" i="35"/>
  <c r="O2044" i="35" s="1"/>
  <c r="C2045" i="35"/>
  <c r="D2045" i="35"/>
  <c r="J2045" i="35" s="1"/>
  <c r="E2045" i="35"/>
  <c r="N2045" i="35"/>
  <c r="O2045" i="35" s="1"/>
  <c r="C2046" i="35"/>
  <c r="D2046" i="35"/>
  <c r="J2046" i="35" s="1"/>
  <c r="E2046" i="35"/>
  <c r="N2046" i="35"/>
  <c r="O2046" i="35" s="1"/>
  <c r="C2047" i="35"/>
  <c r="D2047" i="35"/>
  <c r="J2047" i="35" s="1"/>
  <c r="E2047" i="35"/>
  <c r="N2047" i="35"/>
  <c r="O2047" i="35" s="1"/>
  <c r="C2048" i="35"/>
  <c r="D2048" i="35"/>
  <c r="J2048" i="35" s="1"/>
  <c r="E2048" i="35"/>
  <c r="N2048" i="35"/>
  <c r="O2048" i="35" s="1"/>
  <c r="C2049" i="35"/>
  <c r="D2049" i="35"/>
  <c r="J2049" i="35" s="1"/>
  <c r="E2049" i="35"/>
  <c r="N2049" i="35"/>
  <c r="O2049" i="35" s="1"/>
  <c r="C2050" i="35"/>
  <c r="D2050" i="35"/>
  <c r="J2050" i="35" s="1"/>
  <c r="E2050" i="35"/>
  <c r="N2050" i="35"/>
  <c r="O2050" i="35" s="1"/>
  <c r="C2051" i="35"/>
  <c r="D2051" i="35"/>
  <c r="J2051" i="35" s="1"/>
  <c r="E2051" i="35"/>
  <c r="N2051" i="35"/>
  <c r="O2051" i="35" s="1"/>
  <c r="C2222" i="35"/>
  <c r="D2222" i="35"/>
  <c r="J2222" i="35" s="1"/>
  <c r="E2222" i="35"/>
  <c r="N2222" i="35"/>
  <c r="O2222" i="35" s="1"/>
  <c r="C2223" i="35"/>
  <c r="D2223" i="35"/>
  <c r="J2223" i="35" s="1"/>
  <c r="E2223" i="35"/>
  <c r="N2223" i="35"/>
  <c r="O2223" i="35" s="1"/>
  <c r="C2224" i="35"/>
  <c r="D2224" i="35"/>
  <c r="J2224" i="35" s="1"/>
  <c r="E2224" i="35"/>
  <c r="N2224" i="35"/>
  <c r="O2224" i="35" s="1"/>
  <c r="C2225" i="35"/>
  <c r="D2225" i="35"/>
  <c r="J2225" i="35" s="1"/>
  <c r="E2225" i="35"/>
  <c r="N2225" i="35"/>
  <c r="O2225" i="35" s="1"/>
  <c r="C2226" i="35"/>
  <c r="D2226" i="35"/>
  <c r="J2226" i="35" s="1"/>
  <c r="E2226" i="35"/>
  <c r="N2226" i="35"/>
  <c r="O2226" i="35" s="1"/>
  <c r="C2227" i="35"/>
  <c r="D2227" i="35"/>
  <c r="J2227" i="35" s="1"/>
  <c r="E2227" i="35"/>
  <c r="N2227" i="35"/>
  <c r="O2227" i="35" s="1"/>
  <c r="C2228" i="35"/>
  <c r="D2228" i="35"/>
  <c r="J2228" i="35" s="1"/>
  <c r="E2228" i="35"/>
  <c r="N2228" i="35"/>
  <c r="O2228" i="35" s="1"/>
  <c r="C2229" i="35"/>
  <c r="D2229" i="35"/>
  <c r="J2229" i="35" s="1"/>
  <c r="E2229" i="35"/>
  <c r="N2229" i="35"/>
  <c r="O2229" i="35" s="1"/>
  <c r="C1432" i="35"/>
  <c r="D1432" i="35"/>
  <c r="J1432" i="35" s="1"/>
  <c r="E1432" i="35"/>
  <c r="N1432" i="35"/>
  <c r="O1432" i="35" s="1"/>
  <c r="C2633" i="35"/>
  <c r="D2633" i="35"/>
  <c r="J2633" i="35" s="1"/>
  <c r="E2633" i="35"/>
  <c r="N2633" i="35"/>
  <c r="O2633" i="35" s="1"/>
  <c r="C2634" i="35"/>
  <c r="D2634" i="35"/>
  <c r="J2634" i="35" s="1"/>
  <c r="E2634" i="35"/>
  <c r="N2634" i="35"/>
  <c r="O2634" i="35" s="1"/>
  <c r="C1464" i="35"/>
  <c r="D1464" i="35"/>
  <c r="J1464" i="35" s="1"/>
  <c r="E1464" i="35"/>
  <c r="N1464" i="35"/>
  <c r="O1464" i="35" s="1"/>
  <c r="C1463" i="35"/>
  <c r="D1463" i="35"/>
  <c r="J1463" i="35" s="1"/>
  <c r="E1463" i="35"/>
  <c r="N1463" i="35"/>
  <c r="O1463" i="35" s="1"/>
  <c r="C3872" i="35"/>
  <c r="D3872" i="35"/>
  <c r="J3872" i="35" s="1"/>
  <c r="E3872" i="35"/>
  <c r="N3872" i="35"/>
  <c r="O3872" i="35" s="1"/>
  <c r="C3873" i="35"/>
  <c r="D3873" i="35"/>
  <c r="J3873" i="35" s="1"/>
  <c r="E3873" i="35"/>
  <c r="N3873" i="35"/>
  <c r="O3873" i="35" s="1"/>
  <c r="C401" i="35"/>
  <c r="D401" i="35"/>
  <c r="J401" i="35" s="1"/>
  <c r="E401" i="35"/>
  <c r="N401" i="35"/>
  <c r="O401" i="35" s="1"/>
  <c r="C402" i="35"/>
  <c r="D402" i="35"/>
  <c r="J402" i="35" s="1"/>
  <c r="E402" i="35"/>
  <c r="N402" i="35"/>
  <c r="O402" i="35" s="1"/>
  <c r="C403" i="35"/>
  <c r="D403" i="35"/>
  <c r="J403" i="35" s="1"/>
  <c r="E403" i="35"/>
  <c r="N403" i="35"/>
  <c r="O403" i="35" s="1"/>
  <c r="C404" i="35"/>
  <c r="D404" i="35"/>
  <c r="J404" i="35" s="1"/>
  <c r="E404" i="35"/>
  <c r="N404" i="35"/>
  <c r="O404" i="35" s="1"/>
  <c r="C2370" i="35"/>
  <c r="D2370" i="35"/>
  <c r="J2370" i="35" s="1"/>
  <c r="E2370" i="35"/>
  <c r="N2370" i="35"/>
  <c r="O2370" i="35" s="1"/>
  <c r="C2986" i="35"/>
  <c r="D2986" i="35"/>
  <c r="J2986" i="35" s="1"/>
  <c r="E2986" i="35"/>
  <c r="N2986" i="35"/>
  <c r="O2986" i="35" s="1"/>
  <c r="C2984" i="35"/>
  <c r="D2984" i="35"/>
  <c r="J2984" i="35" s="1"/>
  <c r="E2984" i="35"/>
  <c r="N2984" i="35"/>
  <c r="O2984" i="35" s="1"/>
  <c r="C2985" i="35"/>
  <c r="D2985" i="35"/>
  <c r="J2985" i="35" s="1"/>
  <c r="E2985" i="35"/>
  <c r="N2985" i="35"/>
  <c r="O2985" i="35" s="1"/>
  <c r="C3316" i="35"/>
  <c r="D3316" i="35"/>
  <c r="J3316" i="35" s="1"/>
  <c r="E3316" i="35"/>
  <c r="N3316" i="35"/>
  <c r="O3316" i="35" s="1"/>
  <c r="C3317" i="35"/>
  <c r="D3317" i="35"/>
  <c r="J3317" i="35" s="1"/>
  <c r="E3317" i="35"/>
  <c r="N3317" i="35"/>
  <c r="O3317" i="35" s="1"/>
  <c r="C3314" i="35"/>
  <c r="D3314" i="35"/>
  <c r="J3314" i="35" s="1"/>
  <c r="E3314" i="35"/>
  <c r="N3314" i="35"/>
  <c r="O3314" i="35" s="1"/>
  <c r="C3315" i="35"/>
  <c r="D3315" i="35"/>
  <c r="J3315" i="35" s="1"/>
  <c r="E3315" i="35"/>
  <c r="N3315" i="35"/>
  <c r="O3315" i="35" s="1"/>
  <c r="C3470" i="35"/>
  <c r="D3470" i="35"/>
  <c r="J3470" i="35" s="1"/>
  <c r="E3470" i="35"/>
  <c r="N3470" i="35"/>
  <c r="O3470" i="35" s="1"/>
  <c r="C3471" i="35"/>
  <c r="D3471" i="35"/>
  <c r="J3471" i="35" s="1"/>
  <c r="E3471" i="35"/>
  <c r="N3471" i="35"/>
  <c r="O3471" i="35" s="1"/>
  <c r="C1263" i="35"/>
  <c r="D1263" i="35"/>
  <c r="J1263" i="35" s="1"/>
  <c r="E1263" i="35"/>
  <c r="N1263" i="35"/>
  <c r="O1263" i="35" s="1"/>
  <c r="C1262" i="35"/>
  <c r="D1262" i="35"/>
  <c r="J1262" i="35" s="1"/>
  <c r="E1262" i="35"/>
  <c r="N1262" i="35"/>
  <c r="O1262" i="35" s="1"/>
  <c r="C2112" i="35"/>
  <c r="D2112" i="35"/>
  <c r="J2112" i="35" s="1"/>
  <c r="E2112" i="35"/>
  <c r="N2112" i="35"/>
  <c r="O2112" i="35" s="1"/>
  <c r="C2118" i="35"/>
  <c r="D2118" i="35"/>
  <c r="J2118" i="35" s="1"/>
  <c r="E2118" i="35"/>
  <c r="N2118" i="35"/>
  <c r="O2118" i="35" s="1"/>
  <c r="C983" i="35"/>
  <c r="D983" i="35"/>
  <c r="J983" i="35" s="1"/>
  <c r="E983" i="35"/>
  <c r="N983" i="35"/>
  <c r="O983" i="35" s="1"/>
  <c r="C984" i="35"/>
  <c r="D984" i="35"/>
  <c r="J984" i="35" s="1"/>
  <c r="E984" i="35"/>
  <c r="N984" i="35"/>
  <c r="O984" i="35" s="1"/>
  <c r="C985" i="35"/>
  <c r="D985" i="35"/>
  <c r="J985" i="35" s="1"/>
  <c r="E985" i="35"/>
  <c r="N985" i="35"/>
  <c r="O985" i="35" s="1"/>
  <c r="C986" i="35"/>
  <c r="D986" i="35"/>
  <c r="J986" i="35" s="1"/>
  <c r="E986" i="35"/>
  <c r="N986" i="35"/>
  <c r="O986" i="35" s="1"/>
  <c r="C3829" i="35"/>
  <c r="D3829" i="35"/>
  <c r="J3829" i="35" s="1"/>
  <c r="E3829" i="35"/>
  <c r="N3829" i="35"/>
  <c r="O3829" i="35" s="1"/>
  <c r="C3830" i="35"/>
  <c r="D3830" i="35"/>
  <c r="J3830" i="35" s="1"/>
  <c r="E3830" i="35"/>
  <c r="N3830" i="35"/>
  <c r="O3830" i="35" s="1"/>
  <c r="C3831" i="35"/>
  <c r="D3831" i="35"/>
  <c r="J3831" i="35" s="1"/>
  <c r="E3831" i="35"/>
  <c r="N3831" i="35"/>
  <c r="O3831" i="35" s="1"/>
  <c r="C3832" i="35"/>
  <c r="D3832" i="35"/>
  <c r="J3832" i="35" s="1"/>
  <c r="E3832" i="35"/>
  <c r="N3832" i="35"/>
  <c r="O3832" i="35" s="1"/>
  <c r="C1754" i="35"/>
  <c r="D1754" i="35"/>
  <c r="J1754" i="35" s="1"/>
  <c r="E1754" i="35"/>
  <c r="N1754" i="35"/>
  <c r="O1754" i="35" s="1"/>
  <c r="C1755" i="35"/>
  <c r="D1755" i="35"/>
  <c r="J1755" i="35" s="1"/>
  <c r="E1755" i="35"/>
  <c r="N1755" i="35"/>
  <c r="O1755" i="35" s="1"/>
  <c r="C1756" i="35"/>
  <c r="D1756" i="35"/>
  <c r="J1756" i="35" s="1"/>
  <c r="E1756" i="35"/>
  <c r="N1756" i="35"/>
  <c r="O1756" i="35" s="1"/>
  <c r="C1757" i="35"/>
  <c r="D1757" i="35"/>
  <c r="J1757" i="35" s="1"/>
  <c r="E1757" i="35"/>
  <c r="N1757" i="35"/>
  <c r="O1757" i="35" s="1"/>
  <c r="C2248" i="35"/>
  <c r="D2248" i="35"/>
  <c r="J2248" i="35" s="1"/>
  <c r="E2248" i="35"/>
  <c r="N2248" i="35"/>
  <c r="O2248" i="35" s="1"/>
  <c r="C2249" i="35"/>
  <c r="D2249" i="35"/>
  <c r="J2249" i="35" s="1"/>
  <c r="E2249" i="35"/>
  <c r="N2249" i="35"/>
  <c r="O2249" i="35" s="1"/>
  <c r="C2989" i="35"/>
  <c r="D2989" i="35"/>
  <c r="J2989" i="35" s="1"/>
  <c r="E2989" i="35"/>
  <c r="N2989" i="35"/>
  <c r="O2989" i="35" s="1"/>
  <c r="C2987" i="35"/>
  <c r="D2987" i="35"/>
  <c r="J2987" i="35" s="1"/>
  <c r="E2987" i="35"/>
  <c r="N2987" i="35"/>
  <c r="O2987" i="35" s="1"/>
  <c r="C2988" i="35"/>
  <c r="D2988" i="35"/>
  <c r="J2988" i="35" s="1"/>
  <c r="E2988" i="35"/>
  <c r="N2988" i="35"/>
  <c r="O2988" i="35" s="1"/>
  <c r="C3833" i="35"/>
  <c r="D3833" i="35"/>
  <c r="J3833" i="35" s="1"/>
  <c r="E3833" i="35"/>
  <c r="N3833" i="35"/>
  <c r="O3833" i="35" s="1"/>
  <c r="C3834" i="35"/>
  <c r="D3834" i="35"/>
  <c r="J3834" i="35" s="1"/>
  <c r="E3834" i="35"/>
  <c r="N3834" i="35"/>
  <c r="O3834" i="35" s="1"/>
  <c r="C3835" i="35"/>
  <c r="D3835" i="35"/>
  <c r="J3835" i="35" s="1"/>
  <c r="E3835" i="35"/>
  <c r="N3835" i="35"/>
  <c r="O3835" i="35" s="1"/>
  <c r="C3836" i="35"/>
  <c r="D3836" i="35"/>
  <c r="J3836" i="35" s="1"/>
  <c r="E3836" i="35"/>
  <c r="N3836" i="35"/>
  <c r="O3836" i="35" s="1"/>
  <c r="C1734" i="35"/>
  <c r="D1734" i="35"/>
  <c r="J1734" i="35" s="1"/>
  <c r="E1734" i="35"/>
  <c r="O1734" i="35"/>
  <c r="C1735" i="35"/>
  <c r="D1735" i="35"/>
  <c r="J1735" i="35" s="1"/>
  <c r="E1735" i="35"/>
  <c r="N1735" i="35"/>
  <c r="O1735" i="35" s="1"/>
  <c r="C1736" i="35"/>
  <c r="D1736" i="35"/>
  <c r="J1736" i="35" s="1"/>
  <c r="E1736" i="35"/>
  <c r="N1736" i="35"/>
  <c r="O1736" i="35" s="1"/>
  <c r="C1737" i="35"/>
  <c r="D1737" i="35"/>
  <c r="J1737" i="35" s="1"/>
  <c r="E1737" i="35"/>
  <c r="N1737" i="35"/>
  <c r="O1737" i="35" s="1"/>
  <c r="C1426" i="35"/>
  <c r="D1426" i="35"/>
  <c r="J1426" i="35" s="1"/>
  <c r="E1426" i="35"/>
  <c r="N1426" i="35"/>
  <c r="O1426" i="35" s="1"/>
  <c r="C1427" i="35"/>
  <c r="D1427" i="35"/>
  <c r="J1427" i="35" s="1"/>
  <c r="E1427" i="35"/>
  <c r="N1427" i="35"/>
  <c r="O1427" i="35" s="1"/>
  <c r="C1265" i="35"/>
  <c r="D1265" i="35"/>
  <c r="J1265" i="35" s="1"/>
  <c r="E1265" i="35"/>
  <c r="N1265" i="35"/>
  <c r="O1265" i="35" s="1"/>
  <c r="C1264" i="35"/>
  <c r="D1264" i="35"/>
  <c r="J1264" i="35" s="1"/>
  <c r="E1264" i="35"/>
  <c r="N1264" i="35"/>
  <c r="O1264" i="35" s="1"/>
  <c r="C3064" i="35"/>
  <c r="D3064" i="35"/>
  <c r="J3064" i="35" s="1"/>
  <c r="E3064" i="35"/>
  <c r="N3064" i="35"/>
  <c r="O3064" i="35" s="1"/>
  <c r="C3065" i="35"/>
  <c r="D3065" i="35"/>
  <c r="J3065" i="35" s="1"/>
  <c r="E3065" i="35"/>
  <c r="N3065" i="35"/>
  <c r="O3065" i="35" s="1"/>
  <c r="C3066" i="35"/>
  <c r="D3066" i="35"/>
  <c r="J3066" i="35" s="1"/>
  <c r="E3066" i="35"/>
  <c r="N3066" i="35"/>
  <c r="O3066" i="35" s="1"/>
  <c r="C3067" i="35"/>
  <c r="D3067" i="35"/>
  <c r="J3067" i="35" s="1"/>
  <c r="E3067" i="35"/>
  <c r="N3067" i="35"/>
  <c r="O3067" i="35" s="1"/>
  <c r="C3472" i="35"/>
  <c r="D3472" i="35"/>
  <c r="J3472" i="35" s="1"/>
  <c r="E3472" i="35"/>
  <c r="N3472" i="35"/>
  <c r="O3472" i="35" s="1"/>
  <c r="C3473" i="35"/>
  <c r="D3473" i="35"/>
  <c r="J3473" i="35" s="1"/>
  <c r="E3473" i="35"/>
  <c r="N3473" i="35"/>
  <c r="O3473" i="35" s="1"/>
  <c r="C3474" i="35"/>
  <c r="D3474" i="35"/>
  <c r="J3474" i="35" s="1"/>
  <c r="E3474" i="35"/>
  <c r="N3474" i="35"/>
  <c r="O3474" i="35" s="1"/>
  <c r="C3475" i="35"/>
  <c r="D3475" i="35"/>
  <c r="J3475" i="35" s="1"/>
  <c r="E3475" i="35"/>
  <c r="N3475" i="35"/>
  <c r="O3475" i="35" s="1"/>
  <c r="C3320" i="35"/>
  <c r="D3320" i="35"/>
  <c r="J3320" i="35" s="1"/>
  <c r="E3320" i="35"/>
  <c r="N3320" i="35"/>
  <c r="O3320" i="35" s="1"/>
  <c r="C3321" i="35"/>
  <c r="D3321" i="35"/>
  <c r="J3321" i="35" s="1"/>
  <c r="E3321" i="35"/>
  <c r="N3321" i="35"/>
  <c r="O3321" i="35" s="1"/>
  <c r="C3318" i="35"/>
  <c r="D3318" i="35"/>
  <c r="J3318" i="35" s="1"/>
  <c r="E3318" i="35"/>
  <c r="N3318" i="35"/>
  <c r="O3318" i="35" s="1"/>
  <c r="C3319" i="35"/>
  <c r="D3319" i="35"/>
  <c r="J3319" i="35" s="1"/>
  <c r="E3319" i="35"/>
  <c r="N3319" i="35"/>
  <c r="O3319" i="35" s="1"/>
  <c r="C2367" i="35"/>
  <c r="D2367" i="35"/>
  <c r="J2367" i="35" s="1"/>
  <c r="E2367" i="35"/>
  <c r="N2367" i="35"/>
  <c r="O2367" i="35" s="1"/>
  <c r="C2368" i="35"/>
  <c r="D2368" i="35"/>
  <c r="J2368" i="35" s="1"/>
  <c r="E2368" i="35"/>
  <c r="N2368" i="35"/>
  <c r="O2368" i="35" s="1"/>
  <c r="C2992" i="35"/>
  <c r="D2992" i="35"/>
  <c r="J2992" i="35" s="1"/>
  <c r="E2992" i="35"/>
  <c r="N2992" i="35"/>
  <c r="O2992" i="35" s="1"/>
  <c r="C2990" i="35"/>
  <c r="D2990" i="35"/>
  <c r="J2990" i="35" s="1"/>
  <c r="E2990" i="35"/>
  <c r="N2990" i="35"/>
  <c r="O2990" i="35" s="1"/>
  <c r="C2991" i="35"/>
  <c r="D2991" i="35"/>
  <c r="J2991" i="35" s="1"/>
  <c r="E2991" i="35"/>
  <c r="N2991" i="35"/>
  <c r="O2991" i="35" s="1"/>
  <c r="C2862" i="35"/>
  <c r="D2862" i="35"/>
  <c r="J2862" i="35" s="1"/>
  <c r="E2862" i="35"/>
  <c r="N2862" i="35"/>
  <c r="O2862" i="35" s="1"/>
  <c r="C2863" i="35"/>
  <c r="D2863" i="35"/>
  <c r="J2863" i="35" s="1"/>
  <c r="E2863" i="35"/>
  <c r="N2863" i="35"/>
  <c r="O2863" i="35" s="1"/>
  <c r="C2864" i="35"/>
  <c r="D2864" i="35"/>
  <c r="J2864" i="35" s="1"/>
  <c r="E2864" i="35"/>
  <c r="N2864" i="35"/>
  <c r="O2864" i="35" s="1"/>
  <c r="C2865" i="35"/>
  <c r="D2865" i="35"/>
  <c r="J2865" i="35" s="1"/>
  <c r="E2865" i="35"/>
  <c r="N2865" i="35"/>
  <c r="O2865" i="35" s="1"/>
  <c r="C405" i="35"/>
  <c r="D405" i="35"/>
  <c r="J405" i="35" s="1"/>
  <c r="E405" i="35"/>
  <c r="N405" i="35"/>
  <c r="O405" i="35" s="1"/>
  <c r="C406" i="35"/>
  <c r="D406" i="35"/>
  <c r="J406" i="35" s="1"/>
  <c r="E406" i="35"/>
  <c r="N406" i="35"/>
  <c r="O406" i="35" s="1"/>
  <c r="C407" i="35"/>
  <c r="D407" i="35"/>
  <c r="J407" i="35" s="1"/>
  <c r="E407" i="35"/>
  <c r="N407" i="35"/>
  <c r="O407" i="35" s="1"/>
  <c r="C408" i="35"/>
  <c r="D408" i="35"/>
  <c r="J408" i="35" s="1"/>
  <c r="E408" i="35"/>
  <c r="N408" i="35"/>
  <c r="O408" i="35" s="1"/>
  <c r="C2230" i="35"/>
  <c r="D2230" i="35"/>
  <c r="J2230" i="35" s="1"/>
  <c r="E2230" i="35"/>
  <c r="N2230" i="35"/>
  <c r="O2230" i="35" s="1"/>
  <c r="C2231" i="35"/>
  <c r="D2231" i="35"/>
  <c r="J2231" i="35" s="1"/>
  <c r="E2231" i="35"/>
  <c r="N2231" i="35"/>
  <c r="O2231" i="35" s="1"/>
  <c r="C2232" i="35"/>
  <c r="D2232" i="35"/>
  <c r="J2232" i="35" s="1"/>
  <c r="E2232" i="35"/>
  <c r="N2232" i="35"/>
  <c r="O2232" i="35" s="1"/>
  <c r="C2233" i="35"/>
  <c r="D2233" i="35"/>
  <c r="J2233" i="35" s="1"/>
  <c r="E2233" i="35"/>
  <c r="N2233" i="35"/>
  <c r="O2233" i="35" s="1"/>
  <c r="C1428" i="35"/>
  <c r="D1428" i="35"/>
  <c r="J1428" i="35" s="1"/>
  <c r="E1428" i="35"/>
  <c r="N1428" i="35"/>
  <c r="O1428" i="35" s="1"/>
  <c r="C1429" i="35"/>
  <c r="D1429" i="35"/>
  <c r="J1429" i="35" s="1"/>
  <c r="E1429" i="35"/>
  <c r="N1429" i="35"/>
  <c r="O1429" i="35" s="1"/>
  <c r="C3875" i="35"/>
  <c r="D3875" i="35"/>
  <c r="J3875" i="35" s="1"/>
  <c r="E3875" i="35"/>
  <c r="N3875" i="35"/>
  <c r="O3875" i="35" s="1"/>
  <c r="C3874" i="35"/>
  <c r="D3874" i="35"/>
  <c r="J3874" i="35" s="1"/>
  <c r="E3874" i="35"/>
  <c r="N3874" i="35"/>
  <c r="O3874" i="35" s="1"/>
  <c r="C1611" i="35"/>
  <c r="D1611" i="35"/>
  <c r="J1611" i="35" s="1"/>
  <c r="E1611" i="35"/>
  <c r="N1611" i="35"/>
  <c r="O1611" i="35" s="1"/>
  <c r="C1612" i="35"/>
  <c r="D1612" i="35"/>
  <c r="J1612" i="35" s="1"/>
  <c r="E1612" i="35"/>
  <c r="N1612" i="35"/>
  <c r="O1612" i="35" s="1"/>
  <c r="C1484" i="35"/>
  <c r="D1484" i="35"/>
  <c r="J1484" i="35" s="1"/>
  <c r="E1484" i="35"/>
  <c r="N1484" i="35"/>
  <c r="O1484" i="35" s="1"/>
  <c r="C1485" i="35"/>
  <c r="D1485" i="35"/>
  <c r="J1485" i="35" s="1"/>
  <c r="E1485" i="35"/>
  <c r="N1485" i="35"/>
  <c r="O1485" i="35" s="1"/>
  <c r="C3573" i="35"/>
  <c r="D3573" i="35"/>
  <c r="J3573" i="35" s="1"/>
  <c r="E3573" i="35"/>
  <c r="N3573" i="35"/>
  <c r="O3573" i="35" s="1"/>
  <c r="C3574" i="35"/>
  <c r="D3574" i="35"/>
  <c r="J3574" i="35" s="1"/>
  <c r="E3574" i="35"/>
  <c r="N3574" i="35"/>
  <c r="O3574" i="35" s="1"/>
  <c r="C3575" i="35"/>
  <c r="D3575" i="35"/>
  <c r="J3575" i="35" s="1"/>
  <c r="E3575" i="35"/>
  <c r="N3575" i="35"/>
  <c r="O3575" i="35" s="1"/>
  <c r="C3576" i="35"/>
  <c r="D3576" i="35"/>
  <c r="J3576" i="35" s="1"/>
  <c r="E3576" i="35"/>
  <c r="N3576" i="35"/>
  <c r="O3576" i="35" s="1"/>
  <c r="C2244" i="35"/>
  <c r="D2244" i="35"/>
  <c r="J2244" i="35" s="1"/>
  <c r="E2244" i="35"/>
  <c r="N2244" i="35"/>
  <c r="O2244" i="35" s="1"/>
  <c r="C2245" i="35"/>
  <c r="D2245" i="35"/>
  <c r="J2245" i="35" s="1"/>
  <c r="E2245" i="35"/>
  <c r="N2245" i="35"/>
  <c r="O2245" i="35" s="1"/>
  <c r="C2085" i="35"/>
  <c r="D2085" i="35"/>
  <c r="J2085" i="35" s="1"/>
  <c r="E2085" i="35"/>
  <c r="N2085" i="35"/>
  <c r="O2085" i="35" s="1"/>
  <c r="C2073" i="35"/>
  <c r="D2073" i="35"/>
  <c r="J2073" i="35" s="1"/>
  <c r="E2073" i="35"/>
  <c r="N2073" i="35"/>
  <c r="O2073" i="35" s="1"/>
  <c r="C1092" i="35"/>
  <c r="D1092" i="35"/>
  <c r="J1092" i="35" s="1"/>
  <c r="E1092" i="35"/>
  <c r="N1092" i="35"/>
  <c r="O1092" i="35" s="1"/>
  <c r="C1105" i="35"/>
  <c r="D1105" i="35"/>
  <c r="J1105" i="35" s="1"/>
  <c r="E1105" i="35"/>
  <c r="N1105" i="35"/>
  <c r="O1105" i="35" s="1"/>
  <c r="C537" i="35"/>
  <c r="D537" i="35"/>
  <c r="J537" i="35" s="1"/>
  <c r="E537" i="35"/>
  <c r="N537" i="35"/>
  <c r="O537" i="35" s="1"/>
  <c r="C538" i="35"/>
  <c r="D538" i="35"/>
  <c r="J538" i="35" s="1"/>
  <c r="E538" i="35"/>
  <c r="N538" i="35"/>
  <c r="O538" i="35" s="1"/>
  <c r="C539" i="35"/>
  <c r="D539" i="35"/>
  <c r="J539" i="35" s="1"/>
  <c r="E539" i="35"/>
  <c r="N539" i="35"/>
  <c r="O539" i="35" s="1"/>
  <c r="C540" i="35"/>
  <c r="D540" i="35"/>
  <c r="J540" i="35" s="1"/>
  <c r="E540" i="35"/>
  <c r="N540" i="35"/>
  <c r="O540" i="35" s="1"/>
  <c r="C1601" i="35"/>
  <c r="D1601" i="35"/>
  <c r="J1601" i="35" s="1"/>
  <c r="E1601" i="35"/>
  <c r="N1601" i="35"/>
  <c r="O1601" i="35" s="1"/>
  <c r="C1602" i="35"/>
  <c r="D1602" i="35"/>
  <c r="J1602" i="35" s="1"/>
  <c r="E1602" i="35"/>
  <c r="N1602" i="35"/>
  <c r="O1602" i="35" s="1"/>
  <c r="C1474" i="35"/>
  <c r="D1474" i="35"/>
  <c r="J1474" i="35" s="1"/>
  <c r="E1474" i="35"/>
  <c r="N1474" i="35"/>
  <c r="O1474" i="35" s="1"/>
  <c r="C1475" i="35"/>
  <c r="D1475" i="35"/>
  <c r="J1475" i="35" s="1"/>
  <c r="E1475" i="35"/>
  <c r="N1475" i="35"/>
  <c r="O1475" i="35" s="1"/>
  <c r="C1267" i="35"/>
  <c r="D1267" i="35"/>
  <c r="J1267" i="35" s="1"/>
  <c r="E1267" i="35"/>
  <c r="N1267" i="35"/>
  <c r="O1267" i="35" s="1"/>
  <c r="C1266" i="35"/>
  <c r="D1266" i="35"/>
  <c r="J1266" i="35" s="1"/>
  <c r="E1266" i="35"/>
  <c r="N1266" i="35"/>
  <c r="O1266" i="35" s="1"/>
  <c r="C3876" i="35"/>
  <c r="D3876" i="35"/>
  <c r="J3876" i="35" s="1"/>
  <c r="E3876" i="35"/>
  <c r="N3876" i="35"/>
  <c r="O3876" i="35" s="1"/>
  <c r="C3877" i="35"/>
  <c r="D3877" i="35"/>
  <c r="J3877" i="35" s="1"/>
  <c r="E3877" i="35"/>
  <c r="N3877" i="35"/>
  <c r="O3877" i="35" s="1"/>
  <c r="C3622" i="35"/>
  <c r="D3622" i="35"/>
  <c r="J3622" i="35" s="1"/>
  <c r="E3622" i="35"/>
  <c r="N3622" i="35"/>
  <c r="O3622" i="35" s="1"/>
  <c r="C3621" i="35"/>
  <c r="D3621" i="35"/>
  <c r="J3621" i="35" s="1"/>
  <c r="E3621" i="35"/>
  <c r="N3621" i="35"/>
  <c r="O3621" i="35" s="1"/>
  <c r="C3614" i="35"/>
  <c r="D3614" i="35"/>
  <c r="J3614" i="35" s="1"/>
  <c r="E3614" i="35"/>
  <c r="N3614" i="35"/>
  <c r="O3614" i="35" s="1"/>
  <c r="C3613" i="35"/>
  <c r="D3613" i="35"/>
  <c r="J3613" i="35" s="1"/>
  <c r="E3613" i="35"/>
  <c r="N3613" i="35"/>
  <c r="O3613" i="35" s="1"/>
  <c r="C1362" i="35"/>
  <c r="D1362" i="35"/>
  <c r="J1362" i="35" s="1"/>
  <c r="E1362" i="35"/>
  <c r="N1362" i="35"/>
  <c r="O1362" i="35" s="1"/>
  <c r="C1363" i="35"/>
  <c r="D1363" i="35"/>
  <c r="J1363" i="35" s="1"/>
  <c r="E1363" i="35"/>
  <c r="N1363" i="35"/>
  <c r="O1363" i="35" s="1"/>
  <c r="C1364" i="35"/>
  <c r="D1364" i="35"/>
  <c r="J1364" i="35" s="1"/>
  <c r="E1364" i="35"/>
  <c r="N1364" i="35"/>
  <c r="O1364" i="35" s="1"/>
  <c r="C1365" i="35"/>
  <c r="D1365" i="35"/>
  <c r="J1365" i="35" s="1"/>
  <c r="E1365" i="35"/>
  <c r="N1365" i="35"/>
  <c r="O1365" i="35" s="1"/>
  <c r="C2365" i="35"/>
  <c r="D2365" i="35"/>
  <c r="J2365" i="35" s="1"/>
  <c r="E2365" i="35"/>
  <c r="N2365" i="35"/>
  <c r="O2365" i="35" s="1"/>
  <c r="C2366" i="35"/>
  <c r="D2366" i="35"/>
  <c r="J2366" i="35" s="1"/>
  <c r="E2366" i="35"/>
  <c r="N2366" i="35"/>
  <c r="O2366" i="35" s="1"/>
  <c r="C3001" i="35"/>
  <c r="D3001" i="35"/>
  <c r="J3001" i="35" s="1"/>
  <c r="E3001" i="35"/>
  <c r="N3001" i="35"/>
  <c r="O3001" i="35" s="1"/>
  <c r="C2999" i="35"/>
  <c r="D2999" i="35"/>
  <c r="J2999" i="35" s="1"/>
  <c r="E2999" i="35"/>
  <c r="N2999" i="35"/>
  <c r="O2999" i="35" s="1"/>
  <c r="C3000" i="35"/>
  <c r="D3000" i="35"/>
  <c r="J3000" i="35" s="1"/>
  <c r="E3000" i="35"/>
  <c r="N3000" i="35"/>
  <c r="O3000" i="35" s="1"/>
  <c r="C3325" i="35"/>
  <c r="D3325" i="35"/>
  <c r="J3325" i="35" s="1"/>
  <c r="E3325" i="35"/>
  <c r="N3325" i="35"/>
  <c r="O3325" i="35" s="1"/>
  <c r="C3324" i="35"/>
  <c r="D3324" i="35"/>
  <c r="J3324" i="35" s="1"/>
  <c r="E3324" i="35"/>
  <c r="N3324" i="35"/>
  <c r="O3324" i="35" s="1"/>
  <c r="C3323" i="35"/>
  <c r="D3323" i="35"/>
  <c r="J3323" i="35" s="1"/>
  <c r="E3323" i="35"/>
  <c r="N3323" i="35"/>
  <c r="O3323" i="35" s="1"/>
  <c r="C3322" i="35"/>
  <c r="D3322" i="35"/>
  <c r="J3322" i="35" s="1"/>
  <c r="E3322" i="35"/>
  <c r="N3322" i="35"/>
  <c r="O3322" i="35" s="1"/>
  <c r="C3476" i="35"/>
  <c r="D3476" i="35"/>
  <c r="J3476" i="35" s="1"/>
  <c r="E3476" i="35"/>
  <c r="N3476" i="35"/>
  <c r="O3476" i="35" s="1"/>
  <c r="C3477" i="35"/>
  <c r="D3477" i="35"/>
  <c r="J3477" i="35" s="1"/>
  <c r="E3477" i="35"/>
  <c r="N3477" i="35"/>
  <c r="O3477" i="35" s="1"/>
  <c r="C3478" i="35"/>
  <c r="D3478" i="35"/>
  <c r="J3478" i="35" s="1"/>
  <c r="E3478" i="35"/>
  <c r="N3478" i="35"/>
  <c r="O3478" i="35" s="1"/>
  <c r="C3479" i="35"/>
  <c r="D3479" i="35"/>
  <c r="J3479" i="35" s="1"/>
  <c r="E3479" i="35"/>
  <c r="N3479" i="35"/>
  <c r="O3479" i="35" s="1"/>
  <c r="C2113" i="35"/>
  <c r="D2113" i="35"/>
  <c r="J2113" i="35" s="1"/>
  <c r="E2113" i="35"/>
  <c r="N2113" i="35"/>
  <c r="O2113" i="35" s="1"/>
  <c r="N4" i="391"/>
  <c r="N5" i="391"/>
  <c r="N6" i="391"/>
  <c r="N7" i="391"/>
  <c r="N8" i="391"/>
  <c r="N9" i="391"/>
  <c r="N10" i="391"/>
  <c r="N11" i="391"/>
  <c r="N12" i="391"/>
  <c r="N13" i="391"/>
  <c r="N14" i="391"/>
  <c r="N15" i="391"/>
  <c r="N16" i="391"/>
  <c r="N17" i="391"/>
  <c r="N18" i="391"/>
  <c r="N19" i="391"/>
  <c r="N20" i="391"/>
  <c r="N21" i="391"/>
  <c r="N22" i="391"/>
  <c r="N23" i="391"/>
  <c r="N24" i="391"/>
  <c r="N25" i="391"/>
  <c r="N26" i="391"/>
  <c r="N27" i="391"/>
  <c r="N28" i="391"/>
  <c r="N29" i="391"/>
  <c r="N30" i="391"/>
  <c r="N31" i="391"/>
  <c r="N32" i="391"/>
  <c r="N33" i="391"/>
  <c r="N34" i="391"/>
  <c r="N35" i="391"/>
  <c r="N36" i="391"/>
  <c r="N37" i="391"/>
  <c r="N38" i="391"/>
  <c r="N39" i="391"/>
  <c r="N40" i="391"/>
  <c r="N41" i="391"/>
  <c r="N42" i="391"/>
  <c r="N43" i="391"/>
  <c r="N44" i="391"/>
  <c r="N45" i="391"/>
  <c r="N46" i="391"/>
  <c r="N47" i="391"/>
  <c r="N48" i="391"/>
  <c r="N49" i="391"/>
  <c r="N50" i="391"/>
  <c r="N51" i="391"/>
  <c r="N52" i="391"/>
  <c r="N53" i="391"/>
  <c r="N54" i="391"/>
  <c r="N55" i="391"/>
  <c r="N56" i="391"/>
  <c r="N57" i="391"/>
  <c r="N58" i="391"/>
  <c r="N59" i="391"/>
  <c r="N60" i="391"/>
  <c r="N61" i="391"/>
  <c r="N62" i="391"/>
  <c r="N63" i="391"/>
  <c r="N64" i="391"/>
  <c r="N65" i="391"/>
  <c r="N66" i="391"/>
  <c r="N67" i="391"/>
  <c r="N68" i="391"/>
  <c r="N69" i="391"/>
  <c r="N70" i="391"/>
  <c r="N71" i="391"/>
  <c r="N72" i="391"/>
  <c r="N73" i="391"/>
  <c r="N74" i="391"/>
  <c r="N75" i="391"/>
  <c r="N76" i="391"/>
  <c r="N77" i="391"/>
  <c r="N78" i="391"/>
  <c r="N79" i="391"/>
  <c r="N80" i="391"/>
  <c r="N81" i="391"/>
  <c r="N82" i="391"/>
  <c r="N83" i="391"/>
  <c r="N84" i="391"/>
  <c r="N85" i="391"/>
  <c r="N86" i="391"/>
  <c r="N87" i="391"/>
  <c r="N88" i="391"/>
  <c r="N89" i="391"/>
  <c r="N90" i="391"/>
  <c r="N91" i="391"/>
  <c r="N92" i="391"/>
  <c r="N93" i="391"/>
  <c r="N94" i="391"/>
  <c r="N95" i="391"/>
  <c r="N96" i="391"/>
  <c r="N97" i="391"/>
  <c r="N98" i="391"/>
  <c r="N99" i="391"/>
  <c r="N100" i="391"/>
  <c r="N101" i="391"/>
  <c r="N102" i="391"/>
  <c r="N103" i="391"/>
  <c r="N104" i="391"/>
  <c r="N105" i="391"/>
  <c r="N106" i="391"/>
  <c r="N107" i="391"/>
  <c r="N108" i="391"/>
  <c r="N109" i="391"/>
  <c r="N110" i="391"/>
  <c r="N111" i="391"/>
  <c r="N112" i="391"/>
  <c r="N113" i="391"/>
  <c r="N114" i="391"/>
  <c r="N115" i="391"/>
  <c r="N116" i="391"/>
  <c r="N117" i="391"/>
  <c r="N118" i="391"/>
  <c r="N119" i="391"/>
  <c r="N120" i="391"/>
  <c r="N121" i="391"/>
  <c r="N122" i="391"/>
  <c r="N123" i="391"/>
  <c r="N124" i="391"/>
  <c r="N125" i="391"/>
  <c r="N126" i="391"/>
  <c r="N127" i="391"/>
  <c r="N128" i="391"/>
  <c r="N129" i="391"/>
  <c r="N130" i="391"/>
  <c r="N131" i="391"/>
  <c r="N132" i="391"/>
  <c r="N133" i="391"/>
  <c r="N134" i="391"/>
  <c r="N135" i="391"/>
  <c r="N136" i="391"/>
  <c r="N137" i="391"/>
  <c r="N138" i="391"/>
  <c r="N139" i="391"/>
  <c r="N140" i="391"/>
  <c r="N141" i="391"/>
  <c r="N142" i="391"/>
  <c r="N143" i="391"/>
  <c r="N144" i="391"/>
  <c r="N145" i="391"/>
  <c r="N146" i="391"/>
  <c r="N147" i="391"/>
  <c r="N148" i="391"/>
  <c r="N149" i="391"/>
  <c r="N150" i="391"/>
  <c r="N151" i="391"/>
  <c r="N152" i="391"/>
  <c r="N153" i="391"/>
  <c r="N154" i="391"/>
  <c r="N155" i="391"/>
  <c r="N156" i="391"/>
  <c r="N157" i="391"/>
  <c r="N158" i="391"/>
  <c r="N159" i="391"/>
  <c r="N160" i="391"/>
  <c r="N161" i="391"/>
  <c r="N162" i="391"/>
  <c r="N163" i="391"/>
  <c r="N164" i="391"/>
  <c r="N165" i="391"/>
  <c r="N166" i="391"/>
  <c r="N167" i="391"/>
  <c r="N168" i="391"/>
  <c r="N169" i="391"/>
  <c r="N170" i="391"/>
  <c r="N171" i="391"/>
  <c r="N172" i="391"/>
  <c r="N173" i="391"/>
  <c r="N174" i="391"/>
  <c r="N175" i="391"/>
  <c r="N176" i="391"/>
  <c r="N177" i="391"/>
  <c r="C2859" i="35"/>
  <c r="D2859" i="35"/>
  <c r="J2859" i="35" s="1"/>
  <c r="E2859" i="35"/>
  <c r="N2859" i="35"/>
  <c r="O2859" i="35" s="1"/>
  <c r="C2860" i="35"/>
  <c r="D2860" i="35"/>
  <c r="J2860" i="35" s="1"/>
  <c r="E2860" i="35"/>
  <c r="N2860" i="35"/>
  <c r="O2860" i="35" s="1"/>
  <c r="C2861" i="35"/>
  <c r="D2861" i="35"/>
  <c r="J2861" i="35" s="1"/>
  <c r="E2861" i="35"/>
  <c r="N2861" i="35"/>
  <c r="O2861" i="35" s="1"/>
  <c r="C1358" i="35"/>
  <c r="D1358" i="35"/>
  <c r="J1358" i="35" s="1"/>
  <c r="E1358" i="35"/>
  <c r="N1358" i="35"/>
  <c r="O1358" i="35" s="1"/>
  <c r="C1359" i="35"/>
  <c r="D1359" i="35"/>
  <c r="J1359" i="35" s="1"/>
  <c r="E1359" i="35"/>
  <c r="N1359" i="35"/>
  <c r="O1359" i="35" s="1"/>
  <c r="C1360" i="35"/>
  <c r="D1360" i="35"/>
  <c r="J1360" i="35" s="1"/>
  <c r="E1360" i="35"/>
  <c r="N1360" i="35"/>
  <c r="O1360" i="35" s="1"/>
  <c r="C2480" i="35"/>
  <c r="D2480" i="35"/>
  <c r="J2480" i="35" s="1"/>
  <c r="E2480" i="35"/>
  <c r="N2480" i="35"/>
  <c r="O2480" i="35" s="1"/>
  <c r="C2977" i="35"/>
  <c r="D2977" i="35"/>
  <c r="J2977" i="35" s="1"/>
  <c r="E2977" i="35"/>
  <c r="N2977" i="35"/>
  <c r="O2977" i="35" s="1"/>
  <c r="C2975" i="35"/>
  <c r="D2975" i="35"/>
  <c r="J2975" i="35" s="1"/>
  <c r="E2975" i="35"/>
  <c r="N2975" i="35"/>
  <c r="O2975" i="35" s="1"/>
  <c r="C2976" i="35"/>
  <c r="D2976" i="35"/>
  <c r="J2976" i="35" s="1"/>
  <c r="E2976" i="35"/>
  <c r="N2976" i="35"/>
  <c r="O2976" i="35" s="1"/>
  <c r="C3312" i="35"/>
  <c r="D3312" i="35"/>
  <c r="J3312" i="35" s="1"/>
  <c r="E3312" i="35"/>
  <c r="N3312" i="35"/>
  <c r="O3312" i="35" s="1"/>
  <c r="C3313" i="35"/>
  <c r="D3313" i="35"/>
  <c r="J3313" i="35" s="1"/>
  <c r="E3313" i="35"/>
  <c r="N3313" i="35"/>
  <c r="O3313" i="35" s="1"/>
  <c r="C3310" i="35"/>
  <c r="D3310" i="35"/>
  <c r="J3310" i="35" s="1"/>
  <c r="E3310" i="35"/>
  <c r="N3310" i="35"/>
  <c r="O3310" i="35" s="1"/>
  <c r="C3311" i="35"/>
  <c r="D3311" i="35"/>
  <c r="J3311" i="35" s="1"/>
  <c r="E3311" i="35"/>
  <c r="N3311" i="35"/>
  <c r="O3311" i="35" s="1"/>
  <c r="C1346" i="35"/>
  <c r="D1346" i="35"/>
  <c r="J1346" i="35" s="1"/>
  <c r="E1346" i="35"/>
  <c r="N1346" i="35"/>
  <c r="O1346" i="35" s="1"/>
  <c r="C1347" i="35"/>
  <c r="D1347" i="35"/>
  <c r="J1347" i="35" s="1"/>
  <c r="E1347" i="35"/>
  <c r="N1347" i="35"/>
  <c r="O1347" i="35" s="1"/>
  <c r="C1348" i="35"/>
  <c r="D1348" i="35"/>
  <c r="J1348" i="35" s="1"/>
  <c r="E1348" i="35"/>
  <c r="N1348" i="35"/>
  <c r="O1348" i="35" s="1"/>
  <c r="C1349" i="35"/>
  <c r="D1349" i="35"/>
  <c r="J1349" i="35" s="1"/>
  <c r="E1349" i="35"/>
  <c r="N1349" i="35"/>
  <c r="O1349" i="35" s="1"/>
  <c r="C3242" i="35"/>
  <c r="D3242" i="35"/>
  <c r="J3242" i="35" s="1"/>
  <c r="E3242" i="35"/>
  <c r="N3242" i="35"/>
  <c r="O3242" i="35" s="1"/>
  <c r="C3243" i="35"/>
  <c r="D3243" i="35"/>
  <c r="J3243" i="35" s="1"/>
  <c r="E3243" i="35"/>
  <c r="N3243" i="35"/>
  <c r="O3243" i="35" s="1"/>
  <c r="C3244" i="35"/>
  <c r="D3244" i="35"/>
  <c r="J3244" i="35" s="1"/>
  <c r="E3244" i="35"/>
  <c r="N3244" i="35"/>
  <c r="O3244" i="35" s="1"/>
  <c r="C3245" i="35"/>
  <c r="D3245" i="35"/>
  <c r="J3245" i="35" s="1"/>
  <c r="E3245" i="35"/>
  <c r="N3245" i="35"/>
  <c r="O3245" i="35" s="1"/>
  <c r="C3466" i="35"/>
  <c r="D3466" i="35"/>
  <c r="J3466" i="35" s="1"/>
  <c r="E3466" i="35"/>
  <c r="N3466" i="35"/>
  <c r="O3466" i="35" s="1"/>
  <c r="C3467" i="35"/>
  <c r="D3467" i="35"/>
  <c r="J3467" i="35" s="1"/>
  <c r="E3467" i="35"/>
  <c r="N3467" i="35"/>
  <c r="O3467" i="35" s="1"/>
  <c r="C3468" i="35"/>
  <c r="D3468" i="35"/>
  <c r="J3468" i="35" s="1"/>
  <c r="E3468" i="35"/>
  <c r="N3468" i="35"/>
  <c r="O3468" i="35" s="1"/>
  <c r="C3469" i="35"/>
  <c r="D3469" i="35"/>
  <c r="J3469" i="35" s="1"/>
  <c r="E3469" i="35"/>
  <c r="N3469" i="35"/>
  <c r="O3469" i="35" s="1"/>
  <c r="C3465" i="35"/>
  <c r="D3465" i="35"/>
  <c r="J3465" i="35" s="1"/>
  <c r="E3465" i="35"/>
  <c r="N3465" i="35"/>
  <c r="O3465" i="35" s="1"/>
  <c r="C3821" i="35"/>
  <c r="D3821" i="35"/>
  <c r="J3821" i="35" s="1"/>
  <c r="E3821" i="35"/>
  <c r="N3821" i="35"/>
  <c r="O3821" i="35" s="1"/>
  <c r="C3822" i="35"/>
  <c r="D3822" i="35"/>
  <c r="J3822" i="35" s="1"/>
  <c r="E3822" i="35"/>
  <c r="N3822" i="35"/>
  <c r="O3822" i="35" s="1"/>
  <c r="C3823" i="35"/>
  <c r="D3823" i="35"/>
  <c r="J3823" i="35" s="1"/>
  <c r="E3823" i="35"/>
  <c r="N3823" i="35"/>
  <c r="O3823" i="35" s="1"/>
  <c r="C3824" i="35"/>
  <c r="D3824" i="35"/>
  <c r="J3824" i="35" s="1"/>
  <c r="E3824" i="35"/>
  <c r="N3824" i="35"/>
  <c r="O3824" i="35" s="1"/>
  <c r="C1758" i="35"/>
  <c r="D1758" i="35"/>
  <c r="J1758" i="35" s="1"/>
  <c r="E1758" i="35"/>
  <c r="N1758" i="35"/>
  <c r="O1758" i="35" s="1"/>
  <c r="C1759" i="35"/>
  <c r="D1759" i="35"/>
  <c r="J1759" i="35" s="1"/>
  <c r="E1759" i="35"/>
  <c r="N1759" i="35"/>
  <c r="O1759" i="35" s="1"/>
  <c r="C1760" i="35"/>
  <c r="D1760" i="35"/>
  <c r="J1760" i="35" s="1"/>
  <c r="E1760" i="35"/>
  <c r="N1760" i="35"/>
  <c r="O1760" i="35" s="1"/>
  <c r="C1761" i="35"/>
  <c r="D1761" i="35"/>
  <c r="J1761" i="35" s="1"/>
  <c r="E1761" i="35"/>
  <c r="N1761" i="35"/>
  <c r="O1761" i="35" s="1"/>
  <c r="C2355" i="35"/>
  <c r="D2355" i="35"/>
  <c r="J2355" i="35" s="1"/>
  <c r="E2355" i="35"/>
  <c r="N2355" i="35"/>
  <c r="O2355" i="35" s="1"/>
  <c r="C2356" i="35"/>
  <c r="D2356" i="35"/>
  <c r="J2356" i="35" s="1"/>
  <c r="E2356" i="35"/>
  <c r="N2356" i="35"/>
  <c r="O2356" i="35" s="1"/>
  <c r="C1350" i="35"/>
  <c r="D1350" i="35"/>
  <c r="J1350" i="35" s="1"/>
  <c r="E1350" i="35"/>
  <c r="N1350" i="35"/>
  <c r="O1350" i="35" s="1"/>
  <c r="C1351" i="35"/>
  <c r="D1351" i="35"/>
  <c r="J1351" i="35" s="1"/>
  <c r="E1351" i="35"/>
  <c r="N1351" i="35"/>
  <c r="O1351" i="35" s="1"/>
  <c r="C1352" i="35"/>
  <c r="D1352" i="35"/>
  <c r="J1352" i="35" s="1"/>
  <c r="E1352" i="35"/>
  <c r="N1352" i="35"/>
  <c r="O1352" i="35" s="1"/>
  <c r="C1353" i="35"/>
  <c r="D1353" i="35"/>
  <c r="J1353" i="35" s="1"/>
  <c r="E1353" i="35"/>
  <c r="N1353" i="35"/>
  <c r="O1353" i="35" s="1"/>
  <c r="C3825" i="35"/>
  <c r="D3825" i="35"/>
  <c r="J3825" i="35" s="1"/>
  <c r="E3825" i="35"/>
  <c r="N3825" i="35"/>
  <c r="O3825" i="35" s="1"/>
  <c r="C3826" i="35"/>
  <c r="D3826" i="35"/>
  <c r="J3826" i="35" s="1"/>
  <c r="E3826" i="35"/>
  <c r="N3826" i="35"/>
  <c r="O3826" i="35" s="1"/>
  <c r="C3827" i="35"/>
  <c r="D3827" i="35"/>
  <c r="J3827" i="35" s="1"/>
  <c r="E3827" i="35"/>
  <c r="N3827" i="35"/>
  <c r="O3827" i="35" s="1"/>
  <c r="C3828" i="35"/>
  <c r="D3828" i="35"/>
  <c r="J3828" i="35" s="1"/>
  <c r="E3828" i="35"/>
  <c r="N3828" i="35"/>
  <c r="O3828" i="35" s="1"/>
  <c r="C1762" i="35"/>
  <c r="D1762" i="35"/>
  <c r="J1762" i="35" s="1"/>
  <c r="E1762" i="35"/>
  <c r="N1762" i="35"/>
  <c r="O1762" i="35" s="1"/>
  <c r="C1763" i="35"/>
  <c r="D1763" i="35"/>
  <c r="J1763" i="35" s="1"/>
  <c r="E1763" i="35"/>
  <c r="N1763" i="35"/>
  <c r="O1763" i="35" s="1"/>
  <c r="C1764" i="35"/>
  <c r="D1764" i="35"/>
  <c r="J1764" i="35" s="1"/>
  <c r="E1764" i="35"/>
  <c r="N1764" i="35"/>
  <c r="O1764" i="35" s="1"/>
  <c r="C1765" i="35"/>
  <c r="D1765" i="35"/>
  <c r="J1765" i="35" s="1"/>
  <c r="E1765" i="35"/>
  <c r="N1765" i="35"/>
  <c r="O1765" i="35" s="1"/>
  <c r="C2980" i="35"/>
  <c r="D2980" i="35"/>
  <c r="J2980" i="35" s="1"/>
  <c r="E2980" i="35"/>
  <c r="N2980" i="35"/>
  <c r="O2980" i="35" s="1"/>
  <c r="C2978" i="35"/>
  <c r="D2978" i="35"/>
  <c r="J2978" i="35" s="1"/>
  <c r="E2978" i="35"/>
  <c r="N2978" i="35"/>
  <c r="O2978" i="35" s="1"/>
  <c r="C2979" i="35"/>
  <c r="D2979" i="35"/>
  <c r="J2979" i="35" s="1"/>
  <c r="E2979" i="35"/>
  <c r="N2979" i="35"/>
  <c r="O2979" i="35" s="1"/>
  <c r="C3868" i="35"/>
  <c r="D3868" i="35"/>
  <c r="J3868" i="35" s="1"/>
  <c r="E3868" i="35"/>
  <c r="N3868" i="35"/>
  <c r="O3868" i="35" s="1"/>
  <c r="C3869" i="35"/>
  <c r="D3869" i="35"/>
  <c r="J3869" i="35" s="1"/>
  <c r="E3869" i="35"/>
  <c r="N3869" i="35"/>
  <c r="O3869" i="35" s="1"/>
  <c r="C3866" i="35"/>
  <c r="D3866" i="35"/>
  <c r="J3866" i="35" s="1"/>
  <c r="E3866" i="35"/>
  <c r="N3866" i="35"/>
  <c r="O3866" i="35" s="1"/>
  <c r="C3867" i="35"/>
  <c r="D3867" i="35"/>
  <c r="J3867" i="35" s="1"/>
  <c r="E3867" i="35"/>
  <c r="N3867" i="35"/>
  <c r="O3867" i="35" s="1"/>
  <c r="C393" i="35"/>
  <c r="D393" i="35"/>
  <c r="J393" i="35" s="1"/>
  <c r="E393" i="35"/>
  <c r="N393" i="35"/>
  <c r="O393" i="35" s="1"/>
  <c r="C394" i="35"/>
  <c r="D394" i="35"/>
  <c r="J394" i="35" s="1"/>
  <c r="E394" i="35"/>
  <c r="N394" i="35"/>
  <c r="O394" i="35" s="1"/>
  <c r="C395" i="35"/>
  <c r="D395" i="35"/>
  <c r="J395" i="35" s="1"/>
  <c r="E395" i="35"/>
  <c r="N395" i="35"/>
  <c r="O395" i="35" s="1"/>
  <c r="C396" i="35"/>
  <c r="D396" i="35"/>
  <c r="J396" i="35" s="1"/>
  <c r="E396" i="35"/>
  <c r="N396" i="35"/>
  <c r="O396" i="35" s="1"/>
  <c r="C210" i="35"/>
  <c r="D210" i="35"/>
  <c r="J210" i="35" s="1"/>
  <c r="E210" i="35"/>
  <c r="N210" i="35"/>
  <c r="O210" i="35" s="1"/>
  <c r="C211" i="35"/>
  <c r="D211" i="35"/>
  <c r="J211" i="35" s="1"/>
  <c r="E211" i="35"/>
  <c r="N211" i="35"/>
  <c r="O211" i="35" s="1"/>
  <c r="C212" i="35"/>
  <c r="D212" i="35"/>
  <c r="J212" i="35" s="1"/>
  <c r="E212" i="35"/>
  <c r="N212" i="35"/>
  <c r="O212" i="35" s="1"/>
  <c r="C213" i="35"/>
  <c r="D213" i="35"/>
  <c r="J213" i="35" s="1"/>
  <c r="E213" i="35"/>
  <c r="N213" i="35"/>
  <c r="O213" i="35" s="1"/>
  <c r="C3547" i="35"/>
  <c r="D3547" i="35"/>
  <c r="J3547" i="35" s="1"/>
  <c r="E3547" i="35"/>
  <c r="N3547" i="35"/>
  <c r="O3547" i="35" s="1"/>
  <c r="C3548" i="35"/>
  <c r="D3548" i="35"/>
  <c r="J3548" i="35" s="1"/>
  <c r="E3548" i="35"/>
  <c r="N3548" i="35"/>
  <c r="O3548" i="35" s="1"/>
  <c r="C3549" i="35"/>
  <c r="D3549" i="35"/>
  <c r="J3549" i="35" s="1"/>
  <c r="E3549" i="35"/>
  <c r="N3549" i="35"/>
  <c r="O3549" i="35" s="1"/>
  <c r="C3550" i="35"/>
  <c r="D3550" i="35"/>
  <c r="J3550" i="35" s="1"/>
  <c r="E3550" i="35"/>
  <c r="N3550" i="35"/>
  <c r="O3550" i="35" s="1"/>
  <c r="C3894" i="35"/>
  <c r="D3894" i="35"/>
  <c r="J3894" i="35" s="1"/>
  <c r="E3894" i="35"/>
  <c r="N3894" i="35"/>
  <c r="O3894" i="35" s="1"/>
  <c r="C3890" i="35"/>
  <c r="D3890" i="35"/>
  <c r="J3890" i="35" s="1"/>
  <c r="E3890" i="35"/>
  <c r="N3890" i="35"/>
  <c r="O3890" i="35" s="1"/>
  <c r="C2983" i="35"/>
  <c r="D2983" i="35"/>
  <c r="J2983" i="35" s="1"/>
  <c r="E2983" i="35"/>
  <c r="N2983" i="35"/>
  <c r="O2983" i="35" s="1"/>
  <c r="C2981" i="35"/>
  <c r="D2981" i="35"/>
  <c r="J2981" i="35" s="1"/>
  <c r="E2981" i="35"/>
  <c r="N2981" i="35"/>
  <c r="O2981" i="35" s="1"/>
  <c r="C2982" i="35"/>
  <c r="D2982" i="35"/>
  <c r="J2982" i="35" s="1"/>
  <c r="E2982" i="35"/>
  <c r="N2982" i="35"/>
  <c r="O2982" i="35" s="1"/>
  <c r="C397" i="35"/>
  <c r="D397" i="35"/>
  <c r="J397" i="35" s="1"/>
  <c r="E397" i="35"/>
  <c r="N397" i="35"/>
  <c r="O397" i="35" s="1"/>
  <c r="C398" i="35"/>
  <c r="D398" i="35"/>
  <c r="J398" i="35" s="1"/>
  <c r="E398" i="35"/>
  <c r="N398" i="35"/>
  <c r="O398" i="35" s="1"/>
  <c r="C399" i="35"/>
  <c r="D399" i="35"/>
  <c r="J399" i="35" s="1"/>
  <c r="E399" i="35"/>
  <c r="N399" i="35"/>
  <c r="O399" i="35" s="1"/>
  <c r="C400" i="35"/>
  <c r="D400" i="35"/>
  <c r="J400" i="35" s="1"/>
  <c r="E400" i="35"/>
  <c r="N400" i="35"/>
  <c r="O400" i="35" s="1"/>
  <c r="C214" i="35"/>
  <c r="D214" i="35"/>
  <c r="J214" i="35" s="1"/>
  <c r="E214" i="35"/>
  <c r="N214" i="35"/>
  <c r="O214" i="35" s="1"/>
  <c r="C215" i="35"/>
  <c r="D215" i="35"/>
  <c r="J215" i="35" s="1"/>
  <c r="E215" i="35"/>
  <c r="N215" i="35"/>
  <c r="O215" i="35" s="1"/>
  <c r="C216" i="35"/>
  <c r="D216" i="35"/>
  <c r="J216" i="35" s="1"/>
  <c r="E216" i="35"/>
  <c r="N216" i="35"/>
  <c r="O216" i="35" s="1"/>
  <c r="C217" i="35"/>
  <c r="D217" i="35"/>
  <c r="J217" i="35" s="1"/>
  <c r="E217" i="35"/>
  <c r="N217" i="35"/>
  <c r="O217" i="35" s="1"/>
  <c r="C3908" i="35"/>
  <c r="D3908" i="35"/>
  <c r="J3908" i="35" s="1"/>
  <c r="E3908" i="35"/>
  <c r="N3908" i="35"/>
  <c r="O3908" i="35" s="1"/>
  <c r="C607" i="35"/>
  <c r="D607" i="35"/>
  <c r="J607" i="35" s="1"/>
  <c r="E607" i="35"/>
  <c r="N607" i="35"/>
  <c r="O607" i="35" s="1"/>
  <c r="C608" i="35"/>
  <c r="D608" i="35"/>
  <c r="J608" i="35" s="1"/>
  <c r="E608" i="35"/>
  <c r="N608" i="35"/>
  <c r="O608" i="35" s="1"/>
  <c r="C605" i="35"/>
  <c r="D605" i="35"/>
  <c r="J605" i="35" s="1"/>
  <c r="E605" i="35"/>
  <c r="N605" i="35"/>
  <c r="O605" i="35" s="1"/>
  <c r="C606" i="35"/>
  <c r="D606" i="35"/>
  <c r="J606" i="35" s="1"/>
  <c r="E606" i="35"/>
  <c r="N606" i="35"/>
  <c r="O606" i="35" s="1"/>
  <c r="C1613" i="35"/>
  <c r="D1613" i="35"/>
  <c r="J1613" i="35" s="1"/>
  <c r="E1613" i="35"/>
  <c r="N1613" i="35"/>
  <c r="O1613" i="35" s="1"/>
  <c r="C1614" i="35"/>
  <c r="D1614" i="35"/>
  <c r="J1614" i="35" s="1"/>
  <c r="E1614" i="35"/>
  <c r="N1614" i="35"/>
  <c r="O1614" i="35" s="1"/>
  <c r="C1486" i="35"/>
  <c r="D1486" i="35"/>
  <c r="J1486" i="35" s="1"/>
  <c r="E1486" i="35"/>
  <c r="N1486" i="35"/>
  <c r="O1486" i="35" s="1"/>
  <c r="C1487" i="35"/>
  <c r="D1487" i="35"/>
  <c r="J1487" i="35" s="1"/>
  <c r="E1487" i="35"/>
  <c r="N1487" i="35"/>
  <c r="O1487" i="35" s="1"/>
  <c r="C529" i="35"/>
  <c r="D529" i="35"/>
  <c r="J529" i="35" s="1"/>
  <c r="E529" i="35"/>
  <c r="N529" i="35"/>
  <c r="O529" i="35" s="1"/>
  <c r="C530" i="35"/>
  <c r="D530" i="35"/>
  <c r="J530" i="35" s="1"/>
  <c r="E530" i="35"/>
  <c r="N530" i="35"/>
  <c r="O530" i="35" s="1"/>
  <c r="C531" i="35"/>
  <c r="D531" i="35"/>
  <c r="J531" i="35" s="1"/>
  <c r="E531" i="35"/>
  <c r="N531" i="35"/>
  <c r="O531" i="35" s="1"/>
  <c r="C532" i="35"/>
  <c r="D532" i="35"/>
  <c r="J532" i="35" s="1"/>
  <c r="E532" i="35"/>
  <c r="N532" i="35"/>
  <c r="O532" i="35" s="1"/>
  <c r="C975" i="35"/>
  <c r="D975" i="35"/>
  <c r="J975" i="35" s="1"/>
  <c r="E975" i="35"/>
  <c r="N975" i="35"/>
  <c r="O975" i="35" s="1"/>
  <c r="C976" i="35"/>
  <c r="D976" i="35"/>
  <c r="J976" i="35" s="1"/>
  <c r="E976" i="35"/>
  <c r="N976" i="35"/>
  <c r="O976" i="35" s="1"/>
  <c r="C977" i="35"/>
  <c r="D977" i="35"/>
  <c r="J977" i="35" s="1"/>
  <c r="E977" i="35"/>
  <c r="N977" i="35"/>
  <c r="O977" i="35" s="1"/>
  <c r="C978" i="35"/>
  <c r="D978" i="35"/>
  <c r="J978" i="35" s="1"/>
  <c r="E978" i="35"/>
  <c r="N978" i="35"/>
  <c r="O978" i="35" s="1"/>
  <c r="C979" i="35"/>
  <c r="D979" i="35"/>
  <c r="J979" i="35" s="1"/>
  <c r="E979" i="35"/>
  <c r="N979" i="35"/>
  <c r="O979" i="35" s="1"/>
  <c r="C980" i="35"/>
  <c r="D980" i="35"/>
  <c r="J980" i="35" s="1"/>
  <c r="E980" i="35"/>
  <c r="N980" i="35"/>
  <c r="O980" i="35" s="1"/>
  <c r="C981" i="35"/>
  <c r="D981" i="35"/>
  <c r="J981" i="35" s="1"/>
  <c r="E981" i="35"/>
  <c r="N981" i="35"/>
  <c r="O981" i="35" s="1"/>
  <c r="C982" i="35"/>
  <c r="D982" i="35"/>
  <c r="J982" i="35" s="1"/>
  <c r="E982" i="35"/>
  <c r="N982" i="35"/>
  <c r="O982" i="35" s="1"/>
  <c r="C3676" i="35"/>
  <c r="D3676" i="35"/>
  <c r="J3676" i="35" s="1"/>
  <c r="E3676" i="35"/>
  <c r="N3676" i="35"/>
  <c r="O3676" i="35" s="1"/>
  <c r="C3674" i="35"/>
  <c r="D3674" i="35"/>
  <c r="J3674" i="35" s="1"/>
  <c r="E3674" i="35"/>
  <c r="N3674" i="35"/>
  <c r="O3674" i="35" s="1"/>
  <c r="C1102" i="35"/>
  <c r="D1102" i="35"/>
  <c r="J1102" i="35" s="1"/>
  <c r="E1102" i="35"/>
  <c r="N1102" i="35"/>
  <c r="O1102" i="35" s="1"/>
  <c r="C1115" i="35"/>
  <c r="D1115" i="35"/>
  <c r="J1115" i="35" s="1"/>
  <c r="E1115" i="35"/>
  <c r="N1115" i="35"/>
  <c r="O1115" i="35" s="1"/>
  <c r="C533" i="35"/>
  <c r="D533" i="35"/>
  <c r="J533" i="35" s="1"/>
  <c r="E533" i="35"/>
  <c r="N533" i="35"/>
  <c r="O533" i="35" s="1"/>
  <c r="C534" i="35"/>
  <c r="D534" i="35"/>
  <c r="J534" i="35" s="1"/>
  <c r="E534" i="35"/>
  <c r="N534" i="35"/>
  <c r="O534" i="35" s="1"/>
  <c r="C535" i="35"/>
  <c r="D535" i="35"/>
  <c r="J535" i="35" s="1"/>
  <c r="E535" i="35"/>
  <c r="N535" i="35"/>
  <c r="O535" i="35" s="1"/>
  <c r="C536" i="35"/>
  <c r="D536" i="35"/>
  <c r="J536" i="35" s="1"/>
  <c r="E536" i="35"/>
  <c r="N536" i="35"/>
  <c r="O536" i="35" s="1"/>
  <c r="C1615" i="35"/>
  <c r="D1615" i="35"/>
  <c r="J1615" i="35" s="1"/>
  <c r="E1615" i="35"/>
  <c r="N1615" i="35"/>
  <c r="O1615" i="35" s="1"/>
  <c r="C1616" i="35"/>
  <c r="D1616" i="35"/>
  <c r="J1616" i="35" s="1"/>
  <c r="E1616" i="35"/>
  <c r="N1616" i="35"/>
  <c r="O1616" i="35" s="1"/>
  <c r="C1488" i="35"/>
  <c r="D1488" i="35"/>
  <c r="J1488" i="35" s="1"/>
  <c r="E1488" i="35"/>
  <c r="N1488" i="35"/>
  <c r="O1488" i="35" s="1"/>
  <c r="C1489" i="35"/>
  <c r="D1489" i="35"/>
  <c r="J1489" i="35" s="1"/>
  <c r="E1489" i="35"/>
  <c r="N1489" i="35"/>
  <c r="O1489" i="35" s="1"/>
  <c r="C3045" i="35"/>
  <c r="D3045" i="35"/>
  <c r="J3045" i="35" s="1"/>
  <c r="E3045" i="35"/>
  <c r="N3045" i="35"/>
  <c r="O3045" i="35" s="1"/>
  <c r="C3046" i="35"/>
  <c r="D3046" i="35"/>
  <c r="J3046" i="35" s="1"/>
  <c r="E3046" i="35"/>
  <c r="N3046" i="35"/>
  <c r="O3046" i="35" s="1"/>
  <c r="C3047" i="35"/>
  <c r="D3047" i="35"/>
  <c r="J3047" i="35" s="1"/>
  <c r="E3047" i="35"/>
  <c r="N3047" i="35"/>
  <c r="O3047" i="35" s="1"/>
  <c r="C3048" i="35"/>
  <c r="D3048" i="35"/>
  <c r="J3048" i="35" s="1"/>
  <c r="E3048" i="35"/>
  <c r="N3048" i="35"/>
  <c r="O3048" i="35" s="1"/>
  <c r="C3246" i="35"/>
  <c r="D3246" i="35"/>
  <c r="J3246" i="35" s="1"/>
  <c r="E3246" i="35"/>
  <c r="N3246" i="35"/>
  <c r="O3246" i="35" s="1"/>
  <c r="C3247" i="35"/>
  <c r="D3247" i="35"/>
  <c r="J3247" i="35" s="1"/>
  <c r="E3247" i="35"/>
  <c r="N3247" i="35"/>
  <c r="O3247" i="35" s="1"/>
  <c r="C3248" i="35"/>
  <c r="D3248" i="35"/>
  <c r="J3248" i="35" s="1"/>
  <c r="E3248" i="35"/>
  <c r="N3248" i="35"/>
  <c r="O3248" i="35" s="1"/>
  <c r="C3249" i="35"/>
  <c r="D3249" i="35"/>
  <c r="J3249" i="35" s="1"/>
  <c r="E3249" i="35"/>
  <c r="N3249" i="35"/>
  <c r="O3249" i="35" s="1"/>
  <c r="C1261" i="35"/>
  <c r="D1261" i="35"/>
  <c r="J1261" i="35" s="1"/>
  <c r="E1261" i="35"/>
  <c r="N1261" i="35"/>
  <c r="O1261" i="35" s="1"/>
  <c r="C1260" i="35"/>
  <c r="D1260" i="35"/>
  <c r="J1260" i="35" s="1"/>
  <c r="E1260" i="35"/>
  <c r="N1260" i="35"/>
  <c r="O1260" i="35" s="1"/>
  <c r="C1354" i="35"/>
  <c r="D1354" i="35"/>
  <c r="J1354" i="35" s="1"/>
  <c r="E1354" i="35"/>
  <c r="N1354" i="35"/>
  <c r="O1354" i="35" s="1"/>
  <c r="C1355" i="35"/>
  <c r="D1355" i="35"/>
  <c r="J1355" i="35" s="1"/>
  <c r="E1355" i="35"/>
  <c r="N1355" i="35"/>
  <c r="O1355" i="35" s="1"/>
  <c r="C1356" i="35"/>
  <c r="D1356" i="35"/>
  <c r="J1356" i="35" s="1"/>
  <c r="E1356" i="35"/>
  <c r="N1356" i="35"/>
  <c r="O1356" i="35" s="1"/>
  <c r="C1357" i="35"/>
  <c r="D1357" i="35"/>
  <c r="J1357" i="35" s="1"/>
  <c r="E1357" i="35"/>
  <c r="N1357" i="35"/>
  <c r="O1357" i="35" s="1"/>
  <c r="C3630" i="35"/>
  <c r="D3630" i="35"/>
  <c r="J3630" i="35" s="1"/>
  <c r="E3630" i="35"/>
  <c r="N3630" i="35"/>
  <c r="O3630" i="35" s="1"/>
  <c r="C2095" i="35"/>
  <c r="D2095" i="35"/>
  <c r="J2095" i="35" s="1"/>
  <c r="E2095" i="35"/>
  <c r="N2095" i="35"/>
  <c r="O2095" i="35" s="1"/>
  <c r="C2083" i="35"/>
  <c r="D2083" i="35"/>
  <c r="J2083" i="35" s="1"/>
  <c r="E2083" i="35"/>
  <c r="N2083" i="35"/>
  <c r="O2083" i="35" s="1"/>
  <c r="C1103" i="35"/>
  <c r="D1103" i="35"/>
  <c r="J1103" i="35" s="1"/>
  <c r="E1103" i="35"/>
  <c r="N1103" i="35"/>
  <c r="O1103" i="35" s="1"/>
  <c r="C1116" i="35"/>
  <c r="D1116" i="35"/>
  <c r="J1116" i="35" s="1"/>
  <c r="E1116" i="35"/>
  <c r="N1116" i="35"/>
  <c r="O1116" i="35" s="1"/>
  <c r="C2858" i="35"/>
  <c r="D2858" i="35"/>
  <c r="J2858" i="35" s="1"/>
  <c r="E2858" i="35"/>
  <c r="N2858" i="35"/>
  <c r="O2858" i="35" s="1"/>
  <c r="N3" i="391" l="1"/>
  <c r="BSM2" i="35"/>
  <c r="BSN2" i="35"/>
  <c r="BSO2" i="35"/>
  <c r="BSP2" i="35"/>
  <c r="BSJ2" i="35" l="1"/>
  <c r="BSK2" i="35"/>
  <c r="BSL2" i="35"/>
  <c r="BSH2" i="35"/>
  <c r="BSI2" i="35"/>
  <c r="N3667" i="35"/>
  <c r="N3668" i="35"/>
  <c r="N3672" i="35"/>
  <c r="N3673" i="35"/>
  <c r="E1593" i="35"/>
  <c r="E1594" i="35"/>
  <c r="D1593" i="35"/>
  <c r="J1593" i="35" s="1"/>
  <c r="D1594" i="35"/>
  <c r="J1594" i="35" s="1"/>
  <c r="C1593" i="35"/>
  <c r="C1594" i="35"/>
  <c r="D1720" i="35"/>
  <c r="J1720" i="35" s="1"/>
  <c r="D1721" i="35"/>
  <c r="J1721" i="35" s="1"/>
  <c r="D1975" i="35"/>
  <c r="J1975" i="35" s="1"/>
  <c r="E1975" i="35"/>
  <c r="C1975" i="35"/>
  <c r="E3667" i="35"/>
  <c r="E3668" i="35"/>
  <c r="E3672" i="35"/>
  <c r="E3673" i="35"/>
  <c r="C3667" i="35"/>
  <c r="C3668" i="35"/>
  <c r="C3672" i="35"/>
  <c r="C3673" i="35"/>
  <c r="D3667" i="35"/>
  <c r="J3667" i="35" s="1"/>
  <c r="D3668" i="35"/>
  <c r="J3668" i="35" s="1"/>
  <c r="D3672" i="35"/>
  <c r="J3672" i="35" s="1"/>
  <c r="D3673" i="35"/>
  <c r="J3673" i="35" s="1"/>
  <c r="BSD2" i="35"/>
  <c r="BSE2" i="35"/>
  <c r="BSF2" i="35"/>
  <c r="BSG2" i="35"/>
  <c r="D1113" i="35"/>
  <c r="J1113" i="35" s="1"/>
  <c r="D1114" i="35"/>
  <c r="J1114" i="35" s="1"/>
  <c r="D1100" i="35"/>
  <c r="J1100" i="35" s="1"/>
  <c r="D1101" i="35"/>
  <c r="J1101" i="35" s="1"/>
  <c r="C1114" i="35"/>
  <c r="C1113" i="35"/>
  <c r="C1100" i="35"/>
  <c r="C1101" i="35"/>
  <c r="BSA2" i="35"/>
  <c r="BSB2" i="35"/>
  <c r="BSC2" i="35"/>
  <c r="BRW2" i="35"/>
  <c r="BRX2" i="35"/>
  <c r="BRY2" i="35"/>
  <c r="BRZ2" i="35"/>
  <c r="E1720" i="35"/>
  <c r="E1721" i="35"/>
  <c r="C1720" i="35"/>
  <c r="C1721" i="35"/>
  <c r="C971" i="35"/>
  <c r="D971" i="35"/>
  <c r="J971" i="35" s="1"/>
  <c r="E971" i="35"/>
  <c r="C972" i="35"/>
  <c r="D972" i="35"/>
  <c r="J972" i="35" s="1"/>
  <c r="E972" i="35"/>
  <c r="C973" i="35"/>
  <c r="D973" i="35"/>
  <c r="J973" i="35" s="1"/>
  <c r="E973" i="35"/>
  <c r="C974" i="35"/>
  <c r="D974" i="35"/>
  <c r="J974" i="35" s="1"/>
  <c r="E974" i="35"/>
  <c r="C3308" i="35"/>
  <c r="D3308" i="35"/>
  <c r="J3308" i="35" s="1"/>
  <c r="E3308" i="35"/>
  <c r="C3309" i="35"/>
  <c r="D3309" i="35"/>
  <c r="J3309" i="35" s="1"/>
  <c r="E3309" i="35"/>
  <c r="C3306" i="35"/>
  <c r="D3306" i="35"/>
  <c r="J3306" i="35" s="1"/>
  <c r="E3306" i="35"/>
  <c r="C3307" i="35"/>
  <c r="D3307" i="35"/>
  <c r="J3307" i="35" s="1"/>
  <c r="E3307" i="35"/>
  <c r="C2854" i="35"/>
  <c r="D2854" i="35"/>
  <c r="J2854" i="35" s="1"/>
  <c r="E2854" i="35"/>
  <c r="C2855" i="35"/>
  <c r="D2855" i="35"/>
  <c r="J2855" i="35" s="1"/>
  <c r="E2855" i="35"/>
  <c r="C2856" i="35"/>
  <c r="D2856" i="35"/>
  <c r="J2856" i="35" s="1"/>
  <c r="E2856" i="35"/>
  <c r="C2857" i="35"/>
  <c r="D2857" i="35"/>
  <c r="J2857" i="35" s="1"/>
  <c r="E2857" i="35"/>
  <c r="C1342" i="35"/>
  <c r="D1342" i="35"/>
  <c r="J1342" i="35" s="1"/>
  <c r="E1342" i="35"/>
  <c r="C1343" i="35"/>
  <c r="D1343" i="35"/>
  <c r="J1343" i="35" s="1"/>
  <c r="E1343" i="35"/>
  <c r="C1344" i="35"/>
  <c r="D1344" i="35"/>
  <c r="J1344" i="35" s="1"/>
  <c r="E1344" i="35"/>
  <c r="C1345" i="35"/>
  <c r="D1345" i="35"/>
  <c r="J1345" i="35" s="1"/>
  <c r="E1345" i="35"/>
  <c r="C3041" i="35"/>
  <c r="D3041" i="35"/>
  <c r="J3041" i="35" s="1"/>
  <c r="E3041" i="35"/>
  <c r="C3042" i="35"/>
  <c r="D3042" i="35"/>
  <c r="J3042" i="35" s="1"/>
  <c r="E3042" i="35"/>
  <c r="C3043" i="35"/>
  <c r="D3043" i="35"/>
  <c r="J3043" i="35" s="1"/>
  <c r="E3043" i="35"/>
  <c r="C3044" i="35"/>
  <c r="D3044" i="35"/>
  <c r="J3044" i="35" s="1"/>
  <c r="E3044" i="35"/>
  <c r="C3864" i="35"/>
  <c r="D3864" i="35"/>
  <c r="J3864" i="35" s="1"/>
  <c r="E3864" i="35"/>
  <c r="C3865" i="35"/>
  <c r="D3865" i="35"/>
  <c r="J3865" i="35" s="1"/>
  <c r="E3865" i="35"/>
  <c r="C2631" i="35"/>
  <c r="D2631" i="35"/>
  <c r="J2631" i="35" s="1"/>
  <c r="E2631" i="35"/>
  <c r="C2632" i="35"/>
  <c r="D2632" i="35"/>
  <c r="J2632" i="35" s="1"/>
  <c r="E2632" i="35"/>
  <c r="C2214" i="35"/>
  <c r="D2214" i="35"/>
  <c r="J2214" i="35" s="1"/>
  <c r="E2214" i="35"/>
  <c r="C2215" i="35"/>
  <c r="D2215" i="35"/>
  <c r="J2215" i="35" s="1"/>
  <c r="E2215" i="35"/>
  <c r="C2216" i="35"/>
  <c r="D2216" i="35"/>
  <c r="J2216" i="35" s="1"/>
  <c r="E2216" i="35"/>
  <c r="C2217" i="35"/>
  <c r="D2217" i="35"/>
  <c r="J2217" i="35" s="1"/>
  <c r="E2217" i="35"/>
  <c r="C2036" i="35"/>
  <c r="D2036" i="35"/>
  <c r="J2036" i="35" s="1"/>
  <c r="E2036" i="35"/>
  <c r="C2037" i="35"/>
  <c r="D2037" i="35"/>
  <c r="J2037" i="35" s="1"/>
  <c r="E2037" i="35"/>
  <c r="C2038" i="35"/>
  <c r="D2038" i="35"/>
  <c r="J2038" i="35" s="1"/>
  <c r="E2038" i="35"/>
  <c r="C2039" i="35"/>
  <c r="D2039" i="35"/>
  <c r="J2039" i="35" s="1"/>
  <c r="E2039" i="35"/>
  <c r="C2040" i="35"/>
  <c r="D2040" i="35"/>
  <c r="J2040" i="35" s="1"/>
  <c r="E2040" i="35"/>
  <c r="C2041" i="35"/>
  <c r="D2041" i="35"/>
  <c r="J2041" i="35" s="1"/>
  <c r="E2041" i="35"/>
  <c r="C2042" i="35"/>
  <c r="D2042" i="35"/>
  <c r="J2042" i="35" s="1"/>
  <c r="E2042" i="35"/>
  <c r="C2043" i="35"/>
  <c r="D2043" i="35"/>
  <c r="J2043" i="35" s="1"/>
  <c r="E2043" i="35"/>
  <c r="C3238" i="35"/>
  <c r="D3238" i="35"/>
  <c r="J3238" i="35" s="1"/>
  <c r="E3238" i="35"/>
  <c r="C3239" i="35"/>
  <c r="D3239" i="35"/>
  <c r="J3239" i="35" s="1"/>
  <c r="E3239" i="35"/>
  <c r="C3240" i="35"/>
  <c r="D3240" i="35"/>
  <c r="J3240" i="35" s="1"/>
  <c r="E3240" i="35"/>
  <c r="C3241" i="35"/>
  <c r="D3241" i="35"/>
  <c r="J3241" i="35" s="1"/>
  <c r="E3241" i="35"/>
  <c r="C1972" i="35"/>
  <c r="D1972" i="35"/>
  <c r="J1972" i="35" s="1"/>
  <c r="E1972" i="35"/>
  <c r="C1973" i="35"/>
  <c r="D1973" i="35"/>
  <c r="J1973" i="35" s="1"/>
  <c r="E1973" i="35"/>
  <c r="C1974" i="35"/>
  <c r="D1974" i="35"/>
  <c r="J1974" i="35" s="1"/>
  <c r="E1974" i="35"/>
  <c r="BRV2" i="35"/>
  <c r="BRU2" i="35"/>
  <c r="BRT2" i="35"/>
  <c r="BRS2" i="35"/>
  <c r="O3667" i="35" l="1"/>
  <c r="O3668" i="35"/>
  <c r="O3672" i="35"/>
  <c r="O3673" i="35"/>
  <c r="N971" i="35"/>
  <c r="O971" i="35" s="1"/>
  <c r="BRO2" i="35"/>
  <c r="BRP2" i="35"/>
  <c r="BRQ2" i="35"/>
  <c r="BRR2" i="35"/>
  <c r="C967" i="35"/>
  <c r="D967" i="35"/>
  <c r="J967" i="35" s="1"/>
  <c r="E967" i="35"/>
  <c r="N967" i="35"/>
  <c r="O967" i="35" s="1"/>
  <c r="C968" i="35"/>
  <c r="D968" i="35"/>
  <c r="J968" i="35" s="1"/>
  <c r="E968" i="35"/>
  <c r="N968" i="35"/>
  <c r="O968" i="35" s="1"/>
  <c r="C969" i="35"/>
  <c r="D969" i="35"/>
  <c r="J969" i="35" s="1"/>
  <c r="E969" i="35"/>
  <c r="N969" i="35"/>
  <c r="O969" i="35" s="1"/>
  <c r="C970" i="35"/>
  <c r="D970" i="35"/>
  <c r="J970" i="35" s="1"/>
  <c r="E970" i="35"/>
  <c r="N970" i="35"/>
  <c r="O970" i="35" s="1"/>
  <c r="C966" i="35"/>
  <c r="D966" i="35"/>
  <c r="J966" i="35" s="1"/>
  <c r="E966" i="35"/>
  <c r="N966" i="35"/>
  <c r="O966" i="35" s="1"/>
  <c r="C3629" i="35"/>
  <c r="D3629" i="35"/>
  <c r="J3629" i="35" s="1"/>
  <c r="E3629" i="35"/>
  <c r="C2094" i="35"/>
  <c r="D2094" i="35"/>
  <c r="J2094" i="35" s="1"/>
  <c r="E2094" i="35"/>
  <c r="C2082" i="35"/>
  <c r="D2082" i="35"/>
  <c r="J2082" i="35" s="1"/>
  <c r="E2082" i="35"/>
  <c r="C2629" i="35"/>
  <c r="D2629" i="35"/>
  <c r="J2629" i="35" s="1"/>
  <c r="E2629" i="35"/>
  <c r="C2630" i="35"/>
  <c r="D2630" i="35"/>
  <c r="J2630" i="35" s="1"/>
  <c r="E2630" i="35"/>
  <c r="C525" i="35"/>
  <c r="D525" i="35"/>
  <c r="J525" i="35" s="1"/>
  <c r="E525" i="35"/>
  <c r="N525" i="35"/>
  <c r="O525" i="35" s="1"/>
  <c r="C526" i="35"/>
  <c r="D526" i="35"/>
  <c r="J526" i="35" s="1"/>
  <c r="E526" i="35"/>
  <c r="N526" i="35"/>
  <c r="O526" i="35" s="1"/>
  <c r="C527" i="35"/>
  <c r="D527" i="35"/>
  <c r="J527" i="35" s="1"/>
  <c r="E527" i="35"/>
  <c r="N527" i="35"/>
  <c r="O527" i="35" s="1"/>
  <c r="C528" i="35"/>
  <c r="D528" i="35"/>
  <c r="J528" i="35" s="1"/>
  <c r="E528" i="35"/>
  <c r="N528" i="35"/>
  <c r="O528" i="35" s="1"/>
  <c r="C1718" i="35"/>
  <c r="D1718" i="35"/>
  <c r="J1718" i="35" s="1"/>
  <c r="E1718" i="35"/>
  <c r="C1719" i="35"/>
  <c r="D1719" i="35"/>
  <c r="J1719" i="35" s="1"/>
  <c r="E1719" i="35"/>
  <c r="C1591" i="35"/>
  <c r="D1591" i="35"/>
  <c r="J1591" i="35" s="1"/>
  <c r="E1591" i="35"/>
  <c r="C1592" i="35"/>
  <c r="D1592" i="35"/>
  <c r="J1592" i="35" s="1"/>
  <c r="E1592" i="35"/>
  <c r="C3911" i="35"/>
  <c r="D3911" i="35"/>
  <c r="J3911" i="35" s="1"/>
  <c r="E3911" i="35"/>
  <c r="C3907" i="35"/>
  <c r="D3907" i="35"/>
  <c r="J3907" i="35" s="1"/>
  <c r="E3907" i="35"/>
  <c r="C2850" i="35"/>
  <c r="D2850" i="35"/>
  <c r="J2850" i="35" s="1"/>
  <c r="E2850" i="35"/>
  <c r="C2851" i="35"/>
  <c r="D2851" i="35"/>
  <c r="J2851" i="35" s="1"/>
  <c r="E2851" i="35"/>
  <c r="C2852" i="35"/>
  <c r="D2852" i="35"/>
  <c r="J2852" i="35" s="1"/>
  <c r="E2852" i="35"/>
  <c r="C2853" i="35"/>
  <c r="D2853" i="35"/>
  <c r="J2853" i="35" s="1"/>
  <c r="E2853" i="35"/>
  <c r="C3863" i="35"/>
  <c r="D3863" i="35"/>
  <c r="J3863" i="35" s="1"/>
  <c r="E3863" i="35"/>
  <c r="C3862" i="35"/>
  <c r="D3862" i="35"/>
  <c r="J3862" i="35" s="1"/>
  <c r="E3862" i="35"/>
  <c r="C1338" i="35"/>
  <c r="D1338" i="35"/>
  <c r="J1338" i="35" s="1"/>
  <c r="E1338" i="35"/>
  <c r="C1339" i="35"/>
  <c r="D1339" i="35"/>
  <c r="J1339" i="35" s="1"/>
  <c r="E1339" i="35"/>
  <c r="C1340" i="35"/>
  <c r="D1340" i="35"/>
  <c r="J1340" i="35" s="1"/>
  <c r="E1340" i="35"/>
  <c r="C1341" i="35"/>
  <c r="D1341" i="35"/>
  <c r="J1341" i="35" s="1"/>
  <c r="E1341" i="35"/>
  <c r="BRM2" i="35"/>
  <c r="BRN2" i="35"/>
  <c r="BRJ2" i="35"/>
  <c r="BRK2" i="35"/>
  <c r="BRL2" i="35"/>
  <c r="C602" i="35"/>
  <c r="D602" i="35"/>
  <c r="J602" i="35" s="1"/>
  <c r="E602" i="35"/>
  <c r="N602" i="35"/>
  <c r="O602" i="35" s="1"/>
  <c r="C3817" i="35"/>
  <c r="D3817" i="35"/>
  <c r="J3817" i="35" s="1"/>
  <c r="E3817" i="35"/>
  <c r="N3817" i="35"/>
  <c r="O3817" i="35" s="1"/>
  <c r="C3818" i="35"/>
  <c r="D3818" i="35"/>
  <c r="J3818" i="35" s="1"/>
  <c r="E3818" i="35"/>
  <c r="N3818" i="35"/>
  <c r="O3818" i="35" s="1"/>
  <c r="C3819" i="35"/>
  <c r="D3819" i="35"/>
  <c r="J3819" i="35" s="1"/>
  <c r="E3819" i="35"/>
  <c r="C3820" i="35"/>
  <c r="D3820" i="35"/>
  <c r="J3820" i="35" s="1"/>
  <c r="E3820" i="35"/>
  <c r="C1968" i="35"/>
  <c r="D1968" i="35"/>
  <c r="J1968" i="35" s="1"/>
  <c r="E1968" i="35"/>
  <c r="C1969" i="35"/>
  <c r="D1969" i="35"/>
  <c r="J1969" i="35" s="1"/>
  <c r="E1969" i="35"/>
  <c r="C1970" i="35"/>
  <c r="D1970" i="35"/>
  <c r="J1970" i="35" s="1"/>
  <c r="E1970" i="35"/>
  <c r="C1971" i="35"/>
  <c r="D1971" i="35"/>
  <c r="J1971" i="35" s="1"/>
  <c r="E1971" i="35"/>
  <c r="C3860" i="35"/>
  <c r="D3860" i="35"/>
  <c r="J3860" i="35" s="1"/>
  <c r="E3860" i="35"/>
  <c r="C3861" i="35"/>
  <c r="D3861" i="35"/>
  <c r="J3861" i="35" s="1"/>
  <c r="E3861" i="35"/>
  <c r="C3858" i="35"/>
  <c r="D3858" i="35"/>
  <c r="J3858" i="35" s="1"/>
  <c r="E3858" i="35"/>
  <c r="C3859" i="35"/>
  <c r="D3859" i="35"/>
  <c r="J3859" i="35" s="1"/>
  <c r="E3859" i="35"/>
  <c r="C2093" i="35"/>
  <c r="D2093" i="35"/>
  <c r="J2093" i="35" s="1"/>
  <c r="E2093" i="35"/>
  <c r="C2081" i="35"/>
  <c r="D2081" i="35"/>
  <c r="J2081" i="35" s="1"/>
  <c r="E2081" i="35"/>
  <c r="C385" i="35"/>
  <c r="D385" i="35"/>
  <c r="J385" i="35" s="1"/>
  <c r="E385" i="35"/>
  <c r="N385" i="35"/>
  <c r="O385" i="35" s="1"/>
  <c r="C386" i="35"/>
  <c r="D386" i="35"/>
  <c r="J386" i="35" s="1"/>
  <c r="E386" i="35"/>
  <c r="N386" i="35"/>
  <c r="O386" i="35" s="1"/>
  <c r="C387" i="35"/>
  <c r="D387" i="35"/>
  <c r="J387" i="35" s="1"/>
  <c r="E387" i="35"/>
  <c r="N387" i="35"/>
  <c r="O387" i="35" s="1"/>
  <c r="C388" i="35"/>
  <c r="D388" i="35"/>
  <c r="J388" i="35" s="1"/>
  <c r="E388" i="35"/>
  <c r="N388" i="35"/>
  <c r="O388" i="35" s="1"/>
  <c r="C202" i="35"/>
  <c r="D202" i="35"/>
  <c r="J202" i="35" s="1"/>
  <c r="E202" i="35"/>
  <c r="N202" i="35"/>
  <c r="O202" i="35" s="1"/>
  <c r="C203" i="35"/>
  <c r="D203" i="35"/>
  <c r="J203" i="35" s="1"/>
  <c r="E203" i="35"/>
  <c r="N203" i="35"/>
  <c r="O203" i="35" s="1"/>
  <c r="C204" i="35"/>
  <c r="D204" i="35"/>
  <c r="J204" i="35" s="1"/>
  <c r="E204" i="35"/>
  <c r="N204" i="35"/>
  <c r="O204" i="35" s="1"/>
  <c r="C205" i="35"/>
  <c r="D205" i="35"/>
  <c r="J205" i="35" s="1"/>
  <c r="E205" i="35"/>
  <c r="N205" i="35"/>
  <c r="O205" i="35" s="1"/>
  <c r="C3638" i="35"/>
  <c r="D3638" i="35"/>
  <c r="J3638" i="35" s="1"/>
  <c r="E3638" i="35"/>
  <c r="C2974" i="35"/>
  <c r="D2974" i="35"/>
  <c r="J2974" i="35" s="1"/>
  <c r="E2974" i="35"/>
  <c r="C2972" i="35"/>
  <c r="D2972" i="35"/>
  <c r="J2972" i="35" s="1"/>
  <c r="E2972" i="35"/>
  <c r="C2973" i="35"/>
  <c r="D2973" i="35"/>
  <c r="J2973" i="35" s="1"/>
  <c r="E2973" i="35"/>
  <c r="C389" i="35"/>
  <c r="D389" i="35"/>
  <c r="J389" i="35" s="1"/>
  <c r="E389" i="35"/>
  <c r="N389" i="35"/>
  <c r="O389" i="35" s="1"/>
  <c r="C390" i="35"/>
  <c r="D390" i="35"/>
  <c r="J390" i="35" s="1"/>
  <c r="E390" i="35"/>
  <c r="N390" i="35"/>
  <c r="O390" i="35" s="1"/>
  <c r="C391" i="35"/>
  <c r="D391" i="35"/>
  <c r="J391" i="35" s="1"/>
  <c r="E391" i="35"/>
  <c r="N391" i="35"/>
  <c r="O391" i="35" s="1"/>
  <c r="C392" i="35"/>
  <c r="D392" i="35"/>
  <c r="J392" i="35" s="1"/>
  <c r="E392" i="35"/>
  <c r="N392" i="35"/>
  <c r="O392" i="35" s="1"/>
  <c r="C206" i="35"/>
  <c r="D206" i="35"/>
  <c r="J206" i="35" s="1"/>
  <c r="E206" i="35"/>
  <c r="N206" i="35"/>
  <c r="O206" i="35" s="1"/>
  <c r="C207" i="35"/>
  <c r="D207" i="35"/>
  <c r="J207" i="35" s="1"/>
  <c r="E207" i="35"/>
  <c r="N207" i="35"/>
  <c r="O207" i="35" s="1"/>
  <c r="C208" i="35"/>
  <c r="D208" i="35"/>
  <c r="J208" i="35" s="1"/>
  <c r="E208" i="35"/>
  <c r="N208" i="35"/>
  <c r="O208" i="35" s="1"/>
  <c r="C209" i="35"/>
  <c r="D209" i="35"/>
  <c r="J209" i="35" s="1"/>
  <c r="E209" i="35"/>
  <c r="N209" i="35"/>
  <c r="O209" i="35" s="1"/>
  <c r="C3904" i="35"/>
  <c r="D3904" i="35"/>
  <c r="J3904" i="35" s="1"/>
  <c r="E3904" i="35"/>
  <c r="C2369" i="35"/>
  <c r="D2369" i="35"/>
  <c r="J2369" i="35" s="1"/>
  <c r="E2369" i="35"/>
  <c r="C1413" i="35"/>
  <c r="D1413" i="35"/>
  <c r="J1413" i="35" s="1"/>
  <c r="E1413" i="35"/>
  <c r="C1414" i="35"/>
  <c r="D1414" i="35"/>
  <c r="J1414" i="35" s="1"/>
  <c r="E1414" i="35"/>
  <c r="C1415" i="35"/>
  <c r="D1415" i="35"/>
  <c r="J1415" i="35" s="1"/>
  <c r="E1415" i="35"/>
  <c r="C1416" i="35"/>
  <c r="D1416" i="35"/>
  <c r="J1416" i="35" s="1"/>
  <c r="E1416" i="35"/>
  <c r="C1716" i="35"/>
  <c r="D1716" i="35"/>
  <c r="J1716" i="35" s="1"/>
  <c r="E1716" i="35"/>
  <c r="C1717" i="35"/>
  <c r="D1717" i="35"/>
  <c r="J1717" i="35" s="1"/>
  <c r="E1717" i="35"/>
  <c r="C1589" i="35"/>
  <c r="D1589" i="35"/>
  <c r="J1589" i="35" s="1"/>
  <c r="E1589" i="35"/>
  <c r="C1590" i="35"/>
  <c r="D1590" i="35"/>
  <c r="J1590" i="35" s="1"/>
  <c r="E1590" i="35"/>
  <c r="C521" i="35"/>
  <c r="D521" i="35"/>
  <c r="J521" i="35" s="1"/>
  <c r="E521" i="35"/>
  <c r="N521" i="35"/>
  <c r="O521" i="35" s="1"/>
  <c r="C522" i="35"/>
  <c r="D522" i="35"/>
  <c r="J522" i="35" s="1"/>
  <c r="E522" i="35"/>
  <c r="N522" i="35"/>
  <c r="O522" i="35" s="1"/>
  <c r="C523" i="35"/>
  <c r="D523" i="35"/>
  <c r="J523" i="35" s="1"/>
  <c r="E523" i="35"/>
  <c r="N523" i="35"/>
  <c r="O523" i="35" s="1"/>
  <c r="C524" i="35"/>
  <c r="D524" i="35"/>
  <c r="J524" i="35" s="1"/>
  <c r="E524" i="35"/>
  <c r="N524" i="35"/>
  <c r="O524" i="35" s="1"/>
  <c r="C3231" i="35"/>
  <c r="D3231" i="35"/>
  <c r="J3231" i="35" s="1"/>
  <c r="E3231" i="35"/>
  <c r="C3232" i="35"/>
  <c r="D3232" i="35"/>
  <c r="J3232" i="35" s="1"/>
  <c r="E3232" i="35"/>
  <c r="C3233" i="35"/>
  <c r="D3233" i="35"/>
  <c r="J3233" i="35" s="1"/>
  <c r="E3233" i="35"/>
  <c r="C3304" i="35"/>
  <c r="D3304" i="35"/>
  <c r="J3304" i="35" s="1"/>
  <c r="E3304" i="35"/>
  <c r="C3305" i="35"/>
  <c r="D3305" i="35"/>
  <c r="J3305" i="35" s="1"/>
  <c r="E3305" i="35"/>
  <c r="C3302" i="35"/>
  <c r="D3302" i="35"/>
  <c r="J3302" i="35" s="1"/>
  <c r="E3302" i="35"/>
  <c r="C3303" i="35"/>
  <c r="D3303" i="35"/>
  <c r="J3303" i="35" s="1"/>
  <c r="E3303" i="35"/>
  <c r="C2357" i="35"/>
  <c r="D2357" i="35"/>
  <c r="J2357" i="35" s="1"/>
  <c r="E2357" i="35"/>
  <c r="C2358" i="35"/>
  <c r="D2358" i="35"/>
  <c r="J2358" i="35" s="1"/>
  <c r="E2358" i="35"/>
  <c r="C2971" i="35"/>
  <c r="D2971" i="35"/>
  <c r="J2971" i="35" s="1"/>
  <c r="E2971" i="35"/>
  <c r="C2969" i="35"/>
  <c r="D2969" i="35"/>
  <c r="J2969" i="35" s="1"/>
  <c r="E2969" i="35"/>
  <c r="C2970" i="35"/>
  <c r="D2970" i="35"/>
  <c r="J2970" i="35" s="1"/>
  <c r="E2970" i="35"/>
  <c r="C3080" i="35"/>
  <c r="D3080" i="35"/>
  <c r="J3080" i="35" s="1"/>
  <c r="E3080" i="35"/>
  <c r="C3081" i="35"/>
  <c r="D3081" i="35"/>
  <c r="J3081" i="35" s="1"/>
  <c r="E3081" i="35"/>
  <c r="C3082" i="35"/>
  <c r="D3082" i="35"/>
  <c r="J3082" i="35" s="1"/>
  <c r="E3082" i="35"/>
  <c r="C3083" i="35"/>
  <c r="D3083" i="35"/>
  <c r="J3083" i="35" s="1"/>
  <c r="E3083" i="35"/>
  <c r="C1334" i="35"/>
  <c r="D1334" i="35"/>
  <c r="J1334" i="35" s="1"/>
  <c r="E1334" i="35"/>
  <c r="C1335" i="35"/>
  <c r="D1335" i="35"/>
  <c r="J1335" i="35" s="1"/>
  <c r="E1335" i="35"/>
  <c r="C1336" i="35"/>
  <c r="D1336" i="35"/>
  <c r="J1336" i="35" s="1"/>
  <c r="E1336" i="35"/>
  <c r="C1337" i="35"/>
  <c r="D1337" i="35"/>
  <c r="J1337" i="35" s="1"/>
  <c r="E1337" i="35"/>
  <c r="C3234" i="35"/>
  <c r="D3234" i="35"/>
  <c r="J3234" i="35" s="1"/>
  <c r="E3234" i="35"/>
  <c r="C3235" i="35"/>
  <c r="D3235" i="35"/>
  <c r="J3235" i="35" s="1"/>
  <c r="E3235" i="35"/>
  <c r="C3236" i="35"/>
  <c r="D3236" i="35"/>
  <c r="J3236" i="35" s="1"/>
  <c r="E3236" i="35"/>
  <c r="C3237" i="35"/>
  <c r="D3237" i="35"/>
  <c r="J3237" i="35" s="1"/>
  <c r="E3237" i="35"/>
  <c r="C3856" i="35"/>
  <c r="D3856" i="35"/>
  <c r="J3856" i="35" s="1"/>
  <c r="E3856" i="35"/>
  <c r="C3857" i="35"/>
  <c r="D3857" i="35"/>
  <c r="J3857" i="35" s="1"/>
  <c r="E3857" i="35"/>
  <c r="C3854" i="35"/>
  <c r="D3854" i="35"/>
  <c r="J3854" i="35" s="1"/>
  <c r="E3854" i="35"/>
  <c r="C3855" i="35"/>
  <c r="D3855" i="35"/>
  <c r="J3855" i="35" s="1"/>
  <c r="E3855" i="35"/>
  <c r="C2665" i="35"/>
  <c r="D2665" i="35"/>
  <c r="J2665" i="35" s="1"/>
  <c r="E2665" i="35"/>
  <c r="C2666" i="35"/>
  <c r="D2666" i="35"/>
  <c r="J2666" i="35" s="1"/>
  <c r="E2666" i="35"/>
  <c r="C2667" i="35"/>
  <c r="D2667" i="35"/>
  <c r="J2667" i="35" s="1"/>
  <c r="E2667" i="35"/>
  <c r="C2668" i="35"/>
  <c r="D2668" i="35"/>
  <c r="J2668" i="35" s="1"/>
  <c r="E2668" i="35"/>
  <c r="C3813" i="35"/>
  <c r="D3813" i="35"/>
  <c r="J3813" i="35" s="1"/>
  <c r="E3813" i="35"/>
  <c r="N3813" i="35"/>
  <c r="O3813" i="35" s="1"/>
  <c r="C3814" i="35"/>
  <c r="D3814" i="35"/>
  <c r="J3814" i="35" s="1"/>
  <c r="E3814" i="35"/>
  <c r="N3814" i="35"/>
  <c r="O3814" i="35" s="1"/>
  <c r="C3815" i="35"/>
  <c r="D3815" i="35"/>
  <c r="J3815" i="35" s="1"/>
  <c r="E3815" i="35"/>
  <c r="C3816" i="35"/>
  <c r="D3816" i="35"/>
  <c r="J3816" i="35" s="1"/>
  <c r="E3816" i="35"/>
  <c r="C1964" i="35"/>
  <c r="D1964" i="35"/>
  <c r="J1964" i="35" s="1"/>
  <c r="E1964" i="35"/>
  <c r="C1965" i="35"/>
  <c r="D1965" i="35"/>
  <c r="J1965" i="35" s="1"/>
  <c r="E1965" i="35"/>
  <c r="C1966" i="35"/>
  <c r="D1966" i="35"/>
  <c r="J1966" i="35" s="1"/>
  <c r="E1966" i="35"/>
  <c r="C1967" i="35"/>
  <c r="D1967" i="35"/>
  <c r="J1967" i="35" s="1"/>
  <c r="E1967" i="35"/>
  <c r="C2238" i="35"/>
  <c r="D2238" i="35"/>
  <c r="J2238" i="35" s="1"/>
  <c r="E2238" i="35"/>
  <c r="C2239" i="35"/>
  <c r="D2239" i="35"/>
  <c r="J2239" i="35" s="1"/>
  <c r="E2239" i="35"/>
  <c r="C603" i="35"/>
  <c r="D603" i="35"/>
  <c r="J603" i="35" s="1"/>
  <c r="E603" i="35"/>
  <c r="N603" i="35"/>
  <c r="O603" i="35" s="1"/>
  <c r="C604" i="35"/>
  <c r="D604" i="35"/>
  <c r="J604" i="35" s="1"/>
  <c r="E604" i="35"/>
  <c r="N604" i="35"/>
  <c r="O604" i="35" s="1"/>
  <c r="C601" i="35"/>
  <c r="D601" i="35"/>
  <c r="J601" i="35" s="1"/>
  <c r="E601" i="35"/>
  <c r="N601" i="35"/>
  <c r="O601" i="35" s="1"/>
  <c r="N972" i="35" l="1"/>
  <c r="O972" i="35" s="1"/>
  <c r="BRG2" i="35"/>
  <c r="BRH2" i="35"/>
  <c r="BRI2" i="35"/>
  <c r="BRE2" i="35"/>
  <c r="LZ4" i="35"/>
  <c r="MA4" i="35"/>
  <c r="MB4" i="35"/>
  <c r="MC4" i="35"/>
  <c r="MD4" i="35"/>
  <c r="C962" i="35"/>
  <c r="D962" i="35"/>
  <c r="J962" i="35" s="1"/>
  <c r="E962" i="35"/>
  <c r="N962" i="35"/>
  <c r="O962" i="35" s="1"/>
  <c r="C963" i="35"/>
  <c r="D963" i="35"/>
  <c r="J963" i="35" s="1"/>
  <c r="E963" i="35"/>
  <c r="N963" i="35"/>
  <c r="O963" i="35" s="1"/>
  <c r="C964" i="35"/>
  <c r="D964" i="35"/>
  <c r="J964" i="35" s="1"/>
  <c r="E964" i="35"/>
  <c r="N964" i="35"/>
  <c r="O964" i="35" s="1"/>
  <c r="C965" i="35"/>
  <c r="D965" i="35"/>
  <c r="J965" i="35" s="1"/>
  <c r="E965" i="35"/>
  <c r="N965" i="35"/>
  <c r="O965" i="35" s="1"/>
  <c r="C517" i="35"/>
  <c r="D517" i="35"/>
  <c r="J517" i="35" s="1"/>
  <c r="E517" i="35"/>
  <c r="N517" i="35"/>
  <c r="O517" i="35" s="1"/>
  <c r="C518" i="35"/>
  <c r="D518" i="35"/>
  <c r="J518" i="35" s="1"/>
  <c r="E518" i="35"/>
  <c r="N518" i="35"/>
  <c r="O518" i="35" s="1"/>
  <c r="C519" i="35"/>
  <c r="D519" i="35"/>
  <c r="J519" i="35" s="1"/>
  <c r="E519" i="35"/>
  <c r="N519" i="35"/>
  <c r="O519" i="35" s="1"/>
  <c r="C520" i="35"/>
  <c r="D520" i="35"/>
  <c r="J520" i="35" s="1"/>
  <c r="E520" i="35"/>
  <c r="N520" i="35"/>
  <c r="O520" i="35" s="1"/>
  <c r="C2353" i="35"/>
  <c r="D2353" i="35"/>
  <c r="J2353" i="35" s="1"/>
  <c r="E2353" i="35"/>
  <c r="C2354" i="35"/>
  <c r="D2354" i="35"/>
  <c r="J2354" i="35" s="1"/>
  <c r="E2354" i="35"/>
  <c r="C3656" i="35"/>
  <c r="D3656" i="35"/>
  <c r="J3656" i="35" s="1"/>
  <c r="E3656" i="35"/>
  <c r="C3657" i="35"/>
  <c r="D3657" i="35"/>
  <c r="J3657" i="35" s="1"/>
  <c r="E3657" i="35"/>
  <c r="C3650" i="35"/>
  <c r="D3650" i="35"/>
  <c r="J3650" i="35" s="1"/>
  <c r="E3650" i="35"/>
  <c r="C3651" i="35"/>
  <c r="D3651" i="35"/>
  <c r="J3651" i="35" s="1"/>
  <c r="E3651" i="35"/>
  <c r="C3708" i="35"/>
  <c r="D3708" i="35"/>
  <c r="J3708" i="35" s="1"/>
  <c r="E3708" i="35"/>
  <c r="C3709" i="35"/>
  <c r="D3709" i="35"/>
  <c r="J3709" i="35" s="1"/>
  <c r="E3709" i="35"/>
  <c r="C3703" i="35"/>
  <c r="D3703" i="35"/>
  <c r="J3703" i="35" s="1"/>
  <c r="E3703" i="35"/>
  <c r="C3704" i="35"/>
  <c r="D3704" i="35"/>
  <c r="J3704" i="35" s="1"/>
  <c r="E3704" i="35"/>
  <c r="C1714" i="35"/>
  <c r="D1714" i="35"/>
  <c r="J1714" i="35" s="1"/>
  <c r="E1714" i="35"/>
  <c r="C1715" i="35"/>
  <c r="D1715" i="35"/>
  <c r="J1715" i="35" s="1"/>
  <c r="E1715" i="35"/>
  <c r="C1587" i="35"/>
  <c r="D1587" i="35"/>
  <c r="J1587" i="35" s="1"/>
  <c r="E1587" i="35"/>
  <c r="C1588" i="35"/>
  <c r="D1588" i="35"/>
  <c r="J1588" i="35" s="1"/>
  <c r="E1588" i="35"/>
  <c r="C2968" i="35"/>
  <c r="D2968" i="35"/>
  <c r="J2968" i="35" s="1"/>
  <c r="E2968" i="35"/>
  <c r="C2966" i="35"/>
  <c r="D2966" i="35"/>
  <c r="J2966" i="35" s="1"/>
  <c r="E2966" i="35"/>
  <c r="C2967" i="35"/>
  <c r="D2967" i="35"/>
  <c r="J2967" i="35" s="1"/>
  <c r="E2967" i="35"/>
  <c r="C1330" i="35"/>
  <c r="D1330" i="35"/>
  <c r="J1330" i="35" s="1"/>
  <c r="E1330" i="35"/>
  <c r="C1331" i="35"/>
  <c r="D1331" i="35"/>
  <c r="J1331" i="35" s="1"/>
  <c r="E1331" i="35"/>
  <c r="C1332" i="35"/>
  <c r="D1332" i="35"/>
  <c r="J1332" i="35" s="1"/>
  <c r="E1332" i="35"/>
  <c r="C1333" i="35"/>
  <c r="D1333" i="35"/>
  <c r="J1333" i="35" s="1"/>
  <c r="E1333" i="35"/>
  <c r="C3230" i="35"/>
  <c r="D3230" i="35"/>
  <c r="J3230" i="35" s="1"/>
  <c r="E3230" i="35"/>
  <c r="N973" i="35" l="1"/>
  <c r="O973" i="35" s="1"/>
  <c r="N974" i="35" l="1"/>
  <c r="O974" i="35" s="1"/>
  <c r="BRD2" i="35"/>
  <c r="BRF2" i="35"/>
  <c r="N3302" i="35" l="1"/>
  <c r="O3302" i="35" s="1"/>
  <c r="N3303" i="35" l="1"/>
  <c r="O3303" i="35" s="1"/>
  <c r="LS4" i="35"/>
  <c r="LT4" i="35"/>
  <c r="LU4" i="35"/>
  <c r="LV4" i="35"/>
  <c r="LW4" i="35"/>
  <c r="LX4" i="35"/>
  <c r="LY4" i="35"/>
  <c r="BQZ2" i="35"/>
  <c r="BRA2" i="35"/>
  <c r="BRB2" i="35"/>
  <c r="BRC2" i="35"/>
  <c r="N3306" i="35" l="1"/>
  <c r="O3306" i="35" s="1"/>
  <c r="LP4" i="35"/>
  <c r="LQ4" i="35"/>
  <c r="LR4" i="35"/>
  <c r="ME4" i="35"/>
  <c r="N3307" i="35" l="1"/>
  <c r="O3307" i="35" s="1"/>
  <c r="LN4" i="35"/>
  <c r="N1100" i="35" l="1"/>
  <c r="O1100" i="35" s="1"/>
  <c r="BQV2" i="35"/>
  <c r="BQW2" i="35"/>
  <c r="BQX2" i="35"/>
  <c r="BQY2" i="35"/>
  <c r="C194" i="35"/>
  <c r="D194" i="35"/>
  <c r="J194" i="35" s="1"/>
  <c r="E194" i="35"/>
  <c r="N194" i="35"/>
  <c r="O194" i="35" s="1"/>
  <c r="C195" i="35"/>
  <c r="D195" i="35"/>
  <c r="J195" i="35" s="1"/>
  <c r="E195" i="35"/>
  <c r="N195" i="35"/>
  <c r="O195" i="35" s="1"/>
  <c r="C196" i="35"/>
  <c r="D196" i="35"/>
  <c r="J196" i="35" s="1"/>
  <c r="E196" i="35"/>
  <c r="N196" i="35"/>
  <c r="O196" i="35" s="1"/>
  <c r="C197" i="35"/>
  <c r="D197" i="35"/>
  <c r="J197" i="35" s="1"/>
  <c r="E197" i="35"/>
  <c r="N197" i="35"/>
  <c r="O197" i="35" s="1"/>
  <c r="C1322" i="35"/>
  <c r="D1322" i="35"/>
  <c r="J1322" i="35" s="1"/>
  <c r="E1322" i="35"/>
  <c r="C1323" i="35"/>
  <c r="D1323" i="35"/>
  <c r="J1323" i="35" s="1"/>
  <c r="E1323" i="35"/>
  <c r="C1324" i="35"/>
  <c r="D1324" i="35"/>
  <c r="J1324" i="35" s="1"/>
  <c r="E1324" i="35"/>
  <c r="C1325" i="35"/>
  <c r="D1325" i="35"/>
  <c r="J1325" i="35" s="1"/>
  <c r="E1325" i="35"/>
  <c r="C1255" i="35"/>
  <c r="D1255" i="35"/>
  <c r="J1255" i="35" s="1"/>
  <c r="E1255" i="35"/>
  <c r="C1254" i="35"/>
  <c r="D1254" i="35"/>
  <c r="J1254" i="35" s="1"/>
  <c r="E1254" i="35"/>
  <c r="C3697" i="35"/>
  <c r="D3697" i="35"/>
  <c r="J3697" i="35" s="1"/>
  <c r="E3697" i="35"/>
  <c r="C3696" i="35"/>
  <c r="D3696" i="35"/>
  <c r="J3696" i="35" s="1"/>
  <c r="E3696" i="35"/>
  <c r="C2206" i="35"/>
  <c r="D2206" i="35"/>
  <c r="J2206" i="35" s="1"/>
  <c r="E2206" i="35"/>
  <c r="C2207" i="35"/>
  <c r="D2207" i="35"/>
  <c r="J2207" i="35" s="1"/>
  <c r="E2207" i="35"/>
  <c r="C2208" i="35"/>
  <c r="D2208" i="35"/>
  <c r="J2208" i="35" s="1"/>
  <c r="E2208" i="35"/>
  <c r="C2209" i="35"/>
  <c r="D2209" i="35"/>
  <c r="J2209" i="35" s="1"/>
  <c r="E2209" i="35"/>
  <c r="C2962" i="35"/>
  <c r="D2962" i="35"/>
  <c r="J2962" i="35" s="1"/>
  <c r="E2962" i="35"/>
  <c r="C2960" i="35"/>
  <c r="D2960" i="35"/>
  <c r="J2960" i="35" s="1"/>
  <c r="E2960" i="35"/>
  <c r="C2961" i="35"/>
  <c r="D2961" i="35"/>
  <c r="J2961" i="35" s="1"/>
  <c r="E2961" i="35"/>
  <c r="C2625" i="35"/>
  <c r="D2625" i="35"/>
  <c r="J2625" i="35" s="1"/>
  <c r="E2625" i="35"/>
  <c r="C2626" i="35"/>
  <c r="D2626" i="35"/>
  <c r="J2626" i="35" s="1"/>
  <c r="E2626" i="35"/>
  <c r="C2842" i="35"/>
  <c r="D2842" i="35"/>
  <c r="J2842" i="35" s="1"/>
  <c r="E2842" i="35"/>
  <c r="C2843" i="35"/>
  <c r="D2843" i="35"/>
  <c r="J2843" i="35" s="1"/>
  <c r="E2843" i="35"/>
  <c r="C2844" i="35"/>
  <c r="D2844" i="35"/>
  <c r="J2844" i="35" s="1"/>
  <c r="E2844" i="35"/>
  <c r="C2845" i="35"/>
  <c r="D2845" i="35"/>
  <c r="J2845" i="35" s="1"/>
  <c r="E2845" i="35"/>
  <c r="C2475" i="35"/>
  <c r="D2475" i="35"/>
  <c r="J2475" i="35" s="1"/>
  <c r="E2475" i="35"/>
  <c r="C2476" i="35"/>
  <c r="D2476" i="35"/>
  <c r="J2476" i="35" s="1"/>
  <c r="E2476" i="35"/>
  <c r="C3300" i="35"/>
  <c r="D3300" i="35"/>
  <c r="J3300" i="35" s="1"/>
  <c r="E3300" i="35"/>
  <c r="C3301" i="35"/>
  <c r="D3301" i="35"/>
  <c r="J3301" i="35" s="1"/>
  <c r="E3301" i="35"/>
  <c r="C3298" i="35"/>
  <c r="D3298" i="35"/>
  <c r="J3298" i="35" s="1"/>
  <c r="E3298" i="35"/>
  <c r="N3298" i="35"/>
  <c r="O3298" i="35" s="1"/>
  <c r="C3299" i="35"/>
  <c r="D3299" i="35"/>
  <c r="J3299" i="35" s="1"/>
  <c r="E3299" i="35"/>
  <c r="N3299" i="35"/>
  <c r="O3299" i="35" s="1"/>
  <c r="C198" i="35"/>
  <c r="D198" i="35"/>
  <c r="J198" i="35" s="1"/>
  <c r="E198" i="35"/>
  <c r="N198" i="35"/>
  <c r="O198" i="35" s="1"/>
  <c r="C199" i="35"/>
  <c r="D199" i="35"/>
  <c r="J199" i="35" s="1"/>
  <c r="E199" i="35"/>
  <c r="N199" i="35"/>
  <c r="O199" i="35" s="1"/>
  <c r="C200" i="35"/>
  <c r="D200" i="35"/>
  <c r="J200" i="35" s="1"/>
  <c r="E200" i="35"/>
  <c r="N200" i="35"/>
  <c r="O200" i="35" s="1"/>
  <c r="C201" i="35"/>
  <c r="D201" i="35"/>
  <c r="J201" i="35" s="1"/>
  <c r="E201" i="35"/>
  <c r="N201" i="35"/>
  <c r="O201" i="35" s="1"/>
  <c r="C1708" i="35"/>
  <c r="D1708" i="35"/>
  <c r="J1708" i="35" s="1"/>
  <c r="E1708" i="35"/>
  <c r="C1709" i="35"/>
  <c r="D1709" i="35"/>
  <c r="J1709" i="35" s="1"/>
  <c r="E1709" i="35"/>
  <c r="C1581" i="35"/>
  <c r="D1581" i="35"/>
  <c r="J1581" i="35" s="1"/>
  <c r="E1581" i="35"/>
  <c r="C1582" i="35"/>
  <c r="D1582" i="35"/>
  <c r="J1582" i="35" s="1"/>
  <c r="E1582" i="35"/>
  <c r="C1099" i="35"/>
  <c r="D1099" i="35"/>
  <c r="J1099" i="35" s="1"/>
  <c r="E1099" i="35"/>
  <c r="C1112" i="35"/>
  <c r="D1112" i="35"/>
  <c r="J1112" i="35" s="1"/>
  <c r="E1112" i="35"/>
  <c r="C2627" i="35"/>
  <c r="D2627" i="35"/>
  <c r="J2627" i="35" s="1"/>
  <c r="E2627" i="35"/>
  <c r="C2628" i="35"/>
  <c r="D2628" i="35"/>
  <c r="J2628" i="35" s="1"/>
  <c r="E2628" i="35"/>
  <c r="C3809" i="35"/>
  <c r="D3809" i="35"/>
  <c r="J3809" i="35" s="1"/>
  <c r="E3809" i="35"/>
  <c r="N3809" i="35"/>
  <c r="O3809" i="35" s="1"/>
  <c r="C3810" i="35"/>
  <c r="D3810" i="35"/>
  <c r="J3810" i="35" s="1"/>
  <c r="E3810" i="35"/>
  <c r="N3810" i="35"/>
  <c r="O3810" i="35" s="1"/>
  <c r="C3811" i="35"/>
  <c r="D3811" i="35"/>
  <c r="J3811" i="35" s="1"/>
  <c r="E3811" i="35"/>
  <c r="C3812" i="35"/>
  <c r="D3812" i="35"/>
  <c r="J3812" i="35" s="1"/>
  <c r="E3812" i="35"/>
  <c r="C2028" i="35"/>
  <c r="D2028" i="35"/>
  <c r="J2028" i="35" s="1"/>
  <c r="E2028" i="35"/>
  <c r="C2029" i="35"/>
  <c r="D2029" i="35"/>
  <c r="J2029" i="35" s="1"/>
  <c r="E2029" i="35"/>
  <c r="C2030" i="35"/>
  <c r="D2030" i="35"/>
  <c r="J2030" i="35" s="1"/>
  <c r="E2030" i="35"/>
  <c r="C2031" i="35"/>
  <c r="D2031" i="35"/>
  <c r="J2031" i="35" s="1"/>
  <c r="E2031" i="35"/>
  <c r="C2351" i="35"/>
  <c r="D2351" i="35"/>
  <c r="J2351" i="35" s="1"/>
  <c r="E2351" i="35"/>
  <c r="C2352" i="35"/>
  <c r="D2352" i="35"/>
  <c r="J2352" i="35" s="1"/>
  <c r="E2352" i="35"/>
  <c r="C2032" i="35"/>
  <c r="D2032" i="35"/>
  <c r="J2032" i="35" s="1"/>
  <c r="E2032" i="35"/>
  <c r="C2033" i="35"/>
  <c r="D2033" i="35"/>
  <c r="J2033" i="35" s="1"/>
  <c r="E2033" i="35"/>
  <c r="C2034" i="35"/>
  <c r="D2034" i="35"/>
  <c r="J2034" i="35" s="1"/>
  <c r="E2034" i="35"/>
  <c r="C2035" i="35"/>
  <c r="D2035" i="35"/>
  <c r="J2035" i="35" s="1"/>
  <c r="E2035" i="35"/>
  <c r="C377" i="35"/>
  <c r="D377" i="35"/>
  <c r="J377" i="35" s="1"/>
  <c r="E377" i="35"/>
  <c r="N377" i="35"/>
  <c r="O377" i="35" s="1"/>
  <c r="C378" i="35"/>
  <c r="D378" i="35"/>
  <c r="J378" i="35" s="1"/>
  <c r="E378" i="35"/>
  <c r="N378" i="35"/>
  <c r="O378" i="35" s="1"/>
  <c r="C379" i="35"/>
  <c r="D379" i="35"/>
  <c r="J379" i="35" s="1"/>
  <c r="E379" i="35"/>
  <c r="N379" i="35"/>
  <c r="O379" i="35" s="1"/>
  <c r="C380" i="35"/>
  <c r="D380" i="35"/>
  <c r="J380" i="35" s="1"/>
  <c r="E380" i="35"/>
  <c r="N380" i="35"/>
  <c r="O380" i="35" s="1"/>
  <c r="C1952" i="35"/>
  <c r="D1952" i="35"/>
  <c r="J1952" i="35" s="1"/>
  <c r="E1952" i="35"/>
  <c r="C1953" i="35"/>
  <c r="D1953" i="35"/>
  <c r="J1953" i="35" s="1"/>
  <c r="E1953" i="35"/>
  <c r="C1954" i="35"/>
  <c r="D1954" i="35"/>
  <c r="J1954" i="35" s="1"/>
  <c r="E1954" i="35"/>
  <c r="C1955" i="35"/>
  <c r="D1955" i="35"/>
  <c r="J1955" i="35" s="1"/>
  <c r="E1955" i="35"/>
  <c r="C3226" i="35"/>
  <c r="D3226" i="35"/>
  <c r="J3226" i="35" s="1"/>
  <c r="E3226" i="35"/>
  <c r="C3227" i="35"/>
  <c r="D3227" i="35"/>
  <c r="J3227" i="35" s="1"/>
  <c r="E3227" i="35"/>
  <c r="C3228" i="35"/>
  <c r="D3228" i="35"/>
  <c r="J3228" i="35" s="1"/>
  <c r="E3228" i="35"/>
  <c r="C3229" i="35"/>
  <c r="D3229" i="35"/>
  <c r="J3229" i="35" s="1"/>
  <c r="E3229" i="35"/>
  <c r="C509" i="35"/>
  <c r="D509" i="35"/>
  <c r="J509" i="35" s="1"/>
  <c r="E509" i="35"/>
  <c r="N509" i="35"/>
  <c r="O509" i="35" s="1"/>
  <c r="C510" i="35"/>
  <c r="D510" i="35"/>
  <c r="J510" i="35" s="1"/>
  <c r="E510" i="35"/>
  <c r="N510" i="35"/>
  <c r="O510" i="35" s="1"/>
  <c r="C511" i="35"/>
  <c r="D511" i="35"/>
  <c r="J511" i="35" s="1"/>
  <c r="E511" i="35"/>
  <c r="N511" i="35"/>
  <c r="O511" i="35" s="1"/>
  <c r="C512" i="35"/>
  <c r="D512" i="35"/>
  <c r="J512" i="35" s="1"/>
  <c r="E512" i="35"/>
  <c r="N512" i="35"/>
  <c r="O512" i="35" s="1"/>
  <c r="C1710" i="35"/>
  <c r="D1710" i="35"/>
  <c r="J1710" i="35" s="1"/>
  <c r="E1710" i="35"/>
  <c r="C1711" i="35"/>
  <c r="D1711" i="35"/>
  <c r="J1711" i="35" s="1"/>
  <c r="E1711" i="35"/>
  <c r="C1583" i="35"/>
  <c r="D1583" i="35"/>
  <c r="J1583" i="35" s="1"/>
  <c r="E1583" i="35"/>
  <c r="C1584" i="35"/>
  <c r="D1584" i="35"/>
  <c r="J1584" i="35" s="1"/>
  <c r="E1584" i="35"/>
  <c r="C3644" i="35"/>
  <c r="D3644" i="35"/>
  <c r="J3644" i="35" s="1"/>
  <c r="E3644" i="35"/>
  <c r="C3645" i="35"/>
  <c r="D3645" i="35"/>
  <c r="J3645" i="35" s="1"/>
  <c r="E3645" i="35"/>
  <c r="C591" i="35"/>
  <c r="D591" i="35"/>
  <c r="J591" i="35" s="1"/>
  <c r="E591" i="35"/>
  <c r="N591" i="35"/>
  <c r="O591" i="35" s="1"/>
  <c r="C592" i="35"/>
  <c r="D592" i="35"/>
  <c r="J592" i="35" s="1"/>
  <c r="E592" i="35"/>
  <c r="N592" i="35"/>
  <c r="O592" i="35" s="1"/>
  <c r="C589" i="35"/>
  <c r="D589" i="35"/>
  <c r="J589" i="35" s="1"/>
  <c r="E589" i="35"/>
  <c r="N589" i="35"/>
  <c r="O589" i="35" s="1"/>
  <c r="C590" i="35"/>
  <c r="D590" i="35"/>
  <c r="J590" i="35" s="1"/>
  <c r="E590" i="35"/>
  <c r="N590" i="35"/>
  <c r="O590" i="35" s="1"/>
  <c r="C3033" i="35"/>
  <c r="D3033" i="35"/>
  <c r="J3033" i="35" s="1"/>
  <c r="E3033" i="35"/>
  <c r="C3034" i="35"/>
  <c r="D3034" i="35"/>
  <c r="J3034" i="35" s="1"/>
  <c r="E3034" i="35"/>
  <c r="C3035" i="35"/>
  <c r="D3035" i="35"/>
  <c r="J3035" i="35" s="1"/>
  <c r="E3035" i="35"/>
  <c r="C3036" i="35"/>
  <c r="D3036" i="35"/>
  <c r="J3036" i="35" s="1"/>
  <c r="E3036" i="35"/>
  <c r="C1956" i="35"/>
  <c r="D1956" i="35"/>
  <c r="J1956" i="35" s="1"/>
  <c r="E1956" i="35"/>
  <c r="C1957" i="35"/>
  <c r="D1957" i="35"/>
  <c r="J1957" i="35" s="1"/>
  <c r="E1957" i="35"/>
  <c r="C1958" i="35"/>
  <c r="D1958" i="35"/>
  <c r="J1958" i="35" s="1"/>
  <c r="E1958" i="35"/>
  <c r="C1959" i="35"/>
  <c r="D1959" i="35"/>
  <c r="J1959" i="35" s="1"/>
  <c r="E1959" i="35"/>
  <c r="C2965" i="35"/>
  <c r="D2965" i="35"/>
  <c r="J2965" i="35" s="1"/>
  <c r="E2965" i="35"/>
  <c r="C2963" i="35"/>
  <c r="D2963" i="35"/>
  <c r="J2963" i="35" s="1"/>
  <c r="E2963" i="35"/>
  <c r="C2964" i="35"/>
  <c r="D2964" i="35"/>
  <c r="J2964" i="35" s="1"/>
  <c r="E2964" i="35"/>
  <c r="C3461" i="35"/>
  <c r="D3461" i="35"/>
  <c r="J3461" i="35" s="1"/>
  <c r="E3461" i="35"/>
  <c r="C3462" i="35"/>
  <c r="D3462" i="35"/>
  <c r="J3462" i="35" s="1"/>
  <c r="E3462" i="35"/>
  <c r="C3463" i="35"/>
  <c r="D3463" i="35"/>
  <c r="J3463" i="35" s="1"/>
  <c r="E3463" i="35"/>
  <c r="C3464" i="35"/>
  <c r="D3464" i="35"/>
  <c r="J3464" i="35" s="1"/>
  <c r="E3464" i="35"/>
  <c r="C3543" i="35"/>
  <c r="D3543" i="35"/>
  <c r="J3543" i="35" s="1"/>
  <c r="E3543" i="35"/>
  <c r="C3544" i="35"/>
  <c r="D3544" i="35"/>
  <c r="J3544" i="35" s="1"/>
  <c r="E3544" i="35"/>
  <c r="C3545" i="35"/>
  <c r="D3545" i="35"/>
  <c r="J3545" i="35" s="1"/>
  <c r="E3545" i="35"/>
  <c r="C3546" i="35"/>
  <c r="D3546" i="35"/>
  <c r="J3546" i="35" s="1"/>
  <c r="E3546" i="35"/>
  <c r="C1960" i="35"/>
  <c r="D1960" i="35"/>
  <c r="J1960" i="35" s="1"/>
  <c r="E1960" i="35"/>
  <c r="C1961" i="35"/>
  <c r="D1961" i="35"/>
  <c r="J1961" i="35" s="1"/>
  <c r="E1961" i="35"/>
  <c r="C1962" i="35"/>
  <c r="D1962" i="35"/>
  <c r="J1962" i="35" s="1"/>
  <c r="E1962" i="35"/>
  <c r="C1963" i="35"/>
  <c r="D1963" i="35"/>
  <c r="J1963" i="35" s="1"/>
  <c r="E1963" i="35"/>
  <c r="C3636" i="35"/>
  <c r="D3636" i="35"/>
  <c r="J3636" i="35" s="1"/>
  <c r="E3636" i="35"/>
  <c r="C3637" i="35"/>
  <c r="D3637" i="35"/>
  <c r="J3637" i="35" s="1"/>
  <c r="E3637" i="35"/>
  <c r="C2210" i="35"/>
  <c r="D2210" i="35"/>
  <c r="J2210" i="35" s="1"/>
  <c r="E2210" i="35"/>
  <c r="C2211" i="35"/>
  <c r="D2211" i="35"/>
  <c r="J2211" i="35" s="1"/>
  <c r="E2211" i="35"/>
  <c r="C2212" i="35"/>
  <c r="D2212" i="35"/>
  <c r="J2212" i="35" s="1"/>
  <c r="E2212" i="35"/>
  <c r="C2213" i="35"/>
  <c r="D2213" i="35"/>
  <c r="J2213" i="35" s="1"/>
  <c r="E2213" i="35"/>
  <c r="C595" i="35"/>
  <c r="D595" i="35"/>
  <c r="J595" i="35" s="1"/>
  <c r="E595" i="35"/>
  <c r="N595" i="35"/>
  <c r="O595" i="35" s="1"/>
  <c r="C596" i="35"/>
  <c r="D596" i="35"/>
  <c r="J596" i="35" s="1"/>
  <c r="E596" i="35"/>
  <c r="N596" i="35"/>
  <c r="O596" i="35" s="1"/>
  <c r="C593" i="35"/>
  <c r="D593" i="35"/>
  <c r="J593" i="35" s="1"/>
  <c r="E593" i="35"/>
  <c r="N593" i="35"/>
  <c r="O593" i="35" s="1"/>
  <c r="C594" i="35"/>
  <c r="D594" i="35"/>
  <c r="J594" i="35" s="1"/>
  <c r="E594" i="35"/>
  <c r="N594" i="35"/>
  <c r="O594" i="35" s="1"/>
  <c r="C1326" i="35"/>
  <c r="D1326" i="35"/>
  <c r="J1326" i="35" s="1"/>
  <c r="E1326" i="35"/>
  <c r="C1327" i="35"/>
  <c r="D1327" i="35"/>
  <c r="J1327" i="35" s="1"/>
  <c r="E1327" i="35"/>
  <c r="C1328" i="35"/>
  <c r="D1328" i="35"/>
  <c r="J1328" i="35" s="1"/>
  <c r="E1328" i="35"/>
  <c r="C1329" i="35"/>
  <c r="D1329" i="35"/>
  <c r="J1329" i="35" s="1"/>
  <c r="E1329" i="35"/>
  <c r="C2479" i="35"/>
  <c r="D2479" i="35"/>
  <c r="J2479" i="35" s="1"/>
  <c r="E2479" i="35"/>
  <c r="C1257" i="35"/>
  <c r="D1257" i="35"/>
  <c r="J1257" i="35" s="1"/>
  <c r="E1257" i="35"/>
  <c r="C1256" i="35"/>
  <c r="D1256" i="35"/>
  <c r="J1256" i="35" s="1"/>
  <c r="E1256" i="35"/>
  <c r="C2477" i="35"/>
  <c r="D2477" i="35"/>
  <c r="J2477" i="35" s="1"/>
  <c r="E2477" i="35"/>
  <c r="C513" i="35"/>
  <c r="D513" i="35"/>
  <c r="J513" i="35" s="1"/>
  <c r="E513" i="35"/>
  <c r="N513" i="35"/>
  <c r="O513" i="35" s="1"/>
  <c r="C514" i="35"/>
  <c r="D514" i="35"/>
  <c r="J514" i="35" s="1"/>
  <c r="E514" i="35"/>
  <c r="N514" i="35"/>
  <c r="O514" i="35" s="1"/>
  <c r="C515" i="35"/>
  <c r="D515" i="35"/>
  <c r="J515" i="35" s="1"/>
  <c r="E515" i="35"/>
  <c r="N515" i="35"/>
  <c r="O515" i="35" s="1"/>
  <c r="C516" i="35"/>
  <c r="D516" i="35"/>
  <c r="J516" i="35" s="1"/>
  <c r="E516" i="35"/>
  <c r="N516" i="35"/>
  <c r="O516" i="35" s="1"/>
  <c r="C2846" i="35"/>
  <c r="D2846" i="35"/>
  <c r="J2846" i="35" s="1"/>
  <c r="E2846" i="35"/>
  <c r="C2847" i="35"/>
  <c r="D2847" i="35"/>
  <c r="J2847" i="35" s="1"/>
  <c r="E2847" i="35"/>
  <c r="C2848" i="35"/>
  <c r="D2848" i="35"/>
  <c r="J2848" i="35" s="1"/>
  <c r="E2848" i="35"/>
  <c r="C2849" i="35"/>
  <c r="D2849" i="35"/>
  <c r="J2849" i="35" s="1"/>
  <c r="E2849" i="35"/>
  <c r="C3559" i="35"/>
  <c r="D3559" i="35"/>
  <c r="J3559" i="35" s="1"/>
  <c r="E3559" i="35"/>
  <c r="C3560" i="35"/>
  <c r="D3560" i="35"/>
  <c r="J3560" i="35" s="1"/>
  <c r="E3560" i="35"/>
  <c r="C3561" i="35"/>
  <c r="D3561" i="35"/>
  <c r="J3561" i="35" s="1"/>
  <c r="E3561" i="35"/>
  <c r="C3562" i="35"/>
  <c r="D3562" i="35"/>
  <c r="J3562" i="35" s="1"/>
  <c r="E3562" i="35"/>
  <c r="C2478" i="35"/>
  <c r="D2478" i="35"/>
  <c r="J2478" i="35" s="1"/>
  <c r="E2478" i="35"/>
  <c r="C599" i="35"/>
  <c r="D599" i="35"/>
  <c r="J599" i="35" s="1"/>
  <c r="E599" i="35"/>
  <c r="N599" i="35"/>
  <c r="O599" i="35" s="1"/>
  <c r="C600" i="35"/>
  <c r="D600" i="35"/>
  <c r="J600" i="35" s="1"/>
  <c r="E600" i="35"/>
  <c r="N600" i="35"/>
  <c r="O600" i="35" s="1"/>
  <c r="C597" i="35"/>
  <c r="D597" i="35"/>
  <c r="J597" i="35" s="1"/>
  <c r="E597" i="35"/>
  <c r="N597" i="35"/>
  <c r="O597" i="35" s="1"/>
  <c r="C598" i="35"/>
  <c r="D598" i="35"/>
  <c r="J598" i="35" s="1"/>
  <c r="E598" i="35"/>
  <c r="N598" i="35"/>
  <c r="O598" i="35" s="1"/>
  <c r="C3076" i="35"/>
  <c r="D3076" i="35"/>
  <c r="J3076" i="35" s="1"/>
  <c r="E3076" i="35"/>
  <c r="C3077" i="35"/>
  <c r="D3077" i="35"/>
  <c r="J3077" i="35" s="1"/>
  <c r="E3077" i="35"/>
  <c r="C3078" i="35"/>
  <c r="D3078" i="35"/>
  <c r="J3078" i="35" s="1"/>
  <c r="E3078" i="35"/>
  <c r="C3079" i="35"/>
  <c r="D3079" i="35"/>
  <c r="J3079" i="35" s="1"/>
  <c r="E3079" i="35"/>
  <c r="C1712" i="35"/>
  <c r="D1712" i="35"/>
  <c r="J1712" i="35" s="1"/>
  <c r="E1712" i="35"/>
  <c r="C1713" i="35"/>
  <c r="D1713" i="35"/>
  <c r="J1713" i="35" s="1"/>
  <c r="E1713" i="35"/>
  <c r="C1585" i="35"/>
  <c r="D1585" i="35"/>
  <c r="J1585" i="35" s="1"/>
  <c r="E1585" i="35"/>
  <c r="C1586" i="35"/>
  <c r="D1586" i="35"/>
  <c r="J1586" i="35" s="1"/>
  <c r="E1586" i="35"/>
  <c r="C3037" i="35"/>
  <c r="D3037" i="35"/>
  <c r="J3037" i="35" s="1"/>
  <c r="E3037" i="35"/>
  <c r="C3038" i="35"/>
  <c r="D3038" i="35"/>
  <c r="J3038" i="35" s="1"/>
  <c r="E3038" i="35"/>
  <c r="C3039" i="35"/>
  <c r="D3039" i="35"/>
  <c r="J3039" i="35" s="1"/>
  <c r="E3039" i="35"/>
  <c r="C3040" i="35"/>
  <c r="D3040" i="35"/>
  <c r="J3040" i="35" s="1"/>
  <c r="E3040" i="35"/>
  <c r="C1259" i="35"/>
  <c r="D1259" i="35"/>
  <c r="J1259" i="35" s="1"/>
  <c r="E1259" i="35"/>
  <c r="C1258" i="35"/>
  <c r="D1258" i="35"/>
  <c r="J1258" i="35" s="1"/>
  <c r="E1258" i="35"/>
  <c r="C3687" i="35"/>
  <c r="D3687" i="35"/>
  <c r="J3687" i="35" s="1"/>
  <c r="E3687" i="35"/>
  <c r="C3692" i="35"/>
  <c r="D3692" i="35"/>
  <c r="J3692" i="35" s="1"/>
  <c r="E3692" i="35"/>
  <c r="C381" i="35"/>
  <c r="D381" i="35"/>
  <c r="J381" i="35" s="1"/>
  <c r="E381" i="35"/>
  <c r="N381" i="35"/>
  <c r="O381" i="35" s="1"/>
  <c r="C382" i="35"/>
  <c r="D382" i="35"/>
  <c r="J382" i="35" s="1"/>
  <c r="E382" i="35"/>
  <c r="N382" i="35"/>
  <c r="O382" i="35" s="1"/>
  <c r="C383" i="35"/>
  <c r="D383" i="35"/>
  <c r="J383" i="35" s="1"/>
  <c r="E383" i="35"/>
  <c r="N383" i="35"/>
  <c r="O383" i="35" s="1"/>
  <c r="C384" i="35"/>
  <c r="D384" i="35"/>
  <c r="J384" i="35" s="1"/>
  <c r="E384" i="35"/>
  <c r="N384" i="35"/>
  <c r="O384" i="35" s="1"/>
  <c r="N1101" i="35" l="1"/>
  <c r="O1101" i="35" s="1"/>
  <c r="LL4" i="35"/>
  <c r="LM4" i="35"/>
  <c r="LO4" i="35"/>
  <c r="N1099" i="35" l="1"/>
  <c r="O1099" i="35" s="1"/>
  <c r="BQS2" i="35"/>
  <c r="BQT2" i="35"/>
  <c r="BQU2" i="35"/>
  <c r="N1113" i="35" l="1"/>
  <c r="O1113" i="35" s="1"/>
  <c r="N1114" i="35" l="1"/>
  <c r="O1114" i="35" s="1"/>
  <c r="C3727" i="35"/>
  <c r="D3727" i="35"/>
  <c r="J3727" i="35" s="1"/>
  <c r="E3727" i="35"/>
  <c r="C3726" i="35"/>
  <c r="D3726" i="35"/>
  <c r="J3726" i="35" s="1"/>
  <c r="E3726" i="35"/>
  <c r="C501" i="35"/>
  <c r="D501" i="35"/>
  <c r="J501" i="35" s="1"/>
  <c r="E501" i="35"/>
  <c r="N501" i="35"/>
  <c r="O501" i="35" s="1"/>
  <c r="C502" i="35"/>
  <c r="D502" i="35"/>
  <c r="J502" i="35" s="1"/>
  <c r="E502" i="35"/>
  <c r="N502" i="35"/>
  <c r="O502" i="35" s="1"/>
  <c r="C503" i="35"/>
  <c r="D503" i="35"/>
  <c r="J503" i="35" s="1"/>
  <c r="E503" i="35"/>
  <c r="N503" i="35"/>
  <c r="O503" i="35" s="1"/>
  <c r="C504" i="35"/>
  <c r="D504" i="35"/>
  <c r="J504" i="35" s="1"/>
  <c r="E504" i="35"/>
  <c r="N504" i="35"/>
  <c r="O504" i="35" s="1"/>
  <c r="C369" i="35"/>
  <c r="D369" i="35"/>
  <c r="J369" i="35" s="1"/>
  <c r="E369" i="35"/>
  <c r="N369" i="35"/>
  <c r="O369" i="35" s="1"/>
  <c r="C370" i="35"/>
  <c r="D370" i="35"/>
  <c r="J370" i="35" s="1"/>
  <c r="E370" i="35"/>
  <c r="N370" i="35"/>
  <c r="O370" i="35" s="1"/>
  <c r="C371" i="35"/>
  <c r="D371" i="35"/>
  <c r="J371" i="35" s="1"/>
  <c r="E371" i="35"/>
  <c r="N371" i="35"/>
  <c r="O371" i="35" s="1"/>
  <c r="C372" i="35"/>
  <c r="D372" i="35"/>
  <c r="J372" i="35" s="1"/>
  <c r="E372" i="35"/>
  <c r="N372" i="35"/>
  <c r="O372" i="35" s="1"/>
  <c r="C954" i="35"/>
  <c r="D954" i="35"/>
  <c r="J954" i="35" s="1"/>
  <c r="E954" i="35"/>
  <c r="N954" i="35"/>
  <c r="O954" i="35" s="1"/>
  <c r="C955" i="35"/>
  <c r="D955" i="35"/>
  <c r="J955" i="35" s="1"/>
  <c r="E955" i="35"/>
  <c r="N955" i="35"/>
  <c r="O955" i="35" s="1"/>
  <c r="C956" i="35"/>
  <c r="D956" i="35"/>
  <c r="J956" i="35" s="1"/>
  <c r="E956" i="35"/>
  <c r="N956" i="35"/>
  <c r="O956" i="35" s="1"/>
  <c r="C957" i="35"/>
  <c r="D957" i="35"/>
  <c r="J957" i="35" s="1"/>
  <c r="E957" i="35"/>
  <c r="N957" i="35"/>
  <c r="O957" i="35" s="1"/>
  <c r="C2661" i="35"/>
  <c r="D2661" i="35"/>
  <c r="J2661" i="35" s="1"/>
  <c r="E2661" i="35"/>
  <c r="C2662" i="35"/>
  <c r="D2662" i="35"/>
  <c r="J2662" i="35" s="1"/>
  <c r="E2662" i="35"/>
  <c r="C2663" i="35"/>
  <c r="D2663" i="35"/>
  <c r="J2663" i="35" s="1"/>
  <c r="E2663" i="35"/>
  <c r="C2664" i="35"/>
  <c r="D2664" i="35"/>
  <c r="J2664" i="35" s="1"/>
  <c r="E2664" i="35"/>
  <c r="C2473" i="35"/>
  <c r="D2473" i="35"/>
  <c r="J2473" i="35" s="1"/>
  <c r="E2473" i="35"/>
  <c r="C2474" i="35"/>
  <c r="D2474" i="35"/>
  <c r="J2474" i="35" s="1"/>
  <c r="E2474" i="35"/>
  <c r="C2959" i="35"/>
  <c r="D2959" i="35"/>
  <c r="J2959" i="35" s="1"/>
  <c r="E2959" i="35"/>
  <c r="C2957" i="35"/>
  <c r="D2957" i="35"/>
  <c r="J2957" i="35" s="1"/>
  <c r="E2957" i="35"/>
  <c r="C2958" i="35"/>
  <c r="D2958" i="35"/>
  <c r="J2958" i="35" s="1"/>
  <c r="E2958" i="35"/>
  <c r="C3222" i="35"/>
  <c r="D3222" i="35"/>
  <c r="J3222" i="35" s="1"/>
  <c r="E3222" i="35"/>
  <c r="C3223" i="35"/>
  <c r="D3223" i="35"/>
  <c r="J3223" i="35" s="1"/>
  <c r="E3223" i="35"/>
  <c r="C3224" i="35"/>
  <c r="D3224" i="35"/>
  <c r="J3224" i="35" s="1"/>
  <c r="E3224" i="35"/>
  <c r="C3225" i="35"/>
  <c r="D3225" i="35"/>
  <c r="J3225" i="35" s="1"/>
  <c r="E3225" i="35"/>
  <c r="C1948" i="35"/>
  <c r="D1948" i="35"/>
  <c r="J1948" i="35" s="1"/>
  <c r="E1948" i="35"/>
  <c r="C1949" i="35"/>
  <c r="D1949" i="35"/>
  <c r="J1949" i="35" s="1"/>
  <c r="E1949" i="35"/>
  <c r="C1950" i="35"/>
  <c r="D1950" i="35"/>
  <c r="J1950" i="35" s="1"/>
  <c r="E1950" i="35"/>
  <c r="C1951" i="35"/>
  <c r="D1951" i="35"/>
  <c r="J1951" i="35" s="1"/>
  <c r="E1951" i="35"/>
  <c r="C587" i="35"/>
  <c r="D587" i="35"/>
  <c r="J587" i="35" s="1"/>
  <c r="E587" i="35"/>
  <c r="N587" i="35"/>
  <c r="O587" i="35" s="1"/>
  <c r="C588" i="35"/>
  <c r="D588" i="35"/>
  <c r="J588" i="35" s="1"/>
  <c r="E588" i="35"/>
  <c r="N588" i="35"/>
  <c r="O588" i="35" s="1"/>
  <c r="C585" i="35"/>
  <c r="D585" i="35"/>
  <c r="J585" i="35" s="1"/>
  <c r="E585" i="35"/>
  <c r="N585" i="35"/>
  <c r="O585" i="35" s="1"/>
  <c r="C586" i="35"/>
  <c r="D586" i="35"/>
  <c r="J586" i="35" s="1"/>
  <c r="E586" i="35"/>
  <c r="N586" i="35"/>
  <c r="O586" i="35" s="1"/>
  <c r="C505" i="35"/>
  <c r="D505" i="35"/>
  <c r="J505" i="35" s="1"/>
  <c r="E505" i="35"/>
  <c r="N505" i="35"/>
  <c r="O505" i="35" s="1"/>
  <c r="C506" i="35"/>
  <c r="D506" i="35"/>
  <c r="J506" i="35" s="1"/>
  <c r="E506" i="35"/>
  <c r="N506" i="35"/>
  <c r="O506" i="35" s="1"/>
  <c r="C507" i="35"/>
  <c r="D507" i="35"/>
  <c r="J507" i="35" s="1"/>
  <c r="E507" i="35"/>
  <c r="N507" i="35"/>
  <c r="O507" i="35" s="1"/>
  <c r="C508" i="35"/>
  <c r="D508" i="35"/>
  <c r="J508" i="35" s="1"/>
  <c r="E508" i="35"/>
  <c r="N508" i="35"/>
  <c r="O508" i="35" s="1"/>
  <c r="C3296" i="35"/>
  <c r="D3296" i="35"/>
  <c r="J3296" i="35" s="1"/>
  <c r="E3296" i="35"/>
  <c r="C3297" i="35"/>
  <c r="D3297" i="35"/>
  <c r="J3297" i="35" s="1"/>
  <c r="E3297" i="35"/>
  <c r="C3294" i="35"/>
  <c r="D3294" i="35"/>
  <c r="J3294" i="35" s="1"/>
  <c r="E3294" i="35"/>
  <c r="N3294" i="35"/>
  <c r="O3294" i="35" s="1"/>
  <c r="C3295" i="35"/>
  <c r="D3295" i="35"/>
  <c r="J3295" i="35" s="1"/>
  <c r="E3295" i="35"/>
  <c r="N3295" i="35"/>
  <c r="O3295" i="35" s="1"/>
  <c r="C373" i="35"/>
  <c r="D373" i="35"/>
  <c r="J373" i="35" s="1"/>
  <c r="E373" i="35"/>
  <c r="N373" i="35"/>
  <c r="O373" i="35" s="1"/>
  <c r="C374" i="35"/>
  <c r="D374" i="35"/>
  <c r="J374" i="35" s="1"/>
  <c r="E374" i="35"/>
  <c r="N374" i="35"/>
  <c r="O374" i="35" s="1"/>
  <c r="C375" i="35"/>
  <c r="D375" i="35"/>
  <c r="J375" i="35" s="1"/>
  <c r="E375" i="35"/>
  <c r="N375" i="35"/>
  <c r="O375" i="35" s="1"/>
  <c r="C376" i="35"/>
  <c r="D376" i="35"/>
  <c r="J376" i="35" s="1"/>
  <c r="E376" i="35"/>
  <c r="N376" i="35"/>
  <c r="O376" i="35" s="1"/>
  <c r="C958" i="35"/>
  <c r="D958" i="35"/>
  <c r="J958" i="35" s="1"/>
  <c r="E958" i="35"/>
  <c r="N958" i="35"/>
  <c r="O958" i="35" s="1"/>
  <c r="C959" i="35"/>
  <c r="D959" i="35"/>
  <c r="J959" i="35" s="1"/>
  <c r="E959" i="35"/>
  <c r="N959" i="35"/>
  <c r="O959" i="35" s="1"/>
  <c r="C960" i="35"/>
  <c r="D960" i="35"/>
  <c r="J960" i="35" s="1"/>
  <c r="E960" i="35"/>
  <c r="N960" i="35"/>
  <c r="O960" i="35" s="1"/>
  <c r="C961" i="35"/>
  <c r="D961" i="35"/>
  <c r="J961" i="35" s="1"/>
  <c r="E961" i="35"/>
  <c r="N961" i="35"/>
  <c r="O961" i="35" s="1"/>
  <c r="C2349" i="35"/>
  <c r="D2349" i="35"/>
  <c r="J2349" i="35" s="1"/>
  <c r="E2349" i="35"/>
  <c r="C2350" i="35"/>
  <c r="D2350" i="35"/>
  <c r="J2350" i="35" s="1"/>
  <c r="E2350" i="35"/>
  <c r="C3029" i="35"/>
  <c r="D3029" i="35"/>
  <c r="J3029" i="35" s="1"/>
  <c r="E3029" i="35"/>
  <c r="C3030" i="35"/>
  <c r="D3030" i="35"/>
  <c r="J3030" i="35" s="1"/>
  <c r="E3030" i="35"/>
  <c r="C3031" i="35"/>
  <c r="D3031" i="35"/>
  <c r="J3031" i="35" s="1"/>
  <c r="E3031" i="35"/>
  <c r="C3032" i="35"/>
  <c r="D3032" i="35"/>
  <c r="J3032" i="35" s="1"/>
  <c r="E3032" i="35"/>
  <c r="C953" i="35"/>
  <c r="D953" i="35"/>
  <c r="J953" i="35" s="1"/>
  <c r="E953" i="35"/>
  <c r="N953" i="35"/>
  <c r="O953" i="35" s="1"/>
  <c r="C950" i="35"/>
  <c r="D950" i="35"/>
  <c r="J950" i="35" s="1"/>
  <c r="E950" i="35"/>
  <c r="N950" i="35"/>
  <c r="O950" i="35" s="1"/>
  <c r="C2347" i="35"/>
  <c r="D2347" i="35"/>
  <c r="J2347" i="35" s="1"/>
  <c r="E2347" i="35"/>
  <c r="C2348" i="35"/>
  <c r="D2348" i="35"/>
  <c r="J2348" i="35" s="1"/>
  <c r="E2348" i="35"/>
  <c r="C2202" i="35"/>
  <c r="D2202" i="35"/>
  <c r="J2202" i="35" s="1"/>
  <c r="E2202" i="35"/>
  <c r="C2203" i="35"/>
  <c r="D2203" i="35"/>
  <c r="J2203" i="35" s="1"/>
  <c r="E2203" i="35"/>
  <c r="C2204" i="35"/>
  <c r="D2204" i="35"/>
  <c r="J2204" i="35" s="1"/>
  <c r="E2204" i="35"/>
  <c r="C2205" i="35"/>
  <c r="D2205" i="35"/>
  <c r="J2205" i="35" s="1"/>
  <c r="E2205" i="35"/>
  <c r="C3218" i="35"/>
  <c r="D3218" i="35"/>
  <c r="J3218" i="35" s="1"/>
  <c r="E3218" i="35"/>
  <c r="C3219" i="35"/>
  <c r="D3219" i="35"/>
  <c r="J3219" i="35" s="1"/>
  <c r="E3219" i="35"/>
  <c r="C3220" i="35"/>
  <c r="D3220" i="35"/>
  <c r="J3220" i="35" s="1"/>
  <c r="E3220" i="35"/>
  <c r="C3221" i="35"/>
  <c r="D3221" i="35"/>
  <c r="J3221" i="35" s="1"/>
  <c r="E3221" i="35"/>
  <c r="C1706" i="35"/>
  <c r="D1706" i="35"/>
  <c r="J1706" i="35" s="1"/>
  <c r="E1706" i="35"/>
  <c r="C1707" i="35"/>
  <c r="D1707" i="35"/>
  <c r="J1707" i="35" s="1"/>
  <c r="E1707" i="35"/>
  <c r="C1579" i="35"/>
  <c r="D1579" i="35"/>
  <c r="J1579" i="35" s="1"/>
  <c r="E1579" i="35"/>
  <c r="C1580" i="35"/>
  <c r="D1580" i="35"/>
  <c r="J1580" i="35" s="1"/>
  <c r="E1580" i="35"/>
  <c r="N1112" i="35" l="1"/>
  <c r="O1112" i="35" s="1"/>
  <c r="BQQ2" i="35"/>
  <c r="BQR2" i="35"/>
  <c r="BQL2" i="35"/>
  <c r="BQM2" i="35"/>
  <c r="BQN2" i="35"/>
  <c r="BQO2" i="35"/>
  <c r="BQP2" i="35"/>
  <c r="N3543" i="35" l="1"/>
  <c r="O3543" i="35" s="1"/>
  <c r="BQI2" i="35"/>
  <c r="BQJ2" i="35"/>
  <c r="BQK2" i="35"/>
  <c r="N3544" i="35" l="1"/>
  <c r="O3544" i="35" s="1"/>
  <c r="BQD2" i="35"/>
  <c r="BQE2" i="35"/>
  <c r="BQF2" i="35"/>
  <c r="BQG2" i="35"/>
  <c r="BQH2" i="35"/>
  <c r="BQC2" i="35"/>
  <c r="C582" i="35"/>
  <c r="D582" i="35"/>
  <c r="J582" i="35" s="1"/>
  <c r="E582" i="35"/>
  <c r="N582" i="35"/>
  <c r="C3627" i="35"/>
  <c r="D3627" i="35"/>
  <c r="J3627" i="35" s="1"/>
  <c r="E3627" i="35"/>
  <c r="C3628" i="35"/>
  <c r="D3628" i="35"/>
  <c r="J3628" i="35" s="1"/>
  <c r="E3628" i="35"/>
  <c r="C3619" i="35"/>
  <c r="D3619" i="35"/>
  <c r="J3619" i="35" s="1"/>
  <c r="E3619" i="35"/>
  <c r="C3620" i="35"/>
  <c r="D3620" i="35"/>
  <c r="J3620" i="35" s="1"/>
  <c r="E3620" i="35"/>
  <c r="C1944" i="35"/>
  <c r="D1944" i="35"/>
  <c r="J1944" i="35" s="1"/>
  <c r="E1944" i="35"/>
  <c r="C1945" i="35"/>
  <c r="D1945" i="35"/>
  <c r="J1945" i="35" s="1"/>
  <c r="E1945" i="35"/>
  <c r="C1946" i="35"/>
  <c r="D1946" i="35"/>
  <c r="J1946" i="35" s="1"/>
  <c r="E1946" i="35"/>
  <c r="C1947" i="35"/>
  <c r="D1947" i="35"/>
  <c r="J1947" i="35" s="1"/>
  <c r="E1947" i="35"/>
  <c r="C2956" i="35"/>
  <c r="D2956" i="35"/>
  <c r="J2956" i="35" s="1"/>
  <c r="E2956" i="35"/>
  <c r="C2954" i="35"/>
  <c r="D2954" i="35"/>
  <c r="J2954" i="35" s="1"/>
  <c r="E2954" i="35"/>
  <c r="C2955" i="35"/>
  <c r="D2955" i="35"/>
  <c r="J2955" i="35" s="1"/>
  <c r="E2955" i="35"/>
  <c r="C3725" i="35"/>
  <c r="D3725" i="35"/>
  <c r="J3725" i="35" s="1"/>
  <c r="E3725" i="35"/>
  <c r="C3724" i="35"/>
  <c r="D3724" i="35"/>
  <c r="J3724" i="35" s="1"/>
  <c r="E3724" i="35"/>
  <c r="C2838" i="35"/>
  <c r="D2838" i="35"/>
  <c r="J2838" i="35" s="1"/>
  <c r="E2838" i="35"/>
  <c r="C2839" i="35"/>
  <c r="D2839" i="35"/>
  <c r="J2839" i="35" s="1"/>
  <c r="E2839" i="35"/>
  <c r="C2840" i="35"/>
  <c r="D2840" i="35"/>
  <c r="J2840" i="35" s="1"/>
  <c r="E2840" i="35"/>
  <c r="C2841" i="35"/>
  <c r="D2841" i="35"/>
  <c r="J2841" i="35" s="1"/>
  <c r="E2841" i="35"/>
  <c r="C951" i="35"/>
  <c r="D951" i="35"/>
  <c r="J951" i="35" s="1"/>
  <c r="E951" i="35"/>
  <c r="N951" i="35"/>
  <c r="C952" i="35"/>
  <c r="D952" i="35"/>
  <c r="J952" i="35" s="1"/>
  <c r="E952" i="35"/>
  <c r="N952" i="35"/>
  <c r="N3545" i="35" l="1"/>
  <c r="O3545" i="35" s="1"/>
  <c r="O952" i="35"/>
  <c r="O951" i="35"/>
  <c r="O582" i="35"/>
  <c r="LB4" i="35"/>
  <c r="LC4" i="35"/>
  <c r="LD4" i="35"/>
  <c r="LE4" i="35"/>
  <c r="LF4" i="35"/>
  <c r="LG4" i="35"/>
  <c r="LH4" i="35"/>
  <c r="LI4" i="35"/>
  <c r="N3546" i="35" l="1"/>
  <c r="O3546" i="35" s="1"/>
  <c r="BPY2" i="35"/>
  <c r="BPZ2" i="35"/>
  <c r="BQA2" i="35"/>
  <c r="BQB2" i="35"/>
  <c r="N2214" i="35" l="1"/>
  <c r="O2214" i="35" s="1"/>
  <c r="BPW2" i="35"/>
  <c r="BPX2" i="35"/>
  <c r="N2215" i="35" l="1"/>
  <c r="O2215" i="35" s="1"/>
  <c r="BPT2" i="35"/>
  <c r="BPU2" i="35"/>
  <c r="BPV2" i="35"/>
  <c r="N2210" i="35" l="1"/>
  <c r="O2210" i="35" s="1"/>
  <c r="BPP2" i="35"/>
  <c r="BPQ2" i="35"/>
  <c r="BPR2" i="35"/>
  <c r="BPS2" i="35"/>
  <c r="N2211" i="35" l="1"/>
  <c r="O2211" i="35" s="1"/>
  <c r="BPL2" i="35"/>
  <c r="BPM2" i="35"/>
  <c r="BPN2" i="35"/>
  <c r="BPO2" i="35"/>
  <c r="N2202" i="35" l="1"/>
  <c r="O2202" i="35" s="1"/>
  <c r="C946" i="35"/>
  <c r="D946" i="35"/>
  <c r="J946" i="35" s="1"/>
  <c r="E946" i="35"/>
  <c r="N946" i="35"/>
  <c r="O946" i="35" s="1"/>
  <c r="C947" i="35"/>
  <c r="D947" i="35"/>
  <c r="J947" i="35" s="1"/>
  <c r="E947" i="35"/>
  <c r="N947" i="35"/>
  <c r="C948" i="35"/>
  <c r="D948" i="35"/>
  <c r="J948" i="35" s="1"/>
  <c r="E948" i="35"/>
  <c r="N948" i="35"/>
  <c r="C949" i="35"/>
  <c r="D949" i="35"/>
  <c r="J949" i="35" s="1"/>
  <c r="E949" i="35"/>
  <c r="N949" i="35"/>
  <c r="C2471" i="35"/>
  <c r="D2471" i="35"/>
  <c r="J2471" i="35" s="1"/>
  <c r="E2471" i="35"/>
  <c r="C2472" i="35"/>
  <c r="D2472" i="35"/>
  <c r="J2472" i="35" s="1"/>
  <c r="E2472" i="35"/>
  <c r="C583" i="35"/>
  <c r="D583" i="35"/>
  <c r="J583" i="35" s="1"/>
  <c r="E583" i="35"/>
  <c r="N583" i="35"/>
  <c r="C584" i="35"/>
  <c r="D584" i="35"/>
  <c r="J584" i="35" s="1"/>
  <c r="E584" i="35"/>
  <c r="N584" i="35"/>
  <c r="C581" i="35"/>
  <c r="D581" i="35"/>
  <c r="J581" i="35" s="1"/>
  <c r="E581" i="35"/>
  <c r="N581" i="35"/>
  <c r="O581" i="35" s="1"/>
  <c r="C3806" i="35"/>
  <c r="D3806" i="35"/>
  <c r="J3806" i="35" s="1"/>
  <c r="E3806" i="35"/>
  <c r="N3806" i="35"/>
  <c r="C3807" i="35"/>
  <c r="D3807" i="35"/>
  <c r="J3807" i="35" s="1"/>
  <c r="E3807" i="35"/>
  <c r="C3808" i="35"/>
  <c r="D3808" i="35"/>
  <c r="J3808" i="35" s="1"/>
  <c r="E3808" i="35"/>
  <c r="C2024" i="35"/>
  <c r="D2024" i="35"/>
  <c r="J2024" i="35" s="1"/>
  <c r="E2024" i="35"/>
  <c r="C2025" i="35"/>
  <c r="D2025" i="35"/>
  <c r="J2025" i="35" s="1"/>
  <c r="E2025" i="35"/>
  <c r="C2026" i="35"/>
  <c r="D2026" i="35"/>
  <c r="J2026" i="35" s="1"/>
  <c r="E2026" i="35"/>
  <c r="C2027" i="35"/>
  <c r="D2027" i="35"/>
  <c r="J2027" i="35" s="1"/>
  <c r="E2027" i="35"/>
  <c r="C3722" i="35"/>
  <c r="D3722" i="35"/>
  <c r="J3722" i="35" s="1"/>
  <c r="E3722" i="35"/>
  <c r="C3723" i="35"/>
  <c r="D3723" i="35"/>
  <c r="J3723" i="35" s="1"/>
  <c r="E3723" i="35"/>
  <c r="C365" i="35"/>
  <c r="D365" i="35"/>
  <c r="J365" i="35" s="1"/>
  <c r="E365" i="35"/>
  <c r="N365" i="35"/>
  <c r="O365" i="35" s="1"/>
  <c r="C366" i="35"/>
  <c r="D366" i="35"/>
  <c r="J366" i="35" s="1"/>
  <c r="E366" i="35"/>
  <c r="N366" i="35"/>
  <c r="C367" i="35"/>
  <c r="D367" i="35"/>
  <c r="J367" i="35" s="1"/>
  <c r="E367" i="35"/>
  <c r="N367" i="35"/>
  <c r="O367" i="35" s="1"/>
  <c r="C368" i="35"/>
  <c r="D368" i="35"/>
  <c r="J368" i="35" s="1"/>
  <c r="E368" i="35"/>
  <c r="N368" i="35"/>
  <c r="C498" i="35"/>
  <c r="D498" i="35"/>
  <c r="J498" i="35" s="1"/>
  <c r="E498" i="35"/>
  <c r="N498" i="35"/>
  <c r="C499" i="35"/>
  <c r="D499" i="35"/>
  <c r="J499" i="35" s="1"/>
  <c r="E499" i="35"/>
  <c r="N499" i="35"/>
  <c r="O499" i="35" s="1"/>
  <c r="C500" i="35"/>
  <c r="D500" i="35"/>
  <c r="J500" i="35" s="1"/>
  <c r="E500" i="35"/>
  <c r="N500" i="35"/>
  <c r="O500" i="35" s="1"/>
  <c r="C3801" i="35"/>
  <c r="D3801" i="35"/>
  <c r="J3801" i="35" s="1"/>
  <c r="E3801" i="35"/>
  <c r="N3801" i="35"/>
  <c r="C3802" i="35"/>
  <c r="D3802" i="35"/>
  <c r="J3802" i="35" s="1"/>
  <c r="E3802" i="35"/>
  <c r="N3802" i="35"/>
  <c r="O3802" i="35" s="1"/>
  <c r="C3803" i="35"/>
  <c r="D3803" i="35"/>
  <c r="J3803" i="35" s="1"/>
  <c r="E3803" i="35"/>
  <c r="C3804" i="35"/>
  <c r="D3804" i="35"/>
  <c r="J3804" i="35" s="1"/>
  <c r="E3804" i="35"/>
  <c r="C3292" i="35"/>
  <c r="D3292" i="35"/>
  <c r="J3292" i="35" s="1"/>
  <c r="E3292" i="35"/>
  <c r="C3293" i="35"/>
  <c r="D3293" i="35"/>
  <c r="J3293" i="35" s="1"/>
  <c r="E3293" i="35"/>
  <c r="C3290" i="35"/>
  <c r="D3290" i="35"/>
  <c r="J3290" i="35" s="1"/>
  <c r="E3290" i="35"/>
  <c r="N3290" i="35"/>
  <c r="C3291" i="35"/>
  <c r="D3291" i="35"/>
  <c r="J3291" i="35" s="1"/>
  <c r="E3291" i="35"/>
  <c r="N3291" i="35"/>
  <c r="O3291" i="35" s="1"/>
  <c r="C3539" i="35"/>
  <c r="D3539" i="35"/>
  <c r="J3539" i="35" s="1"/>
  <c r="E3539" i="35"/>
  <c r="N3539" i="35"/>
  <c r="C3540" i="35"/>
  <c r="D3540" i="35"/>
  <c r="J3540" i="35" s="1"/>
  <c r="E3540" i="35"/>
  <c r="N3540" i="35"/>
  <c r="O3540" i="35" s="1"/>
  <c r="C3541" i="35"/>
  <c r="D3541" i="35"/>
  <c r="J3541" i="35" s="1"/>
  <c r="E3541" i="35"/>
  <c r="N3541" i="35"/>
  <c r="C3542" i="35"/>
  <c r="D3542" i="35"/>
  <c r="J3542" i="35" s="1"/>
  <c r="E3542" i="35"/>
  <c r="N3542" i="35"/>
  <c r="O3542" i="35" s="1"/>
  <c r="C3805" i="35"/>
  <c r="D3805" i="35"/>
  <c r="J3805" i="35" s="1"/>
  <c r="E3805" i="35"/>
  <c r="N3805" i="35"/>
  <c r="BPG2" i="35"/>
  <c r="BPH2" i="35"/>
  <c r="BPI2" i="35"/>
  <c r="BPJ2" i="35"/>
  <c r="BPK2" i="35"/>
  <c r="BPC2" i="35"/>
  <c r="BPD2" i="35"/>
  <c r="BPE2" i="35"/>
  <c r="BPF2" i="35"/>
  <c r="N2203" i="35" l="1"/>
  <c r="O2203" i="35" s="1"/>
  <c r="O498" i="35"/>
  <c r="O948" i="35"/>
  <c r="O3541" i="35"/>
  <c r="O368" i="35"/>
  <c r="O584" i="35"/>
  <c r="O947" i="35"/>
  <c r="O583" i="35"/>
  <c r="O3805" i="35"/>
  <c r="O3539" i="35"/>
  <c r="O3290" i="35"/>
  <c r="O3801" i="35"/>
  <c r="O366" i="35"/>
  <c r="O3806" i="35"/>
  <c r="O949" i="35"/>
  <c r="N2206" i="35" l="1"/>
  <c r="O2206" i="35" s="1"/>
  <c r="BOZ2" i="35"/>
  <c r="BPA2" i="35"/>
  <c r="BPB2" i="35"/>
  <c r="N2207" i="35" l="1"/>
  <c r="O2207" i="35" s="1"/>
  <c r="BOX2" i="35"/>
  <c r="BOY2" i="35"/>
  <c r="N1258" i="35" l="1"/>
  <c r="O1258" i="35" s="1"/>
  <c r="C2950" i="35"/>
  <c r="D2950" i="35"/>
  <c r="J2950" i="35" s="1"/>
  <c r="E2950" i="35"/>
  <c r="C2948" i="35"/>
  <c r="D2948" i="35"/>
  <c r="J2948" i="35" s="1"/>
  <c r="E2948" i="35"/>
  <c r="C2949" i="35"/>
  <c r="D2949" i="35"/>
  <c r="J2949" i="35" s="1"/>
  <c r="E2949" i="35"/>
  <c r="C2198" i="35"/>
  <c r="D2198" i="35"/>
  <c r="J2198" i="35" s="1"/>
  <c r="E2198" i="35"/>
  <c r="N2198" i="35"/>
  <c r="O2198" i="35" s="1"/>
  <c r="C2199" i="35"/>
  <c r="D2199" i="35"/>
  <c r="J2199" i="35" s="1"/>
  <c r="E2199" i="35"/>
  <c r="N2199" i="35"/>
  <c r="O2199" i="35" s="1"/>
  <c r="C2200" i="35"/>
  <c r="D2200" i="35"/>
  <c r="J2200" i="35" s="1"/>
  <c r="E2200" i="35"/>
  <c r="C2201" i="35"/>
  <c r="D2201" i="35"/>
  <c r="J2201" i="35" s="1"/>
  <c r="E2201" i="35"/>
  <c r="C1940" i="35"/>
  <c r="D1940" i="35"/>
  <c r="J1940" i="35" s="1"/>
  <c r="E1940" i="35"/>
  <c r="C1941" i="35"/>
  <c r="D1941" i="35"/>
  <c r="J1941" i="35" s="1"/>
  <c r="E1941" i="35"/>
  <c r="C1942" i="35"/>
  <c r="D1942" i="35"/>
  <c r="J1942" i="35" s="1"/>
  <c r="E1942" i="35"/>
  <c r="C1943" i="35"/>
  <c r="D1943" i="35"/>
  <c r="J1943" i="35" s="1"/>
  <c r="E1943" i="35"/>
  <c r="C3905" i="35"/>
  <c r="D3905" i="35"/>
  <c r="J3905" i="35" s="1"/>
  <c r="E3905" i="35"/>
  <c r="C3906" i="35"/>
  <c r="D3906" i="35"/>
  <c r="J3906" i="35" s="1"/>
  <c r="E3906" i="35"/>
  <c r="C3909" i="35"/>
  <c r="D3909" i="35"/>
  <c r="J3909" i="35" s="1"/>
  <c r="E3909" i="35"/>
  <c r="C3910" i="35"/>
  <c r="D3910" i="35"/>
  <c r="J3910" i="35" s="1"/>
  <c r="E3910" i="35"/>
  <c r="C3288" i="35"/>
  <c r="D3288" i="35"/>
  <c r="J3288" i="35" s="1"/>
  <c r="E3288" i="35"/>
  <c r="C3289" i="35"/>
  <c r="D3289" i="35"/>
  <c r="J3289" i="35" s="1"/>
  <c r="E3289" i="35"/>
  <c r="C3286" i="35"/>
  <c r="D3286" i="35"/>
  <c r="J3286" i="35" s="1"/>
  <c r="E3286" i="35"/>
  <c r="N3286" i="35"/>
  <c r="O3286" i="35" s="1"/>
  <c r="C3287" i="35"/>
  <c r="D3287" i="35"/>
  <c r="J3287" i="35" s="1"/>
  <c r="E3287" i="35"/>
  <c r="N3287" i="35"/>
  <c r="O3287" i="35" s="1"/>
  <c r="C3719" i="35"/>
  <c r="D3719" i="35"/>
  <c r="J3719" i="35" s="1"/>
  <c r="E3719" i="35"/>
  <c r="C3718" i="35"/>
  <c r="D3718" i="35"/>
  <c r="J3718" i="35" s="1"/>
  <c r="E3718" i="35"/>
  <c r="C2623" i="35"/>
  <c r="D2623" i="35"/>
  <c r="J2623" i="35" s="1"/>
  <c r="E2623" i="35"/>
  <c r="C2624" i="35"/>
  <c r="D2624" i="35"/>
  <c r="J2624" i="35" s="1"/>
  <c r="E2624" i="35"/>
  <c r="C2953" i="35"/>
  <c r="D2953" i="35"/>
  <c r="J2953" i="35" s="1"/>
  <c r="E2953" i="35"/>
  <c r="C2951" i="35"/>
  <c r="D2951" i="35"/>
  <c r="J2951" i="35" s="1"/>
  <c r="E2951" i="35"/>
  <c r="C2952" i="35"/>
  <c r="D2952" i="35"/>
  <c r="J2952" i="35" s="1"/>
  <c r="E2952" i="35"/>
  <c r="C190" i="35"/>
  <c r="D190" i="35"/>
  <c r="J190" i="35" s="1"/>
  <c r="E190" i="35"/>
  <c r="N190" i="35"/>
  <c r="O190" i="35" s="1"/>
  <c r="C191" i="35"/>
  <c r="D191" i="35"/>
  <c r="J191" i="35" s="1"/>
  <c r="E191" i="35"/>
  <c r="N191" i="35"/>
  <c r="O191" i="35" s="1"/>
  <c r="C192" i="35"/>
  <c r="D192" i="35"/>
  <c r="J192" i="35" s="1"/>
  <c r="E192" i="35"/>
  <c r="N192" i="35"/>
  <c r="O192" i="35" s="1"/>
  <c r="C193" i="35"/>
  <c r="D193" i="35"/>
  <c r="J193" i="35" s="1"/>
  <c r="E193" i="35"/>
  <c r="N193" i="35"/>
  <c r="O193" i="35" s="1"/>
  <c r="C1704" i="35"/>
  <c r="D1704" i="35"/>
  <c r="J1704" i="35" s="1"/>
  <c r="E1704" i="35"/>
  <c r="C1705" i="35"/>
  <c r="D1705" i="35"/>
  <c r="J1705" i="35" s="1"/>
  <c r="E1705" i="35"/>
  <c r="C1577" i="35"/>
  <c r="D1577" i="35"/>
  <c r="J1577" i="35" s="1"/>
  <c r="E1577" i="35"/>
  <c r="C1578" i="35"/>
  <c r="D1578" i="35"/>
  <c r="J1578" i="35" s="1"/>
  <c r="E1578" i="35"/>
  <c r="C2116" i="35"/>
  <c r="D2116" i="35"/>
  <c r="J2116" i="35" s="1"/>
  <c r="E2116" i="35"/>
  <c r="C2122" i="35"/>
  <c r="D2122" i="35"/>
  <c r="J2122" i="35" s="1"/>
  <c r="E2122" i="35"/>
  <c r="C3721" i="35"/>
  <c r="D3721" i="35"/>
  <c r="J3721" i="35" s="1"/>
  <c r="E3721" i="35"/>
  <c r="C3720" i="35"/>
  <c r="D3720" i="35"/>
  <c r="J3720" i="35" s="1"/>
  <c r="E3720" i="35"/>
  <c r="C497" i="35"/>
  <c r="D497" i="35"/>
  <c r="J497" i="35" s="1"/>
  <c r="E497" i="35"/>
  <c r="N497" i="35"/>
  <c r="O497" i="35" s="1"/>
  <c r="N1256" i="35" l="1"/>
  <c r="O1256" i="35" s="1"/>
  <c r="BOT2" i="35"/>
  <c r="BOU2" i="35"/>
  <c r="BOV2" i="35"/>
  <c r="BOW2" i="35"/>
  <c r="N1254" i="35" l="1"/>
  <c r="O1254" i="35" s="1"/>
  <c r="BOR2" i="35"/>
  <c r="BOS2" i="35"/>
  <c r="N1259" i="35" l="1"/>
  <c r="O1259" i="35" s="1"/>
  <c r="KZ4" i="35"/>
  <c r="LA4" i="35"/>
  <c r="LJ4" i="35"/>
  <c r="N1257" i="35" l="1"/>
  <c r="O1257" i="35" s="1"/>
  <c r="BON2" i="35"/>
  <c r="BOO2" i="35"/>
  <c r="BOP2" i="35"/>
  <c r="BOQ2" i="35"/>
  <c r="BOK2" i="35"/>
  <c r="BOL2" i="35"/>
  <c r="BOM2" i="35"/>
  <c r="BOH2" i="35"/>
  <c r="BOI2" i="35"/>
  <c r="BOJ2" i="35"/>
  <c r="N1255" i="35" l="1"/>
  <c r="O1255" i="35" s="1"/>
  <c r="BOE2" i="35"/>
  <c r="BOF2" i="35"/>
  <c r="BOG2" i="35"/>
  <c r="N1330" i="35" l="1"/>
  <c r="O1330" i="35" s="1"/>
  <c r="C2340" i="35"/>
  <c r="D2340" i="35"/>
  <c r="J2340" i="35" s="1"/>
  <c r="E2340" i="35"/>
  <c r="C1441" i="35"/>
  <c r="D1441" i="35"/>
  <c r="J1441" i="35" s="1"/>
  <c r="E1441" i="35"/>
  <c r="C1442" i="35"/>
  <c r="D1442" i="35"/>
  <c r="J1442" i="35" s="1"/>
  <c r="E1442" i="35"/>
  <c r="C2659" i="35"/>
  <c r="D2659" i="35"/>
  <c r="J2659" i="35" s="1"/>
  <c r="E2659" i="35"/>
  <c r="C2660" i="35"/>
  <c r="D2660" i="35"/>
  <c r="J2660" i="35" s="1"/>
  <c r="E2660" i="35"/>
  <c r="C2830" i="35"/>
  <c r="D2830" i="35"/>
  <c r="J2830" i="35" s="1"/>
  <c r="E2830" i="35"/>
  <c r="C2831" i="35"/>
  <c r="D2831" i="35"/>
  <c r="J2831" i="35" s="1"/>
  <c r="E2831" i="35"/>
  <c r="C2832" i="35"/>
  <c r="D2832" i="35"/>
  <c r="J2832" i="35" s="1"/>
  <c r="E2832" i="35"/>
  <c r="C2833" i="35"/>
  <c r="D2833" i="35"/>
  <c r="J2833" i="35" s="1"/>
  <c r="E2833" i="35"/>
  <c r="C1920" i="35"/>
  <c r="D1920" i="35"/>
  <c r="J1920" i="35" s="1"/>
  <c r="E1920" i="35"/>
  <c r="C1921" i="35"/>
  <c r="D1921" i="35"/>
  <c r="J1921" i="35" s="1"/>
  <c r="E1921" i="35"/>
  <c r="C1922" i="35"/>
  <c r="D1922" i="35"/>
  <c r="J1922" i="35" s="1"/>
  <c r="E1922" i="35"/>
  <c r="C1923" i="35"/>
  <c r="D1923" i="35"/>
  <c r="J1923" i="35" s="1"/>
  <c r="E1923" i="35"/>
  <c r="C1251" i="35"/>
  <c r="D1251" i="35"/>
  <c r="J1251" i="35" s="1"/>
  <c r="E1251" i="35"/>
  <c r="N1251" i="35"/>
  <c r="O1251" i="35" s="1"/>
  <c r="C1250" i="35"/>
  <c r="D1250" i="35"/>
  <c r="J1250" i="35" s="1"/>
  <c r="E1250" i="35"/>
  <c r="N1250" i="35"/>
  <c r="O1250" i="35" s="1"/>
  <c r="C2110" i="35"/>
  <c r="D2110" i="35"/>
  <c r="J2110" i="35" s="1"/>
  <c r="E2110" i="35"/>
  <c r="C2111" i="35"/>
  <c r="D2111" i="35"/>
  <c r="J2111" i="35" s="1"/>
  <c r="E2111" i="35"/>
  <c r="C3531" i="35"/>
  <c r="D3531" i="35"/>
  <c r="J3531" i="35" s="1"/>
  <c r="E3531" i="35"/>
  <c r="C3532" i="35"/>
  <c r="D3532" i="35"/>
  <c r="J3532" i="35" s="1"/>
  <c r="E3532" i="35"/>
  <c r="C3533" i="35"/>
  <c r="D3533" i="35"/>
  <c r="J3533" i="35" s="1"/>
  <c r="E3533" i="35"/>
  <c r="C3534" i="35"/>
  <c r="D3534" i="35"/>
  <c r="J3534" i="35" s="1"/>
  <c r="E3534" i="35"/>
  <c r="C3530" i="35"/>
  <c r="D3530" i="35"/>
  <c r="J3530" i="35" s="1"/>
  <c r="E3530" i="35"/>
  <c r="C2012" i="35"/>
  <c r="D2012" i="35"/>
  <c r="J2012" i="35" s="1"/>
  <c r="E2012" i="35"/>
  <c r="C2013" i="35"/>
  <c r="D2013" i="35"/>
  <c r="J2013" i="35" s="1"/>
  <c r="E2013" i="35"/>
  <c r="C2014" i="35"/>
  <c r="D2014" i="35"/>
  <c r="J2014" i="35" s="1"/>
  <c r="E2014" i="35"/>
  <c r="C2015" i="35"/>
  <c r="D2015" i="35"/>
  <c r="J2015" i="35" s="1"/>
  <c r="E2015" i="35"/>
  <c r="C2463" i="35"/>
  <c r="D2463" i="35"/>
  <c r="J2463" i="35" s="1"/>
  <c r="E2463" i="35"/>
  <c r="C2464" i="35"/>
  <c r="D2464" i="35"/>
  <c r="J2464" i="35" s="1"/>
  <c r="E2464" i="35"/>
  <c r="C3272" i="35"/>
  <c r="D3272" i="35"/>
  <c r="J3272" i="35" s="1"/>
  <c r="E3272" i="35"/>
  <c r="D3273" i="35"/>
  <c r="J3273" i="35" s="1"/>
  <c r="E3273" i="35"/>
  <c r="C3270" i="35"/>
  <c r="D3270" i="35"/>
  <c r="J3270" i="35" s="1"/>
  <c r="E3270" i="35"/>
  <c r="N3270" i="35"/>
  <c r="O3270" i="35" s="1"/>
  <c r="C3271" i="35"/>
  <c r="D3271" i="35"/>
  <c r="J3271" i="35" s="1"/>
  <c r="E3271" i="35"/>
  <c r="N3271" i="35"/>
  <c r="O3271" i="35" s="1"/>
  <c r="C3584" i="35"/>
  <c r="D3584" i="35"/>
  <c r="J3584" i="35" s="1"/>
  <c r="E3584" i="35"/>
  <c r="C3585" i="35"/>
  <c r="D3585" i="35"/>
  <c r="J3585" i="35" s="1"/>
  <c r="E3585" i="35"/>
  <c r="C3586" i="35"/>
  <c r="D3586" i="35"/>
  <c r="J3586" i="35" s="1"/>
  <c r="E3586" i="35"/>
  <c r="C3587" i="35"/>
  <c r="D3587" i="35"/>
  <c r="J3587" i="35" s="1"/>
  <c r="E3587" i="35"/>
  <c r="C1694" i="35"/>
  <c r="D1694" i="35"/>
  <c r="J1694" i="35" s="1"/>
  <c r="E1694" i="35"/>
  <c r="C1695" i="35"/>
  <c r="D1695" i="35"/>
  <c r="J1695" i="35" s="1"/>
  <c r="E1695" i="35"/>
  <c r="C1567" i="35"/>
  <c r="D1567" i="35"/>
  <c r="J1567" i="35" s="1"/>
  <c r="E1567" i="35"/>
  <c r="C1568" i="35"/>
  <c r="D1568" i="35"/>
  <c r="J1568" i="35" s="1"/>
  <c r="E1568" i="35"/>
  <c r="C1409" i="35"/>
  <c r="D1409" i="35"/>
  <c r="J1409" i="35" s="1"/>
  <c r="E1409" i="35"/>
  <c r="C1410" i="35"/>
  <c r="D1410" i="35"/>
  <c r="J1410" i="35" s="1"/>
  <c r="E1410" i="35"/>
  <c r="C1411" i="35"/>
  <c r="D1411" i="35"/>
  <c r="J1411" i="35" s="1"/>
  <c r="E1411" i="35"/>
  <c r="C1412" i="35"/>
  <c r="D1412" i="35"/>
  <c r="J1412" i="35" s="1"/>
  <c r="E1412" i="35"/>
  <c r="C2194" i="35"/>
  <c r="D2194" i="35"/>
  <c r="J2194" i="35" s="1"/>
  <c r="E2194" i="35"/>
  <c r="N2194" i="35"/>
  <c r="O2194" i="35" s="1"/>
  <c r="C2195" i="35"/>
  <c r="D2195" i="35"/>
  <c r="J2195" i="35" s="1"/>
  <c r="E2195" i="35"/>
  <c r="N2195" i="35"/>
  <c r="O2195" i="35" s="1"/>
  <c r="C2196" i="35"/>
  <c r="D2196" i="35"/>
  <c r="J2196" i="35" s="1"/>
  <c r="E2196" i="35"/>
  <c r="C2197" i="35"/>
  <c r="D2197" i="35"/>
  <c r="J2197" i="35" s="1"/>
  <c r="E2197" i="35"/>
  <c r="C350" i="35"/>
  <c r="D350" i="35"/>
  <c r="J350" i="35" s="1"/>
  <c r="E350" i="35"/>
  <c r="N350" i="35"/>
  <c r="O350" i="35" s="1"/>
  <c r="C349" i="35"/>
  <c r="D349" i="35"/>
  <c r="J349" i="35" s="1"/>
  <c r="E349" i="35"/>
  <c r="N349" i="35"/>
  <c r="O349" i="35" s="1"/>
  <c r="C352" i="35"/>
  <c r="D352" i="35"/>
  <c r="J352" i="35" s="1"/>
  <c r="E352" i="35"/>
  <c r="N352" i="35"/>
  <c r="O352" i="35" s="1"/>
  <c r="C351" i="35"/>
  <c r="D351" i="35"/>
  <c r="J351" i="35" s="1"/>
  <c r="E351" i="35"/>
  <c r="N351" i="35"/>
  <c r="O351" i="35" s="1"/>
  <c r="C930" i="35"/>
  <c r="D930" i="35"/>
  <c r="J930" i="35" s="1"/>
  <c r="E930" i="35"/>
  <c r="N930" i="35"/>
  <c r="O930" i="35" s="1"/>
  <c r="C931" i="35"/>
  <c r="D931" i="35"/>
  <c r="J931" i="35" s="1"/>
  <c r="E931" i="35"/>
  <c r="N931" i="35"/>
  <c r="O931" i="35" s="1"/>
  <c r="C932" i="35"/>
  <c r="D932" i="35"/>
  <c r="J932" i="35" s="1"/>
  <c r="E932" i="35"/>
  <c r="N932" i="35"/>
  <c r="O932" i="35" s="1"/>
  <c r="C933" i="35"/>
  <c r="D933" i="35"/>
  <c r="J933" i="35" s="1"/>
  <c r="E933" i="35"/>
  <c r="N933" i="35"/>
  <c r="O933" i="35" s="1"/>
  <c r="C2465" i="35"/>
  <c r="D2465" i="35"/>
  <c r="J2465" i="35" s="1"/>
  <c r="E2465" i="35"/>
  <c r="C2466" i="35"/>
  <c r="D2466" i="35"/>
  <c r="J2466" i="35" s="1"/>
  <c r="E2466" i="35"/>
  <c r="C3710" i="35"/>
  <c r="D3710" i="35"/>
  <c r="J3710" i="35" s="1"/>
  <c r="E3710" i="35"/>
  <c r="C3711" i="35"/>
  <c r="D3711" i="35"/>
  <c r="J3711" i="35" s="1"/>
  <c r="E3711" i="35"/>
  <c r="C2084" i="35"/>
  <c r="D2084" i="35"/>
  <c r="J2084" i="35" s="1"/>
  <c r="E2084" i="35"/>
  <c r="C2072" i="35"/>
  <c r="D2072" i="35"/>
  <c r="J2072" i="35" s="1"/>
  <c r="E2072" i="35"/>
  <c r="C3605" i="35"/>
  <c r="D3605" i="35"/>
  <c r="J3605" i="35" s="1"/>
  <c r="E3605" i="35"/>
  <c r="C3606" i="35"/>
  <c r="D3606" i="35"/>
  <c r="J3606" i="35" s="1"/>
  <c r="E3606" i="35"/>
  <c r="C3607" i="35"/>
  <c r="D3607" i="35"/>
  <c r="J3607" i="35" s="1"/>
  <c r="E3607" i="35"/>
  <c r="C3608" i="35"/>
  <c r="D3608" i="35"/>
  <c r="J3608" i="35" s="1"/>
  <c r="E3608" i="35"/>
  <c r="C1924" i="35"/>
  <c r="D1924" i="35"/>
  <c r="J1924" i="35" s="1"/>
  <c r="E1924" i="35"/>
  <c r="C1925" i="35"/>
  <c r="D1925" i="35"/>
  <c r="J1925" i="35" s="1"/>
  <c r="E1925" i="35"/>
  <c r="C1926" i="35"/>
  <c r="D1926" i="35"/>
  <c r="J1926" i="35" s="1"/>
  <c r="E1926" i="35"/>
  <c r="C1927" i="35"/>
  <c r="D1927" i="35"/>
  <c r="J1927" i="35" s="1"/>
  <c r="E1927" i="35"/>
  <c r="C3453" i="35"/>
  <c r="D3453" i="35"/>
  <c r="J3453" i="35" s="1"/>
  <c r="E3453" i="35"/>
  <c r="C3454" i="35"/>
  <c r="D3454" i="35"/>
  <c r="J3454" i="35" s="1"/>
  <c r="E3454" i="35"/>
  <c r="C3455" i="35"/>
  <c r="D3455" i="35"/>
  <c r="J3455" i="35" s="1"/>
  <c r="E3455" i="35"/>
  <c r="C3456" i="35"/>
  <c r="D3456" i="35"/>
  <c r="J3456" i="35" s="1"/>
  <c r="E3456" i="35"/>
  <c r="C3276" i="35"/>
  <c r="D3276" i="35"/>
  <c r="J3276" i="35" s="1"/>
  <c r="E3276" i="35"/>
  <c r="C3277" i="35"/>
  <c r="D3277" i="35"/>
  <c r="J3277" i="35" s="1"/>
  <c r="E3277" i="35"/>
  <c r="C3274" i="35"/>
  <c r="D3274" i="35"/>
  <c r="J3274" i="35" s="1"/>
  <c r="E3274" i="35"/>
  <c r="N3274" i="35"/>
  <c r="O3274" i="35" s="1"/>
  <c r="C3275" i="35"/>
  <c r="D3275" i="35"/>
  <c r="J3275" i="35" s="1"/>
  <c r="E3275" i="35"/>
  <c r="N3275" i="35"/>
  <c r="O3275" i="35" s="1"/>
  <c r="C353" i="35"/>
  <c r="D353" i="35"/>
  <c r="J353" i="35" s="1"/>
  <c r="E353" i="35"/>
  <c r="N353" i="35"/>
  <c r="O353" i="35" s="1"/>
  <c r="C354" i="35"/>
  <c r="D354" i="35"/>
  <c r="J354" i="35" s="1"/>
  <c r="E354" i="35"/>
  <c r="N354" i="35"/>
  <c r="O354" i="35" s="1"/>
  <c r="C355" i="35"/>
  <c r="D355" i="35"/>
  <c r="J355" i="35" s="1"/>
  <c r="E355" i="35"/>
  <c r="N355" i="35"/>
  <c r="O355" i="35" s="1"/>
  <c r="C356" i="35"/>
  <c r="D356" i="35"/>
  <c r="J356" i="35" s="1"/>
  <c r="E356" i="35"/>
  <c r="N356" i="35"/>
  <c r="O356" i="35" s="1"/>
  <c r="C934" i="35"/>
  <c r="D934" i="35"/>
  <c r="J934" i="35" s="1"/>
  <c r="E934" i="35"/>
  <c r="N934" i="35"/>
  <c r="O934" i="35" s="1"/>
  <c r="C935" i="35"/>
  <c r="D935" i="35"/>
  <c r="J935" i="35" s="1"/>
  <c r="E935" i="35"/>
  <c r="N935" i="35"/>
  <c r="O935" i="35" s="1"/>
  <c r="C936" i="35"/>
  <c r="D936" i="35"/>
  <c r="J936" i="35" s="1"/>
  <c r="E936" i="35"/>
  <c r="N936" i="35"/>
  <c r="O936" i="35" s="1"/>
  <c r="C937" i="35"/>
  <c r="D937" i="35"/>
  <c r="J937" i="35" s="1"/>
  <c r="E937" i="35"/>
  <c r="N937" i="35"/>
  <c r="O937" i="35" s="1"/>
  <c r="C3634" i="35"/>
  <c r="D3634" i="35"/>
  <c r="J3634" i="35" s="1"/>
  <c r="E3634" i="35"/>
  <c r="C3635" i="35"/>
  <c r="D3635" i="35"/>
  <c r="J3635" i="35" s="1"/>
  <c r="E3635" i="35"/>
  <c r="C1443" i="35"/>
  <c r="D1443" i="35"/>
  <c r="J1443" i="35" s="1"/>
  <c r="E1443" i="35"/>
  <c r="C1444" i="35"/>
  <c r="D1444" i="35"/>
  <c r="J1444" i="35" s="1"/>
  <c r="E1444" i="35"/>
  <c r="C1424" i="35"/>
  <c r="D1424" i="35"/>
  <c r="J1424" i="35" s="1"/>
  <c r="E1424" i="35"/>
  <c r="C1425" i="35"/>
  <c r="D1425" i="35"/>
  <c r="J1425" i="35" s="1"/>
  <c r="E1425" i="35"/>
  <c r="C186" i="35"/>
  <c r="D186" i="35"/>
  <c r="J186" i="35" s="1"/>
  <c r="E186" i="35"/>
  <c r="N186" i="35"/>
  <c r="O186" i="35" s="1"/>
  <c r="C187" i="35"/>
  <c r="D187" i="35"/>
  <c r="J187" i="35" s="1"/>
  <c r="E187" i="35"/>
  <c r="N187" i="35"/>
  <c r="O187" i="35" s="1"/>
  <c r="C188" i="35"/>
  <c r="D188" i="35"/>
  <c r="J188" i="35" s="1"/>
  <c r="E188" i="35"/>
  <c r="N188" i="35"/>
  <c r="O188" i="35" s="1"/>
  <c r="C189" i="35"/>
  <c r="D189" i="35"/>
  <c r="J189" i="35" s="1"/>
  <c r="E189" i="35"/>
  <c r="N189" i="35"/>
  <c r="O189" i="35" s="1"/>
  <c r="C1696" i="35"/>
  <c r="D1696" i="35"/>
  <c r="J1696" i="35" s="1"/>
  <c r="E1696" i="35"/>
  <c r="C1697" i="35"/>
  <c r="D1697" i="35"/>
  <c r="J1697" i="35" s="1"/>
  <c r="E1697" i="35"/>
  <c r="C1569" i="35"/>
  <c r="D1569" i="35"/>
  <c r="J1569" i="35" s="1"/>
  <c r="E1569" i="35"/>
  <c r="C1570" i="35"/>
  <c r="D1570" i="35"/>
  <c r="J1570" i="35" s="1"/>
  <c r="E1570" i="35"/>
  <c r="C571" i="35"/>
  <c r="D571" i="35"/>
  <c r="J571" i="35" s="1"/>
  <c r="E571" i="35"/>
  <c r="N571" i="35"/>
  <c r="O571" i="35" s="1"/>
  <c r="C572" i="35"/>
  <c r="D572" i="35"/>
  <c r="J572" i="35" s="1"/>
  <c r="E572" i="35"/>
  <c r="N572" i="35"/>
  <c r="O572" i="35" s="1"/>
  <c r="C569" i="35"/>
  <c r="D569" i="35"/>
  <c r="J569" i="35" s="1"/>
  <c r="E569" i="35"/>
  <c r="N569" i="35"/>
  <c r="O569" i="35" s="1"/>
  <c r="C570" i="35"/>
  <c r="D570" i="35"/>
  <c r="J570" i="35" s="1"/>
  <c r="E570" i="35"/>
  <c r="N570" i="35"/>
  <c r="O570" i="35" s="1"/>
  <c r="C489" i="35"/>
  <c r="D489" i="35"/>
  <c r="J489" i="35" s="1"/>
  <c r="E489" i="35"/>
  <c r="N489" i="35"/>
  <c r="O489" i="35" s="1"/>
  <c r="C490" i="35"/>
  <c r="D490" i="35"/>
  <c r="J490" i="35" s="1"/>
  <c r="E490" i="35"/>
  <c r="N490" i="35"/>
  <c r="O490" i="35" s="1"/>
  <c r="C491" i="35"/>
  <c r="D491" i="35"/>
  <c r="J491" i="35" s="1"/>
  <c r="E491" i="35"/>
  <c r="N491" i="35"/>
  <c r="O491" i="35" s="1"/>
  <c r="C492" i="35"/>
  <c r="D492" i="35"/>
  <c r="J492" i="35" s="1"/>
  <c r="E492" i="35"/>
  <c r="N492" i="35"/>
  <c r="O492" i="35" s="1"/>
  <c r="C3017" i="35"/>
  <c r="D3017" i="35"/>
  <c r="J3017" i="35" s="1"/>
  <c r="E3017" i="35"/>
  <c r="C3018" i="35"/>
  <c r="D3018" i="35"/>
  <c r="J3018" i="35" s="1"/>
  <c r="E3018" i="35"/>
  <c r="C3019" i="35"/>
  <c r="D3019" i="35"/>
  <c r="J3019" i="35" s="1"/>
  <c r="E3019" i="35"/>
  <c r="C3020" i="35"/>
  <c r="D3020" i="35"/>
  <c r="J3020" i="35" s="1"/>
  <c r="E3020" i="35"/>
  <c r="C938" i="35"/>
  <c r="D938" i="35"/>
  <c r="J938" i="35" s="1"/>
  <c r="E938" i="35"/>
  <c r="N938" i="35"/>
  <c r="O938" i="35" s="1"/>
  <c r="C939" i="35"/>
  <c r="D939" i="35"/>
  <c r="J939" i="35" s="1"/>
  <c r="E939" i="35"/>
  <c r="N939" i="35"/>
  <c r="O939" i="35" s="1"/>
  <c r="C940" i="35"/>
  <c r="D940" i="35"/>
  <c r="J940" i="35" s="1"/>
  <c r="E940" i="35"/>
  <c r="N940" i="35"/>
  <c r="O940" i="35" s="1"/>
  <c r="C941" i="35"/>
  <c r="D941" i="35"/>
  <c r="J941" i="35" s="1"/>
  <c r="E941" i="35"/>
  <c r="N941" i="35"/>
  <c r="O941" i="35" s="1"/>
  <c r="C357" i="35"/>
  <c r="D357" i="35"/>
  <c r="J357" i="35" s="1"/>
  <c r="E357" i="35"/>
  <c r="N357" i="35"/>
  <c r="O357" i="35" s="1"/>
  <c r="C358" i="35"/>
  <c r="D358" i="35"/>
  <c r="J358" i="35" s="1"/>
  <c r="E358" i="35"/>
  <c r="N358" i="35"/>
  <c r="O358" i="35" s="1"/>
  <c r="C359" i="35"/>
  <c r="D359" i="35"/>
  <c r="J359" i="35" s="1"/>
  <c r="E359" i="35"/>
  <c r="N359" i="35"/>
  <c r="O359" i="35" s="1"/>
  <c r="C360" i="35"/>
  <c r="D360" i="35"/>
  <c r="J360" i="35" s="1"/>
  <c r="E360" i="35"/>
  <c r="N360" i="35"/>
  <c r="O360" i="35" s="1"/>
  <c r="C3642" i="35"/>
  <c r="D3642" i="35"/>
  <c r="J3642" i="35" s="1"/>
  <c r="E3642" i="35"/>
  <c r="C3643" i="35"/>
  <c r="D3643" i="35"/>
  <c r="J3643" i="35" s="1"/>
  <c r="E3643" i="35"/>
  <c r="C2617" i="35"/>
  <c r="D2617" i="35"/>
  <c r="J2617" i="35" s="1"/>
  <c r="E2617" i="35"/>
  <c r="C2618" i="35"/>
  <c r="D2618" i="35"/>
  <c r="J2618" i="35" s="1"/>
  <c r="E2618" i="35"/>
  <c r="C2619" i="35"/>
  <c r="D2619" i="35"/>
  <c r="J2619" i="35" s="1"/>
  <c r="E2619" i="35"/>
  <c r="C2620" i="35"/>
  <c r="D2620" i="35"/>
  <c r="J2620" i="35" s="1"/>
  <c r="E2620" i="35"/>
  <c r="C3206" i="35"/>
  <c r="D3206" i="35"/>
  <c r="J3206" i="35" s="1"/>
  <c r="E3206" i="35"/>
  <c r="C3207" i="35"/>
  <c r="D3207" i="35"/>
  <c r="J3207" i="35" s="1"/>
  <c r="E3207" i="35"/>
  <c r="C3208" i="35"/>
  <c r="D3208" i="35"/>
  <c r="J3208" i="35" s="1"/>
  <c r="E3208" i="35"/>
  <c r="C3209" i="35"/>
  <c r="D3209" i="35"/>
  <c r="J3209" i="35" s="1"/>
  <c r="E3209" i="35"/>
  <c r="C1928" i="35"/>
  <c r="D1928" i="35"/>
  <c r="J1928" i="35" s="1"/>
  <c r="E1928" i="35"/>
  <c r="C1929" i="35"/>
  <c r="D1929" i="35"/>
  <c r="J1929" i="35" s="1"/>
  <c r="E1929" i="35"/>
  <c r="C1930" i="35"/>
  <c r="D1930" i="35"/>
  <c r="J1930" i="35" s="1"/>
  <c r="E1930" i="35"/>
  <c r="C1931" i="35"/>
  <c r="D1931" i="35"/>
  <c r="J1931" i="35" s="1"/>
  <c r="E1931" i="35"/>
  <c r="C2941" i="35"/>
  <c r="D2941" i="35"/>
  <c r="J2941" i="35" s="1"/>
  <c r="E2941" i="35"/>
  <c r="C2939" i="35"/>
  <c r="D2939" i="35"/>
  <c r="J2939" i="35" s="1"/>
  <c r="E2939" i="35"/>
  <c r="C2940" i="35"/>
  <c r="D2940" i="35"/>
  <c r="J2940" i="35" s="1"/>
  <c r="E2940" i="35"/>
  <c r="C2091" i="35"/>
  <c r="D2091" i="35"/>
  <c r="J2091" i="35" s="1"/>
  <c r="E2091" i="35"/>
  <c r="C2079" i="35"/>
  <c r="D2079" i="35"/>
  <c r="J2079" i="35" s="1"/>
  <c r="E2079" i="35"/>
  <c r="C3713" i="35"/>
  <c r="D3713" i="35"/>
  <c r="J3713" i="35" s="1"/>
  <c r="E3713" i="35"/>
  <c r="C3712" i="35"/>
  <c r="D3712" i="35"/>
  <c r="J3712" i="35" s="1"/>
  <c r="E3712" i="35"/>
  <c r="C3793" i="35"/>
  <c r="D3793" i="35"/>
  <c r="J3793" i="35" s="1"/>
  <c r="E3793" i="35"/>
  <c r="N3793" i="35"/>
  <c r="O3793" i="35" s="1"/>
  <c r="C3794" i="35"/>
  <c r="D3794" i="35"/>
  <c r="J3794" i="35" s="1"/>
  <c r="E3794" i="35"/>
  <c r="N3794" i="35"/>
  <c r="O3794" i="35" s="1"/>
  <c r="C3795" i="35"/>
  <c r="D3795" i="35"/>
  <c r="J3795" i="35" s="1"/>
  <c r="E3795" i="35"/>
  <c r="C3796" i="35"/>
  <c r="D3796" i="35"/>
  <c r="J3796" i="35" s="1"/>
  <c r="E3796" i="35"/>
  <c r="C2016" i="35"/>
  <c r="D2016" i="35"/>
  <c r="J2016" i="35" s="1"/>
  <c r="E2016" i="35"/>
  <c r="C2017" i="35"/>
  <c r="D2017" i="35"/>
  <c r="J2017" i="35" s="1"/>
  <c r="E2017" i="35"/>
  <c r="C2018" i="35"/>
  <c r="D2018" i="35"/>
  <c r="J2018" i="35" s="1"/>
  <c r="E2018" i="35"/>
  <c r="C2019" i="35"/>
  <c r="D2019" i="35"/>
  <c r="J2019" i="35" s="1"/>
  <c r="E2019" i="35"/>
  <c r="C2341" i="35"/>
  <c r="D2341" i="35"/>
  <c r="J2341" i="35" s="1"/>
  <c r="E2341" i="35"/>
  <c r="C2342" i="35"/>
  <c r="D2342" i="35"/>
  <c r="J2342" i="35" s="1"/>
  <c r="E2342" i="35"/>
  <c r="C3280" i="35"/>
  <c r="D3280" i="35"/>
  <c r="J3280" i="35" s="1"/>
  <c r="E3280" i="35"/>
  <c r="C3281" i="35"/>
  <c r="D3281" i="35"/>
  <c r="J3281" i="35" s="1"/>
  <c r="E3281" i="35"/>
  <c r="C3278" i="35"/>
  <c r="D3278" i="35"/>
  <c r="J3278" i="35" s="1"/>
  <c r="E3278" i="35"/>
  <c r="N3278" i="35"/>
  <c r="O3278" i="35" s="1"/>
  <c r="C3279" i="35"/>
  <c r="D3279" i="35"/>
  <c r="J3279" i="35" s="1"/>
  <c r="E3279" i="35"/>
  <c r="N3279" i="35"/>
  <c r="O3279" i="35" s="1"/>
  <c r="C2834" i="35"/>
  <c r="D2834" i="35"/>
  <c r="J2834" i="35" s="1"/>
  <c r="E2834" i="35"/>
  <c r="C2835" i="35"/>
  <c r="D2835" i="35"/>
  <c r="J2835" i="35" s="1"/>
  <c r="E2835" i="35"/>
  <c r="C2836" i="35"/>
  <c r="D2836" i="35"/>
  <c r="J2836" i="35" s="1"/>
  <c r="E2836" i="35"/>
  <c r="C2837" i="35"/>
  <c r="D2837" i="35"/>
  <c r="J2837" i="35" s="1"/>
  <c r="E2837" i="35"/>
  <c r="C1698" i="35"/>
  <c r="D1698" i="35"/>
  <c r="J1698" i="35" s="1"/>
  <c r="E1698" i="35"/>
  <c r="C1699" i="35"/>
  <c r="D1699" i="35"/>
  <c r="J1699" i="35" s="1"/>
  <c r="E1699" i="35"/>
  <c r="C1571" i="35"/>
  <c r="D1571" i="35"/>
  <c r="J1571" i="35" s="1"/>
  <c r="E1571" i="35"/>
  <c r="C1572" i="35"/>
  <c r="D1572" i="35"/>
  <c r="J1572" i="35" s="1"/>
  <c r="E1572" i="35"/>
  <c r="C2092" i="35"/>
  <c r="D2092" i="35"/>
  <c r="J2092" i="35" s="1"/>
  <c r="E2092" i="35"/>
  <c r="C2080" i="35"/>
  <c r="D2080" i="35"/>
  <c r="J2080" i="35" s="1"/>
  <c r="E2080" i="35"/>
  <c r="C3714" i="35"/>
  <c r="D3714" i="35"/>
  <c r="J3714" i="35" s="1"/>
  <c r="E3714" i="35"/>
  <c r="C3715" i="35"/>
  <c r="D3715" i="35"/>
  <c r="J3715" i="35" s="1"/>
  <c r="E3715" i="35"/>
  <c r="C1314" i="35"/>
  <c r="D1314" i="35"/>
  <c r="J1314" i="35" s="1"/>
  <c r="E1314" i="35"/>
  <c r="C1315" i="35"/>
  <c r="D1315" i="35"/>
  <c r="J1315" i="35" s="1"/>
  <c r="E1315" i="35"/>
  <c r="C1316" i="35"/>
  <c r="D1316" i="35"/>
  <c r="J1316" i="35" s="1"/>
  <c r="E1316" i="35"/>
  <c r="C1317" i="35"/>
  <c r="D1317" i="35"/>
  <c r="J1317" i="35" s="1"/>
  <c r="E1317" i="35"/>
  <c r="C3797" i="35"/>
  <c r="D3797" i="35"/>
  <c r="J3797" i="35" s="1"/>
  <c r="E3797" i="35"/>
  <c r="N3797" i="35"/>
  <c r="O3797" i="35" s="1"/>
  <c r="C3798" i="35"/>
  <c r="D3798" i="35"/>
  <c r="J3798" i="35" s="1"/>
  <c r="E3798" i="35"/>
  <c r="N3798" i="35"/>
  <c r="O3798" i="35" s="1"/>
  <c r="C3799" i="35"/>
  <c r="D3799" i="35"/>
  <c r="J3799" i="35" s="1"/>
  <c r="E3799" i="35"/>
  <c r="C3800" i="35"/>
  <c r="D3800" i="35"/>
  <c r="J3800" i="35" s="1"/>
  <c r="E3800" i="35"/>
  <c r="C3210" i="35"/>
  <c r="D3210" i="35"/>
  <c r="J3210" i="35" s="1"/>
  <c r="E3210" i="35"/>
  <c r="C3211" i="35"/>
  <c r="D3211" i="35"/>
  <c r="J3211" i="35" s="1"/>
  <c r="E3211" i="35"/>
  <c r="C3212" i="35"/>
  <c r="D3212" i="35"/>
  <c r="J3212" i="35" s="1"/>
  <c r="E3212" i="35"/>
  <c r="C3213" i="35"/>
  <c r="D3213" i="35"/>
  <c r="J3213" i="35" s="1"/>
  <c r="E3213" i="35"/>
  <c r="C1932" i="35"/>
  <c r="D1932" i="35"/>
  <c r="J1932" i="35" s="1"/>
  <c r="E1932" i="35"/>
  <c r="C1933" i="35"/>
  <c r="D1933" i="35"/>
  <c r="J1933" i="35" s="1"/>
  <c r="E1933" i="35"/>
  <c r="C1934" i="35"/>
  <c r="D1934" i="35"/>
  <c r="J1934" i="35" s="1"/>
  <c r="E1934" i="35"/>
  <c r="C1935" i="35"/>
  <c r="D1935" i="35"/>
  <c r="J1935" i="35" s="1"/>
  <c r="E1935" i="35"/>
  <c r="C1700" i="35"/>
  <c r="D1700" i="35"/>
  <c r="J1700" i="35" s="1"/>
  <c r="E1700" i="35"/>
  <c r="C1701" i="35"/>
  <c r="D1701" i="35"/>
  <c r="J1701" i="35" s="1"/>
  <c r="E1701" i="35"/>
  <c r="C1573" i="35"/>
  <c r="D1573" i="35"/>
  <c r="J1573" i="35" s="1"/>
  <c r="E1573" i="35"/>
  <c r="C1574" i="35"/>
  <c r="D1574" i="35"/>
  <c r="J1574" i="35" s="1"/>
  <c r="E1574" i="35"/>
  <c r="C2944" i="35"/>
  <c r="D2944" i="35"/>
  <c r="J2944" i="35" s="1"/>
  <c r="E2944" i="35"/>
  <c r="C2942" i="35"/>
  <c r="D2942" i="35"/>
  <c r="J2942" i="35" s="1"/>
  <c r="E2942" i="35"/>
  <c r="C2943" i="35"/>
  <c r="D2943" i="35"/>
  <c r="J2943" i="35" s="1"/>
  <c r="E2943" i="35"/>
  <c r="C1318" i="35"/>
  <c r="D1318" i="35"/>
  <c r="J1318" i="35" s="1"/>
  <c r="E1318" i="35"/>
  <c r="C1319" i="35"/>
  <c r="D1319" i="35"/>
  <c r="J1319" i="35" s="1"/>
  <c r="E1319" i="35"/>
  <c r="C1320" i="35"/>
  <c r="D1320" i="35"/>
  <c r="J1320" i="35" s="1"/>
  <c r="E1320" i="35"/>
  <c r="C1321" i="35"/>
  <c r="D1321" i="35"/>
  <c r="J1321" i="35" s="1"/>
  <c r="E1321" i="35"/>
  <c r="C2023" i="35"/>
  <c r="D2023" i="35"/>
  <c r="J2023" i="35" s="1"/>
  <c r="E2023" i="35"/>
  <c r="C2020" i="35"/>
  <c r="D2020" i="35"/>
  <c r="J2020" i="35" s="1"/>
  <c r="E2020" i="35"/>
  <c r="C2021" i="35"/>
  <c r="D2021" i="35"/>
  <c r="J2021" i="35" s="1"/>
  <c r="E2021" i="35"/>
  <c r="C2022" i="35"/>
  <c r="D2022" i="35"/>
  <c r="J2022" i="35" s="1"/>
  <c r="E2022" i="35"/>
  <c r="C2467" i="35"/>
  <c r="D2467" i="35"/>
  <c r="J2467" i="35" s="1"/>
  <c r="E2467" i="35"/>
  <c r="C2468" i="35"/>
  <c r="D2468" i="35"/>
  <c r="J2468" i="35" s="1"/>
  <c r="E2468" i="35"/>
  <c r="C3902" i="35"/>
  <c r="D3902" i="35"/>
  <c r="J3902" i="35" s="1"/>
  <c r="E3902" i="35"/>
  <c r="C1098" i="35"/>
  <c r="D1098" i="35"/>
  <c r="J1098" i="35" s="1"/>
  <c r="E1098" i="35"/>
  <c r="N1098" i="35"/>
  <c r="O1098" i="35" s="1"/>
  <c r="C1111" i="35"/>
  <c r="D1111" i="35"/>
  <c r="J1111" i="35" s="1"/>
  <c r="E1111" i="35"/>
  <c r="N1111" i="35"/>
  <c r="O1111" i="35" s="1"/>
  <c r="C3457" i="35"/>
  <c r="D3457" i="35"/>
  <c r="J3457" i="35" s="1"/>
  <c r="E3457" i="35"/>
  <c r="C3458" i="35"/>
  <c r="D3458" i="35"/>
  <c r="J3458" i="35" s="1"/>
  <c r="E3458" i="35"/>
  <c r="C3459" i="35"/>
  <c r="D3459" i="35"/>
  <c r="J3459" i="35" s="1"/>
  <c r="E3459" i="35"/>
  <c r="C3460" i="35"/>
  <c r="D3460" i="35"/>
  <c r="J3460" i="35" s="1"/>
  <c r="E3460" i="35"/>
  <c r="C3021" i="35"/>
  <c r="D3021" i="35"/>
  <c r="J3021" i="35" s="1"/>
  <c r="E3021" i="35"/>
  <c r="C3022" i="35"/>
  <c r="D3022" i="35"/>
  <c r="J3022" i="35" s="1"/>
  <c r="E3022" i="35"/>
  <c r="C3023" i="35"/>
  <c r="D3023" i="35"/>
  <c r="J3023" i="35" s="1"/>
  <c r="E3023" i="35"/>
  <c r="C3024" i="35"/>
  <c r="D3024" i="35"/>
  <c r="J3024" i="35" s="1"/>
  <c r="E3024" i="35"/>
  <c r="C1253" i="35"/>
  <c r="D1253" i="35"/>
  <c r="J1253" i="35" s="1"/>
  <c r="E1253" i="35"/>
  <c r="N1253" i="35"/>
  <c r="O1253" i="35" s="1"/>
  <c r="C1252" i="35"/>
  <c r="D1252" i="35"/>
  <c r="J1252" i="35" s="1"/>
  <c r="E1252" i="35"/>
  <c r="N1252" i="35"/>
  <c r="O1252" i="35" s="1"/>
  <c r="C3717" i="35"/>
  <c r="D3717" i="35"/>
  <c r="J3717" i="35" s="1"/>
  <c r="E3717" i="35"/>
  <c r="C3716" i="35"/>
  <c r="D3716" i="35"/>
  <c r="J3716" i="35" s="1"/>
  <c r="E3716" i="35"/>
  <c r="C2343" i="35"/>
  <c r="D2343" i="35"/>
  <c r="J2343" i="35" s="1"/>
  <c r="E2343" i="35"/>
  <c r="C2344" i="35"/>
  <c r="D2344" i="35"/>
  <c r="J2344" i="35" s="1"/>
  <c r="E2344" i="35"/>
  <c r="C3896" i="35"/>
  <c r="D3896" i="35"/>
  <c r="J3896" i="35" s="1"/>
  <c r="E3896" i="35"/>
  <c r="C2621" i="35"/>
  <c r="D2621" i="35"/>
  <c r="J2621" i="35" s="1"/>
  <c r="E2621" i="35"/>
  <c r="C2622" i="35"/>
  <c r="D2622" i="35"/>
  <c r="J2622" i="35" s="1"/>
  <c r="E2622" i="35"/>
  <c r="C575" i="35"/>
  <c r="D575" i="35"/>
  <c r="J575" i="35" s="1"/>
  <c r="E575" i="35"/>
  <c r="N575" i="35"/>
  <c r="O575" i="35" s="1"/>
  <c r="C576" i="35"/>
  <c r="D576" i="35"/>
  <c r="J576" i="35" s="1"/>
  <c r="E576" i="35"/>
  <c r="N576" i="35"/>
  <c r="O576" i="35" s="1"/>
  <c r="C573" i="35"/>
  <c r="D573" i="35"/>
  <c r="J573" i="35" s="1"/>
  <c r="E573" i="35"/>
  <c r="N573" i="35"/>
  <c r="O573" i="35" s="1"/>
  <c r="C574" i="35"/>
  <c r="D574" i="35"/>
  <c r="J574" i="35" s="1"/>
  <c r="E574" i="35"/>
  <c r="N574" i="35"/>
  <c r="O574" i="35" s="1"/>
  <c r="C1936" i="35"/>
  <c r="D1936" i="35"/>
  <c r="J1936" i="35" s="1"/>
  <c r="E1936" i="35"/>
  <c r="C1937" i="35"/>
  <c r="D1937" i="35"/>
  <c r="J1937" i="35" s="1"/>
  <c r="E1937" i="35"/>
  <c r="C1938" i="35"/>
  <c r="D1938" i="35"/>
  <c r="J1938" i="35" s="1"/>
  <c r="E1938" i="35"/>
  <c r="C1939" i="35"/>
  <c r="D1939" i="35"/>
  <c r="J1939" i="35" s="1"/>
  <c r="E1939" i="35"/>
  <c r="C2947" i="35"/>
  <c r="D2947" i="35"/>
  <c r="J2947" i="35" s="1"/>
  <c r="E2947" i="35"/>
  <c r="C2945" i="35"/>
  <c r="D2945" i="35"/>
  <c r="J2945" i="35" s="1"/>
  <c r="E2945" i="35"/>
  <c r="C2946" i="35"/>
  <c r="D2946" i="35"/>
  <c r="J2946" i="35" s="1"/>
  <c r="E2946" i="35"/>
  <c r="C3284" i="35"/>
  <c r="D3284" i="35"/>
  <c r="J3284" i="35" s="1"/>
  <c r="E3284" i="35"/>
  <c r="C3285" i="35"/>
  <c r="D3285" i="35"/>
  <c r="J3285" i="35" s="1"/>
  <c r="E3285" i="35"/>
  <c r="C3282" i="35"/>
  <c r="D3282" i="35"/>
  <c r="J3282" i="35" s="1"/>
  <c r="E3282" i="35"/>
  <c r="N3282" i="35"/>
  <c r="O3282" i="35" s="1"/>
  <c r="C3283" i="35"/>
  <c r="D3283" i="35"/>
  <c r="J3283" i="35" s="1"/>
  <c r="E3283" i="35"/>
  <c r="N3283" i="35"/>
  <c r="O3283" i="35" s="1"/>
  <c r="C942" i="35"/>
  <c r="D942" i="35"/>
  <c r="J942" i="35" s="1"/>
  <c r="E942" i="35"/>
  <c r="N942" i="35"/>
  <c r="O942" i="35" s="1"/>
  <c r="C943" i="35"/>
  <c r="D943" i="35"/>
  <c r="J943" i="35" s="1"/>
  <c r="E943" i="35"/>
  <c r="N943" i="35"/>
  <c r="O943" i="35" s="1"/>
  <c r="C944" i="35"/>
  <c r="D944" i="35"/>
  <c r="J944" i="35" s="1"/>
  <c r="E944" i="35"/>
  <c r="N944" i="35"/>
  <c r="O944" i="35" s="1"/>
  <c r="C945" i="35"/>
  <c r="D945" i="35"/>
  <c r="J945" i="35" s="1"/>
  <c r="E945" i="35"/>
  <c r="N945" i="35"/>
  <c r="O945" i="35" s="1"/>
  <c r="C3535" i="35"/>
  <c r="D3535" i="35"/>
  <c r="J3535" i="35" s="1"/>
  <c r="E3535" i="35"/>
  <c r="C3536" i="35"/>
  <c r="D3536" i="35"/>
  <c r="J3536" i="35" s="1"/>
  <c r="E3536" i="35"/>
  <c r="C3537" i="35"/>
  <c r="D3537" i="35"/>
  <c r="J3537" i="35" s="1"/>
  <c r="E3537" i="35"/>
  <c r="C3538" i="35"/>
  <c r="D3538" i="35"/>
  <c r="J3538" i="35" s="1"/>
  <c r="E3538" i="35"/>
  <c r="C2469" i="35"/>
  <c r="D2469" i="35"/>
  <c r="J2469" i="35" s="1"/>
  <c r="E2469" i="35"/>
  <c r="C2470" i="35"/>
  <c r="D2470" i="35"/>
  <c r="J2470" i="35" s="1"/>
  <c r="E2470" i="35"/>
  <c r="C579" i="35"/>
  <c r="D579" i="35"/>
  <c r="J579" i="35" s="1"/>
  <c r="E579" i="35"/>
  <c r="N579" i="35"/>
  <c r="O579" i="35" s="1"/>
  <c r="C580" i="35"/>
  <c r="D580" i="35"/>
  <c r="J580" i="35" s="1"/>
  <c r="E580" i="35"/>
  <c r="N580" i="35"/>
  <c r="O580" i="35" s="1"/>
  <c r="C577" i="35"/>
  <c r="D577" i="35"/>
  <c r="J577" i="35" s="1"/>
  <c r="E577" i="35"/>
  <c r="N577" i="35"/>
  <c r="O577" i="35" s="1"/>
  <c r="C578" i="35"/>
  <c r="D578" i="35"/>
  <c r="J578" i="35" s="1"/>
  <c r="E578" i="35"/>
  <c r="N578" i="35"/>
  <c r="O578" i="35" s="1"/>
  <c r="C3214" i="35"/>
  <c r="D3214" i="35"/>
  <c r="J3214" i="35" s="1"/>
  <c r="E3214" i="35"/>
  <c r="C3215" i="35"/>
  <c r="D3215" i="35"/>
  <c r="J3215" i="35" s="1"/>
  <c r="E3215" i="35"/>
  <c r="C3216" i="35"/>
  <c r="D3216" i="35"/>
  <c r="J3216" i="35" s="1"/>
  <c r="E3216" i="35"/>
  <c r="C3217" i="35"/>
  <c r="D3217" i="35"/>
  <c r="J3217" i="35" s="1"/>
  <c r="E3217" i="35"/>
  <c r="C1702" i="35"/>
  <c r="D1702" i="35"/>
  <c r="J1702" i="35" s="1"/>
  <c r="E1702" i="35"/>
  <c r="C1703" i="35"/>
  <c r="D1703" i="35"/>
  <c r="J1703" i="35" s="1"/>
  <c r="E1703" i="35"/>
  <c r="C1575" i="35"/>
  <c r="D1575" i="35"/>
  <c r="J1575" i="35" s="1"/>
  <c r="E1575" i="35"/>
  <c r="C1576" i="35"/>
  <c r="D1576" i="35"/>
  <c r="J1576" i="35" s="1"/>
  <c r="E1576" i="35"/>
  <c r="C3025" i="35"/>
  <c r="D3025" i="35"/>
  <c r="J3025" i="35" s="1"/>
  <c r="E3025" i="35"/>
  <c r="C3026" i="35"/>
  <c r="D3026" i="35"/>
  <c r="J3026" i="35" s="1"/>
  <c r="E3026" i="35"/>
  <c r="C3027" i="35"/>
  <c r="D3027" i="35"/>
  <c r="J3027" i="35" s="1"/>
  <c r="E3027" i="35"/>
  <c r="C3028" i="35"/>
  <c r="D3028" i="35"/>
  <c r="J3028" i="35" s="1"/>
  <c r="E3028" i="35"/>
  <c r="C493" i="35"/>
  <c r="D493" i="35"/>
  <c r="J493" i="35" s="1"/>
  <c r="E493" i="35"/>
  <c r="N493" i="35"/>
  <c r="O493" i="35" s="1"/>
  <c r="C494" i="35"/>
  <c r="D494" i="35"/>
  <c r="J494" i="35" s="1"/>
  <c r="E494" i="35"/>
  <c r="N494" i="35"/>
  <c r="O494" i="35" s="1"/>
  <c r="C495" i="35"/>
  <c r="D495" i="35"/>
  <c r="J495" i="35" s="1"/>
  <c r="E495" i="35"/>
  <c r="N495" i="35"/>
  <c r="O495" i="35" s="1"/>
  <c r="C496" i="35"/>
  <c r="D496" i="35"/>
  <c r="J496" i="35" s="1"/>
  <c r="E496" i="35"/>
  <c r="N496" i="35"/>
  <c r="O496" i="35" s="1"/>
  <c r="C3072" i="35"/>
  <c r="D3072" i="35"/>
  <c r="J3072" i="35" s="1"/>
  <c r="E3072" i="35"/>
  <c r="C3073" i="35"/>
  <c r="D3073" i="35"/>
  <c r="J3073" i="35" s="1"/>
  <c r="E3073" i="35"/>
  <c r="C3074" i="35"/>
  <c r="D3074" i="35"/>
  <c r="J3074" i="35" s="1"/>
  <c r="E3074" i="35"/>
  <c r="C3075" i="35"/>
  <c r="D3075" i="35"/>
  <c r="J3075" i="35" s="1"/>
  <c r="E3075" i="35"/>
  <c r="C361" i="35"/>
  <c r="D361" i="35"/>
  <c r="J361" i="35" s="1"/>
  <c r="E361" i="35"/>
  <c r="N361" i="35"/>
  <c r="O361" i="35" s="1"/>
  <c r="C362" i="35"/>
  <c r="D362" i="35"/>
  <c r="J362" i="35" s="1"/>
  <c r="E362" i="35"/>
  <c r="N362" i="35"/>
  <c r="O362" i="35" s="1"/>
  <c r="C363" i="35"/>
  <c r="D363" i="35"/>
  <c r="J363" i="35" s="1"/>
  <c r="E363" i="35"/>
  <c r="N363" i="35"/>
  <c r="O363" i="35" s="1"/>
  <c r="C364" i="35"/>
  <c r="D364" i="35"/>
  <c r="J364" i="35" s="1"/>
  <c r="E364" i="35"/>
  <c r="N364" i="35"/>
  <c r="O364" i="35" s="1"/>
  <c r="C2345" i="35"/>
  <c r="D2345" i="35"/>
  <c r="J2345" i="35" s="1"/>
  <c r="E2345" i="35"/>
  <c r="C2346" i="35"/>
  <c r="D2346" i="35"/>
  <c r="J2346" i="35" s="1"/>
  <c r="E2346" i="35"/>
  <c r="BOB2" i="35"/>
  <c r="BOC2" i="35"/>
  <c r="BOD2" i="35"/>
  <c r="N1331" i="35" l="1"/>
  <c r="O1331" i="35" s="1"/>
  <c r="KR4" i="35"/>
  <c r="KS4" i="35"/>
  <c r="KT4" i="35"/>
  <c r="KU4" i="35"/>
  <c r="KV4" i="35"/>
  <c r="KW4" i="35"/>
  <c r="KX4" i="35"/>
  <c r="KY4" i="35"/>
  <c r="LK4" i="35"/>
  <c r="N1334" i="35" l="1"/>
  <c r="O1334" i="35" s="1"/>
  <c r="KO4" i="35"/>
  <c r="KP4" i="35"/>
  <c r="KQ4" i="35"/>
  <c r="N1335" i="35" l="1"/>
  <c r="O1335" i="35" s="1"/>
  <c r="BNY2" i="35"/>
  <c r="BNZ2" i="35"/>
  <c r="BOA2" i="35"/>
  <c r="BNV2" i="35"/>
  <c r="BNW2" i="35"/>
  <c r="BNX2" i="35"/>
  <c r="N1338" i="35" l="1"/>
  <c r="O1338" i="35" s="1"/>
  <c r="C2936" i="35"/>
  <c r="D2936" i="35"/>
  <c r="J2936" i="35" s="1"/>
  <c r="E2936" i="35"/>
  <c r="C2937" i="35"/>
  <c r="D2937" i="35"/>
  <c r="J2937" i="35" s="1"/>
  <c r="E2937" i="35"/>
  <c r="C1692" i="35"/>
  <c r="D1692" i="35"/>
  <c r="J1692" i="35" s="1"/>
  <c r="E1692" i="35"/>
  <c r="C1693" i="35"/>
  <c r="D1693" i="35"/>
  <c r="J1693" i="35" s="1"/>
  <c r="E1693" i="35"/>
  <c r="C1565" i="35"/>
  <c r="D1565" i="35"/>
  <c r="J1565" i="35" s="1"/>
  <c r="E1565" i="35"/>
  <c r="C1566" i="35"/>
  <c r="D1566" i="35"/>
  <c r="J1566" i="35" s="1"/>
  <c r="E1566" i="35"/>
  <c r="C1434" i="35"/>
  <c r="D1434" i="35"/>
  <c r="J1434" i="35" s="1"/>
  <c r="E1434" i="35"/>
  <c r="C1249" i="35"/>
  <c r="D1249" i="35"/>
  <c r="J1249" i="35" s="1"/>
  <c r="E1249" i="35"/>
  <c r="N1249" i="35"/>
  <c r="O1249" i="35" s="1"/>
  <c r="C1248" i="35"/>
  <c r="D1248" i="35"/>
  <c r="J1248" i="35" s="1"/>
  <c r="E1248" i="35"/>
  <c r="N1248" i="35"/>
  <c r="O1248" i="35" s="1"/>
  <c r="C2109" i="35"/>
  <c r="D2109" i="35"/>
  <c r="J2109" i="35" s="1"/>
  <c r="E2109" i="35"/>
  <c r="C2108" i="35"/>
  <c r="D2108" i="35"/>
  <c r="J2108" i="35" s="1"/>
  <c r="E2108" i="35"/>
  <c r="C485" i="35"/>
  <c r="D485" i="35"/>
  <c r="J485" i="35" s="1"/>
  <c r="E485" i="35"/>
  <c r="N485" i="35"/>
  <c r="O485" i="35" s="1"/>
  <c r="C486" i="35"/>
  <c r="D486" i="35"/>
  <c r="J486" i="35" s="1"/>
  <c r="E486" i="35"/>
  <c r="N486" i="35"/>
  <c r="O486" i="35" s="1"/>
  <c r="C487" i="35"/>
  <c r="D487" i="35"/>
  <c r="J487" i="35" s="1"/>
  <c r="E487" i="35"/>
  <c r="N487" i="35"/>
  <c r="O487" i="35" s="1"/>
  <c r="C488" i="35"/>
  <c r="D488" i="35"/>
  <c r="J488" i="35" s="1"/>
  <c r="E488" i="35"/>
  <c r="N488" i="35"/>
  <c r="O488" i="35" s="1"/>
  <c r="C3569" i="35"/>
  <c r="D3569" i="35"/>
  <c r="J3569" i="35" s="1"/>
  <c r="E3569" i="35"/>
  <c r="C3570" i="35"/>
  <c r="D3570" i="35"/>
  <c r="J3570" i="35" s="1"/>
  <c r="E3570" i="35"/>
  <c r="C3571" i="35"/>
  <c r="D3571" i="35"/>
  <c r="J3571" i="35" s="1"/>
  <c r="E3571" i="35"/>
  <c r="C3572" i="35"/>
  <c r="D3572" i="35"/>
  <c r="J3572" i="35" s="1"/>
  <c r="E3572" i="35"/>
  <c r="C2339" i="35"/>
  <c r="D2339" i="35"/>
  <c r="J2339" i="35" s="1"/>
  <c r="E2339" i="35"/>
  <c r="N1339" i="35" l="1"/>
  <c r="O1339" i="35" s="1"/>
  <c r="BNQ2" i="35"/>
  <c r="BNR2" i="35"/>
  <c r="BNS2" i="35"/>
  <c r="BNT2" i="35"/>
  <c r="N1342" i="35" l="1"/>
  <c r="O1342" i="35" s="1"/>
  <c r="KN4" i="35"/>
  <c r="N1343" i="35" l="1"/>
  <c r="O1343" i="35" s="1"/>
  <c r="C1691" i="35"/>
  <c r="D1691" i="35"/>
  <c r="J1691" i="35" s="1"/>
  <c r="E1691" i="35"/>
  <c r="C1563" i="35"/>
  <c r="D1563" i="35"/>
  <c r="J1563" i="35" s="1"/>
  <c r="E1563" i="35"/>
  <c r="C1564" i="35"/>
  <c r="D1564" i="35"/>
  <c r="J1564" i="35" s="1"/>
  <c r="E1564" i="35"/>
  <c r="C1435" i="35"/>
  <c r="D1435" i="35"/>
  <c r="J1435" i="35" s="1"/>
  <c r="E1435" i="35"/>
  <c r="C2932" i="35"/>
  <c r="D2932" i="35"/>
  <c r="J2932" i="35" s="1"/>
  <c r="E2932" i="35"/>
  <c r="C2930" i="35"/>
  <c r="D2930" i="35"/>
  <c r="J2930" i="35" s="1"/>
  <c r="E2930" i="35"/>
  <c r="C2931" i="35"/>
  <c r="D2931" i="35"/>
  <c r="J2931" i="35" s="1"/>
  <c r="E2931" i="35"/>
  <c r="C1306" i="35"/>
  <c r="D1306" i="35"/>
  <c r="J1306" i="35" s="1"/>
  <c r="E1306" i="35"/>
  <c r="C1307" i="35"/>
  <c r="D1307" i="35"/>
  <c r="J1307" i="35" s="1"/>
  <c r="E1307" i="35"/>
  <c r="C1308" i="35"/>
  <c r="D1308" i="35"/>
  <c r="J1308" i="35" s="1"/>
  <c r="E1308" i="35"/>
  <c r="C1309" i="35"/>
  <c r="D1309" i="35"/>
  <c r="J1309" i="35" s="1"/>
  <c r="E1309" i="35"/>
  <c r="C3789" i="35"/>
  <c r="D3789" i="35"/>
  <c r="J3789" i="35" s="1"/>
  <c r="E3789" i="35"/>
  <c r="N3789" i="35"/>
  <c r="O3789" i="35" s="1"/>
  <c r="C3790" i="35"/>
  <c r="D3790" i="35"/>
  <c r="J3790" i="35" s="1"/>
  <c r="E3790" i="35"/>
  <c r="N3790" i="35"/>
  <c r="O3790" i="35" s="1"/>
  <c r="C3791" i="35"/>
  <c r="D3791" i="35"/>
  <c r="J3791" i="35" s="1"/>
  <c r="E3791" i="35"/>
  <c r="C3792" i="35"/>
  <c r="D3792" i="35"/>
  <c r="J3792" i="35" s="1"/>
  <c r="E3792" i="35"/>
  <c r="C3268" i="35"/>
  <c r="D3268" i="35"/>
  <c r="J3268" i="35" s="1"/>
  <c r="E3268" i="35"/>
  <c r="C3269" i="35"/>
  <c r="D3269" i="35"/>
  <c r="J3269" i="35" s="1"/>
  <c r="E3269" i="35"/>
  <c r="C3266" i="35"/>
  <c r="D3266" i="35"/>
  <c r="J3266" i="35" s="1"/>
  <c r="E3266" i="35"/>
  <c r="N3266" i="35"/>
  <c r="O3266" i="35" s="1"/>
  <c r="C3267" i="35"/>
  <c r="D3267" i="35"/>
  <c r="J3267" i="35" s="1"/>
  <c r="E3267" i="35"/>
  <c r="N3267" i="35"/>
  <c r="O3267" i="35" s="1"/>
  <c r="C1247" i="35"/>
  <c r="D1247" i="35"/>
  <c r="J1247" i="35" s="1"/>
  <c r="E1247" i="35"/>
  <c r="N1247" i="35"/>
  <c r="O1247" i="35" s="1"/>
  <c r="C1246" i="35"/>
  <c r="D1246" i="35"/>
  <c r="J1246" i="35" s="1"/>
  <c r="E1246" i="35"/>
  <c r="N1246" i="35"/>
  <c r="O1246" i="35" s="1"/>
  <c r="C2117" i="35"/>
  <c r="D2117" i="35"/>
  <c r="J2117" i="35" s="1"/>
  <c r="E2117" i="35"/>
  <c r="C2123" i="35"/>
  <c r="D2123" i="35"/>
  <c r="J2123" i="35" s="1"/>
  <c r="E2123" i="35"/>
  <c r="C1916" i="35"/>
  <c r="D1916" i="35"/>
  <c r="J1916" i="35" s="1"/>
  <c r="E1916" i="35"/>
  <c r="C1917" i="35"/>
  <c r="D1917" i="35"/>
  <c r="J1917" i="35" s="1"/>
  <c r="E1917" i="35"/>
  <c r="C1918" i="35"/>
  <c r="D1918" i="35"/>
  <c r="J1918" i="35" s="1"/>
  <c r="E1918" i="35"/>
  <c r="C1919" i="35"/>
  <c r="D1919" i="35"/>
  <c r="J1919" i="35" s="1"/>
  <c r="E1919" i="35"/>
  <c r="C2935" i="35"/>
  <c r="D2935" i="35"/>
  <c r="J2935" i="35" s="1"/>
  <c r="E2935" i="35"/>
  <c r="C2933" i="35"/>
  <c r="D2933" i="35"/>
  <c r="J2933" i="35" s="1"/>
  <c r="E2933" i="35"/>
  <c r="C2934" i="35"/>
  <c r="D2934" i="35"/>
  <c r="J2934" i="35" s="1"/>
  <c r="E2934" i="35"/>
  <c r="C3595" i="35"/>
  <c r="D3595" i="35"/>
  <c r="J3595" i="35" s="1"/>
  <c r="E3595" i="35"/>
  <c r="C3596" i="35"/>
  <c r="D3596" i="35"/>
  <c r="J3596" i="35" s="1"/>
  <c r="E3596" i="35"/>
  <c r="C3597" i="35"/>
  <c r="D3597" i="35"/>
  <c r="J3597" i="35" s="1"/>
  <c r="E3597" i="35"/>
  <c r="C3598" i="35"/>
  <c r="D3598" i="35"/>
  <c r="J3598" i="35" s="1"/>
  <c r="E3598" i="35"/>
  <c r="C345" i="35"/>
  <c r="D345" i="35"/>
  <c r="J345" i="35" s="1"/>
  <c r="E345" i="35"/>
  <c r="N345" i="35"/>
  <c r="O345" i="35" s="1"/>
  <c r="C346" i="35"/>
  <c r="D346" i="35"/>
  <c r="J346" i="35" s="1"/>
  <c r="E346" i="35"/>
  <c r="N346" i="35"/>
  <c r="O346" i="35" s="1"/>
  <c r="C347" i="35"/>
  <c r="D347" i="35"/>
  <c r="J347" i="35" s="1"/>
  <c r="E347" i="35"/>
  <c r="N347" i="35"/>
  <c r="O347" i="35" s="1"/>
  <c r="C348" i="35"/>
  <c r="D348" i="35"/>
  <c r="J348" i="35" s="1"/>
  <c r="E348" i="35"/>
  <c r="N348" i="35"/>
  <c r="O348" i="35" s="1"/>
  <c r="C926" i="35"/>
  <c r="D926" i="35"/>
  <c r="J926" i="35" s="1"/>
  <c r="E926" i="35"/>
  <c r="N926" i="35"/>
  <c r="O926" i="35" s="1"/>
  <c r="C927" i="35"/>
  <c r="D927" i="35"/>
  <c r="J927" i="35" s="1"/>
  <c r="E927" i="35"/>
  <c r="N927" i="35"/>
  <c r="O927" i="35" s="1"/>
  <c r="C928" i="35"/>
  <c r="D928" i="35"/>
  <c r="J928" i="35" s="1"/>
  <c r="E928" i="35"/>
  <c r="N928" i="35"/>
  <c r="O928" i="35" s="1"/>
  <c r="C929" i="35"/>
  <c r="D929" i="35"/>
  <c r="J929" i="35" s="1"/>
  <c r="E929" i="35"/>
  <c r="N929" i="35"/>
  <c r="O929" i="35" s="1"/>
  <c r="C1310" i="35"/>
  <c r="D1310" i="35"/>
  <c r="J1310" i="35" s="1"/>
  <c r="E1310" i="35"/>
  <c r="C1311" i="35"/>
  <c r="D1311" i="35"/>
  <c r="J1311" i="35" s="1"/>
  <c r="E1311" i="35"/>
  <c r="C1312" i="35"/>
  <c r="D1312" i="35"/>
  <c r="J1312" i="35" s="1"/>
  <c r="E1312" i="35"/>
  <c r="C1313" i="35"/>
  <c r="D1313" i="35"/>
  <c r="J1313" i="35" s="1"/>
  <c r="E1313" i="35"/>
  <c r="C2938" i="35"/>
  <c r="D2938" i="35"/>
  <c r="J2938" i="35" s="1"/>
  <c r="E2938" i="35"/>
  <c r="BNM2" i="35"/>
  <c r="BNN2" i="35"/>
  <c r="BNO2" i="35"/>
  <c r="BNP2" i="35"/>
  <c r="BNG2" i="35"/>
  <c r="BNH2" i="35"/>
  <c r="BNI2" i="35"/>
  <c r="BNJ2" i="35"/>
  <c r="BNK2" i="35"/>
  <c r="BNL2" i="35"/>
  <c r="KK4" i="35"/>
  <c r="KL4" i="35"/>
  <c r="N922" i="35"/>
  <c r="O922" i="35" s="1"/>
  <c r="N923" i="35"/>
  <c r="O923" i="35" s="1"/>
  <c r="N924" i="35"/>
  <c r="O924" i="35" s="1"/>
  <c r="N925" i="35"/>
  <c r="O925" i="35" s="1"/>
  <c r="N182" i="35"/>
  <c r="O182" i="35" s="1"/>
  <c r="N183" i="35"/>
  <c r="O183" i="35" s="1"/>
  <c r="N184" i="35"/>
  <c r="O184" i="35" s="1"/>
  <c r="N185" i="35"/>
  <c r="O185" i="35" s="1"/>
  <c r="C3014" i="35"/>
  <c r="D3014" i="35"/>
  <c r="J3014" i="35" s="1"/>
  <c r="E3014" i="35"/>
  <c r="C3015" i="35"/>
  <c r="D3015" i="35"/>
  <c r="J3015" i="35" s="1"/>
  <c r="E3015" i="35"/>
  <c r="C3016" i="35"/>
  <c r="D3016" i="35"/>
  <c r="J3016" i="35" s="1"/>
  <c r="E3016" i="35"/>
  <c r="C182" i="35"/>
  <c r="D182" i="35"/>
  <c r="J182" i="35" s="1"/>
  <c r="E182" i="35"/>
  <c r="C183" i="35"/>
  <c r="D183" i="35"/>
  <c r="J183" i="35" s="1"/>
  <c r="E183" i="35"/>
  <c r="C184" i="35"/>
  <c r="D184" i="35"/>
  <c r="J184" i="35" s="1"/>
  <c r="E184" i="35"/>
  <c r="C185" i="35"/>
  <c r="D185" i="35"/>
  <c r="J185" i="35" s="1"/>
  <c r="E185" i="35"/>
  <c r="C1690" i="35"/>
  <c r="D1690" i="35"/>
  <c r="J1690" i="35" s="1"/>
  <c r="E1690" i="35"/>
  <c r="C3071" i="35"/>
  <c r="D3071" i="35"/>
  <c r="J3071" i="35" s="1"/>
  <c r="E3071" i="35"/>
  <c r="C1302" i="35"/>
  <c r="D1302" i="35"/>
  <c r="J1302" i="35" s="1"/>
  <c r="E1302" i="35"/>
  <c r="C1303" i="35"/>
  <c r="D1303" i="35"/>
  <c r="J1303" i="35" s="1"/>
  <c r="E1303" i="35"/>
  <c r="C1304" i="35"/>
  <c r="D1304" i="35"/>
  <c r="J1304" i="35" s="1"/>
  <c r="E1304" i="35"/>
  <c r="C1305" i="35"/>
  <c r="D1305" i="35"/>
  <c r="J1305" i="35" s="1"/>
  <c r="E1305" i="35"/>
  <c r="C922" i="35"/>
  <c r="D922" i="35"/>
  <c r="J922" i="35" s="1"/>
  <c r="E922" i="35"/>
  <c r="C923" i="35"/>
  <c r="D923" i="35"/>
  <c r="J923" i="35" s="1"/>
  <c r="E923" i="35"/>
  <c r="C924" i="35"/>
  <c r="D924" i="35"/>
  <c r="J924" i="35" s="1"/>
  <c r="E924" i="35"/>
  <c r="C925" i="35"/>
  <c r="D925" i="35"/>
  <c r="J925" i="35" s="1"/>
  <c r="E925" i="35"/>
  <c r="C2170" i="35"/>
  <c r="D2170" i="35"/>
  <c r="J2170" i="35" s="1"/>
  <c r="E2170" i="35"/>
  <c r="C1088" i="35"/>
  <c r="D1088" i="35"/>
  <c r="J1088" i="35" s="1"/>
  <c r="E1088" i="35"/>
  <c r="N1088" i="35"/>
  <c r="O1088" i="35" s="1"/>
  <c r="C3202" i="35"/>
  <c r="D3202" i="35"/>
  <c r="J3202" i="35" s="1"/>
  <c r="E3202" i="35"/>
  <c r="C3203" i="35"/>
  <c r="D3203" i="35"/>
  <c r="J3203" i="35" s="1"/>
  <c r="E3203" i="35"/>
  <c r="C3204" i="35"/>
  <c r="D3204" i="35"/>
  <c r="J3204" i="35" s="1"/>
  <c r="E3204" i="35"/>
  <c r="C3205" i="35"/>
  <c r="D3205" i="35"/>
  <c r="J3205" i="35" s="1"/>
  <c r="E3205" i="35"/>
  <c r="C1912" i="35"/>
  <c r="D1912" i="35"/>
  <c r="J1912" i="35" s="1"/>
  <c r="E1912" i="35"/>
  <c r="C1913" i="35"/>
  <c r="D1913" i="35"/>
  <c r="J1913" i="35" s="1"/>
  <c r="E1913" i="35"/>
  <c r="C1914" i="35"/>
  <c r="D1914" i="35"/>
  <c r="J1914" i="35" s="1"/>
  <c r="E1914" i="35"/>
  <c r="C1915" i="35"/>
  <c r="D1915" i="35"/>
  <c r="J1915" i="35" s="1"/>
  <c r="E1915" i="35"/>
  <c r="C3068" i="35"/>
  <c r="D3068" i="35"/>
  <c r="J3068" i="35" s="1"/>
  <c r="E3068" i="35"/>
  <c r="C3069" i="35"/>
  <c r="D3069" i="35"/>
  <c r="J3069" i="35" s="1"/>
  <c r="E3069" i="35"/>
  <c r="C3070" i="35"/>
  <c r="D3070" i="35"/>
  <c r="J3070" i="35" s="1"/>
  <c r="E3070" i="35"/>
  <c r="C483" i="35"/>
  <c r="D483" i="35"/>
  <c r="J483" i="35" s="1"/>
  <c r="E483" i="35"/>
  <c r="N483" i="35"/>
  <c r="O483" i="35" s="1"/>
  <c r="C484" i="35"/>
  <c r="D484" i="35"/>
  <c r="J484" i="35" s="1"/>
  <c r="E484" i="35"/>
  <c r="N484" i="35"/>
  <c r="O484" i="35" s="1"/>
  <c r="C918" i="35"/>
  <c r="D918" i="35"/>
  <c r="J918" i="35" s="1"/>
  <c r="E918" i="35"/>
  <c r="N918" i="35"/>
  <c r="O918" i="35" s="1"/>
  <c r="C919" i="35"/>
  <c r="D919" i="35"/>
  <c r="J919" i="35" s="1"/>
  <c r="E919" i="35"/>
  <c r="N919" i="35"/>
  <c r="O919" i="35" s="1"/>
  <c r="C920" i="35"/>
  <c r="D920" i="35"/>
  <c r="J920" i="35" s="1"/>
  <c r="E920" i="35"/>
  <c r="N920" i="35"/>
  <c r="O920" i="35" s="1"/>
  <c r="C921" i="35"/>
  <c r="D921" i="35"/>
  <c r="J921" i="35" s="1"/>
  <c r="E921" i="35"/>
  <c r="N921" i="35"/>
  <c r="O921" i="35" s="1"/>
  <c r="C2337" i="35"/>
  <c r="D2337" i="35"/>
  <c r="J2337" i="35" s="1"/>
  <c r="E2337" i="35"/>
  <c r="C2338" i="35"/>
  <c r="D2338" i="35"/>
  <c r="J2338" i="35" s="1"/>
  <c r="E2338" i="35"/>
  <c r="C1089" i="35"/>
  <c r="D1089" i="35"/>
  <c r="J1089" i="35" s="1"/>
  <c r="E1089" i="35"/>
  <c r="C1090" i="35"/>
  <c r="D1090" i="35"/>
  <c r="J1090" i="35" s="1"/>
  <c r="E1090" i="35"/>
  <c r="C1087" i="35"/>
  <c r="D1087" i="35"/>
  <c r="J1087" i="35" s="1"/>
  <c r="E1087" i="35"/>
  <c r="N1087" i="35"/>
  <c r="O1087" i="35" s="1"/>
  <c r="C1085" i="35"/>
  <c r="D1085" i="35"/>
  <c r="J1085" i="35" s="1"/>
  <c r="E1085" i="35"/>
  <c r="C1086" i="35"/>
  <c r="D1086" i="35"/>
  <c r="J1086" i="35" s="1"/>
  <c r="E1086" i="35"/>
  <c r="C1083" i="35"/>
  <c r="D1083" i="35"/>
  <c r="J1083" i="35" s="1"/>
  <c r="E1083" i="35"/>
  <c r="N1083" i="35"/>
  <c r="O1083" i="35" s="1"/>
  <c r="C1084" i="35"/>
  <c r="D1084" i="35"/>
  <c r="J1084" i="35" s="1"/>
  <c r="E1084" i="35"/>
  <c r="N1084" i="35"/>
  <c r="O1084" i="35" s="1"/>
  <c r="C341" i="35"/>
  <c r="D341" i="35"/>
  <c r="J341" i="35" s="1"/>
  <c r="E341" i="35"/>
  <c r="N341" i="35"/>
  <c r="O341" i="35" s="1"/>
  <c r="C342" i="35"/>
  <c r="D342" i="35"/>
  <c r="J342" i="35" s="1"/>
  <c r="E342" i="35"/>
  <c r="N342" i="35"/>
  <c r="O342" i="35" s="1"/>
  <c r="C343" i="35"/>
  <c r="D343" i="35"/>
  <c r="J343" i="35" s="1"/>
  <c r="E343" i="35"/>
  <c r="N343" i="35"/>
  <c r="O343" i="35" s="1"/>
  <c r="C344" i="35"/>
  <c r="D344" i="35"/>
  <c r="J344" i="35" s="1"/>
  <c r="E344" i="35"/>
  <c r="N344" i="35"/>
  <c r="O344" i="35" s="1"/>
  <c r="C1462" i="35"/>
  <c r="D1462" i="35"/>
  <c r="J1462" i="35" s="1"/>
  <c r="E1462" i="35"/>
  <c r="C1461" i="35"/>
  <c r="D1461" i="35"/>
  <c r="J1461" i="35" s="1"/>
  <c r="E1461" i="35"/>
  <c r="C2615" i="35"/>
  <c r="D2615" i="35"/>
  <c r="J2615" i="35" s="1"/>
  <c r="E2615" i="35"/>
  <c r="C2616" i="35"/>
  <c r="D2616" i="35"/>
  <c r="J2616" i="35" s="1"/>
  <c r="E2616" i="35"/>
  <c r="C481" i="35"/>
  <c r="D481" i="35"/>
  <c r="J481" i="35" s="1"/>
  <c r="E481" i="35"/>
  <c r="N481" i="35"/>
  <c r="O481" i="35" s="1"/>
  <c r="C482" i="35"/>
  <c r="D482" i="35"/>
  <c r="J482" i="35" s="1"/>
  <c r="E482" i="35"/>
  <c r="N482" i="35"/>
  <c r="O482" i="35" s="1"/>
  <c r="C181" i="35"/>
  <c r="D181" i="35"/>
  <c r="J181" i="35" s="1"/>
  <c r="E181" i="35"/>
  <c r="N181" i="35"/>
  <c r="O181" i="35" s="1"/>
  <c r="C1908" i="35"/>
  <c r="D1908" i="35"/>
  <c r="J1908" i="35" s="1"/>
  <c r="E1908" i="35"/>
  <c r="C1909" i="35"/>
  <c r="D1909" i="35"/>
  <c r="J1909" i="35" s="1"/>
  <c r="E1909" i="35"/>
  <c r="C1910" i="35"/>
  <c r="D1910" i="35"/>
  <c r="J1910" i="35" s="1"/>
  <c r="E1910" i="35"/>
  <c r="C1911" i="35"/>
  <c r="D1911" i="35"/>
  <c r="J1911" i="35" s="1"/>
  <c r="E1911" i="35"/>
  <c r="C2190" i="35"/>
  <c r="D2190" i="35"/>
  <c r="J2190" i="35" s="1"/>
  <c r="E2190" i="35"/>
  <c r="N2190" i="35"/>
  <c r="O2190" i="35" s="1"/>
  <c r="C2191" i="35"/>
  <c r="D2191" i="35"/>
  <c r="J2191" i="35" s="1"/>
  <c r="E2191" i="35"/>
  <c r="N2191" i="35"/>
  <c r="O2191" i="35" s="1"/>
  <c r="C2192" i="35"/>
  <c r="D2192" i="35"/>
  <c r="J2192" i="35" s="1"/>
  <c r="E2192" i="35"/>
  <c r="C2193" i="35"/>
  <c r="D2193" i="35"/>
  <c r="J2193" i="35" s="1"/>
  <c r="E2193" i="35"/>
  <c r="C3526" i="35"/>
  <c r="D3526" i="35"/>
  <c r="J3526" i="35" s="1"/>
  <c r="E3526" i="35"/>
  <c r="C3527" i="35"/>
  <c r="D3527" i="35"/>
  <c r="J3527" i="35" s="1"/>
  <c r="E3527" i="35"/>
  <c r="C3528" i="35"/>
  <c r="D3528" i="35"/>
  <c r="J3528" i="35" s="1"/>
  <c r="E3528" i="35"/>
  <c r="C3529" i="35"/>
  <c r="D3529" i="35"/>
  <c r="J3529" i="35" s="1"/>
  <c r="E3529" i="35"/>
  <c r="C3785" i="35"/>
  <c r="D3785" i="35"/>
  <c r="J3785" i="35" s="1"/>
  <c r="E3785" i="35"/>
  <c r="N3785" i="35"/>
  <c r="O3785" i="35" s="1"/>
  <c r="C3786" i="35"/>
  <c r="D3786" i="35"/>
  <c r="J3786" i="35" s="1"/>
  <c r="E3786" i="35"/>
  <c r="N3786" i="35"/>
  <c r="O3786" i="35" s="1"/>
  <c r="C3787" i="35"/>
  <c r="D3787" i="35"/>
  <c r="J3787" i="35" s="1"/>
  <c r="E3787" i="35"/>
  <c r="C3788" i="35"/>
  <c r="D3788" i="35"/>
  <c r="J3788" i="35" s="1"/>
  <c r="E3788" i="35"/>
  <c r="C2335" i="35"/>
  <c r="D2335" i="35"/>
  <c r="J2335" i="35" s="1"/>
  <c r="E2335" i="35"/>
  <c r="C2336" i="35"/>
  <c r="D2336" i="35"/>
  <c r="J2336" i="35" s="1"/>
  <c r="E2336" i="35"/>
  <c r="C1688" i="35"/>
  <c r="D1688" i="35"/>
  <c r="J1688" i="35" s="1"/>
  <c r="E1688" i="35"/>
  <c r="C1689" i="35"/>
  <c r="D1689" i="35"/>
  <c r="J1689" i="35" s="1"/>
  <c r="E1689" i="35"/>
  <c r="C1561" i="35"/>
  <c r="D1561" i="35"/>
  <c r="J1561" i="35" s="1"/>
  <c r="E1561" i="35"/>
  <c r="C1562" i="35"/>
  <c r="D1562" i="35"/>
  <c r="J1562" i="35" s="1"/>
  <c r="E1562" i="35"/>
  <c r="C2929" i="35"/>
  <c r="D2929" i="35"/>
  <c r="J2929" i="35" s="1"/>
  <c r="E2929" i="35"/>
  <c r="C2927" i="35"/>
  <c r="D2927" i="35"/>
  <c r="J2927" i="35" s="1"/>
  <c r="E2927" i="35"/>
  <c r="C2928" i="35"/>
  <c r="D2928" i="35"/>
  <c r="J2928" i="35" s="1"/>
  <c r="E2928" i="35"/>
  <c r="C2826" i="35"/>
  <c r="D2826" i="35"/>
  <c r="J2826" i="35" s="1"/>
  <c r="E2826" i="35"/>
  <c r="C2827" i="35"/>
  <c r="D2827" i="35"/>
  <c r="J2827" i="35" s="1"/>
  <c r="E2827" i="35"/>
  <c r="C2828" i="35"/>
  <c r="D2828" i="35"/>
  <c r="J2828" i="35" s="1"/>
  <c r="E2828" i="35"/>
  <c r="C2829" i="35"/>
  <c r="D2829" i="35"/>
  <c r="J2829" i="35" s="1"/>
  <c r="E2829" i="35"/>
  <c r="C3853" i="35"/>
  <c r="D3853" i="35"/>
  <c r="J3853" i="35" s="1"/>
  <c r="E3853" i="35"/>
  <c r="C3588" i="35"/>
  <c r="D3588" i="35"/>
  <c r="J3588" i="35" s="1"/>
  <c r="E3588" i="35"/>
  <c r="C2613" i="35"/>
  <c r="D2613" i="35"/>
  <c r="J2613" i="35" s="1"/>
  <c r="E2613" i="35"/>
  <c r="C2614" i="35"/>
  <c r="D2614" i="35"/>
  <c r="J2614" i="35" s="1"/>
  <c r="E2614" i="35"/>
  <c r="C337" i="35"/>
  <c r="D337" i="35"/>
  <c r="J337" i="35" s="1"/>
  <c r="E337" i="35"/>
  <c r="N337" i="35"/>
  <c r="O337" i="35" s="1"/>
  <c r="C338" i="35"/>
  <c r="D338" i="35"/>
  <c r="J338" i="35" s="1"/>
  <c r="E338" i="35"/>
  <c r="N338" i="35"/>
  <c r="O338" i="35" s="1"/>
  <c r="C339" i="35"/>
  <c r="D339" i="35"/>
  <c r="J339" i="35" s="1"/>
  <c r="E339" i="35"/>
  <c r="N339" i="35"/>
  <c r="O339" i="35" s="1"/>
  <c r="C340" i="35"/>
  <c r="D340" i="35"/>
  <c r="J340" i="35" s="1"/>
  <c r="E340" i="35"/>
  <c r="N340" i="35"/>
  <c r="O340" i="35" s="1"/>
  <c r="C2008" i="35"/>
  <c r="D2008" i="35"/>
  <c r="J2008" i="35" s="1"/>
  <c r="E2008" i="35"/>
  <c r="C2009" i="35"/>
  <c r="D2009" i="35"/>
  <c r="J2009" i="35" s="1"/>
  <c r="E2009" i="35"/>
  <c r="C2010" i="35"/>
  <c r="D2010" i="35"/>
  <c r="J2010" i="35" s="1"/>
  <c r="E2010" i="35"/>
  <c r="C2011" i="35"/>
  <c r="D2011" i="35"/>
  <c r="J2011" i="35" s="1"/>
  <c r="E2011" i="35"/>
  <c r="C2461" i="35"/>
  <c r="D2461" i="35"/>
  <c r="J2461" i="35" s="1"/>
  <c r="E2461" i="35"/>
  <c r="C2462" i="35"/>
  <c r="D2462" i="35"/>
  <c r="J2462" i="35" s="1"/>
  <c r="E2462" i="35"/>
  <c r="C3654" i="35"/>
  <c r="D3654" i="35"/>
  <c r="J3654" i="35" s="1"/>
  <c r="E3654" i="35"/>
  <c r="C3655" i="35"/>
  <c r="D3655" i="35"/>
  <c r="J3655" i="35" s="1"/>
  <c r="E3655" i="35"/>
  <c r="C3648" i="35"/>
  <c r="D3648" i="35"/>
  <c r="J3648" i="35" s="1"/>
  <c r="E3648" i="35"/>
  <c r="C3649" i="35"/>
  <c r="D3649" i="35"/>
  <c r="J3649" i="35" s="1"/>
  <c r="E3649" i="35"/>
  <c r="N1302" i="35" l="1"/>
  <c r="O1302" i="35" s="1"/>
  <c r="BNB2" i="35"/>
  <c r="BNC2" i="35"/>
  <c r="BND2" i="35"/>
  <c r="BNE2" i="35"/>
  <c r="BNF2" i="35"/>
  <c r="N1303" i="35" l="1"/>
  <c r="O1303" i="35" s="1"/>
  <c r="BMY2" i="35"/>
  <c r="BMZ2" i="35"/>
  <c r="BNA2" i="35"/>
  <c r="BMX2" i="35"/>
  <c r="BMW2" i="35"/>
  <c r="C2460" i="35"/>
  <c r="D2460" i="35"/>
  <c r="J2460" i="35" s="1"/>
  <c r="E2460" i="35"/>
  <c r="C1081" i="35"/>
  <c r="D1081" i="35"/>
  <c r="J1081" i="35" s="1"/>
  <c r="E1081" i="35"/>
  <c r="C1082" i="35"/>
  <c r="D1082" i="35"/>
  <c r="J1082" i="35" s="1"/>
  <c r="E1082" i="35"/>
  <c r="C1079" i="35"/>
  <c r="D1079" i="35"/>
  <c r="J1079" i="35" s="1"/>
  <c r="E1079" i="35"/>
  <c r="N1079" i="35"/>
  <c r="O1079" i="35" s="1"/>
  <c r="C1080" i="35"/>
  <c r="D1080" i="35"/>
  <c r="J1080" i="35" s="1"/>
  <c r="E1080" i="35"/>
  <c r="N1080" i="35"/>
  <c r="O1080" i="35" s="1"/>
  <c r="C178" i="35"/>
  <c r="D178" i="35"/>
  <c r="J178" i="35" s="1"/>
  <c r="E178" i="35"/>
  <c r="N178" i="35"/>
  <c r="O178" i="35" s="1"/>
  <c r="C179" i="35"/>
  <c r="D179" i="35"/>
  <c r="J179" i="35" s="1"/>
  <c r="E179" i="35"/>
  <c r="N179" i="35"/>
  <c r="O179" i="35" s="1"/>
  <c r="C180" i="35"/>
  <c r="D180" i="35"/>
  <c r="J180" i="35" s="1"/>
  <c r="E180" i="35"/>
  <c r="N180" i="35"/>
  <c r="O180" i="35" s="1"/>
  <c r="N1306" i="35" l="1"/>
  <c r="O1306" i="35" s="1"/>
  <c r="KI4" i="35"/>
  <c r="KJ4" i="35"/>
  <c r="KM4" i="35"/>
  <c r="N1307" i="35" l="1"/>
  <c r="O1307" i="35" s="1"/>
  <c r="BMT2" i="35"/>
  <c r="BMU2" i="35"/>
  <c r="BMV2" i="35"/>
  <c r="N1310" i="35" l="1"/>
  <c r="O1310" i="35" s="1"/>
  <c r="N1311" i="35" l="1"/>
  <c r="O1311" i="35" s="1"/>
  <c r="N477" i="35"/>
  <c r="O477" i="35" s="1"/>
  <c r="N478" i="35"/>
  <c r="O478" i="35" s="1"/>
  <c r="N479" i="35"/>
  <c r="O479" i="35" s="1"/>
  <c r="N480" i="35"/>
  <c r="O480" i="35" s="1"/>
  <c r="C477" i="35"/>
  <c r="D477" i="35"/>
  <c r="J477" i="35" s="1"/>
  <c r="E477" i="35"/>
  <c r="C478" i="35"/>
  <c r="D478" i="35"/>
  <c r="J478" i="35" s="1"/>
  <c r="E478" i="35"/>
  <c r="C479" i="35"/>
  <c r="D479" i="35"/>
  <c r="J479" i="35" s="1"/>
  <c r="E479" i="35"/>
  <c r="C480" i="35"/>
  <c r="D480" i="35"/>
  <c r="J480" i="35" s="1"/>
  <c r="E480" i="35"/>
  <c r="C2822" i="35"/>
  <c r="D2822" i="35"/>
  <c r="J2822" i="35" s="1"/>
  <c r="E2822" i="35"/>
  <c r="C2823" i="35"/>
  <c r="D2823" i="35"/>
  <c r="J2823" i="35" s="1"/>
  <c r="E2823" i="35"/>
  <c r="C2824" i="35"/>
  <c r="D2824" i="35"/>
  <c r="J2824" i="35" s="1"/>
  <c r="E2824" i="35"/>
  <c r="C2825" i="35"/>
  <c r="D2825" i="35"/>
  <c r="J2825" i="35" s="1"/>
  <c r="E2825" i="35"/>
  <c r="C2573" i="35"/>
  <c r="D2573" i="35"/>
  <c r="J2573" i="35" s="1"/>
  <c r="E2573" i="35"/>
  <c r="C2574" i="35"/>
  <c r="D2574" i="35"/>
  <c r="J2574" i="35" s="1"/>
  <c r="E2574" i="35"/>
  <c r="C2459" i="35"/>
  <c r="D2459" i="35"/>
  <c r="J2459" i="35" s="1"/>
  <c r="E2459" i="35"/>
  <c r="C1907" i="35"/>
  <c r="D1907" i="35"/>
  <c r="J1907" i="35" s="1"/>
  <c r="E1907" i="35"/>
  <c r="C2609" i="35"/>
  <c r="D2609" i="35"/>
  <c r="J2609" i="35" s="1"/>
  <c r="E2609" i="35"/>
  <c r="C2610" i="35"/>
  <c r="D2610" i="35"/>
  <c r="J2610" i="35" s="1"/>
  <c r="E2610" i="35"/>
  <c r="C2105" i="35"/>
  <c r="D2105" i="35"/>
  <c r="J2105" i="35" s="1"/>
  <c r="E2105" i="35"/>
  <c r="C2104" i="35"/>
  <c r="D2104" i="35"/>
  <c r="J2104" i="35" s="1"/>
  <c r="E2104" i="35"/>
  <c r="C3777" i="35"/>
  <c r="D3777" i="35"/>
  <c r="J3777" i="35" s="1"/>
  <c r="E3777" i="35"/>
  <c r="N3777" i="35"/>
  <c r="O3777" i="35" s="1"/>
  <c r="C3778" i="35"/>
  <c r="D3778" i="35"/>
  <c r="J3778" i="35" s="1"/>
  <c r="E3778" i="35"/>
  <c r="N3778" i="35"/>
  <c r="O3778" i="35" s="1"/>
  <c r="C3779" i="35"/>
  <c r="D3779" i="35"/>
  <c r="J3779" i="35" s="1"/>
  <c r="E3779" i="35"/>
  <c r="C3780" i="35"/>
  <c r="D3780" i="35"/>
  <c r="J3780" i="35" s="1"/>
  <c r="E3780" i="35"/>
  <c r="C914" i="35"/>
  <c r="D914" i="35"/>
  <c r="J914" i="35" s="1"/>
  <c r="E914" i="35"/>
  <c r="N914" i="35"/>
  <c r="O914" i="35" s="1"/>
  <c r="C915" i="35"/>
  <c r="D915" i="35"/>
  <c r="J915" i="35" s="1"/>
  <c r="E915" i="35"/>
  <c r="N915" i="35"/>
  <c r="O915" i="35" s="1"/>
  <c r="C916" i="35"/>
  <c r="D916" i="35"/>
  <c r="J916" i="35" s="1"/>
  <c r="E916" i="35"/>
  <c r="N916" i="35"/>
  <c r="O916" i="35" s="1"/>
  <c r="C917" i="35"/>
  <c r="D917" i="35"/>
  <c r="J917" i="35" s="1"/>
  <c r="E917" i="35"/>
  <c r="N917" i="35"/>
  <c r="O917" i="35" s="1"/>
  <c r="C2333" i="35"/>
  <c r="D2333" i="35"/>
  <c r="J2333" i="35" s="1"/>
  <c r="E2333" i="35"/>
  <c r="C2334" i="35"/>
  <c r="D2334" i="35"/>
  <c r="J2334" i="35" s="1"/>
  <c r="E2334" i="35"/>
  <c r="C2004" i="35"/>
  <c r="D2004" i="35"/>
  <c r="J2004" i="35" s="1"/>
  <c r="E2004" i="35"/>
  <c r="C2005" i="35"/>
  <c r="D2005" i="35"/>
  <c r="J2005" i="35" s="1"/>
  <c r="E2005" i="35"/>
  <c r="C2006" i="35"/>
  <c r="D2006" i="35"/>
  <c r="J2006" i="35" s="1"/>
  <c r="E2006" i="35"/>
  <c r="C2007" i="35"/>
  <c r="D2007" i="35"/>
  <c r="J2007" i="35" s="1"/>
  <c r="E2007" i="35"/>
  <c r="C3781" i="35"/>
  <c r="D3781" i="35"/>
  <c r="J3781" i="35" s="1"/>
  <c r="E3781" i="35"/>
  <c r="N3781" i="35"/>
  <c r="O3781" i="35" s="1"/>
  <c r="C3782" i="35"/>
  <c r="D3782" i="35"/>
  <c r="J3782" i="35" s="1"/>
  <c r="E3782" i="35"/>
  <c r="N3782" i="35"/>
  <c r="O3782" i="35" s="1"/>
  <c r="C3783" i="35"/>
  <c r="D3783" i="35"/>
  <c r="J3783" i="35" s="1"/>
  <c r="E3783" i="35"/>
  <c r="C3784" i="35"/>
  <c r="D3784" i="35"/>
  <c r="J3784" i="35" s="1"/>
  <c r="E3784" i="35"/>
  <c r="C1686" i="35"/>
  <c r="D1686" i="35"/>
  <c r="J1686" i="35" s="1"/>
  <c r="E1686" i="35"/>
  <c r="C1687" i="35"/>
  <c r="D1687" i="35"/>
  <c r="J1687" i="35" s="1"/>
  <c r="E1687" i="35"/>
  <c r="C1559" i="35"/>
  <c r="D1559" i="35"/>
  <c r="J1559" i="35" s="1"/>
  <c r="E1559" i="35"/>
  <c r="C1560" i="35"/>
  <c r="D1560" i="35"/>
  <c r="J1560" i="35" s="1"/>
  <c r="E1560" i="35"/>
  <c r="C2611" i="35"/>
  <c r="D2611" i="35"/>
  <c r="J2611" i="35" s="1"/>
  <c r="E2611" i="35"/>
  <c r="C2612" i="35"/>
  <c r="D2612" i="35"/>
  <c r="J2612" i="35" s="1"/>
  <c r="E2612" i="35"/>
  <c r="C2106" i="35"/>
  <c r="D2106" i="35"/>
  <c r="J2106" i="35" s="1"/>
  <c r="E2106" i="35"/>
  <c r="C2107" i="35"/>
  <c r="D2107" i="35"/>
  <c r="J2107" i="35" s="1"/>
  <c r="E2107" i="35"/>
  <c r="N1314" i="35" l="1"/>
  <c r="O1314" i="35" s="1"/>
  <c r="BMP2" i="35"/>
  <c r="BMQ2" i="35"/>
  <c r="BMR2" i="35"/>
  <c r="BMS2" i="35"/>
  <c r="N906" i="35"/>
  <c r="O906" i="35" s="1"/>
  <c r="N907" i="35"/>
  <c r="O907" i="35" s="1"/>
  <c r="N908" i="35"/>
  <c r="O908" i="35" s="1"/>
  <c r="N909" i="35"/>
  <c r="O909" i="35" s="1"/>
  <c r="N1315" i="35" l="1"/>
  <c r="O1315" i="35" s="1"/>
  <c r="KE4" i="35"/>
  <c r="KF4" i="35"/>
  <c r="KG4" i="35"/>
  <c r="KH4" i="35"/>
  <c r="N1318" i="35" l="1"/>
  <c r="O1318" i="35" s="1"/>
  <c r="KB4" i="35"/>
  <c r="KC4" i="35"/>
  <c r="KD4" i="35"/>
  <c r="C476" i="35"/>
  <c r="D476" i="35"/>
  <c r="J476" i="35" s="1"/>
  <c r="E476" i="35"/>
  <c r="N476" i="35"/>
  <c r="O476" i="35" s="1"/>
  <c r="C1298" i="35"/>
  <c r="D1298" i="35"/>
  <c r="J1298" i="35" s="1"/>
  <c r="E1298" i="35"/>
  <c r="N1298" i="35"/>
  <c r="O1298" i="35" s="1"/>
  <c r="C1299" i="35"/>
  <c r="D1299" i="35"/>
  <c r="J1299" i="35" s="1"/>
  <c r="E1299" i="35"/>
  <c r="N1299" i="35"/>
  <c r="O1299" i="35" s="1"/>
  <c r="C1300" i="35"/>
  <c r="D1300" i="35"/>
  <c r="J1300" i="35" s="1"/>
  <c r="E1300" i="35"/>
  <c r="C1301" i="35"/>
  <c r="D1301" i="35"/>
  <c r="J1301" i="35" s="1"/>
  <c r="E1301" i="35"/>
  <c r="C3579" i="35"/>
  <c r="D3579" i="35"/>
  <c r="J3579" i="35" s="1"/>
  <c r="E3579" i="35"/>
  <c r="C3580" i="35"/>
  <c r="D3580" i="35"/>
  <c r="J3580" i="35" s="1"/>
  <c r="E3580" i="35"/>
  <c r="C3581" i="35"/>
  <c r="D3581" i="35"/>
  <c r="J3581" i="35" s="1"/>
  <c r="E3581" i="35"/>
  <c r="C3582" i="35"/>
  <c r="D3582" i="35"/>
  <c r="J3582" i="35" s="1"/>
  <c r="E3582" i="35"/>
  <c r="C2457" i="35"/>
  <c r="D2457" i="35"/>
  <c r="J2457" i="35" s="1"/>
  <c r="E2457" i="35"/>
  <c r="C2458" i="35"/>
  <c r="D2458" i="35"/>
  <c r="J2458" i="35" s="1"/>
  <c r="E2458" i="35"/>
  <c r="C1077" i="35"/>
  <c r="D1077" i="35"/>
  <c r="J1077" i="35" s="1"/>
  <c r="E1077" i="35"/>
  <c r="C1078" i="35"/>
  <c r="D1078" i="35"/>
  <c r="J1078" i="35" s="1"/>
  <c r="E1078" i="35"/>
  <c r="C1075" i="35"/>
  <c r="D1075" i="35"/>
  <c r="J1075" i="35" s="1"/>
  <c r="E1075" i="35"/>
  <c r="N1075" i="35"/>
  <c r="O1075" i="35" s="1"/>
  <c r="C1076" i="35"/>
  <c r="D1076" i="35"/>
  <c r="J1076" i="35" s="1"/>
  <c r="E1076" i="35"/>
  <c r="N1076" i="35"/>
  <c r="O1076" i="35" s="1"/>
  <c r="C3198" i="35"/>
  <c r="D3198" i="35"/>
  <c r="J3198" i="35" s="1"/>
  <c r="E3198" i="35"/>
  <c r="C3199" i="35"/>
  <c r="D3199" i="35"/>
  <c r="J3199" i="35" s="1"/>
  <c r="E3199" i="35"/>
  <c r="C3200" i="35"/>
  <c r="D3200" i="35"/>
  <c r="J3200" i="35" s="1"/>
  <c r="E3200" i="35"/>
  <c r="C3201" i="35"/>
  <c r="D3201" i="35"/>
  <c r="J3201" i="35" s="1"/>
  <c r="E3201" i="35"/>
  <c r="C1904" i="35"/>
  <c r="D1904" i="35"/>
  <c r="J1904" i="35" s="1"/>
  <c r="E1904" i="35"/>
  <c r="C1905" i="35"/>
  <c r="D1905" i="35"/>
  <c r="J1905" i="35" s="1"/>
  <c r="E1905" i="35"/>
  <c r="C1906" i="35"/>
  <c r="D1906" i="35"/>
  <c r="J1906" i="35" s="1"/>
  <c r="E1906" i="35"/>
  <c r="C1408" i="35"/>
  <c r="D1408" i="35"/>
  <c r="J1408" i="35" s="1"/>
  <c r="E1408" i="35"/>
  <c r="C1294" i="35"/>
  <c r="D1294" i="35"/>
  <c r="J1294" i="35" s="1"/>
  <c r="E1294" i="35"/>
  <c r="N1294" i="35"/>
  <c r="O1294" i="35" s="1"/>
  <c r="C1295" i="35"/>
  <c r="D1295" i="35"/>
  <c r="J1295" i="35" s="1"/>
  <c r="E1295" i="35"/>
  <c r="N1295" i="35"/>
  <c r="O1295" i="35" s="1"/>
  <c r="C1296" i="35"/>
  <c r="D1296" i="35"/>
  <c r="J1296" i="35" s="1"/>
  <c r="E1296" i="35"/>
  <c r="C1297" i="35"/>
  <c r="D1297" i="35"/>
  <c r="J1297" i="35" s="1"/>
  <c r="E1297" i="35"/>
  <c r="C2182" i="35"/>
  <c r="D2182" i="35"/>
  <c r="J2182" i="35" s="1"/>
  <c r="E2182" i="35"/>
  <c r="N2182" i="35"/>
  <c r="O2182" i="35" s="1"/>
  <c r="C2183" i="35"/>
  <c r="D2183" i="35"/>
  <c r="J2183" i="35" s="1"/>
  <c r="E2183" i="35"/>
  <c r="N2183" i="35"/>
  <c r="O2183" i="35" s="1"/>
  <c r="C2184" i="35"/>
  <c r="D2184" i="35"/>
  <c r="J2184" i="35" s="1"/>
  <c r="E2184" i="35"/>
  <c r="C2185" i="35"/>
  <c r="D2185" i="35"/>
  <c r="J2185" i="35" s="1"/>
  <c r="E2185" i="35"/>
  <c r="C329" i="35"/>
  <c r="D329" i="35"/>
  <c r="J329" i="35" s="1"/>
  <c r="E329" i="35"/>
  <c r="N329" i="35"/>
  <c r="O329" i="35" s="1"/>
  <c r="C330" i="35"/>
  <c r="D330" i="35"/>
  <c r="J330" i="35" s="1"/>
  <c r="E330" i="35"/>
  <c r="N330" i="35"/>
  <c r="O330" i="35" s="1"/>
  <c r="C331" i="35"/>
  <c r="D331" i="35"/>
  <c r="J331" i="35" s="1"/>
  <c r="E331" i="35"/>
  <c r="N331" i="35"/>
  <c r="O331" i="35" s="1"/>
  <c r="C332" i="35"/>
  <c r="D332" i="35"/>
  <c r="J332" i="35" s="1"/>
  <c r="E332" i="35"/>
  <c r="N332" i="35"/>
  <c r="O332" i="35" s="1"/>
  <c r="C2331" i="35"/>
  <c r="D2331" i="35"/>
  <c r="J2331" i="35" s="1"/>
  <c r="E2331" i="35"/>
  <c r="C2332" i="35"/>
  <c r="D2332" i="35"/>
  <c r="J2332" i="35" s="1"/>
  <c r="E2332" i="35"/>
  <c r="C2186" i="35"/>
  <c r="D2186" i="35"/>
  <c r="J2186" i="35" s="1"/>
  <c r="E2186" i="35"/>
  <c r="N2186" i="35"/>
  <c r="O2186" i="35" s="1"/>
  <c r="C2187" i="35"/>
  <c r="D2187" i="35"/>
  <c r="J2187" i="35" s="1"/>
  <c r="E2187" i="35"/>
  <c r="N2187" i="35"/>
  <c r="O2187" i="35" s="1"/>
  <c r="C2188" i="35"/>
  <c r="D2188" i="35"/>
  <c r="J2188" i="35" s="1"/>
  <c r="E2188" i="35"/>
  <c r="C2189" i="35"/>
  <c r="D2189" i="35"/>
  <c r="J2189" i="35" s="1"/>
  <c r="E2189" i="35"/>
  <c r="C333" i="35"/>
  <c r="D333" i="35"/>
  <c r="J333" i="35" s="1"/>
  <c r="E333" i="35"/>
  <c r="N333" i="35"/>
  <c r="O333" i="35" s="1"/>
  <c r="C334" i="35"/>
  <c r="D334" i="35"/>
  <c r="J334" i="35" s="1"/>
  <c r="E334" i="35"/>
  <c r="N334" i="35"/>
  <c r="O334" i="35" s="1"/>
  <c r="C335" i="35"/>
  <c r="D335" i="35"/>
  <c r="J335" i="35" s="1"/>
  <c r="E335" i="35"/>
  <c r="N335" i="35"/>
  <c r="O335" i="35" s="1"/>
  <c r="C336" i="35"/>
  <c r="D336" i="35"/>
  <c r="J336" i="35" s="1"/>
  <c r="E336" i="35"/>
  <c r="N336" i="35"/>
  <c r="O336" i="35" s="1"/>
  <c r="C1684" i="35"/>
  <c r="D1684" i="35"/>
  <c r="J1684" i="35" s="1"/>
  <c r="E1684" i="35"/>
  <c r="C1685" i="35"/>
  <c r="D1685" i="35"/>
  <c r="J1685" i="35" s="1"/>
  <c r="E1685" i="35"/>
  <c r="C1557" i="35"/>
  <c r="D1557" i="35"/>
  <c r="J1557" i="35" s="1"/>
  <c r="E1557" i="35"/>
  <c r="C1558" i="35"/>
  <c r="D1558" i="35"/>
  <c r="J1558" i="35" s="1"/>
  <c r="E1558" i="35"/>
  <c r="C473" i="35"/>
  <c r="D473" i="35"/>
  <c r="J473" i="35" s="1"/>
  <c r="E473" i="35"/>
  <c r="N473" i="35"/>
  <c r="O473" i="35" s="1"/>
  <c r="C474" i="35"/>
  <c r="D474" i="35"/>
  <c r="J474" i="35" s="1"/>
  <c r="E474" i="35"/>
  <c r="N474" i="35"/>
  <c r="O474" i="35" s="1"/>
  <c r="C475" i="35"/>
  <c r="D475" i="35"/>
  <c r="J475" i="35" s="1"/>
  <c r="E475" i="35"/>
  <c r="N475" i="35"/>
  <c r="O475" i="35" s="1"/>
  <c r="N1319" i="35" l="1"/>
  <c r="O1319" i="35" s="1"/>
  <c r="JZ4" i="35"/>
  <c r="KA4" i="35"/>
  <c r="C2606" i="35"/>
  <c r="D2606" i="35"/>
  <c r="J2606" i="35" s="1"/>
  <c r="E2606" i="35"/>
  <c r="D906" i="35"/>
  <c r="J906" i="35" s="1"/>
  <c r="D907" i="35"/>
  <c r="J907" i="35" s="1"/>
  <c r="D908" i="35"/>
  <c r="J908" i="35" s="1"/>
  <c r="D909" i="35"/>
  <c r="J909" i="35" s="1"/>
  <c r="D1071" i="35"/>
  <c r="J1071" i="35" s="1"/>
  <c r="E906" i="35"/>
  <c r="E907" i="35"/>
  <c r="E908" i="35"/>
  <c r="E909" i="35"/>
  <c r="C906" i="35"/>
  <c r="C907" i="35"/>
  <c r="C908" i="35"/>
  <c r="C909" i="35"/>
  <c r="N1322" i="35" l="1"/>
  <c r="O1322" i="35" s="1"/>
  <c r="N1097" i="35"/>
  <c r="O1097" i="35" s="1"/>
  <c r="N1110" i="35"/>
  <c r="O1110" i="35" s="1"/>
  <c r="N321" i="35"/>
  <c r="O321" i="35" s="1"/>
  <c r="N322" i="35"/>
  <c r="O322" i="35" s="1"/>
  <c r="N323" i="35"/>
  <c r="O323" i="35" s="1"/>
  <c r="N324" i="35"/>
  <c r="O324" i="35" s="1"/>
  <c r="N170" i="35"/>
  <c r="O170" i="35" s="1"/>
  <c r="N171" i="35"/>
  <c r="O171" i="35" s="1"/>
  <c r="N172" i="35"/>
  <c r="O172" i="35" s="1"/>
  <c r="N173" i="35"/>
  <c r="O173" i="35" s="1"/>
  <c r="N325" i="35"/>
  <c r="O325" i="35" s="1"/>
  <c r="N326" i="35"/>
  <c r="O326" i="35" s="1"/>
  <c r="N327" i="35"/>
  <c r="O327" i="35" s="1"/>
  <c r="N328" i="35"/>
  <c r="O328" i="35" s="1"/>
  <c r="N174" i="35"/>
  <c r="O174" i="35" s="1"/>
  <c r="N175" i="35"/>
  <c r="O175" i="35" s="1"/>
  <c r="N176" i="35"/>
  <c r="O176" i="35" s="1"/>
  <c r="N177" i="35"/>
  <c r="O177" i="35" s="1"/>
  <c r="N910" i="35"/>
  <c r="O910" i="35" s="1"/>
  <c r="N911" i="35"/>
  <c r="O911" i="35" s="1"/>
  <c r="N912" i="35"/>
  <c r="O912" i="35" s="1"/>
  <c r="N913" i="35"/>
  <c r="O913" i="35" s="1"/>
  <c r="D2078" i="35"/>
  <c r="J2078" i="35" s="1"/>
  <c r="D1097" i="35"/>
  <c r="J1097" i="35" s="1"/>
  <c r="D1110" i="35"/>
  <c r="J1110" i="35" s="1"/>
  <c r="D2814" i="35"/>
  <c r="J2814" i="35" s="1"/>
  <c r="D2815" i="35"/>
  <c r="J2815" i="35" s="1"/>
  <c r="D2816" i="35"/>
  <c r="J2816" i="35" s="1"/>
  <c r="D2817" i="35"/>
  <c r="J2817" i="35" s="1"/>
  <c r="D1680" i="35"/>
  <c r="J1680" i="35" s="1"/>
  <c r="D1681" i="35"/>
  <c r="J1681" i="35" s="1"/>
  <c r="D1553" i="35"/>
  <c r="J1553" i="35" s="1"/>
  <c r="D1554" i="35"/>
  <c r="J1554" i="35" s="1"/>
  <c r="D2607" i="35"/>
  <c r="J2607" i="35" s="1"/>
  <c r="D2608" i="35"/>
  <c r="J2608" i="35" s="1"/>
  <c r="D2114" i="35"/>
  <c r="J2114" i="35" s="1"/>
  <c r="D2120" i="35"/>
  <c r="J2120" i="35" s="1"/>
  <c r="D3897" i="35"/>
  <c r="J3897" i="35" s="1"/>
  <c r="D321" i="35"/>
  <c r="J321" i="35" s="1"/>
  <c r="D322" i="35"/>
  <c r="J322" i="35" s="1"/>
  <c r="D323" i="35"/>
  <c r="J323" i="35" s="1"/>
  <c r="D324" i="35"/>
  <c r="J324" i="35" s="1"/>
  <c r="D2166" i="35"/>
  <c r="J2166" i="35" s="1"/>
  <c r="D2167" i="35"/>
  <c r="J2167" i="35" s="1"/>
  <c r="D2168" i="35"/>
  <c r="J2168" i="35" s="1"/>
  <c r="D2169" i="35"/>
  <c r="J2169" i="35" s="1"/>
  <c r="D1896" i="35"/>
  <c r="J1896" i="35" s="1"/>
  <c r="D1897" i="35"/>
  <c r="J1897" i="35" s="1"/>
  <c r="D1898" i="35"/>
  <c r="J1898" i="35" s="1"/>
  <c r="D1899" i="35"/>
  <c r="J1899" i="35" s="1"/>
  <c r="D170" i="35"/>
  <c r="J170" i="35" s="1"/>
  <c r="D171" i="35"/>
  <c r="J171" i="35" s="1"/>
  <c r="D172" i="35"/>
  <c r="J172" i="35" s="1"/>
  <c r="D173" i="35"/>
  <c r="J173" i="35" s="1"/>
  <c r="D325" i="35"/>
  <c r="J325" i="35" s="1"/>
  <c r="D326" i="35"/>
  <c r="J326" i="35" s="1"/>
  <c r="D327" i="35"/>
  <c r="J327" i="35" s="1"/>
  <c r="D328" i="35"/>
  <c r="J328" i="35" s="1"/>
  <c r="D1682" i="35"/>
  <c r="J1682" i="35" s="1"/>
  <c r="D1683" i="35"/>
  <c r="J1683" i="35" s="1"/>
  <c r="D1555" i="35"/>
  <c r="J1555" i="35" s="1"/>
  <c r="D1556" i="35"/>
  <c r="J1556" i="35" s="1"/>
  <c r="D174" i="35"/>
  <c r="J174" i="35" s="1"/>
  <c r="D175" i="35"/>
  <c r="J175" i="35" s="1"/>
  <c r="D176" i="35"/>
  <c r="J176" i="35" s="1"/>
  <c r="D177" i="35"/>
  <c r="J177" i="35" s="1"/>
  <c r="D3445" i="35"/>
  <c r="J3445" i="35" s="1"/>
  <c r="D3446" i="35"/>
  <c r="J3446" i="35" s="1"/>
  <c r="D3447" i="35"/>
  <c r="J3447" i="35" s="1"/>
  <c r="D3448" i="35"/>
  <c r="J3448" i="35" s="1"/>
  <c r="D1900" i="35"/>
  <c r="J1900" i="35" s="1"/>
  <c r="D1901" i="35"/>
  <c r="J1901" i="35" s="1"/>
  <c r="D1902" i="35"/>
  <c r="J1902" i="35" s="1"/>
  <c r="D1903" i="35"/>
  <c r="J1903" i="35" s="1"/>
  <c r="D910" i="35"/>
  <c r="J910" i="35" s="1"/>
  <c r="D911" i="35"/>
  <c r="J911" i="35" s="1"/>
  <c r="D912" i="35"/>
  <c r="J912" i="35" s="1"/>
  <c r="D913" i="35"/>
  <c r="J913" i="35" s="1"/>
  <c r="D2818" i="35"/>
  <c r="J2818" i="35" s="1"/>
  <c r="D2819" i="35"/>
  <c r="J2819" i="35" s="1"/>
  <c r="D2820" i="35"/>
  <c r="J2820" i="35" s="1"/>
  <c r="D2821" i="35"/>
  <c r="J2821" i="35" s="1"/>
  <c r="D2455" i="35"/>
  <c r="J2455" i="35" s="1"/>
  <c r="D2456" i="35"/>
  <c r="J2456" i="35" s="1"/>
  <c r="D3684" i="35"/>
  <c r="J3684" i="35" s="1"/>
  <c r="D3685" i="35"/>
  <c r="J3685" i="35" s="1"/>
  <c r="D3680" i="35"/>
  <c r="J3680" i="35" s="1"/>
  <c r="D3681" i="35"/>
  <c r="J3681" i="35" s="1"/>
  <c r="D3194" i="35"/>
  <c r="J3194" i="35" s="1"/>
  <c r="D3195" i="35"/>
  <c r="J3195" i="35" s="1"/>
  <c r="D3196" i="35"/>
  <c r="J3196" i="35" s="1"/>
  <c r="D3197" i="35"/>
  <c r="J3197" i="35" s="1"/>
  <c r="D3449" i="35"/>
  <c r="J3449" i="35" s="1"/>
  <c r="D3450" i="35"/>
  <c r="J3450" i="35" s="1"/>
  <c r="D3451" i="35"/>
  <c r="J3451" i="35" s="1"/>
  <c r="D3452" i="35"/>
  <c r="J3452" i="35" s="1"/>
  <c r="D1405" i="35"/>
  <c r="J1405" i="35" s="1"/>
  <c r="D1406" i="35"/>
  <c r="J1406" i="35" s="1"/>
  <c r="D1407" i="35"/>
  <c r="J1407" i="35" s="1"/>
  <c r="D2329" i="35"/>
  <c r="J2329" i="35" s="1"/>
  <c r="D2330" i="35"/>
  <c r="J2330" i="35" s="1"/>
  <c r="D2090" i="35"/>
  <c r="J2090" i="35" s="1"/>
  <c r="C2330" i="35"/>
  <c r="C2090" i="35"/>
  <c r="C2078" i="35"/>
  <c r="C1097" i="35"/>
  <c r="C1110" i="35"/>
  <c r="C2814" i="35"/>
  <c r="C2815" i="35"/>
  <c r="C2816" i="35"/>
  <c r="C2817" i="35"/>
  <c r="C1680" i="35"/>
  <c r="C1681" i="35"/>
  <c r="C1553" i="35"/>
  <c r="C1554" i="35"/>
  <c r="C2607" i="35"/>
  <c r="C2608" i="35"/>
  <c r="C2114" i="35"/>
  <c r="C2120" i="35"/>
  <c r="C3897" i="35"/>
  <c r="C321" i="35"/>
  <c r="C322" i="35"/>
  <c r="C323" i="35"/>
  <c r="C324" i="35"/>
  <c r="C2166" i="35"/>
  <c r="C2167" i="35"/>
  <c r="C2168" i="35"/>
  <c r="C2169" i="35"/>
  <c r="C1896" i="35"/>
  <c r="C1897" i="35"/>
  <c r="C1898" i="35"/>
  <c r="C1899" i="35"/>
  <c r="C170" i="35"/>
  <c r="C171" i="35"/>
  <c r="C172" i="35"/>
  <c r="C173" i="35"/>
  <c r="C325" i="35"/>
  <c r="C326" i="35"/>
  <c r="C327" i="35"/>
  <c r="C328" i="35"/>
  <c r="C1682" i="35"/>
  <c r="C1683" i="35"/>
  <c r="C1555" i="35"/>
  <c r="C1556" i="35"/>
  <c r="C174" i="35"/>
  <c r="C175" i="35"/>
  <c r="C176" i="35"/>
  <c r="C177" i="35"/>
  <c r="C3445" i="35"/>
  <c r="C3446" i="35"/>
  <c r="C3447" i="35"/>
  <c r="C3448" i="35"/>
  <c r="C1900" i="35"/>
  <c r="C1901" i="35"/>
  <c r="C1902" i="35"/>
  <c r="C1903" i="35"/>
  <c r="C910" i="35"/>
  <c r="C911" i="35"/>
  <c r="C912" i="35"/>
  <c r="C913" i="35"/>
  <c r="C2818" i="35"/>
  <c r="C2819" i="35"/>
  <c r="C2820" i="35"/>
  <c r="C2821" i="35"/>
  <c r="C2455" i="35"/>
  <c r="C2456" i="35"/>
  <c r="C3684" i="35"/>
  <c r="C3685" i="35"/>
  <c r="C3680" i="35"/>
  <c r="C3681" i="35"/>
  <c r="C3194" i="35"/>
  <c r="C3195" i="35"/>
  <c r="C3196" i="35"/>
  <c r="C3197" i="35"/>
  <c r="C3449" i="35"/>
  <c r="C3450" i="35"/>
  <c r="C3451" i="35"/>
  <c r="C3452" i="35"/>
  <c r="C1405" i="35"/>
  <c r="C1406" i="35"/>
  <c r="C1407" i="35"/>
  <c r="C2329" i="35"/>
  <c r="E2821" i="35"/>
  <c r="E2455" i="35"/>
  <c r="E2456" i="35"/>
  <c r="E3684" i="35"/>
  <c r="E3685" i="35"/>
  <c r="E3680" i="35"/>
  <c r="E3681" i="35"/>
  <c r="E3194" i="35"/>
  <c r="E3195" i="35"/>
  <c r="E3196" i="35"/>
  <c r="E3197" i="35"/>
  <c r="E3449" i="35"/>
  <c r="E3450" i="35"/>
  <c r="E3451" i="35"/>
  <c r="E3452" i="35"/>
  <c r="E1405" i="35"/>
  <c r="E1406" i="35"/>
  <c r="E1407" i="35"/>
  <c r="E174" i="35"/>
  <c r="E175" i="35"/>
  <c r="E176" i="35"/>
  <c r="E177" i="35"/>
  <c r="E3445" i="35"/>
  <c r="E3446" i="35"/>
  <c r="E3447" i="35"/>
  <c r="E3448" i="35"/>
  <c r="E1900" i="35"/>
  <c r="E1901" i="35"/>
  <c r="E1902" i="35"/>
  <c r="E1903" i="35"/>
  <c r="E910" i="35"/>
  <c r="E911" i="35"/>
  <c r="E912" i="35"/>
  <c r="E913" i="35"/>
  <c r="E2818" i="35"/>
  <c r="E2819" i="35"/>
  <c r="E2820" i="35"/>
  <c r="E1896" i="35"/>
  <c r="E1897" i="35"/>
  <c r="E1898" i="35"/>
  <c r="E1899" i="35"/>
  <c r="E170" i="35"/>
  <c r="E171" i="35"/>
  <c r="E172" i="35"/>
  <c r="E173" i="35"/>
  <c r="E325" i="35"/>
  <c r="E326" i="35"/>
  <c r="E327" i="35"/>
  <c r="E328" i="35"/>
  <c r="E1682" i="35"/>
  <c r="E1683" i="35"/>
  <c r="E1555" i="35"/>
  <c r="E1556" i="35"/>
  <c r="E1110" i="35"/>
  <c r="E2814" i="35"/>
  <c r="E2815" i="35"/>
  <c r="E2816" i="35"/>
  <c r="E2817" i="35"/>
  <c r="E1680" i="35"/>
  <c r="E1681" i="35"/>
  <c r="E1553" i="35"/>
  <c r="E1554" i="35"/>
  <c r="E2607" i="35"/>
  <c r="E2608" i="35"/>
  <c r="E2114" i="35"/>
  <c r="E2120" i="35"/>
  <c r="E3897" i="35"/>
  <c r="E321" i="35"/>
  <c r="E322" i="35"/>
  <c r="E323" i="35"/>
  <c r="E324" i="35"/>
  <c r="E2166" i="35"/>
  <c r="E2167" i="35"/>
  <c r="E2168" i="35"/>
  <c r="E2169" i="35"/>
  <c r="E2329" i="35"/>
  <c r="E2330" i="35"/>
  <c r="E2090" i="35"/>
  <c r="E2078" i="35"/>
  <c r="E1097" i="35"/>
  <c r="G200" i="8"/>
  <c r="G201" i="8"/>
  <c r="G199" i="8"/>
  <c r="G202" i="8"/>
  <c r="G203" i="8"/>
  <c r="G204" i="8"/>
  <c r="N1323" i="35" l="1"/>
  <c r="O1323" i="35" s="1"/>
  <c r="JW4" i="35"/>
  <c r="JX4" i="35"/>
  <c r="JY4" i="35"/>
  <c r="N1326" i="35" l="1"/>
  <c r="O1326" i="35" s="1"/>
  <c r="C2926" i="35"/>
  <c r="D2926" i="35"/>
  <c r="J2926" i="35" s="1"/>
  <c r="E2926" i="35"/>
  <c r="C2924" i="35"/>
  <c r="D2924" i="35"/>
  <c r="J2924" i="35" s="1"/>
  <c r="E2924" i="35"/>
  <c r="C2925" i="35"/>
  <c r="D2925" i="35"/>
  <c r="J2925" i="35" s="1"/>
  <c r="E2925" i="35"/>
  <c r="C3600" i="35"/>
  <c r="D3600" i="35"/>
  <c r="J3600" i="35" s="1"/>
  <c r="E3600" i="35"/>
  <c r="C3601" i="35"/>
  <c r="D3601" i="35"/>
  <c r="J3601" i="35" s="1"/>
  <c r="E3601" i="35"/>
  <c r="C3602" i="35"/>
  <c r="D3602" i="35"/>
  <c r="J3602" i="35" s="1"/>
  <c r="E3602" i="35"/>
  <c r="C3603" i="35"/>
  <c r="D3603" i="35"/>
  <c r="J3603" i="35" s="1"/>
  <c r="E3603" i="35"/>
  <c r="C2101" i="35"/>
  <c r="D2101" i="35"/>
  <c r="J2101" i="35" s="1"/>
  <c r="E2101" i="35"/>
  <c r="C2100" i="35"/>
  <c r="D2100" i="35"/>
  <c r="J2100" i="35" s="1"/>
  <c r="E2100" i="35"/>
  <c r="C1678" i="35"/>
  <c r="D1678" i="35"/>
  <c r="J1678" i="35" s="1"/>
  <c r="E1678" i="35"/>
  <c r="C1679" i="35"/>
  <c r="D1679" i="35"/>
  <c r="J1679" i="35" s="1"/>
  <c r="E1679" i="35"/>
  <c r="C1551" i="35"/>
  <c r="D1551" i="35"/>
  <c r="J1551" i="35" s="1"/>
  <c r="E1551" i="35"/>
  <c r="C1552" i="35"/>
  <c r="D1552" i="35"/>
  <c r="J1552" i="35" s="1"/>
  <c r="E1552" i="35"/>
  <c r="C1073" i="35"/>
  <c r="D1073" i="35"/>
  <c r="J1073" i="35" s="1"/>
  <c r="E1073" i="35"/>
  <c r="C1074" i="35"/>
  <c r="D1074" i="35"/>
  <c r="J1074" i="35" s="1"/>
  <c r="E1074" i="35"/>
  <c r="C1071" i="35"/>
  <c r="E1071" i="35"/>
  <c r="N1071" i="35"/>
  <c r="O1071" i="35" s="1"/>
  <c r="C1072" i="35"/>
  <c r="D1072" i="35"/>
  <c r="J1072" i="35" s="1"/>
  <c r="E1072" i="35"/>
  <c r="N1072" i="35"/>
  <c r="O1072" i="35" s="1"/>
  <c r="C2453" i="35"/>
  <c r="D2453" i="35"/>
  <c r="J2453" i="35" s="1"/>
  <c r="E2453" i="35"/>
  <c r="C2454" i="35"/>
  <c r="D2454" i="35"/>
  <c r="J2454" i="35" s="1"/>
  <c r="E2454" i="35"/>
  <c r="C3773" i="35"/>
  <c r="D3773" i="35"/>
  <c r="J3773" i="35" s="1"/>
  <c r="E3773" i="35"/>
  <c r="N3773" i="35"/>
  <c r="O3773" i="35" s="1"/>
  <c r="C3774" i="35"/>
  <c r="D3774" i="35"/>
  <c r="J3774" i="35" s="1"/>
  <c r="E3774" i="35"/>
  <c r="N3774" i="35"/>
  <c r="O3774" i="35" s="1"/>
  <c r="C3775" i="35"/>
  <c r="D3775" i="35"/>
  <c r="J3775" i="35" s="1"/>
  <c r="E3775" i="35"/>
  <c r="C3776" i="35"/>
  <c r="D3776" i="35"/>
  <c r="J3776" i="35" s="1"/>
  <c r="E3776" i="35"/>
  <c r="C3677" i="35"/>
  <c r="D3677" i="35"/>
  <c r="J3677" i="35" s="1"/>
  <c r="E3677" i="35"/>
  <c r="C3675" i="35"/>
  <c r="D3675" i="35"/>
  <c r="J3675" i="35" s="1"/>
  <c r="E3675" i="35"/>
  <c r="C1892" i="35"/>
  <c r="D1892" i="35"/>
  <c r="J1892" i="35" s="1"/>
  <c r="E1892" i="35"/>
  <c r="C1893" i="35"/>
  <c r="D1893" i="35"/>
  <c r="J1893" i="35" s="1"/>
  <c r="E1893" i="35"/>
  <c r="C1894" i="35"/>
  <c r="D1894" i="35"/>
  <c r="J1894" i="35" s="1"/>
  <c r="E1894" i="35"/>
  <c r="C1895" i="35"/>
  <c r="D1895" i="35"/>
  <c r="J1895" i="35" s="1"/>
  <c r="E1895" i="35"/>
  <c r="C2102" i="35"/>
  <c r="D2102" i="35"/>
  <c r="J2102" i="35" s="1"/>
  <c r="E2102" i="35"/>
  <c r="C2103" i="35"/>
  <c r="D2103" i="35"/>
  <c r="J2103" i="35" s="1"/>
  <c r="E2103" i="35"/>
  <c r="C2605" i="35"/>
  <c r="D2605" i="35"/>
  <c r="J2605" i="35" s="1"/>
  <c r="E2605" i="35"/>
  <c r="N902" i="35"/>
  <c r="O902" i="35" s="1"/>
  <c r="N903" i="35"/>
  <c r="O903" i="35" s="1"/>
  <c r="N904" i="35"/>
  <c r="O904" i="35" s="1"/>
  <c r="N905" i="35"/>
  <c r="O905" i="35" s="1"/>
  <c r="N567" i="35"/>
  <c r="O567" i="35" s="1"/>
  <c r="N568" i="35"/>
  <c r="O568" i="35" s="1"/>
  <c r="N565" i="35"/>
  <c r="O565" i="35" s="1"/>
  <c r="N566" i="35"/>
  <c r="O566" i="35" s="1"/>
  <c r="BMO2" i="35"/>
  <c r="BMN2" i="35"/>
  <c r="BMM2" i="35"/>
  <c r="BML2" i="35"/>
  <c r="BMK2" i="35"/>
  <c r="BMJ2" i="35"/>
  <c r="BMI2" i="35"/>
  <c r="BMH2" i="35"/>
  <c r="BMG2" i="35"/>
  <c r="BMF2" i="35"/>
  <c r="BME2" i="35"/>
  <c r="BMD2" i="35"/>
  <c r="BMC2" i="35"/>
  <c r="BMB2" i="35"/>
  <c r="BMA2" i="35"/>
  <c r="BLZ2" i="35"/>
  <c r="BLY2" i="35"/>
  <c r="BLX2" i="35"/>
  <c r="BLW2" i="35"/>
  <c r="BLV2" i="35"/>
  <c r="BLU2" i="35"/>
  <c r="BLT2" i="35"/>
  <c r="BLS2" i="35"/>
  <c r="BLR2" i="35"/>
  <c r="BLQ2" i="35"/>
  <c r="BLP2" i="35"/>
  <c r="BLO2" i="35"/>
  <c r="BLN2" i="35"/>
  <c r="BLM2" i="35"/>
  <c r="BLL2" i="35"/>
  <c r="BLK2" i="35"/>
  <c r="BLJ2" i="35"/>
  <c r="BLI2" i="35"/>
  <c r="BLH2" i="35"/>
  <c r="BLG2" i="35"/>
  <c r="BLF2" i="35"/>
  <c r="BLE2" i="35"/>
  <c r="BLD2" i="35"/>
  <c r="N1327" i="35" l="1"/>
  <c r="O1327" i="35" s="1"/>
  <c r="JU4" i="35"/>
  <c r="N1332" i="35" l="1"/>
  <c r="O1332" i="35" s="1"/>
  <c r="JO4" i="35"/>
  <c r="JP4" i="35"/>
  <c r="JQ4" i="35"/>
  <c r="JR4" i="35"/>
  <c r="JS4" i="35"/>
  <c r="JT4" i="35"/>
  <c r="JV4" i="35"/>
  <c r="BLA2" i="35"/>
  <c r="N1333" i="35" l="1"/>
  <c r="O1333" i="35" s="1"/>
  <c r="N894" i="35"/>
  <c r="O894" i="35" s="1"/>
  <c r="N895" i="35"/>
  <c r="O895" i="35" s="1"/>
  <c r="N896" i="35"/>
  <c r="O896" i="35" s="1"/>
  <c r="N897" i="35"/>
  <c r="O897" i="35" s="1"/>
  <c r="N563" i="35"/>
  <c r="O563" i="35" s="1"/>
  <c r="N564" i="35"/>
  <c r="O564" i="35" s="1"/>
  <c r="N561" i="35"/>
  <c r="O561" i="35" s="1"/>
  <c r="N562" i="35"/>
  <c r="O562" i="35" s="1"/>
  <c r="N461" i="35"/>
  <c r="O461" i="35" s="1"/>
  <c r="N462" i="35"/>
  <c r="O462" i="35" s="1"/>
  <c r="N463" i="35"/>
  <c r="O463" i="35" s="1"/>
  <c r="N464" i="35"/>
  <c r="O464" i="35" s="1"/>
  <c r="N317" i="35"/>
  <c r="O317" i="35" s="1"/>
  <c r="N318" i="35"/>
  <c r="O318" i="35" s="1"/>
  <c r="N319" i="35"/>
  <c r="O319" i="35" s="1"/>
  <c r="N320" i="35"/>
  <c r="O320" i="35" s="1"/>
  <c r="N465" i="35"/>
  <c r="O465" i="35" s="1"/>
  <c r="N466" i="35"/>
  <c r="O466" i="35" s="1"/>
  <c r="N467" i="35"/>
  <c r="O467" i="35" s="1"/>
  <c r="N468" i="35"/>
  <c r="O468" i="35" s="1"/>
  <c r="N3765" i="35"/>
  <c r="O3765" i="35" s="1"/>
  <c r="N3766" i="35"/>
  <c r="O3766" i="35" s="1"/>
  <c r="N166" i="35"/>
  <c r="O166" i="35" s="1"/>
  <c r="N167" i="35"/>
  <c r="O167" i="35" s="1"/>
  <c r="N168" i="35"/>
  <c r="O168" i="35" s="1"/>
  <c r="N169" i="35"/>
  <c r="O169" i="35" s="1"/>
  <c r="N3769" i="35"/>
  <c r="O3769" i="35" s="1"/>
  <c r="N3770" i="35"/>
  <c r="O3770" i="35" s="1"/>
  <c r="N1067" i="35"/>
  <c r="O1067" i="35" s="1"/>
  <c r="N1068" i="35"/>
  <c r="O1068" i="35" s="1"/>
  <c r="N898" i="35"/>
  <c r="O898" i="35" s="1"/>
  <c r="N899" i="35"/>
  <c r="O899" i="35" s="1"/>
  <c r="N900" i="35"/>
  <c r="O900" i="35" s="1"/>
  <c r="N901" i="35"/>
  <c r="O901" i="35" s="1"/>
  <c r="N469" i="35"/>
  <c r="O469" i="35" s="1"/>
  <c r="N470" i="35"/>
  <c r="O470" i="35" s="1"/>
  <c r="N471" i="35"/>
  <c r="O471" i="35" s="1"/>
  <c r="N472" i="35"/>
  <c r="O472" i="35" s="1"/>
  <c r="N1336" i="35" l="1"/>
  <c r="O1336" i="35" s="1"/>
  <c r="N1337" i="35" l="1"/>
  <c r="O1337" i="35" s="1"/>
  <c r="C1242" i="35"/>
  <c r="D1242" i="35"/>
  <c r="J1242" i="35" s="1"/>
  <c r="E1242" i="35"/>
  <c r="C894" i="35"/>
  <c r="D894" i="35"/>
  <c r="J894" i="35" s="1"/>
  <c r="E894" i="35"/>
  <c r="C895" i="35"/>
  <c r="D895" i="35"/>
  <c r="J895" i="35" s="1"/>
  <c r="E895" i="35"/>
  <c r="C896" i="35"/>
  <c r="D896" i="35"/>
  <c r="J896" i="35" s="1"/>
  <c r="E896" i="35"/>
  <c r="C897" i="35"/>
  <c r="D897" i="35"/>
  <c r="J897" i="35" s="1"/>
  <c r="E897" i="35"/>
  <c r="C2447" i="35"/>
  <c r="D2447" i="35"/>
  <c r="J2447" i="35" s="1"/>
  <c r="E2447" i="35"/>
  <c r="C2448" i="35"/>
  <c r="D2448" i="35"/>
  <c r="J2448" i="35" s="1"/>
  <c r="E2448" i="35"/>
  <c r="C563" i="35"/>
  <c r="D563" i="35"/>
  <c r="J563" i="35" s="1"/>
  <c r="E563" i="35"/>
  <c r="C564" i="35"/>
  <c r="D564" i="35"/>
  <c r="J564" i="35" s="1"/>
  <c r="E564" i="35"/>
  <c r="C561" i="35"/>
  <c r="D561" i="35"/>
  <c r="J561" i="35" s="1"/>
  <c r="E561" i="35"/>
  <c r="C562" i="35"/>
  <c r="D562" i="35"/>
  <c r="J562" i="35" s="1"/>
  <c r="E562" i="35"/>
  <c r="C3182" i="35"/>
  <c r="D3182" i="35"/>
  <c r="J3182" i="35" s="1"/>
  <c r="E3182" i="35"/>
  <c r="C3183" i="35"/>
  <c r="D3183" i="35"/>
  <c r="J3183" i="35" s="1"/>
  <c r="E3183" i="35"/>
  <c r="C3184" i="35"/>
  <c r="D3184" i="35"/>
  <c r="J3184" i="35" s="1"/>
  <c r="E3184" i="35"/>
  <c r="C3185" i="35"/>
  <c r="D3185" i="35"/>
  <c r="J3185" i="35" s="1"/>
  <c r="E3185" i="35"/>
  <c r="C1674" i="35"/>
  <c r="D1674" i="35"/>
  <c r="J1674" i="35" s="1"/>
  <c r="E1674" i="35"/>
  <c r="C1675" i="35"/>
  <c r="D1675" i="35"/>
  <c r="J1675" i="35" s="1"/>
  <c r="E1675" i="35"/>
  <c r="C1547" i="35"/>
  <c r="D1547" i="35"/>
  <c r="J1547" i="35" s="1"/>
  <c r="E1547" i="35"/>
  <c r="C1548" i="35"/>
  <c r="D1548" i="35"/>
  <c r="J1548" i="35" s="1"/>
  <c r="E1548" i="35"/>
  <c r="C1401" i="35"/>
  <c r="D1401" i="35"/>
  <c r="J1401" i="35" s="1"/>
  <c r="E1401" i="35"/>
  <c r="C1402" i="35"/>
  <c r="D1402" i="35"/>
  <c r="J1402" i="35" s="1"/>
  <c r="E1402" i="35"/>
  <c r="C1403" i="35"/>
  <c r="D1403" i="35"/>
  <c r="J1403" i="35" s="1"/>
  <c r="E1403" i="35"/>
  <c r="C1404" i="35"/>
  <c r="D1404" i="35"/>
  <c r="J1404" i="35" s="1"/>
  <c r="E1404" i="35"/>
  <c r="C461" i="35"/>
  <c r="D461" i="35"/>
  <c r="J461" i="35" s="1"/>
  <c r="E461" i="35"/>
  <c r="C462" i="35"/>
  <c r="D462" i="35"/>
  <c r="J462" i="35" s="1"/>
  <c r="E462" i="35"/>
  <c r="C463" i="35"/>
  <c r="D463" i="35"/>
  <c r="J463" i="35" s="1"/>
  <c r="E463" i="35"/>
  <c r="C464" i="35"/>
  <c r="D464" i="35"/>
  <c r="J464" i="35" s="1"/>
  <c r="E464" i="35"/>
  <c r="C1996" i="35"/>
  <c r="D1996" i="35"/>
  <c r="J1996" i="35" s="1"/>
  <c r="E1996" i="35"/>
  <c r="C1997" i="35"/>
  <c r="D1997" i="35"/>
  <c r="J1997" i="35" s="1"/>
  <c r="E1997" i="35"/>
  <c r="C1998" i="35"/>
  <c r="D1998" i="35"/>
  <c r="J1998" i="35" s="1"/>
  <c r="E1998" i="35"/>
  <c r="C1999" i="35"/>
  <c r="D1999" i="35"/>
  <c r="J1999" i="35" s="1"/>
  <c r="E1999" i="35"/>
  <c r="C2323" i="35"/>
  <c r="D2323" i="35"/>
  <c r="J2323" i="35" s="1"/>
  <c r="E2323" i="35"/>
  <c r="C2324" i="35"/>
  <c r="D2324" i="35"/>
  <c r="J2324" i="35" s="1"/>
  <c r="E2324" i="35"/>
  <c r="C2920" i="35"/>
  <c r="D2920" i="35"/>
  <c r="J2920" i="35" s="1"/>
  <c r="E2920" i="35"/>
  <c r="C2918" i="35"/>
  <c r="D2918" i="35"/>
  <c r="J2918" i="35" s="1"/>
  <c r="E2918" i="35"/>
  <c r="C2919" i="35"/>
  <c r="D2919" i="35"/>
  <c r="J2919" i="35" s="1"/>
  <c r="E2919" i="35"/>
  <c r="C317" i="35"/>
  <c r="D317" i="35"/>
  <c r="J317" i="35" s="1"/>
  <c r="E317" i="35"/>
  <c r="C318" i="35"/>
  <c r="D318" i="35"/>
  <c r="J318" i="35" s="1"/>
  <c r="E318" i="35"/>
  <c r="C319" i="35"/>
  <c r="D319" i="35"/>
  <c r="J319" i="35" s="1"/>
  <c r="E319" i="35"/>
  <c r="C320" i="35"/>
  <c r="D320" i="35"/>
  <c r="J320" i="35" s="1"/>
  <c r="E320" i="35"/>
  <c r="C1884" i="35"/>
  <c r="D1884" i="35"/>
  <c r="J1884" i="35" s="1"/>
  <c r="E1884" i="35"/>
  <c r="C1885" i="35"/>
  <c r="D1885" i="35"/>
  <c r="J1885" i="35" s="1"/>
  <c r="E1885" i="35"/>
  <c r="C1886" i="35"/>
  <c r="D1886" i="35"/>
  <c r="J1886" i="35" s="1"/>
  <c r="E1886" i="35"/>
  <c r="C1887" i="35"/>
  <c r="D1887" i="35"/>
  <c r="J1887" i="35" s="1"/>
  <c r="E1887" i="35"/>
  <c r="C2097" i="35"/>
  <c r="D2097" i="35"/>
  <c r="J2097" i="35" s="1"/>
  <c r="E2097" i="35"/>
  <c r="C2096" i="35"/>
  <c r="D2096" i="35"/>
  <c r="J2096" i="35" s="1"/>
  <c r="E2096" i="35"/>
  <c r="C465" i="35"/>
  <c r="D465" i="35"/>
  <c r="J465" i="35" s="1"/>
  <c r="E465" i="35"/>
  <c r="C466" i="35"/>
  <c r="D466" i="35"/>
  <c r="J466" i="35" s="1"/>
  <c r="E466" i="35"/>
  <c r="C467" i="35"/>
  <c r="D467" i="35"/>
  <c r="J467" i="35" s="1"/>
  <c r="E467" i="35"/>
  <c r="C468" i="35"/>
  <c r="D468" i="35"/>
  <c r="J468" i="35" s="1"/>
  <c r="E468" i="35"/>
  <c r="C3765" i="35"/>
  <c r="D3765" i="35"/>
  <c r="J3765" i="35" s="1"/>
  <c r="E3765" i="35"/>
  <c r="C3766" i="35"/>
  <c r="D3766" i="35"/>
  <c r="J3766" i="35" s="1"/>
  <c r="E3766" i="35"/>
  <c r="C3767" i="35"/>
  <c r="D3767" i="35"/>
  <c r="J3767" i="35" s="1"/>
  <c r="E3767" i="35"/>
  <c r="C3768" i="35"/>
  <c r="D3768" i="35"/>
  <c r="J3768" i="35" s="1"/>
  <c r="E3768" i="35"/>
  <c r="C2449" i="35"/>
  <c r="D2449" i="35"/>
  <c r="J2449" i="35" s="1"/>
  <c r="E2449" i="35"/>
  <c r="C2450" i="35"/>
  <c r="D2450" i="35"/>
  <c r="J2450" i="35" s="1"/>
  <c r="E2450" i="35"/>
  <c r="C166" i="35"/>
  <c r="D166" i="35"/>
  <c r="J166" i="35" s="1"/>
  <c r="E166" i="35"/>
  <c r="C167" i="35"/>
  <c r="D167" i="35"/>
  <c r="J167" i="35" s="1"/>
  <c r="E167" i="35"/>
  <c r="C168" i="35"/>
  <c r="D168" i="35"/>
  <c r="J168" i="35" s="1"/>
  <c r="E168" i="35"/>
  <c r="C169" i="35"/>
  <c r="D169" i="35"/>
  <c r="J169" i="35" s="1"/>
  <c r="E169" i="35"/>
  <c r="C3186" i="35"/>
  <c r="D3186" i="35"/>
  <c r="J3186" i="35" s="1"/>
  <c r="E3186" i="35"/>
  <c r="C3187" i="35"/>
  <c r="D3187" i="35"/>
  <c r="J3187" i="35" s="1"/>
  <c r="E3187" i="35"/>
  <c r="C3188" i="35"/>
  <c r="D3188" i="35"/>
  <c r="J3188" i="35" s="1"/>
  <c r="E3188" i="35"/>
  <c r="C3189" i="35"/>
  <c r="D3189" i="35"/>
  <c r="J3189" i="35" s="1"/>
  <c r="E3189" i="35"/>
  <c r="C1676" i="35"/>
  <c r="D1676" i="35"/>
  <c r="J1676" i="35" s="1"/>
  <c r="E1676" i="35"/>
  <c r="C1677" i="35"/>
  <c r="D1677" i="35"/>
  <c r="J1677" i="35" s="1"/>
  <c r="E1677" i="35"/>
  <c r="C1549" i="35"/>
  <c r="D1549" i="35"/>
  <c r="J1549" i="35" s="1"/>
  <c r="E1549" i="35"/>
  <c r="C1550" i="35"/>
  <c r="D1550" i="35"/>
  <c r="J1550" i="35" s="1"/>
  <c r="E1550" i="35"/>
  <c r="C2603" i="35"/>
  <c r="D2603" i="35"/>
  <c r="J2603" i="35" s="1"/>
  <c r="E2603" i="35"/>
  <c r="C2604" i="35"/>
  <c r="D2604" i="35"/>
  <c r="J2604" i="35" s="1"/>
  <c r="E2604" i="35"/>
  <c r="C2098" i="35"/>
  <c r="D2098" i="35"/>
  <c r="J2098" i="35" s="1"/>
  <c r="E2098" i="35"/>
  <c r="C2099" i="35"/>
  <c r="D2099" i="35"/>
  <c r="J2099" i="35" s="1"/>
  <c r="E2099" i="35"/>
  <c r="C2810" i="35"/>
  <c r="D2810" i="35"/>
  <c r="J2810" i="35" s="1"/>
  <c r="E2810" i="35"/>
  <c r="C2811" i="35"/>
  <c r="D2811" i="35"/>
  <c r="J2811" i="35" s="1"/>
  <c r="E2811" i="35"/>
  <c r="C2812" i="35"/>
  <c r="D2812" i="35"/>
  <c r="J2812" i="35" s="1"/>
  <c r="E2812" i="35"/>
  <c r="C2813" i="35"/>
  <c r="D2813" i="35"/>
  <c r="J2813" i="35" s="1"/>
  <c r="E2813" i="35"/>
  <c r="C3769" i="35"/>
  <c r="D3769" i="35"/>
  <c r="J3769" i="35" s="1"/>
  <c r="E3769" i="35"/>
  <c r="C3770" i="35"/>
  <c r="D3770" i="35"/>
  <c r="J3770" i="35" s="1"/>
  <c r="E3770" i="35"/>
  <c r="C3771" i="35"/>
  <c r="D3771" i="35"/>
  <c r="J3771" i="35" s="1"/>
  <c r="E3771" i="35"/>
  <c r="C3772" i="35"/>
  <c r="D3772" i="35"/>
  <c r="J3772" i="35" s="1"/>
  <c r="E3772" i="35"/>
  <c r="C2325" i="35"/>
  <c r="D2325" i="35"/>
  <c r="J2325" i="35" s="1"/>
  <c r="E2325" i="35"/>
  <c r="C2326" i="35"/>
  <c r="D2326" i="35"/>
  <c r="J2326" i="35" s="1"/>
  <c r="E2326" i="35"/>
  <c r="C2923" i="35"/>
  <c r="D2923" i="35"/>
  <c r="J2923" i="35" s="1"/>
  <c r="E2923" i="35"/>
  <c r="C2921" i="35"/>
  <c r="D2921" i="35"/>
  <c r="J2921" i="35" s="1"/>
  <c r="E2921" i="35"/>
  <c r="C2922" i="35"/>
  <c r="D2922" i="35"/>
  <c r="J2922" i="35" s="1"/>
  <c r="E2922" i="35"/>
  <c r="C1069" i="35"/>
  <c r="D1069" i="35"/>
  <c r="J1069" i="35" s="1"/>
  <c r="E1069" i="35"/>
  <c r="C1070" i="35"/>
  <c r="D1070" i="35"/>
  <c r="J1070" i="35" s="1"/>
  <c r="E1070" i="35"/>
  <c r="C1067" i="35"/>
  <c r="D1067" i="35"/>
  <c r="J1067" i="35" s="1"/>
  <c r="E1067" i="35"/>
  <c r="C1068" i="35"/>
  <c r="D1068" i="35"/>
  <c r="J1068" i="35" s="1"/>
  <c r="E1068" i="35"/>
  <c r="C1440" i="35"/>
  <c r="D1440" i="35"/>
  <c r="J1440" i="35" s="1"/>
  <c r="E1440" i="35"/>
  <c r="C2071" i="35"/>
  <c r="D2071" i="35"/>
  <c r="J2071" i="35" s="1"/>
  <c r="E2071" i="35"/>
  <c r="C2070" i="35"/>
  <c r="D2070" i="35"/>
  <c r="J2070" i="35" s="1"/>
  <c r="E2070" i="35"/>
  <c r="C1460" i="35"/>
  <c r="D1460" i="35"/>
  <c r="J1460" i="35" s="1"/>
  <c r="E1460" i="35"/>
  <c r="C1459" i="35"/>
  <c r="D1459" i="35"/>
  <c r="J1459" i="35" s="1"/>
  <c r="E1459" i="35"/>
  <c r="C2000" i="35"/>
  <c r="D2000" i="35"/>
  <c r="J2000" i="35" s="1"/>
  <c r="E2000" i="35"/>
  <c r="C2001" i="35"/>
  <c r="D2001" i="35"/>
  <c r="J2001" i="35" s="1"/>
  <c r="E2001" i="35"/>
  <c r="C2002" i="35"/>
  <c r="D2002" i="35"/>
  <c r="J2002" i="35" s="1"/>
  <c r="E2002" i="35"/>
  <c r="C2003" i="35"/>
  <c r="D2003" i="35"/>
  <c r="J2003" i="35" s="1"/>
  <c r="E2003" i="35"/>
  <c r="C898" i="35"/>
  <c r="D898" i="35"/>
  <c r="J898" i="35" s="1"/>
  <c r="E898" i="35"/>
  <c r="C899" i="35"/>
  <c r="D899" i="35"/>
  <c r="J899" i="35" s="1"/>
  <c r="E899" i="35"/>
  <c r="C900" i="35"/>
  <c r="D900" i="35"/>
  <c r="J900" i="35" s="1"/>
  <c r="E900" i="35"/>
  <c r="C901" i="35"/>
  <c r="D901" i="35"/>
  <c r="J901" i="35" s="1"/>
  <c r="E901" i="35"/>
  <c r="C2451" i="35"/>
  <c r="D2451" i="35"/>
  <c r="J2451" i="35" s="1"/>
  <c r="E2451" i="35"/>
  <c r="C2452" i="35"/>
  <c r="D2452" i="35"/>
  <c r="J2452" i="35" s="1"/>
  <c r="E2452" i="35"/>
  <c r="C2162" i="35"/>
  <c r="D2162" i="35"/>
  <c r="J2162" i="35" s="1"/>
  <c r="E2162" i="35"/>
  <c r="C2163" i="35"/>
  <c r="D2163" i="35"/>
  <c r="J2163" i="35" s="1"/>
  <c r="E2163" i="35"/>
  <c r="C2164" i="35"/>
  <c r="D2164" i="35"/>
  <c r="J2164" i="35" s="1"/>
  <c r="E2164" i="35"/>
  <c r="C2165" i="35"/>
  <c r="D2165" i="35"/>
  <c r="J2165" i="35" s="1"/>
  <c r="E2165" i="35"/>
  <c r="C3190" i="35"/>
  <c r="D3190" i="35"/>
  <c r="J3190" i="35" s="1"/>
  <c r="E3190" i="35"/>
  <c r="C3191" i="35"/>
  <c r="D3191" i="35"/>
  <c r="J3191" i="35" s="1"/>
  <c r="E3191" i="35"/>
  <c r="C3192" i="35"/>
  <c r="D3192" i="35"/>
  <c r="J3192" i="35" s="1"/>
  <c r="E3192" i="35"/>
  <c r="C3193" i="35"/>
  <c r="D3193" i="35"/>
  <c r="J3193" i="35" s="1"/>
  <c r="E3193" i="35"/>
  <c r="C3441" i="35"/>
  <c r="D3441" i="35"/>
  <c r="J3441" i="35" s="1"/>
  <c r="E3441" i="35"/>
  <c r="C3442" i="35"/>
  <c r="D3442" i="35"/>
  <c r="J3442" i="35" s="1"/>
  <c r="E3442" i="35"/>
  <c r="C3443" i="35"/>
  <c r="D3443" i="35"/>
  <c r="J3443" i="35" s="1"/>
  <c r="E3443" i="35"/>
  <c r="C3444" i="35"/>
  <c r="D3444" i="35"/>
  <c r="J3444" i="35" s="1"/>
  <c r="E3444" i="35"/>
  <c r="C1888" i="35"/>
  <c r="D1888" i="35"/>
  <c r="J1888" i="35" s="1"/>
  <c r="E1888" i="35"/>
  <c r="C1889" i="35"/>
  <c r="D1889" i="35"/>
  <c r="J1889" i="35" s="1"/>
  <c r="E1889" i="35"/>
  <c r="C1890" i="35"/>
  <c r="D1890" i="35"/>
  <c r="J1890" i="35" s="1"/>
  <c r="E1890" i="35"/>
  <c r="C1891" i="35"/>
  <c r="D1891" i="35"/>
  <c r="J1891" i="35" s="1"/>
  <c r="E1891" i="35"/>
  <c r="C469" i="35"/>
  <c r="D469" i="35"/>
  <c r="J469" i="35" s="1"/>
  <c r="E469" i="35"/>
  <c r="C470" i="35"/>
  <c r="D470" i="35"/>
  <c r="J470" i="35" s="1"/>
  <c r="E470" i="35"/>
  <c r="C471" i="35"/>
  <c r="D471" i="35"/>
  <c r="J471" i="35" s="1"/>
  <c r="E471" i="35"/>
  <c r="C472" i="35"/>
  <c r="D472" i="35"/>
  <c r="J472" i="35" s="1"/>
  <c r="E472" i="35"/>
  <c r="C902" i="35"/>
  <c r="D902" i="35"/>
  <c r="J902" i="35" s="1"/>
  <c r="E902" i="35"/>
  <c r="C903" i="35"/>
  <c r="D903" i="35"/>
  <c r="J903" i="35" s="1"/>
  <c r="E903" i="35"/>
  <c r="C904" i="35"/>
  <c r="D904" i="35"/>
  <c r="J904" i="35" s="1"/>
  <c r="E904" i="35"/>
  <c r="C905" i="35"/>
  <c r="D905" i="35"/>
  <c r="J905" i="35" s="1"/>
  <c r="E905" i="35"/>
  <c r="C2327" i="35"/>
  <c r="D2327" i="35"/>
  <c r="J2327" i="35" s="1"/>
  <c r="E2327" i="35"/>
  <c r="C2328" i="35"/>
  <c r="D2328" i="35"/>
  <c r="J2328" i="35" s="1"/>
  <c r="E2328" i="35"/>
  <c r="C567" i="35"/>
  <c r="D567" i="35"/>
  <c r="J567" i="35" s="1"/>
  <c r="E567" i="35"/>
  <c r="C568" i="35"/>
  <c r="D568" i="35"/>
  <c r="J568" i="35" s="1"/>
  <c r="E568" i="35"/>
  <c r="C565" i="35"/>
  <c r="D565" i="35"/>
  <c r="J565" i="35" s="1"/>
  <c r="E565" i="35"/>
  <c r="C566" i="35"/>
  <c r="D566" i="35"/>
  <c r="J566" i="35" s="1"/>
  <c r="E566" i="35"/>
  <c r="N1340" i="35" l="1"/>
  <c r="O1340" i="35" s="1"/>
  <c r="C1546" i="35"/>
  <c r="D1546" i="35"/>
  <c r="J1546" i="35" s="1"/>
  <c r="E1546" i="35"/>
  <c r="C1240" i="35"/>
  <c r="D1240" i="35"/>
  <c r="J1240" i="35" s="1"/>
  <c r="E1240" i="35"/>
  <c r="C1241" i="35"/>
  <c r="D1241" i="35"/>
  <c r="J1241" i="35" s="1"/>
  <c r="E1241" i="35"/>
  <c r="C457" i="35"/>
  <c r="D457" i="35"/>
  <c r="J457" i="35" s="1"/>
  <c r="E457" i="35"/>
  <c r="N457" i="35"/>
  <c r="O457" i="35" s="1"/>
  <c r="C458" i="35"/>
  <c r="D458" i="35"/>
  <c r="J458" i="35" s="1"/>
  <c r="E458" i="35"/>
  <c r="N458" i="35"/>
  <c r="O458" i="35" s="1"/>
  <c r="C459" i="35"/>
  <c r="D459" i="35"/>
  <c r="J459" i="35" s="1"/>
  <c r="E459" i="35"/>
  <c r="N459" i="35"/>
  <c r="O459" i="35" s="1"/>
  <c r="C460" i="35"/>
  <c r="D460" i="35"/>
  <c r="J460" i="35" s="1"/>
  <c r="E460" i="35"/>
  <c r="N460" i="35"/>
  <c r="O460" i="35" s="1"/>
  <c r="C3761" i="35"/>
  <c r="D3761" i="35"/>
  <c r="J3761" i="35" s="1"/>
  <c r="E3761" i="35"/>
  <c r="N3761" i="35"/>
  <c r="O3761" i="35" s="1"/>
  <c r="C3762" i="35"/>
  <c r="D3762" i="35"/>
  <c r="J3762" i="35" s="1"/>
  <c r="E3762" i="35"/>
  <c r="N3762" i="35"/>
  <c r="O3762" i="35" s="1"/>
  <c r="C3763" i="35"/>
  <c r="D3763" i="35"/>
  <c r="J3763" i="35" s="1"/>
  <c r="E3763" i="35"/>
  <c r="C3764" i="35"/>
  <c r="D3764" i="35"/>
  <c r="J3764" i="35" s="1"/>
  <c r="E3764" i="35"/>
  <c r="C313" i="35"/>
  <c r="D313" i="35"/>
  <c r="J313" i="35" s="1"/>
  <c r="E313" i="35"/>
  <c r="N313" i="35"/>
  <c r="O313" i="35" s="1"/>
  <c r="C314" i="35"/>
  <c r="D314" i="35"/>
  <c r="J314" i="35" s="1"/>
  <c r="E314" i="35"/>
  <c r="N314" i="35"/>
  <c r="O314" i="35" s="1"/>
  <c r="C315" i="35"/>
  <c r="D315" i="35"/>
  <c r="J315" i="35" s="1"/>
  <c r="E315" i="35"/>
  <c r="N315" i="35"/>
  <c r="O315" i="35" s="1"/>
  <c r="C316" i="35"/>
  <c r="D316" i="35"/>
  <c r="J316" i="35" s="1"/>
  <c r="E316" i="35"/>
  <c r="N316" i="35"/>
  <c r="O316" i="35" s="1"/>
  <c r="C1065" i="35"/>
  <c r="D1065" i="35"/>
  <c r="J1065" i="35" s="1"/>
  <c r="E1065" i="35"/>
  <c r="C1066" i="35"/>
  <c r="D1066" i="35"/>
  <c r="J1066" i="35" s="1"/>
  <c r="E1066" i="35"/>
  <c r="C1063" i="35"/>
  <c r="D1063" i="35"/>
  <c r="J1063" i="35" s="1"/>
  <c r="E1063" i="35"/>
  <c r="N1063" i="35"/>
  <c r="O1063" i="35" s="1"/>
  <c r="C1064" i="35"/>
  <c r="D1064" i="35"/>
  <c r="J1064" i="35" s="1"/>
  <c r="E1064" i="35"/>
  <c r="N1064" i="35"/>
  <c r="O1064" i="35" s="1"/>
  <c r="C1880" i="35"/>
  <c r="D1880" i="35"/>
  <c r="J1880" i="35" s="1"/>
  <c r="E1880" i="35"/>
  <c r="C1881" i="35"/>
  <c r="D1881" i="35"/>
  <c r="J1881" i="35" s="1"/>
  <c r="E1881" i="35"/>
  <c r="C1882" i="35"/>
  <c r="D1882" i="35"/>
  <c r="J1882" i="35" s="1"/>
  <c r="E1882" i="35"/>
  <c r="C1883" i="35"/>
  <c r="D1883" i="35"/>
  <c r="J1883" i="35" s="1"/>
  <c r="E1883" i="35"/>
  <c r="C2158" i="35"/>
  <c r="D2158" i="35"/>
  <c r="J2158" i="35" s="1"/>
  <c r="E2158" i="35"/>
  <c r="C2159" i="35"/>
  <c r="D2159" i="35"/>
  <c r="J2159" i="35" s="1"/>
  <c r="E2159" i="35"/>
  <c r="C2160" i="35"/>
  <c r="D2160" i="35"/>
  <c r="J2160" i="35" s="1"/>
  <c r="E2160" i="35"/>
  <c r="C2161" i="35"/>
  <c r="D2161" i="35"/>
  <c r="J2161" i="35" s="1"/>
  <c r="E2161" i="35"/>
  <c r="C2601" i="35"/>
  <c r="D2601" i="35"/>
  <c r="J2601" i="35" s="1"/>
  <c r="E2601" i="35"/>
  <c r="C2602" i="35"/>
  <c r="D2602" i="35"/>
  <c r="J2602" i="35" s="1"/>
  <c r="E2602" i="35"/>
  <c r="C1243" i="35"/>
  <c r="D1243" i="35"/>
  <c r="J1243" i="35" s="1"/>
  <c r="E1243" i="35"/>
  <c r="C2446" i="35"/>
  <c r="D2446" i="35"/>
  <c r="J2446" i="35" s="1"/>
  <c r="E2446" i="35"/>
  <c r="C2914" i="35"/>
  <c r="D2914" i="35"/>
  <c r="J2914" i="35" s="1"/>
  <c r="E2914" i="35"/>
  <c r="C2912" i="35"/>
  <c r="D2912" i="35"/>
  <c r="J2912" i="35" s="1"/>
  <c r="E2912" i="35"/>
  <c r="C2913" i="35"/>
  <c r="D2913" i="35"/>
  <c r="J2913" i="35" s="1"/>
  <c r="E2913" i="35"/>
  <c r="C1439" i="35"/>
  <c r="D1439" i="35"/>
  <c r="J1439" i="35" s="1"/>
  <c r="E1439" i="35"/>
  <c r="C1876" i="35"/>
  <c r="D1876" i="35"/>
  <c r="J1876" i="35" s="1"/>
  <c r="E1876" i="35"/>
  <c r="C1877" i="35"/>
  <c r="D1877" i="35"/>
  <c r="J1877" i="35" s="1"/>
  <c r="E1877" i="35"/>
  <c r="C1878" i="35"/>
  <c r="D1878" i="35"/>
  <c r="J1878" i="35" s="1"/>
  <c r="E1878" i="35"/>
  <c r="C1879" i="35"/>
  <c r="D1879" i="35"/>
  <c r="J1879" i="35" s="1"/>
  <c r="E1879" i="35"/>
  <c r="C1397" i="35"/>
  <c r="D1397" i="35"/>
  <c r="J1397" i="35" s="1"/>
  <c r="E1397" i="35"/>
  <c r="C1398" i="35"/>
  <c r="D1398" i="35"/>
  <c r="J1398" i="35" s="1"/>
  <c r="E1398" i="35"/>
  <c r="C1399" i="35"/>
  <c r="D1399" i="35"/>
  <c r="J1399" i="35" s="1"/>
  <c r="E1399" i="35"/>
  <c r="C1400" i="35"/>
  <c r="D1400" i="35"/>
  <c r="J1400" i="35" s="1"/>
  <c r="E1400" i="35"/>
  <c r="C1239" i="35"/>
  <c r="D1239" i="35"/>
  <c r="J1239" i="35" s="1"/>
  <c r="E1239" i="35"/>
  <c r="C1238" i="35"/>
  <c r="D1238" i="35"/>
  <c r="J1238" i="35" s="1"/>
  <c r="E1238" i="35"/>
  <c r="C2599" i="35"/>
  <c r="D2599" i="35"/>
  <c r="J2599" i="35" s="1"/>
  <c r="E2599" i="35"/>
  <c r="C2600" i="35"/>
  <c r="D2600" i="35"/>
  <c r="J2600" i="35" s="1"/>
  <c r="E2600" i="35"/>
  <c r="C3626" i="35"/>
  <c r="D3626" i="35"/>
  <c r="J3626" i="35" s="1"/>
  <c r="E3626" i="35"/>
  <c r="C3618" i="35"/>
  <c r="D3618" i="35"/>
  <c r="J3618" i="35" s="1"/>
  <c r="E3618" i="35"/>
  <c r="C2321" i="35"/>
  <c r="D2321" i="35"/>
  <c r="J2321" i="35" s="1"/>
  <c r="E2321" i="35"/>
  <c r="C2322" i="35"/>
  <c r="D2322" i="35"/>
  <c r="J2322" i="35" s="1"/>
  <c r="E2322" i="35"/>
  <c r="C2917" i="35"/>
  <c r="D2917" i="35"/>
  <c r="J2917" i="35" s="1"/>
  <c r="E2917" i="35"/>
  <c r="C2915" i="35"/>
  <c r="D2915" i="35"/>
  <c r="J2915" i="35" s="1"/>
  <c r="E2915" i="35"/>
  <c r="C2916" i="35"/>
  <c r="D2916" i="35"/>
  <c r="J2916" i="35" s="1"/>
  <c r="E2916" i="35"/>
  <c r="C3178" i="35"/>
  <c r="D3178" i="35"/>
  <c r="J3178" i="35" s="1"/>
  <c r="E3178" i="35"/>
  <c r="C3179" i="35"/>
  <c r="D3179" i="35"/>
  <c r="J3179" i="35" s="1"/>
  <c r="E3179" i="35"/>
  <c r="C3180" i="35"/>
  <c r="D3180" i="35"/>
  <c r="J3180" i="35" s="1"/>
  <c r="E3180" i="35"/>
  <c r="C3181" i="35"/>
  <c r="D3181" i="35"/>
  <c r="J3181" i="35" s="1"/>
  <c r="E3181" i="35"/>
  <c r="C1672" i="35"/>
  <c r="D1672" i="35"/>
  <c r="J1672" i="35" s="1"/>
  <c r="E1672" i="35"/>
  <c r="C1673" i="35"/>
  <c r="D1673" i="35"/>
  <c r="J1673" i="35" s="1"/>
  <c r="E1673" i="35"/>
  <c r="C1545" i="35"/>
  <c r="D1545" i="35"/>
  <c r="J1545" i="35" s="1"/>
  <c r="E1545" i="35"/>
  <c r="N1341" i="35" l="1"/>
  <c r="O1341" i="35" s="1"/>
  <c r="P3762" i="35"/>
  <c r="P314" i="35"/>
  <c r="Q313" i="35"/>
  <c r="Q3761" i="35"/>
  <c r="P313" i="35"/>
  <c r="Q3762" i="35"/>
  <c r="Q314" i="35"/>
  <c r="P3761" i="35"/>
  <c r="N1344" i="35" l="1"/>
  <c r="O1344" i="35" s="1"/>
  <c r="BKI2" i="35"/>
  <c r="N1345" i="35" l="1"/>
  <c r="O1345" i="35" s="1"/>
  <c r="JK4" i="35"/>
  <c r="JL4" i="35"/>
  <c r="JM4" i="35"/>
  <c r="JN4" i="35"/>
  <c r="JJ4" i="35"/>
  <c r="N1296" i="35" l="1"/>
  <c r="O1296" i="35" s="1"/>
  <c r="BKD2" i="35"/>
  <c r="BKE2" i="35"/>
  <c r="BKF2" i="35"/>
  <c r="BKG2" i="35"/>
  <c r="BKH2" i="35"/>
  <c r="BKJ2" i="35"/>
  <c r="BKK2" i="35"/>
  <c r="BKL2" i="35"/>
  <c r="BKM2" i="35"/>
  <c r="BKN2" i="35"/>
  <c r="BKO2" i="35"/>
  <c r="BKP2" i="35"/>
  <c r="BKQ2" i="35"/>
  <c r="BKR2" i="35"/>
  <c r="BKS2" i="35"/>
  <c r="BKT2" i="35"/>
  <c r="BKU2" i="35"/>
  <c r="BKV2" i="35"/>
  <c r="BKW2" i="35"/>
  <c r="BKX2" i="35"/>
  <c r="BKY2" i="35"/>
  <c r="BKZ2" i="35"/>
  <c r="BLB2" i="35"/>
  <c r="BLC2" i="35"/>
  <c r="N1297" i="35" l="1"/>
  <c r="O1297" i="35" s="1"/>
  <c r="BKB2" i="35"/>
  <c r="BKC2" i="35"/>
  <c r="N1300" i="35" l="1"/>
  <c r="O1300" i="35" s="1"/>
  <c r="BJX2" i="35"/>
  <c r="BJY2" i="35"/>
  <c r="BJZ2" i="35"/>
  <c r="BKA2" i="35"/>
  <c r="N1301" i="35" l="1"/>
  <c r="O1301" i="35" s="1"/>
  <c r="BJU2" i="35"/>
  <c r="BJV2" i="35"/>
  <c r="BJW2" i="35"/>
  <c r="C312" i="35"/>
  <c r="D312" i="35"/>
  <c r="J312" i="35" s="1"/>
  <c r="E312" i="35"/>
  <c r="N312" i="35"/>
  <c r="O312" i="35" s="1"/>
  <c r="C1670" i="35"/>
  <c r="D1670" i="35"/>
  <c r="J1670" i="35" s="1"/>
  <c r="E1670" i="35"/>
  <c r="C1671" i="35"/>
  <c r="D1671" i="35"/>
  <c r="J1671" i="35" s="1"/>
  <c r="E1671" i="35"/>
  <c r="C1543" i="35"/>
  <c r="D1543" i="35"/>
  <c r="J1543" i="35" s="1"/>
  <c r="E1543" i="35"/>
  <c r="C1544" i="35"/>
  <c r="D1544" i="35"/>
  <c r="J1544" i="35" s="1"/>
  <c r="E1544" i="35"/>
  <c r="C1454" i="35"/>
  <c r="D1454" i="35"/>
  <c r="J1454" i="35" s="1"/>
  <c r="E1454" i="35"/>
  <c r="C1453" i="35"/>
  <c r="D1453" i="35"/>
  <c r="J1453" i="35" s="1"/>
  <c r="E1453" i="35"/>
  <c r="C1237" i="35"/>
  <c r="D1237" i="35"/>
  <c r="J1237" i="35" s="1"/>
  <c r="E1237" i="35"/>
  <c r="C1236" i="35"/>
  <c r="D1236" i="35"/>
  <c r="J1236" i="35" s="1"/>
  <c r="E1236" i="35"/>
  <c r="C1992" i="35"/>
  <c r="D1992" i="35"/>
  <c r="J1992" i="35" s="1"/>
  <c r="E1992" i="35"/>
  <c r="C1993" i="35"/>
  <c r="D1993" i="35"/>
  <c r="J1993" i="35" s="1"/>
  <c r="E1993" i="35"/>
  <c r="C1994" i="35"/>
  <c r="D1994" i="35"/>
  <c r="J1994" i="35" s="1"/>
  <c r="E1994" i="35"/>
  <c r="C1995" i="35"/>
  <c r="D1995" i="35"/>
  <c r="J1995" i="35" s="1"/>
  <c r="E1995" i="35"/>
  <c r="C890" i="35"/>
  <c r="D890" i="35"/>
  <c r="J890" i="35" s="1"/>
  <c r="E890" i="35"/>
  <c r="N890" i="35"/>
  <c r="O890" i="35" s="1"/>
  <c r="C891" i="35"/>
  <c r="D891" i="35"/>
  <c r="J891" i="35" s="1"/>
  <c r="E891" i="35"/>
  <c r="N891" i="35"/>
  <c r="O891" i="35" s="1"/>
  <c r="C892" i="35"/>
  <c r="D892" i="35"/>
  <c r="J892" i="35" s="1"/>
  <c r="E892" i="35"/>
  <c r="N892" i="35"/>
  <c r="O892" i="35" s="1"/>
  <c r="C893" i="35"/>
  <c r="D893" i="35"/>
  <c r="J893" i="35" s="1"/>
  <c r="E893" i="35"/>
  <c r="N893" i="35"/>
  <c r="O893" i="35" s="1"/>
  <c r="C2445" i="35"/>
  <c r="D2445" i="35"/>
  <c r="J2445" i="35" s="1"/>
  <c r="E2445" i="35"/>
  <c r="C1292" i="35"/>
  <c r="D1292" i="35"/>
  <c r="J1292" i="35" s="1"/>
  <c r="E1292" i="35"/>
  <c r="N1292" i="35"/>
  <c r="O1292" i="35" s="1"/>
  <c r="C1293" i="35"/>
  <c r="D1293" i="35"/>
  <c r="J1293" i="35" s="1"/>
  <c r="E1293" i="35"/>
  <c r="N1293" i="35"/>
  <c r="O1293" i="35" s="1"/>
  <c r="C3895" i="35"/>
  <c r="D3895" i="35"/>
  <c r="J3895" i="35" s="1"/>
  <c r="E3895" i="35"/>
  <c r="C3892" i="35"/>
  <c r="D3892" i="35"/>
  <c r="J3892" i="35" s="1"/>
  <c r="E3892" i="35"/>
  <c r="C3893" i="35"/>
  <c r="D3893" i="35"/>
  <c r="J3893" i="35" s="1"/>
  <c r="E3893" i="35"/>
  <c r="C3891" i="35"/>
  <c r="D3891" i="35"/>
  <c r="J3891" i="35" s="1"/>
  <c r="E3891" i="35"/>
  <c r="C3900" i="35"/>
  <c r="D3900" i="35"/>
  <c r="J3900" i="35" s="1"/>
  <c r="E3900" i="35"/>
  <c r="C3898" i="35"/>
  <c r="D3898" i="35"/>
  <c r="J3898" i="35" s="1"/>
  <c r="E3898" i="35"/>
  <c r="C3903" i="35"/>
  <c r="D3903" i="35"/>
  <c r="J3903" i="35" s="1"/>
  <c r="E3903" i="35"/>
  <c r="C2319" i="35"/>
  <c r="D2319" i="35"/>
  <c r="J2319" i="35" s="1"/>
  <c r="E2319" i="35"/>
  <c r="C2320" i="35"/>
  <c r="D2320" i="35"/>
  <c r="J2320" i="35" s="1"/>
  <c r="E2320" i="35"/>
  <c r="C2178" i="35"/>
  <c r="D2178" i="35"/>
  <c r="J2178" i="35" s="1"/>
  <c r="E2178" i="35"/>
  <c r="N2178" i="35"/>
  <c r="O2178" i="35" s="1"/>
  <c r="C2179" i="35"/>
  <c r="D2179" i="35"/>
  <c r="J2179" i="35" s="1"/>
  <c r="E2179" i="35"/>
  <c r="N2179" i="35"/>
  <c r="O2179" i="35" s="1"/>
  <c r="C2180" i="35"/>
  <c r="D2180" i="35"/>
  <c r="J2180" i="35" s="1"/>
  <c r="E2180" i="35"/>
  <c r="C2181" i="35"/>
  <c r="D2181" i="35"/>
  <c r="J2181" i="35" s="1"/>
  <c r="E2181" i="35"/>
  <c r="C309" i="35"/>
  <c r="D309" i="35"/>
  <c r="J309" i="35" s="1"/>
  <c r="E309" i="35"/>
  <c r="N309" i="35"/>
  <c r="O309" i="35" s="1"/>
  <c r="C310" i="35"/>
  <c r="D310" i="35"/>
  <c r="J310" i="35" s="1"/>
  <c r="E310" i="35"/>
  <c r="N310" i="35"/>
  <c r="O310" i="35" s="1"/>
  <c r="C311" i="35"/>
  <c r="D311" i="35"/>
  <c r="J311" i="35" s="1"/>
  <c r="E311" i="35"/>
  <c r="N311" i="35"/>
  <c r="O311" i="35" s="1"/>
  <c r="N1304" i="35" l="1"/>
  <c r="O1304" i="35" s="1"/>
  <c r="P309" i="35"/>
  <c r="P310" i="35"/>
  <c r="Q310" i="35"/>
  <c r="Q309" i="35"/>
  <c r="N1305" i="35" l="1"/>
  <c r="O1305" i="35" s="1"/>
  <c r="BJH2" i="35"/>
  <c r="N1308" i="35" l="1"/>
  <c r="O1308" i="35" s="1"/>
  <c r="C164" i="35"/>
  <c r="D164" i="35"/>
  <c r="J164" i="35" s="1"/>
  <c r="E164" i="35"/>
  <c r="N164" i="35"/>
  <c r="O164" i="35" s="1"/>
  <c r="C165" i="35"/>
  <c r="D165" i="35"/>
  <c r="J165" i="35" s="1"/>
  <c r="E165" i="35"/>
  <c r="N165" i="35"/>
  <c r="O165" i="35" s="1"/>
  <c r="C2908" i="35"/>
  <c r="D2908" i="35"/>
  <c r="J2908" i="35" s="1"/>
  <c r="E2908" i="35"/>
  <c r="C2906" i="35"/>
  <c r="D2906" i="35"/>
  <c r="J2906" i="35" s="1"/>
  <c r="E2906" i="35"/>
  <c r="C2907" i="35"/>
  <c r="D2907" i="35"/>
  <c r="J2907" i="35" s="1"/>
  <c r="E2907" i="35"/>
  <c r="C305" i="35"/>
  <c r="D305" i="35"/>
  <c r="J305" i="35" s="1"/>
  <c r="E305" i="35"/>
  <c r="N305" i="35"/>
  <c r="O305" i="35" s="1"/>
  <c r="C306" i="35"/>
  <c r="D306" i="35"/>
  <c r="J306" i="35" s="1"/>
  <c r="E306" i="35"/>
  <c r="N306" i="35"/>
  <c r="O306" i="35" s="1"/>
  <c r="C307" i="35"/>
  <c r="D307" i="35"/>
  <c r="J307" i="35" s="1"/>
  <c r="E307" i="35"/>
  <c r="N307" i="35"/>
  <c r="O307" i="35" s="1"/>
  <c r="C308" i="35"/>
  <c r="D308" i="35"/>
  <c r="J308" i="35" s="1"/>
  <c r="E308" i="35"/>
  <c r="N308" i="35"/>
  <c r="O308" i="35" s="1"/>
  <c r="C1668" i="35"/>
  <c r="D1668" i="35"/>
  <c r="J1668" i="35" s="1"/>
  <c r="E1668" i="35"/>
  <c r="C1669" i="35"/>
  <c r="D1669" i="35"/>
  <c r="J1669" i="35" s="1"/>
  <c r="E1669" i="35"/>
  <c r="C1541" i="35"/>
  <c r="D1541" i="35"/>
  <c r="J1541" i="35" s="1"/>
  <c r="E1541" i="35"/>
  <c r="C1542" i="35"/>
  <c r="D1542" i="35"/>
  <c r="J1542" i="35" s="1"/>
  <c r="E1542" i="35"/>
  <c r="C1235" i="35"/>
  <c r="D1235" i="35"/>
  <c r="J1235" i="35" s="1"/>
  <c r="E1235" i="35"/>
  <c r="C1234" i="35"/>
  <c r="D1234" i="35"/>
  <c r="J1234" i="35" s="1"/>
  <c r="E1234" i="35"/>
  <c r="C2595" i="35"/>
  <c r="D2595" i="35"/>
  <c r="J2595" i="35" s="1"/>
  <c r="E2595" i="35"/>
  <c r="C2596" i="35"/>
  <c r="D2596" i="35"/>
  <c r="J2596" i="35" s="1"/>
  <c r="E2596" i="35"/>
  <c r="C2174" i="35"/>
  <c r="D2174" i="35"/>
  <c r="J2174" i="35" s="1"/>
  <c r="E2174" i="35"/>
  <c r="N2174" i="35"/>
  <c r="O2174" i="35" s="1"/>
  <c r="C2175" i="35"/>
  <c r="D2175" i="35"/>
  <c r="J2175" i="35" s="1"/>
  <c r="E2175" i="35"/>
  <c r="N2175" i="35"/>
  <c r="O2175" i="35" s="1"/>
  <c r="C2176" i="35"/>
  <c r="D2176" i="35"/>
  <c r="J2176" i="35" s="1"/>
  <c r="E2176" i="35"/>
  <c r="C2177" i="35"/>
  <c r="D2177" i="35"/>
  <c r="J2177" i="35" s="1"/>
  <c r="E2177" i="35"/>
  <c r="C2806" i="35"/>
  <c r="D2806" i="35"/>
  <c r="J2806" i="35" s="1"/>
  <c r="E2806" i="35"/>
  <c r="C2807" i="35"/>
  <c r="D2807" i="35"/>
  <c r="J2807" i="35" s="1"/>
  <c r="E2807" i="35"/>
  <c r="C2808" i="35"/>
  <c r="D2808" i="35"/>
  <c r="J2808" i="35" s="1"/>
  <c r="E2808" i="35"/>
  <c r="C2809" i="35"/>
  <c r="D2809" i="35"/>
  <c r="J2809" i="35" s="1"/>
  <c r="E2809" i="35"/>
  <c r="C2444" i="35"/>
  <c r="D2444" i="35"/>
  <c r="J2444" i="35" s="1"/>
  <c r="E2444" i="35"/>
  <c r="C2911" i="35"/>
  <c r="D2911" i="35"/>
  <c r="J2911" i="35" s="1"/>
  <c r="E2911" i="35"/>
  <c r="C2909" i="35"/>
  <c r="D2909" i="35"/>
  <c r="J2909" i="35" s="1"/>
  <c r="E2909" i="35"/>
  <c r="C2910" i="35"/>
  <c r="D2910" i="35"/>
  <c r="J2910" i="35" s="1"/>
  <c r="E2910" i="35"/>
  <c r="C1061" i="35"/>
  <c r="D1061" i="35"/>
  <c r="J1061" i="35" s="1"/>
  <c r="E1061" i="35"/>
  <c r="C1062" i="35"/>
  <c r="D1062" i="35"/>
  <c r="J1062" i="35" s="1"/>
  <c r="E1062" i="35"/>
  <c r="C1059" i="35"/>
  <c r="D1059" i="35"/>
  <c r="J1059" i="35" s="1"/>
  <c r="E1059" i="35"/>
  <c r="N1059" i="35"/>
  <c r="O1059" i="35" s="1"/>
  <c r="C1060" i="35"/>
  <c r="D1060" i="35"/>
  <c r="J1060" i="35" s="1"/>
  <c r="E1060" i="35"/>
  <c r="N1060" i="35"/>
  <c r="O1060" i="35" s="1"/>
  <c r="C1872" i="35"/>
  <c r="D1872" i="35"/>
  <c r="J1872" i="35" s="1"/>
  <c r="E1872" i="35"/>
  <c r="C1873" i="35"/>
  <c r="D1873" i="35"/>
  <c r="J1873" i="35" s="1"/>
  <c r="E1873" i="35"/>
  <c r="C1874" i="35"/>
  <c r="D1874" i="35"/>
  <c r="J1874" i="35" s="1"/>
  <c r="E1874" i="35"/>
  <c r="C1875" i="35"/>
  <c r="D1875" i="35"/>
  <c r="J1875" i="35" s="1"/>
  <c r="E1875" i="35"/>
  <c r="C3437" i="35"/>
  <c r="D3437" i="35"/>
  <c r="J3437" i="35" s="1"/>
  <c r="E3437" i="35"/>
  <c r="C3438" i="35"/>
  <c r="D3438" i="35"/>
  <c r="J3438" i="35" s="1"/>
  <c r="E3438" i="35"/>
  <c r="C3439" i="35"/>
  <c r="D3439" i="35"/>
  <c r="J3439" i="35" s="1"/>
  <c r="E3439" i="35"/>
  <c r="C3440" i="35"/>
  <c r="D3440" i="35"/>
  <c r="J3440" i="35" s="1"/>
  <c r="E3440" i="35"/>
  <c r="C2115" i="35"/>
  <c r="D2115" i="35"/>
  <c r="J2115" i="35" s="1"/>
  <c r="E2115" i="35"/>
  <c r="C2121" i="35"/>
  <c r="D2121" i="35"/>
  <c r="J2121" i="35" s="1"/>
  <c r="E2121" i="35"/>
  <c r="C2597" i="35"/>
  <c r="D2597" i="35"/>
  <c r="J2597" i="35" s="1"/>
  <c r="E2597" i="35"/>
  <c r="C2598" i="35"/>
  <c r="D2598" i="35"/>
  <c r="J2598" i="35" s="1"/>
  <c r="E2598" i="35"/>
  <c r="C1290" i="35"/>
  <c r="D1290" i="35"/>
  <c r="J1290" i="35" s="1"/>
  <c r="E1290" i="35"/>
  <c r="N1290" i="35"/>
  <c r="O1290" i="35" s="1"/>
  <c r="C1291" i="35"/>
  <c r="D1291" i="35"/>
  <c r="J1291" i="35" s="1"/>
  <c r="E1291" i="35"/>
  <c r="N1291" i="35"/>
  <c r="O1291" i="35" s="1"/>
  <c r="N1309" i="35" l="1"/>
  <c r="O1309" i="35" s="1"/>
  <c r="Q1290" i="35"/>
  <c r="Q1291" i="35"/>
  <c r="P306" i="35"/>
  <c r="P1059" i="35"/>
  <c r="P305" i="35"/>
  <c r="P1290" i="35"/>
  <c r="P1291" i="35"/>
  <c r="Q1059" i="35"/>
  <c r="Q306" i="35"/>
  <c r="Q305" i="35"/>
  <c r="N1312" i="35" l="1"/>
  <c r="O1312" i="35" s="1"/>
  <c r="BJR2" i="35"/>
  <c r="BJS2" i="35"/>
  <c r="BJT2" i="35"/>
  <c r="N1313" i="35" l="1"/>
  <c r="O1313" i="35" s="1"/>
  <c r="C2089" i="35"/>
  <c r="D2089" i="35"/>
  <c r="J2089" i="35" s="1"/>
  <c r="E2089" i="35"/>
  <c r="C2077" i="35"/>
  <c r="D2077" i="35"/>
  <c r="J2077" i="35" s="1"/>
  <c r="E2077" i="35"/>
  <c r="C3433" i="35"/>
  <c r="D3433" i="35"/>
  <c r="J3433" i="35" s="1"/>
  <c r="E3433" i="35"/>
  <c r="C3434" i="35"/>
  <c r="D3434" i="35"/>
  <c r="J3434" i="35" s="1"/>
  <c r="E3434" i="35"/>
  <c r="C3435" i="35"/>
  <c r="D3435" i="35"/>
  <c r="J3435" i="35" s="1"/>
  <c r="E3435" i="35"/>
  <c r="C3436" i="35"/>
  <c r="D3436" i="35"/>
  <c r="J3436" i="35" s="1"/>
  <c r="E3436" i="35"/>
  <c r="C1282" i="35"/>
  <c r="D1282" i="35"/>
  <c r="J1282" i="35" s="1"/>
  <c r="E1282" i="35"/>
  <c r="N1282" i="35"/>
  <c r="O1282" i="35" s="1"/>
  <c r="C1283" i="35"/>
  <c r="D1283" i="35"/>
  <c r="J1283" i="35" s="1"/>
  <c r="E1283" i="35"/>
  <c r="N1283" i="35"/>
  <c r="O1283" i="35" s="1"/>
  <c r="C1284" i="35"/>
  <c r="D1284" i="35"/>
  <c r="J1284" i="35" s="1"/>
  <c r="E1284" i="35"/>
  <c r="N1284" i="35"/>
  <c r="O1284" i="35" s="1"/>
  <c r="C1285" i="35"/>
  <c r="D1285" i="35"/>
  <c r="J1285" i="35" s="1"/>
  <c r="E1285" i="35"/>
  <c r="N1285" i="35"/>
  <c r="O1285" i="35" s="1"/>
  <c r="C2317" i="35"/>
  <c r="D2317" i="35"/>
  <c r="J2317" i="35" s="1"/>
  <c r="E2317" i="35"/>
  <c r="C2318" i="35"/>
  <c r="D2318" i="35"/>
  <c r="J2318" i="35" s="1"/>
  <c r="E2318" i="35"/>
  <c r="C1096" i="35"/>
  <c r="D1096" i="35"/>
  <c r="J1096" i="35" s="1"/>
  <c r="E1096" i="35"/>
  <c r="N1096" i="35"/>
  <c r="O1096" i="35" s="1"/>
  <c r="C1109" i="35"/>
  <c r="D1109" i="35"/>
  <c r="J1109" i="35" s="1"/>
  <c r="E1109" i="35"/>
  <c r="N1109" i="35"/>
  <c r="O1109" i="35" s="1"/>
  <c r="C1053" i="35"/>
  <c r="D1053" i="35"/>
  <c r="J1053" i="35" s="1"/>
  <c r="E1053" i="35"/>
  <c r="N1053" i="35"/>
  <c r="O1053" i="35" s="1"/>
  <c r="C1054" i="35"/>
  <c r="D1054" i="35"/>
  <c r="J1054" i="35" s="1"/>
  <c r="E1054" i="35"/>
  <c r="N1054" i="35"/>
  <c r="O1054" i="35" s="1"/>
  <c r="C1051" i="35"/>
  <c r="D1051" i="35"/>
  <c r="J1051" i="35" s="1"/>
  <c r="E1051" i="35"/>
  <c r="N1051" i="35"/>
  <c r="O1051" i="35" s="1"/>
  <c r="C1052" i="35"/>
  <c r="D1052" i="35"/>
  <c r="J1052" i="35" s="1"/>
  <c r="E1052" i="35"/>
  <c r="N1052" i="35"/>
  <c r="O1052" i="35" s="1"/>
  <c r="C1666" i="35"/>
  <c r="D1666" i="35"/>
  <c r="J1666" i="35" s="1"/>
  <c r="E1666" i="35"/>
  <c r="C1667" i="35"/>
  <c r="D1667" i="35"/>
  <c r="J1667" i="35" s="1"/>
  <c r="E1667" i="35"/>
  <c r="C1539" i="35"/>
  <c r="D1539" i="35"/>
  <c r="J1539" i="35" s="1"/>
  <c r="E1539" i="35"/>
  <c r="C1540" i="35"/>
  <c r="D1540" i="35"/>
  <c r="J1540" i="35" s="1"/>
  <c r="E1540" i="35"/>
  <c r="C1211" i="35"/>
  <c r="D1211" i="35"/>
  <c r="J1211" i="35" s="1"/>
  <c r="E1211" i="35"/>
  <c r="N1211" i="35"/>
  <c r="O1211" i="35" s="1"/>
  <c r="C2171" i="35"/>
  <c r="D2171" i="35"/>
  <c r="J2171" i="35" s="1"/>
  <c r="E2171" i="35"/>
  <c r="N2171" i="35"/>
  <c r="O2171" i="35" s="1"/>
  <c r="C2172" i="35"/>
  <c r="D2172" i="35"/>
  <c r="J2172" i="35" s="1"/>
  <c r="E2172" i="35"/>
  <c r="C2173" i="35"/>
  <c r="D2173" i="35"/>
  <c r="J2173" i="35" s="1"/>
  <c r="E2173" i="35"/>
  <c r="C1286" i="35"/>
  <c r="D1286" i="35"/>
  <c r="J1286" i="35" s="1"/>
  <c r="E1286" i="35"/>
  <c r="N1286" i="35"/>
  <c r="O1286" i="35" s="1"/>
  <c r="C1287" i="35"/>
  <c r="D1287" i="35"/>
  <c r="J1287" i="35" s="1"/>
  <c r="E1287" i="35"/>
  <c r="N1287" i="35"/>
  <c r="O1287" i="35" s="1"/>
  <c r="C1288" i="35"/>
  <c r="D1288" i="35"/>
  <c r="J1288" i="35" s="1"/>
  <c r="E1288" i="35"/>
  <c r="N1288" i="35"/>
  <c r="O1288" i="35" s="1"/>
  <c r="C1289" i="35"/>
  <c r="D1289" i="35"/>
  <c r="J1289" i="35" s="1"/>
  <c r="E1289" i="35"/>
  <c r="N1289" i="35"/>
  <c r="O1289" i="35" s="1"/>
  <c r="C882" i="35"/>
  <c r="D882" i="35"/>
  <c r="J882" i="35" s="1"/>
  <c r="E882" i="35"/>
  <c r="N882" i="35"/>
  <c r="O882" i="35" s="1"/>
  <c r="C883" i="35"/>
  <c r="D883" i="35"/>
  <c r="J883" i="35" s="1"/>
  <c r="E883" i="35"/>
  <c r="N883" i="35"/>
  <c r="O883" i="35" s="1"/>
  <c r="C884" i="35"/>
  <c r="D884" i="35"/>
  <c r="J884" i="35" s="1"/>
  <c r="E884" i="35"/>
  <c r="N884" i="35"/>
  <c r="O884" i="35" s="1"/>
  <c r="C885" i="35"/>
  <c r="D885" i="35"/>
  <c r="J885" i="35" s="1"/>
  <c r="E885" i="35"/>
  <c r="N885" i="35"/>
  <c r="O885" i="35" s="1"/>
  <c r="C297" i="35"/>
  <c r="D297" i="35"/>
  <c r="J297" i="35" s="1"/>
  <c r="E297" i="35"/>
  <c r="N297" i="35"/>
  <c r="O297" i="35" s="1"/>
  <c r="C298" i="35"/>
  <c r="D298" i="35"/>
  <c r="J298" i="35" s="1"/>
  <c r="E298" i="35"/>
  <c r="N298" i="35"/>
  <c r="O298" i="35" s="1"/>
  <c r="C299" i="35"/>
  <c r="D299" i="35"/>
  <c r="J299" i="35" s="1"/>
  <c r="E299" i="35"/>
  <c r="N299" i="35"/>
  <c r="O299" i="35" s="1"/>
  <c r="C300" i="35"/>
  <c r="D300" i="35"/>
  <c r="J300" i="35" s="1"/>
  <c r="E300" i="35"/>
  <c r="N300" i="35"/>
  <c r="O300" i="35" s="1"/>
  <c r="C555" i="35"/>
  <c r="D555" i="35"/>
  <c r="J555" i="35" s="1"/>
  <c r="E555" i="35"/>
  <c r="N555" i="35"/>
  <c r="O555" i="35" s="1"/>
  <c r="C556" i="35"/>
  <c r="D556" i="35"/>
  <c r="J556" i="35" s="1"/>
  <c r="E556" i="35"/>
  <c r="N556" i="35"/>
  <c r="O556" i="35" s="1"/>
  <c r="C553" i="35"/>
  <c r="D553" i="35"/>
  <c r="J553" i="35" s="1"/>
  <c r="E553" i="35"/>
  <c r="N553" i="35"/>
  <c r="O553" i="35" s="1"/>
  <c r="C554" i="35"/>
  <c r="D554" i="35"/>
  <c r="J554" i="35" s="1"/>
  <c r="E554" i="35"/>
  <c r="N554" i="35"/>
  <c r="O554" i="35" s="1"/>
  <c r="C1988" i="35"/>
  <c r="D1988" i="35"/>
  <c r="J1988" i="35" s="1"/>
  <c r="E1988" i="35"/>
  <c r="C1989" i="35"/>
  <c r="D1989" i="35"/>
  <c r="J1989" i="35" s="1"/>
  <c r="E1989" i="35"/>
  <c r="C1990" i="35"/>
  <c r="D1990" i="35"/>
  <c r="J1990" i="35" s="1"/>
  <c r="E1990" i="35"/>
  <c r="C1991" i="35"/>
  <c r="D1991" i="35"/>
  <c r="J1991" i="35" s="1"/>
  <c r="E1991" i="35"/>
  <c r="C1231" i="35"/>
  <c r="D1231" i="35"/>
  <c r="J1231" i="35" s="1"/>
  <c r="E1231" i="35"/>
  <c r="N1231" i="35"/>
  <c r="O1231" i="35" s="1"/>
  <c r="C1230" i="35"/>
  <c r="D1230" i="35"/>
  <c r="J1230" i="35" s="1"/>
  <c r="E1230" i="35"/>
  <c r="N1230" i="35"/>
  <c r="O1230" i="35" s="1"/>
  <c r="C453" i="35"/>
  <c r="D453" i="35"/>
  <c r="J453" i="35" s="1"/>
  <c r="E453" i="35"/>
  <c r="N453" i="35"/>
  <c r="O453" i="35" s="1"/>
  <c r="C454" i="35"/>
  <c r="D454" i="35"/>
  <c r="J454" i="35" s="1"/>
  <c r="E454" i="35"/>
  <c r="N454" i="35"/>
  <c r="O454" i="35" s="1"/>
  <c r="C455" i="35"/>
  <c r="D455" i="35"/>
  <c r="J455" i="35" s="1"/>
  <c r="E455" i="35"/>
  <c r="N455" i="35"/>
  <c r="O455" i="35" s="1"/>
  <c r="C456" i="35"/>
  <c r="D456" i="35"/>
  <c r="J456" i="35" s="1"/>
  <c r="E456" i="35"/>
  <c r="N456" i="35"/>
  <c r="O456" i="35" s="1"/>
  <c r="C886" i="35"/>
  <c r="D886" i="35"/>
  <c r="J886" i="35" s="1"/>
  <c r="E886" i="35"/>
  <c r="N886" i="35"/>
  <c r="O886" i="35" s="1"/>
  <c r="C887" i="35"/>
  <c r="D887" i="35"/>
  <c r="J887" i="35" s="1"/>
  <c r="E887" i="35"/>
  <c r="N887" i="35"/>
  <c r="O887" i="35" s="1"/>
  <c r="C888" i="35"/>
  <c r="D888" i="35"/>
  <c r="J888" i="35" s="1"/>
  <c r="E888" i="35"/>
  <c r="N888" i="35"/>
  <c r="O888" i="35" s="1"/>
  <c r="C889" i="35"/>
  <c r="D889" i="35"/>
  <c r="J889" i="35" s="1"/>
  <c r="E889" i="35"/>
  <c r="N889" i="35"/>
  <c r="O889" i="35" s="1"/>
  <c r="C2905" i="35"/>
  <c r="D2905" i="35"/>
  <c r="J2905" i="35" s="1"/>
  <c r="E2905" i="35"/>
  <c r="C2903" i="35"/>
  <c r="D2903" i="35"/>
  <c r="J2903" i="35" s="1"/>
  <c r="E2903" i="35"/>
  <c r="C2904" i="35"/>
  <c r="D2904" i="35"/>
  <c r="J2904" i="35" s="1"/>
  <c r="E2904" i="35"/>
  <c r="C1057" i="35"/>
  <c r="D1057" i="35"/>
  <c r="J1057" i="35" s="1"/>
  <c r="E1057" i="35"/>
  <c r="N1057" i="35"/>
  <c r="O1057" i="35" s="1"/>
  <c r="C1058" i="35"/>
  <c r="D1058" i="35"/>
  <c r="J1058" i="35" s="1"/>
  <c r="E1058" i="35"/>
  <c r="N1058" i="35"/>
  <c r="O1058" i="35" s="1"/>
  <c r="C1055" i="35"/>
  <c r="D1055" i="35"/>
  <c r="J1055" i="35" s="1"/>
  <c r="E1055" i="35"/>
  <c r="N1055" i="35"/>
  <c r="O1055" i="35" s="1"/>
  <c r="C1056" i="35"/>
  <c r="D1056" i="35"/>
  <c r="J1056" i="35" s="1"/>
  <c r="E1056" i="35"/>
  <c r="N1056" i="35"/>
  <c r="O1056" i="35" s="1"/>
  <c r="C1868" i="35"/>
  <c r="D1868" i="35"/>
  <c r="J1868" i="35" s="1"/>
  <c r="E1868" i="35"/>
  <c r="C1869" i="35"/>
  <c r="D1869" i="35"/>
  <c r="J1869" i="35" s="1"/>
  <c r="E1869" i="35"/>
  <c r="C1870" i="35"/>
  <c r="D1870" i="35"/>
  <c r="J1870" i="35" s="1"/>
  <c r="E1870" i="35"/>
  <c r="C1871" i="35"/>
  <c r="D1871" i="35"/>
  <c r="J1871" i="35" s="1"/>
  <c r="E1871" i="35"/>
  <c r="C559" i="35"/>
  <c r="D559" i="35"/>
  <c r="J559" i="35" s="1"/>
  <c r="E559" i="35"/>
  <c r="N559" i="35"/>
  <c r="O559" i="35" s="1"/>
  <c r="C560" i="35"/>
  <c r="D560" i="35"/>
  <c r="J560" i="35" s="1"/>
  <c r="E560" i="35"/>
  <c r="N560" i="35"/>
  <c r="O560" i="35" s="1"/>
  <c r="C557" i="35"/>
  <c r="D557" i="35"/>
  <c r="J557" i="35" s="1"/>
  <c r="E557" i="35"/>
  <c r="N557" i="35"/>
  <c r="O557" i="35" s="1"/>
  <c r="C558" i="35"/>
  <c r="D558" i="35"/>
  <c r="J558" i="35" s="1"/>
  <c r="E558" i="35"/>
  <c r="N558" i="35"/>
  <c r="O558" i="35" s="1"/>
  <c r="C301" i="35"/>
  <c r="D301" i="35"/>
  <c r="J301" i="35" s="1"/>
  <c r="E301" i="35"/>
  <c r="N301" i="35"/>
  <c r="O301" i="35" s="1"/>
  <c r="C302" i="35"/>
  <c r="D302" i="35"/>
  <c r="J302" i="35" s="1"/>
  <c r="E302" i="35"/>
  <c r="N302" i="35"/>
  <c r="O302" i="35" s="1"/>
  <c r="C303" i="35"/>
  <c r="D303" i="35"/>
  <c r="J303" i="35" s="1"/>
  <c r="E303" i="35"/>
  <c r="N303" i="35"/>
  <c r="O303" i="35" s="1"/>
  <c r="C304" i="35"/>
  <c r="D304" i="35"/>
  <c r="J304" i="35" s="1"/>
  <c r="E304" i="35"/>
  <c r="N304" i="35"/>
  <c r="O304" i="35" s="1"/>
  <c r="C1233" i="35"/>
  <c r="D1233" i="35"/>
  <c r="J1233" i="35" s="1"/>
  <c r="E1233" i="35"/>
  <c r="N1233" i="35"/>
  <c r="O1233" i="35" s="1"/>
  <c r="C1232" i="35"/>
  <c r="D1232" i="35"/>
  <c r="J1232" i="35" s="1"/>
  <c r="E1232" i="35"/>
  <c r="N1232" i="35"/>
  <c r="O1232" i="35" s="1"/>
  <c r="C162" i="35"/>
  <c r="D162" i="35"/>
  <c r="J162" i="35" s="1"/>
  <c r="E162" i="35"/>
  <c r="N162" i="35"/>
  <c r="O162" i="35" s="1"/>
  <c r="C163" i="35"/>
  <c r="D163" i="35"/>
  <c r="J163" i="35" s="1"/>
  <c r="E163" i="35"/>
  <c r="N163" i="35"/>
  <c r="O163" i="35" s="1"/>
  <c r="N1316" i="35" l="1"/>
  <c r="O1316" i="35" s="1"/>
  <c r="Q301" i="35"/>
  <c r="P1230" i="35"/>
  <c r="P1283" i="35"/>
  <c r="P1287" i="35"/>
  <c r="P1232" i="35"/>
  <c r="P1056" i="35"/>
  <c r="P1233" i="35"/>
  <c r="P302" i="35"/>
  <c r="P1096" i="35"/>
  <c r="P1286" i="35"/>
  <c r="P298" i="35"/>
  <c r="Q302" i="35"/>
  <c r="P301" i="35"/>
  <c r="P1055" i="35"/>
  <c r="P1051" i="35"/>
  <c r="P1231" i="35"/>
  <c r="P1282" i="35"/>
  <c r="P1053" i="35"/>
  <c r="P297" i="35"/>
  <c r="P1052" i="35"/>
  <c r="Q1231" i="35"/>
  <c r="Q1283" i="35"/>
  <c r="Q1282" i="35"/>
  <c r="Q1287" i="35"/>
  <c r="Q1053" i="35"/>
  <c r="Q298" i="35"/>
  <c r="Q1230" i="35"/>
  <c r="Q1233" i="35"/>
  <c r="Q1232" i="35"/>
  <c r="Q1051" i="35"/>
  <c r="Q1055" i="35"/>
  <c r="Q1052" i="35"/>
  <c r="Q1056" i="35"/>
  <c r="Q297" i="35"/>
  <c r="Q1286" i="35"/>
  <c r="Q1096" i="35"/>
  <c r="JI4" i="35"/>
  <c r="JH4" i="35"/>
  <c r="JG4" i="35"/>
  <c r="JF4" i="35"/>
  <c r="JE4" i="35"/>
  <c r="JD4" i="35"/>
  <c r="C1210" i="35"/>
  <c r="D1210" i="35"/>
  <c r="J1210" i="35" s="1"/>
  <c r="E1210" i="35"/>
  <c r="C1605" i="35"/>
  <c r="D1605" i="35"/>
  <c r="J1605" i="35" s="1"/>
  <c r="E1605" i="35"/>
  <c r="C1606" i="35"/>
  <c r="D1606" i="35"/>
  <c r="J1606" i="35" s="1"/>
  <c r="E1606" i="35"/>
  <c r="C1478" i="35"/>
  <c r="D1478" i="35"/>
  <c r="J1478" i="35" s="1"/>
  <c r="E1478" i="35"/>
  <c r="C1479" i="35"/>
  <c r="D1479" i="35"/>
  <c r="J1479" i="35" s="1"/>
  <c r="E1479" i="35"/>
  <c r="C1228" i="35"/>
  <c r="D1228" i="35"/>
  <c r="J1228" i="35" s="1"/>
  <c r="E1228" i="35"/>
  <c r="N1228" i="35"/>
  <c r="O1228" i="35" s="1"/>
  <c r="C1229" i="35"/>
  <c r="D1229" i="35"/>
  <c r="J1229" i="35" s="1"/>
  <c r="E1229" i="35"/>
  <c r="N1229" i="35"/>
  <c r="O1229" i="35" s="1"/>
  <c r="C1743" i="35"/>
  <c r="D1743" i="35"/>
  <c r="J1743" i="35" s="1"/>
  <c r="E1743" i="35"/>
  <c r="C1744" i="35"/>
  <c r="D1744" i="35"/>
  <c r="J1744" i="35" s="1"/>
  <c r="E1744" i="35"/>
  <c r="C1745" i="35"/>
  <c r="D1745" i="35"/>
  <c r="J1745" i="35" s="1"/>
  <c r="E1745" i="35"/>
  <c r="C1742" i="35"/>
  <c r="D1742" i="35"/>
  <c r="J1742" i="35" s="1"/>
  <c r="E1742" i="35"/>
  <c r="C878" i="35"/>
  <c r="D878" i="35"/>
  <c r="J878" i="35" s="1"/>
  <c r="E878" i="35"/>
  <c r="N878" i="35"/>
  <c r="O878" i="35" s="1"/>
  <c r="C879" i="35"/>
  <c r="D879" i="35"/>
  <c r="J879" i="35" s="1"/>
  <c r="E879" i="35"/>
  <c r="N879" i="35"/>
  <c r="C880" i="35"/>
  <c r="D880" i="35"/>
  <c r="J880" i="35" s="1"/>
  <c r="E880" i="35"/>
  <c r="N880" i="35"/>
  <c r="O880" i="35" s="1"/>
  <c r="C881" i="35"/>
  <c r="D881" i="35"/>
  <c r="J881" i="35" s="1"/>
  <c r="E881" i="35"/>
  <c r="N881" i="35"/>
  <c r="O881" i="35" s="1"/>
  <c r="C2441" i="35"/>
  <c r="D2441" i="35"/>
  <c r="J2441" i="35" s="1"/>
  <c r="E2441" i="35"/>
  <c r="C2442" i="35"/>
  <c r="D2442" i="35"/>
  <c r="J2442" i="35" s="1"/>
  <c r="E2442" i="35"/>
  <c r="C2657" i="35"/>
  <c r="D2657" i="35"/>
  <c r="J2657" i="35" s="1"/>
  <c r="E2657" i="35"/>
  <c r="C2658" i="35"/>
  <c r="D2658" i="35"/>
  <c r="J2658" i="35" s="1"/>
  <c r="E2658" i="35"/>
  <c r="C1049" i="35"/>
  <c r="D1049" i="35"/>
  <c r="J1049" i="35" s="1"/>
  <c r="E1049" i="35"/>
  <c r="N1049" i="35"/>
  <c r="O1049" i="35" s="1"/>
  <c r="C1050" i="35"/>
  <c r="D1050" i="35"/>
  <c r="J1050" i="35" s="1"/>
  <c r="E1050" i="35"/>
  <c r="N1050" i="35"/>
  <c r="O1050" i="35" s="1"/>
  <c r="C1047" i="35"/>
  <c r="D1047" i="35"/>
  <c r="J1047" i="35" s="1"/>
  <c r="E1047" i="35"/>
  <c r="N1047" i="35"/>
  <c r="O1047" i="35" s="1"/>
  <c r="C1048" i="35"/>
  <c r="D1048" i="35"/>
  <c r="J1048" i="35" s="1"/>
  <c r="E1048" i="35"/>
  <c r="N1048" i="35"/>
  <c r="O1048" i="35" s="1"/>
  <c r="C1864" i="35"/>
  <c r="D1864" i="35"/>
  <c r="J1864" i="35" s="1"/>
  <c r="E1864" i="35"/>
  <c r="C1865" i="35"/>
  <c r="D1865" i="35"/>
  <c r="J1865" i="35" s="1"/>
  <c r="E1865" i="35"/>
  <c r="C1866" i="35"/>
  <c r="D1866" i="35"/>
  <c r="J1866" i="35" s="1"/>
  <c r="E1866" i="35"/>
  <c r="C1867" i="35"/>
  <c r="D1867" i="35"/>
  <c r="J1867" i="35" s="1"/>
  <c r="E1867" i="35"/>
  <c r="N1317" i="35" l="1"/>
  <c r="O1317" i="35" s="1"/>
  <c r="P1058" i="35"/>
  <c r="P1050" i="35"/>
  <c r="O879" i="35"/>
  <c r="Q879" i="35" s="1"/>
  <c r="P1049" i="35"/>
  <c r="P1047" i="35"/>
  <c r="P1048" i="35"/>
  <c r="P878" i="35"/>
  <c r="P1229" i="35"/>
  <c r="Q1048" i="35"/>
  <c r="Q1047" i="35"/>
  <c r="Q1049" i="35"/>
  <c r="Q878" i="35"/>
  <c r="Q1229" i="35"/>
  <c r="N1320" i="35" l="1"/>
  <c r="O1320" i="35" s="1"/>
  <c r="Q1050" i="35"/>
  <c r="P879" i="35"/>
  <c r="IZ4" i="35"/>
  <c r="JA4" i="35"/>
  <c r="JB4" i="35"/>
  <c r="JC4" i="35"/>
  <c r="N1321" i="35" l="1"/>
  <c r="O1321" i="35" s="1"/>
  <c r="C1986" i="35"/>
  <c r="D1986" i="35"/>
  <c r="J1986" i="35" s="1"/>
  <c r="E1986" i="35"/>
  <c r="C1987" i="35"/>
  <c r="D1987" i="35"/>
  <c r="J1987" i="35" s="1"/>
  <c r="E1987" i="35"/>
  <c r="C2314" i="35"/>
  <c r="D2314" i="35"/>
  <c r="J2314" i="35" s="1"/>
  <c r="E2314" i="35"/>
  <c r="C2315" i="35"/>
  <c r="D2315" i="35"/>
  <c r="J2315" i="35" s="1"/>
  <c r="E2315" i="35"/>
  <c r="C293" i="35"/>
  <c r="D293" i="35"/>
  <c r="J293" i="35" s="1"/>
  <c r="E293" i="35"/>
  <c r="N293" i="35"/>
  <c r="O293" i="35" s="1"/>
  <c r="C294" i="35"/>
  <c r="D294" i="35"/>
  <c r="J294" i="35" s="1"/>
  <c r="E294" i="35"/>
  <c r="N294" i="35"/>
  <c r="O294" i="35" s="1"/>
  <c r="C295" i="35"/>
  <c r="D295" i="35"/>
  <c r="J295" i="35" s="1"/>
  <c r="E295" i="35"/>
  <c r="N295" i="35"/>
  <c r="C296" i="35"/>
  <c r="D296" i="35"/>
  <c r="J296" i="35" s="1"/>
  <c r="E296" i="35"/>
  <c r="N296" i="35"/>
  <c r="O296" i="35" s="1"/>
  <c r="C1278" i="35"/>
  <c r="D1278" i="35"/>
  <c r="J1278" i="35" s="1"/>
  <c r="E1278" i="35"/>
  <c r="N1278" i="35"/>
  <c r="O1278" i="35" s="1"/>
  <c r="C1279" i="35"/>
  <c r="D1279" i="35"/>
  <c r="J1279" i="35" s="1"/>
  <c r="E1279" i="35"/>
  <c r="N1279" i="35"/>
  <c r="O1279" i="35" s="1"/>
  <c r="C1280" i="35"/>
  <c r="D1280" i="35"/>
  <c r="J1280" i="35" s="1"/>
  <c r="E1280" i="35"/>
  <c r="N1280" i="35"/>
  <c r="O1280" i="35" s="1"/>
  <c r="C1281" i="35"/>
  <c r="D1281" i="35"/>
  <c r="J1281" i="35" s="1"/>
  <c r="E1281" i="35"/>
  <c r="N1281" i="35"/>
  <c r="O1281" i="35" s="1"/>
  <c r="C1664" i="35"/>
  <c r="D1664" i="35"/>
  <c r="J1664" i="35" s="1"/>
  <c r="E1664" i="35"/>
  <c r="C1665" i="35"/>
  <c r="D1665" i="35"/>
  <c r="J1665" i="35" s="1"/>
  <c r="E1665" i="35"/>
  <c r="C1537" i="35"/>
  <c r="D1537" i="35"/>
  <c r="J1537" i="35" s="1"/>
  <c r="E1537" i="35"/>
  <c r="C1538" i="35"/>
  <c r="D1538" i="35"/>
  <c r="J1538" i="35" s="1"/>
  <c r="E1538" i="35"/>
  <c r="C1227" i="35"/>
  <c r="D1227" i="35"/>
  <c r="J1227" i="35" s="1"/>
  <c r="E1227" i="35"/>
  <c r="N1227" i="35"/>
  <c r="O1227" i="35" s="1"/>
  <c r="C1226" i="35"/>
  <c r="D1226" i="35"/>
  <c r="J1226" i="35" s="1"/>
  <c r="E1226" i="35"/>
  <c r="N1226" i="35"/>
  <c r="C2593" i="35"/>
  <c r="D2593" i="35"/>
  <c r="J2593" i="35" s="1"/>
  <c r="E2593" i="35"/>
  <c r="C2594" i="35"/>
  <c r="D2594" i="35"/>
  <c r="J2594" i="35" s="1"/>
  <c r="E2594" i="35"/>
  <c r="C449" i="35"/>
  <c r="D449" i="35"/>
  <c r="J449" i="35" s="1"/>
  <c r="E449" i="35"/>
  <c r="N449" i="35"/>
  <c r="C450" i="35"/>
  <c r="D450" i="35"/>
  <c r="J450" i="35" s="1"/>
  <c r="E450" i="35"/>
  <c r="N450" i="35"/>
  <c r="O450" i="35" s="1"/>
  <c r="C451" i="35"/>
  <c r="D451" i="35"/>
  <c r="J451" i="35" s="1"/>
  <c r="E451" i="35"/>
  <c r="N451" i="35"/>
  <c r="C452" i="35"/>
  <c r="D452" i="35"/>
  <c r="J452" i="35" s="1"/>
  <c r="E452" i="35"/>
  <c r="N452" i="35"/>
  <c r="C3174" i="35"/>
  <c r="D3174" i="35"/>
  <c r="J3174" i="35" s="1"/>
  <c r="E3174" i="35"/>
  <c r="C3175" i="35"/>
  <c r="D3175" i="35"/>
  <c r="J3175" i="35" s="1"/>
  <c r="E3175" i="35"/>
  <c r="C3176" i="35"/>
  <c r="D3176" i="35"/>
  <c r="J3176" i="35" s="1"/>
  <c r="E3176" i="35"/>
  <c r="C3177" i="35"/>
  <c r="D3177" i="35"/>
  <c r="J3177" i="35" s="1"/>
  <c r="E3177" i="35"/>
  <c r="C2316" i="35"/>
  <c r="D2316" i="35"/>
  <c r="J2316" i="35" s="1"/>
  <c r="E2316" i="35"/>
  <c r="C2443" i="35"/>
  <c r="D2443" i="35"/>
  <c r="J2443" i="35" s="1"/>
  <c r="E2443" i="35"/>
  <c r="C2902" i="35"/>
  <c r="D2902" i="35"/>
  <c r="J2902" i="35" s="1"/>
  <c r="E2902" i="35"/>
  <c r="C2900" i="35"/>
  <c r="D2900" i="35"/>
  <c r="J2900" i="35" s="1"/>
  <c r="E2900" i="35"/>
  <c r="C2901" i="35"/>
  <c r="D2901" i="35"/>
  <c r="J2901" i="35" s="1"/>
  <c r="E2901" i="35"/>
  <c r="C1207" i="35"/>
  <c r="D1207" i="35"/>
  <c r="J1207" i="35" s="1"/>
  <c r="E1207" i="35"/>
  <c r="N1207" i="35"/>
  <c r="C1208" i="35"/>
  <c r="D1208" i="35"/>
  <c r="J1208" i="35" s="1"/>
  <c r="E1208" i="35"/>
  <c r="N1208" i="35"/>
  <c r="O1208" i="35" s="1"/>
  <c r="C1209" i="35"/>
  <c r="D1209" i="35"/>
  <c r="J1209" i="35" s="1"/>
  <c r="E1209" i="35"/>
  <c r="N1324" i="35" l="1"/>
  <c r="O1324" i="35" s="1"/>
  <c r="O451" i="35"/>
  <c r="O295" i="35"/>
  <c r="O449" i="35"/>
  <c r="P293" i="35"/>
  <c r="O1207" i="35"/>
  <c r="O452" i="35"/>
  <c r="O1226" i="35"/>
  <c r="Q1279" i="35"/>
  <c r="Q294" i="35"/>
  <c r="P1278" i="35"/>
  <c r="Q1278" i="35"/>
  <c r="N1325" i="35" l="1"/>
  <c r="O1325" i="35" s="1"/>
  <c r="Q293" i="35"/>
  <c r="P294" i="35"/>
  <c r="P1279" i="35"/>
  <c r="IV4" i="35"/>
  <c r="IW4" i="35"/>
  <c r="IX4" i="35"/>
  <c r="IY4" i="35"/>
  <c r="N1328" i="35" l="1"/>
  <c r="O1328" i="35" s="1"/>
  <c r="IR4" i="35"/>
  <c r="IS4" i="35"/>
  <c r="IT4" i="35"/>
  <c r="IU4" i="35"/>
  <c r="N1329" i="35" l="1"/>
  <c r="O1329" i="35" s="1"/>
  <c r="C3750" i="35"/>
  <c r="D3750" i="35"/>
  <c r="J3750" i="35" s="1"/>
  <c r="E3750" i="35"/>
  <c r="N3750" i="35"/>
  <c r="O3750" i="35" s="1"/>
  <c r="C3751" i="35"/>
  <c r="D3751" i="35"/>
  <c r="J3751" i="35" s="1"/>
  <c r="E3751" i="35"/>
  <c r="C3752" i="35"/>
  <c r="D3752" i="35"/>
  <c r="J3752" i="35" s="1"/>
  <c r="E3752" i="35"/>
  <c r="C3519" i="35"/>
  <c r="D3519" i="35"/>
  <c r="J3519" i="35" s="1"/>
  <c r="E3519" i="35"/>
  <c r="C3520" i="35"/>
  <c r="D3520" i="35"/>
  <c r="J3520" i="35" s="1"/>
  <c r="E3520" i="35"/>
  <c r="C3521" i="35"/>
  <c r="D3521" i="35"/>
  <c r="J3521" i="35" s="1"/>
  <c r="E3521" i="35"/>
  <c r="C3522" i="35"/>
  <c r="D3522" i="35"/>
  <c r="J3522" i="35" s="1"/>
  <c r="E3522" i="35"/>
  <c r="C1025" i="35"/>
  <c r="D1025" i="35"/>
  <c r="J1025" i="35" s="1"/>
  <c r="E1025" i="35"/>
  <c r="C1026" i="35"/>
  <c r="D1026" i="35"/>
  <c r="J1026" i="35" s="1"/>
  <c r="E1026" i="35"/>
  <c r="C1023" i="35"/>
  <c r="D1023" i="35"/>
  <c r="J1023" i="35" s="1"/>
  <c r="E1023" i="35"/>
  <c r="N1023" i="35"/>
  <c r="O1023" i="35" s="1"/>
  <c r="C1024" i="35"/>
  <c r="D1024" i="35"/>
  <c r="J1024" i="35" s="1"/>
  <c r="E1024" i="35"/>
  <c r="N1024" i="35"/>
  <c r="O1024" i="35" s="1"/>
  <c r="C2433" i="35"/>
  <c r="D2433" i="35"/>
  <c r="J2433" i="35" s="1"/>
  <c r="E2433" i="35"/>
  <c r="C2434" i="35"/>
  <c r="D2434" i="35"/>
  <c r="J2434" i="35" s="1"/>
  <c r="E2434" i="35"/>
  <c r="C2884" i="35"/>
  <c r="D2884" i="35"/>
  <c r="J2884" i="35" s="1"/>
  <c r="E2884" i="35"/>
  <c r="C2882" i="35"/>
  <c r="D2882" i="35"/>
  <c r="J2882" i="35" s="1"/>
  <c r="E2882" i="35"/>
  <c r="C2883" i="35"/>
  <c r="D2883" i="35"/>
  <c r="J2883" i="35" s="1"/>
  <c r="E2883" i="35"/>
  <c r="C2581" i="35"/>
  <c r="D2581" i="35"/>
  <c r="J2581" i="35" s="1"/>
  <c r="E2581" i="35"/>
  <c r="C2582" i="35"/>
  <c r="D2582" i="35"/>
  <c r="J2582" i="35" s="1"/>
  <c r="E2582" i="35"/>
  <c r="C2583" i="35"/>
  <c r="D2583" i="35"/>
  <c r="J2583" i="35" s="1"/>
  <c r="E2583" i="35"/>
  <c r="C2584" i="35"/>
  <c r="D2584" i="35"/>
  <c r="J2584" i="35" s="1"/>
  <c r="E2584" i="35"/>
  <c r="C1223" i="35"/>
  <c r="D1223" i="35"/>
  <c r="J1223" i="35" s="1"/>
  <c r="E1223" i="35"/>
  <c r="N1223" i="35"/>
  <c r="O1223" i="35" s="1"/>
  <c r="C1222" i="35"/>
  <c r="D1222" i="35"/>
  <c r="J1222" i="35" s="1"/>
  <c r="E1222" i="35"/>
  <c r="N1222" i="35"/>
  <c r="O1222" i="35" s="1"/>
  <c r="C1848" i="35"/>
  <c r="D1848" i="35"/>
  <c r="J1848" i="35" s="1"/>
  <c r="E1848" i="35"/>
  <c r="C1849" i="35"/>
  <c r="D1849" i="35"/>
  <c r="J1849" i="35" s="1"/>
  <c r="E1849" i="35"/>
  <c r="C1850" i="35"/>
  <c r="D1850" i="35"/>
  <c r="J1850" i="35" s="1"/>
  <c r="E1850" i="35"/>
  <c r="C1851" i="35"/>
  <c r="D1851" i="35"/>
  <c r="J1851" i="35" s="1"/>
  <c r="E1851" i="35"/>
  <c r="C2308" i="35"/>
  <c r="D2308" i="35"/>
  <c r="J2308" i="35" s="1"/>
  <c r="E2308" i="35"/>
  <c r="C2309" i="35"/>
  <c r="D2309" i="35"/>
  <c r="J2309" i="35" s="1"/>
  <c r="E2309" i="35"/>
  <c r="C2887" i="35"/>
  <c r="D2887" i="35"/>
  <c r="J2887" i="35" s="1"/>
  <c r="E2887" i="35"/>
  <c r="C2885" i="35"/>
  <c r="D2885" i="35"/>
  <c r="J2885" i="35" s="1"/>
  <c r="E2885" i="35"/>
  <c r="C2886" i="35"/>
  <c r="D2886" i="35"/>
  <c r="J2886" i="35" s="1"/>
  <c r="E2886" i="35"/>
  <c r="C2585" i="35"/>
  <c r="D2585" i="35"/>
  <c r="J2585" i="35" s="1"/>
  <c r="E2585" i="35"/>
  <c r="C2586" i="35"/>
  <c r="D2586" i="35"/>
  <c r="J2586" i="35" s="1"/>
  <c r="E2586" i="35"/>
  <c r="C1029" i="35"/>
  <c r="D1029" i="35"/>
  <c r="J1029" i="35" s="1"/>
  <c r="E1029" i="35"/>
  <c r="C1030" i="35"/>
  <c r="D1030" i="35"/>
  <c r="J1030" i="35" s="1"/>
  <c r="E1030" i="35"/>
  <c r="C1027" i="35"/>
  <c r="D1027" i="35"/>
  <c r="J1027" i="35" s="1"/>
  <c r="E1027" i="35"/>
  <c r="N1027" i="35"/>
  <c r="O1027" i="35" s="1"/>
  <c r="C1028" i="35"/>
  <c r="D1028" i="35"/>
  <c r="J1028" i="35" s="1"/>
  <c r="E1028" i="35"/>
  <c r="N1028" i="35"/>
  <c r="O1028" i="35" s="1"/>
  <c r="C866" i="35"/>
  <c r="D866" i="35"/>
  <c r="J866" i="35" s="1"/>
  <c r="E866" i="35"/>
  <c r="N866" i="35"/>
  <c r="O866" i="35" s="1"/>
  <c r="C867" i="35"/>
  <c r="D867" i="35"/>
  <c r="J867" i="35" s="1"/>
  <c r="E867" i="35"/>
  <c r="N867" i="35"/>
  <c r="O867" i="35" s="1"/>
  <c r="C868" i="35"/>
  <c r="D868" i="35"/>
  <c r="J868" i="35" s="1"/>
  <c r="E868" i="35"/>
  <c r="N868" i="35"/>
  <c r="O868" i="35" s="1"/>
  <c r="C869" i="35"/>
  <c r="D869" i="35"/>
  <c r="J869" i="35" s="1"/>
  <c r="E869" i="35"/>
  <c r="N869" i="35"/>
  <c r="O869" i="35" s="1"/>
  <c r="C1224" i="35"/>
  <c r="D1224" i="35"/>
  <c r="J1224" i="35" s="1"/>
  <c r="E1224" i="35"/>
  <c r="N1224" i="35"/>
  <c r="O1224" i="35" s="1"/>
  <c r="C1225" i="35"/>
  <c r="D1225" i="35"/>
  <c r="J1225" i="35" s="1"/>
  <c r="E1225" i="35"/>
  <c r="N1225" i="35"/>
  <c r="O1225" i="35" s="1"/>
  <c r="C1658" i="35"/>
  <c r="D1658" i="35"/>
  <c r="J1658" i="35" s="1"/>
  <c r="E1658" i="35"/>
  <c r="C1659" i="35"/>
  <c r="D1659" i="35"/>
  <c r="J1659" i="35" s="1"/>
  <c r="E1659" i="35"/>
  <c r="C1531" i="35"/>
  <c r="D1531" i="35"/>
  <c r="J1531" i="35" s="1"/>
  <c r="E1531" i="35"/>
  <c r="C1532" i="35"/>
  <c r="D1532" i="35"/>
  <c r="J1532" i="35" s="1"/>
  <c r="E1532" i="35"/>
  <c r="C2435" i="35"/>
  <c r="D2435" i="35"/>
  <c r="J2435" i="35" s="1"/>
  <c r="E2435" i="35"/>
  <c r="C2436" i="35"/>
  <c r="D2436" i="35"/>
  <c r="J2436" i="35" s="1"/>
  <c r="E2436" i="35"/>
  <c r="C2890" i="35"/>
  <c r="D2890" i="35"/>
  <c r="J2890" i="35" s="1"/>
  <c r="E2890" i="35"/>
  <c r="C2888" i="35"/>
  <c r="D2888" i="35"/>
  <c r="J2888" i="35" s="1"/>
  <c r="E2888" i="35"/>
  <c r="C2889" i="35"/>
  <c r="D2889" i="35"/>
  <c r="J2889" i="35" s="1"/>
  <c r="E2889" i="35"/>
  <c r="C1033" i="35"/>
  <c r="D1033" i="35"/>
  <c r="J1033" i="35" s="1"/>
  <c r="E1033" i="35"/>
  <c r="C1034" i="35"/>
  <c r="D1034" i="35"/>
  <c r="J1034" i="35" s="1"/>
  <c r="E1034" i="35"/>
  <c r="C1031" i="35"/>
  <c r="D1031" i="35"/>
  <c r="J1031" i="35" s="1"/>
  <c r="E1031" i="35"/>
  <c r="N1031" i="35"/>
  <c r="O1031" i="35" s="1"/>
  <c r="C1032" i="35"/>
  <c r="D1032" i="35"/>
  <c r="J1032" i="35" s="1"/>
  <c r="E1032" i="35"/>
  <c r="N1032" i="35"/>
  <c r="O1032" i="35" s="1"/>
  <c r="C1852" i="35"/>
  <c r="D1852" i="35"/>
  <c r="J1852" i="35" s="1"/>
  <c r="E1852" i="35"/>
  <c r="C1853" i="35"/>
  <c r="D1853" i="35"/>
  <c r="J1853" i="35" s="1"/>
  <c r="E1853" i="35"/>
  <c r="C1854" i="35"/>
  <c r="D1854" i="35"/>
  <c r="J1854" i="35" s="1"/>
  <c r="E1854" i="35"/>
  <c r="C1855" i="35"/>
  <c r="D1855" i="35"/>
  <c r="J1855" i="35" s="1"/>
  <c r="E1855" i="35"/>
  <c r="C2587" i="35"/>
  <c r="D2587" i="35"/>
  <c r="J2587" i="35" s="1"/>
  <c r="E2587" i="35"/>
  <c r="C2588" i="35"/>
  <c r="D2588" i="35"/>
  <c r="J2588" i="35" s="1"/>
  <c r="E2588" i="35"/>
  <c r="C154" i="35"/>
  <c r="D154" i="35"/>
  <c r="J154" i="35" s="1"/>
  <c r="E154" i="35"/>
  <c r="N154" i="35"/>
  <c r="O154" i="35" s="1"/>
  <c r="C155" i="35"/>
  <c r="D155" i="35"/>
  <c r="J155" i="35" s="1"/>
  <c r="E155" i="35"/>
  <c r="N155" i="35"/>
  <c r="O155" i="35" s="1"/>
  <c r="C156" i="35"/>
  <c r="D156" i="35"/>
  <c r="J156" i="35" s="1"/>
  <c r="E156" i="35"/>
  <c r="N156" i="35"/>
  <c r="O156" i="35" s="1"/>
  <c r="C157" i="35"/>
  <c r="D157" i="35"/>
  <c r="J157" i="35" s="1"/>
  <c r="E157" i="35"/>
  <c r="N157" i="35"/>
  <c r="O157" i="35" s="1"/>
  <c r="C870" i="35"/>
  <c r="D870" i="35"/>
  <c r="J870" i="35" s="1"/>
  <c r="E870" i="35"/>
  <c r="N870" i="35"/>
  <c r="O870" i="35" s="1"/>
  <c r="C871" i="35"/>
  <c r="D871" i="35"/>
  <c r="J871" i="35" s="1"/>
  <c r="E871" i="35"/>
  <c r="N871" i="35"/>
  <c r="O871" i="35" s="1"/>
  <c r="C872" i="35"/>
  <c r="D872" i="35"/>
  <c r="J872" i="35" s="1"/>
  <c r="E872" i="35"/>
  <c r="N872" i="35"/>
  <c r="O872" i="35" s="1"/>
  <c r="C873" i="35"/>
  <c r="D873" i="35"/>
  <c r="J873" i="35" s="1"/>
  <c r="E873" i="35"/>
  <c r="N873" i="35"/>
  <c r="O873" i="35" s="1"/>
  <c r="C2310" i="35"/>
  <c r="D2310" i="35"/>
  <c r="J2310" i="35" s="1"/>
  <c r="E2310" i="35"/>
  <c r="C2311" i="35"/>
  <c r="D2311" i="35"/>
  <c r="J2311" i="35" s="1"/>
  <c r="E2311" i="35"/>
  <c r="C2893" i="35"/>
  <c r="D2893" i="35"/>
  <c r="J2893" i="35" s="1"/>
  <c r="E2893" i="35"/>
  <c r="C2891" i="35"/>
  <c r="D2891" i="35"/>
  <c r="J2891" i="35" s="1"/>
  <c r="E2891" i="35"/>
  <c r="C2892" i="35"/>
  <c r="D2892" i="35"/>
  <c r="J2892" i="35" s="1"/>
  <c r="E2892" i="35"/>
  <c r="C3625" i="35"/>
  <c r="D3625" i="35"/>
  <c r="J3625" i="35" s="1"/>
  <c r="E3625" i="35"/>
  <c r="C3617" i="35"/>
  <c r="D3617" i="35"/>
  <c r="J3617" i="35" s="1"/>
  <c r="E3617" i="35"/>
  <c r="C1660" i="35"/>
  <c r="D1660" i="35"/>
  <c r="J1660" i="35" s="1"/>
  <c r="E1660" i="35"/>
  <c r="C1661" i="35"/>
  <c r="D1661" i="35"/>
  <c r="J1661" i="35" s="1"/>
  <c r="E1661" i="35"/>
  <c r="C1533" i="35"/>
  <c r="D1533" i="35"/>
  <c r="J1533" i="35" s="1"/>
  <c r="E1533" i="35"/>
  <c r="C1534" i="35"/>
  <c r="D1534" i="35"/>
  <c r="J1534" i="35" s="1"/>
  <c r="E1534" i="35"/>
  <c r="C3609" i="35"/>
  <c r="D3609" i="35"/>
  <c r="J3609" i="35" s="1"/>
  <c r="E3609" i="35"/>
  <c r="C3610" i="35"/>
  <c r="D3610" i="35"/>
  <c r="J3610" i="35" s="1"/>
  <c r="E3610" i="35"/>
  <c r="C3690" i="35"/>
  <c r="D3690" i="35"/>
  <c r="J3690" i="35" s="1"/>
  <c r="E3690" i="35"/>
  <c r="C3695" i="35"/>
  <c r="D3695" i="35"/>
  <c r="J3695" i="35" s="1"/>
  <c r="E3695" i="35"/>
  <c r="C3523" i="35"/>
  <c r="D3523" i="35"/>
  <c r="J3523" i="35" s="1"/>
  <c r="E3523" i="35"/>
  <c r="C3524" i="35"/>
  <c r="D3524" i="35"/>
  <c r="J3524" i="35" s="1"/>
  <c r="E3524" i="35"/>
  <c r="C3525" i="35"/>
  <c r="D3525" i="35"/>
  <c r="J3525" i="35" s="1"/>
  <c r="E3525" i="35"/>
  <c r="C3578" i="35"/>
  <c r="D3578" i="35"/>
  <c r="J3578" i="35" s="1"/>
  <c r="E3578" i="35"/>
  <c r="C3641" i="35"/>
  <c r="D3641" i="35"/>
  <c r="J3641" i="35" s="1"/>
  <c r="E3641" i="35"/>
  <c r="C3753" i="35"/>
  <c r="D3753" i="35"/>
  <c r="J3753" i="35" s="1"/>
  <c r="E3753" i="35"/>
  <c r="N3753" i="35"/>
  <c r="O3753" i="35" s="1"/>
  <c r="C3754" i="35"/>
  <c r="D3754" i="35"/>
  <c r="J3754" i="35" s="1"/>
  <c r="E3754" i="35"/>
  <c r="N3754" i="35"/>
  <c r="O3754" i="35" s="1"/>
  <c r="C3755" i="35"/>
  <c r="D3755" i="35"/>
  <c r="J3755" i="35" s="1"/>
  <c r="E3755" i="35"/>
  <c r="C3756" i="35"/>
  <c r="D3756" i="35"/>
  <c r="J3756" i="35" s="1"/>
  <c r="E3756" i="35"/>
  <c r="C2150" i="35"/>
  <c r="D2150" i="35"/>
  <c r="J2150" i="35" s="1"/>
  <c r="E2150" i="35"/>
  <c r="C2151" i="35"/>
  <c r="D2151" i="35"/>
  <c r="J2151" i="35" s="1"/>
  <c r="E2151" i="35"/>
  <c r="C2152" i="35"/>
  <c r="D2152" i="35"/>
  <c r="J2152" i="35" s="1"/>
  <c r="E2152" i="35"/>
  <c r="C2153" i="35"/>
  <c r="D2153" i="35"/>
  <c r="J2153" i="35" s="1"/>
  <c r="E2153" i="35"/>
  <c r="C1856" i="35"/>
  <c r="D1856" i="35"/>
  <c r="J1856" i="35" s="1"/>
  <c r="E1856" i="35"/>
  <c r="C1857" i="35"/>
  <c r="D1857" i="35"/>
  <c r="J1857" i="35" s="1"/>
  <c r="E1857" i="35"/>
  <c r="C1858" i="35"/>
  <c r="D1858" i="35"/>
  <c r="J1858" i="35" s="1"/>
  <c r="E1858" i="35"/>
  <c r="C1859" i="35"/>
  <c r="D1859" i="35"/>
  <c r="J1859" i="35" s="1"/>
  <c r="E1859" i="35"/>
  <c r="C2088" i="35"/>
  <c r="D2088" i="35"/>
  <c r="J2088" i="35" s="1"/>
  <c r="E2088" i="35"/>
  <c r="C2076" i="35"/>
  <c r="D2076" i="35"/>
  <c r="J2076" i="35" s="1"/>
  <c r="E2076" i="35"/>
  <c r="C1037" i="35"/>
  <c r="D1037" i="35"/>
  <c r="J1037" i="35" s="1"/>
  <c r="E1037" i="35"/>
  <c r="C1038" i="35"/>
  <c r="D1038" i="35"/>
  <c r="J1038" i="35" s="1"/>
  <c r="E1038" i="35"/>
  <c r="C1035" i="35"/>
  <c r="D1035" i="35"/>
  <c r="J1035" i="35" s="1"/>
  <c r="E1035" i="35"/>
  <c r="N1035" i="35"/>
  <c r="O1035" i="35" s="1"/>
  <c r="C1036" i="35"/>
  <c r="D1036" i="35"/>
  <c r="J1036" i="35" s="1"/>
  <c r="E1036" i="35"/>
  <c r="N1036" i="35"/>
  <c r="O1036" i="35" s="1"/>
  <c r="C285" i="35"/>
  <c r="D285" i="35"/>
  <c r="J285" i="35" s="1"/>
  <c r="E285" i="35"/>
  <c r="N285" i="35"/>
  <c r="O285" i="35" s="1"/>
  <c r="C286" i="35"/>
  <c r="D286" i="35"/>
  <c r="J286" i="35" s="1"/>
  <c r="E286" i="35"/>
  <c r="N286" i="35"/>
  <c r="O286" i="35" s="1"/>
  <c r="C287" i="35"/>
  <c r="D287" i="35"/>
  <c r="J287" i="35" s="1"/>
  <c r="E287" i="35"/>
  <c r="N287" i="35"/>
  <c r="O287" i="35" s="1"/>
  <c r="C288" i="35"/>
  <c r="D288" i="35"/>
  <c r="J288" i="35" s="1"/>
  <c r="E288" i="35"/>
  <c r="N288" i="35"/>
  <c r="O288" i="35" s="1"/>
  <c r="C3166" i="35"/>
  <c r="D3166" i="35"/>
  <c r="J3166" i="35" s="1"/>
  <c r="E3166" i="35"/>
  <c r="C3167" i="35"/>
  <c r="D3167" i="35"/>
  <c r="J3167" i="35" s="1"/>
  <c r="E3167" i="35"/>
  <c r="C3168" i="35"/>
  <c r="D3168" i="35"/>
  <c r="J3168" i="35" s="1"/>
  <c r="E3168" i="35"/>
  <c r="C3169" i="35"/>
  <c r="D3169" i="35"/>
  <c r="J3169" i="35" s="1"/>
  <c r="E3169" i="35"/>
  <c r="C3633" i="35"/>
  <c r="D3633" i="35"/>
  <c r="J3633" i="35" s="1"/>
  <c r="E3633" i="35"/>
  <c r="C2896" i="35"/>
  <c r="D2896" i="35"/>
  <c r="J2896" i="35" s="1"/>
  <c r="E2896" i="35"/>
  <c r="C2894" i="35"/>
  <c r="D2894" i="35"/>
  <c r="J2894" i="35" s="1"/>
  <c r="E2894" i="35"/>
  <c r="C2895" i="35"/>
  <c r="D2895" i="35"/>
  <c r="J2895" i="35" s="1"/>
  <c r="E2895" i="35"/>
  <c r="C1980" i="35"/>
  <c r="D1980" i="35"/>
  <c r="J1980" i="35" s="1"/>
  <c r="E1980" i="35"/>
  <c r="C1981" i="35"/>
  <c r="D1981" i="35"/>
  <c r="J1981" i="35" s="1"/>
  <c r="E1981" i="35"/>
  <c r="C1982" i="35"/>
  <c r="D1982" i="35"/>
  <c r="J1982" i="35" s="1"/>
  <c r="E1982" i="35"/>
  <c r="C1983" i="35"/>
  <c r="D1983" i="35"/>
  <c r="J1983" i="35" s="1"/>
  <c r="E1983" i="35"/>
  <c r="C1662" i="35"/>
  <c r="D1662" i="35"/>
  <c r="J1662" i="35" s="1"/>
  <c r="E1662" i="35"/>
  <c r="C1663" i="35"/>
  <c r="D1663" i="35"/>
  <c r="J1663" i="35" s="1"/>
  <c r="E1663" i="35"/>
  <c r="C1535" i="35"/>
  <c r="D1535" i="35"/>
  <c r="J1535" i="35" s="1"/>
  <c r="E1535" i="35"/>
  <c r="C1536" i="35"/>
  <c r="D1536" i="35"/>
  <c r="J1536" i="35" s="1"/>
  <c r="E1536" i="35"/>
  <c r="C2589" i="35"/>
  <c r="D2589" i="35"/>
  <c r="J2589" i="35" s="1"/>
  <c r="E2589" i="35"/>
  <c r="C2590" i="35"/>
  <c r="D2590" i="35"/>
  <c r="J2590" i="35" s="1"/>
  <c r="E2590" i="35"/>
  <c r="C437" i="35"/>
  <c r="D437" i="35"/>
  <c r="J437" i="35" s="1"/>
  <c r="E437" i="35"/>
  <c r="N437" i="35"/>
  <c r="O437" i="35" s="1"/>
  <c r="C438" i="35"/>
  <c r="D438" i="35"/>
  <c r="J438" i="35" s="1"/>
  <c r="E438" i="35"/>
  <c r="N438" i="35"/>
  <c r="O438" i="35" s="1"/>
  <c r="C439" i="35"/>
  <c r="D439" i="35"/>
  <c r="J439" i="35" s="1"/>
  <c r="E439" i="35"/>
  <c r="N439" i="35"/>
  <c r="O439" i="35" s="1"/>
  <c r="C440" i="35"/>
  <c r="D440" i="35"/>
  <c r="J440" i="35" s="1"/>
  <c r="E440" i="35"/>
  <c r="N440" i="35"/>
  <c r="O440" i="35" s="1"/>
  <c r="C3170" i="35"/>
  <c r="D3170" i="35"/>
  <c r="J3170" i="35" s="1"/>
  <c r="E3170" i="35"/>
  <c r="C3171" i="35"/>
  <c r="D3171" i="35"/>
  <c r="J3171" i="35" s="1"/>
  <c r="E3171" i="35"/>
  <c r="C3172" i="35"/>
  <c r="D3172" i="35"/>
  <c r="J3172" i="35" s="1"/>
  <c r="E3172" i="35"/>
  <c r="C3173" i="35"/>
  <c r="D3173" i="35"/>
  <c r="J3173" i="35" s="1"/>
  <c r="E3173" i="35"/>
  <c r="C2899" i="35"/>
  <c r="D2899" i="35"/>
  <c r="J2899" i="35" s="1"/>
  <c r="E2899" i="35"/>
  <c r="C2897" i="35"/>
  <c r="D2897" i="35"/>
  <c r="J2897" i="35" s="1"/>
  <c r="E2897" i="35"/>
  <c r="C2898" i="35"/>
  <c r="D2898" i="35"/>
  <c r="J2898" i="35" s="1"/>
  <c r="E2898" i="35"/>
  <c r="C441" i="35"/>
  <c r="D441" i="35"/>
  <c r="J441" i="35" s="1"/>
  <c r="E441" i="35"/>
  <c r="N441" i="35"/>
  <c r="O441" i="35" s="1"/>
  <c r="C442" i="35"/>
  <c r="D442" i="35"/>
  <c r="J442" i="35" s="1"/>
  <c r="E442" i="35"/>
  <c r="N442" i="35"/>
  <c r="O442" i="35" s="1"/>
  <c r="C443" i="35"/>
  <c r="D443" i="35"/>
  <c r="J443" i="35" s="1"/>
  <c r="E443" i="35"/>
  <c r="N443" i="35"/>
  <c r="O443" i="35" s="1"/>
  <c r="C444" i="35"/>
  <c r="D444" i="35"/>
  <c r="J444" i="35" s="1"/>
  <c r="E444" i="35"/>
  <c r="N444" i="35"/>
  <c r="O444" i="35" s="1"/>
  <c r="C1041" i="35"/>
  <c r="D1041" i="35"/>
  <c r="J1041" i="35" s="1"/>
  <c r="E1041" i="35"/>
  <c r="C1042" i="35"/>
  <c r="D1042" i="35"/>
  <c r="J1042" i="35" s="1"/>
  <c r="E1042" i="35"/>
  <c r="C1039" i="35"/>
  <c r="D1039" i="35"/>
  <c r="J1039" i="35" s="1"/>
  <c r="E1039" i="35"/>
  <c r="N1039" i="35"/>
  <c r="O1039" i="35" s="1"/>
  <c r="C1040" i="35"/>
  <c r="D1040" i="35"/>
  <c r="J1040" i="35" s="1"/>
  <c r="E1040" i="35"/>
  <c r="N1040" i="35"/>
  <c r="O1040" i="35" s="1"/>
  <c r="C2798" i="35"/>
  <c r="D2798" i="35"/>
  <c r="J2798" i="35" s="1"/>
  <c r="E2798" i="35"/>
  <c r="C2799" i="35"/>
  <c r="D2799" i="35"/>
  <c r="J2799" i="35" s="1"/>
  <c r="E2799" i="35"/>
  <c r="C2800" i="35"/>
  <c r="D2800" i="35"/>
  <c r="J2800" i="35" s="1"/>
  <c r="E2800" i="35"/>
  <c r="C2801" i="35"/>
  <c r="D2801" i="35"/>
  <c r="J2801" i="35" s="1"/>
  <c r="E2801" i="35"/>
  <c r="C1607" i="35"/>
  <c r="D1607" i="35"/>
  <c r="J1607" i="35" s="1"/>
  <c r="E1607" i="35"/>
  <c r="C1608" i="35"/>
  <c r="D1608" i="35"/>
  <c r="J1608" i="35" s="1"/>
  <c r="E1608" i="35"/>
  <c r="C1480" i="35"/>
  <c r="D1480" i="35"/>
  <c r="J1480" i="35" s="1"/>
  <c r="E1480" i="35"/>
  <c r="C1481" i="35"/>
  <c r="D1481" i="35"/>
  <c r="J1481" i="35" s="1"/>
  <c r="E1481" i="35"/>
  <c r="C1746" i="35"/>
  <c r="D1746" i="35"/>
  <c r="J1746" i="35" s="1"/>
  <c r="E1746" i="35"/>
  <c r="C1747" i="35"/>
  <c r="D1747" i="35"/>
  <c r="J1747" i="35" s="1"/>
  <c r="E1747" i="35"/>
  <c r="C1748" i="35"/>
  <c r="D1748" i="35"/>
  <c r="J1748" i="35" s="1"/>
  <c r="E1748" i="35"/>
  <c r="C1749" i="35"/>
  <c r="D1749" i="35"/>
  <c r="J1749" i="35" s="1"/>
  <c r="E1749" i="35"/>
  <c r="C2437" i="35"/>
  <c r="D2437" i="35"/>
  <c r="J2437" i="35" s="1"/>
  <c r="E2437" i="35"/>
  <c r="C2438" i="35"/>
  <c r="D2438" i="35"/>
  <c r="J2438" i="35" s="1"/>
  <c r="E2438" i="35"/>
  <c r="C3658" i="35"/>
  <c r="D3658" i="35"/>
  <c r="J3658" i="35" s="1"/>
  <c r="E3658" i="35"/>
  <c r="C3659" i="35"/>
  <c r="D3659" i="35"/>
  <c r="J3659" i="35" s="1"/>
  <c r="E3659" i="35"/>
  <c r="C3662" i="35"/>
  <c r="D3662" i="35"/>
  <c r="J3662" i="35" s="1"/>
  <c r="E3662" i="35"/>
  <c r="C1045" i="35"/>
  <c r="D1045" i="35"/>
  <c r="J1045" i="35" s="1"/>
  <c r="E1045" i="35"/>
  <c r="C1046" i="35"/>
  <c r="D1046" i="35"/>
  <c r="J1046" i="35" s="1"/>
  <c r="E1046" i="35"/>
  <c r="C1043" i="35"/>
  <c r="D1043" i="35"/>
  <c r="J1043" i="35" s="1"/>
  <c r="E1043" i="35"/>
  <c r="N1043" i="35"/>
  <c r="O1043" i="35" s="1"/>
  <c r="C1044" i="35"/>
  <c r="D1044" i="35"/>
  <c r="J1044" i="35" s="1"/>
  <c r="E1044" i="35"/>
  <c r="N1044" i="35"/>
  <c r="O1044" i="35" s="1"/>
  <c r="C3757" i="35"/>
  <c r="D3757" i="35"/>
  <c r="J3757" i="35" s="1"/>
  <c r="E3757" i="35"/>
  <c r="N3757" i="35"/>
  <c r="O3757" i="35" s="1"/>
  <c r="C3758" i="35"/>
  <c r="D3758" i="35"/>
  <c r="J3758" i="35" s="1"/>
  <c r="E3758" i="35"/>
  <c r="N3758" i="35"/>
  <c r="O3758" i="35" s="1"/>
  <c r="C3759" i="35"/>
  <c r="D3759" i="35"/>
  <c r="J3759" i="35" s="1"/>
  <c r="E3759" i="35"/>
  <c r="C3760" i="35"/>
  <c r="D3760" i="35"/>
  <c r="J3760" i="35" s="1"/>
  <c r="E3760" i="35"/>
  <c r="C3429" i="35"/>
  <c r="D3429" i="35"/>
  <c r="J3429" i="35" s="1"/>
  <c r="E3429" i="35"/>
  <c r="C3430" i="35"/>
  <c r="D3430" i="35"/>
  <c r="J3430" i="35" s="1"/>
  <c r="E3430" i="35"/>
  <c r="C3431" i="35"/>
  <c r="D3431" i="35"/>
  <c r="J3431" i="35" s="1"/>
  <c r="E3431" i="35"/>
  <c r="C3432" i="35"/>
  <c r="D3432" i="35"/>
  <c r="J3432" i="35" s="1"/>
  <c r="E3432" i="35"/>
  <c r="C1750" i="35"/>
  <c r="D1750" i="35"/>
  <c r="J1750" i="35" s="1"/>
  <c r="E1750" i="35"/>
  <c r="C1751" i="35"/>
  <c r="D1751" i="35"/>
  <c r="J1751" i="35" s="1"/>
  <c r="E1751" i="35"/>
  <c r="C1752" i="35"/>
  <c r="D1752" i="35"/>
  <c r="J1752" i="35" s="1"/>
  <c r="E1752" i="35"/>
  <c r="C1753" i="35"/>
  <c r="D1753" i="35"/>
  <c r="J1753" i="35" s="1"/>
  <c r="E1753" i="35"/>
  <c r="C2312" i="35"/>
  <c r="D2312" i="35"/>
  <c r="J2312" i="35" s="1"/>
  <c r="E2312" i="35"/>
  <c r="C2313" i="35"/>
  <c r="D2313" i="35"/>
  <c r="J2313" i="35" s="1"/>
  <c r="E2313" i="35"/>
  <c r="C3660" i="35"/>
  <c r="D3660" i="35"/>
  <c r="J3660" i="35" s="1"/>
  <c r="E3660" i="35"/>
  <c r="C3661" i="35"/>
  <c r="D3661" i="35"/>
  <c r="J3661" i="35" s="1"/>
  <c r="E3661" i="35"/>
  <c r="C3663" i="35"/>
  <c r="D3663" i="35"/>
  <c r="J3663" i="35" s="1"/>
  <c r="E3663" i="35"/>
  <c r="C158" i="35"/>
  <c r="D158" i="35"/>
  <c r="J158" i="35" s="1"/>
  <c r="E158" i="35"/>
  <c r="N158" i="35"/>
  <c r="O158" i="35" s="1"/>
  <c r="C159" i="35"/>
  <c r="D159" i="35"/>
  <c r="J159" i="35" s="1"/>
  <c r="E159" i="35"/>
  <c r="N159" i="35"/>
  <c r="O159" i="35" s="1"/>
  <c r="C160" i="35"/>
  <c r="D160" i="35"/>
  <c r="J160" i="35" s="1"/>
  <c r="E160" i="35"/>
  <c r="N160" i="35"/>
  <c r="O160" i="35" s="1"/>
  <c r="C161" i="35"/>
  <c r="D161" i="35"/>
  <c r="J161" i="35" s="1"/>
  <c r="E161" i="35"/>
  <c r="N161" i="35"/>
  <c r="O161" i="35" s="1"/>
  <c r="C1609" i="35"/>
  <c r="D1609" i="35"/>
  <c r="J1609" i="35" s="1"/>
  <c r="E1609" i="35"/>
  <c r="C1610" i="35"/>
  <c r="D1610" i="35"/>
  <c r="J1610" i="35" s="1"/>
  <c r="E1610" i="35"/>
  <c r="C1482" i="35"/>
  <c r="D1482" i="35"/>
  <c r="J1482" i="35" s="1"/>
  <c r="E1482" i="35"/>
  <c r="C1483" i="35"/>
  <c r="D1483" i="35"/>
  <c r="J1483" i="35" s="1"/>
  <c r="E1483" i="35"/>
  <c r="C1245" i="35"/>
  <c r="D1245" i="35"/>
  <c r="J1245" i="35" s="1"/>
  <c r="E1245" i="35"/>
  <c r="N1245" i="35"/>
  <c r="O1245" i="35" s="1"/>
  <c r="C1244" i="35"/>
  <c r="D1244" i="35"/>
  <c r="J1244" i="35" s="1"/>
  <c r="E1244" i="35"/>
  <c r="N1244" i="35"/>
  <c r="O1244" i="35" s="1"/>
  <c r="C2591" i="35"/>
  <c r="D2591" i="35"/>
  <c r="J2591" i="35" s="1"/>
  <c r="E2591" i="35"/>
  <c r="C2592" i="35"/>
  <c r="D2592" i="35"/>
  <c r="J2592" i="35" s="1"/>
  <c r="E2592" i="35"/>
  <c r="C445" i="35"/>
  <c r="D445" i="35"/>
  <c r="J445" i="35" s="1"/>
  <c r="E445" i="35"/>
  <c r="N445" i="35"/>
  <c r="O445" i="35" s="1"/>
  <c r="C446" i="35"/>
  <c r="D446" i="35"/>
  <c r="J446" i="35" s="1"/>
  <c r="E446" i="35"/>
  <c r="N446" i="35"/>
  <c r="O446" i="35" s="1"/>
  <c r="C447" i="35"/>
  <c r="D447" i="35"/>
  <c r="J447" i="35" s="1"/>
  <c r="E447" i="35"/>
  <c r="N447" i="35"/>
  <c r="O447" i="35" s="1"/>
  <c r="C448" i="35"/>
  <c r="D448" i="35"/>
  <c r="J448" i="35" s="1"/>
  <c r="E448" i="35"/>
  <c r="N448" i="35"/>
  <c r="O448" i="35" s="1"/>
  <c r="C874" i="35"/>
  <c r="D874" i="35"/>
  <c r="J874" i="35" s="1"/>
  <c r="E874" i="35"/>
  <c r="N874" i="35"/>
  <c r="O874" i="35" s="1"/>
  <c r="C875" i="35"/>
  <c r="D875" i="35"/>
  <c r="J875" i="35" s="1"/>
  <c r="E875" i="35"/>
  <c r="N875" i="35"/>
  <c r="O875" i="35" s="1"/>
  <c r="C876" i="35"/>
  <c r="D876" i="35"/>
  <c r="J876" i="35" s="1"/>
  <c r="E876" i="35"/>
  <c r="N876" i="35"/>
  <c r="O876" i="35" s="1"/>
  <c r="C877" i="35"/>
  <c r="D877" i="35"/>
  <c r="J877" i="35" s="1"/>
  <c r="E877" i="35"/>
  <c r="N877" i="35"/>
  <c r="O877" i="35" s="1"/>
  <c r="C2439" i="35"/>
  <c r="D2439" i="35"/>
  <c r="J2439" i="35" s="1"/>
  <c r="E2439" i="35"/>
  <c r="C2440" i="35"/>
  <c r="D2440" i="35"/>
  <c r="J2440" i="35" s="1"/>
  <c r="E2440" i="35"/>
  <c r="C289" i="35"/>
  <c r="D289" i="35"/>
  <c r="J289" i="35" s="1"/>
  <c r="E289" i="35"/>
  <c r="N289" i="35"/>
  <c r="O289" i="35" s="1"/>
  <c r="C290" i="35"/>
  <c r="D290" i="35"/>
  <c r="J290" i="35" s="1"/>
  <c r="E290" i="35"/>
  <c r="N290" i="35"/>
  <c r="O290" i="35" s="1"/>
  <c r="C291" i="35"/>
  <c r="D291" i="35"/>
  <c r="J291" i="35" s="1"/>
  <c r="E291" i="35"/>
  <c r="N291" i="35"/>
  <c r="O291" i="35" s="1"/>
  <c r="C292" i="35"/>
  <c r="D292" i="35"/>
  <c r="J292" i="35" s="1"/>
  <c r="E292" i="35"/>
  <c r="N292" i="35"/>
  <c r="O292" i="35" s="1"/>
  <c r="C2154" i="35"/>
  <c r="D2154" i="35"/>
  <c r="J2154" i="35" s="1"/>
  <c r="E2154" i="35"/>
  <c r="C2155" i="35"/>
  <c r="D2155" i="35"/>
  <c r="J2155" i="35" s="1"/>
  <c r="E2155" i="35"/>
  <c r="C2156" i="35"/>
  <c r="D2156" i="35"/>
  <c r="J2156" i="35" s="1"/>
  <c r="E2156" i="35"/>
  <c r="C2157" i="35"/>
  <c r="D2157" i="35"/>
  <c r="J2157" i="35" s="1"/>
  <c r="E2157" i="35"/>
  <c r="C1860" i="35"/>
  <c r="D1860" i="35"/>
  <c r="J1860" i="35" s="1"/>
  <c r="E1860" i="35"/>
  <c r="C1861" i="35"/>
  <c r="D1861" i="35"/>
  <c r="J1861" i="35" s="1"/>
  <c r="E1861" i="35"/>
  <c r="C1862" i="35"/>
  <c r="D1862" i="35"/>
  <c r="J1862" i="35" s="1"/>
  <c r="E1862" i="35"/>
  <c r="C1863" i="35"/>
  <c r="D1863" i="35"/>
  <c r="J1863" i="35" s="1"/>
  <c r="E1863" i="35"/>
  <c r="C1393" i="35"/>
  <c r="D1393" i="35"/>
  <c r="J1393" i="35" s="1"/>
  <c r="E1393" i="35"/>
  <c r="C1394" i="35"/>
  <c r="D1394" i="35"/>
  <c r="J1394" i="35" s="1"/>
  <c r="E1394" i="35"/>
  <c r="C1395" i="35"/>
  <c r="D1395" i="35"/>
  <c r="J1395" i="35" s="1"/>
  <c r="E1395" i="35"/>
  <c r="C1396" i="35"/>
  <c r="D1396" i="35"/>
  <c r="J1396" i="35" s="1"/>
  <c r="E1396" i="35"/>
  <c r="C1373" i="35"/>
  <c r="D1373" i="35"/>
  <c r="J1373" i="35" s="1"/>
  <c r="E1373" i="35"/>
  <c r="C1371" i="35"/>
  <c r="D1371" i="35"/>
  <c r="J1371" i="35" s="1"/>
  <c r="E1371" i="35"/>
  <c r="C2802" i="35"/>
  <c r="D2802" i="35"/>
  <c r="J2802" i="35" s="1"/>
  <c r="E2802" i="35"/>
  <c r="C2803" i="35"/>
  <c r="D2803" i="35"/>
  <c r="J2803" i="35" s="1"/>
  <c r="E2803" i="35"/>
  <c r="C2804" i="35"/>
  <c r="D2804" i="35"/>
  <c r="J2804" i="35" s="1"/>
  <c r="E2804" i="35"/>
  <c r="C2805" i="35"/>
  <c r="D2805" i="35"/>
  <c r="J2805" i="35" s="1"/>
  <c r="E2805" i="35"/>
  <c r="C1984" i="35"/>
  <c r="D1984" i="35"/>
  <c r="J1984" i="35" s="1"/>
  <c r="E1984" i="35"/>
  <c r="C1985" i="35"/>
  <c r="D1985" i="35"/>
  <c r="J1985" i="35" s="1"/>
  <c r="E1985" i="35"/>
  <c r="C2126" i="35"/>
  <c r="D2126" i="35"/>
  <c r="J2126" i="35" s="1"/>
  <c r="E2126" i="35"/>
  <c r="C2127" i="35"/>
  <c r="D2127" i="35"/>
  <c r="J2127" i="35" s="1"/>
  <c r="E2127" i="35"/>
  <c r="C2128" i="35"/>
  <c r="D2128" i="35"/>
  <c r="J2128" i="35" s="1"/>
  <c r="E2128" i="35"/>
  <c r="C2129" i="35"/>
  <c r="D2129" i="35"/>
  <c r="J2129" i="35" s="1"/>
  <c r="E2129" i="35"/>
  <c r="C2306" i="35"/>
  <c r="D2306" i="35"/>
  <c r="J2306" i="35" s="1"/>
  <c r="E2306" i="35"/>
  <c r="C2307" i="35"/>
  <c r="D2307" i="35"/>
  <c r="J2307" i="35" s="1"/>
  <c r="E2307" i="35"/>
  <c r="C1095" i="35"/>
  <c r="D1095" i="35"/>
  <c r="J1095" i="35" s="1"/>
  <c r="E1095" i="35"/>
  <c r="N1095" i="35"/>
  <c r="O1095" i="35" s="1"/>
  <c r="C1108" i="35"/>
  <c r="D1108" i="35"/>
  <c r="J1108" i="35" s="1"/>
  <c r="E1108" i="35"/>
  <c r="N1108" i="35"/>
  <c r="O1108" i="35" s="1"/>
  <c r="C2087" i="35"/>
  <c r="D2087" i="35"/>
  <c r="J2087" i="35" s="1"/>
  <c r="E2087" i="35"/>
  <c r="C2075" i="35"/>
  <c r="D2075" i="35"/>
  <c r="J2075" i="35" s="1"/>
  <c r="E2075" i="35"/>
  <c r="C3162" i="35"/>
  <c r="D3162" i="35"/>
  <c r="J3162" i="35" s="1"/>
  <c r="E3162" i="35"/>
  <c r="C3163" i="35"/>
  <c r="D3163" i="35"/>
  <c r="J3163" i="35" s="1"/>
  <c r="E3163" i="35"/>
  <c r="C3164" i="35"/>
  <c r="D3164" i="35"/>
  <c r="J3164" i="35" s="1"/>
  <c r="E3164" i="35"/>
  <c r="C3165" i="35"/>
  <c r="D3165" i="35"/>
  <c r="J3165" i="35" s="1"/>
  <c r="E3165" i="35"/>
  <c r="C1656" i="35"/>
  <c r="D1656" i="35"/>
  <c r="J1656" i="35" s="1"/>
  <c r="E1656" i="35"/>
  <c r="C1657" i="35"/>
  <c r="D1657" i="35"/>
  <c r="J1657" i="35" s="1"/>
  <c r="E1657" i="35"/>
  <c r="C1529" i="35"/>
  <c r="D1529" i="35"/>
  <c r="J1529" i="35" s="1"/>
  <c r="E1529" i="35"/>
  <c r="C1530" i="35"/>
  <c r="D1530" i="35"/>
  <c r="J1530" i="35" s="1"/>
  <c r="E1530" i="35"/>
  <c r="C3749" i="35"/>
  <c r="D3749" i="35"/>
  <c r="J3749" i="35" s="1"/>
  <c r="E3749" i="35"/>
  <c r="N3749" i="35"/>
  <c r="O3749" i="35" s="1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D3" i="348"/>
  <c r="D4" i="348"/>
  <c r="D5" i="348"/>
  <c r="D6" i="348"/>
  <c r="D7" i="348"/>
  <c r="D8" i="348"/>
  <c r="D9" i="348"/>
  <c r="D10" i="348"/>
  <c r="D11" i="348"/>
  <c r="D12" i="348"/>
  <c r="D13" i="348"/>
  <c r="D14" i="348"/>
  <c r="D15" i="348"/>
  <c r="D16" i="348"/>
  <c r="D17" i="348"/>
  <c r="D18" i="348"/>
  <c r="D19" i="348"/>
  <c r="D20" i="348"/>
  <c r="D21" i="348"/>
  <c r="D22" i="348"/>
  <c r="D23" i="348"/>
  <c r="D24" i="348"/>
  <c r="D25" i="348"/>
  <c r="D26" i="348"/>
  <c r="D27" i="348"/>
  <c r="D28" i="348"/>
  <c r="D29" i="348"/>
  <c r="D30" i="348"/>
  <c r="D31" i="348"/>
  <c r="D32" i="348"/>
  <c r="D33" i="348"/>
  <c r="D34" i="348"/>
  <c r="D35" i="348"/>
  <c r="D36" i="348"/>
  <c r="D37" i="348"/>
  <c r="D38" i="348"/>
  <c r="D39" i="348"/>
  <c r="D40" i="348"/>
  <c r="D41" i="348"/>
  <c r="D42" i="348"/>
  <c r="D43" i="348"/>
  <c r="D44" i="348"/>
  <c r="D45" i="348"/>
  <c r="D46" i="348"/>
  <c r="D47" i="348"/>
  <c r="D48" i="348"/>
  <c r="D49" i="348"/>
  <c r="D50" i="348"/>
  <c r="D51" i="348"/>
  <c r="D52" i="348"/>
  <c r="D53" i="348"/>
  <c r="D54" i="348"/>
  <c r="D55" i="348"/>
  <c r="D56" i="348"/>
  <c r="D57" i="348"/>
  <c r="D58" i="348"/>
  <c r="D59" i="348"/>
  <c r="D60" i="348"/>
  <c r="D61" i="348"/>
  <c r="D62" i="348"/>
  <c r="D63" i="348"/>
  <c r="D64" i="348"/>
  <c r="D65" i="348"/>
  <c r="D66" i="348"/>
  <c r="D67" i="348"/>
  <c r="D68" i="348"/>
  <c r="D69" i="348"/>
  <c r="D70" i="348"/>
  <c r="D71" i="348"/>
  <c r="D72" i="348"/>
  <c r="D73" i="348"/>
  <c r="D74" i="348"/>
  <c r="D75" i="348"/>
  <c r="D76" i="348"/>
  <c r="D77" i="348"/>
  <c r="D78" i="348"/>
  <c r="D79" i="348"/>
  <c r="D80" i="348"/>
  <c r="D81" i="348"/>
  <c r="D2" i="348"/>
  <c r="N1371" i="35" l="1"/>
  <c r="O1371" i="35" s="1"/>
  <c r="P1054" i="35"/>
  <c r="Q1054" i="35"/>
  <c r="P1057" i="35"/>
  <c r="Q1057" i="35"/>
  <c r="P868" i="35"/>
  <c r="P866" i="35"/>
  <c r="P3750" i="35"/>
  <c r="Q3758" i="35"/>
  <c r="P1244" i="35"/>
  <c r="Q874" i="35"/>
  <c r="Q871" i="35"/>
  <c r="P290" i="35"/>
  <c r="P3757" i="35"/>
  <c r="P870" i="35"/>
  <c r="P285" i="35"/>
  <c r="Q3753" i="35"/>
  <c r="P876" i="35"/>
  <c r="Q876" i="35"/>
  <c r="Q875" i="35"/>
  <c r="P875" i="35"/>
  <c r="Q870" i="35"/>
  <c r="P1023" i="35"/>
  <c r="P877" i="35"/>
  <c r="P874" i="35"/>
  <c r="P1043" i="35"/>
  <c r="P3758" i="35"/>
  <c r="Q1040" i="35"/>
  <c r="Q868" i="35"/>
  <c r="P872" i="35"/>
  <c r="P1245" i="35"/>
  <c r="Q1245" i="35"/>
  <c r="Q289" i="35"/>
  <c r="P289" i="35"/>
  <c r="P1044" i="35"/>
  <c r="P1040" i="35"/>
  <c r="P3749" i="35"/>
  <c r="Q877" i="35"/>
  <c r="Q290" i="35"/>
  <c r="Q1244" i="35"/>
  <c r="P869" i="35"/>
  <c r="P871" i="35"/>
  <c r="Q3757" i="35"/>
  <c r="Q1023" i="35"/>
  <c r="P3754" i="35"/>
  <c r="Q872" i="35"/>
  <c r="Q866" i="35"/>
  <c r="Q3750" i="35"/>
  <c r="Q869" i="35"/>
  <c r="Q286" i="35"/>
  <c r="P286" i="35"/>
  <c r="P873" i="35"/>
  <c r="Q873" i="35"/>
  <c r="Q1043" i="35"/>
  <c r="P3753" i="35"/>
  <c r="P1225" i="35"/>
  <c r="Q1225" i="35"/>
  <c r="Q285" i="35"/>
  <c r="Q1044" i="35"/>
  <c r="Q3754" i="35"/>
  <c r="P867" i="35"/>
  <c r="Q867" i="35"/>
  <c r="P1095" i="35"/>
  <c r="Q3749" i="35"/>
  <c r="Q1095" i="35"/>
  <c r="C3159" i="35"/>
  <c r="D3159" i="35"/>
  <c r="J3159" i="35" s="1"/>
  <c r="E3159" i="35"/>
  <c r="C3160" i="35"/>
  <c r="D3160" i="35"/>
  <c r="J3160" i="35" s="1"/>
  <c r="E3160" i="35"/>
  <c r="C3161" i="35"/>
  <c r="D3161" i="35"/>
  <c r="J3161" i="35" s="1"/>
  <c r="E3161" i="35"/>
  <c r="C1844" i="35"/>
  <c r="D1844" i="35"/>
  <c r="J1844" i="35" s="1"/>
  <c r="E1844" i="35"/>
  <c r="C1845" i="35"/>
  <c r="D1845" i="35"/>
  <c r="J1845" i="35" s="1"/>
  <c r="E1845" i="35"/>
  <c r="C1846" i="35"/>
  <c r="D1846" i="35"/>
  <c r="J1846" i="35" s="1"/>
  <c r="E1846" i="35"/>
  <c r="C1847" i="35"/>
  <c r="D1847" i="35"/>
  <c r="J1847" i="35" s="1"/>
  <c r="E1847" i="35"/>
  <c r="C1220" i="35"/>
  <c r="D1220" i="35"/>
  <c r="J1220" i="35" s="1"/>
  <c r="E1220" i="35"/>
  <c r="N1220" i="35"/>
  <c r="O1220" i="35" s="1"/>
  <c r="C1221" i="35"/>
  <c r="D1221" i="35"/>
  <c r="J1221" i="35" s="1"/>
  <c r="E1221" i="35"/>
  <c r="N1221" i="35"/>
  <c r="O1221" i="35" s="1"/>
  <c r="C1218" i="35"/>
  <c r="D1218" i="35"/>
  <c r="J1218" i="35" s="1"/>
  <c r="E1218" i="35"/>
  <c r="N1218" i="35"/>
  <c r="O1218" i="35" s="1"/>
  <c r="C1219" i="35"/>
  <c r="D1219" i="35"/>
  <c r="J1219" i="35" s="1"/>
  <c r="E1219" i="35"/>
  <c r="N1219" i="35"/>
  <c r="O1219" i="35" s="1"/>
  <c r="C281" i="35"/>
  <c r="D281" i="35"/>
  <c r="J281" i="35" s="1"/>
  <c r="E281" i="35"/>
  <c r="N281" i="35"/>
  <c r="O281" i="35" s="1"/>
  <c r="C282" i="35"/>
  <c r="D282" i="35"/>
  <c r="J282" i="35" s="1"/>
  <c r="E282" i="35"/>
  <c r="N282" i="35"/>
  <c r="O282" i="35" s="1"/>
  <c r="C283" i="35"/>
  <c r="D283" i="35"/>
  <c r="J283" i="35" s="1"/>
  <c r="E283" i="35"/>
  <c r="N283" i="35"/>
  <c r="O283" i="35" s="1"/>
  <c r="C284" i="35"/>
  <c r="D284" i="35"/>
  <c r="J284" i="35" s="1"/>
  <c r="E284" i="35"/>
  <c r="N284" i="35"/>
  <c r="O284" i="35" s="1"/>
  <c r="C3515" i="35"/>
  <c r="D3515" i="35"/>
  <c r="J3515" i="35" s="1"/>
  <c r="E3515" i="35"/>
  <c r="C3516" i="35"/>
  <c r="D3516" i="35"/>
  <c r="J3516" i="35" s="1"/>
  <c r="E3516" i="35"/>
  <c r="C3517" i="35"/>
  <c r="D3517" i="35"/>
  <c r="J3517" i="35" s="1"/>
  <c r="E3517" i="35"/>
  <c r="C3518" i="35"/>
  <c r="D3518" i="35"/>
  <c r="J3518" i="35" s="1"/>
  <c r="E3518" i="35"/>
  <c r="C864" i="35"/>
  <c r="D864" i="35"/>
  <c r="J864" i="35" s="1"/>
  <c r="E864" i="35"/>
  <c r="N864" i="35"/>
  <c r="O864" i="35" s="1"/>
  <c r="C865" i="35"/>
  <c r="D865" i="35"/>
  <c r="J865" i="35" s="1"/>
  <c r="E865" i="35"/>
  <c r="N865" i="35"/>
  <c r="O865" i="35" s="1"/>
  <c r="C3604" i="35"/>
  <c r="D3604" i="35"/>
  <c r="J3604" i="35" s="1"/>
  <c r="E3604" i="35"/>
  <c r="C3567" i="35"/>
  <c r="D3567" i="35"/>
  <c r="J3567" i="35" s="1"/>
  <c r="E3567" i="35"/>
  <c r="C3568" i="35"/>
  <c r="D3568" i="35"/>
  <c r="J3568" i="35" s="1"/>
  <c r="E3568" i="35"/>
  <c r="C3593" i="35"/>
  <c r="D3593" i="35"/>
  <c r="J3593" i="35" s="1"/>
  <c r="E3593" i="35"/>
  <c r="C3594" i="35"/>
  <c r="D3594" i="35"/>
  <c r="J3594" i="35" s="1"/>
  <c r="E3594" i="35"/>
  <c r="C3599" i="35"/>
  <c r="D3599" i="35"/>
  <c r="J3599" i="35" s="1"/>
  <c r="E3599" i="35"/>
  <c r="C3705" i="35"/>
  <c r="D3705" i="35"/>
  <c r="J3705" i="35" s="1"/>
  <c r="E3705" i="35"/>
  <c r="C3700" i="35"/>
  <c r="D3700" i="35"/>
  <c r="J3700" i="35" s="1"/>
  <c r="E3700" i="35"/>
  <c r="C3706" i="35"/>
  <c r="D3706" i="35"/>
  <c r="J3706" i="35" s="1"/>
  <c r="E3706" i="35"/>
  <c r="C3701" i="35"/>
  <c r="D3701" i="35"/>
  <c r="J3701" i="35" s="1"/>
  <c r="E3701" i="35"/>
  <c r="C3707" i="35"/>
  <c r="D3707" i="35"/>
  <c r="J3707" i="35" s="1"/>
  <c r="E3707" i="35"/>
  <c r="C3702" i="35"/>
  <c r="D3702" i="35"/>
  <c r="J3702" i="35" s="1"/>
  <c r="E3702" i="35"/>
  <c r="C3652" i="35"/>
  <c r="D3652" i="35"/>
  <c r="J3652" i="35" s="1"/>
  <c r="E3652" i="35"/>
  <c r="C3646" i="35"/>
  <c r="D3646" i="35"/>
  <c r="J3646" i="35" s="1"/>
  <c r="E3646" i="35"/>
  <c r="C3653" i="35"/>
  <c r="D3653" i="35"/>
  <c r="J3653" i="35" s="1"/>
  <c r="E3653" i="35"/>
  <c r="C3647" i="35"/>
  <c r="D3647" i="35"/>
  <c r="J3647" i="35" s="1"/>
  <c r="E3647" i="35"/>
  <c r="C3577" i="35"/>
  <c r="D3577" i="35"/>
  <c r="J3577" i="35" s="1"/>
  <c r="E3577" i="35"/>
  <c r="C3664" i="35"/>
  <c r="D3664" i="35"/>
  <c r="J3664" i="35" s="1"/>
  <c r="E3664" i="35"/>
  <c r="C3669" i="35"/>
  <c r="D3669" i="35"/>
  <c r="J3669" i="35" s="1"/>
  <c r="E3669" i="35"/>
  <c r="C3665" i="35"/>
  <c r="D3665" i="35"/>
  <c r="J3665" i="35" s="1"/>
  <c r="E3665" i="35"/>
  <c r="C3670" i="35"/>
  <c r="D3670" i="35"/>
  <c r="J3670" i="35" s="1"/>
  <c r="E3670" i="35"/>
  <c r="C3666" i="35"/>
  <c r="D3666" i="35"/>
  <c r="J3666" i="35" s="1"/>
  <c r="E3666" i="35"/>
  <c r="C3671" i="35"/>
  <c r="D3671" i="35"/>
  <c r="J3671" i="35" s="1"/>
  <c r="E3671" i="35"/>
  <c r="C3583" i="35"/>
  <c r="D3583" i="35"/>
  <c r="J3583" i="35" s="1"/>
  <c r="E3583" i="35"/>
  <c r="C3611" i="35"/>
  <c r="D3611" i="35"/>
  <c r="J3611" i="35" s="1"/>
  <c r="E3611" i="35"/>
  <c r="C3612" i="35"/>
  <c r="D3612" i="35"/>
  <c r="J3612" i="35" s="1"/>
  <c r="E3612" i="35"/>
  <c r="C3623" i="35"/>
  <c r="D3623" i="35"/>
  <c r="J3623" i="35" s="1"/>
  <c r="E3623" i="35"/>
  <c r="C3615" i="35"/>
  <c r="D3615" i="35"/>
  <c r="J3615" i="35" s="1"/>
  <c r="E3615" i="35"/>
  <c r="C3624" i="35"/>
  <c r="D3624" i="35"/>
  <c r="J3624" i="35" s="1"/>
  <c r="E3624" i="35"/>
  <c r="C3616" i="35"/>
  <c r="D3616" i="35"/>
  <c r="J3616" i="35" s="1"/>
  <c r="E3616" i="35"/>
  <c r="C3631" i="35"/>
  <c r="D3631" i="35"/>
  <c r="J3631" i="35" s="1"/>
  <c r="E3631" i="35"/>
  <c r="C3639" i="35"/>
  <c r="D3639" i="35"/>
  <c r="J3639" i="35" s="1"/>
  <c r="E3639" i="35"/>
  <c r="C3632" i="35"/>
  <c r="D3632" i="35"/>
  <c r="J3632" i="35" s="1"/>
  <c r="E3632" i="35"/>
  <c r="C3640" i="35"/>
  <c r="D3640" i="35"/>
  <c r="J3640" i="35" s="1"/>
  <c r="E3640" i="35"/>
  <c r="C3682" i="35"/>
  <c r="D3682" i="35"/>
  <c r="J3682" i="35" s="1"/>
  <c r="E3682" i="35"/>
  <c r="C3678" i="35"/>
  <c r="D3678" i="35"/>
  <c r="J3678" i="35" s="1"/>
  <c r="E3678" i="35"/>
  <c r="C3683" i="35"/>
  <c r="D3683" i="35"/>
  <c r="J3683" i="35" s="1"/>
  <c r="E3683" i="35"/>
  <c r="C3679" i="35"/>
  <c r="D3679" i="35"/>
  <c r="J3679" i="35" s="1"/>
  <c r="E3679" i="35"/>
  <c r="C3688" i="35"/>
  <c r="D3688" i="35"/>
  <c r="J3688" i="35" s="1"/>
  <c r="E3688" i="35"/>
  <c r="C3693" i="35"/>
  <c r="D3693" i="35"/>
  <c r="J3693" i="35" s="1"/>
  <c r="E3693" i="35"/>
  <c r="C3689" i="35"/>
  <c r="D3689" i="35"/>
  <c r="J3689" i="35" s="1"/>
  <c r="E3689" i="35"/>
  <c r="C3694" i="35"/>
  <c r="D3694" i="35"/>
  <c r="J3694" i="35" s="1"/>
  <c r="E3694" i="35"/>
  <c r="C1452" i="35"/>
  <c r="D1452" i="35"/>
  <c r="J1452" i="35" s="1"/>
  <c r="E1452" i="35"/>
  <c r="C1451" i="35"/>
  <c r="D1451" i="35"/>
  <c r="J1451" i="35" s="1"/>
  <c r="E1451" i="35"/>
  <c r="C2064" i="35"/>
  <c r="D2064" i="35"/>
  <c r="J2064" i="35" s="1"/>
  <c r="E2064" i="35"/>
  <c r="C2065" i="35"/>
  <c r="D2065" i="35"/>
  <c r="J2065" i="35" s="1"/>
  <c r="E2065" i="35"/>
  <c r="C1498" i="35"/>
  <c r="D1498" i="35"/>
  <c r="J1498" i="35" s="1"/>
  <c r="E1498" i="35"/>
  <c r="C1625" i="35"/>
  <c r="D1625" i="35"/>
  <c r="J1625" i="35" s="1"/>
  <c r="E1625" i="35"/>
  <c r="C1782" i="35"/>
  <c r="D1782" i="35"/>
  <c r="J1782" i="35" s="1"/>
  <c r="E1782" i="35"/>
  <c r="C1783" i="35"/>
  <c r="D1783" i="35"/>
  <c r="J1783" i="35" s="1"/>
  <c r="E1783" i="35"/>
  <c r="C2753" i="35"/>
  <c r="D2753" i="35"/>
  <c r="J2753" i="35" s="1"/>
  <c r="E2753" i="35"/>
  <c r="C145" i="35"/>
  <c r="D145" i="35"/>
  <c r="J145" i="35" s="1"/>
  <c r="E145" i="35"/>
  <c r="N145" i="35"/>
  <c r="O145" i="35" s="1"/>
  <c r="C245" i="35"/>
  <c r="D245" i="35"/>
  <c r="J245" i="35" s="1"/>
  <c r="E245" i="35"/>
  <c r="N245" i="35"/>
  <c r="O245" i="35" s="1"/>
  <c r="C246" i="35"/>
  <c r="D246" i="35"/>
  <c r="J246" i="35" s="1"/>
  <c r="E246" i="35"/>
  <c r="N246" i="35"/>
  <c r="C247" i="35"/>
  <c r="D247" i="35"/>
  <c r="J247" i="35" s="1"/>
  <c r="E247" i="35"/>
  <c r="N247" i="35"/>
  <c r="O247" i="35" s="1"/>
  <c r="C248" i="35"/>
  <c r="D248" i="35"/>
  <c r="J248" i="35" s="1"/>
  <c r="E248" i="35"/>
  <c r="N248" i="35"/>
  <c r="C1380" i="35"/>
  <c r="D1380" i="35"/>
  <c r="J1380" i="35" s="1"/>
  <c r="E1380" i="35"/>
  <c r="N1380" i="35"/>
  <c r="O1380" i="35" s="1"/>
  <c r="C1383" i="35"/>
  <c r="D1383" i="35"/>
  <c r="J1383" i="35" s="1"/>
  <c r="E1383" i="35"/>
  <c r="C2124" i="35"/>
  <c r="D2124" i="35"/>
  <c r="J2124" i="35" s="1"/>
  <c r="E2124" i="35"/>
  <c r="C2125" i="35"/>
  <c r="D2125" i="35"/>
  <c r="J2125" i="35" s="1"/>
  <c r="E2125" i="35"/>
  <c r="N1373" i="35" l="1"/>
  <c r="O1373" i="35" s="1"/>
  <c r="Q2175" i="35"/>
  <c r="P2175" i="35"/>
  <c r="O248" i="35"/>
  <c r="O246" i="35"/>
  <c r="P145" i="35"/>
  <c r="P1380" i="35"/>
  <c r="Q865" i="35"/>
  <c r="Q282" i="35"/>
  <c r="Q1219" i="35"/>
  <c r="Q864" i="35"/>
  <c r="Q281" i="35"/>
  <c r="P1220" i="35"/>
  <c r="P864" i="35"/>
  <c r="P1219" i="35"/>
  <c r="P1221" i="35"/>
  <c r="P281" i="35"/>
  <c r="P1218" i="35"/>
  <c r="Q1380" i="35"/>
  <c r="Q1218" i="35"/>
  <c r="P865" i="35"/>
  <c r="P282" i="35"/>
  <c r="Q1220" i="35"/>
  <c r="Q1221" i="35"/>
  <c r="Q1373" i="35" l="1"/>
  <c r="P1373" i="35"/>
  <c r="N1413" i="35"/>
  <c r="O1413" i="35" s="1"/>
  <c r="Q145" i="35"/>
  <c r="C3745" i="35"/>
  <c r="D3745" i="35"/>
  <c r="J3745" i="35" s="1"/>
  <c r="E3745" i="35"/>
  <c r="N3745" i="35"/>
  <c r="O3745" i="35" s="1"/>
  <c r="C3746" i="35"/>
  <c r="D3746" i="35"/>
  <c r="J3746" i="35" s="1"/>
  <c r="E3746" i="35"/>
  <c r="N3746" i="35"/>
  <c r="O3746" i="35" s="1"/>
  <c r="C3747" i="35"/>
  <c r="D3747" i="35"/>
  <c r="J3747" i="35" s="1"/>
  <c r="E3747" i="35"/>
  <c r="C3748" i="35"/>
  <c r="D3748" i="35"/>
  <c r="J3748" i="35" s="1"/>
  <c r="E3748" i="35"/>
  <c r="C2878" i="35"/>
  <c r="D2878" i="35"/>
  <c r="J2878" i="35" s="1"/>
  <c r="E2878" i="35"/>
  <c r="C2876" i="35"/>
  <c r="D2876" i="35"/>
  <c r="J2876" i="35" s="1"/>
  <c r="E2876" i="35"/>
  <c r="C2877" i="35"/>
  <c r="D2877" i="35"/>
  <c r="J2877" i="35" s="1"/>
  <c r="E2877" i="35"/>
  <c r="C2790" i="35"/>
  <c r="D2790" i="35"/>
  <c r="J2790" i="35" s="1"/>
  <c r="E2790" i="35"/>
  <c r="C2791" i="35"/>
  <c r="D2791" i="35"/>
  <c r="J2791" i="35" s="1"/>
  <c r="E2791" i="35"/>
  <c r="C2792" i="35"/>
  <c r="D2792" i="35"/>
  <c r="J2792" i="35" s="1"/>
  <c r="E2792" i="35"/>
  <c r="C2793" i="35"/>
  <c r="D2793" i="35"/>
  <c r="J2793" i="35" s="1"/>
  <c r="E2793" i="35"/>
  <c r="C1654" i="35"/>
  <c r="D1654" i="35"/>
  <c r="J1654" i="35" s="1"/>
  <c r="E1654" i="35"/>
  <c r="C1655" i="35"/>
  <c r="D1655" i="35"/>
  <c r="J1655" i="35" s="1"/>
  <c r="E1655" i="35"/>
  <c r="C1527" i="35"/>
  <c r="D1527" i="35"/>
  <c r="J1527" i="35" s="1"/>
  <c r="E1527" i="35"/>
  <c r="C1528" i="35"/>
  <c r="D1528" i="35"/>
  <c r="J1528" i="35" s="1"/>
  <c r="E1528" i="35"/>
  <c r="C2430" i="35"/>
  <c r="D2430" i="35"/>
  <c r="J2430" i="35" s="1"/>
  <c r="E2430" i="35"/>
  <c r="C2429" i="35"/>
  <c r="D2429" i="35"/>
  <c r="J2429" i="35" s="1"/>
  <c r="E2429" i="35"/>
  <c r="C277" i="35"/>
  <c r="D277" i="35"/>
  <c r="J277" i="35" s="1"/>
  <c r="E277" i="35"/>
  <c r="N277" i="35"/>
  <c r="C278" i="35"/>
  <c r="D278" i="35"/>
  <c r="J278" i="35" s="1"/>
  <c r="E278" i="35"/>
  <c r="N278" i="35"/>
  <c r="O278" i="35" s="1"/>
  <c r="C279" i="35"/>
  <c r="D279" i="35"/>
  <c r="J279" i="35" s="1"/>
  <c r="E279" i="35"/>
  <c r="N279" i="35"/>
  <c r="C280" i="35"/>
  <c r="D280" i="35"/>
  <c r="J280" i="35" s="1"/>
  <c r="E280" i="35"/>
  <c r="N280" i="35"/>
  <c r="O280" i="35" s="1"/>
  <c r="C1438" i="35"/>
  <c r="D1438" i="35"/>
  <c r="J1438" i="35" s="1"/>
  <c r="E1438" i="35"/>
  <c r="C1389" i="35"/>
  <c r="D1389" i="35"/>
  <c r="J1389" i="35" s="1"/>
  <c r="E1389" i="35"/>
  <c r="C1390" i="35"/>
  <c r="D1390" i="35"/>
  <c r="J1390" i="35" s="1"/>
  <c r="E1390" i="35"/>
  <c r="C1391" i="35"/>
  <c r="D1391" i="35"/>
  <c r="J1391" i="35" s="1"/>
  <c r="E1391" i="35"/>
  <c r="C1392" i="35"/>
  <c r="D1392" i="35"/>
  <c r="J1392" i="35" s="1"/>
  <c r="E1392" i="35"/>
  <c r="C2794" i="35"/>
  <c r="D2794" i="35"/>
  <c r="J2794" i="35" s="1"/>
  <c r="E2794" i="35"/>
  <c r="C2795" i="35"/>
  <c r="D2795" i="35"/>
  <c r="J2795" i="35" s="1"/>
  <c r="E2795" i="35"/>
  <c r="C2796" i="35"/>
  <c r="D2796" i="35"/>
  <c r="J2796" i="35" s="1"/>
  <c r="E2796" i="35"/>
  <c r="C2797" i="35"/>
  <c r="D2797" i="35"/>
  <c r="J2797" i="35" s="1"/>
  <c r="E2797" i="35"/>
  <c r="C860" i="35"/>
  <c r="D860" i="35"/>
  <c r="J860" i="35" s="1"/>
  <c r="E860" i="35"/>
  <c r="N860" i="35"/>
  <c r="O860" i="35" s="1"/>
  <c r="C861" i="35"/>
  <c r="D861" i="35"/>
  <c r="J861" i="35" s="1"/>
  <c r="E861" i="35"/>
  <c r="N861" i="35"/>
  <c r="C862" i="35"/>
  <c r="D862" i="35"/>
  <c r="J862" i="35" s="1"/>
  <c r="E862" i="35"/>
  <c r="N862" i="35"/>
  <c r="O862" i="35" s="1"/>
  <c r="C863" i="35"/>
  <c r="D863" i="35"/>
  <c r="J863" i="35" s="1"/>
  <c r="E863" i="35"/>
  <c r="N863" i="35"/>
  <c r="O863" i="35" s="1"/>
  <c r="C2431" i="35"/>
  <c r="D2431" i="35"/>
  <c r="J2431" i="35" s="1"/>
  <c r="E2431" i="35"/>
  <c r="C2432" i="35"/>
  <c r="D2432" i="35"/>
  <c r="J2432" i="35" s="1"/>
  <c r="E2432" i="35"/>
  <c r="C2881" i="35"/>
  <c r="D2881" i="35"/>
  <c r="J2881" i="35" s="1"/>
  <c r="E2881" i="35"/>
  <c r="C2879" i="35"/>
  <c r="D2879" i="35"/>
  <c r="J2879" i="35" s="1"/>
  <c r="E2879" i="35"/>
  <c r="C2880" i="35"/>
  <c r="D2880" i="35"/>
  <c r="J2880" i="35" s="1"/>
  <c r="E2880" i="35"/>
  <c r="C3158" i="35"/>
  <c r="D3158" i="35"/>
  <c r="J3158" i="35" s="1"/>
  <c r="E3158" i="35"/>
  <c r="N1414" i="35" l="1"/>
  <c r="O1414" i="35" s="1"/>
  <c r="Q1036" i="35"/>
  <c r="P1036" i="35"/>
  <c r="Q3746" i="35"/>
  <c r="O861" i="35"/>
  <c r="P861" i="35" s="1"/>
  <c r="P863" i="35"/>
  <c r="Q3745" i="35"/>
  <c r="O279" i="35"/>
  <c r="Q279" i="35" s="1"/>
  <c r="O277" i="35"/>
  <c r="P277" i="35" s="1"/>
  <c r="P860" i="35"/>
  <c r="Q278" i="35"/>
  <c r="Q863" i="35"/>
  <c r="P3745" i="35"/>
  <c r="P862" i="35"/>
  <c r="P278" i="35"/>
  <c r="Q862" i="35"/>
  <c r="P3746" i="35"/>
  <c r="IM4" i="35"/>
  <c r="IN4" i="35"/>
  <c r="IO4" i="35"/>
  <c r="IP4" i="35"/>
  <c r="IQ4" i="35"/>
  <c r="N1409" i="35" l="1"/>
  <c r="O1409" i="35" s="1"/>
  <c r="P1109" i="35"/>
  <c r="Q1109" i="35"/>
  <c r="Q1371" i="35"/>
  <c r="P1371" i="35"/>
  <c r="Q1039" i="35"/>
  <c r="P1039" i="35"/>
  <c r="P279" i="35"/>
  <c r="Q860" i="35"/>
  <c r="Q277" i="35"/>
  <c r="Q861" i="35"/>
  <c r="N1410" i="35" l="1"/>
  <c r="O1410" i="35" s="1"/>
  <c r="C2787" i="35"/>
  <c r="D2787" i="35"/>
  <c r="J2787" i="35" s="1"/>
  <c r="E2787" i="35"/>
  <c r="C2788" i="35"/>
  <c r="D2788" i="35"/>
  <c r="J2788" i="35" s="1"/>
  <c r="E2788" i="35"/>
  <c r="C2789" i="35"/>
  <c r="D2789" i="35"/>
  <c r="J2789" i="35" s="1"/>
  <c r="E2789" i="35"/>
  <c r="C848" i="35"/>
  <c r="D848" i="35"/>
  <c r="J848" i="35" s="1"/>
  <c r="E848" i="35"/>
  <c r="N848" i="35"/>
  <c r="O848" i="35" s="1"/>
  <c r="C849" i="35"/>
  <c r="D849" i="35"/>
  <c r="J849" i="35" s="1"/>
  <c r="E849" i="35"/>
  <c r="N849" i="35"/>
  <c r="O849" i="35" s="1"/>
  <c r="C850" i="35"/>
  <c r="D850" i="35"/>
  <c r="J850" i="35" s="1"/>
  <c r="E850" i="35"/>
  <c r="N850" i="35"/>
  <c r="O850" i="35" s="1"/>
  <c r="C851" i="35"/>
  <c r="D851" i="35"/>
  <c r="J851" i="35" s="1"/>
  <c r="E851" i="35"/>
  <c r="N851" i="35"/>
  <c r="O851" i="35" s="1"/>
  <c r="C2300" i="35"/>
  <c r="D2300" i="35"/>
  <c r="J2300" i="35" s="1"/>
  <c r="E2300" i="35"/>
  <c r="C2301" i="35"/>
  <c r="D2301" i="35"/>
  <c r="J2301" i="35" s="1"/>
  <c r="E2301" i="35"/>
  <c r="C2579" i="35"/>
  <c r="D2579" i="35"/>
  <c r="J2579" i="35" s="1"/>
  <c r="E2579" i="35"/>
  <c r="C2580" i="35"/>
  <c r="D2580" i="35"/>
  <c r="J2580" i="35" s="1"/>
  <c r="E2580" i="35"/>
  <c r="C1650" i="35"/>
  <c r="D1650" i="35"/>
  <c r="J1650" i="35" s="1"/>
  <c r="E1650" i="35"/>
  <c r="C1651" i="35"/>
  <c r="D1651" i="35"/>
  <c r="J1651" i="35" s="1"/>
  <c r="E1651" i="35"/>
  <c r="C1523" i="35"/>
  <c r="D1523" i="35"/>
  <c r="J1523" i="35" s="1"/>
  <c r="E1523" i="35"/>
  <c r="C1524" i="35"/>
  <c r="D1524" i="35"/>
  <c r="J1524" i="35" s="1"/>
  <c r="E1524" i="35"/>
  <c r="C2872" i="35"/>
  <c r="D2872" i="35"/>
  <c r="J2872" i="35" s="1"/>
  <c r="E2872" i="35"/>
  <c r="C2870" i="35"/>
  <c r="D2870" i="35"/>
  <c r="J2870" i="35" s="1"/>
  <c r="E2870" i="35"/>
  <c r="C2871" i="35"/>
  <c r="D2871" i="35"/>
  <c r="J2871" i="35" s="1"/>
  <c r="E2871" i="35"/>
  <c r="C265" i="35"/>
  <c r="D265" i="35"/>
  <c r="J265" i="35" s="1"/>
  <c r="E265" i="35"/>
  <c r="N265" i="35"/>
  <c r="O265" i="35" s="1"/>
  <c r="C266" i="35"/>
  <c r="D266" i="35"/>
  <c r="J266" i="35" s="1"/>
  <c r="E266" i="35"/>
  <c r="N266" i="35"/>
  <c r="O266" i="35" s="1"/>
  <c r="C267" i="35"/>
  <c r="D267" i="35"/>
  <c r="J267" i="35" s="1"/>
  <c r="E267" i="35"/>
  <c r="N267" i="35"/>
  <c r="O267" i="35" s="1"/>
  <c r="C268" i="35"/>
  <c r="D268" i="35"/>
  <c r="J268" i="35" s="1"/>
  <c r="E268" i="35"/>
  <c r="N268" i="35"/>
  <c r="O268" i="35" s="1"/>
  <c r="C3737" i="35"/>
  <c r="D3737" i="35"/>
  <c r="J3737" i="35" s="1"/>
  <c r="E3737" i="35"/>
  <c r="N3737" i="35"/>
  <c r="O3737" i="35" s="1"/>
  <c r="C3738" i="35"/>
  <c r="D3738" i="35"/>
  <c r="J3738" i="35" s="1"/>
  <c r="E3738" i="35"/>
  <c r="N3738" i="35"/>
  <c r="O3738" i="35" s="1"/>
  <c r="C3739" i="35"/>
  <c r="D3739" i="35"/>
  <c r="J3739" i="35" s="1"/>
  <c r="E3739" i="35"/>
  <c r="C3740" i="35"/>
  <c r="D3740" i="35"/>
  <c r="J3740" i="35" s="1"/>
  <c r="E3740" i="35"/>
  <c r="C3146" i="35"/>
  <c r="D3146" i="35"/>
  <c r="J3146" i="35" s="1"/>
  <c r="E3146" i="35"/>
  <c r="C3147" i="35"/>
  <c r="D3147" i="35"/>
  <c r="J3147" i="35" s="1"/>
  <c r="E3147" i="35"/>
  <c r="C3148" i="35"/>
  <c r="D3148" i="35"/>
  <c r="J3148" i="35" s="1"/>
  <c r="E3148" i="35"/>
  <c r="C3149" i="35"/>
  <c r="D3149" i="35"/>
  <c r="J3149" i="35" s="1"/>
  <c r="E3149" i="35"/>
  <c r="C269" i="35"/>
  <c r="D269" i="35"/>
  <c r="J269" i="35" s="1"/>
  <c r="E269" i="35"/>
  <c r="N269" i="35"/>
  <c r="O269" i="35" s="1"/>
  <c r="C270" i="35"/>
  <c r="D270" i="35"/>
  <c r="J270" i="35" s="1"/>
  <c r="E270" i="35"/>
  <c r="N270" i="35"/>
  <c r="O270" i="35" s="1"/>
  <c r="C271" i="35"/>
  <c r="D271" i="35"/>
  <c r="J271" i="35" s="1"/>
  <c r="E271" i="35"/>
  <c r="N271" i="35"/>
  <c r="O271" i="35" s="1"/>
  <c r="C272" i="35"/>
  <c r="D272" i="35"/>
  <c r="J272" i="35" s="1"/>
  <c r="E272" i="35"/>
  <c r="N272" i="35"/>
  <c r="O272" i="35" s="1"/>
  <c r="C852" i="35"/>
  <c r="D852" i="35"/>
  <c r="J852" i="35" s="1"/>
  <c r="E852" i="35"/>
  <c r="N852" i="35"/>
  <c r="O852" i="35" s="1"/>
  <c r="C853" i="35"/>
  <c r="D853" i="35"/>
  <c r="J853" i="35" s="1"/>
  <c r="E853" i="35"/>
  <c r="N853" i="35"/>
  <c r="O853" i="35" s="1"/>
  <c r="C854" i="35"/>
  <c r="D854" i="35"/>
  <c r="J854" i="35" s="1"/>
  <c r="E854" i="35"/>
  <c r="N854" i="35"/>
  <c r="O854" i="35" s="1"/>
  <c r="C855" i="35"/>
  <c r="D855" i="35"/>
  <c r="J855" i="35" s="1"/>
  <c r="E855" i="35"/>
  <c r="N855" i="35"/>
  <c r="O855" i="35" s="1"/>
  <c r="C2425" i="35"/>
  <c r="D2425" i="35"/>
  <c r="J2425" i="35" s="1"/>
  <c r="E2425" i="35"/>
  <c r="C2426" i="35"/>
  <c r="D2426" i="35"/>
  <c r="J2426" i="35" s="1"/>
  <c r="E2426" i="35"/>
  <c r="C3421" i="35"/>
  <c r="D3421" i="35"/>
  <c r="J3421" i="35" s="1"/>
  <c r="E3421" i="35"/>
  <c r="C3422" i="35"/>
  <c r="D3422" i="35"/>
  <c r="J3422" i="35" s="1"/>
  <c r="E3422" i="35"/>
  <c r="C3423" i="35"/>
  <c r="D3423" i="35"/>
  <c r="J3423" i="35" s="1"/>
  <c r="E3423" i="35"/>
  <c r="C3424" i="35"/>
  <c r="D3424" i="35"/>
  <c r="J3424" i="35" s="1"/>
  <c r="E3424" i="35"/>
  <c r="C3150" i="35"/>
  <c r="D3150" i="35"/>
  <c r="J3150" i="35" s="1"/>
  <c r="E3150" i="35"/>
  <c r="C3151" i="35"/>
  <c r="D3151" i="35"/>
  <c r="J3151" i="35" s="1"/>
  <c r="E3151" i="35"/>
  <c r="C3152" i="35"/>
  <c r="D3152" i="35"/>
  <c r="J3152" i="35" s="1"/>
  <c r="E3152" i="35"/>
  <c r="C3153" i="35"/>
  <c r="D3153" i="35"/>
  <c r="J3153" i="35" s="1"/>
  <c r="E3153" i="35"/>
  <c r="C1836" i="35"/>
  <c r="D1836" i="35"/>
  <c r="J1836" i="35" s="1"/>
  <c r="E1836" i="35"/>
  <c r="C1837" i="35"/>
  <c r="D1837" i="35"/>
  <c r="J1837" i="35" s="1"/>
  <c r="E1837" i="35"/>
  <c r="C1838" i="35"/>
  <c r="D1838" i="35"/>
  <c r="J1838" i="35" s="1"/>
  <c r="E1838" i="35"/>
  <c r="C1839" i="35"/>
  <c r="D1839" i="35"/>
  <c r="J1839" i="35" s="1"/>
  <c r="E1839" i="35"/>
  <c r="C1021" i="35"/>
  <c r="D1021" i="35"/>
  <c r="J1021" i="35" s="1"/>
  <c r="E1021" i="35"/>
  <c r="C1022" i="35"/>
  <c r="D1022" i="35"/>
  <c r="J1022" i="35" s="1"/>
  <c r="E1022" i="35"/>
  <c r="C1019" i="35"/>
  <c r="D1019" i="35"/>
  <c r="J1019" i="35" s="1"/>
  <c r="E1019" i="35"/>
  <c r="N1019" i="35"/>
  <c r="O1019" i="35" s="1"/>
  <c r="C1020" i="35"/>
  <c r="D1020" i="35"/>
  <c r="J1020" i="35" s="1"/>
  <c r="E1020" i="35"/>
  <c r="N1020" i="35"/>
  <c r="O1020" i="35" s="1"/>
  <c r="C2302" i="35"/>
  <c r="D2302" i="35"/>
  <c r="J2302" i="35" s="1"/>
  <c r="E2302" i="35"/>
  <c r="C2303" i="35"/>
  <c r="D2303" i="35"/>
  <c r="J2303" i="35" s="1"/>
  <c r="E2303" i="35"/>
  <c r="C3425" i="35"/>
  <c r="D3425" i="35"/>
  <c r="J3425" i="35" s="1"/>
  <c r="E3425" i="35"/>
  <c r="C3426" i="35"/>
  <c r="D3426" i="35"/>
  <c r="J3426" i="35" s="1"/>
  <c r="E3426" i="35"/>
  <c r="C3427" i="35"/>
  <c r="D3427" i="35"/>
  <c r="J3427" i="35" s="1"/>
  <c r="E3427" i="35"/>
  <c r="C3428" i="35"/>
  <c r="D3428" i="35"/>
  <c r="J3428" i="35" s="1"/>
  <c r="E3428" i="35"/>
  <c r="C3154" i="35"/>
  <c r="D3154" i="35"/>
  <c r="J3154" i="35" s="1"/>
  <c r="E3154" i="35"/>
  <c r="C3155" i="35"/>
  <c r="D3155" i="35"/>
  <c r="J3155" i="35" s="1"/>
  <c r="E3155" i="35"/>
  <c r="C3156" i="35"/>
  <c r="D3156" i="35"/>
  <c r="J3156" i="35" s="1"/>
  <c r="E3156" i="35"/>
  <c r="C3157" i="35"/>
  <c r="D3157" i="35"/>
  <c r="J3157" i="35" s="1"/>
  <c r="E3157" i="35"/>
  <c r="C2875" i="35"/>
  <c r="D2875" i="35"/>
  <c r="J2875" i="35" s="1"/>
  <c r="E2875" i="35"/>
  <c r="C2873" i="35"/>
  <c r="D2873" i="35"/>
  <c r="J2873" i="35" s="1"/>
  <c r="E2873" i="35"/>
  <c r="C2874" i="35"/>
  <c r="D2874" i="35"/>
  <c r="J2874" i="35" s="1"/>
  <c r="E2874" i="35"/>
  <c r="C1652" i="35"/>
  <c r="D1652" i="35"/>
  <c r="J1652" i="35" s="1"/>
  <c r="E1652" i="35"/>
  <c r="C1653" i="35"/>
  <c r="D1653" i="35"/>
  <c r="J1653" i="35" s="1"/>
  <c r="E1653" i="35"/>
  <c r="C1525" i="35"/>
  <c r="D1525" i="35"/>
  <c r="J1525" i="35" s="1"/>
  <c r="E1525" i="35"/>
  <c r="C1526" i="35"/>
  <c r="D1526" i="35"/>
  <c r="J1526" i="35" s="1"/>
  <c r="E1526" i="35"/>
  <c r="C856" i="35"/>
  <c r="D856" i="35"/>
  <c r="J856" i="35" s="1"/>
  <c r="E856" i="35"/>
  <c r="N856" i="35"/>
  <c r="O856" i="35" s="1"/>
  <c r="C857" i="35"/>
  <c r="D857" i="35"/>
  <c r="J857" i="35" s="1"/>
  <c r="E857" i="35"/>
  <c r="N857" i="35"/>
  <c r="O857" i="35" s="1"/>
  <c r="C858" i="35"/>
  <c r="D858" i="35"/>
  <c r="J858" i="35" s="1"/>
  <c r="E858" i="35"/>
  <c r="N858" i="35"/>
  <c r="O858" i="35" s="1"/>
  <c r="C859" i="35"/>
  <c r="D859" i="35"/>
  <c r="J859" i="35" s="1"/>
  <c r="E859" i="35"/>
  <c r="N859" i="35"/>
  <c r="O859" i="35" s="1"/>
  <c r="C2427" i="35"/>
  <c r="D2427" i="35"/>
  <c r="J2427" i="35" s="1"/>
  <c r="E2427" i="35"/>
  <c r="C2428" i="35"/>
  <c r="D2428" i="35"/>
  <c r="J2428" i="35" s="1"/>
  <c r="E2428" i="35"/>
  <c r="C1199" i="35"/>
  <c r="D1199" i="35"/>
  <c r="J1199" i="35" s="1"/>
  <c r="E1199" i="35"/>
  <c r="N1199" i="35"/>
  <c r="O1199" i="35" s="1"/>
  <c r="C1200" i="35"/>
  <c r="D1200" i="35"/>
  <c r="J1200" i="35" s="1"/>
  <c r="E1200" i="35"/>
  <c r="N1200" i="35"/>
  <c r="O1200" i="35" s="1"/>
  <c r="C1201" i="35"/>
  <c r="D1201" i="35"/>
  <c r="J1201" i="35" s="1"/>
  <c r="E1201" i="35"/>
  <c r="C1202" i="35"/>
  <c r="D1202" i="35"/>
  <c r="J1202" i="35" s="1"/>
  <c r="E1202" i="35"/>
  <c r="C3741" i="35"/>
  <c r="D3741" i="35"/>
  <c r="J3741" i="35" s="1"/>
  <c r="E3741" i="35"/>
  <c r="N3741" i="35"/>
  <c r="O3741" i="35" s="1"/>
  <c r="C3742" i="35"/>
  <c r="D3742" i="35"/>
  <c r="J3742" i="35" s="1"/>
  <c r="E3742" i="35"/>
  <c r="N3742" i="35"/>
  <c r="O3742" i="35" s="1"/>
  <c r="C3743" i="35"/>
  <c r="D3743" i="35"/>
  <c r="J3743" i="35" s="1"/>
  <c r="E3743" i="35"/>
  <c r="C3744" i="35"/>
  <c r="D3744" i="35"/>
  <c r="J3744" i="35" s="1"/>
  <c r="E3744" i="35"/>
  <c r="C273" i="35"/>
  <c r="D273" i="35"/>
  <c r="J273" i="35" s="1"/>
  <c r="E273" i="35"/>
  <c r="N273" i="35"/>
  <c r="O273" i="35" s="1"/>
  <c r="C274" i="35"/>
  <c r="D274" i="35"/>
  <c r="J274" i="35" s="1"/>
  <c r="E274" i="35"/>
  <c r="N274" i="35"/>
  <c r="O274" i="35" s="1"/>
  <c r="C275" i="35"/>
  <c r="D275" i="35"/>
  <c r="J275" i="35" s="1"/>
  <c r="E275" i="35"/>
  <c r="N275" i="35"/>
  <c r="O275" i="35" s="1"/>
  <c r="C276" i="35"/>
  <c r="D276" i="35"/>
  <c r="J276" i="35" s="1"/>
  <c r="E276" i="35"/>
  <c r="N276" i="35"/>
  <c r="O276" i="35" s="1"/>
  <c r="C1840" i="35"/>
  <c r="D1840" i="35"/>
  <c r="J1840" i="35" s="1"/>
  <c r="E1840" i="35"/>
  <c r="C1841" i="35"/>
  <c r="D1841" i="35"/>
  <c r="J1841" i="35" s="1"/>
  <c r="E1841" i="35"/>
  <c r="C1842" i="35"/>
  <c r="D1842" i="35"/>
  <c r="J1842" i="35" s="1"/>
  <c r="E1842" i="35"/>
  <c r="C1843" i="35"/>
  <c r="D1843" i="35"/>
  <c r="J1843" i="35" s="1"/>
  <c r="E1843" i="35"/>
  <c r="C2304" i="35"/>
  <c r="D2304" i="35"/>
  <c r="J2304" i="35" s="1"/>
  <c r="E2304" i="35"/>
  <c r="C2305" i="35"/>
  <c r="D2305" i="35"/>
  <c r="J2305" i="35" s="1"/>
  <c r="E2305" i="35"/>
  <c r="C1203" i="35"/>
  <c r="D1203" i="35"/>
  <c r="J1203" i="35" s="1"/>
  <c r="E1203" i="35"/>
  <c r="N1203" i="35"/>
  <c r="O1203" i="35" s="1"/>
  <c r="C1204" i="35"/>
  <c r="D1204" i="35"/>
  <c r="J1204" i="35" s="1"/>
  <c r="E1204" i="35"/>
  <c r="N1204" i="35"/>
  <c r="O1204" i="35" s="1"/>
  <c r="C1205" i="35"/>
  <c r="D1205" i="35"/>
  <c r="J1205" i="35" s="1"/>
  <c r="E1205" i="35"/>
  <c r="C1206" i="35"/>
  <c r="D1206" i="35"/>
  <c r="J1206" i="35" s="1"/>
  <c r="E1206" i="35"/>
  <c r="IH4" i="35"/>
  <c r="II4" i="35"/>
  <c r="N1389" i="35" l="1"/>
  <c r="O1389" i="35" s="1"/>
  <c r="Q893" i="35"/>
  <c r="P893" i="35"/>
  <c r="P1223" i="35"/>
  <c r="Q1223" i="35"/>
  <c r="Q892" i="35"/>
  <c r="P892" i="35"/>
  <c r="Q1227" i="35"/>
  <c r="P1227" i="35"/>
  <c r="P3741" i="35"/>
  <c r="P1199" i="35"/>
  <c r="Q859" i="35"/>
  <c r="Q273" i="35"/>
  <c r="P853" i="35"/>
  <c r="P274" i="35"/>
  <c r="P1020" i="35"/>
  <c r="Q853" i="35"/>
  <c r="Q855" i="35"/>
  <c r="Q265" i="35"/>
  <c r="Q856" i="35"/>
  <c r="P856" i="35"/>
  <c r="Q3742" i="35"/>
  <c r="P3742" i="35"/>
  <c r="Q857" i="35"/>
  <c r="P857" i="35"/>
  <c r="Q858" i="35"/>
  <c r="P858" i="35"/>
  <c r="P273" i="35"/>
  <c r="P859" i="35"/>
  <c r="Q852" i="35"/>
  <c r="P852" i="35"/>
  <c r="Q3738" i="35"/>
  <c r="P3738" i="35"/>
  <c r="Q3741" i="35"/>
  <c r="Q269" i="35"/>
  <c r="P269" i="35"/>
  <c r="Q266" i="35"/>
  <c r="P266" i="35"/>
  <c r="Q1199" i="35"/>
  <c r="Q274" i="35"/>
  <c r="Q3737" i="35"/>
  <c r="P3737" i="35"/>
  <c r="Q1020" i="35"/>
  <c r="Q854" i="35"/>
  <c r="P854" i="35"/>
  <c r="P270" i="35"/>
  <c r="P855" i="35"/>
  <c r="P265" i="35"/>
  <c r="Q270" i="35"/>
  <c r="IG4" i="35"/>
  <c r="IJ4" i="35"/>
  <c r="IK4" i="35"/>
  <c r="C1833" i="35"/>
  <c r="D1833" i="35"/>
  <c r="J1833" i="35" s="1"/>
  <c r="E1833" i="35"/>
  <c r="C1834" i="35"/>
  <c r="D1834" i="35"/>
  <c r="J1834" i="35" s="1"/>
  <c r="E1834" i="35"/>
  <c r="C1835" i="35"/>
  <c r="D1835" i="35"/>
  <c r="J1835" i="35" s="1"/>
  <c r="E1835" i="35"/>
  <c r="C1216" i="35"/>
  <c r="D1216" i="35"/>
  <c r="J1216" i="35" s="1"/>
  <c r="E1216" i="35"/>
  <c r="N1216" i="35"/>
  <c r="O1216" i="35" s="1"/>
  <c r="C1217" i="35"/>
  <c r="D1217" i="35"/>
  <c r="J1217" i="35" s="1"/>
  <c r="E1217" i="35"/>
  <c r="N1217" i="35"/>
  <c r="O1217" i="35" s="1"/>
  <c r="C3511" i="35"/>
  <c r="D3511" i="35"/>
  <c r="J3511" i="35" s="1"/>
  <c r="E3511" i="35"/>
  <c r="C3512" i="35"/>
  <c r="D3512" i="35"/>
  <c r="J3512" i="35" s="1"/>
  <c r="E3512" i="35"/>
  <c r="C3513" i="35"/>
  <c r="D3513" i="35"/>
  <c r="J3513" i="35" s="1"/>
  <c r="E3513" i="35"/>
  <c r="C3514" i="35"/>
  <c r="D3514" i="35"/>
  <c r="J3514" i="35" s="1"/>
  <c r="E3514" i="35"/>
  <c r="C2533" i="35"/>
  <c r="D2533" i="35"/>
  <c r="J2533" i="35" s="1"/>
  <c r="E2533" i="35"/>
  <c r="C2534" i="35"/>
  <c r="D2534" i="35"/>
  <c r="J2534" i="35" s="1"/>
  <c r="E2534" i="35"/>
  <c r="C2423" i="35"/>
  <c r="D2423" i="35"/>
  <c r="J2423" i="35" s="1"/>
  <c r="E2423" i="35"/>
  <c r="C2424" i="35"/>
  <c r="D2424" i="35"/>
  <c r="J2424" i="35" s="1"/>
  <c r="E2424" i="35"/>
  <c r="C2577" i="35"/>
  <c r="D2577" i="35"/>
  <c r="J2577" i="35" s="1"/>
  <c r="E2577" i="35"/>
  <c r="C2578" i="35"/>
  <c r="D2578" i="35"/>
  <c r="J2578" i="35" s="1"/>
  <c r="E2578" i="35"/>
  <c r="C1648" i="35"/>
  <c r="D1648" i="35"/>
  <c r="J1648" i="35" s="1"/>
  <c r="E1648" i="35"/>
  <c r="C1649" i="35"/>
  <c r="D1649" i="35"/>
  <c r="J1649" i="35" s="1"/>
  <c r="E1649" i="35"/>
  <c r="C1521" i="35"/>
  <c r="D1521" i="35"/>
  <c r="J1521" i="35" s="1"/>
  <c r="E1521" i="35"/>
  <c r="C1522" i="35"/>
  <c r="D1522" i="35"/>
  <c r="J1522" i="35" s="1"/>
  <c r="E1522" i="35"/>
  <c r="C2786" i="35"/>
  <c r="D2786" i="35"/>
  <c r="J2786" i="35" s="1"/>
  <c r="E2786" i="35"/>
  <c r="Q1389" i="35" l="1"/>
  <c r="P1389" i="35"/>
  <c r="N1390" i="35"/>
  <c r="O1390" i="35" s="1"/>
  <c r="P1217" i="35"/>
  <c r="Q1217" i="35"/>
  <c r="Q1390" i="35" l="1"/>
  <c r="P1390" i="35"/>
  <c r="N1393" i="35"/>
  <c r="O1393" i="35" s="1"/>
  <c r="IA4" i="35"/>
  <c r="IB4" i="35"/>
  <c r="IC4" i="35"/>
  <c r="ID4" i="35"/>
  <c r="HZ4" i="35"/>
  <c r="IE4" i="35"/>
  <c r="IF4" i="35"/>
  <c r="P1393" i="35" l="1"/>
  <c r="Q1393" i="35"/>
  <c r="N1394" i="35"/>
  <c r="O1394" i="35" s="1"/>
  <c r="C2147" i="35"/>
  <c r="D2147" i="35"/>
  <c r="J2147" i="35" s="1"/>
  <c r="E2147" i="35"/>
  <c r="C2148" i="35"/>
  <c r="D2148" i="35"/>
  <c r="J2148" i="35" s="1"/>
  <c r="E2148" i="35"/>
  <c r="C2149" i="35"/>
  <c r="D2149" i="35"/>
  <c r="J2149" i="35" s="1"/>
  <c r="E2149" i="35"/>
  <c r="C1274" i="35"/>
  <c r="D1274" i="35"/>
  <c r="J1274" i="35" s="1"/>
  <c r="E1274" i="35"/>
  <c r="N1274" i="35"/>
  <c r="O1274" i="35" s="1"/>
  <c r="C1275" i="35"/>
  <c r="D1275" i="35"/>
  <c r="J1275" i="35" s="1"/>
  <c r="E1275" i="35"/>
  <c r="N1275" i="35"/>
  <c r="O1275" i="35" s="1"/>
  <c r="C1276" i="35"/>
  <c r="D1276" i="35"/>
  <c r="J1276" i="35" s="1"/>
  <c r="E1276" i="35"/>
  <c r="N1276" i="35"/>
  <c r="O1276" i="35" s="1"/>
  <c r="C1277" i="35"/>
  <c r="D1277" i="35"/>
  <c r="J1277" i="35" s="1"/>
  <c r="E1277" i="35"/>
  <c r="N1277" i="35"/>
  <c r="O1277" i="35" s="1"/>
  <c r="C844" i="35"/>
  <c r="D844" i="35"/>
  <c r="J844" i="35" s="1"/>
  <c r="E844" i="35"/>
  <c r="N844" i="35"/>
  <c r="O844" i="35" s="1"/>
  <c r="C845" i="35"/>
  <c r="D845" i="35"/>
  <c r="J845" i="35" s="1"/>
  <c r="E845" i="35"/>
  <c r="N845" i="35"/>
  <c r="O845" i="35" s="1"/>
  <c r="C846" i="35"/>
  <c r="D846" i="35"/>
  <c r="J846" i="35" s="1"/>
  <c r="E846" i="35"/>
  <c r="N846" i="35"/>
  <c r="O846" i="35" s="1"/>
  <c r="C847" i="35"/>
  <c r="D847" i="35"/>
  <c r="J847" i="35" s="1"/>
  <c r="E847" i="35"/>
  <c r="N847" i="35"/>
  <c r="O847" i="35" s="1"/>
  <c r="C2298" i="35"/>
  <c r="D2298" i="35"/>
  <c r="J2298" i="35" s="1"/>
  <c r="E2298" i="35"/>
  <c r="C2299" i="35"/>
  <c r="D2299" i="35"/>
  <c r="J2299" i="35" s="1"/>
  <c r="E2299" i="35"/>
  <c r="C1195" i="35"/>
  <c r="D1195" i="35"/>
  <c r="J1195" i="35" s="1"/>
  <c r="E1195" i="35"/>
  <c r="N1195" i="35"/>
  <c r="O1195" i="35" s="1"/>
  <c r="C1196" i="35"/>
  <c r="D1196" i="35"/>
  <c r="J1196" i="35" s="1"/>
  <c r="E1196" i="35"/>
  <c r="N1196" i="35"/>
  <c r="O1196" i="35" s="1"/>
  <c r="C1197" i="35"/>
  <c r="D1197" i="35"/>
  <c r="J1197" i="35" s="1"/>
  <c r="E1197" i="35"/>
  <c r="C1198" i="35"/>
  <c r="D1198" i="35"/>
  <c r="J1198" i="35" s="1"/>
  <c r="E1198" i="35"/>
  <c r="C1832" i="35"/>
  <c r="D1832" i="35"/>
  <c r="J1832" i="35" s="1"/>
  <c r="E1832" i="35"/>
  <c r="BFF2" i="35"/>
  <c r="BFE2" i="35"/>
  <c r="BFD2" i="35"/>
  <c r="BFC2" i="35"/>
  <c r="BFB2" i="35"/>
  <c r="BFA2" i="35"/>
  <c r="BEZ2" i="35"/>
  <c r="C257" i="35"/>
  <c r="D257" i="35"/>
  <c r="J257" i="35" s="1"/>
  <c r="E257" i="35"/>
  <c r="N257" i="35"/>
  <c r="O257" i="35" s="1"/>
  <c r="C258" i="35"/>
  <c r="D258" i="35"/>
  <c r="J258" i="35" s="1"/>
  <c r="E258" i="35"/>
  <c r="N258" i="35"/>
  <c r="O258" i="35" s="1"/>
  <c r="C259" i="35"/>
  <c r="D259" i="35"/>
  <c r="J259" i="35" s="1"/>
  <c r="E259" i="35"/>
  <c r="N259" i="35"/>
  <c r="O259" i="35" s="1"/>
  <c r="C260" i="35"/>
  <c r="D260" i="35"/>
  <c r="J260" i="35" s="1"/>
  <c r="E260" i="35"/>
  <c r="N260" i="35"/>
  <c r="O260" i="35" s="1"/>
  <c r="C261" i="35"/>
  <c r="D261" i="35"/>
  <c r="J261" i="35" s="1"/>
  <c r="E261" i="35"/>
  <c r="N261" i="35"/>
  <c r="O261" i="35" s="1"/>
  <c r="C262" i="35"/>
  <c r="D262" i="35"/>
  <c r="J262" i="35" s="1"/>
  <c r="E262" i="35"/>
  <c r="N262" i="35"/>
  <c r="O262" i="35" s="1"/>
  <c r="C263" i="35"/>
  <c r="D263" i="35"/>
  <c r="J263" i="35" s="1"/>
  <c r="E263" i="35"/>
  <c r="N263" i="35"/>
  <c r="O263" i="35" s="1"/>
  <c r="C264" i="35"/>
  <c r="D264" i="35"/>
  <c r="J264" i="35" s="1"/>
  <c r="E264" i="35"/>
  <c r="N264" i="35"/>
  <c r="O264" i="35" s="1"/>
  <c r="C3142" i="35"/>
  <c r="D3142" i="35"/>
  <c r="J3142" i="35" s="1"/>
  <c r="E3142" i="35"/>
  <c r="C3143" i="35"/>
  <c r="D3143" i="35"/>
  <c r="J3143" i="35" s="1"/>
  <c r="E3143" i="35"/>
  <c r="C3144" i="35"/>
  <c r="D3144" i="35"/>
  <c r="J3144" i="35" s="1"/>
  <c r="E3144" i="35"/>
  <c r="C3145" i="35"/>
  <c r="D3145" i="35"/>
  <c r="J3145" i="35" s="1"/>
  <c r="E3145" i="35"/>
  <c r="C2575" i="35"/>
  <c r="D2575" i="35"/>
  <c r="J2575" i="35" s="1"/>
  <c r="E2575" i="35"/>
  <c r="C2576" i="35"/>
  <c r="D2576" i="35"/>
  <c r="J2576" i="35" s="1"/>
  <c r="E2576" i="35"/>
  <c r="C840" i="35"/>
  <c r="D840" i="35"/>
  <c r="J840" i="35" s="1"/>
  <c r="E840" i="35"/>
  <c r="N840" i="35"/>
  <c r="O840" i="35" s="1"/>
  <c r="C841" i="35"/>
  <c r="D841" i="35"/>
  <c r="J841" i="35" s="1"/>
  <c r="E841" i="35"/>
  <c r="N841" i="35"/>
  <c r="O841" i="35" s="1"/>
  <c r="C842" i="35"/>
  <c r="D842" i="35"/>
  <c r="J842" i="35" s="1"/>
  <c r="E842" i="35"/>
  <c r="N842" i="35"/>
  <c r="O842" i="35" s="1"/>
  <c r="C843" i="35"/>
  <c r="D843" i="35"/>
  <c r="J843" i="35" s="1"/>
  <c r="E843" i="35"/>
  <c r="N843" i="35"/>
  <c r="O843" i="35" s="1"/>
  <c r="C2421" i="35"/>
  <c r="D2421" i="35"/>
  <c r="J2421" i="35" s="1"/>
  <c r="E2421" i="35"/>
  <c r="C2422" i="35"/>
  <c r="D2422" i="35"/>
  <c r="J2422" i="35" s="1"/>
  <c r="E2422" i="35"/>
  <c r="C3417" i="35"/>
  <c r="D3417" i="35"/>
  <c r="J3417" i="35" s="1"/>
  <c r="E3417" i="35"/>
  <c r="C3418" i="35"/>
  <c r="D3418" i="35"/>
  <c r="J3418" i="35" s="1"/>
  <c r="E3418" i="35"/>
  <c r="C3419" i="35"/>
  <c r="D3419" i="35"/>
  <c r="J3419" i="35" s="1"/>
  <c r="E3419" i="35"/>
  <c r="C3420" i="35"/>
  <c r="D3420" i="35"/>
  <c r="J3420" i="35" s="1"/>
  <c r="E3420" i="35"/>
  <c r="C1017" i="35"/>
  <c r="D1017" i="35"/>
  <c r="J1017" i="35" s="1"/>
  <c r="E1017" i="35"/>
  <c r="C1018" i="35"/>
  <c r="D1018" i="35"/>
  <c r="J1018" i="35" s="1"/>
  <c r="E1018" i="35"/>
  <c r="C1015" i="35"/>
  <c r="D1015" i="35"/>
  <c r="J1015" i="35" s="1"/>
  <c r="E1015" i="35"/>
  <c r="N1015" i="35"/>
  <c r="O1015" i="35" s="1"/>
  <c r="C1016" i="35"/>
  <c r="D1016" i="35"/>
  <c r="J1016" i="35" s="1"/>
  <c r="E1016" i="35"/>
  <c r="N1016" i="35"/>
  <c r="O1016" i="35" s="1"/>
  <c r="C1828" i="35"/>
  <c r="D1828" i="35"/>
  <c r="J1828" i="35" s="1"/>
  <c r="E1828" i="35"/>
  <c r="C1829" i="35"/>
  <c r="D1829" i="35"/>
  <c r="J1829" i="35" s="1"/>
  <c r="E1829" i="35"/>
  <c r="C1830" i="35"/>
  <c r="D1830" i="35"/>
  <c r="J1830" i="35" s="1"/>
  <c r="E1830" i="35"/>
  <c r="C1831" i="35"/>
  <c r="D1831" i="35"/>
  <c r="J1831" i="35" s="1"/>
  <c r="E1831" i="35"/>
  <c r="C2146" i="35"/>
  <c r="D2146" i="35"/>
  <c r="J2146" i="35" s="1"/>
  <c r="E2146" i="35"/>
  <c r="Q1394" i="35" l="1"/>
  <c r="P1394" i="35"/>
  <c r="N1397" i="35"/>
  <c r="O1397" i="35" s="1"/>
  <c r="P164" i="35"/>
  <c r="Q164" i="35"/>
  <c r="Q162" i="35"/>
  <c r="P162" i="35"/>
  <c r="Q890" i="35"/>
  <c r="P890" i="35"/>
  <c r="P850" i="35"/>
  <c r="Q850" i="35"/>
  <c r="Q161" i="35"/>
  <c r="P161" i="35"/>
  <c r="P159" i="35"/>
  <c r="Q159" i="35"/>
  <c r="Q889" i="35"/>
  <c r="P889" i="35"/>
  <c r="P849" i="35"/>
  <c r="Q849" i="35"/>
  <c r="Q165" i="35"/>
  <c r="P165" i="35"/>
  <c r="P163" i="35"/>
  <c r="Q163" i="35"/>
  <c r="Q891" i="35"/>
  <c r="P891" i="35"/>
  <c r="P851" i="35"/>
  <c r="Q851" i="35"/>
  <c r="Q160" i="35"/>
  <c r="P160" i="35"/>
  <c r="P158" i="35"/>
  <c r="Q158" i="35"/>
  <c r="Q888" i="35"/>
  <c r="P888" i="35"/>
  <c r="P848" i="35"/>
  <c r="Q848" i="35"/>
  <c r="P1195" i="35"/>
  <c r="P1196" i="35"/>
  <c r="P1275" i="35"/>
  <c r="P1274" i="35"/>
  <c r="Q1196" i="35"/>
  <c r="Q1195" i="35"/>
  <c r="Q1275" i="35"/>
  <c r="Q1274" i="35"/>
  <c r="Q262" i="35"/>
  <c r="P258" i="35"/>
  <c r="P1015" i="35"/>
  <c r="P261" i="35"/>
  <c r="Q257" i="35"/>
  <c r="Q1015" i="35"/>
  <c r="Q261" i="35"/>
  <c r="Q258" i="35"/>
  <c r="P262" i="35"/>
  <c r="P257" i="35"/>
  <c r="P1397" i="35" l="1"/>
  <c r="Q1397" i="35"/>
  <c r="N1398" i="35"/>
  <c r="O1398" i="35" s="1"/>
  <c r="HU4" i="35"/>
  <c r="HV4" i="35"/>
  <c r="HW4" i="35"/>
  <c r="HX4" i="35"/>
  <c r="HY4" i="35"/>
  <c r="IL4" i="35"/>
  <c r="Q1398" i="35" l="1"/>
  <c r="P1398" i="35"/>
  <c r="N1401" i="35"/>
  <c r="O1401" i="35" s="1"/>
  <c r="C1822" i="35"/>
  <c r="D1822" i="35"/>
  <c r="J1822" i="35" s="1"/>
  <c r="E1822" i="35"/>
  <c r="C1823" i="35"/>
  <c r="D1823" i="35"/>
  <c r="J1823" i="35" s="1"/>
  <c r="E1823" i="35"/>
  <c r="C3413" i="35"/>
  <c r="D3413" i="35"/>
  <c r="J3413" i="35" s="1"/>
  <c r="E3413" i="35"/>
  <c r="C3414" i="35"/>
  <c r="D3414" i="35"/>
  <c r="J3414" i="35" s="1"/>
  <c r="E3414" i="35"/>
  <c r="C3415" i="35"/>
  <c r="D3415" i="35"/>
  <c r="J3415" i="35" s="1"/>
  <c r="E3415" i="35"/>
  <c r="C3416" i="35"/>
  <c r="D3416" i="35"/>
  <c r="J3416" i="35" s="1"/>
  <c r="E3416" i="35"/>
  <c r="C253" i="35"/>
  <c r="D253" i="35"/>
  <c r="J253" i="35" s="1"/>
  <c r="E253" i="35"/>
  <c r="N253" i="35"/>
  <c r="O253" i="35" s="1"/>
  <c r="C254" i="35"/>
  <c r="D254" i="35"/>
  <c r="J254" i="35" s="1"/>
  <c r="E254" i="35"/>
  <c r="N254" i="35"/>
  <c r="O254" i="35" s="1"/>
  <c r="C255" i="35"/>
  <c r="D255" i="35"/>
  <c r="J255" i="35" s="1"/>
  <c r="E255" i="35"/>
  <c r="N255" i="35"/>
  <c r="O255" i="35" s="1"/>
  <c r="C256" i="35"/>
  <c r="D256" i="35"/>
  <c r="J256" i="35" s="1"/>
  <c r="E256" i="35"/>
  <c r="N256" i="35"/>
  <c r="O256" i="35" s="1"/>
  <c r="C832" i="35"/>
  <c r="D832" i="35"/>
  <c r="J832" i="35" s="1"/>
  <c r="E832" i="35"/>
  <c r="N832" i="35"/>
  <c r="O832" i="35" s="1"/>
  <c r="C833" i="35"/>
  <c r="D833" i="35"/>
  <c r="J833" i="35" s="1"/>
  <c r="E833" i="35"/>
  <c r="N833" i="35"/>
  <c r="O833" i="35" s="1"/>
  <c r="C834" i="35"/>
  <c r="D834" i="35"/>
  <c r="J834" i="35" s="1"/>
  <c r="E834" i="35"/>
  <c r="N834" i="35"/>
  <c r="O834" i="35" s="1"/>
  <c r="C835" i="35"/>
  <c r="D835" i="35"/>
  <c r="J835" i="35" s="1"/>
  <c r="E835" i="35"/>
  <c r="N835" i="35"/>
  <c r="O835" i="35" s="1"/>
  <c r="C2292" i="35"/>
  <c r="D2292" i="35"/>
  <c r="J2292" i="35" s="1"/>
  <c r="E2292" i="35"/>
  <c r="C2293" i="35"/>
  <c r="D2293" i="35"/>
  <c r="J2293" i="35" s="1"/>
  <c r="E2293" i="35"/>
  <c r="C1010" i="35"/>
  <c r="D1010" i="35"/>
  <c r="J1010" i="35" s="1"/>
  <c r="E1010" i="35"/>
  <c r="N1010" i="35"/>
  <c r="O1010" i="35" s="1"/>
  <c r="C1009" i="35"/>
  <c r="D1009" i="35"/>
  <c r="J1009" i="35" s="1"/>
  <c r="E1009" i="35"/>
  <c r="N1009" i="35"/>
  <c r="O1009" i="35" s="1"/>
  <c r="C1008" i="35"/>
  <c r="D1008" i="35"/>
  <c r="J1008" i="35" s="1"/>
  <c r="E1008" i="35"/>
  <c r="N1008" i="35"/>
  <c r="O1008" i="35" s="1"/>
  <c r="C1007" i="35"/>
  <c r="D1007" i="35"/>
  <c r="J1007" i="35" s="1"/>
  <c r="E1007" i="35"/>
  <c r="N1007" i="35"/>
  <c r="O1007" i="35" s="1"/>
  <c r="C1644" i="35"/>
  <c r="D1644" i="35"/>
  <c r="J1644" i="35" s="1"/>
  <c r="E1644" i="35"/>
  <c r="C1645" i="35"/>
  <c r="D1645" i="35"/>
  <c r="J1645" i="35" s="1"/>
  <c r="E1645" i="35"/>
  <c r="C1517" i="35"/>
  <c r="D1517" i="35"/>
  <c r="J1517" i="35" s="1"/>
  <c r="E1517" i="35"/>
  <c r="C1518" i="35"/>
  <c r="D1518" i="35"/>
  <c r="J1518" i="35" s="1"/>
  <c r="E1518" i="35"/>
  <c r="C2653" i="35"/>
  <c r="D2653" i="35"/>
  <c r="J2653" i="35" s="1"/>
  <c r="E2653" i="35"/>
  <c r="C2654" i="35"/>
  <c r="D2654" i="35"/>
  <c r="J2654" i="35" s="1"/>
  <c r="E2654" i="35"/>
  <c r="C2655" i="35"/>
  <c r="D2655" i="35"/>
  <c r="J2655" i="35" s="1"/>
  <c r="E2655" i="35"/>
  <c r="C2656" i="35"/>
  <c r="D2656" i="35"/>
  <c r="J2656" i="35" s="1"/>
  <c r="E2656" i="35"/>
  <c r="C3733" i="35"/>
  <c r="D3733" i="35"/>
  <c r="J3733" i="35" s="1"/>
  <c r="E3733" i="35"/>
  <c r="N3733" i="35"/>
  <c r="O3733" i="35" s="1"/>
  <c r="C3734" i="35"/>
  <c r="D3734" i="35"/>
  <c r="J3734" i="35" s="1"/>
  <c r="E3734" i="35"/>
  <c r="N3734" i="35"/>
  <c r="O3734" i="35" s="1"/>
  <c r="C3735" i="35"/>
  <c r="D3735" i="35"/>
  <c r="J3735" i="35" s="1"/>
  <c r="E3735" i="35"/>
  <c r="C3736" i="35"/>
  <c r="D3736" i="35"/>
  <c r="J3736" i="35" s="1"/>
  <c r="E3736" i="35"/>
  <c r="C2782" i="35"/>
  <c r="D2782" i="35"/>
  <c r="J2782" i="35" s="1"/>
  <c r="E2782" i="35"/>
  <c r="C2783" i="35"/>
  <c r="D2783" i="35"/>
  <c r="J2783" i="35" s="1"/>
  <c r="E2783" i="35"/>
  <c r="C2784" i="35"/>
  <c r="D2784" i="35"/>
  <c r="J2784" i="35" s="1"/>
  <c r="E2784" i="35"/>
  <c r="C2785" i="35"/>
  <c r="D2785" i="35"/>
  <c r="J2785" i="35" s="1"/>
  <c r="E2785" i="35"/>
  <c r="C2419" i="35"/>
  <c r="D2419" i="35"/>
  <c r="J2419" i="35" s="1"/>
  <c r="E2419" i="35"/>
  <c r="C2420" i="35"/>
  <c r="D2420" i="35"/>
  <c r="J2420" i="35" s="1"/>
  <c r="E2420" i="35"/>
  <c r="C3138" i="35"/>
  <c r="D3138" i="35"/>
  <c r="J3138" i="35" s="1"/>
  <c r="E3138" i="35"/>
  <c r="C3139" i="35"/>
  <c r="D3139" i="35"/>
  <c r="J3139" i="35" s="1"/>
  <c r="E3139" i="35"/>
  <c r="C3140" i="35"/>
  <c r="D3140" i="35"/>
  <c r="J3140" i="35" s="1"/>
  <c r="E3140" i="35"/>
  <c r="C3141" i="35"/>
  <c r="D3141" i="35"/>
  <c r="J3141" i="35" s="1"/>
  <c r="E3141" i="35"/>
  <c r="C1013" i="35"/>
  <c r="D1013" i="35"/>
  <c r="J1013" i="35" s="1"/>
  <c r="E1013" i="35"/>
  <c r="C1014" i="35"/>
  <c r="D1014" i="35"/>
  <c r="J1014" i="35" s="1"/>
  <c r="E1014" i="35"/>
  <c r="C1011" i="35"/>
  <c r="D1011" i="35"/>
  <c r="J1011" i="35" s="1"/>
  <c r="E1011" i="35"/>
  <c r="N1011" i="35"/>
  <c r="O1011" i="35" s="1"/>
  <c r="C1012" i="35"/>
  <c r="D1012" i="35"/>
  <c r="J1012" i="35" s="1"/>
  <c r="E1012" i="35"/>
  <c r="N1012" i="35"/>
  <c r="O1012" i="35" s="1"/>
  <c r="C1824" i="35"/>
  <c r="D1824" i="35"/>
  <c r="J1824" i="35" s="1"/>
  <c r="E1824" i="35"/>
  <c r="C1825" i="35"/>
  <c r="D1825" i="35"/>
  <c r="J1825" i="35" s="1"/>
  <c r="E1825" i="35"/>
  <c r="C1826" i="35"/>
  <c r="D1826" i="35"/>
  <c r="J1826" i="35" s="1"/>
  <c r="E1826" i="35"/>
  <c r="C1827" i="35"/>
  <c r="D1827" i="35"/>
  <c r="J1827" i="35" s="1"/>
  <c r="E1827" i="35"/>
  <c r="C551" i="35"/>
  <c r="D551" i="35"/>
  <c r="J551" i="35" s="1"/>
  <c r="E551" i="35"/>
  <c r="N551" i="35"/>
  <c r="O551" i="35" s="1"/>
  <c r="C552" i="35"/>
  <c r="D552" i="35"/>
  <c r="J552" i="35" s="1"/>
  <c r="E552" i="35"/>
  <c r="N552" i="35"/>
  <c r="O552" i="35" s="1"/>
  <c r="C549" i="35"/>
  <c r="D549" i="35"/>
  <c r="J549" i="35" s="1"/>
  <c r="E549" i="35"/>
  <c r="N549" i="35"/>
  <c r="O549" i="35" s="1"/>
  <c r="C550" i="35"/>
  <c r="D550" i="35"/>
  <c r="J550" i="35" s="1"/>
  <c r="E550" i="35"/>
  <c r="N550" i="35"/>
  <c r="O550" i="35" s="1"/>
  <c r="C1191" i="35"/>
  <c r="D1191" i="35"/>
  <c r="J1191" i="35" s="1"/>
  <c r="E1191" i="35"/>
  <c r="N1191" i="35"/>
  <c r="O1191" i="35" s="1"/>
  <c r="C1192" i="35"/>
  <c r="D1192" i="35"/>
  <c r="J1192" i="35" s="1"/>
  <c r="E1192" i="35"/>
  <c r="N1192" i="35"/>
  <c r="O1192" i="35" s="1"/>
  <c r="C1193" i="35"/>
  <c r="D1193" i="35"/>
  <c r="J1193" i="35" s="1"/>
  <c r="E1193" i="35"/>
  <c r="C1194" i="35"/>
  <c r="D1194" i="35"/>
  <c r="J1194" i="35" s="1"/>
  <c r="E1194" i="35"/>
  <c r="C836" i="35"/>
  <c r="D836" i="35"/>
  <c r="J836" i="35" s="1"/>
  <c r="E836" i="35"/>
  <c r="N836" i="35"/>
  <c r="O836" i="35" s="1"/>
  <c r="C837" i="35"/>
  <c r="D837" i="35"/>
  <c r="J837" i="35" s="1"/>
  <c r="E837" i="35"/>
  <c r="N837" i="35"/>
  <c r="O837" i="35" s="1"/>
  <c r="C838" i="35"/>
  <c r="D838" i="35"/>
  <c r="J838" i="35" s="1"/>
  <c r="E838" i="35"/>
  <c r="N838" i="35"/>
  <c r="O838" i="35" s="1"/>
  <c r="C839" i="35"/>
  <c r="D839" i="35"/>
  <c r="J839" i="35" s="1"/>
  <c r="E839" i="35"/>
  <c r="N839" i="35"/>
  <c r="O839" i="35" s="1"/>
  <c r="C2296" i="35"/>
  <c r="D2296" i="35"/>
  <c r="J2296" i="35" s="1"/>
  <c r="E2296" i="35"/>
  <c r="C2297" i="35"/>
  <c r="D2297" i="35"/>
  <c r="J2297" i="35" s="1"/>
  <c r="E2297" i="35"/>
  <c r="C150" i="35"/>
  <c r="D150" i="35"/>
  <c r="J150" i="35" s="1"/>
  <c r="E150" i="35"/>
  <c r="N150" i="35"/>
  <c r="O150" i="35" s="1"/>
  <c r="C151" i="35"/>
  <c r="D151" i="35"/>
  <c r="J151" i="35" s="1"/>
  <c r="E151" i="35"/>
  <c r="N151" i="35"/>
  <c r="O151" i="35" s="1"/>
  <c r="C152" i="35"/>
  <c r="D152" i="35"/>
  <c r="J152" i="35" s="1"/>
  <c r="E152" i="35"/>
  <c r="N152" i="35"/>
  <c r="O152" i="35" s="1"/>
  <c r="C153" i="35"/>
  <c r="D153" i="35"/>
  <c r="J153" i="35" s="1"/>
  <c r="E153" i="35"/>
  <c r="N153" i="35"/>
  <c r="O153" i="35" s="1"/>
  <c r="C1646" i="35"/>
  <c r="D1646" i="35"/>
  <c r="J1646" i="35" s="1"/>
  <c r="E1646" i="35"/>
  <c r="C1647" i="35"/>
  <c r="D1647" i="35"/>
  <c r="J1647" i="35" s="1"/>
  <c r="E1647" i="35"/>
  <c r="C1519" i="35"/>
  <c r="D1519" i="35"/>
  <c r="J1519" i="35" s="1"/>
  <c r="E1519" i="35"/>
  <c r="C1520" i="35"/>
  <c r="D1520" i="35"/>
  <c r="J1520" i="35" s="1"/>
  <c r="E1520" i="35"/>
  <c r="C1094" i="35"/>
  <c r="D1094" i="35"/>
  <c r="J1094" i="35" s="1"/>
  <c r="E1094" i="35"/>
  <c r="N1094" i="35"/>
  <c r="O1094" i="35" s="1"/>
  <c r="C1107" i="35"/>
  <c r="D1107" i="35"/>
  <c r="J1107" i="35" s="1"/>
  <c r="E1107" i="35"/>
  <c r="N1107" i="35"/>
  <c r="O1107" i="35" s="1"/>
  <c r="C7" i="35"/>
  <c r="D7" i="35"/>
  <c r="J7" i="35" s="1"/>
  <c r="E7" i="35"/>
  <c r="N7" i="35"/>
  <c r="O7" i="35" s="1"/>
  <c r="C3729" i="35"/>
  <c r="D3729" i="35"/>
  <c r="J3729" i="35" s="1"/>
  <c r="E3729" i="35"/>
  <c r="C1458" i="35"/>
  <c r="D1458" i="35"/>
  <c r="J1458" i="35" s="1"/>
  <c r="E1458" i="35"/>
  <c r="C1457" i="35"/>
  <c r="D1457" i="35"/>
  <c r="J1457" i="35" s="1"/>
  <c r="E1457" i="35"/>
  <c r="C1215" i="35"/>
  <c r="D1215" i="35"/>
  <c r="J1215" i="35" s="1"/>
  <c r="E1215" i="35"/>
  <c r="N1215" i="35"/>
  <c r="O1215" i="35" s="1"/>
  <c r="C1214" i="35"/>
  <c r="D1214" i="35"/>
  <c r="J1214" i="35" s="1"/>
  <c r="E1214" i="35"/>
  <c r="N1214" i="35"/>
  <c r="O1214" i="35" s="1"/>
  <c r="C2294" i="35"/>
  <c r="D2294" i="35"/>
  <c r="J2294" i="35" s="1"/>
  <c r="E2294" i="35"/>
  <c r="C2295" i="35"/>
  <c r="D2295" i="35"/>
  <c r="J2295" i="35" s="1"/>
  <c r="E2295" i="35"/>
  <c r="C1450" i="35"/>
  <c r="D1450" i="35"/>
  <c r="J1450" i="35" s="1"/>
  <c r="E1450" i="35"/>
  <c r="C1449" i="35"/>
  <c r="D1449" i="35"/>
  <c r="J1449" i="35" s="1"/>
  <c r="E1449" i="35"/>
  <c r="N1402" i="35" l="1"/>
  <c r="O1402" i="35" s="1"/>
  <c r="P1009" i="35"/>
  <c r="P3734" i="35"/>
  <c r="P838" i="35"/>
  <c r="Q834" i="35"/>
  <c r="P3733" i="35"/>
  <c r="P1010" i="35"/>
  <c r="Q1010" i="35"/>
  <c r="Q836" i="35"/>
  <c r="P836" i="35"/>
  <c r="Q838" i="35"/>
  <c r="Q837" i="35"/>
  <c r="P833" i="35"/>
  <c r="P1191" i="35"/>
  <c r="P834" i="35"/>
  <c r="Q253" i="35"/>
  <c r="P839" i="35"/>
  <c r="P1192" i="35"/>
  <c r="Q254" i="35"/>
  <c r="P832" i="35"/>
  <c r="P254" i="35"/>
  <c r="P835" i="35"/>
  <c r="P253" i="35"/>
  <c r="Q833" i="35"/>
  <c r="Q832" i="35"/>
  <c r="P1214" i="35"/>
  <c r="Q1214" i="35"/>
  <c r="P7" i="35"/>
  <c r="Q7" i="35"/>
  <c r="P1094" i="35"/>
  <c r="Q1094" i="35"/>
  <c r="P1215" i="35"/>
  <c r="Q1215" i="35"/>
  <c r="P837" i="35"/>
  <c r="Q839" i="35"/>
  <c r="Q1009" i="35"/>
  <c r="Q835" i="35"/>
  <c r="Q1191" i="35"/>
  <c r="Q3733" i="35"/>
  <c r="Q1192" i="35"/>
  <c r="Q3734" i="35"/>
  <c r="N1405" i="35" l="1"/>
  <c r="O1405" i="35" s="1"/>
  <c r="E6" i="35"/>
  <c r="N1406" i="35" l="1"/>
  <c r="O1406" i="35" s="1"/>
  <c r="HS4" i="35"/>
  <c r="HT4" i="35"/>
  <c r="N1415" i="35" l="1"/>
  <c r="O1415" i="35" s="1"/>
  <c r="HQ4" i="35"/>
  <c r="HR4" i="35"/>
  <c r="N1416" i="35" l="1"/>
  <c r="O1416" i="35" s="1"/>
  <c r="HO4" i="35"/>
  <c r="HP4" i="35"/>
  <c r="C828" i="35"/>
  <c r="D828" i="35"/>
  <c r="J828" i="35" s="1"/>
  <c r="E828" i="35"/>
  <c r="N828" i="35"/>
  <c r="O828" i="35" s="1"/>
  <c r="C829" i="35"/>
  <c r="D829" i="35"/>
  <c r="J829" i="35" s="1"/>
  <c r="E829" i="35"/>
  <c r="N829" i="35"/>
  <c r="O829" i="35" s="1"/>
  <c r="C830" i="35"/>
  <c r="D830" i="35"/>
  <c r="J830" i="35" s="1"/>
  <c r="E830" i="35"/>
  <c r="N830" i="35"/>
  <c r="O830" i="35" s="1"/>
  <c r="C831" i="35"/>
  <c r="D831" i="35"/>
  <c r="J831" i="35" s="1"/>
  <c r="E831" i="35"/>
  <c r="N831" i="35"/>
  <c r="O831" i="35" s="1"/>
  <c r="C2417" i="35"/>
  <c r="D2417" i="35"/>
  <c r="J2417" i="35" s="1"/>
  <c r="E2417" i="35"/>
  <c r="C2418" i="35"/>
  <c r="D2418" i="35"/>
  <c r="J2418" i="35" s="1"/>
  <c r="E2418" i="35"/>
  <c r="C1820" i="35"/>
  <c r="D1820" i="35"/>
  <c r="J1820" i="35" s="1"/>
  <c r="E1820" i="35"/>
  <c r="C1821" i="35"/>
  <c r="D1821" i="35"/>
  <c r="J1821" i="35" s="1"/>
  <c r="E1821" i="35"/>
  <c r="C2068" i="35"/>
  <c r="D2068" i="35"/>
  <c r="J2068" i="35" s="1"/>
  <c r="E2068" i="35"/>
  <c r="C140" i="35"/>
  <c r="D140" i="35"/>
  <c r="J140" i="35" s="1"/>
  <c r="E140" i="35"/>
  <c r="N140" i="35"/>
  <c r="O140" i="35" s="1"/>
  <c r="C141" i="35"/>
  <c r="D141" i="35"/>
  <c r="J141" i="35" s="1"/>
  <c r="E141" i="35"/>
  <c r="N141" i="35"/>
  <c r="O141" i="35" s="1"/>
  <c r="C142" i="35"/>
  <c r="D142" i="35"/>
  <c r="J142" i="35" s="1"/>
  <c r="E142" i="35"/>
  <c r="C143" i="35"/>
  <c r="D143" i="35"/>
  <c r="J143" i="35" s="1"/>
  <c r="E143" i="35"/>
  <c r="C1187" i="35"/>
  <c r="D1187" i="35"/>
  <c r="J1187" i="35" s="1"/>
  <c r="E1187" i="35"/>
  <c r="N1187" i="35"/>
  <c r="O1187" i="35" s="1"/>
  <c r="C1188" i="35"/>
  <c r="D1188" i="35"/>
  <c r="J1188" i="35" s="1"/>
  <c r="E1188" i="35"/>
  <c r="N1188" i="35"/>
  <c r="O1188" i="35" s="1"/>
  <c r="C1189" i="35"/>
  <c r="D1189" i="35"/>
  <c r="J1189" i="35" s="1"/>
  <c r="E1189" i="35"/>
  <c r="C1190" i="35"/>
  <c r="D1190" i="35"/>
  <c r="J1190" i="35" s="1"/>
  <c r="E1190" i="35"/>
  <c r="C2415" i="35"/>
  <c r="D2415" i="35"/>
  <c r="J2415" i="35" s="1"/>
  <c r="E2415" i="35"/>
  <c r="C2416" i="35"/>
  <c r="D2416" i="35"/>
  <c r="J2416" i="35" s="1"/>
  <c r="E2416" i="35"/>
  <c r="C2567" i="35"/>
  <c r="D2567" i="35"/>
  <c r="J2567" i="35" s="1"/>
  <c r="E2567" i="35"/>
  <c r="C2568" i="35"/>
  <c r="D2568" i="35"/>
  <c r="J2568" i="35" s="1"/>
  <c r="E2568" i="35"/>
  <c r="C2569" i="35"/>
  <c r="D2569" i="35"/>
  <c r="J2569" i="35" s="1"/>
  <c r="E2569" i="35"/>
  <c r="C2570" i="35"/>
  <c r="D2570" i="35"/>
  <c r="J2570" i="35" s="1"/>
  <c r="E2570" i="35"/>
  <c r="C1816" i="35"/>
  <c r="D1816" i="35"/>
  <c r="J1816" i="35" s="1"/>
  <c r="E1816" i="35"/>
  <c r="C1817" i="35"/>
  <c r="D1817" i="35"/>
  <c r="J1817" i="35" s="1"/>
  <c r="E1817" i="35"/>
  <c r="C1818" i="35"/>
  <c r="D1818" i="35"/>
  <c r="J1818" i="35" s="1"/>
  <c r="E1818" i="35"/>
  <c r="C1819" i="35"/>
  <c r="D1819" i="35"/>
  <c r="J1819" i="35" s="1"/>
  <c r="E1819" i="35"/>
  <c r="C824" i="35"/>
  <c r="D824" i="35"/>
  <c r="J824" i="35" s="1"/>
  <c r="E824" i="35"/>
  <c r="N824" i="35"/>
  <c r="O824" i="35" s="1"/>
  <c r="C825" i="35"/>
  <c r="D825" i="35"/>
  <c r="J825" i="35" s="1"/>
  <c r="E825" i="35"/>
  <c r="N825" i="35"/>
  <c r="O825" i="35" s="1"/>
  <c r="C826" i="35"/>
  <c r="D826" i="35"/>
  <c r="J826" i="35" s="1"/>
  <c r="E826" i="35"/>
  <c r="N826" i="35"/>
  <c r="O826" i="35" s="1"/>
  <c r="C827" i="35"/>
  <c r="D827" i="35"/>
  <c r="J827" i="35" s="1"/>
  <c r="E827" i="35"/>
  <c r="N827" i="35"/>
  <c r="O827" i="35" s="1"/>
  <c r="C2290" i="35"/>
  <c r="D2290" i="35"/>
  <c r="J2290" i="35" s="1"/>
  <c r="E2290" i="35"/>
  <c r="C2291" i="35"/>
  <c r="D2291" i="35"/>
  <c r="J2291" i="35" s="1"/>
  <c r="E2291" i="35"/>
  <c r="C2571" i="35"/>
  <c r="D2571" i="35"/>
  <c r="J2571" i="35" s="1"/>
  <c r="E2571" i="35"/>
  <c r="C2572" i="35"/>
  <c r="D2572" i="35"/>
  <c r="J2572" i="35" s="1"/>
  <c r="E2572" i="35"/>
  <c r="C144" i="35"/>
  <c r="D144" i="35"/>
  <c r="J144" i="35" s="1"/>
  <c r="E144" i="35"/>
  <c r="N144" i="35"/>
  <c r="O144" i="35" s="1"/>
  <c r="C3730" i="35"/>
  <c r="D3730" i="35"/>
  <c r="J3730" i="35" s="1"/>
  <c r="E3730" i="35"/>
  <c r="N3730" i="35"/>
  <c r="O3730" i="35" s="1"/>
  <c r="C3731" i="35"/>
  <c r="D3731" i="35"/>
  <c r="J3731" i="35" s="1"/>
  <c r="E3731" i="35"/>
  <c r="C3732" i="35"/>
  <c r="D3732" i="35"/>
  <c r="J3732" i="35" s="1"/>
  <c r="E3732" i="35"/>
  <c r="C1642" i="35"/>
  <c r="D1642" i="35"/>
  <c r="J1642" i="35" s="1"/>
  <c r="E1642" i="35"/>
  <c r="C1643" i="35"/>
  <c r="D1643" i="35"/>
  <c r="J1643" i="35" s="1"/>
  <c r="E1643" i="35"/>
  <c r="C1515" i="35"/>
  <c r="D1515" i="35"/>
  <c r="J1515" i="35" s="1"/>
  <c r="E1515" i="35"/>
  <c r="C1516" i="35"/>
  <c r="D1516" i="35"/>
  <c r="J1516" i="35" s="1"/>
  <c r="E1516" i="35"/>
  <c r="N1411" i="35" l="1"/>
  <c r="O1411" i="35" s="1"/>
  <c r="P155" i="35"/>
  <c r="Q155" i="35"/>
  <c r="Q157" i="35"/>
  <c r="P157" i="35"/>
  <c r="Q1293" i="35"/>
  <c r="P1293" i="35"/>
  <c r="P246" i="35"/>
  <c r="Q246" i="35"/>
  <c r="P156" i="35"/>
  <c r="Q156" i="35"/>
  <c r="Q154" i="35"/>
  <c r="P154" i="35"/>
  <c r="P830" i="35"/>
  <c r="P828" i="35"/>
  <c r="P831" i="35"/>
  <c r="P829" i="35"/>
  <c r="Q831" i="35"/>
  <c r="Q829" i="35"/>
  <c r="Q830" i="35"/>
  <c r="Q828" i="35"/>
  <c r="P144" i="35"/>
  <c r="Q827" i="35"/>
  <c r="P140" i="35"/>
  <c r="P824" i="35"/>
  <c r="Q826" i="35"/>
  <c r="P826" i="35"/>
  <c r="P3730" i="35"/>
  <c r="Q3730" i="35"/>
  <c r="Q144" i="35"/>
  <c r="Q825" i="35"/>
  <c r="P141" i="35"/>
  <c r="P827" i="35"/>
  <c r="P1187" i="35"/>
  <c r="Q824" i="35"/>
  <c r="P1188" i="35"/>
  <c r="Q140" i="35"/>
  <c r="P825" i="35"/>
  <c r="Q1187" i="35"/>
  <c r="Q1188" i="35"/>
  <c r="Q141" i="35"/>
  <c r="N1412" i="35" l="1"/>
  <c r="O1412" i="35" s="1"/>
  <c r="C3510" i="35"/>
  <c r="D3510" i="35"/>
  <c r="J3510" i="35" s="1"/>
  <c r="E3510" i="35"/>
  <c r="C2288" i="35"/>
  <c r="D2288" i="35"/>
  <c r="J2288" i="35" s="1"/>
  <c r="E2288" i="35"/>
  <c r="C2289" i="35"/>
  <c r="D2289" i="35"/>
  <c r="J2289" i="35" s="1"/>
  <c r="E2289" i="35"/>
  <c r="C1640" i="35"/>
  <c r="D1640" i="35"/>
  <c r="J1640" i="35" s="1"/>
  <c r="E1640" i="35"/>
  <c r="C1641" i="35"/>
  <c r="D1641" i="35"/>
  <c r="J1641" i="35" s="1"/>
  <c r="E1641" i="35"/>
  <c r="C1513" i="35"/>
  <c r="D1513" i="35"/>
  <c r="J1513" i="35" s="1"/>
  <c r="E1513" i="35"/>
  <c r="C1514" i="35"/>
  <c r="D1514" i="35"/>
  <c r="J1514" i="35" s="1"/>
  <c r="E1514" i="35"/>
  <c r="C1437" i="35"/>
  <c r="D1437" i="35"/>
  <c r="J1437" i="35" s="1"/>
  <c r="E1437" i="35"/>
  <c r="C2069" i="35"/>
  <c r="D2069" i="35"/>
  <c r="J2069" i="35" s="1"/>
  <c r="E2069" i="35"/>
  <c r="C1812" i="35"/>
  <c r="D1812" i="35"/>
  <c r="J1812" i="35" s="1"/>
  <c r="E1812" i="35"/>
  <c r="C1813" i="35"/>
  <c r="D1813" i="35"/>
  <c r="J1813" i="35" s="1"/>
  <c r="E1813" i="35"/>
  <c r="C1814" i="35"/>
  <c r="D1814" i="35"/>
  <c r="J1814" i="35" s="1"/>
  <c r="E1814" i="35"/>
  <c r="C1815" i="35"/>
  <c r="D1815" i="35"/>
  <c r="J1815" i="35" s="1"/>
  <c r="E1815" i="35"/>
  <c r="C2142" i="35"/>
  <c r="D2142" i="35"/>
  <c r="J2142" i="35" s="1"/>
  <c r="E2142" i="35"/>
  <c r="C2143" i="35"/>
  <c r="D2143" i="35"/>
  <c r="J2143" i="35" s="1"/>
  <c r="E2143" i="35"/>
  <c r="C2144" i="35"/>
  <c r="D2144" i="35"/>
  <c r="J2144" i="35" s="1"/>
  <c r="E2144" i="35"/>
  <c r="C2145" i="35"/>
  <c r="D2145" i="35"/>
  <c r="J2145" i="35" s="1"/>
  <c r="E2145" i="35"/>
  <c r="C3507" i="35"/>
  <c r="D3507" i="35"/>
  <c r="J3507" i="35" s="1"/>
  <c r="E3507" i="35"/>
  <c r="C3508" i="35"/>
  <c r="D3508" i="35"/>
  <c r="J3508" i="35" s="1"/>
  <c r="E3508" i="35"/>
  <c r="C3509" i="35"/>
  <c r="D3509" i="35"/>
  <c r="J3509" i="35" s="1"/>
  <c r="E3509" i="35"/>
  <c r="N1391" i="35" l="1"/>
  <c r="O1391" i="35" s="1"/>
  <c r="Q886" i="35"/>
  <c r="P886" i="35"/>
  <c r="P846" i="35"/>
  <c r="Q846" i="35"/>
  <c r="Q1226" i="35"/>
  <c r="P1226" i="35"/>
  <c r="P1292" i="35"/>
  <c r="Q1292" i="35"/>
  <c r="Q1108" i="35"/>
  <c r="P1108" i="35"/>
  <c r="P1222" i="35"/>
  <c r="Q1222" i="35"/>
  <c r="Q1289" i="35"/>
  <c r="P1289" i="35"/>
  <c r="P847" i="35"/>
  <c r="Q847" i="35"/>
  <c r="P887" i="35"/>
  <c r="Q887" i="35"/>
  <c r="Q1391" i="35" l="1"/>
  <c r="P1391" i="35"/>
  <c r="N1392" i="35"/>
  <c r="O1392" i="35" s="1"/>
  <c r="C1808" i="35"/>
  <c r="D1808" i="35"/>
  <c r="J1808" i="35" s="1"/>
  <c r="E1808" i="35"/>
  <c r="C1809" i="35"/>
  <c r="D1809" i="35"/>
  <c r="J1809" i="35" s="1"/>
  <c r="E1809" i="35"/>
  <c r="C1810" i="35"/>
  <c r="D1810" i="35"/>
  <c r="J1810" i="35" s="1"/>
  <c r="E1810" i="35"/>
  <c r="C1811" i="35"/>
  <c r="D1811" i="35"/>
  <c r="J1811" i="35" s="1"/>
  <c r="E1811" i="35"/>
  <c r="C1436" i="35"/>
  <c r="D1436" i="35"/>
  <c r="J1436" i="35" s="1"/>
  <c r="E1436" i="35"/>
  <c r="C1385" i="35"/>
  <c r="D1385" i="35"/>
  <c r="J1385" i="35" s="1"/>
  <c r="E1385" i="35"/>
  <c r="N1385" i="35"/>
  <c r="O1385" i="35" s="1"/>
  <c r="C1386" i="35"/>
  <c r="D1386" i="35"/>
  <c r="J1386" i="35" s="1"/>
  <c r="E1386" i="35"/>
  <c r="N1386" i="35"/>
  <c r="O1386" i="35" s="1"/>
  <c r="C1387" i="35"/>
  <c r="D1387" i="35"/>
  <c r="J1387" i="35" s="1"/>
  <c r="E1387" i="35"/>
  <c r="N1387" i="35"/>
  <c r="O1387" i="35" s="1"/>
  <c r="C1388" i="35"/>
  <c r="D1388" i="35"/>
  <c r="J1388" i="35" s="1"/>
  <c r="E1388" i="35"/>
  <c r="N1388" i="35"/>
  <c r="O1388" i="35" s="1"/>
  <c r="C2286" i="35"/>
  <c r="D2286" i="35"/>
  <c r="J2286" i="35" s="1"/>
  <c r="E2286" i="35"/>
  <c r="C2287" i="35"/>
  <c r="D2287" i="35"/>
  <c r="J2287" i="35" s="1"/>
  <c r="E2287" i="35"/>
  <c r="C2138" i="35"/>
  <c r="D2138" i="35"/>
  <c r="J2138" i="35" s="1"/>
  <c r="E2138" i="35"/>
  <c r="C2139" i="35"/>
  <c r="D2139" i="35"/>
  <c r="J2139" i="35" s="1"/>
  <c r="E2139" i="35"/>
  <c r="C2140" i="35"/>
  <c r="D2140" i="35"/>
  <c r="J2140" i="35" s="1"/>
  <c r="E2140" i="35"/>
  <c r="C2141" i="35"/>
  <c r="D2141" i="35"/>
  <c r="J2141" i="35" s="1"/>
  <c r="E2141" i="35"/>
  <c r="C1638" i="35"/>
  <c r="D1638" i="35"/>
  <c r="J1638" i="35" s="1"/>
  <c r="E1638" i="35"/>
  <c r="C1639" i="35"/>
  <c r="D1639" i="35"/>
  <c r="J1639" i="35" s="1"/>
  <c r="E1639" i="35"/>
  <c r="C1511" i="35"/>
  <c r="D1511" i="35"/>
  <c r="J1511" i="35" s="1"/>
  <c r="E1511" i="35"/>
  <c r="C1512" i="35"/>
  <c r="D1512" i="35"/>
  <c r="J1512" i="35" s="1"/>
  <c r="E1512" i="35"/>
  <c r="C2563" i="35"/>
  <c r="D2563" i="35"/>
  <c r="J2563" i="35" s="1"/>
  <c r="E2563" i="35"/>
  <c r="C2564" i="35"/>
  <c r="D2564" i="35"/>
  <c r="J2564" i="35" s="1"/>
  <c r="E2564" i="35"/>
  <c r="C820" i="35"/>
  <c r="D820" i="35"/>
  <c r="J820" i="35" s="1"/>
  <c r="E820" i="35"/>
  <c r="N820" i="35"/>
  <c r="O820" i="35" s="1"/>
  <c r="C821" i="35"/>
  <c r="D821" i="35"/>
  <c r="J821" i="35" s="1"/>
  <c r="E821" i="35"/>
  <c r="N821" i="35"/>
  <c r="O821" i="35" s="1"/>
  <c r="C822" i="35"/>
  <c r="D822" i="35"/>
  <c r="J822" i="35" s="1"/>
  <c r="E822" i="35"/>
  <c r="N822" i="35"/>
  <c r="O822" i="35" s="1"/>
  <c r="C823" i="35"/>
  <c r="D823" i="35"/>
  <c r="J823" i="35" s="1"/>
  <c r="E823" i="35"/>
  <c r="N823" i="35"/>
  <c r="O823" i="35" s="1"/>
  <c r="C2565" i="35"/>
  <c r="D2565" i="35"/>
  <c r="J2565" i="35" s="1"/>
  <c r="E2565" i="35"/>
  <c r="C2566" i="35"/>
  <c r="D2566" i="35"/>
  <c r="J2566" i="35" s="1"/>
  <c r="E2566" i="35"/>
  <c r="C2413" i="35"/>
  <c r="D2413" i="35"/>
  <c r="J2413" i="35" s="1"/>
  <c r="E2413" i="35"/>
  <c r="C2414" i="35"/>
  <c r="D2414" i="35"/>
  <c r="J2414" i="35" s="1"/>
  <c r="E2414" i="35"/>
  <c r="Q1392" i="35" l="1"/>
  <c r="P1392" i="35"/>
  <c r="N1395" i="35"/>
  <c r="O1395" i="35" s="1"/>
  <c r="P1288" i="35"/>
  <c r="Q1288" i="35"/>
  <c r="P1035" i="35"/>
  <c r="Q1035" i="35"/>
  <c r="P1107" i="35"/>
  <c r="Q1107" i="35"/>
  <c r="Q1285" i="35"/>
  <c r="P1285" i="35"/>
  <c r="Q1032" i="35"/>
  <c r="P1032" i="35"/>
  <c r="P820" i="35"/>
  <c r="P1385" i="35"/>
  <c r="Q1385" i="35"/>
  <c r="Q820" i="35"/>
  <c r="P822" i="35"/>
  <c r="P1386" i="35"/>
  <c r="Q1386" i="35"/>
  <c r="P1387" i="35"/>
  <c r="Q1387" i="35"/>
  <c r="P1388" i="35"/>
  <c r="P821" i="35"/>
  <c r="P823" i="35"/>
  <c r="Q1388" i="35"/>
  <c r="Q823" i="35"/>
  <c r="Q822" i="35"/>
  <c r="Q821" i="35"/>
  <c r="P1395" i="35" l="1"/>
  <c r="Q1395" i="35"/>
  <c r="N1396" i="35"/>
  <c r="O1396" i="35" s="1"/>
  <c r="D3412" i="35"/>
  <c r="J3412" i="35" s="1"/>
  <c r="C3411" i="35"/>
  <c r="E3411" i="35"/>
  <c r="C3412" i="35"/>
  <c r="E3412" i="35"/>
  <c r="C2284" i="35"/>
  <c r="D2284" i="35"/>
  <c r="J2284" i="35" s="1"/>
  <c r="E2284" i="35"/>
  <c r="C2285" i="35"/>
  <c r="D2285" i="35"/>
  <c r="J2285" i="35" s="1"/>
  <c r="E2285" i="35"/>
  <c r="C1636" i="35"/>
  <c r="D1636" i="35"/>
  <c r="J1636" i="35" s="1"/>
  <c r="E1636" i="35"/>
  <c r="C1637" i="35"/>
  <c r="D1637" i="35"/>
  <c r="J1637" i="35" s="1"/>
  <c r="E1637" i="35"/>
  <c r="C1509" i="35"/>
  <c r="D1509" i="35"/>
  <c r="J1509" i="35" s="1"/>
  <c r="E1509" i="35"/>
  <c r="C1510" i="35"/>
  <c r="D1510" i="35"/>
  <c r="J1510" i="35" s="1"/>
  <c r="E1510" i="35"/>
  <c r="C3503" i="35"/>
  <c r="D3503" i="35"/>
  <c r="J3503" i="35" s="1"/>
  <c r="E3503" i="35"/>
  <c r="C3504" i="35"/>
  <c r="D3504" i="35"/>
  <c r="J3504" i="35" s="1"/>
  <c r="E3504" i="35"/>
  <c r="C3505" i="35"/>
  <c r="D3505" i="35"/>
  <c r="J3505" i="35" s="1"/>
  <c r="E3505" i="35"/>
  <c r="C3506" i="35"/>
  <c r="D3506" i="35"/>
  <c r="J3506" i="35" s="1"/>
  <c r="E3506" i="35"/>
  <c r="C2411" i="35"/>
  <c r="D2411" i="35"/>
  <c r="J2411" i="35" s="1"/>
  <c r="E2411" i="35"/>
  <c r="C2412" i="35"/>
  <c r="D2412" i="35"/>
  <c r="J2412" i="35" s="1"/>
  <c r="E2412" i="35"/>
  <c r="Q1396" i="35" l="1"/>
  <c r="P1396" i="35"/>
  <c r="N1399" i="35"/>
  <c r="O1399" i="35" s="1"/>
  <c r="Q1281" i="35"/>
  <c r="P1281" i="35"/>
  <c r="Q1284" i="35"/>
  <c r="P1284" i="35"/>
  <c r="D3411" i="35"/>
  <c r="J3411" i="35" s="1"/>
  <c r="Q1399" i="35" l="1"/>
  <c r="P1399" i="35"/>
  <c r="N1400" i="35"/>
  <c r="O1400" i="35" s="1"/>
  <c r="Q845" i="35"/>
  <c r="P845" i="35"/>
  <c r="P885" i="35"/>
  <c r="Q885" i="35"/>
  <c r="Q844" i="35"/>
  <c r="P844" i="35"/>
  <c r="P884" i="35"/>
  <c r="Q884" i="35"/>
  <c r="Q1400" i="35" l="1"/>
  <c r="P1400" i="35"/>
  <c r="N1403" i="35"/>
  <c r="O1403" i="35" s="1"/>
  <c r="C1384" i="35"/>
  <c r="D1384" i="35"/>
  <c r="J1384" i="35" s="1"/>
  <c r="E1384" i="35"/>
  <c r="N1384" i="35"/>
  <c r="O1384" i="35" s="1"/>
  <c r="C3061" i="35"/>
  <c r="D3061" i="35"/>
  <c r="J3061" i="35" s="1"/>
  <c r="E3061" i="35"/>
  <c r="N3061" i="35"/>
  <c r="O3061" i="35" s="1"/>
  <c r="C3062" i="35"/>
  <c r="D3062" i="35"/>
  <c r="J3062" i="35" s="1"/>
  <c r="E3062" i="35"/>
  <c r="C3063" i="35"/>
  <c r="D3063" i="35"/>
  <c r="J3063" i="35" s="1"/>
  <c r="E3063" i="35"/>
  <c r="C1634" i="35"/>
  <c r="D1634" i="35"/>
  <c r="J1634" i="35" s="1"/>
  <c r="E1634" i="35"/>
  <c r="C1635" i="35"/>
  <c r="D1635" i="35"/>
  <c r="J1635" i="35" s="1"/>
  <c r="E1635" i="35"/>
  <c r="C1507" i="35"/>
  <c r="D1507" i="35"/>
  <c r="J1507" i="35" s="1"/>
  <c r="E1507" i="35"/>
  <c r="C1508" i="35"/>
  <c r="D1508" i="35"/>
  <c r="J1508" i="35" s="1"/>
  <c r="E1508" i="35"/>
  <c r="C2778" i="35"/>
  <c r="D2778" i="35"/>
  <c r="J2778" i="35" s="1"/>
  <c r="E2778" i="35"/>
  <c r="C2779" i="35"/>
  <c r="D2779" i="35"/>
  <c r="J2779" i="35" s="1"/>
  <c r="E2779" i="35"/>
  <c r="C2780" i="35"/>
  <c r="D2780" i="35"/>
  <c r="J2780" i="35" s="1"/>
  <c r="E2780" i="35"/>
  <c r="C2781" i="35"/>
  <c r="D2781" i="35"/>
  <c r="J2781" i="35" s="1"/>
  <c r="E2781" i="35"/>
  <c r="C2561" i="35"/>
  <c r="D2561" i="35"/>
  <c r="J2561" i="35" s="1"/>
  <c r="E2561" i="35"/>
  <c r="C2562" i="35"/>
  <c r="D2562" i="35"/>
  <c r="J2562" i="35" s="1"/>
  <c r="E2562" i="35"/>
  <c r="C1976" i="35"/>
  <c r="D1976" i="35"/>
  <c r="J1976" i="35" s="1"/>
  <c r="E1976" i="35"/>
  <c r="C1977" i="35"/>
  <c r="D1977" i="35"/>
  <c r="J1977" i="35" s="1"/>
  <c r="E1977" i="35"/>
  <c r="C1978" i="35"/>
  <c r="D1978" i="35"/>
  <c r="J1978" i="35" s="1"/>
  <c r="E1978" i="35"/>
  <c r="C1979" i="35"/>
  <c r="D1979" i="35"/>
  <c r="J1979" i="35" s="1"/>
  <c r="E1979" i="35"/>
  <c r="C2410" i="35"/>
  <c r="D2410" i="35"/>
  <c r="J2410" i="35" s="1"/>
  <c r="E2410" i="35"/>
  <c r="C1804" i="35"/>
  <c r="D1804" i="35"/>
  <c r="J1804" i="35" s="1"/>
  <c r="E1804" i="35"/>
  <c r="C1805" i="35"/>
  <c r="D1805" i="35"/>
  <c r="J1805" i="35" s="1"/>
  <c r="E1805" i="35"/>
  <c r="C1806" i="35"/>
  <c r="D1806" i="35"/>
  <c r="J1806" i="35" s="1"/>
  <c r="E1806" i="35"/>
  <c r="C1807" i="35"/>
  <c r="D1807" i="35"/>
  <c r="J1807" i="35" s="1"/>
  <c r="E1807" i="35"/>
  <c r="C2134" i="35"/>
  <c r="D2134" i="35"/>
  <c r="J2134" i="35" s="1"/>
  <c r="E2134" i="35"/>
  <c r="C2135" i="35"/>
  <c r="D2135" i="35"/>
  <c r="J2135" i="35" s="1"/>
  <c r="E2135" i="35"/>
  <c r="C2136" i="35"/>
  <c r="D2136" i="35"/>
  <c r="J2136" i="35" s="1"/>
  <c r="E2136" i="35"/>
  <c r="C2137" i="35"/>
  <c r="D2137" i="35"/>
  <c r="J2137" i="35" s="1"/>
  <c r="E2137" i="35"/>
  <c r="C3409" i="35"/>
  <c r="D3409" i="35"/>
  <c r="J3409" i="35" s="1"/>
  <c r="E3409" i="35"/>
  <c r="C3410" i="35"/>
  <c r="D3410" i="35"/>
  <c r="J3410" i="35" s="1"/>
  <c r="E3410" i="35"/>
  <c r="C3136" i="35"/>
  <c r="D3136" i="35"/>
  <c r="J3136" i="35" s="1"/>
  <c r="E3136" i="35"/>
  <c r="C3137" i="35"/>
  <c r="D3137" i="35"/>
  <c r="J3137" i="35" s="1"/>
  <c r="E3137" i="35"/>
  <c r="C1796" i="35"/>
  <c r="D1796" i="35"/>
  <c r="J1796" i="35" s="1"/>
  <c r="E1796" i="35"/>
  <c r="C1797" i="35"/>
  <c r="D1797" i="35"/>
  <c r="J1797" i="35" s="1"/>
  <c r="E1797" i="35"/>
  <c r="C1798" i="35"/>
  <c r="D1798" i="35"/>
  <c r="J1798" i="35" s="1"/>
  <c r="E1798" i="35"/>
  <c r="C1799" i="35"/>
  <c r="D1799" i="35"/>
  <c r="J1799" i="35" s="1"/>
  <c r="E1799" i="35"/>
  <c r="C3406" i="35"/>
  <c r="D3406" i="35"/>
  <c r="J3406" i="35" s="1"/>
  <c r="E3406" i="35"/>
  <c r="C3407" i="35"/>
  <c r="D3407" i="35"/>
  <c r="J3407" i="35" s="1"/>
  <c r="E3407" i="35"/>
  <c r="C3408" i="35"/>
  <c r="D3408" i="35"/>
  <c r="J3408" i="35" s="1"/>
  <c r="E3408" i="35"/>
  <c r="C132" i="35"/>
  <c r="D132" i="35"/>
  <c r="J132" i="35" s="1"/>
  <c r="E132" i="35"/>
  <c r="N132" i="35"/>
  <c r="O132" i="35" s="1"/>
  <c r="C133" i="35"/>
  <c r="D133" i="35"/>
  <c r="J133" i="35" s="1"/>
  <c r="E133" i="35"/>
  <c r="N133" i="35"/>
  <c r="O133" i="35" s="1"/>
  <c r="C135" i="35"/>
  <c r="D135" i="35"/>
  <c r="J135" i="35" s="1"/>
  <c r="E135" i="35"/>
  <c r="C134" i="35"/>
  <c r="D134" i="35"/>
  <c r="J134" i="35" s="1"/>
  <c r="E134" i="35"/>
  <c r="C808" i="35"/>
  <c r="D808" i="35"/>
  <c r="J808" i="35" s="1"/>
  <c r="E808" i="35"/>
  <c r="N808" i="35"/>
  <c r="O808" i="35" s="1"/>
  <c r="C809" i="35"/>
  <c r="D809" i="35"/>
  <c r="J809" i="35" s="1"/>
  <c r="E809" i="35"/>
  <c r="N809" i="35"/>
  <c r="O809" i="35" s="1"/>
  <c r="C810" i="35"/>
  <c r="D810" i="35"/>
  <c r="J810" i="35" s="1"/>
  <c r="E810" i="35"/>
  <c r="N810" i="35"/>
  <c r="O810" i="35" s="1"/>
  <c r="C811" i="35"/>
  <c r="D811" i="35"/>
  <c r="J811" i="35" s="1"/>
  <c r="E811" i="35"/>
  <c r="N811" i="35"/>
  <c r="O811" i="35" s="1"/>
  <c r="C2282" i="35"/>
  <c r="D2282" i="35"/>
  <c r="J2282" i="35" s="1"/>
  <c r="E2282" i="35"/>
  <c r="C2283" i="35"/>
  <c r="D2283" i="35"/>
  <c r="J2283" i="35" s="1"/>
  <c r="E2283" i="35"/>
  <c r="C1183" i="35"/>
  <c r="D1183" i="35"/>
  <c r="J1183" i="35" s="1"/>
  <c r="E1183" i="35"/>
  <c r="N1183" i="35"/>
  <c r="O1183" i="35" s="1"/>
  <c r="C1184" i="35"/>
  <c r="D1184" i="35"/>
  <c r="J1184" i="35" s="1"/>
  <c r="E1184" i="35"/>
  <c r="N1184" i="35"/>
  <c r="O1184" i="35" s="1"/>
  <c r="C1185" i="35"/>
  <c r="D1185" i="35"/>
  <c r="J1185" i="35" s="1"/>
  <c r="E1185" i="35"/>
  <c r="C1186" i="35"/>
  <c r="D1186" i="35"/>
  <c r="J1186" i="35" s="1"/>
  <c r="E1186" i="35"/>
  <c r="C1632" i="35"/>
  <c r="D1632" i="35"/>
  <c r="J1632" i="35" s="1"/>
  <c r="E1632" i="35"/>
  <c r="C1633" i="35"/>
  <c r="D1633" i="35"/>
  <c r="J1633" i="35" s="1"/>
  <c r="E1633" i="35"/>
  <c r="C1505" i="35"/>
  <c r="D1505" i="35"/>
  <c r="J1505" i="35" s="1"/>
  <c r="E1505" i="35"/>
  <c r="C1506" i="35"/>
  <c r="D1506" i="35"/>
  <c r="J1506" i="35" s="1"/>
  <c r="E1506" i="35"/>
  <c r="C136" i="35"/>
  <c r="D136" i="35"/>
  <c r="J136" i="35" s="1"/>
  <c r="E136" i="35"/>
  <c r="N136" i="35"/>
  <c r="O136" i="35" s="1"/>
  <c r="C137" i="35"/>
  <c r="D137" i="35"/>
  <c r="J137" i="35" s="1"/>
  <c r="E137" i="35"/>
  <c r="N137" i="35"/>
  <c r="O137" i="35" s="1"/>
  <c r="C138" i="35"/>
  <c r="D138" i="35"/>
  <c r="J138" i="35" s="1"/>
  <c r="E138" i="35"/>
  <c r="C139" i="35"/>
  <c r="D139" i="35"/>
  <c r="J139" i="35" s="1"/>
  <c r="E139" i="35"/>
  <c r="C1800" i="35"/>
  <c r="D1800" i="35"/>
  <c r="J1800" i="35" s="1"/>
  <c r="E1800" i="35"/>
  <c r="C1801" i="35"/>
  <c r="D1801" i="35"/>
  <c r="J1801" i="35" s="1"/>
  <c r="E1801" i="35"/>
  <c r="C1802" i="35"/>
  <c r="D1802" i="35"/>
  <c r="J1802" i="35" s="1"/>
  <c r="E1802" i="35"/>
  <c r="C1803" i="35"/>
  <c r="D1803" i="35"/>
  <c r="J1803" i="35" s="1"/>
  <c r="E1803" i="35"/>
  <c r="C2774" i="35"/>
  <c r="D2774" i="35"/>
  <c r="J2774" i="35" s="1"/>
  <c r="E2774" i="35"/>
  <c r="C2775" i="35"/>
  <c r="D2775" i="35"/>
  <c r="J2775" i="35" s="1"/>
  <c r="E2775" i="35"/>
  <c r="C2776" i="35"/>
  <c r="D2776" i="35"/>
  <c r="J2776" i="35" s="1"/>
  <c r="E2776" i="35"/>
  <c r="C2777" i="35"/>
  <c r="D2777" i="35"/>
  <c r="J2777" i="35" s="1"/>
  <c r="E2777" i="35"/>
  <c r="C812" i="35"/>
  <c r="D812" i="35"/>
  <c r="J812" i="35" s="1"/>
  <c r="E812" i="35"/>
  <c r="N812" i="35"/>
  <c r="O812" i="35" s="1"/>
  <c r="C813" i="35"/>
  <c r="D813" i="35"/>
  <c r="J813" i="35" s="1"/>
  <c r="E813" i="35"/>
  <c r="N813" i="35"/>
  <c r="C814" i="35"/>
  <c r="D814" i="35"/>
  <c r="J814" i="35" s="1"/>
  <c r="E814" i="35"/>
  <c r="N814" i="35"/>
  <c r="O814" i="35" s="1"/>
  <c r="C815" i="35"/>
  <c r="D815" i="35"/>
  <c r="J815" i="35" s="1"/>
  <c r="E815" i="35"/>
  <c r="N815" i="35"/>
  <c r="C818" i="35"/>
  <c r="D818" i="35"/>
  <c r="J818" i="35" s="1"/>
  <c r="E818" i="35"/>
  <c r="N818" i="35"/>
  <c r="O818" i="35" s="1"/>
  <c r="C816" i="35"/>
  <c r="D816" i="35"/>
  <c r="J816" i="35" s="1"/>
  <c r="E816" i="35"/>
  <c r="N816" i="35"/>
  <c r="O816" i="35" s="1"/>
  <c r="C817" i="35"/>
  <c r="D817" i="35"/>
  <c r="J817" i="35" s="1"/>
  <c r="E817" i="35"/>
  <c r="N817" i="35"/>
  <c r="O817" i="35" s="1"/>
  <c r="C819" i="35"/>
  <c r="D819" i="35"/>
  <c r="J819" i="35" s="1"/>
  <c r="E819" i="35"/>
  <c r="N819" i="35"/>
  <c r="O819" i="35" s="1"/>
  <c r="C2409" i="35"/>
  <c r="D2409" i="35"/>
  <c r="J2409" i="35" s="1"/>
  <c r="E2409" i="35"/>
  <c r="N1404" i="35" l="1"/>
  <c r="O1404" i="35" s="1"/>
  <c r="P882" i="35"/>
  <c r="Q882" i="35"/>
  <c r="Q842" i="35"/>
  <c r="P842" i="35"/>
  <c r="P1280" i="35"/>
  <c r="Q1280" i="35"/>
  <c r="Q1019" i="35"/>
  <c r="P1019" i="35"/>
  <c r="Q151" i="35"/>
  <c r="P151" i="35"/>
  <c r="P153" i="35"/>
  <c r="Q153" i="35"/>
  <c r="Q883" i="35"/>
  <c r="P883" i="35"/>
  <c r="Q843" i="35"/>
  <c r="P843" i="35"/>
  <c r="P1016" i="35"/>
  <c r="Q1016" i="35"/>
  <c r="P818" i="35"/>
  <c r="O815" i="35"/>
  <c r="Q815" i="35" s="1"/>
  <c r="O813" i="35"/>
  <c r="P813" i="35" s="1"/>
  <c r="Q1384" i="35"/>
  <c r="Q3061" i="35"/>
  <c r="P1384" i="35"/>
  <c r="P3061" i="35"/>
  <c r="Q133" i="35"/>
  <c r="Q809" i="35"/>
  <c r="P132" i="35"/>
  <c r="P812" i="35"/>
  <c r="P810" i="35"/>
  <c r="P817" i="35"/>
  <c r="P819" i="35"/>
  <c r="P136" i="35"/>
  <c r="P1184" i="35"/>
  <c r="P137" i="35"/>
  <c r="P811" i="35"/>
  <c r="P808" i="35"/>
  <c r="P133" i="35"/>
  <c r="P816" i="35"/>
  <c r="P814" i="35"/>
  <c r="P809" i="35"/>
  <c r="Q812" i="35"/>
  <c r="Q136" i="35"/>
  <c r="Q810" i="35"/>
  <c r="Q137" i="35"/>
  <c r="Q1184" i="35"/>
  <c r="Q811" i="35"/>
  <c r="Q819" i="35"/>
  <c r="Q816" i="35"/>
  <c r="Q817" i="35"/>
  <c r="Q814" i="35"/>
  <c r="Q808" i="35"/>
  <c r="Q132" i="35"/>
  <c r="N1407" i="35" l="1"/>
  <c r="O1407" i="35" s="1"/>
  <c r="Q1028" i="35"/>
  <c r="P1028" i="35"/>
  <c r="Q150" i="35"/>
  <c r="P150" i="35"/>
  <c r="P1064" i="35"/>
  <c r="Q1064" i="35"/>
  <c r="Q152" i="35"/>
  <c r="P152" i="35"/>
  <c r="P1031" i="35"/>
  <c r="Q1031" i="35"/>
  <c r="Q818" i="35"/>
  <c r="P815" i="35"/>
  <c r="Q813" i="35"/>
  <c r="BCA2" i="35"/>
  <c r="BBZ2" i="35"/>
  <c r="BBY2" i="35"/>
  <c r="BBX2" i="35"/>
  <c r="BBW2" i="35"/>
  <c r="BBV2" i="35"/>
  <c r="BBU2" i="35"/>
  <c r="N1408" i="35" l="1"/>
  <c r="O1408" i="35" s="1"/>
  <c r="C2280" i="35"/>
  <c r="D2280" i="35"/>
  <c r="J2280" i="35" s="1"/>
  <c r="E2280" i="35"/>
  <c r="C2281" i="35"/>
  <c r="D2281" i="35"/>
  <c r="J2281" i="35" s="1"/>
  <c r="E2281" i="35"/>
  <c r="C1630" i="35"/>
  <c r="D1630" i="35"/>
  <c r="J1630" i="35" s="1"/>
  <c r="E1630" i="35"/>
  <c r="C1631" i="35"/>
  <c r="D1631" i="35"/>
  <c r="J1631" i="35" s="1"/>
  <c r="E1631" i="35"/>
  <c r="C1503" i="35"/>
  <c r="D1503" i="35"/>
  <c r="J1503" i="35" s="1"/>
  <c r="E1503" i="35"/>
  <c r="C1504" i="35"/>
  <c r="D1504" i="35"/>
  <c r="J1504" i="35" s="1"/>
  <c r="E1504" i="35"/>
  <c r="C804" i="35"/>
  <c r="D804" i="35"/>
  <c r="J804" i="35" s="1"/>
  <c r="E804" i="35"/>
  <c r="N804" i="35"/>
  <c r="O804" i="35" s="1"/>
  <c r="C805" i="35"/>
  <c r="D805" i="35"/>
  <c r="J805" i="35" s="1"/>
  <c r="E805" i="35"/>
  <c r="N805" i="35"/>
  <c r="O805" i="35" s="1"/>
  <c r="C806" i="35"/>
  <c r="D806" i="35"/>
  <c r="J806" i="35" s="1"/>
  <c r="E806" i="35"/>
  <c r="N806" i="35"/>
  <c r="O806" i="35" s="1"/>
  <c r="C807" i="35"/>
  <c r="D807" i="35"/>
  <c r="J807" i="35" s="1"/>
  <c r="E807" i="35"/>
  <c r="N807" i="35"/>
  <c r="O807" i="35" s="1"/>
  <c r="C2407" i="35"/>
  <c r="D2407" i="35"/>
  <c r="J2407" i="35" s="1"/>
  <c r="E2407" i="35"/>
  <c r="C2408" i="35"/>
  <c r="D2408" i="35"/>
  <c r="J2408" i="35" s="1"/>
  <c r="E2408" i="35"/>
  <c r="C3134" i="35"/>
  <c r="D3134" i="35"/>
  <c r="J3134" i="35" s="1"/>
  <c r="E3134" i="35"/>
  <c r="C3135" i="35"/>
  <c r="D3135" i="35"/>
  <c r="J3135" i="35" s="1"/>
  <c r="E3135" i="35"/>
  <c r="N1424" i="35" l="1"/>
  <c r="O1424" i="35" s="1"/>
  <c r="Q1277" i="35"/>
  <c r="P1277" i="35"/>
  <c r="Q804" i="35"/>
  <c r="P804" i="35"/>
  <c r="Q806" i="35"/>
  <c r="P806" i="35"/>
  <c r="P805" i="35"/>
  <c r="Q805" i="35"/>
  <c r="G114" i="8" l="1"/>
  <c r="G115" i="8"/>
  <c r="HA4" i="35" l="1"/>
  <c r="HB4" i="35"/>
  <c r="HC4" i="35"/>
  <c r="HD4" i="35"/>
  <c r="HE4" i="35"/>
  <c r="HF4" i="35"/>
  <c r="HG4" i="35" l="1"/>
  <c r="HH4" i="35"/>
  <c r="HI4" i="35"/>
  <c r="HJ4" i="35"/>
  <c r="HK4" i="35"/>
  <c r="HL4" i="35"/>
  <c r="C2406" i="35"/>
  <c r="D2406" i="35"/>
  <c r="J2406" i="35" s="1"/>
  <c r="E2406" i="35"/>
  <c r="C2770" i="35"/>
  <c r="D2770" i="35"/>
  <c r="J2770" i="35" s="1"/>
  <c r="E2770" i="35"/>
  <c r="C2771" i="35"/>
  <c r="D2771" i="35"/>
  <c r="J2771" i="35" s="1"/>
  <c r="E2771" i="35"/>
  <c r="C2772" i="35"/>
  <c r="D2772" i="35"/>
  <c r="J2772" i="35" s="1"/>
  <c r="E2772" i="35"/>
  <c r="C2773" i="35"/>
  <c r="D2773" i="35"/>
  <c r="J2773" i="35" s="1"/>
  <c r="E2773" i="35"/>
  <c r="C1792" i="35"/>
  <c r="D1792" i="35"/>
  <c r="J1792" i="35" s="1"/>
  <c r="E1792" i="35"/>
  <c r="C1793" i="35"/>
  <c r="D1793" i="35"/>
  <c r="J1793" i="35" s="1"/>
  <c r="E1793" i="35"/>
  <c r="C1794" i="35"/>
  <c r="D1794" i="35"/>
  <c r="J1794" i="35" s="1"/>
  <c r="E1794" i="35"/>
  <c r="C1795" i="35"/>
  <c r="D1795" i="35"/>
  <c r="J1795" i="35" s="1"/>
  <c r="E1795" i="35"/>
  <c r="C803" i="35"/>
  <c r="D803" i="35"/>
  <c r="J803" i="35" s="1"/>
  <c r="E803" i="35"/>
  <c r="N803" i="35"/>
  <c r="O803" i="35" s="1"/>
  <c r="C2278" i="35"/>
  <c r="D2278" i="35"/>
  <c r="J2278" i="35" s="1"/>
  <c r="E2278" i="35"/>
  <c r="C2279" i="35"/>
  <c r="D2279" i="35"/>
  <c r="J2279" i="35" s="1"/>
  <c r="E2279" i="35"/>
  <c r="C1628" i="35"/>
  <c r="D1628" i="35"/>
  <c r="J1628" i="35" s="1"/>
  <c r="E1628" i="35"/>
  <c r="C1629" i="35"/>
  <c r="D1629" i="35"/>
  <c r="J1629" i="35" s="1"/>
  <c r="E1629" i="35"/>
  <c r="C1501" i="35"/>
  <c r="D1501" i="35"/>
  <c r="J1501" i="35" s="1"/>
  <c r="E1501" i="35"/>
  <c r="C1502" i="35"/>
  <c r="D1502" i="35"/>
  <c r="J1502" i="35" s="1"/>
  <c r="E1502" i="35"/>
  <c r="C2130" i="35"/>
  <c r="D2130" i="35"/>
  <c r="J2130" i="35" s="1"/>
  <c r="E2130" i="35"/>
  <c r="C2131" i="35"/>
  <c r="D2131" i="35"/>
  <c r="J2131" i="35" s="1"/>
  <c r="E2131" i="35"/>
  <c r="C2132" i="35"/>
  <c r="D2132" i="35"/>
  <c r="J2132" i="35" s="1"/>
  <c r="E2132" i="35"/>
  <c r="C2133" i="35"/>
  <c r="D2133" i="35"/>
  <c r="J2133" i="35" s="1"/>
  <c r="E2133" i="35"/>
  <c r="C128" i="35"/>
  <c r="D128" i="35"/>
  <c r="J128" i="35" s="1"/>
  <c r="E128" i="35"/>
  <c r="N128" i="35"/>
  <c r="O128" i="35" s="1"/>
  <c r="C129" i="35"/>
  <c r="D129" i="35"/>
  <c r="J129" i="35" s="1"/>
  <c r="E129" i="35"/>
  <c r="N129" i="35"/>
  <c r="O129" i="35" s="1"/>
  <c r="C130" i="35"/>
  <c r="D130" i="35"/>
  <c r="J130" i="35" s="1"/>
  <c r="E130" i="35"/>
  <c r="C131" i="35"/>
  <c r="D131" i="35"/>
  <c r="J131" i="35" s="1"/>
  <c r="E131" i="35"/>
  <c r="C2405" i="35"/>
  <c r="D2405" i="35"/>
  <c r="J2405" i="35" s="1"/>
  <c r="E2405" i="35"/>
  <c r="Q1276" i="35" l="1"/>
  <c r="P1276" i="35"/>
  <c r="P1063" i="35"/>
  <c r="Q1063" i="35"/>
  <c r="P1027" i="35"/>
  <c r="Q1027" i="35"/>
  <c r="Q1060" i="35"/>
  <c r="P1060" i="35"/>
  <c r="P1024" i="35"/>
  <c r="Q1024" i="35"/>
  <c r="Q128" i="35"/>
  <c r="P129" i="35"/>
  <c r="P803" i="35"/>
  <c r="Q803" i="35"/>
  <c r="P128" i="35"/>
  <c r="Q129" i="35"/>
  <c r="GX4" i="35" l="1"/>
  <c r="GY4" i="35"/>
  <c r="GZ4" i="35"/>
  <c r="HM4" i="35"/>
  <c r="HN4" i="35"/>
  <c r="GV4" i="35" l="1"/>
  <c r="GW4" i="35"/>
  <c r="C2557" i="35" l="1"/>
  <c r="D2557" i="35"/>
  <c r="J2557" i="35" s="1"/>
  <c r="E2557" i="35"/>
  <c r="C2558" i="35"/>
  <c r="D2558" i="35"/>
  <c r="J2558" i="35" s="1"/>
  <c r="E2558" i="35"/>
  <c r="C796" i="35"/>
  <c r="D796" i="35"/>
  <c r="J796" i="35" s="1"/>
  <c r="E796" i="35"/>
  <c r="N796" i="35"/>
  <c r="O796" i="35" s="1"/>
  <c r="C797" i="35"/>
  <c r="D797" i="35"/>
  <c r="J797" i="35" s="1"/>
  <c r="E797" i="35"/>
  <c r="N797" i="35"/>
  <c r="O797" i="35" s="1"/>
  <c r="C798" i="35"/>
  <c r="D798" i="35"/>
  <c r="J798" i="35" s="1"/>
  <c r="E798" i="35"/>
  <c r="N798" i="35"/>
  <c r="O798" i="35" s="1"/>
  <c r="C799" i="35"/>
  <c r="D799" i="35"/>
  <c r="J799" i="35" s="1"/>
  <c r="E799" i="35"/>
  <c r="N799" i="35"/>
  <c r="O799" i="35" s="1"/>
  <c r="C3402" i="35"/>
  <c r="D3402" i="35"/>
  <c r="J3402" i="35" s="1"/>
  <c r="E3402" i="35"/>
  <c r="C3403" i="35"/>
  <c r="D3403" i="35"/>
  <c r="J3403" i="35" s="1"/>
  <c r="E3403" i="35"/>
  <c r="C3404" i="35"/>
  <c r="D3404" i="35"/>
  <c r="J3404" i="35" s="1"/>
  <c r="E3404" i="35"/>
  <c r="C3405" i="35"/>
  <c r="D3405" i="35"/>
  <c r="J3405" i="35" s="1"/>
  <c r="E3405" i="35"/>
  <c r="C1456" i="35"/>
  <c r="D1456" i="35"/>
  <c r="J1456" i="35" s="1"/>
  <c r="E1456" i="35"/>
  <c r="C1455" i="35"/>
  <c r="D1455" i="35"/>
  <c r="J1455" i="35" s="1"/>
  <c r="E1455" i="35"/>
  <c r="C3500" i="35"/>
  <c r="D3500" i="35"/>
  <c r="J3500" i="35" s="1"/>
  <c r="E3500" i="35"/>
  <c r="C3501" i="35"/>
  <c r="D3501" i="35"/>
  <c r="J3501" i="35" s="1"/>
  <c r="E3501" i="35"/>
  <c r="C3502" i="35"/>
  <c r="D3502" i="35"/>
  <c r="J3502" i="35" s="1"/>
  <c r="E3502" i="35"/>
  <c r="C2403" i="35"/>
  <c r="D2403" i="35"/>
  <c r="J2403" i="35" s="1"/>
  <c r="E2403" i="35"/>
  <c r="C2404" i="35"/>
  <c r="D2404" i="35"/>
  <c r="J2404" i="35" s="1"/>
  <c r="E2404" i="35"/>
  <c r="C3130" i="35"/>
  <c r="D3130" i="35"/>
  <c r="J3130" i="35" s="1"/>
  <c r="E3130" i="35"/>
  <c r="C3131" i="35"/>
  <c r="D3131" i="35"/>
  <c r="J3131" i="35" s="1"/>
  <c r="E3131" i="35"/>
  <c r="C3132" i="35"/>
  <c r="D3132" i="35"/>
  <c r="J3132" i="35" s="1"/>
  <c r="E3132" i="35"/>
  <c r="C3133" i="35"/>
  <c r="D3133" i="35"/>
  <c r="J3133" i="35" s="1"/>
  <c r="E3133" i="35"/>
  <c r="C1788" i="35"/>
  <c r="D1788" i="35"/>
  <c r="J1788" i="35" s="1"/>
  <c r="E1788" i="35"/>
  <c r="C1789" i="35"/>
  <c r="D1789" i="35"/>
  <c r="J1789" i="35" s="1"/>
  <c r="E1789" i="35"/>
  <c r="C1790" i="35"/>
  <c r="D1790" i="35"/>
  <c r="J1790" i="35" s="1"/>
  <c r="E1790" i="35"/>
  <c r="C1791" i="35"/>
  <c r="D1791" i="35"/>
  <c r="J1791" i="35" s="1"/>
  <c r="E1791" i="35"/>
  <c r="C2559" i="35"/>
  <c r="D2559" i="35"/>
  <c r="J2559" i="35" s="1"/>
  <c r="E2559" i="35"/>
  <c r="C2560" i="35"/>
  <c r="D2560" i="35"/>
  <c r="J2560" i="35" s="1"/>
  <c r="E2560" i="35"/>
  <c r="C800" i="35"/>
  <c r="D800" i="35"/>
  <c r="J800" i="35" s="1"/>
  <c r="E800" i="35"/>
  <c r="N800" i="35"/>
  <c r="O800" i="35" s="1"/>
  <c r="C801" i="35"/>
  <c r="D801" i="35"/>
  <c r="J801" i="35" s="1"/>
  <c r="E801" i="35"/>
  <c r="N801" i="35"/>
  <c r="O801" i="35" s="1"/>
  <c r="C802" i="35"/>
  <c r="D802" i="35"/>
  <c r="J802" i="35" s="1"/>
  <c r="E802" i="35"/>
  <c r="N802" i="35"/>
  <c r="O802" i="35" s="1"/>
  <c r="P802" i="35" l="1"/>
  <c r="Q801" i="35"/>
  <c r="Q802" i="35"/>
  <c r="P801" i="35"/>
  <c r="P800" i="35"/>
  <c r="P796" i="35"/>
  <c r="Q796" i="35"/>
  <c r="P799" i="35"/>
  <c r="Q799" i="35"/>
  <c r="Q800" i="35"/>
  <c r="P798" i="35"/>
  <c r="Q798" i="35"/>
  <c r="C1273" i="35" l="1"/>
  <c r="D1273" i="35"/>
  <c r="J1273" i="35" s="1"/>
  <c r="E1273" i="35"/>
  <c r="N1273" i="35"/>
  <c r="O1273" i="35" s="1"/>
  <c r="C2766" i="35"/>
  <c r="D2766" i="35"/>
  <c r="J2766" i="35" s="1"/>
  <c r="E2766" i="35"/>
  <c r="C2767" i="35"/>
  <c r="D2767" i="35"/>
  <c r="J2767" i="35" s="1"/>
  <c r="E2767" i="35"/>
  <c r="C2768" i="35"/>
  <c r="D2768" i="35"/>
  <c r="J2768" i="35" s="1"/>
  <c r="E2768" i="35"/>
  <c r="C2769" i="35"/>
  <c r="D2769" i="35"/>
  <c r="J2769" i="35" s="1"/>
  <c r="E2769" i="35"/>
  <c r="C3496" i="35"/>
  <c r="D3496" i="35"/>
  <c r="J3496" i="35" s="1"/>
  <c r="E3496" i="35"/>
  <c r="C3497" i="35"/>
  <c r="D3497" i="35"/>
  <c r="J3497" i="35" s="1"/>
  <c r="E3497" i="35"/>
  <c r="C3498" i="35"/>
  <c r="D3498" i="35"/>
  <c r="J3498" i="35" s="1"/>
  <c r="E3498" i="35"/>
  <c r="C3499" i="35"/>
  <c r="D3499" i="35"/>
  <c r="J3499" i="35" s="1"/>
  <c r="E3499" i="35"/>
  <c r="C792" i="35"/>
  <c r="D792" i="35"/>
  <c r="J792" i="35" s="1"/>
  <c r="E792" i="35"/>
  <c r="N792" i="35"/>
  <c r="O792" i="35" s="1"/>
  <c r="C793" i="35"/>
  <c r="D793" i="35"/>
  <c r="J793" i="35" s="1"/>
  <c r="E793" i="35"/>
  <c r="N793" i="35"/>
  <c r="O793" i="35" s="1"/>
  <c r="C794" i="35"/>
  <c r="D794" i="35"/>
  <c r="J794" i="35" s="1"/>
  <c r="E794" i="35"/>
  <c r="N794" i="35"/>
  <c r="O794" i="35" s="1"/>
  <c r="C795" i="35"/>
  <c r="D795" i="35"/>
  <c r="J795" i="35" s="1"/>
  <c r="E795" i="35"/>
  <c r="N795" i="35"/>
  <c r="O795" i="35" s="1"/>
  <c r="N1425" i="35" l="1"/>
  <c r="O1425" i="35" s="1"/>
  <c r="Q881" i="35"/>
  <c r="P881" i="35"/>
  <c r="P793" i="35"/>
  <c r="P794" i="35"/>
  <c r="P792" i="35"/>
  <c r="P795" i="35"/>
  <c r="Q795" i="35"/>
  <c r="Q794" i="35"/>
  <c r="Q793" i="35"/>
  <c r="Q792" i="35"/>
  <c r="GU4" i="35" l="1"/>
  <c r="GT4" i="35" l="1"/>
  <c r="GS4" i="35" l="1"/>
  <c r="C788" i="35"/>
  <c r="D788" i="35"/>
  <c r="J788" i="35" s="1"/>
  <c r="E788" i="35"/>
  <c r="N788" i="35"/>
  <c r="O788" i="35" s="1"/>
  <c r="C789" i="35"/>
  <c r="D789" i="35"/>
  <c r="J789" i="35" s="1"/>
  <c r="E789" i="35"/>
  <c r="N789" i="35"/>
  <c r="O789" i="35" s="1"/>
  <c r="C790" i="35"/>
  <c r="D790" i="35"/>
  <c r="J790" i="35" s="1"/>
  <c r="E790" i="35"/>
  <c r="N790" i="35"/>
  <c r="O790" i="35" s="1"/>
  <c r="C791" i="35"/>
  <c r="D791" i="35"/>
  <c r="J791" i="35" s="1"/>
  <c r="E791" i="35"/>
  <c r="N791" i="35"/>
  <c r="O791" i="35" s="1"/>
  <c r="C2401" i="35"/>
  <c r="D2401" i="35"/>
  <c r="J2401" i="35" s="1"/>
  <c r="E2401" i="35"/>
  <c r="C2402" i="35"/>
  <c r="D2402" i="35"/>
  <c r="J2402" i="35" s="1"/>
  <c r="E2402" i="35"/>
  <c r="C1179" i="35"/>
  <c r="D1179" i="35"/>
  <c r="J1179" i="35" s="1"/>
  <c r="E1179" i="35"/>
  <c r="N1179" i="35"/>
  <c r="O1179" i="35" s="1"/>
  <c r="C1180" i="35"/>
  <c r="D1180" i="35"/>
  <c r="J1180" i="35" s="1"/>
  <c r="E1180" i="35"/>
  <c r="N1180" i="35"/>
  <c r="O1180" i="35" s="1"/>
  <c r="C1181" i="35"/>
  <c r="D1181" i="35"/>
  <c r="J1181" i="35" s="1"/>
  <c r="E1181" i="35"/>
  <c r="C1182" i="35"/>
  <c r="D1182" i="35"/>
  <c r="J1182" i="35" s="1"/>
  <c r="E1182" i="35"/>
  <c r="C2555" i="35"/>
  <c r="D2555" i="35"/>
  <c r="J2555" i="35" s="1"/>
  <c r="E2555" i="35"/>
  <c r="C2556" i="35"/>
  <c r="D2556" i="35"/>
  <c r="J2556" i="35" s="1"/>
  <c r="E2556" i="35"/>
  <c r="C251" i="35"/>
  <c r="D251" i="35"/>
  <c r="J251" i="35" s="1"/>
  <c r="E251" i="35"/>
  <c r="N251" i="35"/>
  <c r="O251" i="35" s="1"/>
  <c r="C252" i="35"/>
  <c r="D252" i="35"/>
  <c r="J252" i="35" s="1"/>
  <c r="E252" i="35"/>
  <c r="N252" i="35"/>
  <c r="O252" i="35" s="1"/>
  <c r="C2276" i="35"/>
  <c r="D2276" i="35"/>
  <c r="J2276" i="35" s="1"/>
  <c r="E2276" i="35"/>
  <c r="C2277" i="35"/>
  <c r="D2277" i="35"/>
  <c r="J2277" i="35" s="1"/>
  <c r="E2277" i="35"/>
  <c r="C1270" i="35"/>
  <c r="D1270" i="35"/>
  <c r="J1270" i="35" s="1"/>
  <c r="E1270" i="35"/>
  <c r="N1270" i="35"/>
  <c r="O1270" i="35" s="1"/>
  <c r="C1271" i="35"/>
  <c r="D1271" i="35"/>
  <c r="J1271" i="35" s="1"/>
  <c r="E1271" i="35"/>
  <c r="N1271" i="35"/>
  <c r="O1271" i="35" s="1"/>
  <c r="C1272" i="35"/>
  <c r="D1272" i="35"/>
  <c r="J1272" i="35" s="1"/>
  <c r="E1272" i="35"/>
  <c r="N1272" i="35"/>
  <c r="O1272" i="35" s="1"/>
  <c r="GR4" i="35"/>
  <c r="Q559" i="35" l="1"/>
  <c r="P559" i="35"/>
  <c r="P555" i="35"/>
  <c r="Q555" i="35"/>
  <c r="Q840" i="35"/>
  <c r="P840" i="35"/>
  <c r="Q880" i="35"/>
  <c r="P880" i="35"/>
  <c r="P841" i="35"/>
  <c r="Q841" i="35"/>
  <c r="P560" i="35"/>
  <c r="Q560" i="35"/>
  <c r="Q556" i="35"/>
  <c r="P556" i="35"/>
  <c r="Q790" i="35"/>
  <c r="P790" i="35"/>
  <c r="Q788" i="35"/>
  <c r="P788" i="35"/>
  <c r="Q1271" i="35"/>
  <c r="P1271" i="35"/>
  <c r="P1270" i="35"/>
  <c r="Q1270" i="35"/>
  <c r="P791" i="35"/>
  <c r="Q791" i="35"/>
  <c r="P789" i="35"/>
  <c r="Q789" i="35"/>
  <c r="GQ4" i="35"/>
  <c r="Q1058" i="35" l="1"/>
  <c r="GP4" i="35"/>
  <c r="C2762" i="35" l="1"/>
  <c r="D2762" i="35"/>
  <c r="J2762" i="35" s="1"/>
  <c r="E2762" i="35"/>
  <c r="C2763" i="35"/>
  <c r="D2763" i="35"/>
  <c r="J2763" i="35" s="1"/>
  <c r="E2763" i="35"/>
  <c r="C2764" i="35"/>
  <c r="D2764" i="35"/>
  <c r="J2764" i="35" s="1"/>
  <c r="E2764" i="35"/>
  <c r="C2765" i="35"/>
  <c r="D2765" i="35"/>
  <c r="J2765" i="35" s="1"/>
  <c r="E2765" i="35"/>
  <c r="C784" i="35"/>
  <c r="D784" i="35"/>
  <c r="J784" i="35" s="1"/>
  <c r="E784" i="35"/>
  <c r="N784" i="35"/>
  <c r="O784" i="35" s="1"/>
  <c r="C785" i="35"/>
  <c r="D785" i="35"/>
  <c r="J785" i="35" s="1"/>
  <c r="E785" i="35"/>
  <c r="N785" i="35"/>
  <c r="O785" i="35" s="1"/>
  <c r="C786" i="35"/>
  <c r="D786" i="35"/>
  <c r="J786" i="35" s="1"/>
  <c r="E786" i="35"/>
  <c r="N786" i="35"/>
  <c r="O786" i="35" s="1"/>
  <c r="C787" i="35"/>
  <c r="D787" i="35"/>
  <c r="J787" i="35" s="1"/>
  <c r="E787" i="35"/>
  <c r="N787" i="35"/>
  <c r="O787" i="35" s="1"/>
  <c r="C2273" i="35"/>
  <c r="D2273" i="35"/>
  <c r="J2273" i="35" s="1"/>
  <c r="E2273" i="35"/>
  <c r="C2551" i="35"/>
  <c r="D2551" i="35"/>
  <c r="J2551" i="35" s="1"/>
  <c r="E2551" i="35"/>
  <c r="C2552" i="35"/>
  <c r="D2552" i="35"/>
  <c r="J2552" i="35" s="1"/>
  <c r="E2552" i="35"/>
  <c r="C2553" i="35"/>
  <c r="D2553" i="35"/>
  <c r="J2553" i="35" s="1"/>
  <c r="E2553" i="35"/>
  <c r="C2554" i="35"/>
  <c r="D2554" i="35"/>
  <c r="J2554" i="35" s="1"/>
  <c r="E2554" i="35"/>
  <c r="C3122" i="35"/>
  <c r="D3122" i="35"/>
  <c r="J3122" i="35" s="1"/>
  <c r="E3122" i="35"/>
  <c r="C3123" i="35"/>
  <c r="D3123" i="35"/>
  <c r="J3123" i="35" s="1"/>
  <c r="E3123" i="35"/>
  <c r="C3124" i="35"/>
  <c r="D3124" i="35"/>
  <c r="J3124" i="35" s="1"/>
  <c r="E3124" i="35"/>
  <c r="C3125" i="35"/>
  <c r="D3125" i="35"/>
  <c r="J3125" i="35" s="1"/>
  <c r="E3125" i="35"/>
  <c r="C1175" i="35"/>
  <c r="D1175" i="35"/>
  <c r="J1175" i="35" s="1"/>
  <c r="E1175" i="35"/>
  <c r="N1175" i="35"/>
  <c r="O1175" i="35" s="1"/>
  <c r="C1176" i="35"/>
  <c r="D1176" i="35"/>
  <c r="J1176" i="35" s="1"/>
  <c r="E1176" i="35"/>
  <c r="N1176" i="35"/>
  <c r="O1176" i="35" s="1"/>
  <c r="C1177" i="35"/>
  <c r="D1177" i="35"/>
  <c r="J1177" i="35" s="1"/>
  <c r="E1177" i="35"/>
  <c r="C1178" i="35"/>
  <c r="D1178" i="35"/>
  <c r="J1178" i="35" s="1"/>
  <c r="E1178" i="35"/>
  <c r="C2399" i="35"/>
  <c r="D2399" i="35"/>
  <c r="J2399" i="35" s="1"/>
  <c r="E2399" i="35"/>
  <c r="C2400" i="35"/>
  <c r="D2400" i="35"/>
  <c r="J2400" i="35" s="1"/>
  <c r="E2400" i="35"/>
  <c r="C3398" i="35"/>
  <c r="D3398" i="35"/>
  <c r="J3398" i="35" s="1"/>
  <c r="E3398" i="35"/>
  <c r="C3399" i="35"/>
  <c r="D3399" i="35"/>
  <c r="J3399" i="35" s="1"/>
  <c r="E3399" i="35"/>
  <c r="C3400" i="35"/>
  <c r="D3400" i="35"/>
  <c r="J3400" i="35" s="1"/>
  <c r="E3400" i="35"/>
  <c r="C3401" i="35"/>
  <c r="D3401" i="35"/>
  <c r="J3401" i="35" s="1"/>
  <c r="E3401" i="35"/>
  <c r="C124" i="35"/>
  <c r="D124" i="35"/>
  <c r="J124" i="35" s="1"/>
  <c r="E124" i="35"/>
  <c r="N124" i="35"/>
  <c r="O124" i="35" s="1"/>
  <c r="C125" i="35"/>
  <c r="D125" i="35"/>
  <c r="J125" i="35" s="1"/>
  <c r="E125" i="35"/>
  <c r="N125" i="35"/>
  <c r="O125" i="35" s="1"/>
  <c r="C126" i="35"/>
  <c r="D126" i="35"/>
  <c r="J126" i="35" s="1"/>
  <c r="E126" i="35"/>
  <c r="C127" i="35"/>
  <c r="D127" i="35"/>
  <c r="J127" i="35" s="1"/>
  <c r="E127" i="35"/>
  <c r="C2274" i="35"/>
  <c r="D2274" i="35"/>
  <c r="J2274" i="35" s="1"/>
  <c r="E2274" i="35"/>
  <c r="C2275" i="35"/>
  <c r="D2275" i="35"/>
  <c r="J2275" i="35" s="1"/>
  <c r="E2275" i="35"/>
  <c r="C3126" i="35"/>
  <c r="D3126" i="35"/>
  <c r="J3126" i="35" s="1"/>
  <c r="E3126" i="35"/>
  <c r="C3127" i="35"/>
  <c r="D3127" i="35"/>
  <c r="J3127" i="35" s="1"/>
  <c r="E3127" i="35"/>
  <c r="C3128" i="35"/>
  <c r="D3128" i="35"/>
  <c r="J3128" i="35" s="1"/>
  <c r="E3128" i="35"/>
  <c r="C3129" i="35"/>
  <c r="D3129" i="35"/>
  <c r="J3129" i="35" s="1"/>
  <c r="E3129" i="35"/>
  <c r="P552" i="35" l="1"/>
  <c r="Q552" i="35"/>
  <c r="Q551" i="35"/>
  <c r="P551" i="35"/>
  <c r="Q787" i="35"/>
  <c r="Q1175" i="35"/>
  <c r="Q125" i="35"/>
  <c r="Q1176" i="35"/>
  <c r="P125" i="35"/>
  <c r="P1175" i="35"/>
  <c r="P787" i="35"/>
  <c r="P785" i="35"/>
  <c r="P124" i="35"/>
  <c r="P786" i="35"/>
  <c r="P784" i="35"/>
  <c r="Q786" i="35"/>
  <c r="P1176" i="35"/>
  <c r="Q784" i="35"/>
  <c r="Q124" i="35"/>
  <c r="Q785" i="35"/>
  <c r="GO4" i="35" l="1"/>
  <c r="GN4" i="35"/>
  <c r="GM4" i="35" l="1"/>
  <c r="N1434" i="35" l="1"/>
  <c r="O1434" i="35" s="1"/>
  <c r="GL4" i="35"/>
  <c r="N1435" i="35" l="1"/>
  <c r="O1435" i="35" s="1"/>
  <c r="GK4" i="35"/>
  <c r="N1436" i="35" l="1"/>
  <c r="O1436" i="35" s="1"/>
  <c r="GJ4" i="35"/>
  <c r="Q1436" i="35" l="1"/>
  <c r="P1436" i="35"/>
  <c r="N1437" i="35"/>
  <c r="O1437" i="35" s="1"/>
  <c r="C112" i="35"/>
  <c r="D112" i="35"/>
  <c r="J112" i="35" s="1"/>
  <c r="E112" i="35"/>
  <c r="N112" i="35"/>
  <c r="O112" i="35" s="1"/>
  <c r="C113" i="35"/>
  <c r="D113" i="35"/>
  <c r="J113" i="35" s="1"/>
  <c r="E113" i="35"/>
  <c r="N113" i="35"/>
  <c r="O113" i="35" s="1"/>
  <c r="C114" i="35"/>
  <c r="D114" i="35"/>
  <c r="J114" i="35" s="1"/>
  <c r="E114" i="35"/>
  <c r="C115" i="35"/>
  <c r="D115" i="35"/>
  <c r="J115" i="35" s="1"/>
  <c r="E115" i="35"/>
  <c r="C2754" i="35"/>
  <c r="D2754" i="35"/>
  <c r="J2754" i="35" s="1"/>
  <c r="E2754" i="35"/>
  <c r="C2755" i="35"/>
  <c r="D2755" i="35"/>
  <c r="J2755" i="35" s="1"/>
  <c r="E2755" i="35"/>
  <c r="C2756" i="35"/>
  <c r="D2756" i="35"/>
  <c r="J2756" i="35" s="1"/>
  <c r="E2756" i="35"/>
  <c r="C2757" i="35"/>
  <c r="D2757" i="35"/>
  <c r="J2757" i="35" s="1"/>
  <c r="E2757" i="35"/>
  <c r="C2545" i="35"/>
  <c r="D2545" i="35"/>
  <c r="J2545" i="35" s="1"/>
  <c r="E2545" i="35"/>
  <c r="C2546" i="35"/>
  <c r="D2546" i="35"/>
  <c r="J2546" i="35" s="1"/>
  <c r="E2546" i="35"/>
  <c r="C2547" i="35"/>
  <c r="D2547" i="35"/>
  <c r="J2547" i="35" s="1"/>
  <c r="E2547" i="35"/>
  <c r="C2548" i="35"/>
  <c r="D2548" i="35"/>
  <c r="J2548" i="35" s="1"/>
  <c r="E2548" i="35"/>
  <c r="C2394" i="35"/>
  <c r="D2394" i="35"/>
  <c r="J2394" i="35" s="1"/>
  <c r="E2394" i="35"/>
  <c r="C2395" i="35"/>
  <c r="D2395" i="35"/>
  <c r="J2395" i="35" s="1"/>
  <c r="E2395" i="35"/>
  <c r="C3394" i="35"/>
  <c r="D3394" i="35"/>
  <c r="J3394" i="35" s="1"/>
  <c r="E3394" i="35"/>
  <c r="C3395" i="35"/>
  <c r="D3395" i="35"/>
  <c r="J3395" i="35" s="1"/>
  <c r="E3395" i="35"/>
  <c r="C3396" i="35"/>
  <c r="D3396" i="35"/>
  <c r="J3396" i="35" s="1"/>
  <c r="E3396" i="35"/>
  <c r="C3397" i="35"/>
  <c r="D3397" i="35"/>
  <c r="J3397" i="35" s="1"/>
  <c r="E3397" i="35"/>
  <c r="C780" i="35"/>
  <c r="D780" i="35"/>
  <c r="J780" i="35" s="1"/>
  <c r="E780" i="35"/>
  <c r="N780" i="35"/>
  <c r="O780" i="35" s="1"/>
  <c r="C781" i="35"/>
  <c r="D781" i="35"/>
  <c r="J781" i="35" s="1"/>
  <c r="E781" i="35"/>
  <c r="N781" i="35"/>
  <c r="O781" i="35" s="1"/>
  <c r="C782" i="35"/>
  <c r="D782" i="35"/>
  <c r="J782" i="35" s="1"/>
  <c r="E782" i="35"/>
  <c r="N782" i="35"/>
  <c r="O782" i="35" s="1"/>
  <c r="C783" i="35"/>
  <c r="D783" i="35"/>
  <c r="J783" i="35" s="1"/>
  <c r="E783" i="35"/>
  <c r="N783" i="35"/>
  <c r="O783" i="35" s="1"/>
  <c r="C2271" i="35"/>
  <c r="D2271" i="35"/>
  <c r="J2271" i="35" s="1"/>
  <c r="E2271" i="35"/>
  <c r="C2272" i="35"/>
  <c r="D2272" i="35"/>
  <c r="J2272" i="35" s="1"/>
  <c r="E2272" i="35"/>
  <c r="C2549" i="35"/>
  <c r="D2549" i="35"/>
  <c r="J2549" i="35" s="1"/>
  <c r="E2549" i="35"/>
  <c r="C2550" i="35"/>
  <c r="D2550" i="35"/>
  <c r="J2550" i="35" s="1"/>
  <c r="E2550" i="35"/>
  <c r="C116" i="35"/>
  <c r="D116" i="35"/>
  <c r="J116" i="35" s="1"/>
  <c r="E116" i="35"/>
  <c r="N116" i="35"/>
  <c r="O116" i="35" s="1"/>
  <c r="C117" i="35"/>
  <c r="D117" i="35"/>
  <c r="J117" i="35" s="1"/>
  <c r="E117" i="35"/>
  <c r="N117" i="35"/>
  <c r="O117" i="35" s="1"/>
  <c r="C118" i="35"/>
  <c r="D118" i="35"/>
  <c r="J118" i="35" s="1"/>
  <c r="E118" i="35"/>
  <c r="C119" i="35"/>
  <c r="D119" i="35"/>
  <c r="J119" i="35" s="1"/>
  <c r="E119" i="35"/>
  <c r="C2396" i="35"/>
  <c r="D2396" i="35"/>
  <c r="J2396" i="35" s="1"/>
  <c r="E2396" i="35"/>
  <c r="C2397" i="35"/>
  <c r="D2397" i="35"/>
  <c r="J2397" i="35" s="1"/>
  <c r="E2397" i="35"/>
  <c r="C120" i="35"/>
  <c r="D120" i="35"/>
  <c r="J120" i="35" s="1"/>
  <c r="E120" i="35"/>
  <c r="N120" i="35"/>
  <c r="O120" i="35" s="1"/>
  <c r="C121" i="35"/>
  <c r="D121" i="35"/>
  <c r="J121" i="35" s="1"/>
  <c r="E121" i="35"/>
  <c r="N121" i="35"/>
  <c r="O121" i="35" s="1"/>
  <c r="C122" i="35"/>
  <c r="D122" i="35"/>
  <c r="J122" i="35" s="1"/>
  <c r="E122" i="35"/>
  <c r="C123" i="35"/>
  <c r="D123" i="35"/>
  <c r="J123" i="35" s="1"/>
  <c r="E123" i="35"/>
  <c r="C2758" i="35"/>
  <c r="D2758" i="35"/>
  <c r="J2758" i="35" s="1"/>
  <c r="E2758" i="35"/>
  <c r="C2759" i="35"/>
  <c r="D2759" i="35"/>
  <c r="J2759" i="35" s="1"/>
  <c r="E2759" i="35"/>
  <c r="C2760" i="35"/>
  <c r="D2760" i="35"/>
  <c r="J2760" i="35" s="1"/>
  <c r="E2760" i="35"/>
  <c r="C2761" i="35"/>
  <c r="D2761" i="35"/>
  <c r="J2761" i="35" s="1"/>
  <c r="E2761" i="35"/>
  <c r="C3492" i="35"/>
  <c r="D3492" i="35"/>
  <c r="J3492" i="35" s="1"/>
  <c r="E3492" i="35"/>
  <c r="C3493" i="35"/>
  <c r="D3493" i="35"/>
  <c r="J3493" i="35" s="1"/>
  <c r="E3493" i="35"/>
  <c r="C3494" i="35"/>
  <c r="D3494" i="35"/>
  <c r="J3494" i="35" s="1"/>
  <c r="E3494" i="35"/>
  <c r="C3495" i="35"/>
  <c r="D3495" i="35"/>
  <c r="J3495" i="35" s="1"/>
  <c r="E3495" i="35"/>
  <c r="C2398" i="35"/>
  <c r="D2398" i="35"/>
  <c r="J2398" i="35" s="1"/>
  <c r="E2398" i="35"/>
  <c r="C3118" i="35"/>
  <c r="D3118" i="35"/>
  <c r="J3118" i="35" s="1"/>
  <c r="E3118" i="35"/>
  <c r="C3119" i="35"/>
  <c r="D3119" i="35"/>
  <c r="J3119" i="35" s="1"/>
  <c r="E3119" i="35"/>
  <c r="C3120" i="35"/>
  <c r="D3120" i="35"/>
  <c r="J3120" i="35" s="1"/>
  <c r="E3120" i="35"/>
  <c r="C3121" i="35"/>
  <c r="D3121" i="35"/>
  <c r="J3121" i="35" s="1"/>
  <c r="E3121" i="35"/>
  <c r="N1438" i="35" l="1"/>
  <c r="O1438" i="35" s="1"/>
  <c r="P245" i="35"/>
  <c r="Q245" i="35"/>
  <c r="Q1228" i="35"/>
  <c r="P1228" i="35"/>
  <c r="P120" i="35"/>
  <c r="P113" i="35"/>
  <c r="P121" i="35"/>
  <c r="Q121" i="35"/>
  <c r="P782" i="35"/>
  <c r="Q782" i="35"/>
  <c r="Q113" i="35"/>
  <c r="P117" i="35"/>
  <c r="Q117" i="35"/>
  <c r="P780" i="35"/>
  <c r="Q780" i="35"/>
  <c r="P116" i="35"/>
  <c r="Q116" i="35"/>
  <c r="P783" i="35"/>
  <c r="Q783" i="35"/>
  <c r="Q120" i="35"/>
  <c r="P781" i="35"/>
  <c r="Q781" i="35"/>
  <c r="P112" i="35"/>
  <c r="Q112" i="35"/>
  <c r="N1439" i="35" l="1"/>
  <c r="O1439" i="35" s="1"/>
  <c r="GI4" i="35"/>
  <c r="N1440" i="35" l="1"/>
  <c r="O1440" i="35" s="1"/>
  <c r="GH4" i="35"/>
  <c r="N1443" i="35" l="1"/>
  <c r="O1443" i="35" s="1"/>
  <c r="GG4" i="35"/>
  <c r="GF4" i="35"/>
  <c r="N1441" i="35" l="1"/>
  <c r="O1441" i="35" s="1"/>
  <c r="GE4" i="35"/>
  <c r="GD4" i="35" l="1"/>
  <c r="C3114" i="35" l="1"/>
  <c r="D3114" i="35"/>
  <c r="J3114" i="35" s="1"/>
  <c r="E3114" i="35"/>
  <c r="C3115" i="35"/>
  <c r="D3115" i="35"/>
  <c r="J3115" i="35" s="1"/>
  <c r="E3115" i="35"/>
  <c r="C3116" i="35"/>
  <c r="D3116" i="35"/>
  <c r="J3116" i="35" s="1"/>
  <c r="E3116" i="35"/>
  <c r="C3117" i="35"/>
  <c r="D3117" i="35"/>
  <c r="J3117" i="35" s="1"/>
  <c r="E3117" i="35"/>
  <c r="C2543" i="35"/>
  <c r="D2543" i="35"/>
  <c r="J2543" i="35" s="1"/>
  <c r="E2543" i="35"/>
  <c r="C2544" i="35"/>
  <c r="D2544" i="35"/>
  <c r="J2544" i="35" s="1"/>
  <c r="E2544" i="35"/>
  <c r="C776" i="35"/>
  <c r="D776" i="35"/>
  <c r="J776" i="35" s="1"/>
  <c r="E776" i="35"/>
  <c r="N776" i="35"/>
  <c r="O776" i="35" s="1"/>
  <c r="C777" i="35"/>
  <c r="D777" i="35"/>
  <c r="J777" i="35" s="1"/>
  <c r="E777" i="35"/>
  <c r="N777" i="35"/>
  <c r="C778" i="35"/>
  <c r="D778" i="35"/>
  <c r="J778" i="35" s="1"/>
  <c r="E778" i="35"/>
  <c r="N778" i="35"/>
  <c r="C779" i="35"/>
  <c r="D779" i="35"/>
  <c r="J779" i="35" s="1"/>
  <c r="E779" i="35"/>
  <c r="N779" i="35"/>
  <c r="O779" i="35" s="1"/>
  <c r="C2392" i="35"/>
  <c r="D2392" i="35"/>
  <c r="J2392" i="35" s="1"/>
  <c r="E2392" i="35"/>
  <c r="C2393" i="35"/>
  <c r="D2393" i="35"/>
  <c r="J2393" i="35" s="1"/>
  <c r="E2393" i="35"/>
  <c r="C108" i="35"/>
  <c r="D108" i="35"/>
  <c r="J108" i="35" s="1"/>
  <c r="E108" i="35"/>
  <c r="N108" i="35"/>
  <c r="O108" i="35" s="1"/>
  <c r="C109" i="35"/>
  <c r="D109" i="35"/>
  <c r="J109" i="35" s="1"/>
  <c r="E109" i="35"/>
  <c r="N109" i="35"/>
  <c r="O109" i="35" s="1"/>
  <c r="C110" i="35"/>
  <c r="D110" i="35"/>
  <c r="J110" i="35" s="1"/>
  <c r="E110" i="35"/>
  <c r="C111" i="35"/>
  <c r="D111" i="35"/>
  <c r="J111" i="35" s="1"/>
  <c r="E111" i="35"/>
  <c r="Q1216" i="35" l="1"/>
  <c r="P1216" i="35"/>
  <c r="Q108" i="35"/>
  <c r="O778" i="35"/>
  <c r="Q778" i="35" s="1"/>
  <c r="O777" i="35"/>
  <c r="Q777" i="35" s="1"/>
  <c r="P776" i="35"/>
  <c r="Q109" i="35"/>
  <c r="P779" i="35"/>
  <c r="Q779" i="35"/>
  <c r="Q776" i="35"/>
  <c r="P109" i="35"/>
  <c r="N1444" i="35" l="1"/>
  <c r="O1444" i="35" s="1"/>
  <c r="Q1224" i="35"/>
  <c r="P1224" i="35"/>
  <c r="P778" i="35"/>
  <c r="P108" i="35"/>
  <c r="P777" i="35"/>
  <c r="GC4" i="35"/>
  <c r="N1442" i="35" l="1"/>
  <c r="O1442" i="35" s="1"/>
  <c r="GB4" i="35"/>
  <c r="C148" i="35" l="1"/>
  <c r="D148" i="35"/>
  <c r="J148" i="35" s="1"/>
  <c r="E148" i="35"/>
  <c r="N148" i="35"/>
  <c r="O148" i="35" s="1"/>
  <c r="C149" i="35"/>
  <c r="D149" i="35"/>
  <c r="J149" i="35" s="1"/>
  <c r="E149" i="35"/>
  <c r="N149" i="35"/>
  <c r="O149" i="35" s="1"/>
  <c r="C2390" i="35"/>
  <c r="D2390" i="35"/>
  <c r="J2390" i="35" s="1"/>
  <c r="E2390" i="35"/>
  <c r="C2391" i="35"/>
  <c r="D2391" i="35"/>
  <c r="J2391" i="35" s="1"/>
  <c r="E2391" i="35"/>
  <c r="C1171" i="35"/>
  <c r="D1171" i="35"/>
  <c r="J1171" i="35" s="1"/>
  <c r="E1171" i="35"/>
  <c r="N1171" i="35"/>
  <c r="O1171" i="35" s="1"/>
  <c r="C1172" i="35"/>
  <c r="D1172" i="35"/>
  <c r="J1172" i="35" s="1"/>
  <c r="E1172" i="35"/>
  <c r="N1172" i="35"/>
  <c r="O1172" i="35" s="1"/>
  <c r="C1173" i="35"/>
  <c r="D1173" i="35"/>
  <c r="J1173" i="35" s="1"/>
  <c r="E1173" i="35"/>
  <c r="C1174" i="35"/>
  <c r="D1174" i="35"/>
  <c r="J1174" i="35" s="1"/>
  <c r="E1174" i="35"/>
  <c r="C2541" i="35"/>
  <c r="D2541" i="35"/>
  <c r="J2541" i="35" s="1"/>
  <c r="E2541" i="35"/>
  <c r="C2542" i="35"/>
  <c r="D2542" i="35"/>
  <c r="J2542" i="35" s="1"/>
  <c r="E2542" i="35"/>
  <c r="C772" i="35"/>
  <c r="D772" i="35"/>
  <c r="J772" i="35" s="1"/>
  <c r="E772" i="35"/>
  <c r="N772" i="35"/>
  <c r="O772" i="35" s="1"/>
  <c r="C773" i="35"/>
  <c r="D773" i="35"/>
  <c r="J773" i="35" s="1"/>
  <c r="E773" i="35"/>
  <c r="N773" i="35"/>
  <c r="O773" i="35" s="1"/>
  <c r="C774" i="35"/>
  <c r="D774" i="35"/>
  <c r="J774" i="35" s="1"/>
  <c r="E774" i="35"/>
  <c r="N774" i="35"/>
  <c r="O774" i="35" s="1"/>
  <c r="C775" i="35"/>
  <c r="D775" i="35"/>
  <c r="J775" i="35" s="1"/>
  <c r="E775" i="35"/>
  <c r="N775" i="35"/>
  <c r="O775" i="35" s="1"/>
  <c r="C2267" i="35"/>
  <c r="D2267" i="35"/>
  <c r="J2267" i="35" s="1"/>
  <c r="E2267" i="35"/>
  <c r="C2268" i="35"/>
  <c r="D2268" i="35"/>
  <c r="J2268" i="35" s="1"/>
  <c r="E2268" i="35"/>
  <c r="C771" i="35"/>
  <c r="D771" i="35"/>
  <c r="J771" i="35" s="1"/>
  <c r="E771" i="35"/>
  <c r="N771" i="35"/>
  <c r="O771" i="35" s="1"/>
  <c r="C2537" i="35"/>
  <c r="D2537" i="35"/>
  <c r="J2537" i="35" s="1"/>
  <c r="E2537" i="35"/>
  <c r="C2538" i="35"/>
  <c r="D2538" i="35"/>
  <c r="J2538" i="35" s="1"/>
  <c r="E2538" i="35"/>
  <c r="C2539" i="35"/>
  <c r="D2539" i="35"/>
  <c r="J2539" i="35" s="1"/>
  <c r="E2539" i="35"/>
  <c r="C2540" i="35"/>
  <c r="D2540" i="35"/>
  <c r="J2540" i="35" s="1"/>
  <c r="E2540" i="35"/>
  <c r="C1626" i="35"/>
  <c r="D1626" i="35"/>
  <c r="J1626" i="35" s="1"/>
  <c r="E1626" i="35"/>
  <c r="C1627" i="35"/>
  <c r="D1627" i="35"/>
  <c r="J1627" i="35" s="1"/>
  <c r="E1627" i="35"/>
  <c r="C1499" i="35"/>
  <c r="D1499" i="35"/>
  <c r="J1499" i="35" s="1"/>
  <c r="E1499" i="35"/>
  <c r="C1500" i="35"/>
  <c r="D1500" i="35"/>
  <c r="J1500" i="35" s="1"/>
  <c r="E1500" i="35"/>
  <c r="C146" i="35"/>
  <c r="D146" i="35"/>
  <c r="J146" i="35" s="1"/>
  <c r="E146" i="35"/>
  <c r="N146" i="35"/>
  <c r="O146" i="35" s="1"/>
  <c r="C147" i="35"/>
  <c r="D147" i="35"/>
  <c r="J147" i="35" s="1"/>
  <c r="E147" i="35"/>
  <c r="N147" i="35"/>
  <c r="O147" i="35" s="1"/>
  <c r="Q558" i="35" l="1"/>
  <c r="P558" i="35"/>
  <c r="P2179" i="35"/>
  <c r="Q2179" i="35"/>
  <c r="Q2178" i="35"/>
  <c r="P2178" i="35"/>
  <c r="Q773" i="35"/>
  <c r="P774" i="35"/>
  <c r="P147" i="35"/>
  <c r="Q774" i="35"/>
  <c r="P775" i="35"/>
  <c r="P146" i="35"/>
  <c r="P772" i="35"/>
  <c r="Q775" i="35"/>
  <c r="P773" i="35"/>
  <c r="P1172" i="35"/>
  <c r="Q1172" i="35"/>
  <c r="P149" i="35"/>
  <c r="Q149" i="35"/>
  <c r="P1171" i="35"/>
  <c r="Q1171" i="35"/>
  <c r="P148" i="35"/>
  <c r="Q148" i="35"/>
  <c r="Q772" i="35"/>
  <c r="P771" i="35"/>
  <c r="Q771" i="35"/>
  <c r="Q147" i="35"/>
  <c r="Q146" i="35"/>
  <c r="GA4" i="35" l="1"/>
  <c r="N3588" i="35" l="1"/>
  <c r="O3588" i="35" s="1"/>
  <c r="FZ4" i="35"/>
  <c r="FY4" i="35" l="1"/>
  <c r="N1449" i="35" l="1"/>
  <c r="O1449" i="35" s="1"/>
  <c r="FX4" i="35"/>
  <c r="Q1449" i="35" l="1"/>
  <c r="P1449" i="35"/>
  <c r="N1453" i="35"/>
  <c r="O1453" i="35" s="1"/>
  <c r="AYO2" i="35"/>
  <c r="P1453" i="35" l="1"/>
  <c r="Q1453" i="35"/>
  <c r="N3853" i="35"/>
  <c r="O3853" i="35" s="1"/>
  <c r="C1784" i="35"/>
  <c r="D1784" i="35"/>
  <c r="J1784" i="35" s="1"/>
  <c r="E1784" i="35"/>
  <c r="C1785" i="35"/>
  <c r="D1785" i="35"/>
  <c r="J1785" i="35" s="1"/>
  <c r="E1785" i="35"/>
  <c r="C1786" i="35"/>
  <c r="D1786" i="35"/>
  <c r="J1786" i="35" s="1"/>
  <c r="E1786" i="35"/>
  <c r="C1787" i="35"/>
  <c r="D1787" i="35"/>
  <c r="J1787" i="35" s="1"/>
  <c r="E1787" i="35"/>
  <c r="C2749" i="35"/>
  <c r="D2749" i="35"/>
  <c r="J2749" i="35" s="1"/>
  <c r="E2749" i="35"/>
  <c r="C2750" i="35"/>
  <c r="D2750" i="35"/>
  <c r="J2750" i="35" s="1"/>
  <c r="E2750" i="35"/>
  <c r="C2751" i="35"/>
  <c r="D2751" i="35"/>
  <c r="J2751" i="35" s="1"/>
  <c r="E2751" i="35"/>
  <c r="C2752" i="35"/>
  <c r="D2752" i="35"/>
  <c r="J2752" i="35" s="1"/>
  <c r="E2752" i="35"/>
  <c r="C3488" i="35"/>
  <c r="D3488" i="35"/>
  <c r="J3488" i="35" s="1"/>
  <c r="E3488" i="35"/>
  <c r="C3489" i="35"/>
  <c r="D3489" i="35"/>
  <c r="J3489" i="35" s="1"/>
  <c r="E3489" i="35"/>
  <c r="C3490" i="35"/>
  <c r="D3490" i="35"/>
  <c r="J3490" i="35" s="1"/>
  <c r="E3490" i="35"/>
  <c r="C3491" i="35"/>
  <c r="D3491" i="35"/>
  <c r="J3491" i="35" s="1"/>
  <c r="E3491" i="35"/>
  <c r="C2266" i="35"/>
  <c r="D2266" i="35"/>
  <c r="J2266" i="35" s="1"/>
  <c r="E2266" i="35"/>
  <c r="C1167" i="35"/>
  <c r="D1167" i="35"/>
  <c r="J1167" i="35" s="1"/>
  <c r="E1167" i="35"/>
  <c r="N1167" i="35"/>
  <c r="O1167" i="35" s="1"/>
  <c r="C1169" i="35"/>
  <c r="D1169" i="35"/>
  <c r="J1169" i="35" s="1"/>
  <c r="E1169" i="35"/>
  <c r="N1169" i="35"/>
  <c r="O1169" i="35" s="1"/>
  <c r="C1168" i="35"/>
  <c r="D1168" i="35"/>
  <c r="J1168" i="35" s="1"/>
  <c r="E1168" i="35"/>
  <c r="C1170" i="35"/>
  <c r="D1170" i="35"/>
  <c r="J1170" i="35" s="1"/>
  <c r="E1170" i="35"/>
  <c r="C768" i="35"/>
  <c r="D768" i="35"/>
  <c r="J768" i="35" s="1"/>
  <c r="E768" i="35"/>
  <c r="N768" i="35"/>
  <c r="O768" i="35" s="1"/>
  <c r="C769" i="35"/>
  <c r="D769" i="35"/>
  <c r="J769" i="35" s="1"/>
  <c r="E769" i="35"/>
  <c r="N769" i="35"/>
  <c r="O769" i="35" s="1"/>
  <c r="C770" i="35"/>
  <c r="D770" i="35"/>
  <c r="J770" i="35" s="1"/>
  <c r="E770" i="35"/>
  <c r="N770" i="35"/>
  <c r="O770" i="35" s="1"/>
  <c r="Q553" i="35" l="1"/>
  <c r="P553" i="35"/>
  <c r="P554" i="35"/>
  <c r="Q554" i="35"/>
  <c r="P557" i="35"/>
  <c r="Q557" i="35"/>
  <c r="P769" i="35"/>
  <c r="Q770" i="35"/>
  <c r="Q768" i="35"/>
  <c r="P770" i="35"/>
  <c r="P1167" i="35"/>
  <c r="Q1167" i="35"/>
  <c r="P1169" i="35"/>
  <c r="Q1169" i="35"/>
  <c r="P768" i="35"/>
  <c r="Q769" i="35"/>
  <c r="N1450" i="35" l="1"/>
  <c r="O1450" i="35" s="1"/>
  <c r="FW4" i="35"/>
  <c r="Q1450" i="35" l="1"/>
  <c r="P1450" i="35"/>
  <c r="N1454" i="35"/>
  <c r="O1454" i="35" s="1"/>
  <c r="FV4" i="35"/>
  <c r="P1454" i="35" l="1"/>
  <c r="Q1454" i="35"/>
  <c r="N1461" i="35"/>
  <c r="O1461" i="35" s="1"/>
  <c r="FU4" i="35"/>
  <c r="N1455" i="35" l="1"/>
  <c r="O1455" i="35" s="1"/>
  <c r="FT4" i="35"/>
  <c r="Q1455" i="35" l="1"/>
  <c r="P1455" i="35"/>
  <c r="N1457" i="35"/>
  <c r="O1457" i="35" s="1"/>
  <c r="FS4" i="35"/>
  <c r="Q1457" i="35" l="1"/>
  <c r="P1457" i="35"/>
  <c r="N1459" i="35"/>
  <c r="O1459" i="35" s="1"/>
  <c r="FR4" i="35"/>
  <c r="N1462" i="35" l="1"/>
  <c r="O1462" i="35" s="1"/>
  <c r="FQ4" i="35"/>
  <c r="N1456" i="35" l="1"/>
  <c r="O1456" i="35" s="1"/>
  <c r="FP4" i="35"/>
  <c r="Q1456" i="35" l="1"/>
  <c r="P1456" i="35"/>
  <c r="N1458" i="35"/>
  <c r="O1458" i="35" s="1"/>
  <c r="FO4" i="35"/>
  <c r="Q1458" i="35" l="1"/>
  <c r="P1458" i="35"/>
  <c r="N1460" i="35"/>
  <c r="O1460" i="35" s="1"/>
  <c r="FN4" i="35"/>
  <c r="N1585" i="35" l="1"/>
  <c r="O1585" i="35" s="1"/>
  <c r="FM4" i="35"/>
  <c r="N1586" i="35" l="1"/>
  <c r="O1586" i="35" s="1"/>
  <c r="FL4" i="35"/>
  <c r="FK4" i="35"/>
  <c r="N1587" i="35" l="1"/>
  <c r="O1587" i="35" s="1"/>
  <c r="FJ4" i="35"/>
  <c r="N1588" i="35" l="1"/>
  <c r="O1588" i="35" s="1"/>
  <c r="FI4" i="35"/>
  <c r="N1589" i="35" l="1"/>
  <c r="O1589" i="35" s="1"/>
  <c r="FH4" i="35"/>
  <c r="N1590" i="35" l="1"/>
  <c r="O1590" i="35" s="1"/>
  <c r="FG4" i="35"/>
  <c r="N1591" i="35" l="1"/>
  <c r="O1591" i="35" s="1"/>
  <c r="FF4" i="35"/>
  <c r="N1592" i="35" l="1"/>
  <c r="O1592" i="35" s="1"/>
  <c r="FE4" i="35"/>
  <c r="N1583" i="35" l="1"/>
  <c r="O1583" i="35" s="1"/>
  <c r="FD4" i="35"/>
  <c r="N1584" i="35" l="1"/>
  <c r="O1584" i="35" s="1"/>
  <c r="C757" i="35"/>
  <c r="D757" i="35"/>
  <c r="J757" i="35" s="1"/>
  <c r="E757" i="35"/>
  <c r="N757" i="35"/>
  <c r="O757" i="35" s="1"/>
  <c r="C758" i="35"/>
  <c r="D758" i="35"/>
  <c r="J758" i="35" s="1"/>
  <c r="E758" i="35"/>
  <c r="N758" i="35"/>
  <c r="O758" i="35" s="1"/>
  <c r="C759" i="35"/>
  <c r="D759" i="35"/>
  <c r="J759" i="35" s="1"/>
  <c r="E759" i="35"/>
  <c r="N759" i="35"/>
  <c r="O759" i="35" s="1"/>
  <c r="C2535" i="35"/>
  <c r="D2535" i="35"/>
  <c r="J2535" i="35" s="1"/>
  <c r="E2535" i="35"/>
  <c r="C2536" i="35"/>
  <c r="D2536" i="35"/>
  <c r="J2536" i="35" s="1"/>
  <c r="E2536" i="35"/>
  <c r="C2387" i="35"/>
  <c r="D2387" i="35"/>
  <c r="J2387" i="35" s="1"/>
  <c r="E2387" i="35"/>
  <c r="C2388" i="35"/>
  <c r="D2388" i="35"/>
  <c r="J2388" i="35" s="1"/>
  <c r="E2388" i="35"/>
  <c r="C3386" i="35"/>
  <c r="D3386" i="35"/>
  <c r="J3386" i="35" s="1"/>
  <c r="E3386" i="35"/>
  <c r="C3387" i="35"/>
  <c r="D3387" i="35"/>
  <c r="J3387" i="35" s="1"/>
  <c r="E3387" i="35"/>
  <c r="C3388" i="35"/>
  <c r="D3388" i="35"/>
  <c r="J3388" i="35" s="1"/>
  <c r="E3388" i="35"/>
  <c r="C3389" i="35"/>
  <c r="D3389" i="35"/>
  <c r="J3389" i="35" s="1"/>
  <c r="E3389" i="35"/>
  <c r="C1003" i="35"/>
  <c r="D1003" i="35"/>
  <c r="J1003" i="35" s="1"/>
  <c r="E1003" i="35"/>
  <c r="C1004" i="35"/>
  <c r="D1004" i="35"/>
  <c r="J1004" i="35" s="1"/>
  <c r="E1004" i="35"/>
  <c r="C100" i="35"/>
  <c r="D100" i="35"/>
  <c r="J100" i="35" s="1"/>
  <c r="E100" i="35"/>
  <c r="N100" i="35"/>
  <c r="O100" i="35" s="1"/>
  <c r="C101" i="35"/>
  <c r="D101" i="35"/>
  <c r="J101" i="35" s="1"/>
  <c r="E101" i="35"/>
  <c r="N101" i="35"/>
  <c r="O101" i="35" s="1"/>
  <c r="C102" i="35"/>
  <c r="D102" i="35"/>
  <c r="J102" i="35" s="1"/>
  <c r="E102" i="35"/>
  <c r="C103" i="35"/>
  <c r="D103" i="35"/>
  <c r="J103" i="35" s="1"/>
  <c r="E103" i="35"/>
  <c r="C3106" i="35"/>
  <c r="D3106" i="35"/>
  <c r="J3106" i="35" s="1"/>
  <c r="E3106" i="35"/>
  <c r="C3107" i="35"/>
  <c r="D3107" i="35"/>
  <c r="J3107" i="35" s="1"/>
  <c r="E3107" i="35"/>
  <c r="C3108" i="35"/>
  <c r="D3108" i="35"/>
  <c r="J3108" i="35" s="1"/>
  <c r="E3108" i="35"/>
  <c r="C3109" i="35"/>
  <c r="D3109" i="35"/>
  <c r="J3109" i="35" s="1"/>
  <c r="E3109" i="35"/>
  <c r="C760" i="35"/>
  <c r="D760" i="35"/>
  <c r="J760" i="35" s="1"/>
  <c r="E760" i="35"/>
  <c r="N760" i="35"/>
  <c r="O760" i="35" s="1"/>
  <c r="C761" i="35"/>
  <c r="D761" i="35"/>
  <c r="J761" i="35" s="1"/>
  <c r="E761" i="35"/>
  <c r="N761" i="35"/>
  <c r="O761" i="35" s="1"/>
  <c r="C762" i="35"/>
  <c r="D762" i="35"/>
  <c r="J762" i="35" s="1"/>
  <c r="E762" i="35"/>
  <c r="N762" i="35"/>
  <c r="O762" i="35" s="1"/>
  <c r="C763" i="35"/>
  <c r="D763" i="35"/>
  <c r="J763" i="35" s="1"/>
  <c r="E763" i="35"/>
  <c r="N763" i="35"/>
  <c r="O763" i="35" s="1"/>
  <c r="C2264" i="35"/>
  <c r="D2264" i="35"/>
  <c r="J2264" i="35" s="1"/>
  <c r="E2264" i="35"/>
  <c r="C2265" i="35"/>
  <c r="D2265" i="35"/>
  <c r="J2265" i="35" s="1"/>
  <c r="E2265" i="35"/>
  <c r="C3390" i="35"/>
  <c r="D3390" i="35"/>
  <c r="J3390" i="35" s="1"/>
  <c r="E3390" i="35"/>
  <c r="C3391" i="35"/>
  <c r="D3391" i="35"/>
  <c r="J3391" i="35" s="1"/>
  <c r="E3391" i="35"/>
  <c r="C3392" i="35"/>
  <c r="D3392" i="35"/>
  <c r="J3392" i="35" s="1"/>
  <c r="E3392" i="35"/>
  <c r="C3393" i="35"/>
  <c r="D3393" i="35"/>
  <c r="J3393" i="35" s="1"/>
  <c r="E3393" i="35"/>
  <c r="C3110" i="35"/>
  <c r="D3110" i="35"/>
  <c r="J3110" i="35" s="1"/>
  <c r="E3110" i="35"/>
  <c r="C3111" i="35"/>
  <c r="D3111" i="35"/>
  <c r="J3111" i="35" s="1"/>
  <c r="E3111" i="35"/>
  <c r="C3112" i="35"/>
  <c r="D3112" i="35"/>
  <c r="J3112" i="35" s="1"/>
  <c r="E3112" i="35"/>
  <c r="C3113" i="35"/>
  <c r="D3113" i="35"/>
  <c r="J3113" i="35" s="1"/>
  <c r="E3113" i="35"/>
  <c r="C104" i="35"/>
  <c r="D104" i="35"/>
  <c r="J104" i="35" s="1"/>
  <c r="E104" i="35"/>
  <c r="N104" i="35"/>
  <c r="O104" i="35" s="1"/>
  <c r="C105" i="35"/>
  <c r="D105" i="35"/>
  <c r="J105" i="35" s="1"/>
  <c r="E105" i="35"/>
  <c r="N105" i="35"/>
  <c r="O105" i="35" s="1"/>
  <c r="C106" i="35"/>
  <c r="D106" i="35"/>
  <c r="J106" i="35" s="1"/>
  <c r="E106" i="35"/>
  <c r="C107" i="35"/>
  <c r="D107" i="35"/>
  <c r="J107" i="35" s="1"/>
  <c r="E107" i="35"/>
  <c r="C764" i="35"/>
  <c r="D764" i="35"/>
  <c r="J764" i="35" s="1"/>
  <c r="E764" i="35"/>
  <c r="N764" i="35"/>
  <c r="O764" i="35" s="1"/>
  <c r="C765" i="35"/>
  <c r="D765" i="35"/>
  <c r="J765" i="35" s="1"/>
  <c r="E765" i="35"/>
  <c r="N765" i="35"/>
  <c r="O765" i="35" s="1"/>
  <c r="C766" i="35"/>
  <c r="D766" i="35"/>
  <c r="J766" i="35" s="1"/>
  <c r="E766" i="35"/>
  <c r="N766" i="35"/>
  <c r="O766" i="35" s="1"/>
  <c r="C767" i="35"/>
  <c r="D767" i="35"/>
  <c r="J767" i="35" s="1"/>
  <c r="E767" i="35"/>
  <c r="N767" i="35"/>
  <c r="O767" i="35" s="1"/>
  <c r="C1005" i="35"/>
  <c r="D1005" i="35"/>
  <c r="J1005" i="35" s="1"/>
  <c r="E1005" i="35"/>
  <c r="C1006" i="35"/>
  <c r="D1006" i="35"/>
  <c r="J1006" i="35" s="1"/>
  <c r="E1006" i="35"/>
  <c r="C1778" i="35"/>
  <c r="D1778" i="35"/>
  <c r="J1778" i="35" s="1"/>
  <c r="E1778" i="35"/>
  <c r="C1779" i="35"/>
  <c r="D1779" i="35"/>
  <c r="J1779" i="35" s="1"/>
  <c r="E1779" i="35"/>
  <c r="C1780" i="35"/>
  <c r="D1780" i="35"/>
  <c r="J1780" i="35" s="1"/>
  <c r="E1780" i="35"/>
  <c r="C1781" i="35"/>
  <c r="D1781" i="35"/>
  <c r="J1781" i="35" s="1"/>
  <c r="E1781" i="35"/>
  <c r="C3382" i="35"/>
  <c r="D3382" i="35"/>
  <c r="J3382" i="35" s="1"/>
  <c r="E3382" i="35"/>
  <c r="C3383" i="35"/>
  <c r="D3383" i="35"/>
  <c r="J3383" i="35" s="1"/>
  <c r="E3383" i="35"/>
  <c r="C3384" i="35"/>
  <c r="D3384" i="35"/>
  <c r="J3384" i="35" s="1"/>
  <c r="E3384" i="35"/>
  <c r="C3385" i="35"/>
  <c r="D3385" i="35"/>
  <c r="J3385" i="35" s="1"/>
  <c r="E3385" i="35"/>
  <c r="C744" i="35"/>
  <c r="D744" i="35"/>
  <c r="J744" i="35" s="1"/>
  <c r="E744" i="35"/>
  <c r="N744" i="35"/>
  <c r="O744" i="35" s="1"/>
  <c r="C745" i="35"/>
  <c r="D745" i="35"/>
  <c r="J745" i="35" s="1"/>
  <c r="E745" i="35"/>
  <c r="N745" i="35"/>
  <c r="O745" i="35" s="1"/>
  <c r="C746" i="35"/>
  <c r="D746" i="35"/>
  <c r="J746" i="35" s="1"/>
  <c r="E746" i="35"/>
  <c r="N746" i="35"/>
  <c r="O746" i="35" s="1"/>
  <c r="C747" i="35"/>
  <c r="D747" i="35"/>
  <c r="J747" i="35" s="1"/>
  <c r="E747" i="35"/>
  <c r="N747" i="35"/>
  <c r="O747" i="35" s="1"/>
  <c r="C2256" i="35"/>
  <c r="D2256" i="35"/>
  <c r="J2256" i="35" s="1"/>
  <c r="E2256" i="35"/>
  <c r="C2257" i="35"/>
  <c r="D2257" i="35"/>
  <c r="J2257" i="35" s="1"/>
  <c r="E2257" i="35"/>
  <c r="C1623" i="35"/>
  <c r="D1623" i="35"/>
  <c r="J1623" i="35" s="1"/>
  <c r="E1623" i="35"/>
  <c r="C1624" i="35"/>
  <c r="D1624" i="35"/>
  <c r="J1624" i="35" s="1"/>
  <c r="E1624" i="35"/>
  <c r="C1496" i="35"/>
  <c r="D1496" i="35"/>
  <c r="J1496" i="35" s="1"/>
  <c r="E1496" i="35"/>
  <c r="C1497" i="35"/>
  <c r="D1497" i="35"/>
  <c r="J1497" i="35" s="1"/>
  <c r="E1497" i="35"/>
  <c r="C2651" i="35"/>
  <c r="D2651" i="35"/>
  <c r="J2651" i="35" s="1"/>
  <c r="E2651" i="35"/>
  <c r="C2652" i="35"/>
  <c r="D2652" i="35"/>
  <c r="J2652" i="35" s="1"/>
  <c r="E2652" i="35"/>
  <c r="C88" i="35"/>
  <c r="D88" i="35"/>
  <c r="J88" i="35" s="1"/>
  <c r="E88" i="35"/>
  <c r="N88" i="35"/>
  <c r="O88" i="35" s="1"/>
  <c r="C89" i="35"/>
  <c r="D89" i="35"/>
  <c r="J89" i="35" s="1"/>
  <c r="E89" i="35"/>
  <c r="N89" i="35"/>
  <c r="O89" i="35" s="1"/>
  <c r="C90" i="35"/>
  <c r="D90" i="35"/>
  <c r="J90" i="35" s="1"/>
  <c r="E90" i="35"/>
  <c r="C91" i="35"/>
  <c r="D91" i="35"/>
  <c r="J91" i="35" s="1"/>
  <c r="E91" i="35"/>
  <c r="C2381" i="35"/>
  <c r="D2381" i="35"/>
  <c r="J2381" i="35" s="1"/>
  <c r="E2381" i="35"/>
  <c r="C2382" i="35"/>
  <c r="D2382" i="35"/>
  <c r="J2382" i="35" s="1"/>
  <c r="E2382" i="35"/>
  <c r="C92" i="35"/>
  <c r="D92" i="35"/>
  <c r="J92" i="35" s="1"/>
  <c r="E92" i="35"/>
  <c r="N92" i="35"/>
  <c r="O92" i="35" s="1"/>
  <c r="C93" i="35"/>
  <c r="D93" i="35"/>
  <c r="J93" i="35" s="1"/>
  <c r="E93" i="35"/>
  <c r="N93" i="35"/>
  <c r="O93" i="35" s="1"/>
  <c r="C94" i="35"/>
  <c r="D94" i="35"/>
  <c r="J94" i="35" s="1"/>
  <c r="E94" i="35"/>
  <c r="C95" i="35"/>
  <c r="D95" i="35"/>
  <c r="J95" i="35" s="1"/>
  <c r="E95" i="35"/>
  <c r="C2529" i="35"/>
  <c r="D2529" i="35"/>
  <c r="J2529" i="35" s="1"/>
  <c r="E2529" i="35"/>
  <c r="C2530" i="35"/>
  <c r="D2530" i="35"/>
  <c r="J2530" i="35" s="1"/>
  <c r="E2530" i="35"/>
  <c r="C3484" i="35"/>
  <c r="D3484" i="35"/>
  <c r="J3484" i="35" s="1"/>
  <c r="E3484" i="35"/>
  <c r="C3485" i="35"/>
  <c r="D3485" i="35"/>
  <c r="J3485" i="35" s="1"/>
  <c r="E3485" i="35"/>
  <c r="C3486" i="35"/>
  <c r="D3486" i="35"/>
  <c r="J3486" i="35" s="1"/>
  <c r="E3486" i="35"/>
  <c r="C3487" i="35"/>
  <c r="D3487" i="35"/>
  <c r="J3487" i="35" s="1"/>
  <c r="E3487" i="35"/>
  <c r="C2258" i="35"/>
  <c r="D2258" i="35"/>
  <c r="J2258" i="35" s="1"/>
  <c r="E2258" i="35"/>
  <c r="C2259" i="35"/>
  <c r="D2259" i="35"/>
  <c r="J2259" i="35" s="1"/>
  <c r="E2259" i="35"/>
  <c r="C2531" i="35"/>
  <c r="D2531" i="35"/>
  <c r="J2531" i="35" s="1"/>
  <c r="E2531" i="35"/>
  <c r="C2532" i="35"/>
  <c r="D2532" i="35"/>
  <c r="J2532" i="35" s="1"/>
  <c r="E2532" i="35"/>
  <c r="C748" i="35"/>
  <c r="D748" i="35"/>
  <c r="J748" i="35" s="1"/>
  <c r="E748" i="35"/>
  <c r="N748" i="35"/>
  <c r="O748" i="35" s="1"/>
  <c r="C749" i="35"/>
  <c r="D749" i="35"/>
  <c r="J749" i="35" s="1"/>
  <c r="E749" i="35"/>
  <c r="N749" i="35"/>
  <c r="C750" i="35"/>
  <c r="D750" i="35"/>
  <c r="J750" i="35" s="1"/>
  <c r="E750" i="35"/>
  <c r="N750" i="35"/>
  <c r="O750" i="35" s="1"/>
  <c r="C751" i="35"/>
  <c r="D751" i="35"/>
  <c r="J751" i="35" s="1"/>
  <c r="E751" i="35"/>
  <c r="N751" i="35"/>
  <c r="C1093" i="35"/>
  <c r="D1093" i="35"/>
  <c r="J1093" i="35" s="1"/>
  <c r="E1093" i="35"/>
  <c r="N1093" i="35"/>
  <c r="O1093" i="35" s="1"/>
  <c r="C1106" i="35"/>
  <c r="D1106" i="35"/>
  <c r="J1106" i="35" s="1"/>
  <c r="E1106" i="35"/>
  <c r="N1106" i="35"/>
  <c r="O1106" i="35" s="1"/>
  <c r="C2741" i="35"/>
  <c r="D2741" i="35"/>
  <c r="J2741" i="35" s="1"/>
  <c r="E2741" i="35"/>
  <c r="C2742" i="35"/>
  <c r="D2742" i="35"/>
  <c r="J2742" i="35" s="1"/>
  <c r="E2742" i="35"/>
  <c r="C2743" i="35"/>
  <c r="D2743" i="35"/>
  <c r="J2743" i="35" s="1"/>
  <c r="E2743" i="35"/>
  <c r="C2744" i="35"/>
  <c r="D2744" i="35"/>
  <c r="J2744" i="35" s="1"/>
  <c r="E2744" i="35"/>
  <c r="C2383" i="35"/>
  <c r="D2383" i="35"/>
  <c r="J2383" i="35" s="1"/>
  <c r="E2383" i="35"/>
  <c r="C2384" i="35"/>
  <c r="D2384" i="35"/>
  <c r="J2384" i="35" s="1"/>
  <c r="E2384" i="35"/>
  <c r="C1433" i="35"/>
  <c r="D1433" i="35"/>
  <c r="J1433" i="35" s="1"/>
  <c r="E1433" i="35"/>
  <c r="N1433" i="35"/>
  <c r="O1433" i="35" s="1"/>
  <c r="C752" i="35"/>
  <c r="D752" i="35"/>
  <c r="J752" i="35" s="1"/>
  <c r="E752" i="35"/>
  <c r="N752" i="35"/>
  <c r="O752" i="35" s="1"/>
  <c r="C753" i="35"/>
  <c r="D753" i="35"/>
  <c r="J753" i="35" s="1"/>
  <c r="E753" i="35"/>
  <c r="N753" i="35"/>
  <c r="O753" i="35" s="1"/>
  <c r="C754" i="35"/>
  <c r="D754" i="35"/>
  <c r="J754" i="35" s="1"/>
  <c r="E754" i="35"/>
  <c r="N754" i="35"/>
  <c r="C755" i="35"/>
  <c r="D755" i="35"/>
  <c r="J755" i="35" s="1"/>
  <c r="E755" i="35"/>
  <c r="N755" i="35"/>
  <c r="O755" i="35" s="1"/>
  <c r="C2260" i="35"/>
  <c r="D2260" i="35"/>
  <c r="J2260" i="35" s="1"/>
  <c r="E2260" i="35"/>
  <c r="C2261" i="35"/>
  <c r="D2261" i="35"/>
  <c r="J2261" i="35" s="1"/>
  <c r="E2261" i="35"/>
  <c r="C3098" i="35"/>
  <c r="D3098" i="35"/>
  <c r="J3098" i="35" s="1"/>
  <c r="E3098" i="35"/>
  <c r="C3099" i="35"/>
  <c r="D3099" i="35"/>
  <c r="J3099" i="35" s="1"/>
  <c r="E3099" i="35"/>
  <c r="C3100" i="35"/>
  <c r="D3100" i="35"/>
  <c r="J3100" i="35" s="1"/>
  <c r="E3100" i="35"/>
  <c r="C3101" i="35"/>
  <c r="D3101" i="35"/>
  <c r="J3101" i="35" s="1"/>
  <c r="E3101" i="35"/>
  <c r="C1213" i="35"/>
  <c r="D1213" i="35"/>
  <c r="J1213" i="35" s="1"/>
  <c r="E1213" i="35"/>
  <c r="N1213" i="35"/>
  <c r="O1213" i="35" s="1"/>
  <c r="C1212" i="35"/>
  <c r="D1212" i="35"/>
  <c r="J1212" i="35" s="1"/>
  <c r="E1212" i="35"/>
  <c r="N1212" i="35"/>
  <c r="O1212" i="35" s="1"/>
  <c r="C2385" i="35"/>
  <c r="D2385" i="35"/>
  <c r="J2385" i="35" s="1"/>
  <c r="E2385" i="35"/>
  <c r="C2386" i="35"/>
  <c r="D2386" i="35"/>
  <c r="J2386" i="35" s="1"/>
  <c r="E2386" i="35"/>
  <c r="C3102" i="35"/>
  <c r="D3102" i="35"/>
  <c r="J3102" i="35" s="1"/>
  <c r="E3102" i="35"/>
  <c r="C3103" i="35"/>
  <c r="D3103" i="35"/>
  <c r="J3103" i="35" s="1"/>
  <c r="E3103" i="35"/>
  <c r="C3104" i="35"/>
  <c r="D3104" i="35"/>
  <c r="J3104" i="35" s="1"/>
  <c r="E3104" i="35"/>
  <c r="C3105" i="35"/>
  <c r="D3105" i="35"/>
  <c r="J3105" i="35" s="1"/>
  <c r="E3105" i="35"/>
  <c r="C2270" i="35"/>
  <c r="D2270" i="35"/>
  <c r="J2270" i="35" s="1"/>
  <c r="E2270" i="35"/>
  <c r="C2269" i="35"/>
  <c r="D2269" i="35"/>
  <c r="J2269" i="35" s="1"/>
  <c r="E2269" i="35"/>
  <c r="C2389" i="35"/>
  <c r="D2389" i="35"/>
  <c r="J2389" i="35" s="1"/>
  <c r="E2389" i="35"/>
  <c r="C2745" i="35"/>
  <c r="D2745" i="35"/>
  <c r="J2745" i="35" s="1"/>
  <c r="E2745" i="35"/>
  <c r="C2746" i="35"/>
  <c r="D2746" i="35"/>
  <c r="J2746" i="35" s="1"/>
  <c r="E2746" i="35"/>
  <c r="C2747" i="35"/>
  <c r="D2747" i="35"/>
  <c r="J2747" i="35" s="1"/>
  <c r="E2747" i="35"/>
  <c r="C2748" i="35"/>
  <c r="D2748" i="35"/>
  <c r="J2748" i="35" s="1"/>
  <c r="E2748" i="35"/>
  <c r="C1163" i="35"/>
  <c r="D1163" i="35"/>
  <c r="J1163" i="35" s="1"/>
  <c r="E1163" i="35"/>
  <c r="N1163" i="35"/>
  <c r="C1164" i="35"/>
  <c r="D1164" i="35"/>
  <c r="J1164" i="35" s="1"/>
  <c r="E1164" i="35"/>
  <c r="N1164" i="35"/>
  <c r="O1164" i="35" s="1"/>
  <c r="C1165" i="35"/>
  <c r="D1165" i="35"/>
  <c r="J1165" i="35" s="1"/>
  <c r="E1165" i="35"/>
  <c r="C1166" i="35"/>
  <c r="D1166" i="35"/>
  <c r="J1166" i="35" s="1"/>
  <c r="E1166" i="35"/>
  <c r="C2262" i="35"/>
  <c r="D2262" i="35"/>
  <c r="J2262" i="35" s="1"/>
  <c r="E2262" i="35"/>
  <c r="C2263" i="35"/>
  <c r="D2263" i="35"/>
  <c r="J2263" i="35" s="1"/>
  <c r="E2263" i="35"/>
  <c r="C96" i="35"/>
  <c r="D96" i="35"/>
  <c r="J96" i="35" s="1"/>
  <c r="E96" i="35"/>
  <c r="N96" i="35"/>
  <c r="C97" i="35"/>
  <c r="D97" i="35"/>
  <c r="J97" i="35" s="1"/>
  <c r="E97" i="35"/>
  <c r="N97" i="35"/>
  <c r="O97" i="35" s="1"/>
  <c r="C98" i="35"/>
  <c r="D98" i="35"/>
  <c r="J98" i="35" s="1"/>
  <c r="E98" i="35"/>
  <c r="C99" i="35"/>
  <c r="D99" i="35"/>
  <c r="J99" i="35" s="1"/>
  <c r="E99" i="35"/>
  <c r="C756" i="35"/>
  <c r="D756" i="35"/>
  <c r="J756" i="35" s="1"/>
  <c r="E756" i="35"/>
  <c r="N756" i="35"/>
  <c r="N1581" i="35" l="1"/>
  <c r="O1581" i="35" s="1"/>
  <c r="Q2174" i="35"/>
  <c r="P2174" i="35"/>
  <c r="Q549" i="35"/>
  <c r="P549" i="35"/>
  <c r="Q797" i="35"/>
  <c r="P797" i="35"/>
  <c r="Q2171" i="35"/>
  <c r="P2171" i="35"/>
  <c r="P550" i="35"/>
  <c r="Q550" i="35"/>
  <c r="Q104" i="35"/>
  <c r="P762" i="35"/>
  <c r="P767" i="35"/>
  <c r="Q763" i="35"/>
  <c r="Q105" i="35"/>
  <c r="P764" i="35"/>
  <c r="P765" i="35"/>
  <c r="Q765" i="35"/>
  <c r="P100" i="35"/>
  <c r="Q100" i="35"/>
  <c r="P760" i="35"/>
  <c r="Q760" i="35"/>
  <c r="P761" i="35"/>
  <c r="P101" i="35"/>
  <c r="Q762" i="35"/>
  <c r="P766" i="35"/>
  <c r="Q766" i="35"/>
  <c r="Q764" i="35"/>
  <c r="Q761" i="35"/>
  <c r="Q101" i="35"/>
  <c r="Q767" i="35"/>
  <c r="P763" i="35"/>
  <c r="P757" i="35"/>
  <c r="Q757" i="35"/>
  <c r="P104" i="35"/>
  <c r="P758" i="35"/>
  <c r="Q758" i="35"/>
  <c r="P105" i="35"/>
  <c r="P759" i="35"/>
  <c r="Q759" i="35"/>
  <c r="P1164" i="35"/>
  <c r="O754" i="35"/>
  <c r="O751" i="35"/>
  <c r="O749" i="35"/>
  <c r="O756" i="35"/>
  <c r="P756" i="35" s="1"/>
  <c r="O96" i="35"/>
  <c r="Q96" i="35" s="1"/>
  <c r="O1163" i="35"/>
  <c r="P1163" i="35" s="1"/>
  <c r="Q746" i="35"/>
  <c r="P92" i="35"/>
  <c r="P89" i="35"/>
  <c r="P1212" i="35"/>
  <c r="Q1433" i="35"/>
  <c r="P97" i="35"/>
  <c r="P88" i="35"/>
  <c r="P746" i="35"/>
  <c r="Q744" i="35"/>
  <c r="Q745" i="35"/>
  <c r="P1106" i="35"/>
  <c r="Q1106" i="35"/>
  <c r="Q1212" i="35"/>
  <c r="Q97" i="35"/>
  <c r="P1093" i="35"/>
  <c r="Q1093" i="35"/>
  <c r="P1433" i="35"/>
  <c r="P93" i="35"/>
  <c r="Q92" i="35"/>
  <c r="Q93" i="35"/>
  <c r="P745" i="35"/>
  <c r="Q88" i="35"/>
  <c r="Q89" i="35"/>
  <c r="P744" i="35"/>
  <c r="N1582" i="35" l="1"/>
  <c r="O1582" i="35" s="1"/>
  <c r="P1213" i="35"/>
  <c r="P807" i="35"/>
  <c r="Q807" i="35"/>
  <c r="Q1163" i="35"/>
  <c r="Q756" i="35"/>
  <c r="P96" i="35"/>
  <c r="Q1213" i="35"/>
  <c r="Q1164" i="35"/>
  <c r="NS4" i="35"/>
  <c r="FC4" i="35"/>
  <c r="N1579" i="35" l="1"/>
  <c r="O1579" i="35" s="1"/>
  <c r="FB4" i="35"/>
  <c r="N1580" i="35" l="1"/>
  <c r="O1580" i="35" s="1"/>
  <c r="FA4" i="35"/>
  <c r="N1575" i="35" l="1"/>
  <c r="O1575" i="35" s="1"/>
  <c r="EZ4" i="35"/>
  <c r="N1576" i="35" l="1"/>
  <c r="O1576" i="35" s="1"/>
  <c r="C2525" i="35"/>
  <c r="D2525" i="35"/>
  <c r="J2525" i="35" s="1"/>
  <c r="E2525" i="35"/>
  <c r="C2526" i="35"/>
  <c r="D2526" i="35"/>
  <c r="J2526" i="35" s="1"/>
  <c r="E2526" i="35"/>
  <c r="C2527" i="35"/>
  <c r="D2527" i="35"/>
  <c r="J2527" i="35" s="1"/>
  <c r="E2527" i="35"/>
  <c r="C2528" i="35"/>
  <c r="D2528" i="35"/>
  <c r="J2528" i="35" s="1"/>
  <c r="E2528" i="35"/>
  <c r="C84" i="35"/>
  <c r="D84" i="35"/>
  <c r="J84" i="35" s="1"/>
  <c r="E84" i="35"/>
  <c r="N84" i="35"/>
  <c r="O84" i="35" s="1"/>
  <c r="C85" i="35"/>
  <c r="D85" i="35"/>
  <c r="J85" i="35" s="1"/>
  <c r="E85" i="35"/>
  <c r="N85" i="35"/>
  <c r="O85" i="35" s="1"/>
  <c r="C86" i="35"/>
  <c r="D86" i="35"/>
  <c r="J86" i="35" s="1"/>
  <c r="E86" i="35"/>
  <c r="C87" i="35"/>
  <c r="D87" i="35"/>
  <c r="J87" i="35" s="1"/>
  <c r="E87" i="35"/>
  <c r="C740" i="35"/>
  <c r="D740" i="35"/>
  <c r="J740" i="35" s="1"/>
  <c r="E740" i="35"/>
  <c r="N740" i="35"/>
  <c r="O740" i="35" s="1"/>
  <c r="C741" i="35"/>
  <c r="D741" i="35"/>
  <c r="J741" i="35" s="1"/>
  <c r="E741" i="35"/>
  <c r="N741" i="35"/>
  <c r="O741" i="35" s="1"/>
  <c r="C742" i="35"/>
  <c r="D742" i="35"/>
  <c r="J742" i="35" s="1"/>
  <c r="E742" i="35"/>
  <c r="N742" i="35"/>
  <c r="O742" i="35" s="1"/>
  <c r="C743" i="35"/>
  <c r="D743" i="35"/>
  <c r="J743" i="35" s="1"/>
  <c r="E743" i="35"/>
  <c r="N743" i="35"/>
  <c r="O743" i="35" s="1"/>
  <c r="C2379" i="35"/>
  <c r="D2379" i="35"/>
  <c r="J2379" i="35" s="1"/>
  <c r="E2379" i="35"/>
  <c r="C2380" i="35"/>
  <c r="D2380" i="35"/>
  <c r="J2380" i="35" s="1"/>
  <c r="E2380" i="35"/>
  <c r="C1133" i="35"/>
  <c r="D1133" i="35"/>
  <c r="J1133" i="35" s="1"/>
  <c r="E1133" i="35"/>
  <c r="C1134" i="35"/>
  <c r="D1134" i="35"/>
  <c r="J1134" i="35" s="1"/>
  <c r="E1134" i="35"/>
  <c r="C1135" i="35"/>
  <c r="D1135" i="35"/>
  <c r="J1135" i="35" s="1"/>
  <c r="E1135" i="35"/>
  <c r="C1136" i="35"/>
  <c r="D1136" i="35"/>
  <c r="J1136" i="35" s="1"/>
  <c r="E1136" i="35"/>
  <c r="C2254" i="35"/>
  <c r="D2254" i="35"/>
  <c r="J2254" i="35" s="1"/>
  <c r="E2254" i="35"/>
  <c r="C2255" i="35"/>
  <c r="D2255" i="35"/>
  <c r="J2255" i="35" s="1"/>
  <c r="E2255" i="35"/>
  <c r="N1577" i="35" l="1"/>
  <c r="O1577" i="35" s="1"/>
  <c r="P460" i="35"/>
  <c r="Q460" i="35"/>
  <c r="P458" i="35"/>
  <c r="Q458" i="35"/>
  <c r="P459" i="35"/>
  <c r="Q459" i="35"/>
  <c r="P457" i="35"/>
  <c r="Q457" i="35"/>
  <c r="P84" i="35"/>
  <c r="P742" i="35"/>
  <c r="P85" i="35"/>
  <c r="P743" i="35"/>
  <c r="P741" i="35"/>
  <c r="Q743" i="35"/>
  <c r="Q742" i="35"/>
  <c r="Q741" i="35"/>
  <c r="Q85" i="35"/>
  <c r="Q84" i="35"/>
  <c r="N1578" i="35" l="1"/>
  <c r="O1578" i="35" s="1"/>
  <c r="EY4" i="35"/>
  <c r="N1573" i="35" l="1"/>
  <c r="O1573" i="35" s="1"/>
  <c r="EX4" i="35"/>
  <c r="N1574" i="35" l="1"/>
  <c r="O1574" i="35" s="1"/>
  <c r="EW4" i="35"/>
  <c r="N1496" i="35" l="1"/>
  <c r="O1496" i="35" s="1"/>
  <c r="EV4" i="35"/>
  <c r="P1496" i="35" l="1"/>
  <c r="Q1496" i="35"/>
  <c r="N1497" i="35"/>
  <c r="O1497" i="35" s="1"/>
  <c r="EU4" i="35"/>
  <c r="P1497" i="35" l="1"/>
  <c r="Q1497" i="35"/>
  <c r="N1498" i="35"/>
  <c r="O1498" i="35" s="1"/>
  <c r="ET4" i="35"/>
  <c r="Q1498" i="35" l="1"/>
  <c r="P1498" i="35"/>
  <c r="N1499" i="35"/>
  <c r="O1499" i="35" s="1"/>
  <c r="ES4" i="35"/>
  <c r="Q1499" i="35" l="1"/>
  <c r="P1499" i="35"/>
  <c r="N1500" i="35"/>
  <c r="O1500" i="35" s="1"/>
  <c r="C1774" i="35"/>
  <c r="D1774" i="35"/>
  <c r="J1774" i="35" s="1"/>
  <c r="E1774" i="35"/>
  <c r="C1775" i="35"/>
  <c r="D1775" i="35"/>
  <c r="J1775" i="35" s="1"/>
  <c r="E1775" i="35"/>
  <c r="C1776" i="35"/>
  <c r="D1776" i="35"/>
  <c r="J1776" i="35" s="1"/>
  <c r="E1776" i="35"/>
  <c r="C1777" i="35"/>
  <c r="D1777" i="35"/>
  <c r="J1777" i="35" s="1"/>
  <c r="E1777" i="35"/>
  <c r="C736" i="35"/>
  <c r="D736" i="35"/>
  <c r="J736" i="35" s="1"/>
  <c r="E736" i="35"/>
  <c r="N736" i="35"/>
  <c r="O736" i="35" s="1"/>
  <c r="C737" i="35"/>
  <c r="D737" i="35"/>
  <c r="J737" i="35" s="1"/>
  <c r="E737" i="35"/>
  <c r="N737" i="35"/>
  <c r="O737" i="35" s="1"/>
  <c r="C738" i="35"/>
  <c r="D738" i="35"/>
  <c r="J738" i="35" s="1"/>
  <c r="E738" i="35"/>
  <c r="N738" i="35"/>
  <c r="O738" i="35" s="1"/>
  <c r="C739" i="35"/>
  <c r="D739" i="35"/>
  <c r="J739" i="35" s="1"/>
  <c r="E739" i="35"/>
  <c r="N739" i="35"/>
  <c r="O739" i="35" s="1"/>
  <c r="C2252" i="35"/>
  <c r="D2252" i="35"/>
  <c r="J2252" i="35" s="1"/>
  <c r="E2252" i="35"/>
  <c r="C2253" i="35"/>
  <c r="D2253" i="35"/>
  <c r="J2253" i="35" s="1"/>
  <c r="E2253" i="35"/>
  <c r="C80" i="35"/>
  <c r="D80" i="35"/>
  <c r="J80" i="35" s="1"/>
  <c r="E80" i="35"/>
  <c r="N80" i="35"/>
  <c r="C81" i="35"/>
  <c r="D81" i="35"/>
  <c r="J81" i="35" s="1"/>
  <c r="E81" i="35"/>
  <c r="N81" i="35"/>
  <c r="C82" i="35"/>
  <c r="D82" i="35"/>
  <c r="J82" i="35" s="1"/>
  <c r="E82" i="35"/>
  <c r="C83" i="35"/>
  <c r="D83" i="35"/>
  <c r="J83" i="35" s="1"/>
  <c r="E83" i="35"/>
  <c r="C1621" i="35"/>
  <c r="D1621" i="35"/>
  <c r="J1621" i="35" s="1"/>
  <c r="E1621" i="35"/>
  <c r="C1622" i="35"/>
  <c r="D1622" i="35"/>
  <c r="J1622" i="35" s="1"/>
  <c r="E1622" i="35"/>
  <c r="C1494" i="35"/>
  <c r="D1494" i="35"/>
  <c r="J1494" i="35" s="1"/>
  <c r="E1494" i="35"/>
  <c r="N1494" i="35"/>
  <c r="O1494" i="35" s="1"/>
  <c r="C1495" i="35"/>
  <c r="D1495" i="35"/>
  <c r="J1495" i="35" s="1"/>
  <c r="E1495" i="35"/>
  <c r="N1495" i="35"/>
  <c r="O1495" i="35" s="1"/>
  <c r="C2737" i="35"/>
  <c r="D2737" i="35"/>
  <c r="J2737" i="35" s="1"/>
  <c r="E2737" i="35"/>
  <c r="C2738" i="35"/>
  <c r="D2738" i="35"/>
  <c r="J2738" i="35" s="1"/>
  <c r="E2738" i="35"/>
  <c r="C2739" i="35"/>
  <c r="D2739" i="35"/>
  <c r="J2739" i="35" s="1"/>
  <c r="E2739" i="35"/>
  <c r="C2740" i="35"/>
  <c r="D2740" i="35"/>
  <c r="J2740" i="35" s="1"/>
  <c r="E2740" i="35"/>
  <c r="C1159" i="35"/>
  <c r="D1159" i="35"/>
  <c r="J1159" i="35" s="1"/>
  <c r="E1159" i="35"/>
  <c r="N1159" i="35"/>
  <c r="O1159" i="35" s="1"/>
  <c r="C1160" i="35"/>
  <c r="D1160" i="35"/>
  <c r="J1160" i="35" s="1"/>
  <c r="E1160" i="35"/>
  <c r="N1160" i="35"/>
  <c r="O1160" i="35" s="1"/>
  <c r="C1161" i="35"/>
  <c r="D1161" i="35"/>
  <c r="J1161" i="35" s="1"/>
  <c r="E1161" i="35"/>
  <c r="C1162" i="35"/>
  <c r="D1162" i="35"/>
  <c r="J1162" i="35" s="1"/>
  <c r="E1162" i="35"/>
  <c r="C2377" i="35"/>
  <c r="D2377" i="35"/>
  <c r="J2377" i="35" s="1"/>
  <c r="E2377" i="35"/>
  <c r="C2378" i="35"/>
  <c r="D2378" i="35"/>
  <c r="J2378" i="35" s="1"/>
  <c r="E2378" i="35"/>
  <c r="Q1500" i="35" l="1"/>
  <c r="P1500" i="35"/>
  <c r="N1501" i="35"/>
  <c r="O1501" i="35" s="1"/>
  <c r="P1211" i="35"/>
  <c r="Q1211" i="35"/>
  <c r="P456" i="35"/>
  <c r="Q456" i="35"/>
  <c r="P454" i="35"/>
  <c r="Q454" i="35"/>
  <c r="Q755" i="35"/>
  <c r="P755" i="35"/>
  <c r="P1208" i="35"/>
  <c r="Q1208" i="35"/>
  <c r="Q455" i="35"/>
  <c r="P455" i="35"/>
  <c r="P453" i="35"/>
  <c r="Q453" i="35"/>
  <c r="P754" i="35"/>
  <c r="Q754" i="35"/>
  <c r="O80" i="35"/>
  <c r="Q80" i="35" s="1"/>
  <c r="Q1159" i="35"/>
  <c r="P1494" i="35"/>
  <c r="O81" i="35"/>
  <c r="Q81" i="35" s="1"/>
  <c r="Q1495" i="35"/>
  <c r="P1495" i="35"/>
  <c r="Q1160" i="35"/>
  <c r="P1160" i="35"/>
  <c r="Q1501" i="35" l="1"/>
  <c r="P1501" i="35"/>
  <c r="N1502" i="35"/>
  <c r="O1502" i="35" s="1"/>
  <c r="P81" i="35"/>
  <c r="P80" i="35"/>
  <c r="P1159" i="35"/>
  <c r="Q1494" i="35"/>
  <c r="ER4" i="35"/>
  <c r="P1502" i="35" l="1"/>
  <c r="Q1502" i="35"/>
  <c r="N1503" i="35"/>
  <c r="O1503" i="35" s="1"/>
  <c r="EQ4" i="35"/>
  <c r="EP4" i="35"/>
  <c r="P1503" i="35" l="1"/>
  <c r="Q1503" i="35"/>
  <c r="N1504" i="35"/>
  <c r="O1504" i="35" s="1"/>
  <c r="C1619" i="35"/>
  <c r="D1619" i="35"/>
  <c r="J1619" i="35" s="1"/>
  <c r="E1619" i="35"/>
  <c r="C1620" i="35"/>
  <c r="D1620" i="35"/>
  <c r="J1620" i="35" s="1"/>
  <c r="E1620" i="35"/>
  <c r="C1492" i="35"/>
  <c r="D1492" i="35"/>
  <c r="J1492" i="35" s="1"/>
  <c r="E1492" i="35"/>
  <c r="N1492" i="35"/>
  <c r="O1492" i="35" s="1"/>
  <c r="C1493" i="35"/>
  <c r="D1493" i="35"/>
  <c r="J1493" i="35" s="1"/>
  <c r="E1493" i="35"/>
  <c r="N1493" i="35"/>
  <c r="O1493" i="35" s="1"/>
  <c r="C1129" i="35"/>
  <c r="D1129" i="35"/>
  <c r="J1129" i="35" s="1"/>
  <c r="E1129" i="35"/>
  <c r="C1130" i="35"/>
  <c r="D1130" i="35"/>
  <c r="J1130" i="35" s="1"/>
  <c r="E1130" i="35"/>
  <c r="C1131" i="35"/>
  <c r="D1131" i="35"/>
  <c r="J1131" i="35" s="1"/>
  <c r="E1131" i="35"/>
  <c r="C1132" i="35"/>
  <c r="D1132" i="35"/>
  <c r="J1132" i="35" s="1"/>
  <c r="E1132" i="35"/>
  <c r="C2375" i="35"/>
  <c r="D2375" i="35"/>
  <c r="J2375" i="35" s="1"/>
  <c r="E2375" i="35"/>
  <c r="C2376" i="35"/>
  <c r="D2376" i="35"/>
  <c r="J2376" i="35" s="1"/>
  <c r="E2376" i="35"/>
  <c r="C1772" i="35"/>
  <c r="D1772" i="35"/>
  <c r="J1772" i="35" s="1"/>
  <c r="E1772" i="35"/>
  <c r="C1773" i="35"/>
  <c r="D1773" i="35"/>
  <c r="J1773" i="35" s="1"/>
  <c r="E1773" i="35"/>
  <c r="C732" i="35"/>
  <c r="D732" i="35"/>
  <c r="J732" i="35" s="1"/>
  <c r="E732" i="35"/>
  <c r="N732" i="35"/>
  <c r="O732" i="35" s="1"/>
  <c r="C733" i="35"/>
  <c r="D733" i="35"/>
  <c r="J733" i="35" s="1"/>
  <c r="E733" i="35"/>
  <c r="N733" i="35"/>
  <c r="O733" i="35" s="1"/>
  <c r="C734" i="35"/>
  <c r="D734" i="35"/>
  <c r="J734" i="35" s="1"/>
  <c r="E734" i="35"/>
  <c r="N734" i="35"/>
  <c r="O734" i="35" s="1"/>
  <c r="C735" i="35"/>
  <c r="D735" i="35"/>
  <c r="J735" i="35" s="1"/>
  <c r="E735" i="35"/>
  <c r="N735" i="35"/>
  <c r="O735" i="35" s="1"/>
  <c r="C2523" i="35"/>
  <c r="D2523" i="35"/>
  <c r="J2523" i="35" s="1"/>
  <c r="E2523" i="35"/>
  <c r="C2524" i="35"/>
  <c r="D2524" i="35"/>
  <c r="J2524" i="35" s="1"/>
  <c r="E2524" i="35"/>
  <c r="C1770" i="35"/>
  <c r="D1770" i="35"/>
  <c r="J1770" i="35" s="1"/>
  <c r="E1770" i="35"/>
  <c r="C1771" i="35"/>
  <c r="D1771" i="35"/>
  <c r="J1771" i="35" s="1"/>
  <c r="E1771" i="35"/>
  <c r="C1126" i="35"/>
  <c r="D1126" i="35"/>
  <c r="J1126" i="35" s="1"/>
  <c r="E1126" i="35"/>
  <c r="C1127" i="35"/>
  <c r="D1127" i="35"/>
  <c r="J1127" i="35" s="1"/>
  <c r="E1127" i="35"/>
  <c r="C1128" i="35"/>
  <c r="D1128" i="35"/>
  <c r="J1128" i="35" s="1"/>
  <c r="E1128" i="35"/>
  <c r="C76" i="35"/>
  <c r="D76" i="35"/>
  <c r="J76" i="35" s="1"/>
  <c r="E76" i="35"/>
  <c r="N76" i="35"/>
  <c r="O76" i="35" s="1"/>
  <c r="C77" i="35"/>
  <c r="D77" i="35"/>
  <c r="J77" i="35" s="1"/>
  <c r="E77" i="35"/>
  <c r="N77" i="35"/>
  <c r="O77" i="35" s="1"/>
  <c r="C78" i="35"/>
  <c r="D78" i="35"/>
  <c r="J78" i="35" s="1"/>
  <c r="E78" i="35"/>
  <c r="C79" i="35"/>
  <c r="D79" i="35"/>
  <c r="J79" i="35" s="1"/>
  <c r="E79" i="35"/>
  <c r="C1157" i="35"/>
  <c r="D1157" i="35"/>
  <c r="J1157" i="35" s="1"/>
  <c r="E1157" i="35"/>
  <c r="N1157" i="35"/>
  <c r="O1157" i="35" s="1"/>
  <c r="C1158" i="35"/>
  <c r="D1158" i="35"/>
  <c r="J1158" i="35" s="1"/>
  <c r="E1158" i="35"/>
  <c r="C72" i="35"/>
  <c r="D72" i="35"/>
  <c r="J72" i="35" s="1"/>
  <c r="E72" i="35"/>
  <c r="N72" i="35"/>
  <c r="O72" i="35" s="1"/>
  <c r="C73" i="35"/>
  <c r="D73" i="35"/>
  <c r="J73" i="35" s="1"/>
  <c r="E73" i="35"/>
  <c r="N73" i="35"/>
  <c r="O73" i="35" s="1"/>
  <c r="C74" i="35"/>
  <c r="D74" i="35"/>
  <c r="J74" i="35" s="1"/>
  <c r="E74" i="35"/>
  <c r="C75" i="35"/>
  <c r="D75" i="35"/>
  <c r="J75" i="35" s="1"/>
  <c r="E75" i="35"/>
  <c r="C2733" i="35"/>
  <c r="D2733" i="35"/>
  <c r="J2733" i="35" s="1"/>
  <c r="E2733" i="35"/>
  <c r="C2734" i="35"/>
  <c r="D2734" i="35"/>
  <c r="J2734" i="35" s="1"/>
  <c r="E2734" i="35"/>
  <c r="C2735" i="35"/>
  <c r="D2735" i="35"/>
  <c r="J2735" i="35" s="1"/>
  <c r="E2735" i="35"/>
  <c r="C2736" i="35"/>
  <c r="D2736" i="35"/>
  <c r="J2736" i="35" s="1"/>
  <c r="E2736" i="35"/>
  <c r="C1125" i="35"/>
  <c r="D1125" i="35"/>
  <c r="J1125" i="35" s="1"/>
  <c r="E1125" i="35"/>
  <c r="C1766" i="35"/>
  <c r="D1766" i="35"/>
  <c r="J1766" i="35" s="1"/>
  <c r="E1766" i="35"/>
  <c r="C1767" i="35"/>
  <c r="D1767" i="35"/>
  <c r="J1767" i="35" s="1"/>
  <c r="E1767" i="35"/>
  <c r="C1768" i="35"/>
  <c r="D1768" i="35"/>
  <c r="J1768" i="35" s="1"/>
  <c r="E1768" i="35"/>
  <c r="C1769" i="35"/>
  <c r="D1769" i="35"/>
  <c r="J1769" i="35" s="1"/>
  <c r="E1769" i="35"/>
  <c r="C2519" i="35"/>
  <c r="D2519" i="35"/>
  <c r="J2519" i="35" s="1"/>
  <c r="E2519" i="35"/>
  <c r="C2520" i="35"/>
  <c r="D2520" i="35"/>
  <c r="J2520" i="35" s="1"/>
  <c r="E2520" i="35"/>
  <c r="C1617" i="35"/>
  <c r="D1617" i="35"/>
  <c r="J1617" i="35" s="1"/>
  <c r="E1617" i="35"/>
  <c r="C1618" i="35"/>
  <c r="D1618" i="35"/>
  <c r="J1618" i="35" s="1"/>
  <c r="E1618" i="35"/>
  <c r="C1490" i="35"/>
  <c r="D1490" i="35"/>
  <c r="J1490" i="35" s="1"/>
  <c r="E1490" i="35"/>
  <c r="N1490" i="35"/>
  <c r="O1490" i="35" s="1"/>
  <c r="C1491" i="35"/>
  <c r="D1491" i="35"/>
  <c r="J1491" i="35" s="1"/>
  <c r="E1491" i="35"/>
  <c r="N1491" i="35"/>
  <c r="O1491" i="35" s="1"/>
  <c r="C729" i="35"/>
  <c r="D729" i="35"/>
  <c r="J729" i="35" s="1"/>
  <c r="E729" i="35"/>
  <c r="N729" i="35"/>
  <c r="O729" i="35" s="1"/>
  <c r="C730" i="35"/>
  <c r="D730" i="35"/>
  <c r="J730" i="35" s="1"/>
  <c r="E730" i="35"/>
  <c r="N730" i="35"/>
  <c r="O730" i="35" s="1"/>
  <c r="C731" i="35"/>
  <c r="D731" i="35"/>
  <c r="J731" i="35" s="1"/>
  <c r="E731" i="35"/>
  <c r="N731" i="35"/>
  <c r="O731" i="35" s="1"/>
  <c r="C1154" i="35"/>
  <c r="D1154" i="35"/>
  <c r="J1154" i="35" s="1"/>
  <c r="E1154" i="35"/>
  <c r="N1154" i="35"/>
  <c r="O1154" i="35" s="1"/>
  <c r="C1155" i="35"/>
  <c r="D1155" i="35"/>
  <c r="J1155" i="35" s="1"/>
  <c r="E1155" i="35"/>
  <c r="C1156" i="35"/>
  <c r="D1156" i="35"/>
  <c r="J1156" i="35" s="1"/>
  <c r="E1156" i="35"/>
  <c r="C1121" i="35"/>
  <c r="D1121" i="35"/>
  <c r="J1121" i="35" s="1"/>
  <c r="E1121" i="35"/>
  <c r="C1122" i="35"/>
  <c r="D1122" i="35"/>
  <c r="J1122" i="35" s="1"/>
  <c r="E1122" i="35"/>
  <c r="C1123" i="35"/>
  <c r="D1123" i="35"/>
  <c r="J1123" i="35" s="1"/>
  <c r="E1123" i="35"/>
  <c r="C1124" i="35"/>
  <c r="D1124" i="35"/>
  <c r="J1124" i="35" s="1"/>
  <c r="E1124" i="35"/>
  <c r="C2250" i="35"/>
  <c r="D2250" i="35"/>
  <c r="J2250" i="35" s="1"/>
  <c r="E2250" i="35"/>
  <c r="C2251" i="35"/>
  <c r="D2251" i="35"/>
  <c r="J2251" i="35" s="1"/>
  <c r="E2251" i="35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17" i="8"/>
  <c r="G118" i="8"/>
  <c r="G119" i="8"/>
  <c r="G120" i="8"/>
  <c r="G121" i="8"/>
  <c r="G122" i="8"/>
  <c r="G123" i="8"/>
  <c r="G124" i="8"/>
  <c r="G125" i="8"/>
  <c r="G126" i="8"/>
  <c r="G127" i="8"/>
  <c r="Q1504" i="35" l="1"/>
  <c r="P1504" i="35"/>
  <c r="N1505" i="35"/>
  <c r="O1505" i="35" s="1"/>
  <c r="P1203" i="35"/>
  <c r="Q1203" i="35"/>
  <c r="Q1438" i="35"/>
  <c r="P1438" i="35"/>
  <c r="Q753" i="35"/>
  <c r="P753" i="35"/>
  <c r="Q452" i="35"/>
  <c r="P452" i="35"/>
  <c r="Q450" i="35"/>
  <c r="P450" i="35"/>
  <c r="P1207" i="35"/>
  <c r="Q1207" i="35"/>
  <c r="Q1273" i="35"/>
  <c r="P1273" i="35"/>
  <c r="Q447" i="35"/>
  <c r="P447" i="35"/>
  <c r="Q1200" i="35"/>
  <c r="P1200" i="35"/>
  <c r="P1439" i="35"/>
  <c r="Q1439" i="35"/>
  <c r="P1437" i="35"/>
  <c r="Q1437" i="35"/>
  <c r="Q451" i="35"/>
  <c r="P451" i="35"/>
  <c r="P449" i="35"/>
  <c r="Q449" i="35"/>
  <c r="P1204" i="35"/>
  <c r="Q1204" i="35"/>
  <c r="P1272" i="35"/>
  <c r="Q1272" i="35"/>
  <c r="P446" i="35"/>
  <c r="Q446" i="35"/>
  <c r="P752" i="35"/>
  <c r="Q752" i="35"/>
  <c r="P448" i="35"/>
  <c r="Q448" i="35"/>
  <c r="Q73" i="35"/>
  <c r="Q76" i="35"/>
  <c r="Q730" i="35"/>
  <c r="Q1492" i="35"/>
  <c r="P732" i="35"/>
  <c r="P1490" i="35"/>
  <c r="Q1493" i="35"/>
  <c r="Q1154" i="35"/>
  <c r="P73" i="35"/>
  <c r="P1491" i="35"/>
  <c r="P76" i="35"/>
  <c r="P1492" i="35"/>
  <c r="Q731" i="35"/>
  <c r="P77" i="35"/>
  <c r="Q732" i="35"/>
  <c r="P1493" i="35"/>
  <c r="P1157" i="35"/>
  <c r="P729" i="35"/>
  <c r="P72" i="35"/>
  <c r="P1154" i="35"/>
  <c r="Q1491" i="35"/>
  <c r="Q1157" i="35"/>
  <c r="P730" i="35"/>
  <c r="Q77" i="35"/>
  <c r="P731" i="35"/>
  <c r="Q72" i="35"/>
  <c r="Q1490" i="35"/>
  <c r="Q729" i="35"/>
  <c r="Q1505" i="35" l="1"/>
  <c r="P1505" i="35"/>
  <c r="N1506" i="35"/>
  <c r="O1506" i="35" s="1"/>
  <c r="C2373" i="35"/>
  <c r="D2373" i="35"/>
  <c r="J2373" i="35" s="1"/>
  <c r="E2373" i="35"/>
  <c r="C2374" i="35"/>
  <c r="D2374" i="35"/>
  <c r="J2374" i="35" s="1"/>
  <c r="E2374" i="35"/>
  <c r="C2521" i="35"/>
  <c r="D2521" i="35"/>
  <c r="J2521" i="35" s="1"/>
  <c r="E2521" i="35"/>
  <c r="C2522" i="35"/>
  <c r="D2522" i="35"/>
  <c r="J2522" i="35" s="1"/>
  <c r="E2522" i="35"/>
  <c r="C1153" i="35"/>
  <c r="D1153" i="35"/>
  <c r="J1153" i="35" s="1"/>
  <c r="E1153" i="35"/>
  <c r="C2517" i="35"/>
  <c r="D2517" i="35"/>
  <c r="J2517" i="35" s="1"/>
  <c r="E2517" i="35"/>
  <c r="C2518" i="35"/>
  <c r="D2518" i="35"/>
  <c r="J2518" i="35" s="1"/>
  <c r="E2518" i="35"/>
  <c r="Q1506" i="35" l="1"/>
  <c r="P1506" i="35"/>
  <c r="N1507" i="35"/>
  <c r="O1507" i="35" s="1"/>
  <c r="Q1507" i="35" l="1"/>
  <c r="P1507" i="35"/>
  <c r="N1508" i="35"/>
  <c r="O1508" i="35" s="1"/>
  <c r="C64" i="35"/>
  <c r="D64" i="35"/>
  <c r="J64" i="35" s="1"/>
  <c r="E64" i="35"/>
  <c r="N64" i="35"/>
  <c r="O64" i="35" s="1"/>
  <c r="C65" i="35"/>
  <c r="D65" i="35"/>
  <c r="J65" i="35" s="1"/>
  <c r="E65" i="35"/>
  <c r="N65" i="35"/>
  <c r="O65" i="35" s="1"/>
  <c r="C66" i="35"/>
  <c r="D66" i="35"/>
  <c r="J66" i="35" s="1"/>
  <c r="E66" i="35"/>
  <c r="C67" i="35"/>
  <c r="D67" i="35"/>
  <c r="J67" i="35" s="1"/>
  <c r="E67" i="35"/>
  <c r="C68" i="35"/>
  <c r="D68" i="35"/>
  <c r="J68" i="35" s="1"/>
  <c r="E68" i="35"/>
  <c r="N68" i="35"/>
  <c r="O68" i="35" s="1"/>
  <c r="C69" i="35"/>
  <c r="D69" i="35"/>
  <c r="J69" i="35" s="1"/>
  <c r="E69" i="35"/>
  <c r="N69" i="35"/>
  <c r="O69" i="35" s="1"/>
  <c r="C70" i="35"/>
  <c r="D70" i="35"/>
  <c r="J70" i="35" s="1"/>
  <c r="E70" i="35"/>
  <c r="C71" i="35"/>
  <c r="D71" i="35"/>
  <c r="J71" i="35" s="1"/>
  <c r="E71" i="35"/>
  <c r="C2515" i="35"/>
  <c r="D2515" i="35"/>
  <c r="J2515" i="35" s="1"/>
  <c r="E2515" i="35"/>
  <c r="C2516" i="35"/>
  <c r="D2516" i="35"/>
  <c r="J2516" i="35" s="1"/>
  <c r="E2516" i="35"/>
  <c r="C2729" i="35"/>
  <c r="D2729" i="35"/>
  <c r="J2729" i="35" s="1"/>
  <c r="E2729" i="35"/>
  <c r="C2730" i="35"/>
  <c r="D2730" i="35"/>
  <c r="J2730" i="35" s="1"/>
  <c r="E2730" i="35"/>
  <c r="C2731" i="35"/>
  <c r="D2731" i="35"/>
  <c r="J2731" i="35" s="1"/>
  <c r="E2731" i="35"/>
  <c r="C2732" i="35"/>
  <c r="D2732" i="35"/>
  <c r="J2732" i="35" s="1"/>
  <c r="E2732" i="35"/>
  <c r="Q1508" i="35" l="1"/>
  <c r="P1508" i="35"/>
  <c r="N1509" i="35"/>
  <c r="O1509" i="35" s="1"/>
  <c r="P69" i="35"/>
  <c r="P68" i="35"/>
  <c r="P64" i="35"/>
  <c r="P65" i="35"/>
  <c r="Q68" i="35"/>
  <c r="Q69" i="35"/>
  <c r="Q64" i="35"/>
  <c r="Q65" i="35"/>
  <c r="P1509" i="35" l="1"/>
  <c r="Q1509" i="35"/>
  <c r="N1510" i="35"/>
  <c r="O1510" i="35" s="1"/>
  <c r="C2511" i="35"/>
  <c r="D2511" i="35"/>
  <c r="J2511" i="35" s="1"/>
  <c r="E2511" i="35"/>
  <c r="C2512" i="35"/>
  <c r="D2512" i="35"/>
  <c r="J2512" i="35" s="1"/>
  <c r="E2512" i="35"/>
  <c r="C725" i="35"/>
  <c r="D725" i="35"/>
  <c r="J725" i="35" s="1"/>
  <c r="E725" i="35"/>
  <c r="N725" i="35"/>
  <c r="O725" i="35" s="1"/>
  <c r="C726" i="35"/>
  <c r="D726" i="35"/>
  <c r="J726" i="35" s="1"/>
  <c r="E726" i="35"/>
  <c r="N726" i="35"/>
  <c r="O726" i="35" s="1"/>
  <c r="C727" i="35"/>
  <c r="D727" i="35"/>
  <c r="J727" i="35" s="1"/>
  <c r="E727" i="35"/>
  <c r="N727" i="35"/>
  <c r="O727" i="35" s="1"/>
  <c r="C728" i="35"/>
  <c r="D728" i="35"/>
  <c r="J728" i="35" s="1"/>
  <c r="E728" i="35"/>
  <c r="N728" i="35"/>
  <c r="O728" i="35" s="1"/>
  <c r="C2513" i="35"/>
  <c r="D2513" i="35"/>
  <c r="J2513" i="35" s="1"/>
  <c r="E2513" i="35"/>
  <c r="C2514" i="35"/>
  <c r="D2514" i="35"/>
  <c r="J2514" i="35" s="1"/>
  <c r="E2514" i="35"/>
  <c r="C2725" i="35"/>
  <c r="D2725" i="35"/>
  <c r="J2725" i="35" s="1"/>
  <c r="E2725" i="35"/>
  <c r="C2726" i="35"/>
  <c r="D2726" i="35"/>
  <c r="J2726" i="35" s="1"/>
  <c r="E2726" i="35"/>
  <c r="C2727" i="35"/>
  <c r="D2727" i="35"/>
  <c r="J2727" i="35" s="1"/>
  <c r="E2727" i="35"/>
  <c r="C2728" i="35"/>
  <c r="D2728" i="35"/>
  <c r="J2728" i="35" s="1"/>
  <c r="E2728" i="35"/>
  <c r="P1510" i="35" l="1"/>
  <c r="Q1510" i="35"/>
  <c r="N1511" i="35"/>
  <c r="O1511" i="35" s="1"/>
  <c r="P445" i="35"/>
  <c r="Q445" i="35"/>
  <c r="Q443" i="35"/>
  <c r="P443" i="35"/>
  <c r="P444" i="35"/>
  <c r="Q444" i="35"/>
  <c r="Q442" i="35"/>
  <c r="P442" i="35"/>
  <c r="Q726" i="35"/>
  <c r="Q727" i="35"/>
  <c r="Q728" i="35"/>
  <c r="Q725" i="35"/>
  <c r="P728" i="35"/>
  <c r="P727" i="35"/>
  <c r="P726" i="35"/>
  <c r="P725" i="35"/>
  <c r="Q1511" i="35" l="1"/>
  <c r="P1511" i="35"/>
  <c r="N1512" i="35"/>
  <c r="O1512" i="35" s="1"/>
  <c r="C3379" i="35"/>
  <c r="D3379" i="35"/>
  <c r="J3379" i="35" s="1"/>
  <c r="E3379" i="35"/>
  <c r="C3380" i="35"/>
  <c r="D3380" i="35"/>
  <c r="J3380" i="35" s="1"/>
  <c r="E3380" i="35"/>
  <c r="C3381" i="35"/>
  <c r="D3381" i="35"/>
  <c r="J3381" i="35" s="1"/>
  <c r="E3381" i="35"/>
  <c r="C2721" i="35"/>
  <c r="D2721" i="35"/>
  <c r="J2721" i="35" s="1"/>
  <c r="E2721" i="35"/>
  <c r="C2722" i="35"/>
  <c r="D2722" i="35"/>
  <c r="J2722" i="35" s="1"/>
  <c r="E2722" i="35"/>
  <c r="C2723" i="35"/>
  <c r="D2723" i="35"/>
  <c r="J2723" i="35" s="1"/>
  <c r="E2723" i="35"/>
  <c r="C2724" i="35"/>
  <c r="D2724" i="35"/>
  <c r="J2724" i="35" s="1"/>
  <c r="E2724" i="35"/>
  <c r="Q1512" i="35" l="1"/>
  <c r="P1512" i="35"/>
  <c r="N1513" i="35"/>
  <c r="O1513" i="35" s="1"/>
  <c r="Q1513" i="35" l="1"/>
  <c r="P1513" i="35"/>
  <c r="N1514" i="35"/>
  <c r="O1514" i="35" s="1"/>
  <c r="C2648" i="35"/>
  <c r="D2648" i="35"/>
  <c r="J2648" i="35" s="1"/>
  <c r="E2648" i="35"/>
  <c r="C2649" i="35"/>
  <c r="D2649" i="35"/>
  <c r="J2649" i="35" s="1"/>
  <c r="E2649" i="35"/>
  <c r="C2650" i="35"/>
  <c r="D2650" i="35"/>
  <c r="J2650" i="35" s="1"/>
  <c r="E2650" i="35"/>
  <c r="C721" i="35"/>
  <c r="D721" i="35"/>
  <c r="J721" i="35" s="1"/>
  <c r="E721" i="35"/>
  <c r="N721" i="35"/>
  <c r="C722" i="35"/>
  <c r="D722" i="35"/>
  <c r="J722" i="35" s="1"/>
  <c r="E722" i="35"/>
  <c r="N722" i="35"/>
  <c r="C723" i="35"/>
  <c r="D723" i="35"/>
  <c r="J723" i="35" s="1"/>
  <c r="E723" i="35"/>
  <c r="N723" i="35"/>
  <c r="C724" i="35"/>
  <c r="D724" i="35"/>
  <c r="J724" i="35" s="1"/>
  <c r="E724" i="35"/>
  <c r="N724" i="35"/>
  <c r="O724" i="35" s="1"/>
  <c r="C632" i="35"/>
  <c r="D632" i="35"/>
  <c r="J632" i="35" s="1"/>
  <c r="E632" i="35"/>
  <c r="N632" i="35"/>
  <c r="O632" i="35" s="1"/>
  <c r="C633" i="35"/>
  <c r="D633" i="35"/>
  <c r="J633" i="35" s="1"/>
  <c r="E633" i="35"/>
  <c r="N633" i="35"/>
  <c r="C634" i="35"/>
  <c r="D634" i="35"/>
  <c r="J634" i="35" s="1"/>
  <c r="E634" i="35"/>
  <c r="N634" i="35"/>
  <c r="O634" i="35" s="1"/>
  <c r="C635" i="35"/>
  <c r="D635" i="35"/>
  <c r="J635" i="35" s="1"/>
  <c r="E635" i="35"/>
  <c r="N635" i="35"/>
  <c r="O635" i="35" s="1"/>
  <c r="C3378" i="35"/>
  <c r="D3378" i="35"/>
  <c r="J3378" i="35" s="1"/>
  <c r="E3378" i="35"/>
  <c r="Q1514" i="35" l="1"/>
  <c r="P1514" i="35"/>
  <c r="N1515" i="35"/>
  <c r="O1515" i="35" s="1"/>
  <c r="P441" i="35"/>
  <c r="Q441" i="35"/>
  <c r="O723" i="35"/>
  <c r="Q635" i="35"/>
  <c r="O633" i="35"/>
  <c r="Q633" i="35" s="1"/>
  <c r="O722" i="35"/>
  <c r="O721" i="35"/>
  <c r="P724" i="35"/>
  <c r="Q724" i="35"/>
  <c r="P634" i="35"/>
  <c r="Q634" i="35"/>
  <c r="P632" i="35"/>
  <c r="Q632" i="35"/>
  <c r="Q1515" i="35" l="1"/>
  <c r="P1515" i="35"/>
  <c r="N1516" i="35"/>
  <c r="O1516" i="35" s="1"/>
  <c r="P723" i="35"/>
  <c r="P440" i="35"/>
  <c r="Q440" i="35"/>
  <c r="P721" i="35"/>
  <c r="Q438" i="35"/>
  <c r="P438" i="35"/>
  <c r="P722" i="35"/>
  <c r="P439" i="35"/>
  <c r="Q439" i="35"/>
  <c r="Q723" i="35"/>
  <c r="Q722" i="35"/>
  <c r="P635" i="35"/>
  <c r="P633" i="35"/>
  <c r="Q721" i="35"/>
  <c r="P1516" i="35" l="1"/>
  <c r="Q1516" i="35"/>
  <c r="N1517" i="35"/>
  <c r="O1517" i="35" s="1"/>
  <c r="ATV2" i="35"/>
  <c r="ATW2" i="35"/>
  <c r="ATX2" i="35"/>
  <c r="ATY2" i="35"/>
  <c r="ATZ2" i="35"/>
  <c r="AUA2" i="35"/>
  <c r="AUB2" i="35"/>
  <c r="AUC2" i="35"/>
  <c r="AUD2" i="35"/>
  <c r="AUE2" i="35"/>
  <c r="AUF2" i="35"/>
  <c r="AUG2" i="35"/>
  <c r="AUH2" i="35"/>
  <c r="AUI2" i="35"/>
  <c r="AUJ2" i="35"/>
  <c r="AUK2" i="35"/>
  <c r="AUL2" i="35"/>
  <c r="AUM2" i="35"/>
  <c r="AUN2" i="35"/>
  <c r="AUO2" i="35"/>
  <c r="AUP2" i="35"/>
  <c r="AUQ2" i="35"/>
  <c r="AUR2" i="35"/>
  <c r="AUS2" i="35"/>
  <c r="AUT2" i="35"/>
  <c r="AUU2" i="35"/>
  <c r="AUV2" i="35"/>
  <c r="AUW2" i="35"/>
  <c r="AUX2" i="35"/>
  <c r="AUY2" i="35"/>
  <c r="AUZ2" i="35"/>
  <c r="AVA2" i="35"/>
  <c r="AVB2" i="35"/>
  <c r="AVC2" i="35"/>
  <c r="AVD2" i="35"/>
  <c r="AVE2" i="35"/>
  <c r="AVF2" i="35"/>
  <c r="AVG2" i="35"/>
  <c r="AVH2" i="35"/>
  <c r="AVI2" i="35"/>
  <c r="AVJ2" i="35"/>
  <c r="AVK2" i="35"/>
  <c r="AVL2" i="35"/>
  <c r="AVM2" i="35"/>
  <c r="AVN2" i="35"/>
  <c r="AVO2" i="35"/>
  <c r="AVP2" i="35"/>
  <c r="AVQ2" i="35"/>
  <c r="AVR2" i="35"/>
  <c r="AVS2" i="35"/>
  <c r="AVT2" i="35"/>
  <c r="AVU2" i="35"/>
  <c r="AVV2" i="35"/>
  <c r="AVW2" i="35"/>
  <c r="AVX2" i="35"/>
  <c r="AVY2" i="35"/>
  <c r="AVZ2" i="35"/>
  <c r="AWA2" i="35"/>
  <c r="AWB2" i="35"/>
  <c r="AWC2" i="35"/>
  <c r="AWD2" i="35"/>
  <c r="AWE2" i="35"/>
  <c r="AWF2" i="35"/>
  <c r="AWG2" i="35"/>
  <c r="AWH2" i="35"/>
  <c r="AWI2" i="35"/>
  <c r="AWJ2" i="35"/>
  <c r="AWK2" i="35"/>
  <c r="AWL2" i="35"/>
  <c r="AWM2" i="35"/>
  <c r="AWN2" i="35"/>
  <c r="AWO2" i="35"/>
  <c r="AWP2" i="35"/>
  <c r="AWQ2" i="35"/>
  <c r="AWR2" i="35"/>
  <c r="AWS2" i="35"/>
  <c r="AWT2" i="35"/>
  <c r="AWU2" i="35"/>
  <c r="AWV2" i="35"/>
  <c r="AWW2" i="35"/>
  <c r="AWX2" i="35"/>
  <c r="AWY2" i="35"/>
  <c r="AWZ2" i="35"/>
  <c r="AXA2" i="35"/>
  <c r="AXB2" i="35"/>
  <c r="AXC2" i="35"/>
  <c r="AXD2" i="35"/>
  <c r="AXE2" i="35"/>
  <c r="AXF2" i="35"/>
  <c r="AXG2" i="35"/>
  <c r="AXH2" i="35"/>
  <c r="AXI2" i="35"/>
  <c r="AXJ2" i="35"/>
  <c r="AXK2" i="35"/>
  <c r="AXL2" i="35"/>
  <c r="AXM2" i="35"/>
  <c r="AXN2" i="35"/>
  <c r="AXO2" i="35"/>
  <c r="AXP2" i="35"/>
  <c r="AXQ2" i="35"/>
  <c r="AXR2" i="35"/>
  <c r="AXS2" i="35"/>
  <c r="AXT2" i="35"/>
  <c r="AXU2" i="35"/>
  <c r="AXV2" i="35"/>
  <c r="AXW2" i="35"/>
  <c r="AXX2" i="35"/>
  <c r="AXY2" i="35"/>
  <c r="AXZ2" i="35"/>
  <c r="AYA2" i="35"/>
  <c r="AYB2" i="35"/>
  <c r="AYC2" i="35"/>
  <c r="AYD2" i="35"/>
  <c r="AYE2" i="35"/>
  <c r="AYF2" i="35"/>
  <c r="AYG2" i="35"/>
  <c r="AYH2" i="35"/>
  <c r="AYI2" i="35"/>
  <c r="AYJ2" i="35"/>
  <c r="AYK2" i="35"/>
  <c r="AYL2" i="35"/>
  <c r="AYM2" i="35"/>
  <c r="AYN2" i="35"/>
  <c r="AYP2" i="35"/>
  <c r="AYQ2" i="35"/>
  <c r="AYR2" i="35"/>
  <c r="AYS2" i="35"/>
  <c r="AYT2" i="35"/>
  <c r="AYU2" i="35"/>
  <c r="AYV2" i="35"/>
  <c r="AYW2" i="35"/>
  <c r="AYX2" i="35"/>
  <c r="AYY2" i="35"/>
  <c r="AYZ2" i="35"/>
  <c r="AZA2" i="35"/>
  <c r="AZB2" i="35"/>
  <c r="AZC2" i="35"/>
  <c r="AZD2" i="35"/>
  <c r="AZE2" i="35"/>
  <c r="AZF2" i="35"/>
  <c r="AZG2" i="35"/>
  <c r="AZH2" i="35"/>
  <c r="AZI2" i="35"/>
  <c r="AZJ2" i="35"/>
  <c r="AZK2" i="35"/>
  <c r="AZL2" i="35"/>
  <c r="AZM2" i="35"/>
  <c r="AZN2" i="35"/>
  <c r="AZO2" i="35"/>
  <c r="AZP2" i="35"/>
  <c r="AZQ2" i="35"/>
  <c r="AZR2" i="35"/>
  <c r="AZS2" i="35"/>
  <c r="AZT2" i="35"/>
  <c r="AZU2" i="35"/>
  <c r="AZV2" i="35"/>
  <c r="AZW2" i="35"/>
  <c r="AZX2" i="35"/>
  <c r="AZY2" i="35"/>
  <c r="AZZ2" i="35"/>
  <c r="BAA2" i="35"/>
  <c r="BAB2" i="35"/>
  <c r="BAC2" i="35"/>
  <c r="BAD2" i="35"/>
  <c r="BAE2" i="35"/>
  <c r="BAF2" i="35"/>
  <c r="BAG2" i="35"/>
  <c r="BAH2" i="35"/>
  <c r="BAI2" i="35"/>
  <c r="BAJ2" i="35"/>
  <c r="BAK2" i="35"/>
  <c r="BAL2" i="35"/>
  <c r="BAM2" i="35"/>
  <c r="BAN2" i="35"/>
  <c r="BAO2" i="35"/>
  <c r="BAP2" i="35"/>
  <c r="BAQ2" i="35"/>
  <c r="BAR2" i="35"/>
  <c r="BAS2" i="35"/>
  <c r="BAT2" i="35"/>
  <c r="BAU2" i="35"/>
  <c r="BAV2" i="35"/>
  <c r="BAW2" i="35"/>
  <c r="BAX2" i="35"/>
  <c r="BAY2" i="35"/>
  <c r="BAZ2" i="35"/>
  <c r="BBA2" i="35"/>
  <c r="BBB2" i="35"/>
  <c r="BBC2" i="35"/>
  <c r="BBD2" i="35"/>
  <c r="BBE2" i="35"/>
  <c r="BBF2" i="35"/>
  <c r="BBG2" i="35"/>
  <c r="BBH2" i="35"/>
  <c r="BBI2" i="35"/>
  <c r="BBJ2" i="35"/>
  <c r="BBK2" i="35"/>
  <c r="BBL2" i="35"/>
  <c r="BBM2" i="35"/>
  <c r="BBN2" i="35"/>
  <c r="BBO2" i="35"/>
  <c r="BBP2" i="35"/>
  <c r="BBQ2" i="35"/>
  <c r="BBR2" i="35"/>
  <c r="BBS2" i="35"/>
  <c r="BBT2" i="35"/>
  <c r="BCB2" i="35"/>
  <c r="BCC2" i="35"/>
  <c r="BCD2" i="35"/>
  <c r="BCE2" i="35"/>
  <c r="BCF2" i="35"/>
  <c r="BCG2" i="35"/>
  <c r="BCH2" i="35"/>
  <c r="BCI2" i="35"/>
  <c r="BCJ2" i="35"/>
  <c r="BCK2" i="35"/>
  <c r="BCL2" i="35"/>
  <c r="BCM2" i="35"/>
  <c r="BCN2" i="35"/>
  <c r="BCO2" i="35"/>
  <c r="BCP2" i="35"/>
  <c r="BCQ2" i="35"/>
  <c r="BCR2" i="35"/>
  <c r="BCS2" i="35"/>
  <c r="BCT2" i="35"/>
  <c r="BCU2" i="35"/>
  <c r="BCV2" i="35"/>
  <c r="BCW2" i="35"/>
  <c r="BCX2" i="35"/>
  <c r="BCY2" i="35"/>
  <c r="BCZ2" i="35"/>
  <c r="BDA2" i="35"/>
  <c r="BDB2" i="35"/>
  <c r="BDC2" i="35"/>
  <c r="BDD2" i="35"/>
  <c r="BDE2" i="35"/>
  <c r="BDF2" i="35"/>
  <c r="BDG2" i="35"/>
  <c r="BDH2" i="35"/>
  <c r="BDI2" i="35"/>
  <c r="BDJ2" i="35"/>
  <c r="BDK2" i="35"/>
  <c r="BDL2" i="35"/>
  <c r="BDM2" i="35"/>
  <c r="BDN2" i="35"/>
  <c r="BDO2" i="35"/>
  <c r="BDP2" i="35"/>
  <c r="BDQ2" i="35"/>
  <c r="BDR2" i="35"/>
  <c r="BDS2" i="35"/>
  <c r="BDT2" i="35"/>
  <c r="BDU2" i="35"/>
  <c r="BDV2" i="35"/>
  <c r="BDW2" i="35"/>
  <c r="BDX2" i="35"/>
  <c r="BDY2" i="35"/>
  <c r="BDZ2" i="35"/>
  <c r="BEA2" i="35"/>
  <c r="BEB2" i="35"/>
  <c r="BEC2" i="35"/>
  <c r="BED2" i="35"/>
  <c r="BEE2" i="35"/>
  <c r="BEF2" i="35"/>
  <c r="BEG2" i="35"/>
  <c r="BEH2" i="35"/>
  <c r="BEI2" i="35"/>
  <c r="BEJ2" i="35"/>
  <c r="BEK2" i="35"/>
  <c r="BEL2" i="35"/>
  <c r="BEM2" i="35"/>
  <c r="BEN2" i="35"/>
  <c r="BEO2" i="35"/>
  <c r="BEP2" i="35"/>
  <c r="BEQ2" i="35"/>
  <c r="BER2" i="35"/>
  <c r="BES2" i="35"/>
  <c r="BET2" i="35"/>
  <c r="BEU2" i="35"/>
  <c r="BEV2" i="35"/>
  <c r="BEW2" i="35"/>
  <c r="BEX2" i="35"/>
  <c r="BEY2" i="35"/>
  <c r="BFG2" i="35"/>
  <c r="BFH2" i="35"/>
  <c r="BFI2" i="35"/>
  <c r="BFJ2" i="35"/>
  <c r="BFK2" i="35"/>
  <c r="BFL2" i="35"/>
  <c r="BFM2" i="35"/>
  <c r="BFN2" i="35"/>
  <c r="BFO2" i="35"/>
  <c r="BFP2" i="35"/>
  <c r="BFQ2" i="35"/>
  <c r="BFR2" i="35"/>
  <c r="BFS2" i="35"/>
  <c r="BFT2" i="35"/>
  <c r="BFU2" i="35"/>
  <c r="BFV2" i="35"/>
  <c r="BFW2" i="35"/>
  <c r="BFX2" i="35"/>
  <c r="BFY2" i="35"/>
  <c r="BFZ2" i="35"/>
  <c r="BGA2" i="35"/>
  <c r="BGB2" i="35"/>
  <c r="BGC2" i="35"/>
  <c r="BGD2" i="35"/>
  <c r="BGE2" i="35"/>
  <c r="BGF2" i="35"/>
  <c r="BGG2" i="35"/>
  <c r="BGH2" i="35"/>
  <c r="BGI2" i="35"/>
  <c r="BGJ2" i="35"/>
  <c r="BGK2" i="35"/>
  <c r="BGL2" i="35"/>
  <c r="BGM2" i="35"/>
  <c r="BGN2" i="35"/>
  <c r="BGO2" i="35"/>
  <c r="BGP2" i="35"/>
  <c r="BGQ2" i="35"/>
  <c r="BGR2" i="35"/>
  <c r="BGS2" i="35"/>
  <c r="BGT2" i="35"/>
  <c r="BGU2" i="35"/>
  <c r="BGV2" i="35"/>
  <c r="BGW2" i="35"/>
  <c r="BGX2" i="35"/>
  <c r="BGY2" i="35"/>
  <c r="BGZ2" i="35"/>
  <c r="BHA2" i="35"/>
  <c r="BHB2" i="35"/>
  <c r="BHC2" i="35"/>
  <c r="BHD2" i="35"/>
  <c r="BHE2" i="35"/>
  <c r="BHF2" i="35"/>
  <c r="BHG2" i="35"/>
  <c r="BHH2" i="35"/>
  <c r="BHI2" i="35"/>
  <c r="BHJ2" i="35"/>
  <c r="BHK2" i="35"/>
  <c r="BHL2" i="35"/>
  <c r="BHM2" i="35"/>
  <c r="BHN2" i="35"/>
  <c r="BHO2" i="35"/>
  <c r="BHP2" i="35"/>
  <c r="BHQ2" i="35"/>
  <c r="BHR2" i="35"/>
  <c r="BHS2" i="35"/>
  <c r="BHT2" i="35"/>
  <c r="BHU2" i="35"/>
  <c r="BHV2" i="35"/>
  <c r="BHW2" i="35"/>
  <c r="BHX2" i="35"/>
  <c r="BHY2" i="35"/>
  <c r="BHZ2" i="35"/>
  <c r="BIA2" i="35"/>
  <c r="BIB2" i="35"/>
  <c r="BIC2" i="35"/>
  <c r="BID2" i="35"/>
  <c r="BIE2" i="35"/>
  <c r="BIF2" i="35"/>
  <c r="BIG2" i="35"/>
  <c r="BIH2" i="35"/>
  <c r="BII2" i="35"/>
  <c r="BIJ2" i="35"/>
  <c r="BIK2" i="35"/>
  <c r="BIL2" i="35"/>
  <c r="BIM2" i="35"/>
  <c r="BIN2" i="35"/>
  <c r="BIO2" i="35"/>
  <c r="BIP2" i="35"/>
  <c r="BIQ2" i="35"/>
  <c r="BIR2" i="35"/>
  <c r="BIS2" i="35"/>
  <c r="BIT2" i="35"/>
  <c r="BIU2" i="35"/>
  <c r="BIV2" i="35"/>
  <c r="BIW2" i="35"/>
  <c r="BIX2" i="35"/>
  <c r="BIY2" i="35"/>
  <c r="BIZ2" i="35"/>
  <c r="BJA2" i="35"/>
  <c r="BJB2" i="35"/>
  <c r="BJC2" i="35"/>
  <c r="BJD2" i="35"/>
  <c r="BJE2" i="35"/>
  <c r="BJF2" i="35"/>
  <c r="BJG2" i="35"/>
  <c r="BJI2" i="35"/>
  <c r="BJJ2" i="35"/>
  <c r="BJK2" i="35"/>
  <c r="BJL2" i="35"/>
  <c r="BJM2" i="35"/>
  <c r="BJN2" i="35"/>
  <c r="BJO2" i="35"/>
  <c r="BJP2" i="35"/>
  <c r="BJQ2" i="35"/>
  <c r="P1517" i="35" l="1"/>
  <c r="Q1517" i="35"/>
  <c r="N1518" i="35"/>
  <c r="O1518" i="35" s="1"/>
  <c r="C2510" i="35"/>
  <c r="D2510" i="35"/>
  <c r="J2510" i="35" s="1"/>
  <c r="E2510" i="35"/>
  <c r="C2647" i="35"/>
  <c r="D2647" i="35"/>
  <c r="J2647" i="35" s="1"/>
  <c r="E2647" i="35"/>
  <c r="C717" i="35"/>
  <c r="D717" i="35"/>
  <c r="J717" i="35" s="1"/>
  <c r="E717" i="35"/>
  <c r="N717" i="35"/>
  <c r="C718" i="35"/>
  <c r="D718" i="35"/>
  <c r="J718" i="35" s="1"/>
  <c r="E718" i="35"/>
  <c r="N718" i="35"/>
  <c r="O718" i="35" s="1"/>
  <c r="C719" i="35"/>
  <c r="D719" i="35"/>
  <c r="J719" i="35" s="1"/>
  <c r="E719" i="35"/>
  <c r="N719" i="35"/>
  <c r="O719" i="35" s="1"/>
  <c r="C720" i="35"/>
  <c r="D720" i="35"/>
  <c r="J720" i="35" s="1"/>
  <c r="E720" i="35"/>
  <c r="N720" i="35"/>
  <c r="O720" i="35" s="1"/>
  <c r="C2509" i="35"/>
  <c r="D2509" i="35"/>
  <c r="J2509" i="35" s="1"/>
  <c r="E2509" i="35"/>
  <c r="P1518" i="35" l="1"/>
  <c r="Q1518" i="35"/>
  <c r="N1519" i="35"/>
  <c r="O1519" i="35" s="1"/>
  <c r="P437" i="35"/>
  <c r="Q437" i="35"/>
  <c r="O717" i="35"/>
  <c r="P719" i="35"/>
  <c r="P720" i="35"/>
  <c r="P718" i="35"/>
  <c r="Q719" i="35"/>
  <c r="Q720" i="35"/>
  <c r="Q718" i="35"/>
  <c r="Q1519" i="35" l="1"/>
  <c r="P1519" i="35"/>
  <c r="N1520" i="35"/>
  <c r="O1520" i="35" s="1"/>
  <c r="Q717" i="35"/>
  <c r="P717" i="35"/>
  <c r="C3094" i="35"/>
  <c r="D3094" i="35"/>
  <c r="J3094" i="35" s="1"/>
  <c r="E3094" i="35"/>
  <c r="C3095" i="35"/>
  <c r="D3095" i="35"/>
  <c r="J3095" i="35" s="1"/>
  <c r="E3095" i="35"/>
  <c r="C3096" i="35"/>
  <c r="D3096" i="35"/>
  <c r="J3096" i="35" s="1"/>
  <c r="E3096" i="35"/>
  <c r="C3097" i="35"/>
  <c r="D3097" i="35"/>
  <c r="J3097" i="35" s="1"/>
  <c r="E3097" i="35"/>
  <c r="C60" i="35"/>
  <c r="D60" i="35"/>
  <c r="J60" i="35" s="1"/>
  <c r="E60" i="35"/>
  <c r="N60" i="35"/>
  <c r="O60" i="35" s="1"/>
  <c r="C61" i="35"/>
  <c r="D61" i="35"/>
  <c r="J61" i="35" s="1"/>
  <c r="E61" i="35"/>
  <c r="N61" i="35"/>
  <c r="O61" i="35" s="1"/>
  <c r="C62" i="35"/>
  <c r="D62" i="35"/>
  <c r="J62" i="35" s="1"/>
  <c r="E62" i="35"/>
  <c r="C63" i="35"/>
  <c r="D63" i="35"/>
  <c r="J63" i="35" s="1"/>
  <c r="E63" i="35"/>
  <c r="Q1520" i="35" l="1"/>
  <c r="P1520" i="35"/>
  <c r="N1521" i="35"/>
  <c r="O1521" i="35" s="1"/>
  <c r="P61" i="35"/>
  <c r="Q61" i="35"/>
  <c r="P60" i="35"/>
  <c r="Q60" i="35"/>
  <c r="P1521" i="35" l="1"/>
  <c r="Q1521" i="35"/>
  <c r="N1522" i="35"/>
  <c r="O1522" i="35" s="1"/>
  <c r="C55" i="35"/>
  <c r="ATI2" i="35"/>
  <c r="ATJ2" i="35"/>
  <c r="Q1522" i="35" l="1"/>
  <c r="P1522" i="35"/>
  <c r="N1523" i="35"/>
  <c r="O1523" i="35" s="1"/>
  <c r="C3374" i="35"/>
  <c r="D3374" i="35"/>
  <c r="J3374" i="35" s="1"/>
  <c r="E3374" i="35"/>
  <c r="C3375" i="35"/>
  <c r="D3375" i="35"/>
  <c r="J3375" i="35" s="1"/>
  <c r="E3375" i="35"/>
  <c r="C3376" i="35"/>
  <c r="D3376" i="35"/>
  <c r="J3376" i="35" s="1"/>
  <c r="E3376" i="35"/>
  <c r="C3377" i="35"/>
  <c r="D3377" i="35"/>
  <c r="J3377" i="35" s="1"/>
  <c r="E3377" i="35"/>
  <c r="Q1523" i="35" l="1"/>
  <c r="P1523" i="35"/>
  <c r="N1524" i="35"/>
  <c r="O1524" i="35" s="1"/>
  <c r="Q1524" i="35" l="1"/>
  <c r="P1524" i="35"/>
  <c r="N1525" i="35"/>
  <c r="O1525" i="35" s="1"/>
  <c r="C2645" i="35"/>
  <c r="D2645" i="35"/>
  <c r="J2645" i="35" s="1"/>
  <c r="E2645" i="35"/>
  <c r="C2646" i="35"/>
  <c r="D2646" i="35"/>
  <c r="J2646" i="35" s="1"/>
  <c r="E2646" i="35"/>
  <c r="C2717" i="35"/>
  <c r="D2717" i="35"/>
  <c r="J2717" i="35" s="1"/>
  <c r="E2717" i="35"/>
  <c r="C2718" i="35"/>
  <c r="D2718" i="35"/>
  <c r="J2718" i="35" s="1"/>
  <c r="E2718" i="35"/>
  <c r="C2719" i="35"/>
  <c r="D2719" i="35"/>
  <c r="J2719" i="35" s="1"/>
  <c r="E2719" i="35"/>
  <c r="C2720" i="35"/>
  <c r="D2720" i="35"/>
  <c r="J2720" i="35" s="1"/>
  <c r="E2720" i="35"/>
  <c r="C713" i="35"/>
  <c r="D713" i="35"/>
  <c r="J713" i="35" s="1"/>
  <c r="E713" i="35"/>
  <c r="N713" i="35"/>
  <c r="O713" i="35" s="1"/>
  <c r="C714" i="35"/>
  <c r="D714" i="35"/>
  <c r="J714" i="35" s="1"/>
  <c r="E714" i="35"/>
  <c r="N714" i="35"/>
  <c r="O714" i="35" s="1"/>
  <c r="C715" i="35"/>
  <c r="D715" i="35"/>
  <c r="J715" i="35" s="1"/>
  <c r="E715" i="35"/>
  <c r="N715" i="35"/>
  <c r="O715" i="35" s="1"/>
  <c r="C716" i="35"/>
  <c r="D716" i="35"/>
  <c r="J716" i="35" s="1"/>
  <c r="E716" i="35"/>
  <c r="N716" i="35"/>
  <c r="O716" i="35" s="1"/>
  <c r="Q1525" i="35" l="1"/>
  <c r="P1525" i="35"/>
  <c r="N1526" i="35"/>
  <c r="O1526" i="35" s="1"/>
  <c r="P713" i="35"/>
  <c r="P716" i="35"/>
  <c r="P714" i="35"/>
  <c r="P715" i="35"/>
  <c r="Q714" i="35"/>
  <c r="Q716" i="35"/>
  <c r="Q715" i="35"/>
  <c r="Q713" i="35"/>
  <c r="ATK2" i="35"/>
  <c r="ATL2" i="35"/>
  <c r="ATM2" i="35"/>
  <c r="ATN2" i="35"/>
  <c r="ATO2" i="35"/>
  <c r="ATP2" i="35"/>
  <c r="ATQ2" i="35"/>
  <c r="ATR2" i="35"/>
  <c r="ATS2" i="35"/>
  <c r="ATT2" i="35"/>
  <c r="ATU2" i="35"/>
  <c r="ASW2" i="35"/>
  <c r="ASX2" i="35"/>
  <c r="ASY2" i="35"/>
  <c r="ASZ2" i="35"/>
  <c r="ATA2" i="35"/>
  <c r="ATB2" i="35"/>
  <c r="ATC2" i="35"/>
  <c r="ATD2" i="35"/>
  <c r="ATE2" i="35"/>
  <c r="ATF2" i="35"/>
  <c r="ATG2" i="35"/>
  <c r="ATH2" i="35"/>
  <c r="Q1526" i="35" l="1"/>
  <c r="P1526" i="35"/>
  <c r="N1527" i="35"/>
  <c r="O1527" i="35" s="1"/>
  <c r="C2067" i="35"/>
  <c r="D2067" i="35"/>
  <c r="J2067" i="35" s="1"/>
  <c r="E2067" i="35"/>
  <c r="C2066" i="35"/>
  <c r="D2066" i="35"/>
  <c r="J2066" i="35" s="1"/>
  <c r="E2066" i="35"/>
  <c r="P1527" i="35" l="1"/>
  <c r="Q1527" i="35"/>
  <c r="N1528" i="35"/>
  <c r="O1528" i="35" s="1"/>
  <c r="AST2" i="35"/>
  <c r="ASU2" i="35"/>
  <c r="ASV2" i="35"/>
  <c r="ASR2" i="35"/>
  <c r="ASS2" i="35"/>
  <c r="Q1528" i="35" l="1"/>
  <c r="P1528" i="35"/>
  <c r="N1529" i="35"/>
  <c r="O1529" i="35" s="1"/>
  <c r="Q1529" i="35" l="1"/>
  <c r="P1529" i="35"/>
  <c r="N1530" i="35"/>
  <c r="O1530" i="35" s="1"/>
  <c r="ASN2" i="35"/>
  <c r="ASO2" i="35"/>
  <c r="ASP2" i="35"/>
  <c r="ASQ2" i="35"/>
  <c r="ASK2" i="35"/>
  <c r="C1378" i="35"/>
  <c r="D1378" i="35"/>
  <c r="J1378" i="35" s="1"/>
  <c r="E1378" i="35"/>
  <c r="N1378" i="35"/>
  <c r="O1378" i="35" s="1"/>
  <c r="C1379" i="35"/>
  <c r="D1379" i="35"/>
  <c r="J1379" i="35" s="1"/>
  <c r="E1379" i="35"/>
  <c r="N1379" i="35"/>
  <c r="O1379" i="35" s="1"/>
  <c r="C1381" i="35"/>
  <c r="D1381" i="35"/>
  <c r="J1381" i="35" s="1"/>
  <c r="E1381" i="35"/>
  <c r="C1382" i="35"/>
  <c r="D1382" i="35"/>
  <c r="J1382" i="35" s="1"/>
  <c r="E1382" i="35"/>
  <c r="C2505" i="35"/>
  <c r="D2505" i="35"/>
  <c r="J2505" i="35" s="1"/>
  <c r="E2505" i="35"/>
  <c r="C2506" i="35"/>
  <c r="D2506" i="35"/>
  <c r="J2506" i="35" s="1"/>
  <c r="E2506" i="35"/>
  <c r="C2507" i="35"/>
  <c r="D2507" i="35"/>
  <c r="J2507" i="35" s="1"/>
  <c r="E2507" i="35"/>
  <c r="C2508" i="35"/>
  <c r="D2508" i="35"/>
  <c r="J2508" i="35" s="1"/>
  <c r="E2508" i="35"/>
  <c r="C709" i="35"/>
  <c r="D709" i="35"/>
  <c r="J709" i="35" s="1"/>
  <c r="E709" i="35"/>
  <c r="N709" i="35"/>
  <c r="O709" i="35" s="1"/>
  <c r="C710" i="35"/>
  <c r="D710" i="35"/>
  <c r="J710" i="35" s="1"/>
  <c r="E710" i="35"/>
  <c r="N710" i="35"/>
  <c r="O710" i="35" s="1"/>
  <c r="C711" i="35"/>
  <c r="D711" i="35"/>
  <c r="J711" i="35" s="1"/>
  <c r="E711" i="35"/>
  <c r="N711" i="35"/>
  <c r="O711" i="35" s="1"/>
  <c r="C712" i="35"/>
  <c r="D712" i="35"/>
  <c r="J712" i="35" s="1"/>
  <c r="E712" i="35"/>
  <c r="N712" i="35"/>
  <c r="O712" i="35" s="1"/>
  <c r="P1530" i="35" l="1"/>
  <c r="Q1530" i="35"/>
  <c r="N1531" i="35"/>
  <c r="O1531" i="35" s="1"/>
  <c r="P1012" i="35"/>
  <c r="Q1012" i="35"/>
  <c r="Q1011" i="35"/>
  <c r="P1011" i="35"/>
  <c r="P710" i="35"/>
  <c r="P712" i="35"/>
  <c r="P1378" i="35"/>
  <c r="P711" i="35"/>
  <c r="P1379" i="35"/>
  <c r="P709" i="35"/>
  <c r="Q712" i="35"/>
  <c r="Q711" i="35"/>
  <c r="Q710" i="35"/>
  <c r="Q709" i="35"/>
  <c r="Q1379" i="35"/>
  <c r="Q1378" i="35"/>
  <c r="P1531" i="35" l="1"/>
  <c r="Q1531" i="35"/>
  <c r="N1532" i="35"/>
  <c r="O1532" i="35" s="1"/>
  <c r="ASG2" i="35"/>
  <c r="P1532" i="35" l="1"/>
  <c r="Q1532" i="35"/>
  <c r="N1533" i="35"/>
  <c r="O1533" i="35" s="1"/>
  <c r="C2501" i="35"/>
  <c r="D2501" i="35"/>
  <c r="J2501" i="35" s="1"/>
  <c r="E2501" i="35"/>
  <c r="C2502" i="35"/>
  <c r="D2502" i="35"/>
  <c r="J2502" i="35" s="1"/>
  <c r="E2502" i="35"/>
  <c r="C2503" i="35"/>
  <c r="D2503" i="35"/>
  <c r="J2503" i="35" s="1"/>
  <c r="E2503" i="35"/>
  <c r="C2504" i="35"/>
  <c r="D2504" i="35"/>
  <c r="J2504" i="35" s="1"/>
  <c r="E2504" i="35"/>
  <c r="C701" i="35"/>
  <c r="D701" i="35"/>
  <c r="J701" i="35" s="1"/>
  <c r="E701" i="35"/>
  <c r="N701" i="35"/>
  <c r="O701" i="35" s="1"/>
  <c r="C702" i="35"/>
  <c r="D702" i="35"/>
  <c r="J702" i="35" s="1"/>
  <c r="E702" i="35"/>
  <c r="N702" i="35"/>
  <c r="O702" i="35" s="1"/>
  <c r="C703" i="35"/>
  <c r="D703" i="35"/>
  <c r="J703" i="35" s="1"/>
  <c r="E703" i="35"/>
  <c r="N703" i="35"/>
  <c r="O703" i="35" s="1"/>
  <c r="C704" i="35"/>
  <c r="D704" i="35"/>
  <c r="J704" i="35" s="1"/>
  <c r="E704" i="35"/>
  <c r="N704" i="35"/>
  <c r="O704" i="35" s="1"/>
  <c r="C56" i="35"/>
  <c r="D56" i="35"/>
  <c r="J56" i="35" s="1"/>
  <c r="E56" i="35"/>
  <c r="N56" i="35"/>
  <c r="O56" i="35" s="1"/>
  <c r="C57" i="35"/>
  <c r="D57" i="35"/>
  <c r="J57" i="35" s="1"/>
  <c r="E57" i="35"/>
  <c r="N57" i="35"/>
  <c r="O57" i="35" s="1"/>
  <c r="C59" i="35"/>
  <c r="D59" i="35"/>
  <c r="J59" i="35" s="1"/>
  <c r="E59" i="35"/>
  <c r="C58" i="35"/>
  <c r="D58" i="35"/>
  <c r="J58" i="35" s="1"/>
  <c r="E58" i="35"/>
  <c r="C2713" i="35"/>
  <c r="D2713" i="35"/>
  <c r="J2713" i="35" s="1"/>
  <c r="E2713" i="35"/>
  <c r="C2714" i="35"/>
  <c r="D2714" i="35"/>
  <c r="J2714" i="35" s="1"/>
  <c r="E2714" i="35"/>
  <c r="C2715" i="35"/>
  <c r="D2715" i="35"/>
  <c r="J2715" i="35" s="1"/>
  <c r="E2715" i="35"/>
  <c r="C2716" i="35"/>
  <c r="D2716" i="35"/>
  <c r="J2716" i="35" s="1"/>
  <c r="E2716" i="35"/>
  <c r="C705" i="35"/>
  <c r="D705" i="35"/>
  <c r="J705" i="35" s="1"/>
  <c r="E705" i="35"/>
  <c r="N705" i="35"/>
  <c r="O705" i="35" s="1"/>
  <c r="C706" i="35"/>
  <c r="D706" i="35"/>
  <c r="J706" i="35" s="1"/>
  <c r="E706" i="35"/>
  <c r="N706" i="35"/>
  <c r="O706" i="35" s="1"/>
  <c r="C707" i="35"/>
  <c r="D707" i="35"/>
  <c r="J707" i="35" s="1"/>
  <c r="E707" i="35"/>
  <c r="N707" i="35"/>
  <c r="O707" i="35" s="1"/>
  <c r="C708" i="35"/>
  <c r="D708" i="35"/>
  <c r="J708" i="35" s="1"/>
  <c r="E708" i="35"/>
  <c r="N708" i="35"/>
  <c r="O708" i="35" s="1"/>
  <c r="C3370" i="35"/>
  <c r="D3370" i="35"/>
  <c r="J3370" i="35" s="1"/>
  <c r="E3370" i="35"/>
  <c r="C3371" i="35"/>
  <c r="D3371" i="35"/>
  <c r="J3371" i="35" s="1"/>
  <c r="E3371" i="35"/>
  <c r="C3372" i="35"/>
  <c r="D3372" i="35"/>
  <c r="J3372" i="35" s="1"/>
  <c r="E3372" i="35"/>
  <c r="C3373" i="35"/>
  <c r="D3373" i="35"/>
  <c r="J3373" i="35" s="1"/>
  <c r="E3373" i="35"/>
  <c r="P1533" i="35" l="1"/>
  <c r="Q1533" i="35"/>
  <c r="N1534" i="35"/>
  <c r="O1534" i="35" s="1"/>
  <c r="P702" i="35"/>
  <c r="P706" i="35"/>
  <c r="P56" i="35"/>
  <c r="Q57" i="35"/>
  <c r="Q708" i="35"/>
  <c r="Q706" i="35"/>
  <c r="Q702" i="35"/>
  <c r="P57" i="35"/>
  <c r="P705" i="35"/>
  <c r="Q707" i="35"/>
  <c r="Q703" i="35"/>
  <c r="Q704" i="35"/>
  <c r="P707" i="35"/>
  <c r="P703" i="35"/>
  <c r="P701" i="35"/>
  <c r="Q701" i="35"/>
  <c r="P708" i="35"/>
  <c r="Q705" i="35"/>
  <c r="Q56" i="35"/>
  <c r="P704" i="35"/>
  <c r="P1534" i="35" l="1"/>
  <c r="Q1534" i="35"/>
  <c r="N1535" i="35"/>
  <c r="O1535" i="35" s="1"/>
  <c r="C3366" i="35"/>
  <c r="D3366" i="35"/>
  <c r="J3366" i="35" s="1"/>
  <c r="E3366" i="35"/>
  <c r="C3367" i="35"/>
  <c r="D3367" i="35"/>
  <c r="J3367" i="35" s="1"/>
  <c r="E3367" i="35"/>
  <c r="C3368" i="35"/>
  <c r="D3368" i="35"/>
  <c r="J3368" i="35" s="1"/>
  <c r="E3368" i="35"/>
  <c r="C3369" i="35"/>
  <c r="D3369" i="35"/>
  <c r="J3369" i="35" s="1"/>
  <c r="E3369" i="35"/>
  <c r="C1145" i="35"/>
  <c r="D1145" i="35"/>
  <c r="J1145" i="35" s="1"/>
  <c r="E1145" i="35"/>
  <c r="N1145" i="35"/>
  <c r="O1145" i="35" s="1"/>
  <c r="C1146" i="35"/>
  <c r="D1146" i="35"/>
  <c r="J1146" i="35" s="1"/>
  <c r="E1146" i="35"/>
  <c r="N1146" i="35"/>
  <c r="O1146" i="35" s="1"/>
  <c r="C1147" i="35"/>
  <c r="D1147" i="35"/>
  <c r="J1147" i="35" s="1"/>
  <c r="E1147" i="35"/>
  <c r="C1148" i="35"/>
  <c r="D1148" i="35"/>
  <c r="J1148" i="35" s="1"/>
  <c r="E1148" i="35"/>
  <c r="C1149" i="35"/>
  <c r="D1149" i="35"/>
  <c r="J1149" i="35" s="1"/>
  <c r="E1149" i="35"/>
  <c r="N1149" i="35"/>
  <c r="O1149" i="35" s="1"/>
  <c r="C1150" i="35"/>
  <c r="D1150" i="35"/>
  <c r="J1150" i="35" s="1"/>
  <c r="E1150" i="35"/>
  <c r="N1150" i="35"/>
  <c r="O1150" i="35" s="1"/>
  <c r="C1151" i="35"/>
  <c r="D1151" i="35"/>
  <c r="J1151" i="35" s="1"/>
  <c r="E1151" i="35"/>
  <c r="C1152" i="35"/>
  <c r="D1152" i="35"/>
  <c r="J1152" i="35" s="1"/>
  <c r="E1152" i="35"/>
  <c r="P1535" i="35" l="1"/>
  <c r="Q1535" i="35"/>
  <c r="N1536" i="35"/>
  <c r="O1536" i="35" s="1"/>
  <c r="P748" i="35"/>
  <c r="Q748" i="35"/>
  <c r="Q747" i="35"/>
  <c r="P747" i="35"/>
  <c r="P750" i="35"/>
  <c r="Q750" i="35"/>
  <c r="Q749" i="35"/>
  <c r="P749" i="35"/>
  <c r="Q1149" i="35"/>
  <c r="P1149" i="35"/>
  <c r="P1145" i="35"/>
  <c r="Q1145" i="35"/>
  <c r="P1150" i="35"/>
  <c r="Q1150" i="35"/>
  <c r="P1146" i="35"/>
  <c r="Q1146" i="35"/>
  <c r="Q1536" i="35" l="1"/>
  <c r="P1536" i="35"/>
  <c r="N1480" i="35"/>
  <c r="O1480" i="35" s="1"/>
  <c r="C699" i="35"/>
  <c r="D699" i="35"/>
  <c r="J699" i="35" s="1"/>
  <c r="E699" i="35"/>
  <c r="N699" i="35"/>
  <c r="O699" i="35" s="1"/>
  <c r="C700" i="35"/>
  <c r="D700" i="35"/>
  <c r="J700" i="35" s="1"/>
  <c r="E700" i="35"/>
  <c r="N700" i="35"/>
  <c r="C52" i="35"/>
  <c r="D52" i="35"/>
  <c r="J52" i="35" s="1"/>
  <c r="E52" i="35"/>
  <c r="N52" i="35"/>
  <c r="O52" i="35" s="1"/>
  <c r="C53" i="35"/>
  <c r="D53" i="35"/>
  <c r="J53" i="35" s="1"/>
  <c r="E53" i="35"/>
  <c r="N53" i="35"/>
  <c r="O53" i="35" s="1"/>
  <c r="C54" i="35"/>
  <c r="D54" i="35"/>
  <c r="J54" i="35" s="1"/>
  <c r="E54" i="35"/>
  <c r="D55" i="35"/>
  <c r="J55" i="35" s="1"/>
  <c r="E55" i="35"/>
  <c r="C2709" i="35"/>
  <c r="D2709" i="35"/>
  <c r="J2709" i="35" s="1"/>
  <c r="E2709" i="35"/>
  <c r="C2710" i="35"/>
  <c r="D2710" i="35"/>
  <c r="J2710" i="35" s="1"/>
  <c r="E2710" i="35"/>
  <c r="C2711" i="35"/>
  <c r="D2711" i="35"/>
  <c r="J2711" i="35" s="1"/>
  <c r="E2711" i="35"/>
  <c r="C2712" i="35"/>
  <c r="D2712" i="35"/>
  <c r="J2712" i="35" s="1"/>
  <c r="E2712" i="35"/>
  <c r="C2499" i="35"/>
  <c r="D2499" i="35"/>
  <c r="J2499" i="35" s="1"/>
  <c r="E2499" i="35"/>
  <c r="C2500" i="35"/>
  <c r="D2500" i="35"/>
  <c r="J2500" i="35" s="1"/>
  <c r="E2500" i="35"/>
  <c r="P1480" i="35" l="1"/>
  <c r="Q1480" i="35"/>
  <c r="N1481" i="35"/>
  <c r="O1481" i="35" s="1"/>
  <c r="Q53" i="35"/>
  <c r="O700" i="35"/>
  <c r="Q52" i="35"/>
  <c r="Q699" i="35"/>
  <c r="P52" i="35"/>
  <c r="P699" i="35"/>
  <c r="P1481" i="35" l="1"/>
  <c r="Q1481" i="35"/>
  <c r="N1482" i="35"/>
  <c r="O1482" i="35" s="1"/>
  <c r="Q700" i="35"/>
  <c r="P700" i="35"/>
  <c r="P53" i="35"/>
  <c r="C2495" i="35"/>
  <c r="D2495" i="35"/>
  <c r="J2495" i="35" s="1"/>
  <c r="E2495" i="35"/>
  <c r="C2496" i="35"/>
  <c r="D2496" i="35"/>
  <c r="J2496" i="35" s="1"/>
  <c r="E2496" i="35"/>
  <c r="C2497" i="35"/>
  <c r="D2497" i="35"/>
  <c r="J2497" i="35" s="1"/>
  <c r="E2497" i="35"/>
  <c r="C2498" i="35"/>
  <c r="D2498" i="35"/>
  <c r="J2498" i="35" s="1"/>
  <c r="E2498" i="35"/>
  <c r="C697" i="35"/>
  <c r="D697" i="35"/>
  <c r="J697" i="35" s="1"/>
  <c r="E697" i="35"/>
  <c r="N697" i="35"/>
  <c r="O697" i="35" s="1"/>
  <c r="C698" i="35"/>
  <c r="D698" i="35"/>
  <c r="J698" i="35" s="1"/>
  <c r="E698" i="35"/>
  <c r="N698" i="35"/>
  <c r="O698" i="35" s="1"/>
  <c r="Q1482" i="35" l="1"/>
  <c r="P1482" i="35"/>
  <c r="N1483" i="35"/>
  <c r="O1483" i="35" s="1"/>
  <c r="P697" i="35"/>
  <c r="Q698" i="35"/>
  <c r="Q697" i="35"/>
  <c r="P698" i="35"/>
  <c r="P1483" i="35" l="1"/>
  <c r="Q1483" i="35"/>
  <c r="N1537" i="35"/>
  <c r="O1537" i="35" s="1"/>
  <c r="G111" i="8"/>
  <c r="G112" i="8"/>
  <c r="G113" i="8"/>
  <c r="G116" i="8"/>
  <c r="P1537" i="35" l="1"/>
  <c r="Q1537" i="35"/>
  <c r="N1538" i="35"/>
  <c r="O1538" i="35" s="1"/>
  <c r="C3089" i="35"/>
  <c r="D3089" i="35"/>
  <c r="J3089" i="35" s="1"/>
  <c r="E3089" i="35"/>
  <c r="C45" i="35"/>
  <c r="D45" i="35"/>
  <c r="J45" i="35" s="1"/>
  <c r="E45" i="35"/>
  <c r="N45" i="35"/>
  <c r="O45" i="35" s="1"/>
  <c r="C46" i="35"/>
  <c r="D46" i="35"/>
  <c r="J46" i="35" s="1"/>
  <c r="E46" i="35"/>
  <c r="N46" i="35"/>
  <c r="O46" i="35" s="1"/>
  <c r="C47" i="35"/>
  <c r="D47" i="35"/>
  <c r="J47" i="35" s="1"/>
  <c r="E47" i="35"/>
  <c r="C48" i="35"/>
  <c r="D48" i="35"/>
  <c r="J48" i="35" s="1"/>
  <c r="E48" i="35"/>
  <c r="C3362" i="35"/>
  <c r="D3362" i="35"/>
  <c r="J3362" i="35" s="1"/>
  <c r="E3362" i="35"/>
  <c r="C3363" i="35"/>
  <c r="D3363" i="35"/>
  <c r="J3363" i="35" s="1"/>
  <c r="E3363" i="35"/>
  <c r="C3364" i="35"/>
  <c r="D3364" i="35"/>
  <c r="J3364" i="35" s="1"/>
  <c r="E3364" i="35"/>
  <c r="C3365" i="35"/>
  <c r="D3365" i="35"/>
  <c r="J3365" i="35" s="1"/>
  <c r="E3365" i="35"/>
  <c r="C49" i="35"/>
  <c r="D49" i="35"/>
  <c r="J49" i="35" s="1"/>
  <c r="E49" i="35"/>
  <c r="N49" i="35"/>
  <c r="O49" i="35" s="1"/>
  <c r="C50" i="35"/>
  <c r="D50" i="35"/>
  <c r="J50" i="35" s="1"/>
  <c r="E50" i="35"/>
  <c r="N50" i="35"/>
  <c r="O50" i="35" s="1"/>
  <c r="C51" i="35"/>
  <c r="D51" i="35"/>
  <c r="J51" i="35" s="1"/>
  <c r="E51" i="35"/>
  <c r="C244" i="35"/>
  <c r="D244" i="35"/>
  <c r="J244" i="35" s="1"/>
  <c r="E244" i="35"/>
  <c r="N244" i="35"/>
  <c r="O244" i="35" s="1"/>
  <c r="C694" i="35"/>
  <c r="D694" i="35"/>
  <c r="J694" i="35" s="1"/>
  <c r="E694" i="35"/>
  <c r="N694" i="35"/>
  <c r="O694" i="35" s="1"/>
  <c r="C695" i="35"/>
  <c r="D695" i="35"/>
  <c r="J695" i="35" s="1"/>
  <c r="E695" i="35"/>
  <c r="N695" i="35"/>
  <c r="O695" i="35" s="1"/>
  <c r="C696" i="35"/>
  <c r="D696" i="35"/>
  <c r="J696" i="35" s="1"/>
  <c r="E696" i="35"/>
  <c r="N696" i="35"/>
  <c r="O696" i="35" s="1"/>
  <c r="C2705" i="35"/>
  <c r="D2705" i="35"/>
  <c r="J2705" i="35" s="1"/>
  <c r="E2705" i="35"/>
  <c r="C2706" i="35"/>
  <c r="D2706" i="35"/>
  <c r="J2706" i="35" s="1"/>
  <c r="E2706" i="35"/>
  <c r="C2707" i="35"/>
  <c r="D2707" i="35"/>
  <c r="J2707" i="35" s="1"/>
  <c r="E2707" i="35"/>
  <c r="C2708" i="35"/>
  <c r="D2708" i="35"/>
  <c r="J2708" i="35" s="1"/>
  <c r="E2708" i="35"/>
  <c r="C2491" i="35"/>
  <c r="D2491" i="35"/>
  <c r="J2491" i="35" s="1"/>
  <c r="E2491" i="35"/>
  <c r="C2492" i="35"/>
  <c r="D2492" i="35"/>
  <c r="J2492" i="35" s="1"/>
  <c r="E2492" i="35"/>
  <c r="C692" i="35"/>
  <c r="D692" i="35"/>
  <c r="J692" i="35" s="1"/>
  <c r="E692" i="35"/>
  <c r="N692" i="35"/>
  <c r="O692" i="35" s="1"/>
  <c r="C693" i="35"/>
  <c r="D693" i="35"/>
  <c r="J693" i="35" s="1"/>
  <c r="E693" i="35"/>
  <c r="N693" i="35"/>
  <c r="O693" i="35" s="1"/>
  <c r="C2701" i="35"/>
  <c r="D2701" i="35"/>
  <c r="J2701" i="35" s="1"/>
  <c r="E2701" i="35"/>
  <c r="C2702" i="35"/>
  <c r="D2702" i="35"/>
  <c r="J2702" i="35" s="1"/>
  <c r="E2702" i="35"/>
  <c r="C2703" i="35"/>
  <c r="D2703" i="35"/>
  <c r="J2703" i="35" s="1"/>
  <c r="E2703" i="35"/>
  <c r="C2704" i="35"/>
  <c r="D2704" i="35"/>
  <c r="J2704" i="35" s="1"/>
  <c r="E2704" i="35"/>
  <c r="C2493" i="35"/>
  <c r="D2493" i="35"/>
  <c r="J2493" i="35" s="1"/>
  <c r="E2493" i="35"/>
  <c r="C2494" i="35"/>
  <c r="D2494" i="35"/>
  <c r="J2494" i="35" s="1"/>
  <c r="E2494" i="35"/>
  <c r="Q1538" i="35" l="1"/>
  <c r="P1538" i="35"/>
  <c r="N1478" i="35"/>
  <c r="O1478" i="35" s="1"/>
  <c r="P695" i="35"/>
  <c r="Q244" i="35"/>
  <c r="P696" i="35"/>
  <c r="Q693" i="35"/>
  <c r="P49" i="35"/>
  <c r="P694" i="35"/>
  <c r="Q694" i="35"/>
  <c r="Q696" i="35"/>
  <c r="Q49" i="35"/>
  <c r="P45" i="35"/>
  <c r="Q50" i="35"/>
  <c r="Q692" i="35"/>
  <c r="P46" i="35"/>
  <c r="Q695" i="35"/>
  <c r="P244" i="35"/>
  <c r="Q46" i="35"/>
  <c r="P50" i="35"/>
  <c r="Q45" i="35"/>
  <c r="P692" i="35"/>
  <c r="P693" i="35"/>
  <c r="Q1478" i="35" l="1"/>
  <c r="P1478" i="35"/>
  <c r="N1479" i="35"/>
  <c r="O1479" i="35" s="1"/>
  <c r="AQP2" i="35"/>
  <c r="P1479" i="35" l="1"/>
  <c r="Q1479" i="35"/>
  <c r="N1539" i="35"/>
  <c r="O1539" i="35" s="1"/>
  <c r="C43" i="35"/>
  <c r="D43" i="35"/>
  <c r="J43" i="35" s="1"/>
  <c r="E43" i="35"/>
  <c r="N43" i="35"/>
  <c r="O43" i="35" s="1"/>
  <c r="C44" i="35"/>
  <c r="D44" i="35"/>
  <c r="J44" i="35" s="1"/>
  <c r="E44" i="35"/>
  <c r="N44" i="35"/>
  <c r="O44" i="35" s="1"/>
  <c r="C242" i="35"/>
  <c r="D242" i="35"/>
  <c r="J242" i="35" s="1"/>
  <c r="E242" i="35"/>
  <c r="N242" i="35"/>
  <c r="O242" i="35" s="1"/>
  <c r="C243" i="35"/>
  <c r="D243" i="35"/>
  <c r="J243" i="35" s="1"/>
  <c r="E243" i="35"/>
  <c r="N243" i="35"/>
  <c r="O243" i="35" s="1"/>
  <c r="C684" i="35"/>
  <c r="D684" i="35"/>
  <c r="J684" i="35" s="1"/>
  <c r="E684" i="35"/>
  <c r="N684" i="35"/>
  <c r="O684" i="35" s="1"/>
  <c r="C685" i="35"/>
  <c r="D685" i="35"/>
  <c r="J685" i="35" s="1"/>
  <c r="E685" i="35"/>
  <c r="N685" i="35"/>
  <c r="O685" i="35" s="1"/>
  <c r="C686" i="35"/>
  <c r="D686" i="35"/>
  <c r="J686" i="35" s="1"/>
  <c r="E686" i="35"/>
  <c r="N686" i="35"/>
  <c r="O686" i="35" s="1"/>
  <c r="C687" i="35"/>
  <c r="D687" i="35"/>
  <c r="J687" i="35" s="1"/>
  <c r="E687" i="35"/>
  <c r="N687" i="35"/>
  <c r="O687" i="35" s="1"/>
  <c r="C2371" i="35"/>
  <c r="D2371" i="35"/>
  <c r="J2371" i="35" s="1"/>
  <c r="E2371" i="35"/>
  <c r="C2372" i="35"/>
  <c r="D2372" i="35"/>
  <c r="J2372" i="35" s="1"/>
  <c r="E2372" i="35"/>
  <c r="C3090" i="35"/>
  <c r="D3090" i="35"/>
  <c r="J3090" i="35" s="1"/>
  <c r="E3090" i="35"/>
  <c r="C3091" i="35"/>
  <c r="D3091" i="35"/>
  <c r="J3091" i="35" s="1"/>
  <c r="E3091" i="35"/>
  <c r="C3092" i="35"/>
  <c r="D3092" i="35"/>
  <c r="J3092" i="35" s="1"/>
  <c r="E3092" i="35"/>
  <c r="C3093" i="35"/>
  <c r="D3093" i="35"/>
  <c r="J3093" i="35" s="1"/>
  <c r="E3093" i="35"/>
  <c r="C688" i="35"/>
  <c r="D688" i="35"/>
  <c r="J688" i="35" s="1"/>
  <c r="E688" i="35"/>
  <c r="N688" i="35"/>
  <c r="O688" i="35" s="1"/>
  <c r="C689" i="35"/>
  <c r="D689" i="35"/>
  <c r="J689" i="35" s="1"/>
  <c r="E689" i="35"/>
  <c r="N689" i="35"/>
  <c r="O689" i="35" s="1"/>
  <c r="C690" i="35"/>
  <c r="D690" i="35"/>
  <c r="J690" i="35" s="1"/>
  <c r="E690" i="35"/>
  <c r="N690" i="35"/>
  <c r="O690" i="35" s="1"/>
  <c r="C691" i="35"/>
  <c r="D691" i="35"/>
  <c r="J691" i="35" s="1"/>
  <c r="E691" i="35"/>
  <c r="N691" i="35"/>
  <c r="O691" i="35" s="1"/>
  <c r="C3354" i="35"/>
  <c r="D3354" i="35"/>
  <c r="J3354" i="35" s="1"/>
  <c r="E3354" i="35"/>
  <c r="C3355" i="35"/>
  <c r="D3355" i="35"/>
  <c r="J3355" i="35" s="1"/>
  <c r="E3355" i="35"/>
  <c r="C3356" i="35"/>
  <c r="D3356" i="35"/>
  <c r="J3356" i="35" s="1"/>
  <c r="E3356" i="35"/>
  <c r="C3357" i="35"/>
  <c r="D3357" i="35"/>
  <c r="J3357" i="35" s="1"/>
  <c r="E3357" i="35"/>
  <c r="C3358" i="35"/>
  <c r="D3358" i="35"/>
  <c r="J3358" i="35" s="1"/>
  <c r="E3358" i="35"/>
  <c r="C3359" i="35"/>
  <c r="D3359" i="35"/>
  <c r="J3359" i="35" s="1"/>
  <c r="E3359" i="35"/>
  <c r="C3360" i="35"/>
  <c r="D3360" i="35"/>
  <c r="J3360" i="35" s="1"/>
  <c r="E3360" i="35"/>
  <c r="C3361" i="35"/>
  <c r="D3361" i="35"/>
  <c r="J3361" i="35" s="1"/>
  <c r="E3361" i="35"/>
  <c r="P1539" i="35" l="1"/>
  <c r="Q1539" i="35"/>
  <c r="N1540" i="35"/>
  <c r="O1540" i="35" s="1"/>
  <c r="Q690" i="35"/>
  <c r="Q687" i="35"/>
  <c r="P685" i="35"/>
  <c r="P684" i="35"/>
  <c r="P690" i="35"/>
  <c r="P687" i="35"/>
  <c r="P688" i="35"/>
  <c r="P686" i="35"/>
  <c r="P691" i="35"/>
  <c r="P689" i="35"/>
  <c r="Q684" i="35"/>
  <c r="P242" i="35"/>
  <c r="Q242" i="35"/>
  <c r="P43" i="35"/>
  <c r="Q43" i="35"/>
  <c r="P243" i="35"/>
  <c r="Q243" i="35"/>
  <c r="P44" i="35"/>
  <c r="Q44" i="35"/>
  <c r="Q688" i="35"/>
  <c r="Q685" i="35"/>
  <c r="Q691" i="35"/>
  <c r="Q689" i="35"/>
  <c r="Q686" i="35"/>
  <c r="P1540" i="35" l="1"/>
  <c r="Q1540" i="35"/>
  <c r="N1541" i="35"/>
  <c r="O1541" i="35" s="1"/>
  <c r="AQM2" i="35"/>
  <c r="AQN2" i="35"/>
  <c r="AQO2" i="35"/>
  <c r="AQQ2" i="35"/>
  <c r="AQR2" i="35"/>
  <c r="AQS2" i="35"/>
  <c r="AQT2" i="35"/>
  <c r="AQU2" i="35"/>
  <c r="AQV2" i="35"/>
  <c r="AQW2" i="35"/>
  <c r="AQX2" i="35"/>
  <c r="AQY2" i="35"/>
  <c r="AQZ2" i="35"/>
  <c r="ARA2" i="35"/>
  <c r="ARB2" i="35"/>
  <c r="ARC2" i="35"/>
  <c r="ARD2" i="35"/>
  <c r="ARE2" i="35"/>
  <c r="ARF2" i="35"/>
  <c r="ARG2" i="35"/>
  <c r="ARH2" i="35"/>
  <c r="ARI2" i="35"/>
  <c r="ARJ2" i="35"/>
  <c r="ARK2" i="35"/>
  <c r="ARL2" i="35"/>
  <c r="ARM2" i="35"/>
  <c r="ARN2" i="35"/>
  <c r="ARO2" i="35"/>
  <c r="ARP2" i="35"/>
  <c r="ARQ2" i="35"/>
  <c r="ARR2" i="35"/>
  <c r="ARS2" i="35"/>
  <c r="ART2" i="35"/>
  <c r="ARU2" i="35"/>
  <c r="ARV2" i="35"/>
  <c r="ARW2" i="35"/>
  <c r="ARX2" i="35"/>
  <c r="ARY2" i="35"/>
  <c r="ARZ2" i="35"/>
  <c r="ASA2" i="35"/>
  <c r="ASB2" i="35"/>
  <c r="ASC2" i="35"/>
  <c r="ASD2" i="35"/>
  <c r="ASE2" i="35"/>
  <c r="ASF2" i="35"/>
  <c r="ASH2" i="35"/>
  <c r="ASI2" i="35"/>
  <c r="ASJ2" i="35"/>
  <c r="ASL2" i="35"/>
  <c r="ASM2" i="35"/>
  <c r="P1541" i="35" l="1"/>
  <c r="Q1541" i="35"/>
  <c r="N1542" i="35"/>
  <c r="O1542" i="35" s="1"/>
  <c r="C1422" i="35"/>
  <c r="D1422" i="35"/>
  <c r="J1422" i="35" s="1"/>
  <c r="E1422" i="35"/>
  <c r="N1422" i="35"/>
  <c r="C1423" i="35"/>
  <c r="D1423" i="35"/>
  <c r="J1423" i="35" s="1"/>
  <c r="E1423" i="35"/>
  <c r="N1423" i="35"/>
  <c r="O1423" i="35" s="1"/>
  <c r="C2485" i="35"/>
  <c r="D2485" i="35"/>
  <c r="J2485" i="35" s="1"/>
  <c r="E2485" i="35"/>
  <c r="C2486" i="35"/>
  <c r="D2486" i="35"/>
  <c r="J2486" i="35" s="1"/>
  <c r="E2486" i="35"/>
  <c r="C680" i="35"/>
  <c r="D680" i="35"/>
  <c r="J680" i="35" s="1"/>
  <c r="E680" i="35"/>
  <c r="N680" i="35"/>
  <c r="C681" i="35"/>
  <c r="D681" i="35"/>
  <c r="J681" i="35" s="1"/>
  <c r="E681" i="35"/>
  <c r="N681" i="35"/>
  <c r="O681" i="35" s="1"/>
  <c r="C682" i="35"/>
  <c r="D682" i="35"/>
  <c r="J682" i="35" s="1"/>
  <c r="E682" i="35"/>
  <c r="N682" i="35"/>
  <c r="O682" i="35" s="1"/>
  <c r="C683" i="35"/>
  <c r="D683" i="35"/>
  <c r="J683" i="35" s="1"/>
  <c r="E683" i="35"/>
  <c r="N683" i="35"/>
  <c r="C2487" i="35"/>
  <c r="D2487" i="35"/>
  <c r="J2487" i="35" s="1"/>
  <c r="E2487" i="35"/>
  <c r="C2488" i="35"/>
  <c r="D2488" i="35"/>
  <c r="J2488" i="35" s="1"/>
  <c r="E2488" i="35"/>
  <c r="C2489" i="35"/>
  <c r="D2489" i="35"/>
  <c r="J2489" i="35" s="1"/>
  <c r="E2489" i="35"/>
  <c r="C2490" i="35"/>
  <c r="D2490" i="35"/>
  <c r="J2490" i="35" s="1"/>
  <c r="E2490" i="35"/>
  <c r="P1542" i="35" l="1"/>
  <c r="Q1542" i="35"/>
  <c r="N1543" i="35"/>
  <c r="O1543" i="35" s="1"/>
  <c r="P1183" i="35"/>
  <c r="Q1183" i="35"/>
  <c r="O683" i="35"/>
  <c r="O680" i="35"/>
  <c r="O1422" i="35"/>
  <c r="Q681" i="35"/>
  <c r="P1423" i="35"/>
  <c r="P682" i="35"/>
  <c r="Q1423" i="35"/>
  <c r="Q682" i="35"/>
  <c r="P681" i="35"/>
  <c r="Q1543" i="35" l="1"/>
  <c r="P1543" i="35"/>
  <c r="N1544" i="35"/>
  <c r="O1544" i="35" s="1"/>
  <c r="Q683" i="35"/>
  <c r="P1422" i="35"/>
  <c r="Q1180" i="35"/>
  <c r="P1180" i="35"/>
  <c r="P680" i="35"/>
  <c r="P683" i="35"/>
  <c r="Q1422" i="35"/>
  <c r="Q680" i="35"/>
  <c r="AQJ2" i="35"/>
  <c r="AQK2" i="35"/>
  <c r="AQL2" i="35"/>
  <c r="P1544" i="35" l="1"/>
  <c r="Q1544" i="35"/>
  <c r="N1545" i="35"/>
  <c r="O1545" i="35" s="1"/>
  <c r="AQH2" i="35"/>
  <c r="AQI2" i="35"/>
  <c r="Q1545" i="35" l="1"/>
  <c r="P1545" i="35"/>
  <c r="N1546" i="35"/>
  <c r="O1546" i="35" s="1"/>
  <c r="C3346" i="35"/>
  <c r="D3346" i="35"/>
  <c r="J3346" i="35" s="1"/>
  <c r="E3346" i="35"/>
  <c r="C3347" i="35"/>
  <c r="D3347" i="35"/>
  <c r="J3347" i="35" s="1"/>
  <c r="E3347" i="35"/>
  <c r="C3348" i="35"/>
  <c r="D3348" i="35"/>
  <c r="J3348" i="35" s="1"/>
  <c r="E3348" i="35"/>
  <c r="C3349" i="35"/>
  <c r="D3349" i="35"/>
  <c r="J3349" i="35" s="1"/>
  <c r="E3349" i="35"/>
  <c r="C3350" i="35"/>
  <c r="D3350" i="35"/>
  <c r="J3350" i="35" s="1"/>
  <c r="E3350" i="35"/>
  <c r="C3351" i="35"/>
  <c r="D3351" i="35"/>
  <c r="J3351" i="35" s="1"/>
  <c r="E3351" i="35"/>
  <c r="C3352" i="35"/>
  <c r="D3352" i="35"/>
  <c r="J3352" i="35" s="1"/>
  <c r="E3352" i="35"/>
  <c r="C3353" i="35"/>
  <c r="D3353" i="35"/>
  <c r="J3353" i="35" s="1"/>
  <c r="E3353" i="35"/>
  <c r="C39" i="35"/>
  <c r="D39" i="35"/>
  <c r="J39" i="35" s="1"/>
  <c r="E39" i="35"/>
  <c r="N39" i="35"/>
  <c r="O39" i="35" s="1"/>
  <c r="C40" i="35"/>
  <c r="D40" i="35"/>
  <c r="J40" i="35" s="1"/>
  <c r="E40" i="35"/>
  <c r="N40" i="35"/>
  <c r="O40" i="35" s="1"/>
  <c r="C41" i="35"/>
  <c r="D41" i="35"/>
  <c r="J41" i="35" s="1"/>
  <c r="E41" i="35"/>
  <c r="C42" i="35"/>
  <c r="D42" i="35"/>
  <c r="J42" i="35" s="1"/>
  <c r="E42" i="35"/>
  <c r="Q1546" i="35" l="1"/>
  <c r="P1546" i="35"/>
  <c r="N1547" i="35"/>
  <c r="O1547" i="35" s="1"/>
  <c r="Q39" i="35"/>
  <c r="P39" i="35"/>
  <c r="P40" i="35"/>
  <c r="Q40" i="35"/>
  <c r="N1548" i="35" l="1"/>
  <c r="O1548" i="35" s="1"/>
  <c r="C2481" i="35"/>
  <c r="D2481" i="35"/>
  <c r="J2481" i="35" s="1"/>
  <c r="E2481" i="35"/>
  <c r="C2482" i="35"/>
  <c r="D2482" i="35"/>
  <c r="J2482" i="35" s="1"/>
  <c r="E2482" i="35"/>
  <c r="C676" i="35"/>
  <c r="D676" i="35"/>
  <c r="J676" i="35" s="1"/>
  <c r="E676" i="35"/>
  <c r="N676" i="35"/>
  <c r="O676" i="35" s="1"/>
  <c r="C677" i="35"/>
  <c r="D677" i="35"/>
  <c r="J677" i="35" s="1"/>
  <c r="E677" i="35"/>
  <c r="N677" i="35"/>
  <c r="O677" i="35" s="1"/>
  <c r="C678" i="35"/>
  <c r="D678" i="35"/>
  <c r="J678" i="35" s="1"/>
  <c r="E678" i="35"/>
  <c r="N678" i="35"/>
  <c r="O678" i="35" s="1"/>
  <c r="C679" i="35"/>
  <c r="D679" i="35"/>
  <c r="J679" i="35" s="1"/>
  <c r="E679" i="35"/>
  <c r="N679" i="35"/>
  <c r="O679" i="35" s="1"/>
  <c r="C2483" i="35"/>
  <c r="D2483" i="35"/>
  <c r="J2483" i="35" s="1"/>
  <c r="E2483" i="35"/>
  <c r="C2484" i="35"/>
  <c r="D2484" i="35"/>
  <c r="J2484" i="35" s="1"/>
  <c r="E2484" i="35"/>
  <c r="N1549" i="35" l="1"/>
  <c r="O1549" i="35" s="1"/>
  <c r="P677" i="35"/>
  <c r="P679" i="35"/>
  <c r="P678" i="35"/>
  <c r="P676" i="35"/>
  <c r="Q679" i="35"/>
  <c r="Q678" i="35"/>
  <c r="Q677" i="35"/>
  <c r="Q676" i="35"/>
  <c r="N1550" i="35" l="1"/>
  <c r="O1550" i="35" s="1"/>
  <c r="C672" i="35"/>
  <c r="D672" i="35"/>
  <c r="J672" i="35" s="1"/>
  <c r="E672" i="35"/>
  <c r="N672" i="35"/>
  <c r="C673" i="35"/>
  <c r="D673" i="35"/>
  <c r="J673" i="35" s="1"/>
  <c r="E673" i="35"/>
  <c r="N673" i="35"/>
  <c r="O673" i="35" s="1"/>
  <c r="C674" i="35"/>
  <c r="D674" i="35"/>
  <c r="J674" i="35" s="1"/>
  <c r="E674" i="35"/>
  <c r="N674" i="35"/>
  <c r="O674" i="35" s="1"/>
  <c r="C675" i="35"/>
  <c r="D675" i="35"/>
  <c r="J675" i="35" s="1"/>
  <c r="E675" i="35"/>
  <c r="N675" i="35"/>
  <c r="C1374" i="35"/>
  <c r="D1374" i="35"/>
  <c r="J1374" i="35" s="1"/>
  <c r="E1374" i="35"/>
  <c r="N1374" i="35"/>
  <c r="O1374" i="35" s="1"/>
  <c r="C1375" i="35"/>
  <c r="D1375" i="35"/>
  <c r="J1375" i="35" s="1"/>
  <c r="E1375" i="35"/>
  <c r="N1375" i="35"/>
  <c r="O1375" i="35" s="1"/>
  <c r="C2697" i="35"/>
  <c r="D2697" i="35"/>
  <c r="J2697" i="35" s="1"/>
  <c r="E2697" i="35"/>
  <c r="C2698" i="35"/>
  <c r="D2698" i="35"/>
  <c r="J2698" i="35" s="1"/>
  <c r="E2698" i="35"/>
  <c r="C2699" i="35"/>
  <c r="D2699" i="35"/>
  <c r="J2699" i="35" s="1"/>
  <c r="E2699" i="35"/>
  <c r="C2700" i="35"/>
  <c r="D2700" i="35"/>
  <c r="J2700" i="35" s="1"/>
  <c r="E2700" i="35"/>
  <c r="C1376" i="35"/>
  <c r="D1376" i="35"/>
  <c r="J1376" i="35" s="1"/>
  <c r="E1376" i="35"/>
  <c r="N1376" i="35"/>
  <c r="C1377" i="35"/>
  <c r="D1377" i="35"/>
  <c r="J1377" i="35" s="1"/>
  <c r="E1377" i="35"/>
  <c r="N1377" i="35"/>
  <c r="O1377" i="35" s="1"/>
  <c r="C664" i="35"/>
  <c r="D664" i="35"/>
  <c r="J664" i="35" s="1"/>
  <c r="E664" i="35"/>
  <c r="N664" i="35"/>
  <c r="O664" i="35" s="1"/>
  <c r="C665" i="35"/>
  <c r="D665" i="35"/>
  <c r="J665" i="35" s="1"/>
  <c r="E665" i="35"/>
  <c r="N665" i="35"/>
  <c r="C666" i="35"/>
  <c r="D666" i="35"/>
  <c r="J666" i="35" s="1"/>
  <c r="E666" i="35"/>
  <c r="N666" i="35"/>
  <c r="O666" i="35" s="1"/>
  <c r="C667" i="35"/>
  <c r="D667" i="35"/>
  <c r="J667" i="35" s="1"/>
  <c r="E667" i="35"/>
  <c r="N667" i="35"/>
  <c r="C668" i="35"/>
  <c r="D668" i="35"/>
  <c r="J668" i="35" s="1"/>
  <c r="E668" i="35"/>
  <c r="N668" i="35"/>
  <c r="C669" i="35"/>
  <c r="D669" i="35"/>
  <c r="J669" i="35" s="1"/>
  <c r="E669" i="35"/>
  <c r="N669" i="35"/>
  <c r="C670" i="35"/>
  <c r="D670" i="35"/>
  <c r="J670" i="35" s="1"/>
  <c r="E670" i="35"/>
  <c r="N670" i="35"/>
  <c r="C671" i="35"/>
  <c r="D671" i="35"/>
  <c r="J671" i="35" s="1"/>
  <c r="E671" i="35"/>
  <c r="N671" i="35"/>
  <c r="O671" i="35" s="1"/>
  <c r="N1551" i="35" l="1"/>
  <c r="O1551" i="35" s="1"/>
  <c r="P1008" i="35"/>
  <c r="Q1008" i="35"/>
  <c r="O672" i="35"/>
  <c r="P672" i="35" s="1"/>
  <c r="P671" i="35"/>
  <c r="O675" i="35"/>
  <c r="P675" i="35" s="1"/>
  <c r="O665" i="35"/>
  <c r="Q665" i="35" s="1"/>
  <c r="P1374" i="35"/>
  <c r="Q1374" i="35"/>
  <c r="P674" i="35"/>
  <c r="Q674" i="35"/>
  <c r="P1375" i="35"/>
  <c r="Q1375" i="35"/>
  <c r="P673" i="35"/>
  <c r="Q673" i="35"/>
  <c r="O668" i="35"/>
  <c r="Q668" i="35" s="1"/>
  <c r="Q1377" i="35"/>
  <c r="O1376" i="35"/>
  <c r="O670" i="35"/>
  <c r="Q670" i="35" s="1"/>
  <c r="O669" i="35"/>
  <c r="P669" i="35" s="1"/>
  <c r="O667" i="35"/>
  <c r="P667" i="35" s="1"/>
  <c r="P666" i="35"/>
  <c r="Q666" i="35"/>
  <c r="Q664" i="35"/>
  <c r="P664" i="35"/>
  <c r="N1552" i="35" l="1"/>
  <c r="O1552" i="35" s="1"/>
  <c r="P1376" i="35"/>
  <c r="P1007" i="35"/>
  <c r="Q1007" i="35"/>
  <c r="Q671" i="35"/>
  <c r="Q675" i="35"/>
  <c r="P665" i="35"/>
  <c r="Q672" i="35"/>
  <c r="P1377" i="35"/>
  <c r="Q1376" i="35"/>
  <c r="P668" i="35"/>
  <c r="P670" i="35"/>
  <c r="Q669" i="35"/>
  <c r="Q667" i="35"/>
  <c r="N1553" i="35" l="1"/>
  <c r="O1553" i="35" s="1"/>
  <c r="N1554" i="35" l="1"/>
  <c r="O1554" i="35" s="1"/>
  <c r="C33" i="35"/>
  <c r="D33" i="35"/>
  <c r="J33" i="35" s="1"/>
  <c r="E33" i="35"/>
  <c r="N33" i="35"/>
  <c r="C34" i="35"/>
  <c r="D34" i="35"/>
  <c r="J34" i="35" s="1"/>
  <c r="E34" i="35"/>
  <c r="N34" i="35"/>
  <c r="O34" i="35" s="1"/>
  <c r="C240" i="35"/>
  <c r="D240" i="35"/>
  <c r="J240" i="35" s="1"/>
  <c r="E240" i="35"/>
  <c r="N240" i="35"/>
  <c r="O240" i="35" s="1"/>
  <c r="C241" i="35"/>
  <c r="D241" i="35"/>
  <c r="J241" i="35" s="1"/>
  <c r="E241" i="35"/>
  <c r="N241" i="35"/>
  <c r="O241" i="35" s="1"/>
  <c r="C35" i="35"/>
  <c r="D35" i="35"/>
  <c r="J35" i="35" s="1"/>
  <c r="E35" i="35"/>
  <c r="N35" i="35"/>
  <c r="C36" i="35"/>
  <c r="D36" i="35"/>
  <c r="J36" i="35" s="1"/>
  <c r="E36" i="35"/>
  <c r="N36" i="35"/>
  <c r="C37" i="35"/>
  <c r="D37" i="35"/>
  <c r="J37" i="35" s="1"/>
  <c r="E37" i="35"/>
  <c r="C38" i="35"/>
  <c r="D38" i="35"/>
  <c r="J38" i="35" s="1"/>
  <c r="E38" i="35"/>
  <c r="C656" i="35"/>
  <c r="D656" i="35"/>
  <c r="J656" i="35" s="1"/>
  <c r="E656" i="35"/>
  <c r="N656" i="35"/>
  <c r="C657" i="35"/>
  <c r="D657" i="35"/>
  <c r="J657" i="35" s="1"/>
  <c r="E657" i="35"/>
  <c r="N657" i="35"/>
  <c r="C658" i="35"/>
  <c r="D658" i="35"/>
  <c r="J658" i="35" s="1"/>
  <c r="E658" i="35"/>
  <c r="N658" i="35"/>
  <c r="C659" i="35"/>
  <c r="D659" i="35"/>
  <c r="J659" i="35" s="1"/>
  <c r="E659" i="35"/>
  <c r="N659" i="35"/>
  <c r="O659" i="35" s="1"/>
  <c r="C1117" i="35"/>
  <c r="D1117" i="35"/>
  <c r="J1117" i="35" s="1"/>
  <c r="E1117" i="35"/>
  <c r="C1118" i="35"/>
  <c r="D1118" i="35"/>
  <c r="J1118" i="35" s="1"/>
  <c r="E1118" i="35"/>
  <c r="C1119" i="35"/>
  <c r="D1119" i="35"/>
  <c r="J1119" i="35" s="1"/>
  <c r="E1119" i="35"/>
  <c r="C1120" i="35"/>
  <c r="D1120" i="35"/>
  <c r="J1120" i="35" s="1"/>
  <c r="E1120" i="35"/>
  <c r="C2693" i="35"/>
  <c r="D2693" i="35"/>
  <c r="J2693" i="35" s="1"/>
  <c r="E2693" i="35"/>
  <c r="C2694" i="35"/>
  <c r="D2694" i="35"/>
  <c r="J2694" i="35" s="1"/>
  <c r="E2694" i="35"/>
  <c r="C2695" i="35"/>
  <c r="D2695" i="35"/>
  <c r="J2695" i="35" s="1"/>
  <c r="E2695" i="35"/>
  <c r="C2696" i="35"/>
  <c r="D2696" i="35"/>
  <c r="J2696" i="35" s="1"/>
  <c r="E2696" i="35"/>
  <c r="C660" i="35"/>
  <c r="D660" i="35"/>
  <c r="J660" i="35" s="1"/>
  <c r="E660" i="35"/>
  <c r="N660" i="35"/>
  <c r="C661" i="35"/>
  <c r="D661" i="35"/>
  <c r="J661" i="35" s="1"/>
  <c r="E661" i="35"/>
  <c r="N661" i="35"/>
  <c r="O661" i="35" s="1"/>
  <c r="C662" i="35"/>
  <c r="D662" i="35"/>
  <c r="J662" i="35" s="1"/>
  <c r="E662" i="35"/>
  <c r="N662" i="35"/>
  <c r="C663" i="35"/>
  <c r="D663" i="35"/>
  <c r="J663" i="35" s="1"/>
  <c r="E663" i="35"/>
  <c r="N663" i="35"/>
  <c r="O663" i="35" s="1"/>
  <c r="E29" i="35"/>
  <c r="N1555" i="35" l="1"/>
  <c r="O1555" i="35" s="1"/>
  <c r="P661" i="35"/>
  <c r="O33" i="35"/>
  <c r="P33" i="35" s="1"/>
  <c r="O36" i="35"/>
  <c r="Q36" i="35" s="1"/>
  <c r="O660" i="35"/>
  <c r="Q660" i="35" s="1"/>
  <c r="O658" i="35"/>
  <c r="P658" i="35" s="1"/>
  <c r="O657" i="35"/>
  <c r="Q657" i="35" s="1"/>
  <c r="O662" i="35"/>
  <c r="Q662" i="35" s="1"/>
  <c r="O656" i="35"/>
  <c r="P656" i="35" s="1"/>
  <c r="O35" i="35"/>
  <c r="P35" i="35" s="1"/>
  <c r="Q240" i="35"/>
  <c r="Q663" i="35"/>
  <c r="P241" i="35"/>
  <c r="Q34" i="35"/>
  <c r="Q659" i="35"/>
  <c r="P659" i="35"/>
  <c r="P663" i="35"/>
  <c r="P34" i="35"/>
  <c r="P240" i="35"/>
  <c r="Q241" i="35"/>
  <c r="AOE2" i="35"/>
  <c r="AOF2" i="35"/>
  <c r="AOG2" i="35"/>
  <c r="AOH2" i="35"/>
  <c r="AOI2" i="35"/>
  <c r="AOJ2" i="35"/>
  <c r="AOK2" i="35"/>
  <c r="AOL2" i="35"/>
  <c r="AOM2" i="35"/>
  <c r="AON2" i="35"/>
  <c r="AOO2" i="35"/>
  <c r="AOP2" i="35"/>
  <c r="AOQ2" i="35"/>
  <c r="AOR2" i="35"/>
  <c r="AOS2" i="35"/>
  <c r="AOT2" i="35"/>
  <c r="AOU2" i="35"/>
  <c r="AOV2" i="35"/>
  <c r="AOW2" i="35"/>
  <c r="AOX2" i="35"/>
  <c r="AOY2" i="35"/>
  <c r="AOZ2" i="35"/>
  <c r="APA2" i="35"/>
  <c r="APB2" i="35"/>
  <c r="APC2" i="35"/>
  <c r="APD2" i="35"/>
  <c r="APE2" i="35"/>
  <c r="APF2" i="35"/>
  <c r="APG2" i="35"/>
  <c r="APH2" i="35"/>
  <c r="API2" i="35"/>
  <c r="APJ2" i="35"/>
  <c r="APK2" i="35"/>
  <c r="APL2" i="35"/>
  <c r="APM2" i="35"/>
  <c r="APN2" i="35"/>
  <c r="APO2" i="35"/>
  <c r="APP2" i="35"/>
  <c r="APQ2" i="35"/>
  <c r="APR2" i="35"/>
  <c r="APS2" i="35"/>
  <c r="APT2" i="35"/>
  <c r="APU2" i="35"/>
  <c r="APV2" i="35"/>
  <c r="APW2" i="35"/>
  <c r="APX2" i="35"/>
  <c r="APY2" i="35"/>
  <c r="APZ2" i="35"/>
  <c r="AQA2" i="35"/>
  <c r="AQB2" i="35"/>
  <c r="AQC2" i="35"/>
  <c r="AQD2" i="35"/>
  <c r="AQE2" i="35"/>
  <c r="AQF2" i="35"/>
  <c r="AQG2" i="35"/>
  <c r="N1556" i="35" l="1"/>
  <c r="O1556" i="35" s="1"/>
  <c r="Q661" i="35"/>
  <c r="Q33" i="35"/>
  <c r="P36" i="35"/>
  <c r="P660" i="35"/>
  <c r="Q656" i="35"/>
  <c r="P662" i="35"/>
  <c r="Q658" i="35"/>
  <c r="P657" i="35"/>
  <c r="Q35" i="35"/>
  <c r="C652" i="35"/>
  <c r="D652" i="35"/>
  <c r="J652" i="35" s="1"/>
  <c r="E652" i="35"/>
  <c r="N652" i="35"/>
  <c r="O652" i="35" s="1"/>
  <c r="C653" i="35"/>
  <c r="D653" i="35"/>
  <c r="J653" i="35" s="1"/>
  <c r="E653" i="35"/>
  <c r="N653" i="35"/>
  <c r="O653" i="35" s="1"/>
  <c r="C654" i="35"/>
  <c r="D654" i="35"/>
  <c r="J654" i="35" s="1"/>
  <c r="E654" i="35"/>
  <c r="N654" i="35"/>
  <c r="O654" i="35" s="1"/>
  <c r="C655" i="35"/>
  <c r="D655" i="35"/>
  <c r="J655" i="35" s="1"/>
  <c r="E655" i="35"/>
  <c r="N655" i="35"/>
  <c r="O655" i="35" s="1"/>
  <c r="N1557" i="35" l="1"/>
  <c r="O1557" i="35" s="1"/>
  <c r="P653" i="35"/>
  <c r="Q653" i="35"/>
  <c r="P654" i="35"/>
  <c r="Q654" i="35"/>
  <c r="P655" i="35"/>
  <c r="Q655" i="35"/>
  <c r="P652" i="35"/>
  <c r="Q652" i="35"/>
  <c r="N1558" i="35" l="1"/>
  <c r="O1558" i="35" s="1"/>
  <c r="N648" i="35"/>
  <c r="O648" i="35" s="1"/>
  <c r="N649" i="35"/>
  <c r="O649" i="35" s="1"/>
  <c r="N650" i="35"/>
  <c r="O650" i="35" s="1"/>
  <c r="N651" i="35"/>
  <c r="O651" i="35" s="1"/>
  <c r="AOA2" i="35"/>
  <c r="AOB2" i="35"/>
  <c r="AOC2" i="35"/>
  <c r="AOD2" i="35"/>
  <c r="ANY2" i="35"/>
  <c r="ANZ2" i="35"/>
  <c r="N237" i="35"/>
  <c r="O237" i="35" s="1"/>
  <c r="ANV2" i="35"/>
  <c r="ANW2" i="35"/>
  <c r="ANX2" i="35"/>
  <c r="N1559" i="35" l="1"/>
  <c r="O1559" i="35" s="1"/>
  <c r="C648" i="35"/>
  <c r="C649" i="35"/>
  <c r="C650" i="35"/>
  <c r="C651" i="35"/>
  <c r="D25" i="35"/>
  <c r="J25" i="35" s="1"/>
  <c r="E25" i="35"/>
  <c r="D26" i="35"/>
  <c r="J26" i="35" s="1"/>
  <c r="E26" i="35"/>
  <c r="D28" i="35"/>
  <c r="J28" i="35" s="1"/>
  <c r="E28" i="35"/>
  <c r="D29" i="35"/>
  <c r="J29" i="35" s="1"/>
  <c r="D8" i="35"/>
  <c r="J8" i="35" s="1"/>
  <c r="E8" i="35"/>
  <c r="D9" i="35"/>
  <c r="J9" i="35" s="1"/>
  <c r="E9" i="35"/>
  <c r="D10" i="35"/>
  <c r="J10" i="35" s="1"/>
  <c r="E10" i="35"/>
  <c r="D16" i="35"/>
  <c r="J16" i="35" s="1"/>
  <c r="E16" i="35"/>
  <c r="D17" i="35"/>
  <c r="J17" i="35" s="1"/>
  <c r="E17" i="35"/>
  <c r="D18" i="35"/>
  <c r="J18" i="35" s="1"/>
  <c r="E18" i="35"/>
  <c r="D19" i="35"/>
  <c r="J19" i="35" s="1"/>
  <c r="E19" i="35"/>
  <c r="D20" i="35"/>
  <c r="J20" i="35" s="1"/>
  <c r="E20" i="35"/>
  <c r="D21" i="35"/>
  <c r="J21" i="35" s="1"/>
  <c r="E21" i="35"/>
  <c r="D23" i="35"/>
  <c r="J23" i="35" s="1"/>
  <c r="E23" i="35"/>
  <c r="D24" i="35"/>
  <c r="J24" i="35" s="1"/>
  <c r="E24" i="35"/>
  <c r="D236" i="35"/>
  <c r="J236" i="35" s="1"/>
  <c r="E236" i="35"/>
  <c r="D27" i="35"/>
  <c r="J27" i="35" s="1"/>
  <c r="E27" i="35"/>
  <c r="D30" i="35"/>
  <c r="J30" i="35" s="1"/>
  <c r="E30" i="35"/>
  <c r="D237" i="35"/>
  <c r="J237" i="35" s="1"/>
  <c r="E237" i="35"/>
  <c r="D226" i="35"/>
  <c r="J226" i="35" s="1"/>
  <c r="E226" i="35"/>
  <c r="D227" i="35"/>
  <c r="J227" i="35" s="1"/>
  <c r="E227" i="35"/>
  <c r="D228" i="35"/>
  <c r="J228" i="35" s="1"/>
  <c r="E228" i="35"/>
  <c r="D11" i="35"/>
  <c r="J11" i="35" s="1"/>
  <c r="E11" i="35"/>
  <c r="D12" i="35"/>
  <c r="J12" i="35" s="1"/>
  <c r="E12" i="35"/>
  <c r="D13" i="35"/>
  <c r="J13" i="35" s="1"/>
  <c r="E13" i="35"/>
  <c r="D14" i="35"/>
  <c r="J14" i="35" s="1"/>
  <c r="E14" i="35"/>
  <c r="D15" i="35"/>
  <c r="J15" i="35" s="1"/>
  <c r="E15" i="35"/>
  <c r="D3728" i="35"/>
  <c r="J3728" i="35" s="1"/>
  <c r="E3728" i="35"/>
  <c r="D229" i="35"/>
  <c r="J229" i="35" s="1"/>
  <c r="E229" i="35"/>
  <c r="D230" i="35"/>
  <c r="J230" i="35" s="1"/>
  <c r="E230" i="35"/>
  <c r="D231" i="35"/>
  <c r="J231" i="35" s="1"/>
  <c r="E231" i="35"/>
  <c r="D232" i="35"/>
  <c r="J232" i="35" s="1"/>
  <c r="E232" i="35"/>
  <c r="D233" i="35"/>
  <c r="J233" i="35" s="1"/>
  <c r="E233" i="35"/>
  <c r="D22" i="35"/>
  <c r="J22" i="35" s="1"/>
  <c r="E22" i="35"/>
  <c r="D234" i="35"/>
  <c r="J234" i="35" s="1"/>
  <c r="E234" i="35"/>
  <c r="D235" i="35"/>
  <c r="J235" i="35" s="1"/>
  <c r="E235" i="35"/>
  <c r="D636" i="35"/>
  <c r="J636" i="35" s="1"/>
  <c r="E636" i="35"/>
  <c r="D637" i="35"/>
  <c r="J637" i="35" s="1"/>
  <c r="E637" i="35"/>
  <c r="D638" i="35"/>
  <c r="J638" i="35" s="1"/>
  <c r="E638" i="35"/>
  <c r="D639" i="35"/>
  <c r="J639" i="35" s="1"/>
  <c r="E639" i="35"/>
  <c r="D609" i="35"/>
  <c r="J609" i="35" s="1"/>
  <c r="E609" i="35"/>
  <c r="D610" i="35"/>
  <c r="J610" i="35" s="1"/>
  <c r="E610" i="35"/>
  <c r="D611" i="35"/>
  <c r="J611" i="35" s="1"/>
  <c r="E611" i="35"/>
  <c r="D612" i="35"/>
  <c r="J612" i="35" s="1"/>
  <c r="E612" i="35"/>
  <c r="D613" i="35"/>
  <c r="J613" i="35" s="1"/>
  <c r="E613" i="35"/>
  <c r="D614" i="35"/>
  <c r="J614" i="35" s="1"/>
  <c r="E614" i="35"/>
  <c r="D615" i="35"/>
  <c r="J615" i="35" s="1"/>
  <c r="E615" i="35"/>
  <c r="D616" i="35"/>
  <c r="J616" i="35" s="1"/>
  <c r="E616" i="35"/>
  <c r="D617" i="35"/>
  <c r="J617" i="35" s="1"/>
  <c r="E617" i="35"/>
  <c r="D618" i="35"/>
  <c r="J618" i="35" s="1"/>
  <c r="E618" i="35"/>
  <c r="D619" i="35"/>
  <c r="J619" i="35" s="1"/>
  <c r="E619" i="35"/>
  <c r="D620" i="35"/>
  <c r="J620" i="35" s="1"/>
  <c r="E620" i="35"/>
  <c r="D621" i="35"/>
  <c r="J621" i="35" s="1"/>
  <c r="E621" i="35"/>
  <c r="D622" i="35"/>
  <c r="J622" i="35" s="1"/>
  <c r="E622" i="35"/>
  <c r="D623" i="35"/>
  <c r="J623" i="35" s="1"/>
  <c r="E623" i="35"/>
  <c r="D624" i="35"/>
  <c r="J624" i="35" s="1"/>
  <c r="E624" i="35"/>
  <c r="D625" i="35"/>
  <c r="J625" i="35" s="1"/>
  <c r="E625" i="35"/>
  <c r="D626" i="35"/>
  <c r="J626" i="35" s="1"/>
  <c r="E626" i="35"/>
  <c r="D627" i="35"/>
  <c r="J627" i="35" s="1"/>
  <c r="E627" i="35"/>
  <c r="D628" i="35"/>
  <c r="J628" i="35" s="1"/>
  <c r="E628" i="35"/>
  <c r="D629" i="35"/>
  <c r="J629" i="35" s="1"/>
  <c r="E629" i="35"/>
  <c r="D630" i="35"/>
  <c r="J630" i="35" s="1"/>
  <c r="E630" i="35"/>
  <c r="D631" i="35"/>
  <c r="J631" i="35" s="1"/>
  <c r="E631" i="35"/>
  <c r="D640" i="35"/>
  <c r="J640" i="35" s="1"/>
  <c r="E640" i="35"/>
  <c r="D641" i="35"/>
  <c r="J641" i="35" s="1"/>
  <c r="E641" i="35"/>
  <c r="D642" i="35"/>
  <c r="J642" i="35" s="1"/>
  <c r="E642" i="35"/>
  <c r="D643" i="35"/>
  <c r="J643" i="35" s="1"/>
  <c r="E643" i="35"/>
  <c r="D644" i="35"/>
  <c r="J644" i="35" s="1"/>
  <c r="E644" i="35"/>
  <c r="D645" i="35"/>
  <c r="J645" i="35" s="1"/>
  <c r="E645" i="35"/>
  <c r="D646" i="35"/>
  <c r="J646" i="35" s="1"/>
  <c r="E646" i="35"/>
  <c r="D647" i="35"/>
  <c r="J647" i="35" s="1"/>
  <c r="E647" i="35"/>
  <c r="D648" i="35"/>
  <c r="J648" i="35" s="1"/>
  <c r="E648" i="35"/>
  <c r="D649" i="35"/>
  <c r="J649" i="35" s="1"/>
  <c r="E649" i="35"/>
  <c r="D650" i="35"/>
  <c r="J650" i="35" s="1"/>
  <c r="E650" i="35"/>
  <c r="D651" i="35"/>
  <c r="J651" i="35" s="1"/>
  <c r="E651" i="35"/>
  <c r="D1137" i="35"/>
  <c r="J1137" i="35" s="1"/>
  <c r="E1137" i="35"/>
  <c r="D1138" i="35"/>
  <c r="J1138" i="35" s="1"/>
  <c r="E1138" i="35"/>
  <c r="D1139" i="35"/>
  <c r="J1139" i="35" s="1"/>
  <c r="E1139" i="35"/>
  <c r="D1140" i="35"/>
  <c r="J1140" i="35" s="1"/>
  <c r="E1140" i="35"/>
  <c r="D1141" i="35"/>
  <c r="J1141" i="35" s="1"/>
  <c r="E1141" i="35"/>
  <c r="D1142" i="35"/>
  <c r="J1142" i="35" s="1"/>
  <c r="E1142" i="35"/>
  <c r="D1143" i="35"/>
  <c r="J1143" i="35" s="1"/>
  <c r="E1143" i="35"/>
  <c r="D1144" i="35"/>
  <c r="J1144" i="35" s="1"/>
  <c r="E1144" i="35"/>
  <c r="D1421" i="35"/>
  <c r="J1421" i="35" s="1"/>
  <c r="E1421" i="35"/>
  <c r="D2643" i="35"/>
  <c r="J2643" i="35" s="1"/>
  <c r="E2643" i="35"/>
  <c r="D2644" i="35"/>
  <c r="J2644" i="35" s="1"/>
  <c r="E2644" i="35"/>
  <c r="D2641" i="35"/>
  <c r="J2641" i="35" s="1"/>
  <c r="E2641" i="35"/>
  <c r="D2642" i="35"/>
  <c r="J2642" i="35" s="1"/>
  <c r="E2642" i="35"/>
  <c r="D2681" i="35"/>
  <c r="J2681" i="35" s="1"/>
  <c r="E2681" i="35"/>
  <c r="D2682" i="35"/>
  <c r="J2682" i="35" s="1"/>
  <c r="E2682" i="35"/>
  <c r="D2683" i="35"/>
  <c r="J2683" i="35" s="1"/>
  <c r="E2683" i="35"/>
  <c r="D2684" i="35"/>
  <c r="J2684" i="35" s="1"/>
  <c r="E2684" i="35"/>
  <c r="D2669" i="35"/>
  <c r="J2669" i="35" s="1"/>
  <c r="E2669" i="35"/>
  <c r="D2670" i="35"/>
  <c r="J2670" i="35" s="1"/>
  <c r="E2670" i="35"/>
  <c r="D2671" i="35"/>
  <c r="J2671" i="35" s="1"/>
  <c r="E2671" i="35"/>
  <c r="D2672" i="35"/>
  <c r="J2672" i="35" s="1"/>
  <c r="E2672" i="35"/>
  <c r="D2673" i="35"/>
  <c r="J2673" i="35" s="1"/>
  <c r="E2673" i="35"/>
  <c r="D2674" i="35"/>
  <c r="J2674" i="35" s="1"/>
  <c r="E2674" i="35"/>
  <c r="D2675" i="35"/>
  <c r="J2675" i="35" s="1"/>
  <c r="E2675" i="35"/>
  <c r="D2676" i="35"/>
  <c r="J2676" i="35" s="1"/>
  <c r="E2676" i="35"/>
  <c r="D2677" i="35"/>
  <c r="J2677" i="35" s="1"/>
  <c r="E2677" i="35"/>
  <c r="D2678" i="35"/>
  <c r="J2678" i="35" s="1"/>
  <c r="E2678" i="35"/>
  <c r="D2679" i="35"/>
  <c r="J2679" i="35" s="1"/>
  <c r="E2679" i="35"/>
  <c r="D2680" i="35"/>
  <c r="J2680" i="35" s="1"/>
  <c r="E2680" i="35"/>
  <c r="D3342" i="35"/>
  <c r="J3342" i="35" s="1"/>
  <c r="E3342" i="35"/>
  <c r="D3343" i="35"/>
  <c r="J3343" i="35" s="1"/>
  <c r="E3343" i="35"/>
  <c r="D3344" i="35"/>
  <c r="J3344" i="35" s="1"/>
  <c r="E3344" i="35"/>
  <c r="D3345" i="35"/>
  <c r="J3345" i="35" s="1"/>
  <c r="E3345" i="35"/>
  <c r="D2685" i="35"/>
  <c r="J2685" i="35" s="1"/>
  <c r="E2685" i="35"/>
  <c r="D2686" i="35"/>
  <c r="J2686" i="35" s="1"/>
  <c r="E2686" i="35"/>
  <c r="D2687" i="35"/>
  <c r="J2687" i="35" s="1"/>
  <c r="E2687" i="35"/>
  <c r="D2688" i="35"/>
  <c r="J2688" i="35" s="1"/>
  <c r="E2688" i="35"/>
  <c r="D2689" i="35"/>
  <c r="J2689" i="35" s="1"/>
  <c r="E2689" i="35"/>
  <c r="D2690" i="35"/>
  <c r="J2690" i="35" s="1"/>
  <c r="E2690" i="35"/>
  <c r="D2691" i="35"/>
  <c r="J2691" i="35" s="1"/>
  <c r="E2691" i="35"/>
  <c r="D2692" i="35"/>
  <c r="J2692" i="35" s="1"/>
  <c r="E2692" i="35"/>
  <c r="D31" i="35"/>
  <c r="J31" i="35" s="1"/>
  <c r="E31" i="35"/>
  <c r="D32" i="35"/>
  <c r="J32" i="35" s="1"/>
  <c r="E32" i="35"/>
  <c r="D238" i="35"/>
  <c r="J238" i="35" s="1"/>
  <c r="E238" i="35"/>
  <c r="D239" i="35"/>
  <c r="J239" i="35" s="1"/>
  <c r="E239" i="35"/>
  <c r="C2689" i="35"/>
  <c r="C2690" i="35"/>
  <c r="C2691" i="35"/>
  <c r="C2692" i="35"/>
  <c r="C31" i="35"/>
  <c r="N31" i="35"/>
  <c r="O31" i="35" s="1"/>
  <c r="C32" i="35"/>
  <c r="N32" i="35"/>
  <c r="O32" i="35" s="1"/>
  <c r="C238" i="35"/>
  <c r="N238" i="35"/>
  <c r="O238" i="35" s="1"/>
  <c r="C239" i="35"/>
  <c r="N239" i="35"/>
  <c r="O239" i="35" s="1"/>
  <c r="C2685" i="35"/>
  <c r="C2686" i="35"/>
  <c r="C2687" i="35"/>
  <c r="C2688" i="35"/>
  <c r="N1560" i="35" l="1"/>
  <c r="O1560" i="35" s="1"/>
  <c r="P239" i="35"/>
  <c r="P31" i="35"/>
  <c r="P32" i="35"/>
  <c r="P238" i="35"/>
  <c r="Q32" i="35"/>
  <c r="Q31" i="35"/>
  <c r="Q239" i="35"/>
  <c r="Q238" i="35"/>
  <c r="P649" i="35"/>
  <c r="Q649" i="35"/>
  <c r="Q648" i="35"/>
  <c r="P648" i="35"/>
  <c r="P651" i="35"/>
  <c r="Q651" i="35"/>
  <c r="P650" i="35"/>
  <c r="Q650" i="35"/>
  <c r="ANL2" i="35"/>
  <c r="ANM2" i="35"/>
  <c r="ANN2" i="35"/>
  <c r="ANO2" i="35"/>
  <c r="ANP2" i="35"/>
  <c r="ANQ2" i="35"/>
  <c r="ANR2" i="35"/>
  <c r="ANS2" i="35"/>
  <c r="ANT2" i="35"/>
  <c r="ANU2" i="35"/>
  <c r="N1561" i="35" l="1"/>
  <c r="O1561" i="35" s="1"/>
  <c r="ANJ2" i="35"/>
  <c r="ANK2" i="35"/>
  <c r="N1562" i="35" l="1"/>
  <c r="O1562" i="35" s="1"/>
  <c r="C644" i="35"/>
  <c r="N644" i="35"/>
  <c r="O644" i="35" s="1"/>
  <c r="C645" i="35"/>
  <c r="N645" i="35"/>
  <c r="O645" i="35" s="1"/>
  <c r="C646" i="35"/>
  <c r="N646" i="35"/>
  <c r="C647" i="35"/>
  <c r="N647" i="35"/>
  <c r="O647" i="35" s="1"/>
  <c r="N1563" i="35" l="1"/>
  <c r="O1563" i="35" s="1"/>
  <c r="P647" i="35"/>
  <c r="Q647" i="35"/>
  <c r="Q644" i="35"/>
  <c r="P644" i="35"/>
  <c r="P645" i="35"/>
  <c r="Q645" i="35"/>
  <c r="O646" i="35"/>
  <c r="N1564" i="35" l="1"/>
  <c r="O1564" i="35" s="1"/>
  <c r="P646" i="35"/>
  <c r="Q646" i="35"/>
  <c r="N1565" i="35" l="1"/>
  <c r="O1565" i="35" s="1"/>
  <c r="AND2" i="35"/>
  <c r="ANE2" i="35"/>
  <c r="ANF2" i="35"/>
  <c r="ANG2" i="35"/>
  <c r="ANH2" i="35"/>
  <c r="ANI2" i="35"/>
  <c r="N1566" i="35" l="1"/>
  <c r="O1566" i="35" s="1"/>
  <c r="AMV2" i="35"/>
  <c r="AMW2" i="35"/>
  <c r="AMX2" i="35"/>
  <c r="AMY2" i="35"/>
  <c r="AMZ2" i="35"/>
  <c r="ANA2" i="35"/>
  <c r="ANB2" i="35"/>
  <c r="ANC2" i="35"/>
  <c r="N1567" i="35" l="1"/>
  <c r="O1567" i="35" s="1"/>
  <c r="C640" i="35"/>
  <c r="N640" i="35"/>
  <c r="O640" i="35" s="1"/>
  <c r="C641" i="35"/>
  <c r="N641" i="35"/>
  <c r="O641" i="35" s="1"/>
  <c r="C642" i="35"/>
  <c r="N642" i="35"/>
  <c r="O642" i="35" s="1"/>
  <c r="C643" i="35"/>
  <c r="N643" i="35"/>
  <c r="O643" i="35" s="1"/>
  <c r="C636" i="35"/>
  <c r="N636" i="35"/>
  <c r="O636" i="35" s="1"/>
  <c r="C637" i="35"/>
  <c r="N637" i="35"/>
  <c r="O637" i="35" s="1"/>
  <c r="C638" i="35"/>
  <c r="N638" i="35"/>
  <c r="O638" i="35" s="1"/>
  <c r="C639" i="35"/>
  <c r="N639" i="35"/>
  <c r="O639" i="35" s="1"/>
  <c r="C30" i="35"/>
  <c r="C237" i="35"/>
  <c r="C2643" i="35"/>
  <c r="C2644" i="35"/>
  <c r="ALU2" i="35"/>
  <c r="N1568" i="35" l="1"/>
  <c r="O1568" i="35" s="1"/>
  <c r="P237" i="35"/>
  <c r="Q237" i="35"/>
  <c r="P636" i="35"/>
  <c r="Q636" i="35"/>
  <c r="P642" i="35"/>
  <c r="Q642" i="35"/>
  <c r="Q637" i="35"/>
  <c r="P637" i="35"/>
  <c r="P638" i="35"/>
  <c r="Q638" i="35"/>
  <c r="P643" i="35"/>
  <c r="Q643" i="35"/>
  <c r="Q641" i="35"/>
  <c r="P641" i="35"/>
  <c r="P640" i="35"/>
  <c r="Q640" i="35"/>
  <c r="P639" i="35"/>
  <c r="Q639" i="35"/>
  <c r="C25" i="35"/>
  <c r="N25" i="35"/>
  <c r="O25" i="35" s="1"/>
  <c r="P25" i="35" s="1"/>
  <c r="C26" i="35"/>
  <c r="N26" i="35"/>
  <c r="C236" i="35"/>
  <c r="N236" i="35"/>
  <c r="O236" i="35" s="1"/>
  <c r="P236" i="35" s="1"/>
  <c r="C27" i="35"/>
  <c r="N1569" i="35" l="1"/>
  <c r="O1569" i="35" s="1"/>
  <c r="O26" i="35"/>
  <c r="P26" i="35" s="1"/>
  <c r="Q25" i="35"/>
  <c r="Q236" i="35"/>
  <c r="C2681" i="35"/>
  <c r="C2682" i="35"/>
  <c r="C2683" i="35"/>
  <c r="C2684" i="35"/>
  <c r="N1570" i="35" l="1"/>
  <c r="O1570" i="35" s="1"/>
  <c r="Q26" i="35"/>
  <c r="C23" i="35"/>
  <c r="N23" i="35"/>
  <c r="C24" i="35"/>
  <c r="N24" i="35"/>
  <c r="C234" i="35"/>
  <c r="N234" i="35"/>
  <c r="C235" i="35"/>
  <c r="N235" i="35"/>
  <c r="O235" i="35" s="1"/>
  <c r="P235" i="35" s="1"/>
  <c r="C628" i="35"/>
  <c r="N628" i="35"/>
  <c r="O628" i="35" s="1"/>
  <c r="P628" i="35" s="1"/>
  <c r="C629" i="35"/>
  <c r="N629" i="35"/>
  <c r="O629" i="35" s="1"/>
  <c r="P629" i="35" s="1"/>
  <c r="C630" i="35"/>
  <c r="N630" i="35"/>
  <c r="C631" i="35"/>
  <c r="N631" i="35"/>
  <c r="N1571" i="35" l="1"/>
  <c r="O1571" i="35" s="1"/>
  <c r="O23" i="35"/>
  <c r="Q23" i="35" s="1"/>
  <c r="O234" i="35"/>
  <c r="P234" i="35" s="1"/>
  <c r="O630" i="35"/>
  <c r="P630" i="35" s="1"/>
  <c r="Q628" i="35"/>
  <c r="Q235" i="35"/>
  <c r="Q629" i="35"/>
  <c r="O631" i="35"/>
  <c r="O24" i="35"/>
  <c r="P24" i="35" s="1"/>
  <c r="N1572" i="35" l="1"/>
  <c r="O1572" i="35" s="1"/>
  <c r="Q234" i="35"/>
  <c r="P23" i="35"/>
  <c r="Q630" i="35"/>
  <c r="Q631" i="35"/>
  <c r="P631" i="35"/>
  <c r="Q24" i="35"/>
  <c r="AKC2" i="35"/>
  <c r="AKB2" i="35"/>
  <c r="AKA2" i="35"/>
  <c r="AJZ2" i="35"/>
  <c r="N1712" i="35" l="1"/>
  <c r="O1712" i="35" s="1"/>
  <c r="AJW2" i="35"/>
  <c r="N1713" i="35" l="1"/>
  <c r="O1713" i="35" s="1"/>
  <c r="N627" i="35"/>
  <c r="O627" i="35" s="1"/>
  <c r="C627" i="35"/>
  <c r="N626" i="35"/>
  <c r="O626" i="35" s="1"/>
  <c r="C626" i="35"/>
  <c r="N625" i="35"/>
  <c r="O625" i="35" s="1"/>
  <c r="C625" i="35"/>
  <c r="N624" i="35"/>
  <c r="O624" i="35" s="1"/>
  <c r="C624" i="35"/>
  <c r="N622" i="35"/>
  <c r="O622" i="35" s="1"/>
  <c r="C622" i="35"/>
  <c r="N621" i="35"/>
  <c r="O621" i="35" s="1"/>
  <c r="C621" i="35"/>
  <c r="N623" i="35"/>
  <c r="O623" i="35" s="1"/>
  <c r="C623" i="35"/>
  <c r="N620" i="35"/>
  <c r="O620" i="35" s="1"/>
  <c r="C620" i="35"/>
  <c r="C22" i="35"/>
  <c r="N233" i="35"/>
  <c r="O233" i="35" s="1"/>
  <c r="P233" i="35" s="1"/>
  <c r="C233" i="35"/>
  <c r="N21" i="35"/>
  <c r="O21" i="35" s="1"/>
  <c r="P21" i="35" s="1"/>
  <c r="C21" i="35"/>
  <c r="N20" i="35"/>
  <c r="O20" i="35" s="1"/>
  <c r="P20" i="35" s="1"/>
  <c r="C20" i="35"/>
  <c r="C2679" i="35"/>
  <c r="C2680" i="35"/>
  <c r="C2678" i="35"/>
  <c r="C2677" i="35"/>
  <c r="N231" i="35"/>
  <c r="O231" i="35" s="1"/>
  <c r="P231" i="35" s="1"/>
  <c r="C231" i="35"/>
  <c r="N232" i="35"/>
  <c r="O232" i="35" s="1"/>
  <c r="P232" i="35" s="1"/>
  <c r="C232" i="35"/>
  <c r="N19" i="35"/>
  <c r="O19" i="35" s="1"/>
  <c r="P19" i="35" s="1"/>
  <c r="C19" i="35"/>
  <c r="N18" i="35"/>
  <c r="O18" i="35" s="1"/>
  <c r="P18" i="35" s="1"/>
  <c r="C18" i="35"/>
  <c r="C2675" i="35"/>
  <c r="C2674" i="35"/>
  <c r="C2673" i="35"/>
  <c r="C2676" i="35"/>
  <c r="N617" i="35"/>
  <c r="O617" i="35" s="1"/>
  <c r="C617" i="35"/>
  <c r="N619" i="35"/>
  <c r="C619" i="35"/>
  <c r="N618" i="35"/>
  <c r="O618" i="35" s="1"/>
  <c r="C618" i="35"/>
  <c r="N616" i="35"/>
  <c r="O616" i="35" s="1"/>
  <c r="C616" i="35"/>
  <c r="N614" i="35"/>
  <c r="O614" i="35" s="1"/>
  <c r="C614" i="35"/>
  <c r="N615" i="35"/>
  <c r="O615" i="35" s="1"/>
  <c r="C615" i="35"/>
  <c r="N613" i="35"/>
  <c r="O613" i="35" s="1"/>
  <c r="C613" i="35"/>
  <c r="N612" i="35"/>
  <c r="O612" i="35" s="1"/>
  <c r="C612" i="35"/>
  <c r="N611" i="35"/>
  <c r="O611" i="35" s="1"/>
  <c r="C611" i="35"/>
  <c r="N610" i="35"/>
  <c r="O610" i="35" s="1"/>
  <c r="C610" i="35"/>
  <c r="N609" i="35"/>
  <c r="O609" i="35" s="1"/>
  <c r="C609" i="35"/>
  <c r="N229" i="35"/>
  <c r="O229" i="35" s="1"/>
  <c r="P229" i="35" s="1"/>
  <c r="C229" i="35"/>
  <c r="N230" i="35"/>
  <c r="O230" i="35" s="1"/>
  <c r="P230" i="35" s="1"/>
  <c r="C230" i="35"/>
  <c r="N17" i="35"/>
  <c r="O17" i="35" s="1"/>
  <c r="P17" i="35" s="1"/>
  <c r="C17" i="35"/>
  <c r="N16" i="35"/>
  <c r="O16" i="35" s="1"/>
  <c r="P16" i="35" s="1"/>
  <c r="C16" i="35"/>
  <c r="C2672" i="35"/>
  <c r="C2671" i="35"/>
  <c r="C2670" i="35"/>
  <c r="C2669" i="35"/>
  <c r="N1714" i="35" l="1"/>
  <c r="O1714" i="35" s="1"/>
  <c r="Q271" i="35"/>
  <c r="P271" i="35"/>
  <c r="P612" i="35"/>
  <c r="Q287" i="35"/>
  <c r="P287" i="35"/>
  <c r="P615" i="35"/>
  <c r="P292" i="35"/>
  <c r="Q292" i="35"/>
  <c r="P620" i="35"/>
  <c r="Q303" i="35"/>
  <c r="P303" i="35"/>
  <c r="P624" i="35"/>
  <c r="Q311" i="35"/>
  <c r="P311" i="35"/>
  <c r="Q272" i="35"/>
  <c r="P272" i="35"/>
  <c r="P609" i="35"/>
  <c r="P276" i="35"/>
  <c r="Q276" i="35"/>
  <c r="P614" i="35"/>
  <c r="Q291" i="35"/>
  <c r="P291" i="35"/>
  <c r="P618" i="35"/>
  <c r="Q299" i="35"/>
  <c r="P299" i="35"/>
  <c r="P623" i="35"/>
  <c r="P308" i="35"/>
  <c r="Q308" i="35"/>
  <c r="P625" i="35"/>
  <c r="Q312" i="35"/>
  <c r="P312" i="35"/>
  <c r="P264" i="35"/>
  <c r="Q264" i="35"/>
  <c r="P610" i="35"/>
  <c r="P283" i="35"/>
  <c r="Q283" i="35"/>
  <c r="P616" i="35"/>
  <c r="P295" i="35"/>
  <c r="Q295" i="35"/>
  <c r="P621" i="35"/>
  <c r="P304" i="35"/>
  <c r="Q304" i="35"/>
  <c r="P626" i="35"/>
  <c r="P315" i="35"/>
  <c r="Q315" i="35"/>
  <c r="P263" i="35"/>
  <c r="Q263" i="35"/>
  <c r="Q267" i="35"/>
  <c r="P267" i="35"/>
  <c r="P275" i="35"/>
  <c r="Q275" i="35"/>
  <c r="Q260" i="35"/>
  <c r="P260" i="35"/>
  <c r="P268" i="35"/>
  <c r="Q268" i="35"/>
  <c r="P611" i="35"/>
  <c r="P284" i="35"/>
  <c r="Q284" i="35"/>
  <c r="P613" i="35"/>
  <c r="Q288" i="35"/>
  <c r="P288" i="35"/>
  <c r="P617" i="35"/>
  <c r="P296" i="35"/>
  <c r="Q296" i="35"/>
  <c r="P622" i="35"/>
  <c r="Q307" i="35"/>
  <c r="P307" i="35"/>
  <c r="P627" i="35"/>
  <c r="P316" i="35"/>
  <c r="Q316" i="35"/>
  <c r="O619" i="35"/>
  <c r="Q229" i="35"/>
  <c r="Q610" i="35"/>
  <c r="Q612" i="35"/>
  <c r="Q615" i="35"/>
  <c r="Q616" i="35"/>
  <c r="Q617" i="35"/>
  <c r="Q231" i="35"/>
  <c r="Q20" i="35"/>
  <c r="Q620" i="35"/>
  <c r="Q621" i="35"/>
  <c r="Q625" i="35"/>
  <c r="Q627" i="35"/>
  <c r="Q16" i="35"/>
  <c r="Q230" i="35"/>
  <c r="Q609" i="35"/>
  <c r="Q611" i="35"/>
  <c r="Q613" i="35"/>
  <c r="Q614" i="35"/>
  <c r="Q18" i="35"/>
  <c r="Q232" i="35"/>
  <c r="Q21" i="35"/>
  <c r="Q623" i="35"/>
  <c r="Q622" i="35"/>
  <c r="Q624" i="35"/>
  <c r="Q626" i="35"/>
  <c r="Q17" i="35"/>
  <c r="Q618" i="35"/>
  <c r="Q19" i="35"/>
  <c r="Q233" i="35"/>
  <c r="C1421" i="35"/>
  <c r="N1421" i="35"/>
  <c r="O1421" i="35" s="1"/>
  <c r="N1715" i="35" l="1"/>
  <c r="O1715" i="35" s="1"/>
  <c r="Q255" i="35"/>
  <c r="P255" i="35"/>
  <c r="P619" i="35"/>
  <c r="Q300" i="35"/>
  <c r="P300" i="35"/>
  <c r="P259" i="35"/>
  <c r="Q259" i="35"/>
  <c r="P1421" i="35"/>
  <c r="P1179" i="35"/>
  <c r="Q1179" i="35"/>
  <c r="P256" i="35"/>
  <c r="Q256" i="35"/>
  <c r="Q619" i="35"/>
  <c r="Q1421" i="35"/>
  <c r="AJQ2" i="35"/>
  <c r="AJR2" i="35"/>
  <c r="AJS2" i="35"/>
  <c r="AJT2" i="35"/>
  <c r="AJU2" i="35"/>
  <c r="AJV2" i="35"/>
  <c r="AJX2" i="35"/>
  <c r="AJY2" i="35"/>
  <c r="AKD2" i="35"/>
  <c r="AKE2" i="35"/>
  <c r="AKF2" i="35"/>
  <c r="AKG2" i="35"/>
  <c r="AKH2" i="35"/>
  <c r="AKI2" i="35"/>
  <c r="AKJ2" i="35"/>
  <c r="AKK2" i="35"/>
  <c r="AKL2" i="35"/>
  <c r="AKM2" i="35"/>
  <c r="AKN2" i="35"/>
  <c r="AKO2" i="35"/>
  <c r="AKP2" i="35"/>
  <c r="AKQ2" i="35"/>
  <c r="AKR2" i="35"/>
  <c r="AKS2" i="35"/>
  <c r="AKT2" i="35"/>
  <c r="AKU2" i="35"/>
  <c r="AKV2" i="35"/>
  <c r="AKW2" i="35"/>
  <c r="AKX2" i="35"/>
  <c r="AKY2" i="35"/>
  <c r="AKZ2" i="35"/>
  <c r="ALA2" i="35"/>
  <c r="ALB2" i="35"/>
  <c r="ALD2" i="35"/>
  <c r="ALE2" i="35"/>
  <c r="ALF2" i="35"/>
  <c r="ALG2" i="35"/>
  <c r="ALH2" i="35"/>
  <c r="ALI2" i="35"/>
  <c r="ALJ2" i="35"/>
  <c r="ALK2" i="35"/>
  <c r="ALL2" i="35"/>
  <c r="ALM2" i="35"/>
  <c r="ALN2" i="35"/>
  <c r="ALO2" i="35"/>
  <c r="ALP2" i="35"/>
  <c r="ALQ2" i="35"/>
  <c r="ALR2" i="35"/>
  <c r="ALS2" i="35"/>
  <c r="ALT2" i="35"/>
  <c r="ALV2" i="35"/>
  <c r="ALW2" i="35"/>
  <c r="ALX2" i="35"/>
  <c r="ALY2" i="35"/>
  <c r="ALZ2" i="35"/>
  <c r="AMA2" i="35"/>
  <c r="AMB2" i="35"/>
  <c r="AMC2" i="35"/>
  <c r="AMD2" i="35"/>
  <c r="AME2" i="35"/>
  <c r="AMF2" i="35"/>
  <c r="AMG2" i="35"/>
  <c r="AMH2" i="35"/>
  <c r="AMI2" i="35"/>
  <c r="AMJ2" i="35"/>
  <c r="AMK2" i="35"/>
  <c r="AML2" i="35"/>
  <c r="AMM2" i="35"/>
  <c r="AMN2" i="35"/>
  <c r="AMO2" i="35"/>
  <c r="AMP2" i="35"/>
  <c r="AMQ2" i="35"/>
  <c r="AMR2" i="35"/>
  <c r="AMS2" i="35"/>
  <c r="AMT2" i="35"/>
  <c r="AMU2" i="35"/>
  <c r="AJN2" i="35"/>
  <c r="AJO2" i="35"/>
  <c r="AJP2" i="35"/>
  <c r="N1716" i="35" l="1"/>
  <c r="O1716" i="35" s="1"/>
  <c r="AJK2" i="35"/>
  <c r="AJL2" i="35"/>
  <c r="AJM2" i="35"/>
  <c r="AJH2" i="35"/>
  <c r="AJI2" i="35"/>
  <c r="AJJ2" i="35"/>
  <c r="N1717" i="35" l="1"/>
  <c r="O1717" i="35" s="1"/>
  <c r="N1718" i="35" l="1"/>
  <c r="O1718" i="35" s="1"/>
  <c r="AJE2" i="35"/>
  <c r="AJF2" i="35"/>
  <c r="AJG2" i="35"/>
  <c r="B14" i="45"/>
  <c r="J14" i="45"/>
  <c r="K14" i="45" s="1"/>
  <c r="B15" i="45"/>
  <c r="J15" i="45"/>
  <c r="K15" i="45" s="1"/>
  <c r="B16" i="45"/>
  <c r="J16" i="45"/>
  <c r="K16" i="45" s="1"/>
  <c r="B17" i="45"/>
  <c r="J17" i="45"/>
  <c r="K17" i="45" s="1"/>
  <c r="B18" i="45"/>
  <c r="J18" i="45"/>
  <c r="K18" i="45" s="1"/>
  <c r="B19" i="45"/>
  <c r="J19" i="45"/>
  <c r="K19" i="45" s="1"/>
  <c r="B20" i="45"/>
  <c r="J20" i="45"/>
  <c r="K20" i="45" s="1"/>
  <c r="B21" i="45"/>
  <c r="J21" i="45"/>
  <c r="K21" i="45" s="1"/>
  <c r="B22" i="45"/>
  <c r="J22" i="45"/>
  <c r="K22" i="45" s="1"/>
  <c r="B23" i="45"/>
  <c r="J23" i="45"/>
  <c r="K23" i="45" s="1"/>
  <c r="B24" i="45"/>
  <c r="J24" i="45"/>
  <c r="K24" i="45" s="1"/>
  <c r="N1719" i="35" l="1"/>
  <c r="O1719" i="35" s="1"/>
  <c r="AJA2" i="35"/>
  <c r="AJB2" i="35"/>
  <c r="AJC2" i="35"/>
  <c r="AJD2" i="35"/>
  <c r="AIY2" i="35"/>
  <c r="AIZ2" i="35"/>
  <c r="N1710" i="35" l="1"/>
  <c r="O1710" i="35" s="1"/>
  <c r="AIV2" i="35"/>
  <c r="AIW2" i="35"/>
  <c r="AIX2" i="35"/>
  <c r="N1711" i="35" l="1"/>
  <c r="O1711" i="35" s="1"/>
  <c r="C6" i="35"/>
  <c r="D6" i="35"/>
  <c r="J6" i="35" s="1"/>
  <c r="N6" i="35"/>
  <c r="O6" i="35" s="1"/>
  <c r="P6" i="35" s="1"/>
  <c r="C3728" i="35"/>
  <c r="N1708" i="35" l="1"/>
  <c r="O1708" i="35" s="1"/>
  <c r="Q6" i="35"/>
  <c r="AIU2" i="35"/>
  <c r="N1709" i="35" l="1"/>
  <c r="O1709" i="35" s="1"/>
  <c r="N1706" i="35" l="1"/>
  <c r="O1706" i="35" s="1"/>
  <c r="AIP2" i="35"/>
  <c r="AIQ2" i="35"/>
  <c r="AIR2" i="35"/>
  <c r="AIS2" i="35"/>
  <c r="AIT2" i="35"/>
  <c r="N1707" i="35" l="1"/>
  <c r="O1707" i="35" s="1"/>
  <c r="AIL2" i="35"/>
  <c r="AIM2" i="35"/>
  <c r="AIN2" i="35"/>
  <c r="AIO2" i="35"/>
  <c r="N1702" i="35" l="1"/>
  <c r="O1702" i="35" s="1"/>
  <c r="AIK2" i="35"/>
  <c r="AIJ2" i="35"/>
  <c r="AII2" i="35"/>
  <c r="AIH2" i="35"/>
  <c r="AIG2" i="35"/>
  <c r="AIF2" i="35"/>
  <c r="AIE2" i="35"/>
  <c r="N1703" i="35" l="1"/>
  <c r="O1703" i="35" s="1"/>
  <c r="AID2" i="35"/>
  <c r="AIC2" i="35"/>
  <c r="AIB2" i="35"/>
  <c r="AIA2" i="35"/>
  <c r="AHZ2" i="35"/>
  <c r="AHY2" i="35"/>
  <c r="AHX2" i="35"/>
  <c r="AHW2" i="35"/>
  <c r="AHT2" i="35"/>
  <c r="N1704" i="35" l="1"/>
  <c r="O1704" i="35" s="1"/>
  <c r="C3344" i="35"/>
  <c r="C3343" i="35"/>
  <c r="C3342" i="35"/>
  <c r="C3345" i="35"/>
  <c r="N1705" i="35" l="1"/>
  <c r="O1705" i="35" s="1"/>
  <c r="AHS2" i="35"/>
  <c r="N1700" i="35" l="1"/>
  <c r="O1700" i="35" s="1"/>
  <c r="AHH2" i="35"/>
  <c r="AHI2" i="35"/>
  <c r="AHJ2" i="35"/>
  <c r="AHK2" i="35"/>
  <c r="AHL2" i="35"/>
  <c r="AHM2" i="35"/>
  <c r="AHN2" i="35"/>
  <c r="AHO2" i="35"/>
  <c r="AHP2" i="35"/>
  <c r="AHQ2" i="35"/>
  <c r="AHR2" i="35"/>
  <c r="N1701" i="35" l="1"/>
  <c r="O1701" i="35" s="1"/>
  <c r="AHE2" i="35"/>
  <c r="AHF2" i="35"/>
  <c r="AHG2" i="35"/>
  <c r="N1617" i="35" l="1"/>
  <c r="O1617" i="35" s="1"/>
  <c r="AGY2" i="35"/>
  <c r="AGZ2" i="35"/>
  <c r="AHA2" i="35"/>
  <c r="AHB2" i="35"/>
  <c r="AHC2" i="35"/>
  <c r="AHD2" i="35"/>
  <c r="P1617" i="35" l="1"/>
  <c r="Q1617" i="35"/>
  <c r="N1618" i="35"/>
  <c r="O1618" i="35" s="1"/>
  <c r="AGU2" i="35"/>
  <c r="AGV2" i="35"/>
  <c r="AGW2" i="35"/>
  <c r="AGX2" i="35"/>
  <c r="Q1618" i="35" l="1"/>
  <c r="P1618" i="35"/>
  <c r="N1619" i="35"/>
  <c r="O1619" i="35" s="1"/>
  <c r="C15" i="35"/>
  <c r="P1619" i="35" l="1"/>
  <c r="Q1619" i="35"/>
  <c r="N1620" i="35"/>
  <c r="O1620" i="35" s="1"/>
  <c r="Q251" i="35"/>
  <c r="P251" i="35"/>
  <c r="Q252" i="35"/>
  <c r="P252" i="35"/>
  <c r="AGS2" i="35"/>
  <c r="AGT2" i="35"/>
  <c r="AGR2" i="35"/>
  <c r="AGJ2" i="35"/>
  <c r="AGK2" i="35"/>
  <c r="AGL2" i="35"/>
  <c r="AGM2" i="35"/>
  <c r="AGN2" i="35"/>
  <c r="AGO2" i="35"/>
  <c r="AGP2" i="35"/>
  <c r="AGQ2" i="35"/>
  <c r="P1620" i="35" l="1"/>
  <c r="Q1620" i="35"/>
  <c r="N1621" i="35"/>
  <c r="O1621" i="35" s="1"/>
  <c r="AGG2" i="35"/>
  <c r="AGH2" i="35"/>
  <c r="AGI2" i="35"/>
  <c r="Q1621" i="35" l="1"/>
  <c r="P1621" i="35"/>
  <c r="N1622" i="35"/>
  <c r="O1622" i="35" s="1"/>
  <c r="C14" i="35"/>
  <c r="Q1622" i="35" l="1"/>
  <c r="P1622" i="35"/>
  <c r="N1623" i="35"/>
  <c r="O1623" i="35" s="1"/>
  <c r="Q247" i="35"/>
  <c r="P247" i="35"/>
  <c r="Q280" i="35"/>
  <c r="P280" i="35"/>
  <c r="P248" i="35"/>
  <c r="Q248" i="35"/>
  <c r="AGB2" i="35"/>
  <c r="AGC2" i="35"/>
  <c r="AGD2" i="35"/>
  <c r="AGE2" i="35"/>
  <c r="AGF2" i="35"/>
  <c r="C13" i="35"/>
  <c r="C12" i="35"/>
  <c r="Q1623" i="35" l="1"/>
  <c r="P1623" i="35"/>
  <c r="N1624" i="35"/>
  <c r="O1624" i="35" s="1"/>
  <c r="Q1624" i="35" l="1"/>
  <c r="P1624" i="35"/>
  <c r="N1625" i="35"/>
  <c r="O1625" i="35" s="1"/>
  <c r="AEO2" i="35"/>
  <c r="AEP2" i="35"/>
  <c r="AEQ2" i="35"/>
  <c r="AER2" i="35"/>
  <c r="AES2" i="35"/>
  <c r="AET2" i="35"/>
  <c r="AEU2" i="35"/>
  <c r="AEV2" i="35"/>
  <c r="AEW2" i="35"/>
  <c r="AEX2" i="35"/>
  <c r="AEY2" i="35"/>
  <c r="AEZ2" i="35"/>
  <c r="AFA2" i="35"/>
  <c r="AFB2" i="35"/>
  <c r="AFC2" i="35"/>
  <c r="AFD2" i="35"/>
  <c r="AFE2" i="35"/>
  <c r="AFF2" i="35"/>
  <c r="AFG2" i="35"/>
  <c r="AFH2" i="35"/>
  <c r="AFI2" i="35"/>
  <c r="AFJ2" i="35"/>
  <c r="AFK2" i="35"/>
  <c r="AFL2" i="35"/>
  <c r="AFM2" i="35"/>
  <c r="AFN2" i="35"/>
  <c r="AFO2" i="35"/>
  <c r="AFP2" i="35"/>
  <c r="AFQ2" i="35"/>
  <c r="AFR2" i="35"/>
  <c r="AFS2" i="35"/>
  <c r="AFT2" i="35"/>
  <c r="AFU2" i="35"/>
  <c r="AFV2" i="35"/>
  <c r="AFW2" i="35"/>
  <c r="AFX2" i="35"/>
  <c r="AFY2" i="35"/>
  <c r="AFZ2" i="35"/>
  <c r="AGA2" i="35"/>
  <c r="C1141" i="35"/>
  <c r="N1141" i="35"/>
  <c r="C1143" i="35"/>
  <c r="N1143" i="35"/>
  <c r="O1143" i="35" s="1"/>
  <c r="C1142" i="35"/>
  <c r="N1142" i="35"/>
  <c r="O1142" i="35" s="1"/>
  <c r="C1144" i="35"/>
  <c r="N1144" i="35"/>
  <c r="Q1625" i="35" l="1"/>
  <c r="P1625" i="35"/>
  <c r="N1626" i="35"/>
  <c r="O1626" i="35" s="1"/>
  <c r="P1142" i="35"/>
  <c r="Q738" i="35"/>
  <c r="P738" i="35"/>
  <c r="P1143" i="35"/>
  <c r="Q739" i="35"/>
  <c r="P739" i="35"/>
  <c r="Q1142" i="35"/>
  <c r="Q1143" i="35"/>
  <c r="O1141" i="35"/>
  <c r="O1144" i="35"/>
  <c r="P1626" i="35" l="1"/>
  <c r="Q1626" i="35"/>
  <c r="N1627" i="35"/>
  <c r="O1627" i="35" s="1"/>
  <c r="P1141" i="35"/>
  <c r="Q737" i="35"/>
  <c r="P737" i="35"/>
  <c r="P1144" i="35"/>
  <c r="Q740" i="35"/>
  <c r="P740" i="35"/>
  <c r="Q1141" i="35"/>
  <c r="Q1144" i="35"/>
  <c r="AEH2" i="35"/>
  <c r="AEI2" i="35"/>
  <c r="AEJ2" i="35"/>
  <c r="AEK2" i="35"/>
  <c r="AEL2" i="35"/>
  <c r="AEM2" i="35"/>
  <c r="AEN2" i="35"/>
  <c r="P1627" i="35" l="1"/>
  <c r="Q1627" i="35"/>
  <c r="N1628" i="35"/>
  <c r="O1628" i="35" s="1"/>
  <c r="P1628" i="35" l="1"/>
  <c r="Q1628" i="35"/>
  <c r="N1629" i="35"/>
  <c r="O1629" i="35" s="1"/>
  <c r="Q1629" i="35" l="1"/>
  <c r="P1629" i="35"/>
  <c r="N1630" i="35"/>
  <c r="O1630" i="35" s="1"/>
  <c r="P1630" i="35" l="1"/>
  <c r="Q1630" i="35"/>
  <c r="N1631" i="35"/>
  <c r="O1631" i="35" s="1"/>
  <c r="C1137" i="35"/>
  <c r="N1137" i="35"/>
  <c r="O1137" i="35" s="1"/>
  <c r="C1140" i="35"/>
  <c r="N1140" i="35"/>
  <c r="O1140" i="35" s="1"/>
  <c r="C1138" i="35"/>
  <c r="N1138" i="35"/>
  <c r="O1138" i="35" s="1"/>
  <c r="C1139" i="35"/>
  <c r="N1139" i="35"/>
  <c r="O1139" i="35" s="1"/>
  <c r="C11" i="35"/>
  <c r="C228" i="35"/>
  <c r="N228" i="35"/>
  <c r="O228" i="35" s="1"/>
  <c r="P228" i="35" s="1"/>
  <c r="Q1631" i="35" l="1"/>
  <c r="P1631" i="35"/>
  <c r="N1632" i="35"/>
  <c r="O1632" i="35" s="1"/>
  <c r="P1139" i="35"/>
  <c r="Q735" i="35"/>
  <c r="P735" i="35"/>
  <c r="P1140" i="35"/>
  <c r="P736" i="35"/>
  <c r="Q736" i="35"/>
  <c r="P1137" i="35"/>
  <c r="Q733" i="35"/>
  <c r="P733" i="35"/>
  <c r="P1138" i="35"/>
  <c r="Q734" i="35"/>
  <c r="P734" i="35"/>
  <c r="Q1140" i="35"/>
  <c r="Q228" i="35"/>
  <c r="Q1137" i="35"/>
  <c r="Q1138" i="35"/>
  <c r="Q1139" i="35"/>
  <c r="Q1632" i="35" l="1"/>
  <c r="P1632" i="35"/>
  <c r="N1633" i="35"/>
  <c r="O1633" i="35" s="1"/>
  <c r="ACP2" i="35"/>
  <c r="Q1633" i="35" l="1"/>
  <c r="P1633" i="35"/>
  <c r="N1634" i="35"/>
  <c r="O1634" i="35" s="1"/>
  <c r="ADF2" i="35"/>
  <c r="ADG2" i="35"/>
  <c r="ADH2" i="35"/>
  <c r="ADI2" i="35"/>
  <c r="ADJ2" i="35"/>
  <c r="ADK2" i="35"/>
  <c r="ADL2" i="35"/>
  <c r="ADM2" i="35"/>
  <c r="ADN2" i="35"/>
  <c r="ADO2" i="35"/>
  <c r="ADP2" i="35"/>
  <c r="ADQ2" i="35"/>
  <c r="ADR2" i="35"/>
  <c r="ADS2" i="35"/>
  <c r="ADT2" i="35"/>
  <c r="ADU2" i="35"/>
  <c r="ADV2" i="35"/>
  <c r="ADW2" i="35"/>
  <c r="ADX2" i="35"/>
  <c r="ADY2" i="35"/>
  <c r="ADZ2" i="35"/>
  <c r="AEA2" i="35"/>
  <c r="AEB2" i="35"/>
  <c r="AEC2" i="35"/>
  <c r="AED2" i="35"/>
  <c r="AEE2" i="35"/>
  <c r="AEF2" i="35"/>
  <c r="AEG2" i="35"/>
  <c r="P1634" i="35" l="1"/>
  <c r="Q1634" i="35"/>
  <c r="N1635" i="35"/>
  <c r="O1635" i="35" s="1"/>
  <c r="ACT2" i="35"/>
  <c r="ACU2" i="35"/>
  <c r="ACV2" i="35"/>
  <c r="ACW2" i="35"/>
  <c r="ACX2" i="35"/>
  <c r="ACY2" i="35"/>
  <c r="ACZ2" i="35"/>
  <c r="ADA2" i="35"/>
  <c r="ADB2" i="35"/>
  <c r="ADC2" i="35"/>
  <c r="ADD2" i="35"/>
  <c r="ADE2" i="35"/>
  <c r="P1635" i="35" l="1"/>
  <c r="Q1635" i="35"/>
  <c r="N1636" i="35"/>
  <c r="O1636" i="35" s="1"/>
  <c r="C28" i="35"/>
  <c r="N28" i="35"/>
  <c r="O28" i="35" s="1"/>
  <c r="C29" i="35"/>
  <c r="N29" i="35"/>
  <c r="O29" i="35" s="1"/>
  <c r="C2642" i="35"/>
  <c r="C2641" i="35"/>
  <c r="C8" i="35"/>
  <c r="C10" i="35"/>
  <c r="C9" i="35"/>
  <c r="C226" i="35"/>
  <c r="C227" i="35"/>
  <c r="P1636" i="35" l="1"/>
  <c r="Q1636" i="35"/>
  <c r="N1637" i="35"/>
  <c r="O1637" i="35" s="1"/>
  <c r="P29" i="35"/>
  <c r="Q29" i="35"/>
  <c r="Q28" i="35"/>
  <c r="P28" i="35"/>
  <c r="P1637" i="35" l="1"/>
  <c r="Q1637" i="35"/>
  <c r="N1638" i="35"/>
  <c r="O1638" i="35" s="1"/>
  <c r="Q1638" i="35" l="1"/>
  <c r="P1638" i="35"/>
  <c r="N1639" i="35"/>
  <c r="O1639" i="35" s="1"/>
  <c r="B7" i="45"/>
  <c r="J7" i="45"/>
  <c r="K7" i="45" s="1"/>
  <c r="B8" i="45"/>
  <c r="J8" i="45"/>
  <c r="K8" i="45" s="1"/>
  <c r="B9" i="45"/>
  <c r="J9" i="45"/>
  <c r="K9" i="45" s="1"/>
  <c r="B10" i="45"/>
  <c r="J10" i="45"/>
  <c r="K10" i="45" s="1"/>
  <c r="B11" i="45"/>
  <c r="J11" i="45"/>
  <c r="K11" i="45" s="1"/>
  <c r="B12" i="45"/>
  <c r="J12" i="45"/>
  <c r="K12" i="45" s="1"/>
  <c r="B13" i="45"/>
  <c r="J13" i="45"/>
  <c r="K13" i="45" s="1"/>
  <c r="Q1639" i="35" l="1"/>
  <c r="P1639" i="35"/>
  <c r="N1640" i="35"/>
  <c r="O1640" i="35" s="1"/>
  <c r="ABG2" i="35"/>
  <c r="ABH2" i="35"/>
  <c r="ABI2" i="35"/>
  <c r="ABJ2" i="35"/>
  <c r="ABK2" i="35"/>
  <c r="ABL2" i="35"/>
  <c r="ABM2" i="35"/>
  <c r="ABN2" i="35"/>
  <c r="ABO2" i="35"/>
  <c r="ABP2" i="35"/>
  <c r="ABQ2" i="35"/>
  <c r="ABR2" i="35"/>
  <c r="ABS2" i="35"/>
  <c r="ABT2" i="35"/>
  <c r="ABU2" i="35"/>
  <c r="ABV2" i="35"/>
  <c r="ABW2" i="35"/>
  <c r="ABX2" i="35"/>
  <c r="ABY2" i="35"/>
  <c r="ABZ2" i="35"/>
  <c r="ACA2" i="35"/>
  <c r="ACB2" i="35"/>
  <c r="ACC2" i="35"/>
  <c r="ACD2" i="35"/>
  <c r="ACE2" i="35"/>
  <c r="ACF2" i="35"/>
  <c r="ACG2" i="35"/>
  <c r="ACH2" i="35"/>
  <c r="ACI2" i="35"/>
  <c r="ACJ2" i="35"/>
  <c r="ACK2" i="35"/>
  <c r="ACL2" i="35"/>
  <c r="ACQ2" i="35"/>
  <c r="ACM2" i="35"/>
  <c r="ACN2" i="35"/>
  <c r="ACO2" i="35"/>
  <c r="ACR2" i="35"/>
  <c r="ACS2" i="35"/>
  <c r="ABC2" i="35"/>
  <c r="ABD2" i="35"/>
  <c r="ABE2" i="35"/>
  <c r="ABF2" i="35"/>
  <c r="Q1640" i="35" l="1"/>
  <c r="P1640" i="35"/>
  <c r="N1641" i="35"/>
  <c r="O1641" i="35" s="1"/>
  <c r="AAT2" i="35"/>
  <c r="AAU2" i="35"/>
  <c r="AAV2" i="35"/>
  <c r="AAW2" i="35"/>
  <c r="AAX2" i="35"/>
  <c r="AAY2" i="35"/>
  <c r="AAZ2" i="35"/>
  <c r="ABA2" i="35"/>
  <c r="ABB2" i="35"/>
  <c r="Q1641" i="35" l="1"/>
  <c r="P1641" i="35"/>
  <c r="N1642" i="35"/>
  <c r="O1642" i="35" s="1"/>
  <c r="B5" i="45"/>
  <c r="J5" i="45"/>
  <c r="K5" i="45" s="1"/>
  <c r="B6" i="45"/>
  <c r="J6" i="45"/>
  <c r="K6" i="45" s="1"/>
  <c r="P1642" i="35" l="1"/>
  <c r="Q1642" i="35"/>
  <c r="N1643" i="35"/>
  <c r="O1643" i="35" s="1"/>
  <c r="ZO2" i="35"/>
  <c r="ZP2" i="35"/>
  <c r="ZQ2" i="35"/>
  <c r="ZR2" i="35"/>
  <c r="ZS2" i="35"/>
  <c r="ZT2" i="35"/>
  <c r="ZU2" i="35"/>
  <c r="ZV2" i="35"/>
  <c r="ZW2" i="35"/>
  <c r="ZX2" i="35"/>
  <c r="ZY2" i="35"/>
  <c r="ZZ2" i="35"/>
  <c r="AAA2" i="35"/>
  <c r="AAB2" i="35"/>
  <c r="AAC2" i="35"/>
  <c r="AAD2" i="35"/>
  <c r="AAE2" i="35"/>
  <c r="AAF2" i="35"/>
  <c r="AAG2" i="35"/>
  <c r="AAH2" i="35"/>
  <c r="AAI2" i="35"/>
  <c r="AAJ2" i="35"/>
  <c r="AAK2" i="35"/>
  <c r="AAL2" i="35"/>
  <c r="AAM2" i="35"/>
  <c r="AAN2" i="35"/>
  <c r="AAO2" i="35"/>
  <c r="AAP2" i="35"/>
  <c r="AAQ2" i="35"/>
  <c r="AAR2" i="35"/>
  <c r="AAS2" i="35"/>
  <c r="Q1643" i="35" l="1"/>
  <c r="P1643" i="35"/>
  <c r="N1644" i="35"/>
  <c r="O1644" i="35" s="1"/>
  <c r="G108" i="8"/>
  <c r="G109" i="8"/>
  <c r="G110" i="8"/>
  <c r="Q1644" i="35" l="1"/>
  <c r="P1644" i="35"/>
  <c r="N1645" i="35"/>
  <c r="O1645" i="35" s="1"/>
  <c r="XZ2" i="35"/>
  <c r="YA2" i="35"/>
  <c r="YB2" i="35"/>
  <c r="YC2" i="35"/>
  <c r="YD2" i="35"/>
  <c r="YE2" i="35"/>
  <c r="YF2" i="35"/>
  <c r="YG2" i="35"/>
  <c r="YH2" i="35"/>
  <c r="YI2" i="35"/>
  <c r="YJ2" i="35"/>
  <c r="YK2" i="35"/>
  <c r="YL2" i="35"/>
  <c r="YM2" i="35"/>
  <c r="YN2" i="35"/>
  <c r="YO2" i="35"/>
  <c r="YP2" i="35"/>
  <c r="YQ2" i="35"/>
  <c r="YR2" i="35"/>
  <c r="YS2" i="35"/>
  <c r="YT2" i="35"/>
  <c r="YU2" i="35"/>
  <c r="YV2" i="35"/>
  <c r="YW2" i="35"/>
  <c r="YX2" i="35"/>
  <c r="YY2" i="35"/>
  <c r="YZ2" i="35"/>
  <c r="ZA2" i="35"/>
  <c r="ZB2" i="35"/>
  <c r="ZC2" i="35"/>
  <c r="ZD2" i="35"/>
  <c r="ZE2" i="35"/>
  <c r="ZF2" i="35"/>
  <c r="ZG2" i="35"/>
  <c r="ZH2" i="35"/>
  <c r="ZI2" i="35"/>
  <c r="ZJ2" i="35"/>
  <c r="ZK2" i="35"/>
  <c r="ZL2" i="35"/>
  <c r="ZM2" i="35"/>
  <c r="ZN2" i="35"/>
  <c r="Q1645" i="35" l="1"/>
  <c r="P1645" i="35"/>
  <c r="N1646" i="35"/>
  <c r="O1646" i="35" s="1"/>
  <c r="XI2" i="35"/>
  <c r="XJ2" i="35"/>
  <c r="XK2" i="35"/>
  <c r="XL2" i="35"/>
  <c r="XM2" i="35"/>
  <c r="XN2" i="35"/>
  <c r="XO2" i="35"/>
  <c r="XP2" i="35"/>
  <c r="XQ2" i="35"/>
  <c r="XR2" i="35"/>
  <c r="XS2" i="35"/>
  <c r="XT2" i="35"/>
  <c r="XU2" i="35"/>
  <c r="XV2" i="35"/>
  <c r="XW2" i="35"/>
  <c r="XX2" i="35"/>
  <c r="XY2" i="35"/>
  <c r="WU2" i="35"/>
  <c r="WV2" i="35"/>
  <c r="WW2" i="35"/>
  <c r="WX2" i="35"/>
  <c r="WY2" i="35"/>
  <c r="WZ2" i="35"/>
  <c r="XA2" i="35"/>
  <c r="XB2" i="35"/>
  <c r="XC2" i="35"/>
  <c r="XD2" i="35"/>
  <c r="XE2" i="35"/>
  <c r="XF2" i="35"/>
  <c r="XG2" i="35"/>
  <c r="XH2" i="35"/>
  <c r="P1646" i="35" l="1"/>
  <c r="Q1646" i="35"/>
  <c r="N1647" i="35"/>
  <c r="O1647" i="35" s="1"/>
  <c r="G107" i="8"/>
  <c r="P1647" i="35" l="1"/>
  <c r="Q1647" i="35"/>
  <c r="N1648" i="35"/>
  <c r="O1648" i="35" s="1"/>
  <c r="WG2" i="35"/>
  <c r="WH2" i="35"/>
  <c r="WI2" i="35"/>
  <c r="WJ2" i="35"/>
  <c r="WK2" i="35"/>
  <c r="WL2" i="35"/>
  <c r="WM2" i="35"/>
  <c r="WN2" i="35"/>
  <c r="WO2" i="35"/>
  <c r="WP2" i="35"/>
  <c r="WQ2" i="35"/>
  <c r="WR2" i="35"/>
  <c r="WS2" i="35"/>
  <c r="WT2" i="35"/>
  <c r="WB2" i="35"/>
  <c r="WC2" i="35"/>
  <c r="WD2" i="35"/>
  <c r="WE2" i="35"/>
  <c r="WF2" i="35"/>
  <c r="G105" i="8"/>
  <c r="G106" i="8"/>
  <c r="G104" i="8"/>
  <c r="Q1648" i="35" l="1"/>
  <c r="P1648" i="35"/>
  <c r="N1649" i="35"/>
  <c r="O1649" i="35" s="1"/>
  <c r="G103" i="8"/>
  <c r="Q1649" i="35" l="1"/>
  <c r="P1649" i="35"/>
  <c r="N1650" i="35"/>
  <c r="O1650" i="35" s="1"/>
  <c r="WA2" i="35"/>
  <c r="VZ2" i="35"/>
  <c r="VY2" i="35"/>
  <c r="VX2" i="35"/>
  <c r="VW2" i="35"/>
  <c r="VV2" i="35"/>
  <c r="VU2" i="35"/>
  <c r="VT2" i="35"/>
  <c r="VS2" i="35"/>
  <c r="VR2" i="35"/>
  <c r="VQ2" i="35"/>
  <c r="VP2" i="35"/>
  <c r="VO2" i="35"/>
  <c r="VN2" i="35"/>
  <c r="VM2" i="35"/>
  <c r="VL2" i="35"/>
  <c r="VK2" i="35"/>
  <c r="VJ2" i="35"/>
  <c r="VI2" i="35"/>
  <c r="VH2" i="35"/>
  <c r="VG2" i="35"/>
  <c r="VF2" i="35"/>
  <c r="VE2" i="35"/>
  <c r="VD2" i="35"/>
  <c r="VC2" i="35"/>
  <c r="VB2" i="35"/>
  <c r="VA2" i="35"/>
  <c r="UZ2" i="35"/>
  <c r="UY2" i="35"/>
  <c r="UX2" i="35"/>
  <c r="UW2" i="35"/>
  <c r="UV2" i="35"/>
  <c r="UU2" i="35"/>
  <c r="UT2" i="35"/>
  <c r="US2" i="35"/>
  <c r="UR2" i="35"/>
  <c r="UQ2" i="35"/>
  <c r="UP2" i="35"/>
  <c r="UO2" i="35"/>
  <c r="UN2" i="35"/>
  <c r="UM2" i="35"/>
  <c r="UL2" i="35"/>
  <c r="UK2" i="35"/>
  <c r="UJ2" i="35"/>
  <c r="UI2" i="35"/>
  <c r="UH2" i="35"/>
  <c r="UG2" i="35"/>
  <c r="UF2" i="35"/>
  <c r="UE2" i="35"/>
  <c r="UD2" i="35"/>
  <c r="UC2" i="35"/>
  <c r="UB2" i="35"/>
  <c r="UA2" i="35"/>
  <c r="TZ2" i="35"/>
  <c r="TY2" i="35"/>
  <c r="TX2" i="35"/>
  <c r="TW2" i="35"/>
  <c r="TV2" i="35"/>
  <c r="TU2" i="35"/>
  <c r="TT2" i="35"/>
  <c r="TS2" i="35"/>
  <c r="TR2" i="35"/>
  <c r="TQ2" i="35"/>
  <c r="TP2" i="35"/>
  <c r="TO2" i="35"/>
  <c r="TN2" i="35"/>
  <c r="TM2" i="35"/>
  <c r="TL2" i="35"/>
  <c r="TK2" i="35"/>
  <c r="TJ2" i="35"/>
  <c r="TI2" i="35"/>
  <c r="TH2" i="35"/>
  <c r="TG2" i="35"/>
  <c r="TF2" i="35"/>
  <c r="TE2" i="35"/>
  <c r="TD2" i="35"/>
  <c r="TC2" i="35"/>
  <c r="TB2" i="35"/>
  <c r="TA2" i="35"/>
  <c r="SZ2" i="35"/>
  <c r="SY2" i="35"/>
  <c r="SX2" i="35"/>
  <c r="Q1650" i="35" l="1"/>
  <c r="P1650" i="35"/>
  <c r="N1651" i="35"/>
  <c r="O1651" i="35" s="1"/>
  <c r="N10" i="35"/>
  <c r="O10" i="35" s="1"/>
  <c r="P10" i="35" s="1"/>
  <c r="N9" i="35"/>
  <c r="O9" i="35" s="1"/>
  <c r="P9" i="35" s="1"/>
  <c r="N226" i="35"/>
  <c r="O226" i="35" s="1"/>
  <c r="P226" i="35" s="1"/>
  <c r="N227" i="35"/>
  <c r="O227" i="35" s="1"/>
  <c r="P227" i="35" s="1"/>
  <c r="Q1651" i="35" l="1"/>
  <c r="P1651" i="35"/>
  <c r="N1652" i="35"/>
  <c r="O1652" i="35" s="1"/>
  <c r="Q226" i="35"/>
  <c r="Q9" i="35"/>
  <c r="Q227" i="35"/>
  <c r="Q10" i="35"/>
  <c r="P1652" i="35" l="1"/>
  <c r="Q1652" i="35"/>
  <c r="N1653" i="35"/>
  <c r="O1653" i="35" s="1"/>
  <c r="M10" i="236"/>
  <c r="M9" i="236"/>
  <c r="M8" i="236"/>
  <c r="P1653" i="35" l="1"/>
  <c r="Q1653" i="35"/>
  <c r="N1654" i="35"/>
  <c r="O1654" i="35" s="1"/>
  <c r="N61" i="234"/>
  <c r="N60" i="234"/>
  <c r="N59" i="234"/>
  <c r="P1654" i="35" l="1"/>
  <c r="Q1654" i="35"/>
  <c r="N1655" i="35"/>
  <c r="O1655" i="35" s="1"/>
  <c r="N33" i="231"/>
  <c r="N34" i="231"/>
  <c r="N35" i="231"/>
  <c r="Q1655" i="35" l="1"/>
  <c r="P1655" i="35"/>
  <c r="N1656" i="35"/>
  <c r="O1656" i="35" s="1"/>
  <c r="SW2" i="35"/>
  <c r="SV2" i="35"/>
  <c r="SU2" i="35"/>
  <c r="ST2" i="35"/>
  <c r="SS2" i="35"/>
  <c r="SR2" i="35"/>
  <c r="SQ2" i="35"/>
  <c r="SP2" i="35"/>
  <c r="SO2" i="35"/>
  <c r="SN2" i="35"/>
  <c r="SM2" i="35"/>
  <c r="SL2" i="35"/>
  <c r="SK2" i="35"/>
  <c r="SJ2" i="35"/>
  <c r="SI2" i="35"/>
  <c r="SH2" i="35"/>
  <c r="SG2" i="35"/>
  <c r="SF2" i="35"/>
  <c r="SE2" i="35"/>
  <c r="SD2" i="35"/>
  <c r="SC2" i="35"/>
  <c r="SB2" i="35"/>
  <c r="SA2" i="35"/>
  <c r="RZ2" i="35"/>
  <c r="RY2" i="35"/>
  <c r="RX2" i="35"/>
  <c r="RW2" i="35"/>
  <c r="RV2" i="35"/>
  <c r="RU2" i="35"/>
  <c r="RT2" i="35"/>
  <c r="RS2" i="35"/>
  <c r="RR2" i="35"/>
  <c r="RQ2" i="35"/>
  <c r="RP2" i="35"/>
  <c r="RO2" i="35"/>
  <c r="RN2" i="35"/>
  <c r="RM2" i="35"/>
  <c r="RL2" i="35"/>
  <c r="RK2" i="35"/>
  <c r="RJ2" i="35"/>
  <c r="RI2" i="35"/>
  <c r="RH2" i="35"/>
  <c r="RG2" i="35"/>
  <c r="RF2" i="35"/>
  <c r="RE2" i="35"/>
  <c r="RD2" i="35"/>
  <c r="RC2" i="35"/>
  <c r="RB2" i="35"/>
  <c r="RA2" i="35"/>
  <c r="QZ2" i="35"/>
  <c r="QY2" i="35"/>
  <c r="QX2" i="35"/>
  <c r="QW2" i="35"/>
  <c r="QV2" i="35"/>
  <c r="QU2" i="35"/>
  <c r="QT2" i="35"/>
  <c r="QS2" i="35"/>
  <c r="QR2" i="35"/>
  <c r="QQ2" i="35"/>
  <c r="QP2" i="35"/>
  <c r="QO2" i="35"/>
  <c r="QN2" i="35"/>
  <c r="QM2" i="35"/>
  <c r="QL2" i="35"/>
  <c r="QK2" i="35"/>
  <c r="QJ2" i="35"/>
  <c r="QI2" i="35"/>
  <c r="QH2" i="35"/>
  <c r="QG2" i="35"/>
  <c r="QF2" i="35"/>
  <c r="QE2" i="35"/>
  <c r="QD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C2" i="35"/>
  <c r="PB2" i="35"/>
  <c r="PA2" i="35"/>
  <c r="OZ2" i="35"/>
  <c r="OY2" i="35"/>
  <c r="OX2" i="35"/>
  <c r="OW2" i="35"/>
  <c r="OV2" i="35"/>
  <c r="OU2" i="35"/>
  <c r="OT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Q1656" i="35" l="1"/>
  <c r="P1656" i="35"/>
  <c r="N1657" i="35"/>
  <c r="O1657" i="35" s="1"/>
  <c r="N34" i="230"/>
  <c r="N35" i="230"/>
  <c r="N36" i="230"/>
  <c r="Q1657" i="35" l="1"/>
  <c r="P1657" i="35"/>
  <c r="N1658" i="35"/>
  <c r="O1658" i="35" s="1"/>
  <c r="N91" i="227"/>
  <c r="N90" i="227"/>
  <c r="N89" i="227"/>
  <c r="Q1658" i="35" l="1"/>
  <c r="P1658" i="35"/>
  <c r="N1659" i="35"/>
  <c r="O1659" i="35" s="1"/>
  <c r="N32" i="227"/>
  <c r="N33" i="227"/>
  <c r="P1659" i="35" l="1"/>
  <c r="Q1659" i="35"/>
  <c r="N1660" i="35"/>
  <c r="O1660" i="35" s="1"/>
  <c r="G100" i="8"/>
  <c r="Q1660" i="35" l="1"/>
  <c r="P1660" i="35"/>
  <c r="N1661" i="35"/>
  <c r="O1661" i="35" s="1"/>
  <c r="N78" i="237"/>
  <c r="N94" i="235"/>
  <c r="N84" i="234"/>
  <c r="N12" i="231"/>
  <c r="N82" i="231"/>
  <c r="N109" i="230"/>
  <c r="P1661" i="35" l="1"/>
  <c r="Q1661" i="35"/>
  <c r="N1662" i="35"/>
  <c r="O1662" i="35" s="1"/>
  <c r="G86" i="8"/>
  <c r="G87" i="8"/>
  <c r="P1662" i="35" l="1"/>
  <c r="Q1662" i="35"/>
  <c r="N1663" i="35"/>
  <c r="O1663" i="35" s="1"/>
  <c r="G76" i="8"/>
  <c r="G77" i="8"/>
  <c r="Q1663" i="35" l="1"/>
  <c r="P1663" i="35"/>
  <c r="N1607" i="35"/>
  <c r="O1607" i="35" s="1"/>
  <c r="G94" i="8"/>
  <c r="G95" i="8"/>
  <c r="G96" i="8"/>
  <c r="G97" i="8"/>
  <c r="G98" i="8"/>
  <c r="G99" i="8"/>
  <c r="G101" i="8"/>
  <c r="G102" i="8"/>
  <c r="P1607" i="35" l="1"/>
  <c r="Q1607" i="35"/>
  <c r="N1608" i="35"/>
  <c r="O1608" i="35" s="1"/>
  <c r="N79" i="237"/>
  <c r="N80" i="237"/>
  <c r="N95" i="235"/>
  <c r="N96" i="235"/>
  <c r="N86" i="234"/>
  <c r="N85" i="234"/>
  <c r="N83" i="231"/>
  <c r="N84" i="231"/>
  <c r="N13" i="231"/>
  <c r="N14" i="231"/>
  <c r="N110" i="230"/>
  <c r="N111" i="230"/>
  <c r="Q1608" i="35" l="1"/>
  <c r="P1608" i="35"/>
  <c r="N1609" i="35"/>
  <c r="O1609" i="35" s="1"/>
  <c r="L160" i="67"/>
  <c r="L159" i="67"/>
  <c r="L158" i="67"/>
  <c r="L157" i="67"/>
  <c r="L156" i="67"/>
  <c r="L155" i="67"/>
  <c r="L154" i="67"/>
  <c r="L153" i="67"/>
  <c r="L152" i="67"/>
  <c r="L151" i="67"/>
  <c r="L150" i="67"/>
  <c r="L149" i="67"/>
  <c r="L148" i="67"/>
  <c r="L147" i="67"/>
  <c r="L146" i="67"/>
  <c r="L145" i="67"/>
  <c r="L144" i="67"/>
  <c r="L143" i="67"/>
  <c r="L142" i="67"/>
  <c r="L141" i="67"/>
  <c r="L140" i="67"/>
  <c r="L139" i="67"/>
  <c r="L138" i="67"/>
  <c r="L137" i="67"/>
  <c r="L136" i="67"/>
  <c r="L122" i="67"/>
  <c r="L121" i="67"/>
  <c r="L120" i="67"/>
  <c r="L119" i="67"/>
  <c r="L118" i="67"/>
  <c r="L117" i="67"/>
  <c r="L116" i="67"/>
  <c r="L115" i="67"/>
  <c r="L114" i="67"/>
  <c r="L113" i="67"/>
  <c r="L112" i="67"/>
  <c r="L111" i="67"/>
  <c r="L110" i="67"/>
  <c r="L109" i="67"/>
  <c r="L108" i="67"/>
  <c r="L107" i="67"/>
  <c r="L106" i="67"/>
  <c r="L105" i="67"/>
  <c r="L104" i="67"/>
  <c r="L103" i="67"/>
  <c r="L102" i="67"/>
  <c r="L87" i="67"/>
  <c r="L86" i="67"/>
  <c r="L85" i="67"/>
  <c r="L84" i="67"/>
  <c r="L83" i="67"/>
  <c r="L82" i="67"/>
  <c r="L81" i="67"/>
  <c r="L80" i="67"/>
  <c r="L79" i="67"/>
  <c r="L78" i="67"/>
  <c r="L77" i="67"/>
  <c r="L76" i="67"/>
  <c r="L75" i="67"/>
  <c r="L74" i="67"/>
  <c r="L73" i="67"/>
  <c r="L72" i="67"/>
  <c r="L71" i="67"/>
  <c r="L70" i="67"/>
  <c r="L69" i="67"/>
  <c r="L68" i="67"/>
  <c r="L67" i="67"/>
  <c r="L66" i="67"/>
  <c r="L65" i="67"/>
  <c r="L64" i="67"/>
  <c r="L63" i="67"/>
  <c r="L62" i="67"/>
  <c r="L55" i="67"/>
  <c r="L54" i="67"/>
  <c r="L53" i="67"/>
  <c r="L52" i="67"/>
  <c r="L51" i="67"/>
  <c r="L50" i="67"/>
  <c r="L49" i="67"/>
  <c r="L4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2" i="67"/>
  <c r="L19" i="67"/>
  <c r="L18" i="67"/>
  <c r="L17" i="67"/>
  <c r="L16" i="67"/>
  <c r="L15" i="67"/>
  <c r="L14" i="67"/>
  <c r="L13" i="67"/>
  <c r="L12" i="67"/>
  <c r="L11" i="67"/>
  <c r="L10" i="67"/>
  <c r="L9" i="67"/>
  <c r="L8" i="67"/>
  <c r="L7" i="67"/>
  <c r="L6" i="67"/>
  <c r="L5" i="67"/>
  <c r="L4" i="67"/>
  <c r="L3" i="67"/>
  <c r="L139" i="68"/>
  <c r="L138" i="68"/>
  <c r="L137" i="68"/>
  <c r="L136" i="68"/>
  <c r="L135" i="68"/>
  <c r="L134" i="68"/>
  <c r="L133" i="68"/>
  <c r="L132" i="68"/>
  <c r="L131" i="68"/>
  <c r="L130" i="68"/>
  <c r="L129" i="68"/>
  <c r="L128" i="68"/>
  <c r="L127" i="68"/>
  <c r="L126" i="68"/>
  <c r="L125" i="68"/>
  <c r="L124" i="68"/>
  <c r="L123" i="68"/>
  <c r="L122" i="68"/>
  <c r="L121" i="68"/>
  <c r="L120" i="68"/>
  <c r="L119" i="68"/>
  <c r="L118" i="68"/>
  <c r="L117" i="68"/>
  <c r="L116" i="68"/>
  <c r="L112" i="68"/>
  <c r="L111" i="68"/>
  <c r="L110" i="68"/>
  <c r="L109" i="68"/>
  <c r="L108" i="68"/>
  <c r="L107" i="68"/>
  <c r="L106" i="68"/>
  <c r="L105" i="68"/>
  <c r="L104" i="68"/>
  <c r="L103" i="68"/>
  <c r="L102" i="68"/>
  <c r="L101" i="68"/>
  <c r="L100" i="68"/>
  <c r="L99" i="68"/>
  <c r="L98" i="68"/>
  <c r="L97" i="68"/>
  <c r="L96" i="68"/>
  <c r="L95" i="68"/>
  <c r="L94" i="68"/>
  <c r="L93" i="68"/>
  <c r="L92" i="68"/>
  <c r="L91" i="68"/>
  <c r="L90" i="68"/>
  <c r="L89" i="68"/>
  <c r="L88" i="68"/>
  <c r="L81" i="68"/>
  <c r="L80" i="68"/>
  <c r="L79" i="68"/>
  <c r="L78" i="68"/>
  <c r="L77" i="68"/>
  <c r="L76" i="68"/>
  <c r="L75" i="68"/>
  <c r="L74" i="68"/>
  <c r="L73" i="68"/>
  <c r="L72" i="68"/>
  <c r="L71" i="68"/>
  <c r="L70" i="68"/>
  <c r="L69" i="68"/>
  <c r="L68" i="68"/>
  <c r="L67" i="68"/>
  <c r="L66" i="68"/>
  <c r="L65" i="68"/>
  <c r="L64" i="68"/>
  <c r="L56" i="68"/>
  <c r="L55" i="68"/>
  <c r="L54" i="68"/>
  <c r="L53" i="68"/>
  <c r="L52" i="68"/>
  <c r="L51" i="68"/>
  <c r="L50" i="68"/>
  <c r="L49" i="68"/>
  <c r="L48" i="68"/>
  <c r="L47" i="68"/>
  <c r="L46" i="68"/>
  <c r="L45" i="68"/>
  <c r="L44" i="68"/>
  <c r="L43" i="68"/>
  <c r="L42" i="68"/>
  <c r="L41" i="68"/>
  <c r="L40" i="68"/>
  <c r="L39" i="68"/>
  <c r="L38" i="68"/>
  <c r="L37" i="68"/>
  <c r="L36" i="68"/>
  <c r="L35" i="68"/>
  <c r="L28" i="68"/>
  <c r="L27" i="68"/>
  <c r="L26" i="68"/>
  <c r="L25" i="68"/>
  <c r="L24" i="68"/>
  <c r="L23" i="68"/>
  <c r="L22" i="68"/>
  <c r="L21" i="68"/>
  <c r="L20" i="68"/>
  <c r="L19" i="68"/>
  <c r="L18" i="68"/>
  <c r="L17" i="68"/>
  <c r="L16" i="68"/>
  <c r="L15" i="68"/>
  <c r="L14" i="68"/>
  <c r="L13" i="68"/>
  <c r="L12" i="68"/>
  <c r="L11" i="68"/>
  <c r="L10" i="68"/>
  <c r="L9" i="68"/>
  <c r="L8" i="68"/>
  <c r="L7" i="68"/>
  <c r="L6" i="68"/>
  <c r="L5" i="68"/>
  <c r="L4" i="68"/>
  <c r="L3" i="68"/>
  <c r="L137" i="69"/>
  <c r="L136" i="69"/>
  <c r="L135" i="69"/>
  <c r="L134" i="69"/>
  <c r="L133" i="69"/>
  <c r="L132" i="69"/>
  <c r="L131" i="69"/>
  <c r="L130" i="69"/>
  <c r="L129" i="69"/>
  <c r="L128" i="69"/>
  <c r="L127" i="69"/>
  <c r="L126" i="69"/>
  <c r="L125" i="69"/>
  <c r="L124" i="69"/>
  <c r="L123" i="69"/>
  <c r="L122" i="69"/>
  <c r="L121" i="69"/>
  <c r="L120" i="69"/>
  <c r="L119" i="69"/>
  <c r="L118" i="69"/>
  <c r="L117" i="69"/>
  <c r="L111" i="69"/>
  <c r="L110" i="69"/>
  <c r="L109" i="69"/>
  <c r="L108" i="69"/>
  <c r="L107" i="69"/>
  <c r="L106" i="69"/>
  <c r="L105" i="69"/>
  <c r="L104" i="69"/>
  <c r="L103" i="69"/>
  <c r="L102" i="69"/>
  <c r="L101" i="69"/>
  <c r="L100" i="69"/>
  <c r="L99" i="69"/>
  <c r="L98" i="69"/>
  <c r="L97" i="69"/>
  <c r="L96" i="69"/>
  <c r="L95" i="69"/>
  <c r="L94" i="69"/>
  <c r="L93" i="69"/>
  <c r="L92" i="69"/>
  <c r="L91" i="69"/>
  <c r="L90" i="69"/>
  <c r="L89" i="69"/>
  <c r="L83" i="69"/>
  <c r="L82" i="69"/>
  <c r="L81" i="69"/>
  <c r="L80" i="69"/>
  <c r="L79" i="69"/>
  <c r="L78" i="69"/>
  <c r="L77" i="69"/>
  <c r="L76" i="69"/>
  <c r="L75" i="69"/>
  <c r="L74" i="69"/>
  <c r="L73" i="69"/>
  <c r="L72" i="69"/>
  <c r="L71" i="69"/>
  <c r="L70" i="69"/>
  <c r="L69" i="69"/>
  <c r="L68" i="69"/>
  <c r="L67" i="69"/>
  <c r="L66" i="69"/>
  <c r="L65" i="69"/>
  <c r="L64" i="69"/>
  <c r="L63" i="69"/>
  <c r="L57" i="69"/>
  <c r="L56" i="69"/>
  <c r="L55" i="69"/>
  <c r="L54" i="69"/>
  <c r="L53" i="69"/>
  <c r="L52" i="69"/>
  <c r="L51" i="69"/>
  <c r="L50" i="69"/>
  <c r="L49" i="69"/>
  <c r="L48" i="69"/>
  <c r="L47" i="69"/>
  <c r="L46" i="69"/>
  <c r="L45" i="69"/>
  <c r="L44" i="69"/>
  <c r="L43" i="69"/>
  <c r="L42" i="69"/>
  <c r="L41" i="69"/>
  <c r="L40" i="69"/>
  <c r="L39" i="69"/>
  <c r="L38" i="69"/>
  <c r="L37" i="69"/>
  <c r="L36" i="69"/>
  <c r="L35" i="69"/>
  <c r="L28" i="69"/>
  <c r="L27" i="69"/>
  <c r="L26" i="69"/>
  <c r="L25" i="69"/>
  <c r="L24" i="69"/>
  <c r="L23" i="69"/>
  <c r="L22" i="69"/>
  <c r="L21" i="69"/>
  <c r="L20" i="69"/>
  <c r="L19" i="69"/>
  <c r="L18" i="69"/>
  <c r="L17" i="69"/>
  <c r="L16" i="69"/>
  <c r="L15" i="69"/>
  <c r="L14" i="69"/>
  <c r="L13" i="69"/>
  <c r="L12" i="69"/>
  <c r="L11" i="69"/>
  <c r="L10" i="69"/>
  <c r="L9" i="69"/>
  <c r="L8" i="69"/>
  <c r="L7" i="69"/>
  <c r="L6" i="69"/>
  <c r="L5" i="69"/>
  <c r="L4" i="69"/>
  <c r="L3" i="69"/>
  <c r="L150" i="70"/>
  <c r="L149" i="70"/>
  <c r="L148" i="70"/>
  <c r="L147" i="70"/>
  <c r="L146" i="70"/>
  <c r="L145" i="70"/>
  <c r="L144" i="70"/>
  <c r="L143" i="70"/>
  <c r="L142" i="70"/>
  <c r="L141" i="70"/>
  <c r="L140" i="70"/>
  <c r="L139" i="70"/>
  <c r="L138" i="70"/>
  <c r="L137" i="70"/>
  <c r="L136" i="70"/>
  <c r="L135" i="70"/>
  <c r="L134" i="70"/>
  <c r="L133" i="70"/>
  <c r="L132" i="70"/>
  <c r="L131" i="70"/>
  <c r="L130" i="70"/>
  <c r="L129" i="70"/>
  <c r="L128" i="70"/>
  <c r="L127" i="70"/>
  <c r="L121" i="70"/>
  <c r="L120" i="70"/>
  <c r="L119" i="70"/>
  <c r="L118" i="70"/>
  <c r="L117" i="70"/>
  <c r="L116" i="70"/>
  <c r="L115" i="70"/>
  <c r="L114" i="70"/>
  <c r="L113" i="70"/>
  <c r="L112" i="70"/>
  <c r="L111" i="70"/>
  <c r="L110" i="70"/>
  <c r="L109" i="70"/>
  <c r="L108" i="70"/>
  <c r="L107" i="70"/>
  <c r="L106" i="70"/>
  <c r="L105" i="70"/>
  <c r="L104" i="70"/>
  <c r="L103" i="70"/>
  <c r="L102" i="70"/>
  <c r="L101" i="70"/>
  <c r="L100" i="70"/>
  <c r="L99" i="70"/>
  <c r="L98" i="70"/>
  <c r="L97" i="70"/>
  <c r="L96" i="70"/>
  <c r="L95" i="70"/>
  <c r="L89" i="70"/>
  <c r="L88" i="70"/>
  <c r="L87" i="70"/>
  <c r="L86" i="70"/>
  <c r="L85" i="70"/>
  <c r="L84" i="70"/>
  <c r="L83" i="70"/>
  <c r="L82" i="70"/>
  <c r="L81" i="70"/>
  <c r="L80" i="70"/>
  <c r="L79" i="70"/>
  <c r="L78" i="70"/>
  <c r="L77" i="70"/>
  <c r="L76" i="70"/>
  <c r="L75" i="70"/>
  <c r="L74" i="70"/>
  <c r="L73" i="70"/>
  <c r="L72" i="70"/>
  <c r="L71" i="70"/>
  <c r="L70" i="70"/>
  <c r="L69" i="70"/>
  <c r="L68" i="70"/>
  <c r="L67" i="70"/>
  <c r="L66" i="70"/>
  <c r="L65" i="70"/>
  <c r="L64" i="70"/>
  <c r="L59" i="70"/>
  <c r="L58" i="70"/>
  <c r="L57" i="70"/>
  <c r="L56" i="70"/>
  <c r="L55" i="70"/>
  <c r="L54" i="70"/>
  <c r="L53" i="70"/>
  <c r="L52" i="70"/>
  <c r="L51" i="70"/>
  <c r="L50" i="70"/>
  <c r="L49" i="70"/>
  <c r="L48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28" i="70"/>
  <c r="L27" i="70"/>
  <c r="L26" i="70"/>
  <c r="L25" i="70"/>
  <c r="L24" i="70"/>
  <c r="L23" i="70"/>
  <c r="L22" i="70"/>
  <c r="L21" i="70"/>
  <c r="L20" i="70"/>
  <c r="L19" i="70"/>
  <c r="L18" i="70"/>
  <c r="L17" i="70"/>
  <c r="L16" i="70"/>
  <c r="L15" i="70"/>
  <c r="L14" i="70"/>
  <c r="L13" i="70"/>
  <c r="L12" i="70"/>
  <c r="L11" i="70"/>
  <c r="L10" i="70"/>
  <c r="L9" i="70"/>
  <c r="L8" i="70"/>
  <c r="L7" i="70"/>
  <c r="L6" i="70"/>
  <c r="L5" i="70"/>
  <c r="L4" i="70"/>
  <c r="L3" i="70"/>
  <c r="L155" i="71"/>
  <c r="L154" i="71"/>
  <c r="L153" i="71"/>
  <c r="L152" i="71"/>
  <c r="L151" i="71"/>
  <c r="L150" i="71"/>
  <c r="L149" i="71"/>
  <c r="L148" i="71"/>
  <c r="L147" i="71"/>
  <c r="L146" i="71"/>
  <c r="L145" i="71"/>
  <c r="L144" i="71"/>
  <c r="L143" i="71"/>
  <c r="L142" i="71"/>
  <c r="L141" i="71"/>
  <c r="L140" i="71"/>
  <c r="L139" i="71"/>
  <c r="L138" i="71"/>
  <c r="L137" i="71"/>
  <c r="L136" i="71"/>
  <c r="L135" i="71"/>
  <c r="L134" i="71"/>
  <c r="L133" i="71"/>
  <c r="L132" i="71"/>
  <c r="L126" i="71"/>
  <c r="L125" i="71"/>
  <c r="L124" i="71"/>
  <c r="L123" i="71"/>
  <c r="L122" i="71"/>
  <c r="L121" i="71"/>
  <c r="L120" i="71"/>
  <c r="L119" i="71"/>
  <c r="L118" i="71"/>
  <c r="L117" i="71"/>
  <c r="L116" i="71"/>
  <c r="L115" i="71"/>
  <c r="L114" i="71"/>
  <c r="L113" i="71"/>
  <c r="L112" i="71"/>
  <c r="L111" i="71"/>
  <c r="L110" i="71"/>
  <c r="L109" i="71"/>
  <c r="L108" i="71"/>
  <c r="L107" i="71"/>
  <c r="L106" i="71"/>
  <c r="L105" i="71"/>
  <c r="L104" i="71"/>
  <c r="L103" i="71"/>
  <c r="L102" i="71"/>
  <c r="L101" i="71"/>
  <c r="L100" i="71"/>
  <c r="L99" i="71"/>
  <c r="L98" i="71"/>
  <c r="L97" i="71"/>
  <c r="L91" i="71"/>
  <c r="L90" i="71"/>
  <c r="L89" i="71"/>
  <c r="L88" i="71"/>
  <c r="L87" i="71"/>
  <c r="L86" i="71"/>
  <c r="L85" i="71"/>
  <c r="L84" i="71"/>
  <c r="L83" i="71"/>
  <c r="L82" i="71"/>
  <c r="L81" i="71"/>
  <c r="L80" i="71"/>
  <c r="L79" i="71"/>
  <c r="L78" i="71"/>
  <c r="L77" i="71"/>
  <c r="L76" i="71"/>
  <c r="L75" i="71"/>
  <c r="L74" i="71"/>
  <c r="L73" i="71"/>
  <c r="L72" i="71"/>
  <c r="L71" i="71"/>
  <c r="L70" i="71"/>
  <c r="L69" i="71"/>
  <c r="L62" i="71"/>
  <c r="L61" i="71"/>
  <c r="L60" i="71"/>
  <c r="L59" i="71"/>
  <c r="L58" i="71"/>
  <c r="L57" i="71"/>
  <c r="L56" i="71"/>
  <c r="L55" i="71"/>
  <c r="L54" i="71"/>
  <c r="L53" i="71"/>
  <c r="L52" i="71"/>
  <c r="L51" i="71"/>
  <c r="L50" i="71"/>
  <c r="L49" i="71"/>
  <c r="L48" i="71"/>
  <c r="L47" i="71"/>
  <c r="L46" i="71"/>
  <c r="L45" i="71"/>
  <c r="L44" i="71"/>
  <c r="L43" i="71"/>
  <c r="L42" i="71"/>
  <c r="L41" i="71"/>
  <c r="L40" i="71"/>
  <c r="L39" i="71"/>
  <c r="L38" i="71"/>
  <c r="L37" i="71"/>
  <c r="L27" i="71"/>
  <c r="L26" i="71"/>
  <c r="L25" i="71"/>
  <c r="L24" i="71"/>
  <c r="L23" i="71"/>
  <c r="L22" i="71"/>
  <c r="L21" i="71"/>
  <c r="L20" i="71"/>
  <c r="L19" i="71"/>
  <c r="L18" i="71"/>
  <c r="L17" i="71"/>
  <c r="L16" i="71"/>
  <c r="L15" i="71"/>
  <c r="L14" i="71"/>
  <c r="L13" i="71"/>
  <c r="L12" i="71"/>
  <c r="L11" i="71"/>
  <c r="L10" i="71"/>
  <c r="L9" i="71"/>
  <c r="L8" i="71"/>
  <c r="L7" i="71"/>
  <c r="L6" i="71"/>
  <c r="L5" i="71"/>
  <c r="L4" i="71"/>
  <c r="L174" i="72"/>
  <c r="L173" i="72"/>
  <c r="L172" i="72"/>
  <c r="L171" i="72"/>
  <c r="L170" i="72"/>
  <c r="L169" i="72"/>
  <c r="L168" i="72"/>
  <c r="L167" i="72"/>
  <c r="L166" i="72"/>
  <c r="L165" i="72"/>
  <c r="L164" i="72"/>
  <c r="L163" i="72"/>
  <c r="L162" i="72"/>
  <c r="L161" i="72"/>
  <c r="L160" i="72"/>
  <c r="L159" i="72"/>
  <c r="L158" i="72"/>
  <c r="L157" i="72"/>
  <c r="L156" i="72"/>
  <c r="L155" i="72"/>
  <c r="L154" i="72"/>
  <c r="L153" i="72"/>
  <c r="L149" i="72"/>
  <c r="L148" i="72"/>
  <c r="L147" i="72"/>
  <c r="L146" i="72"/>
  <c r="L145" i="72"/>
  <c r="L144" i="72"/>
  <c r="L143" i="72"/>
  <c r="L142" i="72"/>
  <c r="L141" i="72"/>
  <c r="L140" i="72"/>
  <c r="L139" i="72"/>
  <c r="L138" i="72"/>
  <c r="L137" i="72"/>
  <c r="L136" i="72"/>
  <c r="L135" i="72"/>
  <c r="L134" i="72"/>
  <c r="L133" i="72"/>
  <c r="L132" i="72"/>
  <c r="L131" i="72"/>
  <c r="L130" i="72"/>
  <c r="L129" i="72"/>
  <c r="L128" i="72"/>
  <c r="L123" i="72"/>
  <c r="L122" i="72"/>
  <c r="L121" i="72"/>
  <c r="L120" i="72"/>
  <c r="L119" i="72"/>
  <c r="L118" i="72"/>
  <c r="L117" i="72"/>
  <c r="L116" i="72"/>
  <c r="L115" i="72"/>
  <c r="L114" i="72"/>
  <c r="L113" i="72"/>
  <c r="L112" i="72"/>
  <c r="L111" i="72"/>
  <c r="L110" i="72"/>
  <c r="L109" i="72"/>
  <c r="L108" i="72"/>
  <c r="L107" i="72"/>
  <c r="L106" i="72"/>
  <c r="L105" i="72"/>
  <c r="L104" i="72"/>
  <c r="L103" i="72"/>
  <c r="L102" i="72"/>
  <c r="L101" i="72"/>
  <c r="L100" i="72"/>
  <c r="L99" i="72"/>
  <c r="L98" i="72"/>
  <c r="L92" i="72"/>
  <c r="L91" i="72"/>
  <c r="L90" i="72"/>
  <c r="L89" i="72"/>
  <c r="L88" i="72"/>
  <c r="L87" i="72"/>
  <c r="L86" i="72"/>
  <c r="L85" i="72"/>
  <c r="L84" i="72"/>
  <c r="L83" i="72"/>
  <c r="L82" i="72"/>
  <c r="L81" i="72"/>
  <c r="L80" i="72"/>
  <c r="L79" i="72"/>
  <c r="L78" i="72"/>
  <c r="L77" i="72"/>
  <c r="L76" i="72"/>
  <c r="L75" i="72"/>
  <c r="L74" i="72"/>
  <c r="L73" i="72"/>
  <c r="L72" i="72"/>
  <c r="L71" i="72"/>
  <c r="L70" i="72"/>
  <c r="L69" i="72"/>
  <c r="L68" i="72"/>
  <c r="L58" i="72"/>
  <c r="L57" i="72"/>
  <c r="L56" i="72"/>
  <c r="L55" i="72"/>
  <c r="L54" i="72"/>
  <c r="L53" i="72"/>
  <c r="L52" i="72"/>
  <c r="L51" i="72"/>
  <c r="L50" i="72"/>
  <c r="L49" i="72"/>
  <c r="L48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25" i="72"/>
  <c r="L24" i="72"/>
  <c r="L23" i="72"/>
  <c r="L22" i="72"/>
  <c r="L21" i="72"/>
  <c r="L20" i="72"/>
  <c r="L19" i="72"/>
  <c r="L18" i="72"/>
  <c r="L17" i="72"/>
  <c r="L16" i="72"/>
  <c r="L15" i="72"/>
  <c r="L14" i="72"/>
  <c r="L13" i="72"/>
  <c r="L12" i="72"/>
  <c r="L11" i="72"/>
  <c r="L10" i="72"/>
  <c r="L9" i="72"/>
  <c r="L8" i="72"/>
  <c r="L7" i="72"/>
  <c r="L6" i="72"/>
  <c r="L5" i="72"/>
  <c r="L4" i="72"/>
  <c r="L3" i="72"/>
  <c r="L155" i="73"/>
  <c r="L154" i="73"/>
  <c r="L153" i="73"/>
  <c r="L152" i="73"/>
  <c r="L151" i="73"/>
  <c r="L150" i="73"/>
  <c r="L149" i="73"/>
  <c r="L148" i="73"/>
  <c r="L147" i="73"/>
  <c r="L146" i="73"/>
  <c r="L145" i="73"/>
  <c r="L144" i="73"/>
  <c r="L143" i="73"/>
  <c r="L142" i="73"/>
  <c r="L141" i="73"/>
  <c r="L140" i="73"/>
  <c r="L139" i="73"/>
  <c r="L138" i="73"/>
  <c r="L137" i="73"/>
  <c r="L136" i="73"/>
  <c r="L135" i="73"/>
  <c r="L134" i="73"/>
  <c r="L133" i="73"/>
  <c r="L132" i="73"/>
  <c r="L131" i="73"/>
  <c r="L130" i="73"/>
  <c r="L129" i="73"/>
  <c r="L128" i="73"/>
  <c r="L122" i="73"/>
  <c r="L121" i="73"/>
  <c r="L120" i="73"/>
  <c r="L119" i="73"/>
  <c r="L118" i="73"/>
  <c r="L117" i="73"/>
  <c r="L116" i="73"/>
  <c r="L115" i="73"/>
  <c r="L114" i="73"/>
  <c r="L113" i="73"/>
  <c r="L112" i="73"/>
  <c r="L111" i="73"/>
  <c r="L110" i="73"/>
  <c r="L109" i="73"/>
  <c r="L108" i="73"/>
  <c r="L107" i="73"/>
  <c r="L106" i="73"/>
  <c r="L105" i="73"/>
  <c r="L104" i="73"/>
  <c r="L103" i="73"/>
  <c r="L102" i="73"/>
  <c r="L101" i="73"/>
  <c r="L100" i="73"/>
  <c r="L99" i="73"/>
  <c r="L98" i="73"/>
  <c r="L97" i="73"/>
  <c r="L96" i="73"/>
  <c r="L95" i="73"/>
  <c r="L94" i="73"/>
  <c r="L93" i="73"/>
  <c r="L86" i="73"/>
  <c r="L85" i="73"/>
  <c r="L84" i="73"/>
  <c r="L83" i="73"/>
  <c r="L82" i="73"/>
  <c r="L81" i="73"/>
  <c r="L80" i="73"/>
  <c r="L79" i="73"/>
  <c r="L78" i="73"/>
  <c r="L77" i="73"/>
  <c r="L76" i="73"/>
  <c r="L75" i="73"/>
  <c r="L74" i="73"/>
  <c r="L73" i="73"/>
  <c r="L72" i="73"/>
  <c r="L71" i="73"/>
  <c r="L70" i="73"/>
  <c r="L69" i="73"/>
  <c r="L68" i="73"/>
  <c r="L67" i="73"/>
  <c r="L66" i="73"/>
  <c r="L59" i="73"/>
  <c r="L58" i="73"/>
  <c r="L57" i="73"/>
  <c r="L56" i="73"/>
  <c r="L55" i="73"/>
  <c r="L54" i="73"/>
  <c r="L53" i="73"/>
  <c r="L52" i="73"/>
  <c r="L51" i="73"/>
  <c r="L50" i="73"/>
  <c r="L49" i="73"/>
  <c r="L48" i="73"/>
  <c r="L47" i="73"/>
  <c r="L46" i="73"/>
  <c r="L45" i="73"/>
  <c r="L44" i="73"/>
  <c r="L43" i="73"/>
  <c r="L42" i="73"/>
  <c r="L41" i="73"/>
  <c r="L28" i="73"/>
  <c r="L27" i="73"/>
  <c r="L26" i="73"/>
  <c r="L25" i="73"/>
  <c r="L24" i="73"/>
  <c r="L23" i="73"/>
  <c r="L22" i="73"/>
  <c r="L21" i="73"/>
  <c r="L20" i="73"/>
  <c r="L19" i="73"/>
  <c r="L18" i="73"/>
  <c r="L17" i="73"/>
  <c r="L16" i="73"/>
  <c r="L15" i="73"/>
  <c r="L14" i="73"/>
  <c r="L13" i="73"/>
  <c r="L12" i="73"/>
  <c r="L11" i="73"/>
  <c r="L10" i="73"/>
  <c r="L9" i="73"/>
  <c r="L8" i="73"/>
  <c r="L7" i="73"/>
  <c r="L6" i="73"/>
  <c r="L5" i="73"/>
  <c r="L4" i="73"/>
  <c r="L3" i="73"/>
  <c r="L145" i="74"/>
  <c r="L144" i="74"/>
  <c r="L143" i="74"/>
  <c r="L142" i="74"/>
  <c r="L141" i="74"/>
  <c r="L140" i="74"/>
  <c r="L139" i="74"/>
  <c r="L138" i="74"/>
  <c r="L137" i="74"/>
  <c r="L136" i="74"/>
  <c r="L135" i="74"/>
  <c r="L134" i="74"/>
  <c r="L133" i="74"/>
  <c r="L132" i="74"/>
  <c r="L131" i="74"/>
  <c r="L130" i="74"/>
  <c r="L129" i="74"/>
  <c r="L128" i="74"/>
  <c r="L127" i="74"/>
  <c r="L126" i="74"/>
  <c r="L125" i="74"/>
  <c r="L124" i="74"/>
  <c r="L123" i="74"/>
  <c r="L122" i="74"/>
  <c r="L116" i="74"/>
  <c r="L115" i="74"/>
  <c r="L114" i="74"/>
  <c r="L113" i="74"/>
  <c r="L112" i="74"/>
  <c r="L111" i="74"/>
  <c r="L110" i="74"/>
  <c r="L109" i="74"/>
  <c r="L108" i="74"/>
  <c r="L107" i="74"/>
  <c r="L106" i="74"/>
  <c r="L105" i="74"/>
  <c r="L104" i="74"/>
  <c r="L103" i="74"/>
  <c r="L102" i="74"/>
  <c r="L101" i="74"/>
  <c r="L100" i="74"/>
  <c r="L99" i="74"/>
  <c r="L98" i="74"/>
  <c r="L97" i="74"/>
  <c r="L96" i="74"/>
  <c r="L95" i="74"/>
  <c r="L89" i="74"/>
  <c r="L88" i="74"/>
  <c r="L87" i="74"/>
  <c r="L86" i="74"/>
  <c r="L85" i="74"/>
  <c r="L84" i="74"/>
  <c r="L83" i="74"/>
  <c r="L82" i="74"/>
  <c r="L81" i="74"/>
  <c r="L80" i="74"/>
  <c r="L79" i="74"/>
  <c r="L78" i="74"/>
  <c r="L77" i="74"/>
  <c r="L76" i="74"/>
  <c r="L75" i="74"/>
  <c r="L74" i="74"/>
  <c r="L73" i="74"/>
  <c r="L72" i="74"/>
  <c r="L71" i="74"/>
  <c r="L70" i="74"/>
  <c r="L69" i="74"/>
  <c r="L68" i="74"/>
  <c r="L67" i="74"/>
  <c r="L66" i="74"/>
  <c r="L65" i="74"/>
  <c r="L64" i="74"/>
  <c r="L63" i="74"/>
  <c r="L62" i="74"/>
  <c r="L56" i="74"/>
  <c r="L55" i="74"/>
  <c r="L54" i="74"/>
  <c r="L53" i="74"/>
  <c r="L52" i="74"/>
  <c r="L51" i="74"/>
  <c r="L50" i="74"/>
  <c r="L49" i="74"/>
  <c r="L48" i="74"/>
  <c r="L47" i="74"/>
  <c r="L46" i="74"/>
  <c r="L45" i="74"/>
  <c r="L44" i="74"/>
  <c r="L43" i="74"/>
  <c r="L42" i="74"/>
  <c r="L41" i="74"/>
  <c r="L40" i="74"/>
  <c r="L39" i="74"/>
  <c r="L38" i="74"/>
  <c r="L37" i="74"/>
  <c r="L36" i="74"/>
  <c r="L35" i="74"/>
  <c r="L34" i="74"/>
  <c r="L33" i="74"/>
  <c r="L32" i="74"/>
  <c r="L31" i="74"/>
  <c r="L25" i="74"/>
  <c r="L24" i="74"/>
  <c r="L23" i="74"/>
  <c r="L22" i="74"/>
  <c r="L21" i="74"/>
  <c r="L20" i="74"/>
  <c r="L19" i="74"/>
  <c r="L18" i="74"/>
  <c r="L17" i="74"/>
  <c r="L16" i="74"/>
  <c r="L15" i="74"/>
  <c r="L14" i="74"/>
  <c r="L13" i="74"/>
  <c r="L12" i="74"/>
  <c r="L11" i="74"/>
  <c r="L10" i="74"/>
  <c r="L9" i="74"/>
  <c r="L8" i="74"/>
  <c r="L7" i="74"/>
  <c r="L6" i="74"/>
  <c r="L5" i="74"/>
  <c r="L4" i="74"/>
  <c r="L3" i="74"/>
  <c r="L143" i="75"/>
  <c r="L142" i="75"/>
  <c r="L141" i="75"/>
  <c r="L140" i="75"/>
  <c r="L139" i="75"/>
  <c r="L138" i="75"/>
  <c r="L137" i="75"/>
  <c r="L136" i="75"/>
  <c r="L135" i="75"/>
  <c r="L134" i="75"/>
  <c r="L133" i="75"/>
  <c r="L132" i="75"/>
  <c r="L131" i="75"/>
  <c r="L130" i="75"/>
  <c r="L129" i="75"/>
  <c r="L128" i="75"/>
  <c r="L127" i="75"/>
  <c r="L126" i="75"/>
  <c r="L125" i="75"/>
  <c r="L124" i="75"/>
  <c r="L123" i="75"/>
  <c r="L117" i="75"/>
  <c r="L116" i="75"/>
  <c r="L115" i="75"/>
  <c r="L114" i="75"/>
  <c r="L113" i="75"/>
  <c r="L112" i="75"/>
  <c r="L111" i="75"/>
  <c r="L110" i="75"/>
  <c r="L109" i="75"/>
  <c r="L108" i="75"/>
  <c r="L107" i="75"/>
  <c r="L106" i="75"/>
  <c r="L105" i="75"/>
  <c r="L104" i="75"/>
  <c r="L103" i="75"/>
  <c r="L102" i="75"/>
  <c r="L101" i="75"/>
  <c r="L100" i="75"/>
  <c r="L99" i="75"/>
  <c r="L98" i="75"/>
  <c r="L97" i="75"/>
  <c r="L96" i="75"/>
  <c r="L95" i="75"/>
  <c r="L94" i="75"/>
  <c r="L93" i="75"/>
  <c r="L87" i="75"/>
  <c r="L86" i="75"/>
  <c r="L85" i="75"/>
  <c r="L84" i="75"/>
  <c r="L83" i="75"/>
  <c r="L82" i="75"/>
  <c r="L81" i="75"/>
  <c r="L80" i="75"/>
  <c r="L79" i="75"/>
  <c r="L78" i="75"/>
  <c r="L77" i="75"/>
  <c r="L76" i="75"/>
  <c r="L75" i="75"/>
  <c r="L74" i="75"/>
  <c r="L73" i="75"/>
  <c r="L72" i="75"/>
  <c r="L71" i="75"/>
  <c r="L70" i="75"/>
  <c r="L69" i="75"/>
  <c r="L68" i="75"/>
  <c r="L67" i="75"/>
  <c r="L66" i="75"/>
  <c r="L65" i="75"/>
  <c r="L64" i="75"/>
  <c r="L63" i="75"/>
  <c r="L62" i="75"/>
  <c r="L54" i="75"/>
  <c r="L53" i="75"/>
  <c r="L52" i="75"/>
  <c r="L51" i="75"/>
  <c r="L50" i="75"/>
  <c r="L49" i="75"/>
  <c r="L48" i="75"/>
  <c r="L47" i="75"/>
  <c r="L46" i="75"/>
  <c r="L45" i="75"/>
  <c r="L44" i="75"/>
  <c r="L43" i="75"/>
  <c r="L42" i="75"/>
  <c r="L41" i="75"/>
  <c r="L40" i="75"/>
  <c r="L39" i="75"/>
  <c r="L38" i="75"/>
  <c r="L37" i="75"/>
  <c r="L36" i="75"/>
  <c r="L35" i="75"/>
  <c r="L34" i="75"/>
  <c r="L33" i="75"/>
  <c r="L32" i="75"/>
  <c r="L26" i="75"/>
  <c r="L25" i="75"/>
  <c r="L24" i="75"/>
  <c r="L23" i="75"/>
  <c r="L22" i="75"/>
  <c r="L21" i="75"/>
  <c r="L20" i="75"/>
  <c r="L19" i="75"/>
  <c r="L18" i="75"/>
  <c r="L17" i="75"/>
  <c r="L16" i="75"/>
  <c r="L15" i="75"/>
  <c r="L14" i="75"/>
  <c r="L13" i="75"/>
  <c r="L12" i="75"/>
  <c r="L11" i="75"/>
  <c r="L10" i="75"/>
  <c r="L9" i="75"/>
  <c r="L8" i="75"/>
  <c r="L7" i="75"/>
  <c r="L6" i="75"/>
  <c r="L5" i="75"/>
  <c r="L4" i="75"/>
  <c r="L3" i="75"/>
  <c r="L115" i="76"/>
  <c r="L114" i="76"/>
  <c r="L113" i="76"/>
  <c r="L112" i="76"/>
  <c r="L111" i="76"/>
  <c r="L110" i="76"/>
  <c r="L109" i="76"/>
  <c r="L108" i="76"/>
  <c r="L107" i="76"/>
  <c r="L106" i="76"/>
  <c r="L105" i="76"/>
  <c r="L104" i="76"/>
  <c r="L103" i="76"/>
  <c r="L102" i="76"/>
  <c r="L101" i="76"/>
  <c r="L100" i="76"/>
  <c r="L94" i="76"/>
  <c r="L93" i="76"/>
  <c r="L92" i="76"/>
  <c r="L91" i="76"/>
  <c r="L90" i="76"/>
  <c r="L89" i="76"/>
  <c r="L88" i="76"/>
  <c r="L87" i="76"/>
  <c r="L86" i="76"/>
  <c r="L85" i="76"/>
  <c r="L84" i="76"/>
  <c r="L83" i="76"/>
  <c r="L82" i="76"/>
  <c r="L81" i="76"/>
  <c r="L80" i="76"/>
  <c r="L79" i="76"/>
  <c r="L78" i="76"/>
  <c r="L77" i="76"/>
  <c r="L76" i="76"/>
  <c r="L75" i="76"/>
  <c r="L74" i="76"/>
  <c r="L73" i="76"/>
  <c r="L72" i="76"/>
  <c r="L71" i="76"/>
  <c r="L70" i="76"/>
  <c r="L69" i="76"/>
  <c r="L62" i="76"/>
  <c r="L61" i="76"/>
  <c r="L60" i="76"/>
  <c r="L59" i="76"/>
  <c r="L58" i="76"/>
  <c r="L57" i="76"/>
  <c r="L56" i="76"/>
  <c r="L55" i="76"/>
  <c r="L54" i="76"/>
  <c r="L53" i="76"/>
  <c r="L52" i="76"/>
  <c r="L51" i="76"/>
  <c r="L50" i="76"/>
  <c r="L49" i="76"/>
  <c r="L48" i="76"/>
  <c r="L47" i="76"/>
  <c r="L46" i="76"/>
  <c r="L45" i="76"/>
  <c r="L44" i="76"/>
  <c r="L43" i="76"/>
  <c r="L42" i="76"/>
  <c r="L41" i="76"/>
  <c r="L40" i="76"/>
  <c r="L28" i="76"/>
  <c r="L27" i="76"/>
  <c r="L26" i="76"/>
  <c r="L25" i="76"/>
  <c r="L24" i="76"/>
  <c r="L23" i="76"/>
  <c r="L22" i="76"/>
  <c r="L21" i="76"/>
  <c r="L20" i="76"/>
  <c r="L19" i="76"/>
  <c r="L18" i="76"/>
  <c r="L17" i="76"/>
  <c r="L16" i="76"/>
  <c r="L15" i="76"/>
  <c r="L14" i="76"/>
  <c r="L13" i="76"/>
  <c r="L12" i="76"/>
  <c r="L11" i="76"/>
  <c r="L10" i="76"/>
  <c r="L9" i="76"/>
  <c r="L8" i="76"/>
  <c r="L7" i="76"/>
  <c r="L6" i="76"/>
  <c r="L5" i="76"/>
  <c r="L4" i="76"/>
  <c r="L3" i="76"/>
  <c r="L130" i="77"/>
  <c r="L129" i="77"/>
  <c r="L128" i="77"/>
  <c r="L127" i="77"/>
  <c r="L126" i="77"/>
  <c r="L125" i="77"/>
  <c r="L124" i="77"/>
  <c r="L123" i="77"/>
  <c r="L122" i="77"/>
  <c r="L121" i="77"/>
  <c r="L120" i="77"/>
  <c r="L119" i="77"/>
  <c r="L118" i="77"/>
  <c r="L117" i="77"/>
  <c r="L116" i="77"/>
  <c r="L115" i="77"/>
  <c r="L114" i="77"/>
  <c r="L113" i="77"/>
  <c r="L112" i="77"/>
  <c r="L111" i="77"/>
  <c r="L110" i="77"/>
  <c r="L109" i="77"/>
  <c r="L108" i="77"/>
  <c r="L107" i="77"/>
  <c r="L101" i="77"/>
  <c r="L100" i="77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77" i="77"/>
  <c r="L76" i="77"/>
  <c r="L75" i="77"/>
  <c r="L74" i="77"/>
  <c r="L73" i="77"/>
  <c r="L72" i="77"/>
  <c r="L71" i="77"/>
  <c r="L70" i="77"/>
  <c r="L69" i="77"/>
  <c r="L68" i="77"/>
  <c r="L67" i="77"/>
  <c r="L66" i="77"/>
  <c r="L65" i="77"/>
  <c r="L64" i="77"/>
  <c r="L63" i="77"/>
  <c r="L62" i="77"/>
  <c r="L54" i="77"/>
  <c r="L53" i="77"/>
  <c r="L52" i="77"/>
  <c r="L51" i="77"/>
  <c r="L50" i="77"/>
  <c r="L49" i="77"/>
  <c r="L48" i="77"/>
  <c r="L47" i="77"/>
  <c r="L46" i="77"/>
  <c r="L45" i="77"/>
  <c r="L44" i="77"/>
  <c r="L43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24" i="77"/>
  <c r="L23" i="77"/>
  <c r="L22" i="77"/>
  <c r="L21" i="77"/>
  <c r="L20" i="77"/>
  <c r="L19" i="77"/>
  <c r="L18" i="77"/>
  <c r="L17" i="77"/>
  <c r="L16" i="77"/>
  <c r="L15" i="77"/>
  <c r="L14" i="77"/>
  <c r="L13" i="77"/>
  <c r="L12" i="77"/>
  <c r="L11" i="77"/>
  <c r="L10" i="77"/>
  <c r="L9" i="77"/>
  <c r="L8" i="77"/>
  <c r="L7" i="77"/>
  <c r="L6" i="77"/>
  <c r="L5" i="77"/>
  <c r="L4" i="77"/>
  <c r="L3" i="77"/>
  <c r="L128" i="79"/>
  <c r="L127" i="79"/>
  <c r="L126" i="79"/>
  <c r="L125" i="79"/>
  <c r="L124" i="79"/>
  <c r="L123" i="79"/>
  <c r="L122" i="79"/>
  <c r="L121" i="79"/>
  <c r="L120" i="79"/>
  <c r="L119" i="79"/>
  <c r="L118" i="79"/>
  <c r="L117" i="79"/>
  <c r="L116" i="79"/>
  <c r="L115" i="79"/>
  <c r="L114" i="79"/>
  <c r="L113" i="79"/>
  <c r="L112" i="79"/>
  <c r="L111" i="79"/>
  <c r="L110" i="79"/>
  <c r="L109" i="79"/>
  <c r="L108" i="79"/>
  <c r="L107" i="79"/>
  <c r="L106" i="79"/>
  <c r="L105" i="79"/>
  <c r="L101" i="79"/>
  <c r="L100" i="79"/>
  <c r="L99" i="79"/>
  <c r="L98" i="79"/>
  <c r="L97" i="79"/>
  <c r="L96" i="79"/>
  <c r="L95" i="79"/>
  <c r="L94" i="79"/>
  <c r="L93" i="79"/>
  <c r="L92" i="79"/>
  <c r="L91" i="79"/>
  <c r="L90" i="79"/>
  <c r="L89" i="79"/>
  <c r="L88" i="79"/>
  <c r="L87" i="79"/>
  <c r="L86" i="79"/>
  <c r="L85" i="79"/>
  <c r="L84" i="79"/>
  <c r="L83" i="79"/>
  <c r="L82" i="79"/>
  <c r="L76" i="79"/>
  <c r="L75" i="79"/>
  <c r="L74" i="79"/>
  <c r="L73" i="79"/>
  <c r="L72" i="79"/>
  <c r="L71" i="79"/>
  <c r="L70" i="79"/>
  <c r="L69" i="79"/>
  <c r="L68" i="79"/>
  <c r="L67" i="79"/>
  <c r="L66" i="79"/>
  <c r="L65" i="79"/>
  <c r="L64" i="79"/>
  <c r="L63" i="79"/>
  <c r="L62" i="79"/>
  <c r="L61" i="79"/>
  <c r="L60" i="79"/>
  <c r="L59" i="79"/>
  <c r="L58" i="79"/>
  <c r="L57" i="79"/>
  <c r="L50" i="79"/>
  <c r="L49" i="79"/>
  <c r="L48" i="79"/>
  <c r="L47" i="79"/>
  <c r="L46" i="79"/>
  <c r="L45" i="79"/>
  <c r="L44" i="79"/>
  <c r="L43" i="79"/>
  <c r="L42" i="79"/>
  <c r="L41" i="79"/>
  <c r="L40" i="79"/>
  <c r="L39" i="79"/>
  <c r="L38" i="79"/>
  <c r="L37" i="79"/>
  <c r="L36" i="79"/>
  <c r="L35" i="79"/>
  <c r="L34" i="79"/>
  <c r="L33" i="79"/>
  <c r="L32" i="79"/>
  <c r="L31" i="79"/>
  <c r="L30" i="79"/>
  <c r="L23" i="79"/>
  <c r="L22" i="79"/>
  <c r="L21" i="79"/>
  <c r="L20" i="79"/>
  <c r="L19" i="79"/>
  <c r="L18" i="79"/>
  <c r="L17" i="79"/>
  <c r="L16" i="79"/>
  <c r="L15" i="79"/>
  <c r="L14" i="79"/>
  <c r="L13" i="79"/>
  <c r="L12" i="79"/>
  <c r="L11" i="79"/>
  <c r="L10" i="79"/>
  <c r="L9" i="79"/>
  <c r="L8" i="79"/>
  <c r="L7" i="79"/>
  <c r="L6" i="79"/>
  <c r="L5" i="79"/>
  <c r="L4" i="79"/>
  <c r="L3" i="79"/>
  <c r="L149" i="80"/>
  <c r="L148" i="80"/>
  <c r="L147" i="80"/>
  <c r="L146" i="80"/>
  <c r="L145" i="80"/>
  <c r="L144" i="80"/>
  <c r="L143" i="80"/>
  <c r="L142" i="80"/>
  <c r="L141" i="80"/>
  <c r="L140" i="80"/>
  <c r="L139" i="80"/>
  <c r="L138" i="80"/>
  <c r="L137" i="80"/>
  <c r="L136" i="80"/>
  <c r="L135" i="80"/>
  <c r="L134" i="80"/>
  <c r="L133" i="80"/>
  <c r="L132" i="80"/>
  <c r="L131" i="80"/>
  <c r="L130" i="80"/>
  <c r="L129" i="80"/>
  <c r="L128" i="80"/>
  <c r="L127" i="80"/>
  <c r="L126" i="80"/>
  <c r="L125" i="80"/>
  <c r="L124" i="80"/>
  <c r="L118" i="80"/>
  <c r="L117" i="80"/>
  <c r="L116" i="80"/>
  <c r="L115" i="80"/>
  <c r="L114" i="80"/>
  <c r="L113" i="80"/>
  <c r="L112" i="80"/>
  <c r="L111" i="80"/>
  <c r="L110" i="80"/>
  <c r="L109" i="80"/>
  <c r="L108" i="80"/>
  <c r="L107" i="80"/>
  <c r="L106" i="80"/>
  <c r="L105" i="80"/>
  <c r="L104" i="80"/>
  <c r="L103" i="80"/>
  <c r="L102" i="80"/>
  <c r="L101" i="80"/>
  <c r="L100" i="80"/>
  <c r="L99" i="80"/>
  <c r="L93" i="80"/>
  <c r="L92" i="80"/>
  <c r="L91" i="80"/>
  <c r="L90" i="80"/>
  <c r="L89" i="80"/>
  <c r="L88" i="80"/>
  <c r="L87" i="80"/>
  <c r="L86" i="80"/>
  <c r="L85" i="80"/>
  <c r="L84" i="80"/>
  <c r="L83" i="80"/>
  <c r="L82" i="80"/>
  <c r="L81" i="80"/>
  <c r="L80" i="80"/>
  <c r="L79" i="80"/>
  <c r="L78" i="80"/>
  <c r="L77" i="80"/>
  <c r="L76" i="80"/>
  <c r="L75" i="80"/>
  <c r="L74" i="80"/>
  <c r="L73" i="80"/>
  <c r="L72" i="80"/>
  <c r="L71" i="80"/>
  <c r="L70" i="80"/>
  <c r="L69" i="80"/>
  <c r="L61" i="80"/>
  <c r="L60" i="80"/>
  <c r="L59" i="80"/>
  <c r="L58" i="80"/>
  <c r="L57" i="80"/>
  <c r="L56" i="80"/>
  <c r="L55" i="80"/>
  <c r="L54" i="80"/>
  <c r="L53" i="80"/>
  <c r="L52" i="80"/>
  <c r="L51" i="80"/>
  <c r="L50" i="80"/>
  <c r="L49" i="80"/>
  <c r="L48" i="80"/>
  <c r="L47" i="80"/>
  <c r="L46" i="80"/>
  <c r="L45" i="80"/>
  <c r="L44" i="80"/>
  <c r="L43" i="80"/>
  <c r="L42" i="80"/>
  <c r="L41" i="80"/>
  <c r="L40" i="80"/>
  <c r="L27" i="80"/>
  <c r="L26" i="80"/>
  <c r="L25" i="80"/>
  <c r="L24" i="80"/>
  <c r="L23" i="80"/>
  <c r="L22" i="80"/>
  <c r="L21" i="80"/>
  <c r="L20" i="80"/>
  <c r="L19" i="80"/>
  <c r="L18" i="80"/>
  <c r="L17" i="80"/>
  <c r="L16" i="80"/>
  <c r="L15" i="80"/>
  <c r="L14" i="80"/>
  <c r="L13" i="80"/>
  <c r="L12" i="80"/>
  <c r="L11" i="80"/>
  <c r="L10" i="80"/>
  <c r="L9" i="80"/>
  <c r="L8" i="80"/>
  <c r="L7" i="80"/>
  <c r="L6" i="80"/>
  <c r="L5" i="80"/>
  <c r="L4" i="80"/>
  <c r="L3" i="80"/>
  <c r="G162" i="8"/>
  <c r="G161" i="8"/>
  <c r="G160" i="8"/>
  <c r="G159" i="8"/>
  <c r="G158" i="8"/>
  <c r="G157" i="8"/>
  <c r="G156" i="8"/>
  <c r="G155" i="8"/>
  <c r="G154" i="8"/>
  <c r="G93" i="8"/>
  <c r="G92" i="8"/>
  <c r="N8" i="226" s="1"/>
  <c r="G91" i="8"/>
  <c r="G90" i="8"/>
  <c r="G89" i="8"/>
  <c r="G88" i="8"/>
  <c r="G85" i="8"/>
  <c r="G84" i="8"/>
  <c r="G83" i="8"/>
  <c r="G82" i="8"/>
  <c r="G81" i="8"/>
  <c r="G80" i="8"/>
  <c r="G79" i="8"/>
  <c r="G78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1" i="8"/>
  <c r="E4" i="5"/>
  <c r="E3" i="5"/>
  <c r="Q1609" i="35" l="1"/>
  <c r="P1609" i="35"/>
  <c r="N1610" i="35"/>
  <c r="O1610" i="35" s="1"/>
  <c r="M32" i="236"/>
  <c r="M31" i="236"/>
  <c r="N140" i="226"/>
  <c r="N66" i="227"/>
  <c r="N139" i="226"/>
  <c r="N40" i="227"/>
  <c r="N92" i="234"/>
  <c r="N91" i="234"/>
  <c r="N106" i="237"/>
  <c r="N105" i="237"/>
  <c r="N73" i="237"/>
  <c r="N17" i="237"/>
  <c r="N72" i="237"/>
  <c r="N16" i="237"/>
  <c r="M89" i="236"/>
  <c r="M120" i="236"/>
  <c r="M119" i="236"/>
  <c r="M90" i="236"/>
  <c r="N100" i="235"/>
  <c r="N125" i="235"/>
  <c r="N126" i="235"/>
  <c r="N86" i="235"/>
  <c r="N87" i="235"/>
  <c r="N99" i="235"/>
  <c r="N124" i="234"/>
  <c r="N123" i="234"/>
  <c r="N65" i="234"/>
  <c r="N64" i="234"/>
  <c r="N67" i="231"/>
  <c r="N66" i="231"/>
  <c r="N114" i="231"/>
  <c r="N113" i="231"/>
  <c r="N115" i="230"/>
  <c r="N39" i="230"/>
  <c r="N40" i="230"/>
  <c r="N114" i="230"/>
  <c r="N88" i="227"/>
  <c r="N87" i="227"/>
  <c r="N72" i="227"/>
  <c r="N73" i="227"/>
  <c r="N14" i="227"/>
  <c r="N15" i="227"/>
  <c r="N150" i="226"/>
  <c r="N151" i="226"/>
  <c r="N82" i="226"/>
  <c r="N81" i="226"/>
  <c r="N30" i="237"/>
  <c r="N6" i="237"/>
  <c r="N5" i="237"/>
  <c r="N4" i="237"/>
  <c r="N7" i="237"/>
  <c r="N31" i="237"/>
  <c r="N33" i="237"/>
  <c r="N32" i="237"/>
  <c r="N4" i="235"/>
  <c r="N11" i="235"/>
  <c r="N5" i="235"/>
  <c r="N6" i="235"/>
  <c r="N7" i="235"/>
  <c r="N8" i="235"/>
  <c r="N9" i="235"/>
  <c r="N10" i="235"/>
  <c r="N6" i="234"/>
  <c r="N5" i="234"/>
  <c r="N4" i="234"/>
  <c r="N7" i="234"/>
  <c r="N4" i="231"/>
  <c r="N5" i="231"/>
  <c r="N6" i="231"/>
  <c r="N7" i="231"/>
  <c r="N7" i="230"/>
  <c r="N6" i="230"/>
  <c r="N4" i="230"/>
  <c r="N5" i="230"/>
  <c r="N6" i="227"/>
  <c r="N4" i="227"/>
  <c r="N5" i="227"/>
  <c r="N7" i="227"/>
  <c r="N48" i="226"/>
  <c r="N49" i="226"/>
  <c r="N50" i="226"/>
  <c r="N51" i="226"/>
  <c r="N4" i="226"/>
  <c r="N5" i="226"/>
  <c r="N6" i="226"/>
  <c r="N7" i="226"/>
  <c r="N94" i="234"/>
  <c r="N93" i="234"/>
  <c r="N10" i="230"/>
  <c r="N134" i="226"/>
  <c r="M82" i="236"/>
  <c r="N51" i="235"/>
  <c r="N43" i="231"/>
  <c r="N86" i="226"/>
  <c r="M97" i="236"/>
  <c r="M96" i="236"/>
  <c r="M12" i="236"/>
  <c r="M95" i="236"/>
  <c r="M14" i="236"/>
  <c r="M13" i="236"/>
  <c r="M11" i="236"/>
  <c r="M98" i="236"/>
  <c r="N38" i="235"/>
  <c r="N39" i="235"/>
  <c r="N40" i="235"/>
  <c r="N41" i="235"/>
  <c r="N93" i="230"/>
  <c r="N60" i="230"/>
  <c r="N92" i="230"/>
  <c r="N94" i="230"/>
  <c r="N91" i="230"/>
  <c r="N57" i="230"/>
  <c r="N59" i="230"/>
  <c r="N58" i="230"/>
  <c r="N135" i="226"/>
  <c r="N136" i="226"/>
  <c r="N137" i="226"/>
  <c r="N138" i="226"/>
  <c r="N62" i="231"/>
  <c r="N113" i="227"/>
  <c r="N59" i="237"/>
  <c r="N17" i="234"/>
  <c r="N116" i="231"/>
  <c r="N35" i="227"/>
  <c r="N84" i="226"/>
  <c r="N38" i="237"/>
  <c r="N39" i="237"/>
  <c r="N57" i="237"/>
  <c r="N56" i="237"/>
  <c r="M57" i="236"/>
  <c r="M124" i="236"/>
  <c r="M123" i="236"/>
  <c r="M58" i="236"/>
  <c r="N59" i="235"/>
  <c r="N129" i="235"/>
  <c r="N58" i="235"/>
  <c r="N82" i="235"/>
  <c r="N130" i="235"/>
  <c r="N83" i="235"/>
  <c r="N119" i="234"/>
  <c r="N50" i="234"/>
  <c r="N120" i="234"/>
  <c r="N51" i="234"/>
  <c r="N91" i="231"/>
  <c r="N92" i="231"/>
  <c r="N109" i="231"/>
  <c r="N110" i="231"/>
  <c r="N18" i="231"/>
  <c r="N17" i="231"/>
  <c r="N67" i="230"/>
  <c r="N118" i="230"/>
  <c r="N119" i="230"/>
  <c r="N68" i="230"/>
  <c r="N103" i="227"/>
  <c r="N102" i="227"/>
  <c r="N122" i="227"/>
  <c r="N121" i="227"/>
  <c r="N171" i="226"/>
  <c r="N170" i="226"/>
  <c r="N146" i="226"/>
  <c r="N147" i="226"/>
  <c r="N115" i="226"/>
  <c r="N116" i="226"/>
  <c r="N58" i="226"/>
  <c r="N59" i="226"/>
  <c r="N60" i="231"/>
  <c r="M129" i="236"/>
  <c r="M130" i="236"/>
  <c r="N20" i="235"/>
  <c r="N21" i="235"/>
  <c r="N73" i="231"/>
  <c r="N72" i="231"/>
  <c r="N96" i="227"/>
  <c r="N97" i="227"/>
  <c r="N40" i="226"/>
  <c r="N41" i="226"/>
  <c r="N3" i="237"/>
  <c r="N2" i="237"/>
  <c r="M80" i="236"/>
  <c r="M79" i="236"/>
  <c r="M3" i="236"/>
  <c r="M2" i="236"/>
  <c r="N88" i="235"/>
  <c r="N89" i="235"/>
  <c r="N3" i="235"/>
  <c r="N2" i="235"/>
  <c r="N2" i="226"/>
  <c r="N128" i="226"/>
  <c r="N129" i="226"/>
  <c r="N99" i="226"/>
  <c r="N100" i="226"/>
  <c r="N3" i="226"/>
  <c r="N46" i="237"/>
  <c r="N20" i="237"/>
  <c r="N21" i="237"/>
  <c r="N47" i="237"/>
  <c r="M48" i="236"/>
  <c r="M47" i="236"/>
  <c r="M22" i="236"/>
  <c r="M21" i="236"/>
  <c r="N28" i="235"/>
  <c r="N60" i="235"/>
  <c r="N29" i="235"/>
  <c r="N61" i="235"/>
  <c r="N98" i="234"/>
  <c r="N97" i="234"/>
  <c r="N44" i="231"/>
  <c r="N45" i="231"/>
  <c r="N73" i="230"/>
  <c r="N74" i="230"/>
  <c r="N74" i="227"/>
  <c r="N127" i="227"/>
  <c r="N75" i="227"/>
  <c r="N128" i="227"/>
  <c r="N25" i="227"/>
  <c r="N24" i="227"/>
  <c r="N91" i="226"/>
  <c r="N92" i="226"/>
  <c r="N60" i="226"/>
  <c r="N61" i="226"/>
  <c r="N19" i="226"/>
  <c r="N20" i="226"/>
  <c r="N71" i="234"/>
  <c r="N70" i="234"/>
  <c r="N29" i="231"/>
  <c r="N30" i="231"/>
  <c r="N69" i="230"/>
  <c r="N70" i="230"/>
  <c r="N17" i="227"/>
  <c r="N16" i="227"/>
  <c r="N15" i="226"/>
  <c r="N16" i="226"/>
  <c r="N94" i="237"/>
  <c r="N12" i="237"/>
  <c r="N93" i="237"/>
  <c r="N13" i="237"/>
  <c r="N92" i="237"/>
  <c r="N91" i="237"/>
  <c r="N11" i="237"/>
  <c r="N10" i="237"/>
  <c r="M112" i="236"/>
  <c r="M4" i="236"/>
  <c r="M111" i="236"/>
  <c r="M7" i="236"/>
  <c r="M110" i="236"/>
  <c r="M6" i="236"/>
  <c r="M5" i="236"/>
  <c r="M109" i="236"/>
  <c r="N116" i="235"/>
  <c r="N118" i="235"/>
  <c r="N67" i="235"/>
  <c r="N117" i="235"/>
  <c r="N24" i="235"/>
  <c r="N64" i="235"/>
  <c r="N25" i="235"/>
  <c r="N65" i="235"/>
  <c r="N27" i="235"/>
  <c r="N26" i="235"/>
  <c r="N66" i="235"/>
  <c r="N115" i="235"/>
  <c r="N103" i="234"/>
  <c r="N35" i="234"/>
  <c r="N106" i="234"/>
  <c r="N34" i="234"/>
  <c r="N105" i="234"/>
  <c r="N33" i="234"/>
  <c r="N104" i="234"/>
  <c r="N32" i="234"/>
  <c r="N11" i="231"/>
  <c r="N78" i="231"/>
  <c r="N106" i="231"/>
  <c r="N79" i="231"/>
  <c r="N103" i="231"/>
  <c r="N104" i="231"/>
  <c r="N105" i="231"/>
  <c r="N10" i="231"/>
  <c r="N8" i="231"/>
  <c r="N80" i="231"/>
  <c r="N81" i="231"/>
  <c r="N9" i="231"/>
  <c r="N53" i="230"/>
  <c r="N54" i="230"/>
  <c r="N55" i="230"/>
  <c r="N108" i="230"/>
  <c r="N56" i="230"/>
  <c r="N105" i="230"/>
  <c r="N107" i="230"/>
  <c r="N106" i="230"/>
  <c r="N110" i="227"/>
  <c r="N58" i="227"/>
  <c r="N109" i="227"/>
  <c r="N59" i="227"/>
  <c r="N60" i="227"/>
  <c r="N61" i="227"/>
  <c r="N111" i="227"/>
  <c r="N112" i="227"/>
  <c r="N130" i="226"/>
  <c r="N131" i="226"/>
  <c r="N132" i="226"/>
  <c r="N156" i="226"/>
  <c r="N133" i="226"/>
  <c r="N157" i="226"/>
  <c r="N158" i="226"/>
  <c r="N159" i="226"/>
  <c r="N103" i="226"/>
  <c r="N101" i="226"/>
  <c r="N102" i="226"/>
  <c r="N104" i="226"/>
  <c r="N38" i="226"/>
  <c r="N39" i="226"/>
  <c r="N36" i="226"/>
  <c r="N37" i="226"/>
  <c r="M36" i="236"/>
  <c r="M35" i="236"/>
  <c r="N14" i="235"/>
  <c r="N54" i="235"/>
  <c r="N15" i="235"/>
  <c r="N55" i="235"/>
  <c r="N20" i="234"/>
  <c r="N21" i="234"/>
  <c r="N85" i="230"/>
  <c r="N86" i="230"/>
  <c r="N174" i="226"/>
  <c r="N175" i="226"/>
  <c r="N89" i="226"/>
  <c r="N90" i="226"/>
  <c r="N61" i="231"/>
  <c r="M132" i="236"/>
  <c r="M131" i="236"/>
  <c r="N22" i="235"/>
  <c r="N23" i="235"/>
  <c r="N75" i="231"/>
  <c r="N74" i="231"/>
  <c r="N99" i="227"/>
  <c r="N98" i="227"/>
  <c r="N42" i="226"/>
  <c r="N43" i="226"/>
  <c r="N100" i="237"/>
  <c r="N99" i="237"/>
  <c r="N67" i="234"/>
  <c r="N66" i="234"/>
  <c r="N68" i="231"/>
  <c r="N69" i="231"/>
  <c r="N55" i="227"/>
  <c r="N54" i="227"/>
  <c r="M33" i="236"/>
  <c r="M34" i="236"/>
  <c r="N12" i="235"/>
  <c r="N52" i="235"/>
  <c r="N13" i="235"/>
  <c r="N53" i="235"/>
  <c r="N18" i="234"/>
  <c r="N19" i="234"/>
  <c r="N84" i="230"/>
  <c r="N83" i="230"/>
  <c r="N172" i="226"/>
  <c r="N173" i="226"/>
  <c r="N87" i="226"/>
  <c r="N88" i="226"/>
  <c r="N91" i="235"/>
  <c r="N16" i="235"/>
  <c r="N17" i="235"/>
  <c r="N90" i="235"/>
  <c r="N36" i="234"/>
  <c r="N37" i="234"/>
  <c r="N79" i="230"/>
  <c r="N80" i="230"/>
  <c r="N160" i="226"/>
  <c r="N161" i="226"/>
  <c r="N106" i="226"/>
  <c r="N105" i="226"/>
  <c r="N116" i="234"/>
  <c r="N115" i="234"/>
  <c r="N61" i="237"/>
  <c r="N60" i="237"/>
  <c r="N88" i="237"/>
  <c r="N87" i="237"/>
  <c r="M64" i="236"/>
  <c r="M63" i="236"/>
  <c r="N72" i="235"/>
  <c r="N73" i="235"/>
  <c r="N41" i="234"/>
  <c r="N40" i="234"/>
  <c r="N36" i="231"/>
  <c r="N37" i="231"/>
  <c r="N125" i="231"/>
  <c r="N126" i="231"/>
  <c r="N61" i="230"/>
  <c r="N62" i="230"/>
  <c r="N93" i="227"/>
  <c r="N92" i="227"/>
  <c r="N36" i="227"/>
  <c r="N37" i="227"/>
  <c r="N75" i="226"/>
  <c r="N76" i="226"/>
  <c r="N110" i="237"/>
  <c r="N109" i="237"/>
  <c r="N53" i="237"/>
  <c r="N108" i="237"/>
  <c r="N52" i="237"/>
  <c r="N107" i="237"/>
  <c r="N51" i="237"/>
  <c r="N27" i="237"/>
  <c r="N50" i="237"/>
  <c r="N26" i="237"/>
  <c r="N25" i="237"/>
  <c r="N24" i="237"/>
  <c r="M105" i="236"/>
  <c r="M104" i="236"/>
  <c r="M28" i="236"/>
  <c r="M103" i="236"/>
  <c r="M53" i="236"/>
  <c r="M54" i="236"/>
  <c r="M52" i="236"/>
  <c r="M51" i="236"/>
  <c r="M27" i="236"/>
  <c r="M25" i="236"/>
  <c r="M106" i="236"/>
  <c r="M26" i="236"/>
  <c r="N32" i="235"/>
  <c r="N35" i="235"/>
  <c r="N33" i="235"/>
  <c r="N34" i="235"/>
  <c r="N79" i="234"/>
  <c r="N53" i="234"/>
  <c r="N29" i="234"/>
  <c r="N27" i="234"/>
  <c r="N78" i="234"/>
  <c r="N26" i="234"/>
  <c r="N81" i="234"/>
  <c r="N80" i="234"/>
  <c r="N54" i="234"/>
  <c r="N52" i="234"/>
  <c r="N28" i="234"/>
  <c r="N23" i="231"/>
  <c r="N26" i="231"/>
  <c r="N24" i="231"/>
  <c r="N25" i="231"/>
  <c r="N125" i="230"/>
  <c r="N24" i="230"/>
  <c r="N126" i="230"/>
  <c r="N25" i="230"/>
  <c r="N127" i="230"/>
  <c r="N26" i="230"/>
  <c r="N51" i="230"/>
  <c r="N27" i="230"/>
  <c r="N52" i="230"/>
  <c r="N124" i="230"/>
  <c r="N49" i="230"/>
  <c r="N50" i="230"/>
  <c r="N79" i="227"/>
  <c r="N80" i="227"/>
  <c r="N81" i="227"/>
  <c r="N78" i="227"/>
  <c r="N152" i="226"/>
  <c r="N153" i="226"/>
  <c r="N154" i="226"/>
  <c r="N155" i="226"/>
  <c r="N64" i="226"/>
  <c r="N65" i="226"/>
  <c r="N66" i="226"/>
  <c r="N67" i="226"/>
  <c r="N23" i="226"/>
  <c r="N24" i="226"/>
  <c r="N25" i="226"/>
  <c r="N26" i="226"/>
  <c r="N86" i="237"/>
  <c r="N85" i="237"/>
  <c r="M60" i="236"/>
  <c r="M62" i="236"/>
  <c r="M61" i="236"/>
  <c r="M59" i="236"/>
  <c r="N47" i="234"/>
  <c r="N46" i="234"/>
  <c r="N44" i="234"/>
  <c r="N45" i="234"/>
  <c r="N95" i="230"/>
  <c r="N96" i="230"/>
  <c r="N41" i="230"/>
  <c r="N97" i="230"/>
  <c r="N42" i="230"/>
  <c r="N98" i="230"/>
  <c r="N68" i="227"/>
  <c r="N69" i="227"/>
  <c r="N41" i="227"/>
  <c r="N42" i="227"/>
  <c r="N124" i="226"/>
  <c r="N123" i="226"/>
  <c r="N92" i="235"/>
  <c r="N93" i="235"/>
  <c r="N18" i="235"/>
  <c r="N19" i="235"/>
  <c r="N39" i="234"/>
  <c r="N38" i="234"/>
  <c r="N81" i="230"/>
  <c r="N82" i="230"/>
  <c r="N162" i="226"/>
  <c r="N163" i="226"/>
  <c r="N107" i="226"/>
  <c r="N108" i="226"/>
  <c r="N114" i="234"/>
  <c r="N113" i="234"/>
  <c r="N35" i="237"/>
  <c r="N82" i="237"/>
  <c r="N9" i="237"/>
  <c r="N23" i="230"/>
  <c r="N40" i="231"/>
  <c r="N41" i="231"/>
  <c r="N77" i="237"/>
  <c r="N76" i="237"/>
  <c r="N75" i="237"/>
  <c r="N98" i="237"/>
  <c r="N74" i="237"/>
  <c r="N97" i="237"/>
  <c r="N95" i="237"/>
  <c r="N96" i="237"/>
  <c r="M73" i="236"/>
  <c r="M72" i="236"/>
  <c r="M71" i="236"/>
  <c r="M100" i="236"/>
  <c r="M102" i="236"/>
  <c r="M101" i="236"/>
  <c r="M99" i="236"/>
  <c r="M74" i="236"/>
  <c r="N132" i="235"/>
  <c r="N133" i="235"/>
  <c r="N134" i="235"/>
  <c r="N131" i="235"/>
  <c r="N58" i="234"/>
  <c r="N57" i="234"/>
  <c r="N56" i="234"/>
  <c r="N55" i="234"/>
  <c r="N59" i="231"/>
  <c r="N58" i="231"/>
  <c r="N56" i="231"/>
  <c r="N57" i="231"/>
  <c r="N87" i="230"/>
  <c r="N88" i="230"/>
  <c r="N89" i="230"/>
  <c r="N90" i="230"/>
  <c r="N63" i="227"/>
  <c r="N64" i="227"/>
  <c r="N65" i="227"/>
  <c r="N62" i="227"/>
  <c r="N117" i="226"/>
  <c r="N118" i="226"/>
  <c r="N119" i="226"/>
  <c r="N120" i="226"/>
  <c r="N54" i="226"/>
  <c r="N55" i="226"/>
  <c r="N53" i="226"/>
  <c r="N52" i="226"/>
  <c r="N31" i="234"/>
  <c r="N102" i="234"/>
  <c r="N30" i="234"/>
  <c r="N101" i="234"/>
  <c r="N3" i="231"/>
  <c r="N76" i="231"/>
  <c r="N77" i="231"/>
  <c r="N101" i="231"/>
  <c r="N102" i="231"/>
  <c r="N2" i="231"/>
  <c r="N29" i="230"/>
  <c r="N28" i="230"/>
  <c r="N103" i="230"/>
  <c r="N104" i="230"/>
  <c r="N84" i="227"/>
  <c r="N83" i="227"/>
  <c r="N31" i="227"/>
  <c r="N30" i="227"/>
  <c r="N118" i="231"/>
  <c r="N49" i="231"/>
  <c r="N9" i="230"/>
  <c r="N102" i="237"/>
  <c r="N101" i="237"/>
  <c r="N69" i="234"/>
  <c r="N68" i="234"/>
  <c r="N70" i="231"/>
  <c r="N71" i="231"/>
  <c r="N56" i="227"/>
  <c r="N57" i="227"/>
  <c r="N63" i="231"/>
  <c r="N114" i="227"/>
  <c r="N58" i="237"/>
  <c r="N16" i="234"/>
  <c r="N115" i="231"/>
  <c r="N34" i="227"/>
  <c r="N83" i="226"/>
  <c r="N34" i="237"/>
  <c r="N81" i="237"/>
  <c r="N8" i="237"/>
  <c r="N22" i="230"/>
  <c r="N54" i="237"/>
  <c r="N37" i="237"/>
  <c r="N36" i="237"/>
  <c r="N55" i="237"/>
  <c r="M121" i="236"/>
  <c r="M56" i="236"/>
  <c r="M55" i="236"/>
  <c r="M122" i="236"/>
  <c r="N127" i="235"/>
  <c r="N56" i="235"/>
  <c r="N80" i="235"/>
  <c r="N128" i="235"/>
  <c r="N57" i="235"/>
  <c r="N81" i="235"/>
  <c r="N118" i="234"/>
  <c r="N117" i="234"/>
  <c r="N49" i="234"/>
  <c r="N48" i="234"/>
  <c r="N107" i="231"/>
  <c r="N108" i="231"/>
  <c r="N90" i="231"/>
  <c r="N15" i="231"/>
  <c r="N89" i="231"/>
  <c r="N16" i="231"/>
  <c r="N117" i="230"/>
  <c r="N65" i="230"/>
  <c r="N116" i="230"/>
  <c r="N66" i="230"/>
  <c r="N101" i="227"/>
  <c r="N100" i="227"/>
  <c r="N119" i="227"/>
  <c r="N120" i="227"/>
  <c r="N144" i="226"/>
  <c r="N145" i="226"/>
  <c r="N169" i="226"/>
  <c r="N168" i="226"/>
  <c r="N113" i="226"/>
  <c r="N114" i="226"/>
  <c r="N56" i="226"/>
  <c r="N57" i="226"/>
  <c r="M41" i="236"/>
  <c r="M128" i="236"/>
  <c r="M127" i="236"/>
  <c r="M126" i="236"/>
  <c r="M44" i="236"/>
  <c r="M125" i="236"/>
  <c r="M43" i="236"/>
  <c r="M42" i="236"/>
  <c r="N68" i="235"/>
  <c r="N108" i="235"/>
  <c r="N69" i="235"/>
  <c r="N70" i="235"/>
  <c r="N71" i="235"/>
  <c r="N105" i="235"/>
  <c r="N107" i="235"/>
  <c r="N106" i="235"/>
  <c r="N22" i="234"/>
  <c r="N25" i="234"/>
  <c r="N24" i="234"/>
  <c r="N23" i="234"/>
  <c r="N93" i="231"/>
  <c r="N94" i="231"/>
  <c r="N95" i="231"/>
  <c r="N96" i="231"/>
  <c r="N16" i="230"/>
  <c r="N17" i="230"/>
  <c r="N15" i="230"/>
  <c r="N18" i="230"/>
  <c r="N118" i="227"/>
  <c r="N117" i="227"/>
  <c r="N116" i="227"/>
  <c r="N115" i="227"/>
  <c r="N167" i="226"/>
  <c r="N164" i="226"/>
  <c r="N165" i="226"/>
  <c r="N166" i="226"/>
  <c r="N46" i="226"/>
  <c r="N47" i="226"/>
  <c r="N44" i="226"/>
  <c r="N45" i="226"/>
  <c r="N67" i="237"/>
  <c r="N66" i="237"/>
  <c r="M113" i="236"/>
  <c r="M84" i="236"/>
  <c r="M68" i="236"/>
  <c r="M83" i="236"/>
  <c r="M67" i="236"/>
  <c r="M114" i="236"/>
  <c r="N76" i="235"/>
  <c r="N109" i="235"/>
  <c r="N77" i="235"/>
  <c r="N110" i="235"/>
  <c r="N119" i="235"/>
  <c r="N120" i="235"/>
  <c r="N87" i="234"/>
  <c r="N110" i="234"/>
  <c r="N109" i="234"/>
  <c r="N9" i="234"/>
  <c r="N88" i="234"/>
  <c r="N8" i="234"/>
  <c r="N19" i="231"/>
  <c r="N20" i="231"/>
  <c r="N85" i="231"/>
  <c r="N86" i="231"/>
  <c r="N120" i="230"/>
  <c r="N11" i="230"/>
  <c r="N121" i="230"/>
  <c r="N12" i="230"/>
  <c r="N104" i="227"/>
  <c r="N105" i="227"/>
  <c r="N9" i="227"/>
  <c r="N43" i="227"/>
  <c r="N8" i="227"/>
  <c r="N44" i="227"/>
  <c r="N176" i="226"/>
  <c r="N177" i="226"/>
  <c r="N109" i="226"/>
  <c r="N110" i="226"/>
  <c r="N11" i="226"/>
  <c r="N12" i="226"/>
  <c r="M78" i="236"/>
  <c r="M77" i="236"/>
  <c r="M76" i="236"/>
  <c r="M75" i="236"/>
  <c r="N77" i="234"/>
  <c r="N76" i="234"/>
  <c r="N75" i="234"/>
  <c r="N74" i="234"/>
  <c r="N99" i="231"/>
  <c r="N100" i="231"/>
  <c r="N98" i="231"/>
  <c r="N97" i="231"/>
  <c r="N45" i="230"/>
  <c r="N46" i="230"/>
  <c r="N47" i="230"/>
  <c r="N48" i="230"/>
  <c r="N22" i="227"/>
  <c r="N21" i="227"/>
  <c r="N23" i="227"/>
  <c r="N20" i="227"/>
  <c r="N27" i="226"/>
  <c r="N28" i="226"/>
  <c r="N29" i="226"/>
  <c r="N30" i="226"/>
  <c r="N45" i="237"/>
  <c r="N84" i="237"/>
  <c r="N19" i="237"/>
  <c r="N65" i="237"/>
  <c r="M46" i="236"/>
  <c r="M20" i="236"/>
  <c r="N126" i="234"/>
  <c r="N96" i="234"/>
  <c r="N120" i="231"/>
  <c r="N44" i="230"/>
  <c r="N21" i="230"/>
  <c r="N126" i="227"/>
  <c r="N125" i="227"/>
  <c r="N143" i="226"/>
  <c r="N122" i="226"/>
  <c r="M92" i="236"/>
  <c r="M91" i="236"/>
  <c r="N46" i="235"/>
  <c r="N47" i="235"/>
  <c r="N51" i="231"/>
  <c r="N50" i="231"/>
  <c r="N71" i="226"/>
  <c r="N72" i="226"/>
  <c r="N43" i="237"/>
  <c r="N42" i="237"/>
  <c r="N41" i="237"/>
  <c r="N40" i="237"/>
  <c r="M17" i="236"/>
  <c r="M40" i="236"/>
  <c r="M16" i="236"/>
  <c r="M39" i="236"/>
  <c r="M15" i="236"/>
  <c r="M38" i="236"/>
  <c r="M37" i="236"/>
  <c r="M18" i="236"/>
  <c r="N44" i="235"/>
  <c r="N101" i="235"/>
  <c r="N45" i="235"/>
  <c r="N103" i="235"/>
  <c r="N43" i="235"/>
  <c r="N102" i="235"/>
  <c r="N135" i="235"/>
  <c r="N104" i="235"/>
  <c r="N136" i="235"/>
  <c r="N137" i="235"/>
  <c r="N42" i="235"/>
  <c r="N138" i="235"/>
  <c r="N15" i="234"/>
  <c r="N12" i="234"/>
  <c r="N13" i="234"/>
  <c r="N14" i="234"/>
  <c r="N123" i="231"/>
  <c r="N124" i="231"/>
  <c r="N122" i="231"/>
  <c r="N121" i="231"/>
  <c r="N101" i="230"/>
  <c r="N30" i="230"/>
  <c r="N102" i="230"/>
  <c r="N31" i="230"/>
  <c r="N32" i="230"/>
  <c r="N99" i="230"/>
  <c r="N33" i="230"/>
  <c r="N100" i="230"/>
  <c r="N134" i="227"/>
  <c r="N133" i="227"/>
  <c r="N132" i="227"/>
  <c r="N131" i="227"/>
  <c r="N47" i="227"/>
  <c r="N50" i="227"/>
  <c r="N49" i="227"/>
  <c r="N48" i="227"/>
  <c r="N97" i="226"/>
  <c r="N98" i="226"/>
  <c r="N95" i="226"/>
  <c r="N96" i="226"/>
  <c r="N44" i="237"/>
  <c r="N83" i="237"/>
  <c r="M45" i="236"/>
  <c r="N125" i="234"/>
  <c r="N43" i="230"/>
  <c r="N142" i="226"/>
  <c r="N83" i="234"/>
  <c r="N82" i="234"/>
  <c r="N3" i="234"/>
  <c r="N2" i="234"/>
  <c r="N27" i="231"/>
  <c r="N28" i="231"/>
  <c r="N54" i="231"/>
  <c r="N55" i="231"/>
  <c r="N77" i="230"/>
  <c r="N78" i="230"/>
  <c r="N3" i="230"/>
  <c r="N2" i="230"/>
  <c r="N52" i="227"/>
  <c r="N53" i="227"/>
  <c r="N3" i="227"/>
  <c r="N2" i="227"/>
  <c r="N69" i="237"/>
  <c r="N68" i="237"/>
  <c r="M85" i="236"/>
  <c r="M69" i="236"/>
  <c r="M116" i="236"/>
  <c r="M86" i="236"/>
  <c r="M70" i="236"/>
  <c r="M115" i="236"/>
  <c r="N78" i="235"/>
  <c r="N79" i="235"/>
  <c r="N111" i="235"/>
  <c r="N112" i="235"/>
  <c r="N121" i="235"/>
  <c r="N122" i="235"/>
  <c r="N111" i="234"/>
  <c r="N11" i="234"/>
  <c r="N10" i="234"/>
  <c r="N90" i="234"/>
  <c r="N89" i="234"/>
  <c r="N112" i="234"/>
  <c r="N21" i="231"/>
  <c r="N22" i="231"/>
  <c r="N87" i="231"/>
  <c r="N88" i="231"/>
  <c r="N123" i="230"/>
  <c r="N14" i="230"/>
  <c r="N122" i="230"/>
  <c r="N13" i="230"/>
  <c r="N107" i="227"/>
  <c r="N106" i="227"/>
  <c r="N11" i="227"/>
  <c r="N10" i="227"/>
  <c r="N45" i="227"/>
  <c r="N46" i="227"/>
  <c r="N178" i="226"/>
  <c r="N179" i="226"/>
  <c r="N111" i="226"/>
  <c r="N112" i="226"/>
  <c r="N13" i="226"/>
  <c r="N14" i="226"/>
  <c r="N29" i="237"/>
  <c r="N28" i="237"/>
  <c r="M29" i="236"/>
  <c r="M30" i="236"/>
  <c r="M108" i="236"/>
  <c r="M107" i="236"/>
  <c r="N36" i="235"/>
  <c r="N37" i="235"/>
  <c r="N113" i="235"/>
  <c r="N114" i="235"/>
  <c r="N35" i="226"/>
  <c r="N34" i="226"/>
  <c r="N62" i="237"/>
  <c r="N63" i="237"/>
  <c r="N90" i="237"/>
  <c r="N89" i="237"/>
  <c r="M65" i="236"/>
  <c r="M66" i="236"/>
  <c r="N74" i="235"/>
  <c r="N75" i="235"/>
  <c r="N42" i="234"/>
  <c r="N43" i="234"/>
  <c r="N38" i="231"/>
  <c r="N39" i="231"/>
  <c r="N127" i="231"/>
  <c r="N128" i="231"/>
  <c r="N63" i="230"/>
  <c r="N64" i="230"/>
  <c r="N95" i="227"/>
  <c r="N94" i="227"/>
  <c r="N67" i="227"/>
  <c r="N39" i="227"/>
  <c r="N38" i="227"/>
  <c r="N77" i="226"/>
  <c r="N78" i="226"/>
  <c r="N18" i="237"/>
  <c r="N64" i="237"/>
  <c r="M19" i="236"/>
  <c r="N95" i="234"/>
  <c r="N119" i="231"/>
  <c r="N20" i="230"/>
  <c r="N124" i="227"/>
  <c r="N123" i="227"/>
  <c r="N121" i="226"/>
  <c r="M94" i="236"/>
  <c r="M93" i="236"/>
  <c r="N48" i="235"/>
  <c r="N49" i="235"/>
  <c r="N52" i="231"/>
  <c r="N53" i="231"/>
  <c r="N73" i="226"/>
  <c r="N74" i="226"/>
  <c r="N9" i="226"/>
  <c r="N10" i="226"/>
  <c r="N70" i="237"/>
  <c r="N14" i="237"/>
  <c r="N71" i="237"/>
  <c r="N103" i="237"/>
  <c r="N104" i="237"/>
  <c r="N15" i="237"/>
  <c r="M88" i="236"/>
  <c r="M87" i="236"/>
  <c r="M118" i="236"/>
  <c r="M117" i="236"/>
  <c r="N84" i="235"/>
  <c r="N124" i="235"/>
  <c r="N85" i="235"/>
  <c r="N123" i="235"/>
  <c r="N97" i="235"/>
  <c r="N98" i="235"/>
  <c r="N63" i="234"/>
  <c r="N62" i="234"/>
  <c r="N122" i="234"/>
  <c r="N121" i="234"/>
  <c r="N111" i="231"/>
  <c r="N64" i="231"/>
  <c r="N112" i="231"/>
  <c r="N65" i="231"/>
  <c r="N37" i="230"/>
  <c r="N38" i="230"/>
  <c r="N112" i="230"/>
  <c r="N113" i="230"/>
  <c r="N71" i="227"/>
  <c r="N85" i="227"/>
  <c r="N86" i="227"/>
  <c r="N70" i="227"/>
  <c r="N13" i="227"/>
  <c r="N12" i="227"/>
  <c r="N148" i="226"/>
  <c r="N149" i="226"/>
  <c r="N79" i="226"/>
  <c r="N80" i="226"/>
  <c r="N22" i="237"/>
  <c r="N23" i="237"/>
  <c r="N49" i="237"/>
  <c r="N48" i="237"/>
  <c r="M49" i="236"/>
  <c r="M24" i="236"/>
  <c r="M23" i="236"/>
  <c r="M50" i="236"/>
  <c r="N30" i="235"/>
  <c r="N62" i="235"/>
  <c r="N31" i="235"/>
  <c r="N63" i="235"/>
  <c r="N100" i="234"/>
  <c r="N99" i="234"/>
  <c r="N46" i="231"/>
  <c r="N47" i="231"/>
  <c r="N75" i="230"/>
  <c r="N76" i="230"/>
  <c r="N130" i="227"/>
  <c r="N76" i="227"/>
  <c r="N77" i="227"/>
  <c r="N129" i="227"/>
  <c r="N26" i="227"/>
  <c r="N27" i="227"/>
  <c r="N93" i="226"/>
  <c r="N94" i="226"/>
  <c r="N62" i="226"/>
  <c r="N63" i="226"/>
  <c r="N21" i="226"/>
  <c r="N22" i="226"/>
  <c r="N108" i="234"/>
  <c r="N107" i="234"/>
  <c r="N19" i="230"/>
  <c r="N141" i="226"/>
  <c r="N117" i="231"/>
  <c r="N48" i="231"/>
  <c r="N8" i="230"/>
  <c r="N73" i="234"/>
  <c r="N72" i="234"/>
  <c r="N31" i="231"/>
  <c r="N32" i="231"/>
  <c r="N71" i="230"/>
  <c r="N72" i="230"/>
  <c r="N18" i="227"/>
  <c r="N19" i="227"/>
  <c r="N17" i="226"/>
  <c r="N18" i="226"/>
  <c r="M81" i="236"/>
  <c r="N50" i="235"/>
  <c r="N42" i="231"/>
  <c r="N85" i="226"/>
  <c r="Q1610" i="35" l="1"/>
  <c r="P1610" i="35"/>
  <c r="N1664" i="35"/>
  <c r="O1664" i="35" s="1"/>
  <c r="N8" i="35"/>
  <c r="O8" i="35" s="1"/>
  <c r="Q1664" i="35" l="1"/>
  <c r="P1664" i="35"/>
  <c r="N1665" i="35"/>
  <c r="O1665" i="35" s="1"/>
  <c r="Q8" i="35"/>
  <c r="P8" i="35"/>
  <c r="P1665" i="35" l="1"/>
  <c r="Q1665" i="35"/>
  <c r="N1605" i="35"/>
  <c r="O1605" i="35" s="1"/>
  <c r="CK4" i="35"/>
  <c r="CU4" i="35"/>
  <c r="EL4" i="35"/>
  <c r="CB4" i="35"/>
  <c r="EB4" i="35"/>
  <c r="BV4" i="35"/>
  <c r="DS4" i="35"/>
  <c r="DO4" i="35"/>
  <c r="BJ4" i="35"/>
  <c r="AC4" i="35"/>
  <c r="DG4" i="35"/>
  <c r="BE4" i="35"/>
  <c r="Y4" i="35"/>
  <c r="DA4" i="35"/>
  <c r="X4" i="35"/>
  <c r="EM4" i="35"/>
  <c r="DQ4" i="35"/>
  <c r="CX4" i="35"/>
  <c r="BW4" i="35"/>
  <c r="BF4" i="35"/>
  <c r="AR4" i="35"/>
  <c r="DL4" i="35"/>
  <c r="CS4" i="35"/>
  <c r="BC4" i="35"/>
  <c r="AE4" i="35"/>
  <c r="W4" i="35"/>
  <c r="EG4" i="35"/>
  <c r="DJ4" i="35"/>
  <c r="CM4" i="35"/>
  <c r="BR4" i="35"/>
  <c r="AZ4" i="35"/>
  <c r="S4" i="35"/>
  <c r="EA4" i="35"/>
  <c r="CJ4" i="35"/>
  <c r="BP4" i="35"/>
  <c r="AJ4" i="35"/>
  <c r="AB4" i="35"/>
  <c r="DY4" i="35"/>
  <c r="DD4" i="35"/>
  <c r="CE4" i="35"/>
  <c r="BL4" i="35"/>
  <c r="EN4" i="35"/>
  <c r="EE4" i="35"/>
  <c r="DR4" i="35"/>
  <c r="CZ4" i="35"/>
  <c r="CL4" i="35"/>
  <c r="BZ4" i="35"/>
  <c r="BG4" i="35"/>
  <c r="AY4" i="35"/>
  <c r="AD4" i="35"/>
  <c r="EJ4" i="35"/>
  <c r="DZ4" i="35"/>
  <c r="DM4" i="35"/>
  <c r="DF4" i="35"/>
  <c r="CT4" i="35"/>
  <c r="CH4" i="35"/>
  <c r="BU4" i="35"/>
  <c r="BM4" i="35"/>
  <c r="AP4" i="35"/>
  <c r="AF4" i="35"/>
  <c r="AA4" i="35"/>
  <c r="DW4" i="35"/>
  <c r="CR4" i="35"/>
  <c r="CD4" i="35"/>
  <c r="AU4" i="35"/>
  <c r="AM4" i="35"/>
  <c r="AI4" i="35"/>
  <c r="V4" i="35"/>
  <c r="R4" i="35"/>
  <c r="EH4" i="35"/>
  <c r="DT4" i="35"/>
  <c r="DK4" i="35"/>
  <c r="CP4" i="35"/>
  <c r="CC4" i="35"/>
  <c r="BS4" i="35"/>
  <c r="BA4" i="35"/>
  <c r="AL4" i="35"/>
  <c r="AG4" i="35"/>
  <c r="EK4" i="35"/>
  <c r="EF4" i="35"/>
  <c r="DX4" i="35"/>
  <c r="DP4" i="35"/>
  <c r="DE4" i="35"/>
  <c r="CY4" i="35"/>
  <c r="CQ4" i="35"/>
  <c r="CI4" i="35"/>
  <c r="CA4" i="35"/>
  <c r="BQ4" i="35"/>
  <c r="BK4" i="35"/>
  <c r="BD4" i="35"/>
  <c r="AX4" i="35"/>
  <c r="AT4" i="35"/>
  <c r="AQ4" i="35"/>
  <c r="U4" i="35"/>
  <c r="EO4" i="35"/>
  <c r="EI4" i="35"/>
  <c r="ED4" i="35"/>
  <c r="DV4" i="35"/>
  <c r="DN4" i="35"/>
  <c r="DI4" i="35"/>
  <c r="DC4" i="35"/>
  <c r="CW4" i="35"/>
  <c r="CO4" i="35"/>
  <c r="CG4" i="35"/>
  <c r="BY4" i="35"/>
  <c r="BO4" i="35"/>
  <c r="BI4" i="35"/>
  <c r="BB4" i="35"/>
  <c r="AW4" i="35"/>
  <c r="AS4" i="35"/>
  <c r="AO4" i="35"/>
  <c r="AK4" i="35"/>
  <c r="T4" i="35"/>
  <c r="EC4" i="35"/>
  <c r="DU4" i="35"/>
  <c r="DH4" i="35"/>
  <c r="DB4" i="35"/>
  <c r="CV4" i="35"/>
  <c r="CN4" i="35"/>
  <c r="CF4" i="35"/>
  <c r="BX4" i="35"/>
  <c r="BT4" i="35"/>
  <c r="BN4" i="35"/>
  <c r="BH4" i="35"/>
  <c r="AV4" i="35"/>
  <c r="AN4" i="35"/>
  <c r="AH4" i="35"/>
  <c r="Z4" i="35"/>
  <c r="N1153" i="35"/>
  <c r="O1153" i="35" s="1"/>
  <c r="Q1605" i="35" l="1"/>
  <c r="P1605" i="35"/>
  <c r="N1606" i="35"/>
  <c r="O1606" i="35" s="1"/>
  <c r="P751" i="35"/>
  <c r="Q751" i="35"/>
  <c r="Q1153" i="35"/>
  <c r="P1153" i="35"/>
  <c r="Q1606" i="35" l="1"/>
  <c r="P1606" i="35"/>
  <c r="N1666" i="35"/>
  <c r="O1666" i="35" s="1"/>
  <c r="Q1666" i="35" l="1"/>
  <c r="P1666" i="35"/>
  <c r="N1667" i="35"/>
  <c r="O1667" i="35" s="1"/>
  <c r="Q1667" i="35" l="1"/>
  <c r="P1667" i="35"/>
  <c r="N1668" i="35"/>
  <c r="O1668" i="35" s="1"/>
  <c r="P1668" i="35" l="1"/>
  <c r="Q1668" i="35"/>
  <c r="N1669" i="35"/>
  <c r="O1669" i="35" s="1"/>
  <c r="Q1669" i="35" l="1"/>
  <c r="P1669" i="35"/>
  <c r="N1670" i="35"/>
  <c r="O1670" i="35" s="1"/>
  <c r="Q1670" i="35" l="1"/>
  <c r="P1670" i="35"/>
  <c r="N1671" i="35"/>
  <c r="O1671" i="35" s="1"/>
  <c r="Q1671" i="35" l="1"/>
  <c r="P1671" i="35"/>
  <c r="N1672" i="35"/>
  <c r="O1672" i="35" s="1"/>
  <c r="Q1672" i="35" l="1"/>
  <c r="P1672" i="35"/>
  <c r="N1673" i="35"/>
  <c r="O1673" i="35" s="1"/>
  <c r="Q1673" i="35" l="1"/>
  <c r="P1673" i="35"/>
  <c r="N1674" i="35"/>
  <c r="O1674" i="35" s="1"/>
  <c r="N1675" i="35" l="1"/>
  <c r="O1675" i="35" s="1"/>
  <c r="N1676" i="35" l="1"/>
  <c r="O1676" i="35" s="1"/>
  <c r="N1677" i="35" l="1"/>
  <c r="O1677" i="35" s="1"/>
  <c r="N1678" i="35" l="1"/>
  <c r="O1678" i="35" s="1"/>
  <c r="N1679" i="35" l="1"/>
  <c r="O1679" i="35" s="1"/>
  <c r="N1680" i="35" l="1"/>
  <c r="O1680" i="35" s="1"/>
  <c r="N1681" i="35" l="1"/>
  <c r="O1681" i="35" s="1"/>
  <c r="N1682" i="35" l="1"/>
  <c r="O1682" i="35" s="1"/>
  <c r="N1683" i="35" l="1"/>
  <c r="O1683" i="35" s="1"/>
  <c r="N1684" i="35" l="1"/>
  <c r="O1684" i="35" s="1"/>
  <c r="N1685" i="35" l="1"/>
  <c r="O1685" i="35" s="1"/>
  <c r="N1686" i="35" l="1"/>
  <c r="O1686" i="35" s="1"/>
  <c r="N1687" i="35" l="1"/>
  <c r="O1687" i="35" s="1"/>
  <c r="N1688" i="35" l="1"/>
  <c r="O1688" i="35" s="1"/>
  <c r="N1689" i="35" l="1"/>
  <c r="O1689" i="35" s="1"/>
  <c r="N1690" i="35" l="1"/>
  <c r="O1690" i="35" s="1"/>
  <c r="N1691" i="35" l="1"/>
  <c r="O1691" i="35" s="1"/>
  <c r="N1692" i="35" l="1"/>
  <c r="O1692" i="35" s="1"/>
  <c r="N1693" i="35" l="1"/>
  <c r="O1693" i="35" s="1"/>
  <c r="N1694" i="35" l="1"/>
  <c r="O1694" i="35" s="1"/>
  <c r="N1695" i="35" l="1"/>
  <c r="O1695" i="35" s="1"/>
  <c r="N1696" i="35" l="1"/>
  <c r="O1696" i="35" s="1"/>
  <c r="N1697" i="35" l="1"/>
  <c r="O1697" i="35" s="1"/>
  <c r="N1698" i="35" l="1"/>
  <c r="O1698" i="35" s="1"/>
  <c r="N1699" i="35" l="1"/>
  <c r="O1699" i="35" s="1"/>
  <c r="N1956" i="35" l="1"/>
  <c r="O1956" i="35" s="1"/>
  <c r="N1957" i="35" l="1"/>
  <c r="O1957" i="35" s="1"/>
  <c r="N1958" i="35" l="1"/>
  <c r="O1958" i="35" s="1"/>
  <c r="N1959" i="35" l="1"/>
  <c r="O1959" i="35" s="1"/>
  <c r="N1960" i="35" l="1"/>
  <c r="O1960" i="35" s="1"/>
  <c r="N1961" i="35" l="1"/>
  <c r="O1961" i="35" s="1"/>
  <c r="N1962" i="35" l="1"/>
  <c r="O1962" i="35" s="1"/>
  <c r="N1963" i="35" l="1"/>
  <c r="O1963" i="35" s="1"/>
  <c r="N2479" i="35" l="1"/>
  <c r="O2479" i="35" s="1"/>
  <c r="N1742" i="35" l="1"/>
  <c r="O1742" i="35" s="1"/>
  <c r="Q1742" i="35" l="1"/>
  <c r="P1742" i="35"/>
  <c r="N1964" i="35"/>
  <c r="O1964" i="35" s="1"/>
  <c r="N1965" i="35" l="1"/>
  <c r="O1965" i="35" s="1"/>
  <c r="N1966" i="35" l="1"/>
  <c r="O1966" i="35" s="1"/>
  <c r="N1967" i="35" l="1"/>
  <c r="O1967" i="35" s="1"/>
  <c r="N1968" i="35" l="1"/>
  <c r="O1968" i="35" s="1"/>
  <c r="N1969" i="35" l="1"/>
  <c r="O1969" i="35" s="1"/>
  <c r="N1970" i="35" l="1"/>
  <c r="O1970" i="35" s="1"/>
  <c r="N1971" i="35" l="1"/>
  <c r="O1971" i="35" s="1"/>
  <c r="O1972" i="35" l="1"/>
  <c r="N1973" i="35" l="1"/>
  <c r="O1973" i="35" s="1"/>
  <c r="O1974" i="35" l="1"/>
  <c r="N1952" i="35" l="1"/>
  <c r="O1952" i="35" s="1"/>
  <c r="N1953" i="35" l="1"/>
  <c r="O1953" i="35" s="1"/>
  <c r="N1954" i="35" l="1"/>
  <c r="O1954" i="35" s="1"/>
  <c r="N1955" i="35" l="1"/>
  <c r="O1955" i="35" s="1"/>
  <c r="N1948" i="35" l="1"/>
  <c r="O1948" i="35" s="1"/>
  <c r="N1949" i="35" l="1"/>
  <c r="O1949" i="35" s="1"/>
  <c r="N1950" i="35" l="1"/>
  <c r="O1950" i="35" s="1"/>
  <c r="N1951" i="35" l="1"/>
  <c r="O1951" i="35" s="1"/>
  <c r="N1944" i="35" l="1"/>
  <c r="O1944" i="35" s="1"/>
  <c r="N1945" i="35" l="1"/>
  <c r="O1945" i="35" s="1"/>
  <c r="N1946" i="35" l="1"/>
  <c r="O1946" i="35" s="1"/>
  <c r="N1947" i="35" l="1"/>
  <c r="O1947" i="35" s="1"/>
  <c r="N1936" i="35" l="1"/>
  <c r="O1936" i="35" s="1"/>
  <c r="N1937" i="35" l="1"/>
  <c r="O1937" i="35" s="1"/>
  <c r="N1938" i="35" l="1"/>
  <c r="O1938" i="35" s="1"/>
  <c r="N1939" i="35" l="1"/>
  <c r="O1939" i="35" s="1"/>
  <c r="N1940" i="35" l="1"/>
  <c r="O1940" i="35" s="1"/>
  <c r="N1941" i="35" l="1"/>
  <c r="O1941" i="35" s="1"/>
  <c r="N1942" i="35" l="1"/>
  <c r="O1942" i="35" s="1"/>
  <c r="N1943" i="35" l="1"/>
  <c r="O1943" i="35" s="1"/>
  <c r="N1932" i="35" l="1"/>
  <c r="O1932" i="35" s="1"/>
  <c r="N1933" i="35" l="1"/>
  <c r="O1933" i="35" s="1"/>
  <c r="N1934" i="35" l="1"/>
  <c r="O1934" i="35" s="1"/>
  <c r="N1935" i="35" l="1"/>
  <c r="O1935" i="35" s="1"/>
  <c r="N1766" i="35" l="1"/>
  <c r="O1766" i="35" s="1"/>
  <c r="Q1766" i="35" l="1"/>
  <c r="P1766" i="35"/>
  <c r="N1767" i="35"/>
  <c r="O1767" i="35" s="1"/>
  <c r="Q1767" i="35" l="1"/>
  <c r="P1767" i="35"/>
  <c r="N1768" i="35"/>
  <c r="O1768" i="35" s="1"/>
  <c r="P1768" i="35" l="1"/>
  <c r="Q1768" i="35"/>
  <c r="N1769" i="35"/>
  <c r="O1769" i="35" s="1"/>
  <c r="Q1769" i="35" l="1"/>
  <c r="P1769" i="35"/>
  <c r="N1770" i="35"/>
  <c r="O1770" i="35" s="1"/>
  <c r="P1770" i="35" l="1"/>
  <c r="Q1770" i="35"/>
  <c r="N1771" i="35"/>
  <c r="O1771" i="35" s="1"/>
  <c r="P1771" i="35" l="1"/>
  <c r="Q1771" i="35"/>
  <c r="N1772" i="35"/>
  <c r="O1772" i="35" s="1"/>
  <c r="P1772" i="35" l="1"/>
  <c r="Q1772" i="35"/>
  <c r="N1773" i="35"/>
  <c r="O1773" i="35" s="1"/>
  <c r="P1773" i="35" l="1"/>
  <c r="Q1773" i="35"/>
  <c r="N1774" i="35"/>
  <c r="O1774" i="35" s="1"/>
  <c r="P1774" i="35" l="1"/>
  <c r="Q1774" i="35"/>
  <c r="N1775" i="35"/>
  <c r="O1775" i="35" s="1"/>
  <c r="P1775" i="35" l="1"/>
  <c r="Q1775" i="35"/>
  <c r="N1776" i="35"/>
  <c r="O1776" i="35" s="1"/>
  <c r="P1776" i="35" l="1"/>
  <c r="Q1776" i="35"/>
  <c r="N1777" i="35"/>
  <c r="O1777" i="35" s="1"/>
  <c r="P1777" i="35" l="1"/>
  <c r="Q1777" i="35"/>
  <c r="N1778" i="35"/>
  <c r="O1778" i="35" s="1"/>
  <c r="Q1778" i="35" l="1"/>
  <c r="P1778" i="35"/>
  <c r="N1779" i="35"/>
  <c r="O1779" i="35" s="1"/>
  <c r="Q1779" i="35" l="1"/>
  <c r="P1779" i="35"/>
  <c r="N1780" i="35"/>
  <c r="O1780" i="35" s="1"/>
  <c r="Q1780" i="35" l="1"/>
  <c r="P1780" i="35"/>
  <c r="N1781" i="35"/>
  <c r="O1781" i="35" s="1"/>
  <c r="Q1781" i="35" l="1"/>
  <c r="P1781" i="35"/>
  <c r="N1782" i="35"/>
  <c r="O1782" i="35" s="1"/>
  <c r="Q1782" i="35" l="1"/>
  <c r="P1782" i="35"/>
  <c r="N1783" i="35"/>
  <c r="O1783" i="35" s="1"/>
  <c r="P1783" i="35" l="1"/>
  <c r="Q1783" i="35"/>
  <c r="N1784" i="35"/>
  <c r="O1784" i="35" s="1"/>
  <c r="Q1784" i="35" l="1"/>
  <c r="P1784" i="35"/>
  <c r="N1785" i="35"/>
  <c r="O1785" i="35" s="1"/>
  <c r="Q1785" i="35" l="1"/>
  <c r="P1785" i="35"/>
  <c r="N1786" i="35"/>
  <c r="O1786" i="35" s="1"/>
  <c r="Q1786" i="35" l="1"/>
  <c r="P1786" i="35"/>
  <c r="N1787" i="35"/>
  <c r="O1787" i="35" s="1"/>
  <c r="Q1787" i="35" l="1"/>
  <c r="P1787" i="35"/>
  <c r="N1788" i="35"/>
  <c r="O1788" i="35" s="1"/>
  <c r="Q1788" i="35" l="1"/>
  <c r="P1788" i="35"/>
  <c r="N1789" i="35"/>
  <c r="O1789" i="35" s="1"/>
  <c r="P1789" i="35" l="1"/>
  <c r="Q1789" i="35"/>
  <c r="N1790" i="35"/>
  <c r="O1790" i="35" s="1"/>
  <c r="Q1790" i="35" l="1"/>
  <c r="P1790" i="35"/>
  <c r="N1791" i="35"/>
  <c r="O1791" i="35" s="1"/>
  <c r="Q1791" i="35" l="1"/>
  <c r="P1791" i="35"/>
  <c r="N1792" i="35"/>
  <c r="O1792" i="35" s="1"/>
  <c r="P1792" i="35" l="1"/>
  <c r="Q1792" i="35"/>
  <c r="N1793" i="35"/>
  <c r="O1793" i="35" s="1"/>
  <c r="Q1793" i="35" l="1"/>
  <c r="P1793" i="35"/>
  <c r="N1794" i="35"/>
  <c r="O1794" i="35" s="1"/>
  <c r="P1794" i="35" l="1"/>
  <c r="Q1794" i="35"/>
  <c r="N1795" i="35"/>
  <c r="O1795" i="35" s="1"/>
  <c r="P1795" i="35" l="1"/>
  <c r="Q1795" i="35"/>
  <c r="N1796" i="35"/>
  <c r="O1796" i="35" s="1"/>
  <c r="Q1796" i="35" l="1"/>
  <c r="P1796" i="35"/>
  <c r="N1797" i="35"/>
  <c r="O1797" i="35" s="1"/>
  <c r="Q1797" i="35" l="1"/>
  <c r="P1797" i="35"/>
  <c r="N1798" i="35"/>
  <c r="O1798" i="35" s="1"/>
  <c r="Q1798" i="35" l="1"/>
  <c r="P1798" i="35"/>
  <c r="N1799" i="35"/>
  <c r="O1799" i="35" s="1"/>
  <c r="Q1799" i="35" l="1"/>
  <c r="P1799" i="35"/>
  <c r="N1800" i="35"/>
  <c r="O1800" i="35" s="1"/>
  <c r="P1800" i="35" l="1"/>
  <c r="Q1800" i="35"/>
  <c r="N1801" i="35"/>
  <c r="O1801" i="35" s="1"/>
  <c r="Q1801" i="35" l="1"/>
  <c r="P1801" i="35"/>
  <c r="N1802" i="35"/>
  <c r="O1802" i="35" s="1"/>
  <c r="Q1802" i="35" l="1"/>
  <c r="P1802" i="35"/>
  <c r="N1803" i="35"/>
  <c r="O1803" i="35" s="1"/>
  <c r="P1803" i="35" l="1"/>
  <c r="Q1803" i="35"/>
  <c r="N1804" i="35"/>
  <c r="O1804" i="35" s="1"/>
  <c r="Q1804" i="35" l="1"/>
  <c r="P1804" i="35"/>
  <c r="N1805" i="35"/>
  <c r="O1805" i="35" s="1"/>
  <c r="P1805" i="35" l="1"/>
  <c r="Q1805" i="35"/>
  <c r="N1806" i="35"/>
  <c r="O1806" i="35" s="1"/>
  <c r="Q1806" i="35" l="1"/>
  <c r="P1806" i="35"/>
  <c r="N1807" i="35"/>
  <c r="O1807" i="35" s="1"/>
  <c r="Q1807" i="35" l="1"/>
  <c r="P1807" i="35"/>
  <c r="N1808" i="35"/>
  <c r="O1808" i="35" s="1"/>
  <c r="Q1808" i="35" l="1"/>
  <c r="P1808" i="35"/>
  <c r="N1809" i="35"/>
  <c r="O1809" i="35" s="1"/>
  <c r="Q1809" i="35" l="1"/>
  <c r="P1809" i="35"/>
  <c r="N1810" i="35"/>
  <c r="O1810" i="35" s="1"/>
  <c r="P1810" i="35" l="1"/>
  <c r="Q1810" i="35"/>
  <c r="N1811" i="35"/>
  <c r="O1811" i="35" s="1"/>
  <c r="Q1811" i="35" l="1"/>
  <c r="P1811" i="35"/>
  <c r="N1812" i="35"/>
  <c r="O1812" i="35" s="1"/>
  <c r="P1812" i="35" l="1"/>
  <c r="Q1812" i="35"/>
  <c r="N1813" i="35"/>
  <c r="O1813" i="35" s="1"/>
  <c r="Q1813" i="35" l="1"/>
  <c r="P1813" i="35"/>
  <c r="N1814" i="35"/>
  <c r="O1814" i="35" s="1"/>
  <c r="Q1814" i="35" l="1"/>
  <c r="P1814" i="35"/>
  <c r="N1815" i="35"/>
  <c r="O1815" i="35" s="1"/>
  <c r="Q1815" i="35" l="1"/>
  <c r="P1815" i="35"/>
  <c r="N1816" i="35"/>
  <c r="O1816" i="35" s="1"/>
  <c r="P1816" i="35" l="1"/>
  <c r="Q1816" i="35"/>
  <c r="N1817" i="35"/>
  <c r="O1817" i="35" s="1"/>
  <c r="Q1817" i="35" l="1"/>
  <c r="P1817" i="35"/>
  <c r="N1818" i="35"/>
  <c r="O1818" i="35" s="1"/>
  <c r="P1818" i="35" l="1"/>
  <c r="Q1818" i="35"/>
  <c r="N1819" i="35"/>
  <c r="O1819" i="35" s="1"/>
  <c r="Q1819" i="35" l="1"/>
  <c r="P1819" i="35"/>
  <c r="N1820" i="35"/>
  <c r="O1820" i="35" s="1"/>
  <c r="Q1820" i="35" l="1"/>
  <c r="P1820" i="35"/>
  <c r="N1821" i="35"/>
  <c r="O1821" i="35" s="1"/>
  <c r="Q1821" i="35" l="1"/>
  <c r="P1821" i="35"/>
  <c r="N1822" i="35"/>
  <c r="O1822" i="35" s="1"/>
  <c r="Q1822" i="35" l="1"/>
  <c r="P1822" i="35"/>
  <c r="N1823" i="35"/>
  <c r="O1823" i="35" s="1"/>
  <c r="Q1823" i="35" l="1"/>
  <c r="P1823" i="35"/>
  <c r="N1824" i="35"/>
  <c r="O1824" i="35" s="1"/>
  <c r="Q1824" i="35" l="1"/>
  <c r="P1824" i="35"/>
  <c r="N1825" i="35"/>
  <c r="O1825" i="35" s="1"/>
  <c r="Q1825" i="35" l="1"/>
  <c r="P1825" i="35"/>
  <c r="N1826" i="35"/>
  <c r="O1826" i="35" s="1"/>
  <c r="P1826" i="35" l="1"/>
  <c r="Q1826" i="35"/>
  <c r="N1827" i="35"/>
  <c r="O1827" i="35" s="1"/>
  <c r="Q1827" i="35" l="1"/>
  <c r="P1827" i="35"/>
  <c r="N1828" i="35"/>
  <c r="O1828" i="35" s="1"/>
  <c r="Q1828" i="35" l="1"/>
  <c r="P1828" i="35"/>
  <c r="N1829" i="35"/>
  <c r="O1829" i="35" s="1"/>
  <c r="Q1829" i="35" l="1"/>
  <c r="P1829" i="35"/>
  <c r="N1830" i="35"/>
  <c r="O1830" i="35" s="1"/>
  <c r="P1830" i="35" l="1"/>
  <c r="Q1830" i="35"/>
  <c r="N1831" i="35"/>
  <c r="O1831" i="35" s="1"/>
  <c r="Q1831" i="35" l="1"/>
  <c r="P1831" i="35"/>
  <c r="N1832" i="35"/>
  <c r="O1832" i="35" s="1"/>
  <c r="Q1832" i="35" l="1"/>
  <c r="P1832" i="35"/>
  <c r="N1833" i="35"/>
  <c r="O1833" i="35" s="1"/>
  <c r="Q1833" i="35" l="1"/>
  <c r="P1833" i="35"/>
  <c r="N1834" i="35"/>
  <c r="O1834" i="35" s="1"/>
  <c r="P1834" i="35" l="1"/>
  <c r="Q1834" i="35"/>
  <c r="N1835" i="35"/>
  <c r="O1835" i="35" s="1"/>
  <c r="Q1835" i="35" l="1"/>
  <c r="P1835" i="35"/>
  <c r="N1836" i="35"/>
  <c r="O1836" i="35" s="1"/>
  <c r="Q1836" i="35" l="1"/>
  <c r="P1836" i="35"/>
  <c r="N1837" i="35"/>
  <c r="O1837" i="35" s="1"/>
  <c r="Q1837" i="35" l="1"/>
  <c r="P1837" i="35"/>
  <c r="N1838" i="35"/>
  <c r="O1838" i="35" s="1"/>
  <c r="P1838" i="35" l="1"/>
  <c r="Q1838" i="35"/>
  <c r="N1839" i="35"/>
  <c r="O1839" i="35" s="1"/>
  <c r="P1839" i="35" l="1"/>
  <c r="Q1839" i="35"/>
  <c r="N1840" i="35"/>
  <c r="O1840" i="35" s="1"/>
  <c r="P1840" i="35" l="1"/>
  <c r="Q1840" i="35"/>
  <c r="N1841" i="35"/>
  <c r="O1841" i="35" s="1"/>
  <c r="Q1841" i="35" l="1"/>
  <c r="P1841" i="35"/>
  <c r="N1842" i="35"/>
  <c r="O1842" i="35" s="1"/>
  <c r="Q1842" i="35" l="1"/>
  <c r="P1842" i="35"/>
  <c r="N1843" i="35"/>
  <c r="O1843" i="35" s="1"/>
  <c r="P1843" i="35" l="1"/>
  <c r="Q1843" i="35"/>
  <c r="N1844" i="35"/>
  <c r="O1844" i="35" s="1"/>
  <c r="Q1844" i="35" l="1"/>
  <c r="P1844" i="35"/>
  <c r="N1845" i="35"/>
  <c r="O1845" i="35" s="1"/>
  <c r="P1845" i="35" l="1"/>
  <c r="Q1845" i="35"/>
  <c r="N1846" i="35"/>
  <c r="O1846" i="35" s="1"/>
  <c r="Q1846" i="35" l="1"/>
  <c r="P1846" i="35"/>
  <c r="N1847" i="35"/>
  <c r="O1847" i="35" s="1"/>
  <c r="P1847" i="35" l="1"/>
  <c r="Q1847" i="35"/>
  <c r="N1848" i="35"/>
  <c r="O1848" i="35" s="1"/>
  <c r="Q1848" i="35" l="1"/>
  <c r="P1848" i="35"/>
  <c r="N1849" i="35"/>
  <c r="O1849" i="35" s="1"/>
  <c r="P1849" i="35" l="1"/>
  <c r="Q1849" i="35"/>
  <c r="N1850" i="35"/>
  <c r="O1850" i="35" s="1"/>
  <c r="P1850" i="35" l="1"/>
  <c r="Q1850" i="35"/>
  <c r="N1851" i="35"/>
  <c r="O1851" i="35" s="1"/>
  <c r="Q1851" i="35" l="1"/>
  <c r="P1851" i="35"/>
  <c r="N1852" i="35"/>
  <c r="O1852" i="35" s="1"/>
  <c r="Q1852" i="35" l="1"/>
  <c r="P1852" i="35"/>
  <c r="N1853" i="35"/>
  <c r="O1853" i="35" s="1"/>
  <c r="Q1853" i="35" l="1"/>
  <c r="P1853" i="35"/>
  <c r="N1854" i="35"/>
  <c r="O1854" i="35" s="1"/>
  <c r="P1854" i="35" l="1"/>
  <c r="Q1854" i="35"/>
  <c r="N1855" i="35"/>
  <c r="O1855" i="35" s="1"/>
  <c r="P1855" i="35" l="1"/>
  <c r="Q1855" i="35"/>
  <c r="N1856" i="35"/>
  <c r="O1856" i="35" s="1"/>
  <c r="P1856" i="35" l="1"/>
  <c r="Q1856" i="35"/>
  <c r="N1857" i="35"/>
  <c r="O1857" i="35" s="1"/>
  <c r="P1857" i="35" l="1"/>
  <c r="Q1857" i="35"/>
  <c r="N1858" i="35"/>
  <c r="O1858" i="35" s="1"/>
  <c r="P1858" i="35" l="1"/>
  <c r="Q1858" i="35"/>
  <c r="N1859" i="35"/>
  <c r="O1859" i="35" s="1"/>
  <c r="P1859" i="35" l="1"/>
  <c r="Q1859" i="35"/>
  <c r="N1746" i="35"/>
  <c r="O1746" i="35" s="1"/>
  <c r="Q1746" i="35" l="1"/>
  <c r="P1746" i="35"/>
  <c r="N1747" i="35"/>
  <c r="O1747" i="35" s="1"/>
  <c r="P1747" i="35" l="1"/>
  <c r="Q1747" i="35"/>
  <c r="N1748" i="35"/>
  <c r="O1748" i="35" s="1"/>
  <c r="P1748" i="35" l="1"/>
  <c r="Q1748" i="35"/>
  <c r="N1749" i="35"/>
  <c r="O1749" i="35" s="1"/>
  <c r="Q1749" i="35" l="1"/>
  <c r="P1749" i="35"/>
  <c r="N1750" i="35"/>
  <c r="O1750" i="35" s="1"/>
  <c r="P1750" i="35" l="1"/>
  <c r="Q1750" i="35"/>
  <c r="N1751" i="35"/>
  <c r="O1751" i="35" s="1"/>
  <c r="P1751" i="35" l="1"/>
  <c r="Q1751" i="35"/>
  <c r="N1752" i="35"/>
  <c r="O1752" i="35" s="1"/>
  <c r="P1752" i="35" l="1"/>
  <c r="Q1752" i="35"/>
  <c r="N1753" i="35"/>
  <c r="O1753" i="35" s="1"/>
  <c r="Q1753" i="35" l="1"/>
  <c r="P1753" i="35"/>
  <c r="N1860" i="35"/>
  <c r="O1860" i="35" s="1"/>
  <c r="P1860" i="35" l="1"/>
  <c r="Q1860" i="35"/>
  <c r="N1861" i="35"/>
  <c r="O1861" i="35" s="1"/>
  <c r="P1861" i="35" l="1"/>
  <c r="Q1861" i="35"/>
  <c r="N1862" i="35"/>
  <c r="O1862" i="35" s="1"/>
  <c r="Q1862" i="35" l="1"/>
  <c r="P1862" i="35"/>
  <c r="N1863" i="35"/>
  <c r="O1863" i="35" s="1"/>
  <c r="Q1863" i="35" l="1"/>
  <c r="P1863" i="35"/>
  <c r="N1743" i="35"/>
  <c r="O1743" i="35" s="1"/>
  <c r="Q1743" i="35" l="1"/>
  <c r="P1743" i="35"/>
  <c r="N1744" i="35"/>
  <c r="O1744" i="35" s="1"/>
  <c r="P1744" i="35" l="1"/>
  <c r="Q1744" i="35"/>
  <c r="N1745" i="35"/>
  <c r="O1745" i="35" s="1"/>
  <c r="P1745" i="35" l="1"/>
  <c r="Q1745" i="35"/>
  <c r="N1864" i="35"/>
  <c r="O1864" i="35" s="1"/>
  <c r="P1864" i="35" l="1"/>
  <c r="Q1864" i="35"/>
  <c r="N1865" i="35"/>
  <c r="O1865" i="35" s="1"/>
  <c r="P1865" i="35" l="1"/>
  <c r="Q1865" i="35"/>
  <c r="N1866" i="35"/>
  <c r="O1866" i="35" s="1"/>
  <c r="P1866" i="35" l="1"/>
  <c r="Q1866" i="35"/>
  <c r="N1867" i="35"/>
  <c r="O1867" i="35" s="1"/>
  <c r="P1867" i="35" l="1"/>
  <c r="Q1867" i="35"/>
  <c r="N1868" i="35"/>
  <c r="O1868" i="35" s="1"/>
  <c r="Q1868" i="35" l="1"/>
  <c r="P1868" i="35"/>
  <c r="N1869" i="35"/>
  <c r="O1869" i="35" s="1"/>
  <c r="Q1869" i="35" l="1"/>
  <c r="P1869" i="35"/>
  <c r="N1870" i="35"/>
  <c r="O1870" i="35" s="1"/>
  <c r="P1870" i="35" l="1"/>
  <c r="Q1870" i="35"/>
  <c r="N1871" i="35"/>
  <c r="O1871" i="35" s="1"/>
  <c r="P1871" i="35" l="1"/>
  <c r="Q1871" i="35"/>
  <c r="N1872" i="35"/>
  <c r="O1872" i="35" s="1"/>
  <c r="P1872" i="35" l="1"/>
  <c r="Q1872" i="35"/>
  <c r="N1873" i="35"/>
  <c r="O1873" i="35" s="1"/>
  <c r="P1873" i="35" l="1"/>
  <c r="Q1873" i="35"/>
  <c r="N1874" i="35"/>
  <c r="O1874" i="35" s="1"/>
  <c r="P1874" i="35" l="1"/>
  <c r="Q1874" i="35"/>
  <c r="N1875" i="35"/>
  <c r="O1875" i="35" s="1"/>
  <c r="P1875" i="35" l="1"/>
  <c r="Q1875" i="35"/>
  <c r="N1876" i="35"/>
  <c r="O1876" i="35" s="1"/>
  <c r="P1876" i="35" l="1"/>
  <c r="Q1876" i="35"/>
  <c r="N1877" i="35"/>
  <c r="O1877" i="35" s="1"/>
  <c r="P1877" i="35" l="1"/>
  <c r="Q1877" i="35"/>
  <c r="N1878" i="35"/>
  <c r="O1878" i="35" s="1"/>
  <c r="P1878" i="35" l="1"/>
  <c r="Q1878" i="35"/>
  <c r="N1879" i="35"/>
  <c r="O1879" i="35" s="1"/>
  <c r="Q1879" i="35" l="1"/>
  <c r="P1879" i="35"/>
  <c r="N1880" i="35"/>
  <c r="O1880" i="35" s="1"/>
  <c r="P1880" i="35" l="1"/>
  <c r="Q1880" i="35"/>
  <c r="N1881" i="35"/>
  <c r="O1881" i="35" s="1"/>
  <c r="Q1881" i="35" l="1"/>
  <c r="P1881" i="35"/>
  <c r="N1882" i="35"/>
  <c r="O1882" i="35" s="1"/>
  <c r="Q1882" i="35" l="1"/>
  <c r="P1882" i="35"/>
  <c r="N1883" i="35"/>
  <c r="O1883" i="35" s="1"/>
  <c r="P1883" i="35" l="1"/>
  <c r="Q1883" i="35"/>
  <c r="N1884" i="35"/>
  <c r="O1884" i="35" s="1"/>
  <c r="N1885" i="35" l="1"/>
  <c r="O1885" i="35" s="1"/>
  <c r="N1886" i="35" l="1"/>
  <c r="O1886" i="35" s="1"/>
  <c r="N1887" i="35" l="1"/>
  <c r="O1887" i="35" s="1"/>
  <c r="N1888" i="35" l="1"/>
  <c r="O1888" i="35" s="1"/>
  <c r="N1889" i="35" l="1"/>
  <c r="O1889" i="35" s="1"/>
  <c r="N1890" i="35" l="1"/>
  <c r="O1890" i="35" s="1"/>
  <c r="N1891" i="35" l="1"/>
  <c r="O1891" i="35" s="1"/>
  <c r="N1892" i="35" l="1"/>
  <c r="O1892" i="35" s="1"/>
  <c r="N1893" i="35" l="1"/>
  <c r="O1893" i="35" s="1"/>
  <c r="N1894" i="35" l="1"/>
  <c r="O1894" i="35" s="1"/>
  <c r="N1895" i="35" l="1"/>
  <c r="O1895" i="35" s="1"/>
  <c r="N1896" i="35" l="1"/>
  <c r="O1896" i="35" s="1"/>
  <c r="N1897" i="35" l="1"/>
  <c r="O1897" i="35" s="1"/>
  <c r="N1898" i="35" l="1"/>
  <c r="O1898" i="35" s="1"/>
  <c r="N1899" i="35" l="1"/>
  <c r="O1899" i="35" s="1"/>
  <c r="N1900" i="35" l="1"/>
  <c r="O1900" i="35" s="1"/>
  <c r="N1901" i="35" l="1"/>
  <c r="O1901" i="35" s="1"/>
  <c r="N1902" i="35" l="1"/>
  <c r="O1902" i="35" s="1"/>
  <c r="N1903" i="35" l="1"/>
  <c r="O1903" i="35" s="1"/>
  <c r="N1904" i="35" l="1"/>
  <c r="O1904" i="35" s="1"/>
  <c r="N1905" i="35" l="1"/>
  <c r="O1905" i="35" s="1"/>
  <c r="N1906" i="35" l="1"/>
  <c r="O1906" i="35" s="1"/>
  <c r="N1907" i="35" l="1"/>
  <c r="O1907" i="35" s="1"/>
  <c r="N1908" i="35" l="1"/>
  <c r="O1908" i="35" s="1"/>
  <c r="N1909" i="35" l="1"/>
  <c r="O1909" i="35" s="1"/>
  <c r="N1910" i="35" l="1"/>
  <c r="O1910" i="35" s="1"/>
  <c r="N1911" i="35" l="1"/>
  <c r="O1911" i="35" s="1"/>
  <c r="N1912" i="35" l="1"/>
  <c r="O1912" i="35" s="1"/>
  <c r="N1913" i="35" l="1"/>
  <c r="O1913" i="35" s="1"/>
  <c r="N1914" i="35" l="1"/>
  <c r="O1914" i="35" s="1"/>
  <c r="N1915" i="35" l="1"/>
  <c r="O1915" i="35" s="1"/>
  <c r="N1916" i="35" l="1"/>
  <c r="O1916" i="35" s="1"/>
  <c r="N1917" i="35" l="1"/>
  <c r="O1917" i="35" s="1"/>
  <c r="N1918" i="35" l="1"/>
  <c r="O1918" i="35" s="1"/>
  <c r="N1919" i="35" l="1"/>
  <c r="O1919" i="35" s="1"/>
  <c r="N1920" i="35" l="1"/>
  <c r="O1920" i="35" s="1"/>
  <c r="N1921" i="35" l="1"/>
  <c r="O1921" i="35" s="1"/>
  <c r="N1922" i="35" l="1"/>
  <c r="O1922" i="35" s="1"/>
  <c r="N1923" i="35" l="1"/>
  <c r="O1923" i="35" s="1"/>
  <c r="N1924" i="35" l="1"/>
  <c r="O1924" i="35" s="1"/>
  <c r="N1925" i="35" l="1"/>
  <c r="O1925" i="35" s="1"/>
  <c r="N1926" i="35" l="1"/>
  <c r="O1926" i="35" s="1"/>
  <c r="N1927" i="35" l="1"/>
  <c r="O1927" i="35" s="1"/>
  <c r="N1928" i="35" l="1"/>
  <c r="O1928" i="35" s="1"/>
  <c r="N1929" i="35" l="1"/>
  <c r="O1929" i="35" s="1"/>
  <c r="N1930" i="35" l="1"/>
  <c r="O1930" i="35" s="1"/>
  <c r="N1931" i="35" l="1"/>
  <c r="O1931" i="35" s="1"/>
  <c r="O2036" i="35" l="1"/>
  <c r="O2037" i="35" l="1"/>
  <c r="N2038" i="35" l="1"/>
  <c r="O2038" i="35" s="1"/>
  <c r="N2039" i="35" l="1"/>
  <c r="O2039" i="35" s="1"/>
  <c r="N2040" i="35" l="1"/>
  <c r="O2040" i="35" s="1"/>
  <c r="N2041" i="35" l="1"/>
  <c r="O2041" i="35" s="1"/>
  <c r="N2042" i="35" l="1"/>
  <c r="O2042" i="35" s="1"/>
  <c r="N2043" i="35" l="1"/>
  <c r="O2043" i="35" s="1"/>
  <c r="N2032" i="35" l="1"/>
  <c r="O2032" i="35" s="1"/>
  <c r="N2033" i="35" l="1"/>
  <c r="O2033" i="35" s="1"/>
  <c r="N2034" i="35" l="1"/>
  <c r="O2034" i="35" s="1"/>
  <c r="N2035" i="35" l="1"/>
  <c r="O2035" i="35" s="1"/>
  <c r="N2028" i="35" l="1"/>
  <c r="O2028" i="35" s="1"/>
  <c r="N2029" i="35" l="1"/>
  <c r="O2029" i="35" s="1"/>
  <c r="N2030" i="35" l="1"/>
  <c r="O2030" i="35" s="1"/>
  <c r="N2031" i="35" l="1"/>
  <c r="O2031" i="35" s="1"/>
  <c r="N2024" i="35" l="1"/>
  <c r="O2024" i="35" s="1"/>
  <c r="N2025" i="35" l="1"/>
  <c r="O2025" i="35" s="1"/>
  <c r="N2026" i="35" l="1"/>
  <c r="O2026" i="35" s="1"/>
  <c r="N2027" i="35" l="1"/>
  <c r="O2027" i="35" s="1"/>
  <c r="N2020" i="35" l="1"/>
  <c r="O2020" i="35" s="1"/>
  <c r="N2021" i="35" l="1"/>
  <c r="O2021" i="35" s="1"/>
  <c r="N2022" i="35" l="1"/>
  <c r="O2022" i="35" s="1"/>
  <c r="N2023" i="35" l="1"/>
  <c r="O2023" i="35" s="1"/>
  <c r="N1976" i="35" l="1"/>
  <c r="O1976" i="35" s="1"/>
  <c r="P1976" i="35" l="1"/>
  <c r="Q1976" i="35"/>
  <c r="N1977" i="35"/>
  <c r="O1977" i="35" s="1"/>
  <c r="P1977" i="35" l="1"/>
  <c r="Q1977" i="35"/>
  <c r="N1978" i="35"/>
  <c r="O1978" i="35" s="1"/>
  <c r="Q1978" i="35" l="1"/>
  <c r="P1978" i="35"/>
  <c r="N1979" i="35"/>
  <c r="O1979" i="35" s="1"/>
  <c r="P1979" i="35" l="1"/>
  <c r="Q1979" i="35"/>
  <c r="N1980" i="35" l="1"/>
  <c r="O1980" i="35" s="1"/>
  <c r="P1980" i="35" l="1"/>
  <c r="Q1980" i="35"/>
  <c r="N1981" i="35"/>
  <c r="O1981" i="35" s="1"/>
  <c r="Q1981" i="35" l="1"/>
  <c r="P1981" i="35"/>
  <c r="N1982" i="35"/>
  <c r="O1982" i="35" s="1"/>
  <c r="P1982" i="35" l="1"/>
  <c r="Q1982" i="35"/>
  <c r="N1983" i="35"/>
  <c r="O1983" i="35" s="1"/>
  <c r="P1983" i="35" l="1"/>
  <c r="Q1983" i="35"/>
  <c r="N1984" i="35"/>
  <c r="O1984" i="35" s="1"/>
  <c r="Q1984" i="35" l="1"/>
  <c r="P1984" i="35"/>
  <c r="N1985" i="35"/>
  <c r="O1985" i="35" s="1"/>
  <c r="Q1985" i="35" l="1"/>
  <c r="P1985" i="35"/>
  <c r="N1986" i="35"/>
  <c r="O1986" i="35" s="1"/>
  <c r="P1986" i="35" l="1"/>
  <c r="Q1986" i="35"/>
  <c r="N1987" i="35"/>
  <c r="O1987" i="35" s="1"/>
  <c r="P1987" i="35" l="1"/>
  <c r="Q1987" i="35"/>
  <c r="N1988" i="35"/>
  <c r="O1988" i="35" s="1"/>
  <c r="P1988" i="35" l="1"/>
  <c r="Q1988" i="35"/>
  <c r="N1989" i="35"/>
  <c r="O1989" i="35" s="1"/>
  <c r="P1989" i="35" l="1"/>
  <c r="Q1989" i="35"/>
  <c r="N1990" i="35"/>
  <c r="O1990" i="35" s="1"/>
  <c r="Q1990" i="35" l="1"/>
  <c r="P1990" i="35"/>
  <c r="N1991" i="35"/>
  <c r="O1991" i="35" s="1"/>
  <c r="Q1991" i="35" l="1"/>
  <c r="P1991" i="35"/>
  <c r="N1992" i="35"/>
  <c r="O1992" i="35" s="1"/>
  <c r="P1992" i="35" l="1"/>
  <c r="Q1992" i="35"/>
  <c r="N1993" i="35"/>
  <c r="O1993" i="35" s="1"/>
  <c r="Q1993" i="35" l="1"/>
  <c r="P1993" i="35"/>
  <c r="N1994" i="35"/>
  <c r="O1994" i="35" s="1"/>
  <c r="Q1994" i="35" l="1"/>
  <c r="P1994" i="35"/>
  <c r="N1995" i="35"/>
  <c r="O1995" i="35" s="1"/>
  <c r="Q1995" i="35" l="1"/>
  <c r="P1995" i="35"/>
  <c r="N1996" i="35"/>
  <c r="O1996" i="35" s="1"/>
  <c r="N1997" i="35" l="1"/>
  <c r="O1997" i="35" s="1"/>
  <c r="N1998" i="35" l="1"/>
  <c r="O1998" i="35" s="1"/>
  <c r="N1999" i="35" l="1"/>
  <c r="O1999" i="35" s="1"/>
  <c r="N2000" i="35" l="1"/>
  <c r="O2000" i="35" s="1"/>
  <c r="N2001" i="35" l="1"/>
  <c r="O2001" i="35" s="1"/>
  <c r="N2002" i="35" l="1"/>
  <c r="O2002" i="35" s="1"/>
  <c r="N2003" i="35" l="1"/>
  <c r="O2003" i="35" s="1"/>
  <c r="N2004" i="35" l="1"/>
  <c r="O2004" i="35" s="1"/>
  <c r="N2005" i="35" l="1"/>
  <c r="O2005" i="35" s="1"/>
  <c r="N2006" i="35" l="1"/>
  <c r="O2006" i="35" s="1"/>
  <c r="N2007" i="35" l="1"/>
  <c r="O2007" i="35" s="1"/>
  <c r="N2008" i="35" l="1"/>
  <c r="O2008" i="35" s="1"/>
  <c r="N2009" i="35" l="1"/>
  <c r="O2009" i="35" s="1"/>
  <c r="N2010" i="35" l="1"/>
  <c r="O2010" i="35" s="1"/>
  <c r="N2011" i="35" l="1"/>
  <c r="O2011" i="35" s="1"/>
  <c r="N2012" i="35" l="1"/>
  <c r="O2012" i="35" s="1"/>
  <c r="N2013" i="35" l="1"/>
  <c r="O2013" i="35" s="1"/>
  <c r="N2014" i="35" l="1"/>
  <c r="O2014" i="35" s="1"/>
  <c r="N2015" i="35" l="1"/>
  <c r="O2015" i="35" s="1"/>
  <c r="N2016" i="35" l="1"/>
  <c r="O2016" i="35" s="1"/>
  <c r="N2017" i="35" l="1"/>
  <c r="O2017" i="35" s="1"/>
  <c r="N2018" i="35" l="1"/>
  <c r="O2018" i="35" s="1"/>
  <c r="N2019" i="35" l="1"/>
  <c r="O2019" i="35" s="1"/>
  <c r="N2066" i="35" l="1"/>
  <c r="O2066" i="35" s="1"/>
  <c r="P2066" i="35" l="1"/>
  <c r="Q2066" i="35"/>
  <c r="N2068" i="35"/>
  <c r="O2068" i="35" s="1"/>
  <c r="P2068" i="35" l="1"/>
  <c r="Q2068" i="35"/>
  <c r="N2070" i="35"/>
  <c r="O2070" i="35" s="1"/>
  <c r="N2067" i="35" l="1"/>
  <c r="O2067" i="35" s="1"/>
  <c r="P2067" i="35" l="1"/>
  <c r="Q2067" i="35"/>
  <c r="N2069" i="35"/>
  <c r="O2069" i="35" s="1"/>
  <c r="P2069" i="35" l="1"/>
  <c r="Q2069" i="35"/>
  <c r="N2071" i="35"/>
  <c r="O2071" i="35" s="1"/>
  <c r="N2072" i="35" l="1"/>
  <c r="O2072" i="35" s="1"/>
  <c r="N2081" i="35" l="1"/>
  <c r="O2081" i="35" s="1"/>
  <c r="N2082" i="35" l="1"/>
  <c r="O2082" i="35" s="1"/>
  <c r="N2075" i="35" l="1"/>
  <c r="O2075" i="35" s="1"/>
  <c r="Q2075" i="35" l="1"/>
  <c r="P2075" i="35"/>
  <c r="N2076" i="35"/>
  <c r="O2076" i="35" s="1"/>
  <c r="P2076" i="35" l="1"/>
  <c r="Q2076" i="35"/>
  <c r="N2077" i="35"/>
  <c r="O2077" i="35" s="1"/>
  <c r="P2077" i="35" l="1"/>
  <c r="Q2077" i="35"/>
  <c r="N2078" i="35"/>
  <c r="O2078" i="35" s="1"/>
  <c r="N2079" i="35" l="1"/>
  <c r="O2079" i="35" s="1"/>
  <c r="N2080" i="35" l="1"/>
  <c r="O2080" i="35" s="1"/>
  <c r="N2084" i="35" l="1"/>
  <c r="O2084" i="35" s="1"/>
  <c r="N2093" i="35" l="1"/>
  <c r="O2093" i="35" s="1"/>
  <c r="N2094" i="35" l="1"/>
  <c r="O2094" i="35" s="1"/>
  <c r="N2087" i="35" l="1"/>
  <c r="O2087" i="35" s="1"/>
  <c r="P2087" i="35" l="1"/>
  <c r="Q2087" i="35"/>
  <c r="N2088" i="35"/>
  <c r="O2088" i="35" s="1"/>
  <c r="Q2088" i="35" l="1"/>
  <c r="P2088" i="35"/>
  <c r="N2089" i="35"/>
  <c r="O2089" i="35" s="1"/>
  <c r="Q2089" i="35" l="1"/>
  <c r="P2089" i="35"/>
  <c r="N2090" i="35"/>
  <c r="O2090" i="35" s="1"/>
  <c r="N2091" i="35" l="1"/>
  <c r="O2091" i="35" s="1"/>
  <c r="N2092" i="35" l="1"/>
  <c r="O2092" i="35" s="1"/>
  <c r="N1234" i="35" l="1"/>
  <c r="O1234" i="35" s="1"/>
  <c r="Q1234" i="35" l="1"/>
  <c r="P1234" i="35"/>
  <c r="N1235" i="35"/>
  <c r="O1235" i="35" s="1"/>
  <c r="Q1235" i="35" l="1"/>
  <c r="P1235" i="35"/>
  <c r="N1236" i="35"/>
  <c r="O1236" i="35" s="1"/>
  <c r="P1236" i="35" l="1"/>
  <c r="Q1236" i="35"/>
  <c r="N1237" i="35"/>
  <c r="O1237" i="35" s="1"/>
  <c r="Q1237" i="35" l="1"/>
  <c r="P1237" i="35"/>
  <c r="N1238" i="35"/>
  <c r="O1238" i="35" s="1"/>
  <c r="Q1238" i="35" l="1"/>
  <c r="P1238" i="35"/>
  <c r="N1239" i="35"/>
  <c r="O1239" i="35" s="1"/>
  <c r="P1239" i="35" l="1"/>
  <c r="Q1239" i="35"/>
  <c r="N1240" i="35"/>
  <c r="O1240" i="35" s="1"/>
  <c r="Q1240" i="35" l="1"/>
  <c r="P1240" i="35"/>
  <c r="N1241" i="35"/>
  <c r="O1241" i="35" s="1"/>
  <c r="Q1241" i="35" l="1"/>
  <c r="P1241" i="35"/>
  <c r="N1242" i="35"/>
  <c r="O1242" i="35" s="1"/>
  <c r="N1243" i="35" l="1"/>
  <c r="O1243" i="35" s="1"/>
  <c r="Q1243" i="35" l="1"/>
  <c r="P1243" i="35"/>
  <c r="N2096" i="35"/>
  <c r="O2096" i="35" s="1"/>
  <c r="N2116" i="35" l="1"/>
  <c r="O2116" i="35" s="1"/>
  <c r="N2117" i="35" l="1"/>
  <c r="O2117" i="35" s="1"/>
  <c r="N2114" i="35" l="1"/>
  <c r="O2114" i="35" s="1"/>
  <c r="N2115" i="35" l="1"/>
  <c r="O2115" i="35" s="1"/>
  <c r="P2115" i="35" l="1"/>
  <c r="Q2115" i="35"/>
  <c r="N2122" i="35"/>
  <c r="O2122" i="35" s="1"/>
  <c r="N2123" i="35" l="1"/>
  <c r="O2123" i="35" s="1"/>
  <c r="N2120" i="35" l="1"/>
  <c r="O2120" i="35" s="1"/>
  <c r="N2121" i="35" l="1"/>
  <c r="O2121" i="35" s="1"/>
  <c r="P2121" i="35" l="1"/>
  <c r="Q2121" i="35"/>
  <c r="N3037" i="35"/>
  <c r="O3037" i="35" s="1"/>
  <c r="N3038" i="35" l="1"/>
  <c r="O3038" i="35" s="1"/>
  <c r="N3041" i="35" l="1"/>
  <c r="O3041" i="35" s="1"/>
  <c r="N3042" i="35" l="1"/>
  <c r="O3042" i="35" s="1"/>
  <c r="N3033" i="35" l="1"/>
  <c r="O3033" i="35" s="1"/>
  <c r="N3034" i="35" l="1"/>
  <c r="O3034" i="35" s="1"/>
  <c r="N3029" i="35" l="1"/>
  <c r="O3029" i="35" s="1"/>
  <c r="N3030" i="35" l="1"/>
  <c r="O3030" i="35" s="1"/>
  <c r="N3025" i="35" l="1"/>
  <c r="O3025" i="35" s="1"/>
  <c r="N3026" i="35" l="1"/>
  <c r="O3026" i="35" s="1"/>
  <c r="N3021" i="35" l="1"/>
  <c r="O3021" i="35" s="1"/>
  <c r="N3022" i="35" l="1"/>
  <c r="O3022" i="35" s="1"/>
  <c r="N3017" i="35" l="1"/>
  <c r="O3017" i="35" s="1"/>
  <c r="N3018" i="35" l="1"/>
  <c r="O3018" i="35" s="1"/>
  <c r="N2124" i="35" l="1"/>
  <c r="O2124" i="35" s="1"/>
  <c r="P2124" i="35" l="1"/>
  <c r="Q2124" i="35"/>
  <c r="N2126" i="35"/>
  <c r="O2126" i="35" s="1"/>
  <c r="Q2126" i="35" l="1"/>
  <c r="P2126" i="35"/>
  <c r="N2127" i="35"/>
  <c r="O2127" i="35" s="1"/>
  <c r="Q2127" i="35" l="1"/>
  <c r="P2127" i="35"/>
  <c r="N2130" i="35"/>
  <c r="O2130" i="35" s="1"/>
  <c r="Q2130" i="35" l="1"/>
  <c r="P2130" i="35"/>
  <c r="N2131" i="35"/>
  <c r="O2131" i="35" s="1"/>
  <c r="Q2131" i="35" l="1"/>
  <c r="P2131" i="35"/>
  <c r="N2134" i="35"/>
  <c r="O2134" i="35" s="1"/>
  <c r="P2134" i="35" l="1"/>
  <c r="Q2134" i="35"/>
  <c r="N2135" i="35"/>
  <c r="O2135" i="35" s="1"/>
  <c r="P2135" i="35" l="1"/>
  <c r="Q2135" i="35"/>
  <c r="N2138" i="35"/>
  <c r="O2138" i="35" s="1"/>
  <c r="Q2138" i="35" l="1"/>
  <c r="P2138" i="35"/>
  <c r="N2139" i="35"/>
  <c r="O2139" i="35" s="1"/>
  <c r="Q2139" i="35" l="1"/>
  <c r="P2139" i="35"/>
  <c r="N2142" i="35"/>
  <c r="O2142" i="35" s="1"/>
  <c r="P2142" i="35" l="1"/>
  <c r="Q2142" i="35"/>
  <c r="N2143" i="35"/>
  <c r="O2143" i="35" s="1"/>
  <c r="Q2143" i="35" l="1"/>
  <c r="P2143" i="35"/>
  <c r="N2146" i="35"/>
  <c r="O2146" i="35" s="1"/>
  <c r="P2146" i="35" l="1"/>
  <c r="Q2146" i="35"/>
  <c r="N2147" i="35"/>
  <c r="O2147" i="35" s="1"/>
  <c r="Q2147" i="35" l="1"/>
  <c r="P2147" i="35"/>
  <c r="N2150" i="35"/>
  <c r="O2150" i="35" s="1"/>
  <c r="P2150" i="35" l="1"/>
  <c r="Q2150" i="35"/>
  <c r="N2151" i="35"/>
  <c r="O2151" i="35" s="1"/>
  <c r="Q2151" i="35" l="1"/>
  <c r="P2151" i="35"/>
  <c r="N2154" i="35"/>
  <c r="O2154" i="35" s="1"/>
  <c r="Q2154" i="35" l="1"/>
  <c r="P2154" i="35"/>
  <c r="N2155" i="35"/>
  <c r="O2155" i="35" s="1"/>
  <c r="P2155" i="35" l="1"/>
  <c r="Q2155" i="35"/>
  <c r="N2158" i="35"/>
  <c r="O2158" i="35" s="1"/>
  <c r="Q2158" i="35" l="1"/>
  <c r="P2158" i="35"/>
  <c r="N2159" i="35"/>
  <c r="O2159" i="35" s="1"/>
  <c r="Q2159" i="35" l="1"/>
  <c r="P2159" i="35"/>
  <c r="N2162" i="35"/>
  <c r="O2162" i="35" s="1"/>
  <c r="N2163" i="35" l="1"/>
  <c r="O2163" i="35" s="1"/>
  <c r="N2166" i="35" l="1"/>
  <c r="O2166" i="35" s="1"/>
  <c r="N2167" i="35" l="1"/>
  <c r="O2167" i="35" s="1"/>
  <c r="N2170" i="35" l="1"/>
  <c r="O2170" i="35" s="1"/>
  <c r="N3014" i="35" l="1"/>
  <c r="O3014" i="35" s="1"/>
  <c r="N2216" i="35" l="1"/>
  <c r="O2216" i="35" s="1"/>
  <c r="N2217" i="35" l="1"/>
  <c r="O2217" i="35" s="1"/>
  <c r="N2212" i="35" l="1"/>
  <c r="O2212" i="35" s="1"/>
  <c r="N2213" i="35" l="1"/>
  <c r="O2213" i="35" s="1"/>
  <c r="N2188" i="35" l="1"/>
  <c r="O2188" i="35" s="1"/>
  <c r="N2189" i="35" l="1"/>
  <c r="O2189" i="35" s="1"/>
  <c r="N2204" i="35" l="1"/>
  <c r="O2204" i="35" s="1"/>
  <c r="N2205" i="35" l="1"/>
  <c r="O2205" i="35" s="1"/>
  <c r="N2208" i="35" l="1"/>
  <c r="O2208" i="35" s="1"/>
  <c r="N2209" i="35" l="1"/>
  <c r="O2209" i="35" s="1"/>
  <c r="N2200" i="35" l="1"/>
  <c r="O2200" i="35" s="1"/>
  <c r="N2201" i="35" l="1"/>
  <c r="O2201" i="35" s="1"/>
  <c r="N1147" i="35" l="1"/>
  <c r="O1147" i="35" s="1"/>
  <c r="Q1147" i="35" l="1"/>
  <c r="P1147" i="35"/>
  <c r="N1148" i="35"/>
  <c r="O1148" i="35" s="1"/>
  <c r="Q1148" i="35" l="1"/>
  <c r="P1148" i="35"/>
  <c r="N1151" i="35"/>
  <c r="O1151" i="35" s="1"/>
  <c r="Q1151" i="35" l="1"/>
  <c r="P1151" i="35"/>
  <c r="N1152" i="35"/>
  <c r="O1152" i="35" s="1"/>
  <c r="P1152" i="35" l="1"/>
  <c r="Q1152" i="35"/>
  <c r="N1155" i="35"/>
  <c r="O1155" i="35" s="1"/>
  <c r="P1155" i="35" l="1"/>
  <c r="Q1155" i="35"/>
  <c r="N1156" i="35"/>
  <c r="O1156" i="35" s="1"/>
  <c r="P1156" i="35" l="1"/>
  <c r="Q1156" i="35"/>
  <c r="N1158" i="35"/>
  <c r="O1158" i="35" s="1"/>
  <c r="Q1158" i="35" l="1"/>
  <c r="P1158" i="35"/>
  <c r="N1161" i="35"/>
  <c r="O1161" i="35" s="1"/>
  <c r="P1161" i="35" l="1"/>
  <c r="Q1161" i="35"/>
  <c r="N1162" i="35"/>
  <c r="O1162" i="35" s="1"/>
  <c r="Q1162" i="35" l="1"/>
  <c r="P1162" i="35"/>
  <c r="N1165" i="35"/>
  <c r="O1165" i="35" s="1"/>
  <c r="Q1165" i="35" l="1"/>
  <c r="P1165" i="35"/>
  <c r="N1166" i="35"/>
  <c r="O1166" i="35" s="1"/>
  <c r="Q1166" i="35" l="1"/>
  <c r="P1166" i="35"/>
  <c r="N1168" i="35"/>
  <c r="O1168" i="35" s="1"/>
  <c r="Q1168" i="35" l="1"/>
  <c r="P1168" i="35"/>
  <c r="N1170" i="35"/>
  <c r="O1170" i="35" s="1"/>
  <c r="Q1170" i="35" l="1"/>
  <c r="P1170" i="35"/>
  <c r="N1173" i="35"/>
  <c r="O1173" i="35" s="1"/>
  <c r="Q1173" i="35" l="1"/>
  <c r="P1173" i="35"/>
  <c r="N1174" i="35"/>
  <c r="O1174" i="35" s="1"/>
  <c r="P1174" i="35" l="1"/>
  <c r="Q1174" i="35"/>
  <c r="N1177" i="35"/>
  <c r="O1177" i="35" s="1"/>
  <c r="P1177" i="35" l="1"/>
  <c r="Q1177" i="35"/>
  <c r="N1178" i="35"/>
  <c r="O1178" i="35" s="1"/>
  <c r="P1178" i="35" l="1"/>
  <c r="Q1178" i="35"/>
  <c r="N1181" i="35"/>
  <c r="O1181" i="35" s="1"/>
  <c r="Q1181" i="35" l="1"/>
  <c r="P1181" i="35"/>
  <c r="N1182" i="35"/>
  <c r="O1182" i="35" s="1"/>
  <c r="P1182" i="35" l="1"/>
  <c r="Q1182" i="35"/>
  <c r="N1185" i="35"/>
  <c r="O1185" i="35" s="1"/>
  <c r="Q1185" i="35" l="1"/>
  <c r="P1185" i="35"/>
  <c r="N1186" i="35"/>
  <c r="O1186" i="35" s="1"/>
  <c r="P1186" i="35" l="1"/>
  <c r="Q1186" i="35"/>
  <c r="N1189" i="35"/>
  <c r="O1189" i="35" s="1"/>
  <c r="Q1189" i="35" l="1"/>
  <c r="P1189" i="35"/>
  <c r="N1190" i="35"/>
  <c r="O1190" i="35" s="1"/>
  <c r="P1190" i="35" l="1"/>
  <c r="Q1190" i="35"/>
  <c r="N1193" i="35"/>
  <c r="O1193" i="35" s="1"/>
  <c r="Q1193" i="35" l="1"/>
  <c r="P1193" i="35"/>
  <c r="N1194" i="35"/>
  <c r="O1194" i="35" s="1"/>
  <c r="Q1194" i="35" l="1"/>
  <c r="P1194" i="35"/>
  <c r="N1197" i="35"/>
  <c r="O1197" i="35" s="1"/>
  <c r="Q1197" i="35" l="1"/>
  <c r="P1197" i="35"/>
  <c r="N1198" i="35"/>
  <c r="O1198" i="35" s="1"/>
  <c r="Q1198" i="35" l="1"/>
  <c r="P1198" i="35"/>
  <c r="N1201" i="35"/>
  <c r="O1201" i="35" s="1"/>
  <c r="P1201" i="35" l="1"/>
  <c r="Q1201" i="35"/>
  <c r="N1202" i="35"/>
  <c r="O1202" i="35" s="1"/>
  <c r="Q1202" i="35" l="1"/>
  <c r="P1202" i="35"/>
  <c r="N1205" i="35"/>
  <c r="O1205" i="35" s="1"/>
  <c r="Q1205" i="35" l="1"/>
  <c r="P1205" i="35"/>
  <c r="N1206" i="35"/>
  <c r="O1206" i="35" s="1"/>
  <c r="P1206" i="35" l="1"/>
  <c r="Q1206" i="35"/>
  <c r="N1209" i="35"/>
  <c r="O1209" i="35" s="1"/>
  <c r="P1209" i="35" l="1"/>
  <c r="Q1209" i="35"/>
  <c r="N1210" i="35"/>
  <c r="O1210" i="35" s="1"/>
  <c r="Q1210" i="35" l="1"/>
  <c r="P1210" i="35"/>
  <c r="N2172" i="35"/>
  <c r="O2172" i="35" s="1"/>
  <c r="Q2172" i="35" l="1"/>
  <c r="P2172" i="35"/>
  <c r="N2173" i="35"/>
  <c r="O2173" i="35" s="1"/>
  <c r="P2173" i="35" l="1"/>
  <c r="Q2173" i="35"/>
  <c r="N2176" i="35"/>
  <c r="O2176" i="35" s="1"/>
  <c r="Q2176" i="35" l="1"/>
  <c r="P2176" i="35"/>
  <c r="N2177" i="35"/>
  <c r="O2177" i="35" s="1"/>
  <c r="Q2177" i="35" l="1"/>
  <c r="P2177" i="35"/>
  <c r="N2180" i="35"/>
  <c r="O2180" i="35" s="1"/>
  <c r="Q2180" i="35" l="1"/>
  <c r="P2180" i="35"/>
  <c r="N2181" i="35"/>
  <c r="O2181" i="35" s="1"/>
  <c r="Q2181" i="35" l="1"/>
  <c r="P2181" i="35"/>
  <c r="N2184" i="35"/>
  <c r="O2184" i="35" s="1"/>
  <c r="N2185" i="35" l="1"/>
  <c r="O2185" i="35" s="1"/>
  <c r="N2192" i="35" l="1"/>
  <c r="O2192" i="35" s="1"/>
  <c r="N2193" i="35" l="1"/>
  <c r="O2193" i="35" s="1"/>
  <c r="N2196" i="35" l="1"/>
  <c r="O2196" i="35" s="1"/>
  <c r="N2197" i="35" l="1"/>
  <c r="O2197" i="35" s="1"/>
  <c r="N2316" i="35" l="1"/>
  <c r="O2316" i="35" s="1"/>
  <c r="Q2316" i="35" l="1"/>
  <c r="P2316" i="35"/>
  <c r="N2353" i="35"/>
  <c r="O2353" i="35" s="1"/>
  <c r="N2354" i="35" l="1"/>
  <c r="O2354" i="35" s="1"/>
  <c r="N2238" i="35" l="1"/>
  <c r="O2238" i="35" s="1"/>
  <c r="N2239" i="35" l="1"/>
  <c r="O2239" i="35" s="1"/>
  <c r="N2250" i="35" l="1"/>
  <c r="O2250" i="35" s="1"/>
  <c r="Q2250" i="35" l="1"/>
  <c r="P2250" i="35"/>
  <c r="N2251" i="35"/>
  <c r="O2251" i="35" s="1"/>
  <c r="Q2251" i="35" l="1"/>
  <c r="P2251" i="35"/>
  <c r="N2252" i="35"/>
  <c r="O2252" i="35" s="1"/>
  <c r="P2252" i="35" l="1"/>
  <c r="Q2252" i="35"/>
  <c r="N2253" i="35"/>
  <c r="O2253" i="35" s="1"/>
  <c r="Q2253" i="35" l="1"/>
  <c r="P2253" i="35"/>
  <c r="N2254" i="35"/>
  <c r="O2254" i="35" s="1"/>
  <c r="Q2254" i="35" l="1"/>
  <c r="P2254" i="35"/>
  <c r="N2255" i="35"/>
  <c r="O2255" i="35" s="1"/>
  <c r="P2255" i="35" l="1"/>
  <c r="Q2255" i="35"/>
  <c r="N2256" i="35"/>
  <c r="O2256" i="35" s="1"/>
  <c r="Q2256" i="35" l="1"/>
  <c r="P2256" i="35"/>
  <c r="N2257" i="35"/>
  <c r="O2257" i="35" s="1"/>
  <c r="Q2257" i="35" l="1"/>
  <c r="P2257" i="35"/>
  <c r="N2258" i="35"/>
  <c r="O2258" i="35" s="1"/>
  <c r="P2258" i="35" l="1"/>
  <c r="Q2258" i="35"/>
  <c r="N2259" i="35"/>
  <c r="O2259" i="35" s="1"/>
  <c r="Q2259" i="35" l="1"/>
  <c r="P2259" i="35"/>
  <c r="N2260" i="35"/>
  <c r="O2260" i="35" s="1"/>
  <c r="P2260" i="35" l="1"/>
  <c r="Q2260" i="35"/>
  <c r="N2261" i="35"/>
  <c r="O2261" i="35" s="1"/>
  <c r="Q2261" i="35" l="1"/>
  <c r="P2261" i="35"/>
  <c r="N2262" i="35"/>
  <c r="O2262" i="35" s="1"/>
  <c r="P2262" i="35" l="1"/>
  <c r="Q2262" i="35"/>
  <c r="N2263" i="35"/>
  <c r="O2263" i="35" s="1"/>
  <c r="P2263" i="35" l="1"/>
  <c r="Q2263" i="35"/>
  <c r="N2264" i="35"/>
  <c r="O2264" i="35" s="1"/>
  <c r="Q2264" i="35" l="1"/>
  <c r="P2264" i="35"/>
  <c r="N2265" i="35"/>
  <c r="O2265" i="35" s="1"/>
  <c r="Q2265" i="35" l="1"/>
  <c r="P2265" i="35"/>
  <c r="N2266" i="35"/>
  <c r="O2266" i="35" s="1"/>
  <c r="Q2266" i="35" l="1"/>
  <c r="P2266" i="35"/>
  <c r="N2267" i="35"/>
  <c r="O2267" i="35" s="1"/>
  <c r="P2267" i="35" l="1"/>
  <c r="Q2267" i="35"/>
  <c r="N2268" i="35"/>
  <c r="O2268" i="35" s="1"/>
  <c r="Q2268" i="35" l="1"/>
  <c r="P2268" i="35"/>
  <c r="N2269" i="35"/>
  <c r="O2269" i="35" s="1"/>
  <c r="P2269" i="35" l="1"/>
  <c r="Q2269" i="35"/>
  <c r="N2270" i="35"/>
  <c r="O2270" i="35" s="1"/>
  <c r="Q2270" i="35" l="1"/>
  <c r="P2270" i="35"/>
  <c r="N2271" i="35"/>
  <c r="O2271" i="35" s="1"/>
  <c r="P2271" i="35" l="1"/>
  <c r="Q2271" i="35"/>
  <c r="N2272" i="35"/>
  <c r="O2272" i="35" s="1"/>
  <c r="P2272" i="35" l="1"/>
  <c r="Q2272" i="35"/>
  <c r="N2273" i="35"/>
  <c r="O2273" i="35" s="1"/>
  <c r="P2273" i="35" l="1"/>
  <c r="Q2273" i="35"/>
  <c r="N2274" i="35"/>
  <c r="O2274" i="35" s="1"/>
  <c r="Q2274" i="35" l="1"/>
  <c r="P2274" i="35"/>
  <c r="N2275" i="35"/>
  <c r="O2275" i="35" s="1"/>
  <c r="P2275" i="35" l="1"/>
  <c r="Q2275" i="35"/>
  <c r="N2276" i="35"/>
  <c r="O2276" i="35" s="1"/>
  <c r="Q2276" i="35" l="1"/>
  <c r="P2276" i="35"/>
  <c r="N2277" i="35"/>
  <c r="O2277" i="35" s="1"/>
  <c r="Q2277" i="35" l="1"/>
  <c r="P2277" i="35"/>
  <c r="N2278" i="35"/>
  <c r="O2278" i="35" s="1"/>
  <c r="P2278" i="35" l="1"/>
  <c r="Q2278" i="35"/>
  <c r="N2279" i="35"/>
  <c r="O2279" i="35" s="1"/>
  <c r="Q2279" i="35" l="1"/>
  <c r="P2279" i="35"/>
  <c r="N2280" i="35"/>
  <c r="O2280" i="35" s="1"/>
  <c r="P2280" i="35" l="1"/>
  <c r="Q2280" i="35"/>
  <c r="N2281" i="35"/>
  <c r="O2281" i="35" s="1"/>
  <c r="P2281" i="35" l="1"/>
  <c r="Q2281" i="35"/>
  <c r="N2282" i="35"/>
  <c r="O2282" i="35" s="1"/>
  <c r="P2282" i="35" l="1"/>
  <c r="Q2282" i="35"/>
  <c r="N2283" i="35"/>
  <c r="O2283" i="35" s="1"/>
  <c r="P2283" i="35" l="1"/>
  <c r="Q2283" i="35"/>
  <c r="N2284" i="35"/>
  <c r="O2284" i="35" s="1"/>
  <c r="Q2284" i="35" l="1"/>
  <c r="P2284" i="35"/>
  <c r="N2285" i="35"/>
  <c r="O2285" i="35" s="1"/>
  <c r="Q2285" i="35" l="1"/>
  <c r="P2285" i="35"/>
  <c r="N2286" i="35"/>
  <c r="O2286" i="35" s="1"/>
  <c r="P2286" i="35" l="1"/>
  <c r="Q2286" i="35"/>
  <c r="N2287" i="35"/>
  <c r="O2287" i="35" s="1"/>
  <c r="Q2287" i="35" l="1"/>
  <c r="P2287" i="35"/>
  <c r="N2288" i="35"/>
  <c r="O2288" i="35" s="1"/>
  <c r="P2288" i="35" l="1"/>
  <c r="Q2288" i="35"/>
  <c r="N2289" i="35"/>
  <c r="O2289" i="35" s="1"/>
  <c r="Q2289" i="35" l="1"/>
  <c r="P2289" i="35"/>
  <c r="N2290" i="35"/>
  <c r="O2290" i="35" s="1"/>
  <c r="Q2290" i="35" l="1"/>
  <c r="P2290" i="35"/>
  <c r="N2291" i="35"/>
  <c r="O2291" i="35" s="1"/>
  <c r="P2291" i="35" l="1"/>
  <c r="Q2291" i="35"/>
  <c r="N2292" i="35"/>
  <c r="O2292" i="35" s="1"/>
  <c r="P2292" i="35" l="1"/>
  <c r="Q2292" i="35"/>
  <c r="N2293" i="35"/>
  <c r="O2293" i="35" s="1"/>
  <c r="P2293" i="35" l="1"/>
  <c r="Q2293" i="35"/>
  <c r="N2294" i="35"/>
  <c r="O2294" i="35" s="1"/>
  <c r="P2294" i="35" l="1"/>
  <c r="Q2294" i="35"/>
  <c r="N2295" i="35"/>
  <c r="O2295" i="35" s="1"/>
  <c r="Q2295" i="35" l="1"/>
  <c r="P2295" i="35"/>
  <c r="N2296" i="35"/>
  <c r="O2296" i="35" s="1"/>
  <c r="P2296" i="35" l="1"/>
  <c r="Q2296" i="35"/>
  <c r="N2297" i="35"/>
  <c r="O2297" i="35" s="1"/>
  <c r="Q2297" i="35" l="1"/>
  <c r="P2297" i="35"/>
  <c r="N2298" i="35"/>
  <c r="O2298" i="35" s="1"/>
  <c r="Q2298" i="35" l="1"/>
  <c r="P2298" i="35"/>
  <c r="N2299" i="35"/>
  <c r="O2299" i="35" s="1"/>
  <c r="P2299" i="35" l="1"/>
  <c r="Q2299" i="35"/>
  <c r="N2300" i="35"/>
  <c r="O2300" i="35" s="1"/>
  <c r="P2300" i="35" l="1"/>
  <c r="Q2300" i="35"/>
  <c r="N2301" i="35"/>
  <c r="O2301" i="35" s="1"/>
  <c r="Q2301" i="35" l="1"/>
  <c r="P2301" i="35"/>
  <c r="N2302" i="35"/>
  <c r="O2302" i="35" s="1"/>
  <c r="P2302" i="35" l="1"/>
  <c r="Q2302" i="35"/>
  <c r="N2303" i="35"/>
  <c r="O2303" i="35" s="1"/>
  <c r="Q2303" i="35" l="1"/>
  <c r="P2303" i="35"/>
  <c r="N2304" i="35"/>
  <c r="O2304" i="35" s="1"/>
  <c r="P2304" i="35" l="1"/>
  <c r="Q2304" i="35"/>
  <c r="N2305" i="35"/>
  <c r="O2305" i="35" s="1"/>
  <c r="P2305" i="35" l="1"/>
  <c r="Q2305" i="35"/>
  <c r="N2306" i="35"/>
  <c r="O2306" i="35" s="1"/>
  <c r="Q2306" i="35" l="1"/>
  <c r="P2306" i="35"/>
  <c r="N2307" i="35"/>
  <c r="O2307" i="35" s="1"/>
  <c r="Q2307" i="35" l="1"/>
  <c r="P2307" i="35"/>
  <c r="N2308" i="35"/>
  <c r="O2308" i="35" s="1"/>
  <c r="P2308" i="35" l="1"/>
  <c r="Q2308" i="35"/>
  <c r="N2309" i="35"/>
  <c r="O2309" i="35" s="1"/>
  <c r="Q2309" i="35" l="1"/>
  <c r="P2309" i="35"/>
  <c r="N2310" i="35"/>
  <c r="O2310" i="35" s="1"/>
  <c r="P2310" i="35" l="1"/>
  <c r="Q2310" i="35"/>
  <c r="N2311" i="35"/>
  <c r="O2311" i="35" s="1"/>
  <c r="Q2311" i="35" l="1"/>
  <c r="P2311" i="35"/>
  <c r="N2312" i="35"/>
  <c r="O2312" i="35" s="1"/>
  <c r="Q2312" i="35" l="1"/>
  <c r="P2312" i="35"/>
  <c r="N2313" i="35"/>
  <c r="O2313" i="35" s="1"/>
  <c r="Q2313" i="35" l="1"/>
  <c r="P2313" i="35"/>
  <c r="N2314" i="35"/>
  <c r="O2314" i="35" s="1"/>
  <c r="Q2314" i="35" l="1"/>
  <c r="P2314" i="35"/>
  <c r="N2315" i="35"/>
  <c r="O2315" i="35" s="1"/>
  <c r="Q2315" i="35" l="1"/>
  <c r="P2315" i="35"/>
  <c r="N2317" i="35"/>
  <c r="O2317" i="35" s="1"/>
  <c r="P2317" i="35" l="1"/>
  <c r="Q2317" i="35"/>
  <c r="N2318" i="35"/>
  <c r="O2318" i="35" s="1"/>
  <c r="P2318" i="35" l="1"/>
  <c r="Q2318" i="35"/>
  <c r="N2319" i="35"/>
  <c r="O2319" i="35" s="1"/>
  <c r="Q2319" i="35" l="1"/>
  <c r="P2319" i="35"/>
  <c r="N2320" i="35"/>
  <c r="O2320" i="35" s="1"/>
  <c r="Q2320" i="35" l="1"/>
  <c r="P2320" i="35"/>
  <c r="N2321" i="35"/>
  <c r="O2321" i="35" s="1"/>
  <c r="Q2321" i="35" l="1"/>
  <c r="P2321" i="35"/>
  <c r="N2322" i="35"/>
  <c r="O2322" i="35" s="1"/>
  <c r="P2322" i="35" l="1"/>
  <c r="Q2322" i="35"/>
  <c r="N2323" i="35"/>
  <c r="O2323" i="35" s="1"/>
  <c r="N2324" i="35" l="1"/>
  <c r="O2324" i="35" s="1"/>
  <c r="N2325" i="35" l="1"/>
  <c r="O2325" i="35" s="1"/>
  <c r="N2326" i="35" l="1"/>
  <c r="O2326" i="35" s="1"/>
  <c r="N2327" i="35" l="1"/>
  <c r="O2327" i="35" s="1"/>
  <c r="N2328" i="35" l="1"/>
  <c r="O2328" i="35" s="1"/>
  <c r="N2329" i="35" l="1"/>
  <c r="O2329" i="35" s="1"/>
  <c r="N2330" i="35" l="1"/>
  <c r="O2330" i="35" s="1"/>
  <c r="N2331" i="35" l="1"/>
  <c r="O2331" i="35" s="1"/>
  <c r="N2332" i="35" l="1"/>
  <c r="O2332" i="35" s="1"/>
  <c r="N2333" i="35" l="1"/>
  <c r="O2333" i="35" s="1"/>
  <c r="N2334" i="35" l="1"/>
  <c r="O2334" i="35" s="1"/>
  <c r="N2335" i="35" l="1"/>
  <c r="O2335" i="35" s="1"/>
  <c r="N2336" i="35" l="1"/>
  <c r="O2336" i="35" s="1"/>
  <c r="N2337" i="35" l="1"/>
  <c r="O2337" i="35" s="1"/>
  <c r="N2338" i="35" l="1"/>
  <c r="O2338" i="35" s="1"/>
  <c r="N2339" i="35" l="1"/>
  <c r="O2339" i="35" s="1"/>
  <c r="N2340" i="35" l="1"/>
  <c r="O2340" i="35" s="1"/>
  <c r="N2341" i="35" l="1"/>
  <c r="O2341" i="35" s="1"/>
  <c r="N2342" i="35" l="1"/>
  <c r="O2342" i="35" s="1"/>
  <c r="N2343" i="35" l="1"/>
  <c r="O2343" i="35" s="1"/>
  <c r="N2344" i="35" l="1"/>
  <c r="O2344" i="35" s="1"/>
  <c r="N2345" i="35" l="1"/>
  <c r="O2345" i="35" s="1"/>
  <c r="N2346" i="35" l="1"/>
  <c r="O2346" i="35" s="1"/>
  <c r="N2347" i="35" l="1"/>
  <c r="O2347" i="35" s="1"/>
  <c r="N2348" i="35" l="1"/>
  <c r="O2348" i="35" s="1"/>
  <c r="N2349" i="35" l="1"/>
  <c r="O2349" i="35" s="1"/>
  <c r="N2350" i="35" l="1"/>
  <c r="O2350" i="35" s="1"/>
  <c r="N2351" i="35" l="1"/>
  <c r="O2351" i="35" s="1"/>
  <c r="N2352" i="35" l="1"/>
  <c r="O2352" i="35" s="1"/>
  <c r="N2429" i="35" l="1"/>
  <c r="O2429" i="35" s="1"/>
  <c r="Q2429" i="35" l="1"/>
  <c r="P2429" i="35"/>
  <c r="N2477" i="35"/>
  <c r="O2477" i="35" s="1"/>
  <c r="N2478" i="35" l="1"/>
  <c r="O2478" i="35" s="1"/>
  <c r="N2357" i="35" l="1"/>
  <c r="O2357" i="35" s="1"/>
  <c r="N2358" i="35" l="1"/>
  <c r="O2358" i="35" s="1"/>
  <c r="N2371" i="35" l="1"/>
  <c r="O2371" i="35" s="1"/>
  <c r="Q2371" i="35" l="1"/>
  <c r="P2371" i="35"/>
  <c r="N2372" i="35"/>
  <c r="O2372" i="35" s="1"/>
  <c r="Q2372" i="35" l="1"/>
  <c r="P2372" i="35"/>
  <c r="N2373" i="35"/>
  <c r="O2373" i="35" s="1"/>
  <c r="P2373" i="35" l="1"/>
  <c r="Q2373" i="35"/>
  <c r="N2374" i="35"/>
  <c r="O2374" i="35" s="1"/>
  <c r="P2374" i="35" l="1"/>
  <c r="Q2374" i="35"/>
  <c r="N2375" i="35"/>
  <c r="O2375" i="35" s="1"/>
  <c r="P2375" i="35" l="1"/>
  <c r="Q2375" i="35"/>
  <c r="N2376" i="35"/>
  <c r="O2376" i="35" s="1"/>
  <c r="P2376" i="35" l="1"/>
  <c r="Q2376" i="35"/>
  <c r="N2377" i="35"/>
  <c r="O2377" i="35" s="1"/>
  <c r="Q2377" i="35" l="1"/>
  <c r="P2377" i="35"/>
  <c r="N2378" i="35"/>
  <c r="O2378" i="35" s="1"/>
  <c r="Q2378" i="35" l="1"/>
  <c r="P2378" i="35"/>
  <c r="N2379" i="35"/>
  <c r="O2379" i="35" s="1"/>
  <c r="Q2379" i="35" l="1"/>
  <c r="P2379" i="35"/>
  <c r="N2380" i="35"/>
  <c r="O2380" i="35" s="1"/>
  <c r="Q2380" i="35" l="1"/>
  <c r="P2380" i="35"/>
  <c r="N2381" i="35"/>
  <c r="O2381" i="35" s="1"/>
  <c r="Q2381" i="35" l="1"/>
  <c r="P2381" i="35"/>
  <c r="N2382" i="35"/>
  <c r="O2382" i="35" s="1"/>
  <c r="P2382" i="35" l="1"/>
  <c r="Q2382" i="35"/>
  <c r="N2383" i="35"/>
  <c r="O2383" i="35" s="1"/>
  <c r="P2383" i="35" l="1"/>
  <c r="Q2383" i="35"/>
  <c r="N2384" i="35"/>
  <c r="O2384" i="35" s="1"/>
  <c r="Q2384" i="35" l="1"/>
  <c r="P2384" i="35"/>
  <c r="N2385" i="35"/>
  <c r="O2385" i="35" s="1"/>
  <c r="Q2385" i="35" l="1"/>
  <c r="P2385" i="35"/>
  <c r="N2386" i="35"/>
  <c r="O2386" i="35" s="1"/>
  <c r="Q2386" i="35" l="1"/>
  <c r="P2386" i="35"/>
  <c r="N2387" i="35"/>
  <c r="O2387" i="35" s="1"/>
  <c r="Q2387" i="35" l="1"/>
  <c r="P2387" i="35"/>
  <c r="N2388" i="35"/>
  <c r="O2388" i="35" s="1"/>
  <c r="Q2388" i="35" l="1"/>
  <c r="P2388" i="35"/>
  <c r="N2389" i="35"/>
  <c r="O2389" i="35" s="1"/>
  <c r="Q2389" i="35" l="1"/>
  <c r="P2389" i="35"/>
  <c r="N2390" i="35"/>
  <c r="O2390" i="35" s="1"/>
  <c r="Q2390" i="35" l="1"/>
  <c r="P2390" i="35"/>
  <c r="N2391" i="35"/>
  <c r="O2391" i="35" s="1"/>
  <c r="Q2391" i="35" l="1"/>
  <c r="P2391" i="35"/>
  <c r="N2392" i="35"/>
  <c r="O2392" i="35" s="1"/>
  <c r="Q2392" i="35" l="1"/>
  <c r="P2392" i="35"/>
  <c r="N2393" i="35"/>
  <c r="O2393" i="35" s="1"/>
  <c r="P2393" i="35" l="1"/>
  <c r="Q2393" i="35"/>
  <c r="N2394" i="35"/>
  <c r="O2394" i="35" s="1"/>
  <c r="P2394" i="35" l="1"/>
  <c r="Q2394" i="35"/>
  <c r="N2395" i="35"/>
  <c r="O2395" i="35" s="1"/>
  <c r="Q2395" i="35" l="1"/>
  <c r="P2395" i="35"/>
  <c r="N2396" i="35"/>
  <c r="O2396" i="35" s="1"/>
  <c r="Q2396" i="35" l="1"/>
  <c r="P2396" i="35"/>
  <c r="N2397" i="35"/>
  <c r="O2397" i="35" s="1"/>
  <c r="Q2397" i="35" l="1"/>
  <c r="P2397" i="35"/>
  <c r="N2398" i="35"/>
  <c r="O2398" i="35" s="1"/>
  <c r="Q2398" i="35" l="1"/>
  <c r="P2398" i="35"/>
  <c r="N2399" i="35"/>
  <c r="O2399" i="35" s="1"/>
  <c r="Q2399" i="35" l="1"/>
  <c r="P2399" i="35"/>
  <c r="N2400" i="35"/>
  <c r="O2400" i="35" s="1"/>
  <c r="P2400" i="35" l="1"/>
  <c r="Q2400" i="35"/>
  <c r="N2401" i="35"/>
  <c r="O2401" i="35" s="1"/>
  <c r="P2401" i="35" l="1"/>
  <c r="Q2401" i="35"/>
  <c r="N2402" i="35"/>
  <c r="O2402" i="35" s="1"/>
  <c r="Q2402" i="35" l="1"/>
  <c r="P2402" i="35"/>
  <c r="N2403" i="35"/>
  <c r="O2403" i="35" s="1"/>
  <c r="Q2403" i="35" l="1"/>
  <c r="P2403" i="35"/>
  <c r="N2404" i="35"/>
  <c r="O2404" i="35" s="1"/>
  <c r="Q2404" i="35" l="1"/>
  <c r="P2404" i="35"/>
  <c r="N2405" i="35"/>
  <c r="O2405" i="35" s="1"/>
  <c r="Q2405" i="35" l="1"/>
  <c r="P2405" i="35"/>
  <c r="N2406" i="35"/>
  <c r="O2406" i="35" s="1"/>
  <c r="Q2406" i="35" l="1"/>
  <c r="P2406" i="35"/>
  <c r="N2407" i="35"/>
  <c r="O2407" i="35" s="1"/>
  <c r="P2407" i="35" l="1"/>
  <c r="Q2407" i="35"/>
  <c r="N2408" i="35"/>
  <c r="O2408" i="35" s="1"/>
  <c r="P2408" i="35" l="1"/>
  <c r="Q2408" i="35"/>
  <c r="N2409" i="35"/>
  <c r="O2409" i="35" s="1"/>
  <c r="Q2409" i="35" l="1"/>
  <c r="P2409" i="35"/>
  <c r="N2410" i="35"/>
  <c r="O2410" i="35" s="1"/>
  <c r="P2410" i="35" l="1"/>
  <c r="Q2410" i="35"/>
  <c r="N2411" i="35"/>
  <c r="O2411" i="35" s="1"/>
  <c r="P2411" i="35" l="1"/>
  <c r="Q2411" i="35"/>
  <c r="N2412" i="35"/>
  <c r="O2412" i="35" s="1"/>
  <c r="Q2412" i="35" l="1"/>
  <c r="P2412" i="35"/>
  <c r="N2413" i="35"/>
  <c r="O2413" i="35" s="1"/>
  <c r="P2413" i="35" l="1"/>
  <c r="Q2413" i="35"/>
  <c r="N2414" i="35"/>
  <c r="O2414" i="35" s="1"/>
  <c r="Q2414" i="35" l="1"/>
  <c r="P2414" i="35"/>
  <c r="N2415" i="35"/>
  <c r="O2415" i="35" s="1"/>
  <c r="Q2415" i="35" l="1"/>
  <c r="P2415" i="35"/>
  <c r="N2416" i="35"/>
  <c r="O2416" i="35" s="1"/>
  <c r="Q2416" i="35" l="1"/>
  <c r="P2416" i="35"/>
  <c r="N2417" i="35"/>
  <c r="O2417" i="35" s="1"/>
  <c r="Q2417" i="35" l="1"/>
  <c r="P2417" i="35"/>
  <c r="N2418" i="35"/>
  <c r="O2418" i="35" s="1"/>
  <c r="P2418" i="35" l="1"/>
  <c r="Q2418" i="35"/>
  <c r="N2419" i="35"/>
  <c r="O2419" i="35" s="1"/>
  <c r="Q2419" i="35" l="1"/>
  <c r="P2419" i="35"/>
  <c r="N2420" i="35"/>
  <c r="O2420" i="35" s="1"/>
  <c r="Q2420" i="35" l="1"/>
  <c r="P2420" i="35"/>
  <c r="N2421" i="35"/>
  <c r="O2421" i="35" s="1"/>
  <c r="P2421" i="35" l="1"/>
  <c r="Q2421" i="35"/>
  <c r="N2422" i="35"/>
  <c r="O2422" i="35" s="1"/>
  <c r="Q2422" i="35" l="1"/>
  <c r="P2422" i="35"/>
  <c r="N2423" i="35"/>
  <c r="O2423" i="35" s="1"/>
  <c r="Q2423" i="35" l="1"/>
  <c r="P2423" i="35"/>
  <c r="N2424" i="35"/>
  <c r="O2424" i="35" s="1"/>
  <c r="Q2424" i="35" l="1"/>
  <c r="P2424" i="35"/>
  <c r="N2425" i="35"/>
  <c r="O2425" i="35" s="1"/>
  <c r="Q2425" i="35" l="1"/>
  <c r="P2425" i="35"/>
  <c r="N2426" i="35"/>
  <c r="O2426" i="35" s="1"/>
  <c r="Q2426" i="35" l="1"/>
  <c r="P2426" i="35"/>
  <c r="N2427" i="35"/>
  <c r="O2427" i="35" s="1"/>
  <c r="P2427" i="35" l="1"/>
  <c r="Q2427" i="35"/>
  <c r="N2428" i="35"/>
  <c r="O2428" i="35" s="1"/>
  <c r="P2428" i="35" l="1"/>
  <c r="Q2428" i="35"/>
  <c r="N2430" i="35"/>
  <c r="O2430" i="35" s="1"/>
  <c r="P2430" i="35" l="1"/>
  <c r="Q2430" i="35"/>
  <c r="N2431" i="35"/>
  <c r="O2431" i="35" s="1"/>
  <c r="Q2431" i="35" l="1"/>
  <c r="P2431" i="35"/>
  <c r="N2432" i="35"/>
  <c r="O2432" i="35" s="1"/>
  <c r="P2432" i="35" l="1"/>
  <c r="Q2432" i="35"/>
  <c r="N2433" i="35"/>
  <c r="O2433" i="35" s="1"/>
  <c r="Q2433" i="35" l="1"/>
  <c r="P2433" i="35"/>
  <c r="N2434" i="35"/>
  <c r="O2434" i="35" s="1"/>
  <c r="P2434" i="35" l="1"/>
  <c r="Q2434" i="35"/>
  <c r="N2435" i="35"/>
  <c r="O2435" i="35" s="1"/>
  <c r="P2435" i="35" l="1"/>
  <c r="Q2435" i="35"/>
  <c r="N2436" i="35"/>
  <c r="O2436" i="35" s="1"/>
  <c r="Q2436" i="35" l="1"/>
  <c r="P2436" i="35"/>
  <c r="N2437" i="35"/>
  <c r="O2437" i="35" s="1"/>
  <c r="P2437" i="35" l="1"/>
  <c r="Q2437" i="35"/>
  <c r="N2438" i="35"/>
  <c r="O2438" i="35" s="1"/>
  <c r="Q2438" i="35" l="1"/>
  <c r="P2438" i="35"/>
  <c r="N2439" i="35"/>
  <c r="O2439" i="35" s="1"/>
  <c r="P2439" i="35" l="1"/>
  <c r="Q2439" i="35"/>
  <c r="N2440" i="35"/>
  <c r="O2440" i="35" s="1"/>
  <c r="Q2440" i="35" l="1"/>
  <c r="P2440" i="35"/>
  <c r="N2441" i="35"/>
  <c r="O2441" i="35" s="1"/>
  <c r="P2441" i="35" l="1"/>
  <c r="Q2441" i="35"/>
  <c r="N2442" i="35"/>
  <c r="O2442" i="35" s="1"/>
  <c r="Q2442" i="35" l="1"/>
  <c r="P2442" i="35"/>
  <c r="N2443" i="35"/>
  <c r="O2443" i="35" s="1"/>
  <c r="P2443" i="35" l="1"/>
  <c r="Q2443" i="35"/>
  <c r="N2444" i="35"/>
  <c r="O2444" i="35" s="1"/>
  <c r="Q2444" i="35" l="1"/>
  <c r="P2444" i="35"/>
  <c r="N2445" i="35"/>
  <c r="O2445" i="35" s="1"/>
  <c r="P2445" i="35" l="1"/>
  <c r="Q2445" i="35"/>
  <c r="N2446" i="35"/>
  <c r="O2446" i="35" s="1"/>
  <c r="Q2446" i="35" l="1"/>
  <c r="P2446" i="35"/>
  <c r="N2447" i="35"/>
  <c r="O2447" i="35" s="1"/>
  <c r="N2448" i="35" l="1"/>
  <c r="O2448" i="35" s="1"/>
  <c r="N2449" i="35" l="1"/>
  <c r="O2449" i="35" s="1"/>
  <c r="N2450" i="35" l="1"/>
  <c r="O2450" i="35" s="1"/>
  <c r="N2451" i="35" l="1"/>
  <c r="O2451" i="35" s="1"/>
  <c r="N2452" i="35" l="1"/>
  <c r="O2452" i="35" s="1"/>
  <c r="N2453" i="35" l="1"/>
  <c r="O2453" i="35" s="1"/>
  <c r="N2454" i="35" l="1"/>
  <c r="O2454" i="35" s="1"/>
  <c r="N2455" i="35" l="1"/>
  <c r="O2455" i="35" s="1"/>
  <c r="N2456" i="35" l="1"/>
  <c r="O2456" i="35" s="1"/>
  <c r="N2457" i="35" l="1"/>
  <c r="O2457" i="35" s="1"/>
  <c r="N2458" i="35" l="1"/>
  <c r="O2458" i="35" s="1"/>
  <c r="N2459" i="35" l="1"/>
  <c r="O2459" i="35" s="1"/>
  <c r="N2460" i="35" l="1"/>
  <c r="O2460" i="35" s="1"/>
  <c r="N2461" i="35" l="1"/>
  <c r="O2461" i="35" s="1"/>
  <c r="N2462" i="35" l="1"/>
  <c r="O2462" i="35" s="1"/>
  <c r="N2463" i="35" l="1"/>
  <c r="O2463" i="35" s="1"/>
  <c r="N2464" i="35" l="1"/>
  <c r="O2464" i="35" s="1"/>
  <c r="N2465" i="35" l="1"/>
  <c r="O2465" i="35" s="1"/>
  <c r="N2466" i="35" l="1"/>
  <c r="O2466" i="35" s="1"/>
  <c r="N2467" i="35" l="1"/>
  <c r="O2467" i="35" s="1"/>
  <c r="N2468" i="35" l="1"/>
  <c r="O2468" i="35" s="1"/>
  <c r="N2469" i="35" l="1"/>
  <c r="O2469" i="35" s="1"/>
  <c r="N2470" i="35" l="1"/>
  <c r="O2470" i="35" s="1"/>
  <c r="N2471" i="35" l="1"/>
  <c r="O2471" i="35" s="1"/>
  <c r="N2472" i="35" l="1"/>
  <c r="O2472" i="35" s="1"/>
  <c r="N2473" i="35" l="1"/>
  <c r="O2473" i="35" s="1"/>
  <c r="N2474" i="35" l="1"/>
  <c r="O2474" i="35" s="1"/>
  <c r="N2475" i="35" l="1"/>
  <c r="O2475" i="35" s="1"/>
  <c r="N2476" i="35" l="1"/>
  <c r="O2476" i="35" s="1"/>
  <c r="N2629" i="35" l="1"/>
  <c r="O2629" i="35" s="1"/>
  <c r="N2630" i="35" l="1"/>
  <c r="O2630" i="35" s="1"/>
  <c r="N2631" i="35" l="1"/>
  <c r="O2631" i="35" s="1"/>
  <c r="N2632" i="35" l="1"/>
  <c r="O2632" i="35" s="1"/>
  <c r="N2625" i="35" l="1"/>
  <c r="O2625" i="35" s="1"/>
  <c r="N2626" i="35" l="1"/>
  <c r="O2626" i="35" s="1"/>
  <c r="N2627" i="35" l="1"/>
  <c r="O2627" i="35" s="1"/>
  <c r="N2628" i="35" l="1"/>
  <c r="O2628" i="35" s="1"/>
  <c r="N2623" i="35" l="1"/>
  <c r="O2623" i="35" s="1"/>
  <c r="N2624" i="35" l="1"/>
  <c r="O2624" i="35" s="1"/>
  <c r="N2481" i="35" l="1"/>
  <c r="O2481" i="35" s="1"/>
  <c r="P2481" i="35" l="1"/>
  <c r="Q2481" i="35"/>
  <c r="N2482" i="35"/>
  <c r="O2482" i="35" s="1"/>
  <c r="P2482" i="35" l="1"/>
  <c r="Q2482" i="35"/>
  <c r="N2483" i="35"/>
  <c r="O2483" i="35" s="1"/>
  <c r="P2483" i="35" l="1"/>
  <c r="Q2483" i="35"/>
  <c r="N2484" i="35"/>
  <c r="O2484" i="35" s="1"/>
  <c r="Q2484" i="35" l="1"/>
  <c r="P2484" i="35"/>
  <c r="N2485" i="35"/>
  <c r="O2485" i="35" s="1"/>
  <c r="P2485" i="35" l="1"/>
  <c r="Q2485" i="35"/>
  <c r="N2486" i="35"/>
  <c r="O2486" i="35" s="1"/>
  <c r="P2486" i="35" l="1"/>
  <c r="Q2486" i="35"/>
  <c r="N2487" i="35"/>
  <c r="O2487" i="35" s="1"/>
  <c r="P2487" i="35" l="1"/>
  <c r="Q2487" i="35"/>
  <c r="N2488" i="35"/>
  <c r="O2488" i="35" s="1"/>
  <c r="Q2488" i="35" l="1"/>
  <c r="P2488" i="35"/>
  <c r="N2489" i="35"/>
  <c r="O2489" i="35" s="1"/>
  <c r="P2489" i="35" l="1"/>
  <c r="Q2489" i="35"/>
  <c r="N2490" i="35"/>
  <c r="O2490" i="35" s="1"/>
  <c r="Q2490" i="35" l="1"/>
  <c r="P2490" i="35"/>
  <c r="N2491" i="35"/>
  <c r="O2491" i="35" s="1"/>
  <c r="Q2491" i="35" l="1"/>
  <c r="P2491" i="35"/>
  <c r="N2492" i="35"/>
  <c r="O2492" i="35" s="1"/>
  <c r="P2492" i="35" l="1"/>
  <c r="Q2492" i="35"/>
  <c r="N2493" i="35"/>
  <c r="O2493" i="35" s="1"/>
  <c r="Q2493" i="35" l="1"/>
  <c r="P2493" i="35"/>
  <c r="N2494" i="35"/>
  <c r="O2494" i="35" s="1"/>
  <c r="Q2494" i="35" l="1"/>
  <c r="P2494" i="35"/>
  <c r="N2495" i="35"/>
  <c r="O2495" i="35" s="1"/>
  <c r="Q2495" i="35" l="1"/>
  <c r="P2495" i="35"/>
  <c r="N2496" i="35"/>
  <c r="O2496" i="35" s="1"/>
  <c r="Q2496" i="35" l="1"/>
  <c r="P2496" i="35"/>
  <c r="N2497" i="35"/>
  <c r="O2497" i="35" s="1"/>
  <c r="P2497" i="35" l="1"/>
  <c r="Q2497" i="35"/>
  <c r="N2498" i="35"/>
  <c r="O2498" i="35" s="1"/>
  <c r="Q2498" i="35" l="1"/>
  <c r="P2498" i="35"/>
  <c r="N2499" i="35"/>
  <c r="O2499" i="35" s="1"/>
  <c r="Q2499" i="35" l="1"/>
  <c r="P2499" i="35"/>
  <c r="N2500" i="35"/>
  <c r="O2500" i="35" s="1"/>
  <c r="P2500" i="35" l="1"/>
  <c r="Q2500" i="35"/>
  <c r="N2501" i="35"/>
  <c r="O2501" i="35" s="1"/>
  <c r="Q2501" i="35" l="1"/>
  <c r="P2501" i="35"/>
  <c r="N2502" i="35"/>
  <c r="O2502" i="35" s="1"/>
  <c r="Q2502" i="35" l="1"/>
  <c r="P2502" i="35"/>
  <c r="N2503" i="35"/>
  <c r="O2503" i="35" s="1"/>
  <c r="Q2503" i="35" l="1"/>
  <c r="P2503" i="35"/>
  <c r="N2504" i="35"/>
  <c r="O2504" i="35" s="1"/>
  <c r="Q2504" i="35" l="1"/>
  <c r="P2504" i="35"/>
  <c r="N2505" i="35"/>
  <c r="O2505" i="35" s="1"/>
  <c r="Q2505" i="35" l="1"/>
  <c r="P2505" i="35"/>
  <c r="N2506" i="35"/>
  <c r="O2506" i="35" s="1"/>
  <c r="Q2506" i="35" l="1"/>
  <c r="P2506" i="35"/>
  <c r="N2507" i="35"/>
  <c r="O2507" i="35" s="1"/>
  <c r="P2507" i="35" l="1"/>
  <c r="Q2507" i="35"/>
  <c r="N2508" i="35"/>
  <c r="O2508" i="35" s="1"/>
  <c r="P2508" i="35" l="1"/>
  <c r="Q2508" i="35"/>
  <c r="N2509" i="35"/>
  <c r="O2509" i="35" s="1"/>
  <c r="Q2509" i="35" l="1"/>
  <c r="P2509" i="35"/>
  <c r="N2510" i="35"/>
  <c r="O2510" i="35" s="1"/>
  <c r="Q2510" i="35" l="1"/>
  <c r="P2510" i="35"/>
  <c r="N2511" i="35"/>
  <c r="O2511" i="35" s="1"/>
  <c r="Q2511" i="35" l="1"/>
  <c r="P2511" i="35"/>
  <c r="N2512" i="35"/>
  <c r="O2512" i="35" s="1"/>
  <c r="Q2512" i="35" l="1"/>
  <c r="P2512" i="35"/>
  <c r="N2513" i="35"/>
  <c r="O2513" i="35" s="1"/>
  <c r="Q2513" i="35" l="1"/>
  <c r="P2513" i="35"/>
  <c r="N2514" i="35"/>
  <c r="O2514" i="35" s="1"/>
  <c r="Q2514" i="35" l="1"/>
  <c r="P2514" i="35"/>
  <c r="N2515" i="35"/>
  <c r="O2515" i="35" s="1"/>
  <c r="Q2515" i="35" l="1"/>
  <c r="P2515" i="35"/>
  <c r="N2516" i="35"/>
  <c r="O2516" i="35" s="1"/>
  <c r="P2516" i="35" l="1"/>
  <c r="Q2516" i="35"/>
  <c r="N2517" i="35"/>
  <c r="O2517" i="35" s="1"/>
  <c r="P2517" i="35" l="1"/>
  <c r="Q2517" i="35"/>
  <c r="N2518" i="35"/>
  <c r="O2518" i="35" s="1"/>
  <c r="Q2518" i="35" l="1"/>
  <c r="P2518" i="35"/>
  <c r="N2519" i="35"/>
  <c r="O2519" i="35" s="1"/>
  <c r="P2519" i="35" l="1"/>
  <c r="Q2519" i="35"/>
  <c r="N2520" i="35"/>
  <c r="O2520" i="35" s="1"/>
  <c r="Q2520" i="35" l="1"/>
  <c r="P2520" i="35"/>
  <c r="N2521" i="35"/>
  <c r="O2521" i="35" s="1"/>
  <c r="P2521" i="35" l="1"/>
  <c r="Q2521" i="35"/>
  <c r="N2522" i="35"/>
  <c r="O2522" i="35" s="1"/>
  <c r="Q2522" i="35" l="1"/>
  <c r="P2522" i="35"/>
  <c r="N2523" i="35"/>
  <c r="O2523" i="35" s="1"/>
  <c r="Q2523" i="35" l="1"/>
  <c r="P2523" i="35"/>
  <c r="N2524" i="35"/>
  <c r="O2524" i="35" s="1"/>
  <c r="P2524" i="35" l="1"/>
  <c r="Q2524" i="35"/>
  <c r="N2525" i="35"/>
  <c r="O2525" i="35" s="1"/>
  <c r="P2525" i="35" l="1"/>
  <c r="Q2525" i="35"/>
  <c r="N2526" i="35"/>
  <c r="O2526" i="35" s="1"/>
  <c r="P2526" i="35" l="1"/>
  <c r="Q2526" i="35"/>
  <c r="N2527" i="35"/>
  <c r="O2527" i="35" s="1"/>
  <c r="Q2527" i="35" l="1"/>
  <c r="P2527" i="35"/>
  <c r="N2528" i="35"/>
  <c r="O2528" i="35" s="1"/>
  <c r="Q2528" i="35" l="1"/>
  <c r="P2528" i="35"/>
  <c r="N2529" i="35"/>
  <c r="O2529" i="35" s="1"/>
  <c r="P2529" i="35" l="1"/>
  <c r="Q2529" i="35"/>
  <c r="N2530" i="35"/>
  <c r="O2530" i="35" s="1"/>
  <c r="P2530" i="35" l="1"/>
  <c r="Q2530" i="35"/>
  <c r="N2531" i="35"/>
  <c r="O2531" i="35" s="1"/>
  <c r="P2531" i="35" l="1"/>
  <c r="Q2531" i="35"/>
  <c r="N2532" i="35"/>
  <c r="O2532" i="35" s="1"/>
  <c r="Q2532" i="35" l="1"/>
  <c r="P2532" i="35"/>
  <c r="N2533" i="35"/>
  <c r="O2533" i="35" s="1"/>
  <c r="Q2533" i="35" l="1"/>
  <c r="P2533" i="35"/>
  <c r="N2534" i="35"/>
  <c r="O2534" i="35" s="1"/>
  <c r="P2534" i="35" l="1"/>
  <c r="Q2534" i="35"/>
  <c r="N2535" i="35"/>
  <c r="O2535" i="35" s="1"/>
  <c r="P2535" i="35" l="1"/>
  <c r="Q2535" i="35"/>
  <c r="N2536" i="35"/>
  <c r="O2536" i="35" s="1"/>
  <c r="Q2536" i="35" l="1"/>
  <c r="P2536" i="35"/>
  <c r="N2537" i="35"/>
  <c r="O2537" i="35" s="1"/>
  <c r="Q2537" i="35" l="1"/>
  <c r="P2537" i="35"/>
  <c r="N2538" i="35"/>
  <c r="O2538" i="35" s="1"/>
  <c r="Q2538" i="35" l="1"/>
  <c r="P2538" i="35"/>
  <c r="N2539" i="35"/>
  <c r="O2539" i="35" s="1"/>
  <c r="Q2539" i="35" l="1"/>
  <c r="P2539" i="35"/>
  <c r="N2540" i="35"/>
  <c r="O2540" i="35" s="1"/>
  <c r="P2540" i="35" l="1"/>
  <c r="Q2540" i="35"/>
  <c r="N2541" i="35"/>
  <c r="O2541" i="35" s="1"/>
  <c r="P2541" i="35" l="1"/>
  <c r="Q2541" i="35"/>
  <c r="N2542" i="35"/>
  <c r="O2542" i="35" s="1"/>
  <c r="Q2542" i="35" l="1"/>
  <c r="P2542" i="35"/>
  <c r="N2543" i="35"/>
  <c r="O2543" i="35" s="1"/>
  <c r="P2543" i="35" l="1"/>
  <c r="Q2543" i="35"/>
  <c r="N2544" i="35"/>
  <c r="O2544" i="35" s="1"/>
  <c r="P2544" i="35" l="1"/>
  <c r="Q2544" i="35"/>
  <c r="N2545" i="35"/>
  <c r="O2545" i="35" s="1"/>
  <c r="Q2545" i="35" l="1"/>
  <c r="P2545" i="35"/>
  <c r="N2546" i="35"/>
  <c r="O2546" i="35" s="1"/>
  <c r="P2546" i="35" l="1"/>
  <c r="Q2546" i="35"/>
  <c r="N2547" i="35"/>
  <c r="O2547" i="35" s="1"/>
  <c r="P2547" i="35" l="1"/>
  <c r="Q2547" i="35"/>
  <c r="N2548" i="35"/>
  <c r="O2548" i="35" s="1"/>
  <c r="P2548" i="35" l="1"/>
  <c r="Q2548" i="35"/>
  <c r="N2549" i="35"/>
  <c r="O2549" i="35" s="1"/>
  <c r="P2549" i="35" l="1"/>
  <c r="Q2549" i="35"/>
  <c r="N2550" i="35"/>
  <c r="O2550" i="35" s="1"/>
  <c r="P2550" i="35" l="1"/>
  <c r="Q2550" i="35"/>
  <c r="N2551" i="35"/>
  <c r="O2551" i="35" s="1"/>
  <c r="Q2551" i="35" l="1"/>
  <c r="P2551" i="35"/>
  <c r="N2552" i="35"/>
  <c r="O2552" i="35" s="1"/>
  <c r="P2552" i="35" l="1"/>
  <c r="Q2552" i="35"/>
  <c r="N2553" i="35"/>
  <c r="O2553" i="35" s="1"/>
  <c r="Q2553" i="35" l="1"/>
  <c r="P2553" i="35"/>
  <c r="N2554" i="35"/>
  <c r="O2554" i="35" s="1"/>
  <c r="P2554" i="35" l="1"/>
  <c r="Q2554" i="35"/>
  <c r="N2555" i="35"/>
  <c r="O2555" i="35" s="1"/>
  <c r="P2555" i="35" l="1"/>
  <c r="Q2555" i="35"/>
  <c r="N2556" i="35"/>
  <c r="O2556" i="35" s="1"/>
  <c r="Q2556" i="35" l="1"/>
  <c r="P2556" i="35"/>
  <c r="N2557" i="35"/>
  <c r="O2557" i="35" s="1"/>
  <c r="P2557" i="35" l="1"/>
  <c r="Q2557" i="35"/>
  <c r="N2558" i="35"/>
  <c r="O2558" i="35" s="1"/>
  <c r="Q2558" i="35" l="1"/>
  <c r="P2558" i="35"/>
  <c r="N2559" i="35"/>
  <c r="O2559" i="35" s="1"/>
  <c r="Q2559" i="35" l="1"/>
  <c r="P2559" i="35"/>
  <c r="N2560" i="35"/>
  <c r="O2560" i="35" s="1"/>
  <c r="P2560" i="35" l="1"/>
  <c r="Q2560" i="35"/>
  <c r="N2561" i="35"/>
  <c r="O2561" i="35" s="1"/>
  <c r="Q2561" i="35" l="1"/>
  <c r="P2561" i="35"/>
  <c r="N2562" i="35"/>
  <c r="O2562" i="35" s="1"/>
  <c r="P2562" i="35" l="1"/>
  <c r="Q2562" i="35"/>
  <c r="N2563" i="35"/>
  <c r="O2563" i="35" s="1"/>
  <c r="Q2563" i="35" l="1"/>
  <c r="P2563" i="35"/>
  <c r="N2564" i="35"/>
  <c r="O2564" i="35" s="1"/>
  <c r="Q2564" i="35" l="1"/>
  <c r="P2564" i="35"/>
  <c r="N2565" i="35"/>
  <c r="O2565" i="35" s="1"/>
  <c r="P2565" i="35" l="1"/>
  <c r="Q2565" i="35"/>
  <c r="N2566" i="35"/>
  <c r="O2566" i="35" s="1"/>
  <c r="P2566" i="35" l="1"/>
  <c r="Q2566" i="35"/>
  <c r="N2567" i="35"/>
  <c r="O2567" i="35" s="1"/>
  <c r="Q2567" i="35" l="1"/>
  <c r="P2567" i="35"/>
  <c r="N2568" i="35"/>
  <c r="O2568" i="35" s="1"/>
  <c r="P2568" i="35" l="1"/>
  <c r="Q2568" i="35"/>
  <c r="N2569" i="35"/>
  <c r="O2569" i="35" s="1"/>
  <c r="Q2569" i="35" l="1"/>
  <c r="P2569" i="35"/>
  <c r="N2570" i="35"/>
  <c r="O2570" i="35" s="1"/>
  <c r="P2570" i="35" l="1"/>
  <c r="Q2570" i="35"/>
  <c r="N2571" i="35"/>
  <c r="O2571" i="35" s="1"/>
  <c r="P2571" i="35" l="1"/>
  <c r="Q2571" i="35"/>
  <c r="N2572" i="35"/>
  <c r="O2572" i="35" s="1"/>
  <c r="P2572" i="35" l="1"/>
  <c r="Q2572" i="35"/>
  <c r="N2573" i="35"/>
  <c r="O2573" i="35" s="1"/>
  <c r="N2574" i="35" l="1"/>
  <c r="O2574" i="35" s="1"/>
  <c r="N2575" i="35" l="1"/>
  <c r="O2575" i="35" s="1"/>
  <c r="P2575" i="35" l="1"/>
  <c r="Q2575" i="35"/>
  <c r="N2576" i="35"/>
  <c r="O2576" i="35" s="1"/>
  <c r="Q2576" i="35" l="1"/>
  <c r="P2576" i="35"/>
  <c r="N2577" i="35"/>
  <c r="O2577" i="35" s="1"/>
  <c r="P2577" i="35" l="1"/>
  <c r="Q2577" i="35"/>
  <c r="N2578" i="35"/>
  <c r="O2578" i="35" s="1"/>
  <c r="P2578" i="35" l="1"/>
  <c r="Q2578" i="35"/>
  <c r="N2579" i="35"/>
  <c r="O2579" i="35" s="1"/>
  <c r="P2579" i="35" l="1"/>
  <c r="Q2579" i="35"/>
  <c r="N2580" i="35"/>
  <c r="O2580" i="35" s="1"/>
  <c r="Q2580" i="35" l="1"/>
  <c r="P2580" i="35"/>
  <c r="N2581" i="35"/>
  <c r="O2581" i="35" s="1"/>
  <c r="Q2581" i="35" l="1"/>
  <c r="P2581" i="35"/>
  <c r="N2582" i="35"/>
  <c r="O2582" i="35" s="1"/>
  <c r="P2582" i="35" l="1"/>
  <c r="Q2582" i="35"/>
  <c r="N2583" i="35"/>
  <c r="O2583" i="35" s="1"/>
  <c r="P2583" i="35" l="1"/>
  <c r="Q2583" i="35"/>
  <c r="N2584" i="35"/>
  <c r="O2584" i="35" s="1"/>
  <c r="Q2584" i="35" l="1"/>
  <c r="P2584" i="35"/>
  <c r="N2585" i="35"/>
  <c r="O2585" i="35" s="1"/>
  <c r="P2585" i="35" l="1"/>
  <c r="Q2585" i="35"/>
  <c r="N2586" i="35"/>
  <c r="O2586" i="35" s="1"/>
  <c r="Q2586" i="35" l="1"/>
  <c r="P2586" i="35"/>
  <c r="N2587" i="35"/>
  <c r="O2587" i="35" s="1"/>
  <c r="P2587" i="35" l="1"/>
  <c r="Q2587" i="35"/>
  <c r="N2588" i="35"/>
  <c r="O2588" i="35" s="1"/>
  <c r="P2588" i="35" l="1"/>
  <c r="Q2588" i="35"/>
  <c r="N2589" i="35"/>
  <c r="O2589" i="35" s="1"/>
  <c r="P2589" i="35" l="1"/>
  <c r="Q2589" i="35"/>
  <c r="N2590" i="35"/>
  <c r="O2590" i="35" s="1"/>
  <c r="P2590" i="35" l="1"/>
  <c r="Q2590" i="35"/>
  <c r="N2591" i="35"/>
  <c r="O2591" i="35" s="1"/>
  <c r="P2591" i="35" l="1"/>
  <c r="Q2591" i="35"/>
  <c r="N2592" i="35"/>
  <c r="O2592" i="35" s="1"/>
  <c r="Q2592" i="35" l="1"/>
  <c r="P2592" i="35"/>
  <c r="N2593" i="35"/>
  <c r="O2593" i="35" s="1"/>
  <c r="P2593" i="35" l="1"/>
  <c r="Q2593" i="35"/>
  <c r="N2594" i="35"/>
  <c r="O2594" i="35" s="1"/>
  <c r="P2594" i="35" l="1"/>
  <c r="Q2594" i="35"/>
  <c r="N2595" i="35"/>
  <c r="O2595" i="35" s="1"/>
  <c r="P2595" i="35" l="1"/>
  <c r="Q2595" i="35"/>
  <c r="N2596" i="35"/>
  <c r="O2596" i="35" s="1"/>
  <c r="Q2596" i="35" l="1"/>
  <c r="P2596" i="35"/>
  <c r="N2597" i="35"/>
  <c r="O2597" i="35" s="1"/>
  <c r="P2597" i="35" l="1"/>
  <c r="Q2597" i="35"/>
  <c r="N2598" i="35"/>
  <c r="O2598" i="35" s="1"/>
  <c r="Q2598" i="35" l="1"/>
  <c r="P2598" i="35"/>
  <c r="N2599" i="35"/>
  <c r="O2599" i="35" s="1"/>
  <c r="Q2599" i="35" l="1"/>
  <c r="P2599" i="35"/>
  <c r="N2600" i="35"/>
  <c r="O2600" i="35" s="1"/>
  <c r="P2600" i="35" l="1"/>
  <c r="Q2600" i="35"/>
  <c r="N2601" i="35"/>
  <c r="O2601" i="35" s="1"/>
  <c r="Q2601" i="35" l="1"/>
  <c r="P2601" i="35"/>
  <c r="N2602" i="35"/>
  <c r="O2602" i="35" s="1"/>
  <c r="Q2602" i="35" l="1"/>
  <c r="P2602" i="35"/>
  <c r="N2603" i="35"/>
  <c r="O2603" i="35" s="1"/>
  <c r="N2604" i="35" l="1"/>
  <c r="O2604" i="35" s="1"/>
  <c r="N2605" i="35" l="1"/>
  <c r="O2605" i="35" s="1"/>
  <c r="N2606" i="35" l="1"/>
  <c r="O2606" i="35" s="1"/>
  <c r="N2607" i="35" l="1"/>
  <c r="O2607" i="35" s="1"/>
  <c r="N2608" i="35" l="1"/>
  <c r="O2608" i="35" s="1"/>
  <c r="N2609" i="35" l="1"/>
  <c r="O2609" i="35" s="1"/>
  <c r="N2610" i="35" l="1"/>
  <c r="O2610" i="35" s="1"/>
  <c r="N2611" i="35" l="1"/>
  <c r="O2611" i="35" s="1"/>
  <c r="N2612" i="35" l="1"/>
  <c r="O2612" i="35" s="1"/>
  <c r="N2613" i="35" l="1"/>
  <c r="O2613" i="35" s="1"/>
  <c r="N2614" i="35" l="1"/>
  <c r="O2614" i="35" s="1"/>
  <c r="N2615" i="35" l="1"/>
  <c r="O2615" i="35" s="1"/>
  <c r="N2616" i="35" l="1"/>
  <c r="O2616" i="35" s="1"/>
  <c r="N2617" i="35" l="1"/>
  <c r="O2617" i="35" s="1"/>
  <c r="N2618" i="35" l="1"/>
  <c r="O2618" i="35" s="1"/>
  <c r="N2619" i="35" l="1"/>
  <c r="O2619" i="35" s="1"/>
  <c r="N2620" i="35" l="1"/>
  <c r="O2620" i="35" s="1"/>
  <c r="N2621" i="35" l="1"/>
  <c r="O2621" i="35" s="1"/>
  <c r="N2622" i="35" l="1"/>
  <c r="O2622" i="35" s="1"/>
  <c r="N2665" i="35" l="1"/>
  <c r="O2665" i="35" s="1"/>
  <c r="N2666" i="35" l="1"/>
  <c r="O2666" i="35" s="1"/>
  <c r="N2667" i="35" l="1"/>
  <c r="O2667" i="35" s="1"/>
  <c r="N2668" i="35" l="1"/>
  <c r="O2668" i="35" s="1"/>
  <c r="N2661" i="35" l="1"/>
  <c r="O2661" i="35" s="1"/>
  <c r="N2662" i="35" l="1"/>
  <c r="O2662" i="35" s="1"/>
  <c r="N2663" i="35" l="1"/>
  <c r="O2663" i="35" s="1"/>
  <c r="N2664" i="35" l="1"/>
  <c r="O2664" i="35" s="1"/>
  <c r="N2659" i="35" l="1"/>
  <c r="O2659" i="35" s="1"/>
  <c r="N2660" i="35" l="1"/>
  <c r="O2660" i="35" s="1"/>
  <c r="N2641" i="35" l="1"/>
  <c r="O2641" i="35" s="1"/>
  <c r="Q2641" i="35" l="1"/>
  <c r="P2641" i="35"/>
  <c r="N2642" i="35"/>
  <c r="O2642" i="35" s="1"/>
  <c r="Q2642" i="35" l="1"/>
  <c r="P2642" i="35"/>
  <c r="N2643" i="35"/>
  <c r="O2643" i="35" s="1"/>
  <c r="P2643" i="35" l="1"/>
  <c r="Q2643" i="35"/>
  <c r="N2644" i="35"/>
  <c r="O2644" i="35" s="1"/>
  <c r="Q2644" i="35" l="1"/>
  <c r="P2644" i="35"/>
  <c r="N2645" i="35"/>
  <c r="O2645" i="35" s="1"/>
  <c r="Q2645" i="35" l="1"/>
  <c r="P2645" i="35"/>
  <c r="N2646" i="35"/>
  <c r="O2646" i="35" s="1"/>
  <c r="Q2646" i="35" l="1"/>
  <c r="P2646" i="35"/>
  <c r="N2647" i="35"/>
  <c r="O2647" i="35" s="1"/>
  <c r="Q2647" i="35" l="1"/>
  <c r="P2647" i="35"/>
  <c r="N2648" i="35"/>
  <c r="O2648" i="35" s="1"/>
  <c r="P2648" i="35" l="1"/>
  <c r="Q2648" i="35"/>
  <c r="N2649" i="35"/>
  <c r="O2649" i="35" s="1"/>
  <c r="Q2649" i="35" l="1"/>
  <c r="P2649" i="35"/>
  <c r="N2650" i="35"/>
  <c r="O2650" i="35" s="1"/>
  <c r="Q2650" i="35" l="1"/>
  <c r="P2650" i="35"/>
  <c r="N2651" i="35"/>
  <c r="O2651" i="35" s="1"/>
  <c r="Q2651" i="35" l="1"/>
  <c r="P2651" i="35"/>
  <c r="N2652" i="35"/>
  <c r="O2652" i="35" s="1"/>
  <c r="Q2652" i="35" l="1"/>
  <c r="P2652" i="35"/>
  <c r="N2653" i="35"/>
  <c r="O2653" i="35" s="1"/>
  <c r="Q2653" i="35" l="1"/>
  <c r="P2653" i="35"/>
  <c r="N2654" i="35"/>
  <c r="O2654" i="35" s="1"/>
  <c r="Q2654" i="35" l="1"/>
  <c r="P2654" i="35"/>
  <c r="N2655" i="35"/>
  <c r="O2655" i="35" s="1"/>
  <c r="Q2655" i="35" l="1"/>
  <c r="P2655" i="35"/>
  <c r="N2656" i="35"/>
  <c r="O2656" i="35" s="1"/>
  <c r="Q2656" i="35" l="1"/>
  <c r="P2656" i="35"/>
  <c r="N2657" i="35"/>
  <c r="O2657" i="35" s="1"/>
  <c r="Q2657" i="35" l="1"/>
  <c r="P2657" i="35"/>
  <c r="N2658" i="35"/>
  <c r="O2658" i="35" s="1"/>
  <c r="Q2658" i="35" l="1"/>
  <c r="P2658" i="35"/>
  <c r="N2846" i="35"/>
  <c r="O2846" i="35" s="1"/>
  <c r="N2847" i="35" l="1"/>
  <c r="O2847" i="35" s="1"/>
  <c r="N2848" i="35" l="1"/>
  <c r="O2848" i="35" s="1"/>
  <c r="N2849" i="35" l="1"/>
  <c r="O2849" i="35" s="1"/>
  <c r="N2850" i="35" l="1"/>
  <c r="O2850" i="35" s="1"/>
  <c r="N2851" i="35" l="1"/>
  <c r="O2851" i="35" s="1"/>
  <c r="N2852" i="35" l="1"/>
  <c r="O2852" i="35" s="1"/>
  <c r="N2853" i="35" l="1"/>
  <c r="O2853" i="35" s="1"/>
  <c r="N2854" i="35" l="1"/>
  <c r="O2854" i="35" s="1"/>
  <c r="N2855" i="35" l="1"/>
  <c r="O2855" i="35" s="1"/>
  <c r="N2856" i="35" l="1"/>
  <c r="O2856" i="35" s="1"/>
  <c r="N2857" i="35" l="1"/>
  <c r="O2857" i="35" s="1"/>
  <c r="N2669" i="35" l="1"/>
  <c r="O2669" i="35" s="1"/>
  <c r="Q2669" i="35" l="1"/>
  <c r="P2669" i="35"/>
  <c r="N2670" i="35"/>
  <c r="O2670" i="35" s="1"/>
  <c r="Q2670" i="35" l="1"/>
  <c r="P2670" i="35"/>
  <c r="N2671" i="35"/>
  <c r="O2671" i="35" s="1"/>
  <c r="P2671" i="35" l="1"/>
  <c r="Q2671" i="35"/>
  <c r="N2672" i="35"/>
  <c r="O2672" i="35" s="1"/>
  <c r="Q2672" i="35" l="1"/>
  <c r="P2672" i="35"/>
  <c r="N2673" i="35"/>
  <c r="O2673" i="35" s="1"/>
  <c r="Q2673" i="35" l="1"/>
  <c r="P2673" i="35"/>
  <c r="N2674" i="35"/>
  <c r="O2674" i="35" s="1"/>
  <c r="Q2674" i="35" l="1"/>
  <c r="P2674" i="35"/>
  <c r="N2675" i="35"/>
  <c r="O2675" i="35" s="1"/>
  <c r="P2675" i="35" l="1"/>
  <c r="Q2675" i="35"/>
  <c r="N2676" i="35"/>
  <c r="O2676" i="35" s="1"/>
  <c r="Q2676" i="35" l="1"/>
  <c r="P2676" i="35"/>
  <c r="N2677" i="35"/>
  <c r="O2677" i="35" s="1"/>
  <c r="Q2677" i="35" l="1"/>
  <c r="P2677" i="35"/>
  <c r="N2678" i="35"/>
  <c r="O2678" i="35" s="1"/>
  <c r="Q2678" i="35" l="1"/>
  <c r="P2678" i="35"/>
  <c r="N2679" i="35"/>
  <c r="O2679" i="35" s="1"/>
  <c r="P2679" i="35" l="1"/>
  <c r="Q2679" i="35"/>
  <c r="N2680" i="35"/>
  <c r="O2680" i="35" s="1"/>
  <c r="Q2680" i="35" l="1"/>
  <c r="P2680" i="35"/>
  <c r="N2681" i="35"/>
  <c r="O2681" i="35" s="1"/>
  <c r="P2681" i="35" l="1"/>
  <c r="Q2681" i="35"/>
  <c r="N2682" i="35"/>
  <c r="O2682" i="35" s="1"/>
  <c r="Q2682" i="35" l="1"/>
  <c r="P2682" i="35"/>
  <c r="N2683" i="35"/>
  <c r="O2683" i="35" s="1"/>
  <c r="Q2683" i="35" l="1"/>
  <c r="P2683" i="35"/>
  <c r="N2684" i="35"/>
  <c r="O2684" i="35" s="1"/>
  <c r="P2684" i="35" l="1"/>
  <c r="Q2684" i="35"/>
  <c r="N2685" i="35"/>
  <c r="O2685" i="35" s="1"/>
  <c r="Q2685" i="35" l="1"/>
  <c r="P2685" i="35"/>
  <c r="N2686" i="35"/>
  <c r="O2686" i="35" s="1"/>
  <c r="Q2686" i="35" l="1"/>
  <c r="P2686" i="35"/>
  <c r="N2687" i="35"/>
  <c r="O2687" i="35" s="1"/>
  <c r="Q2687" i="35" l="1"/>
  <c r="P2687" i="35"/>
  <c r="N2688" i="35"/>
  <c r="O2688" i="35" s="1"/>
  <c r="Q2688" i="35" l="1"/>
  <c r="P2688" i="35"/>
  <c r="N2689" i="35"/>
  <c r="O2689" i="35" s="1"/>
  <c r="Q2689" i="35" l="1"/>
  <c r="P2689" i="35"/>
  <c r="N2690" i="35"/>
  <c r="O2690" i="35" s="1"/>
  <c r="Q2690" i="35" l="1"/>
  <c r="P2690" i="35"/>
  <c r="N2691" i="35"/>
  <c r="O2691" i="35" s="1"/>
  <c r="P2691" i="35" l="1"/>
  <c r="Q2691" i="35"/>
  <c r="N2692" i="35"/>
  <c r="O2692" i="35" s="1"/>
  <c r="P2692" i="35" l="1"/>
  <c r="Q2692" i="35"/>
  <c r="N2693" i="35"/>
  <c r="O2693" i="35" s="1"/>
  <c r="P2693" i="35" l="1"/>
  <c r="Q2693" i="35"/>
  <c r="N2694" i="35"/>
  <c r="O2694" i="35" s="1"/>
  <c r="P2694" i="35" l="1"/>
  <c r="Q2694" i="35"/>
  <c r="N2695" i="35"/>
  <c r="O2695" i="35" s="1"/>
  <c r="P2695" i="35" l="1"/>
  <c r="Q2695" i="35"/>
  <c r="N2696" i="35"/>
  <c r="O2696" i="35" s="1"/>
  <c r="Q2696" i="35" l="1"/>
  <c r="P2696" i="35"/>
  <c r="N2697" i="35"/>
  <c r="O2697" i="35" s="1"/>
  <c r="Q2697" i="35" l="1"/>
  <c r="P2697" i="35"/>
  <c r="N2698" i="35"/>
  <c r="O2698" i="35" s="1"/>
  <c r="P2698" i="35" l="1"/>
  <c r="Q2698" i="35"/>
  <c r="N2699" i="35"/>
  <c r="O2699" i="35" s="1"/>
  <c r="P2699" i="35" l="1"/>
  <c r="Q2699" i="35"/>
  <c r="N2700" i="35"/>
  <c r="O2700" i="35" s="1"/>
  <c r="Q2700" i="35" l="1"/>
  <c r="P2700" i="35"/>
  <c r="N2701" i="35"/>
  <c r="O2701" i="35" s="1"/>
  <c r="P2701" i="35" l="1"/>
  <c r="Q2701" i="35"/>
  <c r="N2702" i="35"/>
  <c r="O2702" i="35" s="1"/>
  <c r="P2702" i="35" l="1"/>
  <c r="Q2702" i="35"/>
  <c r="N2703" i="35"/>
  <c r="O2703" i="35" s="1"/>
  <c r="Q2703" i="35" l="1"/>
  <c r="P2703" i="35"/>
  <c r="N2704" i="35"/>
  <c r="O2704" i="35" s="1"/>
  <c r="P2704" i="35" l="1"/>
  <c r="Q2704" i="35"/>
  <c r="N2705" i="35"/>
  <c r="O2705" i="35" s="1"/>
  <c r="P2705" i="35" l="1"/>
  <c r="Q2705" i="35"/>
  <c r="N2706" i="35"/>
  <c r="O2706" i="35" s="1"/>
  <c r="P2706" i="35" l="1"/>
  <c r="Q2706" i="35"/>
  <c r="N2707" i="35"/>
  <c r="O2707" i="35" s="1"/>
  <c r="P2707" i="35" l="1"/>
  <c r="Q2707" i="35"/>
  <c r="N2708" i="35"/>
  <c r="O2708" i="35" s="1"/>
  <c r="Q2708" i="35" l="1"/>
  <c r="P2708" i="35"/>
  <c r="N2709" i="35"/>
  <c r="O2709" i="35" s="1"/>
  <c r="Q2709" i="35" l="1"/>
  <c r="P2709" i="35"/>
  <c r="N2710" i="35"/>
  <c r="O2710" i="35" s="1"/>
  <c r="Q2710" i="35" l="1"/>
  <c r="P2710" i="35"/>
  <c r="N2711" i="35"/>
  <c r="O2711" i="35" s="1"/>
  <c r="P2711" i="35" l="1"/>
  <c r="Q2711" i="35"/>
  <c r="N2712" i="35"/>
  <c r="O2712" i="35" s="1"/>
  <c r="P2712" i="35" l="1"/>
  <c r="Q2712" i="35"/>
  <c r="N2713" i="35"/>
  <c r="O2713" i="35" s="1"/>
  <c r="P2713" i="35" l="1"/>
  <c r="Q2713" i="35"/>
  <c r="N2714" i="35"/>
  <c r="O2714" i="35" s="1"/>
  <c r="P2714" i="35" l="1"/>
  <c r="Q2714" i="35"/>
  <c r="N2715" i="35"/>
  <c r="O2715" i="35" s="1"/>
  <c r="Q2715" i="35" l="1"/>
  <c r="P2715" i="35"/>
  <c r="N2716" i="35"/>
  <c r="O2716" i="35" s="1"/>
  <c r="Q2716" i="35" l="1"/>
  <c r="P2716" i="35"/>
  <c r="N2717" i="35"/>
  <c r="O2717" i="35" s="1"/>
  <c r="P2717" i="35" l="1"/>
  <c r="Q2717" i="35"/>
  <c r="N2718" i="35"/>
  <c r="O2718" i="35" s="1"/>
  <c r="Q2718" i="35" l="1"/>
  <c r="P2718" i="35"/>
  <c r="N2719" i="35"/>
  <c r="O2719" i="35" s="1"/>
  <c r="Q2719" i="35" l="1"/>
  <c r="P2719" i="35"/>
  <c r="N2720" i="35"/>
  <c r="O2720" i="35" s="1"/>
  <c r="Q2720" i="35" l="1"/>
  <c r="P2720" i="35"/>
  <c r="N2721" i="35"/>
  <c r="O2721" i="35" s="1"/>
  <c r="P2721" i="35" l="1"/>
  <c r="Q2721" i="35"/>
  <c r="N2722" i="35"/>
  <c r="O2722" i="35" s="1"/>
  <c r="Q2722" i="35" l="1"/>
  <c r="P2722" i="35"/>
  <c r="N2723" i="35"/>
  <c r="O2723" i="35" s="1"/>
  <c r="P2723" i="35" l="1"/>
  <c r="Q2723" i="35"/>
  <c r="N2724" i="35"/>
  <c r="O2724" i="35" s="1"/>
  <c r="P2724" i="35" l="1"/>
  <c r="Q2724" i="35"/>
  <c r="N2725" i="35"/>
  <c r="O2725" i="35" s="1"/>
  <c r="Q2725" i="35" l="1"/>
  <c r="P2725" i="35"/>
  <c r="N2726" i="35"/>
  <c r="O2726" i="35" s="1"/>
  <c r="P2726" i="35" l="1"/>
  <c r="Q2726" i="35"/>
  <c r="N2727" i="35"/>
  <c r="O2727" i="35" s="1"/>
  <c r="P2727" i="35" l="1"/>
  <c r="Q2727" i="35"/>
  <c r="N2728" i="35"/>
  <c r="O2728" i="35" s="1"/>
  <c r="P2728" i="35" l="1"/>
  <c r="Q2728" i="35"/>
  <c r="N2729" i="35"/>
  <c r="O2729" i="35" s="1"/>
  <c r="Q2729" i="35" l="1"/>
  <c r="P2729" i="35"/>
  <c r="N2730" i="35"/>
  <c r="O2730" i="35" s="1"/>
  <c r="Q2730" i="35" l="1"/>
  <c r="P2730" i="35"/>
  <c r="N2731" i="35"/>
  <c r="O2731" i="35" s="1"/>
  <c r="Q2731" i="35" l="1"/>
  <c r="P2731" i="35"/>
  <c r="N2732" i="35"/>
  <c r="O2732" i="35" s="1"/>
  <c r="P2732" i="35" l="1"/>
  <c r="Q2732" i="35"/>
  <c r="N2733" i="35"/>
  <c r="O2733" i="35" s="1"/>
  <c r="Q2733" i="35" l="1"/>
  <c r="P2733" i="35"/>
  <c r="N2734" i="35"/>
  <c r="O2734" i="35" s="1"/>
  <c r="P2734" i="35" l="1"/>
  <c r="Q2734" i="35"/>
  <c r="N2735" i="35"/>
  <c r="O2735" i="35" s="1"/>
  <c r="Q2735" i="35" l="1"/>
  <c r="P2735" i="35"/>
  <c r="N2736" i="35"/>
  <c r="O2736" i="35" s="1"/>
  <c r="Q2736" i="35" l="1"/>
  <c r="P2736" i="35"/>
  <c r="N2737" i="35"/>
  <c r="O2737" i="35" s="1"/>
  <c r="Q2737" i="35" l="1"/>
  <c r="P2737" i="35"/>
  <c r="N2738" i="35"/>
  <c r="O2738" i="35" s="1"/>
  <c r="Q2738" i="35" l="1"/>
  <c r="P2738" i="35"/>
  <c r="N2739" i="35"/>
  <c r="O2739" i="35" s="1"/>
  <c r="Q2739" i="35" l="1"/>
  <c r="P2739" i="35"/>
  <c r="N2740" i="35"/>
  <c r="O2740" i="35" s="1"/>
  <c r="P2740" i="35" l="1"/>
  <c r="Q2740" i="35"/>
  <c r="N2741" i="35"/>
  <c r="O2741" i="35" s="1"/>
  <c r="Q2741" i="35" l="1"/>
  <c r="P2741" i="35"/>
  <c r="N2742" i="35"/>
  <c r="O2742" i="35" s="1"/>
  <c r="P2742" i="35" l="1"/>
  <c r="Q2742" i="35"/>
  <c r="N2743" i="35"/>
  <c r="O2743" i="35" s="1"/>
  <c r="Q2743" i="35" l="1"/>
  <c r="P2743" i="35"/>
  <c r="N2744" i="35"/>
  <c r="O2744" i="35" s="1"/>
  <c r="P2744" i="35" l="1"/>
  <c r="Q2744" i="35"/>
  <c r="N2745" i="35"/>
  <c r="O2745" i="35" s="1"/>
  <c r="P2745" i="35" l="1"/>
  <c r="Q2745" i="35"/>
  <c r="N2746" i="35"/>
  <c r="O2746" i="35" s="1"/>
  <c r="Q2746" i="35" l="1"/>
  <c r="P2746" i="35"/>
  <c r="N2747" i="35"/>
  <c r="O2747" i="35" s="1"/>
  <c r="P2747" i="35" l="1"/>
  <c r="Q2747" i="35"/>
  <c r="N2748" i="35"/>
  <c r="O2748" i="35" s="1"/>
  <c r="Q2748" i="35" l="1"/>
  <c r="P2748" i="35"/>
  <c r="N2749" i="35"/>
  <c r="O2749" i="35" s="1"/>
  <c r="Q2749" i="35" l="1"/>
  <c r="P2749" i="35"/>
  <c r="N2750" i="35"/>
  <c r="O2750" i="35" s="1"/>
  <c r="Q2750" i="35" l="1"/>
  <c r="P2750" i="35"/>
  <c r="N2751" i="35"/>
  <c r="O2751" i="35" s="1"/>
  <c r="Q2751" i="35" l="1"/>
  <c r="P2751" i="35"/>
  <c r="N2752" i="35"/>
  <c r="O2752" i="35" s="1"/>
  <c r="Q2752" i="35" l="1"/>
  <c r="P2752" i="35"/>
  <c r="N2753" i="35"/>
  <c r="O2753" i="35" s="1"/>
  <c r="Q2753" i="35" l="1"/>
  <c r="P2753" i="35"/>
  <c r="N2754" i="35"/>
  <c r="O2754" i="35" s="1"/>
  <c r="Q2754" i="35" l="1"/>
  <c r="P2754" i="35"/>
  <c r="N2755" i="35"/>
  <c r="O2755" i="35" s="1"/>
  <c r="Q2755" i="35" l="1"/>
  <c r="P2755" i="35"/>
  <c r="N2756" i="35"/>
  <c r="O2756" i="35" s="1"/>
  <c r="P2756" i="35" l="1"/>
  <c r="Q2756" i="35"/>
  <c r="N2757" i="35"/>
  <c r="O2757" i="35" s="1"/>
  <c r="P2757" i="35" l="1"/>
  <c r="Q2757" i="35"/>
  <c r="N2758" i="35"/>
  <c r="O2758" i="35" s="1"/>
  <c r="Q2758" i="35" l="1"/>
  <c r="P2758" i="35"/>
  <c r="N2759" i="35"/>
  <c r="O2759" i="35" s="1"/>
  <c r="Q2759" i="35" l="1"/>
  <c r="P2759" i="35"/>
  <c r="N2760" i="35"/>
  <c r="O2760" i="35" s="1"/>
  <c r="P2760" i="35" l="1"/>
  <c r="Q2760" i="35"/>
  <c r="N2761" i="35"/>
  <c r="O2761" i="35" s="1"/>
  <c r="Q2761" i="35" l="1"/>
  <c r="P2761" i="35"/>
  <c r="N2762" i="35"/>
  <c r="O2762" i="35" s="1"/>
  <c r="Q2762" i="35" l="1"/>
  <c r="P2762" i="35"/>
  <c r="N2763" i="35"/>
  <c r="O2763" i="35" s="1"/>
  <c r="P2763" i="35" l="1"/>
  <c r="Q2763" i="35"/>
  <c r="N2764" i="35"/>
  <c r="O2764" i="35" s="1"/>
  <c r="P2764" i="35" l="1"/>
  <c r="Q2764" i="35"/>
  <c r="N2765" i="35"/>
  <c r="O2765" i="35" s="1"/>
  <c r="P2765" i="35" l="1"/>
  <c r="Q2765" i="35"/>
  <c r="N2766" i="35"/>
  <c r="O2766" i="35" s="1"/>
  <c r="P2766" i="35" l="1"/>
  <c r="Q2766" i="35"/>
  <c r="N2767" i="35"/>
  <c r="O2767" i="35" s="1"/>
  <c r="Q2767" i="35" l="1"/>
  <c r="P2767" i="35"/>
  <c r="N2768" i="35"/>
  <c r="O2768" i="35" s="1"/>
  <c r="Q2768" i="35" l="1"/>
  <c r="P2768" i="35"/>
  <c r="N2769" i="35"/>
  <c r="O2769" i="35" s="1"/>
  <c r="Q2769" i="35" l="1"/>
  <c r="P2769" i="35"/>
  <c r="N2770" i="35"/>
  <c r="O2770" i="35" s="1"/>
  <c r="P2770" i="35" l="1"/>
  <c r="Q2770" i="35"/>
  <c r="N2771" i="35"/>
  <c r="O2771" i="35" s="1"/>
  <c r="Q2771" i="35" l="1"/>
  <c r="P2771" i="35"/>
  <c r="N2772" i="35"/>
  <c r="O2772" i="35" s="1"/>
  <c r="P2772" i="35" l="1"/>
  <c r="Q2772" i="35"/>
  <c r="N2773" i="35"/>
  <c r="O2773" i="35" s="1"/>
  <c r="P2773" i="35" l="1"/>
  <c r="Q2773" i="35"/>
  <c r="N2774" i="35"/>
  <c r="O2774" i="35" s="1"/>
  <c r="P2774" i="35" l="1"/>
  <c r="Q2774" i="35"/>
  <c r="N2775" i="35"/>
  <c r="O2775" i="35" s="1"/>
  <c r="Q2775" i="35" l="1"/>
  <c r="P2775" i="35"/>
  <c r="N2776" i="35"/>
  <c r="O2776" i="35" s="1"/>
  <c r="Q2776" i="35" l="1"/>
  <c r="P2776" i="35"/>
  <c r="N2777" i="35"/>
  <c r="O2777" i="35" s="1"/>
  <c r="Q2777" i="35" l="1"/>
  <c r="P2777" i="35"/>
  <c r="N2778" i="35"/>
  <c r="O2778" i="35" s="1"/>
  <c r="P2778" i="35" l="1"/>
  <c r="Q2778" i="35"/>
  <c r="N2779" i="35"/>
  <c r="O2779" i="35" s="1"/>
  <c r="P2779" i="35" l="1"/>
  <c r="Q2779" i="35"/>
  <c r="N2780" i="35"/>
  <c r="O2780" i="35" s="1"/>
  <c r="P2780" i="35" l="1"/>
  <c r="Q2780" i="35"/>
  <c r="N2781" i="35"/>
  <c r="O2781" i="35" s="1"/>
  <c r="P2781" i="35" l="1"/>
  <c r="Q2781" i="35"/>
  <c r="N2782" i="35"/>
  <c r="O2782" i="35" s="1"/>
  <c r="Q2782" i="35" l="1"/>
  <c r="P2782" i="35"/>
  <c r="N2783" i="35"/>
  <c r="O2783" i="35" s="1"/>
  <c r="P2783" i="35" l="1"/>
  <c r="Q2783" i="35"/>
  <c r="N2784" i="35"/>
  <c r="O2784" i="35" s="1"/>
  <c r="P2784" i="35" l="1"/>
  <c r="Q2784" i="35"/>
  <c r="N2785" i="35"/>
  <c r="O2785" i="35" s="1"/>
  <c r="P2785" i="35" l="1"/>
  <c r="Q2785" i="35"/>
  <c r="N2786" i="35"/>
  <c r="O2786" i="35" s="1"/>
  <c r="Q2786" i="35" l="1"/>
  <c r="P2786" i="35"/>
  <c r="N2787" i="35"/>
  <c r="O2787" i="35" s="1"/>
  <c r="P2787" i="35" l="1"/>
  <c r="Q2787" i="35"/>
  <c r="N2788" i="35"/>
  <c r="O2788" i="35" s="1"/>
  <c r="Q2788" i="35" l="1"/>
  <c r="P2788" i="35"/>
  <c r="N2789" i="35"/>
  <c r="O2789" i="35" s="1"/>
  <c r="Q2789" i="35" l="1"/>
  <c r="P2789" i="35"/>
  <c r="N2790" i="35"/>
  <c r="O2790" i="35" s="1"/>
  <c r="P2790" i="35" l="1"/>
  <c r="Q2790" i="35"/>
  <c r="N2791" i="35"/>
  <c r="O2791" i="35" s="1"/>
  <c r="P2791" i="35" l="1"/>
  <c r="Q2791" i="35"/>
  <c r="N2792" i="35"/>
  <c r="O2792" i="35" s="1"/>
  <c r="P2792" i="35" l="1"/>
  <c r="Q2792" i="35"/>
  <c r="N2793" i="35"/>
  <c r="O2793" i="35" s="1"/>
  <c r="Q2793" i="35" l="1"/>
  <c r="P2793" i="35"/>
  <c r="N2794" i="35"/>
  <c r="O2794" i="35" s="1"/>
  <c r="Q2794" i="35" l="1"/>
  <c r="P2794" i="35"/>
  <c r="N2795" i="35"/>
  <c r="O2795" i="35" s="1"/>
  <c r="P2795" i="35" l="1"/>
  <c r="Q2795" i="35"/>
  <c r="N2796" i="35"/>
  <c r="O2796" i="35" s="1"/>
  <c r="P2796" i="35" l="1"/>
  <c r="Q2796" i="35"/>
  <c r="N2797" i="35"/>
  <c r="O2797" i="35" s="1"/>
  <c r="P2797" i="35" l="1"/>
  <c r="Q2797" i="35"/>
  <c r="N2798" i="35"/>
  <c r="O2798" i="35" s="1"/>
  <c r="P2798" i="35" l="1"/>
  <c r="Q2798" i="35"/>
  <c r="N2799" i="35"/>
  <c r="O2799" i="35" s="1"/>
  <c r="P2799" i="35" l="1"/>
  <c r="Q2799" i="35"/>
  <c r="N2800" i="35"/>
  <c r="O2800" i="35" s="1"/>
  <c r="Q2800" i="35" l="1"/>
  <c r="P2800" i="35"/>
  <c r="N2801" i="35"/>
  <c r="O2801" i="35" s="1"/>
  <c r="Q2801" i="35" l="1"/>
  <c r="P2801" i="35"/>
  <c r="N2802" i="35"/>
  <c r="O2802" i="35" s="1"/>
  <c r="Q2802" i="35" l="1"/>
  <c r="P2802" i="35"/>
  <c r="N2803" i="35"/>
  <c r="O2803" i="35" s="1"/>
  <c r="P2803" i="35" l="1"/>
  <c r="Q2803" i="35"/>
  <c r="N2804" i="35"/>
  <c r="O2804" i="35" s="1"/>
  <c r="Q2804" i="35" l="1"/>
  <c r="P2804" i="35"/>
  <c r="N2805" i="35"/>
  <c r="O2805" i="35" s="1"/>
  <c r="P2805" i="35" l="1"/>
  <c r="Q2805" i="35"/>
  <c r="N2806" i="35"/>
  <c r="O2806" i="35" s="1"/>
  <c r="P2806" i="35" l="1"/>
  <c r="Q2806" i="35"/>
  <c r="N2807" i="35"/>
  <c r="O2807" i="35" s="1"/>
  <c r="P2807" i="35" l="1"/>
  <c r="Q2807" i="35"/>
  <c r="N2808" i="35"/>
  <c r="O2808" i="35" s="1"/>
  <c r="Q2808" i="35" l="1"/>
  <c r="P2808" i="35"/>
  <c r="N2809" i="35"/>
  <c r="O2809" i="35" s="1"/>
  <c r="Q2809" i="35" l="1"/>
  <c r="P2809" i="35"/>
  <c r="N2810" i="35"/>
  <c r="O2810" i="35" s="1"/>
  <c r="N2811" i="35" l="1"/>
  <c r="O2811" i="35" s="1"/>
  <c r="N2812" i="35" l="1"/>
  <c r="O2812" i="35" s="1"/>
  <c r="N2813" i="35" l="1"/>
  <c r="O2813" i="35" s="1"/>
  <c r="N2814" i="35" l="1"/>
  <c r="O2814" i="35" s="1"/>
  <c r="N2815" i="35" l="1"/>
  <c r="O2815" i="35" s="1"/>
  <c r="N2816" i="35" l="1"/>
  <c r="O2816" i="35" s="1"/>
  <c r="N2817" i="35" l="1"/>
  <c r="O2817" i="35" s="1"/>
  <c r="N2818" i="35" l="1"/>
  <c r="O2818" i="35" s="1"/>
  <c r="N2819" i="35" l="1"/>
  <c r="O2819" i="35" s="1"/>
  <c r="N2820" i="35" l="1"/>
  <c r="O2820" i="35" s="1"/>
  <c r="N2821" i="35" l="1"/>
  <c r="O2821" i="35" s="1"/>
  <c r="N2822" i="35" l="1"/>
  <c r="O2822" i="35" s="1"/>
  <c r="N2823" i="35" l="1"/>
  <c r="O2823" i="35" s="1"/>
  <c r="N2824" i="35" l="1"/>
  <c r="O2824" i="35" s="1"/>
  <c r="N2825" i="35" l="1"/>
  <c r="O2825" i="35" s="1"/>
  <c r="N2826" i="35" l="1"/>
  <c r="O2826" i="35" s="1"/>
  <c r="N2827" i="35" l="1"/>
  <c r="O2827" i="35" s="1"/>
  <c r="N2828" i="35" l="1"/>
  <c r="O2828" i="35" s="1"/>
  <c r="N2829" i="35" l="1"/>
  <c r="O2829" i="35" s="1"/>
  <c r="N2830" i="35" l="1"/>
  <c r="O2830" i="35" s="1"/>
  <c r="N2831" i="35" l="1"/>
  <c r="O2831" i="35" s="1"/>
  <c r="N2832" i="35" l="1"/>
  <c r="O2832" i="35" s="1"/>
  <c r="N2833" i="35" l="1"/>
  <c r="O2833" i="35" s="1"/>
  <c r="N2834" i="35" l="1"/>
  <c r="O2834" i="35" s="1"/>
  <c r="N2835" i="35" l="1"/>
  <c r="O2835" i="35" s="1"/>
  <c r="N2836" i="35" l="1"/>
  <c r="O2836" i="35" s="1"/>
  <c r="N2837" i="35" l="1"/>
  <c r="O2837" i="35" s="1"/>
  <c r="N2838" i="35" l="1"/>
  <c r="O2838" i="35" s="1"/>
  <c r="N2839" i="35" l="1"/>
  <c r="O2839" i="35" s="1"/>
  <c r="N2840" i="35" l="1"/>
  <c r="O2840" i="35" s="1"/>
  <c r="N2841" i="35" l="1"/>
  <c r="O2841" i="35" s="1"/>
  <c r="N2842" i="35" l="1"/>
  <c r="O2842" i="35" s="1"/>
  <c r="N2843" i="35" l="1"/>
  <c r="O2843" i="35" s="1"/>
  <c r="N2844" i="35" l="1"/>
  <c r="O2844" i="35" s="1"/>
  <c r="N2845" i="35" l="1"/>
  <c r="O2845" i="35" s="1"/>
  <c r="N2966" i="35" l="1"/>
  <c r="O2966" i="35" s="1"/>
  <c r="N2967" i="35" l="1"/>
  <c r="O2967" i="35" s="1"/>
  <c r="N2969" i="35" l="1"/>
  <c r="O2969" i="35" s="1"/>
  <c r="N2970" i="35" l="1"/>
  <c r="O2970" i="35" s="1"/>
  <c r="N2972" i="35" l="1"/>
  <c r="O2972" i="35" s="1"/>
  <c r="N2973" i="35" l="1"/>
  <c r="O2973" i="35" s="1"/>
  <c r="N2963" i="35" l="1"/>
  <c r="O2963" i="35" s="1"/>
  <c r="N2964" i="35" l="1"/>
  <c r="O2964" i="35" s="1"/>
  <c r="N2870" i="35" l="1"/>
  <c r="O2870" i="35" s="1"/>
  <c r="P2870" i="35" l="1"/>
  <c r="Q2870" i="35"/>
  <c r="N2871" i="35"/>
  <c r="O2871" i="35" s="1"/>
  <c r="P2871" i="35" l="1"/>
  <c r="Q2871" i="35"/>
  <c r="N2873" i="35" l="1"/>
  <c r="O2873" i="35" s="1"/>
  <c r="P2873" i="35" l="1"/>
  <c r="Q2873" i="35"/>
  <c r="N2874" i="35"/>
  <c r="O2874" i="35" s="1"/>
  <c r="P2874" i="35" l="1"/>
  <c r="Q2874" i="35"/>
  <c r="N2876" i="35"/>
  <c r="O2876" i="35" s="1"/>
  <c r="P2876" i="35" l="1"/>
  <c r="Q2876" i="35"/>
  <c r="N2877" i="35"/>
  <c r="O2877" i="35" s="1"/>
  <c r="Q2877" i="35" l="1"/>
  <c r="P2877" i="35"/>
  <c r="N2879" i="35"/>
  <c r="O2879" i="35" s="1"/>
  <c r="P2879" i="35" l="1"/>
  <c r="Q2879" i="35"/>
  <c r="N2880" i="35"/>
  <c r="O2880" i="35" s="1"/>
  <c r="P2880" i="35" l="1"/>
  <c r="Q2880" i="35"/>
  <c r="N2882" i="35"/>
  <c r="O2882" i="35" s="1"/>
  <c r="Q2882" i="35" l="1"/>
  <c r="P2882" i="35"/>
  <c r="N2883" i="35"/>
  <c r="O2883" i="35" s="1"/>
  <c r="P2883" i="35" l="1"/>
  <c r="Q2883" i="35"/>
  <c r="N2885" i="35"/>
  <c r="O2885" i="35" s="1"/>
  <c r="Q2885" i="35" l="1"/>
  <c r="P2885" i="35"/>
  <c r="N2886" i="35"/>
  <c r="O2886" i="35" s="1"/>
  <c r="Q2886" i="35" l="1"/>
  <c r="P2886" i="35"/>
  <c r="N2888" i="35"/>
  <c r="O2888" i="35" s="1"/>
  <c r="Q2888" i="35" l="1"/>
  <c r="P2888" i="35"/>
  <c r="N2889" i="35"/>
  <c r="O2889" i="35" s="1"/>
  <c r="Q2889" i="35" l="1"/>
  <c r="P2889" i="35"/>
  <c r="N2891" i="35"/>
  <c r="O2891" i="35" s="1"/>
  <c r="Q2891" i="35" l="1"/>
  <c r="P2891" i="35"/>
  <c r="N2892" i="35"/>
  <c r="O2892" i="35" s="1"/>
  <c r="Q2892" i="35" l="1"/>
  <c r="P2892" i="35"/>
  <c r="N2894" i="35"/>
  <c r="O2894" i="35" s="1"/>
  <c r="Q2894" i="35" l="1"/>
  <c r="P2894" i="35"/>
  <c r="N2895" i="35"/>
  <c r="O2895" i="35" s="1"/>
  <c r="P2895" i="35" l="1"/>
  <c r="Q2895" i="35"/>
  <c r="N2897" i="35"/>
  <c r="O2897" i="35" s="1"/>
  <c r="P2897" i="35" l="1"/>
  <c r="Q2897" i="35"/>
  <c r="N2898" i="35"/>
  <c r="O2898" i="35" s="1"/>
  <c r="Q2898" i="35" l="1"/>
  <c r="P2898" i="35"/>
  <c r="N2900" i="35"/>
  <c r="O2900" i="35" s="1"/>
  <c r="Q2900" i="35" l="1"/>
  <c r="P2900" i="35"/>
  <c r="N2901" i="35"/>
  <c r="O2901" i="35" s="1"/>
  <c r="P2901" i="35" l="1"/>
  <c r="Q2901" i="35"/>
  <c r="N2903" i="35"/>
  <c r="O2903" i="35" s="1"/>
  <c r="P2903" i="35" l="1"/>
  <c r="Q2903" i="35"/>
  <c r="N2904" i="35"/>
  <c r="O2904" i="35" s="1"/>
  <c r="P2904" i="35" l="1"/>
  <c r="Q2904" i="35"/>
  <c r="N2906" i="35"/>
  <c r="O2906" i="35" s="1"/>
  <c r="Q2906" i="35" l="1"/>
  <c r="P2906" i="35"/>
  <c r="N2907" i="35"/>
  <c r="O2907" i="35" s="1"/>
  <c r="Q2907" i="35" l="1"/>
  <c r="P2907" i="35"/>
  <c r="N2909" i="35"/>
  <c r="O2909" i="35" s="1"/>
  <c r="P2909" i="35" l="1"/>
  <c r="Q2909" i="35"/>
  <c r="N2910" i="35"/>
  <c r="O2910" i="35" s="1"/>
  <c r="P2910" i="35" l="1"/>
  <c r="Q2910" i="35"/>
  <c r="N2912" i="35"/>
  <c r="O2912" i="35" s="1"/>
  <c r="P2912" i="35" l="1"/>
  <c r="Q2912" i="35"/>
  <c r="N2913" i="35"/>
  <c r="O2913" i="35" s="1"/>
  <c r="Q2913" i="35" l="1"/>
  <c r="P2913" i="35"/>
  <c r="N2915" i="35"/>
  <c r="O2915" i="35" s="1"/>
  <c r="P2915" i="35" l="1"/>
  <c r="Q2915" i="35"/>
  <c r="N2916" i="35"/>
  <c r="O2916" i="35" s="1"/>
  <c r="P2916" i="35" l="1"/>
  <c r="Q2916" i="35"/>
  <c r="N2918" i="35"/>
  <c r="O2918" i="35" s="1"/>
  <c r="N2919" i="35" l="1"/>
  <c r="O2919" i="35" s="1"/>
  <c r="N2921" i="35" l="1"/>
  <c r="O2921" i="35" s="1"/>
  <c r="N2922" i="35" l="1"/>
  <c r="O2922" i="35" s="1"/>
  <c r="N2924" i="35" l="1"/>
  <c r="O2924" i="35" s="1"/>
  <c r="N2925" i="35" l="1"/>
  <c r="O2925" i="35" s="1"/>
  <c r="N2927" i="35" l="1"/>
  <c r="O2927" i="35" s="1"/>
  <c r="N2928" i="35" l="1"/>
  <c r="O2928" i="35" s="1"/>
  <c r="N2930" i="35" l="1"/>
  <c r="O2930" i="35" s="1"/>
  <c r="N2931" i="35" l="1"/>
  <c r="O2931" i="35" s="1"/>
  <c r="N2933" i="35" l="1"/>
  <c r="O2933" i="35" s="1"/>
  <c r="N2934" i="35" l="1"/>
  <c r="O2934" i="35" s="1"/>
  <c r="N2936" i="35" l="1"/>
  <c r="O2936" i="35" s="1"/>
  <c r="N2937" i="35" l="1"/>
  <c r="O2937" i="35" s="1"/>
  <c r="N2939" i="35" l="1"/>
  <c r="O2939" i="35" s="1"/>
  <c r="N2940" i="35" l="1"/>
  <c r="O2940" i="35" s="1"/>
  <c r="N2942" i="35" l="1"/>
  <c r="O2942" i="35" s="1"/>
  <c r="N2943" i="35" l="1"/>
  <c r="O2943" i="35" s="1"/>
  <c r="N2945" i="35" l="1"/>
  <c r="O2945" i="35" s="1"/>
  <c r="N2946" i="35" l="1"/>
  <c r="O2946" i="35" s="1"/>
  <c r="N2948" i="35" l="1"/>
  <c r="O2948" i="35" s="1"/>
  <c r="N2949" i="35" l="1"/>
  <c r="O2949" i="35" s="1"/>
  <c r="N2951" i="35" l="1"/>
  <c r="O2951" i="35" s="1"/>
  <c r="N2952" i="35" l="1"/>
  <c r="O2952" i="35" s="1"/>
  <c r="N2954" i="35" l="1"/>
  <c r="O2954" i="35" s="1"/>
  <c r="N2955" i="35" l="1"/>
  <c r="O2955" i="35" s="1"/>
  <c r="N2957" i="35" l="1"/>
  <c r="O2957" i="35" s="1"/>
  <c r="N2958" i="35" l="1"/>
  <c r="O2958" i="35" s="1"/>
  <c r="N2960" i="35" l="1"/>
  <c r="O2960" i="35" s="1"/>
  <c r="N2961" i="35" l="1"/>
  <c r="O2961" i="35" s="1"/>
  <c r="N2968" i="35" l="1"/>
  <c r="O2968" i="35" s="1"/>
  <c r="N2971" i="35" l="1"/>
  <c r="O2971" i="35" s="1"/>
  <c r="N2974" i="35" l="1"/>
  <c r="O2974" i="35" s="1"/>
  <c r="N2965" i="35" l="1"/>
  <c r="O2965" i="35" s="1"/>
  <c r="N2872" i="35" l="1"/>
  <c r="O2872" i="35" s="1"/>
  <c r="P2872" i="35" l="1"/>
  <c r="Q2872" i="35"/>
  <c r="N2875" i="35" l="1"/>
  <c r="O2875" i="35" s="1"/>
  <c r="P2875" i="35" l="1"/>
  <c r="Q2875" i="35"/>
  <c r="N2878" i="35"/>
  <c r="O2878" i="35" s="1"/>
  <c r="P2878" i="35" l="1"/>
  <c r="Q2878" i="35"/>
  <c r="N2881" i="35"/>
  <c r="O2881" i="35" s="1"/>
  <c r="Q2881" i="35" l="1"/>
  <c r="P2881" i="35"/>
  <c r="N2884" i="35"/>
  <c r="O2884" i="35" s="1"/>
  <c r="Q2884" i="35" l="1"/>
  <c r="P2884" i="35"/>
  <c r="N2887" i="35"/>
  <c r="O2887" i="35" s="1"/>
  <c r="P2887" i="35" l="1"/>
  <c r="Q2887" i="35"/>
  <c r="N2890" i="35"/>
  <c r="O2890" i="35" s="1"/>
  <c r="Q2890" i="35" l="1"/>
  <c r="P2890" i="35"/>
  <c r="N2893" i="35"/>
  <c r="O2893" i="35" s="1"/>
  <c r="P2893" i="35" l="1"/>
  <c r="Q2893" i="35"/>
  <c r="N2896" i="35"/>
  <c r="O2896" i="35" s="1"/>
  <c r="Q2896" i="35" l="1"/>
  <c r="P2896" i="35"/>
  <c r="N2899" i="35"/>
  <c r="O2899" i="35" s="1"/>
  <c r="Q2899" i="35" l="1"/>
  <c r="P2899" i="35"/>
  <c r="N2902" i="35"/>
  <c r="O2902" i="35" s="1"/>
  <c r="Q2902" i="35" l="1"/>
  <c r="P2902" i="35"/>
  <c r="N2905" i="35"/>
  <c r="O2905" i="35" s="1"/>
  <c r="P2905" i="35" l="1"/>
  <c r="Q2905" i="35"/>
  <c r="N2908" i="35"/>
  <c r="O2908" i="35" s="1"/>
  <c r="Q2908" i="35" l="1"/>
  <c r="P2908" i="35"/>
  <c r="N2911" i="35"/>
  <c r="O2911" i="35" s="1"/>
  <c r="Q2911" i="35" l="1"/>
  <c r="P2911" i="35"/>
  <c r="N2914" i="35"/>
  <c r="O2914" i="35" s="1"/>
  <c r="Q2914" i="35" l="1"/>
  <c r="P2914" i="35"/>
  <c r="N2917" i="35"/>
  <c r="O2917" i="35" s="1"/>
  <c r="Q2917" i="35" l="1"/>
  <c r="P2917" i="35"/>
  <c r="N2920" i="35"/>
  <c r="O2920" i="35" s="1"/>
  <c r="N2923" i="35" l="1"/>
  <c r="O2923" i="35" s="1"/>
  <c r="N2926" i="35" l="1"/>
  <c r="O2926" i="35" s="1"/>
  <c r="N2929" i="35" l="1"/>
  <c r="O2929" i="35" s="1"/>
  <c r="N2932" i="35" l="1"/>
  <c r="O2932" i="35" s="1"/>
  <c r="N2935" i="35" l="1"/>
  <c r="O2935" i="35" s="1"/>
  <c r="N2938" i="35" l="1"/>
  <c r="O2938" i="35" s="1"/>
  <c r="N2941" i="35" l="1"/>
  <c r="O2941" i="35" s="1"/>
  <c r="N2944" i="35" l="1"/>
  <c r="O2944" i="35" s="1"/>
  <c r="N2947" i="35" l="1"/>
  <c r="O2947" i="35" s="1"/>
  <c r="N2950" i="35" l="1"/>
  <c r="O2950" i="35" s="1"/>
  <c r="N2953" i="35" l="1"/>
  <c r="O2953" i="35" s="1"/>
  <c r="N2956" i="35" l="1"/>
  <c r="O2956" i="35" s="1"/>
  <c r="N2959" i="35" l="1"/>
  <c r="O2959" i="35" s="1"/>
  <c r="N2962" i="35" l="1"/>
  <c r="O2962" i="35" s="1"/>
  <c r="N3039" i="35" l="1"/>
  <c r="O3039" i="35" s="1"/>
  <c r="N3040" i="35" l="1"/>
  <c r="O3040" i="35" s="1"/>
  <c r="N3043" i="35" l="1"/>
  <c r="O3043" i="35" s="1"/>
  <c r="N3044" i="35" l="1"/>
  <c r="O3044" i="35" s="1"/>
  <c r="N3035" i="35" l="1"/>
  <c r="O3035" i="35" s="1"/>
  <c r="N3036" i="35" l="1"/>
  <c r="O3036" i="35" s="1"/>
  <c r="N3031" i="35" l="1"/>
  <c r="O3031" i="35" s="1"/>
  <c r="N3032" i="35" l="1"/>
  <c r="O3032" i="35" s="1"/>
  <c r="N3027" i="35" l="1"/>
  <c r="O3027" i="35" s="1"/>
  <c r="N3028" i="35" l="1"/>
  <c r="O3028" i="35" s="1"/>
  <c r="N3023" i="35" l="1"/>
  <c r="O3023" i="35" s="1"/>
  <c r="N3024" i="35" l="1"/>
  <c r="O3024" i="35" s="1"/>
  <c r="N3019" i="35" l="1"/>
  <c r="O3019" i="35" s="1"/>
  <c r="N3020" i="35" l="1"/>
  <c r="O3020" i="35" s="1"/>
  <c r="N2125" i="35" l="1"/>
  <c r="O2125" i="35" s="1"/>
  <c r="P2125" i="35" l="1"/>
  <c r="Q2125" i="35"/>
  <c r="N2128" i="35"/>
  <c r="O2128" i="35" s="1"/>
  <c r="Q2128" i="35" l="1"/>
  <c r="P2128" i="35"/>
  <c r="N2129" i="35"/>
  <c r="O2129" i="35" s="1"/>
  <c r="Q2129" i="35" l="1"/>
  <c r="P2129" i="35"/>
  <c r="N2132" i="35"/>
  <c r="O2132" i="35" s="1"/>
  <c r="P2132" i="35" l="1"/>
  <c r="Q2132" i="35"/>
  <c r="N2133" i="35"/>
  <c r="O2133" i="35" s="1"/>
  <c r="Q2133" i="35" l="1"/>
  <c r="P2133" i="35"/>
  <c r="N2136" i="35"/>
  <c r="O2136" i="35" s="1"/>
  <c r="P2136" i="35" l="1"/>
  <c r="Q2136" i="35"/>
  <c r="N2137" i="35"/>
  <c r="O2137" i="35" s="1"/>
  <c r="P2137" i="35" l="1"/>
  <c r="Q2137" i="35"/>
  <c r="N2140" i="35"/>
  <c r="O2140" i="35" s="1"/>
  <c r="Q2140" i="35" l="1"/>
  <c r="P2140" i="35"/>
  <c r="N2141" i="35"/>
  <c r="O2141" i="35" s="1"/>
  <c r="Q2141" i="35" l="1"/>
  <c r="P2141" i="35"/>
  <c r="N2144" i="35"/>
  <c r="O2144" i="35" s="1"/>
  <c r="Q2144" i="35" l="1"/>
  <c r="P2144" i="35"/>
  <c r="N2145" i="35"/>
  <c r="O2145" i="35" s="1"/>
  <c r="Q2145" i="35" l="1"/>
  <c r="P2145" i="35"/>
  <c r="N2148" i="35"/>
  <c r="O2148" i="35" s="1"/>
  <c r="Q2148" i="35" l="1"/>
  <c r="P2148" i="35"/>
  <c r="N2149" i="35"/>
  <c r="O2149" i="35" s="1"/>
  <c r="Q2149" i="35" l="1"/>
  <c r="P2149" i="35"/>
  <c r="N2152" i="35"/>
  <c r="O2152" i="35" s="1"/>
  <c r="P2152" i="35" l="1"/>
  <c r="Q2152" i="35"/>
  <c r="N2153" i="35"/>
  <c r="O2153" i="35" s="1"/>
  <c r="Q2153" i="35" l="1"/>
  <c r="P2153" i="35"/>
  <c r="N2156" i="35"/>
  <c r="O2156" i="35" s="1"/>
  <c r="Q2156" i="35" l="1"/>
  <c r="P2156" i="35"/>
  <c r="N2157" i="35"/>
  <c r="O2157" i="35" s="1"/>
  <c r="Q2157" i="35" l="1"/>
  <c r="P2157" i="35"/>
  <c r="N2160" i="35"/>
  <c r="O2160" i="35" s="1"/>
  <c r="Q2160" i="35" l="1"/>
  <c r="P2160" i="35"/>
  <c r="N2161" i="35"/>
  <c r="O2161" i="35" s="1"/>
  <c r="Q2161" i="35" l="1"/>
  <c r="P2161" i="35"/>
  <c r="N2164" i="35"/>
  <c r="O2164" i="35" s="1"/>
  <c r="N2165" i="35" l="1"/>
  <c r="O2165" i="35" s="1"/>
  <c r="N2168" i="35" l="1"/>
  <c r="O2168" i="35" s="1"/>
  <c r="N2169" i="35" l="1"/>
  <c r="O2169" i="35" s="1"/>
  <c r="N3015" i="35" l="1"/>
  <c r="O3015" i="35" s="1"/>
  <c r="N3016" i="35" l="1"/>
  <c r="O3016" i="35" s="1"/>
  <c r="N1381" i="35" l="1"/>
  <c r="O1381" i="35" s="1"/>
  <c r="Q1381" i="35" l="1"/>
  <c r="P1381" i="35"/>
  <c r="N1382" i="35"/>
  <c r="O1382" i="35" s="1"/>
  <c r="Q1382" i="35" l="1"/>
  <c r="P1382" i="35"/>
  <c r="N1383" i="35"/>
  <c r="O1383" i="35" s="1"/>
  <c r="Q1383" i="35" l="1"/>
  <c r="P1383" i="35"/>
  <c r="N3062" i="35"/>
  <c r="O3062" i="35" s="1"/>
  <c r="P3062" i="35" l="1"/>
  <c r="Q3062" i="35"/>
  <c r="N3063" i="35"/>
  <c r="O3063" i="35" s="1"/>
  <c r="P3063" i="35" l="1"/>
  <c r="Q3063" i="35"/>
  <c r="N3076" i="35"/>
  <c r="O3076" i="35" s="1"/>
  <c r="N3077" i="35" l="1"/>
  <c r="O3077" i="35" s="1"/>
  <c r="N3078" i="35" l="1"/>
  <c r="O3078" i="35" s="1"/>
  <c r="N3079" i="35" l="1"/>
  <c r="O3079" i="35" s="1"/>
  <c r="N3080" i="35" l="1"/>
  <c r="O3080" i="35" s="1"/>
  <c r="N3081" i="35" l="1"/>
  <c r="O3081" i="35" s="1"/>
  <c r="N3082" i="35" l="1"/>
  <c r="O3082" i="35" s="1"/>
  <c r="N3083" i="35" l="1"/>
  <c r="O3083" i="35" s="1"/>
  <c r="N3068" i="35" l="1"/>
  <c r="O3068" i="35" s="1"/>
  <c r="N3069" i="35" l="1"/>
  <c r="O3069" i="35" s="1"/>
  <c r="N3070" i="35" l="1"/>
  <c r="O3070" i="35" s="1"/>
  <c r="N3071" i="35" l="1"/>
  <c r="O3071" i="35" s="1"/>
  <c r="N3072" i="35" l="1"/>
  <c r="O3072" i="35" s="1"/>
  <c r="N3073" i="35" l="1"/>
  <c r="O3073" i="35" s="1"/>
  <c r="N3074" i="35" l="1"/>
  <c r="O3074" i="35" s="1"/>
  <c r="N3075" i="35" l="1"/>
  <c r="O3075" i="35" s="1"/>
  <c r="N3230" i="35" l="1"/>
  <c r="O3230" i="35" s="1"/>
  <c r="N3231" i="35" l="1"/>
  <c r="O3231" i="35" s="1"/>
  <c r="N3232" i="35" l="1"/>
  <c r="O3232" i="35" s="1"/>
  <c r="N3233" i="35" l="1"/>
  <c r="O3233" i="35" s="1"/>
  <c r="N3234" i="35" l="1"/>
  <c r="O3234" i="35" s="1"/>
  <c r="N3235" i="35" l="1"/>
  <c r="O3235" i="35" s="1"/>
  <c r="N3236" i="35" l="1"/>
  <c r="O3236" i="35" s="1"/>
  <c r="N3237" i="35" l="1"/>
  <c r="O3237" i="35" s="1"/>
  <c r="N3238" i="35" l="1"/>
  <c r="O3238" i="35" s="1"/>
  <c r="N3239" i="35" l="1"/>
  <c r="O3239" i="35" s="1"/>
  <c r="N3240" i="35" l="1"/>
  <c r="O3240" i="35" s="1"/>
  <c r="N3241" i="35" l="1"/>
  <c r="O3241" i="35" s="1"/>
  <c r="N3089" i="35" l="1"/>
  <c r="O3089" i="35" s="1"/>
  <c r="P3089" i="35" l="1"/>
  <c r="Q3089" i="35"/>
  <c r="N3090" i="35"/>
  <c r="O3090" i="35" s="1"/>
  <c r="Q3090" i="35" l="1"/>
  <c r="P3090" i="35"/>
  <c r="N3091" i="35"/>
  <c r="O3091" i="35" s="1"/>
  <c r="Q3091" i="35" l="1"/>
  <c r="P3091" i="35"/>
  <c r="N3092" i="35"/>
  <c r="O3092" i="35" s="1"/>
  <c r="Q3092" i="35" l="1"/>
  <c r="P3092" i="35"/>
  <c r="N3093" i="35"/>
  <c r="O3093" i="35" s="1"/>
  <c r="Q3093" i="35" l="1"/>
  <c r="P3093" i="35"/>
  <c r="N3094" i="35" l="1"/>
  <c r="O3094" i="35" s="1"/>
  <c r="Q3094" i="35" l="1"/>
  <c r="P3094" i="35"/>
  <c r="N3095" i="35"/>
  <c r="O3095" i="35" s="1"/>
  <c r="Q3095" i="35" l="1"/>
  <c r="P3095" i="35"/>
  <c r="N3096" i="35"/>
  <c r="O3096" i="35" s="1"/>
  <c r="Q3096" i="35" l="1"/>
  <c r="P3096" i="35"/>
  <c r="N3097" i="35"/>
  <c r="O3097" i="35" s="1"/>
  <c r="Q3097" i="35" l="1"/>
  <c r="P3097" i="35"/>
  <c r="N3098" i="35" l="1"/>
  <c r="O3098" i="35" s="1"/>
  <c r="Q3098" i="35" l="1"/>
  <c r="P3098" i="35"/>
  <c r="N3099" i="35"/>
  <c r="O3099" i="35" s="1"/>
  <c r="Q3099" i="35" l="1"/>
  <c r="P3099" i="35"/>
  <c r="N3100" i="35"/>
  <c r="O3100" i="35" s="1"/>
  <c r="P3100" i="35" l="1"/>
  <c r="Q3100" i="35"/>
  <c r="N3101" i="35"/>
  <c r="O3101" i="35" s="1"/>
  <c r="P3101" i="35" l="1"/>
  <c r="Q3101" i="35"/>
  <c r="N3102" i="35"/>
  <c r="O3102" i="35" s="1"/>
  <c r="P3102" i="35" l="1"/>
  <c r="Q3102" i="35"/>
  <c r="N3103" i="35"/>
  <c r="O3103" i="35" s="1"/>
  <c r="P3103" i="35" l="1"/>
  <c r="Q3103" i="35"/>
  <c r="N3104" i="35"/>
  <c r="O3104" i="35" s="1"/>
  <c r="Q3104" i="35" l="1"/>
  <c r="P3104" i="35"/>
  <c r="N3105" i="35"/>
  <c r="O3105" i="35" s="1"/>
  <c r="P3105" i="35" l="1"/>
  <c r="Q3105" i="35"/>
  <c r="N3106" i="35"/>
  <c r="O3106" i="35" s="1"/>
  <c r="P3106" i="35" l="1"/>
  <c r="Q3106" i="35"/>
  <c r="N3107" i="35"/>
  <c r="O3107" i="35" s="1"/>
  <c r="Q3107" i="35" l="1"/>
  <c r="P3107" i="35"/>
  <c r="N3108" i="35"/>
  <c r="O3108" i="35" s="1"/>
  <c r="Q3108" i="35" l="1"/>
  <c r="P3108" i="35"/>
  <c r="N3109" i="35"/>
  <c r="O3109" i="35" s="1"/>
  <c r="Q3109" i="35" l="1"/>
  <c r="P3109" i="35"/>
  <c r="N3110" i="35"/>
  <c r="O3110" i="35" s="1"/>
  <c r="P3110" i="35" l="1"/>
  <c r="Q3110" i="35"/>
  <c r="N3111" i="35"/>
  <c r="O3111" i="35" s="1"/>
  <c r="Q3111" i="35" l="1"/>
  <c r="P3111" i="35"/>
  <c r="N3112" i="35"/>
  <c r="O3112" i="35" s="1"/>
  <c r="P3112" i="35" l="1"/>
  <c r="Q3112" i="35"/>
  <c r="N3113" i="35"/>
  <c r="O3113" i="35" s="1"/>
  <c r="P3113" i="35" l="1"/>
  <c r="Q3113" i="35"/>
  <c r="N3114" i="35"/>
  <c r="O3114" i="35" s="1"/>
  <c r="Q3114" i="35" l="1"/>
  <c r="P3114" i="35"/>
  <c r="N3115" i="35"/>
  <c r="O3115" i="35" s="1"/>
  <c r="Q3115" i="35" l="1"/>
  <c r="P3115" i="35"/>
  <c r="N3116" i="35"/>
  <c r="O3116" i="35" s="1"/>
  <c r="Q3116" i="35" l="1"/>
  <c r="P3116" i="35"/>
  <c r="N3117" i="35"/>
  <c r="O3117" i="35" s="1"/>
  <c r="P3117" i="35" l="1"/>
  <c r="Q3117" i="35"/>
  <c r="N3118" i="35"/>
  <c r="O3118" i="35" s="1"/>
  <c r="Q3118" i="35" l="1"/>
  <c r="P3118" i="35"/>
  <c r="N3119" i="35"/>
  <c r="O3119" i="35" s="1"/>
  <c r="P3119" i="35" l="1"/>
  <c r="Q3119" i="35"/>
  <c r="N3120" i="35"/>
  <c r="O3120" i="35" s="1"/>
  <c r="P3120" i="35" l="1"/>
  <c r="Q3120" i="35"/>
  <c r="N3121" i="35"/>
  <c r="O3121" i="35" s="1"/>
  <c r="Q3121" i="35" l="1"/>
  <c r="P3121" i="35"/>
  <c r="N3122" i="35"/>
  <c r="O3122" i="35" s="1"/>
  <c r="P3122" i="35" l="1"/>
  <c r="Q3122" i="35"/>
  <c r="N3123" i="35"/>
  <c r="O3123" i="35" s="1"/>
  <c r="Q3123" i="35" l="1"/>
  <c r="P3123" i="35"/>
  <c r="N3124" i="35"/>
  <c r="O3124" i="35" s="1"/>
  <c r="Q3124" i="35" l="1"/>
  <c r="P3124" i="35"/>
  <c r="N3125" i="35"/>
  <c r="O3125" i="35" s="1"/>
  <c r="P3125" i="35" l="1"/>
  <c r="Q3125" i="35"/>
  <c r="N3126" i="35"/>
  <c r="O3126" i="35" s="1"/>
  <c r="Q3126" i="35" l="1"/>
  <c r="P3126" i="35"/>
  <c r="N3127" i="35"/>
  <c r="O3127" i="35" s="1"/>
  <c r="Q3127" i="35" l="1"/>
  <c r="P3127" i="35"/>
  <c r="N3128" i="35"/>
  <c r="O3128" i="35" s="1"/>
  <c r="P3128" i="35" l="1"/>
  <c r="Q3128" i="35"/>
  <c r="N3129" i="35"/>
  <c r="O3129" i="35" s="1"/>
  <c r="Q3129" i="35" l="1"/>
  <c r="P3129" i="35"/>
  <c r="N3130" i="35"/>
  <c r="O3130" i="35" s="1"/>
  <c r="P3130" i="35" l="1"/>
  <c r="Q3130" i="35"/>
  <c r="N3131" i="35"/>
  <c r="O3131" i="35" s="1"/>
  <c r="Q3131" i="35" l="1"/>
  <c r="P3131" i="35"/>
  <c r="N3132" i="35"/>
  <c r="O3132" i="35" s="1"/>
  <c r="Q3132" i="35" l="1"/>
  <c r="P3132" i="35"/>
  <c r="N3133" i="35"/>
  <c r="O3133" i="35" s="1"/>
  <c r="P3133" i="35" l="1"/>
  <c r="Q3133" i="35"/>
  <c r="N3134" i="35"/>
  <c r="O3134" i="35" s="1"/>
  <c r="Q3134" i="35" l="1"/>
  <c r="P3134" i="35"/>
  <c r="N3135" i="35"/>
  <c r="O3135" i="35" s="1"/>
  <c r="P3135" i="35" l="1"/>
  <c r="Q3135" i="35"/>
  <c r="N3136" i="35"/>
  <c r="O3136" i="35" s="1"/>
  <c r="Q3136" i="35" l="1"/>
  <c r="P3136" i="35"/>
  <c r="N3137" i="35"/>
  <c r="O3137" i="35" s="1"/>
  <c r="P3137" i="35" l="1"/>
  <c r="Q3137" i="35"/>
  <c r="N3138" i="35"/>
  <c r="O3138" i="35" s="1"/>
  <c r="Q3138" i="35" l="1"/>
  <c r="P3138" i="35"/>
  <c r="N3139" i="35"/>
  <c r="O3139" i="35" s="1"/>
  <c r="Q3139" i="35" l="1"/>
  <c r="P3139" i="35"/>
  <c r="N3140" i="35"/>
  <c r="O3140" i="35" s="1"/>
  <c r="Q3140" i="35" l="1"/>
  <c r="P3140" i="35"/>
  <c r="N3141" i="35"/>
  <c r="O3141" i="35" s="1"/>
  <c r="Q3141" i="35" l="1"/>
  <c r="P3141" i="35"/>
  <c r="N3142" i="35"/>
  <c r="O3142" i="35" s="1"/>
  <c r="Q3142" i="35" l="1"/>
  <c r="P3142" i="35"/>
  <c r="N3143" i="35"/>
  <c r="O3143" i="35" s="1"/>
  <c r="Q3143" i="35" l="1"/>
  <c r="P3143" i="35"/>
  <c r="N3144" i="35"/>
  <c r="O3144" i="35" s="1"/>
  <c r="P3144" i="35" l="1"/>
  <c r="Q3144" i="35"/>
  <c r="N3145" i="35"/>
  <c r="O3145" i="35" s="1"/>
  <c r="Q3145" i="35" l="1"/>
  <c r="P3145" i="35"/>
  <c r="N3146" i="35"/>
  <c r="O3146" i="35" s="1"/>
  <c r="Q3146" i="35" l="1"/>
  <c r="P3146" i="35"/>
  <c r="N3147" i="35"/>
  <c r="O3147" i="35" s="1"/>
  <c r="P3147" i="35" l="1"/>
  <c r="Q3147" i="35"/>
  <c r="N3148" i="35"/>
  <c r="O3148" i="35" s="1"/>
  <c r="P3148" i="35" l="1"/>
  <c r="Q3148" i="35"/>
  <c r="N3149" i="35"/>
  <c r="O3149" i="35" s="1"/>
  <c r="Q3149" i="35" l="1"/>
  <c r="P3149" i="35"/>
  <c r="N3150" i="35"/>
  <c r="O3150" i="35" s="1"/>
  <c r="P3150" i="35" l="1"/>
  <c r="Q3150" i="35"/>
  <c r="N3151" i="35"/>
  <c r="O3151" i="35" s="1"/>
  <c r="Q3151" i="35" l="1"/>
  <c r="P3151" i="35"/>
  <c r="N3152" i="35"/>
  <c r="O3152" i="35" s="1"/>
  <c r="P3152" i="35" l="1"/>
  <c r="Q3152" i="35"/>
  <c r="N3153" i="35"/>
  <c r="O3153" i="35" s="1"/>
  <c r="P3153" i="35" l="1"/>
  <c r="Q3153" i="35"/>
  <c r="N3154" i="35"/>
  <c r="O3154" i="35" s="1"/>
  <c r="Q3154" i="35" l="1"/>
  <c r="P3154" i="35"/>
  <c r="N3155" i="35"/>
  <c r="O3155" i="35" s="1"/>
  <c r="P3155" i="35" l="1"/>
  <c r="Q3155" i="35"/>
  <c r="N3156" i="35"/>
  <c r="O3156" i="35" s="1"/>
  <c r="Q3156" i="35" l="1"/>
  <c r="P3156" i="35"/>
  <c r="N3157" i="35"/>
  <c r="O3157" i="35" s="1"/>
  <c r="P3157" i="35" l="1"/>
  <c r="Q3157" i="35"/>
  <c r="N3158" i="35"/>
  <c r="O3158" i="35" s="1"/>
  <c r="P3158" i="35" l="1"/>
  <c r="Q3158" i="35"/>
  <c r="N3159" i="35"/>
  <c r="O3159" i="35" s="1"/>
  <c r="Q3159" i="35" l="1"/>
  <c r="P3159" i="35"/>
  <c r="N3160" i="35"/>
  <c r="O3160" i="35" s="1"/>
  <c r="Q3160" i="35" l="1"/>
  <c r="P3160" i="35"/>
  <c r="N3161" i="35"/>
  <c r="O3161" i="35" s="1"/>
  <c r="P3161" i="35" l="1"/>
  <c r="Q3161" i="35"/>
  <c r="N3162" i="35"/>
  <c r="O3162" i="35" s="1"/>
  <c r="P3162" i="35" l="1"/>
  <c r="Q3162" i="35"/>
  <c r="N3163" i="35"/>
  <c r="O3163" i="35" s="1"/>
  <c r="Q3163" i="35" l="1"/>
  <c r="P3163" i="35"/>
  <c r="N3164" i="35"/>
  <c r="O3164" i="35" s="1"/>
  <c r="Q3164" i="35" l="1"/>
  <c r="P3164" i="35"/>
  <c r="N3165" i="35"/>
  <c r="O3165" i="35" s="1"/>
  <c r="Q3165" i="35" l="1"/>
  <c r="P3165" i="35"/>
  <c r="N3166" i="35"/>
  <c r="O3166" i="35" s="1"/>
  <c r="Q3166" i="35" l="1"/>
  <c r="P3166" i="35"/>
  <c r="N3167" i="35"/>
  <c r="O3167" i="35" s="1"/>
  <c r="Q3167" i="35" l="1"/>
  <c r="P3167" i="35"/>
  <c r="N3168" i="35"/>
  <c r="O3168" i="35" s="1"/>
  <c r="P3168" i="35" l="1"/>
  <c r="Q3168" i="35"/>
  <c r="N3169" i="35"/>
  <c r="O3169" i="35" s="1"/>
  <c r="P3169" i="35" l="1"/>
  <c r="Q3169" i="35"/>
  <c r="N3170" i="35"/>
  <c r="O3170" i="35" s="1"/>
  <c r="P3170" i="35" l="1"/>
  <c r="Q3170" i="35"/>
  <c r="N3171" i="35"/>
  <c r="O3171" i="35" s="1"/>
  <c r="P3171" i="35" l="1"/>
  <c r="Q3171" i="35"/>
  <c r="N3172" i="35"/>
  <c r="O3172" i="35" s="1"/>
  <c r="P3172" i="35" l="1"/>
  <c r="Q3172" i="35"/>
  <c r="N3173" i="35"/>
  <c r="O3173" i="35" s="1"/>
  <c r="Q3173" i="35" l="1"/>
  <c r="P3173" i="35"/>
  <c r="N3174" i="35"/>
  <c r="O3174" i="35" s="1"/>
  <c r="P3174" i="35" l="1"/>
  <c r="Q3174" i="35"/>
  <c r="N3175" i="35"/>
  <c r="O3175" i="35" s="1"/>
  <c r="Q3175" i="35" l="1"/>
  <c r="P3175" i="35"/>
  <c r="N3176" i="35"/>
  <c r="O3176" i="35" s="1"/>
  <c r="P3176" i="35" l="1"/>
  <c r="Q3176" i="35"/>
  <c r="N3177" i="35"/>
  <c r="O3177" i="35" s="1"/>
  <c r="Q3177" i="35" l="1"/>
  <c r="P3177" i="35"/>
  <c r="N3178" i="35"/>
  <c r="O3178" i="35" s="1"/>
  <c r="Q3178" i="35" l="1"/>
  <c r="P3178" i="35"/>
  <c r="N3179" i="35"/>
  <c r="O3179" i="35" s="1"/>
  <c r="Q3179" i="35" l="1"/>
  <c r="P3179" i="35"/>
  <c r="N3180" i="35"/>
  <c r="O3180" i="35" s="1"/>
  <c r="Q3180" i="35" l="1"/>
  <c r="P3180" i="35"/>
  <c r="N3181" i="35"/>
  <c r="O3181" i="35" s="1"/>
  <c r="P3181" i="35" l="1"/>
  <c r="Q3181" i="35"/>
  <c r="N3182" i="35"/>
  <c r="O3182" i="35" s="1"/>
  <c r="N3183" i="35" l="1"/>
  <c r="O3183" i="35" s="1"/>
  <c r="N3184" i="35" l="1"/>
  <c r="O3184" i="35" s="1"/>
  <c r="N3185" i="35" l="1"/>
  <c r="O3185" i="35" s="1"/>
  <c r="N3186" i="35" l="1"/>
  <c r="O3186" i="35" s="1"/>
  <c r="N3187" i="35" l="1"/>
  <c r="O3187" i="35" s="1"/>
  <c r="N3188" i="35" l="1"/>
  <c r="O3188" i="35" s="1"/>
  <c r="N3189" i="35" l="1"/>
  <c r="O3189" i="35" s="1"/>
  <c r="N3190" i="35" l="1"/>
  <c r="O3190" i="35" s="1"/>
  <c r="N3191" i="35" l="1"/>
  <c r="O3191" i="35" s="1"/>
  <c r="N3192" i="35" l="1"/>
  <c r="O3192" i="35" s="1"/>
  <c r="N3193" i="35" l="1"/>
  <c r="O3193" i="35" s="1"/>
  <c r="N3194" i="35" l="1"/>
  <c r="O3194" i="35" s="1"/>
  <c r="N3195" i="35" l="1"/>
  <c r="O3195" i="35" s="1"/>
  <c r="N3196" i="35" l="1"/>
  <c r="O3196" i="35" s="1"/>
  <c r="N3197" i="35" l="1"/>
  <c r="O3197" i="35" s="1"/>
  <c r="N3198" i="35" l="1"/>
  <c r="O3198" i="35" s="1"/>
  <c r="N3199" i="35" l="1"/>
  <c r="O3199" i="35" s="1"/>
  <c r="N3200" i="35" l="1"/>
  <c r="O3200" i="35" s="1"/>
  <c r="N3201" i="35" l="1"/>
  <c r="O3201" i="35" s="1"/>
  <c r="N3202" i="35" l="1"/>
  <c r="O3202" i="35" s="1"/>
  <c r="N3203" i="35" l="1"/>
  <c r="O3203" i="35" s="1"/>
  <c r="N3204" i="35" l="1"/>
  <c r="O3204" i="35" s="1"/>
  <c r="N3205" i="35" l="1"/>
  <c r="O3205" i="35" s="1"/>
  <c r="N3206" i="35" l="1"/>
  <c r="O3206" i="35" s="1"/>
  <c r="N3207" i="35" l="1"/>
  <c r="O3207" i="35" s="1"/>
  <c r="N3208" i="35" l="1"/>
  <c r="O3208" i="35" s="1"/>
  <c r="N3209" i="35" l="1"/>
  <c r="O3209" i="35" s="1"/>
  <c r="N3210" i="35" l="1"/>
  <c r="O3210" i="35" s="1"/>
  <c r="N3211" i="35" l="1"/>
  <c r="O3211" i="35" s="1"/>
  <c r="N3212" i="35" l="1"/>
  <c r="O3212" i="35" s="1"/>
  <c r="N3213" i="35" l="1"/>
  <c r="O3213" i="35" s="1"/>
  <c r="N3214" i="35" l="1"/>
  <c r="O3214" i="35" s="1"/>
  <c r="N3215" i="35" l="1"/>
  <c r="O3215" i="35" s="1"/>
  <c r="N3216" i="35" l="1"/>
  <c r="O3216" i="35" s="1"/>
  <c r="N3217" i="35" l="1"/>
  <c r="O3217" i="35" s="1"/>
  <c r="N3218" i="35" l="1"/>
  <c r="O3218" i="35" s="1"/>
  <c r="N3219" i="35" l="1"/>
  <c r="O3219" i="35" s="1"/>
  <c r="N3220" i="35" l="1"/>
  <c r="O3220" i="35" s="1"/>
  <c r="N3221" i="35" l="1"/>
  <c r="O3221" i="35" s="1"/>
  <c r="N3222" i="35" l="1"/>
  <c r="O3222" i="35" s="1"/>
  <c r="N3223" i="35" l="1"/>
  <c r="O3223" i="35" s="1"/>
  <c r="N3224" i="35" l="1"/>
  <c r="O3224" i="35" s="1"/>
  <c r="N3225" i="35" l="1"/>
  <c r="O3225" i="35" s="1"/>
  <c r="N3226" i="35" l="1"/>
  <c r="O3226" i="35" s="1"/>
  <c r="N3227" i="35" l="1"/>
  <c r="O3227" i="35" s="1"/>
  <c r="N3228" i="35" l="1"/>
  <c r="O3228" i="35" s="1"/>
  <c r="N3229" i="35" l="1"/>
  <c r="O3229" i="35" s="1"/>
  <c r="N3304" i="35" l="1"/>
  <c r="O3304" i="35" s="1"/>
  <c r="N3305" i="35" l="1"/>
  <c r="O3305" i="35" s="1"/>
  <c r="N3308" i="35" l="1"/>
  <c r="O3308" i="35" s="1"/>
  <c r="N3309" i="35" l="1"/>
  <c r="O3309" i="35" s="1"/>
  <c r="N3300" i="35" l="1"/>
  <c r="O3300" i="35" s="1"/>
  <c r="N3301" i="35" l="1"/>
  <c r="O3301" i="35" s="1"/>
  <c r="N3296" i="35" l="1"/>
  <c r="O3296" i="35" s="1"/>
  <c r="N3297" i="35" l="1"/>
  <c r="O3297" i="35" s="1"/>
  <c r="N3292" i="35" l="1"/>
  <c r="O3292" i="35" s="1"/>
  <c r="N3293" i="35" l="1"/>
  <c r="O3293" i="35" s="1"/>
  <c r="N3284" i="35" l="1"/>
  <c r="O3284" i="35" s="1"/>
  <c r="N3285" i="35" l="1"/>
  <c r="O3285" i="35" s="1"/>
  <c r="N3288" i="35" l="1"/>
  <c r="O3288" i="35" s="1"/>
  <c r="N3289" i="35" l="1"/>
  <c r="O3289" i="35" s="1"/>
  <c r="N1003" i="35" l="1"/>
  <c r="O1003" i="35" s="1"/>
  <c r="Q1003" i="35" l="1"/>
  <c r="P1003" i="35"/>
  <c r="N1004" i="35"/>
  <c r="O1004" i="35" s="1"/>
  <c r="Q1004" i="35" l="1"/>
  <c r="P1004" i="35"/>
  <c r="N1005" i="35"/>
  <c r="O1005" i="35" s="1"/>
  <c r="Q1005" i="35" l="1"/>
  <c r="P1005" i="35"/>
  <c r="N1006" i="35"/>
  <c r="O1006" i="35" s="1"/>
  <c r="P1006" i="35" l="1"/>
  <c r="Q1006" i="35"/>
  <c r="N1013" i="35"/>
  <c r="O1013" i="35" s="1"/>
  <c r="P1013" i="35" l="1"/>
  <c r="Q1013" i="35"/>
  <c r="N1014" i="35"/>
  <c r="O1014" i="35" s="1"/>
  <c r="Q1014" i="35" l="1"/>
  <c r="P1014" i="35"/>
  <c r="N1017" i="35"/>
  <c r="O1017" i="35" s="1"/>
  <c r="Q1017" i="35" l="1"/>
  <c r="P1017" i="35"/>
  <c r="N1018" i="35"/>
  <c r="O1018" i="35" s="1"/>
  <c r="Q1018" i="35" l="1"/>
  <c r="P1018" i="35"/>
  <c r="N1021" i="35"/>
  <c r="O1021" i="35" s="1"/>
  <c r="P1021" i="35" l="1"/>
  <c r="Q1021" i="35"/>
  <c r="N1022" i="35"/>
  <c r="O1022" i="35" s="1"/>
  <c r="P1022" i="35" l="1"/>
  <c r="Q1022" i="35"/>
  <c r="N1025" i="35"/>
  <c r="O1025" i="35" s="1"/>
  <c r="P1025" i="35" l="1"/>
  <c r="Q1025" i="35"/>
  <c r="N1026" i="35"/>
  <c r="O1026" i="35" s="1"/>
  <c r="P1026" i="35" l="1"/>
  <c r="Q1026" i="35"/>
  <c r="N1029" i="35"/>
  <c r="O1029" i="35" s="1"/>
  <c r="Q1029" i="35" l="1"/>
  <c r="P1029" i="35"/>
  <c r="N1030" i="35"/>
  <c r="O1030" i="35" s="1"/>
  <c r="Q1030" i="35" l="1"/>
  <c r="P1030" i="35"/>
  <c r="N1033" i="35"/>
  <c r="O1033" i="35" s="1"/>
  <c r="Q1033" i="35" l="1"/>
  <c r="P1033" i="35"/>
  <c r="N1034" i="35"/>
  <c r="O1034" i="35" s="1"/>
  <c r="P1034" i="35" l="1"/>
  <c r="Q1034" i="35"/>
  <c r="N1037" i="35"/>
  <c r="O1037" i="35" s="1"/>
  <c r="Q1037" i="35" l="1"/>
  <c r="P1037" i="35"/>
  <c r="N1038" i="35"/>
  <c r="O1038" i="35" s="1"/>
  <c r="P1038" i="35" l="1"/>
  <c r="Q1038" i="35"/>
  <c r="N1041" i="35"/>
  <c r="O1041" i="35" s="1"/>
  <c r="P1041" i="35" l="1"/>
  <c r="Q1041" i="35"/>
  <c r="N1042" i="35"/>
  <c r="O1042" i="35" s="1"/>
  <c r="Q1042" i="35" l="1"/>
  <c r="P1042" i="35"/>
  <c r="N1045" i="35"/>
  <c r="O1045" i="35" s="1"/>
  <c r="Q1045" i="35" l="1"/>
  <c r="P1045" i="35"/>
  <c r="N1046" i="35"/>
  <c r="O1046" i="35" s="1"/>
  <c r="P1046" i="35" l="1"/>
  <c r="Q1046" i="35"/>
  <c r="N1061" i="35"/>
  <c r="O1061" i="35" s="1"/>
  <c r="Q1061" i="35" l="1"/>
  <c r="P1061" i="35"/>
  <c r="N1062" i="35"/>
  <c r="O1062" i="35" s="1"/>
  <c r="Q1062" i="35" l="1"/>
  <c r="P1062" i="35"/>
  <c r="N1065" i="35"/>
  <c r="O1065" i="35" s="1"/>
  <c r="P1065" i="35" l="1"/>
  <c r="Q1065" i="35"/>
  <c r="N1066" i="35"/>
  <c r="O1066" i="35" s="1"/>
  <c r="Q1066" i="35" l="1"/>
  <c r="P1066" i="35"/>
  <c r="N1069" i="35"/>
  <c r="O1069" i="35" s="1"/>
  <c r="N1070" i="35" l="1"/>
  <c r="O1070" i="35" s="1"/>
  <c r="N1073" i="35" l="1"/>
  <c r="O1073" i="35" s="1"/>
  <c r="N1074" i="35" l="1"/>
  <c r="O1074" i="35" s="1"/>
  <c r="N1077" i="35" l="1"/>
  <c r="O1077" i="35" s="1"/>
  <c r="N1078" i="35" l="1"/>
  <c r="O1078" i="35" s="1"/>
  <c r="N1081" i="35" l="1"/>
  <c r="O1081" i="35" s="1"/>
  <c r="N1082" i="35" l="1"/>
  <c r="O1082" i="35" s="1"/>
  <c r="N1085" i="35" l="1"/>
  <c r="O1085" i="35" s="1"/>
  <c r="N1086" i="35" l="1"/>
  <c r="O1086" i="35" s="1"/>
  <c r="N1089" i="35" l="1"/>
  <c r="O1089" i="35" s="1"/>
  <c r="N1090" i="35" l="1"/>
  <c r="O1090" i="35" s="1"/>
  <c r="N3268" i="35" l="1"/>
  <c r="O3268" i="35" s="1"/>
  <c r="N3269" i="35" l="1"/>
  <c r="O3269" i="35" s="1"/>
  <c r="N3272" i="35" l="1"/>
  <c r="O3272" i="35" s="1"/>
  <c r="N3273" i="35" l="1"/>
  <c r="O3273" i="35" s="1"/>
  <c r="N3276" i="35" l="1"/>
  <c r="O3276" i="35" s="1"/>
  <c r="N3277" i="35" l="1"/>
  <c r="O3277" i="35" s="1"/>
  <c r="N3280" i="35" l="1"/>
  <c r="O3280" i="35" s="1"/>
  <c r="N3281" i="35" l="1"/>
  <c r="O3281" i="35" s="1"/>
  <c r="N3461" i="35" l="1"/>
  <c r="O3461" i="35" s="1"/>
  <c r="N3462" i="35" l="1"/>
  <c r="O3462" i="35" s="1"/>
  <c r="N3463" i="35" l="1"/>
  <c r="O3463" i="35" s="1"/>
  <c r="N3464" i="35" l="1"/>
  <c r="O3464" i="35" s="1"/>
  <c r="N3453" i="35" l="1"/>
  <c r="O3453" i="35" s="1"/>
  <c r="N3454" i="35" l="1"/>
  <c r="O3454" i="35" s="1"/>
  <c r="N3455" i="35" l="1"/>
  <c r="O3455" i="35" s="1"/>
  <c r="N3456" i="35" l="1"/>
  <c r="O3456" i="35" s="1"/>
  <c r="N3457" i="35" l="1"/>
  <c r="O3457" i="35" s="1"/>
  <c r="N3458" i="35" l="1"/>
  <c r="O3458" i="35" s="1"/>
  <c r="N3459" i="35" l="1"/>
  <c r="O3459" i="35" s="1"/>
  <c r="N3460" i="35" l="1"/>
  <c r="O3460" i="35" s="1"/>
  <c r="N3342" i="35" l="1"/>
  <c r="O3342" i="35" s="1"/>
  <c r="Q3342" i="35" l="1"/>
  <c r="P3342" i="35"/>
  <c r="N3343" i="35"/>
  <c r="O3343" i="35" s="1"/>
  <c r="Q3343" i="35" l="1"/>
  <c r="P3343" i="35"/>
  <c r="N3344" i="35"/>
  <c r="O3344" i="35" s="1"/>
  <c r="Q3344" i="35" l="1"/>
  <c r="P3344" i="35"/>
  <c r="N3345" i="35"/>
  <c r="O3345" i="35" s="1"/>
  <c r="Q3345" i="35" l="1"/>
  <c r="P3345" i="35"/>
  <c r="N3346" i="35" l="1"/>
  <c r="O3346" i="35" s="1"/>
  <c r="P3346" i="35" l="1"/>
  <c r="Q3346" i="35"/>
  <c r="N3347" i="35"/>
  <c r="O3347" i="35" s="1"/>
  <c r="Q3347" i="35" l="1"/>
  <c r="P3347" i="35"/>
  <c r="N3348" i="35"/>
  <c r="O3348" i="35" s="1"/>
  <c r="P3348" i="35" l="1"/>
  <c r="Q3348" i="35"/>
  <c r="N3349" i="35"/>
  <c r="O3349" i="35" s="1"/>
  <c r="Q3349" i="35" l="1"/>
  <c r="P3349" i="35"/>
  <c r="N3350" i="35"/>
  <c r="O3350" i="35" s="1"/>
  <c r="Q3350" i="35" l="1"/>
  <c r="P3350" i="35"/>
  <c r="N3351" i="35"/>
  <c r="O3351" i="35" s="1"/>
  <c r="Q3351" i="35" l="1"/>
  <c r="P3351" i="35"/>
  <c r="N3352" i="35"/>
  <c r="O3352" i="35" s="1"/>
  <c r="Q3352" i="35" l="1"/>
  <c r="P3352" i="35"/>
  <c r="N3353" i="35"/>
  <c r="O3353" i="35" s="1"/>
  <c r="Q3353" i="35" l="1"/>
  <c r="P3353" i="35"/>
  <c r="N3354" i="35"/>
  <c r="O3354" i="35" s="1"/>
  <c r="P3354" i="35" l="1"/>
  <c r="Q3354" i="35"/>
  <c r="N3355" i="35"/>
  <c r="O3355" i="35" s="1"/>
  <c r="Q3355" i="35" l="1"/>
  <c r="P3355" i="35"/>
  <c r="N3356" i="35"/>
  <c r="O3356" i="35" s="1"/>
  <c r="Q3356" i="35" l="1"/>
  <c r="P3356" i="35"/>
  <c r="N3357" i="35"/>
  <c r="O3357" i="35" s="1"/>
  <c r="P3357" i="35" l="1"/>
  <c r="Q3357" i="35"/>
  <c r="N3358" i="35"/>
  <c r="O3358" i="35" s="1"/>
  <c r="Q3358" i="35" l="1"/>
  <c r="P3358" i="35"/>
  <c r="N3359" i="35"/>
  <c r="O3359" i="35" s="1"/>
  <c r="P3359" i="35" l="1"/>
  <c r="Q3359" i="35"/>
  <c r="N3360" i="35"/>
  <c r="O3360" i="35" s="1"/>
  <c r="Q3360" i="35" l="1"/>
  <c r="P3360" i="35"/>
  <c r="N3361" i="35"/>
  <c r="O3361" i="35" s="1"/>
  <c r="Q3361" i="35" l="1"/>
  <c r="P3361" i="35"/>
  <c r="N3362" i="35"/>
  <c r="O3362" i="35" s="1"/>
  <c r="P3362" i="35" l="1"/>
  <c r="Q3362" i="35"/>
  <c r="N3363" i="35"/>
  <c r="O3363" i="35" s="1"/>
  <c r="P3363" i="35" l="1"/>
  <c r="Q3363" i="35"/>
  <c r="N3364" i="35"/>
  <c r="O3364" i="35" s="1"/>
  <c r="P3364" i="35" l="1"/>
  <c r="Q3364" i="35"/>
  <c r="N3365" i="35"/>
  <c r="O3365" i="35" s="1"/>
  <c r="Q3365" i="35" l="1"/>
  <c r="P3365" i="35"/>
  <c r="N3366" i="35"/>
  <c r="O3366" i="35" s="1"/>
  <c r="Q3366" i="35" l="1"/>
  <c r="P3366" i="35"/>
  <c r="N3367" i="35"/>
  <c r="O3367" i="35" s="1"/>
  <c r="Q3367" i="35" l="1"/>
  <c r="P3367" i="35"/>
  <c r="N3368" i="35"/>
  <c r="O3368" i="35" s="1"/>
  <c r="Q3368" i="35" l="1"/>
  <c r="P3368" i="35"/>
  <c r="N3369" i="35"/>
  <c r="O3369" i="35" s="1"/>
  <c r="Q3369" i="35" l="1"/>
  <c r="P3369" i="35"/>
  <c r="N3370" i="35"/>
  <c r="O3370" i="35" s="1"/>
  <c r="Q3370" i="35" l="1"/>
  <c r="P3370" i="35"/>
  <c r="N3371" i="35"/>
  <c r="O3371" i="35" s="1"/>
  <c r="Q3371" i="35" l="1"/>
  <c r="P3371" i="35"/>
  <c r="N3372" i="35"/>
  <c r="O3372" i="35" s="1"/>
  <c r="P3372" i="35" l="1"/>
  <c r="Q3372" i="35"/>
  <c r="N3373" i="35"/>
  <c r="O3373" i="35" s="1"/>
  <c r="P3373" i="35" l="1"/>
  <c r="Q3373" i="35"/>
  <c r="N3374" i="35"/>
  <c r="O3374" i="35" s="1"/>
  <c r="Q3374" i="35" l="1"/>
  <c r="P3374" i="35"/>
  <c r="N3375" i="35"/>
  <c r="O3375" i="35" s="1"/>
  <c r="Q3375" i="35" l="1"/>
  <c r="P3375" i="35"/>
  <c r="N3376" i="35"/>
  <c r="O3376" i="35" s="1"/>
  <c r="Q3376" i="35" l="1"/>
  <c r="P3376" i="35"/>
  <c r="N3377" i="35"/>
  <c r="O3377" i="35" s="1"/>
  <c r="Q3377" i="35" l="1"/>
  <c r="P3377" i="35"/>
  <c r="N3378" i="35"/>
  <c r="O3378" i="35" s="1"/>
  <c r="Q3378" i="35" l="1"/>
  <c r="P3378" i="35"/>
  <c r="N3379" i="35"/>
  <c r="O3379" i="35" s="1"/>
  <c r="Q3379" i="35" l="1"/>
  <c r="P3379" i="35"/>
  <c r="N3380" i="35"/>
  <c r="O3380" i="35" s="1"/>
  <c r="Q3380" i="35" l="1"/>
  <c r="P3380" i="35"/>
  <c r="N3381" i="35"/>
  <c r="O3381" i="35" s="1"/>
  <c r="P3381" i="35" l="1"/>
  <c r="Q3381" i="35"/>
  <c r="N3382" i="35"/>
  <c r="O3382" i="35" s="1"/>
  <c r="Q3382" i="35" l="1"/>
  <c r="P3382" i="35"/>
  <c r="N3383" i="35"/>
  <c r="O3383" i="35" s="1"/>
  <c r="Q3383" i="35" l="1"/>
  <c r="P3383" i="35"/>
  <c r="N3384" i="35"/>
  <c r="O3384" i="35" s="1"/>
  <c r="Q3384" i="35" l="1"/>
  <c r="P3384" i="35"/>
  <c r="N3385" i="35"/>
  <c r="O3385" i="35" s="1"/>
  <c r="P3385" i="35" l="1"/>
  <c r="Q3385" i="35"/>
  <c r="N3386" i="35"/>
  <c r="O3386" i="35" s="1"/>
  <c r="Q3386" i="35" l="1"/>
  <c r="P3386" i="35"/>
  <c r="N3387" i="35"/>
  <c r="O3387" i="35" s="1"/>
  <c r="Q3387" i="35" l="1"/>
  <c r="P3387" i="35"/>
  <c r="N3388" i="35"/>
  <c r="O3388" i="35" s="1"/>
  <c r="Q3388" i="35" l="1"/>
  <c r="P3388" i="35"/>
  <c r="N3389" i="35"/>
  <c r="O3389" i="35" s="1"/>
  <c r="Q3389" i="35" l="1"/>
  <c r="P3389" i="35"/>
  <c r="N3390" i="35"/>
  <c r="O3390" i="35" s="1"/>
  <c r="P3390" i="35" l="1"/>
  <c r="Q3390" i="35"/>
  <c r="N3391" i="35"/>
  <c r="O3391" i="35" s="1"/>
  <c r="P3391" i="35" l="1"/>
  <c r="Q3391" i="35"/>
  <c r="N3392" i="35"/>
  <c r="O3392" i="35" s="1"/>
  <c r="Q3392" i="35" l="1"/>
  <c r="P3392" i="35"/>
  <c r="N3393" i="35"/>
  <c r="O3393" i="35" s="1"/>
  <c r="Q3393" i="35" l="1"/>
  <c r="P3393" i="35"/>
  <c r="N3394" i="35"/>
  <c r="O3394" i="35" s="1"/>
  <c r="Q3394" i="35" l="1"/>
  <c r="P3394" i="35"/>
  <c r="N3395" i="35"/>
  <c r="O3395" i="35" s="1"/>
  <c r="P3395" i="35" l="1"/>
  <c r="Q3395" i="35"/>
  <c r="N3396" i="35"/>
  <c r="O3396" i="35" s="1"/>
  <c r="P3396" i="35" l="1"/>
  <c r="Q3396" i="35"/>
  <c r="N3397" i="35"/>
  <c r="O3397" i="35" s="1"/>
  <c r="Q3397" i="35" l="1"/>
  <c r="P3397" i="35"/>
  <c r="N3398" i="35"/>
  <c r="O3398" i="35" s="1"/>
  <c r="P3398" i="35" l="1"/>
  <c r="Q3398" i="35"/>
  <c r="N3399" i="35"/>
  <c r="O3399" i="35" s="1"/>
  <c r="P3399" i="35" l="1"/>
  <c r="Q3399" i="35"/>
  <c r="N3400" i="35"/>
  <c r="O3400" i="35" s="1"/>
  <c r="P3400" i="35" l="1"/>
  <c r="Q3400" i="35"/>
  <c r="N3401" i="35"/>
  <c r="O3401" i="35" s="1"/>
  <c r="Q3401" i="35" l="1"/>
  <c r="P3401" i="35"/>
  <c r="N3402" i="35"/>
  <c r="O3402" i="35" s="1"/>
  <c r="Q3402" i="35" l="1"/>
  <c r="P3402" i="35"/>
  <c r="N3403" i="35"/>
  <c r="O3403" i="35" s="1"/>
  <c r="Q3403" i="35" l="1"/>
  <c r="P3403" i="35"/>
  <c r="N3404" i="35"/>
  <c r="O3404" i="35" s="1"/>
  <c r="Q3404" i="35" l="1"/>
  <c r="P3404" i="35"/>
  <c r="N3405" i="35"/>
  <c r="O3405" i="35" s="1"/>
  <c r="P3405" i="35" l="1"/>
  <c r="Q3405" i="35"/>
  <c r="N3406" i="35"/>
  <c r="O3406" i="35" s="1"/>
  <c r="Q3406" i="35" l="1"/>
  <c r="P3406" i="35"/>
  <c r="N3407" i="35"/>
  <c r="O3407" i="35" s="1"/>
  <c r="Q3407" i="35" l="1"/>
  <c r="P3407" i="35"/>
  <c r="N3408" i="35"/>
  <c r="O3408" i="35" s="1"/>
  <c r="Q3408" i="35" l="1"/>
  <c r="P3408" i="35"/>
  <c r="N3409" i="35"/>
  <c r="O3409" i="35" s="1"/>
  <c r="P3409" i="35" l="1"/>
  <c r="Q3409" i="35"/>
  <c r="N3410" i="35"/>
  <c r="O3410" i="35" s="1"/>
  <c r="P3410" i="35" l="1"/>
  <c r="Q3410" i="35"/>
  <c r="N3411" i="35"/>
  <c r="O3411" i="35" s="1"/>
  <c r="Q3411" i="35" l="1"/>
  <c r="P3411" i="35"/>
  <c r="N3412" i="35"/>
  <c r="O3412" i="35" s="1"/>
  <c r="P3412" i="35" l="1"/>
  <c r="Q3412" i="35"/>
  <c r="N3413" i="35"/>
  <c r="O3413" i="35" s="1"/>
  <c r="Q3413" i="35" l="1"/>
  <c r="P3413" i="35"/>
  <c r="N3414" i="35"/>
  <c r="O3414" i="35" s="1"/>
  <c r="Q3414" i="35" l="1"/>
  <c r="P3414" i="35"/>
  <c r="N3415" i="35"/>
  <c r="O3415" i="35" s="1"/>
  <c r="P3415" i="35" l="1"/>
  <c r="Q3415" i="35"/>
  <c r="N3416" i="35"/>
  <c r="O3416" i="35" s="1"/>
  <c r="Q3416" i="35" l="1"/>
  <c r="P3416" i="35"/>
  <c r="N3417" i="35"/>
  <c r="O3417" i="35" s="1"/>
  <c r="P3417" i="35" l="1"/>
  <c r="Q3417" i="35"/>
  <c r="N3418" i="35"/>
  <c r="O3418" i="35" s="1"/>
  <c r="Q3418" i="35" l="1"/>
  <c r="P3418" i="35"/>
  <c r="N3419" i="35"/>
  <c r="O3419" i="35" s="1"/>
  <c r="Q3419" i="35" l="1"/>
  <c r="P3419" i="35"/>
  <c r="N3420" i="35"/>
  <c r="O3420" i="35" s="1"/>
  <c r="Q3420" i="35" l="1"/>
  <c r="P3420" i="35"/>
  <c r="N3421" i="35"/>
  <c r="O3421" i="35" s="1"/>
  <c r="P3421" i="35" l="1"/>
  <c r="Q3421" i="35"/>
  <c r="N3422" i="35"/>
  <c r="O3422" i="35" s="1"/>
  <c r="P3422" i="35" l="1"/>
  <c r="Q3422" i="35"/>
  <c r="N3423" i="35"/>
  <c r="O3423" i="35" s="1"/>
  <c r="P3423" i="35" l="1"/>
  <c r="Q3423" i="35"/>
  <c r="N3424" i="35"/>
  <c r="O3424" i="35" s="1"/>
  <c r="P3424" i="35" l="1"/>
  <c r="Q3424" i="35"/>
  <c r="N3425" i="35"/>
  <c r="O3425" i="35" s="1"/>
  <c r="P3425" i="35" l="1"/>
  <c r="Q3425" i="35"/>
  <c r="N3426" i="35"/>
  <c r="O3426" i="35" s="1"/>
  <c r="P3426" i="35" l="1"/>
  <c r="Q3426" i="35"/>
  <c r="N3427" i="35"/>
  <c r="O3427" i="35" s="1"/>
  <c r="P3427" i="35" l="1"/>
  <c r="Q3427" i="35"/>
  <c r="N3428" i="35"/>
  <c r="O3428" i="35" s="1"/>
  <c r="P3428" i="35" l="1"/>
  <c r="Q3428" i="35"/>
  <c r="N3429" i="35"/>
  <c r="O3429" i="35" s="1"/>
  <c r="Q3429" i="35" s="1"/>
  <c r="N3430" i="35" l="1"/>
  <c r="O3430" i="35" s="1"/>
  <c r="P3430" i="35" l="1"/>
  <c r="Q3430" i="35"/>
  <c r="N3431" i="35"/>
  <c r="O3431" i="35" s="1"/>
  <c r="P3431" i="35" l="1"/>
  <c r="Q3431" i="35"/>
  <c r="N3432" i="35"/>
  <c r="O3432" i="35" s="1"/>
  <c r="P3432" i="35" l="1"/>
  <c r="Q3432" i="35"/>
  <c r="N3433" i="35"/>
  <c r="O3433" i="35" s="1"/>
  <c r="P3433" i="35" l="1"/>
  <c r="Q3433" i="35"/>
  <c r="N3434" i="35"/>
  <c r="O3434" i="35" s="1"/>
  <c r="Q3434" i="35" l="1"/>
  <c r="P3434" i="35"/>
  <c r="N3435" i="35"/>
  <c r="O3435" i="35" s="1"/>
  <c r="P3435" i="35" l="1"/>
  <c r="Q3435" i="35"/>
  <c r="N3436" i="35"/>
  <c r="O3436" i="35" s="1"/>
  <c r="P3436" i="35" l="1"/>
  <c r="Q3436" i="35"/>
  <c r="N3437" i="35"/>
  <c r="O3437" i="35" s="1"/>
  <c r="Q3437" i="35" l="1"/>
  <c r="P3437" i="35"/>
  <c r="N3438" i="35"/>
  <c r="O3438" i="35" s="1"/>
  <c r="P3438" i="35" l="1"/>
  <c r="Q3438" i="35"/>
  <c r="N3439" i="35"/>
  <c r="O3439" i="35" s="1"/>
  <c r="Q3439" i="35" l="1"/>
  <c r="P3439" i="35"/>
  <c r="N3440" i="35"/>
  <c r="O3440" i="35" s="1"/>
  <c r="P3440" i="35" l="1"/>
  <c r="Q3440" i="35"/>
  <c r="N3441" i="35"/>
  <c r="O3441" i="35" s="1"/>
  <c r="N3442" i="35" l="1"/>
  <c r="O3442" i="35" s="1"/>
  <c r="N3443" i="35" l="1"/>
  <c r="O3443" i="35" s="1"/>
  <c r="N3444" i="35" l="1"/>
  <c r="O3444" i="35" s="1"/>
  <c r="N3445" i="35" l="1"/>
  <c r="O3445" i="35" s="1"/>
  <c r="N3446" i="35" l="1"/>
  <c r="O3446" i="35" s="1"/>
  <c r="N3447" i="35" l="1"/>
  <c r="O3447" i="35" s="1"/>
  <c r="N3448" i="35" l="1"/>
  <c r="O3448" i="35" s="1"/>
  <c r="N3449" i="35" l="1"/>
  <c r="O3449" i="35" s="1"/>
  <c r="N3450" i="35" l="1"/>
  <c r="O3450" i="35" s="1"/>
  <c r="N3451" i="35" l="1"/>
  <c r="O3451" i="35" s="1"/>
  <c r="N3452" i="35" l="1"/>
  <c r="O3452" i="35" s="1"/>
  <c r="N3530" i="35" l="1"/>
  <c r="O3530" i="35" s="1"/>
  <c r="N3535" i="35" l="1"/>
  <c r="O3535" i="35" s="1"/>
  <c r="N3536" i="35" l="1"/>
  <c r="O3536" i="35" s="1"/>
  <c r="N3537" i="35" l="1"/>
  <c r="O3537" i="35" s="1"/>
  <c r="N3538" i="35" l="1"/>
  <c r="O3538" i="35" s="1"/>
  <c r="N3531" i="35" l="1"/>
  <c r="O3531" i="35" s="1"/>
  <c r="N3532" i="35" l="1"/>
  <c r="O3532" i="35" s="1"/>
  <c r="N3533" i="35" l="1"/>
  <c r="O3533" i="35" s="1"/>
  <c r="N3534" i="35" l="1"/>
  <c r="O3534" i="35" s="1"/>
  <c r="N3526" i="35" l="1"/>
  <c r="O3526" i="35" s="1"/>
  <c r="N3527" i="35" l="1"/>
  <c r="O3527" i="35" s="1"/>
  <c r="N3528" i="35" l="1"/>
  <c r="O3528" i="35" s="1"/>
  <c r="N3529" i="35" l="1"/>
  <c r="O3529" i="35" s="1"/>
  <c r="N1117" i="35" l="1"/>
  <c r="O1117" i="35" s="1"/>
  <c r="P1117" i="35" l="1"/>
  <c r="Q1117" i="35"/>
  <c r="N1118" i="35"/>
  <c r="O1118" i="35" s="1"/>
  <c r="P1118" i="35" l="1"/>
  <c r="Q1118" i="35"/>
  <c r="N1119" i="35"/>
  <c r="O1119" i="35" s="1"/>
  <c r="P1119" i="35" l="1"/>
  <c r="Q1119" i="35"/>
  <c r="N1120" i="35"/>
  <c r="O1120" i="35" s="1"/>
  <c r="P1120" i="35" l="1"/>
  <c r="Q1120" i="35"/>
  <c r="N1121" i="35" l="1"/>
  <c r="O1121" i="35" s="1"/>
  <c r="P1121" i="35" l="1"/>
  <c r="Q1121" i="35"/>
  <c r="N1122" i="35"/>
  <c r="O1122" i="35" s="1"/>
  <c r="Q1122" i="35" l="1"/>
  <c r="P1122" i="35"/>
  <c r="N1123" i="35"/>
  <c r="O1123" i="35" s="1"/>
  <c r="P1123" i="35" l="1"/>
  <c r="Q1123" i="35"/>
  <c r="N1124" i="35"/>
  <c r="O1124" i="35" s="1"/>
  <c r="P1124" i="35" l="1"/>
  <c r="Q1124" i="35"/>
  <c r="N1125" i="35"/>
  <c r="O1125" i="35" s="1"/>
  <c r="Q1125" i="35" l="1"/>
  <c r="P1125" i="35"/>
  <c r="N1126" i="35"/>
  <c r="O1126" i="35" s="1"/>
  <c r="Q1126" i="35" l="1"/>
  <c r="P1126" i="35"/>
  <c r="N1127" i="35"/>
  <c r="O1127" i="35" s="1"/>
  <c r="Q1127" i="35" l="1"/>
  <c r="P1127" i="35"/>
  <c r="N1128" i="35"/>
  <c r="O1128" i="35" s="1"/>
  <c r="P1128" i="35" l="1"/>
  <c r="Q1128" i="35"/>
  <c r="N1129" i="35"/>
  <c r="O1129" i="35" s="1"/>
  <c r="P1129" i="35" l="1"/>
  <c r="Q1129" i="35"/>
  <c r="N1130" i="35"/>
  <c r="O1130" i="35" s="1"/>
  <c r="Q1130" i="35" l="1"/>
  <c r="P1130" i="35"/>
  <c r="N1131" i="35"/>
  <c r="O1131" i="35" s="1"/>
  <c r="Q1131" i="35" l="1"/>
  <c r="P1131" i="35"/>
  <c r="N1132" i="35"/>
  <c r="O1132" i="35" s="1"/>
  <c r="P1132" i="35" l="1"/>
  <c r="Q1132" i="35"/>
  <c r="N1133" i="35"/>
  <c r="O1133" i="35" s="1"/>
  <c r="P1133" i="35" l="1"/>
  <c r="Q1133" i="35"/>
  <c r="N1134" i="35"/>
  <c r="O1134" i="35" s="1"/>
  <c r="P1134" i="35" l="1"/>
  <c r="Q1134" i="35"/>
  <c r="N1135" i="35"/>
  <c r="O1135" i="35" s="1"/>
  <c r="Q1135" i="35" l="1"/>
  <c r="P1135" i="35"/>
  <c r="N1136" i="35"/>
  <c r="O1136" i="35" s="1"/>
  <c r="P1136" i="35" l="1"/>
  <c r="Q1136" i="35"/>
  <c r="N3484" i="35"/>
  <c r="O3484" i="35" s="1"/>
  <c r="P3484" i="35" l="1"/>
  <c r="Q3484" i="35"/>
  <c r="N3485" i="35"/>
  <c r="O3485" i="35" s="1"/>
  <c r="P3485" i="35" l="1"/>
  <c r="Q3485" i="35"/>
  <c r="N3486" i="35"/>
  <c r="O3486" i="35" s="1"/>
  <c r="P3486" i="35" l="1"/>
  <c r="Q3486" i="35"/>
  <c r="N3487" i="35"/>
  <c r="O3487" i="35" s="1"/>
  <c r="Q3487" i="35" l="1"/>
  <c r="P3487" i="35"/>
  <c r="N3488" i="35"/>
  <c r="O3488" i="35" s="1"/>
  <c r="Q3488" i="35" l="1"/>
  <c r="P3488" i="35"/>
  <c r="N3489" i="35"/>
  <c r="O3489" i="35" s="1"/>
  <c r="Q3489" i="35" l="1"/>
  <c r="P3489" i="35"/>
  <c r="N3490" i="35"/>
  <c r="O3490" i="35" s="1"/>
  <c r="P3490" i="35" l="1"/>
  <c r="Q3490" i="35"/>
  <c r="N3491" i="35"/>
  <c r="O3491" i="35" s="1"/>
  <c r="Q3491" i="35" l="1"/>
  <c r="P3491" i="35"/>
  <c r="N3492" i="35"/>
  <c r="O3492" i="35" s="1"/>
  <c r="P3492" i="35" l="1"/>
  <c r="Q3492" i="35"/>
  <c r="N3493" i="35"/>
  <c r="O3493" i="35" s="1"/>
  <c r="Q3493" i="35" l="1"/>
  <c r="P3493" i="35"/>
  <c r="N3494" i="35"/>
  <c r="O3494" i="35" s="1"/>
  <c r="P3494" i="35" l="1"/>
  <c r="Q3494" i="35"/>
  <c r="N3495" i="35"/>
  <c r="O3495" i="35" s="1"/>
  <c r="Q3495" i="35" l="1"/>
  <c r="P3495" i="35"/>
  <c r="N3496" i="35"/>
  <c r="O3496" i="35" s="1"/>
  <c r="Q3496" i="35" l="1"/>
  <c r="P3496" i="35"/>
  <c r="N3497" i="35"/>
  <c r="O3497" i="35" s="1"/>
  <c r="P3497" i="35" l="1"/>
  <c r="Q3497" i="35"/>
  <c r="N3498" i="35"/>
  <c r="O3498" i="35" s="1"/>
  <c r="Q3498" i="35" l="1"/>
  <c r="P3498" i="35"/>
  <c r="N3499" i="35"/>
  <c r="O3499" i="35" s="1"/>
  <c r="P3499" i="35" l="1"/>
  <c r="Q3499" i="35"/>
  <c r="N3500" i="35"/>
  <c r="O3500" i="35" s="1"/>
  <c r="P3500" i="35" l="1"/>
  <c r="Q3500" i="35"/>
  <c r="N3501" i="35"/>
  <c r="O3501" i="35" s="1"/>
  <c r="Q3501" i="35" l="1"/>
  <c r="P3501" i="35"/>
  <c r="N3502" i="35"/>
  <c r="O3502" i="35" s="1"/>
  <c r="P3502" i="35" l="1"/>
  <c r="Q3502" i="35"/>
  <c r="N3503" i="35"/>
  <c r="O3503" i="35" s="1"/>
  <c r="Q3503" i="35" l="1"/>
  <c r="P3503" i="35"/>
  <c r="N3504" i="35"/>
  <c r="O3504" i="35" s="1"/>
  <c r="P3504" i="35" l="1"/>
  <c r="Q3504" i="35"/>
  <c r="N3505" i="35"/>
  <c r="O3505" i="35" s="1"/>
  <c r="P3505" i="35" l="1"/>
  <c r="Q3505" i="35"/>
  <c r="N3506" i="35"/>
  <c r="O3506" i="35" s="1"/>
  <c r="P3506" i="35" l="1"/>
  <c r="Q3506" i="35"/>
  <c r="N3507" i="35"/>
  <c r="O3507" i="35" s="1"/>
  <c r="P3507" i="35" l="1"/>
  <c r="Q3507" i="35"/>
  <c r="N3508" i="35"/>
  <c r="O3508" i="35" s="1"/>
  <c r="Q3508" i="35" l="1"/>
  <c r="P3508" i="35"/>
  <c r="N3509" i="35"/>
  <c r="O3509" i="35" s="1"/>
  <c r="P3509" i="35" l="1"/>
  <c r="Q3509" i="35"/>
  <c r="N3510" i="35"/>
  <c r="O3510" i="35" s="1"/>
  <c r="Q3510" i="35" l="1"/>
  <c r="P3510" i="35"/>
  <c r="N3511" i="35"/>
  <c r="O3511" i="35" s="1"/>
  <c r="P3511" i="35" l="1"/>
  <c r="Q3511" i="35"/>
  <c r="N3512" i="35"/>
  <c r="O3512" i="35" s="1"/>
  <c r="Q3512" i="35" l="1"/>
  <c r="P3512" i="35"/>
  <c r="N3513" i="35"/>
  <c r="O3513" i="35" s="1"/>
  <c r="P3513" i="35" l="1"/>
  <c r="Q3513" i="35"/>
  <c r="N3514" i="35"/>
  <c r="O3514" i="35" s="1"/>
  <c r="Q3514" i="35" l="1"/>
  <c r="P3514" i="35"/>
  <c r="N3515" i="35"/>
  <c r="O3515" i="35" s="1"/>
  <c r="P3515" i="35" l="1"/>
  <c r="Q3515" i="35"/>
  <c r="N3516" i="35"/>
  <c r="O3516" i="35" s="1"/>
  <c r="Q3516" i="35" l="1"/>
  <c r="P3516" i="35"/>
  <c r="N3517" i="35"/>
  <c r="O3517" i="35" s="1"/>
  <c r="Q3517" i="35" l="1"/>
  <c r="P3517" i="35"/>
  <c r="N3518" i="35"/>
  <c r="O3518" i="35" s="1"/>
  <c r="Q3518" i="35" l="1"/>
  <c r="P3518" i="35"/>
  <c r="N3519" i="35"/>
  <c r="O3519" i="35" s="1"/>
  <c r="Q3519" i="35" l="1"/>
  <c r="P3519" i="35"/>
  <c r="N3520" i="35"/>
  <c r="O3520" i="35" s="1"/>
  <c r="Q3520" i="35" l="1"/>
  <c r="P3520" i="35"/>
  <c r="N3521" i="35"/>
  <c r="O3521" i="35" s="1"/>
  <c r="P3521" i="35" l="1"/>
  <c r="Q3521" i="35"/>
  <c r="N3522" i="35"/>
  <c r="O3522" i="35" s="1"/>
  <c r="P3522" i="35" l="1"/>
  <c r="Q3522" i="35"/>
  <c r="N3523" i="35"/>
  <c r="O3523" i="35" s="1"/>
  <c r="Q3523" i="35" l="1"/>
  <c r="P3523" i="35"/>
  <c r="N3524" i="35"/>
  <c r="O3524" i="35" s="1"/>
  <c r="P3524" i="35" l="1"/>
  <c r="Q3524" i="35"/>
  <c r="N3525" i="35"/>
  <c r="O3525" i="35" s="1"/>
  <c r="Q3525" i="35" l="1"/>
  <c r="P3525" i="35"/>
  <c r="N3559" i="35"/>
  <c r="O3559" i="35" s="1"/>
  <c r="N3560" i="35" l="1"/>
  <c r="O3560" i="35" s="1"/>
  <c r="N3561" i="35" l="1"/>
  <c r="O3561" i="35" s="1"/>
  <c r="N3562" i="35" l="1"/>
  <c r="O3562" i="35" s="1"/>
  <c r="N3569" i="35" l="1"/>
  <c r="O3569" i="35" s="1"/>
  <c r="N3570" i="35" l="1"/>
  <c r="O3570" i="35" s="1"/>
  <c r="N3571" i="35" l="1"/>
  <c r="O3571" i="35" s="1"/>
  <c r="N3572" i="35" l="1"/>
  <c r="O3572" i="35" s="1"/>
  <c r="N3567" i="35" l="1"/>
  <c r="O3567" i="35" s="1"/>
  <c r="Q3567" i="35" l="1"/>
  <c r="P3567" i="35"/>
  <c r="N3568" i="35"/>
  <c r="O3568" i="35" s="1"/>
  <c r="Q3568" i="35" l="1"/>
  <c r="P3568" i="35"/>
  <c r="N3579" i="35"/>
  <c r="O3579" i="35" s="1"/>
  <c r="N3580" i="35" l="1"/>
  <c r="O3580" i="35" s="1"/>
  <c r="N3581" i="35" l="1"/>
  <c r="O3581" i="35" s="1"/>
  <c r="N3582" i="35" l="1"/>
  <c r="O3582" i="35" s="1"/>
  <c r="N3577" i="35" l="1"/>
  <c r="O3577" i="35" s="1"/>
  <c r="Q3577" i="35" l="1"/>
  <c r="P3577" i="35"/>
  <c r="N3578" i="35"/>
  <c r="O3578" i="35" s="1"/>
  <c r="P3578" i="35" l="1"/>
  <c r="Q3578" i="35"/>
  <c r="N3584" i="35"/>
  <c r="O3584" i="35" s="1"/>
  <c r="N3585" i="35" l="1"/>
  <c r="O3585" i="35" s="1"/>
  <c r="N3586" i="35" l="1"/>
  <c r="O3586" i="35" s="1"/>
  <c r="N3587" i="35" l="1"/>
  <c r="O3587" i="35" s="1"/>
  <c r="N3583" i="35" l="1"/>
  <c r="O3583" i="35" s="1"/>
  <c r="P3583" i="35" l="1"/>
  <c r="Q3583" i="35"/>
  <c r="N1451" i="35"/>
  <c r="O1451" i="35" s="1"/>
  <c r="P1451" i="35" l="1"/>
  <c r="Q1451" i="35"/>
  <c r="N3595" i="35"/>
  <c r="O3595" i="35" s="1"/>
  <c r="N3596" i="35" l="1"/>
  <c r="O3596" i="35" s="1"/>
  <c r="N3597" i="35" l="1"/>
  <c r="O3597" i="35" s="1"/>
  <c r="N3598" i="35" l="1"/>
  <c r="O3598" i="35" s="1"/>
  <c r="N3593" i="35" l="1"/>
  <c r="O3593" i="35" s="1"/>
  <c r="P3593" i="35" l="1"/>
  <c r="Q3593" i="35"/>
  <c r="N3594" i="35"/>
  <c r="O3594" i="35" s="1"/>
  <c r="P3594" i="35" l="1"/>
  <c r="Q3594" i="35"/>
  <c r="N3600" i="35"/>
  <c r="O3600" i="35" s="1"/>
  <c r="N3601" i="35" l="1"/>
  <c r="O3601" i="35" s="1"/>
  <c r="N3602" i="35" l="1"/>
  <c r="O3602" i="35" s="1"/>
  <c r="N3603" i="35" l="1"/>
  <c r="O3603" i="35" s="1"/>
  <c r="N3599" i="35" l="1"/>
  <c r="O3599" i="35" s="1"/>
  <c r="P3599" i="35" l="1"/>
  <c r="Q3599" i="35"/>
  <c r="N3605" i="35"/>
  <c r="O3605" i="35" s="1"/>
  <c r="N3606" i="35" l="1"/>
  <c r="O3606" i="35" s="1"/>
  <c r="N3607" i="35" l="1"/>
  <c r="O3607" i="35" s="1"/>
  <c r="N3608" i="35" l="1"/>
  <c r="O3608" i="35" s="1"/>
  <c r="N3604" i="35" l="1"/>
  <c r="O3604" i="35" s="1"/>
  <c r="P3604" i="35" l="1"/>
  <c r="Q3604" i="35"/>
  <c r="N3609" i="35"/>
  <c r="O3609" i="35" s="1"/>
  <c r="Q3609" i="35" l="1"/>
  <c r="P3609" i="35"/>
  <c r="N3610" i="35"/>
  <c r="O3610" i="35" s="1"/>
  <c r="P3610" i="35" l="1"/>
  <c r="Q3610" i="35"/>
  <c r="N3611" i="35"/>
  <c r="O3611" i="35" s="1"/>
  <c r="Q3611" i="35" l="1"/>
  <c r="P3611" i="35"/>
  <c r="N3612" i="35"/>
  <c r="O3612" i="35" s="1"/>
  <c r="Q3612" i="35" l="1"/>
  <c r="P3612" i="35"/>
  <c r="N3615" i="35"/>
  <c r="O3615" i="35" s="1"/>
  <c r="Q3615" i="35" l="1"/>
  <c r="P3615" i="35"/>
  <c r="N3616" i="35"/>
  <c r="O3616" i="35" s="1"/>
  <c r="P3616" i="35" l="1"/>
  <c r="Q3616" i="35"/>
  <c r="N3623" i="35"/>
  <c r="O3623" i="35" s="1"/>
  <c r="P3623" i="35" l="1"/>
  <c r="Q3623" i="35"/>
  <c r="N3624" i="35"/>
  <c r="O3624" i="35" s="1"/>
  <c r="P3624" i="35" l="1"/>
  <c r="Q3624" i="35"/>
  <c r="N3617" i="35"/>
  <c r="O3617" i="35" s="1"/>
  <c r="P3617" i="35" l="1"/>
  <c r="Q3617" i="35"/>
  <c r="N3625" i="35"/>
  <c r="O3625" i="35" s="1"/>
  <c r="Q3625" i="35" l="1"/>
  <c r="P3625" i="35"/>
  <c r="N3618" i="35"/>
  <c r="O3618" i="35" s="1"/>
  <c r="Q3618" i="35" l="1"/>
  <c r="P3618" i="35"/>
  <c r="N3626" i="35"/>
  <c r="O3626" i="35" s="1"/>
  <c r="Q3626" i="35" l="1"/>
  <c r="P3626" i="35"/>
  <c r="N3619" i="35"/>
  <c r="O3619" i="35" s="1"/>
  <c r="N3620" i="35" l="1"/>
  <c r="O3620" i="35" s="1"/>
  <c r="N3627" i="35" l="1"/>
  <c r="O3627" i="35" s="1"/>
  <c r="N3628" i="35" l="1"/>
  <c r="O3628" i="35" s="1"/>
  <c r="N3631" i="35" l="1"/>
  <c r="O3631" i="35" s="1"/>
  <c r="P3631" i="35" l="1"/>
  <c r="Q3631" i="35"/>
  <c r="N3632" i="35"/>
  <c r="O3632" i="35" s="1"/>
  <c r="P3632" i="35" l="1"/>
  <c r="Q3632" i="35"/>
  <c r="N3639" i="35"/>
  <c r="O3639" i="35" s="1"/>
  <c r="Q3639" i="35" l="1"/>
  <c r="P3639" i="35"/>
  <c r="N3640" i="35"/>
  <c r="O3640" i="35" s="1"/>
  <c r="Q3640" i="35" l="1"/>
  <c r="P3640" i="35"/>
  <c r="N3641" i="35"/>
  <c r="O3641" i="35" s="1"/>
  <c r="Q3641" i="35" l="1"/>
  <c r="P3641" i="35"/>
  <c r="N3633" i="35"/>
  <c r="O3633" i="35" s="1"/>
  <c r="P3633" i="35" l="1"/>
  <c r="Q3633" i="35"/>
  <c r="N3634" i="35"/>
  <c r="O3634" i="35" s="1"/>
  <c r="N3635" i="35" l="1"/>
  <c r="O3635" i="35" s="1"/>
  <c r="N3642" i="35" l="1"/>
  <c r="O3642" i="35" s="1"/>
  <c r="N3643" i="35" l="1"/>
  <c r="O3643" i="35" s="1"/>
  <c r="N3644" i="35" l="1"/>
  <c r="O3644" i="35" s="1"/>
  <c r="N3645" i="35" l="1"/>
  <c r="O3645" i="35" s="1"/>
  <c r="N3636" i="35" l="1"/>
  <c r="O3636" i="35" s="1"/>
  <c r="N3637" i="35" l="1"/>
  <c r="O3637" i="35" s="1"/>
  <c r="N3638" i="35" l="1"/>
  <c r="O3638" i="35" s="1"/>
  <c r="N3629" i="35" l="1"/>
  <c r="O3629" i="35" s="1"/>
  <c r="N3650" i="35" l="1"/>
  <c r="O3650" i="35" s="1"/>
  <c r="N3651" i="35" l="1"/>
  <c r="O3651" i="35" s="1"/>
  <c r="N3648" i="35" l="1"/>
  <c r="O3648" i="35" s="1"/>
  <c r="N3649" i="35" l="1"/>
  <c r="O3649" i="35" s="1"/>
  <c r="N3646" i="35" l="1"/>
  <c r="O3646" i="35" s="1"/>
  <c r="P3646" i="35" l="1"/>
  <c r="Q3646" i="35"/>
  <c r="N3647" i="35"/>
  <c r="O3647" i="35" s="1"/>
  <c r="P3647" i="35" l="1"/>
  <c r="Q3647" i="35"/>
  <c r="P3429" i="35"/>
  <c r="N3656" i="35"/>
  <c r="O3656" i="35" s="1"/>
  <c r="N3657" i="35" l="1"/>
  <c r="O3657" i="35" s="1"/>
  <c r="N3654" i="35" l="1"/>
  <c r="O3654" i="35" s="1"/>
  <c r="N3655" i="35" l="1"/>
  <c r="O3655" i="35" s="1"/>
  <c r="N3652" i="35" l="1"/>
  <c r="O3652" i="35" s="1"/>
  <c r="Q3652" i="35" l="1"/>
  <c r="P3652" i="35"/>
  <c r="N3653" i="35"/>
  <c r="O3653" i="35" s="1"/>
  <c r="P3653" i="35" l="1"/>
  <c r="Q3653" i="35"/>
  <c r="N3658" i="35"/>
  <c r="O3658" i="35" s="1"/>
  <c r="Q3658" i="35" l="1"/>
  <c r="P3658" i="35"/>
  <c r="N3659" i="35"/>
  <c r="O3659" i="35" s="1"/>
  <c r="P3659" i="35" l="1"/>
  <c r="Q3659" i="35"/>
  <c r="N3660" i="35"/>
  <c r="O3660" i="35" s="1"/>
  <c r="P3660" i="35" l="1"/>
  <c r="Q3660" i="35"/>
  <c r="N3661" i="35"/>
  <c r="O3661" i="35" s="1"/>
  <c r="Q3661" i="35" l="1"/>
  <c r="P3661" i="35"/>
  <c r="N3662" i="35"/>
  <c r="O3662" i="35" s="1"/>
  <c r="P3662" i="35" l="1"/>
  <c r="Q3662" i="35"/>
  <c r="N3663" i="35"/>
  <c r="O3663" i="35" s="1"/>
  <c r="P3663" i="35" l="1"/>
  <c r="Q3663" i="35"/>
  <c r="N3664" i="35"/>
  <c r="O3664" i="35" s="1"/>
  <c r="P3664" i="35" l="1"/>
  <c r="Q3664" i="35"/>
  <c r="N3665" i="35"/>
  <c r="O3665" i="35" s="1"/>
  <c r="P3665" i="35" l="1"/>
  <c r="Q3665" i="35"/>
  <c r="N3666" i="35"/>
  <c r="O3666" i="35" s="1"/>
  <c r="Q3666" i="35" l="1"/>
  <c r="P3666" i="35"/>
  <c r="N3669" i="35"/>
  <c r="O3669" i="35" s="1"/>
  <c r="Q3669" i="35" l="1"/>
  <c r="P3669" i="35"/>
  <c r="N3670" i="35"/>
  <c r="O3670" i="35" s="1"/>
  <c r="Q3670" i="35" l="1"/>
  <c r="P3670" i="35"/>
  <c r="N3671" i="35"/>
  <c r="O3671" i="35" s="1"/>
  <c r="Q3671" i="35" l="1"/>
  <c r="P3671" i="35"/>
  <c r="N3675" i="35"/>
  <c r="O3675" i="35" s="1"/>
  <c r="N3677" i="35" l="1"/>
  <c r="O3677" i="35" s="1"/>
  <c r="N3680" i="35" l="1"/>
  <c r="O3680" i="35" s="1"/>
  <c r="N3681" i="35" l="1"/>
  <c r="O3681" i="35" s="1"/>
  <c r="N3678" i="35" l="1"/>
  <c r="O3678" i="35" s="1"/>
  <c r="Q3678" i="35" l="1"/>
  <c r="P3678" i="35"/>
  <c r="N3679" i="35"/>
  <c r="O3679" i="35" s="1"/>
  <c r="Q3679" i="35" l="1"/>
  <c r="P3679" i="35"/>
  <c r="N3684" i="35"/>
  <c r="O3684" i="35" s="1"/>
  <c r="N3685" i="35" l="1"/>
  <c r="O3685" i="35" s="1"/>
  <c r="N3682" i="35" l="1"/>
  <c r="O3682" i="35" s="1"/>
  <c r="P3682" i="35" l="1"/>
  <c r="Q3682" i="35"/>
  <c r="N3683" i="35"/>
  <c r="O3683" i="35" s="1"/>
  <c r="Q3683" i="35" l="1"/>
  <c r="P3683" i="35"/>
  <c r="N3687" i="35"/>
  <c r="O3687" i="35" s="1"/>
  <c r="N3688" i="35" l="1"/>
  <c r="O3688" i="35" s="1"/>
  <c r="P3688" i="35" l="1"/>
  <c r="Q3688" i="35"/>
  <c r="N3689" i="35"/>
  <c r="O3689" i="35" s="1"/>
  <c r="P3689" i="35" l="1"/>
  <c r="Q3689" i="35"/>
  <c r="N3690" i="35"/>
  <c r="O3690" i="35" s="1"/>
  <c r="P3690" i="35" l="1"/>
  <c r="Q3690" i="35"/>
  <c r="N3692" i="35"/>
  <c r="O3692" i="35" s="1"/>
  <c r="N3693" i="35" l="1"/>
  <c r="O3693" i="35" s="1"/>
  <c r="P3693" i="35" l="1"/>
  <c r="Q3693" i="35"/>
  <c r="N3694" i="35"/>
  <c r="O3694" i="35" s="1"/>
  <c r="Q3694" i="35" l="1"/>
  <c r="P3694" i="35"/>
  <c r="N3695" i="35"/>
  <c r="O3695" i="35" s="1"/>
  <c r="P3695" i="35" l="1"/>
  <c r="Q3695" i="35"/>
  <c r="N3696" i="35"/>
  <c r="O3696" i="35" s="1"/>
  <c r="N2064" i="35" l="1"/>
  <c r="O2064" i="35" s="1"/>
  <c r="Q2064" i="35" l="1"/>
  <c r="P2064" i="35"/>
  <c r="N3697" i="35"/>
  <c r="O3697" i="35" s="1"/>
  <c r="N2065" i="35" l="1"/>
  <c r="O2065" i="35" s="1"/>
  <c r="Q2065" i="35" l="1"/>
  <c r="P2065" i="35"/>
  <c r="N3703" i="35"/>
  <c r="O3703" i="35" s="1"/>
  <c r="N3704" i="35" l="1"/>
  <c r="O3704" i="35" s="1"/>
  <c r="N3700" i="35" l="1"/>
  <c r="O3700" i="35" s="1"/>
  <c r="Q3700" i="35" l="1"/>
  <c r="P3700" i="35"/>
  <c r="N3701" i="35"/>
  <c r="O3701" i="35" s="1"/>
  <c r="P3701" i="35" l="1"/>
  <c r="Q3701" i="35"/>
  <c r="N3702" i="35"/>
  <c r="O3702" i="35" s="1"/>
  <c r="Q3702" i="35" l="1"/>
  <c r="P3702" i="35"/>
  <c r="N3708" i="35"/>
  <c r="O3708" i="35" s="1"/>
  <c r="N3709" i="35" l="1"/>
  <c r="O3709" i="35" s="1"/>
  <c r="N3705" i="35" l="1"/>
  <c r="O3705" i="35" s="1"/>
  <c r="P3705" i="35" l="1"/>
  <c r="Q3705" i="35"/>
  <c r="N3706" i="35"/>
  <c r="O3706" i="35" s="1"/>
  <c r="P3706" i="35" l="1"/>
  <c r="Q3706" i="35"/>
  <c r="N3707" i="35"/>
  <c r="O3707" i="35" s="1"/>
  <c r="Q3707" i="35" l="1"/>
  <c r="P3707" i="35"/>
  <c r="N3710" i="35"/>
  <c r="O3710" i="35" s="1"/>
  <c r="N3711" i="35" l="1"/>
  <c r="O3711" i="35" s="1"/>
  <c r="N2097" i="35" l="1"/>
  <c r="O2097" i="35" s="1"/>
  <c r="N2098" i="35" l="1"/>
  <c r="O2098" i="35" s="1"/>
  <c r="N2099" i="35" l="1"/>
  <c r="O2099" i="35" s="1"/>
  <c r="N2100" i="35" l="1"/>
  <c r="O2100" i="35" s="1"/>
  <c r="N2101" i="35" l="1"/>
  <c r="O2101" i="35" s="1"/>
  <c r="N2102" i="35" l="1"/>
  <c r="O2102" i="35" s="1"/>
  <c r="N2103" i="35" l="1"/>
  <c r="O2103" i="35" s="1"/>
  <c r="N2104" i="35" l="1"/>
  <c r="O2104" i="35" s="1"/>
  <c r="N2105" i="35" l="1"/>
  <c r="O2105" i="35" s="1"/>
  <c r="N2106" i="35" l="1"/>
  <c r="O2106" i="35" s="1"/>
  <c r="N2107" i="35" l="1"/>
  <c r="O2107" i="35" s="1"/>
  <c r="N3728" i="35" l="1"/>
  <c r="O3728" i="35" s="1"/>
  <c r="P3728" i="35" l="1"/>
  <c r="Q3728" i="35"/>
  <c r="N3729" i="35"/>
  <c r="O3729" i="35" s="1"/>
  <c r="P3729" i="35" l="1"/>
  <c r="Q3729" i="35"/>
  <c r="N3815" i="35"/>
  <c r="O3815" i="35" s="1"/>
  <c r="N3816" i="35" l="1"/>
  <c r="O3816" i="35" s="1"/>
  <c r="N3819" i="35" l="1"/>
  <c r="O3819" i="35" s="1"/>
  <c r="N3820" i="35" l="1"/>
  <c r="O3820" i="35" s="1"/>
  <c r="N3811" i="35" l="1"/>
  <c r="O3811" i="35" s="1"/>
  <c r="N3812" i="35" l="1"/>
  <c r="O3812" i="35" s="1"/>
  <c r="N3807" i="35" l="1"/>
  <c r="O3807" i="35" s="1"/>
  <c r="N3808" i="35" l="1"/>
  <c r="O3808" i="35" s="1"/>
  <c r="N3803" i="35" l="1"/>
  <c r="O3803" i="35" s="1"/>
  <c r="N3804" i="35" l="1"/>
  <c r="O3804" i="35" s="1"/>
  <c r="N3799" i="35" l="1"/>
  <c r="O3799" i="35" s="1"/>
  <c r="N3800" i="35" l="1"/>
  <c r="O3800" i="35" s="1"/>
  <c r="N3795" i="35" l="1"/>
  <c r="O3795" i="35" s="1"/>
  <c r="N3796" i="35" l="1"/>
  <c r="O3796" i="35" s="1"/>
  <c r="N3791" i="35" l="1"/>
  <c r="O3791" i="35" s="1"/>
  <c r="N3792" i="35" l="1"/>
  <c r="O3792" i="35" s="1"/>
  <c r="N3779" i="35" l="1"/>
  <c r="O3779" i="35" s="1"/>
  <c r="N3780" i="35" l="1"/>
  <c r="O3780" i="35" s="1"/>
  <c r="N3783" i="35" l="1"/>
  <c r="O3783" i="35" s="1"/>
  <c r="N3784" i="35" l="1"/>
  <c r="O3784" i="35" s="1"/>
  <c r="N3787" i="35" l="1"/>
  <c r="O3787" i="35" s="1"/>
  <c r="N3788" i="35" l="1"/>
  <c r="O3788" i="35" s="1"/>
  <c r="N11" i="35" l="1"/>
  <c r="O11" i="35" s="1"/>
  <c r="Q11" i="35" l="1"/>
  <c r="P11" i="35"/>
  <c r="N12" i="35"/>
  <c r="O12" i="35" s="1"/>
  <c r="Q12" i="35" l="1"/>
  <c r="P12" i="35"/>
  <c r="N13" i="35"/>
  <c r="O13" i="35" s="1"/>
  <c r="Q13" i="35" l="1"/>
  <c r="P13" i="35"/>
  <c r="N14" i="35"/>
  <c r="O14" i="35" s="1"/>
  <c r="Q14" i="35" l="1"/>
  <c r="P14" i="35"/>
  <c r="N15" i="35"/>
  <c r="O15" i="35" s="1"/>
  <c r="Q15" i="35" l="1"/>
  <c r="P15" i="35"/>
  <c r="N22" i="35"/>
  <c r="O22" i="35" s="1"/>
  <c r="Q22" i="35" l="1"/>
  <c r="P22" i="35"/>
  <c r="N27" i="35"/>
  <c r="O27" i="35" s="1"/>
  <c r="Q27" i="35" l="1"/>
  <c r="P27" i="35"/>
  <c r="N30" i="35"/>
  <c r="O30" i="35" s="1"/>
  <c r="Q30" i="35" l="1"/>
  <c r="P30" i="35"/>
  <c r="N37" i="35"/>
  <c r="O37" i="35" s="1"/>
  <c r="P37" i="35" l="1"/>
  <c r="Q37" i="35"/>
  <c r="N38" i="35"/>
  <c r="O38" i="35" s="1"/>
  <c r="P38" i="35" l="1"/>
  <c r="Q38" i="35"/>
  <c r="N41" i="35"/>
  <c r="O41" i="35" s="1"/>
  <c r="Q41" i="35" l="1"/>
  <c r="P41" i="35"/>
  <c r="N42" i="35"/>
  <c r="O42" i="35" s="1"/>
  <c r="Q42" i="35" l="1"/>
  <c r="P42" i="35"/>
  <c r="N47" i="35"/>
  <c r="O47" i="35" s="1"/>
  <c r="Q47" i="35" l="1"/>
  <c r="P47" i="35"/>
  <c r="N48" i="35"/>
  <c r="O48" i="35" s="1"/>
  <c r="P48" i="35" l="1"/>
  <c r="Q48" i="35"/>
  <c r="N51" i="35"/>
  <c r="O51" i="35" s="1"/>
  <c r="P51" i="35" l="1"/>
  <c r="Q51" i="35"/>
  <c r="N54" i="35"/>
  <c r="O54" i="35" s="1"/>
  <c r="P54" i="35" l="1"/>
  <c r="Q54" i="35"/>
  <c r="N55" i="35"/>
  <c r="O55" i="35" s="1"/>
  <c r="Q55" i="35" l="1"/>
  <c r="P55" i="35"/>
  <c r="N58" i="35"/>
  <c r="O58" i="35" s="1"/>
  <c r="Q58" i="35" l="1"/>
  <c r="P58" i="35"/>
  <c r="N59" i="35"/>
  <c r="O59" i="35" s="1"/>
  <c r="P59" i="35" l="1"/>
  <c r="Q59" i="35"/>
  <c r="N62" i="35"/>
  <c r="O62" i="35" s="1"/>
  <c r="Q62" i="35" l="1"/>
  <c r="P62" i="35"/>
  <c r="N63" i="35"/>
  <c r="O63" i="35" s="1"/>
  <c r="Q63" i="35" l="1"/>
  <c r="P63" i="35"/>
  <c r="N66" i="35"/>
  <c r="O66" i="35" s="1"/>
  <c r="Q66" i="35" l="1"/>
  <c r="P66" i="35"/>
  <c r="N67" i="35"/>
  <c r="O67" i="35" s="1"/>
  <c r="Q67" i="35" l="1"/>
  <c r="P67" i="35"/>
  <c r="N70" i="35"/>
  <c r="O70" i="35" s="1"/>
  <c r="Q70" i="35" l="1"/>
  <c r="P70" i="35"/>
  <c r="N71" i="35"/>
  <c r="O71" i="35" s="1"/>
  <c r="Q71" i="35" l="1"/>
  <c r="P71" i="35"/>
  <c r="N74" i="35"/>
  <c r="O74" i="35" s="1"/>
  <c r="Q74" i="35" l="1"/>
  <c r="P74" i="35"/>
  <c r="N75" i="35"/>
  <c r="O75" i="35" s="1"/>
  <c r="Q75" i="35" l="1"/>
  <c r="P75" i="35"/>
  <c r="N78" i="35"/>
  <c r="O78" i="35" s="1"/>
  <c r="Q78" i="35" l="1"/>
  <c r="P78" i="35"/>
  <c r="N79" i="35"/>
  <c r="O79" i="35" s="1"/>
  <c r="P79" i="35" l="1"/>
  <c r="Q79" i="35"/>
  <c r="N82" i="35"/>
  <c r="O82" i="35" s="1"/>
  <c r="Q82" i="35" l="1"/>
  <c r="P82" i="35"/>
  <c r="N83" i="35"/>
  <c r="O83" i="35" s="1"/>
  <c r="Q83" i="35" l="1"/>
  <c r="P83" i="35"/>
  <c r="N86" i="35"/>
  <c r="O86" i="35" s="1"/>
  <c r="Q86" i="35" l="1"/>
  <c r="P86" i="35"/>
  <c r="N87" i="35"/>
  <c r="O87" i="35" s="1"/>
  <c r="Q87" i="35" l="1"/>
  <c r="P87" i="35"/>
  <c r="N90" i="35"/>
  <c r="O90" i="35" s="1"/>
  <c r="P90" i="35" l="1"/>
  <c r="Q90" i="35"/>
  <c r="N91" i="35"/>
  <c r="O91" i="35" s="1"/>
  <c r="P91" i="35" l="1"/>
  <c r="Q91" i="35"/>
  <c r="N94" i="35"/>
  <c r="O94" i="35" s="1"/>
  <c r="P94" i="35" l="1"/>
  <c r="Q94" i="35"/>
  <c r="N95" i="35"/>
  <c r="O95" i="35" s="1"/>
  <c r="P95" i="35" l="1"/>
  <c r="Q95" i="35"/>
  <c r="N98" i="35"/>
  <c r="O98" i="35" s="1"/>
  <c r="P98" i="35" l="1"/>
  <c r="Q98" i="35"/>
  <c r="N99" i="35"/>
  <c r="O99" i="35" s="1"/>
  <c r="Q99" i="35" l="1"/>
  <c r="P99" i="35"/>
  <c r="N102" i="35"/>
  <c r="O102" i="35" s="1"/>
  <c r="Q102" i="35" l="1"/>
  <c r="P102" i="35"/>
  <c r="N103" i="35"/>
  <c r="O103" i="35" s="1"/>
  <c r="P103" i="35" l="1"/>
  <c r="Q103" i="35"/>
  <c r="N106" i="35"/>
  <c r="O106" i="35" s="1"/>
  <c r="P106" i="35" l="1"/>
  <c r="Q106" i="35"/>
  <c r="N107" i="35"/>
  <c r="O107" i="35" s="1"/>
  <c r="P107" i="35" l="1"/>
  <c r="Q107" i="35"/>
  <c r="N110" i="35"/>
  <c r="O110" i="35" s="1"/>
  <c r="Q110" i="35" l="1"/>
  <c r="P110" i="35"/>
  <c r="N111" i="35"/>
  <c r="O111" i="35" s="1"/>
  <c r="Q111" i="35" l="1"/>
  <c r="P111" i="35"/>
  <c r="N114" i="35"/>
  <c r="O114" i="35" s="1"/>
  <c r="Q114" i="35" l="1"/>
  <c r="P114" i="35"/>
  <c r="N115" i="35"/>
  <c r="O115" i="35" s="1"/>
  <c r="Q115" i="35" l="1"/>
  <c r="P115" i="35"/>
  <c r="N118" i="35"/>
  <c r="O118" i="35" s="1"/>
  <c r="Q118" i="35" l="1"/>
  <c r="P118" i="35"/>
  <c r="N119" i="35"/>
  <c r="O119" i="35" s="1"/>
  <c r="Q119" i="35" l="1"/>
  <c r="P119" i="35"/>
  <c r="N122" i="35"/>
  <c r="O122" i="35" s="1"/>
  <c r="Q122" i="35" l="1"/>
  <c r="P122" i="35"/>
  <c r="N123" i="35"/>
  <c r="O123" i="35" s="1"/>
  <c r="P123" i="35" l="1"/>
  <c r="Q123" i="35"/>
  <c r="N126" i="35"/>
  <c r="O126" i="35" s="1"/>
  <c r="P126" i="35" l="1"/>
  <c r="Q126" i="35"/>
  <c r="N127" i="35"/>
  <c r="O127" i="35" s="1"/>
  <c r="Q127" i="35" l="1"/>
  <c r="P127" i="35"/>
  <c r="N130" i="35"/>
  <c r="O130" i="35" s="1"/>
  <c r="Q130" i="35" l="1"/>
  <c r="P130" i="35"/>
  <c r="N131" i="35"/>
  <c r="O131" i="35" s="1"/>
  <c r="P131" i="35" l="1"/>
  <c r="Q131" i="35"/>
  <c r="N134" i="35"/>
  <c r="O134" i="35" s="1"/>
  <c r="Q134" i="35" l="1"/>
  <c r="P134" i="35"/>
  <c r="N135" i="35"/>
  <c r="O135" i="35" s="1"/>
  <c r="Q135" i="35" l="1"/>
  <c r="P135" i="35"/>
  <c r="N138" i="35"/>
  <c r="O138" i="35" s="1"/>
  <c r="Q138" i="35" l="1"/>
  <c r="P138" i="35"/>
  <c r="N139" i="35"/>
  <c r="O139" i="35" s="1"/>
  <c r="P139" i="35" l="1"/>
  <c r="Q139" i="35"/>
  <c r="N142" i="35"/>
  <c r="O142" i="35" s="1"/>
  <c r="Q142" i="35" l="1"/>
  <c r="P142" i="35"/>
  <c r="N143" i="35"/>
  <c r="O143" i="35" s="1"/>
  <c r="P143" i="35" l="1"/>
  <c r="Q143" i="35"/>
  <c r="N3731" i="35"/>
  <c r="O3731" i="35" s="1"/>
  <c r="P3731" i="35" l="1"/>
  <c r="Q3731" i="35"/>
  <c r="N3732" i="35"/>
  <c r="O3732" i="35" s="1"/>
  <c r="Q3732" i="35" l="1"/>
  <c r="P3732" i="35"/>
  <c r="N3735" i="35"/>
  <c r="O3735" i="35" s="1"/>
  <c r="P3735" i="35" l="1"/>
  <c r="Q3735" i="35"/>
  <c r="N3736" i="35"/>
  <c r="O3736" i="35" s="1"/>
  <c r="Q3736" i="35" l="1"/>
  <c r="P3736" i="35"/>
  <c r="N3739" i="35"/>
  <c r="O3739" i="35" s="1"/>
  <c r="P3739" i="35" l="1"/>
  <c r="Q3739" i="35"/>
  <c r="N3740" i="35"/>
  <c r="O3740" i="35" s="1"/>
  <c r="P3740" i="35" l="1"/>
  <c r="Q3740" i="35"/>
  <c r="N3743" i="35"/>
  <c r="O3743" i="35" s="1"/>
  <c r="Q3743" i="35" l="1"/>
  <c r="P3743" i="35"/>
  <c r="N3744" i="35"/>
  <c r="O3744" i="35" s="1"/>
  <c r="P3744" i="35" l="1"/>
  <c r="Q3744" i="35"/>
  <c r="N3747" i="35"/>
  <c r="O3747" i="35" s="1"/>
  <c r="P3747" i="35" l="1"/>
  <c r="Q3747" i="35"/>
  <c r="N3748" i="35"/>
  <c r="O3748" i="35" s="1"/>
  <c r="P3748" i="35" l="1"/>
  <c r="Q3748" i="35"/>
  <c r="N3751" i="35"/>
  <c r="O3751" i="35" s="1"/>
  <c r="P3751" i="35" l="1"/>
  <c r="Q3751" i="35"/>
  <c r="N3752" i="35"/>
  <c r="O3752" i="35" s="1"/>
  <c r="Q3752" i="35" l="1"/>
  <c r="P3752" i="35"/>
  <c r="N3755" i="35"/>
  <c r="O3755" i="35" s="1"/>
  <c r="P3755" i="35" l="1"/>
  <c r="Q3755" i="35"/>
  <c r="N3756" i="35"/>
  <c r="O3756" i="35" s="1"/>
  <c r="P3756" i="35" l="1"/>
  <c r="Q3756" i="35"/>
  <c r="N3759" i="35"/>
  <c r="O3759" i="35" s="1"/>
  <c r="P3759" i="35" l="1"/>
  <c r="Q3759" i="35"/>
  <c r="N3760" i="35"/>
  <c r="O3760" i="35" s="1"/>
  <c r="P3760" i="35" l="1"/>
  <c r="Q3760" i="35"/>
  <c r="N3763" i="35"/>
  <c r="O3763" i="35" s="1"/>
  <c r="P3763" i="35" l="1"/>
  <c r="Q3763" i="35"/>
  <c r="N3764" i="35"/>
  <c r="O3764" i="35" s="1"/>
  <c r="Q3764" i="35" l="1"/>
  <c r="P3764" i="35"/>
  <c r="N3767" i="35"/>
  <c r="O3767" i="35" s="1"/>
  <c r="N3768" i="35" l="1"/>
  <c r="O3768" i="35" s="1"/>
  <c r="N3771" i="35" l="1"/>
  <c r="O3771" i="35" s="1"/>
  <c r="N3772" i="35" l="1"/>
  <c r="O3772" i="35" s="1"/>
  <c r="N3775" i="35" l="1"/>
  <c r="O3775" i="35" s="1"/>
  <c r="N3776" i="35" l="1"/>
  <c r="O3776" i="35" s="1"/>
  <c r="N1452" i="35" l="1"/>
  <c r="O1452" i="35" s="1"/>
  <c r="P1452" i="35" l="1"/>
  <c r="Q1452" i="35"/>
  <c r="N2108" i="35"/>
  <c r="O2108" i="35" s="1"/>
  <c r="N2109" i="35" l="1"/>
  <c r="O2109" i="35" s="1"/>
  <c r="N2110" i="35" l="1"/>
  <c r="O2110" i="35" s="1"/>
  <c r="N2111" i="35" l="1"/>
  <c r="O2111" i="35" s="1"/>
  <c r="N3712" i="35" l="1"/>
  <c r="O3712" i="35" s="1"/>
  <c r="N3713" i="35" l="1"/>
  <c r="O3713" i="35" s="1"/>
  <c r="N3714" i="35" l="1"/>
  <c r="O3714" i="35" s="1"/>
  <c r="N3715" i="35" l="1"/>
  <c r="O3715" i="35" s="1"/>
  <c r="N3716" i="35" l="1"/>
  <c r="O3716" i="35" s="1"/>
  <c r="N3717" i="35" l="1"/>
  <c r="O3717" i="35" s="1"/>
  <c r="N3718" i="35" l="1"/>
  <c r="O3718" i="35" s="1"/>
  <c r="N3719" i="35" l="1"/>
  <c r="O3719" i="35" s="1"/>
  <c r="N3720" i="35" l="1"/>
  <c r="O3720" i="35" s="1"/>
  <c r="N3721" i="35" l="1"/>
  <c r="O3721" i="35" s="1"/>
  <c r="N3722" i="35" l="1"/>
  <c r="O3722" i="35" s="1"/>
  <c r="N3723" i="35" l="1"/>
  <c r="O3723" i="35" s="1"/>
  <c r="N3724" i="35" l="1"/>
  <c r="O3724" i="35" s="1"/>
  <c r="N3725" i="35" l="1"/>
  <c r="O3725" i="35" s="1"/>
  <c r="N3726" i="35" l="1"/>
  <c r="O3726" i="35" s="1"/>
  <c r="N3727" i="35" l="1"/>
  <c r="O3727" i="35" s="1"/>
  <c r="N3854" i="35" l="1"/>
  <c r="O3854" i="35" s="1"/>
  <c r="N3855" i="35" l="1"/>
  <c r="O3855" i="35" s="1"/>
  <c r="N3856" i="35" l="1"/>
  <c r="O3856" i="35" s="1"/>
  <c r="N3857" i="35" l="1"/>
  <c r="O3857" i="35" s="1"/>
  <c r="N3858" i="35" l="1"/>
  <c r="O3858" i="35" s="1"/>
  <c r="N3859" i="35" l="1"/>
  <c r="O3859" i="35" s="1"/>
  <c r="N3860" i="35" l="1"/>
  <c r="O3860" i="35" s="1"/>
  <c r="N3861" i="35" l="1"/>
  <c r="O3861" i="35" s="1"/>
  <c r="N3862" i="35" l="1"/>
  <c r="O3862" i="35" s="1"/>
  <c r="N3863" i="35" l="1"/>
  <c r="O3863" i="35" s="1"/>
  <c r="N3864" i="35" l="1"/>
  <c r="O3864" i="35" s="1"/>
  <c r="N3865" i="35" l="1"/>
  <c r="O3865" i="35" s="1"/>
  <c r="N3891" i="35" l="1"/>
  <c r="O3891" i="35" s="1"/>
  <c r="Q3891" i="35" l="1"/>
  <c r="P3891" i="35"/>
  <c r="N3892" i="35"/>
  <c r="O3892" i="35" s="1"/>
  <c r="Q3892" i="35" l="1"/>
  <c r="P3892" i="35"/>
  <c r="N3893" i="35"/>
  <c r="O3893" i="35" s="1"/>
  <c r="Q3893" i="35" l="1"/>
  <c r="P3893" i="35"/>
  <c r="N3895" i="35"/>
  <c r="O3895" i="35" s="1"/>
  <c r="Q3895" i="35" l="1"/>
  <c r="P3895" i="35"/>
  <c r="N3896" i="35"/>
  <c r="O3896" i="35" s="1"/>
  <c r="N3897" i="35" l="1"/>
  <c r="O3897" i="35" s="1"/>
  <c r="N3898" i="35" l="1"/>
  <c r="O3898" i="35" s="1"/>
  <c r="Q3898" i="35" l="1"/>
  <c r="P3898" i="35"/>
  <c r="N3900" i="35"/>
  <c r="O3900" i="35" s="1"/>
  <c r="Q3900" i="35" l="1"/>
  <c r="P3900" i="35"/>
  <c r="N3902" i="35"/>
  <c r="O3902" i="35" s="1"/>
  <c r="N3903" i="35" l="1"/>
  <c r="O3903" i="35" s="1"/>
  <c r="P3903" i="35" l="1"/>
  <c r="Q3903" i="35"/>
  <c r="N3904" i="35"/>
  <c r="O3904" i="35" s="1"/>
  <c r="N3905" i="35" l="1"/>
  <c r="O3905" i="35" s="1"/>
  <c r="N3906" i="35" l="1"/>
  <c r="O3906" i="35" s="1"/>
  <c r="N3907" i="35" l="1"/>
  <c r="O3907" i="35" s="1"/>
  <c r="N3909" i="35" l="1"/>
  <c r="O3909" i="35" s="1"/>
  <c r="N3910" i="35" l="1"/>
  <c r="O3910" i="35" s="1"/>
  <c r="N3911" i="35" l="1"/>
  <c r="O3911" i="35" s="1"/>
  <c r="N2369" i="35"/>
  <c r="O2369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C54" authorId="0" shapeId="0" xr:uid="{8640BE89-422C-42D2-8FD8-E493AD655EC1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帳在31倉,實物在雅晴那</t>
        </r>
      </text>
    </comment>
    <comment ref="C55" authorId="0" shapeId="0" xr:uid="{2EB92855-7380-46B8-8030-38153F397C6F}">
      <text>
        <r>
          <rPr>
            <b/>
            <sz val="9"/>
            <color indexed="81"/>
            <rFont val="細明體"/>
            <family val="3"/>
            <charset val="136"/>
          </rPr>
          <t>無法裝褐色罐子
帳在</t>
        </r>
        <r>
          <rPr>
            <b/>
            <sz val="9"/>
            <color indexed="81"/>
            <rFont val="Tahoma"/>
            <family val="2"/>
          </rPr>
          <t>31</t>
        </r>
        <r>
          <rPr>
            <b/>
            <sz val="9"/>
            <color indexed="81"/>
            <rFont val="細明體"/>
            <family val="3"/>
            <charset val="136"/>
          </rPr>
          <t>倉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細明體"/>
            <family val="3"/>
            <charset val="136"/>
          </rPr>
          <t>實物在雅晴那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Ruby SU Chang</author>
  </authors>
  <commentList>
    <comment ref="ASV5" authorId="0" shapeId="0" xr:uid="{FEF8B472-0A03-4111-AEB0-6430A4968A43}">
      <text>
        <r>
          <rPr>
            <b/>
            <sz val="16"/>
            <color indexed="81"/>
            <rFont val="Tahoma"/>
            <family val="2"/>
          </rPr>
          <t>Ruby SU Chang:</t>
        </r>
        <r>
          <rPr>
            <sz val="16"/>
            <color indexed="81"/>
            <rFont val="Tahoma"/>
            <family val="2"/>
          </rPr>
          <t xml:space="preserve">
AMY</t>
        </r>
        <r>
          <rPr>
            <sz val="16"/>
            <color indexed="81"/>
            <rFont val="細明體"/>
            <family val="3"/>
            <charset val="136"/>
          </rPr>
          <t>還沒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 Kuo</author>
  </authors>
  <commentList>
    <comment ref="E1" authorId="0" shapeId="0" xr:uid="{E7D9577E-F830-4B21-8BD7-7CE66532F750}">
      <text>
        <r>
          <rPr>
            <b/>
            <sz val="9"/>
            <color indexed="81"/>
            <rFont val="Tahoma"/>
            <family val="2"/>
          </rPr>
          <t>Ann Kuo: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藥名</t>
        </r>
      </text>
    </comment>
  </commentList>
</comments>
</file>

<file path=xl/sharedStrings.xml><?xml version="1.0" encoding="utf-8"?>
<sst xmlns="http://schemas.openxmlformats.org/spreadsheetml/2006/main" count="51634" uniqueCount="10401">
  <si>
    <t>Panel 別</t>
    <phoneticPr fontId="2" type="noConversion"/>
  </si>
  <si>
    <t>P/N</t>
    <phoneticPr fontId="2" type="noConversion"/>
  </si>
  <si>
    <r>
      <t>效期</t>
    </r>
    <r>
      <rPr>
        <sz val="8"/>
        <color rgb="FFFF0000"/>
        <rFont val="Arial"/>
        <family val="2"/>
      </rPr>
      <t/>
    </r>
    <phoneticPr fontId="2" type="noConversion"/>
  </si>
  <si>
    <t>效期</t>
    <phoneticPr fontId="2" type="noConversion"/>
  </si>
  <si>
    <t>2022-01-23</t>
    <phoneticPr fontId="1" type="noConversion"/>
  </si>
  <si>
    <t>ER Panel II L</t>
  </si>
  <si>
    <t>HBZH20KQ4-24704</t>
    <phoneticPr fontId="1" type="noConversion"/>
  </si>
  <si>
    <t>2022-03-12</t>
    <phoneticPr fontId="1" type="noConversion"/>
  </si>
  <si>
    <t>H1ZH21AD2-13702</t>
    <phoneticPr fontId="1" type="noConversion"/>
  </si>
  <si>
    <t>LOT</t>
    <phoneticPr fontId="2" type="noConversion"/>
  </si>
  <si>
    <t>General</t>
    <phoneticPr fontId="1" type="noConversion"/>
  </si>
  <si>
    <t>庫存</t>
    <phoneticPr fontId="2" type="noConversion"/>
  </si>
  <si>
    <t>PN</t>
    <phoneticPr fontId="29" type="noConversion"/>
  </si>
  <si>
    <t>Name</t>
    <phoneticPr fontId="29" type="noConversion"/>
  </si>
  <si>
    <t>Na-D</t>
    <phoneticPr fontId="29" type="noConversion"/>
  </si>
  <si>
    <t>Na-U</t>
    <phoneticPr fontId="29" type="noConversion"/>
  </si>
  <si>
    <t>BUN</t>
    <phoneticPr fontId="29" type="noConversion"/>
  </si>
  <si>
    <t>TBA-D</t>
    <phoneticPr fontId="29" type="noConversion"/>
  </si>
  <si>
    <t>TBA-U</t>
    <phoneticPr fontId="29" type="noConversion"/>
  </si>
  <si>
    <t>T4-D</t>
    <phoneticPr fontId="29" type="noConversion"/>
  </si>
  <si>
    <t>T4-U</t>
    <phoneticPr fontId="29" type="noConversion"/>
  </si>
  <si>
    <t>TCO2-U</t>
    <phoneticPr fontId="29" type="noConversion"/>
  </si>
  <si>
    <t>TCO2-D</t>
    <phoneticPr fontId="29" type="noConversion"/>
  </si>
  <si>
    <t>ALP-U</t>
    <phoneticPr fontId="29" type="noConversion"/>
  </si>
  <si>
    <t>UA-D</t>
    <phoneticPr fontId="29" type="noConversion"/>
  </si>
  <si>
    <t>UA-U</t>
    <phoneticPr fontId="29" type="noConversion"/>
  </si>
  <si>
    <t>K-D</t>
    <phoneticPr fontId="29" type="noConversion"/>
  </si>
  <si>
    <t>K-U</t>
    <phoneticPr fontId="29" type="noConversion"/>
  </si>
  <si>
    <t>ALP-D</t>
    <phoneticPr fontId="29" type="noConversion"/>
  </si>
  <si>
    <t>DBIL-U</t>
    <phoneticPr fontId="29" type="noConversion"/>
  </si>
  <si>
    <t>TP</t>
    <phoneticPr fontId="29" type="noConversion"/>
  </si>
  <si>
    <t>ALT-U</t>
    <phoneticPr fontId="29" type="noConversion"/>
  </si>
  <si>
    <t>ALT-D</t>
    <phoneticPr fontId="29" type="noConversion"/>
  </si>
  <si>
    <t>HDL-U</t>
    <phoneticPr fontId="29" type="noConversion"/>
  </si>
  <si>
    <t>HDL-D</t>
    <phoneticPr fontId="29" type="noConversion"/>
  </si>
  <si>
    <t>Ca</t>
    <phoneticPr fontId="29" type="noConversion"/>
  </si>
  <si>
    <t>AMY</t>
    <phoneticPr fontId="29" type="noConversion"/>
  </si>
  <si>
    <t>PHOS</t>
    <phoneticPr fontId="29" type="noConversion"/>
  </si>
  <si>
    <t>vLIPA-U</t>
  </si>
  <si>
    <t>vLIPA-D</t>
  </si>
  <si>
    <t>LIPA-U</t>
    <phoneticPr fontId="29" type="noConversion"/>
  </si>
  <si>
    <t>TC-U</t>
    <phoneticPr fontId="29" type="noConversion"/>
  </si>
  <si>
    <t>TC-D</t>
    <phoneticPr fontId="29" type="noConversion"/>
  </si>
  <si>
    <t>LDH-D</t>
    <phoneticPr fontId="29" type="noConversion"/>
  </si>
  <si>
    <t>LDH-U</t>
    <phoneticPr fontId="29" type="noConversion"/>
  </si>
  <si>
    <t>LAC-D</t>
    <phoneticPr fontId="29" type="noConversion"/>
  </si>
  <si>
    <t>LAC-U</t>
    <phoneticPr fontId="29" type="noConversion"/>
  </si>
  <si>
    <t>UCRE-U</t>
    <phoneticPr fontId="29" type="noConversion"/>
  </si>
  <si>
    <t>UCRE-D</t>
    <phoneticPr fontId="29" type="noConversion"/>
  </si>
  <si>
    <t>UPRO</t>
    <phoneticPr fontId="29" type="noConversion"/>
  </si>
  <si>
    <t>CRP-U</t>
    <phoneticPr fontId="29" type="noConversion"/>
  </si>
  <si>
    <t>CRP-D</t>
    <phoneticPr fontId="29" type="noConversion"/>
  </si>
  <si>
    <t>CPK-D</t>
    <phoneticPr fontId="29" type="noConversion"/>
  </si>
  <si>
    <t>CPK-U</t>
    <phoneticPr fontId="29" type="noConversion"/>
  </si>
  <si>
    <t>GGT-D</t>
    <phoneticPr fontId="29" type="noConversion"/>
  </si>
  <si>
    <t>GGT-U</t>
    <phoneticPr fontId="29" type="noConversion"/>
  </si>
  <si>
    <t>TBIL-U</t>
    <phoneticPr fontId="29" type="noConversion"/>
  </si>
  <si>
    <t>ALB</t>
    <phoneticPr fontId="29" type="noConversion"/>
  </si>
  <si>
    <t>HbA1C-D</t>
  </si>
  <si>
    <t>HbA1C-U</t>
    <phoneticPr fontId="29" type="noConversion"/>
  </si>
  <si>
    <t>Fru-U</t>
  </si>
  <si>
    <t>Fru-D</t>
  </si>
  <si>
    <t>SCRP-D</t>
  </si>
  <si>
    <t>tAST-D</t>
    <phoneticPr fontId="29" type="noConversion"/>
  </si>
  <si>
    <t>tAST-U</t>
    <phoneticPr fontId="29" type="noConversion"/>
  </si>
  <si>
    <t>tCREA-U</t>
    <phoneticPr fontId="29" type="noConversion"/>
  </si>
  <si>
    <t>tGLU</t>
    <phoneticPr fontId="29" type="noConversion"/>
  </si>
  <si>
    <t>tAsti</t>
    <phoneticPr fontId="29" type="noConversion"/>
  </si>
  <si>
    <t>TC</t>
    <phoneticPr fontId="1" type="noConversion"/>
  </si>
  <si>
    <t>MALB</t>
  </si>
  <si>
    <t>PCREA-U</t>
  </si>
  <si>
    <t>PCREA-D</t>
  </si>
  <si>
    <t>ACR</t>
    <phoneticPr fontId="1" type="noConversion"/>
  </si>
  <si>
    <t>CRP</t>
    <phoneticPr fontId="1" type="noConversion"/>
  </si>
  <si>
    <t>HCY-D</t>
  </si>
  <si>
    <t>HCY-U</t>
  </si>
  <si>
    <t>BNH3</t>
    <phoneticPr fontId="1" type="noConversion"/>
  </si>
  <si>
    <t>TG-D</t>
  </si>
  <si>
    <t>TG-U</t>
    <phoneticPr fontId="1" type="noConversion"/>
  </si>
  <si>
    <t>ELISA</t>
    <phoneticPr fontId="1" type="noConversion"/>
  </si>
  <si>
    <t>A1C</t>
    <phoneticPr fontId="1" type="noConversion"/>
  </si>
  <si>
    <t>ALP</t>
    <phoneticPr fontId="1" type="noConversion"/>
  </si>
  <si>
    <t>UA</t>
    <phoneticPr fontId="1" type="noConversion"/>
  </si>
  <si>
    <t>HDL</t>
    <phoneticPr fontId="1" type="noConversion"/>
  </si>
  <si>
    <t>GGT</t>
    <phoneticPr fontId="1" type="noConversion"/>
  </si>
  <si>
    <t>TBIL-U</t>
  </si>
  <si>
    <t>TDBIL</t>
  </si>
  <si>
    <t>TP</t>
  </si>
  <si>
    <t>ALP-U</t>
  </si>
  <si>
    <t>ALP-D</t>
  </si>
  <si>
    <t>BUN</t>
  </si>
  <si>
    <t>UA-D</t>
  </si>
  <si>
    <t>ALB</t>
  </si>
  <si>
    <t>ALT-U</t>
  </si>
  <si>
    <t>ALT-D</t>
  </si>
  <si>
    <t>K-D</t>
  </si>
  <si>
    <t>K-U</t>
  </si>
  <si>
    <t>HDL-U</t>
  </si>
  <si>
    <t>HDL-D</t>
  </si>
  <si>
    <t>CPK-D</t>
  </si>
  <si>
    <t>CPK-U</t>
  </si>
  <si>
    <t>AMY</t>
  </si>
  <si>
    <t>GGT-D</t>
  </si>
  <si>
    <t>GGT-U</t>
  </si>
  <si>
    <t>PHOS</t>
  </si>
  <si>
    <t>CL-U</t>
  </si>
  <si>
    <t>TC-U</t>
  </si>
  <si>
    <t>TC-D</t>
  </si>
  <si>
    <t>LAC-D</t>
  </si>
  <si>
    <t>SA-UPC</t>
  </si>
  <si>
    <t>TP</t>
    <phoneticPr fontId="1" type="noConversion"/>
  </si>
  <si>
    <t>K</t>
    <phoneticPr fontId="1" type="noConversion"/>
  </si>
  <si>
    <t>Mg</t>
    <phoneticPr fontId="1" type="noConversion"/>
  </si>
  <si>
    <t>ALB</t>
    <phoneticPr fontId="1" type="noConversion"/>
  </si>
  <si>
    <t>Cl</t>
    <phoneticPr fontId="1" type="noConversion"/>
  </si>
  <si>
    <t>AMY</t>
    <phoneticPr fontId="1" type="noConversion"/>
  </si>
  <si>
    <t>FRU</t>
    <phoneticPr fontId="1" type="noConversion"/>
  </si>
  <si>
    <t>Ca</t>
    <phoneticPr fontId="1" type="noConversion"/>
  </si>
  <si>
    <t>TG</t>
    <phoneticPr fontId="1" type="noConversion"/>
  </si>
  <si>
    <t>LAC</t>
    <phoneticPr fontId="1" type="noConversion"/>
  </si>
  <si>
    <t>NH3</t>
    <phoneticPr fontId="1" type="noConversion"/>
  </si>
  <si>
    <t>Critical Care</t>
  </si>
  <si>
    <t>Hi-CRP</t>
    <phoneticPr fontId="1" type="noConversion"/>
  </si>
  <si>
    <t>Marker</t>
  </si>
  <si>
    <t>Lot</t>
  </si>
  <si>
    <t>IVEK</t>
  </si>
  <si>
    <t>Na-U</t>
  </si>
  <si>
    <t>8Port</t>
  </si>
  <si>
    <t>Cindy</t>
  </si>
  <si>
    <t>4Port</t>
  </si>
  <si>
    <t>tCREA-U</t>
  </si>
  <si>
    <t>Na-D</t>
  </si>
  <si>
    <t>tCREA-D</t>
  </si>
  <si>
    <t>tCre-d</t>
  </si>
  <si>
    <t>T4-U</t>
  </si>
  <si>
    <t>T4-D</t>
  </si>
  <si>
    <t>tAsti</t>
  </si>
  <si>
    <t>Tdbil</t>
  </si>
  <si>
    <t>CL-D</t>
  </si>
  <si>
    <t>LAC-U</t>
  </si>
  <si>
    <t>TBA-U</t>
  </si>
  <si>
    <t>LIVER II&amp; III</t>
    <phoneticPr fontId="1" type="noConversion"/>
  </si>
  <si>
    <t>MG-D</t>
  </si>
  <si>
    <t>CRP-U</t>
  </si>
  <si>
    <t>CRP-D</t>
  </si>
  <si>
    <t>tCREA-D</t>
    <phoneticPr fontId="1" type="noConversion"/>
  </si>
  <si>
    <t>tCRE-D</t>
    <phoneticPr fontId="1" type="noConversion"/>
  </si>
  <si>
    <t>LIPA-U</t>
  </si>
  <si>
    <t>LIPA-D</t>
  </si>
  <si>
    <t>Batch</t>
  </si>
  <si>
    <t>PN</t>
    <phoneticPr fontId="1" type="noConversion"/>
  </si>
  <si>
    <t>UPRO</t>
  </si>
  <si>
    <t>保存期限 (天)</t>
  </si>
  <si>
    <t>MG-U</t>
  </si>
  <si>
    <t>V</t>
    <phoneticPr fontId="1" type="noConversion"/>
  </si>
  <si>
    <t>&lt;=500</t>
    <phoneticPr fontId="1" type="noConversion"/>
  </si>
  <si>
    <t>501~9999</t>
    <phoneticPr fontId="1" type="noConversion"/>
  </si>
  <si>
    <t>Ca</t>
  </si>
  <si>
    <t>tAST-D</t>
  </si>
  <si>
    <t>tAST-U</t>
  </si>
  <si>
    <t>TBA-D</t>
  </si>
  <si>
    <t>TCO2-D</t>
  </si>
  <si>
    <t>TCO2-U</t>
  </si>
  <si>
    <t>tGLU</t>
  </si>
  <si>
    <t>TG-U</t>
  </si>
  <si>
    <t>UA-U</t>
  </si>
  <si>
    <t>BEADS別</t>
  </si>
  <si>
    <t>工單</t>
    <phoneticPr fontId="1" type="noConversion"/>
  </si>
  <si>
    <t>生產週別</t>
    <phoneticPr fontId="1" type="noConversion"/>
  </si>
  <si>
    <t>生產日期</t>
    <phoneticPr fontId="1" type="noConversion"/>
  </si>
  <si>
    <t>一</t>
  </si>
  <si>
    <t>滴定機</t>
  </si>
  <si>
    <t>凍乾機台</t>
  </si>
  <si>
    <t>配藥同仁</t>
  </si>
  <si>
    <t>預計滴定時間</t>
  </si>
  <si>
    <t>工單編號</t>
  </si>
  <si>
    <t>備註</t>
  </si>
  <si>
    <t>一吸一吐，禁止跟凍</t>
  </si>
  <si>
    <t>禁止跟凍</t>
  </si>
  <si>
    <t>思佑</t>
  </si>
  <si>
    <t>二</t>
  </si>
  <si>
    <t>每3500打回</t>
  </si>
  <si>
    <t>最後1000全程看</t>
  </si>
  <si>
    <t>律璇</t>
  </si>
  <si>
    <t>楊珩</t>
  </si>
  <si>
    <t>一吸一吐</t>
  </si>
  <si>
    <t>併，一吸一吐</t>
  </si>
  <si>
    <t>新配方，禁止跟凍</t>
  </si>
  <si>
    <t>備註</t>
    <phoneticPr fontId="1" type="noConversion"/>
  </si>
  <si>
    <t>BCl-U</t>
    <phoneticPr fontId="1" type="noConversion"/>
  </si>
  <si>
    <t>電解質</t>
  </si>
  <si>
    <t>Solution檢測項目</t>
    <phoneticPr fontId="1" type="noConversion"/>
  </si>
  <si>
    <r>
      <t>(#</t>
    </r>
    <r>
      <rPr>
        <sz val="12"/>
        <color theme="1"/>
        <rFont val="新細明體"/>
        <family val="2"/>
        <charset val="136"/>
      </rPr>
      <t>計算值</t>
    </r>
    <r>
      <rPr>
        <sz val="12"/>
        <color theme="1"/>
        <rFont val="Calibri"/>
        <family val="2"/>
      </rPr>
      <t>)(*</t>
    </r>
    <r>
      <rPr>
        <sz val="12"/>
        <color theme="1"/>
        <rFont val="新細明體"/>
        <family val="2"/>
        <charset val="136"/>
      </rPr>
      <t>開發中</t>
    </r>
    <r>
      <rPr>
        <sz val="12"/>
        <color theme="1"/>
        <rFont val="Calibri"/>
        <family val="2"/>
      </rPr>
      <t>)</t>
    </r>
    <phoneticPr fontId="1" type="noConversion"/>
  </si>
  <si>
    <t>腎功能</t>
  </si>
  <si>
    <t xml:space="preserve">	
BUN (尿素氮), CREA (肌酸酐) , UA (尿酸), UREA(尿素)#, B/C# (尿素氮/肌酸酐比值#),  UPC# (尿液白蛋白/肌酸酐比值#)</t>
    <phoneticPr fontId="1" type="noConversion"/>
  </si>
  <si>
    <t>肝功能</t>
  </si>
  <si>
    <t>ALB (白蛋白), ALT (丙氨酸轉氨酶), AST (天冬胺酸轉氨酶), TBIL (總膽紅素), GGT (γ-丙麩胺酸轉移酶), BA (膽汁酸), NH3 (血氨), GLOB# (球蛋白=總蛋白-白蛋白), A/G# (白蛋白/球蛋白)</t>
    <phoneticPr fontId="1" type="noConversion"/>
  </si>
  <si>
    <t>胰臟炎指標</t>
  </si>
  <si>
    <t xml:space="preserve">	AMY (澱粉酶), LIPA (胰特異性脂肪酶), cPL* (犬胰特異性脂肪酶)</t>
    <phoneticPr fontId="1" type="noConversion"/>
  </si>
  <si>
    <t>心衰指標</t>
  </si>
  <si>
    <t xml:space="preserve">	NT-proBNP* (N端前腦利鈉肽)</t>
    <phoneticPr fontId="1" type="noConversion"/>
  </si>
  <si>
    <t>醣類代謝</t>
    <phoneticPr fontId="1" type="noConversion"/>
  </si>
  <si>
    <t>GLU (葡萄糖), FRU (果糖胺), cA1C (犬糖化血色素)</t>
    <phoneticPr fontId="1" type="noConversion"/>
  </si>
  <si>
    <t>脂肪與其他代謝</t>
    <phoneticPr fontId="1" type="noConversion"/>
  </si>
  <si>
    <t>TRIG (三酸甘油脂), CHOL (總膽固醇), TP (總蛋白), ALP (鹼性磷酸酶), CPK (肌酸磷化酶), LAC (乳酸)</t>
    <phoneticPr fontId="1" type="noConversion"/>
  </si>
  <si>
    <t>內分泌</t>
  </si>
  <si>
    <t>TT4 (四碘甲狀腺素), cTSH (促甲狀腺素), cCOR (犬皮質醇), cPROG (犬孕酮)</t>
    <phoneticPr fontId="1" type="noConversion"/>
  </si>
  <si>
    <t>發炎指標/急重症</t>
  </si>
  <si>
    <t>cCRP (犬C反應蛋白), SAA (貓/馬血清澱粉樣蛋白A), cPL* (犬胰特異性脂肪酶), NT-proBNP* (N端前腦利鈉肽)</t>
    <phoneticPr fontId="1" type="noConversion"/>
  </si>
  <si>
    <t>用藥監控</t>
  </si>
  <si>
    <t>PHBR (苯巴比妥)</t>
  </si>
  <si>
    <t>Na (鈉), K (鉀), Cl (氯), Ca (總鈣), C-Ca# (校正鈣#), PHOS (無機磷), Mg (鎂), tCO2 (二氧化碳總量), pH *(血液酸鹼度), AGap# (陰離子間隙)</t>
    <phoneticPr fontId="1" type="noConversion"/>
  </si>
  <si>
    <t>生化試劑盤
Chemistry Reagent Panel</t>
    <phoneticPr fontId="1" type="noConversion"/>
  </si>
  <si>
    <t>試劑盤及單項/雙項卡匣</t>
    <phoneticPr fontId="1" type="noConversion"/>
  </si>
  <si>
    <t>甲狀腺檢查試劑盤(2)</t>
    <phoneticPr fontId="1" type="noConversion"/>
  </si>
  <si>
    <t>T4, CHOL</t>
    <phoneticPr fontId="1" type="noConversion"/>
  </si>
  <si>
    <t>糖尿病監控試劑盤
(4+2)</t>
    <phoneticPr fontId="1" type="noConversion"/>
  </si>
  <si>
    <t>FRU, GLU, TP, ALB, GLOB#, A/G#</t>
    <phoneticPr fontId="1" type="noConversion"/>
  </si>
  <si>
    <t>腎臟檢查試劑盤
(9+5)</t>
    <phoneticPr fontId="1" type="noConversion"/>
  </si>
  <si>
    <t>ALB, BUN, CREA, PHOS, Ca, Na, K, Cl,  tCO2, pH*, B/C#, Na/K#, C-Ca#, UREA#,  AGap#</t>
    <phoneticPr fontId="1" type="noConversion"/>
  </si>
  <si>
    <t>肝臟檢查試劑盤
(8+3)</t>
    <phoneticPr fontId="1" type="noConversion"/>
  </si>
  <si>
    <t>ALB, ALP, ALT, AST, TBIL, TP, BUN, GGT, GLOB#, A/G#, UREA#</t>
    <phoneticPr fontId="1" type="noConversion"/>
  </si>
  <si>
    <t>加強肝臟檢查試劑盤
(10+3)</t>
    <phoneticPr fontId="1" type="noConversion"/>
  </si>
  <si>
    <t>ALP, ALT, AST, BUN, TP, ALB, GGT, TBIL, BA, CHOL, GLOB#, A/G#,UREA#</t>
    <phoneticPr fontId="1" type="noConversion"/>
  </si>
  <si>
    <t>電解質試劑盤
(4+2)</t>
    <phoneticPr fontId="1" type="noConversion"/>
  </si>
  <si>
    <t>Na, K, Cl, tCO2, pH*, Na/K#, AGap#</t>
    <phoneticPr fontId="1" type="noConversion"/>
  </si>
  <si>
    <t>麻醉前檢查試劑盤
(7+4)</t>
    <phoneticPr fontId="1" type="noConversion"/>
  </si>
  <si>
    <t>ALB, ALP, ALT, BUN, CREA, GLU, TP, GLOB#, A/G#, B/C#, UREA#</t>
    <phoneticPr fontId="1" type="noConversion"/>
  </si>
  <si>
    <t>疾病診斷試劑盤
(13+5)</t>
    <phoneticPr fontId="1" type="noConversion"/>
  </si>
  <si>
    <t>ALB, ALP, ALT, AMY, AST, BUN, CHOL, CREA, GLU, TBIL, TP, Ca, PHOS, GLOB#, A/G#, B/C#, C-Ca#, UREA#</t>
    <phoneticPr fontId="1" type="noConversion"/>
  </si>
  <si>
    <t>加強診斷試劑盤
(13+6)</t>
    <phoneticPr fontId="1" type="noConversion"/>
  </si>
  <si>
    <t>ALP,  ALT, ALB, BUN, CREA, GLU, TP, AMY, TBIL, Ca, PHOS, Na, K, GLOB#, A/G#, B/C#, Na/K#, UREA#, C-Ca#</t>
    <phoneticPr fontId="1" type="noConversion"/>
  </si>
  <si>
    <t>疾病診斷-II 試劑盤
(14+5)</t>
    <phoneticPr fontId="1" type="noConversion"/>
  </si>
  <si>
    <t>ALB, ALP, ALT, AMY, BUN, CHOL, CREA, GLU, TBIL, TP, Ca, PHOS, LIPA, GGT, GLOB#, A/G#, B/C#, C-Ca#, UREA#</t>
    <phoneticPr fontId="1" type="noConversion"/>
  </si>
  <si>
    <t>危重症試劑盤
(14+7)</t>
    <phoneticPr fontId="1" type="noConversion"/>
  </si>
  <si>
    <t>ALB, ALP, ALT, BUN, CREA, GLU, TP, Ca, Na, K, Cl, tCO2, , pH*, LAC, CPK, GLOB#, A/G#, B/C#, Na/K#, AGap#, C-Ca#, UREA#</t>
    <phoneticPr fontId="1" type="noConversion"/>
  </si>
  <si>
    <t>馬匹健檢試劑盤
(14+6)</t>
    <phoneticPr fontId="1" type="noConversion"/>
  </si>
  <si>
    <t>ALP, AST, CREA, BUN, TP, GLU, ALB, TBIL, CPK, GGT, Ca, Na, K, tCO2, GLOB#, A/G#, B/C#, Na/K#, C-Ca#, UREA#</t>
    <phoneticPr fontId="1" type="noConversion"/>
  </si>
  <si>
    <t>大動物健檢試劑盤
(14+5)</t>
    <phoneticPr fontId="1" type="noConversion"/>
  </si>
  <si>
    <t>ALP, AST, BUN, TP, ALB, Ca, PHOS, CPK, GGT, Na, K, Cl, Mg, GLU, GLOB#, A/G#, Na/K#, C-Ca#, UREA#</t>
    <phoneticPr fontId="1" type="noConversion"/>
  </si>
  <si>
    <t>禽爬蟲健檢試劑盤
(12+4)</t>
    <phoneticPr fontId="1" type="noConversion"/>
  </si>
  <si>
    <t>AST, TP, ALB, GLU, Ca, PHOS, Na, K, Cl, CPK, BA, UA, GLOB#, A/G#, Na/K#, C-Ca#</t>
    <phoneticPr fontId="1" type="noConversion"/>
  </si>
  <si>
    <t>單項卡匣</t>
    <phoneticPr fontId="1" type="noConversion"/>
  </si>
  <si>
    <t xml:space="preserve">BUN, CREA, Cl, TBIL, LAC, NH3, Mg* </t>
    <phoneticPr fontId="1" type="noConversion"/>
  </si>
  <si>
    <t>雙項卡匣</t>
    <phoneticPr fontId="1" type="noConversion"/>
  </si>
  <si>
    <t>Na+K+Na/K#, Ca+PHOS, AST+CPK, ALB+TP+GLOB#+A/G#, ALP+ALT, TRIG+CHOL, GGT+CPK, LIPA+AMY, UPRO+UCRE+UPC#, BA+CHOL</t>
    <phoneticPr fontId="1" type="noConversion"/>
  </si>
  <si>
    <t>免疫卡匣</t>
  </si>
  <si>
    <t>Immunoassay Cartridge</t>
  </si>
  <si>
    <t>cCRP, SAA, cPL*</t>
  </si>
  <si>
    <t>PHBR</t>
  </si>
  <si>
    <t>優生指標</t>
  </si>
  <si>
    <t>cPROG</t>
  </si>
  <si>
    <t>内分泌</t>
  </si>
  <si>
    <t>TT4, cTSH, cCOR</t>
  </si>
  <si>
    <t>醣類代謝</t>
  </si>
  <si>
    <t>cA1C</t>
  </si>
  <si>
    <t>NT-proBNT* </t>
  </si>
  <si>
    <t>入庫</t>
    <phoneticPr fontId="1" type="noConversion"/>
  </si>
  <si>
    <t>三</t>
  </si>
  <si>
    <t>藍寶</t>
  </si>
  <si>
    <t>盈君</t>
  </si>
  <si>
    <t>BNH3</t>
  </si>
  <si>
    <t>小台</t>
  </si>
  <si>
    <t>四</t>
  </si>
  <si>
    <t>五</t>
  </si>
  <si>
    <t>Fru-D</t>
    <phoneticPr fontId="1" type="noConversion"/>
  </si>
  <si>
    <t>Fru-U</t>
    <phoneticPr fontId="1" type="noConversion"/>
  </si>
  <si>
    <t>NH3</t>
  </si>
  <si>
    <t>Anne</t>
  </si>
  <si>
    <t>Kira</t>
  </si>
  <si>
    <t>新配方，體積6ul</t>
  </si>
  <si>
    <t>新配方，一吸一吐</t>
  </si>
  <si>
    <t>Hi-CRP-R3</t>
  </si>
  <si>
    <t>RSB</t>
  </si>
  <si>
    <r>
      <t>日期</t>
    </r>
    <r>
      <rPr>
        <b/>
        <sz val="18"/>
        <color rgb="FF000000"/>
        <rFont val="Times New Roman"/>
        <family val="1"/>
      </rPr>
      <t>:</t>
    </r>
  </si>
  <si>
    <r>
      <t>數量</t>
    </r>
    <r>
      <rPr>
        <b/>
        <sz val="9"/>
        <color rgb="FF000000"/>
        <rFont val="Times New Roman"/>
        <family val="1"/>
      </rPr>
      <t xml:space="preserve"> </t>
    </r>
  </si>
  <si>
    <r>
      <t>RD</t>
    </r>
    <r>
      <rPr>
        <b/>
        <sz val="9"/>
        <color rgb="FF000000"/>
        <rFont val="新細明體"/>
        <family val="1"/>
        <charset val="136"/>
      </rPr>
      <t>給藥時間</t>
    </r>
  </si>
  <si>
    <r>
      <t> </t>
    </r>
    <r>
      <rPr>
        <b/>
        <sz val="9"/>
        <color rgb="FF000000"/>
        <rFont val="新細明體"/>
        <family val="1"/>
        <charset val="136"/>
      </rPr>
      <t>預計結束</t>
    </r>
    <r>
      <rPr>
        <b/>
        <sz val="9"/>
        <color rgb="FF000000"/>
        <rFont val="Times New Roman"/>
        <family val="1"/>
      </rPr>
      <t xml:space="preserve"> </t>
    </r>
  </si>
  <si>
    <t>Andy</t>
  </si>
  <si>
    <t>T4-Diluent</t>
  </si>
  <si>
    <t>JEDI</t>
  </si>
  <si>
    <t>Hi Lipid -GLU-U</t>
  </si>
  <si>
    <t>Hi Lipid -GLU-D</t>
  </si>
  <si>
    <t>Hi Lipid -TC-U</t>
  </si>
  <si>
    <t>Hi Lipid -TC-D</t>
  </si>
  <si>
    <t>Hi Lipid -TG-U</t>
  </si>
  <si>
    <t>Hi Lipid -TG-D</t>
  </si>
  <si>
    <t>Hi Lipid -HDL-U</t>
  </si>
  <si>
    <t>Hi Lipid -HDL-P</t>
  </si>
  <si>
    <t>體積改5.77(補水)</t>
  </si>
  <si>
    <t>一吸一吐，4.5 ul</t>
  </si>
  <si>
    <t>fSAA-R1</t>
  </si>
  <si>
    <t>fSAA-R2</t>
  </si>
  <si>
    <t>HbA1c-U</t>
  </si>
  <si>
    <t>HbA1c-D</t>
  </si>
  <si>
    <t>vLIPA-D</t>
    <phoneticPr fontId="1" type="noConversion"/>
  </si>
  <si>
    <t>小於60天</t>
    <phoneticPr fontId="1" type="noConversion"/>
  </si>
  <si>
    <t>小於30天</t>
    <phoneticPr fontId="1" type="noConversion"/>
  </si>
  <si>
    <t>過期</t>
    <phoneticPr fontId="1" type="noConversion"/>
  </si>
  <si>
    <t>ABCD/增量</t>
    <phoneticPr fontId="1" type="noConversion"/>
  </si>
  <si>
    <t>XYZ/實驗</t>
    <phoneticPr fontId="1" type="noConversion"/>
  </si>
  <si>
    <t>生產日期</t>
  </si>
  <si>
    <t>效期</t>
  </si>
  <si>
    <t>BEADS工單</t>
  </si>
  <si>
    <t>工單數</t>
  </si>
  <si>
    <t>累計領用</t>
  </si>
  <si>
    <t>可使用庫存</t>
    <phoneticPr fontId="1" type="noConversion"/>
  </si>
  <si>
    <t>6月6日</t>
  </si>
  <si>
    <t>TMRA220627</t>
  </si>
  <si>
    <t>292224A</t>
  </si>
  <si>
    <t>體積改為6.5 ul</t>
  </si>
  <si>
    <t>292224B</t>
  </si>
  <si>
    <t>TMRA220628</t>
  </si>
  <si>
    <t>TMRA220629</t>
  </si>
  <si>
    <t>TMRA220630</t>
  </si>
  <si>
    <t>142224A</t>
  </si>
  <si>
    <t>142224B</t>
  </si>
  <si>
    <t>TMRA220631</t>
  </si>
  <si>
    <t>152224A</t>
  </si>
  <si>
    <t>152224B</t>
  </si>
  <si>
    <t>TMRA220632</t>
  </si>
  <si>
    <t>TMRA220633</t>
  </si>
  <si>
    <t>TMRA220634</t>
  </si>
  <si>
    <t>172224A</t>
  </si>
  <si>
    <r>
      <t>10</t>
    </r>
    <r>
      <rPr>
        <b/>
        <sz val="14"/>
        <color rgb="FF000000"/>
        <rFont val="新細明體"/>
        <family val="1"/>
        <charset val="136"/>
      </rPr>
      <t>、</t>
    </r>
    <r>
      <rPr>
        <b/>
        <sz val="14"/>
        <color rgb="FF000000"/>
        <rFont val="Times New Roman"/>
        <family val="1"/>
      </rPr>
      <t>4</t>
    </r>
  </si>
  <si>
    <t>分500 凍4號</t>
  </si>
  <si>
    <t>172224B</t>
  </si>
  <si>
    <t>TMRA220635</t>
  </si>
  <si>
    <t>162224A</t>
  </si>
  <si>
    <t>162224B</t>
  </si>
  <si>
    <t>PHBR-R1</t>
  </si>
  <si>
    <t>PHBR-R2</t>
  </si>
  <si>
    <t>TMRA220636</t>
  </si>
  <si>
    <t>A1C-RSB-R1</t>
  </si>
  <si>
    <t>TMRA220637</t>
  </si>
  <si>
    <t>A1C-RSB-R2</t>
  </si>
  <si>
    <t>TMRA220633</t>
    <phoneticPr fontId="1" type="noConversion"/>
  </si>
  <si>
    <t>0522241</t>
    <phoneticPr fontId="1" type="noConversion"/>
  </si>
  <si>
    <t>0522242</t>
    <phoneticPr fontId="1" type="noConversion"/>
  </si>
  <si>
    <t>0622241</t>
    <phoneticPr fontId="1" type="noConversion"/>
  </si>
  <si>
    <t>0622242</t>
    <phoneticPr fontId="1" type="noConversion"/>
  </si>
  <si>
    <t>6月7日</t>
  </si>
  <si>
    <t>TMRA220638</t>
  </si>
  <si>
    <t>282224A</t>
  </si>
  <si>
    <t>282224B</t>
  </si>
  <si>
    <t>TMRA220639</t>
  </si>
  <si>
    <t>TMRA220640</t>
  </si>
  <si>
    <t>TMRA220641</t>
  </si>
  <si>
    <t>032224A</t>
  </si>
  <si>
    <t>032224B</t>
  </si>
  <si>
    <t>032224C</t>
  </si>
  <si>
    <t>032224D</t>
  </si>
  <si>
    <t>TMRA220642</t>
  </si>
  <si>
    <t>482224A</t>
  </si>
  <si>
    <t>482224B</t>
  </si>
  <si>
    <t>TMRA220643</t>
  </si>
  <si>
    <t>492224A</t>
  </si>
  <si>
    <t>492224B</t>
  </si>
  <si>
    <t>TMRA220644</t>
  </si>
  <si>
    <t>822224A</t>
  </si>
  <si>
    <t>822224B</t>
  </si>
  <si>
    <t>822224C</t>
  </si>
  <si>
    <t>822224D</t>
  </si>
  <si>
    <t>TMRA220645</t>
  </si>
  <si>
    <t>TMRA220646</t>
  </si>
  <si>
    <t>182224A</t>
  </si>
  <si>
    <t>TMRA220647</t>
  </si>
  <si>
    <t>192224A</t>
  </si>
  <si>
    <t>6月8日</t>
  </si>
  <si>
    <t>TMRA220648</t>
  </si>
  <si>
    <t>282224C</t>
  </si>
  <si>
    <t>282224D</t>
  </si>
  <si>
    <t>TMRA220649</t>
  </si>
  <si>
    <t>TMRA220650</t>
  </si>
  <si>
    <t>TMRA220651</t>
  </si>
  <si>
    <t>602224A</t>
  </si>
  <si>
    <t>602224B</t>
  </si>
  <si>
    <t>TMRA220652</t>
  </si>
  <si>
    <t>612224A</t>
  </si>
  <si>
    <t>612224B</t>
  </si>
  <si>
    <t>TMRA220653</t>
  </si>
  <si>
    <t>142224C</t>
  </si>
  <si>
    <t>142224D</t>
  </si>
  <si>
    <t>TMRA220654</t>
  </si>
  <si>
    <t>152224C</t>
  </si>
  <si>
    <t>152224D</t>
  </si>
  <si>
    <t>TMRA220655</t>
  </si>
  <si>
    <t>812224A</t>
  </si>
  <si>
    <t>812224B</t>
  </si>
  <si>
    <t>TMRA220656</t>
  </si>
  <si>
    <t>802224A</t>
  </si>
  <si>
    <t>802224B</t>
  </si>
  <si>
    <t>TMRA220657</t>
  </si>
  <si>
    <t>832224A</t>
  </si>
  <si>
    <t>832224B</t>
  </si>
  <si>
    <t>832224C</t>
  </si>
  <si>
    <t>832224D</t>
  </si>
  <si>
    <t>TMRA220658</t>
  </si>
  <si>
    <t>272224A</t>
  </si>
  <si>
    <t>272224B</t>
  </si>
  <si>
    <t>272224C</t>
  </si>
  <si>
    <t>272224D</t>
  </si>
  <si>
    <t>Lot 221/221</t>
  </si>
  <si>
    <t>TMRA220679</t>
  </si>
  <si>
    <t>TMRA220680</t>
  </si>
  <si>
    <t>TMRA220681</t>
  </si>
  <si>
    <t>TMRA220682</t>
  </si>
  <si>
    <t>TMRA220683</t>
  </si>
  <si>
    <t>TMRA220684</t>
  </si>
  <si>
    <t>TMRA220685</t>
  </si>
  <si>
    <t>TMRA220686</t>
  </si>
  <si>
    <t>6月9日</t>
  </si>
  <si>
    <t>TMRA220659</t>
  </si>
  <si>
    <t>292224C</t>
  </si>
  <si>
    <t>292224D</t>
  </si>
  <si>
    <t>TMRA220694</t>
  </si>
  <si>
    <t>TMRA220695</t>
  </si>
  <si>
    <t>TMRA220662</t>
  </si>
  <si>
    <t>TMRA220663</t>
  </si>
  <si>
    <t>TMRA220664</t>
  </si>
  <si>
    <t>072224A</t>
  </si>
  <si>
    <t>072224B</t>
  </si>
  <si>
    <t>072224C</t>
  </si>
  <si>
    <t>072224D</t>
  </si>
  <si>
    <t>TMRA220665</t>
  </si>
  <si>
    <t>032224E</t>
  </si>
  <si>
    <t>032224F</t>
  </si>
  <si>
    <t>032224G</t>
  </si>
  <si>
    <t>032224H</t>
  </si>
  <si>
    <t>TMRA220666</t>
  </si>
  <si>
    <t>TMRA220667</t>
  </si>
  <si>
    <t>TMRA220687</t>
  </si>
  <si>
    <t>TMRA220688</t>
  </si>
  <si>
    <t>TMRA220689</t>
  </si>
  <si>
    <t>TMRA220690</t>
  </si>
  <si>
    <t>TMRA220691</t>
  </si>
  <si>
    <t>TMRA220692</t>
  </si>
  <si>
    <t>TMRA220693</t>
  </si>
  <si>
    <t>TMRA220696</t>
  </si>
  <si>
    <t>0222241</t>
    <phoneticPr fontId="1" type="noConversion"/>
  </si>
  <si>
    <t>0222242</t>
    <phoneticPr fontId="1" type="noConversion"/>
  </si>
  <si>
    <t>0422241</t>
    <phoneticPr fontId="1" type="noConversion"/>
  </si>
  <si>
    <t>0422242</t>
    <phoneticPr fontId="1" type="noConversion"/>
  </si>
  <si>
    <t>0522243</t>
    <phoneticPr fontId="1" type="noConversion"/>
  </si>
  <si>
    <t>0522244</t>
    <phoneticPr fontId="1" type="noConversion"/>
  </si>
  <si>
    <t>0622243</t>
    <phoneticPr fontId="1" type="noConversion"/>
  </si>
  <si>
    <t>0622244</t>
    <phoneticPr fontId="1" type="noConversion"/>
  </si>
  <si>
    <t>TMRA220663</t>
    <phoneticPr fontId="1" type="noConversion"/>
  </si>
  <si>
    <t>6月10日</t>
  </si>
  <si>
    <t>TMRA220668</t>
  </si>
  <si>
    <t>TMRA220669</t>
  </si>
  <si>
    <t>TMRA220616</t>
  </si>
  <si>
    <t>592224A</t>
  </si>
  <si>
    <t>Mg-U</t>
  </si>
  <si>
    <t>592224B</t>
  </si>
  <si>
    <t>TMRA220617</t>
  </si>
  <si>
    <t>582224A</t>
  </si>
  <si>
    <t>Mg-D</t>
  </si>
  <si>
    <t>582224B</t>
  </si>
  <si>
    <t>TMRA220672</t>
  </si>
  <si>
    <t>832224E</t>
  </si>
  <si>
    <t>832224F</t>
  </si>
  <si>
    <t>832224G</t>
  </si>
  <si>
    <t>832224H</t>
  </si>
  <si>
    <t>TMRA220673</t>
  </si>
  <si>
    <t>TMRA220674</t>
  </si>
  <si>
    <t>TMRA220675</t>
  </si>
  <si>
    <t>842224A</t>
  </si>
  <si>
    <t>842224B</t>
  </si>
  <si>
    <t>842224C</t>
  </si>
  <si>
    <t>842224D</t>
  </si>
  <si>
    <t>TMRA220676</t>
  </si>
  <si>
    <t>TMRA220677</t>
  </si>
  <si>
    <t>TMRA220678</t>
  </si>
  <si>
    <t>0522245</t>
    <phoneticPr fontId="1" type="noConversion"/>
  </si>
  <si>
    <t>0522246</t>
    <phoneticPr fontId="1" type="noConversion"/>
  </si>
  <si>
    <t>0622245</t>
    <phoneticPr fontId="1" type="noConversion"/>
  </si>
  <si>
    <t>0622246</t>
    <phoneticPr fontId="1" type="noConversion"/>
  </si>
  <si>
    <t>0222243</t>
    <phoneticPr fontId="1" type="noConversion"/>
  </si>
  <si>
    <t>0222244</t>
    <phoneticPr fontId="1" type="noConversion"/>
  </si>
  <si>
    <t>0422243</t>
    <phoneticPr fontId="1" type="noConversion"/>
  </si>
  <si>
    <t>0422244</t>
    <phoneticPr fontId="1" type="noConversion"/>
  </si>
  <si>
    <t>6月13日</t>
  </si>
  <si>
    <t>TMRA220697</t>
  </si>
  <si>
    <t>282225C</t>
  </si>
  <si>
    <t>批號搭之前的</t>
  </si>
  <si>
    <t>282225D</t>
  </si>
  <si>
    <t>TMRA220698</t>
  </si>
  <si>
    <t>TMRA220699</t>
  </si>
  <si>
    <t>TMRB220601</t>
  </si>
  <si>
    <t>TMRB220602</t>
  </si>
  <si>
    <t>482225A</t>
  </si>
  <si>
    <t>482225B</t>
  </si>
  <si>
    <t>TMRB220603</t>
  </si>
  <si>
    <t>492225A</t>
  </si>
  <si>
    <t>492225B</t>
  </si>
  <si>
    <t>TMRB220604</t>
  </si>
  <si>
    <t>TMRB220605</t>
  </si>
  <si>
    <t>TMRB220606</t>
  </si>
  <si>
    <t>302225A</t>
  </si>
  <si>
    <t>302225B</t>
  </si>
  <si>
    <t>302225C</t>
  </si>
  <si>
    <t>302225D</t>
  </si>
  <si>
    <t>TMRB220607</t>
  </si>
  <si>
    <t>TMRB220608</t>
  </si>
  <si>
    <t>792225A</t>
  </si>
  <si>
    <t>792225B</t>
  </si>
  <si>
    <t>TMRB220609</t>
  </si>
  <si>
    <t>782225A</t>
  </si>
  <si>
    <t>782225B</t>
  </si>
  <si>
    <t>0922251</t>
    <phoneticPr fontId="1" type="noConversion"/>
  </si>
  <si>
    <t>0922252</t>
    <phoneticPr fontId="1" type="noConversion"/>
  </si>
  <si>
    <t>0822251</t>
    <phoneticPr fontId="1" type="noConversion"/>
  </si>
  <si>
    <t>0822252</t>
    <phoneticPr fontId="1" type="noConversion"/>
  </si>
  <si>
    <t>0522251</t>
    <phoneticPr fontId="1" type="noConversion"/>
  </si>
  <si>
    <t>0522252</t>
    <phoneticPr fontId="1" type="noConversion"/>
  </si>
  <si>
    <t>0622251</t>
    <phoneticPr fontId="1" type="noConversion"/>
  </si>
  <si>
    <t>0622252</t>
    <phoneticPr fontId="1" type="noConversion"/>
  </si>
  <si>
    <t>6月14日</t>
  </si>
  <si>
    <t>TMRB220610</t>
  </si>
  <si>
    <t>292225SA</t>
  </si>
  <si>
    <t>給SA用</t>
  </si>
  <si>
    <t>TMRB220611</t>
  </si>
  <si>
    <t>TMRB220612</t>
  </si>
  <si>
    <t>TMRB220613</t>
  </si>
  <si>
    <t>072225A</t>
  </si>
  <si>
    <t>072225B</t>
  </si>
  <si>
    <t>072225C</t>
  </si>
  <si>
    <t>072225D</t>
  </si>
  <si>
    <t>TMRB220614</t>
  </si>
  <si>
    <t>822225A</t>
  </si>
  <si>
    <t>822225B</t>
  </si>
  <si>
    <t>822225C</t>
  </si>
  <si>
    <t>822225D</t>
  </si>
  <si>
    <t>TMRB220615</t>
  </si>
  <si>
    <t>842225A</t>
  </si>
  <si>
    <t>842225B</t>
  </si>
  <si>
    <t>842225C</t>
  </si>
  <si>
    <t>842225D</t>
  </si>
  <si>
    <t>TMRB220616</t>
  </si>
  <si>
    <t>142225A</t>
  </si>
  <si>
    <t>142225B</t>
  </si>
  <si>
    <t>TMRB220617</t>
  </si>
  <si>
    <t>152225A</t>
  </si>
  <si>
    <t>152225B</t>
  </si>
  <si>
    <t>TMRB220618</t>
  </si>
  <si>
    <t>142225C</t>
  </si>
  <si>
    <t>142225D</t>
  </si>
  <si>
    <t>142225E</t>
  </si>
  <si>
    <t>142225F</t>
  </si>
  <si>
    <t>282225A</t>
  </si>
  <si>
    <t>282225B</t>
  </si>
  <si>
    <t>292225A</t>
  </si>
  <si>
    <t>292225B</t>
  </si>
  <si>
    <t>292225E</t>
  </si>
  <si>
    <t>292225F</t>
  </si>
  <si>
    <t>802225A</t>
  </si>
  <si>
    <t>802225B</t>
  </si>
  <si>
    <t>812225A</t>
  </si>
  <si>
    <t>812225B</t>
  </si>
  <si>
    <t>842225G</t>
  </si>
  <si>
    <t>842225H</t>
  </si>
  <si>
    <t>842226A</t>
  </si>
  <si>
    <t>842226B</t>
  </si>
  <si>
    <t>842226C</t>
  </si>
  <si>
    <t>842226D</t>
  </si>
  <si>
    <t>6月15日</t>
  </si>
  <si>
    <t>TMRB220619</t>
  </si>
  <si>
    <t>搭之前D</t>
  </si>
  <si>
    <t>TMRB220620</t>
  </si>
  <si>
    <t>TMRB220621</t>
  </si>
  <si>
    <t>TMRB220622</t>
  </si>
  <si>
    <t>TMRB220623</t>
  </si>
  <si>
    <t>152225C</t>
  </si>
  <si>
    <t>152225D</t>
  </si>
  <si>
    <t>TMRB220624</t>
  </si>
  <si>
    <t>TMRB220625</t>
  </si>
  <si>
    <t>172225A</t>
  </si>
  <si>
    <t>172225B</t>
  </si>
  <si>
    <t>TMRB220626</t>
  </si>
  <si>
    <t>162225A</t>
  </si>
  <si>
    <t>162225B</t>
  </si>
  <si>
    <t>TMRB220627</t>
  </si>
  <si>
    <t>TMRB220628</t>
  </si>
  <si>
    <t>6月16日</t>
  </si>
  <si>
    <t>TMRB220629</t>
  </si>
  <si>
    <t>TMRB220630</t>
  </si>
  <si>
    <t>TMRB220631</t>
  </si>
  <si>
    <t>TMRB220632</t>
  </si>
  <si>
    <t>TMRB220633</t>
  </si>
  <si>
    <t>TMRB220634</t>
  </si>
  <si>
    <t>TMRB220635</t>
  </si>
  <si>
    <t>152225E</t>
  </si>
  <si>
    <t>152225F</t>
  </si>
  <si>
    <t>TMRB220636</t>
  </si>
  <si>
    <t>TMRB220637</t>
  </si>
  <si>
    <t>TMRB220638</t>
  </si>
  <si>
    <t>832225A</t>
  </si>
  <si>
    <t>832225B</t>
  </si>
  <si>
    <t>832225C</t>
  </si>
  <si>
    <t>832225D</t>
  </si>
  <si>
    <t>TMRB220639</t>
  </si>
  <si>
    <t>Lot 251/241</t>
  </si>
  <si>
    <t>6月17日</t>
  </si>
  <si>
    <t>TMRB220640</t>
  </si>
  <si>
    <t>TMRB220641</t>
  </si>
  <si>
    <t>TMRB220642</t>
  </si>
  <si>
    <t>TMRB220643</t>
  </si>
  <si>
    <t>072225E</t>
  </si>
  <si>
    <t>072225F</t>
  </si>
  <si>
    <t>072225G</t>
  </si>
  <si>
    <t>072225H</t>
  </si>
  <si>
    <t>TMRB220644</t>
  </si>
  <si>
    <t>832225E</t>
  </si>
  <si>
    <t>832225F</t>
  </si>
  <si>
    <t>832225G</t>
  </si>
  <si>
    <t>832225H</t>
  </si>
  <si>
    <t>TMRB220645</t>
  </si>
  <si>
    <t>TMRB220646</t>
  </si>
  <si>
    <t>TMRB220647</t>
  </si>
  <si>
    <t>842225E</t>
  </si>
  <si>
    <t>842225F</t>
  </si>
  <si>
    <t>TMRB220648</t>
  </si>
  <si>
    <t>0522253</t>
    <phoneticPr fontId="1" type="noConversion"/>
  </si>
  <si>
    <t>0522254</t>
    <phoneticPr fontId="1" type="noConversion"/>
  </si>
  <si>
    <t>0622253</t>
    <phoneticPr fontId="1" type="noConversion"/>
  </si>
  <si>
    <t>0622254</t>
    <phoneticPr fontId="1" type="noConversion"/>
  </si>
  <si>
    <t>0922253</t>
    <phoneticPr fontId="1" type="noConversion"/>
  </si>
  <si>
    <t>0922254</t>
    <phoneticPr fontId="1" type="noConversion"/>
  </si>
  <si>
    <t>0822253</t>
    <phoneticPr fontId="1" type="noConversion"/>
  </si>
  <si>
    <t>0822254</t>
    <phoneticPr fontId="1" type="noConversion"/>
  </si>
  <si>
    <t>0222251</t>
    <phoneticPr fontId="1" type="noConversion"/>
  </si>
  <si>
    <t>0222252</t>
    <phoneticPr fontId="1" type="noConversion"/>
  </si>
  <si>
    <t>0422251</t>
    <phoneticPr fontId="1" type="noConversion"/>
  </si>
  <si>
    <t>0422252</t>
    <phoneticPr fontId="1" type="noConversion"/>
  </si>
  <si>
    <t>6月20日</t>
  </si>
  <si>
    <t>TMRB220649</t>
  </si>
  <si>
    <t>282226A</t>
  </si>
  <si>
    <t>282226B</t>
  </si>
  <si>
    <t>TMRB220650</t>
  </si>
  <si>
    <t>TMRB220651</t>
  </si>
  <si>
    <t>TMRB220652</t>
  </si>
  <si>
    <t>072226A</t>
  </si>
  <si>
    <t>072226B</t>
  </si>
  <si>
    <t>072226C</t>
  </si>
  <si>
    <t>072226D</t>
  </si>
  <si>
    <t>TMRB220653</t>
  </si>
  <si>
    <t>TMRB220654</t>
  </si>
  <si>
    <t>822226A</t>
  </si>
  <si>
    <t>822226B</t>
  </si>
  <si>
    <t>822226C</t>
  </si>
  <si>
    <t>822226D</t>
  </si>
  <si>
    <t>TMRB220655</t>
  </si>
  <si>
    <t>142226A</t>
  </si>
  <si>
    <t>142226B</t>
  </si>
  <si>
    <t>TMRB220656</t>
  </si>
  <si>
    <t>152226A</t>
  </si>
  <si>
    <t>152226B</t>
  </si>
  <si>
    <t>TMRB220657</t>
  </si>
  <si>
    <t>172226A</t>
  </si>
  <si>
    <t>172226B</t>
  </si>
  <si>
    <t>TMRB220658</t>
  </si>
  <si>
    <t>162226A</t>
  </si>
  <si>
    <t>162226B</t>
  </si>
  <si>
    <t>TMRB220659</t>
  </si>
  <si>
    <t>Hi-CRP-R1</t>
  </si>
  <si>
    <t>TMRB220660</t>
  </si>
  <si>
    <t>6月21日</t>
  </si>
  <si>
    <t>TMRB220661</t>
  </si>
  <si>
    <t>292226A</t>
  </si>
  <si>
    <t>每2000打回</t>
  </si>
  <si>
    <t>292226B</t>
  </si>
  <si>
    <t>TMRB220662</t>
  </si>
  <si>
    <t>TMRB220663</t>
  </si>
  <si>
    <t>TMRB220664</t>
  </si>
  <si>
    <t>142226C</t>
  </si>
  <si>
    <t>142226D</t>
  </si>
  <si>
    <t>TMRB220665</t>
  </si>
  <si>
    <t>152226C</t>
  </si>
  <si>
    <t>152226D</t>
  </si>
  <si>
    <t>TMRB220666</t>
  </si>
  <si>
    <t>812226A</t>
  </si>
  <si>
    <t>812226B</t>
  </si>
  <si>
    <t>TMRB220667</t>
  </si>
  <si>
    <t>802226A</t>
  </si>
  <si>
    <t>802226B</t>
  </si>
  <si>
    <t>TMRB220668</t>
  </si>
  <si>
    <t>TMRB220669</t>
  </si>
  <si>
    <t>792226A</t>
  </si>
  <si>
    <t>792226B</t>
  </si>
  <si>
    <t>TMRB220670</t>
  </si>
  <si>
    <t>782226A</t>
  </si>
  <si>
    <t>782226B</t>
  </si>
  <si>
    <t>TMRB220671</t>
  </si>
  <si>
    <t>172226C</t>
  </si>
  <si>
    <t>172226D</t>
  </si>
  <si>
    <t>TMRB220672</t>
  </si>
  <si>
    <t>162226C</t>
  </si>
  <si>
    <t>162226D</t>
  </si>
  <si>
    <t>TMRC220603</t>
  </si>
  <si>
    <t>6月22日</t>
  </si>
  <si>
    <t>TMRB220673</t>
  </si>
  <si>
    <t>292226C</t>
  </si>
  <si>
    <t>292226D</t>
  </si>
  <si>
    <t>TMRB220674</t>
  </si>
  <si>
    <t>TMRB220675</t>
  </si>
  <si>
    <t>TMRB220676</t>
  </si>
  <si>
    <t>142226E</t>
  </si>
  <si>
    <t>142226F</t>
  </si>
  <si>
    <t>TMRB220677</t>
  </si>
  <si>
    <t>152226E</t>
  </si>
  <si>
    <t>152226F</t>
  </si>
  <si>
    <t>TMRB220678</t>
  </si>
  <si>
    <t>822226E</t>
  </si>
  <si>
    <t>822226F</t>
  </si>
  <si>
    <t>822226G</t>
  </si>
  <si>
    <t>822226H</t>
  </si>
  <si>
    <t>TMRB220679</t>
  </si>
  <si>
    <t>032226A</t>
  </si>
  <si>
    <t>032226B</t>
  </si>
  <si>
    <t>032226C</t>
  </si>
  <si>
    <t>032226D</t>
  </si>
  <si>
    <t>TMRB220680</t>
  </si>
  <si>
    <t>482226A</t>
  </si>
  <si>
    <t>482226B</t>
  </si>
  <si>
    <t>TMRB220681</t>
  </si>
  <si>
    <t>492226A</t>
  </si>
  <si>
    <t>492226B</t>
  </si>
  <si>
    <t>TMRC220604</t>
  </si>
  <si>
    <t>6月23日</t>
  </si>
  <si>
    <t>TMRB220682</t>
  </si>
  <si>
    <t>282226C</t>
  </si>
  <si>
    <t>282226D</t>
  </si>
  <si>
    <t>TMRB220683</t>
  </si>
  <si>
    <t>TMRB220684</t>
  </si>
  <si>
    <t>TMRB220685</t>
  </si>
  <si>
    <t>812226C</t>
  </si>
  <si>
    <t>812226D</t>
  </si>
  <si>
    <t>TMRB220686</t>
  </si>
  <si>
    <t>802226C</t>
  </si>
  <si>
    <t>802226D</t>
  </si>
  <si>
    <t>TMRB220687</t>
  </si>
  <si>
    <t>142226G</t>
  </si>
  <si>
    <t>142226H</t>
  </si>
  <si>
    <t>TMRB220688</t>
  </si>
  <si>
    <t>152226G</t>
  </si>
  <si>
    <t>152226H</t>
  </si>
  <si>
    <t>TMRB220689</t>
  </si>
  <si>
    <t>TMRB220690</t>
  </si>
  <si>
    <t>TMRB220691</t>
  </si>
  <si>
    <t>302226A</t>
  </si>
  <si>
    <t>302226B</t>
  </si>
  <si>
    <t>302226C</t>
  </si>
  <si>
    <t>302226D</t>
  </si>
  <si>
    <t>6月24日</t>
  </si>
  <si>
    <t>TMRB220692</t>
  </si>
  <si>
    <t>TMRB220693</t>
  </si>
  <si>
    <t>TMRB220694</t>
  </si>
  <si>
    <t>TMRB220695</t>
  </si>
  <si>
    <t>TMRB220696</t>
  </si>
  <si>
    <t>TMRB220697</t>
  </si>
  <si>
    <t>TMRB220698</t>
  </si>
  <si>
    <t>842226E</t>
  </si>
  <si>
    <t>842226F</t>
  </si>
  <si>
    <t>842226G</t>
  </si>
  <si>
    <t>842226H</t>
  </si>
  <si>
    <t>TMRC220605</t>
  </si>
  <si>
    <t>TMRB220699</t>
  </si>
  <si>
    <t>272226A</t>
  </si>
  <si>
    <t>272226B</t>
  </si>
  <si>
    <t>272226C</t>
  </si>
  <si>
    <t>272226D</t>
  </si>
  <si>
    <t>TMRC220601</t>
  </si>
  <si>
    <t>TMRC220602</t>
  </si>
  <si>
    <t>0522261</t>
    <phoneticPr fontId="1" type="noConversion"/>
  </si>
  <si>
    <t>0522262</t>
    <phoneticPr fontId="1" type="noConversion"/>
  </si>
  <si>
    <t>0622261</t>
    <phoneticPr fontId="1" type="noConversion"/>
  </si>
  <si>
    <t>0622262</t>
    <phoneticPr fontId="1" type="noConversion"/>
  </si>
  <si>
    <t>0222263</t>
    <phoneticPr fontId="1" type="noConversion"/>
  </si>
  <si>
    <t>0222264</t>
    <phoneticPr fontId="1" type="noConversion"/>
  </si>
  <si>
    <t>0422263</t>
    <phoneticPr fontId="1" type="noConversion"/>
  </si>
  <si>
    <t>0422264</t>
    <phoneticPr fontId="1" type="noConversion"/>
  </si>
  <si>
    <t>0522265</t>
    <phoneticPr fontId="1" type="noConversion"/>
  </si>
  <si>
    <t>0522266</t>
    <phoneticPr fontId="1" type="noConversion"/>
  </si>
  <si>
    <t>0622265</t>
    <phoneticPr fontId="1" type="noConversion"/>
  </si>
  <si>
    <t>0622266</t>
    <phoneticPr fontId="1" type="noConversion"/>
  </si>
  <si>
    <t>0522263</t>
    <phoneticPr fontId="1" type="noConversion"/>
  </si>
  <si>
    <t>0522264</t>
    <phoneticPr fontId="1" type="noConversion"/>
  </si>
  <si>
    <t>0622263</t>
    <phoneticPr fontId="1" type="noConversion"/>
  </si>
  <si>
    <t>0622264</t>
    <phoneticPr fontId="1" type="noConversion"/>
  </si>
  <si>
    <t>0222261</t>
    <phoneticPr fontId="1" type="noConversion"/>
  </si>
  <si>
    <t>0222262</t>
    <phoneticPr fontId="1" type="noConversion"/>
  </si>
  <si>
    <t>0422261</t>
    <phoneticPr fontId="1" type="noConversion"/>
  </si>
  <si>
    <t>0422262</t>
    <phoneticPr fontId="1" type="noConversion"/>
  </si>
  <si>
    <t>6月27日</t>
  </si>
  <si>
    <t>TMRC220606</t>
  </si>
  <si>
    <t>292227A</t>
  </si>
  <si>
    <t>292227B</t>
  </si>
  <si>
    <t>TMRC220607</t>
  </si>
  <si>
    <t>TMRC220608</t>
  </si>
  <si>
    <t>TMRC220609</t>
  </si>
  <si>
    <t>072227A</t>
  </si>
  <si>
    <t>072227B</t>
  </si>
  <si>
    <t>072227C</t>
  </si>
  <si>
    <t>072227D</t>
  </si>
  <si>
    <t>TMRC220610</t>
  </si>
  <si>
    <t>822227A</t>
  </si>
  <si>
    <t>822227B</t>
  </si>
  <si>
    <t>822227C</t>
  </si>
  <si>
    <t>822227D</t>
  </si>
  <si>
    <t>TMRC220611</t>
  </si>
  <si>
    <t>TMRC220612</t>
  </si>
  <si>
    <t>TMRC220613</t>
  </si>
  <si>
    <t>TMRC220614</t>
  </si>
  <si>
    <t>Carey</t>
  </si>
  <si>
    <t>併，搭BCL 27A</t>
  </si>
  <si>
    <t>TMRC220615</t>
  </si>
  <si>
    <t>TMRC220616</t>
  </si>
  <si>
    <t>172227A</t>
  </si>
  <si>
    <t>172227B</t>
  </si>
  <si>
    <t>TMRC220617</t>
  </si>
  <si>
    <t>162227A</t>
  </si>
  <si>
    <t>162227B</t>
  </si>
  <si>
    <t>TMRC220652</t>
  </si>
  <si>
    <t>Latina</t>
  </si>
  <si>
    <t>0522271</t>
    <phoneticPr fontId="1" type="noConversion"/>
  </si>
  <si>
    <t>0522272</t>
    <phoneticPr fontId="1" type="noConversion"/>
  </si>
  <si>
    <t>0622271</t>
    <phoneticPr fontId="1" type="noConversion"/>
  </si>
  <si>
    <t>0622272</t>
    <phoneticPr fontId="1" type="noConversion"/>
  </si>
  <si>
    <t>PE實驗</t>
  </si>
  <si>
    <t>VB1-Diagnosis Panel II</t>
  </si>
  <si>
    <t>VB1-Preanesthetic</t>
  </si>
  <si>
    <t>VB1-Diagnosis Plus</t>
  </si>
  <si>
    <t>VB1-Electrolyte</t>
  </si>
  <si>
    <t>VB1-T4</t>
  </si>
  <si>
    <t>6月28日</t>
  </si>
  <si>
    <t>TMRC220618</t>
  </si>
  <si>
    <t>282227A</t>
  </si>
  <si>
    <t>282227B</t>
  </si>
  <si>
    <t>TMRC220619</t>
  </si>
  <si>
    <t>032227A</t>
  </si>
  <si>
    <t>032227B</t>
  </si>
  <si>
    <t>032227C</t>
  </si>
  <si>
    <t>032227D</t>
  </si>
  <si>
    <t>TMRC220620</t>
  </si>
  <si>
    <t>072227E</t>
  </si>
  <si>
    <t>072227F</t>
  </si>
  <si>
    <t>072227G</t>
  </si>
  <si>
    <t>072227H</t>
  </si>
  <si>
    <t>TMRC220621</t>
  </si>
  <si>
    <t>812227A</t>
  </si>
  <si>
    <t>812227B</t>
  </si>
  <si>
    <t>TMRC220622</t>
  </si>
  <si>
    <t>802227A</t>
  </si>
  <si>
    <t>802227B</t>
  </si>
  <si>
    <t>TMRC220623</t>
  </si>
  <si>
    <t>842227A</t>
  </si>
  <si>
    <t>842227B</t>
  </si>
  <si>
    <t>842227C</t>
  </si>
  <si>
    <t>842227D</t>
  </si>
  <si>
    <t>TMRC220624</t>
  </si>
  <si>
    <t>922227A</t>
  </si>
  <si>
    <t>BCl-U</t>
  </si>
  <si>
    <t>併</t>
  </si>
  <si>
    <t>TMRC220625</t>
  </si>
  <si>
    <t>392227A</t>
  </si>
  <si>
    <t>Cl-D</t>
  </si>
  <si>
    <t>TMRC220626</t>
  </si>
  <si>
    <t>TMRC220627</t>
  </si>
  <si>
    <t>142227A</t>
  </si>
  <si>
    <t>142227B</t>
  </si>
  <si>
    <t>TMRC220628</t>
  </si>
  <si>
    <t>152227A</t>
  </si>
  <si>
    <t>152227B</t>
  </si>
  <si>
    <t>Lot 261/261</t>
  </si>
  <si>
    <t>6月29日</t>
  </si>
  <si>
    <t>TMRC220629</t>
  </si>
  <si>
    <t>282227C</t>
  </si>
  <si>
    <t>282227D</t>
  </si>
  <si>
    <t>TMRC220630</t>
  </si>
  <si>
    <t>TMRC220631</t>
  </si>
  <si>
    <t>TMRC220632</t>
  </si>
  <si>
    <t>482227A</t>
  </si>
  <si>
    <t>482227B</t>
  </si>
  <si>
    <t>TMRC220633</t>
  </si>
  <si>
    <t>492227A</t>
  </si>
  <si>
    <t>492227B</t>
  </si>
  <si>
    <t>TMRC220637</t>
  </si>
  <si>
    <t>142227C</t>
  </si>
  <si>
    <t>142227D</t>
  </si>
  <si>
    <t>TMRC220638</t>
  </si>
  <si>
    <t>152227C</t>
  </si>
  <si>
    <t>152227D</t>
  </si>
  <si>
    <t>TMRC220635</t>
  </si>
  <si>
    <t>822227E</t>
  </si>
  <si>
    <t>822227F</t>
  </si>
  <si>
    <t>822227G</t>
  </si>
  <si>
    <t>822227H</t>
  </si>
  <si>
    <t>TMRC220636</t>
  </si>
  <si>
    <t>TMRC220634</t>
  </si>
  <si>
    <t>272227A</t>
  </si>
  <si>
    <t>272227B</t>
  </si>
  <si>
    <t>272227C</t>
  </si>
  <si>
    <t>272227D</t>
  </si>
  <si>
    <t>6月30日</t>
  </si>
  <si>
    <t>TMRC220639</t>
  </si>
  <si>
    <t>292227C</t>
  </si>
  <si>
    <t>292227D</t>
  </si>
  <si>
    <t>TMRC220640</t>
  </si>
  <si>
    <t>TMRC220641</t>
  </si>
  <si>
    <t>TMRC220642</t>
  </si>
  <si>
    <t>812227C</t>
  </si>
  <si>
    <t>812227D</t>
  </si>
  <si>
    <t>TMRC220643</t>
  </si>
  <si>
    <t>802227C</t>
  </si>
  <si>
    <t>802227D</t>
  </si>
  <si>
    <t>TMRC220644</t>
  </si>
  <si>
    <t>142227E</t>
  </si>
  <si>
    <t>142227F</t>
  </si>
  <si>
    <t>TMRC220645</t>
  </si>
  <si>
    <t>152227E</t>
  </si>
  <si>
    <t>152227F</t>
  </si>
  <si>
    <t>TMRC220646</t>
  </si>
  <si>
    <t>TMRC220647</t>
  </si>
  <si>
    <t>TMRC220649</t>
  </si>
  <si>
    <t>602227A</t>
  </si>
  <si>
    <t>602227B</t>
  </si>
  <si>
    <t>TMRC220650</t>
  </si>
  <si>
    <t>612227A</t>
  </si>
  <si>
    <t>612227B</t>
  </si>
  <si>
    <t>TMRC220651</t>
  </si>
  <si>
    <t>822227I</t>
  </si>
  <si>
    <t>822227J</t>
  </si>
  <si>
    <t>822227K</t>
  </si>
  <si>
    <t>822227L</t>
  </si>
  <si>
    <t>0522273</t>
    <phoneticPr fontId="1" type="noConversion"/>
  </si>
  <si>
    <t>0522274</t>
    <phoneticPr fontId="1" type="noConversion"/>
  </si>
  <si>
    <t>0622273</t>
    <phoneticPr fontId="1" type="noConversion"/>
  </si>
  <si>
    <t>0622274</t>
    <phoneticPr fontId="1" type="noConversion"/>
  </si>
  <si>
    <t>0522275</t>
    <phoneticPr fontId="1" type="noConversion"/>
  </si>
  <si>
    <t>0522276</t>
    <phoneticPr fontId="1" type="noConversion"/>
  </si>
  <si>
    <t>0622275</t>
    <phoneticPr fontId="1" type="noConversion"/>
  </si>
  <si>
    <t>0622276</t>
    <phoneticPr fontId="1" type="noConversion"/>
  </si>
  <si>
    <t>TMRC220648</t>
    <phoneticPr fontId="1" type="noConversion"/>
  </si>
  <si>
    <t>VB1-Renal</t>
  </si>
  <si>
    <t>7月1日</t>
  </si>
  <si>
    <t>TMRA220701</t>
  </si>
  <si>
    <t>TMRA220702</t>
  </si>
  <si>
    <t>TMRA220703</t>
  </si>
  <si>
    <t>812227E</t>
  </si>
  <si>
    <t>812227F</t>
  </si>
  <si>
    <t>TMRA220704</t>
  </si>
  <si>
    <t>802227E</t>
  </si>
  <si>
    <t>802227F</t>
  </si>
  <si>
    <t>TMRA220705</t>
  </si>
  <si>
    <t>TMRA220706</t>
  </si>
  <si>
    <t>TMRA220707</t>
  </si>
  <si>
    <t>032227E</t>
  </si>
  <si>
    <t>032227F</t>
  </si>
  <si>
    <t>032227G</t>
  </si>
  <si>
    <t>032227H</t>
  </si>
  <si>
    <t>TMRA220708</t>
  </si>
  <si>
    <t>302227W</t>
  </si>
  <si>
    <t>PE增量實驗</t>
  </si>
  <si>
    <t>302227X</t>
  </si>
  <si>
    <t>302227Y</t>
  </si>
  <si>
    <t>302227Z</t>
  </si>
  <si>
    <t>TMRA220709</t>
  </si>
  <si>
    <t>172227C</t>
  </si>
  <si>
    <t>172227D</t>
  </si>
  <si>
    <t>TMRA220710</t>
  </si>
  <si>
    <t>162227C</t>
  </si>
  <si>
    <t>162227D</t>
  </si>
  <si>
    <t>0222271</t>
    <phoneticPr fontId="1" type="noConversion"/>
  </si>
  <si>
    <t>0222272</t>
    <phoneticPr fontId="1" type="noConversion"/>
  </si>
  <si>
    <t>0422271</t>
    <phoneticPr fontId="1" type="noConversion"/>
  </si>
  <si>
    <t>0422272</t>
    <phoneticPr fontId="1" type="noConversion"/>
  </si>
  <si>
    <t>7月4日</t>
  </si>
  <si>
    <t>TMRA220711</t>
  </si>
  <si>
    <t>282228A</t>
  </si>
  <si>
    <t>282228B</t>
  </si>
  <si>
    <t>TMRA220712</t>
  </si>
  <si>
    <t>TMRA220713</t>
  </si>
  <si>
    <t>TMRA220714</t>
  </si>
  <si>
    <t>482228A</t>
  </si>
  <si>
    <t>482228B</t>
  </si>
  <si>
    <t>TMRA220715</t>
  </si>
  <si>
    <t>492228A</t>
  </si>
  <si>
    <t>492228B</t>
  </si>
  <si>
    <t>TMRA220716</t>
  </si>
  <si>
    <t>TMRA220717</t>
  </si>
  <si>
    <t>822228A</t>
  </si>
  <si>
    <t>822228B</t>
  </si>
  <si>
    <t>822228C</t>
  </si>
  <si>
    <t>822228D</t>
  </si>
  <si>
    <t>TMRA220718</t>
  </si>
  <si>
    <t>322228A</t>
  </si>
  <si>
    <t>322228B</t>
  </si>
  <si>
    <t>TMRA220719</t>
  </si>
  <si>
    <t>312228A</t>
  </si>
  <si>
    <t>312228B</t>
  </si>
  <si>
    <t>TMRA220720</t>
  </si>
  <si>
    <t>142228A</t>
  </si>
  <si>
    <t>142228B</t>
  </si>
  <si>
    <t>TMRA220721</t>
  </si>
  <si>
    <t>152228A</t>
  </si>
  <si>
    <t>152228B</t>
  </si>
  <si>
    <t>cCRP-R1</t>
  </si>
  <si>
    <t>cCRP-R2</t>
  </si>
  <si>
    <t>0222281</t>
    <phoneticPr fontId="1" type="noConversion"/>
  </si>
  <si>
    <t>0222282</t>
    <phoneticPr fontId="1" type="noConversion"/>
  </si>
  <si>
    <t>0422281</t>
    <phoneticPr fontId="1" type="noConversion"/>
  </si>
  <si>
    <t>0422282</t>
    <phoneticPr fontId="1" type="noConversion"/>
  </si>
  <si>
    <t>7月5日</t>
  </si>
  <si>
    <t>TMRA220722</t>
  </si>
  <si>
    <t>292228A</t>
  </si>
  <si>
    <t>292228B</t>
  </si>
  <si>
    <t>TMRA220723</t>
  </si>
  <si>
    <t>TMRA220724</t>
  </si>
  <si>
    <t>TMRA220725</t>
  </si>
  <si>
    <t>TMRA220726</t>
  </si>
  <si>
    <t>TMRA220727</t>
  </si>
  <si>
    <t>812228A</t>
  </si>
  <si>
    <t>812228B</t>
  </si>
  <si>
    <t>TMRA220728</t>
  </si>
  <si>
    <t>802228A</t>
  </si>
  <si>
    <t>802228B</t>
  </si>
  <si>
    <t>TMRA220729</t>
  </si>
  <si>
    <t>832228A</t>
  </si>
  <si>
    <t>832228B</t>
  </si>
  <si>
    <t>832228C</t>
  </si>
  <si>
    <t>832228D</t>
  </si>
  <si>
    <t>TMRA220730</t>
  </si>
  <si>
    <t>TMRA220731</t>
  </si>
  <si>
    <t>TMRA220732</t>
  </si>
  <si>
    <t>TMRA220733</t>
  </si>
  <si>
    <t>022228W</t>
  </si>
  <si>
    <t>022228X</t>
  </si>
  <si>
    <t>TMRA220734</t>
  </si>
  <si>
    <t>042228Y</t>
  </si>
  <si>
    <t>042228Z</t>
  </si>
  <si>
    <t>0522281</t>
    <phoneticPr fontId="1" type="noConversion"/>
  </si>
  <si>
    <t>0522282</t>
    <phoneticPr fontId="1" type="noConversion"/>
  </si>
  <si>
    <t>0622281</t>
    <phoneticPr fontId="1" type="noConversion"/>
  </si>
  <si>
    <t>0622282</t>
    <phoneticPr fontId="1" type="noConversion"/>
  </si>
  <si>
    <t>7月6日</t>
  </si>
  <si>
    <t>TMRA220735</t>
  </si>
  <si>
    <t>292228C</t>
  </si>
  <si>
    <t>292228D</t>
  </si>
  <si>
    <t>TMRA220736</t>
  </si>
  <si>
    <t>TMRA220737</t>
  </si>
  <si>
    <t>TMRA220738</t>
  </si>
  <si>
    <t>822228E</t>
  </si>
  <si>
    <t>822228F</t>
  </si>
  <si>
    <t>822228G</t>
  </si>
  <si>
    <t>822228H</t>
  </si>
  <si>
    <t>TMRA220739</t>
  </si>
  <si>
    <t>TMRA220740</t>
  </si>
  <si>
    <t>TMRA220741</t>
  </si>
  <si>
    <t>TMRA220742</t>
  </si>
  <si>
    <t>842228A</t>
  </si>
  <si>
    <t>842228B</t>
  </si>
  <si>
    <t>842228C</t>
  </si>
  <si>
    <t>842228D</t>
  </si>
  <si>
    <t>TMRA220743</t>
  </si>
  <si>
    <t>142228C</t>
  </si>
  <si>
    <t>142228D</t>
  </si>
  <si>
    <t>TMRA220744</t>
  </si>
  <si>
    <t>152228C</t>
  </si>
  <si>
    <t>152228D</t>
  </si>
  <si>
    <t>TMRA220745</t>
  </si>
  <si>
    <t>TMRA220746</t>
  </si>
  <si>
    <t>7月7日</t>
  </si>
  <si>
    <t>TMRA220747</t>
  </si>
  <si>
    <t>282228C</t>
  </si>
  <si>
    <t>282228D</t>
  </si>
  <si>
    <t>TMRA220748</t>
  </si>
  <si>
    <t>TMRA220749</t>
  </si>
  <si>
    <t>TMRA220750</t>
  </si>
  <si>
    <t>TMRA220751</t>
  </si>
  <si>
    <t>TMRA220752</t>
  </si>
  <si>
    <t>812228C</t>
  </si>
  <si>
    <t>812228D</t>
  </si>
  <si>
    <t>TMRA220753</t>
  </si>
  <si>
    <t>802228C</t>
  </si>
  <si>
    <t>802228D</t>
  </si>
  <si>
    <t>TMRA220754</t>
  </si>
  <si>
    <t>TMRA220755</t>
  </si>
  <si>
    <t>842228E</t>
  </si>
  <si>
    <t>842228F</t>
  </si>
  <si>
    <t>842228G</t>
  </si>
  <si>
    <t>842228H</t>
  </si>
  <si>
    <t>TMRA220756</t>
  </si>
  <si>
    <t>072228A</t>
  </si>
  <si>
    <t>072228B</t>
  </si>
  <si>
    <t>072228C</t>
  </si>
  <si>
    <t>072228D</t>
  </si>
  <si>
    <t>TMRA220757</t>
  </si>
  <si>
    <t>172228A</t>
  </si>
  <si>
    <t>172228B</t>
  </si>
  <si>
    <t>TMRA220758</t>
  </si>
  <si>
    <t>162228A</t>
  </si>
  <si>
    <t>162228B</t>
  </si>
  <si>
    <t>0222283</t>
    <phoneticPr fontId="1" type="noConversion"/>
  </si>
  <si>
    <t>0222284</t>
    <phoneticPr fontId="1" type="noConversion"/>
  </si>
  <si>
    <t>0422283</t>
    <phoneticPr fontId="1" type="noConversion"/>
  </si>
  <si>
    <t>0422284</t>
    <phoneticPr fontId="1" type="noConversion"/>
  </si>
  <si>
    <t>0522283</t>
    <phoneticPr fontId="1" type="noConversion"/>
  </si>
  <si>
    <t>0522284</t>
    <phoneticPr fontId="1" type="noConversion"/>
  </si>
  <si>
    <t>0622283</t>
    <phoneticPr fontId="1" type="noConversion"/>
  </si>
  <si>
    <t>0622284</t>
    <phoneticPr fontId="1" type="noConversion"/>
  </si>
  <si>
    <t>0522285</t>
    <phoneticPr fontId="1" type="noConversion"/>
  </si>
  <si>
    <t>0522286</t>
    <phoneticPr fontId="1" type="noConversion"/>
  </si>
  <si>
    <t>0622285</t>
    <phoneticPr fontId="1" type="noConversion"/>
  </si>
  <si>
    <t>0622286</t>
    <phoneticPr fontId="1" type="noConversion"/>
  </si>
  <si>
    <t>7月8日</t>
  </si>
  <si>
    <t>TMRA220759</t>
  </si>
  <si>
    <t>TMRA220760</t>
  </si>
  <si>
    <t>TMRA220761</t>
  </si>
  <si>
    <t>812228E</t>
  </si>
  <si>
    <t>812228F</t>
  </si>
  <si>
    <t>TMRA220762</t>
  </si>
  <si>
    <t>802228E</t>
  </si>
  <si>
    <t>802228F</t>
  </si>
  <si>
    <t>TMRA220763</t>
  </si>
  <si>
    <t>832228E</t>
  </si>
  <si>
    <t>832228F</t>
  </si>
  <si>
    <t>832228G</t>
  </si>
  <si>
    <t>832228H</t>
  </si>
  <si>
    <t>TMRA220764</t>
  </si>
  <si>
    <t>032228A</t>
  </si>
  <si>
    <t>032228B</t>
  </si>
  <si>
    <t>032228C</t>
  </si>
  <si>
    <t>032228D</t>
  </si>
  <si>
    <t>TMRA220765</t>
  </si>
  <si>
    <t>822228I</t>
  </si>
  <si>
    <t>822228J</t>
  </si>
  <si>
    <t>822228K</t>
  </si>
  <si>
    <t>822228L</t>
  </si>
  <si>
    <t>TMRA220766</t>
  </si>
  <si>
    <t>302228A</t>
  </si>
  <si>
    <t>302228B</t>
  </si>
  <si>
    <t>302228C</t>
  </si>
  <si>
    <t>302228D</t>
  </si>
  <si>
    <t>0522287</t>
    <phoneticPr fontId="1" type="noConversion"/>
  </si>
  <si>
    <t>0522288</t>
    <phoneticPr fontId="1" type="noConversion"/>
  </si>
  <si>
    <t>0622287</t>
    <phoneticPr fontId="1" type="noConversion"/>
  </si>
  <si>
    <t>0622288</t>
    <phoneticPr fontId="1" type="noConversion"/>
  </si>
  <si>
    <t>7月11日</t>
  </si>
  <si>
    <t>TMRA220767</t>
  </si>
  <si>
    <t>292229A</t>
  </si>
  <si>
    <t>292229B</t>
  </si>
  <si>
    <t>TMRA220768</t>
  </si>
  <si>
    <t>TMRA220769</t>
  </si>
  <si>
    <t>TMRA220770</t>
  </si>
  <si>
    <t>TMRA220771</t>
  </si>
  <si>
    <t>TMRA220772</t>
  </si>
  <si>
    <t>322229A</t>
  </si>
  <si>
    <t>322229B</t>
  </si>
  <si>
    <t>TMRA220773</t>
  </si>
  <si>
    <t>312229A</t>
  </si>
  <si>
    <t>312229B</t>
  </si>
  <si>
    <t>TMRA220774</t>
  </si>
  <si>
    <t>822229A</t>
  </si>
  <si>
    <t>822229B</t>
  </si>
  <si>
    <t>822229C</t>
  </si>
  <si>
    <t>822229D</t>
  </si>
  <si>
    <t>TMRA220775</t>
  </si>
  <si>
    <t>TMRA220776</t>
  </si>
  <si>
    <t>併，搭BCL 29A</t>
  </si>
  <si>
    <t>TMRA220777</t>
  </si>
  <si>
    <t>TMRA220778</t>
  </si>
  <si>
    <t>142229A</t>
  </si>
  <si>
    <t>142229B</t>
  </si>
  <si>
    <t>TMRA220779</t>
  </si>
  <si>
    <t>152229A</t>
  </si>
  <si>
    <t>152229B</t>
  </si>
  <si>
    <t>SDMA-R1</t>
  </si>
  <si>
    <t>SDMA-R2</t>
  </si>
  <si>
    <t>7月12日</t>
  </si>
  <si>
    <t>TMRA220780</t>
  </si>
  <si>
    <t>282229A</t>
  </si>
  <si>
    <t>282229B</t>
  </si>
  <si>
    <t>TMRA220781</t>
  </si>
  <si>
    <t>TMRA220782</t>
  </si>
  <si>
    <t>TMRA220783</t>
  </si>
  <si>
    <t>142229C</t>
  </si>
  <si>
    <t>142229D</t>
  </si>
  <si>
    <t>TMRA220784</t>
  </si>
  <si>
    <t>152229C</t>
  </si>
  <si>
    <t>152229D</t>
  </si>
  <si>
    <t>TMRA220785</t>
  </si>
  <si>
    <t>812229A</t>
  </si>
  <si>
    <t>812229B</t>
  </si>
  <si>
    <t>TMRA220786</t>
  </si>
  <si>
    <t>802229A</t>
  </si>
  <si>
    <t>802229B</t>
  </si>
  <si>
    <t>TMRA220787</t>
  </si>
  <si>
    <t>TMRA220788</t>
  </si>
  <si>
    <t>TMRA220789</t>
  </si>
  <si>
    <t>TMRA220790</t>
  </si>
  <si>
    <t>TMRA220791</t>
  </si>
  <si>
    <t>922229A</t>
  </si>
  <si>
    <t>TMRA220792</t>
  </si>
  <si>
    <t>392229A</t>
  </si>
  <si>
    <t>TMRA220793</t>
  </si>
  <si>
    <t>TMRA220794</t>
  </si>
  <si>
    <t>TMRA220795</t>
  </si>
  <si>
    <t>TMRA220796</t>
  </si>
  <si>
    <t>TMRA220797</t>
  </si>
  <si>
    <t>TMRA220798</t>
  </si>
  <si>
    <t>0222292</t>
    <phoneticPr fontId="1" type="noConversion"/>
  </si>
  <si>
    <t>0222291</t>
    <phoneticPr fontId="1" type="noConversion"/>
  </si>
  <si>
    <t>0422291</t>
    <phoneticPr fontId="1" type="noConversion"/>
  </si>
  <si>
    <t>0422292</t>
    <phoneticPr fontId="1" type="noConversion"/>
  </si>
  <si>
    <t>0522291</t>
    <phoneticPr fontId="1" type="noConversion"/>
  </si>
  <si>
    <t>0522292</t>
    <phoneticPr fontId="1" type="noConversion"/>
  </si>
  <si>
    <t>0622291</t>
    <phoneticPr fontId="1" type="noConversion"/>
  </si>
  <si>
    <t>0622292</t>
    <phoneticPr fontId="1" type="noConversion"/>
  </si>
  <si>
    <t>7月13日</t>
  </si>
  <si>
    <t>TMRA220799</t>
  </si>
  <si>
    <t>292229C</t>
  </si>
  <si>
    <t>292229D</t>
  </si>
  <si>
    <t>TMRB220701</t>
  </si>
  <si>
    <t>TMRB220702</t>
  </si>
  <si>
    <t>TMRB220703</t>
  </si>
  <si>
    <t>822229E</t>
  </si>
  <si>
    <t>822229F</t>
  </si>
  <si>
    <t>822229G</t>
  </si>
  <si>
    <t>822229H</t>
  </si>
  <si>
    <t>TMRB220704</t>
  </si>
  <si>
    <t>462229Z</t>
  </si>
  <si>
    <t>TMRB220705</t>
  </si>
  <si>
    <t>452229Y</t>
  </si>
  <si>
    <t>RD替代料1</t>
  </si>
  <si>
    <t>452229Z</t>
  </si>
  <si>
    <t>RD替代料2</t>
  </si>
  <si>
    <t>TMRB220706</t>
  </si>
  <si>
    <t>TMRB220707</t>
  </si>
  <si>
    <t>TMRB220708</t>
  </si>
  <si>
    <t>792229A</t>
  </si>
  <si>
    <t>792229B</t>
  </si>
  <si>
    <t>TMRB220709</t>
  </si>
  <si>
    <t>782229A</t>
  </si>
  <si>
    <t>782229B</t>
  </si>
  <si>
    <t>TMRB220710</t>
  </si>
  <si>
    <t>172229A</t>
  </si>
  <si>
    <t>172229B</t>
  </si>
  <si>
    <t>TMRB220711</t>
  </si>
  <si>
    <t>162229A</t>
  </si>
  <si>
    <t>162229B</t>
  </si>
  <si>
    <t>0222293</t>
    <phoneticPr fontId="1" type="noConversion"/>
  </si>
  <si>
    <t>0222294</t>
    <phoneticPr fontId="1" type="noConversion"/>
  </si>
  <si>
    <t>0422293</t>
    <phoneticPr fontId="1" type="noConversion"/>
  </si>
  <si>
    <t>0422294</t>
    <phoneticPr fontId="1" type="noConversion"/>
  </si>
  <si>
    <t>0822292</t>
    <phoneticPr fontId="1" type="noConversion"/>
  </si>
  <si>
    <t>0922291</t>
    <phoneticPr fontId="1" type="noConversion"/>
  </si>
  <si>
    <t>0922292</t>
    <phoneticPr fontId="1" type="noConversion"/>
  </si>
  <si>
    <t>0822291</t>
    <phoneticPr fontId="1" type="noConversion"/>
  </si>
  <si>
    <t>7月14日</t>
  </si>
  <si>
    <t>TMRB220712</t>
  </si>
  <si>
    <t>282229C</t>
  </si>
  <si>
    <t>282229D</t>
  </si>
  <si>
    <t>TMRB220713</t>
  </si>
  <si>
    <t>TMRB220714</t>
  </si>
  <si>
    <t>TMRB220715</t>
  </si>
  <si>
    <t>142229E</t>
  </si>
  <si>
    <t>142229F</t>
  </si>
  <si>
    <t>TMRB220716</t>
  </si>
  <si>
    <t>152229E</t>
  </si>
  <si>
    <t>152229F</t>
  </si>
  <si>
    <t>TMRB220717</t>
  </si>
  <si>
    <t>812229C</t>
  </si>
  <si>
    <t>812229D</t>
  </si>
  <si>
    <t>TMRB220718</t>
  </si>
  <si>
    <t>802229C</t>
  </si>
  <si>
    <t>802229D</t>
  </si>
  <si>
    <t>TMRB220719</t>
  </si>
  <si>
    <t>032229A</t>
  </si>
  <si>
    <t>032229B</t>
  </si>
  <si>
    <t>032229C</t>
  </si>
  <si>
    <t>032229D</t>
  </si>
  <si>
    <t>TMRB220720</t>
  </si>
  <si>
    <t>072229A</t>
  </si>
  <si>
    <t>072229B</t>
  </si>
  <si>
    <t>072229C</t>
  </si>
  <si>
    <t>072229D</t>
  </si>
  <si>
    <t>TMRB220721</t>
  </si>
  <si>
    <t>172229C</t>
  </si>
  <si>
    <t>4 port冰退完再滴</t>
  </si>
  <si>
    <t>172229D</t>
  </si>
  <si>
    <t>TMRB220722</t>
  </si>
  <si>
    <t>162229C</t>
  </si>
  <si>
    <t>162229D</t>
  </si>
  <si>
    <t>0522293</t>
    <phoneticPr fontId="1" type="noConversion"/>
  </si>
  <si>
    <t>0522294</t>
    <phoneticPr fontId="1" type="noConversion"/>
  </si>
  <si>
    <t>0622293</t>
    <phoneticPr fontId="1" type="noConversion"/>
  </si>
  <si>
    <t>0622294</t>
    <phoneticPr fontId="1" type="noConversion"/>
  </si>
  <si>
    <t>7月15日</t>
  </si>
  <si>
    <t>TMRB220741</t>
  </si>
  <si>
    <t>TMRB220742</t>
  </si>
  <si>
    <t>TMRB220725</t>
  </si>
  <si>
    <t>822229I</t>
  </si>
  <si>
    <t>822229J</t>
  </si>
  <si>
    <t>822229K</t>
  </si>
  <si>
    <t>822229L</t>
  </si>
  <si>
    <t>TMRB220726</t>
  </si>
  <si>
    <t>832229A</t>
  </si>
  <si>
    <t>832229B</t>
  </si>
  <si>
    <t>832229C</t>
  </si>
  <si>
    <t>832229D</t>
  </si>
  <si>
    <t>TMRB220727</t>
  </si>
  <si>
    <t>482229A</t>
  </si>
  <si>
    <t>482229B</t>
  </si>
  <si>
    <t>TMRB220728</t>
  </si>
  <si>
    <t>492229A</t>
  </si>
  <si>
    <t>492229B</t>
  </si>
  <si>
    <t>TMRB220729</t>
  </si>
  <si>
    <t>TMRB220730</t>
  </si>
  <si>
    <t>142229G</t>
  </si>
  <si>
    <t>142229H</t>
  </si>
  <si>
    <t>TMRB220731</t>
  </si>
  <si>
    <t>152229G</t>
  </si>
  <si>
    <t>152229H</t>
  </si>
  <si>
    <t>TMRB220732</t>
  </si>
  <si>
    <t>842229A</t>
  </si>
  <si>
    <t>842229B</t>
  </si>
  <si>
    <t>842229C</t>
  </si>
  <si>
    <t>842229D</t>
  </si>
  <si>
    <t>7月16日</t>
  </si>
  <si>
    <t>六</t>
  </si>
  <si>
    <t>TMRB220733</t>
  </si>
  <si>
    <t>TMRB220734</t>
  </si>
  <si>
    <t>TMRB220735</t>
  </si>
  <si>
    <t>812229E</t>
  </si>
  <si>
    <t>812229F</t>
  </si>
  <si>
    <t>TMRB220736</t>
  </si>
  <si>
    <t>802229E</t>
  </si>
  <si>
    <t>802229F</t>
  </si>
  <si>
    <t>TMRB220737</t>
  </si>
  <si>
    <t>TMRB220738</t>
  </si>
  <si>
    <t>TMRB220739</t>
  </si>
  <si>
    <t>302229A</t>
  </si>
  <si>
    <t>302229B</t>
  </si>
  <si>
    <t>302229C</t>
  </si>
  <si>
    <t>302229D</t>
  </si>
  <si>
    <t>TMRB220740</t>
  </si>
  <si>
    <t>272229A</t>
  </si>
  <si>
    <t>272229B</t>
  </si>
  <si>
    <t>272229C</t>
  </si>
  <si>
    <t>272229D</t>
  </si>
  <si>
    <t>0622296</t>
    <phoneticPr fontId="1" type="noConversion"/>
  </si>
  <si>
    <t>0622295</t>
    <phoneticPr fontId="1" type="noConversion"/>
  </si>
  <si>
    <t>0522296</t>
    <phoneticPr fontId="1" type="noConversion"/>
  </si>
  <si>
    <t>0522295</t>
    <phoneticPr fontId="1" type="noConversion"/>
  </si>
  <si>
    <t>TMRB220743</t>
  </si>
  <si>
    <t>282230A</t>
  </si>
  <si>
    <t>282230B</t>
  </si>
  <si>
    <t>TMRB220723</t>
  </si>
  <si>
    <t>TMRB220724</t>
  </si>
  <si>
    <t>TMRB220744</t>
  </si>
  <si>
    <t>142230A</t>
  </si>
  <si>
    <t>142230B</t>
  </si>
  <si>
    <t>TMRB220745</t>
  </si>
  <si>
    <t>152230A</t>
  </si>
  <si>
    <t>152230B</t>
  </si>
  <si>
    <t>TMRB220746</t>
  </si>
  <si>
    <t>822230A</t>
  </si>
  <si>
    <t>822230B</t>
  </si>
  <si>
    <t>822230C</t>
  </si>
  <si>
    <t>822230D</t>
  </si>
  <si>
    <t>TMRB220748</t>
  </si>
  <si>
    <t>032230A</t>
  </si>
  <si>
    <t>032230B</t>
  </si>
  <si>
    <t>032230C</t>
  </si>
  <si>
    <t>032230D</t>
  </si>
  <si>
    <t>TMRB220749</t>
  </si>
  <si>
    <t>842230A</t>
  </si>
  <si>
    <t>842230B</t>
  </si>
  <si>
    <t>842230C</t>
  </si>
  <si>
    <t>842230D</t>
  </si>
  <si>
    <t>TMRB220750</t>
  </si>
  <si>
    <t>172230A</t>
  </si>
  <si>
    <t>172230B</t>
  </si>
  <si>
    <t>TMRB220751</t>
  </si>
  <si>
    <t>162230A</t>
  </si>
  <si>
    <t>162230B</t>
  </si>
  <si>
    <t>TMRB220752</t>
  </si>
  <si>
    <t>TMRB220753</t>
  </si>
  <si>
    <t>TMRB220754</t>
  </si>
  <si>
    <t>TMRB220755</t>
  </si>
  <si>
    <t>TMRB220756</t>
  </si>
  <si>
    <t>TMRB220757</t>
  </si>
  <si>
    <t>TMRB220758</t>
  </si>
  <si>
    <t>TMRB220759</t>
  </si>
  <si>
    <t>TMRB220760</t>
  </si>
  <si>
    <t>292230A</t>
  </si>
  <si>
    <t>292230B</t>
  </si>
  <si>
    <t>TMRB220761</t>
  </si>
  <si>
    <t>TMRB220762</t>
  </si>
  <si>
    <t>142230C</t>
  </si>
  <si>
    <t>142230D</t>
  </si>
  <si>
    <t>TMRB220763</t>
  </si>
  <si>
    <t>152230C</t>
  </si>
  <si>
    <t>152230D</t>
  </si>
  <si>
    <t>TMRB220764</t>
  </si>
  <si>
    <t>812230A</t>
  </si>
  <si>
    <t>812230B</t>
  </si>
  <si>
    <t>TMRB220765</t>
  </si>
  <si>
    <t>802230A</t>
  </si>
  <si>
    <t>802230B</t>
  </si>
  <si>
    <t>TMRB220766</t>
  </si>
  <si>
    <t>TMRB220767</t>
  </si>
  <si>
    <t>TMRB220768</t>
  </si>
  <si>
    <t>TMRB220771</t>
  </si>
  <si>
    <t>332230A</t>
  </si>
  <si>
    <t>332230B</t>
  </si>
  <si>
    <t>TMRB220772</t>
  </si>
  <si>
    <t>0522301</t>
    <phoneticPr fontId="1" type="noConversion"/>
  </si>
  <si>
    <t>0522302</t>
    <phoneticPr fontId="1" type="noConversion"/>
  </si>
  <si>
    <t>0622301</t>
    <phoneticPr fontId="1" type="noConversion"/>
  </si>
  <si>
    <t>0622302</t>
    <phoneticPr fontId="1" type="noConversion"/>
  </si>
  <si>
    <r>
      <rPr>
        <sz val="18"/>
        <color rgb="FF000000"/>
        <rFont val="新細明體"/>
        <family val="1"/>
        <charset val="136"/>
      </rPr>
      <t>日期</t>
    </r>
    <r>
      <rPr>
        <sz val="18"/>
        <color rgb="FF000000"/>
        <rFont val="Calibri"/>
        <family val="2"/>
      </rPr>
      <t>: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</si>
  <si>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18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</si>
  <si>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一</t>
    </r>
  </si>
  <si>
    <r>
      <rPr>
        <sz val="11"/>
        <color rgb="FF000000"/>
        <rFont val="新細明體"/>
        <family val="1"/>
        <charset val="136"/>
      </rPr>
      <t>滴定機</t>
    </r>
  </si>
  <si>
    <r>
      <rPr>
        <sz val="14"/>
        <color rgb="FF000000"/>
        <rFont val="新細明體"/>
        <family val="1"/>
        <charset val="136"/>
      </rPr>
      <t>工單編號</t>
    </r>
  </si>
  <si>
    <r>
      <rPr>
        <sz val="9"/>
        <color rgb="FF000000"/>
        <rFont val="新細明體"/>
        <family val="1"/>
        <charset val="136"/>
      </rPr>
      <t>凍乾機台</t>
    </r>
  </si>
  <si>
    <r>
      <rPr>
        <sz val="9"/>
        <color rgb="FF000000"/>
        <rFont val="新細明體"/>
        <family val="1"/>
        <charset val="136"/>
      </rPr>
      <t>數量</t>
    </r>
    <r>
      <rPr>
        <sz val="9"/>
        <color rgb="FF000000"/>
        <rFont val="Calibri"/>
        <family val="2"/>
      </rPr>
      <t xml:space="preserve"> </t>
    </r>
  </si>
  <si>
    <r>
      <rPr>
        <sz val="9"/>
        <color rgb="FF000000"/>
        <rFont val="新細明體"/>
        <family val="1"/>
        <charset val="136"/>
      </rPr>
      <t>配藥同仁</t>
    </r>
  </si>
  <si>
    <r>
      <t>RD</t>
    </r>
    <r>
      <rPr>
        <sz val="9"/>
        <color rgb="FF000000"/>
        <rFont val="新細明體"/>
        <family val="1"/>
        <charset val="136"/>
      </rPr>
      <t>給藥時間</t>
    </r>
  </si>
  <si>
    <r>
      <rPr>
        <sz val="9"/>
        <color rgb="FF000000"/>
        <rFont val="新細明體"/>
        <family val="1"/>
        <charset val="136"/>
      </rPr>
      <t>預計滴定時間</t>
    </r>
  </si>
  <si>
    <r>
      <t> </t>
    </r>
    <r>
      <rPr>
        <sz val="9"/>
        <color rgb="FF000000"/>
        <rFont val="新細明體"/>
        <family val="1"/>
        <charset val="136"/>
      </rPr>
      <t>預計結束</t>
    </r>
    <r>
      <rPr>
        <sz val="9"/>
        <color rgb="FF000000"/>
        <rFont val="Calibri"/>
        <family val="2"/>
      </rPr>
      <t xml:space="preserve"> </t>
    </r>
  </si>
  <si>
    <r>
      <rPr>
        <sz val="14"/>
        <color rgb="FF000000"/>
        <rFont val="新細明體"/>
        <family val="1"/>
        <charset val="136"/>
      </rPr>
      <t>備註</t>
    </r>
  </si>
  <si>
    <r>
      <rPr>
        <sz val="14"/>
        <color rgb="FF000000"/>
        <rFont val="新細明體"/>
        <family val="1"/>
        <charset val="136"/>
      </rPr>
      <t>律璇</t>
    </r>
  </si>
  <si>
    <r>
      <rPr>
        <sz val="14"/>
        <color rgb="FF000000"/>
        <rFont val="微軟正黑體"/>
        <family val="2"/>
        <charset val="136"/>
      </rPr>
      <t>一吸一吐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</si>
  <si>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3500</t>
    </r>
    <r>
      <rPr>
        <sz val="14"/>
        <color rgb="FF000000"/>
        <rFont val="微軟正黑體"/>
        <family val="2"/>
        <charset val="136"/>
      </rPr>
      <t>打回</t>
    </r>
  </si>
  <si>
    <r>
      <rPr>
        <sz val="14"/>
        <color rgb="FF000000"/>
        <rFont val="微軟正黑體"/>
        <family val="2"/>
        <charset val="136"/>
      </rPr>
      <t>最後</t>
    </r>
    <r>
      <rPr>
        <sz val="14"/>
        <color rgb="FF000000"/>
        <rFont val="Calibri"/>
        <family val="2"/>
      </rPr>
      <t>1000</t>
    </r>
    <r>
      <rPr>
        <sz val="14"/>
        <color rgb="FF000000"/>
        <rFont val="微軟正黑體"/>
        <family val="2"/>
        <charset val="136"/>
      </rPr>
      <t>全程看</t>
    </r>
  </si>
  <si>
    <r>
      <rPr>
        <sz val="14"/>
        <color rgb="FF000000"/>
        <rFont val="新細明體"/>
        <family val="1"/>
        <charset val="136"/>
      </rPr>
      <t>盈君</t>
    </r>
  </si>
  <si>
    <r>
      <rPr>
        <sz val="14"/>
        <color rgb="FF000000"/>
        <rFont val="微軟正黑體"/>
        <family val="2"/>
        <charset val="136"/>
      </rPr>
      <t>禁止跟凍</t>
    </r>
  </si>
  <si>
    <r>
      <rPr>
        <sz val="14"/>
        <color rgb="FF000000"/>
        <rFont val="新細明體"/>
        <family val="1"/>
        <charset val="136"/>
      </rPr>
      <t>思佑</t>
    </r>
  </si>
  <si>
    <r>
      <rPr>
        <sz val="14"/>
        <color rgb="FF000000"/>
        <rFont val="新細明體"/>
        <family val="1"/>
        <charset val="136"/>
      </rPr>
      <t>藍寶</t>
    </r>
  </si>
  <si>
    <r>
      <t>7</t>
    </r>
    <r>
      <rPr>
        <sz val="18"/>
        <color rgb="FF000000"/>
        <rFont val="新細明體"/>
        <family val="1"/>
        <charset val="136"/>
      </rPr>
      <t>月</t>
    </r>
    <r>
      <rPr>
        <sz val="18"/>
        <color rgb="FF000000"/>
        <rFont val="Calibri"/>
        <family val="2"/>
      </rPr>
      <t>19</t>
    </r>
    <r>
      <rPr>
        <sz val="18"/>
        <color rgb="FF000000"/>
        <rFont val="新細明體"/>
        <family val="1"/>
        <charset val="136"/>
      </rPr>
      <t>日</t>
    </r>
  </si>
  <si>
    <r>
      <rPr>
        <sz val="18"/>
        <color rgb="FF000000"/>
        <rFont val="Microsoft JhengHei UI"/>
        <family val="2"/>
        <charset val="136"/>
      </rPr>
      <t>二</t>
    </r>
  </si>
  <si>
    <r>
      <rPr>
        <sz val="14"/>
        <color rgb="FF000000"/>
        <rFont val="微軟正黑體"/>
        <family val="2"/>
        <charset val="136"/>
      </rPr>
      <t>每</t>
    </r>
    <r>
      <rPr>
        <sz val="14"/>
        <color rgb="FF000000"/>
        <rFont val="Calibri"/>
        <family val="2"/>
      </rPr>
      <t>2000</t>
    </r>
    <r>
      <rPr>
        <sz val="14"/>
        <color rgb="FF000000"/>
        <rFont val="微軟正黑體"/>
        <family val="2"/>
        <charset val="136"/>
      </rPr>
      <t>打回</t>
    </r>
  </si>
  <si>
    <r>
      <t xml:space="preserve">05A </t>
    </r>
    <r>
      <rPr>
        <sz val="14"/>
        <color rgb="FF000000"/>
        <rFont val="微軟正黑體"/>
        <family val="2"/>
        <charset val="136"/>
      </rPr>
      <t>新</t>
    </r>
    <r>
      <rPr>
        <sz val="14"/>
        <color rgb="FF000000"/>
        <rFont val="Calibri"/>
        <family val="2"/>
      </rPr>
      <t>LOT/</t>
    </r>
    <r>
      <rPr>
        <sz val="14"/>
        <color rgb="FF000000"/>
        <rFont val="微軟正黑體"/>
        <family val="2"/>
        <charset val="136"/>
      </rPr>
      <t>新配方</t>
    </r>
  </si>
  <si>
    <t>7月20日</t>
  </si>
  <si>
    <t>TMRB220773</t>
  </si>
  <si>
    <t>282230C</t>
  </si>
  <si>
    <t>282230D</t>
  </si>
  <si>
    <t>TMRB220774</t>
  </si>
  <si>
    <t>TMRB220775</t>
  </si>
  <si>
    <t>TMRB220776</t>
  </si>
  <si>
    <t>822230E</t>
  </si>
  <si>
    <t>822230F</t>
  </si>
  <si>
    <t>822230G</t>
  </si>
  <si>
    <t>822230H</t>
  </si>
  <si>
    <t>TMRB220777</t>
  </si>
  <si>
    <t>TMRB220778</t>
  </si>
  <si>
    <t>TMRB220779</t>
  </si>
  <si>
    <t>842230E</t>
  </si>
  <si>
    <t>842230F</t>
  </si>
  <si>
    <t>842230G</t>
  </si>
  <si>
    <t>842230H</t>
  </si>
  <si>
    <t>TMRB220780</t>
  </si>
  <si>
    <t>832230A</t>
  </si>
  <si>
    <t>832230B</t>
  </si>
  <si>
    <t>832230C</t>
  </si>
  <si>
    <t>832230D</t>
  </si>
  <si>
    <t>TMRB220781</t>
  </si>
  <si>
    <t>0222301</t>
    <phoneticPr fontId="1" type="noConversion"/>
  </si>
  <si>
    <t>0222302</t>
    <phoneticPr fontId="1" type="noConversion"/>
  </si>
  <si>
    <t>0422301</t>
    <phoneticPr fontId="1" type="noConversion"/>
  </si>
  <si>
    <t>0422302</t>
    <phoneticPr fontId="1" type="noConversion"/>
  </si>
  <si>
    <t>LIPA-D</t>
    <phoneticPr fontId="1" type="noConversion"/>
  </si>
  <si>
    <t>7月21日</t>
  </si>
  <si>
    <t>TMRB220782</t>
  </si>
  <si>
    <t>292230C</t>
  </si>
  <si>
    <t>292230D</t>
  </si>
  <si>
    <t>TMRB220783</t>
  </si>
  <si>
    <t>TMRB220784</t>
  </si>
  <si>
    <t>TMRB220785</t>
  </si>
  <si>
    <t>142230E</t>
  </si>
  <si>
    <t>142230F</t>
  </si>
  <si>
    <t>TMRB220786</t>
  </si>
  <si>
    <t>152230E</t>
  </si>
  <si>
    <t>152230F</t>
  </si>
  <si>
    <t>TMRB220787</t>
  </si>
  <si>
    <t>812230C</t>
  </si>
  <si>
    <t>812230D</t>
  </si>
  <si>
    <t>TMRB220788</t>
  </si>
  <si>
    <t>802230C</t>
  </si>
  <si>
    <t>802230D</t>
  </si>
  <si>
    <t>TMRB220789</t>
  </si>
  <si>
    <t>TMRB220790</t>
  </si>
  <si>
    <t>TMRB220791</t>
  </si>
  <si>
    <t>TMRB220792</t>
  </si>
  <si>
    <t>072230A</t>
  </si>
  <si>
    <t>072230B</t>
  </si>
  <si>
    <t>072230C</t>
  </si>
  <si>
    <t>072230D</t>
  </si>
  <si>
    <t>0522303</t>
    <phoneticPr fontId="1" type="noConversion"/>
  </si>
  <si>
    <t>0522304</t>
    <phoneticPr fontId="1" type="noConversion"/>
  </si>
  <si>
    <t>0622303</t>
    <phoneticPr fontId="1" type="noConversion"/>
  </si>
  <si>
    <t>0622304</t>
    <phoneticPr fontId="1" type="noConversion"/>
  </si>
  <si>
    <t>05A 新LOT/新配方</t>
  </si>
  <si>
    <t>7月22日</t>
  </si>
  <si>
    <t>TMRB220799</t>
  </si>
  <si>
    <t>TMRC220701</t>
  </si>
  <si>
    <t>TMRB220796</t>
  </si>
  <si>
    <t>822230I</t>
  </si>
  <si>
    <t>822230J</t>
  </si>
  <si>
    <t>822230K</t>
  </si>
  <si>
    <t>822230L</t>
  </si>
  <si>
    <t>TMRC220702</t>
  </si>
  <si>
    <t>832230E</t>
  </si>
  <si>
    <t>832230F</t>
  </si>
  <si>
    <t>832230G</t>
  </si>
  <si>
    <t>832230H</t>
  </si>
  <si>
    <t>TMRB220795</t>
  </si>
  <si>
    <t>332230C</t>
  </si>
  <si>
    <t>332230D</t>
  </si>
  <si>
    <t>332230E</t>
  </si>
  <si>
    <t>332230F</t>
  </si>
  <si>
    <t>TMRB220797</t>
  </si>
  <si>
    <t>142230G</t>
  </si>
  <si>
    <t>142230H</t>
  </si>
  <si>
    <t>TMRB220798</t>
  </si>
  <si>
    <t>152230G</t>
  </si>
  <si>
    <t>152230H</t>
  </si>
  <si>
    <t>TMRC220703</t>
  </si>
  <si>
    <t>812230E</t>
  </si>
  <si>
    <t>812230F</t>
  </si>
  <si>
    <t>TMRC220704</t>
  </si>
  <si>
    <t>802230E</t>
  </si>
  <si>
    <t>802230F</t>
  </si>
  <si>
    <t>TMRC220705</t>
  </si>
  <si>
    <t>302230A</t>
  </si>
  <si>
    <t>302230B</t>
  </si>
  <si>
    <t>302230C</t>
  </si>
  <si>
    <t>302230D</t>
  </si>
  <si>
    <t>0522305</t>
    <phoneticPr fontId="1" type="noConversion"/>
  </si>
  <si>
    <t>0522306</t>
    <phoneticPr fontId="1" type="noConversion"/>
  </si>
  <si>
    <t>0622305</t>
    <phoneticPr fontId="1" type="noConversion"/>
  </si>
  <si>
    <t>0622306</t>
    <phoneticPr fontId="1" type="noConversion"/>
  </si>
  <si>
    <t>7月25日</t>
  </si>
  <si>
    <t>TMRC220714</t>
  </si>
  <si>
    <t>292231A</t>
  </si>
  <si>
    <t>292231B</t>
  </si>
  <si>
    <t>TMRC220721</t>
  </si>
  <si>
    <t>TMRC220722</t>
  </si>
  <si>
    <t>TMRC220717</t>
  </si>
  <si>
    <t>TMRC220718</t>
  </si>
  <si>
    <t>TMRC220719</t>
  </si>
  <si>
    <t>072231A</t>
  </si>
  <si>
    <t>072231B</t>
  </si>
  <si>
    <t>072231C</t>
  </si>
  <si>
    <t>072231D</t>
  </si>
  <si>
    <t>TMRC220720</t>
  </si>
  <si>
    <t>TMRC220715</t>
  </si>
  <si>
    <t>TMRC220716</t>
  </si>
  <si>
    <t>TMRC220723</t>
  </si>
  <si>
    <t>TMRC220724</t>
  </si>
  <si>
    <t>TMRC220725</t>
  </si>
  <si>
    <t>332231A</t>
  </si>
  <si>
    <t>332231B</t>
  </si>
  <si>
    <t>TMRC220726</t>
  </si>
  <si>
    <t>一吸一吐/圓盤</t>
  </si>
  <si>
    <t>0222311</t>
    <phoneticPr fontId="1" type="noConversion"/>
  </si>
  <si>
    <t>0222312</t>
    <phoneticPr fontId="1" type="noConversion"/>
  </si>
  <si>
    <t>0422311</t>
    <phoneticPr fontId="1" type="noConversion"/>
  </si>
  <si>
    <t>0422312</t>
    <phoneticPr fontId="1" type="noConversion"/>
  </si>
  <si>
    <t>VB1-Equine</t>
  </si>
  <si>
    <t>7月26日</t>
  </si>
  <si>
    <t>TMRC220727</t>
  </si>
  <si>
    <t>282231A</t>
  </si>
  <si>
    <t>282231B</t>
  </si>
  <si>
    <t>TMRC220728</t>
  </si>
  <si>
    <t>TMRC220729</t>
  </si>
  <si>
    <t>TMRC220730</t>
  </si>
  <si>
    <t>TMRC220731</t>
  </si>
  <si>
    <t>TMRC220732</t>
  </si>
  <si>
    <t>812231A</t>
  </si>
  <si>
    <t>812231B</t>
  </si>
  <si>
    <t>TMRC220733</t>
  </si>
  <si>
    <t>802231A</t>
  </si>
  <si>
    <t>802231B</t>
  </si>
  <si>
    <t>TMRC220734</t>
  </si>
  <si>
    <t>142231A</t>
  </si>
  <si>
    <t>142231B</t>
  </si>
  <si>
    <t>TMRC220735</t>
  </si>
  <si>
    <t>152231A</t>
  </si>
  <si>
    <t>152231B</t>
  </si>
  <si>
    <t>TMRC220736</t>
  </si>
  <si>
    <t>172231A</t>
  </si>
  <si>
    <t>172231B</t>
  </si>
  <si>
    <t>TMRC220737</t>
  </si>
  <si>
    <t>162231A</t>
  </si>
  <si>
    <t>162231B</t>
  </si>
  <si>
    <t>TMRC220738</t>
  </si>
  <si>
    <t>併，給HB用</t>
  </si>
  <si>
    <t>TMRC220739</t>
  </si>
  <si>
    <t>TMRC220740</t>
  </si>
  <si>
    <t>842231A</t>
  </si>
  <si>
    <t>842231B</t>
  </si>
  <si>
    <t>842231C</t>
  </si>
  <si>
    <t>842231D</t>
  </si>
  <si>
    <t>7月27日</t>
  </si>
  <si>
    <t>TMRC220741</t>
  </si>
  <si>
    <t>282231C</t>
  </si>
  <si>
    <t>282231D</t>
  </si>
  <si>
    <t>TMRC220742</t>
  </si>
  <si>
    <t>TMRC220743</t>
  </si>
  <si>
    <t>TMRC220744</t>
  </si>
  <si>
    <t>142231C</t>
  </si>
  <si>
    <t>142231D</t>
  </si>
  <si>
    <t>TMRC220745</t>
  </si>
  <si>
    <t>152231C</t>
  </si>
  <si>
    <t>152231D</t>
  </si>
  <si>
    <t>TMRC220746</t>
  </si>
  <si>
    <t>822231A</t>
  </si>
  <si>
    <t>822231B</t>
  </si>
  <si>
    <t>822231C</t>
  </si>
  <si>
    <t>822231D</t>
  </si>
  <si>
    <t>TMRC220747</t>
  </si>
  <si>
    <t>TMRC220748</t>
  </si>
  <si>
    <t>832231A</t>
  </si>
  <si>
    <t>832231B</t>
  </si>
  <si>
    <t>832231C</t>
  </si>
  <si>
    <t>832231D</t>
  </si>
  <si>
    <t>TMRC220749</t>
  </si>
  <si>
    <t>TMRC220750</t>
  </si>
  <si>
    <t>072231E</t>
  </si>
  <si>
    <t>072231F</t>
  </si>
  <si>
    <t>072231G</t>
  </si>
  <si>
    <t>072231H</t>
  </si>
  <si>
    <t>0522311</t>
    <phoneticPr fontId="1" type="noConversion"/>
  </si>
  <si>
    <t>0522312</t>
    <phoneticPr fontId="1" type="noConversion"/>
  </si>
  <si>
    <t>0622311</t>
    <phoneticPr fontId="1" type="noConversion"/>
  </si>
  <si>
    <t>0622312</t>
    <phoneticPr fontId="1" type="noConversion"/>
  </si>
  <si>
    <t>7月28日</t>
  </si>
  <si>
    <t>TMRC220751</t>
  </si>
  <si>
    <t>292231C</t>
  </si>
  <si>
    <t>每2000打回，體積６.5 ul</t>
  </si>
  <si>
    <t>292231D</t>
  </si>
  <si>
    <t>TMRC220752</t>
  </si>
  <si>
    <t>TMRC220753</t>
  </si>
  <si>
    <t>TMRC220754</t>
  </si>
  <si>
    <t>602231A</t>
  </si>
  <si>
    <t>602231B</t>
  </si>
  <si>
    <t>TMRC220755</t>
  </si>
  <si>
    <t>612231A</t>
  </si>
  <si>
    <t>612231B</t>
  </si>
  <si>
    <t>TMRC220756</t>
  </si>
  <si>
    <t>812231C</t>
  </si>
  <si>
    <t>812231D</t>
  </si>
  <si>
    <t>TMRC220757</t>
  </si>
  <si>
    <t>802231C</t>
  </si>
  <si>
    <t>802231D</t>
  </si>
  <si>
    <t>TMRC220758</t>
  </si>
  <si>
    <t>TMRC220759</t>
  </si>
  <si>
    <t>TMRC220760</t>
  </si>
  <si>
    <t>TMRC220761</t>
  </si>
  <si>
    <t>272231A</t>
  </si>
  <si>
    <t>272231B</t>
  </si>
  <si>
    <t>272231C</t>
  </si>
  <si>
    <t>272231D</t>
  </si>
  <si>
    <t>7月29日</t>
  </si>
  <si>
    <t>TMRC220763</t>
  </si>
  <si>
    <t>TMRC220764</t>
  </si>
  <si>
    <t>TMRC220765</t>
  </si>
  <si>
    <t>822231E</t>
  </si>
  <si>
    <t>822231F</t>
  </si>
  <si>
    <t>822231G</t>
  </si>
  <si>
    <t>822231H</t>
  </si>
  <si>
    <t>TMRC220766</t>
  </si>
  <si>
    <t>332231C</t>
  </si>
  <si>
    <t>332231D</t>
  </si>
  <si>
    <t>TMRC220767</t>
  </si>
  <si>
    <t>TMRC220768</t>
  </si>
  <si>
    <t>TMRC220769</t>
  </si>
  <si>
    <t>032231A</t>
  </si>
  <si>
    <t>032231B</t>
  </si>
  <si>
    <t>032231C</t>
  </si>
  <si>
    <t>032231D</t>
  </si>
  <si>
    <t>TMRC220770</t>
  </si>
  <si>
    <t>172231Z</t>
  </si>
  <si>
    <t>44A Kpt 替代料</t>
  </si>
  <si>
    <t>TMRC220771</t>
  </si>
  <si>
    <t>162231Z</t>
  </si>
  <si>
    <t>TMRC220762</t>
  </si>
  <si>
    <t>0522315</t>
    <phoneticPr fontId="1" type="noConversion"/>
  </si>
  <si>
    <t>0522316</t>
    <phoneticPr fontId="1" type="noConversion"/>
  </si>
  <si>
    <t>0622315</t>
    <phoneticPr fontId="1" type="noConversion"/>
  </si>
  <si>
    <t>0622316</t>
    <phoneticPr fontId="1" type="noConversion"/>
  </si>
  <si>
    <t>0522313</t>
    <phoneticPr fontId="1" type="noConversion"/>
  </si>
  <si>
    <t>0522314</t>
    <phoneticPr fontId="1" type="noConversion"/>
  </si>
  <si>
    <t>0622313</t>
    <phoneticPr fontId="1" type="noConversion"/>
  </si>
  <si>
    <t>0622314</t>
    <phoneticPr fontId="1" type="noConversion"/>
  </si>
  <si>
    <t>HB1-Lipid</t>
  </si>
  <si>
    <t>8月1日</t>
  </si>
  <si>
    <t>TMRA220801</t>
  </si>
  <si>
    <t>292232A</t>
  </si>
  <si>
    <t>體積６.5 ul</t>
  </si>
  <si>
    <t>292232B</t>
  </si>
  <si>
    <t>TMRA220802</t>
  </si>
  <si>
    <t>TMRA220803</t>
  </si>
  <si>
    <t>TMRA220804</t>
  </si>
  <si>
    <t>TMRA220805</t>
  </si>
  <si>
    <t>882232A</t>
  </si>
  <si>
    <t>TMRA220806</t>
  </si>
  <si>
    <t>872232A</t>
  </si>
  <si>
    <t>TMRA220807</t>
  </si>
  <si>
    <t>TMRA220808</t>
  </si>
  <si>
    <t>TMRA220809</t>
  </si>
  <si>
    <t>TMRA220810</t>
  </si>
  <si>
    <t>TMRA220811</t>
  </si>
  <si>
    <t>842232A</t>
  </si>
  <si>
    <t>842232B</t>
  </si>
  <si>
    <t>842232C</t>
  </si>
  <si>
    <t>842232D</t>
  </si>
  <si>
    <t>TMRA220812</t>
  </si>
  <si>
    <t>172232A</t>
  </si>
  <si>
    <t>172232B</t>
  </si>
  <si>
    <t>TMRA220813</t>
  </si>
  <si>
    <t>162232A</t>
  </si>
  <si>
    <t>162232B</t>
  </si>
  <si>
    <t>8月2日</t>
  </si>
  <si>
    <t>TMRA220814</t>
  </si>
  <si>
    <t>282232A</t>
  </si>
  <si>
    <t>282232B</t>
  </si>
  <si>
    <t>TMRA220815</t>
  </si>
  <si>
    <t>TMRA220816</t>
  </si>
  <si>
    <t>TMRA220847</t>
  </si>
  <si>
    <t>TMRA220848</t>
  </si>
  <si>
    <t>TMRA220819</t>
  </si>
  <si>
    <t>142232A</t>
  </si>
  <si>
    <t>142232B</t>
  </si>
  <si>
    <t>TMRA220820</t>
  </si>
  <si>
    <t>152232A</t>
  </si>
  <si>
    <t>152232B</t>
  </si>
  <si>
    <t>TMRA220821</t>
  </si>
  <si>
    <t>TMRA220822</t>
  </si>
  <si>
    <t>PE跟凍實驗</t>
  </si>
  <si>
    <t>TMRA220823</t>
  </si>
  <si>
    <t>822232A</t>
  </si>
  <si>
    <t>822232B</t>
  </si>
  <si>
    <t>822232C</t>
  </si>
  <si>
    <t>822232D</t>
  </si>
  <si>
    <t>TMRA220824</t>
  </si>
  <si>
    <t>032232A</t>
  </si>
  <si>
    <t>032232B</t>
  </si>
  <si>
    <t>032232C</t>
  </si>
  <si>
    <t>032232D</t>
  </si>
  <si>
    <t>0522321</t>
    <phoneticPr fontId="1" type="noConversion"/>
  </si>
  <si>
    <t>0522322</t>
    <phoneticPr fontId="1" type="noConversion"/>
  </si>
  <si>
    <t>0622321</t>
    <phoneticPr fontId="1" type="noConversion"/>
  </si>
  <si>
    <t>0622322</t>
    <phoneticPr fontId="1" type="noConversion"/>
  </si>
  <si>
    <t>8月3日</t>
  </si>
  <si>
    <t>TMRA220825</t>
  </si>
  <si>
    <t>292232C</t>
  </si>
  <si>
    <t>292232D</t>
  </si>
  <si>
    <t>TMRA220826</t>
  </si>
  <si>
    <t>TMRA220827</t>
  </si>
  <si>
    <t>TMRA220828</t>
  </si>
  <si>
    <t>TMRA220829</t>
  </si>
  <si>
    <t>812232A</t>
  </si>
  <si>
    <t>812232B</t>
  </si>
  <si>
    <t>TMRA220830</t>
  </si>
  <si>
    <t>802232A</t>
  </si>
  <si>
    <t>802232B</t>
  </si>
  <si>
    <t>TMRA220831</t>
  </si>
  <si>
    <t>182232A</t>
  </si>
  <si>
    <t>TMRA220832</t>
  </si>
  <si>
    <t>192232A</t>
  </si>
  <si>
    <t>TMRA220833</t>
  </si>
  <si>
    <t>TMRA220834</t>
  </si>
  <si>
    <t>TMRA220835</t>
  </si>
  <si>
    <t>792232A</t>
  </si>
  <si>
    <t>792232B</t>
  </si>
  <si>
    <t>TMRA220836</t>
  </si>
  <si>
    <t>782232A</t>
  </si>
  <si>
    <t>782232B</t>
  </si>
  <si>
    <t>TMRA220837</t>
  </si>
  <si>
    <t>172232C</t>
  </si>
  <si>
    <t>172232D</t>
  </si>
  <si>
    <t>TMRA220838</t>
  </si>
  <si>
    <t>162232C</t>
  </si>
  <si>
    <t>162232D</t>
  </si>
  <si>
    <t>0222321</t>
    <phoneticPr fontId="1" type="noConversion"/>
  </si>
  <si>
    <t>0222322</t>
    <phoneticPr fontId="1" type="noConversion"/>
  </si>
  <si>
    <t>0422321</t>
    <phoneticPr fontId="1" type="noConversion"/>
  </si>
  <si>
    <t>0422322</t>
    <phoneticPr fontId="1" type="noConversion"/>
  </si>
  <si>
    <t>8月4日</t>
  </si>
  <si>
    <t>TMRA220839</t>
  </si>
  <si>
    <t>282232C</t>
  </si>
  <si>
    <t>282232D</t>
  </si>
  <si>
    <t>TMRA220840</t>
  </si>
  <si>
    <t>TMRA220841</t>
  </si>
  <si>
    <t>TMRA220842</t>
  </si>
  <si>
    <t>602232A</t>
  </si>
  <si>
    <t>602232B</t>
  </si>
  <si>
    <t>TMRA220843</t>
  </si>
  <si>
    <t>612232A</t>
  </si>
  <si>
    <t>612232B</t>
  </si>
  <si>
    <t>TMRA220844</t>
  </si>
  <si>
    <t>822232E</t>
  </si>
  <si>
    <t>822232F</t>
  </si>
  <si>
    <t>822232G</t>
  </si>
  <si>
    <t>822232H</t>
  </si>
  <si>
    <t>TMRA220845</t>
  </si>
  <si>
    <t>TMRA220846</t>
  </si>
  <si>
    <t>TMRA220817</t>
  </si>
  <si>
    <t>TMRA220849</t>
  </si>
  <si>
    <t>322232A</t>
  </si>
  <si>
    <t>322232B</t>
  </si>
  <si>
    <t>TMRA220850</t>
  </si>
  <si>
    <t>312232A</t>
  </si>
  <si>
    <t>312232B</t>
  </si>
  <si>
    <t>0522323</t>
    <phoneticPr fontId="1" type="noConversion"/>
  </si>
  <si>
    <t>0522324</t>
    <phoneticPr fontId="1" type="noConversion"/>
  </si>
  <si>
    <t>0622323</t>
    <phoneticPr fontId="1" type="noConversion"/>
  </si>
  <si>
    <t>0622324</t>
    <phoneticPr fontId="1" type="noConversion"/>
  </si>
  <si>
    <t>0222323</t>
    <phoneticPr fontId="1" type="noConversion"/>
  </si>
  <si>
    <t>0222324</t>
    <phoneticPr fontId="1" type="noConversion"/>
  </si>
  <si>
    <t>0422323</t>
    <phoneticPr fontId="1" type="noConversion"/>
  </si>
  <si>
    <t>0422324</t>
    <phoneticPr fontId="1" type="noConversion"/>
  </si>
  <si>
    <t>TMRA220818</t>
    <phoneticPr fontId="1" type="noConversion"/>
  </si>
  <si>
    <t>8月5日</t>
  </si>
  <si>
    <t>TMRA220851</t>
  </si>
  <si>
    <t>812232C</t>
  </si>
  <si>
    <t>812232D</t>
  </si>
  <si>
    <t>TMRA220852</t>
  </si>
  <si>
    <t>802232C</t>
  </si>
  <si>
    <t>802232D</t>
  </si>
  <si>
    <t>TMRA220853</t>
  </si>
  <si>
    <t>TMRA220854</t>
  </si>
  <si>
    <t>332232A</t>
  </si>
  <si>
    <t>332232B</t>
  </si>
  <si>
    <t>TMRA220855</t>
  </si>
  <si>
    <t>072232W</t>
  </si>
  <si>
    <t>072232X</t>
  </si>
  <si>
    <t>072232Y</t>
  </si>
  <si>
    <t>072232Z</t>
  </si>
  <si>
    <t>TMRA220856</t>
  </si>
  <si>
    <t>TMRA220857</t>
  </si>
  <si>
    <t>TMRA220858</t>
  </si>
  <si>
    <t>832232A</t>
  </si>
  <si>
    <t>832232B</t>
  </si>
  <si>
    <t>832232C</t>
  </si>
  <si>
    <t>832232D</t>
  </si>
  <si>
    <t>TMRA220859</t>
  </si>
  <si>
    <t>8月8日</t>
  </si>
  <si>
    <t>TMRA220860</t>
  </si>
  <si>
    <t>TMRA220861</t>
  </si>
  <si>
    <t>TMRA220862</t>
  </si>
  <si>
    <t>TMRA220863</t>
  </si>
  <si>
    <t>592233A</t>
  </si>
  <si>
    <t>592233B</t>
  </si>
  <si>
    <t>TMRA220864</t>
  </si>
  <si>
    <t>582233A</t>
  </si>
  <si>
    <t>582233B</t>
  </si>
  <si>
    <t>TMRA220865</t>
  </si>
  <si>
    <t>TMRA220866</t>
  </si>
  <si>
    <t>TMRA220867</t>
  </si>
  <si>
    <t>822233A</t>
  </si>
  <si>
    <t>822233B</t>
  </si>
  <si>
    <t>822233C</t>
  </si>
  <si>
    <t>822233D</t>
  </si>
  <si>
    <t>TMRA220868</t>
  </si>
  <si>
    <t>072233A</t>
  </si>
  <si>
    <t>072233B</t>
  </si>
  <si>
    <t>072233C</t>
  </si>
  <si>
    <t>072233D</t>
  </si>
  <si>
    <t>TMRA220869</t>
  </si>
  <si>
    <t>272233A</t>
  </si>
  <si>
    <t>272233B</t>
  </si>
  <si>
    <t>272233C</t>
  </si>
  <si>
    <t>272233D</t>
  </si>
  <si>
    <t>TMRA220870</t>
  </si>
  <si>
    <t>TT4</t>
  </si>
  <si>
    <t>0222331</t>
    <phoneticPr fontId="1" type="noConversion"/>
  </si>
  <si>
    <t>0222332</t>
    <phoneticPr fontId="1" type="noConversion"/>
  </si>
  <si>
    <t>0422331</t>
    <phoneticPr fontId="1" type="noConversion"/>
  </si>
  <si>
    <t>0422332</t>
    <phoneticPr fontId="1" type="noConversion"/>
  </si>
  <si>
    <t>8月9日</t>
  </si>
  <si>
    <t>TMRA220871</t>
  </si>
  <si>
    <t>282233A</t>
  </si>
  <si>
    <t>282233B</t>
  </si>
  <si>
    <t>TMRA220872</t>
  </si>
  <si>
    <t>TMRA220873</t>
  </si>
  <si>
    <t>TMRA220874</t>
  </si>
  <si>
    <t>TMRA220875</t>
  </si>
  <si>
    <t>TMRA220876</t>
  </si>
  <si>
    <t>812233A</t>
  </si>
  <si>
    <t>812233B</t>
  </si>
  <si>
    <t>TMRA220877</t>
  </si>
  <si>
    <t>802233A</t>
  </si>
  <si>
    <t>802233B</t>
  </si>
  <si>
    <t>TMRA220878</t>
  </si>
  <si>
    <t>032233A</t>
  </si>
  <si>
    <t>032233B</t>
  </si>
  <si>
    <t>032233C</t>
  </si>
  <si>
    <t>032233D</t>
  </si>
  <si>
    <t>TMRA220879</t>
  </si>
  <si>
    <t>TMRA220880</t>
  </si>
  <si>
    <t>TMRA220881</t>
  </si>
  <si>
    <t>172233A</t>
  </si>
  <si>
    <t>172233B</t>
  </si>
  <si>
    <t>TMRA220882</t>
  </si>
  <si>
    <t>162233A</t>
  </si>
  <si>
    <t>162233B</t>
  </si>
  <si>
    <t>0222333</t>
    <phoneticPr fontId="1" type="noConversion"/>
  </si>
  <si>
    <t>0222334</t>
    <phoneticPr fontId="1" type="noConversion"/>
  </si>
  <si>
    <t>0422333</t>
    <phoneticPr fontId="1" type="noConversion"/>
  </si>
  <si>
    <t>0422334</t>
    <phoneticPr fontId="1" type="noConversion"/>
  </si>
  <si>
    <t>8月10日</t>
  </si>
  <si>
    <t>TMRA220883</t>
  </si>
  <si>
    <t>292233A</t>
  </si>
  <si>
    <t>292233B</t>
  </si>
  <si>
    <t>TMRA220884</t>
  </si>
  <si>
    <t>TMRA220885</t>
  </si>
  <si>
    <t>TMRA220886</t>
  </si>
  <si>
    <t>TMRA220887</t>
  </si>
  <si>
    <t>842233A</t>
  </si>
  <si>
    <t>先滴放-80隔天凍</t>
  </si>
  <si>
    <t>842233B</t>
  </si>
  <si>
    <t>842233C</t>
  </si>
  <si>
    <t>842233D</t>
  </si>
  <si>
    <t>TMRA220888</t>
  </si>
  <si>
    <t>322233A</t>
  </si>
  <si>
    <t>322233B</t>
  </si>
  <si>
    <t>TMRA220889</t>
  </si>
  <si>
    <t>312233A</t>
  </si>
  <si>
    <t>312233B</t>
  </si>
  <si>
    <t>TMRA220890</t>
  </si>
  <si>
    <t>TMRA220891</t>
  </si>
  <si>
    <t>TMRA220892</t>
  </si>
  <si>
    <t>TMRA220893</t>
  </si>
  <si>
    <t>一半正常</t>
  </si>
  <si>
    <t>TMRA220894</t>
  </si>
  <si>
    <t>8月11日</t>
  </si>
  <si>
    <t>TMRA220895</t>
  </si>
  <si>
    <t>TMRA220896</t>
  </si>
  <si>
    <t>TMRA220897</t>
  </si>
  <si>
    <t>142233A</t>
  </si>
  <si>
    <t>142233B</t>
  </si>
  <si>
    <t>TMRA220898</t>
  </si>
  <si>
    <t>152233A</t>
  </si>
  <si>
    <t>152233B</t>
  </si>
  <si>
    <t>TMRA220899</t>
  </si>
  <si>
    <t>TMRB220801</t>
  </si>
  <si>
    <t>Lot 311/301</t>
  </si>
  <si>
    <t>0522331</t>
    <phoneticPr fontId="1" type="noConversion"/>
  </si>
  <si>
    <t>0522332</t>
    <phoneticPr fontId="1" type="noConversion"/>
  </si>
  <si>
    <t>0622331</t>
    <phoneticPr fontId="1" type="noConversion"/>
  </si>
  <si>
    <t>0622332</t>
    <phoneticPr fontId="1" type="noConversion"/>
  </si>
  <si>
    <t>8月15日</t>
  </si>
  <si>
    <t>TMRB220805</t>
  </si>
  <si>
    <t>292234A</t>
  </si>
  <si>
    <t>292234B</t>
  </si>
  <si>
    <t>TMRB220806</t>
  </si>
  <si>
    <t>TMRB220807</t>
  </si>
  <si>
    <t>TMRB220808</t>
  </si>
  <si>
    <t>812234A</t>
  </si>
  <si>
    <t>812234B</t>
  </si>
  <si>
    <t>TMRB220809</t>
  </si>
  <si>
    <t>802234A</t>
  </si>
  <si>
    <t>802234B</t>
  </si>
  <si>
    <t>TMRB220811</t>
  </si>
  <si>
    <t>142234A</t>
  </si>
  <si>
    <t>142234B</t>
  </si>
  <si>
    <t>TMRB220812</t>
  </si>
  <si>
    <t>152234A</t>
  </si>
  <si>
    <t>152234B</t>
  </si>
  <si>
    <t>TMRB220813</t>
  </si>
  <si>
    <t>172234A</t>
  </si>
  <si>
    <t>172234B</t>
  </si>
  <si>
    <t>TMRB220814</t>
  </si>
  <si>
    <t>162234A</t>
  </si>
  <si>
    <t>162234B</t>
  </si>
  <si>
    <t>TMRB220815</t>
  </si>
  <si>
    <t>792234W</t>
  </si>
  <si>
    <t>792234X</t>
  </si>
  <si>
    <t>TMRB220816</t>
  </si>
  <si>
    <t>782234Y</t>
  </si>
  <si>
    <t>782234Z</t>
  </si>
  <si>
    <t>TMRB220817</t>
  </si>
  <si>
    <t>0522341</t>
    <phoneticPr fontId="1" type="noConversion"/>
  </si>
  <si>
    <t>0522342</t>
    <phoneticPr fontId="1" type="noConversion"/>
  </si>
  <si>
    <t>0622341</t>
    <phoneticPr fontId="1" type="noConversion"/>
  </si>
  <si>
    <t>0622342</t>
    <phoneticPr fontId="1" type="noConversion"/>
  </si>
  <si>
    <t>8月16日</t>
  </si>
  <si>
    <t>TMRB220818</t>
  </si>
  <si>
    <t>282234A</t>
  </si>
  <si>
    <t>282234B</t>
  </si>
  <si>
    <t>TMRB220819</t>
  </si>
  <si>
    <t>TMRB220820</t>
  </si>
  <si>
    <t>822234A</t>
  </si>
  <si>
    <t>822234B</t>
  </si>
  <si>
    <t>822234C</t>
  </si>
  <si>
    <t>822234D</t>
  </si>
  <si>
    <t>TMRB220802</t>
  </si>
  <si>
    <t>072234A</t>
  </si>
  <si>
    <t>072234B</t>
  </si>
  <si>
    <t>072234C</t>
  </si>
  <si>
    <t>072234D</t>
  </si>
  <si>
    <t>TMRB220821</t>
  </si>
  <si>
    <t>TMRB220822</t>
  </si>
  <si>
    <t>TMRB220823</t>
  </si>
  <si>
    <t>TMRB220824</t>
  </si>
  <si>
    <t>032234A</t>
  </si>
  <si>
    <t>032234B</t>
  </si>
  <si>
    <t>032234C</t>
  </si>
  <si>
    <t>032234D</t>
  </si>
  <si>
    <t>TMRB220825</t>
  </si>
  <si>
    <t>0522343</t>
    <phoneticPr fontId="1" type="noConversion"/>
  </si>
  <si>
    <t>0522344</t>
    <phoneticPr fontId="1" type="noConversion"/>
  </si>
  <si>
    <t>0622343</t>
    <phoneticPr fontId="1" type="noConversion"/>
  </si>
  <si>
    <t>0622344</t>
    <phoneticPr fontId="1" type="noConversion"/>
  </si>
  <si>
    <t>8月17日</t>
  </si>
  <si>
    <t>TMRB220826</t>
  </si>
  <si>
    <t>482234A</t>
  </si>
  <si>
    <t>482234B</t>
  </si>
  <si>
    <t>TMRB220827</t>
  </si>
  <si>
    <t>492234A</t>
  </si>
  <si>
    <t>492234B</t>
  </si>
  <si>
    <t>TMRB220828</t>
  </si>
  <si>
    <t>TMRB220829</t>
  </si>
  <si>
    <t>072234W</t>
  </si>
  <si>
    <t>072234X</t>
  </si>
  <si>
    <t>072234Y</t>
  </si>
  <si>
    <t>072234Z</t>
  </si>
  <si>
    <t>TMRB220830</t>
  </si>
  <si>
    <t>併，搭BCL 34A</t>
  </si>
  <si>
    <t>TMRB220831</t>
  </si>
  <si>
    <t>TMRB220832</t>
  </si>
  <si>
    <t>172234C</t>
  </si>
  <si>
    <t>以晴</t>
  </si>
  <si>
    <t>172234D</t>
  </si>
  <si>
    <t>TMRB220833</t>
  </si>
  <si>
    <t>162234C</t>
  </si>
  <si>
    <t>162234D</t>
  </si>
  <si>
    <t>TMRB220803</t>
  </si>
  <si>
    <t>TMRB220804</t>
  </si>
  <si>
    <t>8月18日</t>
  </si>
  <si>
    <t>TMRB220835</t>
  </si>
  <si>
    <t>TMRB220836</t>
  </si>
  <si>
    <t>TMRB220837</t>
  </si>
  <si>
    <t>TMRB220834</t>
  </si>
  <si>
    <t>332234A</t>
  </si>
  <si>
    <t>332234B</t>
  </si>
  <si>
    <t>TMRB220838</t>
  </si>
  <si>
    <t>822234E</t>
  </si>
  <si>
    <t>822234F</t>
  </si>
  <si>
    <t>822234G</t>
  </si>
  <si>
    <t>822234H</t>
  </si>
  <si>
    <t>TMRB220839</t>
  </si>
  <si>
    <t>922234A</t>
  </si>
  <si>
    <t>TMRB220840</t>
  </si>
  <si>
    <t>392234A</t>
  </si>
  <si>
    <t>0222341</t>
    <phoneticPr fontId="1" type="noConversion"/>
  </si>
  <si>
    <t>0222342</t>
    <phoneticPr fontId="1" type="noConversion"/>
  </si>
  <si>
    <t>0422341</t>
    <phoneticPr fontId="1" type="noConversion"/>
  </si>
  <si>
    <t>0422342</t>
    <phoneticPr fontId="1" type="noConversion"/>
  </si>
  <si>
    <t>8月19日</t>
  </si>
  <si>
    <t>TMRB220841</t>
  </si>
  <si>
    <t>832234A</t>
  </si>
  <si>
    <t>832234B</t>
  </si>
  <si>
    <t>832234C</t>
  </si>
  <si>
    <t>832234D</t>
  </si>
  <si>
    <t>TMRB220842</t>
  </si>
  <si>
    <t>812234C</t>
  </si>
  <si>
    <t>812234D</t>
  </si>
  <si>
    <t>TMRB220843</t>
  </si>
  <si>
    <t>802234C</t>
  </si>
  <si>
    <t>802234D</t>
  </si>
  <si>
    <t>TMRB220844</t>
  </si>
  <si>
    <t>332234C</t>
  </si>
  <si>
    <t>332234D</t>
  </si>
  <si>
    <t>332234E</t>
  </si>
  <si>
    <t>332234F</t>
  </si>
  <si>
    <t>TMRB220845</t>
  </si>
  <si>
    <t>TMRB220846</t>
  </si>
  <si>
    <t>TMRB220847</t>
  </si>
  <si>
    <t>142234C</t>
  </si>
  <si>
    <t>142234D</t>
  </si>
  <si>
    <t>TMRB220848</t>
  </si>
  <si>
    <t>152234C</t>
  </si>
  <si>
    <t>152234D</t>
  </si>
  <si>
    <t>TMRB220849</t>
  </si>
  <si>
    <t>272234A</t>
  </si>
  <si>
    <t>272234B</t>
  </si>
  <si>
    <t>272234C</t>
  </si>
  <si>
    <t>272234D</t>
  </si>
  <si>
    <t>TMRB220850</t>
  </si>
  <si>
    <t>TMRB220851</t>
  </si>
  <si>
    <t>TMRB220852</t>
  </si>
  <si>
    <t>TMRB220853</t>
  </si>
  <si>
    <t>TMRB220854</t>
  </si>
  <si>
    <t>TMRB220855</t>
  </si>
  <si>
    <t>TMRB220856</t>
  </si>
  <si>
    <t>TMRB220857</t>
  </si>
  <si>
    <t>0522345</t>
    <phoneticPr fontId="1" type="noConversion"/>
  </si>
  <si>
    <t>0522346</t>
    <phoneticPr fontId="1" type="noConversion"/>
  </si>
  <si>
    <t>0622345</t>
    <phoneticPr fontId="1" type="noConversion"/>
  </si>
  <si>
    <t>0622346</t>
    <phoneticPr fontId="1" type="noConversion"/>
  </si>
  <si>
    <t>8月22日</t>
  </si>
  <si>
    <t>TMRB220858</t>
  </si>
  <si>
    <t>uCRE-U</t>
  </si>
  <si>
    <t>TMRC220812</t>
  </si>
  <si>
    <t>uCRE-D</t>
  </si>
  <si>
    <t>TMRB220859</t>
  </si>
  <si>
    <t>032235A</t>
  </si>
  <si>
    <t>032235B</t>
  </si>
  <si>
    <t>032235C</t>
  </si>
  <si>
    <t>032235D</t>
  </si>
  <si>
    <t>TMRB220860</t>
  </si>
  <si>
    <t>792235A</t>
  </si>
  <si>
    <t>792235B</t>
  </si>
  <si>
    <t>TMRB220861</t>
  </si>
  <si>
    <t>782235A</t>
  </si>
  <si>
    <t>782235B</t>
  </si>
  <si>
    <t>TMRB220862</t>
  </si>
  <si>
    <t>TMRB220863</t>
  </si>
  <si>
    <t>882235A</t>
  </si>
  <si>
    <t>TMRB220864</t>
  </si>
  <si>
    <t>872235A</t>
  </si>
  <si>
    <t>TMRB220865</t>
  </si>
  <si>
    <t>302235W</t>
  </si>
  <si>
    <t>302235X</t>
  </si>
  <si>
    <t>302235Y</t>
  </si>
  <si>
    <t>302235Z</t>
  </si>
  <si>
    <t>TMRB220866</t>
  </si>
  <si>
    <t>172235A</t>
  </si>
  <si>
    <t>172235B</t>
  </si>
  <si>
    <t>TMRB220867</t>
  </si>
  <si>
    <t>162235A</t>
  </si>
  <si>
    <t>162235B</t>
  </si>
  <si>
    <t>TMRB220868</t>
  </si>
  <si>
    <t>8月23日</t>
  </si>
  <si>
    <t>TMRB220869</t>
  </si>
  <si>
    <t>282235A</t>
  </si>
  <si>
    <t>282235B</t>
  </si>
  <si>
    <t>TMRB220870</t>
  </si>
  <si>
    <t>TMRB220871</t>
  </si>
  <si>
    <t>TMRB220872</t>
  </si>
  <si>
    <t>TMRB220873</t>
  </si>
  <si>
    <t>併，滴到2500先收</t>
  </si>
  <si>
    <t>TMRB220874</t>
  </si>
  <si>
    <t>072235A</t>
  </si>
  <si>
    <t>072235B</t>
  </si>
  <si>
    <t>072235C</t>
  </si>
  <si>
    <t>072235D</t>
  </si>
  <si>
    <t>TMRB220875</t>
  </si>
  <si>
    <t>482235A</t>
  </si>
  <si>
    <t>482235B</t>
  </si>
  <si>
    <t>TMRB220876</t>
  </si>
  <si>
    <t>492235A</t>
  </si>
  <si>
    <t>492235B</t>
  </si>
  <si>
    <t>TMRB220877</t>
  </si>
  <si>
    <t>142235A</t>
  </si>
  <si>
    <t>142235B</t>
  </si>
  <si>
    <t>TMRB220878</t>
  </si>
  <si>
    <t>152235A</t>
  </si>
  <si>
    <t>152235B</t>
  </si>
  <si>
    <t>TMRB220879</t>
  </si>
  <si>
    <t>TMRB220880</t>
  </si>
  <si>
    <t>TMRB220873</t>
    <phoneticPr fontId="1" type="noConversion"/>
  </si>
  <si>
    <t>0922351</t>
    <phoneticPr fontId="1" type="noConversion"/>
  </si>
  <si>
    <t>0922352</t>
    <phoneticPr fontId="1" type="noConversion"/>
  </si>
  <si>
    <t>0822351</t>
    <phoneticPr fontId="1" type="noConversion"/>
  </si>
  <si>
    <t>0822352</t>
    <phoneticPr fontId="1" type="noConversion"/>
  </si>
  <si>
    <t>8月24日</t>
  </si>
  <si>
    <t>TMRB220881</t>
  </si>
  <si>
    <t>TMRB220882</t>
  </si>
  <si>
    <t>TMRB220883</t>
  </si>
  <si>
    <t>TMRB220884</t>
  </si>
  <si>
    <t>TMRB220885</t>
  </si>
  <si>
    <t>332235A</t>
  </si>
  <si>
    <t>332235B</t>
  </si>
  <si>
    <t>TMRB220886</t>
  </si>
  <si>
    <t>TMRB220887</t>
  </si>
  <si>
    <t>TMRB220888</t>
  </si>
  <si>
    <t>842235A</t>
  </si>
  <si>
    <t>842235B</t>
  </si>
  <si>
    <t>842235C</t>
  </si>
  <si>
    <t>842235D</t>
  </si>
  <si>
    <t>TMRB220889</t>
  </si>
  <si>
    <t>182235A</t>
  </si>
  <si>
    <t>TMRB220890</t>
  </si>
  <si>
    <t>192235A</t>
  </si>
  <si>
    <t>8月25日</t>
  </si>
  <si>
    <t>TMRB220891</t>
  </si>
  <si>
    <t>292235A</t>
  </si>
  <si>
    <t>292235B</t>
  </si>
  <si>
    <t>TMRB220892</t>
  </si>
  <si>
    <t>TMRB220893</t>
  </si>
  <si>
    <t>TMRB220894</t>
  </si>
  <si>
    <t>332235C</t>
  </si>
  <si>
    <t>332235D</t>
  </si>
  <si>
    <t>TMRB220895</t>
  </si>
  <si>
    <t>822235A</t>
  </si>
  <si>
    <t>822235B</t>
  </si>
  <si>
    <t>822235C</t>
  </si>
  <si>
    <t>822235D</t>
  </si>
  <si>
    <t>TMRB220896</t>
  </si>
  <si>
    <t>TMRB220897</t>
  </si>
  <si>
    <t>142235C</t>
  </si>
  <si>
    <t>142235D</t>
  </si>
  <si>
    <t>TMRB220898</t>
  </si>
  <si>
    <t>152235C</t>
  </si>
  <si>
    <t>152235D</t>
  </si>
  <si>
    <t>TMRB220899</t>
  </si>
  <si>
    <t>TMRC220801</t>
  </si>
  <si>
    <t>8月26日</t>
  </si>
  <si>
    <t>TMRC220802</t>
  </si>
  <si>
    <t>282235C</t>
  </si>
  <si>
    <t>體積６.5 ul，混搭用</t>
  </si>
  <si>
    <t>282235D</t>
  </si>
  <si>
    <t>TMRC220803</t>
  </si>
  <si>
    <t>TMRC220804</t>
  </si>
  <si>
    <t>TMRC220805</t>
  </si>
  <si>
    <t>812235A</t>
  </si>
  <si>
    <t>812235B</t>
  </si>
  <si>
    <t>TMRC220806</t>
  </si>
  <si>
    <t>802235A</t>
  </si>
  <si>
    <t>802235B</t>
  </si>
  <si>
    <t>TMRC220807</t>
  </si>
  <si>
    <t>TMRC220808</t>
  </si>
  <si>
    <t>832235A</t>
  </si>
  <si>
    <t>832235B</t>
  </si>
  <si>
    <t>832235C</t>
  </si>
  <si>
    <t>832235D</t>
  </si>
  <si>
    <t>TMRC220809</t>
  </si>
  <si>
    <t>TMRC220810</t>
  </si>
  <si>
    <t>172235C</t>
  </si>
  <si>
    <t>172235D</t>
  </si>
  <si>
    <t>TMRC220811</t>
  </si>
  <si>
    <t>162235C</t>
  </si>
  <si>
    <t>162235D</t>
  </si>
  <si>
    <t>0522351</t>
    <phoneticPr fontId="1" type="noConversion"/>
  </si>
  <si>
    <t>0522352</t>
    <phoneticPr fontId="1" type="noConversion"/>
  </si>
  <si>
    <t>0622351</t>
    <phoneticPr fontId="1" type="noConversion"/>
  </si>
  <si>
    <t>0622352</t>
    <phoneticPr fontId="1" type="noConversion"/>
  </si>
  <si>
    <t>0522353</t>
    <phoneticPr fontId="1" type="noConversion"/>
  </si>
  <si>
    <t>0522354</t>
    <phoneticPr fontId="1" type="noConversion"/>
  </si>
  <si>
    <t>0622353</t>
    <phoneticPr fontId="1" type="noConversion"/>
  </si>
  <si>
    <t>0622354</t>
    <phoneticPr fontId="1" type="noConversion"/>
  </si>
  <si>
    <t>0522355</t>
    <phoneticPr fontId="1" type="noConversion"/>
  </si>
  <si>
    <t>0522356</t>
    <phoneticPr fontId="1" type="noConversion"/>
  </si>
  <si>
    <t>0622355</t>
    <phoneticPr fontId="1" type="noConversion"/>
  </si>
  <si>
    <t>0622356</t>
    <phoneticPr fontId="1" type="noConversion"/>
  </si>
  <si>
    <t>0222351</t>
    <phoneticPr fontId="1" type="noConversion"/>
  </si>
  <si>
    <t>0222352</t>
    <phoneticPr fontId="1" type="noConversion"/>
  </si>
  <si>
    <t>0422351</t>
    <phoneticPr fontId="1" type="noConversion"/>
  </si>
  <si>
    <t>0422352</t>
    <phoneticPr fontId="1" type="noConversion"/>
  </si>
  <si>
    <t>ELISA_cPROG</t>
  </si>
  <si>
    <t>8月29日</t>
  </si>
  <si>
    <t>TMRC220813</t>
  </si>
  <si>
    <t>292236A</t>
  </si>
  <si>
    <t>292236B</t>
  </si>
  <si>
    <t>TMRC220814</t>
  </si>
  <si>
    <t>圓盤</t>
  </si>
  <si>
    <t>TMRC220815</t>
  </si>
  <si>
    <t>TMRC220816</t>
  </si>
  <si>
    <t>TMRC220817</t>
  </si>
  <si>
    <t>TMRC220818</t>
  </si>
  <si>
    <t>TMRC220844</t>
  </si>
  <si>
    <t>792236A</t>
  </si>
  <si>
    <t>792236B</t>
  </si>
  <si>
    <t>TMRC220845</t>
  </si>
  <si>
    <t>782236A</t>
  </si>
  <si>
    <t>782236B</t>
  </si>
  <si>
    <t>TMRC220820</t>
  </si>
  <si>
    <t>TMRC220821</t>
  </si>
  <si>
    <t>TMRC220822</t>
  </si>
  <si>
    <t>TMRC220823</t>
  </si>
  <si>
    <t>272236A</t>
  </si>
  <si>
    <t>4.5 ul</t>
  </si>
  <si>
    <t>272236B</t>
  </si>
  <si>
    <t>272236C</t>
  </si>
  <si>
    <t>272236D</t>
  </si>
  <si>
    <t>TMRC220846</t>
  </si>
  <si>
    <t>TMRC220847</t>
  </si>
  <si>
    <t>TMRC220848</t>
  </si>
  <si>
    <t>TMRC220849</t>
  </si>
  <si>
    <t>TMRC220850</t>
  </si>
  <si>
    <t>TMRC220851</t>
  </si>
  <si>
    <t>TMRC220852</t>
  </si>
  <si>
    <t>TMRC220853</t>
  </si>
  <si>
    <t>0222361</t>
    <phoneticPr fontId="1" type="noConversion"/>
  </si>
  <si>
    <t>0222362</t>
    <phoneticPr fontId="1" type="noConversion"/>
  </si>
  <si>
    <t>0422361</t>
    <phoneticPr fontId="1" type="noConversion"/>
  </si>
  <si>
    <t>0422362</t>
    <phoneticPr fontId="1" type="noConversion"/>
  </si>
  <si>
    <t>8月30日</t>
  </si>
  <si>
    <t>TMRC220824</t>
  </si>
  <si>
    <t>282236A</t>
  </si>
  <si>
    <t>282236B</t>
  </si>
  <si>
    <t>TMRC220825</t>
  </si>
  <si>
    <t>TMRC220826</t>
  </si>
  <si>
    <t>TMRC220827</t>
  </si>
  <si>
    <t>TMRC220828</t>
  </si>
  <si>
    <t>072236A</t>
  </si>
  <si>
    <t>072236B</t>
  </si>
  <si>
    <t>072236C</t>
  </si>
  <si>
    <t>072236D</t>
  </si>
  <si>
    <t>TMRC220829</t>
  </si>
  <si>
    <t>172236A</t>
  </si>
  <si>
    <t>172236B</t>
  </si>
  <si>
    <t>TMRC220830</t>
  </si>
  <si>
    <t>162236A</t>
  </si>
  <si>
    <t>162236B</t>
  </si>
  <si>
    <t>TMRC220831</t>
  </si>
  <si>
    <t>142236A</t>
  </si>
  <si>
    <t>142236B</t>
  </si>
  <si>
    <t>TMRC220832</t>
  </si>
  <si>
    <t>152236A</t>
  </si>
  <si>
    <t>152236B</t>
  </si>
  <si>
    <t>TMRC220833</t>
  </si>
  <si>
    <t>TMRC220834</t>
  </si>
  <si>
    <t>TMRC220835</t>
  </si>
  <si>
    <t>8月31日</t>
  </si>
  <si>
    <t>TMRC220836</t>
  </si>
  <si>
    <t>292236C</t>
  </si>
  <si>
    <t>292236D</t>
  </si>
  <si>
    <t>TMRC220837</t>
  </si>
  <si>
    <t>TMRC220838</t>
  </si>
  <si>
    <t>TMRC220839</t>
  </si>
  <si>
    <t>TMRC220840</t>
  </si>
  <si>
    <t>TMRC220841</t>
  </si>
  <si>
    <t>TMRC220842</t>
  </si>
  <si>
    <t>TMRC220843</t>
  </si>
  <si>
    <t>272236E</t>
  </si>
  <si>
    <t>272236F</t>
  </si>
  <si>
    <t>272236G</t>
  </si>
  <si>
    <t>272236H</t>
  </si>
  <si>
    <t>TMRC220819</t>
  </si>
  <si>
    <t>842236A</t>
  </si>
  <si>
    <t>842236B</t>
  </si>
  <si>
    <t>842236C</t>
  </si>
  <si>
    <t>842236D</t>
  </si>
  <si>
    <t>072236W</t>
  </si>
  <si>
    <t>072236X</t>
  </si>
  <si>
    <t>072236Y</t>
  </si>
  <si>
    <t>測試凍乾機</t>
  </si>
  <si>
    <t>072236Z</t>
  </si>
  <si>
    <t>0222363</t>
    <phoneticPr fontId="1" type="noConversion"/>
  </si>
  <si>
    <t>0222364</t>
    <phoneticPr fontId="1" type="noConversion"/>
  </si>
  <si>
    <t>0422363</t>
    <phoneticPr fontId="1" type="noConversion"/>
  </si>
  <si>
    <t>0422364</t>
    <phoneticPr fontId="1" type="noConversion"/>
  </si>
  <si>
    <t>9月1日</t>
  </si>
  <si>
    <t>TMRA220901</t>
  </si>
  <si>
    <t>282236C</t>
  </si>
  <si>
    <t>282236D</t>
  </si>
  <si>
    <t>TMRA220902</t>
  </si>
  <si>
    <t>TMRA220903</t>
  </si>
  <si>
    <t>TMRA220904</t>
  </si>
  <si>
    <t>TMRA220905</t>
  </si>
  <si>
    <t>822236A</t>
  </si>
  <si>
    <t>822236B</t>
  </si>
  <si>
    <t>822236C</t>
  </si>
  <si>
    <t>822236D</t>
  </si>
  <si>
    <t>TMRA220906</t>
  </si>
  <si>
    <t>832236A</t>
  </si>
  <si>
    <t>832236B</t>
  </si>
  <si>
    <t>832236C</t>
  </si>
  <si>
    <t>832236D</t>
  </si>
  <si>
    <t>TMRA220907</t>
  </si>
  <si>
    <t>812236A</t>
  </si>
  <si>
    <t>812236B</t>
  </si>
  <si>
    <t>TMRA220908</t>
  </si>
  <si>
    <t>802236A</t>
  </si>
  <si>
    <t>802236B</t>
  </si>
  <si>
    <t>TMRA220909</t>
  </si>
  <si>
    <t>332236A</t>
  </si>
  <si>
    <t>332236B</t>
  </si>
  <si>
    <t>9月2日</t>
  </si>
  <si>
    <t>TMRA220910</t>
  </si>
  <si>
    <t>TMRA220911</t>
  </si>
  <si>
    <t>TMRA220912</t>
  </si>
  <si>
    <t>822236E</t>
  </si>
  <si>
    <t>822236F</t>
  </si>
  <si>
    <t>822236G</t>
  </si>
  <si>
    <t>822236H</t>
  </si>
  <si>
    <t>TMRA220913</t>
  </si>
  <si>
    <t>TMRA220914</t>
  </si>
  <si>
    <t>TMRA220915</t>
  </si>
  <si>
    <t>TMRA220916</t>
  </si>
  <si>
    <t>812236C</t>
  </si>
  <si>
    <t>812236D</t>
  </si>
  <si>
    <t>TMRA220917</t>
  </si>
  <si>
    <t>802236C</t>
  </si>
  <si>
    <t>802236D</t>
  </si>
  <si>
    <t>TMRA220918</t>
  </si>
  <si>
    <t>142236C</t>
  </si>
  <si>
    <t>142236D</t>
  </si>
  <si>
    <t>TMRA220919</t>
  </si>
  <si>
    <t>152236C</t>
  </si>
  <si>
    <t>152236D</t>
  </si>
  <si>
    <t>TMRA220920</t>
  </si>
  <si>
    <t>172236C</t>
  </si>
  <si>
    <t>172236D</t>
  </si>
  <si>
    <t>TMRA220921</t>
  </si>
  <si>
    <t>162236C</t>
  </si>
  <si>
    <t>162236D</t>
  </si>
  <si>
    <t>0522361</t>
    <phoneticPr fontId="1" type="noConversion"/>
  </si>
  <si>
    <t>0522362</t>
    <phoneticPr fontId="1" type="noConversion"/>
  </si>
  <si>
    <t>0622361</t>
    <phoneticPr fontId="1" type="noConversion"/>
  </si>
  <si>
    <t>0622362</t>
    <phoneticPr fontId="1" type="noConversion"/>
  </si>
  <si>
    <t>GLIPA-D</t>
  </si>
  <si>
    <t>宜蓁</t>
  </si>
  <si>
    <t>SA 限300以上</t>
    <phoneticPr fontId="1" type="noConversion"/>
  </si>
  <si>
    <t xml:space="preserve">   VBP01-C202 CREA</t>
  </si>
  <si>
    <t>CK-D</t>
  </si>
  <si>
    <t>CK-U</t>
  </si>
  <si>
    <t xml:space="preserve">數量 </t>
  </si>
  <si>
    <t>RD給藥時間</t>
  </si>
  <si>
    <t xml:space="preserve"> 預計結束 </t>
  </si>
  <si>
    <t>NT4-U</t>
  </si>
  <si>
    <t>NT4-D</t>
  </si>
  <si>
    <t>TBIL</t>
    <phoneticPr fontId="1" type="noConversion"/>
  </si>
  <si>
    <t>NT4</t>
    <phoneticPr fontId="1" type="noConversion"/>
  </si>
  <si>
    <t>CK</t>
    <phoneticPr fontId="1" type="noConversion"/>
  </si>
  <si>
    <t>RGT-D</t>
    <phoneticPr fontId="1" type="noConversion"/>
  </si>
  <si>
    <t>Na-AU</t>
    <phoneticPr fontId="1" type="noConversion"/>
  </si>
  <si>
    <t>Na-AD</t>
    <phoneticPr fontId="1" type="noConversion"/>
  </si>
  <si>
    <t>Na-AU</t>
  </si>
  <si>
    <t>LAC-AU</t>
  </si>
  <si>
    <r>
      <rPr>
        <sz val="16"/>
        <rFont val="SimHei"/>
        <family val="3"/>
        <charset val="134"/>
      </rPr>
      <t>檢測項目</t>
    </r>
  </si>
  <si>
    <r>
      <rPr>
        <sz val="16"/>
        <rFont val="SimHei"/>
        <family val="3"/>
        <charset val="134"/>
      </rPr>
      <t>保存期限</t>
    </r>
    <r>
      <rPr>
        <sz val="16"/>
        <rFont val="Calibri"/>
        <family val="2"/>
      </rPr>
      <t xml:space="preserve"> (</t>
    </r>
    <r>
      <rPr>
        <sz val="16"/>
        <rFont val="SimHei"/>
        <family val="3"/>
        <charset val="134"/>
      </rPr>
      <t>天</t>
    </r>
    <r>
      <rPr>
        <sz val="16"/>
        <rFont val="Calibri"/>
        <family val="2"/>
      </rPr>
      <t>)</t>
    </r>
    <phoneticPr fontId="29" type="noConversion"/>
  </si>
  <si>
    <r>
      <rPr>
        <sz val="16"/>
        <rFont val="SimHei"/>
        <family val="3"/>
        <charset val="134"/>
      </rPr>
      <t>總膽紅素</t>
    </r>
  </si>
  <si>
    <r>
      <rPr>
        <sz val="16"/>
        <rFont val="SimHei"/>
        <family val="3"/>
        <charset val="134"/>
      </rPr>
      <t>總蛋白</t>
    </r>
  </si>
  <si>
    <r>
      <t>ALP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#6, #7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</si>
  <si>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鹼性磷酸酶</t>
    </r>
  </si>
  <si>
    <r>
      <rPr>
        <sz val="16"/>
        <rFont val="SimHei"/>
        <family val="3"/>
        <charset val="134"/>
      </rPr>
      <t>尿素氮</t>
    </r>
  </si>
  <si>
    <r>
      <rPr>
        <sz val="16"/>
        <rFont val="SimHei"/>
        <family val="3"/>
        <charset val="134"/>
      </rPr>
      <t>尿酸</t>
    </r>
  </si>
  <si>
    <r>
      <rPr>
        <sz val="16"/>
        <rFont val="SimHei"/>
        <family val="3"/>
        <charset val="134"/>
      </rPr>
      <t>白蛋白</t>
    </r>
  </si>
  <si>
    <r>
      <rPr>
        <sz val="16"/>
        <rFont val="SimHei"/>
        <family val="3"/>
        <charset val="134"/>
      </rPr>
      <t>鉀</t>
    </r>
  </si>
  <si>
    <r>
      <rPr>
        <sz val="16"/>
        <rFont val="SimHei"/>
        <family val="3"/>
        <charset val="134"/>
      </rPr>
      <t>總鈣</t>
    </r>
  </si>
  <si>
    <r>
      <rPr>
        <sz val="16"/>
        <rFont val="SimHei"/>
        <family val="3"/>
        <charset val="134"/>
      </rPr>
      <t>澱粉酶</t>
    </r>
  </si>
  <si>
    <r>
      <t>γ-</t>
    </r>
    <r>
      <rPr>
        <sz val="16"/>
        <rFont val="SimHei"/>
        <family val="3"/>
        <charset val="134"/>
      </rPr>
      <t>丙麩胺酸轉移酶</t>
    </r>
  </si>
  <si>
    <r>
      <rPr>
        <sz val="16"/>
        <rFont val="SimHei"/>
        <family val="3"/>
        <charset val="134"/>
      </rPr>
      <t>無機磷</t>
    </r>
  </si>
  <si>
    <r>
      <rPr>
        <sz val="16"/>
        <rFont val="SimHei"/>
        <family val="3"/>
        <charset val="134"/>
      </rPr>
      <t>氯</t>
    </r>
  </si>
  <si>
    <r>
      <rPr>
        <sz val="16"/>
        <color theme="1"/>
        <rFont val="SimHei"/>
        <family val="3"/>
        <charset val="134"/>
      </rPr>
      <t>人</t>
    </r>
    <phoneticPr fontId="1" type="noConversion"/>
  </si>
  <si>
    <r>
      <rPr>
        <sz val="16"/>
        <rFont val="SimHei"/>
        <family val="3"/>
        <charset val="134"/>
      </rPr>
      <t>膽汁酸</t>
    </r>
  </si>
  <si>
    <r>
      <t>TC</t>
    </r>
    <r>
      <rPr>
        <sz val="16"/>
        <color rgb="FFFF0000"/>
        <rFont val="SimHei"/>
        <family val="3"/>
        <charset val="134"/>
      </rPr>
      <t>固定使用</t>
    </r>
    <r>
      <rPr>
        <sz val="16"/>
        <color rgb="FFFF0000"/>
        <rFont val="Calibri"/>
        <family val="2"/>
      </rPr>
      <t>#3, #4</t>
    </r>
    <r>
      <rPr>
        <sz val="16"/>
        <color rgb="FFFF0000"/>
        <rFont val="SimHei"/>
        <family val="3"/>
        <charset val="134"/>
      </rPr>
      <t>凍乾機</t>
    </r>
  </si>
  <si>
    <r>
      <rPr>
        <sz val="16"/>
        <rFont val="SimHei"/>
        <family val="3"/>
        <charset val="134"/>
      </rPr>
      <t>總膽固醇</t>
    </r>
  </si>
  <si>
    <r>
      <rPr>
        <sz val="16"/>
        <rFont val="SimHei"/>
        <family val="3"/>
        <charset val="134"/>
      </rPr>
      <t>鎂</t>
    </r>
  </si>
  <si>
    <r>
      <rPr>
        <sz val="16"/>
        <rFont val="SimHei"/>
        <family val="3"/>
        <charset val="134"/>
      </rPr>
      <t>二氧化碳總量</t>
    </r>
  </si>
  <si>
    <r>
      <rPr>
        <sz val="16"/>
        <rFont val="SimHei"/>
        <family val="3"/>
        <charset val="134"/>
      </rPr>
      <t>乳酸</t>
    </r>
  </si>
  <si>
    <r>
      <rPr>
        <sz val="16"/>
        <color theme="1"/>
        <rFont val="SimHei"/>
        <family val="3"/>
        <charset val="134"/>
      </rPr>
      <t>糖尿病</t>
    </r>
    <phoneticPr fontId="1" type="noConversion"/>
  </si>
  <si>
    <r>
      <rPr>
        <sz val="16"/>
        <rFont val="SimHei"/>
        <family val="3"/>
        <charset val="134"/>
      </rPr>
      <t>果糖胺</t>
    </r>
  </si>
  <si>
    <r>
      <rPr>
        <sz val="16"/>
        <color theme="1"/>
        <rFont val="SimHei"/>
        <family val="3"/>
        <charset val="134"/>
      </rPr>
      <t>甘式</t>
    </r>
  </si>
  <si>
    <r>
      <rPr>
        <sz val="16"/>
        <rFont val="SimHei"/>
        <family val="3"/>
        <charset val="134"/>
      </rPr>
      <t>葡萄糖</t>
    </r>
  </si>
  <si>
    <r>
      <rPr>
        <sz val="16"/>
        <color theme="1"/>
        <rFont val="SimHei"/>
        <family val="3"/>
        <charset val="134"/>
      </rPr>
      <t>血氨</t>
    </r>
  </si>
  <si>
    <r>
      <rPr>
        <sz val="16"/>
        <color theme="1"/>
        <rFont val="SimHei"/>
        <family val="3"/>
        <charset val="134"/>
      </rPr>
      <t>新配方</t>
    </r>
    <r>
      <rPr>
        <sz val="16"/>
        <color theme="1"/>
        <rFont val="Calibri"/>
        <family val="2"/>
      </rPr>
      <t>T4</t>
    </r>
    <phoneticPr fontId="1" type="noConversion"/>
  </si>
  <si>
    <r>
      <t>CPK</t>
    </r>
    <r>
      <rPr>
        <sz val="16"/>
        <color theme="1"/>
        <rFont val="SimHei"/>
        <family val="3"/>
        <charset val="134"/>
      </rPr>
      <t>新配方</t>
    </r>
    <phoneticPr fontId="1" type="noConversion"/>
  </si>
  <si>
    <r>
      <rPr>
        <b/>
        <sz val="16"/>
        <color rgb="FFFF9999"/>
        <rFont val="SimHei"/>
        <family val="3"/>
        <charset val="134"/>
      </rPr>
      <t>副消除配方</t>
    </r>
  </si>
  <si>
    <r>
      <t>LAC</t>
    </r>
    <r>
      <rPr>
        <sz val="16"/>
        <color theme="1"/>
        <rFont val="SimHei"/>
        <family val="3"/>
        <charset val="134"/>
      </rPr>
      <t>因酵素斷料</t>
    </r>
    <r>
      <rPr>
        <sz val="16"/>
        <color theme="1"/>
        <rFont val="Calibri"/>
        <family val="2"/>
      </rPr>
      <t>,</t>
    </r>
    <r>
      <rPr>
        <sz val="16"/>
        <color theme="1"/>
        <rFont val="SimHei"/>
        <family val="3"/>
        <charset val="134"/>
      </rPr>
      <t>需導入</t>
    </r>
    <r>
      <rPr>
        <sz val="16"/>
        <color theme="1"/>
        <rFont val="Calibri"/>
        <family val="2"/>
      </rPr>
      <t>LAC-AU 5714400204</t>
    </r>
    <r>
      <rPr>
        <sz val="16"/>
        <color theme="1"/>
        <rFont val="SimHei"/>
        <family val="3"/>
        <charset val="134"/>
      </rPr>
      <t>生產</t>
    </r>
    <r>
      <rPr>
        <sz val="16"/>
        <color theme="1"/>
        <rFont val="Calibri"/>
        <family val="2"/>
      </rPr>
      <t xml:space="preserve">  </t>
    </r>
  </si>
  <si>
    <t>HB1-Urgency</t>
  </si>
  <si>
    <t>可用凍乾機</t>
  </si>
  <si>
    <t>3,4,5,6,7,8,9,10</t>
  </si>
  <si>
    <t>3,4</t>
  </si>
  <si>
    <t>6,7,11,12</t>
  </si>
  <si>
    <t>5,7</t>
  </si>
  <si>
    <t>5,6,8,9,10</t>
  </si>
  <si>
    <t>3,4,5,6,7,8,9</t>
  </si>
  <si>
    <t>3,4,5,6,8,9,10</t>
  </si>
  <si>
    <t>350/H ,換線40Min</t>
    <phoneticPr fontId="1" type="noConversion"/>
  </si>
  <si>
    <r>
      <rPr>
        <sz val="16"/>
        <color theme="1"/>
        <rFont val="細明體"/>
        <family val="2"/>
        <charset val="136"/>
      </rPr>
      <t>單價</t>
    </r>
    <r>
      <rPr>
        <sz val="16"/>
        <color theme="1"/>
        <rFont val="Calibri"/>
        <family val="2"/>
      </rPr>
      <t>2023/6/28</t>
    </r>
    <r>
      <rPr>
        <sz val="16"/>
        <color theme="1"/>
        <rFont val="細明體"/>
        <family val="2"/>
        <charset val="136"/>
      </rPr>
      <t>更新</t>
    </r>
    <phoneticPr fontId="1" type="noConversion"/>
  </si>
  <si>
    <t>HB1-Liver Focus</t>
  </si>
  <si>
    <t>HB1-ER  Panel III</t>
  </si>
  <si>
    <t>HB1-Basic Biochemistry</t>
  </si>
  <si>
    <t xml:space="preserve">  VBP01-C206 Ca+PHOS</t>
  </si>
  <si>
    <t xml:space="preserve">HB1-ER Panel </t>
  </si>
  <si>
    <t xml:space="preserve"> VBP01-C223 UPC</t>
  </si>
  <si>
    <t>HB1-Liver</t>
  </si>
  <si>
    <t>VB1-Diagnosis</t>
  </si>
  <si>
    <t>ELISA_cTSH</t>
  </si>
  <si>
    <t xml:space="preserve">  VBP01-C210 TBIL</t>
  </si>
  <si>
    <t xml:space="preserve"> ALB+TP </t>
  </si>
  <si>
    <t>Na-AD</t>
  </si>
  <si>
    <t xml:space="preserve">VBP01-C217 LAC </t>
  </si>
  <si>
    <t xml:space="preserve">   VBP01-C203 BUN </t>
  </si>
  <si>
    <t xml:space="preserve"> VBP01-C215 TRIG+CHOL</t>
  </si>
  <si>
    <t>ELISA_cCOR</t>
  </si>
  <si>
    <t>HB1-Metabolic</t>
  </si>
  <si>
    <t>HB1-General Biochemistry</t>
  </si>
  <si>
    <t>VB1-Liver Plus</t>
  </si>
  <si>
    <t>RD_7月份實驗(領用BEADS)-其他耗用</t>
  </si>
  <si>
    <t>PE_7月份水分分析&amp;實驗(領用BEADS&amp;卡匣)</t>
  </si>
  <si>
    <t>VB1-Critical Care</t>
  </si>
  <si>
    <t>Hi-A1C</t>
  </si>
  <si>
    <t>HB1-Renal</t>
  </si>
  <si>
    <t xml:space="preserve"> ALP+ALT</t>
  </si>
  <si>
    <t>VB1-Diabetes</t>
  </si>
  <si>
    <t xml:space="preserve">  Hi - CRP</t>
  </si>
  <si>
    <t>VB1-Avian &amp; Reptile</t>
  </si>
  <si>
    <t>HB1-ER Panel II Plus</t>
  </si>
  <si>
    <t>HB1-Renal Focus</t>
  </si>
  <si>
    <t>HB1-Cardiovascular</t>
  </si>
  <si>
    <t>RD_8月份實驗(領用BEADS)-其他耗用</t>
  </si>
  <si>
    <t>PE_8月份水分分析&amp;實驗(領用BEADS&amp;卡匣)</t>
  </si>
  <si>
    <t>HB1-ER Panel II L</t>
  </si>
  <si>
    <t>CTSH</t>
    <phoneticPr fontId="1" type="noConversion"/>
  </si>
  <si>
    <t xml:space="preserve">   VBP01-C216 GGT+CPK</t>
  </si>
  <si>
    <t>CCOR</t>
    <phoneticPr fontId="1" type="noConversion"/>
  </si>
  <si>
    <t>PHOS-A</t>
  </si>
  <si>
    <t>思涵</t>
  </si>
  <si>
    <t>效期</t>
    <phoneticPr fontId="1" type="noConversion"/>
  </si>
  <si>
    <t>VB1-Large Animal</t>
  </si>
  <si>
    <t>QC_9月份複驗BEADS</t>
  </si>
  <si>
    <t>Preanesthetic</t>
  </si>
  <si>
    <t>震動滴頭</t>
  </si>
  <si>
    <t>5,6,7,8,10</t>
  </si>
  <si>
    <t>Na-BU</t>
  </si>
  <si>
    <t>Na-BD</t>
  </si>
  <si>
    <t>Na-BU</t>
    <phoneticPr fontId="1" type="noConversion"/>
  </si>
  <si>
    <t>Na-BD</t>
    <phoneticPr fontId="1" type="noConversion"/>
  </si>
  <si>
    <t>日期</t>
  </si>
  <si>
    <t>7,8,9</t>
  </si>
  <si>
    <t>震動滴頭/紅色貼紙</t>
  </si>
  <si>
    <t>新配方/震動滴頭</t>
  </si>
  <si>
    <t>新配方/紅色貼紙/震動滴頭</t>
  </si>
  <si>
    <t>VBP01-MG</t>
  </si>
  <si>
    <t>凍乾前洗冰/震動滴頭</t>
  </si>
  <si>
    <t>GLU-A</t>
  </si>
  <si>
    <t>PE_1月份水分分析&amp;實驗(領用BEADS&amp;卡匣)</t>
  </si>
  <si>
    <t>RD_1月份實驗(領用BEADS)-其他耗用</t>
  </si>
  <si>
    <t>PHOS-B</t>
  </si>
  <si>
    <t>GLU-B</t>
  </si>
  <si>
    <t>Batch</t>
    <phoneticPr fontId="1" type="noConversion"/>
  </si>
  <si>
    <t>5,10</t>
  </si>
  <si>
    <t>3,4,5,6,7,8,9,10,12</t>
  </si>
  <si>
    <t>最後1000全程看/震動滴頭</t>
  </si>
  <si>
    <t>RGT-D</t>
  </si>
  <si>
    <t>3,4,5,6</t>
  </si>
  <si>
    <t>RD_2月份實驗(領用BEADS)-其他耗用</t>
  </si>
  <si>
    <t>PE_2月份水分分析&amp;實驗(領用BEADS&amp;卡匣)</t>
  </si>
  <si>
    <t>QC_2月份複驗BEADS</t>
  </si>
  <si>
    <t>凍乾前洗冰</t>
  </si>
  <si>
    <t>5000打回/震動滴頭</t>
  </si>
  <si>
    <t>紅色貼紙/凍乾前洗冰/震動滴頭</t>
  </si>
  <si>
    <t>RD_3月份實驗(領用BEADS)-其他耗用</t>
  </si>
  <si>
    <t>PE_3月份水分分析&amp;實驗(領用BEADS&amp;卡匣)</t>
  </si>
  <si>
    <t>QC_3月份複驗BEADS</t>
  </si>
  <si>
    <t>凍乾前洗冰/秤重配製/震動滴頭</t>
  </si>
  <si>
    <t>SA-BA</t>
  </si>
  <si>
    <t>Asahi(HB)</t>
    <phoneticPr fontId="1" type="noConversion"/>
  </si>
  <si>
    <t>LIPA-BU</t>
  </si>
  <si>
    <t>LIPA-AU</t>
  </si>
  <si>
    <t>ELISA_fPL</t>
  </si>
  <si>
    <t>ELISA_cPL</t>
  </si>
  <si>
    <t>PE_4月份水分分析&amp;實驗(領用BEADS&amp;卡匣)</t>
  </si>
  <si>
    <t>QC_4月份複驗BEADS</t>
  </si>
  <si>
    <t>FPL</t>
    <phoneticPr fontId="1" type="noConversion"/>
  </si>
  <si>
    <t>RD_4月份實驗(領用BEADS)-其他耗用</t>
  </si>
  <si>
    <t>PE_5月份水分分析&amp;實驗(領用BEADS&amp;卡匣)</t>
  </si>
  <si>
    <t>QC_5月份複驗BEADS</t>
  </si>
  <si>
    <t>CPL</t>
    <phoneticPr fontId="1" type="noConversion"/>
  </si>
  <si>
    <t>LDH-U</t>
  </si>
  <si>
    <t>LDH-D</t>
  </si>
  <si>
    <t>DBIL-U</t>
  </si>
  <si>
    <t>11,12</t>
  </si>
  <si>
    <t>8,9,10</t>
  </si>
  <si>
    <t>紅色貼紙/震動滴頭</t>
  </si>
  <si>
    <t>SA-TRIG+CHOL</t>
  </si>
  <si>
    <t>BEADS別</t>
    <phoneticPr fontId="1" type="noConversion"/>
  </si>
  <si>
    <t>QC_8月份複驗BEADS</t>
  </si>
  <si>
    <t>震動滴頭/等D一起凍</t>
  </si>
  <si>
    <t>3,4,6</t>
  </si>
  <si>
    <t>震動滴頭/等U一起凍</t>
  </si>
  <si>
    <t>LIPA+AMY</t>
  </si>
  <si>
    <t>7,10</t>
  </si>
  <si>
    <t>5,6,7,8,10,11,12</t>
  </si>
  <si>
    <r>
      <rPr>
        <sz val="16"/>
        <rFont val="新細明體"/>
        <family val="1"/>
        <charset val="136"/>
      </rPr>
      <t>乳酸</t>
    </r>
  </si>
  <si>
    <t>PHOS-C</t>
  </si>
  <si>
    <t>GLU-B</t>
    <phoneticPr fontId="1" type="noConversion"/>
  </si>
  <si>
    <t>HB</t>
    <phoneticPr fontId="1" type="noConversion"/>
  </si>
  <si>
    <t>LIPA-AU(VB)</t>
    <phoneticPr fontId="1" type="noConversion"/>
  </si>
  <si>
    <t>LIPA-BU(HB)</t>
    <phoneticPr fontId="1" type="noConversion"/>
  </si>
  <si>
    <t>GLIPA-D(VB)</t>
    <phoneticPr fontId="1" type="noConversion"/>
  </si>
  <si>
    <t>LIPA-D(HB)</t>
    <phoneticPr fontId="29" type="noConversion"/>
  </si>
  <si>
    <t>滴到1200打回/震動滴頭</t>
  </si>
  <si>
    <t>SA-GLU</t>
  </si>
  <si>
    <t>SA-LDH</t>
  </si>
  <si>
    <t>3,4,5,11</t>
  </si>
  <si>
    <t>凍乾前洗冰/震動滴頭/預冷參數 -20度</t>
  </si>
  <si>
    <r>
      <t>6,</t>
    </r>
    <r>
      <rPr>
        <b/>
        <sz val="14"/>
        <color rgb="FF000000"/>
        <rFont val="新細明體"/>
        <family val="1"/>
        <charset val="136"/>
      </rPr>
      <t>小台</t>
    </r>
  </si>
  <si>
    <t>惠雯</t>
  </si>
  <si>
    <t>RD_9月份實驗(領用BEADS)-其他耗用</t>
  </si>
  <si>
    <t>PE_9月份水分分析&amp;實驗(領用BEADS&amp;卡匣)</t>
  </si>
  <si>
    <t>4,6,8,10</t>
  </si>
  <si>
    <t>Port1</t>
  </si>
  <si>
    <t>Port2</t>
  </si>
  <si>
    <t>Port3</t>
  </si>
  <si>
    <t>Port4</t>
  </si>
  <si>
    <t>Port5</t>
  </si>
  <si>
    <t>Port6</t>
  </si>
  <si>
    <t>HCYK-U</t>
  </si>
  <si>
    <t>HCYK-D</t>
  </si>
  <si>
    <t>Port7</t>
  </si>
  <si>
    <t>Port8</t>
  </si>
  <si>
    <t>Port9</t>
  </si>
  <si>
    <t>Port10</t>
  </si>
  <si>
    <t>Port11</t>
  </si>
  <si>
    <t>Port12</t>
  </si>
  <si>
    <r>
      <rPr>
        <sz val="10"/>
        <color rgb="FF000000"/>
        <rFont val="SimHei"/>
        <family val="3"/>
        <charset val="134"/>
      </rPr>
      <t>滴定機</t>
    </r>
  </si>
  <si>
    <r>
      <rPr>
        <sz val="10"/>
        <color rgb="FF000000"/>
        <rFont val="SimHei"/>
        <family val="3"/>
        <charset val="134"/>
      </rPr>
      <t>工單編號</t>
    </r>
  </si>
  <si>
    <r>
      <rPr>
        <sz val="10"/>
        <color rgb="FF000000"/>
        <rFont val="SimHei"/>
        <family val="3"/>
        <charset val="134"/>
      </rPr>
      <t>備註</t>
    </r>
  </si>
  <si>
    <r>
      <rPr>
        <sz val="10"/>
        <color rgb="FF000000"/>
        <rFont val="SimHei"/>
        <family val="3"/>
        <charset val="134"/>
      </rPr>
      <t>凍乾機台</t>
    </r>
  </si>
  <si>
    <r>
      <rPr>
        <sz val="10"/>
        <color rgb="FF000000"/>
        <rFont val="SimHei"/>
        <family val="3"/>
        <charset val="134"/>
      </rPr>
      <t>可用凍乾機</t>
    </r>
  </si>
  <si>
    <r>
      <rPr>
        <sz val="10"/>
        <color rgb="FF000000"/>
        <rFont val="SimHei"/>
        <family val="3"/>
        <charset val="134"/>
      </rPr>
      <t>數量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</si>
  <si>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配藥同仁</t>
    </r>
  </si>
  <si>
    <r>
      <rPr>
        <sz val="10"/>
        <color rgb="FF000000"/>
        <rFont val="SimHei"/>
        <family val="3"/>
        <charset val="134"/>
      </rPr>
      <t>日期</t>
    </r>
  </si>
  <si>
    <r>
      <t>RD</t>
    </r>
    <r>
      <rPr>
        <sz val="10"/>
        <color rgb="FF000000"/>
        <rFont val="SimHei"/>
        <family val="3"/>
        <charset val="134"/>
      </rPr>
      <t>給藥時間</t>
    </r>
  </si>
  <si>
    <r>
      <rPr>
        <sz val="10"/>
        <color rgb="FF000000"/>
        <rFont val="SimHei"/>
        <family val="3"/>
        <charset val="134"/>
      </rPr>
      <t>預計滴定時間</t>
    </r>
  </si>
  <si>
    <r>
      <t> </t>
    </r>
    <r>
      <rPr>
        <sz val="10"/>
        <color rgb="FF000000"/>
        <rFont val="SimHei"/>
        <family val="3"/>
        <charset val="134"/>
      </rPr>
      <t>預計結束</t>
    </r>
    <r>
      <rPr>
        <sz val="10"/>
        <color rgb="FF000000"/>
        <rFont val="Calibri"/>
        <family val="2"/>
      </rPr>
      <t xml:space="preserve"> </t>
    </r>
  </si>
  <si>
    <r>
      <rPr>
        <sz val="10"/>
        <color rgb="FF000000"/>
        <rFont val="SimHei"/>
        <family val="3"/>
        <charset val="134"/>
      </rPr>
      <t>宜蓁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</si>
  <si>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秤重配製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</si>
  <si>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惠雯</t>
    </r>
  </si>
  <si>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</si>
  <si>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思佑</t>
    </r>
  </si>
  <si>
    <r>
      <t>5000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</si>
  <si>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思涵</t>
    </r>
  </si>
  <si>
    <r>
      <rPr>
        <sz val="10"/>
        <color rgb="FF000000"/>
        <rFont val="SimHei"/>
        <family val="3"/>
        <charset val="134"/>
      </rPr>
      <t>最後</t>
    </r>
    <r>
      <rPr>
        <sz val="10"/>
        <color rgb="FF000000"/>
        <rFont val="Calibri"/>
        <family val="2"/>
      </rPr>
      <t>1000</t>
    </r>
    <r>
      <rPr>
        <sz val="10"/>
        <color rgb="FF000000"/>
        <rFont val="SimHei"/>
        <family val="3"/>
        <charset val="134"/>
      </rPr>
      <t>全程看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</si>
  <si>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律璇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</si>
  <si>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</si>
  <si>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紅色貼紙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</si>
  <si>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以晴</t>
    </r>
  </si>
  <si>
    <t>PCRE-AD</t>
  </si>
  <si>
    <t>PCREA-AD</t>
  </si>
  <si>
    <t>5000打回 最後1000全程看/震動滴頭/預冷參數 -20度</t>
  </si>
  <si>
    <t>8,9,11</t>
  </si>
  <si>
    <t>凍乾前洗冰/搭配36CD</t>
  </si>
  <si>
    <t xml:space="preserve">Na+TC篩機
</t>
  </si>
  <si>
    <t>TMRA241087</t>
  </si>
  <si>
    <t>2102442A</t>
  </si>
  <si>
    <t>2102442B</t>
  </si>
  <si>
    <t>TMRA241088</t>
  </si>
  <si>
    <t>TMRA241089</t>
  </si>
  <si>
    <t>2172442A</t>
  </si>
  <si>
    <t>TMRA241090</t>
  </si>
  <si>
    <t>TMRA241091</t>
  </si>
  <si>
    <t>1142442A</t>
  </si>
  <si>
    <t>1142442B</t>
  </si>
  <si>
    <t>TMRA241092</t>
  </si>
  <si>
    <t>1152442A</t>
  </si>
  <si>
    <t>1152442B</t>
  </si>
  <si>
    <t>TMRA241093</t>
  </si>
  <si>
    <t>1792442A</t>
  </si>
  <si>
    <t>1792442B</t>
  </si>
  <si>
    <t>TMRA241094</t>
  </si>
  <si>
    <t>1782442A</t>
  </si>
  <si>
    <t>1782442B</t>
  </si>
  <si>
    <t>TMRA241095</t>
  </si>
  <si>
    <t>1172442A</t>
  </si>
  <si>
    <t>1172442B</t>
  </si>
  <si>
    <t>TMRA241096</t>
  </si>
  <si>
    <t>1162442A</t>
  </si>
  <si>
    <t>1162442B</t>
  </si>
  <si>
    <t>TMRA241097</t>
  </si>
  <si>
    <t>TMRA241098</t>
  </si>
  <si>
    <t>1272442A</t>
  </si>
  <si>
    <t>1272442B</t>
  </si>
  <si>
    <t>1272442C</t>
  </si>
  <si>
    <t>1272442D</t>
  </si>
  <si>
    <r>
      <rPr>
        <sz val="10"/>
        <color rgb="FF000000"/>
        <rFont val="SimHei"/>
        <family val="3"/>
        <charset val="134"/>
      </rPr>
      <t>凍乾前洗冰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</si>
  <si>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/4000</t>
    </r>
    <r>
      <rPr>
        <sz val="10"/>
        <color rgb="FF000000"/>
        <rFont val="SimHei"/>
        <family val="3"/>
        <charset val="134"/>
      </rPr>
      <t>打回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  <r>
      <rPr>
        <sz val="10"/>
        <color rgb="FF000000"/>
        <rFont val="Calibri"/>
        <family val="2"/>
      </rPr>
      <t>/Sigma colipase 2x</t>
    </r>
    <r>
      <rPr>
        <sz val="10"/>
        <color rgb="FF000000"/>
        <rFont val="SimHei"/>
        <family val="3"/>
        <charset val="134"/>
      </rPr>
      <t>量</t>
    </r>
  </si>
  <si>
    <r>
      <rPr>
        <sz val="10"/>
        <color rgb="FF000000"/>
        <rFont val="SimHei"/>
        <family val="3"/>
        <charset val="134"/>
      </rPr>
      <t>凍乾前洗冰</t>
    </r>
    <r>
      <rPr>
        <sz val="10"/>
        <color rgb="FF000000"/>
        <rFont val="Calibri"/>
        <family val="2"/>
      </rPr>
      <t>/</t>
    </r>
    <r>
      <rPr>
        <sz val="10"/>
        <color rgb="FF000000"/>
        <rFont val="SimHei"/>
        <family val="3"/>
        <charset val="134"/>
      </rPr>
      <t>前</t>
    </r>
    <r>
      <rPr>
        <sz val="10"/>
        <color rgb="FF000000"/>
        <rFont val="Calibri"/>
        <family val="2"/>
      </rPr>
      <t>2</t>
    </r>
    <r>
      <rPr>
        <sz val="10"/>
        <color rgb="FF000000"/>
        <rFont val="SimHei"/>
        <family val="3"/>
        <charset val="134"/>
      </rPr>
      <t>次不要</t>
    </r>
    <r>
      <rPr>
        <sz val="10"/>
        <color rgb="FF000000"/>
        <rFont val="Calibri"/>
        <family val="2"/>
      </rPr>
      <t>K&amp;PHOS&amp;CK/</t>
    </r>
    <r>
      <rPr>
        <sz val="10"/>
        <color rgb="FF000000"/>
        <rFont val="SimHei"/>
        <family val="3"/>
        <charset val="134"/>
      </rPr>
      <t>震動滴頭</t>
    </r>
  </si>
  <si>
    <r>
      <rPr>
        <sz val="10"/>
        <color rgb="FF000000"/>
        <rFont val="SimHei"/>
        <family val="3"/>
        <charset val="134"/>
      </rPr>
      <t>盈君</t>
    </r>
  </si>
  <si>
    <r>
      <t>HB(4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),VB(8</t>
    </r>
    <r>
      <rPr>
        <sz val="16"/>
        <rFont val="細明體"/>
        <family val="2"/>
        <charset val="136"/>
      </rPr>
      <t>個月</t>
    </r>
    <r>
      <rPr>
        <sz val="16"/>
        <rFont val="Calibri"/>
        <family val="2"/>
      </rPr>
      <t>)</t>
    </r>
    <phoneticPr fontId="1" type="noConversion"/>
  </si>
  <si>
    <t>TMRA241099</t>
  </si>
  <si>
    <t>2092442A</t>
  </si>
  <si>
    <t>2092442B</t>
  </si>
  <si>
    <t>TMRB241002</t>
  </si>
  <si>
    <t>1822442A</t>
  </si>
  <si>
    <t>1822442B</t>
  </si>
  <si>
    <t>1822442C</t>
  </si>
  <si>
    <t>1822442D</t>
  </si>
  <si>
    <t>TMRB241004</t>
  </si>
  <si>
    <t>TMRB241005</t>
  </si>
  <si>
    <t>TMRB241003</t>
  </si>
  <si>
    <t>1032442A</t>
  </si>
  <si>
    <t>1032442B</t>
  </si>
  <si>
    <t>1032442C</t>
  </si>
  <si>
    <t>1032442D</t>
  </si>
  <si>
    <t>TMRB241001</t>
  </si>
  <si>
    <t>TMRB241006</t>
  </si>
  <si>
    <t>1832442A</t>
  </si>
  <si>
    <t>1832442B</t>
  </si>
  <si>
    <t>1832442C</t>
  </si>
  <si>
    <t>1832442D</t>
  </si>
  <si>
    <t>TMRB241007</t>
  </si>
  <si>
    <t>1812442A</t>
  </si>
  <si>
    <t>1812442B</t>
  </si>
  <si>
    <t>TMRB241008</t>
  </si>
  <si>
    <t>1802442A</t>
  </si>
  <si>
    <t>1802442B</t>
  </si>
  <si>
    <t>TMRB241009</t>
  </si>
  <si>
    <t>1172442C</t>
  </si>
  <si>
    <t>1172442D</t>
  </si>
  <si>
    <t>TMRB241010</t>
  </si>
  <si>
    <t>1162442C</t>
  </si>
  <si>
    <t>1162442D</t>
  </si>
  <si>
    <t>TMRB241011</t>
  </si>
  <si>
    <t>TMRB241012</t>
  </si>
  <si>
    <t>1602442A</t>
  </si>
  <si>
    <t>1602442B</t>
  </si>
  <si>
    <t>TMRB241013</t>
  </si>
  <si>
    <t>1612442A</t>
  </si>
  <si>
    <t>1612442B</t>
  </si>
  <si>
    <t>TMRB241014</t>
  </si>
  <si>
    <t>1022442A</t>
  </si>
  <si>
    <t>1022442B</t>
  </si>
  <si>
    <t>TMRB241015</t>
  </si>
  <si>
    <t>1042442A</t>
  </si>
  <si>
    <t>1042442B</t>
  </si>
  <si>
    <t>TMRA241081</t>
  </si>
  <si>
    <t>1052442A</t>
  </si>
  <si>
    <t>1052442B</t>
  </si>
  <si>
    <t>TMRA241082</t>
  </si>
  <si>
    <t>1062442A</t>
  </si>
  <si>
    <t>1062442B</t>
  </si>
  <si>
    <t>TMRB241016</t>
  </si>
  <si>
    <t>TMRB241017</t>
  </si>
  <si>
    <t>TMRB241047</t>
  </si>
  <si>
    <t>TMRB241048</t>
  </si>
  <si>
    <t>TMRB241018</t>
  </si>
  <si>
    <t>1322442A</t>
  </si>
  <si>
    <t>1322442B</t>
  </si>
  <si>
    <t>TMRB241019</t>
  </si>
  <si>
    <t>2012442A</t>
  </si>
  <si>
    <t>2012442B</t>
  </si>
  <si>
    <t>TMRB241020</t>
  </si>
  <si>
    <t>1172442E</t>
  </si>
  <si>
    <t>1172442F</t>
  </si>
  <si>
    <t>TMRB241021</t>
  </si>
  <si>
    <t>1162442E</t>
  </si>
  <si>
    <t>1162442F</t>
  </si>
  <si>
    <t>TMRB241022</t>
  </si>
  <si>
    <t>1842442A</t>
  </si>
  <si>
    <t>1842442B</t>
  </si>
  <si>
    <t>1842442C</t>
  </si>
  <si>
    <t>1842442D</t>
  </si>
  <si>
    <t>TMRB241023</t>
  </si>
  <si>
    <t>2102442C</t>
  </si>
  <si>
    <t>2102442D</t>
  </si>
  <si>
    <t>TMRB241024</t>
  </si>
  <si>
    <t>1822442E</t>
  </si>
  <si>
    <t>1822442F</t>
  </si>
  <si>
    <t>1822442G</t>
  </si>
  <si>
    <t>1822442H</t>
  </si>
  <si>
    <t>TMRB241025</t>
  </si>
  <si>
    <t>1482442A</t>
  </si>
  <si>
    <t>1482442B</t>
  </si>
  <si>
    <t>TMRB241026</t>
  </si>
  <si>
    <t>1492442A</t>
  </si>
  <si>
    <t>1492442B</t>
  </si>
  <si>
    <t>TMRB241027</t>
  </si>
  <si>
    <t>1142442C</t>
  </si>
  <si>
    <t>1142442D</t>
  </si>
  <si>
    <t>TMRB241028</t>
  </si>
  <si>
    <t>1152442C</t>
  </si>
  <si>
    <t>1152442D</t>
  </si>
  <si>
    <t>TMRB241029</t>
  </si>
  <si>
    <t>1812442C</t>
  </si>
  <si>
    <t>1812442D</t>
  </si>
  <si>
    <t>TMRB241030</t>
  </si>
  <si>
    <t>1802442C</t>
  </si>
  <si>
    <t>1802442D</t>
  </si>
  <si>
    <t>TMRB241031</t>
  </si>
  <si>
    <t>1832442E</t>
  </si>
  <si>
    <t>1832442F</t>
  </si>
  <si>
    <t>1832442G</t>
  </si>
  <si>
    <t>1832442H</t>
  </si>
  <si>
    <t>TMRB241032</t>
  </si>
  <si>
    <t>凍乾前洗冰/震動滴頭，搭BCL 42A</t>
  </si>
  <si>
    <t>TMRB241033</t>
  </si>
  <si>
    <t>TMRB241034</t>
  </si>
  <si>
    <t>併批</t>
    <phoneticPr fontId="1" type="noConversion"/>
  </si>
  <si>
    <t>TMRB241035</t>
  </si>
  <si>
    <t>2102442E</t>
  </si>
  <si>
    <t>凍乾前洗冰/搭配41AB</t>
  </si>
  <si>
    <t>2102442F</t>
  </si>
  <si>
    <t>TMRB241036</t>
  </si>
  <si>
    <t>1822442I</t>
  </si>
  <si>
    <t>1822442J</t>
  </si>
  <si>
    <t>1822442K</t>
  </si>
  <si>
    <t>1822442L</t>
  </si>
  <si>
    <t>TMRB241037</t>
  </si>
  <si>
    <t>TMRB241040</t>
  </si>
  <si>
    <t>1072442A</t>
  </si>
  <si>
    <t>1072442B</t>
  </si>
  <si>
    <t>1072442C</t>
  </si>
  <si>
    <t>1072442D</t>
  </si>
  <si>
    <t>TMRB241038</t>
  </si>
  <si>
    <t>TMRB241039</t>
  </si>
  <si>
    <t>TMRB241041</t>
  </si>
  <si>
    <t>TMRB241042</t>
  </si>
  <si>
    <t>1922442A</t>
  </si>
  <si>
    <t>凍乾前洗冰/震動滴頭，搭CL 421</t>
  </si>
  <si>
    <t>TMRB241043</t>
  </si>
  <si>
    <t>1392442A</t>
  </si>
  <si>
    <t>TMRB241044</t>
  </si>
  <si>
    <t>1812442E</t>
  </si>
  <si>
    <t>1812442F</t>
  </si>
  <si>
    <t>TMRB241045</t>
  </si>
  <si>
    <t>1802442E</t>
  </si>
  <si>
    <t>1802442F</t>
  </si>
  <si>
    <t>TMRA241085</t>
  </si>
  <si>
    <t>TMRA241086</t>
  </si>
  <si>
    <t>TMRB241046</t>
  </si>
  <si>
    <t>TMRB241049</t>
  </si>
  <si>
    <t>1822442M</t>
  </si>
  <si>
    <t>1822442N</t>
  </si>
  <si>
    <t>1822442O</t>
  </si>
  <si>
    <t>1822442P</t>
  </si>
  <si>
    <t>TMRB241050</t>
  </si>
  <si>
    <t>1482442C</t>
  </si>
  <si>
    <t>1482442D</t>
  </si>
  <si>
    <t>TMRB241051</t>
  </si>
  <si>
    <t>1492442C</t>
  </si>
  <si>
    <t>1492442D</t>
  </si>
  <si>
    <t>TMRB241058</t>
  </si>
  <si>
    <t>1032442E</t>
  </si>
  <si>
    <t>1032442F</t>
  </si>
  <si>
    <t>1032442G</t>
  </si>
  <si>
    <t>1032442H</t>
  </si>
  <si>
    <t>TMRB241054</t>
  </si>
  <si>
    <t>1812442G</t>
  </si>
  <si>
    <t>1812442H</t>
  </si>
  <si>
    <t>TMRB241055</t>
  </si>
  <si>
    <t>1802442G</t>
  </si>
  <si>
    <t>1802442H</t>
  </si>
  <si>
    <t>TMRB241056</t>
  </si>
  <si>
    <t>1322442C</t>
  </si>
  <si>
    <t>1322442D</t>
  </si>
  <si>
    <t>TMRB241057</t>
  </si>
  <si>
    <t>2012442C</t>
  </si>
  <si>
    <t>2012442D</t>
  </si>
  <si>
    <t>TMRB241052</t>
  </si>
  <si>
    <t>1142442E</t>
  </si>
  <si>
    <t>1142442F</t>
  </si>
  <si>
    <t>TMRB241053</t>
  </si>
  <si>
    <t>1152442E</t>
  </si>
  <si>
    <t>1152442F</t>
  </si>
  <si>
    <t>TMRB241059</t>
  </si>
  <si>
    <t>2032443A</t>
  </si>
  <si>
    <t>2032443B</t>
  </si>
  <si>
    <t>TMRB241060</t>
  </si>
  <si>
    <t>TMRB241061</t>
  </si>
  <si>
    <t>1142443A</t>
  </si>
  <si>
    <t>1142443B</t>
  </si>
  <si>
    <t>TMRB241062</t>
  </si>
  <si>
    <t>1152443A</t>
  </si>
  <si>
    <t>1152443B</t>
  </si>
  <si>
    <t>TMRA241083</t>
  </si>
  <si>
    <t>1052443A</t>
  </si>
  <si>
    <t>1052443B</t>
  </si>
  <si>
    <t>TMRA241084</t>
  </si>
  <si>
    <t>1062443A</t>
  </si>
  <si>
    <t>1062443B</t>
  </si>
  <si>
    <t>TMRB241063</t>
  </si>
  <si>
    <t>1792443A</t>
  </si>
  <si>
    <t>1792443B</t>
  </si>
  <si>
    <t>TMRB241064</t>
  </si>
  <si>
    <t>1782443A</t>
  </si>
  <si>
    <t>1782443B</t>
  </si>
  <si>
    <t>TMRB241065</t>
  </si>
  <si>
    <t>1272443A</t>
  </si>
  <si>
    <t>1272443B</t>
  </si>
  <si>
    <t>1272443C</t>
  </si>
  <si>
    <t>1272443D</t>
  </si>
  <si>
    <t>TMRB241066</t>
  </si>
  <si>
    <t>1172443A</t>
  </si>
  <si>
    <t>1172443B</t>
  </si>
  <si>
    <t>TMRB241067</t>
  </si>
  <si>
    <t>1162443A</t>
  </si>
  <si>
    <t>1162443B</t>
  </si>
  <si>
    <r>
      <rPr>
        <b/>
        <sz val="10"/>
        <color rgb="FF000000"/>
        <rFont val="微軟正黑體"/>
        <family val="2"/>
        <charset val="136"/>
      </rPr>
      <t>滴定機</t>
    </r>
  </si>
  <si>
    <r>
      <rPr>
        <b/>
        <sz val="10"/>
        <color rgb="FF000000"/>
        <rFont val="微軟正黑體"/>
        <family val="2"/>
        <charset val="136"/>
      </rPr>
      <t>工單編號</t>
    </r>
  </si>
  <si>
    <r>
      <rPr>
        <b/>
        <sz val="10"/>
        <color rgb="FF000000"/>
        <rFont val="微軟正黑體"/>
        <family val="2"/>
        <charset val="136"/>
      </rPr>
      <t>備註</t>
    </r>
  </si>
  <si>
    <r>
      <rPr>
        <b/>
        <sz val="10"/>
        <color rgb="FF000000"/>
        <rFont val="微軟正黑體"/>
        <family val="2"/>
        <charset val="136"/>
      </rPr>
      <t>凍乾機台</t>
    </r>
  </si>
  <si>
    <r>
      <rPr>
        <b/>
        <sz val="10"/>
        <color rgb="FF000000"/>
        <rFont val="微軟正黑體"/>
        <family val="2"/>
        <charset val="136"/>
      </rPr>
      <t>可用凍乾機</t>
    </r>
  </si>
  <si>
    <r>
      <rPr>
        <b/>
        <sz val="10"/>
        <color rgb="FF000000"/>
        <rFont val="微軟正黑體"/>
        <family val="2"/>
        <charset val="136"/>
      </rPr>
      <t>數量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</si>
  <si>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配藥同仁</t>
    </r>
  </si>
  <si>
    <r>
      <rPr>
        <b/>
        <sz val="10"/>
        <color rgb="FF000000"/>
        <rFont val="微軟正黑體"/>
        <family val="2"/>
        <charset val="136"/>
      </rPr>
      <t>日期</t>
    </r>
  </si>
  <si>
    <r>
      <t>RD</t>
    </r>
    <r>
      <rPr>
        <b/>
        <sz val="10"/>
        <color rgb="FF000000"/>
        <rFont val="微軟正黑體"/>
        <family val="2"/>
        <charset val="136"/>
      </rPr>
      <t>給藥時間</t>
    </r>
  </si>
  <si>
    <r>
      <rPr>
        <b/>
        <sz val="10"/>
        <color rgb="FF000000"/>
        <rFont val="微軟正黑體"/>
        <family val="2"/>
        <charset val="136"/>
      </rPr>
      <t>預計滴定時間</t>
    </r>
  </si>
  <si>
    <r>
      <t> </t>
    </r>
    <r>
      <rPr>
        <b/>
        <sz val="10"/>
        <color rgb="FF000000"/>
        <rFont val="微軟正黑體"/>
        <family val="2"/>
        <charset val="136"/>
      </rPr>
      <t>預計結束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</si>
  <si>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凍乾前洗冰</t>
    </r>
  </si>
  <si>
    <r>
      <rPr>
        <b/>
        <sz val="10"/>
        <color rgb="FF000000"/>
        <rFont val="新細明體"/>
        <family val="1"/>
        <charset val="136"/>
      </rPr>
      <t>宜蓁</t>
    </r>
  </si>
  <si>
    <r>
      <t>13024431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</si>
  <si>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4</t>
    </r>
  </si>
  <si>
    <r>
      <t>3</t>
    </r>
    <r>
      <rPr>
        <b/>
        <sz val="10"/>
        <color rgb="FF000000"/>
        <rFont val="細明體"/>
        <family val="1"/>
        <charset val="136"/>
      </rPr>
      <t>、</t>
    </r>
    <r>
      <rPr>
        <b/>
        <sz val="10"/>
        <color rgb="FF000000"/>
        <rFont val="Calibri"/>
        <family val="2"/>
      </rPr>
      <t>4</t>
    </r>
  </si>
  <si>
    <r>
      <rPr>
        <b/>
        <sz val="10"/>
        <color rgb="FF000000"/>
        <rFont val="新細明體"/>
        <family val="1"/>
        <charset val="136"/>
      </rPr>
      <t>惠雯</t>
    </r>
  </si>
  <si>
    <r>
      <t>13024432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436</t>
    </r>
  </si>
  <si>
    <r>
      <t>13024433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437</t>
    </r>
  </si>
  <si>
    <r>
      <t>13024434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438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</si>
  <si>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</si>
  <si>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</si>
  <si>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</si>
  <si>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</si>
  <si>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Times New Roman"/>
        <family val="1"/>
      </rPr>
      <t>律璇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</si>
  <si>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</si>
  <si>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</si>
  <si>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</si>
  <si>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以晴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</si>
  <si>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</si>
  <si>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思佑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</si>
  <si>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</si>
  <si>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t>TMRB241068</t>
  </si>
  <si>
    <t>2022443A</t>
  </si>
  <si>
    <t>12</t>
  </si>
  <si>
    <t>2022443B</t>
  </si>
  <si>
    <t>TMRB241069</t>
  </si>
  <si>
    <t>21824431</t>
  </si>
  <si>
    <t>TMRB241070</t>
  </si>
  <si>
    <t>14124431</t>
  </si>
  <si>
    <t>TMRB241071</t>
  </si>
  <si>
    <t>14424431</t>
  </si>
  <si>
    <t>TMRB241072</t>
  </si>
  <si>
    <t>14324431</t>
  </si>
  <si>
    <t>TMRB241073</t>
  </si>
  <si>
    <t>1022443A</t>
  </si>
  <si>
    <t>1022443B</t>
  </si>
  <si>
    <t>TMRB241074</t>
  </si>
  <si>
    <t>1042443A</t>
  </si>
  <si>
    <t>1042443B</t>
  </si>
  <si>
    <t>TMRB241075</t>
  </si>
  <si>
    <t>16424431</t>
  </si>
  <si>
    <t>6</t>
  </si>
  <si>
    <t>TMRB241076</t>
  </si>
  <si>
    <t>13324431</t>
  </si>
  <si>
    <t>13324432</t>
  </si>
  <si>
    <t>TMRB241078</t>
  </si>
  <si>
    <t>1142443C</t>
  </si>
  <si>
    <t>1142443D</t>
  </si>
  <si>
    <t>TMRB241079</t>
  </si>
  <si>
    <t>1152443C</t>
  </si>
  <si>
    <t>1152443D</t>
  </si>
  <si>
    <t>TMRB241080</t>
  </si>
  <si>
    <t>1842443A</t>
  </si>
  <si>
    <t>1842443B</t>
  </si>
  <si>
    <t>1842443C</t>
  </si>
  <si>
    <t>1842443D</t>
  </si>
  <si>
    <r>
      <rPr>
        <b/>
        <sz val="10"/>
        <color rgb="FF000000"/>
        <rFont val="新細明體"/>
        <family val="1"/>
        <charset val="136"/>
      </rPr>
      <t>律璇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</si>
  <si>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/Asahi/</t>
    </r>
    <r>
      <rPr>
        <b/>
        <sz val="10"/>
        <color rgb="FF000000"/>
        <rFont val="微軟正黑體"/>
        <family val="2"/>
        <charset val="136"/>
      </rPr>
      <t>未滿</t>
    </r>
    <r>
      <rPr>
        <b/>
        <sz val="10"/>
        <color rgb="FF000000"/>
        <rFont val="Calibri"/>
        <family val="2"/>
      </rPr>
      <t>2000</t>
    </r>
    <r>
      <rPr>
        <b/>
        <sz val="10"/>
        <color rgb="FF000000"/>
        <rFont val="微軟正黑體"/>
        <family val="2"/>
        <charset val="136"/>
      </rPr>
      <t>補上</t>
    </r>
    <r>
      <rPr>
        <b/>
        <sz val="10"/>
        <color rgb="FF000000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</si>
  <si>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未滿</t>
    </r>
    <r>
      <rPr>
        <b/>
        <sz val="10"/>
        <color theme="1"/>
        <rFont val="Calibri"/>
        <family val="2"/>
      </rPr>
      <t>2000</t>
    </r>
    <r>
      <rPr>
        <b/>
        <sz val="10"/>
        <color theme="1"/>
        <rFont val="微軟正黑體"/>
        <family val="2"/>
        <charset val="136"/>
      </rPr>
      <t>補上</t>
    </r>
    <r>
      <rPr>
        <b/>
        <sz val="10"/>
        <color theme="1"/>
        <rFont val="Calibri"/>
        <family val="2"/>
      </rPr>
      <t>filler</t>
    </r>
  </si>
  <si>
    <r>
      <rPr>
        <b/>
        <sz val="10"/>
        <color theme="1"/>
        <rFont val="微軟正黑體"/>
        <family val="2"/>
        <charset val="136"/>
      </rPr>
      <t>滴到</t>
    </r>
    <r>
      <rPr>
        <b/>
        <sz val="10"/>
        <color theme="1"/>
        <rFont val="Calibri"/>
        <family val="2"/>
      </rPr>
      <t>1200</t>
    </r>
    <r>
      <rPr>
        <b/>
        <sz val="10"/>
        <color theme="1"/>
        <rFont val="微軟正黑體"/>
        <family val="2"/>
        <charset val="136"/>
      </rPr>
      <t>打回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</si>
  <si>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</si>
  <si>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新細明體"/>
        <family val="1"/>
        <charset val="136"/>
      </rPr>
      <t>盈君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</si>
  <si>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</si>
  <si>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細明體"/>
        <family val="1"/>
        <charset val="136"/>
      </rPr>
      <t>宜蓁</t>
    </r>
  </si>
  <si>
    <t>2032443C</t>
  </si>
  <si>
    <t>2032443D</t>
  </si>
  <si>
    <t>Port1</t>
    <phoneticPr fontId="2" type="noConversion"/>
  </si>
  <si>
    <t>10924431</t>
  </si>
  <si>
    <t>Port2</t>
    <phoneticPr fontId="2" type="noConversion"/>
  </si>
  <si>
    <t>10924432</t>
  </si>
  <si>
    <t>Port3</t>
    <phoneticPr fontId="2" type="noConversion"/>
  </si>
  <si>
    <t>TMRB241083</t>
  </si>
  <si>
    <t>10824431</t>
  </si>
  <si>
    <t>Port4</t>
    <phoneticPr fontId="2" type="noConversion"/>
  </si>
  <si>
    <t>10824432</t>
  </si>
  <si>
    <t>Port5</t>
    <phoneticPr fontId="2" type="noConversion"/>
  </si>
  <si>
    <t>1822443A</t>
  </si>
  <si>
    <t>Port6</t>
    <phoneticPr fontId="2" type="noConversion"/>
  </si>
  <si>
    <t>1822443B</t>
  </si>
  <si>
    <t>1822443C</t>
  </si>
  <si>
    <t>1822443D</t>
  </si>
  <si>
    <t>Port9</t>
    <phoneticPr fontId="2" type="noConversion"/>
  </si>
  <si>
    <t>1832443A</t>
  </si>
  <si>
    <t>1832443B</t>
  </si>
  <si>
    <t>1832443C</t>
  </si>
  <si>
    <t>1832443D</t>
  </si>
  <si>
    <t>10124431</t>
  </si>
  <si>
    <t>TMRB241087</t>
  </si>
  <si>
    <t>10424431</t>
  </si>
  <si>
    <t>13324433</t>
  </si>
  <si>
    <t>13324434</t>
  </si>
  <si>
    <t>10524431</t>
  </si>
  <si>
    <t>10524432</t>
  </si>
  <si>
    <t>TMRB241090</t>
  </si>
  <si>
    <t>10624431</t>
  </si>
  <si>
    <t>10624432</t>
  </si>
  <si>
    <t>1172443C</t>
  </si>
  <si>
    <t>1172443D</t>
  </si>
  <si>
    <t>TMRB241092</t>
  </si>
  <si>
    <t>1162443C</t>
  </si>
  <si>
    <t>1162443D</t>
  </si>
  <si>
    <t>11124431</t>
  </si>
  <si>
    <t>11124432</t>
  </si>
  <si>
    <t>11124433</t>
  </si>
  <si>
    <t>11124434</t>
  </si>
  <si>
    <t>TMRB241081</t>
  </si>
  <si>
    <t>TMRB241082</t>
  </si>
  <si>
    <t>3,4,6,9</t>
  </si>
  <si>
    <t>TMRB241084</t>
  </si>
  <si>
    <t>TMRB241085</t>
  </si>
  <si>
    <t>TMRB241086</t>
  </si>
  <si>
    <t>TMRB241088</t>
  </si>
  <si>
    <t>TMRB241089</t>
  </si>
  <si>
    <t>TMRB241091</t>
  </si>
  <si>
    <t>TMRB241093</t>
  </si>
  <si>
    <t>TMRB241094</t>
  </si>
  <si>
    <t>2022443C</t>
  </si>
  <si>
    <t>2022443D</t>
  </si>
  <si>
    <t>TMRB241095</t>
  </si>
  <si>
    <t>10524433</t>
  </si>
  <si>
    <t>10524434</t>
  </si>
  <si>
    <t>TMRB241096</t>
  </si>
  <si>
    <t>10624433</t>
  </si>
  <si>
    <t>10624434</t>
  </si>
  <si>
    <t>TMRB241097</t>
  </si>
  <si>
    <t>2172443A</t>
  </si>
  <si>
    <t>TMRB241098</t>
  </si>
  <si>
    <t>19624431</t>
  </si>
  <si>
    <t>19624432</t>
  </si>
  <si>
    <t>TMRB241099</t>
  </si>
  <si>
    <t>1022443C</t>
  </si>
  <si>
    <t>1022443D</t>
  </si>
  <si>
    <t>TMRC241001</t>
  </si>
  <si>
    <t>1042443C</t>
  </si>
  <si>
    <t>1042443D</t>
  </si>
  <si>
    <t>TMRC241002</t>
  </si>
  <si>
    <t>19924431</t>
  </si>
  <si>
    <t>19924432</t>
  </si>
  <si>
    <t>TMRC241003</t>
  </si>
  <si>
    <t>20024431</t>
  </si>
  <si>
    <t>20024432</t>
  </si>
  <si>
    <t>TMRC241004</t>
  </si>
  <si>
    <t>1812443A</t>
  </si>
  <si>
    <t>1812443B</t>
  </si>
  <si>
    <t>TMRC241005</t>
  </si>
  <si>
    <t>1802443A</t>
  </si>
  <si>
    <t>1802443B</t>
  </si>
  <si>
    <t>TMRC241006</t>
  </si>
  <si>
    <t>1142443E</t>
  </si>
  <si>
    <t>1142443F</t>
  </si>
  <si>
    <t>TMRC241007</t>
  </si>
  <si>
    <t>1152443E</t>
  </si>
  <si>
    <t>1152443F</t>
  </si>
  <si>
    <t>TMRC241008</t>
    <phoneticPr fontId="2" type="noConversion"/>
  </si>
  <si>
    <t>1822443E</t>
  </si>
  <si>
    <t>1822443F</t>
  </si>
  <si>
    <t>1822443G</t>
  </si>
  <si>
    <t>1822443H</t>
  </si>
  <si>
    <t>TMRC241009</t>
    <phoneticPr fontId="2" type="noConversion"/>
  </si>
  <si>
    <t>11824431</t>
  </si>
  <si>
    <t>TMRC241010</t>
  </si>
  <si>
    <t>11924431</t>
  </si>
  <si>
    <t>TMRC241011</t>
    <phoneticPr fontId="2" type="noConversion"/>
  </si>
  <si>
    <t>1032443A</t>
  </si>
  <si>
    <t>1032443B</t>
  </si>
  <si>
    <t>1032443C</t>
  </si>
  <si>
    <t>1032443D</t>
  </si>
  <si>
    <t>TMRC241012</t>
    <phoneticPr fontId="2" type="noConversion"/>
  </si>
  <si>
    <t>1812443C</t>
  </si>
  <si>
    <t>1812443D</t>
  </si>
  <si>
    <t>TMRC241013</t>
  </si>
  <si>
    <t>1802443C</t>
  </si>
  <si>
    <t>1802443D</t>
  </si>
  <si>
    <t>TMRC241014</t>
    <phoneticPr fontId="2" type="noConversion"/>
  </si>
  <si>
    <t>14024431</t>
  </si>
  <si>
    <t>14024432</t>
  </si>
  <si>
    <t>TMRC241015</t>
  </si>
  <si>
    <t>13924431</t>
  </si>
  <si>
    <t>13924432</t>
  </si>
  <si>
    <t>TMRC241016</t>
    <phoneticPr fontId="2" type="noConversion"/>
  </si>
  <si>
    <t>1172443E</t>
  </si>
  <si>
    <t>1172443F</t>
  </si>
  <si>
    <t>TMRC241017</t>
  </si>
  <si>
    <t>1162443E</t>
  </si>
  <si>
    <t>1162443F</t>
  </si>
  <si>
    <t>TMRC241018</t>
    <phoneticPr fontId="2" type="noConversion"/>
  </si>
  <si>
    <t>1842443E</t>
  </si>
  <si>
    <t>1842443F</t>
  </si>
  <si>
    <t>1842443G</t>
  </si>
  <si>
    <t>1842443H</t>
  </si>
  <si>
    <r>
      <rPr>
        <b/>
        <sz val="10"/>
        <color rgb="FF000000"/>
        <rFont val="Times New Roman"/>
        <family val="1"/>
      </rPr>
      <t>宜蓁</t>
    </r>
  </si>
  <si>
    <r>
      <rPr>
        <b/>
        <sz val="10"/>
        <color rgb="FF000000"/>
        <rFont val="新細明體"/>
        <family val="1"/>
        <charset val="136"/>
      </rPr>
      <t>思涵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</si>
  <si>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</si>
  <si>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</si>
  <si>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</si>
  <si>
    <r>
      <rPr>
        <b/>
        <sz val="10"/>
        <color rgb="FF000000"/>
        <rFont val="細明體"/>
        <family val="1"/>
        <charset val="136"/>
      </rPr>
      <t>思涵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</si>
  <si>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</si>
  <si>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</si>
  <si>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</si>
  <si>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5,8,9</t>
  </si>
  <si>
    <t>必退BEADS</t>
  </si>
  <si>
    <t>GLIPA-AD</t>
  </si>
  <si>
    <t>2032444A</t>
  </si>
  <si>
    <t>2032444B</t>
  </si>
  <si>
    <t>16224441</t>
  </si>
  <si>
    <t>TMRC241022</t>
  </si>
  <si>
    <t>16324441</t>
  </si>
  <si>
    <t>15524441</t>
  </si>
  <si>
    <t>1142444A</t>
  </si>
  <si>
    <t>1142444B</t>
  </si>
  <si>
    <t>TMRC241025</t>
  </si>
  <si>
    <t>1152444A</t>
  </si>
  <si>
    <t>1152444B</t>
  </si>
  <si>
    <t>44Y-RD</t>
  </si>
  <si>
    <t>1032444A</t>
  </si>
  <si>
    <t>1032444B</t>
  </si>
  <si>
    <t>1032444C</t>
  </si>
  <si>
    <t>1032444D</t>
  </si>
  <si>
    <t>15424441</t>
  </si>
  <si>
    <t>14024441</t>
  </si>
  <si>
    <t>TMRC241029</t>
  </si>
  <si>
    <t>13924441</t>
  </si>
  <si>
    <t>16524441</t>
  </si>
  <si>
    <t>TMRC241031</t>
  </si>
  <si>
    <t>16624441</t>
  </si>
  <si>
    <t>11124441</t>
  </si>
  <si>
    <t>11124442</t>
  </si>
  <si>
    <t>11124443</t>
  </si>
  <si>
    <t>11124444</t>
  </si>
  <si>
    <t>2022444A</t>
  </si>
  <si>
    <t>2022444B</t>
  </si>
  <si>
    <t>1842444A</t>
  </si>
  <si>
    <t>1842444B</t>
  </si>
  <si>
    <t>1842444C</t>
  </si>
  <si>
    <t>1842444D</t>
  </si>
  <si>
    <t>2172444A</t>
  </si>
  <si>
    <t>TMRC241036</t>
  </si>
  <si>
    <t>19624441</t>
  </si>
  <si>
    <t>19624442</t>
  </si>
  <si>
    <t>1052444A</t>
  </si>
  <si>
    <t>1052444B</t>
  </si>
  <si>
    <t>TMRC241038</t>
  </si>
  <si>
    <t>1062444A</t>
  </si>
  <si>
    <t>1062444B</t>
  </si>
  <si>
    <t>13324441</t>
  </si>
  <si>
    <t>13324442</t>
  </si>
  <si>
    <t>1922444A</t>
  </si>
  <si>
    <t>TMRC241041</t>
  </si>
  <si>
    <t>1392444A</t>
  </si>
  <si>
    <t>1272444A</t>
  </si>
  <si>
    <t>1272444B</t>
  </si>
  <si>
    <t>1272444C</t>
  </si>
  <si>
    <t>1272444D</t>
  </si>
  <si>
    <t>11124445</t>
  </si>
  <si>
    <t>11124446</t>
  </si>
  <si>
    <t>11124447</t>
  </si>
  <si>
    <t>11124448</t>
  </si>
  <si>
    <t>1822444A</t>
  </si>
  <si>
    <t>1822444B</t>
  </si>
  <si>
    <t>1822444C</t>
  </si>
  <si>
    <t>1822444D</t>
  </si>
  <si>
    <t>1072444A</t>
  </si>
  <si>
    <t>1072444B</t>
  </si>
  <si>
    <t>1072444C</t>
  </si>
  <si>
    <t>1072444D</t>
  </si>
  <si>
    <t>1022444A</t>
  </si>
  <si>
    <t>1022444B</t>
  </si>
  <si>
    <t>TMRC241047</t>
  </si>
  <si>
    <t>1042444A</t>
  </si>
  <si>
    <t>1042444B</t>
  </si>
  <si>
    <t>1812444A</t>
  </si>
  <si>
    <t>1812444B</t>
  </si>
  <si>
    <t>TMRC241049</t>
  </si>
  <si>
    <t>1802444A</t>
  </si>
  <si>
    <t>1802444B</t>
  </si>
  <si>
    <t>1792444A</t>
  </si>
  <si>
    <t>1792444B</t>
  </si>
  <si>
    <t>TMRC241051</t>
  </si>
  <si>
    <t>1782444A</t>
  </si>
  <si>
    <t>1782444B</t>
  </si>
  <si>
    <t>1172444A</t>
  </si>
  <si>
    <t>1172444B</t>
  </si>
  <si>
    <t>TMRC241053</t>
  </si>
  <si>
    <t>1162444A</t>
  </si>
  <si>
    <t>1162444B</t>
  </si>
  <si>
    <t>2032444C</t>
  </si>
  <si>
    <t>2032444D</t>
  </si>
  <si>
    <t>1482444A</t>
  </si>
  <si>
    <t>1482444B</t>
  </si>
  <si>
    <t>TMRC241056</t>
  </si>
  <si>
    <t>1492444A</t>
  </si>
  <si>
    <t>1492444B</t>
  </si>
  <si>
    <t>1322444A</t>
  </si>
  <si>
    <t>1322444B</t>
  </si>
  <si>
    <t>TMRC241058</t>
  </si>
  <si>
    <t>2012444A</t>
  </si>
  <si>
    <t>2012444B</t>
  </si>
  <si>
    <t>1832444A</t>
  </si>
  <si>
    <t>1832444B</t>
  </si>
  <si>
    <t>1832444C</t>
  </si>
  <si>
    <t>1832444D</t>
  </si>
  <si>
    <t>1072444E</t>
  </si>
  <si>
    <t>1072444F</t>
  </si>
  <si>
    <t>1072444G</t>
  </si>
  <si>
    <t>1072444H</t>
  </si>
  <si>
    <t>13324443</t>
  </si>
  <si>
    <t>13324444</t>
  </si>
  <si>
    <t>13324445</t>
  </si>
  <si>
    <t>13324446</t>
  </si>
  <si>
    <t>44V-RD</t>
  </si>
  <si>
    <t>44W-RD</t>
  </si>
  <si>
    <t>44X-RD</t>
  </si>
  <si>
    <t>2022444C</t>
  </si>
  <si>
    <t>2022444D</t>
  </si>
  <si>
    <t>1822444E</t>
  </si>
  <si>
    <t>1822444F</t>
  </si>
  <si>
    <t>1822444G</t>
  </si>
  <si>
    <t>1822444H</t>
  </si>
  <si>
    <t>2212444A</t>
  </si>
  <si>
    <t>GLIPA-AU</t>
  </si>
  <si>
    <t>TMRA241104</t>
  </si>
  <si>
    <t>22024441</t>
  </si>
  <si>
    <t>22024442</t>
  </si>
  <si>
    <t>1052444C</t>
  </si>
  <si>
    <t>1052444D</t>
  </si>
  <si>
    <t>TMRA241106</t>
  </si>
  <si>
    <t>1062444C</t>
  </si>
  <si>
    <t>1062444D</t>
  </si>
  <si>
    <t>1812444C</t>
  </si>
  <si>
    <t>1812444D</t>
  </si>
  <si>
    <t>TMRA241108</t>
  </si>
  <si>
    <t>1802444C</t>
  </si>
  <si>
    <t>1802444D</t>
  </si>
  <si>
    <t>1142444C</t>
  </si>
  <si>
    <t>1142444D</t>
  </si>
  <si>
    <t>TMRA241110</t>
  </si>
  <si>
    <t>1152444C</t>
  </si>
  <si>
    <t>1152444D</t>
  </si>
  <si>
    <t>1112444A</t>
  </si>
  <si>
    <t>1112444B</t>
  </si>
  <si>
    <t>1112444C</t>
  </si>
  <si>
    <t>1112444D</t>
  </si>
  <si>
    <t>TMRC241019</t>
  </si>
  <si>
    <t>TMRC241020</t>
  </si>
  <si>
    <t>TMRC241021</t>
  </si>
  <si>
    <t>11</t>
  </si>
  <si>
    <t>TMRC241023</t>
  </si>
  <si>
    <t>TMRC241024</t>
  </si>
  <si>
    <t>TMRC241026</t>
  </si>
  <si>
    <t>TMRC241027</t>
  </si>
  <si>
    <t>TMRC241028</t>
  </si>
  <si>
    <t>TMRC241030</t>
  </si>
  <si>
    <t>TMRC241032</t>
  </si>
  <si>
    <t>TMRC241033</t>
  </si>
  <si>
    <t>TMRC241034</t>
  </si>
  <si>
    <t>TMRC241035</t>
  </si>
  <si>
    <t>TMRC241037</t>
  </si>
  <si>
    <t>TMRC241039</t>
  </si>
  <si>
    <t>TMRC241040</t>
  </si>
  <si>
    <t>TMRC241042</t>
  </si>
  <si>
    <t>TMRC241043</t>
  </si>
  <si>
    <t>TMRC241044</t>
  </si>
  <si>
    <t>UMRZ241033</t>
  </si>
  <si>
    <t>TMRC241045</t>
  </si>
  <si>
    <t>TMRC241046</t>
  </si>
  <si>
    <t>TMRC241048</t>
  </si>
  <si>
    <t>TMRC241050</t>
  </si>
  <si>
    <t>TMRC241052</t>
  </si>
  <si>
    <t>TMRC241054</t>
  </si>
  <si>
    <t>TMRC241055</t>
  </si>
  <si>
    <t>TMRC241057</t>
  </si>
  <si>
    <t>TMRC241059</t>
  </si>
  <si>
    <t>TMRC241060</t>
  </si>
  <si>
    <t>TMRC241061</t>
  </si>
  <si>
    <t>TMRC241062</t>
  </si>
  <si>
    <t>TMRA241101</t>
  </si>
  <si>
    <t>TMRA241102</t>
  </si>
  <si>
    <t>TMRA241103</t>
  </si>
  <si>
    <t>TMRA241105</t>
  </si>
  <si>
    <t>TMRA241107</t>
  </si>
  <si>
    <t>TMRA241109</t>
  </si>
  <si>
    <t>TMRA241111</t>
  </si>
  <si>
    <r>
      <t>13024441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</si>
  <si>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3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8</t>
    </r>
  </si>
  <si>
    <r>
      <t>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8</t>
    </r>
  </si>
  <si>
    <r>
      <t>13024442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446</t>
    </r>
  </si>
  <si>
    <r>
      <t>13024443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447</t>
    </r>
  </si>
  <si>
    <r>
      <t>13024444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448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</si>
  <si>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D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</si>
  <si>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等</t>
    </r>
    <r>
      <rPr>
        <b/>
        <sz val="10"/>
        <color theme="1"/>
        <rFont val="Calibri"/>
        <family val="2"/>
      </rPr>
      <t>U</t>
    </r>
    <r>
      <rPr>
        <b/>
        <sz val="10"/>
        <color theme="1"/>
        <rFont val="微軟正黑體"/>
        <family val="2"/>
        <charset val="136"/>
      </rPr>
      <t>一起凍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</si>
  <si>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44A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</si>
  <si>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441</t>
    </r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</si>
  <si>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</si>
  <si>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/LM3087/Merck 265265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CB1000193A T0167 Trehalose/</t>
    </r>
    <r>
      <rPr>
        <b/>
        <sz val="10"/>
        <color rgb="FF000000"/>
        <rFont val="微軟正黑體"/>
        <family val="2"/>
        <charset val="136"/>
      </rPr>
      <t>整批</t>
    </r>
  </si>
  <si>
    <t>Diagnosis w CHOL</t>
  </si>
  <si>
    <t>RD領用</t>
    <phoneticPr fontId="1" type="noConversion"/>
  </si>
  <si>
    <t>2022445E</t>
  </si>
  <si>
    <t>2022445F</t>
  </si>
  <si>
    <t>13024451</t>
  </si>
  <si>
    <t>13024452</t>
  </si>
  <si>
    <t>13024453</t>
  </si>
  <si>
    <t>13024454</t>
  </si>
  <si>
    <t>1822445A</t>
  </si>
  <si>
    <t>1822445B</t>
  </si>
  <si>
    <t>1822445C</t>
  </si>
  <si>
    <t>1822445D</t>
  </si>
  <si>
    <t>UMRZ241108</t>
  </si>
  <si>
    <t>1812445A</t>
  </si>
  <si>
    <t>1812445B</t>
  </si>
  <si>
    <t>1802445A</t>
  </si>
  <si>
    <t>1802445B</t>
  </si>
  <si>
    <t>1142445A</t>
  </si>
  <si>
    <t>1142445B</t>
  </si>
  <si>
    <t>1152445A</t>
  </si>
  <si>
    <t>1152445B</t>
  </si>
  <si>
    <t>11124451</t>
  </si>
  <si>
    <t>11124452</t>
  </si>
  <si>
    <t>11124453</t>
  </si>
  <si>
    <t>11124454</t>
  </si>
  <si>
    <t>2032445A</t>
  </si>
  <si>
    <t>2032445B</t>
  </si>
  <si>
    <t>1792445A</t>
  </si>
  <si>
    <t>1792445B</t>
  </si>
  <si>
    <t>1782445A</t>
  </si>
  <si>
    <t>1782445B</t>
  </si>
  <si>
    <t>2172445A</t>
  </si>
  <si>
    <t>TMRA241113</t>
  </si>
  <si>
    <t>19624451</t>
  </si>
  <si>
    <t>19624452</t>
  </si>
  <si>
    <t>1022445A</t>
  </si>
  <si>
    <t>1022445B</t>
  </si>
  <si>
    <t>TMRA241115</t>
  </si>
  <si>
    <t>1042445A</t>
  </si>
  <si>
    <t>1042445B</t>
  </si>
  <si>
    <t>17524451</t>
  </si>
  <si>
    <t>17524452</t>
  </si>
  <si>
    <t>19724451</t>
  </si>
  <si>
    <t>TMRA241118</t>
  </si>
  <si>
    <t>19824451</t>
  </si>
  <si>
    <t>1172445A</t>
  </si>
  <si>
    <t>1172445B</t>
  </si>
  <si>
    <t>TMRA241120</t>
  </si>
  <si>
    <t>1162445A</t>
  </si>
  <si>
    <t>1162445B</t>
  </si>
  <si>
    <t>TMRA241161</t>
  </si>
  <si>
    <t>1602445A</t>
  </si>
  <si>
    <t>1602445B</t>
  </si>
  <si>
    <t>TMRA241122</t>
  </si>
  <si>
    <t>1612445A</t>
  </si>
  <si>
    <t>1612445B</t>
  </si>
  <si>
    <t>2032445C</t>
  </si>
  <si>
    <t>2032445D</t>
  </si>
  <si>
    <t>1832445A</t>
  </si>
  <si>
    <t>1832445B</t>
  </si>
  <si>
    <t>1832445C</t>
  </si>
  <si>
    <t>1832445D</t>
  </si>
  <si>
    <t>1882445A</t>
  </si>
  <si>
    <t>TMRA241126</t>
  </si>
  <si>
    <t>1872445A</t>
  </si>
  <si>
    <t>1182445A</t>
  </si>
  <si>
    <t>TMRA241128</t>
  </si>
  <si>
    <t>1192445A</t>
  </si>
  <si>
    <t>1052445A</t>
  </si>
  <si>
    <t>1052445B</t>
  </si>
  <si>
    <t>TMRA241130</t>
  </si>
  <si>
    <t>1062445A</t>
  </si>
  <si>
    <t>1062445B</t>
  </si>
  <si>
    <t>10924451</t>
  </si>
  <si>
    <t>10924452</t>
  </si>
  <si>
    <t>TMRA241132</t>
  </si>
  <si>
    <t>10824451</t>
  </si>
  <si>
    <t>10824452</t>
  </si>
  <si>
    <t>19924451</t>
  </si>
  <si>
    <t>19924452</t>
  </si>
  <si>
    <t>TMRA241134</t>
  </si>
  <si>
    <t>20024451</t>
  </si>
  <si>
    <t>20024452</t>
  </si>
  <si>
    <t>2022445A</t>
  </si>
  <si>
    <t>2022445B</t>
  </si>
  <si>
    <t>1822445E</t>
  </si>
  <si>
    <t>1822445F</t>
  </si>
  <si>
    <t>1822445G</t>
  </si>
  <si>
    <t>1822445H</t>
  </si>
  <si>
    <t>2212445A</t>
  </si>
  <si>
    <t>TMRA241138</t>
  </si>
  <si>
    <t>22024451</t>
  </si>
  <si>
    <t>22024452</t>
  </si>
  <si>
    <t>1142445C</t>
  </si>
  <si>
    <t>1142445D</t>
  </si>
  <si>
    <t>TMRA241140</t>
  </si>
  <si>
    <t>1152445C</t>
  </si>
  <si>
    <t>1152445D</t>
  </si>
  <si>
    <t>1812445C</t>
  </si>
  <si>
    <t>1812445D</t>
  </si>
  <si>
    <t>TMRA241142</t>
  </si>
  <si>
    <t>1802445C</t>
  </si>
  <si>
    <t>1802445D</t>
  </si>
  <si>
    <t>1032445A</t>
  </si>
  <si>
    <t>1032445B</t>
  </si>
  <si>
    <t>1032445C</t>
  </si>
  <si>
    <t>1032445D</t>
  </si>
  <si>
    <t>1272445A</t>
  </si>
  <si>
    <t>1272445B</t>
  </si>
  <si>
    <t>1272445C</t>
  </si>
  <si>
    <t>1272445D</t>
  </si>
  <si>
    <t>2022445C</t>
  </si>
  <si>
    <t>2022445D</t>
  </si>
  <si>
    <t>1822445I</t>
  </si>
  <si>
    <t>1822445J</t>
  </si>
  <si>
    <t>1822445K</t>
  </si>
  <si>
    <t>1822445L</t>
  </si>
  <si>
    <t>1812445E</t>
  </si>
  <si>
    <t>1812445F</t>
  </si>
  <si>
    <t>TMRA241156</t>
  </si>
  <si>
    <t>1802445E</t>
  </si>
  <si>
    <t>1802445F</t>
  </si>
  <si>
    <t>1052445C</t>
  </si>
  <si>
    <t>1052445D</t>
  </si>
  <si>
    <t>TMRA241152</t>
  </si>
  <si>
    <t>1062445C</t>
  </si>
  <si>
    <t>1062445D</t>
  </si>
  <si>
    <t>14424451</t>
  </si>
  <si>
    <t>TMRA241154</t>
  </si>
  <si>
    <t>14324451</t>
  </si>
  <si>
    <t>TMRA241150</t>
  </si>
  <si>
    <t>TMRA241148</t>
  </si>
  <si>
    <t>1842445A</t>
  </si>
  <si>
    <t>1842445B</t>
  </si>
  <si>
    <t>1842445C</t>
  </si>
  <si>
    <t>1842445D</t>
  </si>
  <si>
    <t>10224451</t>
  </si>
  <si>
    <t>10224452</t>
  </si>
  <si>
    <t>TMRA241159</t>
  </si>
  <si>
    <t>10424451</t>
  </si>
  <si>
    <t>10424452</t>
  </si>
  <si>
    <t>2212445Y</t>
  </si>
  <si>
    <t>2202445X</t>
  </si>
  <si>
    <t>2202445Y</t>
  </si>
  <si>
    <t>TMRA241112</t>
  </si>
  <si>
    <t>TMRA241114</t>
  </si>
  <si>
    <t>TMRA241116</t>
  </si>
  <si>
    <t>7,9,10</t>
  </si>
  <si>
    <t>TMRA241117</t>
  </si>
  <si>
    <t>TMRA241119</t>
  </si>
  <si>
    <t>TMRA241160</t>
  </si>
  <si>
    <t>TMRA241121</t>
  </si>
  <si>
    <t>TMRA241123</t>
  </si>
  <si>
    <t>TMRA241124</t>
  </si>
  <si>
    <t>TMRA241125</t>
  </si>
  <si>
    <t>5,7,8,9</t>
  </si>
  <si>
    <t>TMRA241127</t>
  </si>
  <si>
    <t>TMRA241129</t>
  </si>
  <si>
    <t>TMRA241131</t>
  </si>
  <si>
    <t>TMRA241133</t>
  </si>
  <si>
    <t>TMRA241135</t>
  </si>
  <si>
    <t>TMRA241136</t>
  </si>
  <si>
    <t>TMRA241137</t>
  </si>
  <si>
    <t>TMRA241139</t>
  </si>
  <si>
    <t>TMRA241141</t>
  </si>
  <si>
    <t>TMRA241143</t>
  </si>
  <si>
    <t>TMRA241144</t>
  </si>
  <si>
    <t>TMRA241145</t>
  </si>
  <si>
    <t>TMRA241146</t>
  </si>
  <si>
    <t>TMRA241155</t>
  </si>
  <si>
    <t>TMRA241151</t>
  </si>
  <si>
    <t>TMRA241153</t>
  </si>
  <si>
    <t>TMRA241149</t>
  </si>
  <si>
    <t>TMRA241147</t>
  </si>
  <si>
    <t>TMRA241157</t>
  </si>
  <si>
    <t>TMRA241158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</si>
  <si>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</si>
  <si>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/4000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前</t>
    </r>
    <r>
      <rPr>
        <b/>
        <sz val="10"/>
        <color rgb="FF000000"/>
        <rFont val="Calibri"/>
        <family val="2"/>
      </rPr>
      <t>2</t>
    </r>
    <r>
      <rPr>
        <b/>
        <sz val="10"/>
        <color rgb="FF000000"/>
        <rFont val="微軟正黑體"/>
        <family val="2"/>
        <charset val="136"/>
      </rPr>
      <t>次不要</t>
    </r>
    <r>
      <rPr>
        <b/>
        <sz val="10"/>
        <color rgb="FF000000"/>
        <rFont val="Calibri"/>
        <family val="2"/>
      </rPr>
      <t>K&amp;PHOS&amp;CK/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/Sigma colipase 2x</t>
    </r>
    <r>
      <rPr>
        <b/>
        <sz val="10"/>
        <color rgb="FF000000"/>
        <rFont val="微軟正黑體"/>
        <family val="2"/>
        <charset val="136"/>
      </rPr>
      <t>量</t>
    </r>
    <r>
      <rPr>
        <b/>
        <sz val="10"/>
        <color rgb="FF000000"/>
        <rFont val="Calibri"/>
        <family val="2"/>
      </rPr>
      <t>/LM3098/colipase</t>
    </r>
    <r>
      <rPr>
        <b/>
        <sz val="10"/>
        <color rgb="FF000000"/>
        <rFont val="微軟正黑體"/>
        <family val="2"/>
        <charset val="136"/>
      </rPr>
      <t>新批生產測試</t>
    </r>
    <r>
      <rPr>
        <b/>
        <sz val="10"/>
        <color rgb="FF000000"/>
        <rFont val="Calibri"/>
        <family val="2"/>
      </rPr>
      <t xml:space="preserve"> 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</si>
  <si>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</t>
    </r>
    <r>
      <rPr>
        <b/>
        <sz val="10"/>
        <color theme="1"/>
        <rFont val="Calibri"/>
        <family val="2"/>
      </rPr>
      <t>2</t>
    </r>
    <r>
      <rPr>
        <b/>
        <sz val="10"/>
        <color theme="1"/>
        <rFont val="微軟正黑體"/>
        <family val="2"/>
        <charset val="136"/>
      </rPr>
      <t>次不要</t>
    </r>
    <r>
      <rPr>
        <b/>
        <sz val="10"/>
        <color theme="1"/>
        <rFont val="Calibri"/>
        <family val="2"/>
      </rPr>
      <t>K&amp;PHOS&amp;CK/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LM3098/colipase</t>
    </r>
    <r>
      <rPr>
        <b/>
        <sz val="10"/>
        <color theme="1"/>
        <rFont val="微軟正黑體"/>
        <family val="2"/>
        <charset val="136"/>
      </rPr>
      <t>新批生產測試</t>
    </r>
    <r>
      <rPr>
        <b/>
        <sz val="10"/>
        <color theme="1"/>
        <rFont val="Calibri"/>
        <family val="2"/>
      </rPr>
      <t xml:space="preserve"> </t>
    </r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</si>
  <si>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</si>
  <si>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震動滴頭，給</t>
    </r>
    <r>
      <rPr>
        <b/>
        <sz val="10"/>
        <color theme="1"/>
        <rFont val="Calibri"/>
        <family val="2"/>
      </rPr>
      <t>HB</t>
    </r>
    <r>
      <rPr>
        <b/>
        <sz val="10"/>
        <color theme="1"/>
        <rFont val="微軟正黑體"/>
        <family val="2"/>
        <charset val="136"/>
      </rPr>
      <t>用</t>
    </r>
  </si>
  <si>
    <t>1022444B-1</t>
  </si>
  <si>
    <t>----------</t>
    <phoneticPr fontId="1" type="noConversion"/>
  </si>
  <si>
    <t>BUN</t>
    <phoneticPr fontId="1" type="noConversion"/>
  </si>
  <si>
    <t>工單數量</t>
    <phoneticPr fontId="1" type="noConversion"/>
  </si>
  <si>
    <t>TMRL241113</t>
  </si>
  <si>
    <t>TMRS241106</t>
  </si>
  <si>
    <t>TMRS241107</t>
  </si>
  <si>
    <t>TMRS241108</t>
  </si>
  <si>
    <t>TMRS241109</t>
  </si>
  <si>
    <t>TMRS241110</t>
  </si>
  <si>
    <t>TMRS241111</t>
  </si>
  <si>
    <t>TMRS241112</t>
  </si>
  <si>
    <t>SA-LAC</t>
  </si>
  <si>
    <t xml:space="preserve">SA-NH3 </t>
    <phoneticPr fontId="1" type="noConversion"/>
  </si>
  <si>
    <t>SA-UPC</t>
    <phoneticPr fontId="1" type="noConversion"/>
  </si>
  <si>
    <t>TMRP241117 &amp; 1131</t>
  </si>
  <si>
    <t>TMRP241125</t>
  </si>
  <si>
    <t>TMRP241132</t>
  </si>
  <si>
    <t>TMRP241124</t>
  </si>
  <si>
    <t>TMRP241128</t>
  </si>
  <si>
    <t>TMRP241129</t>
  </si>
  <si>
    <t>Thyroid/T4</t>
  </si>
  <si>
    <t>2倍量</t>
    <phoneticPr fontId="1" type="noConversion"/>
  </si>
  <si>
    <t>TBIl-U</t>
  </si>
  <si>
    <t>K-A</t>
    <phoneticPr fontId="1" type="noConversion"/>
  </si>
  <si>
    <t>K-AD</t>
  </si>
  <si>
    <t>K-AU</t>
  </si>
  <si>
    <t>GGT-D</t>
    <phoneticPr fontId="1" type="noConversion"/>
  </si>
  <si>
    <t>Cl-U</t>
  </si>
  <si>
    <t>TBA</t>
    <phoneticPr fontId="1" type="noConversion"/>
  </si>
  <si>
    <t>LDH</t>
    <phoneticPr fontId="1" type="noConversion"/>
  </si>
  <si>
    <t>HbA1c</t>
    <phoneticPr fontId="1" type="noConversion"/>
  </si>
  <si>
    <t>HbA1c-D</t>
    <phoneticPr fontId="1" type="noConversion"/>
  </si>
  <si>
    <t>MG-AD</t>
  </si>
  <si>
    <t>TCO2</t>
    <phoneticPr fontId="1" type="noConversion"/>
  </si>
  <si>
    <t>UPC</t>
    <phoneticPr fontId="1" type="noConversion"/>
  </si>
  <si>
    <t>MALB</t>
    <phoneticPr fontId="1" type="noConversion"/>
  </si>
  <si>
    <t>mALB</t>
  </si>
  <si>
    <t>pCREA-U</t>
  </si>
  <si>
    <t>pCREA-D</t>
  </si>
  <si>
    <t>pCRE-AD</t>
  </si>
  <si>
    <t>pCREA-AD</t>
  </si>
  <si>
    <t>SCRP</t>
    <phoneticPr fontId="1" type="noConversion"/>
  </si>
  <si>
    <t>AST</t>
  </si>
  <si>
    <t>CREA</t>
    <phoneticPr fontId="1" type="noConversion"/>
  </si>
  <si>
    <t>HCYK</t>
    <phoneticPr fontId="1" type="noConversion"/>
  </si>
  <si>
    <t>Na-B</t>
    <phoneticPr fontId="1" type="noConversion"/>
  </si>
  <si>
    <t>Na-A</t>
    <phoneticPr fontId="1" type="noConversion"/>
  </si>
  <si>
    <t>GLIPA-A</t>
    <phoneticPr fontId="1" type="noConversion"/>
  </si>
  <si>
    <t>GLIPA-AD</t>
    <phoneticPr fontId="1" type="noConversion"/>
  </si>
  <si>
    <t>GLU</t>
    <phoneticPr fontId="1" type="noConversion"/>
  </si>
  <si>
    <t>TASTI</t>
    <phoneticPr fontId="1" type="noConversion"/>
  </si>
  <si>
    <t>tASTi</t>
  </si>
  <si>
    <t>CK-AD</t>
    <phoneticPr fontId="1" type="noConversion"/>
  </si>
  <si>
    <t>數量</t>
    <phoneticPr fontId="1" type="noConversion"/>
  </si>
  <si>
    <t>TMRP241133</t>
    <phoneticPr fontId="1" type="noConversion"/>
  </si>
  <si>
    <t>GLIPA-AU</t>
    <phoneticPr fontId="1" type="noConversion"/>
  </si>
  <si>
    <t>TMRS241113</t>
  </si>
  <si>
    <t>TMRS241114</t>
  </si>
  <si>
    <t>CPK+AST</t>
  </si>
  <si>
    <t>UMRZ241128</t>
  </si>
  <si>
    <t>Na+TC篩機</t>
  </si>
  <si>
    <t>UMRZ241126</t>
  </si>
  <si>
    <t>替代料填心臟病</t>
    <phoneticPr fontId="1" type="noConversion"/>
  </si>
  <si>
    <t>RD領用</t>
    <phoneticPr fontId="1" type="noConversion"/>
  </si>
  <si>
    <t>OA</t>
    <phoneticPr fontId="1" type="noConversion"/>
  </si>
  <si>
    <t xml:space="preserve">SA-LDH		</t>
    <phoneticPr fontId="1" type="noConversion"/>
  </si>
  <si>
    <t>TMRL241107</t>
  </si>
  <si>
    <t>TMRL241109</t>
  </si>
  <si>
    <t>TMRP241136</t>
  </si>
  <si>
    <t>TMRP241137</t>
  </si>
  <si>
    <t>TMRP241135</t>
  </si>
  <si>
    <t>TMRL241111</t>
  </si>
  <si>
    <t>TMRP241143</t>
  </si>
  <si>
    <t>TMRP241138&amp;139</t>
  </si>
  <si>
    <t>TMRP241141</t>
  </si>
  <si>
    <t>TMRP241142</t>
  </si>
  <si>
    <t>TMRP241140</t>
  </si>
  <si>
    <t>TMRP241144</t>
  </si>
  <si>
    <t>TMRB241117</t>
  </si>
  <si>
    <t>2032447A</t>
  </si>
  <si>
    <t>2032447B</t>
  </si>
  <si>
    <t>13024478</t>
  </si>
  <si>
    <t>1142447A</t>
  </si>
  <si>
    <t>1142447B</t>
  </si>
  <si>
    <t>TMRB241120</t>
  </si>
  <si>
    <t>1152447A</t>
  </si>
  <si>
    <t>1152447B</t>
  </si>
  <si>
    <t>1842447A</t>
  </si>
  <si>
    <t>1842447B</t>
  </si>
  <si>
    <t>1842447C</t>
  </si>
  <si>
    <t>1842447D</t>
  </si>
  <si>
    <t>14424471</t>
  </si>
  <si>
    <t>TMRB241123</t>
  </si>
  <si>
    <t>14324471</t>
  </si>
  <si>
    <t>1322447A</t>
  </si>
  <si>
    <t>1322447B</t>
  </si>
  <si>
    <t>TMRB241125</t>
  </si>
  <si>
    <t>2012447A</t>
  </si>
  <si>
    <t>2012447B</t>
  </si>
  <si>
    <t>1032447A</t>
  </si>
  <si>
    <t>1032447B</t>
  </si>
  <si>
    <t>1032447C</t>
  </si>
  <si>
    <t>1032447D</t>
  </si>
  <si>
    <t>11124471</t>
  </si>
  <si>
    <t>11124472</t>
  </si>
  <si>
    <t>11124473</t>
  </si>
  <si>
    <t>11124474</t>
  </si>
  <si>
    <t>2022447A</t>
  </si>
  <si>
    <t>2022447B</t>
  </si>
  <si>
    <t>1822447A</t>
  </si>
  <si>
    <t>1822447B</t>
  </si>
  <si>
    <t>1822447C</t>
  </si>
  <si>
    <t>1822447D</t>
  </si>
  <si>
    <t>1482447A</t>
  </si>
  <si>
    <t>1482447B</t>
  </si>
  <si>
    <t>TMRB241131</t>
  </si>
  <si>
    <t>1492447A</t>
  </si>
  <si>
    <t>1492447B</t>
  </si>
  <si>
    <t>1022447A</t>
  </si>
  <si>
    <t>1022447B</t>
  </si>
  <si>
    <t>TMRB241133</t>
  </si>
  <si>
    <t>1042447A</t>
  </si>
  <si>
    <t>1042447B</t>
  </si>
  <si>
    <t>13324471</t>
  </si>
  <si>
    <t>13324472</t>
  </si>
  <si>
    <t>13324473</t>
  </si>
  <si>
    <t>13324474</t>
  </si>
  <si>
    <t>1812447A</t>
  </si>
  <si>
    <t>1812447B</t>
  </si>
  <si>
    <t>TMRB241137</t>
  </si>
  <si>
    <t>1802447A</t>
  </si>
  <si>
    <t>1802447B</t>
  </si>
  <si>
    <t>11124475</t>
  </si>
  <si>
    <t>11124476</t>
  </si>
  <si>
    <t>11124477</t>
  </si>
  <si>
    <t>1832447A</t>
  </si>
  <si>
    <t>1832447B</t>
  </si>
  <si>
    <t>1832447C</t>
  </si>
  <si>
    <t>1832447D</t>
  </si>
  <si>
    <t>2172447A</t>
  </si>
  <si>
    <t>TMRB241141</t>
  </si>
  <si>
    <t>19624471</t>
  </si>
  <si>
    <t>19624472</t>
  </si>
  <si>
    <t>1052447A</t>
  </si>
  <si>
    <t>1052447B</t>
  </si>
  <si>
    <t>TMRB241143</t>
  </si>
  <si>
    <t>1062447A</t>
  </si>
  <si>
    <t>1062447B</t>
  </si>
  <si>
    <t>10924471</t>
  </si>
  <si>
    <t>10924472</t>
  </si>
  <si>
    <t>10824471</t>
  </si>
  <si>
    <t>10824472</t>
  </si>
  <si>
    <t>1792447A</t>
  </si>
  <si>
    <t>1792447B</t>
  </si>
  <si>
    <t>TMRB241146</t>
  </si>
  <si>
    <t>1782447A</t>
  </si>
  <si>
    <t>1782447B</t>
  </si>
  <si>
    <t>1272447A</t>
  </si>
  <si>
    <t>1272447B</t>
  </si>
  <si>
    <t>1272447C</t>
  </si>
  <si>
    <t>1272447D</t>
  </si>
  <si>
    <t>1112447A</t>
  </si>
  <si>
    <t>1112447B</t>
  </si>
  <si>
    <t>1112447C</t>
  </si>
  <si>
    <t>1112447D</t>
  </si>
  <si>
    <t>2032447C</t>
  </si>
  <si>
    <t>2032447D</t>
  </si>
  <si>
    <t>2212447A</t>
  </si>
  <si>
    <t>TMRB241151</t>
  </si>
  <si>
    <t>22024471</t>
  </si>
  <si>
    <t>22024472</t>
  </si>
  <si>
    <t>1142447C</t>
  </si>
  <si>
    <t>1142447D</t>
  </si>
  <si>
    <t>TMRB241153</t>
  </si>
  <si>
    <t>1152447C</t>
  </si>
  <si>
    <t>1152447D</t>
  </si>
  <si>
    <t>18624471</t>
  </si>
  <si>
    <t>TMRB241155</t>
  </si>
  <si>
    <t>18524471</t>
  </si>
  <si>
    <t>15524471</t>
  </si>
  <si>
    <t>15524472</t>
  </si>
  <si>
    <t>14024471</t>
  </si>
  <si>
    <t>TMRB241158</t>
  </si>
  <si>
    <t>13924471</t>
  </si>
  <si>
    <t>1172447A</t>
  </si>
  <si>
    <t>1172447B</t>
  </si>
  <si>
    <t>TMRB241160</t>
  </si>
  <si>
    <t>1162447A</t>
  </si>
  <si>
    <t>1162447B</t>
  </si>
  <si>
    <t>2022447C</t>
  </si>
  <si>
    <t>2022447D</t>
  </si>
  <si>
    <t>1822447E</t>
  </si>
  <si>
    <t>1822447F</t>
  </si>
  <si>
    <t>1822447G</t>
  </si>
  <si>
    <t>1822447H</t>
  </si>
  <si>
    <t>15424471</t>
  </si>
  <si>
    <t>15424472</t>
  </si>
  <si>
    <t>1142447E</t>
  </si>
  <si>
    <t>1142447F</t>
  </si>
  <si>
    <t>TMRB241165</t>
  </si>
  <si>
    <t>1152447E</t>
  </si>
  <si>
    <t>1152447F</t>
  </si>
  <si>
    <t>15924471</t>
  </si>
  <si>
    <t>15924472</t>
  </si>
  <si>
    <t>TMRB241167</t>
  </si>
  <si>
    <t>15824471</t>
  </si>
  <si>
    <t>15824472</t>
  </si>
  <si>
    <t>1812447C</t>
  </si>
  <si>
    <t>1812447D</t>
  </si>
  <si>
    <t>TMRB241169</t>
  </si>
  <si>
    <t>1802447C</t>
  </si>
  <si>
    <t>1802447D</t>
  </si>
  <si>
    <t>10524471</t>
  </si>
  <si>
    <t>10524472</t>
  </si>
  <si>
    <t>TMRB241171</t>
  </si>
  <si>
    <t>10624471</t>
  </si>
  <si>
    <t>10624472</t>
  </si>
  <si>
    <t>1922447A</t>
  </si>
  <si>
    <t>TMRB241173</t>
  </si>
  <si>
    <t>1392447A</t>
  </si>
  <si>
    <t>TMRB241118</t>
  </si>
  <si>
    <t>TMRB241119</t>
  </si>
  <si>
    <t>TMRB241121</t>
  </si>
  <si>
    <t>TMRB241122</t>
  </si>
  <si>
    <t>TMRB241124</t>
  </si>
  <si>
    <t>TMRB241126</t>
  </si>
  <si>
    <t>TMRB241127</t>
  </si>
  <si>
    <t>TMRB241128</t>
  </si>
  <si>
    <t>TMRB241129</t>
  </si>
  <si>
    <t>TMRB241130</t>
  </si>
  <si>
    <t>TMRB241132</t>
  </si>
  <si>
    <t>TMRB241134</t>
  </si>
  <si>
    <t>TMRB241135</t>
  </si>
  <si>
    <t>TMRB241136</t>
  </si>
  <si>
    <t>TMRB241138</t>
  </si>
  <si>
    <t>TMRB241139</t>
  </si>
  <si>
    <t>TMRB241140</t>
  </si>
  <si>
    <t>TMRB241142</t>
  </si>
  <si>
    <t>TMRB241144</t>
  </si>
  <si>
    <t>TMRB241174</t>
  </si>
  <si>
    <t>TMRB241145</t>
  </si>
  <si>
    <t>TMRB241147</t>
  </si>
  <si>
    <t>TMRB241148</t>
  </si>
  <si>
    <t>TMRB241149</t>
  </si>
  <si>
    <t>TMRB241150</t>
  </si>
  <si>
    <t>TMRB241152</t>
  </si>
  <si>
    <t>TMRB241154</t>
  </si>
  <si>
    <t>TMRB241156</t>
  </si>
  <si>
    <t>TMRB241157</t>
  </si>
  <si>
    <t>TMRB241159</t>
  </si>
  <si>
    <t>TMRB241161</t>
  </si>
  <si>
    <t>TMRB241162</t>
  </si>
  <si>
    <t>TMRB241163</t>
  </si>
  <si>
    <t>TMRB241164</t>
  </si>
  <si>
    <t>TMRB241166</t>
  </si>
  <si>
    <t>3,4,9</t>
  </si>
  <si>
    <t>TMRB241168</t>
  </si>
  <si>
    <t>TMRB241170</t>
  </si>
  <si>
    <t>TMRB241172</t>
  </si>
  <si>
    <r>
      <t>13024471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475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</si>
  <si>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5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</si>
  <si>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t>5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9</t>
    </r>
  </si>
  <si>
    <r>
      <t>13024472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476</t>
    </r>
  </si>
  <si>
    <r>
      <t>13024473</t>
    </r>
    <r>
      <rPr>
        <b/>
        <sz val="10"/>
        <color rgb="FF000000"/>
        <rFont val="Times New Roman"/>
        <family val="1"/>
      </rPr>
      <t>、</t>
    </r>
    <r>
      <rPr>
        <b/>
        <sz val="10"/>
        <color rgb="FF000000"/>
        <rFont val="Calibri"/>
        <family val="2"/>
      </rPr>
      <t>477</t>
    </r>
  </si>
  <si>
    <r>
      <rPr>
        <b/>
        <sz val="10"/>
        <color rgb="FF000000"/>
        <rFont val="Times New Roman"/>
        <family val="1"/>
      </rPr>
      <t>以晴</t>
    </r>
  </si>
  <si>
    <r>
      <rPr>
        <b/>
        <sz val="10"/>
        <color rgb="FF000000"/>
        <rFont val="細明體"/>
        <family val="1"/>
        <charset val="136"/>
      </rPr>
      <t>小台</t>
    </r>
  </si>
  <si>
    <r>
      <rPr>
        <b/>
        <sz val="10"/>
        <color rgb="FF000000"/>
        <rFont val="Times New Roman"/>
        <family val="1"/>
      </rPr>
      <t>小台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</si>
  <si>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47A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</si>
  <si>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471</t>
    </r>
  </si>
  <si>
    <t>TMRP241145</t>
  </si>
  <si>
    <t>TMRP241146</t>
  </si>
  <si>
    <t>TMRP241147</t>
    <phoneticPr fontId="1" type="noConversion"/>
  </si>
  <si>
    <t>TMRS241115</t>
  </si>
  <si>
    <t>TMRS241116</t>
  </si>
  <si>
    <t>TMRS241117</t>
  </si>
  <si>
    <t>TMRS241118</t>
  </si>
  <si>
    <t>TMRS241121</t>
  </si>
  <si>
    <t>TMRS241120</t>
    <phoneticPr fontId="1" type="noConversion"/>
  </si>
  <si>
    <t>TMRS241119</t>
    <phoneticPr fontId="1" type="noConversion"/>
  </si>
  <si>
    <t>TMRP241148</t>
  </si>
  <si>
    <t>TMRP241149</t>
  </si>
  <si>
    <t>BUN-48K新凍乾參數</t>
    <phoneticPr fontId="1" type="noConversion"/>
  </si>
  <si>
    <t>UMRZ241137</t>
    <phoneticPr fontId="1" type="noConversion"/>
  </si>
  <si>
    <t>UMRZ241138</t>
    <phoneticPr fontId="1" type="noConversion"/>
  </si>
  <si>
    <t>GGT-46A凍乾異常</t>
    <phoneticPr fontId="1" type="noConversion"/>
  </si>
  <si>
    <t>CA多重複盤2</t>
    <phoneticPr fontId="1" type="noConversion"/>
  </si>
  <si>
    <t>UMRZ241136</t>
    <phoneticPr fontId="1" type="noConversion"/>
  </si>
  <si>
    <t>TMRL241107</t>
    <phoneticPr fontId="1" type="noConversion"/>
  </si>
  <si>
    <t>CPL</t>
    <phoneticPr fontId="1" type="noConversion"/>
  </si>
  <si>
    <t>OA</t>
    <phoneticPr fontId="1" type="noConversion"/>
  </si>
  <si>
    <t>I124100007</t>
    <phoneticPr fontId="1" type="noConversion"/>
  </si>
  <si>
    <t>I124090021</t>
    <phoneticPr fontId="1" type="noConversion"/>
  </si>
  <si>
    <t>I124080006</t>
    <phoneticPr fontId="1" type="noConversion"/>
  </si>
  <si>
    <t>11/21盤點轉32倉</t>
    <phoneticPr fontId="1" type="noConversion"/>
  </si>
  <si>
    <t>I124060011</t>
    <phoneticPr fontId="1" type="noConversion"/>
  </si>
  <si>
    <t>TMRP241152&amp;1153</t>
  </si>
  <si>
    <t>TMRP241150&amp;1151</t>
  </si>
  <si>
    <t>TMRS241122</t>
  </si>
  <si>
    <t>TMRP241154</t>
  </si>
  <si>
    <t>TMRP241155</t>
  </si>
  <si>
    <t>TMRP241156</t>
  </si>
  <si>
    <t>TMRP241161</t>
    <phoneticPr fontId="1" type="noConversion"/>
  </si>
  <si>
    <t>TMRP241157</t>
    <phoneticPr fontId="1" type="noConversion"/>
  </si>
  <si>
    <t>Diagnois plus</t>
    <phoneticPr fontId="1" type="noConversion"/>
  </si>
  <si>
    <t>TMRP241158</t>
  </si>
  <si>
    <t>UMRZ241148</t>
  </si>
  <si>
    <t>GLIPA-AU吹靜電扇後填盤生產測試</t>
  </si>
  <si>
    <t>盤點轉32</t>
    <phoneticPr fontId="1" type="noConversion"/>
  </si>
  <si>
    <t>TMRB241175</t>
  </si>
  <si>
    <t>2102448A</t>
  </si>
  <si>
    <t>2102448B</t>
  </si>
  <si>
    <t>TMRB241176</t>
  </si>
  <si>
    <t>TMRB241177</t>
  </si>
  <si>
    <t>1322448A</t>
  </si>
  <si>
    <t>1322448B</t>
  </si>
  <si>
    <t>TMRB241178</t>
  </si>
  <si>
    <t>2012448A</t>
  </si>
  <si>
    <t>2012448B</t>
  </si>
  <si>
    <t>TMRB241179</t>
  </si>
  <si>
    <t>1482448A</t>
  </si>
  <si>
    <t>1482448B</t>
  </si>
  <si>
    <t>TMRB241180</t>
  </si>
  <si>
    <t>1492448A</t>
  </si>
  <si>
    <t>1492448B</t>
  </si>
  <si>
    <t>TMRB241181</t>
  </si>
  <si>
    <t>19924481</t>
  </si>
  <si>
    <t>19924482</t>
  </si>
  <si>
    <t>TMRB241182</t>
  </si>
  <si>
    <t>20024481</t>
  </si>
  <si>
    <t>20024482</t>
  </si>
  <si>
    <t>TMRB241183</t>
  </si>
  <si>
    <t>1822448A</t>
  </si>
  <si>
    <t>1822448B</t>
  </si>
  <si>
    <t>1822448C</t>
  </si>
  <si>
    <t>1822448D</t>
  </si>
  <si>
    <t>TMRB241184</t>
  </si>
  <si>
    <t>1172448A</t>
  </si>
  <si>
    <t>1172448B</t>
  </si>
  <si>
    <t>TMRB241185</t>
  </si>
  <si>
    <t>1162448A</t>
  </si>
  <si>
    <t>1162448B</t>
  </si>
  <si>
    <t>TMRB241186</t>
  </si>
  <si>
    <t>11124481</t>
  </si>
  <si>
    <t>11124482</t>
  </si>
  <si>
    <t>11124483</t>
  </si>
  <si>
    <t>11124484</t>
  </si>
  <si>
    <t>TMRB241187</t>
  </si>
  <si>
    <t>2092448A</t>
  </si>
  <si>
    <t>2092448B</t>
  </si>
  <si>
    <t>TMRB241188</t>
  </si>
  <si>
    <t>1072448A</t>
  </si>
  <si>
    <t>1072448B</t>
  </si>
  <si>
    <t>1072448C</t>
  </si>
  <si>
    <t>1072448D</t>
  </si>
  <si>
    <t>TMRB241189</t>
  </si>
  <si>
    <t>1842448A</t>
  </si>
  <si>
    <t>1842448B</t>
  </si>
  <si>
    <t>1842448C</t>
  </si>
  <si>
    <t>1842448D</t>
  </si>
  <si>
    <t>TMRB241190</t>
  </si>
  <si>
    <t>1602448A</t>
  </si>
  <si>
    <t>1602448B</t>
  </si>
  <si>
    <t>TMRB241191</t>
  </si>
  <si>
    <t>1612448A</t>
  </si>
  <si>
    <t>1612448B</t>
  </si>
  <si>
    <t>TMRB241192</t>
  </si>
  <si>
    <t>19724481</t>
  </si>
  <si>
    <t>TMRB241193</t>
  </si>
  <si>
    <t>19824481</t>
  </si>
  <si>
    <t>TMRB241194</t>
  </si>
  <si>
    <t>1322448C</t>
  </si>
  <si>
    <t>1322448D</t>
  </si>
  <si>
    <t>TMRB241195</t>
  </si>
  <si>
    <t>2012448C</t>
  </si>
  <si>
    <t>2012448D</t>
  </si>
  <si>
    <t>TMRB241196</t>
  </si>
  <si>
    <t>1812448A</t>
  </si>
  <si>
    <t>1812448B</t>
  </si>
  <si>
    <t>TMRB241197</t>
  </si>
  <si>
    <t>1802448A</t>
  </si>
  <si>
    <t>1802448B</t>
  </si>
  <si>
    <t>TMRB241198</t>
  </si>
  <si>
    <t>1172448C</t>
  </si>
  <si>
    <t>1172448D</t>
  </si>
  <si>
    <t>TMRB241199</t>
  </si>
  <si>
    <t>1162448C</t>
  </si>
  <si>
    <t>1162448D</t>
  </si>
  <si>
    <t>TMRC241101</t>
  </si>
  <si>
    <t>1822448E</t>
  </si>
  <si>
    <t>1822448F</t>
  </si>
  <si>
    <t>1822448G</t>
  </si>
  <si>
    <t>1822448H</t>
  </si>
  <si>
    <t>TMRC241102</t>
  </si>
  <si>
    <t>1032448A</t>
  </si>
  <si>
    <t>1032448B</t>
  </si>
  <si>
    <t>1032448C</t>
  </si>
  <si>
    <t>1032448D</t>
  </si>
  <si>
    <t>TMRC241103</t>
  </si>
  <si>
    <t>1022448A</t>
  </si>
  <si>
    <t>1022448B</t>
  </si>
  <si>
    <t>TMRC241104</t>
  </si>
  <si>
    <t>1042448A</t>
  </si>
  <si>
    <t>1042448B</t>
  </si>
  <si>
    <t>TMRC241105</t>
  </si>
  <si>
    <t>1142448A</t>
  </si>
  <si>
    <t>1142448B</t>
  </si>
  <si>
    <t>TMRC241106</t>
  </si>
  <si>
    <t>1152448A</t>
  </si>
  <si>
    <t>1152448B</t>
  </si>
  <si>
    <t>TMRC241107</t>
  </si>
  <si>
    <t>1812448C</t>
  </si>
  <si>
    <t>1812448D</t>
  </si>
  <si>
    <t>TMRC241108</t>
  </si>
  <si>
    <t>1802448C</t>
  </si>
  <si>
    <t>1802448D</t>
  </si>
  <si>
    <t>TMRC241109</t>
  </si>
  <si>
    <t>10524481</t>
  </si>
  <si>
    <t>10524482</t>
  </si>
  <si>
    <t>TMRC241110</t>
  </si>
  <si>
    <t>10624481</t>
  </si>
  <si>
    <t>10624482</t>
  </si>
  <si>
    <t>TMRC241111</t>
  </si>
  <si>
    <t>2102448C</t>
  </si>
  <si>
    <t>2102448D</t>
  </si>
  <si>
    <t>TMRC241112</t>
  </si>
  <si>
    <t>1482448C</t>
  </si>
  <si>
    <t>1482448D</t>
  </si>
  <si>
    <t>TMRC241113</t>
  </si>
  <si>
    <t>1492448C</t>
  </si>
  <si>
    <t>1492448D</t>
  </si>
  <si>
    <t>TMRC241114</t>
  </si>
  <si>
    <t>2212448A</t>
  </si>
  <si>
    <t>TMRC241115</t>
  </si>
  <si>
    <t>22024481</t>
  </si>
  <si>
    <t>22024482</t>
  </si>
  <si>
    <t>UMRZ241143</t>
  </si>
  <si>
    <t>48W-PE</t>
  </si>
  <si>
    <t>48X-PE</t>
  </si>
  <si>
    <t>48Y-PE</t>
  </si>
  <si>
    <t>48Z-PE</t>
  </si>
  <si>
    <t>UMRZ241144</t>
  </si>
  <si>
    <t>TMRC241116</t>
  </si>
  <si>
    <t>1032448E</t>
  </si>
  <si>
    <t>1032448F</t>
  </si>
  <si>
    <t>1032448G</t>
  </si>
  <si>
    <t>1032448H</t>
  </si>
  <si>
    <t>TMRC241117</t>
  </si>
  <si>
    <t>1142448C</t>
  </si>
  <si>
    <t>1142448D</t>
  </si>
  <si>
    <t>TMRC241118</t>
  </si>
  <si>
    <t>1152448C</t>
  </si>
  <si>
    <t>1152448D</t>
  </si>
  <si>
    <t>TMRC241119</t>
  </si>
  <si>
    <t>2092448C</t>
  </si>
  <si>
    <t>2092448D</t>
  </si>
  <si>
    <t>TMRC241120</t>
  </si>
  <si>
    <t>1822448I</t>
  </si>
  <si>
    <t>1822448J</t>
  </si>
  <si>
    <t>1822448K</t>
  </si>
  <si>
    <t>1822448L</t>
  </si>
  <si>
    <t>TMRC241121</t>
  </si>
  <si>
    <t>1142448E</t>
  </si>
  <si>
    <t>1142448F</t>
  </si>
  <si>
    <t>TMRC241122</t>
  </si>
  <si>
    <t>1152448E</t>
  </si>
  <si>
    <t>1152448F</t>
  </si>
  <si>
    <t>TMRC241123</t>
  </si>
  <si>
    <t>1052448A</t>
  </si>
  <si>
    <t>1052448B</t>
  </si>
  <si>
    <t>TMRC241124</t>
  </si>
  <si>
    <t>1062448A</t>
  </si>
  <si>
    <t>1062448B</t>
  </si>
  <si>
    <t>TMRC241125</t>
  </si>
  <si>
    <t>1812448E</t>
  </si>
  <si>
    <t>1812448F</t>
  </si>
  <si>
    <t>TMRC241126</t>
  </si>
  <si>
    <t>1802448E</t>
  </si>
  <si>
    <t>1802448F</t>
  </si>
  <si>
    <t>TMRC241127</t>
  </si>
  <si>
    <t>1832448A</t>
  </si>
  <si>
    <t>1832448B</t>
  </si>
  <si>
    <t>1832448C</t>
  </si>
  <si>
    <t>1832448D</t>
  </si>
  <si>
    <t>TMRC241128</t>
  </si>
  <si>
    <t>1842448E</t>
  </si>
  <si>
    <t>1842448F</t>
  </si>
  <si>
    <t>1842448G</t>
  </si>
  <si>
    <t>1842448H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</si>
  <si>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秤重配製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前面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先收凍</t>
    </r>
    <r>
      <rPr>
        <b/>
        <sz val="10"/>
        <color theme="1"/>
        <rFont val="Calibri"/>
        <family val="2"/>
      </rPr>
      <t>8</t>
    </r>
    <r>
      <rPr>
        <b/>
        <sz val="10"/>
        <color theme="1"/>
        <rFont val="微軟正黑體"/>
        <family val="2"/>
        <charset val="136"/>
      </rPr>
      <t>後面</t>
    </r>
    <r>
      <rPr>
        <b/>
        <sz val="10"/>
        <color theme="1"/>
        <rFont val="Calibri"/>
        <family val="2"/>
      </rPr>
      <t>3000</t>
    </r>
    <r>
      <rPr>
        <b/>
        <sz val="10"/>
        <color theme="1"/>
        <rFont val="微軟正黑體"/>
        <family val="2"/>
        <charset val="136"/>
      </rPr>
      <t>凍</t>
    </r>
    <r>
      <rPr>
        <b/>
        <sz val="10"/>
        <color theme="1"/>
        <rFont val="Calibri"/>
        <family val="2"/>
      </rPr>
      <t>9</t>
    </r>
  </si>
  <si>
    <r>
      <rPr>
        <b/>
        <sz val="10"/>
        <color rgb="FF000000"/>
        <rFont val="Times New Roman"/>
        <family val="1"/>
      </rPr>
      <t>思佑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</si>
  <si>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</si>
  <si>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新配方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/LM3000/48K</t>
    </r>
    <r>
      <rPr>
        <b/>
        <sz val="10"/>
        <color rgb="FF000000"/>
        <rFont val="微軟正黑體"/>
        <family val="2"/>
        <charset val="136"/>
      </rPr>
      <t>凍乾縮時版移機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</si>
  <si>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/LM3001/48K</t>
    </r>
    <r>
      <rPr>
        <b/>
        <sz val="10"/>
        <color rgb="FF000000"/>
        <rFont val="微軟正黑體"/>
        <family val="2"/>
        <charset val="136"/>
      </rPr>
      <t>凍乾縮時版移機</t>
    </r>
    <r>
      <rPr>
        <b/>
        <sz val="10"/>
        <color rgb="FF000000"/>
        <rFont val="Calibri"/>
        <family val="2"/>
      </rPr>
      <t>/Sigma Trehalose T9531</t>
    </r>
    <r>
      <rPr>
        <b/>
        <sz val="10"/>
        <color rgb="FF000000"/>
        <rFont val="微軟正黑體"/>
        <family val="2"/>
        <charset val="136"/>
      </rPr>
      <t>替代</t>
    </r>
    <r>
      <rPr>
        <b/>
        <sz val="10"/>
        <color rgb="FF000000"/>
        <rFont val="Calibri"/>
        <family val="2"/>
      </rPr>
      <t xml:space="preserve"> CB91000193A T0167</t>
    </r>
  </si>
  <si>
    <t>TMRP241159&amp;1160</t>
  </si>
  <si>
    <t>A1C&amp;CA1C</t>
    <phoneticPr fontId="1" type="noConversion"/>
  </si>
  <si>
    <t>UMRZ241102</t>
    <phoneticPr fontId="1" type="noConversion"/>
  </si>
  <si>
    <t>PE領用</t>
    <phoneticPr fontId="1" type="noConversion"/>
  </si>
  <si>
    <t>TMRS241123</t>
    <phoneticPr fontId="1" type="noConversion"/>
  </si>
  <si>
    <t>TMRS241124</t>
  </si>
  <si>
    <t>SA-TRIG+CHOL</t>
    <phoneticPr fontId="1" type="noConversion"/>
  </si>
  <si>
    <t>SA-LAC</t>
    <phoneticPr fontId="1" type="noConversion"/>
  </si>
  <si>
    <t>TMRP241201</t>
  </si>
  <si>
    <t>TMRP241202</t>
  </si>
  <si>
    <t>TMRP241203</t>
  </si>
  <si>
    <t>TMRP241204</t>
  </si>
  <si>
    <t>UMRZ241208</t>
  </si>
  <si>
    <t>心臟病試填</t>
    <phoneticPr fontId="1" type="noConversion"/>
  </si>
  <si>
    <t>TMRS241201</t>
  </si>
  <si>
    <t>TMRS241202</t>
  </si>
  <si>
    <t>TMRP241207</t>
  </si>
  <si>
    <t>VB1-Diagnosis W</t>
    <phoneticPr fontId="1" type="noConversion"/>
  </si>
  <si>
    <t>TMRP241208</t>
  </si>
  <si>
    <t>TMRA241201</t>
    <phoneticPr fontId="2" type="noConversion"/>
  </si>
  <si>
    <t>2102449A</t>
  </si>
  <si>
    <t>2102449B</t>
  </si>
  <si>
    <t>TMRA241202</t>
    <phoneticPr fontId="2" type="noConversion"/>
  </si>
  <si>
    <t>1822449A</t>
  </si>
  <si>
    <t>1822449B</t>
  </si>
  <si>
    <t>1822449C</t>
  </si>
  <si>
    <t>1822449D</t>
  </si>
  <si>
    <t>TMRA241203</t>
    <phoneticPr fontId="2" type="noConversion"/>
  </si>
  <si>
    <t>2172449A</t>
  </si>
  <si>
    <t>TMRA241204</t>
  </si>
  <si>
    <t>19624491</t>
  </si>
  <si>
    <t>Port7</t>
    <phoneticPr fontId="2" type="noConversion"/>
  </si>
  <si>
    <t>19624492</t>
  </si>
  <si>
    <t>TMRA241205</t>
    <phoneticPr fontId="2" type="noConversion"/>
  </si>
  <si>
    <t>1072449A</t>
  </si>
  <si>
    <t>1072449B</t>
  </si>
  <si>
    <t>1072449C</t>
  </si>
  <si>
    <t>1072449D</t>
  </si>
  <si>
    <t>TMRA241206</t>
    <phoneticPr fontId="2" type="noConversion"/>
  </si>
  <si>
    <t>1842449A</t>
  </si>
  <si>
    <t>1842449B</t>
  </si>
  <si>
    <t>1842449C</t>
  </si>
  <si>
    <t>1842449D</t>
  </si>
  <si>
    <t>TMRA241207</t>
    <phoneticPr fontId="2" type="noConversion"/>
  </si>
  <si>
    <t>14024491</t>
  </si>
  <si>
    <t>TMRA241208</t>
  </si>
  <si>
    <t>13924491</t>
  </si>
  <si>
    <t>TMRA241209</t>
    <phoneticPr fontId="2" type="noConversion"/>
  </si>
  <si>
    <t>1172449A</t>
  </si>
  <si>
    <t>1172449B</t>
  </si>
  <si>
    <t>TMRA241210</t>
  </si>
  <si>
    <t>1162449A</t>
  </si>
  <si>
    <t>1162449B</t>
  </si>
  <si>
    <t>TMRA241211</t>
    <phoneticPr fontId="2" type="noConversion"/>
  </si>
  <si>
    <t>11124491</t>
  </si>
  <si>
    <t>11124492</t>
  </si>
  <si>
    <t>11124493</t>
  </si>
  <si>
    <t>11124494</t>
  </si>
  <si>
    <t>TMRA241212</t>
    <phoneticPr fontId="2" type="noConversion"/>
  </si>
  <si>
    <t>2092449A</t>
  </si>
  <si>
    <t>2092449B</t>
  </si>
  <si>
    <t>TMRA241213</t>
    <phoneticPr fontId="2" type="noConversion"/>
  </si>
  <si>
    <t>17424491</t>
  </si>
  <si>
    <t>uCRE-U</t>
    <phoneticPr fontId="2" type="noConversion"/>
  </si>
  <si>
    <t>TMRA241214</t>
  </si>
  <si>
    <t>17324491</t>
  </si>
  <si>
    <t>TMRA241256</t>
    <phoneticPr fontId="2" type="noConversion"/>
  </si>
  <si>
    <t>1322449A</t>
    <phoneticPr fontId="2" type="noConversion"/>
  </si>
  <si>
    <t>1322449B</t>
    <phoneticPr fontId="2" type="noConversion"/>
  </si>
  <si>
    <t>TMRA241257</t>
  </si>
  <si>
    <t>2012449A</t>
    <phoneticPr fontId="2" type="noConversion"/>
  </si>
  <si>
    <t>2012449B</t>
    <phoneticPr fontId="2" type="noConversion"/>
  </si>
  <si>
    <t>TMRA241215</t>
    <phoneticPr fontId="2" type="noConversion"/>
  </si>
  <si>
    <t>1842449E</t>
  </si>
  <si>
    <t>1842449F</t>
  </si>
  <si>
    <t>1842449G</t>
  </si>
  <si>
    <t>1842449H</t>
  </si>
  <si>
    <t>TMRA241216</t>
    <phoneticPr fontId="2" type="noConversion"/>
  </si>
  <si>
    <t>1032449A</t>
  </si>
  <si>
    <t>1032449B</t>
  </si>
  <si>
    <t>1032449C</t>
  </si>
  <si>
    <t>1032449D</t>
  </si>
  <si>
    <t>TMRA241217</t>
    <phoneticPr fontId="2" type="noConversion"/>
  </si>
  <si>
    <t>1922449A</t>
  </si>
  <si>
    <t>TMRA241218</t>
  </si>
  <si>
    <t>1392449A</t>
  </si>
  <si>
    <t>TMRA241219</t>
    <phoneticPr fontId="2" type="noConversion"/>
  </si>
  <si>
    <t>1172449C</t>
  </si>
  <si>
    <t>1172449D</t>
  </si>
  <si>
    <t>TMRA241220</t>
  </si>
  <si>
    <t>1162449C</t>
  </si>
  <si>
    <t>1162449D</t>
  </si>
  <si>
    <t>TMRA241221</t>
    <phoneticPr fontId="2" type="noConversion"/>
  </si>
  <si>
    <t>11124495</t>
  </si>
  <si>
    <t>11124496</t>
  </si>
  <si>
    <t>11124497</t>
  </si>
  <si>
    <t>11124498</t>
  </si>
  <si>
    <t>TMRA241222</t>
    <phoneticPr fontId="2" type="noConversion"/>
  </si>
  <si>
    <t>1812449A</t>
  </si>
  <si>
    <t>1812449B</t>
  </si>
  <si>
    <t>TMRA241223</t>
  </si>
  <si>
    <t>1802449A</t>
  </si>
  <si>
    <t>1802449B</t>
  </si>
  <si>
    <t>TMRA241224</t>
    <phoneticPr fontId="2" type="noConversion"/>
  </si>
  <si>
    <t>13324491</t>
  </si>
  <si>
    <t>13324492</t>
  </si>
  <si>
    <t>TMRA241225</t>
    <phoneticPr fontId="2" type="noConversion"/>
  </si>
  <si>
    <t>13324493</t>
  </si>
  <si>
    <t>13324494</t>
  </si>
  <si>
    <t>TMRA241226</t>
    <phoneticPr fontId="2" type="noConversion"/>
  </si>
  <si>
    <t>1022449A</t>
  </si>
  <si>
    <t>1022449B</t>
  </si>
  <si>
    <t>TMRA241227</t>
  </si>
  <si>
    <t>1042449A</t>
  </si>
  <si>
    <t>1042449B</t>
  </si>
  <si>
    <t>TMRA241228</t>
    <phoneticPr fontId="2" type="noConversion"/>
  </si>
  <si>
    <t>1142449A</t>
  </si>
  <si>
    <t>1142449B</t>
  </si>
  <si>
    <t>TMRA241229</t>
  </si>
  <si>
    <t>1152449A</t>
  </si>
  <si>
    <t>1152449B</t>
  </si>
  <si>
    <t>TMRA241230</t>
    <phoneticPr fontId="2" type="noConversion"/>
  </si>
  <si>
    <t>1832449A</t>
  </si>
  <si>
    <t>1832449B</t>
  </si>
  <si>
    <t>1832449C</t>
  </si>
  <si>
    <t>1832449D</t>
  </si>
  <si>
    <t>TMRA241231</t>
    <phoneticPr fontId="2" type="noConversion"/>
  </si>
  <si>
    <t>1272449A</t>
  </si>
  <si>
    <t>1272449B</t>
  </si>
  <si>
    <t>1272449C</t>
  </si>
  <si>
    <t>1272449D</t>
  </si>
  <si>
    <t>TMRA241232</t>
    <phoneticPr fontId="2" type="noConversion"/>
  </si>
  <si>
    <t>2102449C</t>
  </si>
  <si>
    <t>2102449D</t>
  </si>
  <si>
    <t>TMRA241233</t>
    <phoneticPr fontId="2" type="noConversion"/>
  </si>
  <si>
    <t>19724491</t>
  </si>
  <si>
    <t>TMRA241234</t>
  </si>
  <si>
    <t>19824491</t>
  </si>
  <si>
    <t>TMRA241235</t>
    <phoneticPr fontId="2" type="noConversion"/>
  </si>
  <si>
    <t>1142449C</t>
  </si>
  <si>
    <t>1142449D</t>
  </si>
  <si>
    <t>TMRA241236</t>
  </si>
  <si>
    <t>1152449C</t>
  </si>
  <si>
    <t>1152449D</t>
  </si>
  <si>
    <t>TMRA241237</t>
    <phoneticPr fontId="2" type="noConversion"/>
  </si>
  <si>
    <t>1052449A</t>
  </si>
  <si>
    <t>1052449B</t>
  </si>
  <si>
    <t>TMRA241238</t>
  </si>
  <si>
    <t>1062449A</t>
  </si>
  <si>
    <t>1062449B</t>
  </si>
  <si>
    <t>TMRA241239</t>
    <phoneticPr fontId="2" type="noConversion"/>
  </si>
  <si>
    <t>1602449A</t>
  </si>
  <si>
    <t>1602449B</t>
  </si>
  <si>
    <t>TMRA241240</t>
  </si>
  <si>
    <t>1612449A</t>
  </si>
  <si>
    <t>1612449B</t>
  </si>
  <si>
    <t>TMRA241241</t>
    <phoneticPr fontId="2" type="noConversion"/>
  </si>
  <si>
    <t>1072449E</t>
  </si>
  <si>
    <t>1072449F</t>
  </si>
  <si>
    <t>1072449G</t>
  </si>
  <si>
    <t>1072449H</t>
  </si>
  <si>
    <t>TMRA241242</t>
    <phoneticPr fontId="2" type="noConversion"/>
  </si>
  <si>
    <t>1832449E</t>
  </si>
  <si>
    <t>1832449F</t>
  </si>
  <si>
    <t>1832449G</t>
  </si>
  <si>
    <t>1832449H</t>
  </si>
  <si>
    <t>TMRA241243</t>
    <phoneticPr fontId="2" type="noConversion"/>
  </si>
  <si>
    <t>1112449A</t>
  </si>
  <si>
    <t>1112449B</t>
  </si>
  <si>
    <t>1112449C</t>
  </si>
  <si>
    <t>1112449D</t>
  </si>
  <si>
    <t>TMRA241244</t>
    <phoneticPr fontId="2" type="noConversion"/>
  </si>
  <si>
    <t>2092449C</t>
  </si>
  <si>
    <t>2092449D</t>
  </si>
  <si>
    <t>TMRA241245</t>
    <phoneticPr fontId="2" type="noConversion"/>
  </si>
  <si>
    <t>1822449E</t>
  </si>
  <si>
    <t>1822449F</t>
  </si>
  <si>
    <t>1822449G</t>
  </si>
  <si>
    <t>1822449H</t>
  </si>
  <si>
    <t>TMRA241246</t>
    <phoneticPr fontId="2" type="noConversion"/>
  </si>
  <si>
    <t>1142449E</t>
  </si>
  <si>
    <t>1142449F</t>
  </si>
  <si>
    <t>TMRA241247</t>
  </si>
  <si>
    <t>1152449E</t>
  </si>
  <si>
    <t>1152449F</t>
  </si>
  <si>
    <t>TMRA241248</t>
    <phoneticPr fontId="2" type="noConversion"/>
  </si>
  <si>
    <t>1052449C</t>
  </si>
  <si>
    <t>1052449D</t>
  </si>
  <si>
    <t>TMRA241249</t>
  </si>
  <si>
    <t>1062449C</t>
  </si>
  <si>
    <t>1062449D</t>
  </si>
  <si>
    <t>TMRA241250</t>
    <phoneticPr fontId="2" type="noConversion"/>
  </si>
  <si>
    <t>1812449C</t>
  </si>
  <si>
    <t>1812449D</t>
  </si>
  <si>
    <t>TMRA241251</t>
  </si>
  <si>
    <t>1802449C</t>
  </si>
  <si>
    <t>1802449D</t>
  </si>
  <si>
    <t>TMRA241252</t>
    <phoneticPr fontId="2" type="noConversion"/>
  </si>
  <si>
    <t>1032449E</t>
  </si>
  <si>
    <t>1032449F</t>
  </si>
  <si>
    <t>TMRA241253</t>
  </si>
  <si>
    <t>1032449G</t>
  </si>
  <si>
    <t>1032449H</t>
  </si>
  <si>
    <t>TMRA241254</t>
    <phoneticPr fontId="2" type="noConversion"/>
  </si>
  <si>
    <t>19924491</t>
  </si>
  <si>
    <t>19924492</t>
  </si>
  <si>
    <t>TMRA241255</t>
  </si>
  <si>
    <t>20024491</t>
  </si>
  <si>
    <t>20024492</t>
  </si>
  <si>
    <r>
      <rPr>
        <b/>
        <sz val="10"/>
        <color rgb="FF000000"/>
        <rFont val="新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</si>
  <si>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 xml:space="preserve"> </t>
    </r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</si>
  <si>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49A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</si>
  <si>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491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</si>
  <si>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預冷參數</t>
    </r>
    <r>
      <rPr>
        <b/>
        <sz val="10"/>
        <color rgb="FF000000"/>
        <rFont val="Calibri"/>
        <family val="2"/>
      </rPr>
      <t xml:space="preserve"> -20</t>
    </r>
    <r>
      <rPr>
        <b/>
        <sz val="10"/>
        <color rgb="FF000000"/>
        <rFont val="微軟正黑體"/>
        <family val="2"/>
        <charset val="136"/>
      </rPr>
      <t>度</t>
    </r>
    <phoneticPr fontId="2" type="noConversion"/>
  </si>
  <si>
    <r>
      <rPr>
        <b/>
        <sz val="10"/>
        <color rgb="FF000000"/>
        <rFont val="細明體"/>
        <family val="1"/>
        <charset val="136"/>
      </rPr>
      <t>宜蓁</t>
    </r>
    <phoneticPr fontId="2" type="noConversion"/>
  </si>
  <si>
    <r>
      <t>5000</t>
    </r>
    <r>
      <rPr>
        <b/>
        <sz val="10"/>
        <color rgb="FF000000"/>
        <rFont val="微軟正黑體"/>
        <family val="2"/>
        <charset val="136"/>
      </rPr>
      <t>打回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</si>
  <si>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最後</t>
    </r>
    <r>
      <rPr>
        <b/>
        <sz val="10"/>
        <color rgb="FF000000"/>
        <rFont val="Calibri"/>
        <family val="2"/>
      </rPr>
      <t>1000</t>
    </r>
    <r>
      <rPr>
        <b/>
        <sz val="10"/>
        <color rgb="FF000000"/>
        <rFont val="微軟正黑體"/>
        <family val="2"/>
        <charset val="136"/>
      </rPr>
      <t>全程看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</si>
  <si>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</si>
  <si>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r>
      <rPr>
        <b/>
        <sz val="10"/>
        <color rgb="FF000000"/>
        <rFont val="微軟正黑體"/>
        <family val="2"/>
        <charset val="136"/>
      </rPr>
      <t>紅色貼紙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</t>
    </r>
    <phoneticPr fontId="2" type="noConversion"/>
  </si>
  <si>
    <t>TMRP241209</t>
  </si>
  <si>
    <t>TMRP241210</t>
  </si>
  <si>
    <t>TMRP241211</t>
  </si>
  <si>
    <t>T4</t>
    <phoneticPr fontId="1" type="noConversion"/>
  </si>
  <si>
    <t>TMRP241214</t>
    <phoneticPr fontId="1" type="noConversion"/>
  </si>
  <si>
    <t>TMRP241213</t>
    <phoneticPr fontId="1" type="noConversion"/>
  </si>
  <si>
    <t>TMRP241156-500</t>
    <phoneticPr fontId="1" type="noConversion"/>
  </si>
  <si>
    <t>TMRP241212</t>
  </si>
  <si>
    <t>Diagnosis Panel II</t>
    <phoneticPr fontId="1" type="noConversion"/>
  </si>
  <si>
    <t>TMRL241201</t>
  </si>
  <si>
    <t>TMRL241203</t>
  </si>
  <si>
    <t>TMRP241216</t>
  </si>
  <si>
    <t>TMRP241219</t>
  </si>
  <si>
    <t xml:space="preserve">VB1-Diagnosis W </t>
  </si>
  <si>
    <t>TMRS241206</t>
  </si>
  <si>
    <t>SA-CREA</t>
    <phoneticPr fontId="1" type="noConversion"/>
  </si>
  <si>
    <t>長短腳(無法生產用)</t>
    <phoneticPr fontId="1" type="noConversion"/>
  </si>
  <si>
    <t>UMRZ241216</t>
    <phoneticPr fontId="1" type="noConversion"/>
  </si>
  <si>
    <t>tCREA多重複</t>
    <phoneticPr fontId="1" type="noConversion"/>
  </si>
  <si>
    <t>TMRL241205</t>
  </si>
  <si>
    <t>TMRP241217</t>
  </si>
  <si>
    <t>TMRP241215</t>
  </si>
  <si>
    <t>TMRP241220</t>
  </si>
  <si>
    <t>TMRP241218</t>
  </si>
  <si>
    <t>TMRP241221</t>
  </si>
  <si>
    <t>UMRZ241201</t>
    <phoneticPr fontId="1" type="noConversion"/>
  </si>
  <si>
    <t>RD_12月份實驗</t>
    <phoneticPr fontId="1" type="noConversion"/>
  </si>
  <si>
    <t>TMRA241260</t>
  </si>
  <si>
    <t>2102450A</t>
  </si>
  <si>
    <t>2102450B</t>
  </si>
  <si>
    <t>TMRA241261</t>
  </si>
  <si>
    <t>TMRA241262</t>
  </si>
  <si>
    <t>16524501</t>
  </si>
  <si>
    <t>TMRA241263</t>
  </si>
  <si>
    <t>16624501</t>
  </si>
  <si>
    <t>TMRA241264</t>
  </si>
  <si>
    <t>1822450A</t>
  </si>
  <si>
    <t>1822450B</t>
  </si>
  <si>
    <t>1822450C</t>
  </si>
  <si>
    <t>1822450D</t>
  </si>
  <si>
    <t>TMRA241265</t>
  </si>
  <si>
    <t>10524501</t>
  </si>
  <si>
    <t>10524502</t>
  </si>
  <si>
    <t>TMRA241266</t>
  </si>
  <si>
    <t>10624501</t>
  </si>
  <si>
    <t>10624502</t>
  </si>
  <si>
    <t>TMRA241267</t>
  </si>
  <si>
    <t>14024501</t>
  </si>
  <si>
    <t>TMRA241268</t>
  </si>
  <si>
    <t>13924501</t>
  </si>
  <si>
    <t>TMRA241269</t>
  </si>
  <si>
    <t>1172450A</t>
  </si>
  <si>
    <t>1172450B</t>
  </si>
  <si>
    <t>TMRA241270</t>
  </si>
  <si>
    <t>1162450A</t>
  </si>
  <si>
    <t>1162450B</t>
  </si>
  <si>
    <t>TMRA241271</t>
  </si>
  <si>
    <t>11124501</t>
  </si>
  <si>
    <t>11124502</t>
  </si>
  <si>
    <t>11124503</t>
  </si>
  <si>
    <t>11124504</t>
  </si>
  <si>
    <t>TMRA241272</t>
  </si>
  <si>
    <t>2092450A</t>
  </si>
  <si>
    <t>2092450B</t>
  </si>
  <si>
    <t>TMRA241273</t>
  </si>
  <si>
    <t>TMRA241274</t>
  </si>
  <si>
    <t>16524502</t>
  </si>
  <si>
    <t>TMRA241275</t>
  </si>
  <si>
    <t>16624502</t>
  </si>
  <si>
    <t>TMRA241276</t>
  </si>
  <si>
    <t>1812450A</t>
  </si>
  <si>
    <t>1812450B</t>
  </si>
  <si>
    <t>TMRA241277</t>
  </si>
  <si>
    <t>1802450A</t>
  </si>
  <si>
    <t>1802450B</t>
  </si>
  <si>
    <t>TMRA241278</t>
  </si>
  <si>
    <t>1842450A</t>
  </si>
  <si>
    <t>1842450B</t>
  </si>
  <si>
    <t>1842450C</t>
  </si>
  <si>
    <t>1842450D</t>
  </si>
  <si>
    <t>TMRA241279</t>
  </si>
  <si>
    <t>1922450A</t>
  </si>
  <si>
    <t>TMRA241280</t>
  </si>
  <si>
    <t>1392450A</t>
  </si>
  <si>
    <t>TMRA241281</t>
  </si>
  <si>
    <t>1172450C</t>
  </si>
  <si>
    <t>1172450D</t>
  </si>
  <si>
    <t>TMRA241282</t>
  </si>
  <si>
    <t>1162450C</t>
  </si>
  <si>
    <t>1162450D</t>
  </si>
  <si>
    <t>TMRA241283</t>
  </si>
  <si>
    <t>11124505</t>
  </si>
  <si>
    <t>11124506</t>
  </si>
  <si>
    <t>11124507</t>
  </si>
  <si>
    <t>11124508</t>
  </si>
  <si>
    <t>TMRA241284</t>
  </si>
  <si>
    <t>1812450C</t>
  </si>
  <si>
    <t>1812450D</t>
  </si>
  <si>
    <t>TMRA241285</t>
  </si>
  <si>
    <t>1802450C</t>
  </si>
  <si>
    <t>1802450D</t>
  </si>
  <si>
    <t>TMRA241286</t>
  </si>
  <si>
    <t>14424501</t>
  </si>
  <si>
    <t>TMRA241287</t>
  </si>
  <si>
    <t>14324501</t>
  </si>
  <si>
    <t>TMRA241288</t>
  </si>
  <si>
    <t>1022450A</t>
  </si>
  <si>
    <t>1022450B</t>
  </si>
  <si>
    <t>TMRA241289</t>
  </si>
  <si>
    <t>1042450A</t>
  </si>
  <si>
    <t>1042450B</t>
  </si>
  <si>
    <t>TMRA241290</t>
  </si>
  <si>
    <t>14024502</t>
  </si>
  <si>
    <t>TMRA241291</t>
  </si>
  <si>
    <t>13924502</t>
  </si>
  <si>
    <t>TMRA241292</t>
  </si>
  <si>
    <t>1142450A</t>
  </si>
  <si>
    <t>1142450B</t>
  </si>
  <si>
    <t>TMRA241293</t>
  </si>
  <si>
    <t>1152450A</t>
  </si>
  <si>
    <t>1152450B</t>
  </si>
  <si>
    <t>TMRA241294</t>
  </si>
  <si>
    <t>10524503</t>
  </si>
  <si>
    <t>10524504</t>
  </si>
  <si>
    <t>TMRA241295</t>
  </si>
  <si>
    <t>10624503</t>
  </si>
  <si>
    <t>10624504</t>
  </si>
  <si>
    <t>TMRA241296</t>
  </si>
  <si>
    <t>1832450A</t>
  </si>
  <si>
    <t>1832450B</t>
  </si>
  <si>
    <t>1832450C</t>
  </si>
  <si>
    <t>1832450D</t>
  </si>
  <si>
    <t>TMRA241297</t>
  </si>
  <si>
    <t>2212450A</t>
  </si>
  <si>
    <t>TMRA241298</t>
  </si>
  <si>
    <t>22024501</t>
  </si>
  <si>
    <t>22024502</t>
  </si>
  <si>
    <t>TMRA241299</t>
  </si>
  <si>
    <t>16524503</t>
  </si>
  <si>
    <t>TMRB241201</t>
  </si>
  <si>
    <t>16624503</t>
  </si>
  <si>
    <t>TMRB241202</t>
  </si>
  <si>
    <t>1922450B</t>
  </si>
  <si>
    <t>TMRB241203</t>
  </si>
  <si>
    <t>1392450B</t>
  </si>
  <si>
    <t>TMRB241204</t>
  </si>
  <si>
    <t>13324501</t>
  </si>
  <si>
    <t>13324502</t>
  </si>
  <si>
    <t>TMRB241212</t>
  </si>
  <si>
    <t>10224501</t>
  </si>
  <si>
    <t>10224502</t>
  </si>
  <si>
    <t>TMRB241213</t>
  </si>
  <si>
    <t>10424501</t>
  </si>
  <si>
    <t>10424502</t>
  </si>
  <si>
    <t>TMRB241206</t>
  </si>
  <si>
    <t>1822450E</t>
  </si>
  <si>
    <t>1822450F</t>
  </si>
  <si>
    <t>1822450G</t>
  </si>
  <si>
    <t>1822450H</t>
  </si>
  <si>
    <t>UMRZ241222</t>
  </si>
  <si>
    <t>50W-PE</t>
  </si>
  <si>
    <t>50X-PE</t>
  </si>
  <si>
    <t>50Y-PE</t>
  </si>
  <si>
    <t>50Z-PE</t>
  </si>
  <si>
    <t>TMRB241207</t>
  </si>
  <si>
    <t>10924501</t>
  </si>
  <si>
    <t>10924502</t>
  </si>
  <si>
    <t>TMRB241208</t>
  </si>
  <si>
    <t>10824501</t>
  </si>
  <si>
    <t>10824502</t>
  </si>
  <si>
    <t>TMRB241209</t>
  </si>
  <si>
    <t>10524505</t>
  </si>
  <si>
    <t>10524506</t>
  </si>
  <si>
    <t>TMRB241210</t>
  </si>
  <si>
    <t>10624505</t>
  </si>
  <si>
    <t>10624506</t>
  </si>
  <si>
    <t>TMRB241211</t>
  </si>
  <si>
    <t>1112450A</t>
  </si>
  <si>
    <t>1112450B</t>
  </si>
  <si>
    <t>1112450C</t>
  </si>
  <si>
    <t>1112450D</t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</si>
  <si>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50A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</si>
  <si>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501</t>
    </r>
  </si>
  <si>
    <r>
      <rPr>
        <b/>
        <sz val="10"/>
        <color theme="1"/>
        <rFont val="微軟正黑體"/>
        <family val="2"/>
        <charset val="136"/>
      </rPr>
      <t>凍乾前洗冰</t>
    </r>
    <r>
      <rPr>
        <b/>
        <sz val="10"/>
        <color theme="1"/>
        <rFont val="Calibri"/>
        <family val="2"/>
      </rPr>
      <t>/</t>
    </r>
    <r>
      <rPr>
        <b/>
        <sz val="10"/>
        <color theme="1"/>
        <rFont val="微軟正黑體"/>
        <family val="2"/>
        <charset val="136"/>
      </rPr>
      <t>震動滴頭，搭</t>
    </r>
    <r>
      <rPr>
        <b/>
        <sz val="10"/>
        <color theme="1"/>
        <rFont val="Calibri"/>
        <family val="2"/>
      </rPr>
      <t>BCL 50B</t>
    </r>
  </si>
  <si>
    <r>
      <rPr>
        <b/>
        <sz val="10"/>
        <color rgb="FF000000"/>
        <rFont val="微軟正黑體"/>
        <family val="2"/>
        <charset val="136"/>
      </rPr>
      <t>凍乾前洗冰</t>
    </r>
    <r>
      <rPr>
        <b/>
        <sz val="10"/>
        <color rgb="FF000000"/>
        <rFont val="Calibri"/>
        <family val="2"/>
      </rPr>
      <t>/</t>
    </r>
    <r>
      <rPr>
        <b/>
        <sz val="10"/>
        <color rgb="FF000000"/>
        <rFont val="微軟正黑體"/>
        <family val="2"/>
        <charset val="136"/>
      </rPr>
      <t>震動滴頭，搭</t>
    </r>
    <r>
      <rPr>
        <b/>
        <sz val="10"/>
        <color rgb="FF000000"/>
        <rFont val="Calibri"/>
        <family val="2"/>
      </rPr>
      <t>CL 502</t>
    </r>
  </si>
  <si>
    <r>
      <rPr>
        <b/>
        <sz val="10"/>
        <color rgb="FF000000"/>
        <rFont val="微軟正黑體"/>
        <family val="2"/>
        <charset val="136"/>
      </rPr>
      <t>震動滴頭</t>
    </r>
    <r>
      <rPr>
        <b/>
        <sz val="10"/>
        <color rgb="FF000000"/>
        <rFont val="Calibri"/>
        <family val="2"/>
      </rPr>
      <t>/LM3002/tGLU-48K</t>
    </r>
    <r>
      <rPr>
        <b/>
        <sz val="10"/>
        <color rgb="FF000000"/>
        <rFont val="微軟正黑體"/>
        <family val="2"/>
        <charset val="136"/>
      </rPr>
      <t>凍乾縮時版移機測試</t>
    </r>
  </si>
  <si>
    <r>
      <t>13024501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505</t>
    </r>
  </si>
  <si>
    <r>
      <t>13024502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506</t>
    </r>
  </si>
  <si>
    <r>
      <t>13024503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507</t>
    </r>
  </si>
  <si>
    <r>
      <t>13024504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508</t>
    </r>
  </si>
  <si>
    <r>
      <t>1302450A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50E</t>
    </r>
  </si>
  <si>
    <r>
      <t>1302450B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50F</t>
    </r>
  </si>
  <si>
    <r>
      <t>1302450C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50G</t>
    </r>
  </si>
  <si>
    <r>
      <t>1302450D</t>
    </r>
    <r>
      <rPr>
        <b/>
        <sz val="10"/>
        <rFont val="Times New Roman"/>
        <family val="1"/>
      </rPr>
      <t>、</t>
    </r>
    <r>
      <rPr>
        <b/>
        <sz val="10"/>
        <rFont val="Calibri"/>
        <family val="2"/>
      </rPr>
      <t>50H</t>
    </r>
  </si>
  <si>
    <r>
      <t>3</t>
    </r>
    <r>
      <rPr>
        <b/>
        <sz val="10"/>
        <rFont val="細明體"/>
        <family val="1"/>
        <charset val="136"/>
      </rPr>
      <t>、</t>
    </r>
    <r>
      <rPr>
        <b/>
        <sz val="10"/>
        <rFont val="Calibri"/>
        <family val="2"/>
      </rPr>
      <t>4</t>
    </r>
  </si>
  <si>
    <t>TMRL241207</t>
    <phoneticPr fontId="1" type="noConversion"/>
  </si>
  <si>
    <t>FPL</t>
    <phoneticPr fontId="1" type="noConversion"/>
  </si>
  <si>
    <t>TMRS241212</t>
  </si>
  <si>
    <t xml:space="preserve">SA-BUN </t>
  </si>
  <si>
    <t>TMRS241208</t>
  </si>
  <si>
    <t>TMRS241210</t>
  </si>
  <si>
    <t>SA-CREA</t>
  </si>
  <si>
    <t>TMRP241227</t>
  </si>
  <si>
    <t>UMRZ241225</t>
    <phoneticPr fontId="1" type="noConversion"/>
  </si>
  <si>
    <t>Ca縮時</t>
    <phoneticPr fontId="1" type="noConversion"/>
  </si>
  <si>
    <t>UMRZ241226</t>
    <phoneticPr fontId="1" type="noConversion"/>
  </si>
  <si>
    <t>ALP縮時10號</t>
    <phoneticPr fontId="1" type="noConversion"/>
  </si>
  <si>
    <t>UMRZ241227</t>
    <phoneticPr fontId="1" type="noConversion"/>
  </si>
  <si>
    <t>TASTI縮時6號</t>
    <phoneticPr fontId="1" type="noConversion"/>
  </si>
  <si>
    <t>UMRZ241228</t>
    <phoneticPr fontId="1" type="noConversion"/>
  </si>
  <si>
    <t>TG</t>
    <phoneticPr fontId="1" type="noConversion"/>
  </si>
  <si>
    <t>TMRP241229</t>
  </si>
  <si>
    <t>TMRP241228</t>
  </si>
  <si>
    <t>TMRP241230</t>
  </si>
  <si>
    <t>TMRP241231</t>
  </si>
  <si>
    <t>TMRS241211</t>
  </si>
  <si>
    <t>SA-CREA</t>
    <phoneticPr fontId="1" type="noConversion"/>
  </si>
  <si>
    <t>TMRS241209</t>
  </si>
  <si>
    <t>TMRS241214</t>
  </si>
  <si>
    <t>SA-NH3</t>
  </si>
  <si>
    <t>TMRS241213</t>
  </si>
  <si>
    <t>SA-Ca+PHOS</t>
  </si>
  <si>
    <t>TMRP241233</t>
  </si>
  <si>
    <t>TMRP241234</t>
  </si>
  <si>
    <t>TMRP241232</t>
  </si>
  <si>
    <t>TMRP241235</t>
  </si>
  <si>
    <t>T4</t>
    <phoneticPr fontId="1" type="noConversion"/>
  </si>
  <si>
    <t>TMRL241209</t>
    <phoneticPr fontId="1" type="noConversion"/>
  </si>
  <si>
    <t>CPROG</t>
    <phoneticPr fontId="1" type="noConversion"/>
  </si>
  <si>
    <t>TMRP241238&amp;1239</t>
  </si>
  <si>
    <t>TMRP241240</t>
    <phoneticPr fontId="1" type="noConversion"/>
  </si>
  <si>
    <t>TMRS241215</t>
  </si>
  <si>
    <t>SA-BA</t>
    <phoneticPr fontId="1" type="noConversion"/>
  </si>
  <si>
    <t>TMRP241245</t>
  </si>
  <si>
    <t>TMRP241243&amp;1244</t>
  </si>
  <si>
    <t>TMRP241246&amp;1247</t>
  </si>
  <si>
    <t>TMRP241241&amp;1242</t>
  </si>
  <si>
    <t>TMRP241248</t>
  </si>
  <si>
    <t>TMRS241217</t>
  </si>
  <si>
    <t xml:space="preserve">SA-LAC </t>
  </si>
  <si>
    <t>TMRS241216</t>
  </si>
  <si>
    <t>TMRS241218</t>
  </si>
  <si>
    <t>TMRP241250</t>
  </si>
  <si>
    <t>SA-ALP+ALT</t>
    <phoneticPr fontId="1" type="noConversion"/>
  </si>
  <si>
    <t>TMRP241249</t>
  </si>
  <si>
    <t>TMRS241219</t>
  </si>
  <si>
    <t>TMRS241220</t>
  </si>
  <si>
    <t>TMRP241251</t>
  </si>
  <si>
    <t>TMRS241221</t>
  </si>
  <si>
    <t>SA-BA</t>
    <phoneticPr fontId="1" type="noConversion"/>
  </si>
  <si>
    <t>TMRP241256</t>
  </si>
  <si>
    <t>TMRP241252</t>
  </si>
  <si>
    <t>TMRP241253</t>
  </si>
  <si>
    <t>TMRS241222</t>
  </si>
  <si>
    <t>TMRS241223</t>
  </si>
  <si>
    <t>SA-LDH</t>
    <phoneticPr fontId="1" type="noConversion"/>
  </si>
  <si>
    <t>TMRP241254</t>
  </si>
  <si>
    <t>TMRP241257</t>
  </si>
  <si>
    <t>UMRZ241239</t>
  </si>
  <si>
    <t>tCREA-48K 縮減凍乾時間測試 </t>
    <phoneticPr fontId="1" type="noConversion"/>
  </si>
  <si>
    <t>UMRZ241241</t>
  </si>
  <si>
    <t>TBIL-48K凍乾縮時版移機測試-5號</t>
    <phoneticPr fontId="1" type="noConversion"/>
  </si>
  <si>
    <t>UMRZ241240</t>
    <phoneticPr fontId="1" type="noConversion"/>
  </si>
  <si>
    <t xml:space="preserve">tGLU-48K凍乾縮時版移機測試---凍乾機6號機 </t>
    <phoneticPr fontId="1" type="noConversion"/>
  </si>
  <si>
    <t xml:space="preserve">CRP滴定凍乾增量至16000顆 </t>
    <phoneticPr fontId="1" type="noConversion"/>
  </si>
  <si>
    <t>UMRZ241242</t>
    <phoneticPr fontId="1" type="noConversion"/>
  </si>
  <si>
    <t>TMRP241258</t>
  </si>
  <si>
    <t>TMRS241224</t>
    <phoneticPr fontId="1" type="noConversion"/>
  </si>
  <si>
    <t>SA-CREA</t>
    <phoneticPr fontId="1" type="noConversion"/>
  </si>
  <si>
    <t>TMRP241260</t>
  </si>
  <si>
    <t>TMRP241259</t>
  </si>
  <si>
    <t>UMRZ241247</t>
    <phoneticPr fontId="1" type="noConversion"/>
  </si>
  <si>
    <t>TP-48K 縮短凍乾時間_凍乾機11</t>
    <phoneticPr fontId="1" type="noConversion"/>
  </si>
  <si>
    <t>UMRZ241248</t>
  </si>
  <si>
    <t xml:space="preserve">GGT-U-51Z-PE移機長效試填 </t>
  </si>
  <si>
    <t>UMRZ241249</t>
    <phoneticPr fontId="1" type="noConversion"/>
  </si>
  <si>
    <t>UMRZ241250</t>
    <phoneticPr fontId="1" type="noConversion"/>
  </si>
  <si>
    <t>UMRZ241251</t>
    <phoneticPr fontId="1" type="noConversion"/>
  </si>
  <si>
    <t xml:space="preserve">Na-BD縮短凍乾時間展延至3號機 </t>
  </si>
  <si>
    <t xml:space="preserve">                                             PHOS增量32K_預冷-20度新參數試產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</si>
  <si>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GLU-B 48K縮短凍乾時間&amp;展延凍乾機_9號機</t>
  </si>
  <si>
    <t>TMRS250101</t>
  </si>
  <si>
    <t>TMRS250103</t>
  </si>
  <si>
    <t>TMRS250102</t>
  </si>
  <si>
    <t>TMRP250104</t>
  </si>
  <si>
    <t>TMRP250102</t>
  </si>
  <si>
    <t>TMRP250103</t>
  </si>
  <si>
    <t>TMRP250101</t>
  </si>
  <si>
    <t>TMRP250105</t>
  </si>
  <si>
    <t>TMRS250104</t>
  </si>
  <si>
    <t>TMRS250105</t>
  </si>
  <si>
    <t>Ca-A</t>
  </si>
  <si>
    <t>TMRS250107</t>
  </si>
  <si>
    <t>TMRS250108</t>
  </si>
  <si>
    <t>TMRS250106</t>
  </si>
  <si>
    <t>LDH</t>
    <phoneticPr fontId="1" type="noConversion"/>
  </si>
  <si>
    <t>TMRL250103</t>
  </si>
  <si>
    <t>TMRP250112</t>
  </si>
  <si>
    <t>TMRP250106</t>
  </si>
  <si>
    <t>TMRP250107</t>
  </si>
  <si>
    <t>TMRP250109 &amp; 0110</t>
  </si>
  <si>
    <t>TMRP250111</t>
  </si>
  <si>
    <t>TMRS250109</t>
  </si>
  <si>
    <t>TMRP250117 &amp; 0118 &amp; 0119</t>
  </si>
  <si>
    <t>TMRP250124</t>
  </si>
  <si>
    <t>TMRP250114</t>
  </si>
  <si>
    <t>OA領</t>
    <phoneticPr fontId="1" type="noConversion"/>
  </si>
  <si>
    <t>I124100020</t>
    <phoneticPr fontId="1" type="noConversion"/>
  </si>
  <si>
    <t>TMRP250113</t>
  </si>
  <si>
    <t>TMRL250101</t>
  </si>
  <si>
    <t>TMRL250105</t>
  </si>
  <si>
    <t>TMRP250115</t>
  </si>
  <si>
    <t>TMRP250116</t>
  </si>
  <si>
    <t>TMRL250107</t>
  </si>
  <si>
    <t>TMRL250109</t>
  </si>
  <si>
    <t>TMRP250126</t>
  </si>
  <si>
    <t>TMRP250127</t>
  </si>
  <si>
    <t>TMRP250128</t>
  </si>
  <si>
    <t>TMRP250129</t>
  </si>
  <si>
    <t>TMRP250108</t>
    <phoneticPr fontId="1" type="noConversion"/>
  </si>
  <si>
    <t>UMRZ250120</t>
  </si>
  <si>
    <t>UMRZ250121</t>
    <phoneticPr fontId="1" type="noConversion"/>
  </si>
  <si>
    <t>UMRZ250122</t>
    <phoneticPr fontId="1" type="noConversion"/>
  </si>
  <si>
    <t xml:space="preserve">ALT-A 48K展延凍乾機_ 6號機 </t>
  </si>
  <si>
    <t>GLU-B 48K縮短凍乾時間&amp;展延凍乾機_10號機</t>
  </si>
  <si>
    <t xml:space="preserve">Na-BU-52C SA試填  </t>
  </si>
  <si>
    <t>TMRP250135</t>
  </si>
  <si>
    <t>TMRP250132</t>
  </si>
  <si>
    <t>TMRP250131</t>
  </si>
  <si>
    <t>TMRP250130</t>
    <phoneticPr fontId="1" type="noConversion"/>
  </si>
  <si>
    <t>VB1-Diagnosis II</t>
    <phoneticPr fontId="1" type="noConversion"/>
  </si>
  <si>
    <t>TMRP250133</t>
  </si>
  <si>
    <t>TMRP250134</t>
  </si>
  <si>
    <t>UMRZ250101</t>
  </si>
  <si>
    <t>UMRZ250102</t>
  </si>
  <si>
    <t>UMRZ250103</t>
  </si>
  <si>
    <t>QC_1月份複驗BEADS</t>
  </si>
  <si>
    <t>LMI250113002</t>
    <phoneticPr fontId="1" type="noConversion"/>
  </si>
  <si>
    <t>RD領</t>
    <phoneticPr fontId="1" type="noConversion"/>
  </si>
  <si>
    <t>LMI25016002</t>
    <phoneticPr fontId="1" type="noConversion"/>
  </si>
  <si>
    <t>Na篩機</t>
    <phoneticPr fontId="1" type="noConversion"/>
  </si>
  <si>
    <t>UMRZ250127</t>
    <phoneticPr fontId="1" type="noConversion"/>
  </si>
  <si>
    <t>TMRP250136</t>
  </si>
  <si>
    <t>Ca-A</t>
    <phoneticPr fontId="1" type="noConversion"/>
  </si>
  <si>
    <t>1022503B</t>
  </si>
  <si>
    <t>CK-AD</t>
  </si>
  <si>
    <t>Mg-AD</t>
  </si>
  <si>
    <t>AMY-A</t>
  </si>
  <si>
    <t>TMRS250111</t>
  </si>
  <si>
    <t>TMRS250110</t>
  </si>
  <si>
    <t>TMRP250137</t>
  </si>
  <si>
    <t>TMRP250138</t>
  </si>
  <si>
    <t>UMRZ250130</t>
  </si>
  <si>
    <t>UMRZ250131</t>
  </si>
  <si>
    <t>UMRZ250132</t>
  </si>
  <si>
    <t>tASI移4號機</t>
    <phoneticPr fontId="1" type="noConversion"/>
  </si>
  <si>
    <t>ALP移3號</t>
    <phoneticPr fontId="1" type="noConversion"/>
  </si>
  <si>
    <t>TBIL移9號</t>
    <phoneticPr fontId="1" type="noConversion"/>
  </si>
  <si>
    <t>UMRZ250133</t>
    <phoneticPr fontId="1" type="noConversion"/>
  </si>
  <si>
    <t xml:space="preserve">HB- General Panel </t>
    <phoneticPr fontId="1" type="noConversion"/>
  </si>
  <si>
    <t>UMRZ250135</t>
  </si>
  <si>
    <t>SA-Na</t>
    <phoneticPr fontId="1" type="noConversion"/>
  </si>
  <si>
    <t>ALT-A</t>
  </si>
  <si>
    <r>
      <t>2025/2/1</t>
    </r>
    <r>
      <rPr>
        <sz val="16"/>
        <color theme="1"/>
        <rFont val="Microsoft JhengHei"/>
        <family val="2"/>
      </rPr>
      <t>導入</t>
    </r>
    <phoneticPr fontId="1" type="noConversion"/>
  </si>
  <si>
    <t>TMRP250145</t>
  </si>
  <si>
    <t>TMRS250112</t>
  </si>
  <si>
    <t>TMRS250113</t>
  </si>
  <si>
    <t>TMRP250139</t>
  </si>
  <si>
    <t>TMRP250142</t>
  </si>
  <si>
    <t>TMRP250140</t>
  </si>
  <si>
    <t>TMRP250144</t>
  </si>
  <si>
    <t>TMRP250143</t>
  </si>
  <si>
    <t>TMRP250141</t>
  </si>
  <si>
    <t>TMRL250113</t>
  </si>
  <si>
    <t>TMRP250202</t>
  </si>
  <si>
    <t>AST</t>
    <phoneticPr fontId="1" type="noConversion"/>
  </si>
  <si>
    <t>TMRP250201</t>
  </si>
  <si>
    <t>ALT-A</t>
    <phoneticPr fontId="1" type="noConversion"/>
  </si>
  <si>
    <t>TMRP250205</t>
  </si>
  <si>
    <t>TMRP250206</t>
  </si>
  <si>
    <t>TMRP250204</t>
  </si>
  <si>
    <t>TMRP250203</t>
  </si>
  <si>
    <t>TMRB250134</t>
  </si>
  <si>
    <t>1022504A</t>
  </si>
  <si>
    <t>1022504B</t>
  </si>
  <si>
    <t>TMRB250135</t>
  </si>
  <si>
    <t>1042504A</t>
  </si>
  <si>
    <t>1042504B</t>
  </si>
  <si>
    <t>NaB+TC篩機</t>
    <phoneticPr fontId="1" type="noConversion"/>
  </si>
  <si>
    <t>TP 12號機</t>
    <phoneticPr fontId="1" type="noConversion"/>
  </si>
  <si>
    <t>VB-Liver Plus</t>
    <phoneticPr fontId="1" type="noConversion"/>
  </si>
  <si>
    <t>HB-ER Panel II L</t>
    <phoneticPr fontId="1" type="noConversion"/>
  </si>
  <si>
    <t>VB1-Diagnosis Plus</t>
    <phoneticPr fontId="1" type="noConversion"/>
  </si>
  <si>
    <t>TMRP250211</t>
  </si>
  <si>
    <t>HB/VB</t>
    <phoneticPr fontId="1" type="noConversion"/>
  </si>
  <si>
    <t>TMRP250207</t>
  </si>
  <si>
    <t>TMRP250208</t>
  </si>
  <si>
    <t>UMRZ250142</t>
    <phoneticPr fontId="1" type="noConversion"/>
  </si>
  <si>
    <t>UMRZ250144</t>
    <phoneticPr fontId="1" type="noConversion"/>
  </si>
  <si>
    <t>UMRZ250143</t>
    <phoneticPr fontId="1" type="noConversion"/>
  </si>
  <si>
    <t>UMRZ250201</t>
  </si>
  <si>
    <t>UMRZ250202</t>
  </si>
  <si>
    <t>UMRZ250203</t>
  </si>
  <si>
    <t>TMRL250201</t>
  </si>
  <si>
    <t>TMRP250209</t>
  </si>
  <si>
    <t>CRP-AU</t>
    <phoneticPr fontId="1" type="noConversion"/>
  </si>
  <si>
    <t>LDH (HB)</t>
    <phoneticPr fontId="1" type="noConversion"/>
  </si>
  <si>
    <t>SCRP_D</t>
    <phoneticPr fontId="1" type="noConversion"/>
  </si>
  <si>
    <t>UPRO</t>
    <phoneticPr fontId="1" type="noConversion"/>
  </si>
  <si>
    <t>UCRE</t>
    <phoneticPr fontId="1" type="noConversion"/>
  </si>
  <si>
    <t>Ca-B</t>
    <phoneticPr fontId="1" type="noConversion"/>
  </si>
  <si>
    <t>DBIL</t>
    <phoneticPr fontId="1" type="noConversion"/>
  </si>
  <si>
    <t>AMY-A</t>
    <phoneticPr fontId="1" type="noConversion"/>
  </si>
  <si>
    <t>PHOS-B</t>
    <phoneticPr fontId="1" type="noConversion"/>
  </si>
  <si>
    <t>PHOS-C</t>
    <phoneticPr fontId="1" type="noConversion"/>
  </si>
  <si>
    <r>
      <t>2025/2/4</t>
    </r>
    <r>
      <rPr>
        <sz val="16"/>
        <color theme="1"/>
        <rFont val="SimHei"/>
        <family val="3"/>
        <charset val="134"/>
      </rPr>
      <t>更新</t>
    </r>
    <phoneticPr fontId="1" type="noConversion"/>
  </si>
  <si>
    <t>V</t>
    <phoneticPr fontId="1" type="noConversion"/>
  </si>
  <si>
    <t>Ca-B</t>
    <phoneticPr fontId="1" type="noConversion"/>
  </si>
  <si>
    <t>TMRS250201</t>
  </si>
  <si>
    <t>TMRS250204</t>
  </si>
  <si>
    <t>TMRS250205</t>
  </si>
  <si>
    <t>TMRS250202</t>
  </si>
  <si>
    <t>TMRS250203</t>
  </si>
  <si>
    <t>RD領Beads</t>
    <phoneticPr fontId="1" type="noConversion"/>
  </si>
  <si>
    <t>04A-04B</t>
    <phoneticPr fontId="1" type="noConversion"/>
  </si>
  <si>
    <t>TMRP250230</t>
  </si>
  <si>
    <t>TMRP250229</t>
  </si>
  <si>
    <t>UMRZ250218</t>
  </si>
  <si>
    <t xml:space="preserve">ALT-A 48K展延凍乾機_7號機 </t>
  </si>
  <si>
    <t>UMRZ250219</t>
  </si>
  <si>
    <t xml:space="preserve">AST 48K展延凍乾機_10號機 </t>
  </si>
  <si>
    <t>UMRZ250220</t>
  </si>
  <si>
    <t>心臟病試填</t>
    <phoneticPr fontId="1" type="noConversion"/>
  </si>
  <si>
    <t>TMRP250231</t>
  </si>
  <si>
    <t>TMRP250228</t>
  </si>
  <si>
    <t>TMRP250227</t>
  </si>
  <si>
    <t>TMRP250226</t>
  </si>
  <si>
    <t>TMRP250225</t>
  </si>
  <si>
    <t>TMRL250205</t>
  </si>
  <si>
    <t>UMRZ250228</t>
  </si>
  <si>
    <t>SA-ALP+ALT</t>
    <phoneticPr fontId="1" type="noConversion"/>
  </si>
  <si>
    <t>TMRP250232</t>
  </si>
  <si>
    <t>TMRP250234</t>
  </si>
  <si>
    <t>TMRP250235</t>
  </si>
  <si>
    <t>TMRP250237</t>
  </si>
  <si>
    <t>UMRZ250234</t>
  </si>
  <si>
    <t>Tati 48K 7號</t>
    <phoneticPr fontId="1" type="noConversion"/>
  </si>
  <si>
    <t>UMRZ250235</t>
    <phoneticPr fontId="1" type="noConversion"/>
  </si>
  <si>
    <t>TBIL 48K 10號</t>
    <phoneticPr fontId="1" type="noConversion"/>
  </si>
  <si>
    <t>UMRZ250237</t>
  </si>
  <si>
    <t>UMRZ250238</t>
    <phoneticPr fontId="1" type="noConversion"/>
  </si>
  <si>
    <t>Na KPT填盤</t>
    <phoneticPr fontId="1" type="noConversion"/>
  </si>
  <si>
    <t>TMRP250238</t>
  </si>
  <si>
    <t>TMRP250245</t>
  </si>
  <si>
    <t>TMRP250246</t>
  </si>
  <si>
    <t>TMRP250239 &amp; 0240</t>
  </si>
  <si>
    <t>TMRP250243 &amp; 0244</t>
  </si>
  <si>
    <t>TMRP250241</t>
  </si>
  <si>
    <t>Material</t>
  </si>
  <si>
    <t>Plant</t>
  </si>
  <si>
    <t>Storage Location</t>
  </si>
  <si>
    <t>Date of Manufacture</t>
  </si>
  <si>
    <t>SLED/BBD</t>
  </si>
  <si>
    <t>Supplier Batch</t>
  </si>
  <si>
    <t>Storage Bin</t>
  </si>
  <si>
    <t>Unrestricted</t>
  </si>
  <si>
    <t>Value Unrestricted</t>
  </si>
  <si>
    <t>Last Goods Receipt</t>
  </si>
  <si>
    <t>Name 1</t>
  </si>
  <si>
    <t>Material Type</t>
  </si>
  <si>
    <t>Material Group</t>
  </si>
  <si>
    <t>DF stor. loc. level</t>
  </si>
  <si>
    <t>Base Unit of Measure</t>
  </si>
  <si>
    <t>Standard price</t>
  </si>
  <si>
    <t>Price unit</t>
  </si>
  <si>
    <t>Product Hierarchy</t>
  </si>
  <si>
    <t>Description</t>
  </si>
  <si>
    <t>MODEL</t>
  </si>
  <si>
    <t>Contact</t>
  </si>
  <si>
    <t>Batch(Plt)</t>
  </si>
  <si>
    <t>Batch(SLOC)</t>
  </si>
  <si>
    <t>Product hierarchy Desc. (LV2)</t>
  </si>
  <si>
    <t>Currency</t>
  </si>
  <si>
    <t>Transit and Transfer</t>
  </si>
  <si>
    <t>Value in Tr.+ Tfer</t>
  </si>
  <si>
    <t>Quality Inspection</t>
  </si>
  <si>
    <t>Value in QualInsp.</t>
  </si>
  <si>
    <t>Restricted-Use Stock</t>
  </si>
  <si>
    <t>Value Restricted</t>
  </si>
  <si>
    <t>Blocked</t>
  </si>
  <si>
    <t>Value BlockedStock</t>
  </si>
  <si>
    <t>Returns</t>
  </si>
  <si>
    <t>Value Rets Blocked</t>
  </si>
  <si>
    <t>Tied Empties</t>
  </si>
  <si>
    <t>Value Tied Empties</t>
  </si>
  <si>
    <t>Stock in Transit</t>
  </si>
  <si>
    <t>Value in Transit</t>
  </si>
  <si>
    <t>In transfer (plant)</t>
  </si>
  <si>
    <t>Value in StkTransf</t>
  </si>
  <si>
    <t>Log. handling group</t>
  </si>
  <si>
    <t>Profit Center</t>
  </si>
  <si>
    <t>Customer/Vendor Name</t>
  </si>
  <si>
    <t>Material Description</t>
  </si>
  <si>
    <t>BU</t>
  </si>
  <si>
    <t>MH20</t>
  </si>
  <si>
    <t>0031</t>
  </si>
  <si>
    <t/>
  </si>
  <si>
    <t>LIT-MB-1221</t>
  </si>
  <si>
    <t>ZTHL</t>
  </si>
  <si>
    <t>T28000270</t>
  </si>
  <si>
    <t>PC</t>
  </si>
  <si>
    <t>TWD</t>
  </si>
  <si>
    <t>T800</t>
  </si>
  <si>
    <t>5714400102</t>
  </si>
  <si>
    <t>T8990</t>
  </si>
  <si>
    <t>HBP01-C107</t>
  </si>
  <si>
    <t>Semi FG Material</t>
  </si>
  <si>
    <t>TBIL-U BEAD-STD</t>
  </si>
  <si>
    <t>5714400103</t>
  </si>
  <si>
    <t>TP BEAD-STD</t>
  </si>
  <si>
    <t>5714400105</t>
  </si>
  <si>
    <t>ALP-U BEAD-STD</t>
  </si>
  <si>
    <t>5714400106</t>
  </si>
  <si>
    <t>ALP-D BEAD-STD</t>
  </si>
  <si>
    <t>5714400107</t>
  </si>
  <si>
    <t>BUN BEAD-STD</t>
  </si>
  <si>
    <t>5714400108</t>
  </si>
  <si>
    <t>UA-D BEAD-STD</t>
  </si>
  <si>
    <t>5714400109</t>
  </si>
  <si>
    <t>UA-U BEAD-STD</t>
  </si>
  <si>
    <t>5714400111</t>
  </si>
  <si>
    <t>ALB BEAD-STD</t>
  </si>
  <si>
    <t>5714400116</t>
  </si>
  <si>
    <t>K-D BEAD-STD</t>
  </si>
  <si>
    <t>5714400130</t>
  </si>
  <si>
    <t>AMY BEAD-STD</t>
  </si>
  <si>
    <t>5714400132</t>
  </si>
  <si>
    <t>GGT-U BEAD-STD</t>
  </si>
  <si>
    <t>5714400139</t>
  </si>
  <si>
    <t>CL-D BEAD-STD</t>
  </si>
  <si>
    <t>5714400140</t>
  </si>
  <si>
    <t>CL-U BEAD-STD</t>
  </si>
  <si>
    <t>T802</t>
  </si>
  <si>
    <t>5714400148</t>
  </si>
  <si>
    <t>TC-U BEAD-STD</t>
  </si>
  <si>
    <t>5714400149</t>
  </si>
  <si>
    <t>TC-D BEAD-STD</t>
  </si>
  <si>
    <t>T801</t>
  </si>
  <si>
    <t>5714400160</t>
  </si>
  <si>
    <t>VBP01-C106</t>
  </si>
  <si>
    <t>T-CO2-U BEAD-STD</t>
  </si>
  <si>
    <t>5714400161</t>
  </si>
  <si>
    <t>T-CO2-D BEAD-STD</t>
  </si>
  <si>
    <t>T28000360</t>
  </si>
  <si>
    <t>VBP01-C221</t>
  </si>
  <si>
    <t>5714400180</t>
  </si>
  <si>
    <t>TCRE-D BEAD-STD</t>
  </si>
  <si>
    <t>5714400181</t>
  </si>
  <si>
    <t>TCREA-D BEAD-STD</t>
  </si>
  <si>
    <t>5714400182</t>
  </si>
  <si>
    <t>TCREA-U BEAD-STD</t>
  </si>
  <si>
    <t>5714400184</t>
  </si>
  <si>
    <t>TASTI BEAD-STD</t>
  </si>
  <si>
    <t>T28000001</t>
  </si>
  <si>
    <t>VB-P01</t>
  </si>
  <si>
    <t>5714400201</t>
  </si>
  <si>
    <t>VB-P01-RGT-D-STD</t>
  </si>
  <si>
    <t>5714400209</t>
  </si>
  <si>
    <t>VB-P01-Na-BU-STD</t>
  </si>
  <si>
    <t>5714400210</t>
  </si>
  <si>
    <t>VB-P01-Na-BD-STD</t>
  </si>
  <si>
    <t>5714400214</t>
  </si>
  <si>
    <t>VB-P01-PHOS-B BEAD-STD</t>
  </si>
  <si>
    <t>5714400219</t>
  </si>
  <si>
    <t>VB-P01-GLU-B BEAD-STD</t>
  </si>
  <si>
    <t>5714400220</t>
  </si>
  <si>
    <t>GLIPA-AD BEAD-STD</t>
  </si>
  <si>
    <t>5714400221</t>
  </si>
  <si>
    <t>GLIPA-AU BEAD-STD</t>
  </si>
  <si>
    <t>5714400224</t>
  </si>
  <si>
    <t>VBP01-C101</t>
  </si>
  <si>
    <t>AST BEAD-STD</t>
  </si>
  <si>
    <t>5714400225</t>
  </si>
  <si>
    <t>ALT-A BEAD-STD</t>
  </si>
  <si>
    <t>比對</t>
    <phoneticPr fontId="1" type="noConversion"/>
  </si>
  <si>
    <t>GAP
(庫存-帳)</t>
    <phoneticPr fontId="1" type="noConversion"/>
  </si>
  <si>
    <t>TMRP250256</t>
  </si>
  <si>
    <t>TMRP250242</t>
  </si>
  <si>
    <t>RD領beads</t>
  </si>
  <si>
    <t>TMRP250247 &amp; 0248</t>
  </si>
  <si>
    <t>TMRP250249</t>
  </si>
  <si>
    <t>TMRS250208</t>
  </si>
  <si>
    <t>TMRS250207</t>
  </si>
  <si>
    <t>TMRS250206</t>
  </si>
  <si>
    <t>LMI250217001</t>
    <phoneticPr fontId="1" type="noConversion"/>
  </si>
  <si>
    <t>TMRP250252 &amp; 0253</t>
  </si>
  <si>
    <t>TMRP250250</t>
  </si>
  <si>
    <t>TMRP250257</t>
  </si>
  <si>
    <t>TMRP250258</t>
  </si>
  <si>
    <t>TMRP250266</t>
  </si>
  <si>
    <t>TMRP250267</t>
  </si>
  <si>
    <t>UMRZ250250</t>
  </si>
  <si>
    <t>UMRZ250251</t>
  </si>
  <si>
    <t>ALP 4號</t>
    <phoneticPr fontId="1" type="noConversion"/>
  </si>
  <si>
    <t>ALT 9號</t>
    <phoneticPr fontId="1" type="noConversion"/>
  </si>
  <si>
    <t>tCREA-50Z重新填盤</t>
  </si>
  <si>
    <t>UMRZ250252</t>
    <phoneticPr fontId="1" type="noConversion"/>
  </si>
  <si>
    <t>UMRZ250253</t>
    <phoneticPr fontId="1" type="noConversion"/>
  </si>
  <si>
    <t>Na乾燥劑驗證</t>
    <phoneticPr fontId="1" type="noConversion"/>
  </si>
  <si>
    <t>TMRS250209</t>
  </si>
  <si>
    <t>TMRS250210</t>
  </si>
  <si>
    <t>TMRS250211</t>
  </si>
  <si>
    <t>RD QBI實驗</t>
    <phoneticPr fontId="1" type="noConversion"/>
  </si>
  <si>
    <t>TMRP250260</t>
  </si>
  <si>
    <t>TMRP250259</t>
  </si>
  <si>
    <t>TMRS250212</t>
  </si>
  <si>
    <t>TMRS250213</t>
  </si>
  <si>
    <t>TMRS250214</t>
  </si>
  <si>
    <t>5714400164</t>
  </si>
  <si>
    <t>VBP01-C220</t>
  </si>
  <si>
    <t>UPRO BEAD-STD</t>
  </si>
  <si>
    <t>071-072</t>
    <phoneticPr fontId="1" type="noConversion"/>
  </si>
  <si>
    <t>TMRP250263</t>
  </si>
  <si>
    <t>TMRP250261 &amp; 0262</t>
  </si>
  <si>
    <t>LMI250221001</t>
    <phoneticPr fontId="1" type="noConversion"/>
  </si>
  <si>
    <t>已領取</t>
    <phoneticPr fontId="1" type="noConversion"/>
  </si>
  <si>
    <t>TMRP250264</t>
  </si>
  <si>
    <t>TMRS250301</t>
  </si>
  <si>
    <t>TMRS250302</t>
  </si>
  <si>
    <t>TMRP250301</t>
  </si>
  <si>
    <t>TMRP250302</t>
  </si>
  <si>
    <t>TMRP250303</t>
  </si>
  <si>
    <t>TMRS250303</t>
  </si>
  <si>
    <t>TMRP250309</t>
  </si>
  <si>
    <t>TMRP250308</t>
  </si>
  <si>
    <t>TMRP250305 &amp; 0306 &amp; 0307</t>
  </si>
  <si>
    <t>TMRP250304</t>
  </si>
  <si>
    <t xml:space="preserve">Ca-B_48K 縮短凍乾時間 </t>
  </si>
  <si>
    <t>Ca-B-48K新凍乾參數試產</t>
  </si>
  <si>
    <t>UMRZ250259</t>
  </si>
  <si>
    <t>TMRP250321</t>
  </si>
  <si>
    <t>TMRP250328</t>
  </si>
  <si>
    <t>TMRS250304</t>
  </si>
  <si>
    <t>TMRP250311</t>
  </si>
  <si>
    <t>TMRP250312</t>
  </si>
  <si>
    <t>TMRP250313</t>
  </si>
  <si>
    <t>TMRP250314</t>
  </si>
  <si>
    <t>TMRP250310</t>
  </si>
  <si>
    <t>TMRP250329</t>
  </si>
  <si>
    <t>TMRP250315</t>
  </si>
  <si>
    <t>TMRS250305</t>
  </si>
  <si>
    <t>TMRS250307</t>
  </si>
  <si>
    <t>TMRS250306</t>
  </si>
  <si>
    <t>TMRS250308</t>
  </si>
  <si>
    <t>TMRS250310</t>
  </si>
  <si>
    <t>TMRS250309</t>
  </si>
  <si>
    <t>TMRP250316</t>
  </si>
  <si>
    <t>TMRP250317</t>
  </si>
  <si>
    <t>UMRZ250301</t>
  </si>
  <si>
    <t>UMRZ250302</t>
  </si>
  <si>
    <t>UMRZ250303</t>
  </si>
  <si>
    <t>TMRL250301</t>
    <phoneticPr fontId="1" type="noConversion"/>
  </si>
  <si>
    <t>CCOR</t>
    <phoneticPr fontId="1" type="noConversion"/>
  </si>
  <si>
    <t>5714400215</t>
  </si>
  <si>
    <t>HB-P01</t>
  </si>
  <si>
    <t>HB-P01-PHOS-C BEAD-STD</t>
  </si>
  <si>
    <t>TMRL250303</t>
  </si>
  <si>
    <t>TMRP250330</t>
  </si>
  <si>
    <t>TMRP250331</t>
  </si>
  <si>
    <t>UMRZ250310</t>
  </si>
  <si>
    <t>TMRP250332 &amp; 0333</t>
  </si>
  <si>
    <t>UMRZ250318</t>
  </si>
  <si>
    <t>UMRZ250321</t>
  </si>
  <si>
    <t xml:space="preserve">tCREA無風式靜電扇測試 </t>
  </si>
  <si>
    <t>SA-UPC無風式靜電器除靜電卡匣試填</t>
    <phoneticPr fontId="1" type="noConversion"/>
  </si>
  <si>
    <t>TMRP250334</t>
  </si>
  <si>
    <t>UMRZ250319</t>
  </si>
  <si>
    <t xml:space="preserve">ALP-48Z試填  </t>
  </si>
  <si>
    <t>TMRP250318 &amp; 0341</t>
  </si>
  <si>
    <t>TMRP250342 &amp; 0343 &amp; 0344</t>
  </si>
  <si>
    <t>TMRL250312</t>
  </si>
  <si>
    <t>TMRP250336</t>
  </si>
  <si>
    <t>TMRP250338</t>
  </si>
  <si>
    <t>TMRP250337</t>
  </si>
  <si>
    <t>LMI250310001</t>
    <phoneticPr fontId="1" type="noConversion"/>
  </si>
  <si>
    <t>RD領用</t>
    <phoneticPr fontId="1" type="noConversion"/>
  </si>
  <si>
    <t>TMRP250335</t>
    <phoneticPr fontId="1" type="noConversion"/>
  </si>
  <si>
    <t>TMRP250339</t>
  </si>
  <si>
    <t>TMRP250340</t>
  </si>
  <si>
    <t>TMRP250349</t>
  </si>
  <si>
    <t>TMRP250350</t>
  </si>
  <si>
    <t>TMRP250351</t>
  </si>
  <si>
    <t>TMRS250311</t>
  </si>
  <si>
    <t>TMRS250312</t>
  </si>
  <si>
    <t>UMRZ250261</t>
  </si>
  <si>
    <t>RD領</t>
    <phoneticPr fontId="1" type="noConversion"/>
  </si>
  <si>
    <t>UMRZ250332</t>
  </si>
  <si>
    <t>UMRZ250333</t>
  </si>
  <si>
    <t>ALT-A 48k</t>
    <phoneticPr fontId="1" type="noConversion"/>
  </si>
  <si>
    <t>TP 48k 5號機</t>
    <phoneticPr fontId="1" type="noConversion"/>
  </si>
  <si>
    <t>HbA1C-U</t>
  </si>
  <si>
    <t>tCRE-D</t>
  </si>
  <si>
    <t>UCRE-D</t>
  </si>
  <si>
    <t>UCRE-U</t>
  </si>
  <si>
    <t>TMRL250309</t>
  </si>
  <si>
    <t>TMRS250313</t>
  </si>
  <si>
    <t>TMRS250315</t>
  </si>
  <si>
    <t>TMRS250314</t>
  </si>
  <si>
    <t>TMRP250352</t>
  </si>
  <si>
    <t>TMRP250353</t>
  </si>
  <si>
    <t>TMRP250355</t>
  </si>
  <si>
    <t>TMRL250306</t>
  </si>
  <si>
    <t>TMRS250316</t>
  </si>
  <si>
    <t>TMRS250317</t>
  </si>
  <si>
    <t>TMRP250354</t>
  </si>
  <si>
    <t>LMI250313002</t>
    <phoneticPr fontId="1" type="noConversion"/>
  </si>
  <si>
    <t>TMRP250356</t>
  </si>
  <si>
    <t>TMRP250357</t>
  </si>
  <si>
    <r>
      <rPr>
        <strike/>
        <sz val="16"/>
        <rFont val="新細明體"/>
        <family val="1"/>
        <charset val="136"/>
      </rPr>
      <t>丙氨酸轉氨酶</t>
    </r>
  </si>
  <si>
    <r>
      <rPr>
        <strike/>
        <sz val="16"/>
        <color theme="1"/>
        <rFont val="新細明體"/>
        <family val="1"/>
        <charset val="136"/>
      </rPr>
      <t>舊配方</t>
    </r>
    <phoneticPr fontId="1" type="noConversion"/>
  </si>
  <si>
    <r>
      <rPr>
        <strike/>
        <sz val="16"/>
        <rFont val="新細明體"/>
        <family val="1"/>
        <charset val="136"/>
      </rPr>
      <t>肌酸磷化酶</t>
    </r>
  </si>
  <si>
    <r>
      <rPr>
        <strike/>
        <sz val="16"/>
        <rFont val="新細明體"/>
        <family val="1"/>
        <charset val="136"/>
      </rPr>
      <t>鈉</t>
    </r>
  </si>
  <si>
    <r>
      <rPr>
        <strike/>
        <sz val="16"/>
        <rFont val="新細明體"/>
        <family val="1"/>
        <charset val="136"/>
      </rPr>
      <t>胰特異性脂肪酶</t>
    </r>
  </si>
  <si>
    <r>
      <t>Sigma colipase 2x</t>
    </r>
    <r>
      <rPr>
        <strike/>
        <sz val="16"/>
        <color theme="1"/>
        <rFont val="新細明體"/>
        <family val="1"/>
        <charset val="136"/>
      </rPr>
      <t>用量</t>
    </r>
    <r>
      <rPr>
        <strike/>
        <sz val="16"/>
        <color theme="1"/>
        <rFont val="Calibri"/>
        <family val="2"/>
      </rPr>
      <t>(VB)</t>
    </r>
    <phoneticPr fontId="1" type="noConversion"/>
  </si>
  <si>
    <t>HB/VB,SA需試填判線</t>
    <phoneticPr fontId="1" type="noConversion"/>
  </si>
  <si>
    <t>TMRL250314</t>
  </si>
  <si>
    <t>TMRP250350</t>
    <phoneticPr fontId="1" type="noConversion"/>
  </si>
  <si>
    <t>Preanesthetic</t>
    <phoneticPr fontId="1" type="noConversion"/>
  </si>
  <si>
    <t>TMRP250349</t>
    <phoneticPr fontId="1" type="noConversion"/>
  </si>
  <si>
    <t>ER II L</t>
    <phoneticPr fontId="1" type="noConversion"/>
  </si>
  <si>
    <t>HA</t>
  </si>
  <si>
    <t>TMRP250361</t>
    <phoneticPr fontId="1" type="noConversion"/>
  </si>
  <si>
    <t>Ca-B 48K</t>
  </si>
  <si>
    <t>UMRZ250339</t>
  </si>
  <si>
    <t>UMRZ250341</t>
  </si>
  <si>
    <t>K-外觀皺縮測試-P01</t>
  </si>
  <si>
    <t xml:space="preserve">電場式靜電消除器測試 </t>
  </si>
  <si>
    <t>UMRZ250343</t>
  </si>
  <si>
    <t>TMRP250352</t>
    <phoneticPr fontId="1" type="noConversion"/>
  </si>
  <si>
    <t>Preanesthetic</t>
    <phoneticPr fontId="1" type="noConversion"/>
  </si>
  <si>
    <t>TMRL250316</t>
  </si>
  <si>
    <t>TMRP250362</t>
  </si>
  <si>
    <t>6,10</t>
  </si>
  <si>
    <t>TMRB250352</t>
  </si>
  <si>
    <t>K-AU</t>
    <phoneticPr fontId="1" type="noConversion"/>
  </si>
  <si>
    <t>K-AD</t>
    <phoneticPr fontId="1" type="noConversion"/>
  </si>
  <si>
    <t>TMRP250364</t>
  </si>
  <si>
    <t>TMRP250358</t>
    <phoneticPr fontId="1" type="noConversion"/>
  </si>
  <si>
    <t>Jeff領用</t>
    <phoneticPr fontId="1" type="noConversion"/>
  </si>
  <si>
    <t>TMRP250366</t>
  </si>
  <si>
    <t>TMRP250365</t>
  </si>
  <si>
    <t>121-122</t>
    <phoneticPr fontId="1" type="noConversion"/>
  </si>
  <si>
    <t>TMRP250374</t>
  </si>
  <si>
    <t>TMRP250368</t>
  </si>
  <si>
    <t>TMRP250367</t>
  </si>
  <si>
    <t>TMRP250373</t>
  </si>
  <si>
    <t>TMRL250318</t>
    <phoneticPr fontId="1" type="noConversion"/>
  </si>
  <si>
    <t>CCOR</t>
    <phoneticPr fontId="1" type="noConversion"/>
  </si>
  <si>
    <t>已領取</t>
    <phoneticPr fontId="1" type="noConversion"/>
  </si>
  <si>
    <t>Kira領用</t>
    <phoneticPr fontId="1" type="noConversion"/>
  </si>
  <si>
    <t>LMI250324003</t>
    <phoneticPr fontId="1" type="noConversion"/>
  </si>
  <si>
    <t>Chloe領用</t>
  </si>
  <si>
    <t>Anne領用</t>
  </si>
  <si>
    <t>TMRP250372</t>
  </si>
  <si>
    <t>TMRP250370</t>
  </si>
  <si>
    <t>TMRP250375</t>
  </si>
  <si>
    <t>5714400226</t>
  </si>
  <si>
    <t>K-AU BEAD-STD</t>
  </si>
  <si>
    <t>TMRP250361</t>
  </si>
  <si>
    <t>PA</t>
  </si>
  <si>
    <t>VA</t>
  </si>
  <si>
    <t>SA</t>
  </si>
  <si>
    <t>VS</t>
  </si>
  <si>
    <t>狀態</t>
    <phoneticPr fontId="1" type="noConversion"/>
  </si>
  <si>
    <t>BEADS 限用編號</t>
  </si>
  <si>
    <t>可用製程單編碼</t>
  </si>
  <si>
    <t>限PRE 禁SCIL</t>
    <phoneticPr fontId="1" type="noConversion"/>
  </si>
  <si>
    <t>PS</t>
    <phoneticPr fontId="1" type="noConversion"/>
  </si>
  <si>
    <t>210</t>
  </si>
  <si>
    <t>限VB 禁SCIL</t>
    <phoneticPr fontId="1" type="noConversion"/>
  </si>
  <si>
    <t>VS</t>
    <phoneticPr fontId="1" type="noConversion"/>
  </si>
  <si>
    <t>210,200</t>
    <phoneticPr fontId="100" type="noConversion"/>
  </si>
  <si>
    <t xml:space="preserve">限PRE </t>
    <phoneticPr fontId="1" type="noConversion"/>
  </si>
  <si>
    <t>PA</t>
    <phoneticPr fontId="1" type="noConversion"/>
  </si>
  <si>
    <t>限 VB</t>
    <phoneticPr fontId="1" type="noConversion"/>
  </si>
  <si>
    <t>VA</t>
    <phoneticPr fontId="1" type="noConversion"/>
  </si>
  <si>
    <t>限SA</t>
    <phoneticPr fontId="1" type="noConversion"/>
  </si>
  <si>
    <t>SA</t>
    <phoneticPr fontId="1" type="noConversion"/>
  </si>
  <si>
    <t>301,300</t>
  </si>
  <si>
    <t>限 HB</t>
    <phoneticPr fontId="1" type="noConversion"/>
  </si>
  <si>
    <t>HA</t>
    <phoneticPr fontId="1" type="noConversion"/>
  </si>
  <si>
    <t>100</t>
  </si>
  <si>
    <t>正常</t>
    <phoneticPr fontId="1" type="noConversion"/>
  </si>
  <si>
    <t>0 ( 空白)</t>
    <phoneticPr fontId="1" type="noConversion"/>
  </si>
  <si>
    <t>都可以</t>
    <phoneticPr fontId="1" type="noConversion"/>
  </si>
  <si>
    <t>盤種類</t>
    <phoneticPr fontId="1" type="noConversion"/>
  </si>
  <si>
    <t>特殊盤 PER…1
            其他…0</t>
    <phoneticPr fontId="1" type="noConversion"/>
  </si>
  <si>
    <t>客戶 SCIL…..1
              SKYLA…...0</t>
    <phoneticPr fontId="1" type="noConversion"/>
  </si>
  <si>
    <t>HB… 1</t>
    <phoneticPr fontId="1" type="noConversion"/>
  </si>
  <si>
    <t xml:space="preserve"> PER…1
 其他…0</t>
    <phoneticPr fontId="1" type="noConversion"/>
  </si>
  <si>
    <t xml:space="preserve"> SCIL…..1 
SKYLA…...0</t>
    <phoneticPr fontId="1" type="noConversion"/>
  </si>
  <si>
    <t>VB… 2</t>
    <phoneticPr fontId="1" type="noConversion"/>
  </si>
  <si>
    <t>SA…3</t>
    <phoneticPr fontId="1" type="noConversion"/>
  </si>
  <si>
    <t>TMRP250377</t>
  </si>
  <si>
    <t>LMI250326001</t>
  </si>
  <si>
    <t>TMRP250376</t>
  </si>
  <si>
    <t>TMRP250378</t>
  </si>
  <si>
    <t>TMRP250402</t>
  </si>
  <si>
    <t>TMRP250401</t>
  </si>
  <si>
    <t>TMRP250403</t>
    <phoneticPr fontId="1" type="noConversion"/>
  </si>
  <si>
    <t>UMRZ250359</t>
  </si>
  <si>
    <t>P01 FRU-D有無靜電扇</t>
  </si>
  <si>
    <t>LMI250326003</t>
  </si>
  <si>
    <t>UMRZ250344</t>
  </si>
  <si>
    <t xml:space="preserve">K-121 SA試填 </t>
  </si>
  <si>
    <t>TMRP250404</t>
    <phoneticPr fontId="1" type="noConversion"/>
  </si>
  <si>
    <t>TMRP250405</t>
  </si>
  <si>
    <t>TMRS250401</t>
  </si>
  <si>
    <t>TMRS250402</t>
  </si>
  <si>
    <t>TMRP250406</t>
    <phoneticPr fontId="1" type="noConversion"/>
  </si>
  <si>
    <t>TMRS250403</t>
  </si>
  <si>
    <t>藍寶領用</t>
    <phoneticPr fontId="1" type="noConversion"/>
  </si>
  <si>
    <t>TMRL250404</t>
  </si>
  <si>
    <t>TMRS250404</t>
  </si>
  <si>
    <t>TMRP250408</t>
  </si>
  <si>
    <t>TMRA250409</t>
  </si>
  <si>
    <t>Chloe領用</t>
    <phoneticPr fontId="1" type="noConversion"/>
  </si>
  <si>
    <t>HB/VB生產, SA需試填判線</t>
  </si>
  <si>
    <t>TMRP250407</t>
  </si>
  <si>
    <t>LMI250407001</t>
    <phoneticPr fontId="1" type="noConversion"/>
  </si>
  <si>
    <t>TMRS250406</t>
    <phoneticPr fontId="1" type="noConversion"/>
  </si>
  <si>
    <t>TMRP250410</t>
  </si>
  <si>
    <t>TMRP250409</t>
  </si>
  <si>
    <t>TMRL250401</t>
  </si>
  <si>
    <t>TMRP250412</t>
  </si>
  <si>
    <t>TMRP250411</t>
  </si>
  <si>
    <t>TMRA250419</t>
  </si>
  <si>
    <t>TMRP250413</t>
  </si>
  <si>
    <t>TMRS250405</t>
    <phoneticPr fontId="1" type="noConversion"/>
  </si>
  <si>
    <t>LMI250408001</t>
    <phoneticPr fontId="1" type="noConversion"/>
  </si>
  <si>
    <t>UMRZ250401</t>
  </si>
  <si>
    <t>UMRZ250402</t>
  </si>
  <si>
    <t>UMRZ250403</t>
  </si>
  <si>
    <t>TMRP250422 &amp; 0423 &amp; 0424</t>
  </si>
  <si>
    <t>TMRP250416</t>
  </si>
  <si>
    <t>TMRP250417 &amp; 4/18 &amp; 4/19</t>
  </si>
  <si>
    <t>TMRP250420 &amp; 0421</t>
  </si>
  <si>
    <t>TMRP250425 &amp; 0426</t>
  </si>
  <si>
    <t>TMRP250427</t>
  </si>
  <si>
    <t>TMRS250407</t>
  </si>
  <si>
    <t>TMRS250408</t>
  </si>
  <si>
    <t>TMRP250428</t>
  </si>
  <si>
    <t>TMRP250429</t>
  </si>
  <si>
    <t>Electrolyte</t>
  </si>
  <si>
    <t>155-158</t>
    <phoneticPr fontId="1" type="noConversion"/>
  </si>
  <si>
    <t>UMRZ250424</t>
  </si>
  <si>
    <t>UMRZ250425</t>
  </si>
  <si>
    <t>UMRZ250427</t>
  </si>
  <si>
    <t>AMY-36K</t>
    <phoneticPr fontId="1" type="noConversion"/>
  </si>
  <si>
    <t>CA-48K</t>
    <phoneticPr fontId="1" type="noConversion"/>
  </si>
  <si>
    <t xml:space="preserve">P01 FRU-U有無靜電扇填盤長效測試 </t>
  </si>
  <si>
    <t>TMRL250408</t>
  </si>
  <si>
    <t>TMRL250410</t>
  </si>
  <si>
    <t>TMRP250442</t>
  </si>
  <si>
    <t>TMRS250410</t>
  </si>
  <si>
    <t>TMRP250430</t>
  </si>
  <si>
    <t>UMRA250401</t>
  </si>
  <si>
    <t>Na-BU過篩</t>
    <phoneticPr fontId="1" type="noConversion"/>
  </si>
  <si>
    <t>TMRS250409</t>
  </si>
  <si>
    <t>TMRP250409</t>
    <phoneticPr fontId="1" type="noConversion"/>
  </si>
  <si>
    <t>DIA II</t>
    <phoneticPr fontId="1" type="noConversion"/>
  </si>
  <si>
    <t>TMRP250432</t>
  </si>
  <si>
    <t>TMRP250431</t>
  </si>
  <si>
    <t>TMRA250470</t>
  </si>
  <si>
    <t>TMRP250434</t>
  </si>
  <si>
    <t>UMRZ250432</t>
  </si>
  <si>
    <t>UMRZ250433</t>
  </si>
  <si>
    <t>Na-BD-143</t>
  </si>
  <si>
    <t xml:space="preserve">AMY-156、15B </t>
  </si>
  <si>
    <t>TMRS250412</t>
  </si>
  <si>
    <t>TMRS250413</t>
  </si>
  <si>
    <t>151-152</t>
    <phoneticPr fontId="1" type="noConversion"/>
  </si>
  <si>
    <t>141-142</t>
    <phoneticPr fontId="1" type="noConversion"/>
  </si>
  <si>
    <t>151-154</t>
    <phoneticPr fontId="1" type="noConversion"/>
  </si>
  <si>
    <t>TMRL250413</t>
  </si>
  <si>
    <t>TMRP250443</t>
  </si>
  <si>
    <t>TMRP250446</t>
  </si>
  <si>
    <t>TMRA250494</t>
  </si>
  <si>
    <t>TMRP250447</t>
  </si>
  <si>
    <t>TMRP250444</t>
  </si>
  <si>
    <t>TMRP250445</t>
  </si>
  <si>
    <t>VLIPA+AMY</t>
  </si>
  <si>
    <t>TMRS250414</t>
  </si>
  <si>
    <t>TMRS250415</t>
  </si>
  <si>
    <t>SA-Mg</t>
  </si>
  <si>
    <t>TMRS250416</t>
  </si>
  <si>
    <t>TMRP250448</t>
  </si>
  <si>
    <t>UMRZ250436</t>
  </si>
  <si>
    <t>Na+TC篩機</t>
    <phoneticPr fontId="1" type="noConversion"/>
  </si>
  <si>
    <t>TMRP250433</t>
  </si>
  <si>
    <t>TMRP250455</t>
  </si>
  <si>
    <t>Hi-CRP</t>
    <phoneticPr fontId="1" type="noConversion"/>
  </si>
  <si>
    <t>4/8-4/9</t>
    <phoneticPr fontId="1" type="noConversion"/>
  </si>
  <si>
    <t>RA125048</t>
    <phoneticPr fontId="1" type="noConversion"/>
  </si>
  <si>
    <t>TMRD250401</t>
    <phoneticPr fontId="1" type="noConversion"/>
  </si>
  <si>
    <t>TMRP250452 &amp; 0453</t>
  </si>
  <si>
    <t>TMRP250430</t>
    <phoneticPr fontId="1" type="noConversion"/>
  </si>
  <si>
    <t>Dia PLUS</t>
    <phoneticPr fontId="1" type="noConversion"/>
  </si>
  <si>
    <t>CPK+AST</t>
    <phoneticPr fontId="1" type="noConversion"/>
  </si>
  <si>
    <t>161-164</t>
    <phoneticPr fontId="1" type="noConversion"/>
  </si>
  <si>
    <t>TMRP250449</t>
  </si>
  <si>
    <t>TMRP250450</t>
    <phoneticPr fontId="1" type="noConversion"/>
  </si>
  <si>
    <t>TMRP250451</t>
  </si>
  <si>
    <t>TMRS250417</t>
  </si>
  <si>
    <t>TMRP250462</t>
  </si>
  <si>
    <t>161-162</t>
    <phoneticPr fontId="1" type="noConversion"/>
  </si>
  <si>
    <t>171-174</t>
    <phoneticPr fontId="1" type="noConversion"/>
  </si>
  <si>
    <r>
      <rPr>
        <b/>
        <sz val="16"/>
        <color theme="1"/>
        <rFont val="Microsoft JhengHei"/>
        <family val="2"/>
        <charset val="136"/>
      </rPr>
      <t>已</t>
    </r>
    <r>
      <rPr>
        <b/>
        <sz val="16"/>
        <color theme="1"/>
        <rFont val="Microsoft JhengHei Light"/>
        <family val="2"/>
        <charset val="136"/>
      </rPr>
      <t>領取</t>
    </r>
    <phoneticPr fontId="1" type="noConversion"/>
  </si>
  <si>
    <t>TMRS250418</t>
    <phoneticPr fontId="1" type="noConversion"/>
  </si>
  <si>
    <t>SA-ALP+ALT</t>
    <phoneticPr fontId="1" type="noConversion"/>
  </si>
  <si>
    <t>TMRS250419</t>
  </si>
  <si>
    <t>TMRS250420</t>
  </si>
  <si>
    <t>TMRP250463</t>
  </si>
  <si>
    <t>TMRP250464</t>
  </si>
  <si>
    <t>165-168</t>
    <phoneticPr fontId="1" type="noConversion"/>
  </si>
  <si>
    <t>TMRP250508</t>
  </si>
  <si>
    <t>TMRP250506</t>
  </si>
  <si>
    <t>TMRP250507</t>
  </si>
  <si>
    <t>TMRP250503 &amp; 0504 &amp; 0505</t>
  </si>
  <si>
    <t>TMRB250445</t>
  </si>
  <si>
    <t>TMRS250501</t>
  </si>
  <si>
    <t>TMRS250502</t>
  </si>
  <si>
    <t>TMRS250503</t>
  </si>
  <si>
    <t>TMRS250504</t>
  </si>
  <si>
    <t>TMRP250510</t>
  </si>
  <si>
    <t>TMRP250511</t>
  </si>
  <si>
    <t>TMRL250504</t>
  </si>
  <si>
    <t>LMI250425001</t>
    <phoneticPr fontId="1" type="noConversion"/>
  </si>
  <si>
    <t>TMRS250505</t>
  </si>
  <si>
    <t>TMRS250506</t>
  </si>
  <si>
    <t>TMRS250507</t>
  </si>
  <si>
    <t>SA-NH3(英文版)</t>
  </si>
  <si>
    <t>TMRP250513 &amp; 0514</t>
  </si>
  <si>
    <t>TMRL250501</t>
  </si>
  <si>
    <t>TMRP250515</t>
  </si>
  <si>
    <t>UMRZ250456</t>
    <phoneticPr fontId="1" type="noConversion"/>
  </si>
  <si>
    <t>UMRZ250455</t>
    <phoneticPr fontId="1" type="noConversion"/>
  </si>
  <si>
    <t>ELISA_cPROG</t>
    <phoneticPr fontId="1" type="noConversion"/>
  </si>
  <si>
    <t>Na+TC篩機</t>
    <phoneticPr fontId="1" type="noConversion"/>
  </si>
  <si>
    <t>K金昇替代</t>
    <phoneticPr fontId="1" type="noConversion"/>
  </si>
  <si>
    <t>UMRZ250410</t>
  </si>
  <si>
    <t>4月份_PE測試領用-要區分- BEADS</t>
    <phoneticPr fontId="1" type="noConversion"/>
  </si>
  <si>
    <t>171-172</t>
    <phoneticPr fontId="1" type="noConversion"/>
  </si>
  <si>
    <t>175-178</t>
    <phoneticPr fontId="1" type="noConversion"/>
  </si>
  <si>
    <t>TMRP250512</t>
    <phoneticPr fontId="1" type="noConversion"/>
  </si>
  <si>
    <t>HB/VB生產,SA試填判線</t>
    <phoneticPr fontId="1" type="noConversion"/>
  </si>
  <si>
    <t>TMRL250511</t>
    <phoneticPr fontId="1" type="noConversion"/>
  </si>
  <si>
    <t>CCOR</t>
    <phoneticPr fontId="1" type="noConversion"/>
  </si>
  <si>
    <t>5/5-5/7</t>
    <phoneticPr fontId="1" type="noConversion"/>
  </si>
  <si>
    <t>TMRL250506</t>
  </si>
  <si>
    <t>TMRP250509&amp;TMRP250530</t>
    <phoneticPr fontId="1" type="noConversion"/>
  </si>
  <si>
    <t>TMRP250526 &amp; 0527</t>
  </si>
  <si>
    <t>TMRS250509</t>
  </si>
  <si>
    <t>TMRS250508</t>
  </si>
  <si>
    <t>TMRP250517</t>
  </si>
  <si>
    <t>TMRP250518</t>
  </si>
  <si>
    <t>TMRP250519</t>
  </si>
  <si>
    <t>TMRP250516</t>
    <phoneticPr fontId="1" type="noConversion"/>
  </si>
  <si>
    <t>VB1-Renal Panel+BCL</t>
  </si>
  <si>
    <t>TMRP250506</t>
    <phoneticPr fontId="1" type="noConversion"/>
  </si>
  <si>
    <t>Basic</t>
    <phoneticPr fontId="1" type="noConversion"/>
  </si>
  <si>
    <t>TMRP250520</t>
    <phoneticPr fontId="1" type="noConversion"/>
  </si>
  <si>
    <t>TMRP250511</t>
    <phoneticPr fontId="1" type="noConversion"/>
  </si>
  <si>
    <t>GENERAL</t>
    <phoneticPr fontId="1" type="noConversion"/>
  </si>
  <si>
    <t>TMRP250503&amp;TMRP250504&amp;250505</t>
    <phoneticPr fontId="1" type="noConversion"/>
  </si>
  <si>
    <t>HB-ER</t>
    <phoneticPr fontId="1" type="noConversion"/>
  </si>
  <si>
    <t>TMRA250513</t>
  </si>
  <si>
    <t>181-184</t>
    <phoneticPr fontId="1" type="noConversion"/>
  </si>
  <si>
    <t>HB-LIVER</t>
    <phoneticPr fontId="1" type="noConversion"/>
  </si>
  <si>
    <t>TMRP250509</t>
    <phoneticPr fontId="1" type="noConversion"/>
  </si>
  <si>
    <t>METABOLIC</t>
    <phoneticPr fontId="1" type="noConversion"/>
  </si>
  <si>
    <t>UMRZ250520</t>
  </si>
  <si>
    <t xml:space="preserve">K 反應性實際填盤驗證 </t>
    <phoneticPr fontId="1" type="noConversion"/>
  </si>
  <si>
    <t>UMRZ250518</t>
  </si>
  <si>
    <t>UMRZ250519</t>
    <phoneticPr fontId="1" type="noConversion"/>
  </si>
  <si>
    <t>tCREA 增量48K</t>
  </si>
  <si>
    <t xml:space="preserve">ALT-A 改善外觀增量48K測試  </t>
  </si>
  <si>
    <t>TMRP250531</t>
  </si>
  <si>
    <t>TMRS250510</t>
  </si>
  <si>
    <t>TMRP250536</t>
  </si>
  <si>
    <t>TMRP250535</t>
  </si>
  <si>
    <t>TMRP250534</t>
  </si>
  <si>
    <t>TMRP250513&amp;514</t>
    <phoneticPr fontId="1" type="noConversion"/>
  </si>
  <si>
    <t>ER III</t>
    <phoneticPr fontId="1" type="noConversion"/>
  </si>
  <si>
    <t>HI-CRP</t>
    <phoneticPr fontId="1" type="noConversion"/>
  </si>
  <si>
    <t>TMRP250515</t>
    <phoneticPr fontId="1" type="noConversion"/>
  </si>
  <si>
    <t>Diagnosis II</t>
    <phoneticPr fontId="1" type="noConversion"/>
  </si>
  <si>
    <t>HB/VB生產, SA請試填判線</t>
  </si>
  <si>
    <t>TMRP250540</t>
  </si>
  <si>
    <t>TMRP250543</t>
  </si>
  <si>
    <t>TMRP250542</t>
  </si>
  <si>
    <t>TMRP250544</t>
  </si>
  <si>
    <t>TMRP250546</t>
  </si>
  <si>
    <t>TMRP250545</t>
  </si>
  <si>
    <t>5/8-5/9</t>
    <phoneticPr fontId="1" type="noConversion"/>
  </si>
  <si>
    <t>TMRL250509</t>
    <phoneticPr fontId="1" type="noConversion"/>
  </si>
  <si>
    <t>CPL</t>
    <phoneticPr fontId="1" type="noConversion"/>
  </si>
  <si>
    <t>5/12-5/13</t>
    <phoneticPr fontId="1" type="noConversion"/>
  </si>
  <si>
    <t>TMRL250514</t>
    <phoneticPr fontId="1" type="noConversion"/>
  </si>
  <si>
    <t>FPL</t>
    <phoneticPr fontId="1" type="noConversion"/>
  </si>
  <si>
    <t>TMRA250550</t>
  </si>
  <si>
    <t>UMRZ250527</t>
    <phoneticPr fontId="1" type="noConversion"/>
  </si>
  <si>
    <t>5714400167</t>
  </si>
  <si>
    <t>FRU-D BEAD-STD</t>
  </si>
  <si>
    <t>5714400168</t>
  </si>
  <si>
    <t>FRU-U BEAD-STD</t>
  </si>
  <si>
    <t>5714400228</t>
  </si>
  <si>
    <t>AMY-A BEAD-STD</t>
  </si>
  <si>
    <t>UMRZ250502</t>
  </si>
  <si>
    <t>UMRZ250501</t>
  </si>
  <si>
    <t>UMRZ250503</t>
  </si>
  <si>
    <t>TMRS250511</t>
  </si>
  <si>
    <t>TMRS250512</t>
  </si>
  <si>
    <t>TMRS250513</t>
  </si>
  <si>
    <t>TMRP250550</t>
  </si>
  <si>
    <t>NA要備註過篩</t>
    <phoneticPr fontId="1" type="noConversion"/>
  </si>
  <si>
    <t>TMRP250549</t>
  </si>
  <si>
    <t>TMRP250551</t>
  </si>
  <si>
    <t>人員未拿好摔破5/14</t>
    <phoneticPr fontId="1" type="noConversion"/>
  </si>
  <si>
    <t>開OA領出</t>
    <phoneticPr fontId="1" type="noConversion"/>
  </si>
  <si>
    <t>TMRP250552</t>
  </si>
  <si>
    <t>HB/VB生產,SA請試填判線</t>
  </si>
  <si>
    <t>TMRL250518</t>
    <phoneticPr fontId="1" type="noConversion"/>
  </si>
  <si>
    <t>CPL</t>
    <phoneticPr fontId="1" type="noConversion"/>
  </si>
  <si>
    <t>Ca-B</t>
  </si>
  <si>
    <t>#N/A</t>
  </si>
  <si>
    <t>TMRP250526</t>
    <phoneticPr fontId="1" type="noConversion"/>
  </si>
  <si>
    <t>A1C國際</t>
    <phoneticPr fontId="1" type="noConversion"/>
  </si>
  <si>
    <t>TMRP250527</t>
  </si>
  <si>
    <t>A1C-Menarini</t>
    <phoneticPr fontId="1" type="noConversion"/>
  </si>
  <si>
    <t>TMRP250553</t>
  </si>
  <si>
    <t>TMRP250555</t>
  </si>
  <si>
    <t>TMRP250554</t>
    <phoneticPr fontId="1" type="noConversion"/>
  </si>
  <si>
    <t>TMRP250556</t>
  </si>
  <si>
    <t>191-192</t>
    <phoneticPr fontId="1" type="noConversion"/>
  </si>
  <si>
    <t>201-204</t>
    <phoneticPr fontId="1" type="noConversion"/>
  </si>
  <si>
    <t>已領取</t>
    <phoneticPr fontId="1" type="noConversion"/>
  </si>
  <si>
    <t>LMI250514003</t>
    <phoneticPr fontId="1" type="noConversion"/>
  </si>
  <si>
    <t>TMRL250520</t>
  </si>
  <si>
    <t>TMRP250541</t>
    <phoneticPr fontId="1" type="noConversion"/>
  </si>
  <si>
    <t>TMRL250516</t>
    <phoneticPr fontId="1" type="noConversion"/>
  </si>
  <si>
    <t>ELISA_CCOR</t>
    <phoneticPr fontId="1" type="noConversion"/>
  </si>
  <si>
    <t>列標籤</t>
  </si>
  <si>
    <t>加總 - 可使用庫存</t>
  </si>
  <si>
    <t>(空白)</t>
  </si>
  <si>
    <t>總計</t>
  </si>
  <si>
    <t>TMRB250502</t>
  </si>
  <si>
    <t>TMRB250503</t>
  </si>
  <si>
    <t>TMRL250523</t>
  </si>
  <si>
    <t>5714400118</t>
  </si>
  <si>
    <t>HDL-U BEAD-STD</t>
  </si>
  <si>
    <t>5714400119</t>
  </si>
  <si>
    <t>HDL-D BEAD-STD</t>
  </si>
  <si>
    <t>5714400187</t>
  </si>
  <si>
    <t>TG-D BEAD-STD</t>
  </si>
  <si>
    <t>5714400188</t>
  </si>
  <si>
    <t>TG-U BEAD-STD</t>
  </si>
  <si>
    <t>TMRP250557</t>
  </si>
  <si>
    <t>TMRP250558</t>
  </si>
  <si>
    <t>TMRP250559</t>
  </si>
  <si>
    <t>TMRP250544</t>
    <phoneticPr fontId="1" type="noConversion"/>
  </si>
  <si>
    <t>限用HB</t>
  </si>
  <si>
    <t>211</t>
    <phoneticPr fontId="1" type="noConversion"/>
  </si>
  <si>
    <t>Anne領用需求</t>
    <phoneticPr fontId="1" type="noConversion"/>
  </si>
  <si>
    <t>TMRP250569</t>
  </si>
  <si>
    <t>TMRB250534</t>
  </si>
  <si>
    <t>TMRP250572</t>
  </si>
  <si>
    <t>TMRP250571</t>
  </si>
  <si>
    <t>TMRP250570</t>
  </si>
  <si>
    <t>TMRP250573</t>
  </si>
  <si>
    <t>UMRZ250533</t>
    <phoneticPr fontId="1" type="noConversion"/>
  </si>
  <si>
    <t>UMRZ250534</t>
    <phoneticPr fontId="1" type="noConversion"/>
  </si>
  <si>
    <t>Na篩機</t>
    <phoneticPr fontId="1" type="noConversion"/>
  </si>
  <si>
    <t>心臟病試填</t>
    <phoneticPr fontId="1" type="noConversion"/>
  </si>
  <si>
    <t>TMRP250577</t>
  </si>
  <si>
    <t>TMRP250574</t>
  </si>
  <si>
    <t>TMRP250576</t>
    <phoneticPr fontId="1" type="noConversion"/>
  </si>
  <si>
    <t>TMRB250580</t>
  </si>
  <si>
    <t>TMRP250559</t>
    <phoneticPr fontId="1" type="noConversion"/>
  </si>
  <si>
    <t>Diagnosis plus</t>
    <phoneticPr fontId="1" type="noConversion"/>
  </si>
  <si>
    <t>TMRP250571</t>
    <phoneticPr fontId="1" type="noConversion"/>
  </si>
  <si>
    <t>Equine</t>
    <phoneticPr fontId="1" type="noConversion"/>
  </si>
  <si>
    <t>TMRS250601</t>
  </si>
  <si>
    <t>TMRP250601</t>
  </si>
  <si>
    <t>TMRP250605</t>
    <phoneticPr fontId="1" type="noConversion"/>
  </si>
  <si>
    <t>TMRP250610</t>
    <phoneticPr fontId="1" type="noConversion"/>
  </si>
  <si>
    <t>VB1-Diagnosis II</t>
    <phoneticPr fontId="1" type="noConversion"/>
  </si>
  <si>
    <t>TMRP250602</t>
  </si>
  <si>
    <t>TMRP250613</t>
  </si>
  <si>
    <t>TMRP250569</t>
    <phoneticPr fontId="1" type="noConversion"/>
  </si>
  <si>
    <t>HB-RENAL</t>
    <phoneticPr fontId="1" type="noConversion"/>
  </si>
  <si>
    <t>TMRP250612</t>
  </si>
  <si>
    <t>TMRP250611</t>
  </si>
  <si>
    <t>TMRL250529</t>
    <phoneticPr fontId="1" type="noConversion"/>
  </si>
  <si>
    <t>CPL</t>
    <phoneticPr fontId="1" type="noConversion"/>
  </si>
  <si>
    <t>藥罐未放乾燥劑</t>
    <phoneticPr fontId="1" type="noConversion"/>
  </si>
  <si>
    <t>Na-A, Na-B改善外觀新凍乾參數</t>
    <phoneticPr fontId="1" type="noConversion"/>
  </si>
  <si>
    <t>AMY-A 36K</t>
    <phoneticPr fontId="1" type="noConversion"/>
  </si>
  <si>
    <t>UMRZ250539</t>
  </si>
  <si>
    <t>UMRZ250540</t>
    <phoneticPr fontId="1" type="noConversion"/>
  </si>
  <si>
    <t>UMRZ250541</t>
    <phoneticPr fontId="1" type="noConversion"/>
  </si>
  <si>
    <t>TMRL250526</t>
  </si>
  <si>
    <t>6/2-6/3</t>
    <phoneticPr fontId="1" type="noConversion"/>
  </si>
  <si>
    <t>TMRA250604</t>
  </si>
  <si>
    <t>TMRA250605</t>
  </si>
  <si>
    <t>TMRP250614</t>
  </si>
  <si>
    <t>TMRS250602</t>
  </si>
  <si>
    <t>TMRS250603</t>
  </si>
  <si>
    <t>TMRP250617</t>
  </si>
  <si>
    <t>5,7,9</t>
  </si>
  <si>
    <t>TMRA250626</t>
  </si>
  <si>
    <t>TMRP250575</t>
    <phoneticPr fontId="1" type="noConversion"/>
  </si>
  <si>
    <t>LMI250602002</t>
  </si>
  <si>
    <t>已領取</t>
    <phoneticPr fontId="1" type="noConversion"/>
  </si>
  <si>
    <t>TMRL250601</t>
  </si>
  <si>
    <t>ELISA_cPROG</t>
    <phoneticPr fontId="100" type="noConversion"/>
  </si>
  <si>
    <t>TMRP250616</t>
  </si>
  <si>
    <t>TMRP250620</t>
  </si>
  <si>
    <t>TMRP250618</t>
  </si>
  <si>
    <t>TMRS250604</t>
  </si>
  <si>
    <t xml:space="preserve">   VBP01-C203 BUN </t>
    <phoneticPr fontId="1" type="noConversion"/>
  </si>
  <si>
    <t>TMRP250619</t>
  </si>
  <si>
    <t>TMRP250605</t>
    <phoneticPr fontId="1" type="noConversion"/>
  </si>
  <si>
    <t>DIAGNOSIS PLUS</t>
    <phoneticPr fontId="1" type="noConversion"/>
  </si>
  <si>
    <t>TMRP250602</t>
    <phoneticPr fontId="1" type="noConversion"/>
  </si>
  <si>
    <t>禽鳥</t>
    <phoneticPr fontId="1" type="noConversion"/>
  </si>
  <si>
    <t>221-224</t>
    <phoneticPr fontId="1" type="noConversion"/>
  </si>
  <si>
    <t>HB/VB生產,SA需試填判線</t>
  </si>
  <si>
    <t>TMRP250615</t>
  </si>
  <si>
    <t>TMRP250611</t>
    <phoneticPr fontId="1" type="noConversion"/>
  </si>
  <si>
    <t>CRP</t>
    <phoneticPr fontId="1" type="noConversion"/>
  </si>
  <si>
    <t>231-234</t>
    <phoneticPr fontId="1" type="noConversion"/>
  </si>
  <si>
    <t>231-232</t>
    <phoneticPr fontId="1" type="noConversion"/>
  </si>
  <si>
    <t>TMRA250632</t>
  </si>
  <si>
    <t>5/27-5/28</t>
    <phoneticPr fontId="1" type="noConversion"/>
  </si>
  <si>
    <t>RA12505M</t>
    <phoneticPr fontId="1" type="noConversion"/>
  </si>
  <si>
    <t>TMRD250526</t>
    <phoneticPr fontId="1" type="noConversion"/>
  </si>
  <si>
    <t>TMRP250614</t>
    <phoneticPr fontId="1" type="noConversion"/>
  </si>
  <si>
    <t>A1C</t>
    <phoneticPr fontId="1" type="noConversion"/>
  </si>
  <si>
    <t>TMRS250605</t>
  </si>
  <si>
    <t>TMRP250623</t>
  </si>
  <si>
    <t>TMRP250624</t>
  </si>
  <si>
    <t>TMRP250612</t>
    <phoneticPr fontId="1" type="noConversion"/>
  </si>
  <si>
    <t>PRE</t>
    <phoneticPr fontId="1" type="noConversion"/>
  </si>
  <si>
    <t>RD領用</t>
    <phoneticPr fontId="1" type="noConversion"/>
  </si>
  <si>
    <t>TMRS250606</t>
  </si>
  <si>
    <t>SA-NH3</t>
    <phoneticPr fontId="1" type="noConversion"/>
  </si>
  <si>
    <t>TMRS250607</t>
  </si>
  <si>
    <t>TMRS25608</t>
  </si>
  <si>
    <t>PE領用</t>
    <phoneticPr fontId="1" type="noConversion"/>
  </si>
  <si>
    <t>TMRA250648</t>
  </si>
  <si>
    <t>TMRA250653</t>
  </si>
  <si>
    <t>235-238</t>
    <phoneticPr fontId="1" type="noConversion"/>
  </si>
  <si>
    <t>TMRP250625</t>
  </si>
  <si>
    <t>LMI250609001</t>
  </si>
  <si>
    <t>Choloe領用</t>
    <phoneticPr fontId="1" type="noConversion"/>
  </si>
  <si>
    <t>TMRS250609</t>
  </si>
  <si>
    <t>TMRP250635</t>
  </si>
  <si>
    <t>TMRP250634</t>
  </si>
  <si>
    <t>TMRP250633</t>
  </si>
  <si>
    <t>TMRP250632</t>
  </si>
  <si>
    <t>TMRP250616</t>
    <phoneticPr fontId="1" type="noConversion"/>
  </si>
  <si>
    <t>DIA II</t>
    <phoneticPr fontId="1" type="noConversion"/>
  </si>
  <si>
    <t>TMRS250610</t>
  </si>
  <si>
    <t>TMRS250611</t>
  </si>
  <si>
    <t>TMRP250636</t>
  </si>
  <si>
    <t>TMRL250610</t>
  </si>
  <si>
    <t>241-243</t>
    <phoneticPr fontId="1" type="noConversion"/>
  </si>
  <si>
    <t>UMRZ250632</t>
  </si>
  <si>
    <t>UMRZ250633</t>
    <phoneticPr fontId="1" type="noConversion"/>
  </si>
  <si>
    <t>UMRZ250634</t>
    <phoneticPr fontId="1" type="noConversion"/>
  </si>
  <si>
    <t>tCREA 增量48K、縮減凍乾時間試產</t>
  </si>
  <si>
    <t>ALT-A 改善外觀增量48K測試  </t>
  </si>
  <si>
    <t>Na-A, Na-B 12K改善外觀新凍乾參數大量測試  </t>
  </si>
  <si>
    <t>TMRP250621</t>
    <phoneticPr fontId="1" type="noConversion"/>
  </si>
  <si>
    <t>TMRS250608</t>
    <phoneticPr fontId="1" type="noConversion"/>
  </si>
  <si>
    <t>SA-GLU</t>
    <phoneticPr fontId="1" type="noConversion"/>
  </si>
  <si>
    <t>TMRP250622</t>
  </si>
  <si>
    <t>TMRL250604</t>
  </si>
  <si>
    <t>TMRA250679</t>
  </si>
  <si>
    <t>TMRA250680</t>
  </si>
  <si>
    <t>TMRS250612</t>
  </si>
  <si>
    <t>TMRP250637</t>
  </si>
  <si>
    <t>TMRP250638</t>
  </si>
  <si>
    <t>TMRS250606</t>
    <phoneticPr fontId="1" type="noConversion"/>
  </si>
  <si>
    <t>NH3</t>
    <phoneticPr fontId="1" type="noConversion"/>
  </si>
  <si>
    <t>TMRP250639</t>
  </si>
  <si>
    <t>241-244</t>
    <phoneticPr fontId="1" type="noConversion"/>
  </si>
  <si>
    <t>TMRL250607</t>
  </si>
  <si>
    <t>TMRP250640 &amp; 0655</t>
    <phoneticPr fontId="1" type="noConversion"/>
  </si>
  <si>
    <t>A1c</t>
  </si>
  <si>
    <t>222</t>
    <phoneticPr fontId="1" type="noConversion"/>
  </si>
  <si>
    <t>TMRP250646</t>
  </si>
  <si>
    <t>TMRB250607</t>
  </si>
  <si>
    <t>TMRP250625</t>
    <phoneticPr fontId="1" type="noConversion"/>
  </si>
  <si>
    <t>TMRS250613</t>
  </si>
  <si>
    <t xml:space="preserve">LMI250616001 </t>
  </si>
  <si>
    <t>TMRL250613</t>
  </si>
  <si>
    <t>TMRP250635</t>
    <phoneticPr fontId="1" type="noConversion"/>
  </si>
  <si>
    <t>CRITICAL</t>
    <phoneticPr fontId="1" type="noConversion"/>
  </si>
  <si>
    <t>TMRS250614</t>
  </si>
  <si>
    <t>TMRS250617</t>
  </si>
  <si>
    <t>TMRS250616</t>
  </si>
  <si>
    <t>TMRS250615</t>
  </si>
  <si>
    <t>SA-CA+PHOS</t>
  </si>
  <si>
    <t>TMRP250647</t>
  </si>
  <si>
    <t>UMRZ250637</t>
    <phoneticPr fontId="1" type="noConversion"/>
  </si>
  <si>
    <t>NA,K 多連盤</t>
    <phoneticPr fontId="1" type="noConversion"/>
  </si>
  <si>
    <t>TMRP250632</t>
    <phoneticPr fontId="1" type="noConversion"/>
  </si>
  <si>
    <t>DIAGNOSIS</t>
    <phoneticPr fontId="1" type="noConversion"/>
  </si>
  <si>
    <t>TMRS250610</t>
    <phoneticPr fontId="1" type="noConversion"/>
  </si>
  <si>
    <t>SA-CREA</t>
    <phoneticPr fontId="1" type="noConversion"/>
  </si>
  <si>
    <t>241-242</t>
    <phoneticPr fontId="1" type="noConversion"/>
  </si>
  <si>
    <t>TMRP250636</t>
    <phoneticPr fontId="1" type="noConversion"/>
  </si>
  <si>
    <t>DIA II</t>
    <phoneticPr fontId="1" type="noConversion"/>
  </si>
  <si>
    <t>UMRZ250602</t>
    <phoneticPr fontId="1" type="noConversion"/>
  </si>
  <si>
    <t>已開</t>
    <phoneticPr fontId="1" type="noConversion"/>
  </si>
  <si>
    <t>UMRZ250601</t>
    <phoneticPr fontId="1" type="noConversion"/>
  </si>
  <si>
    <t>UMRZ250638</t>
  </si>
  <si>
    <t>心臟病試填</t>
    <phoneticPr fontId="1" type="noConversion"/>
  </si>
  <si>
    <t>fPL</t>
    <phoneticPr fontId="1" type="noConversion"/>
  </si>
  <si>
    <t>cPL</t>
    <phoneticPr fontId="1" type="noConversion"/>
  </si>
  <si>
    <r>
      <rPr>
        <sz val="12"/>
        <color theme="1"/>
        <rFont val="SimHei"/>
        <family val="3"/>
        <charset val="134"/>
      </rPr>
      <t>下拉表</t>
    </r>
    <phoneticPr fontId="1" type="noConversion"/>
  </si>
  <si>
    <t>5714400175</t>
  </si>
  <si>
    <t>SCRP_D BEAD-STD</t>
  </si>
  <si>
    <t>5714400230</t>
  </si>
  <si>
    <t>CA-B BEAD-STD</t>
  </si>
  <si>
    <t>2302507X</t>
  </si>
  <si>
    <t>TMRS250618</t>
  </si>
  <si>
    <t>TMRS250619</t>
  </si>
  <si>
    <t>TMRB250628</t>
  </si>
  <si>
    <t>TMRB250629</t>
  </si>
  <si>
    <t>TMRB250634</t>
  </si>
  <si>
    <t>TMRB250644</t>
  </si>
  <si>
    <t>TMRP250650</t>
  </si>
  <si>
    <t>TMRP250649</t>
  </si>
  <si>
    <t>TMRB250653</t>
  </si>
  <si>
    <t>TMRB250658</t>
  </si>
  <si>
    <t>TMRB250659</t>
  </si>
  <si>
    <t>6,7,8,10</t>
  </si>
  <si>
    <t>TMRP250648</t>
  </si>
  <si>
    <t>限用表編號</t>
  </si>
  <si>
    <t>251-254</t>
    <phoneticPr fontId="1" type="noConversion"/>
  </si>
  <si>
    <t>TMRP250652</t>
    <phoneticPr fontId="1" type="noConversion"/>
  </si>
  <si>
    <t>TMRP250651</t>
    <phoneticPr fontId="1" type="noConversion"/>
  </si>
  <si>
    <t>領料單</t>
  </si>
  <si>
    <t>數量:</t>
  </si>
  <si>
    <t>選取發料數量</t>
  </si>
  <si>
    <t>實發數量</t>
  </si>
  <si>
    <t>扣帳人員：</t>
  </si>
  <si>
    <t>6/9-6/10</t>
    <phoneticPr fontId="1" type="noConversion"/>
  </si>
  <si>
    <t>RA125069</t>
    <phoneticPr fontId="1" type="noConversion"/>
  </si>
  <si>
    <t>TMRD250608</t>
    <phoneticPr fontId="1" type="noConversion"/>
  </si>
  <si>
    <t>TMRP250640</t>
    <phoneticPr fontId="1" type="noConversion"/>
  </si>
  <si>
    <t>TMRP250654 &amp; 0655</t>
  </si>
  <si>
    <t>TMRP250653</t>
  </si>
  <si>
    <t>TMRP250658</t>
  </si>
  <si>
    <t>TMRP250661</t>
  </si>
  <si>
    <t>TMRP250660</t>
  </si>
  <si>
    <t>HB/VB/SA生產</t>
  </si>
  <si>
    <t>255限用HB</t>
  </si>
  <si>
    <t>HB/VB生產, SA皆須試填判線</t>
    <phoneticPr fontId="1" type="noConversion"/>
  </si>
  <si>
    <t>TMRP250662</t>
  </si>
  <si>
    <t>TMRP250659</t>
  </si>
  <si>
    <t>252</t>
    <phoneticPr fontId="1" type="noConversion"/>
  </si>
  <si>
    <t>251、253-254</t>
    <phoneticPr fontId="1" type="noConversion"/>
  </si>
  <si>
    <t>255-258</t>
    <phoneticPr fontId="1" type="noConversion"/>
  </si>
  <si>
    <t>TMRP250701</t>
  </si>
  <si>
    <t>TMRB250682</t>
  </si>
  <si>
    <t>TMRB250692</t>
  </si>
  <si>
    <t>TMRB250693</t>
  </si>
  <si>
    <t>261-262</t>
    <phoneticPr fontId="1" type="noConversion"/>
  </si>
  <si>
    <t>RD藍寶領用</t>
    <phoneticPr fontId="1" type="noConversion"/>
  </si>
  <si>
    <t>TMRP250702</t>
    <phoneticPr fontId="1" type="noConversion"/>
  </si>
  <si>
    <t>TMRP250703</t>
  </si>
  <si>
    <t>251-252</t>
    <phoneticPr fontId="1" type="noConversion"/>
  </si>
  <si>
    <t>HIP01-C101</t>
  </si>
  <si>
    <t>5714600131</t>
  </si>
  <si>
    <t>HIP01-C101-STORAGE BOX-STD</t>
  </si>
  <si>
    <t>251 帳多200</t>
    <phoneticPr fontId="1" type="noConversion"/>
  </si>
  <si>
    <t>TMRP250705</t>
  </si>
  <si>
    <t>TMRP250704</t>
  </si>
  <si>
    <t>261-264</t>
    <phoneticPr fontId="1" type="noConversion"/>
  </si>
  <si>
    <t>TMRP250706</t>
    <phoneticPr fontId="1" type="noConversion"/>
  </si>
  <si>
    <t>TMRC250603</t>
  </si>
  <si>
    <t>TMRC250604</t>
  </si>
  <si>
    <t>TMRC250608</t>
  </si>
  <si>
    <t>2152527A</t>
  </si>
  <si>
    <t>2152527B</t>
  </si>
  <si>
    <t>TMRC250611</t>
  </si>
  <si>
    <t>TMRP250652</t>
  </si>
  <si>
    <t>TMRS250701</t>
  </si>
  <si>
    <t>TMRS250702</t>
  </si>
  <si>
    <t>TMRS250703</t>
  </si>
  <si>
    <t>TMRS250704</t>
  </si>
  <si>
    <t>TMRP250654</t>
    <phoneticPr fontId="1" type="noConversion"/>
  </si>
  <si>
    <t>A1C-美人魚</t>
    <phoneticPr fontId="1" type="noConversion"/>
  </si>
  <si>
    <t>CA1C</t>
    <phoneticPr fontId="1" type="noConversion"/>
  </si>
  <si>
    <t>TMRP250655</t>
    <phoneticPr fontId="1" type="noConversion"/>
  </si>
  <si>
    <t>LMI250618002</t>
    <phoneticPr fontId="1" type="noConversion"/>
  </si>
  <si>
    <t>已領取</t>
    <phoneticPr fontId="1" type="noConversion"/>
  </si>
  <si>
    <t>263-264</t>
    <phoneticPr fontId="1" type="noConversion"/>
  </si>
  <si>
    <t>261-264</t>
    <phoneticPr fontId="1" type="noConversion"/>
  </si>
  <si>
    <t>TMRS250705</t>
  </si>
  <si>
    <t>TMRA250712</t>
  </si>
  <si>
    <t>TMRA250733</t>
  </si>
  <si>
    <t>1112527A</t>
  </si>
  <si>
    <t>1112527B</t>
  </si>
  <si>
    <t>1112527C</t>
  </si>
  <si>
    <t>1112527D</t>
  </si>
  <si>
    <t>TMRA250738</t>
  </si>
  <si>
    <t>TMRS250706</t>
  </si>
  <si>
    <t>TMRS250708</t>
  </si>
  <si>
    <t>TMRP250717</t>
  </si>
  <si>
    <t>TMRP250715&amp;0716</t>
  </si>
  <si>
    <t>HB/VB生產, SA試填判線</t>
  </si>
  <si>
    <t>UMRZ250723</t>
    <phoneticPr fontId="1" type="noConversion"/>
  </si>
  <si>
    <t>UMRZ250724</t>
    <phoneticPr fontId="1" type="noConversion"/>
  </si>
  <si>
    <t>ALT-A 48K改善外觀凍乾參數填盤</t>
    <phoneticPr fontId="1" type="noConversion"/>
  </si>
  <si>
    <t>ALB 24K移機</t>
    <phoneticPr fontId="1" type="noConversion"/>
  </si>
  <si>
    <t>TMRP250713 &amp; 0714</t>
  </si>
  <si>
    <t>TMRP250710</t>
  </si>
  <si>
    <t>PE領用</t>
    <phoneticPr fontId="1" type="noConversion"/>
  </si>
  <si>
    <t>UMRZ250725</t>
    <phoneticPr fontId="1" type="noConversion"/>
  </si>
  <si>
    <t>Na+TC篩機</t>
    <phoneticPr fontId="1" type="noConversion"/>
  </si>
  <si>
    <t>TMRP250711&amp;0712</t>
    <phoneticPr fontId="1" type="noConversion"/>
  </si>
  <si>
    <t>TMRS250701</t>
    <phoneticPr fontId="1" type="noConversion"/>
  </si>
  <si>
    <t>CA+PHOS</t>
    <phoneticPr fontId="1" type="noConversion"/>
  </si>
  <si>
    <t>TMRP250718 &amp; 0719</t>
  </si>
  <si>
    <t>27A-27B</t>
    <phoneticPr fontId="1" type="noConversion"/>
  </si>
  <si>
    <t>TMRA250748</t>
  </si>
  <si>
    <t>271-274</t>
    <phoneticPr fontId="1" type="noConversion"/>
  </si>
  <si>
    <t>275-278</t>
    <phoneticPr fontId="1" type="noConversion"/>
  </si>
  <si>
    <t>TMRP250720</t>
  </si>
  <si>
    <t>TMRP250722</t>
  </si>
  <si>
    <t>TMRP250706</t>
  </si>
  <si>
    <t>TMRP250721</t>
  </si>
  <si>
    <t>TMRS250709</t>
  </si>
  <si>
    <t>TMRS250710</t>
  </si>
  <si>
    <t>TMRS250711</t>
  </si>
  <si>
    <t>TMRP250725</t>
  </si>
  <si>
    <t>TMRP250724</t>
  </si>
  <si>
    <t>TMRP250726</t>
  </si>
  <si>
    <t>12030</t>
  </si>
  <si>
    <t>11890</t>
  </si>
  <si>
    <t>11860</t>
  </si>
  <si>
    <t>TMRP250723</t>
  </si>
  <si>
    <t>UMRZ250706</t>
  </si>
  <si>
    <t>UMRZ250705</t>
  </si>
  <si>
    <t>7月RD領用</t>
    <phoneticPr fontId="1" type="noConversion"/>
  </si>
  <si>
    <t>271-272</t>
    <phoneticPr fontId="1" type="noConversion"/>
  </si>
  <si>
    <t>TMRP250732</t>
  </si>
  <si>
    <t>TMRP250733&amp;0734</t>
  </si>
  <si>
    <t>TMRP250735</t>
  </si>
  <si>
    <t>HB/VB</t>
  </si>
  <si>
    <t>TMRP250740</t>
  </si>
  <si>
    <t>TMRP250739</t>
  </si>
  <si>
    <t>TMRP250738</t>
  </si>
  <si>
    <r>
      <rPr>
        <sz val="10"/>
        <color theme="1"/>
        <rFont val="微軟正黑體"/>
        <family val="2"/>
        <charset val="136"/>
      </rPr>
      <t>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icrosoft JhengHei"/>
        <family val="2"/>
      </rPr>
      <t>心臟病</t>
    </r>
    <phoneticPr fontId="1" type="noConversion"/>
  </si>
  <si>
    <t>HC</t>
    <phoneticPr fontId="1" type="noConversion"/>
  </si>
  <si>
    <t>120</t>
    <phoneticPr fontId="1" type="noConversion"/>
  </si>
  <si>
    <r>
      <t xml:space="preserve"> PER…1
 </t>
    </r>
    <r>
      <rPr>
        <sz val="10"/>
        <color theme="1"/>
        <rFont val="微軟正黑體"/>
        <family val="2"/>
        <charset val="136"/>
      </rPr>
      <t>其他</t>
    </r>
    <r>
      <rPr>
        <sz val="10"/>
        <color theme="1"/>
        <rFont val="Microsoft JhengHei"/>
        <family val="2"/>
        <charset val="136"/>
      </rPr>
      <t>…</t>
    </r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  <charset val="136"/>
      </rPr>
      <t xml:space="preserve">
</t>
    </r>
    <r>
      <rPr>
        <sz val="10"/>
        <color rgb="FFEE0000"/>
        <rFont val="Microsoft JhengHei"/>
        <family val="2"/>
        <charset val="136"/>
      </rPr>
      <t>心臟病…</t>
    </r>
    <r>
      <rPr>
        <sz val="10"/>
        <color rgb="FFEE0000"/>
        <rFont val="Arial"/>
        <family val="2"/>
      </rPr>
      <t>.2</t>
    </r>
    <phoneticPr fontId="1" type="noConversion"/>
  </si>
  <si>
    <t>TMRP250737</t>
  </si>
  <si>
    <t>TMRA250758</t>
  </si>
  <si>
    <t>TMRA250759</t>
  </si>
  <si>
    <t>TMRA250765</t>
  </si>
  <si>
    <t>TMRA250778</t>
  </si>
  <si>
    <t>TMRA250779</t>
  </si>
  <si>
    <t>TMRP250736</t>
  </si>
  <si>
    <t>TMRP250711&amp;0712</t>
  </si>
  <si>
    <t>TMRS250707</t>
    <phoneticPr fontId="1" type="noConversion"/>
  </si>
  <si>
    <t>271-274</t>
    <phoneticPr fontId="1" type="noConversion"/>
  </si>
  <si>
    <t>281-284</t>
    <phoneticPr fontId="1" type="noConversion"/>
  </si>
  <si>
    <t>TMRP250722</t>
    <phoneticPr fontId="1" type="noConversion"/>
  </si>
  <si>
    <t>TMRS250712</t>
  </si>
  <si>
    <t>TMRS250713</t>
  </si>
  <si>
    <t>TMRP250741</t>
  </si>
  <si>
    <t>27A-27D</t>
    <phoneticPr fontId="1" type="noConversion"/>
  </si>
  <si>
    <t>HB/VB生產, SA皆須試填判線</t>
  </si>
  <si>
    <t>TMRP250742</t>
  </si>
  <si>
    <t>TMRP250743</t>
  </si>
  <si>
    <t>TMRP250744</t>
  </si>
  <si>
    <t>TMRP250747</t>
    <phoneticPr fontId="1" type="noConversion"/>
  </si>
  <si>
    <t>TMRA250789</t>
  </si>
  <si>
    <t>TMRA250790</t>
  </si>
  <si>
    <t>TMRA250795</t>
  </si>
  <si>
    <t>TMRP250745</t>
  </si>
  <si>
    <t>TMRP250746</t>
  </si>
  <si>
    <t>283-284</t>
    <phoneticPr fontId="1" type="noConversion"/>
  </si>
  <si>
    <t>281-282</t>
    <phoneticPr fontId="1" type="noConversion"/>
  </si>
  <si>
    <t>281-284</t>
    <phoneticPr fontId="1" type="noConversion"/>
  </si>
  <si>
    <t>TMRP250748</t>
  </si>
  <si>
    <t>雅瑜</t>
  </si>
  <si>
    <t>TMRB250706</t>
  </si>
  <si>
    <t>TMRB250712</t>
  </si>
  <si>
    <t>TMRS250714</t>
  </si>
  <si>
    <t>TMRS250715</t>
  </si>
  <si>
    <t>TMRS250716</t>
  </si>
  <si>
    <t>AST 5號機</t>
    <phoneticPr fontId="1" type="noConversion"/>
  </si>
  <si>
    <t>ALB 291異常</t>
    <phoneticPr fontId="1" type="noConversion"/>
  </si>
  <si>
    <t>UMRZ250742</t>
    <phoneticPr fontId="1" type="noConversion"/>
  </si>
  <si>
    <t>UMRZ250743</t>
    <phoneticPr fontId="1" type="noConversion"/>
  </si>
  <si>
    <t>UMRZ250744</t>
    <phoneticPr fontId="1" type="noConversion"/>
  </si>
  <si>
    <t>UMRZ250745</t>
    <phoneticPr fontId="1" type="noConversion"/>
  </si>
  <si>
    <t>AMY-A 36K</t>
    <phoneticPr fontId="1" type="noConversion"/>
  </si>
  <si>
    <t>tCREA 48K</t>
    <phoneticPr fontId="1" type="noConversion"/>
  </si>
  <si>
    <t>291-292</t>
    <phoneticPr fontId="1" type="noConversion"/>
  </si>
  <si>
    <t>TMRP250742</t>
    <phoneticPr fontId="1" type="noConversion"/>
  </si>
  <si>
    <t>DIA PLUS</t>
    <phoneticPr fontId="1" type="noConversion"/>
  </si>
  <si>
    <t>LMI250715002</t>
  </si>
  <si>
    <t>已領取</t>
    <phoneticPr fontId="1" type="noConversion"/>
  </si>
  <si>
    <t>TMRP250760</t>
  </si>
  <si>
    <t>TMRP250749</t>
  </si>
  <si>
    <t>296</t>
    <phoneticPr fontId="1" type="noConversion"/>
  </si>
  <si>
    <t>TMRB250731</t>
  </si>
  <si>
    <t>1112529A</t>
  </si>
  <si>
    <t>1112529B</t>
  </si>
  <si>
    <t>1112529C</t>
  </si>
  <si>
    <t>1112529D</t>
  </si>
  <si>
    <t>TMRP250750</t>
  </si>
  <si>
    <t>TMRP250754 &amp; TMRP250755</t>
  </si>
  <si>
    <t>限VB,禁SCIL</t>
    <phoneticPr fontId="1" type="noConversion"/>
  </si>
  <si>
    <t>HB/VB生產, SA 不建議此4批(295-298)</t>
    <phoneticPr fontId="1" type="noConversion"/>
  </si>
  <si>
    <t>295-296 限用VB,SA 不建議此4批(295-298)</t>
    <phoneticPr fontId="1" type="noConversion"/>
  </si>
  <si>
    <t>TMRP250751</t>
  </si>
  <si>
    <t>295、297-298</t>
    <phoneticPr fontId="1" type="noConversion"/>
  </si>
  <si>
    <t>292</t>
    <phoneticPr fontId="1" type="noConversion"/>
  </si>
  <si>
    <t>291、293-294</t>
    <phoneticPr fontId="1" type="noConversion"/>
  </si>
  <si>
    <t>請過篩</t>
  </si>
  <si>
    <t>TMRP250752</t>
  </si>
  <si>
    <t>TMRP250753</t>
  </si>
  <si>
    <t>TMRB250741</t>
  </si>
  <si>
    <t>TMRB250744</t>
  </si>
  <si>
    <t>TMRB250750</t>
  </si>
  <si>
    <t>2282530B</t>
  </si>
  <si>
    <t>2282530D</t>
  </si>
  <si>
    <t>TMRP250756</t>
  </si>
  <si>
    <r>
      <rPr>
        <b/>
        <sz val="26"/>
        <color rgb="FFFF0000"/>
        <rFont val="Microsoft JhengHei Light"/>
        <family val="2"/>
        <charset val="136"/>
      </rPr>
      <t>限VB生產</t>
    </r>
    <r>
      <rPr>
        <b/>
        <sz val="20"/>
        <color theme="1"/>
        <rFont val="Microsoft JhengHei Light"/>
        <family val="2"/>
        <charset val="136"/>
      </rPr>
      <t xml:space="preserve">, </t>
    </r>
    <r>
      <rPr>
        <b/>
        <sz val="24"/>
        <color rgb="FFFF0000"/>
        <rFont val="Microsoft JhengHei Light"/>
        <family val="2"/>
        <charset val="136"/>
      </rPr>
      <t>HB/ SA 不建議使用</t>
    </r>
    <phoneticPr fontId="1" type="noConversion"/>
  </si>
  <si>
    <t>TMRS250716</t>
    <phoneticPr fontId="1" type="noConversion"/>
  </si>
  <si>
    <t>VLIPA+AMY</t>
    <phoneticPr fontId="1" type="noConversion"/>
  </si>
  <si>
    <t>7/14-7/17</t>
    <phoneticPr fontId="1" type="noConversion"/>
  </si>
  <si>
    <t>RA12507F</t>
    <phoneticPr fontId="1" type="noConversion"/>
  </si>
  <si>
    <t>TMRD250716</t>
    <phoneticPr fontId="1" type="noConversion"/>
  </si>
  <si>
    <t>29A-29D</t>
    <phoneticPr fontId="1" type="noConversion"/>
  </si>
  <si>
    <t>TMRB250753</t>
  </si>
  <si>
    <t>TMRB250756</t>
  </si>
  <si>
    <t>TMRB250770</t>
  </si>
  <si>
    <t>TMRB250771</t>
  </si>
  <si>
    <t>1112530A</t>
  </si>
  <si>
    <t>1112530B</t>
  </si>
  <si>
    <t>1112530C</t>
  </si>
  <si>
    <t>1112530D</t>
  </si>
  <si>
    <t>TMRP250761</t>
  </si>
  <si>
    <t>TMRP250757</t>
    <phoneticPr fontId="1" type="noConversion"/>
  </si>
  <si>
    <t>301 &amp; 304 需限用HB</t>
  </si>
  <si>
    <t>302 &amp; 303可用於VB/HB生產, SA不建議使用</t>
  </si>
  <si>
    <t>TMRP250762</t>
  </si>
  <si>
    <t>HB - ER III</t>
  </si>
  <si>
    <t>Liver Plus</t>
  </si>
  <si>
    <t>SA-BUN</t>
  </si>
  <si>
    <t>cPL 半品</t>
  </si>
  <si>
    <t>TMRP250776</t>
  </si>
  <si>
    <t>UMRZ250746</t>
  </si>
  <si>
    <t>UMRZ250747</t>
    <phoneticPr fontId="1" type="noConversion"/>
  </si>
  <si>
    <t>UMRZ250752</t>
  </si>
  <si>
    <t>Na-B 12K改善外觀</t>
  </si>
  <si>
    <t>Ca-B 48K改善外觀</t>
  </si>
  <si>
    <t>CRP新配方填盤</t>
  </si>
  <si>
    <t>TMRP250772 &amp; 250773</t>
    <phoneticPr fontId="1" type="noConversion"/>
  </si>
  <si>
    <t>TMRP250751</t>
    <phoneticPr fontId="1" type="noConversion"/>
  </si>
  <si>
    <t>DIA II</t>
    <phoneticPr fontId="1" type="noConversion"/>
  </si>
  <si>
    <t>TMRP250763</t>
  </si>
  <si>
    <t>TMRB250778</t>
  </si>
  <si>
    <t>TMRP250764</t>
  </si>
  <si>
    <t>TMRP250765</t>
  </si>
  <si>
    <t>TMRP250766</t>
  </si>
  <si>
    <t>TMRP250767</t>
  </si>
  <si>
    <t>301-304</t>
    <phoneticPr fontId="1" type="noConversion"/>
  </si>
  <si>
    <t>305-308</t>
    <phoneticPr fontId="1" type="noConversion"/>
  </si>
  <si>
    <t>TMRP250770</t>
  </si>
  <si>
    <t>TMRP250771</t>
  </si>
  <si>
    <t>TMRP250769</t>
  </si>
  <si>
    <t>301-302</t>
    <phoneticPr fontId="1" type="noConversion"/>
  </si>
  <si>
    <t>TMRP25H003 &amp; H004</t>
  </si>
  <si>
    <t>HB/VB生產, SA 需試填判線</t>
  </si>
  <si>
    <t>TMRP25H005&amp;H006</t>
    <phoneticPr fontId="1" type="noConversion"/>
  </si>
  <si>
    <t>TMRB250784</t>
  </si>
  <si>
    <t>TMRB250788</t>
  </si>
  <si>
    <t>TMRB250789</t>
  </si>
  <si>
    <t>TMRC250701</t>
  </si>
  <si>
    <t>TMRC250704</t>
  </si>
  <si>
    <t>TMRC250705</t>
  </si>
  <si>
    <t>TMRC250706</t>
  </si>
  <si>
    <t>TMRC250716</t>
  </si>
  <si>
    <t>TMRP25H007&amp;TMRP25H008</t>
    <phoneticPr fontId="1" type="noConversion"/>
  </si>
  <si>
    <t>301-304</t>
    <phoneticPr fontId="1" type="noConversion"/>
  </si>
  <si>
    <t>TMRS25H001&amp;TMRS25H002</t>
  </si>
  <si>
    <t>TMRS25H003&amp;TMRS25H004</t>
  </si>
  <si>
    <t>TMRP250755</t>
    <phoneticPr fontId="1" type="noConversion"/>
  </si>
  <si>
    <t>A1C-空白鋁袋</t>
    <phoneticPr fontId="1" type="noConversion"/>
  </si>
  <si>
    <t>TMRP250754</t>
    <phoneticPr fontId="1" type="noConversion"/>
  </si>
  <si>
    <t>A1C國際</t>
  </si>
  <si>
    <t>TMRP250756</t>
    <phoneticPr fontId="1" type="noConversion"/>
  </si>
  <si>
    <t>TMRP250757</t>
  </si>
  <si>
    <t>TMRP250772</t>
    <phoneticPr fontId="1" type="noConversion"/>
  </si>
  <si>
    <t>TMRP250777</t>
    <phoneticPr fontId="1" type="noConversion"/>
  </si>
  <si>
    <t>TMRP250773</t>
    <phoneticPr fontId="1" type="noConversion"/>
  </si>
  <si>
    <t>TMRP250772&amp;73&amp;77</t>
    <phoneticPr fontId="1" type="noConversion"/>
  </si>
  <si>
    <t>A1C</t>
    <phoneticPr fontId="1" type="noConversion"/>
  </si>
  <si>
    <t>TMRP250768</t>
    <phoneticPr fontId="1" type="noConversion"/>
  </si>
  <si>
    <t>5714400143</t>
  </si>
  <si>
    <t>TBA-D BEAD-STD</t>
  </si>
  <si>
    <t>5714400144</t>
  </si>
  <si>
    <t>TBA-U BEAD-STD</t>
  </si>
  <si>
    <t>5714400154</t>
  </si>
  <si>
    <t>R3 BEAD-STD</t>
  </si>
  <si>
    <t>5714400155</t>
  </si>
  <si>
    <t>R3B BEAD-STD</t>
  </si>
  <si>
    <t>5714400192</t>
  </si>
  <si>
    <t>VBP01-C204</t>
  </si>
  <si>
    <t>BCI-U BEAD-STD</t>
  </si>
  <si>
    <t>RA12507F</t>
  </si>
  <si>
    <t>TMRP25H019</t>
  </si>
  <si>
    <t>TMRS25H005&amp;TMRS25H006</t>
    <phoneticPr fontId="1" type="noConversion"/>
  </si>
  <si>
    <t>211,210,301,300</t>
    <phoneticPr fontId="1" type="noConversion"/>
  </si>
  <si>
    <t>TMRP25H011</t>
  </si>
  <si>
    <t>TMRP25H009&amp;TMRP25H010</t>
    <phoneticPr fontId="1" type="noConversion"/>
  </si>
  <si>
    <t>凍乾前洗冰/11號機時預冷溫度更改為-25度/震動滴頭</t>
  </si>
  <si>
    <t>TMRC250729</t>
  </si>
  <si>
    <t>UMRZ250754</t>
  </si>
  <si>
    <t>TMRA25H007</t>
  </si>
  <si>
    <t>1112531A</t>
  </si>
  <si>
    <t>1112531B</t>
  </si>
  <si>
    <t>1112531C</t>
  </si>
  <si>
    <t>1112531D</t>
  </si>
  <si>
    <t>303-304</t>
    <phoneticPr fontId="1" type="noConversion"/>
  </si>
  <si>
    <t>30A-30D</t>
    <phoneticPr fontId="1" type="noConversion"/>
  </si>
  <si>
    <t>311-312</t>
    <phoneticPr fontId="1" type="noConversion"/>
  </si>
  <si>
    <t>311-314</t>
    <phoneticPr fontId="1" type="noConversion"/>
  </si>
  <si>
    <t>315-318</t>
    <phoneticPr fontId="1" type="noConversion"/>
  </si>
  <si>
    <t>TMRP250768</t>
  </si>
  <si>
    <t>TMRS25H007 &amp; 
TMRS25H008</t>
  </si>
  <si>
    <t>TMRS25H009 &amp;
TMRS25H010</t>
  </si>
  <si>
    <t>TMRS25H011 &amp;
TMRS25H012</t>
  </si>
  <si>
    <t>UMRZ25H014</t>
  </si>
  <si>
    <t>ALT 48K 試填</t>
    <phoneticPr fontId="1" type="noConversion"/>
  </si>
  <si>
    <t xml:space="preserve">TMRP25H012 &amp;
TMRP25H013 </t>
  </si>
  <si>
    <t>TMRP25H016&amp;TMRP25H017</t>
  </si>
  <si>
    <t>TMRP25H014&amp;TMRP25H015</t>
  </si>
  <si>
    <t>TMRP250770</t>
    <phoneticPr fontId="1" type="noConversion"/>
  </si>
  <si>
    <t>AVIAN&amp;REPTILE</t>
    <phoneticPr fontId="1" type="noConversion"/>
  </si>
  <si>
    <t>TMRA25H008</t>
  </si>
  <si>
    <t>TMRA25H020</t>
  </si>
  <si>
    <t>TMRA25H021</t>
  </si>
  <si>
    <t>TMRP25H007&amp;TMRP25H008</t>
  </si>
  <si>
    <t>313-316</t>
    <phoneticPr fontId="1" type="noConversion"/>
  </si>
  <si>
    <t>VB可以併,使用在HB不可併</t>
    <phoneticPr fontId="1" type="noConversion"/>
  </si>
  <si>
    <t>TMRP25H018</t>
  </si>
  <si>
    <t>TMRP25H027</t>
  </si>
  <si>
    <t>TMRA25H036</t>
  </si>
  <si>
    <t>TMRA25H040</t>
  </si>
  <si>
    <t>TMRA25H046</t>
  </si>
  <si>
    <t>TMRA25H049</t>
  </si>
  <si>
    <t>RD QBI領用</t>
    <phoneticPr fontId="1" type="noConversion"/>
  </si>
  <si>
    <t>TMRP25H026</t>
  </si>
  <si>
    <t>HB/VB, SA需試填判線</t>
    <phoneticPr fontId="1" type="noConversion"/>
  </si>
  <si>
    <t>TMRP25H025</t>
  </si>
  <si>
    <t>TMRP25H024</t>
  </si>
  <si>
    <t>搭1022444B-1*4430</t>
    <phoneticPr fontId="1" type="noConversion"/>
  </si>
  <si>
    <t>搭10425311</t>
    <phoneticPr fontId="1" type="noConversion"/>
  </si>
  <si>
    <t>HB/VB生產,SA試填判線</t>
    <phoneticPr fontId="1" type="noConversion"/>
  </si>
  <si>
    <t>315-318</t>
    <phoneticPr fontId="1" type="noConversion"/>
  </si>
  <si>
    <t>ALT 48K</t>
    <phoneticPr fontId="1" type="noConversion"/>
  </si>
  <si>
    <t>TMRP25H035</t>
  </si>
  <si>
    <t xml:space="preserve">Hi - CRP  </t>
  </si>
  <si>
    <t>2252531E</t>
    <phoneticPr fontId="1" type="noConversion"/>
  </si>
  <si>
    <t>315藥罐蓋子鎖歪,區分一批出來</t>
    <phoneticPr fontId="1" type="noConversion"/>
  </si>
  <si>
    <t>31E</t>
    <phoneticPr fontId="1" type="noConversion"/>
  </si>
  <si>
    <t>TMRP25H009&amp;TMRP25H010</t>
  </si>
  <si>
    <t>TMRP25H029</t>
  </si>
  <si>
    <t>TMRP25H028</t>
  </si>
  <si>
    <t>321-324</t>
    <phoneticPr fontId="1" type="noConversion"/>
  </si>
  <si>
    <t>324-328</t>
    <phoneticPr fontId="1" type="noConversion"/>
  </si>
  <si>
    <t>313-314</t>
    <phoneticPr fontId="1" type="noConversion"/>
  </si>
  <si>
    <t>TMRP25H030</t>
  </si>
  <si>
    <t>321-322</t>
    <phoneticPr fontId="1" type="noConversion"/>
  </si>
  <si>
    <t>321-324</t>
    <phoneticPr fontId="1" type="noConversion"/>
  </si>
  <si>
    <t>TMRP25H031</t>
  </si>
  <si>
    <t>321-322</t>
    <phoneticPr fontId="1" type="noConversion"/>
  </si>
  <si>
    <t>TMRA25H059</t>
  </si>
  <si>
    <t>TMRA25H060</t>
  </si>
  <si>
    <t>31A-31D</t>
    <phoneticPr fontId="1" type="noConversion"/>
  </si>
  <si>
    <t>BCl-D</t>
  </si>
  <si>
    <t>TBIL-D</t>
  </si>
  <si>
    <r>
      <t>20250811</t>
    </r>
    <r>
      <rPr>
        <sz val="16"/>
        <color theme="1"/>
        <rFont val="Microsoft JhengHei"/>
        <family val="2"/>
      </rPr>
      <t>新增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</si>
  <si>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Cl-D/5714400139</t>
    </r>
    <phoneticPr fontId="1" type="noConversion"/>
  </si>
  <si>
    <r>
      <rPr>
        <b/>
        <sz val="16"/>
        <color rgb="FFFF9999"/>
        <rFont val="細明體"/>
        <family val="2"/>
        <charset val="136"/>
      </rPr>
      <t>等同</t>
    </r>
    <r>
      <rPr>
        <b/>
        <sz val="16"/>
        <color rgb="FFFF9999"/>
        <rFont val="Calibri"/>
        <family val="2"/>
      </rPr>
      <t>TDBIL/5714400104</t>
    </r>
    <phoneticPr fontId="1" type="noConversion"/>
  </si>
  <si>
    <t>UMRZ25H001</t>
  </si>
  <si>
    <t>UMRZ25H002</t>
  </si>
  <si>
    <t>UMRZ25H003</t>
  </si>
  <si>
    <t>TMRP25H032</t>
  </si>
  <si>
    <t>TMRP25H033&amp;TMRP25H034</t>
    <phoneticPr fontId="1" type="noConversion"/>
  </si>
  <si>
    <t>TMRP25H038</t>
  </si>
  <si>
    <t>TMRS25H013&amp;TMRS25H014</t>
    <phoneticPr fontId="1" type="noConversion"/>
  </si>
  <si>
    <t>TMRA25H064</t>
  </si>
  <si>
    <t>TMRA25H072</t>
  </si>
  <si>
    <t>TMRA25H073</t>
  </si>
  <si>
    <t>TMRA25H074</t>
  </si>
  <si>
    <t>TMRA25H078</t>
  </si>
  <si>
    <t>323-324</t>
    <phoneticPr fontId="1" type="noConversion"/>
  </si>
  <si>
    <t>每滴定到5000顆藥劑打回/震動滴頭</t>
  </si>
  <si>
    <t>TMRA25H101</t>
  </si>
  <si>
    <t>TMRA25H102</t>
  </si>
  <si>
    <t>331-334</t>
    <phoneticPr fontId="1" type="noConversion"/>
  </si>
  <si>
    <t>TMRP25H040&amp;TMRP25H041</t>
  </si>
  <si>
    <t>TMRP25H039</t>
  </si>
  <si>
    <t>#331-332 限HB,SA禁用</t>
    <phoneticPr fontId="1" type="noConversion"/>
  </si>
  <si>
    <t>UMRZ25H029</t>
    <phoneticPr fontId="1" type="noConversion"/>
  </si>
  <si>
    <t>UMRZ25H031</t>
  </si>
  <si>
    <t>UMRZ25H032</t>
    <phoneticPr fontId="1" type="noConversion"/>
  </si>
  <si>
    <t xml:space="preserve">Na-B 12K改善外觀新凍乾參數放量試產  </t>
  </si>
  <si>
    <t xml:space="preserve">TCI 替代料panel試產for DQE驗證 part 1 </t>
  </si>
  <si>
    <t>TMRS25H015&amp;TMRS25H016</t>
  </si>
  <si>
    <t>TMRS25H017</t>
    <phoneticPr fontId="1" type="noConversion"/>
  </si>
  <si>
    <t>UMRZ25H034</t>
    <phoneticPr fontId="1" type="noConversion"/>
  </si>
  <si>
    <t>K 331測試</t>
    <phoneticPr fontId="1" type="noConversion"/>
  </si>
  <si>
    <t>TMRP25H042&amp;TMRP25H043</t>
  </si>
  <si>
    <t>331-334</t>
    <phoneticPr fontId="1" type="noConversion"/>
  </si>
  <si>
    <t>TMRA25H107</t>
  </si>
  <si>
    <t>TMRA25H108</t>
  </si>
  <si>
    <t>TMRA25H109</t>
  </si>
  <si>
    <t>TMRA25H110</t>
  </si>
  <si>
    <t>TMRP25H044&amp;TMRP25H045</t>
  </si>
  <si>
    <r>
      <rPr>
        <b/>
        <strike/>
        <sz val="24"/>
        <color rgb="FFFF0000"/>
        <rFont val="Microsoft JhengHei Light"/>
        <family val="2"/>
        <charset val="136"/>
      </rPr>
      <t>242限HB生產</t>
    </r>
    <r>
      <rPr>
        <b/>
        <sz val="24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</si>
  <si>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0"/>
        <color rgb="FFEE0000"/>
        <rFont val="Microsoft JhengHei Light"/>
        <family val="2"/>
        <charset val="136"/>
      </rPr>
      <t>276 ALB限用HB</t>
    </r>
    <r>
      <rPr>
        <b/>
        <sz val="20"/>
        <color rgb="FFEE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</si>
  <si>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b/>
        <strike/>
        <sz val="22"/>
        <color rgb="FFFF0000"/>
        <rFont val="Microsoft JhengHei Light"/>
        <family val="2"/>
        <charset val="136"/>
      </rPr>
      <t>27B限用HB生產</t>
    </r>
    <r>
      <rPr>
        <b/>
        <sz val="22"/>
        <color rgb="FFFF0000"/>
        <rFont val="Microsoft JhengHei Light"/>
        <family val="2"/>
        <charset val="136"/>
      </rPr>
      <t xml:space="preserve"> =&gt;8/15 可投VB</t>
    </r>
    <phoneticPr fontId="1" type="noConversion"/>
  </si>
  <si>
    <r>
      <rPr>
        <strike/>
        <sz val="24"/>
        <color rgb="FFFF0000"/>
        <rFont val="新細明體"/>
        <family val="1"/>
        <charset val="136"/>
      </rPr>
      <t>316 ALB限用HB生產</t>
    </r>
    <r>
      <rPr>
        <sz val="24"/>
        <color rgb="FFFF0000"/>
        <rFont val="Calibri"/>
        <family val="2"/>
      </rPr>
      <t xml:space="preserve">=&gt;8/15 </t>
    </r>
    <r>
      <rPr>
        <sz val="24"/>
        <color rgb="FFFF0000"/>
        <rFont val="Microsoft JhengHei Light"/>
        <family val="2"/>
        <charset val="136"/>
      </rPr>
      <t>可投</t>
    </r>
    <r>
      <rPr>
        <sz val="24"/>
        <color rgb="FFFF0000"/>
        <rFont val="Calibri"/>
        <family val="2"/>
      </rPr>
      <t>VB</t>
    </r>
    <phoneticPr fontId="1" type="noConversion"/>
  </si>
  <si>
    <t>TMRP25H046</t>
  </si>
  <si>
    <t>331-334</t>
    <phoneticPr fontId="1" type="noConversion"/>
  </si>
  <si>
    <t>335-338</t>
    <phoneticPr fontId="1" type="noConversion"/>
  </si>
  <si>
    <t>331-332</t>
    <phoneticPr fontId="1" type="noConversion"/>
  </si>
  <si>
    <t>TMRS25H019&amp;TMRS25H020</t>
  </si>
  <si>
    <t>TMRS25H025&amp;TMRS25H026</t>
  </si>
  <si>
    <t>TMRS25H021&amp;TMRS25H022</t>
  </si>
  <si>
    <t>TMRS25H023&amp;TMRS25H024</t>
  </si>
  <si>
    <t>TMRS25H027</t>
  </si>
  <si>
    <t>TMRP25H047&amp;TMRP25H048</t>
  </si>
  <si>
    <t>TMRA25H113</t>
  </si>
  <si>
    <t>TMRA25H122</t>
  </si>
  <si>
    <t>TMRA25H123</t>
  </si>
  <si>
    <t>TMRA25H128</t>
  </si>
  <si>
    <t>TMRA25H129</t>
  </si>
  <si>
    <t>限VB,製程單要備註化學料使用07A</t>
    <phoneticPr fontId="1" type="noConversion"/>
  </si>
  <si>
    <t>TMRA25H140</t>
  </si>
  <si>
    <t>TMRA25H141</t>
  </si>
  <si>
    <t>TMRA25H148</t>
  </si>
  <si>
    <t>TMRP25H049&amp;TMRP25H050</t>
  </si>
  <si>
    <t>TMRP25H051</t>
  </si>
  <si>
    <t>TMRA25H154</t>
  </si>
  <si>
    <t>TMRA25H155</t>
  </si>
  <si>
    <t>VB</t>
    <phoneticPr fontId="1" type="noConversion"/>
  </si>
  <si>
    <t>TMRS25H028</t>
  </si>
  <si>
    <t>335-336</t>
    <phoneticPr fontId="1" type="noConversion"/>
  </si>
  <si>
    <t>UMRZ25H043</t>
  </si>
  <si>
    <t>TCI SA試填</t>
    <phoneticPr fontId="1" type="noConversion"/>
  </si>
  <si>
    <t>TMRS25H029</t>
  </si>
  <si>
    <t>TMRP25H052</t>
  </si>
  <si>
    <t>TMRA25H168</t>
  </si>
  <si>
    <t>TMRA25H166</t>
  </si>
  <si>
    <t>TMRS25H030&amp;TMRS25H031</t>
  </si>
  <si>
    <t>LMI250812003</t>
  </si>
  <si>
    <t>TMRP25H053</t>
  </si>
  <si>
    <t>UMRZ25H047</t>
  </si>
  <si>
    <t>心臟病試填</t>
    <phoneticPr fontId="1" type="noConversion"/>
  </si>
  <si>
    <t>TMRS25H032&amp;TMRS25H033</t>
  </si>
  <si>
    <t>TMRS25H034</t>
  </si>
  <si>
    <t>TMRP25H054</t>
  </si>
  <si>
    <t>341-342</t>
    <phoneticPr fontId="1" type="noConversion"/>
  </si>
  <si>
    <t>343-344</t>
    <phoneticPr fontId="1" type="noConversion"/>
  </si>
  <si>
    <t>341-342</t>
    <phoneticPr fontId="1" type="noConversion"/>
  </si>
  <si>
    <t>TMRS25H018</t>
    <phoneticPr fontId="1" type="noConversion"/>
  </si>
  <si>
    <t>341-344</t>
    <phoneticPr fontId="1" type="noConversion"/>
  </si>
  <si>
    <t>RD QBI領用</t>
    <phoneticPr fontId="1" type="noConversion"/>
  </si>
  <si>
    <t>TMRA25H175</t>
  </si>
  <si>
    <t>TMRA25H188</t>
  </si>
  <si>
    <t>TMRA25H189</t>
  </si>
  <si>
    <t>TMRA25H194</t>
  </si>
  <si>
    <t>TMRA25H195</t>
  </si>
  <si>
    <t>341-342</t>
    <phoneticPr fontId="1" type="noConversion"/>
  </si>
  <si>
    <t>333-334</t>
    <phoneticPr fontId="1" type="noConversion"/>
  </si>
  <si>
    <t>341-344</t>
    <phoneticPr fontId="1" type="noConversion"/>
  </si>
  <si>
    <t>343-344</t>
    <phoneticPr fontId="1" type="noConversion"/>
  </si>
  <si>
    <t>335-338</t>
    <phoneticPr fontId="1" type="noConversion"/>
  </si>
  <si>
    <t>331-333</t>
    <phoneticPr fontId="1" type="noConversion"/>
  </si>
  <si>
    <t>TMRP25H055</t>
  </si>
  <si>
    <r>
      <t>HB/VB</t>
    </r>
    <r>
      <rPr>
        <b/>
        <sz val="20"/>
        <color rgb="FFFF0000"/>
        <rFont val="Microsoft JhengHei Light"/>
        <family val="2"/>
        <charset val="136"/>
      </rPr>
      <t>,SA禁用</t>
    </r>
    <phoneticPr fontId="1" type="noConversion"/>
  </si>
  <si>
    <t>TMRA25H205</t>
  </si>
  <si>
    <t>TMRA25H206</t>
  </si>
  <si>
    <t xml:space="preserve">TMRP25I003 &amp; TMRP25I004 </t>
  </si>
  <si>
    <t>TMRP25I001 &amp; TMRP25I002</t>
  </si>
  <si>
    <t>341-344</t>
    <phoneticPr fontId="1" type="noConversion"/>
  </si>
  <si>
    <t>351-354</t>
    <phoneticPr fontId="1" type="noConversion"/>
  </si>
  <si>
    <t>345-348</t>
    <phoneticPr fontId="1" type="noConversion"/>
  </si>
  <si>
    <t>TMRA25H224</t>
  </si>
  <si>
    <t>TMRS25I001 &amp; TMRS25I002</t>
  </si>
  <si>
    <t>TMRS25I006</t>
  </si>
  <si>
    <t>TMRS25I003 &amp; TMRS25I004</t>
  </si>
  <si>
    <t>200,210,201,211,301,300</t>
    <phoneticPr fontId="1" type="noConversion"/>
  </si>
  <si>
    <t>TMRS25I005</t>
  </si>
  <si>
    <t>TMRP25I007 &amp; TMRP25I008</t>
  </si>
  <si>
    <t>TMRP25I009 &amp; TMRP25I010</t>
  </si>
  <si>
    <t>TMRP25I005 &amp; TMRP25I006</t>
  </si>
  <si>
    <t>TMRA25H234</t>
  </si>
  <si>
    <t>TMRA25H235</t>
  </si>
  <si>
    <t>TCI替代料2-ALB</t>
    <phoneticPr fontId="1" type="noConversion"/>
  </si>
  <si>
    <t>TCI替代料1-MG FRU</t>
    <phoneticPr fontId="1" type="noConversion"/>
  </si>
  <si>
    <t xml:space="preserve">ALT-A 改善外觀凍乾參數  </t>
  </si>
  <si>
    <t>UMRZ25H032</t>
    <phoneticPr fontId="1" type="noConversion"/>
  </si>
  <si>
    <t>TMRP25I011 &amp;TMRP25I012</t>
  </si>
  <si>
    <t>TMRP25I013 &amp; TMRP25I014</t>
  </si>
  <si>
    <r>
      <t xml:space="preserve">TMRP25I015 &amp; </t>
    </r>
    <r>
      <rPr>
        <sz val="16"/>
        <color theme="1"/>
        <rFont val="Microsoft JhengHei Light"/>
        <family val="2"/>
        <charset val="136"/>
      </rPr>
      <t>TMRP25I016</t>
    </r>
    <phoneticPr fontId="1" type="noConversion"/>
  </si>
  <si>
    <t>HB/VB生產,SA需試填判線</t>
    <phoneticPr fontId="1" type="noConversion"/>
  </si>
  <si>
    <t>HB/VB生產,若有SA需求建議先填這4批</t>
    <phoneticPr fontId="1" type="noConversion"/>
  </si>
  <si>
    <t>TMRS25I009 &amp; 
TMRS25I010</t>
  </si>
  <si>
    <t>TMRS25I007 &amp; TMRS25I008</t>
  </si>
  <si>
    <t>VB</t>
    <phoneticPr fontId="1" type="noConversion"/>
  </si>
  <si>
    <t>DBIL-D</t>
    <phoneticPr fontId="1" type="noConversion"/>
  </si>
  <si>
    <t>HB DBIL-D</t>
    <phoneticPr fontId="1" type="noConversion"/>
  </si>
  <si>
    <t>&gt; TBIL-D</t>
    <phoneticPr fontId="1" type="noConversion"/>
  </si>
  <si>
    <t>TMRP25I017</t>
  </si>
  <si>
    <t>351-354</t>
    <phoneticPr fontId="1" type="noConversion"/>
  </si>
  <si>
    <t>TMRP25I023 &amp; TMRP25I024</t>
  </si>
  <si>
    <t>TMRP25I018</t>
  </si>
  <si>
    <t>351-352</t>
    <phoneticPr fontId="1" type="noConversion"/>
  </si>
  <si>
    <t>TMRA25I003</t>
  </si>
  <si>
    <t>TMRA25I024</t>
  </si>
  <si>
    <t>TMRA25I035</t>
  </si>
  <si>
    <t>TMRA25I036</t>
  </si>
  <si>
    <t>TMRA25I045</t>
  </si>
  <si>
    <t>UMRZ25I001</t>
  </si>
  <si>
    <t>UMRZ25I002</t>
  </si>
  <si>
    <t>UMRZ25I003</t>
  </si>
  <si>
    <t>TMRP25I019</t>
  </si>
  <si>
    <t>351-352</t>
    <phoneticPr fontId="1" type="noConversion"/>
  </si>
  <si>
    <t>351-354</t>
    <phoneticPr fontId="1" type="noConversion"/>
  </si>
  <si>
    <t>355-358</t>
    <phoneticPr fontId="1" type="noConversion"/>
  </si>
  <si>
    <t>351</t>
    <phoneticPr fontId="1" type="noConversion"/>
  </si>
  <si>
    <t>UMRZ25I015</t>
  </si>
  <si>
    <t>SA-ALB+TP 確認ALB</t>
  </si>
  <si>
    <t>TMRP25I028</t>
  </si>
  <si>
    <t>DBIL-D</t>
  </si>
  <si>
    <t>DBIL-U</t>
    <phoneticPr fontId="1" type="noConversion"/>
  </si>
  <si>
    <t>TMRP25I029</t>
  </si>
  <si>
    <t>TMRP25I030</t>
  </si>
  <si>
    <t>HB1-ElectrolyteⅡ</t>
  </si>
  <si>
    <t>TMRP25I031</t>
  </si>
  <si>
    <t>TMRP25I025</t>
  </si>
  <si>
    <t>TMRP25I026 &amp; TMRP25I027</t>
  </si>
  <si>
    <t>353</t>
    <phoneticPr fontId="1" type="noConversion"/>
  </si>
  <si>
    <t>351-352、354</t>
    <phoneticPr fontId="1" type="noConversion"/>
  </si>
  <si>
    <t>TMRP25I032 &amp; TMRP25I033</t>
  </si>
  <si>
    <t>TMRP25I034 &amp; TMRP25I035</t>
  </si>
  <si>
    <t>1822536B</t>
  </si>
  <si>
    <t>TMRA25I056</t>
  </si>
  <si>
    <t>TMRA25I065</t>
  </si>
  <si>
    <t>TMRA25I069</t>
  </si>
  <si>
    <t>TMRP25I036</t>
  </si>
  <si>
    <r>
      <t>HB/VB生產,</t>
    </r>
    <r>
      <rPr>
        <b/>
        <sz val="28"/>
        <color rgb="FF0000FF"/>
        <rFont val="Microsoft JhengHei Light"/>
        <family val="2"/>
        <charset val="136"/>
      </rPr>
      <t>SA可用</t>
    </r>
    <r>
      <rPr>
        <b/>
        <sz val="20"/>
        <color rgb="FF0000FF"/>
        <rFont val="Microsoft JhengHei Light"/>
        <family val="2"/>
        <charset val="136"/>
      </rPr>
      <t xml:space="preserve"> Eq 14</t>
    </r>
    <phoneticPr fontId="1" type="noConversion"/>
  </si>
  <si>
    <t>TMRS25I009&amp;TMRS25I010</t>
    <phoneticPr fontId="1" type="noConversion"/>
  </si>
  <si>
    <t>TMRP25I039</t>
  </si>
  <si>
    <t>5714400159</t>
  </si>
  <si>
    <t>MG-U BEAD-STD</t>
  </si>
  <si>
    <t>5714400199</t>
  </si>
  <si>
    <t>VB-P01-CK-U-STD</t>
  </si>
  <si>
    <t>5714400222</t>
  </si>
  <si>
    <t>CK-AD BEAD-STD</t>
  </si>
  <si>
    <t>5714400223</t>
  </si>
  <si>
    <t>VB-P01 MG-AD-STD</t>
  </si>
  <si>
    <t>5714400290</t>
  </si>
  <si>
    <t>BCl-D BEAD-STD</t>
  </si>
  <si>
    <t>5714400292</t>
  </si>
  <si>
    <t>TBIL-D BEAD-STD</t>
  </si>
  <si>
    <t>TMRP25I037 &amp; TMRP25I038</t>
  </si>
  <si>
    <t>TMRP25I042</t>
  </si>
  <si>
    <t>TMRP25I043 &amp; TMRP25I044</t>
  </si>
  <si>
    <t>1112526W</t>
  </si>
  <si>
    <t>1112526X</t>
  </si>
  <si>
    <t>1112526Y</t>
  </si>
  <si>
    <t>1112526Z</t>
  </si>
  <si>
    <t>TMRA25I073</t>
  </si>
  <si>
    <t>TMRA25I112</t>
  </si>
  <si>
    <t>26Y</t>
    <phoneticPr fontId="1" type="noConversion"/>
  </si>
  <si>
    <t>1112527W</t>
    <phoneticPr fontId="1" type="noConversion"/>
  </si>
  <si>
    <t>1112527X</t>
    <phoneticPr fontId="1" type="noConversion"/>
  </si>
  <si>
    <t>1112527Y</t>
    <phoneticPr fontId="1" type="noConversion"/>
  </si>
  <si>
    <t>1112527Z</t>
    <phoneticPr fontId="1" type="noConversion"/>
  </si>
  <si>
    <t>HB/VB生產, SA建議試填判線</t>
  </si>
  <si>
    <t>TMRP25I040 &amp; TMRP25I041</t>
  </si>
  <si>
    <t>SA測良率</t>
    <phoneticPr fontId="1" type="noConversion"/>
  </si>
  <si>
    <t>UMRZ25I018</t>
    <phoneticPr fontId="1" type="noConversion"/>
  </si>
  <si>
    <t>361-364</t>
    <phoneticPr fontId="1" type="noConversion"/>
  </si>
  <si>
    <t>26WXZ</t>
    <phoneticPr fontId="1" type="noConversion"/>
  </si>
  <si>
    <t>291-294</t>
    <phoneticPr fontId="1" type="noConversion"/>
  </si>
  <si>
    <t>361-362</t>
    <phoneticPr fontId="1" type="noConversion"/>
  </si>
  <si>
    <t>371-374</t>
    <phoneticPr fontId="1" type="noConversion"/>
  </si>
  <si>
    <t>26Y不可併批,限HB</t>
    <phoneticPr fontId="1" type="noConversion"/>
  </si>
  <si>
    <t>HB/VB生產, SA皆請試填判線</t>
  </si>
  <si>
    <t>361-364</t>
    <phoneticPr fontId="1" type="noConversion"/>
  </si>
  <si>
    <t>365-368</t>
    <phoneticPr fontId="1" type="noConversion"/>
  </si>
  <si>
    <t>361-362</t>
    <phoneticPr fontId="1" type="noConversion"/>
  </si>
  <si>
    <t>HB</t>
    <phoneticPr fontId="1" type="noConversion"/>
  </si>
  <si>
    <t>TMRP25I049 &amp; TMRP25I050</t>
  </si>
  <si>
    <t>BCL</t>
    <phoneticPr fontId="1" type="noConversion"/>
  </si>
  <si>
    <t>BCl-D</t>
    <phoneticPr fontId="1" type="noConversion"/>
  </si>
  <si>
    <t>TMRA25I123</t>
  </si>
  <si>
    <t>TMRA25I126</t>
  </si>
  <si>
    <t>TMRA25I127</t>
  </si>
  <si>
    <t>TMRS25I013</t>
  </si>
  <si>
    <t>TMRS25I014 &amp; TMRS25I015</t>
  </si>
  <si>
    <t>TMRP25I051 &amp; TMRP25I052</t>
  </si>
  <si>
    <t>TMRP25I053</t>
  </si>
  <si>
    <t>UMRZ25H032</t>
    <phoneticPr fontId="1" type="noConversion"/>
  </si>
  <si>
    <t>UMRZ25H053</t>
    <phoneticPr fontId="1" type="noConversion"/>
  </si>
  <si>
    <t>UMRZ25H052</t>
    <phoneticPr fontId="1" type="noConversion"/>
  </si>
  <si>
    <t>371-374</t>
    <phoneticPr fontId="1" type="noConversion"/>
  </si>
  <si>
    <t>371-374</t>
    <phoneticPr fontId="1" type="noConversion"/>
  </si>
  <si>
    <t>TMRS25I016</t>
  </si>
  <si>
    <t>TMRS25I017</t>
  </si>
  <si>
    <t>TMRP25I054</t>
  </si>
  <si>
    <t>27W-27Z</t>
    <phoneticPr fontId="1" type="noConversion"/>
  </si>
  <si>
    <t>TMRP25I055</t>
  </si>
  <si>
    <t>沒單 待確認是否報廢</t>
    <phoneticPr fontId="1" type="noConversion"/>
  </si>
  <si>
    <t>TMRP25I056 &amp; TMRP25I057</t>
  </si>
  <si>
    <t>9/29心臟病留10000</t>
    <phoneticPr fontId="1" type="noConversion"/>
  </si>
  <si>
    <t>UMRZ25I022</t>
  </si>
  <si>
    <t>心臟病試填</t>
    <phoneticPr fontId="1" type="noConversion"/>
  </si>
  <si>
    <t>TMRP25I058</t>
  </si>
  <si>
    <t>TMRP25I059 &amp; TMRP25I060</t>
  </si>
  <si>
    <t>TMRP25I063</t>
  </si>
  <si>
    <t>9,11</t>
  </si>
  <si>
    <t>TMRA25I144</t>
  </si>
  <si>
    <t>3,5,9,10</t>
  </si>
  <si>
    <t>TMRA25I145</t>
  </si>
  <si>
    <t>LMR250909220</t>
    <phoneticPr fontId="1" type="noConversion"/>
  </si>
  <si>
    <t>TMRS25I011 &amp; TMRS25I012</t>
    <phoneticPr fontId="1" type="noConversion"/>
  </si>
  <si>
    <t>373 ALB 限用HB</t>
  </si>
  <si>
    <t xml:space="preserve">HB/VB生產, SA不建議用 </t>
    <phoneticPr fontId="1" type="noConversion"/>
  </si>
  <si>
    <t>TMRP25I064 &amp; TMRP25I065</t>
  </si>
  <si>
    <t>371-374</t>
    <phoneticPr fontId="1" type="noConversion"/>
  </si>
  <si>
    <t>TMRP25I066</t>
  </si>
  <si>
    <t>381-382</t>
    <phoneticPr fontId="1" type="noConversion"/>
  </si>
  <si>
    <t>375-378</t>
    <phoneticPr fontId="1" type="noConversion"/>
  </si>
  <si>
    <t>LMR250918226</t>
  </si>
  <si>
    <t>TMRS25I018</t>
  </si>
  <si>
    <t>TMRS25I019</t>
  </si>
  <si>
    <t>TMRP25I067</t>
  </si>
  <si>
    <t>TMRA25I155</t>
  </si>
  <si>
    <t>TMRA25I156</t>
  </si>
  <si>
    <t>TMRA25I161</t>
  </si>
  <si>
    <t>TMRA25I164</t>
  </si>
  <si>
    <t>3,4,10,11</t>
  </si>
  <si>
    <t>TMRA25I172</t>
  </si>
  <si>
    <t>UMRZ25I027</t>
  </si>
  <si>
    <t xml:space="preserve">LED 1測試盤-K, ALT-A多連盤 </t>
    <phoneticPr fontId="1" type="noConversion"/>
  </si>
  <si>
    <t>4,6,7,10</t>
  </si>
  <si>
    <t>TMRP25I068 &amp; TMRP25I069</t>
  </si>
  <si>
    <t>381-382</t>
    <phoneticPr fontId="1" type="noConversion"/>
  </si>
  <si>
    <t>383-384</t>
    <phoneticPr fontId="1" type="noConversion"/>
  </si>
  <si>
    <t>371-374</t>
    <phoneticPr fontId="1" type="noConversion"/>
  </si>
  <si>
    <t>5714400117</t>
  </si>
  <si>
    <t>K-U BEAD-STD</t>
  </si>
  <si>
    <t>TMRS25I020 &amp; TMRS25I021</t>
  </si>
  <si>
    <t>TMRP25I070 &amp; TMRP25I071</t>
  </si>
  <si>
    <t>383-384</t>
    <phoneticPr fontId="1" type="noConversion"/>
  </si>
  <si>
    <t>UMRZ25I040</t>
  </si>
  <si>
    <t>第二次心臟病試填</t>
    <phoneticPr fontId="1" type="noConversion"/>
  </si>
  <si>
    <t>LMI250901002</t>
  </si>
  <si>
    <t>TMRA25I182</t>
  </si>
  <si>
    <t>2102539S</t>
  </si>
  <si>
    <t>2102539T</t>
  </si>
  <si>
    <t>QALT-A</t>
  </si>
  <si>
    <t>TMRA25I189</t>
  </si>
  <si>
    <t>TMRA25I190</t>
  </si>
  <si>
    <t>TMRA25I191</t>
  </si>
  <si>
    <t>TMRA25I192</t>
  </si>
  <si>
    <t>2092539S</t>
  </si>
  <si>
    <t>2092539T</t>
  </si>
  <si>
    <t>QTC-U</t>
  </si>
  <si>
    <t>QTC-D</t>
  </si>
  <si>
    <t>QPHOS-B</t>
  </si>
  <si>
    <t>TMRA25I196</t>
  </si>
  <si>
    <t>TMRA25I202</t>
  </si>
  <si>
    <t>TMRA25I203</t>
  </si>
  <si>
    <t>TMRA25I205</t>
  </si>
  <si>
    <t>TMRA25I206</t>
  </si>
  <si>
    <t>TMRA25I208</t>
  </si>
  <si>
    <t>TMRA25I209</t>
  </si>
  <si>
    <t>QGGT-AD</t>
  </si>
  <si>
    <t>TMRA25I210</t>
  </si>
  <si>
    <t>TMRA25I211</t>
  </si>
  <si>
    <t>TMRA25I213</t>
  </si>
  <si>
    <t>TMRA25I215</t>
  </si>
  <si>
    <t>TMRA25I216</t>
  </si>
  <si>
    <r>
      <t>20250924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</si>
  <si>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QALB-A</t>
  </si>
  <si>
    <t>QGLU-B</t>
  </si>
  <si>
    <t>QCa-B (TCI)</t>
  </si>
  <si>
    <t>QTP</t>
  </si>
  <si>
    <t>QCRE-D</t>
  </si>
  <si>
    <t>QCREA-D</t>
  </si>
  <si>
    <t>QCREA-U</t>
  </si>
  <si>
    <t>QALP-D</t>
  </si>
  <si>
    <t>QALP-U</t>
  </si>
  <si>
    <t>QCl-D</t>
  </si>
  <si>
    <t>QCl-U</t>
  </si>
  <si>
    <t>QBCl-U</t>
  </si>
  <si>
    <t>QBCl-D</t>
  </si>
  <si>
    <t>QCK-AD</t>
  </si>
  <si>
    <t>QCK-U</t>
  </si>
  <si>
    <t>QFRU-D</t>
  </si>
  <si>
    <t>QFRU-U</t>
  </si>
  <si>
    <t>QTBA-D</t>
  </si>
  <si>
    <t>QTBA-U</t>
  </si>
  <si>
    <t>QUA-D</t>
  </si>
  <si>
    <t>QUA-U</t>
  </si>
  <si>
    <t xml:space="preserve">QMG-AD </t>
  </si>
  <si>
    <t>QMg-U</t>
  </si>
  <si>
    <t>QUCRE_D</t>
  </si>
  <si>
    <t>QUCRE_U</t>
  </si>
  <si>
    <t>QUPRO</t>
  </si>
  <si>
    <t>QBUN</t>
  </si>
  <si>
    <t xml:space="preserve">QAST </t>
  </si>
  <si>
    <t xml:space="preserve">QAMY (TOYOBO CNP) </t>
  </si>
  <si>
    <t xml:space="preserve">QAMY-A (金昇CNP) </t>
  </si>
  <si>
    <t>QK-D (Merck KPT)</t>
  </si>
  <si>
    <t>QK-U (Merck-KPT)</t>
  </si>
  <si>
    <t>QK-AD (金昇KPT)</t>
  </si>
  <si>
    <t>QK-AU (金昇-KPT)</t>
  </si>
  <si>
    <t>QNA-AU (Merck KPT)</t>
  </si>
  <si>
    <t>QNA-AD (Merck KPT)</t>
  </si>
  <si>
    <t>QNA-BU (金昇 KPT)</t>
  </si>
  <si>
    <t>QNA-BD  (金昇 KPT)</t>
  </si>
  <si>
    <t>QGGT-U (Sigma)</t>
  </si>
  <si>
    <t>QGGT-AU (金昇)</t>
  </si>
  <si>
    <t xml:space="preserve">QLIPA-U </t>
  </si>
  <si>
    <t>QLIPA-D</t>
  </si>
  <si>
    <t>QTBIL-U</t>
  </si>
  <si>
    <t>QTBIL-D</t>
  </si>
  <si>
    <t>QTG-D</t>
  </si>
  <si>
    <t>QTG-U</t>
  </si>
  <si>
    <t>QLDH-D</t>
  </si>
  <si>
    <t>QLDH-U</t>
  </si>
  <si>
    <t>QtCO2-U</t>
  </si>
  <si>
    <t>QtCO2-D</t>
  </si>
  <si>
    <t>QNH3</t>
  </si>
  <si>
    <t>QBNH3</t>
  </si>
  <si>
    <t>QLAC-U</t>
  </si>
  <si>
    <t>QLAC-D</t>
  </si>
  <si>
    <t>TMRP25J003 &amp; TMRP25J004</t>
  </si>
  <si>
    <t>TMRP25J001 &amp; TMRP25J002</t>
  </si>
  <si>
    <t>TMRP25J007 &amp; TMRP25J008</t>
  </si>
  <si>
    <t>TMRP25J011</t>
  </si>
  <si>
    <t>UMRZ25I042</t>
  </si>
  <si>
    <t>UMRZ25I043</t>
  </si>
  <si>
    <t xml:space="preserve">P01 tCO2延長罐內長效(4M)填多重複盤測試 </t>
    <phoneticPr fontId="1" type="noConversion"/>
  </si>
  <si>
    <t xml:space="preserve">K, ALT-A篩機盤試產 </t>
  </si>
  <si>
    <t>TMRP25I074</t>
  </si>
  <si>
    <t>381-384</t>
    <phoneticPr fontId="1" type="noConversion"/>
  </si>
  <si>
    <t>391-392</t>
    <phoneticPr fontId="1" type="noConversion"/>
  </si>
  <si>
    <r>
      <t>HB/VB,</t>
    </r>
    <r>
      <rPr>
        <b/>
        <sz val="22"/>
        <color rgb="FFFF0000"/>
        <rFont val="Microsoft JhengHei Light"/>
        <family val="2"/>
        <charset val="136"/>
      </rPr>
      <t>禁SA</t>
    </r>
    <phoneticPr fontId="1" type="noConversion"/>
  </si>
  <si>
    <t>TMRP25J012 &amp; TMRP25J013</t>
  </si>
  <si>
    <t>TMRS25J003 &amp; TMRS25J004</t>
  </si>
  <si>
    <t>TMRS25J005</t>
  </si>
  <si>
    <t>TMRS25J001 &amp; TMRS25J002</t>
  </si>
  <si>
    <t>TMRP25J006 &amp; TMRP25J010</t>
  </si>
  <si>
    <t>TMRP25J014</t>
  </si>
  <si>
    <t>TMRP25I068&amp;TMRP25I069</t>
    <phoneticPr fontId="1" type="noConversion"/>
  </si>
  <si>
    <t>VB1-DIAGNOSIS PLUS</t>
    <phoneticPr fontId="1" type="noConversion"/>
  </si>
  <si>
    <t>UMRZ25I041</t>
    <phoneticPr fontId="1" type="noConversion"/>
  </si>
  <si>
    <t>391-393</t>
    <phoneticPr fontId="1" type="noConversion"/>
  </si>
  <si>
    <t>391-392</t>
    <phoneticPr fontId="1" type="noConversion"/>
  </si>
  <si>
    <t>限VB,禁SCIL</t>
    <phoneticPr fontId="1" type="noConversion"/>
  </si>
  <si>
    <t>39S-39T</t>
    <phoneticPr fontId="1" type="noConversion"/>
  </si>
  <si>
    <t>391-394</t>
    <phoneticPr fontId="1" type="noConversion"/>
  </si>
  <si>
    <t>392</t>
    <phoneticPr fontId="1" type="noConversion"/>
  </si>
  <si>
    <t>除U-392不可併</t>
    <phoneticPr fontId="1" type="noConversion"/>
  </si>
  <si>
    <t>391、393-394</t>
    <phoneticPr fontId="1" type="noConversion"/>
  </si>
  <si>
    <t>TMRP25J009</t>
    <phoneticPr fontId="1" type="noConversion"/>
  </si>
  <si>
    <t>TMRP25J015</t>
  </si>
  <si>
    <t>UMRZ25J015</t>
  </si>
  <si>
    <t>UMRZ25J016</t>
  </si>
  <si>
    <t>Ca 48K</t>
    <phoneticPr fontId="1" type="noConversion"/>
  </si>
  <si>
    <t xml:space="preserve">GLIPA增量測試 </t>
  </si>
  <si>
    <t>TMRP25J016 &amp; TMRP25J017</t>
  </si>
  <si>
    <t>TMRP25J018 &amp; TMRP25J019</t>
  </si>
  <si>
    <t>TMRA25I226</t>
  </si>
  <si>
    <t>TMRA25I227</t>
  </si>
  <si>
    <t>TMRA25I230</t>
  </si>
  <si>
    <t>TMRA25I233</t>
  </si>
  <si>
    <t>TMRA25J004</t>
  </si>
  <si>
    <t>TMRA25J005</t>
  </si>
  <si>
    <t>TMRA25J008</t>
  </si>
  <si>
    <t>TMRA25J013</t>
  </si>
  <si>
    <t>TMRA25J014</t>
  </si>
  <si>
    <t>TMRA25J017</t>
  </si>
  <si>
    <t>TMRA25J018</t>
  </si>
  <si>
    <t>TMRA25J019</t>
  </si>
  <si>
    <t>TMRA25J022</t>
  </si>
  <si>
    <t>TMRA25J023</t>
  </si>
  <si>
    <t>TMRA25J026</t>
  </si>
  <si>
    <t>TMRA25J027</t>
  </si>
  <si>
    <t>TMRA25J028</t>
  </si>
  <si>
    <t>TMRP25J025 &amp; TMRP25J026</t>
  </si>
  <si>
    <t>TMRS25J006</t>
  </si>
  <si>
    <t>391-392</t>
    <phoneticPr fontId="1" type="noConversion"/>
  </si>
  <si>
    <t>393-394</t>
    <phoneticPr fontId="1" type="noConversion"/>
  </si>
  <si>
    <t>393</t>
    <phoneticPr fontId="1" type="noConversion"/>
  </si>
  <si>
    <t>361</t>
    <phoneticPr fontId="1" type="noConversion"/>
  </si>
  <si>
    <t>362</t>
    <phoneticPr fontId="1" type="noConversion"/>
  </si>
  <si>
    <t>363</t>
    <phoneticPr fontId="1" type="noConversion"/>
  </si>
  <si>
    <t>364</t>
    <phoneticPr fontId="1" type="noConversion"/>
  </si>
  <si>
    <t>UMRZ25J018</t>
  </si>
  <si>
    <t>TG 多重複盤</t>
  </si>
  <si>
    <t>Anne 領用</t>
    <phoneticPr fontId="1" type="noConversion"/>
  </si>
  <si>
    <t>Carey 領用</t>
    <phoneticPr fontId="1" type="noConversion"/>
  </si>
  <si>
    <t>LMI251002001</t>
  </si>
  <si>
    <t>TMRP25J027 &amp; TMRP25J028</t>
  </si>
  <si>
    <t>TMRP25J023 &amp; TMRP25J024</t>
  </si>
  <si>
    <t>TMRP25J005</t>
    <phoneticPr fontId="1" type="noConversion"/>
  </si>
  <si>
    <t>CHLOE QBI領用</t>
    <phoneticPr fontId="1" type="noConversion"/>
  </si>
  <si>
    <t>LMI251001005</t>
    <phoneticPr fontId="1" type="noConversion"/>
  </si>
  <si>
    <t>UMRZ25J021</t>
    <phoneticPr fontId="1" type="noConversion"/>
  </si>
  <si>
    <t>TCI 2填盤</t>
    <phoneticPr fontId="1" type="noConversion"/>
  </si>
  <si>
    <t>401-404</t>
    <phoneticPr fontId="1" type="noConversion"/>
  </si>
  <si>
    <t>UMRZ25J022</t>
    <phoneticPr fontId="1" type="noConversion"/>
  </si>
  <si>
    <t xml:space="preserve">K-AU PYK BB1C000007A 替代料測試 </t>
    <phoneticPr fontId="1" type="noConversion"/>
  </si>
  <si>
    <t>TMRP25J029</t>
  </si>
  <si>
    <t xml:space="preserve">TMRP25J009 </t>
  </si>
  <si>
    <t>TMRS25J008</t>
  </si>
  <si>
    <t>TMRS25J009</t>
  </si>
  <si>
    <t>LMI251002002 </t>
  </si>
  <si>
    <t>TMRP25J021 &amp; TMRP25J022</t>
  </si>
  <si>
    <r>
      <rPr>
        <sz val="10"/>
        <color theme="1"/>
        <rFont val="Microsoft JhengHei"/>
        <family val="2"/>
      </rPr>
      <t>禁</t>
    </r>
    <r>
      <rPr>
        <sz val="10"/>
        <color theme="1"/>
        <rFont val="Arial"/>
        <family val="2"/>
      </rPr>
      <t>SA</t>
    </r>
    <phoneticPr fontId="1" type="noConversion"/>
  </si>
  <si>
    <t>NS</t>
    <phoneticPr fontId="1" type="noConversion"/>
  </si>
  <si>
    <t>200,210,201,211</t>
    <phoneticPr fontId="1" type="noConversion"/>
  </si>
  <si>
    <t>401-402</t>
    <phoneticPr fontId="1" type="noConversion"/>
  </si>
  <si>
    <t>401-404</t>
    <phoneticPr fontId="1" type="noConversion"/>
  </si>
  <si>
    <t>TMRP25J020</t>
  </si>
  <si>
    <t>401-402</t>
    <phoneticPr fontId="1" type="noConversion"/>
  </si>
  <si>
    <t>403-404</t>
    <phoneticPr fontId="1" type="noConversion"/>
  </si>
  <si>
    <t>391-394</t>
    <phoneticPr fontId="1" type="noConversion"/>
  </si>
  <si>
    <t>UMRZ25J025</t>
    <phoneticPr fontId="1" type="noConversion"/>
  </si>
  <si>
    <t>Na+TC &amp; K+ALT篩機</t>
    <phoneticPr fontId="1" type="noConversion"/>
  </si>
  <si>
    <t>UMRZ25J014</t>
    <phoneticPr fontId="1" type="noConversion"/>
  </si>
  <si>
    <t>403-404</t>
    <phoneticPr fontId="1" type="noConversion"/>
  </si>
  <si>
    <t>401-402</t>
    <phoneticPr fontId="1" type="noConversion"/>
  </si>
  <si>
    <t>405-408</t>
    <phoneticPr fontId="1" type="noConversion"/>
  </si>
  <si>
    <t>HB/VB</t>
    <phoneticPr fontId="1" type="noConversion"/>
  </si>
  <si>
    <t>TMRS25J010 &amp; TMRS25J011</t>
  </si>
  <si>
    <t>TMRA25J029</t>
  </si>
  <si>
    <t>TMRA25J040</t>
  </si>
  <si>
    <t>TMRA25J041</t>
  </si>
  <si>
    <t>TMRA25J066</t>
  </si>
  <si>
    <t>TMRA25J067</t>
  </si>
  <si>
    <t>TMRA25J068</t>
  </si>
  <si>
    <t>TMRA25J069</t>
  </si>
  <si>
    <t>TMRS25J012 &amp; TMRS25J013</t>
  </si>
  <si>
    <t>TMRP25J030 &amp; TMRP25J031</t>
  </si>
  <si>
    <t>TMRP25J032 &amp; TMRP25J033</t>
  </si>
  <si>
    <t>401-404</t>
    <phoneticPr fontId="1" type="noConversion"/>
  </si>
  <si>
    <t>TMRP25J037 &amp; TMRP25J038</t>
  </si>
  <si>
    <t>TMRP25J039 &amp; TMRP25J040</t>
  </si>
  <si>
    <t>411-414</t>
    <phoneticPr fontId="1" type="noConversion"/>
  </si>
  <si>
    <t>TMRP25J041 &amp; TMRP25J042</t>
  </si>
  <si>
    <t>TMRP25J041</t>
  </si>
  <si>
    <t>TMRP25J046</t>
  </si>
  <si>
    <t>TMRS25J014 &amp; TMRS25J015</t>
    <phoneticPr fontId="1" type="noConversion"/>
  </si>
  <si>
    <t>TMRS25J016 &amp; TMRS25J017</t>
  </si>
  <si>
    <t>TMRS25J018 &amp; TMRS25J019</t>
  </si>
  <si>
    <t>TMRS25J020 &amp; TMRS25J021</t>
  </si>
  <si>
    <t>TMRP25J044 &amp; TMRP25J045</t>
  </si>
  <si>
    <t>UMRZ25J001</t>
  </si>
  <si>
    <t>UMRZ25J002</t>
  </si>
  <si>
    <t>UMRZ25J003</t>
  </si>
  <si>
    <t>RD_10月份實驗(領用BEADS)-其他耗用</t>
  </si>
  <si>
    <t>PE_10月份水分分析&amp;實驗(領用BEADS&amp;卡匣)</t>
  </si>
  <si>
    <t>QC_10月份複驗BEADS</t>
  </si>
  <si>
    <t>TMRP25J042 &amp; TMRP25J043</t>
  </si>
  <si>
    <t>TMRS25J022 &amp; TMRS25J023</t>
  </si>
  <si>
    <t>411-412 限HB生產,SA不建議生產</t>
    <phoneticPr fontId="1" type="noConversion"/>
  </si>
  <si>
    <t>413-414 可投產VB,SA不建議生產</t>
    <phoneticPr fontId="1" type="noConversion"/>
  </si>
  <si>
    <t>TMRP25J048</t>
  </si>
  <si>
    <t xml:space="preserve">預計結束 </t>
  </si>
  <si>
    <t>TMRA25J070</t>
  </si>
  <si>
    <t>TMRA25J077</t>
  </si>
  <si>
    <t>TMRA25J080</t>
  </si>
  <si>
    <t>8,11</t>
  </si>
  <si>
    <t>TMRA25J083</t>
  </si>
  <si>
    <t>TMRA25J084</t>
  </si>
  <si>
    <t>TMRA25J088</t>
  </si>
  <si>
    <t>TMRA25J089</t>
  </si>
  <si>
    <t>TMRA25J094</t>
  </si>
  <si>
    <t>TMRA25J096</t>
  </si>
  <si>
    <t>TMRA25J097</t>
  </si>
  <si>
    <t>TMRP25J047</t>
  </si>
  <si>
    <t>日期:</t>
  </si>
  <si>
    <t>TMRA25J098</t>
  </si>
  <si>
    <t>TMRA25J103</t>
  </si>
  <si>
    <t>TMRA25J104</t>
  </si>
  <si>
    <t>TMRA25J107</t>
  </si>
  <si>
    <t>TMRA25J108</t>
  </si>
  <si>
    <t>TMRA25J109</t>
  </si>
  <si>
    <t>TMRA25J118</t>
  </si>
  <si>
    <t>TMRA25J119</t>
  </si>
  <si>
    <t>TMRA25J129</t>
  </si>
  <si>
    <t>TMRA25J130</t>
  </si>
  <si>
    <t>TMRA25J127</t>
  </si>
  <si>
    <t xml:space="preserve"> </t>
    <phoneticPr fontId="1" type="noConversion"/>
  </si>
  <si>
    <t>TMRS25J025</t>
  </si>
  <si>
    <t>TMRS25J026</t>
  </si>
  <si>
    <t>UMRZ25J030</t>
  </si>
  <si>
    <t xml:space="preserve">Na-BD外觀不良beads試填SA </t>
  </si>
  <si>
    <t>HB/VB 生產,SA需試填判線</t>
    <phoneticPr fontId="1" type="noConversion"/>
  </si>
  <si>
    <t>TMRP25J049 &amp; TMRP25J050</t>
  </si>
  <si>
    <t xml:space="preserve"> CREA要過期前三周通知經理排生產</t>
    <phoneticPr fontId="1" type="noConversion"/>
  </si>
  <si>
    <t>TMRP25J051</t>
  </si>
  <si>
    <t>TMRP25J052</t>
  </si>
  <si>
    <t>TMRS25J028 &amp; TMRS25J029</t>
  </si>
  <si>
    <t>TMRS25J027</t>
  </si>
  <si>
    <t>TMRS25J030 &amp; TMRS25J031</t>
  </si>
  <si>
    <t>TMRA25J131</t>
  </si>
  <si>
    <t>TMRA25J139</t>
  </si>
  <si>
    <t>TMRA25J143</t>
  </si>
  <si>
    <t>TMRS25J024</t>
  </si>
  <si>
    <t>TMRP25J055 &amp; TMRP25J056</t>
  </si>
  <si>
    <t>2252531Z</t>
    <phoneticPr fontId="1" type="noConversion"/>
  </si>
  <si>
    <t>2252531Y</t>
    <phoneticPr fontId="1" type="noConversion"/>
  </si>
  <si>
    <t>2252531X</t>
    <phoneticPr fontId="1" type="noConversion"/>
  </si>
  <si>
    <t>2252531W</t>
    <phoneticPr fontId="1" type="noConversion"/>
  </si>
  <si>
    <t>TMRP25J065</t>
  </si>
  <si>
    <t>TMRP25J063</t>
  </si>
  <si>
    <t>TMRP25J064</t>
  </si>
  <si>
    <t>TMRP25J061 &amp; TMRP25J062</t>
  </si>
  <si>
    <t>411-414</t>
    <phoneticPr fontId="1" type="noConversion"/>
  </si>
  <si>
    <t>421-424</t>
    <phoneticPr fontId="1" type="noConversion"/>
  </si>
  <si>
    <t>411</t>
    <phoneticPr fontId="1" type="noConversion"/>
  </si>
  <si>
    <t>412</t>
    <phoneticPr fontId="1" type="noConversion"/>
  </si>
  <si>
    <t>HB/VB</t>
    <phoneticPr fontId="1" type="noConversion"/>
  </si>
  <si>
    <t>421-422</t>
    <phoneticPr fontId="1" type="noConversion"/>
  </si>
  <si>
    <t>423-424</t>
    <phoneticPr fontId="1" type="noConversion"/>
  </si>
  <si>
    <t>TMRA25J144</t>
  </si>
  <si>
    <t>TMRA25J145</t>
  </si>
  <si>
    <t>6,9</t>
  </si>
  <si>
    <t>TMRA25J154</t>
  </si>
  <si>
    <t>TMRA25J155</t>
  </si>
  <si>
    <t>TMRA25J157</t>
  </si>
  <si>
    <t>TMRA25J158</t>
  </si>
  <si>
    <t>TMRA25J163</t>
  </si>
  <si>
    <t>TMRA25J164</t>
  </si>
  <si>
    <t>TMRA25J165</t>
  </si>
  <si>
    <t>TMRA25J166</t>
  </si>
  <si>
    <t>HB/VB生產, SA建議使用此4批試填判線</t>
  </si>
  <si>
    <t>425-428</t>
    <phoneticPr fontId="1" type="noConversion"/>
  </si>
  <si>
    <t>TMRP25J068 &amp; TMRP25J069</t>
  </si>
  <si>
    <t>TMRS25J018&amp;TMRS25J019</t>
    <phoneticPr fontId="1" type="noConversion"/>
  </si>
  <si>
    <t>TMRP25J066</t>
  </si>
  <si>
    <t>SA-TC</t>
    <phoneticPr fontId="1" type="noConversion"/>
  </si>
  <si>
    <t>431</t>
    <phoneticPr fontId="1" type="noConversion"/>
  </si>
  <si>
    <t>421-424</t>
    <phoneticPr fontId="1" type="noConversion"/>
  </si>
  <si>
    <t>421-422</t>
    <phoneticPr fontId="1" type="noConversion"/>
  </si>
  <si>
    <t>421</t>
    <phoneticPr fontId="1" type="noConversion"/>
  </si>
  <si>
    <t>411-412</t>
    <phoneticPr fontId="1" type="noConversion"/>
  </si>
  <si>
    <t>423</t>
    <phoneticPr fontId="1" type="noConversion"/>
  </si>
  <si>
    <t>424</t>
    <phoneticPr fontId="1" type="noConversion"/>
  </si>
  <si>
    <t>UMRZ25J036</t>
  </si>
  <si>
    <t>UMRZ25J035</t>
  </si>
  <si>
    <t>NT4 371試填</t>
    <phoneticPr fontId="1" type="noConversion"/>
  </si>
  <si>
    <t>434 ALB限用HB</t>
  </si>
  <si>
    <t>HB/VB生產, SA皆須試填判線</t>
    <phoneticPr fontId="1" type="noConversion"/>
  </si>
  <si>
    <t>TMRP25J067</t>
  </si>
  <si>
    <t>TMRP25J070</t>
  </si>
  <si>
    <t>421-424</t>
    <phoneticPr fontId="1" type="noConversion"/>
  </si>
  <si>
    <t>TMRP25J071 &amp; TMRP25J072</t>
  </si>
  <si>
    <t>TMRA25J167</t>
  </si>
  <si>
    <t>TMRA25J175</t>
  </si>
  <si>
    <t>TMRA25J176</t>
  </si>
  <si>
    <t>TMRA25J179</t>
  </si>
  <si>
    <t>TMRP25J073</t>
  </si>
  <si>
    <t>31W-31Z</t>
    <phoneticPr fontId="1" type="noConversion"/>
  </si>
  <si>
    <t>TMRP25K001</t>
  </si>
  <si>
    <t>TMRP25K002</t>
  </si>
  <si>
    <t>TMRP25K003</t>
  </si>
  <si>
    <t>431-434</t>
    <phoneticPr fontId="1" type="noConversion"/>
  </si>
  <si>
    <t>431</t>
    <phoneticPr fontId="1" type="noConversion"/>
  </si>
  <si>
    <t>431-432</t>
    <phoneticPr fontId="1" type="noConversion"/>
  </si>
  <si>
    <t>431-434</t>
    <phoneticPr fontId="1" type="noConversion"/>
  </si>
  <si>
    <t>423-424</t>
    <phoneticPr fontId="1" type="noConversion"/>
  </si>
  <si>
    <t>435-438</t>
    <phoneticPr fontId="1" type="noConversion"/>
  </si>
  <si>
    <t>TMRP25K006</t>
  </si>
  <si>
    <t>TMRP25K004 &amp; TMRP25K005</t>
  </si>
  <si>
    <t>TMRA25J182</t>
  </si>
  <si>
    <t>TMRA25J183</t>
  </si>
  <si>
    <t>TMRA25J184</t>
  </si>
  <si>
    <t>2262544A</t>
  </si>
  <si>
    <t>2262544B</t>
  </si>
  <si>
    <t>TMRA25J187</t>
  </si>
  <si>
    <t>TMRA25J188</t>
  </si>
  <si>
    <t>TMRA25J189</t>
  </si>
  <si>
    <t>TMRA25J190</t>
  </si>
  <si>
    <t>TMRA25J191</t>
  </si>
  <si>
    <t>TMRA25J192</t>
  </si>
  <si>
    <t>TMRA25J193</t>
  </si>
  <si>
    <t>TMRA25J198</t>
  </si>
  <si>
    <t>TMRA25J199</t>
  </si>
  <si>
    <t>TMRA25J200</t>
  </si>
  <si>
    <t>TMRA25J201</t>
  </si>
  <si>
    <t>2262544C</t>
  </si>
  <si>
    <t>2262544D</t>
  </si>
  <si>
    <t>TMRS25K001</t>
  </si>
  <si>
    <t>TMRS25K002 &amp; TMRS25K003</t>
  </si>
  <si>
    <t>TMRS25K004</t>
  </si>
  <si>
    <t>TMRS25K005</t>
  </si>
  <si>
    <t>TMRS25K006</t>
  </si>
  <si>
    <t>TMRP25J053&amp; TMRP25J054</t>
    <phoneticPr fontId="1" type="noConversion"/>
  </si>
  <si>
    <t>HB/VB生產, SA可試填判線</t>
  </si>
  <si>
    <t>431-432</t>
    <phoneticPr fontId="1" type="noConversion"/>
  </si>
  <si>
    <t>433</t>
    <phoneticPr fontId="1" type="noConversion"/>
  </si>
  <si>
    <t>434</t>
    <phoneticPr fontId="1" type="noConversion"/>
  </si>
  <si>
    <t>HB/VB 不可併</t>
    <phoneticPr fontId="1" type="noConversion"/>
  </si>
  <si>
    <t>431</t>
    <phoneticPr fontId="1" type="noConversion"/>
  </si>
  <si>
    <t>432</t>
    <phoneticPr fontId="1" type="noConversion"/>
  </si>
  <si>
    <t>431-432</t>
    <phoneticPr fontId="1" type="noConversion"/>
  </si>
  <si>
    <t>441-444</t>
    <phoneticPr fontId="1" type="noConversion"/>
  </si>
  <si>
    <t>HB/VB生產,SA 建議以此批試填</t>
  </si>
  <si>
    <t>5714400162</t>
  </si>
  <si>
    <t>CRP-U BEAD-STD</t>
  </si>
  <si>
    <t>5714400163</t>
  </si>
  <si>
    <t>CRP-D BEAD-STD</t>
  </si>
  <si>
    <t>2252530Z</t>
  </si>
  <si>
    <t>2252531Z</t>
  </si>
  <si>
    <t>TMRA25J206</t>
  </si>
  <si>
    <t>TMRA25J207</t>
  </si>
  <si>
    <t>TMRA25J209</t>
  </si>
  <si>
    <t>TMRA25J213</t>
  </si>
  <si>
    <t>TMRA25J214</t>
  </si>
  <si>
    <t>TMRA25J218</t>
  </si>
  <si>
    <t>1112544A</t>
  </si>
  <si>
    <t>1112544B</t>
  </si>
  <si>
    <t>1112544C</t>
  </si>
  <si>
    <t>1112544D</t>
  </si>
  <si>
    <t>TMRA25J219</t>
  </si>
  <si>
    <t>TMRA25J220</t>
  </si>
  <si>
    <t>TMRA25J223</t>
  </si>
  <si>
    <t>TMRA25J224</t>
  </si>
  <si>
    <t>TMRA25J227</t>
  </si>
  <si>
    <t>431-434</t>
    <phoneticPr fontId="1" type="noConversion"/>
  </si>
  <si>
    <t>435-438</t>
    <phoneticPr fontId="1" type="noConversion"/>
  </si>
  <si>
    <t>441-444</t>
    <phoneticPr fontId="1" type="noConversion"/>
  </si>
  <si>
    <t>445、447</t>
    <phoneticPr fontId="1" type="noConversion"/>
  </si>
  <si>
    <t>446</t>
    <phoneticPr fontId="1" type="noConversion"/>
  </si>
  <si>
    <t>448</t>
    <phoneticPr fontId="1" type="noConversion"/>
  </si>
  <si>
    <t>TMRP25K007</t>
  </si>
  <si>
    <t>TMRP25K008</t>
  </si>
  <si>
    <t>TMRP25K009</t>
  </si>
  <si>
    <t>TMRP25K011</t>
  </si>
  <si>
    <t>445-448</t>
    <phoneticPr fontId="1" type="noConversion"/>
  </si>
  <si>
    <t>44A-44B</t>
    <phoneticPr fontId="1" type="noConversion"/>
  </si>
  <si>
    <t>44C-44D</t>
    <phoneticPr fontId="1" type="noConversion"/>
  </si>
  <si>
    <t>441-442</t>
    <phoneticPr fontId="1" type="noConversion"/>
  </si>
  <si>
    <t>443-444</t>
    <phoneticPr fontId="1" type="noConversion"/>
  </si>
  <si>
    <t>TMRP25K013 &amp; TMRP25K014</t>
  </si>
  <si>
    <t>TMRP25K017 &amp; TMRP25K018</t>
  </si>
  <si>
    <t>441-444</t>
    <phoneticPr fontId="1" type="noConversion"/>
  </si>
  <si>
    <t>441</t>
    <phoneticPr fontId="1" type="noConversion"/>
  </si>
  <si>
    <t>442</t>
    <phoneticPr fontId="1" type="noConversion"/>
  </si>
  <si>
    <t>HB/VB/SA</t>
  </si>
  <si>
    <t>TMRP25K019</t>
  </si>
  <si>
    <t>TMRP25K020</t>
  </si>
  <si>
    <t>TMRP25K015 &amp; TMRP25K016</t>
  </si>
  <si>
    <t>TMRA25K001</t>
  </si>
  <si>
    <t>TMRA25K002</t>
  </si>
  <si>
    <t>TMRA25K003</t>
  </si>
  <si>
    <t>TMRA25K007</t>
  </si>
  <si>
    <t>TMRA25K010</t>
  </si>
  <si>
    <t>TMRA25K011</t>
  </si>
  <si>
    <t>TMRA25K014</t>
  </si>
  <si>
    <t>TMRA25K019</t>
  </si>
  <si>
    <t>TMRA25K021</t>
  </si>
  <si>
    <t>TMRA25K022</t>
  </si>
  <si>
    <t>TMRA25K028</t>
  </si>
  <si>
    <t>TMRA25K029</t>
  </si>
  <si>
    <t>TMRS25K007</t>
  </si>
  <si>
    <t>Chloe領用</t>
    <phoneticPr fontId="1" type="noConversion"/>
  </si>
  <si>
    <t>TMRP25K021</t>
  </si>
  <si>
    <t>451-452</t>
    <phoneticPr fontId="1" type="noConversion"/>
  </si>
  <si>
    <t>TMRP25K022 &amp; TMRP25K023</t>
  </si>
  <si>
    <t>TMRP25K024</t>
  </si>
  <si>
    <t>TMRS25K008</t>
  </si>
  <si>
    <t>445-448</t>
    <phoneticPr fontId="1" type="noConversion"/>
  </si>
  <si>
    <t>TMRP25K028</t>
  </si>
  <si>
    <t>UMRZ25K021</t>
  </si>
  <si>
    <t>UMRZ25K022</t>
    <phoneticPr fontId="1" type="noConversion"/>
  </si>
  <si>
    <t>UMRZ25K023</t>
    <phoneticPr fontId="1" type="noConversion"/>
  </si>
  <si>
    <t>TG TCI試填</t>
    <phoneticPr fontId="1" type="noConversion"/>
  </si>
  <si>
    <t>PHOS TCI試填</t>
    <phoneticPr fontId="1" type="noConversion"/>
  </si>
  <si>
    <t xml:space="preserve">Na-B新參數大量測試 </t>
    <phoneticPr fontId="1" type="noConversion"/>
  </si>
  <si>
    <t>已領取</t>
    <phoneticPr fontId="1" type="noConversion"/>
  </si>
  <si>
    <t>TMRP25K032</t>
  </si>
  <si>
    <t>TMRP25K027</t>
  </si>
  <si>
    <t>TMRP25K025</t>
  </si>
  <si>
    <t>TMRP25K029</t>
  </si>
  <si>
    <t>44A-44D</t>
    <phoneticPr fontId="1" type="noConversion"/>
  </si>
  <si>
    <t>452</t>
    <phoneticPr fontId="1" type="noConversion"/>
  </si>
  <si>
    <t>456</t>
    <phoneticPr fontId="1" type="noConversion"/>
  </si>
  <si>
    <t>ALB限用HB生產</t>
  </si>
  <si>
    <t>HB/VB生產,SA皆需要試填判線</t>
    <phoneticPr fontId="1" type="noConversion"/>
  </si>
  <si>
    <t>TMRP25K030</t>
  </si>
  <si>
    <t>TMRA25K031</t>
  </si>
  <si>
    <t>TMRA25K038</t>
  </si>
  <si>
    <t>TMRA25K039</t>
  </si>
  <si>
    <t>TMRA25K043</t>
  </si>
  <si>
    <t>TMRA25K051</t>
  </si>
  <si>
    <t>451-454</t>
    <phoneticPr fontId="1" type="noConversion"/>
  </si>
  <si>
    <t>451-452</t>
    <phoneticPr fontId="1" type="noConversion"/>
  </si>
  <si>
    <t>453-454</t>
    <phoneticPr fontId="1" type="noConversion"/>
  </si>
  <si>
    <t>HB/VB</t>
    <phoneticPr fontId="1" type="noConversion"/>
  </si>
  <si>
    <t>445-448</t>
    <phoneticPr fontId="1" type="noConversion"/>
  </si>
  <si>
    <t>443-444</t>
    <phoneticPr fontId="1" type="noConversion"/>
  </si>
  <si>
    <t>TMRS25K009 &amp; TMRS25K010</t>
  </si>
  <si>
    <t>TMRP25K036</t>
  </si>
  <si>
    <t>TMRP25K039</t>
  </si>
  <si>
    <t>TMRA25K052</t>
  </si>
  <si>
    <t>TMRA25K053</t>
  </si>
  <si>
    <t>TMRA25K042</t>
  </si>
  <si>
    <t>TMRA25K062</t>
  </si>
  <si>
    <t>TMRA25K072</t>
  </si>
  <si>
    <t>TMRA25K073</t>
  </si>
  <si>
    <t>TMRA25K074</t>
  </si>
  <si>
    <t>TMRP25K037 &amp; TMRP25K038</t>
  </si>
  <si>
    <t>TMRP25K040</t>
  </si>
  <si>
    <t>ER Panel III</t>
  </si>
  <si>
    <t>TMRA25K081</t>
  </si>
  <si>
    <t>TMRA25K082</t>
  </si>
  <si>
    <t>TMRA25K083</t>
  </si>
  <si>
    <t>TMRA25K084</t>
  </si>
  <si>
    <t>451、453、454</t>
    <phoneticPr fontId="1" type="noConversion"/>
  </si>
  <si>
    <t>455、457、458</t>
    <phoneticPr fontId="1" type="noConversion"/>
  </si>
  <si>
    <t>LMI251107002</t>
    <phoneticPr fontId="1" type="noConversion"/>
  </si>
  <si>
    <t>UMRZ25K032</t>
  </si>
  <si>
    <t xml:space="preserve">ALT-A更換位置填盤測試 </t>
  </si>
  <si>
    <t>UMRZ25K033</t>
    <phoneticPr fontId="1" type="noConversion"/>
  </si>
  <si>
    <t>UMRZ25K034</t>
    <phoneticPr fontId="1" type="noConversion"/>
  </si>
  <si>
    <t>TCI-dia plus</t>
    <phoneticPr fontId="1" type="noConversion"/>
  </si>
  <si>
    <t xml:space="preserve">K-AU 24K移機  </t>
    <phoneticPr fontId="1" type="noConversion"/>
  </si>
  <si>
    <t>461-464</t>
    <phoneticPr fontId="1" type="noConversion"/>
  </si>
  <si>
    <t>HB/VB生產,SA皆需要試填判線</t>
    <phoneticPr fontId="1" type="noConversion"/>
  </si>
  <si>
    <t>451-454</t>
    <phoneticPr fontId="1" type="noConversion"/>
  </si>
  <si>
    <t>TMRP25K041</t>
  </si>
  <si>
    <t>TMRP25K042</t>
  </si>
  <si>
    <t>455-458</t>
    <phoneticPr fontId="1" type="noConversion"/>
  </si>
  <si>
    <t>UMRZ25K001</t>
  </si>
  <si>
    <t>UMRZ25K002</t>
  </si>
  <si>
    <t>UMRZ25K003</t>
  </si>
  <si>
    <t>RD_11月份實驗(領用BEADS)-其他耗用</t>
  </si>
  <si>
    <t>PE_11月份水分分析&amp;實驗(領用BEADS&amp;卡匣)</t>
  </si>
  <si>
    <t>QC_11月份複驗BEADS</t>
  </si>
  <si>
    <t>TMRS25K011 &amp; TMRS25K012</t>
  </si>
  <si>
    <t>TMRS25K013 &amp; TMRS25K014</t>
  </si>
  <si>
    <t>TMRP25K032</t>
    <phoneticPr fontId="1" type="noConversion"/>
  </si>
  <si>
    <t>VB1-Avian &amp; Reptile</t>
    <phoneticPr fontId="1" type="noConversion"/>
  </si>
  <si>
    <t>限用麻醉&amp;PLUS 不可給SCIL--&gt;到11/30</t>
    <phoneticPr fontId="1" type="noConversion"/>
  </si>
  <si>
    <t>461-462</t>
    <phoneticPr fontId="1" type="noConversion"/>
  </si>
  <si>
    <t>461-464</t>
    <phoneticPr fontId="1" type="noConversion"/>
  </si>
  <si>
    <t>TMRP25K043</t>
  </si>
  <si>
    <t>TMRA25K085</t>
  </si>
  <si>
    <t>TMRA25K092</t>
  </si>
  <si>
    <t>TMRA25K093</t>
  </si>
  <si>
    <t>TMRA25K094</t>
  </si>
  <si>
    <t>TMRA25K095</t>
  </si>
  <si>
    <t>2262546D</t>
  </si>
  <si>
    <t>1162546D</t>
  </si>
  <si>
    <t>TMRA25K100</t>
  </si>
  <si>
    <t>TMRA25K101</t>
  </si>
  <si>
    <t>TMRA25K102</t>
  </si>
  <si>
    <t>TMRP25K044</t>
  </si>
  <si>
    <t>TMRP25K029</t>
    <phoneticPr fontId="1" type="noConversion"/>
  </si>
  <si>
    <t>DIA PLUS</t>
    <phoneticPr fontId="1" type="noConversion"/>
  </si>
  <si>
    <t>UMRZ25K038</t>
  </si>
  <si>
    <t>ALT-A更換位置填盤生產測試</t>
    <phoneticPr fontId="1" type="noConversion"/>
  </si>
  <si>
    <t>TMRP25K045 &amp; TMRP25K046</t>
  </si>
  <si>
    <t>461-464</t>
    <phoneticPr fontId="1" type="noConversion"/>
  </si>
  <si>
    <t>461-462</t>
    <phoneticPr fontId="1" type="noConversion"/>
  </si>
  <si>
    <t>465-468</t>
    <phoneticPr fontId="1" type="noConversion"/>
  </si>
  <si>
    <t>TMRS25K017 &amp; TMRS25K018</t>
  </si>
  <si>
    <t>TMRS25K015 &amp; TMRS25K016</t>
  </si>
  <si>
    <t>TMRP25K053</t>
  </si>
  <si>
    <t>TMRP25K055</t>
  </si>
  <si>
    <t>TMRA25K104</t>
  </si>
  <si>
    <t>TMRA25K105</t>
  </si>
  <si>
    <t>TMRA25K112</t>
  </si>
  <si>
    <t>TMRA25K113</t>
  </si>
  <si>
    <t>4號機除SA&amp;心臟病,都可生產</t>
    <phoneticPr fontId="1" type="noConversion"/>
  </si>
  <si>
    <t>TMRP25K054</t>
  </si>
  <si>
    <t>TMRP25K056</t>
  </si>
  <si>
    <t>TMRP25K057</t>
  </si>
  <si>
    <t>#467 ALB限用HB</t>
  </si>
  <si>
    <t>TMRS25K019 &amp; TMRS25K020</t>
  </si>
  <si>
    <t>TMRS25K021</t>
  </si>
  <si>
    <t>LMI251119004</t>
    <phoneticPr fontId="1" type="noConversion"/>
  </si>
  <si>
    <t>Anne領用</t>
    <phoneticPr fontId="1" type="noConversion"/>
  </si>
  <si>
    <t>TMRP25K059</t>
  </si>
  <si>
    <t>TMRP25K058</t>
  </si>
  <si>
    <t>TMRP25K060 &amp; TMRP25K061</t>
  </si>
  <si>
    <t>TMRA25K115</t>
  </si>
  <si>
    <t>TMRA25K118</t>
  </si>
  <si>
    <t>TMRA25K124</t>
  </si>
  <si>
    <t>TMRA25K125</t>
  </si>
  <si>
    <t>TMRA25K128</t>
  </si>
  <si>
    <t>TMRA25K129</t>
  </si>
  <si>
    <t>TMRA25K134</t>
  </si>
  <si>
    <t>TMRA25K136</t>
  </si>
  <si>
    <t>TMRA25K137</t>
  </si>
  <si>
    <t>TMRA25K140</t>
  </si>
  <si>
    <t>TMRA25K141</t>
  </si>
  <si>
    <t>TMRA25K142</t>
  </si>
  <si>
    <t>TMRA25K143</t>
  </si>
  <si>
    <t>TMRA25K145</t>
  </si>
  <si>
    <t>TMRA25K148</t>
  </si>
  <si>
    <t>461-462</t>
    <phoneticPr fontId="1" type="noConversion"/>
  </si>
  <si>
    <t>471-474</t>
    <phoneticPr fontId="1" type="noConversion"/>
  </si>
  <si>
    <t>471-472</t>
    <phoneticPr fontId="1" type="noConversion"/>
  </si>
  <si>
    <t>463-464</t>
    <phoneticPr fontId="1" type="noConversion"/>
  </si>
  <si>
    <t>465-466</t>
    <phoneticPr fontId="1" type="noConversion"/>
  </si>
  <si>
    <t>473-474</t>
    <phoneticPr fontId="1" type="noConversion"/>
  </si>
  <si>
    <t>UMRZ25K045</t>
  </si>
  <si>
    <t>UMRZ25K046</t>
  </si>
  <si>
    <t xml:space="preserve">Na-B 外觀調整參數試產 </t>
  </si>
  <si>
    <t xml:space="preserve">K-AU 24K移機  </t>
  </si>
  <si>
    <t>TMRP25K065</t>
  </si>
  <si>
    <t>TMRP25K063 &amp; TMRP25K064</t>
  </si>
  <si>
    <t>TMRP25K062</t>
  </si>
  <si>
    <t>TMRS25K022 &amp; TMRS25K023</t>
  </si>
  <si>
    <t>UMRZ25K053</t>
    <phoneticPr fontId="1" type="noConversion"/>
  </si>
  <si>
    <t xml:space="preserve">ALT-A填盤位置更動測試-VB-Critical care </t>
  </si>
  <si>
    <t>UMRZ25K052</t>
    <phoneticPr fontId="1" type="noConversion"/>
  </si>
  <si>
    <t>TMRA25K154</t>
  </si>
  <si>
    <t>TMRA25K155</t>
  </si>
  <si>
    <t>1112547A</t>
  </si>
  <si>
    <t>1112547B</t>
  </si>
  <si>
    <t>1112547C</t>
  </si>
  <si>
    <t>1112547D</t>
  </si>
  <si>
    <t>TMRP25K066</t>
  </si>
  <si>
    <t>471-472</t>
    <phoneticPr fontId="1" type="noConversion"/>
  </si>
  <si>
    <t>473-474</t>
    <phoneticPr fontId="1" type="noConversion"/>
  </si>
  <si>
    <t>TMRA25K157</t>
  </si>
  <si>
    <t>TMRA25K158</t>
  </si>
  <si>
    <t>TMRA25K159</t>
  </si>
  <si>
    <t>TMRA25K162</t>
  </si>
  <si>
    <t>TMRS25K024 &amp; TMRS25K025</t>
  </si>
  <si>
    <t>TMRP25K067 &amp; TMRP25K026</t>
  </si>
  <si>
    <t>478</t>
    <phoneticPr fontId="1" type="noConversion"/>
  </si>
  <si>
    <t>TMRP25L004 &amp; TMRP25L005</t>
  </si>
  <si>
    <t>TMRA25K156</t>
  </si>
  <si>
    <t>TMRA25K168</t>
  </si>
  <si>
    <t>TMRA25K169</t>
  </si>
  <si>
    <t>TMRA25K172</t>
  </si>
  <si>
    <t>TMRA25K174</t>
  </si>
  <si>
    <t>TMRA25K163</t>
  </si>
  <si>
    <t>TMRA25K180</t>
  </si>
  <si>
    <t>TMRA25K181</t>
  </si>
  <si>
    <t>TMRA25K182</t>
  </si>
  <si>
    <t>TMRA25K183</t>
  </si>
  <si>
    <t>TMRA25K185</t>
  </si>
  <si>
    <t>TMRA25K186</t>
  </si>
  <si>
    <t>TMRP25L003</t>
  </si>
  <si>
    <t>TMRP25L001 &amp; TMRP25L002</t>
  </si>
  <si>
    <t>465-468</t>
    <phoneticPr fontId="1" type="noConversion"/>
  </si>
  <si>
    <t>481</t>
    <phoneticPr fontId="1" type="noConversion"/>
  </si>
  <si>
    <t>ALT-A (一顆)</t>
  </si>
  <si>
    <r>
      <t>20251126</t>
    </r>
    <r>
      <rPr>
        <sz val="16"/>
        <color theme="1"/>
        <rFont val="Microsoft JhengHei"/>
        <family val="2"/>
      </rPr>
      <t>更新</t>
    </r>
    <phoneticPr fontId="1" type="noConversion"/>
  </si>
  <si>
    <t>465-468</t>
    <phoneticPr fontId="1" type="noConversion"/>
  </si>
  <si>
    <t>TMRP25L006 &amp; TMRP25L007</t>
  </si>
  <si>
    <t>CLH-U</t>
  </si>
  <si>
    <r>
      <rPr>
        <b/>
        <sz val="16"/>
        <color rgb="FFFF9999"/>
        <rFont val="Microsoft JhengHei"/>
        <family val="2"/>
      </rPr>
      <t>人盤</t>
    </r>
    <r>
      <rPr>
        <b/>
        <sz val="16"/>
        <color rgb="FFFF9999"/>
        <rFont val="Calibri"/>
        <family val="2"/>
      </rPr>
      <t>CL</t>
    </r>
    <phoneticPr fontId="1" type="noConversion"/>
  </si>
  <si>
    <t>TMRP25L008 &amp; TMRP25L009</t>
  </si>
  <si>
    <t>481-483</t>
    <phoneticPr fontId="1" type="noConversion"/>
  </si>
  <si>
    <t>UMRZ25K055</t>
  </si>
  <si>
    <t>UMRZ25K056</t>
    <phoneticPr fontId="1" type="noConversion"/>
  </si>
  <si>
    <t>ALT-A 填盤位置更動測試-VB1-Diagnosis</t>
  </si>
  <si>
    <t>GLU-B TCI替代料</t>
  </si>
  <si>
    <t>31Y</t>
    <phoneticPr fontId="1" type="noConversion"/>
  </si>
  <si>
    <t>31Z</t>
    <phoneticPr fontId="1" type="noConversion"/>
  </si>
  <si>
    <t>UMRZ25L001</t>
  </si>
  <si>
    <t>UMRZ25L002</t>
  </si>
  <si>
    <t>UMRZ25L003</t>
  </si>
  <si>
    <t>RD_12月份實驗(領用BEADS)-其他耗用</t>
  </si>
  <si>
    <t>PE_12月份水分分析&amp;實驗(領用BEADS&amp;卡匣)</t>
  </si>
  <si>
    <t>QC_12月份複驗BEADS</t>
  </si>
  <si>
    <t xml:space="preserve">限制使用在VB，非Scil </t>
  </si>
  <si>
    <t>2102531Y</t>
    <phoneticPr fontId="1" type="noConversion"/>
  </si>
  <si>
    <t>2102531Z</t>
    <phoneticPr fontId="1" type="noConversion"/>
  </si>
  <si>
    <t>還沒開OA</t>
    <phoneticPr fontId="1" type="noConversion"/>
  </si>
  <si>
    <t xml:space="preserve">限制使用在VB，非Scil </t>
    <phoneticPr fontId="1" type="noConversion"/>
  </si>
  <si>
    <t>TMRA25K175</t>
  </si>
  <si>
    <t>TMRA25K190</t>
  </si>
  <si>
    <t>TMRA25K191</t>
  </si>
  <si>
    <t>TMRA25K188</t>
  </si>
  <si>
    <t>TMRA25K199</t>
  </si>
  <si>
    <t>TMRA25K200</t>
  </si>
  <si>
    <t>2262548B</t>
  </si>
  <si>
    <t>1162548B</t>
  </si>
  <si>
    <t>TMRA25K205</t>
  </si>
  <si>
    <t>475-477</t>
    <phoneticPr fontId="1" type="noConversion"/>
  </si>
  <si>
    <t>47A-47D</t>
    <phoneticPr fontId="1" type="noConversion"/>
  </si>
  <si>
    <t>481-484</t>
    <phoneticPr fontId="1" type="noConversion"/>
  </si>
  <si>
    <t>2025.11.26 Update</t>
    <phoneticPr fontId="1" type="noConversion"/>
  </si>
  <si>
    <t xml:space="preserve">Marker Shelf Life </t>
    <phoneticPr fontId="1" type="noConversion"/>
  </si>
  <si>
    <r>
      <t>Bead</t>
    </r>
    <r>
      <rPr>
        <sz val="24"/>
        <color rgb="FFFF0000"/>
        <rFont val="Calibri"/>
        <family val="2"/>
      </rPr>
      <t xml:space="preserve"> 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</si>
  <si>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2.5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</si>
  <si>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3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 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</si>
  <si>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4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</si>
  <si>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 xml:space="preserve">Bead </t>
    </r>
    <r>
      <rPr>
        <sz val="24"/>
        <color rgb="FFFF0000"/>
        <rFont val="Calibri"/>
        <family val="2"/>
      </rPr>
      <t xml:space="preserve">5 month
</t>
    </r>
    <r>
      <rPr>
        <sz val="24"/>
        <color theme="1"/>
        <rFont val="Calibri"/>
        <family val="2"/>
      </rPr>
      <t xml:space="preserve"> + Disc</t>
    </r>
    <r>
      <rPr>
        <b/>
        <sz val="24"/>
        <color theme="1"/>
        <rFont val="Calibri"/>
        <family val="2"/>
      </rPr>
      <t xml:space="preserve"> 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</si>
  <si>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6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</si>
  <si>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</t>
    </r>
    <r>
      <rPr>
        <b/>
        <sz val="24"/>
        <color rgb="FFFF0000"/>
        <rFont val="Calibri"/>
        <family val="2"/>
      </rPr>
      <t>7 month</t>
    </r>
    <r>
      <rPr>
        <sz val="24"/>
        <color rgb="FFFF0000"/>
        <rFont val="Calibri"/>
        <family val="2"/>
      </rPr>
      <t xml:space="preserve">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</si>
  <si>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8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</si>
  <si>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10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</si>
  <si>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r>
      <t>Bead</t>
    </r>
    <r>
      <rPr>
        <sz val="24"/>
        <color rgb="FFFF0000"/>
        <rFont val="Calibri"/>
        <family val="2"/>
      </rPr>
      <t xml:space="preserve"> 12 month
</t>
    </r>
    <r>
      <rPr>
        <sz val="24"/>
        <color theme="1"/>
        <rFont val="Calibri"/>
        <family val="2"/>
      </rPr>
      <t xml:space="preserve"> + Disc </t>
    </r>
    <r>
      <rPr>
        <b/>
        <sz val="24"/>
        <color theme="1"/>
        <rFont val="Calibri"/>
        <family val="2"/>
      </rPr>
      <t>14</t>
    </r>
    <r>
      <rPr>
        <sz val="24"/>
        <color theme="1"/>
        <rFont val="Calibri"/>
        <family val="2"/>
      </rPr>
      <t xml:space="preserve"> month</t>
    </r>
    <phoneticPr fontId="1" type="noConversion"/>
  </si>
  <si>
    <t>Na</t>
    <phoneticPr fontId="1" type="noConversion"/>
  </si>
  <si>
    <t>BA</t>
    <phoneticPr fontId="1" type="noConversion"/>
  </si>
  <si>
    <t>LDH (VB)</t>
    <phoneticPr fontId="1" type="noConversion"/>
  </si>
  <si>
    <t>BCl_U</t>
    <phoneticPr fontId="1" type="noConversion"/>
  </si>
  <si>
    <t>tASTi</t>
    <phoneticPr fontId="1" type="noConversion"/>
  </si>
  <si>
    <t>ClH</t>
    <phoneticPr fontId="1" type="noConversion"/>
  </si>
  <si>
    <t>Mg-AD</t>
    <phoneticPr fontId="1" type="noConversion"/>
  </si>
  <si>
    <t>HCY</t>
    <phoneticPr fontId="1" type="noConversion"/>
  </si>
  <si>
    <t>mALB</t>
    <phoneticPr fontId="1" type="noConversion"/>
  </si>
  <si>
    <t>pCREA</t>
    <phoneticPr fontId="1" type="noConversion"/>
  </si>
  <si>
    <t>tCREA</t>
    <phoneticPr fontId="1" type="noConversion"/>
  </si>
  <si>
    <t>Na-AU/AD</t>
    <phoneticPr fontId="1" type="noConversion"/>
  </si>
  <si>
    <t>Na-BU/BD</t>
    <phoneticPr fontId="1" type="noConversion"/>
  </si>
  <si>
    <r>
      <t>AST (</t>
    </r>
    <r>
      <rPr>
        <sz val="24"/>
        <rFont val="微軟正黑體"/>
        <family val="2"/>
        <charset val="136"/>
      </rPr>
      <t>一顆</t>
    </r>
    <r>
      <rPr>
        <sz val="24"/>
        <rFont val="Calibri"/>
        <family val="2"/>
      </rPr>
      <t>)</t>
    </r>
    <phoneticPr fontId="1" type="noConversion"/>
  </si>
  <si>
    <t>tCO2</t>
    <phoneticPr fontId="1" type="noConversion"/>
  </si>
  <si>
    <t>2302529W</t>
    <phoneticPr fontId="1" type="noConversion"/>
  </si>
  <si>
    <t>2302529Z</t>
    <phoneticPr fontId="1" type="noConversion"/>
  </si>
  <si>
    <t>2302529Y</t>
    <phoneticPr fontId="1" type="noConversion"/>
  </si>
  <si>
    <t>2302529X</t>
    <phoneticPr fontId="1" type="noConversion"/>
  </si>
  <si>
    <t>VB</t>
  </si>
  <si>
    <t>UMRZ25L018</t>
  </si>
  <si>
    <t>ALT-A填盤位置
dia plus</t>
    <phoneticPr fontId="1" type="noConversion"/>
  </si>
  <si>
    <t>TMRP25L012 &amp; TMRP25L013</t>
  </si>
  <si>
    <t>TMRP25L014</t>
  </si>
  <si>
    <t>TMRS25L001</t>
  </si>
  <si>
    <t>TMRS25L002 &amp; TMRS25L003</t>
  </si>
  <si>
    <t>TMRS25L004 &amp; TMRS25L005</t>
  </si>
  <si>
    <t>TMRP25L021 &amp; TMRP25L022</t>
  </si>
  <si>
    <t>481-482</t>
    <phoneticPr fontId="1" type="noConversion"/>
  </si>
  <si>
    <t>473-474</t>
    <phoneticPr fontId="1" type="noConversion"/>
  </si>
  <si>
    <t>471-472</t>
    <phoneticPr fontId="1" type="noConversion"/>
  </si>
  <si>
    <t>471-474</t>
    <phoneticPr fontId="1" type="noConversion"/>
  </si>
  <si>
    <t>HB/VB</t>
    <phoneticPr fontId="1" type="noConversion"/>
  </si>
  <si>
    <r>
      <rPr>
        <b/>
        <sz val="28"/>
        <color rgb="FF0000FF"/>
        <rFont val="Microsoft JhengHei Light"/>
        <family val="2"/>
        <charset val="136"/>
      </rPr>
      <t>VB可以併</t>
    </r>
    <r>
      <rPr>
        <b/>
        <sz val="28"/>
        <color theme="1"/>
        <rFont val="Microsoft JhengHei Light"/>
        <family val="2"/>
        <charset val="136"/>
      </rPr>
      <t>,使用在</t>
    </r>
    <r>
      <rPr>
        <b/>
        <sz val="28"/>
        <color rgb="FFFF0000"/>
        <rFont val="Microsoft JhengHei Light"/>
        <family val="2"/>
        <charset val="136"/>
      </rPr>
      <t>HB不可併</t>
    </r>
    <phoneticPr fontId="1" type="noConversion"/>
  </si>
  <si>
    <t>TMRP25L019 &amp; TMRP25L020</t>
  </si>
  <si>
    <t>TMRA25L001</t>
  </si>
  <si>
    <t>TMRA25L004</t>
  </si>
  <si>
    <t>TMRA25L005</t>
  </si>
  <si>
    <t>TMRA25L006</t>
  </si>
  <si>
    <t>TMRA25L007</t>
  </si>
  <si>
    <t>TMRA25L008</t>
  </si>
  <si>
    <t>TMRA25L009</t>
  </si>
  <si>
    <t>TMRA25L010</t>
  </si>
  <si>
    <t>TMRA25L015</t>
  </si>
  <si>
    <t>TMRA25L016</t>
  </si>
  <si>
    <t>TMRA25L017</t>
  </si>
  <si>
    <t>TMRA25L018</t>
  </si>
  <si>
    <t>TMRP25L017 &amp; TMRP25L018</t>
  </si>
  <si>
    <t>限VB，禁SCIL</t>
    <phoneticPr fontId="1" type="noConversion"/>
  </si>
  <si>
    <t>TMRA25L023</t>
  </si>
  <si>
    <t>TMRA25L024</t>
  </si>
  <si>
    <t>2262549A</t>
  </si>
  <si>
    <t>1162549A</t>
  </si>
  <si>
    <t>TMRA25L027</t>
  </si>
  <si>
    <t>TMRA25L028</t>
  </si>
  <si>
    <t>TMRA25L031</t>
  </si>
  <si>
    <t>TMRA25L032</t>
  </si>
  <si>
    <t>TMRA25L034</t>
  </si>
  <si>
    <t>TMRA25L035</t>
  </si>
  <si>
    <t>TMRA25L036</t>
  </si>
  <si>
    <t>TMRA25L037</t>
  </si>
  <si>
    <t>TMRA25L038</t>
  </si>
  <si>
    <t>TMRA25L039</t>
  </si>
  <si>
    <t>TMRP25L015 &amp; TMRP25L016</t>
  </si>
  <si>
    <t>HB/VB生產,建議使用此4批SA試填判線</t>
  </si>
  <si>
    <t>TMRP25L025 &amp; TMRP25L026</t>
  </si>
  <si>
    <t>TMRS25L006 &amp; TMRS25L007</t>
  </si>
  <si>
    <t>TMRP25L023 &amp; TMRP25L024</t>
  </si>
  <si>
    <t>481-482</t>
    <phoneticPr fontId="1" type="noConversion"/>
  </si>
  <si>
    <t>481-484</t>
    <phoneticPr fontId="1" type="noConversion"/>
  </si>
  <si>
    <t xml:space="preserve">HB/VB </t>
    <phoneticPr fontId="1" type="noConversion"/>
  </si>
  <si>
    <t>UMRZ25L019</t>
  </si>
  <si>
    <t>ALB TCI替代料</t>
  </si>
  <si>
    <t>29X</t>
    <phoneticPr fontId="1" type="noConversion"/>
  </si>
  <si>
    <t>29Y</t>
    <phoneticPr fontId="1" type="noConversion"/>
  </si>
  <si>
    <t>29W、29Z</t>
    <phoneticPr fontId="1" type="noConversion"/>
  </si>
  <si>
    <t>TMRP25L033</t>
  </si>
  <si>
    <t>TMRP25L027</t>
  </si>
  <si>
    <t>471-472</t>
    <phoneticPr fontId="1" type="noConversion"/>
  </si>
  <si>
    <t>2302529X</t>
  </si>
  <si>
    <t>2302529Z</t>
  </si>
  <si>
    <t>491-492</t>
    <phoneticPr fontId="1" type="noConversion"/>
  </si>
  <si>
    <t>481-484</t>
    <phoneticPr fontId="1" type="noConversion"/>
  </si>
  <si>
    <t>491-493</t>
    <phoneticPr fontId="1" type="noConversion"/>
  </si>
  <si>
    <t>491-494</t>
    <phoneticPr fontId="1" type="noConversion"/>
  </si>
  <si>
    <t>483-484</t>
    <phoneticPr fontId="1" type="noConversion"/>
  </si>
  <si>
    <t>485-488</t>
    <phoneticPr fontId="1" type="noConversion"/>
  </si>
  <si>
    <t>TMRS25L008</t>
  </si>
  <si>
    <t>TMRS25L009</t>
  </si>
  <si>
    <t>TMRP25L028 &amp; TMRP25L029</t>
  </si>
  <si>
    <t>TMRA25L047</t>
  </si>
  <si>
    <t>1112549A</t>
  </si>
  <si>
    <t>1112549B</t>
  </si>
  <si>
    <t>1112549C</t>
  </si>
  <si>
    <t>1112549D</t>
  </si>
  <si>
    <t>TMRA25L050</t>
  </si>
  <si>
    <t>TMRA25L055</t>
  </si>
  <si>
    <t>TMRA25L056</t>
  </si>
  <si>
    <t>TMRA25L057</t>
  </si>
  <si>
    <t>TMRA25L058</t>
  </si>
  <si>
    <t>TMRP25L031</t>
  </si>
  <si>
    <t>485-488</t>
    <phoneticPr fontId="1" type="noConversion"/>
  </si>
  <si>
    <t>491-494</t>
    <phoneticPr fontId="1" type="noConversion"/>
  </si>
  <si>
    <t>495-498</t>
    <phoneticPr fontId="1" type="noConversion"/>
  </si>
  <si>
    <t>TMRP25L030</t>
  </si>
  <si>
    <t xml:space="preserve">限用麻醉&amp;PLUS 不可給SCIL </t>
    <phoneticPr fontId="1" type="noConversion"/>
  </si>
  <si>
    <t>限用麻醉&amp;PLUS 不可給SCIL  留300</t>
    <phoneticPr fontId="1" type="noConversion"/>
  </si>
  <si>
    <t>I125100023</t>
  </si>
  <si>
    <t>Carey領用</t>
    <phoneticPr fontId="1" type="noConversion"/>
  </si>
  <si>
    <t>已領用</t>
    <phoneticPr fontId="1" type="noConversion"/>
  </si>
  <si>
    <t>TMRP25L010 &amp; TMRP25L011</t>
    <phoneticPr fontId="1" type="noConversion"/>
  </si>
  <si>
    <t>Jill 領用</t>
    <phoneticPr fontId="1" type="noConversion"/>
  </si>
  <si>
    <t>還沒開單</t>
    <phoneticPr fontId="1" type="noConversion"/>
  </si>
  <si>
    <t>TMRS25L012 &amp; TMRS25L013</t>
  </si>
  <si>
    <t>TMRS25L010</t>
  </si>
  <si>
    <t>TMRS25L014</t>
    <phoneticPr fontId="1" type="noConversion"/>
  </si>
  <si>
    <t>TMRS25L011</t>
  </si>
  <si>
    <t>TMRA25L059</t>
  </si>
  <si>
    <t>TMRA25L064</t>
  </si>
  <si>
    <t>TMRA25L065</t>
  </si>
  <si>
    <t>TMRA25L070</t>
  </si>
  <si>
    <t>TMRA25L071</t>
  </si>
  <si>
    <t>TMRA25L076</t>
  </si>
  <si>
    <t>TMRA25L079</t>
  </si>
  <si>
    <t>TMRA25L077</t>
  </si>
  <si>
    <t>TMRA25L078</t>
  </si>
  <si>
    <t>TMRP25L036 &amp; TMRP25L037</t>
  </si>
  <si>
    <t>TMRP25L034</t>
  </si>
  <si>
    <t>TMRS25L015</t>
  </si>
  <si>
    <t>TMRS25L016</t>
  </si>
  <si>
    <t>TMRP25L038</t>
  </si>
  <si>
    <t>TMRA25L082</t>
  </si>
  <si>
    <t>TMRA25L083</t>
  </si>
  <si>
    <t>TMRA25L084</t>
  </si>
  <si>
    <t>TMRA25L085</t>
  </si>
  <si>
    <t>TMRA25L086</t>
  </si>
  <si>
    <t>TMRA25L088</t>
  </si>
  <si>
    <t>TMRA25L091</t>
  </si>
  <si>
    <t>UMRZ25L028</t>
  </si>
  <si>
    <t>TMRP25L039</t>
  </si>
  <si>
    <t>TMRS25L017</t>
  </si>
  <si>
    <t>TMRS25L019</t>
  </si>
  <si>
    <t>TMRS25L020</t>
  </si>
  <si>
    <t>TMRP25L035 &amp; TMRP25L026</t>
  </si>
  <si>
    <t xml:space="preserve">ALT-A填盤位置更動測試-VB_Critical care_第2次 </t>
  </si>
  <si>
    <t>UMRZ25L029</t>
  </si>
  <si>
    <t>491-494</t>
    <phoneticPr fontId="1" type="noConversion"/>
  </si>
  <si>
    <t>493-494</t>
    <phoneticPr fontId="1" type="noConversion"/>
  </si>
  <si>
    <t>501</t>
    <phoneticPr fontId="1" type="noConversion"/>
  </si>
  <si>
    <t>495-498</t>
    <phoneticPr fontId="1" type="noConversion"/>
  </si>
  <si>
    <t>501-504</t>
    <phoneticPr fontId="1" type="noConversion"/>
  </si>
  <si>
    <t>501-502</t>
    <phoneticPr fontId="1" type="noConversion"/>
  </si>
  <si>
    <t>TMRP25L040</t>
  </si>
  <si>
    <t>2262550B</t>
  </si>
  <si>
    <t>1162550B</t>
  </si>
  <si>
    <t>TMRA25L096</t>
  </si>
  <si>
    <t>TMRP25L041</t>
  </si>
  <si>
    <t>TMRP25L042 &amp; TMRP25L043</t>
  </si>
  <si>
    <t>TMRP25L048</t>
  </si>
  <si>
    <t>TMRP25L049</t>
  </si>
  <si>
    <t>TMRA25L102</t>
  </si>
  <si>
    <t>TMRA25L107</t>
  </si>
  <si>
    <t>TMRA25L108</t>
  </si>
  <si>
    <t>TMRA25L109</t>
  </si>
  <si>
    <t>TMRA25L114</t>
  </si>
  <si>
    <t>TMRA25L115</t>
  </si>
  <si>
    <t>TMRA25L119</t>
  </si>
  <si>
    <t>TMRA25L120</t>
  </si>
  <si>
    <t>TMRA25L121</t>
  </si>
  <si>
    <t>TMRA25L122</t>
  </si>
  <si>
    <t>TMRA25L123</t>
  </si>
  <si>
    <t>TMRA25L124</t>
  </si>
  <si>
    <t>TMRA25L125</t>
  </si>
  <si>
    <t>TMRA25L126</t>
  </si>
  <si>
    <t>TMRA25L127</t>
  </si>
  <si>
    <t>TMRA25L129</t>
  </si>
  <si>
    <t>TMRA25L130</t>
  </si>
  <si>
    <t>TMRA25L131</t>
  </si>
  <si>
    <t>2212551E</t>
  </si>
  <si>
    <t>TMRA25L134</t>
  </si>
  <si>
    <t>TMRA25L137</t>
  </si>
  <si>
    <t>3,5,7,9,11</t>
  </si>
  <si>
    <t>511-512</t>
    <phoneticPr fontId="1" type="noConversion"/>
  </si>
  <si>
    <t>TMRP25L051</t>
  </si>
  <si>
    <t>TMRP25L052</t>
  </si>
  <si>
    <t>TMRS25L018</t>
  </si>
  <si>
    <t>TMRS25L021 &amp; TMRS25L022</t>
  </si>
  <si>
    <t>TMRS25L023</t>
  </si>
  <si>
    <t>501-502</t>
    <phoneticPr fontId="1" type="noConversion"/>
  </si>
  <si>
    <t>501-504</t>
    <phoneticPr fontId="1" type="noConversion"/>
  </si>
  <si>
    <t>49A-49D</t>
    <phoneticPr fontId="1" type="noConversion"/>
  </si>
  <si>
    <t>501</t>
    <phoneticPr fontId="1" type="noConversion"/>
  </si>
  <si>
    <t>502</t>
    <phoneticPr fontId="1" type="noConversion"/>
  </si>
  <si>
    <t>HB/VB</t>
    <phoneticPr fontId="1" type="noConversion"/>
  </si>
  <si>
    <t>503-504</t>
    <phoneticPr fontId="1" type="noConversion"/>
  </si>
  <si>
    <t>501-502</t>
    <phoneticPr fontId="1" type="noConversion"/>
  </si>
  <si>
    <t>503-504</t>
    <phoneticPr fontId="1" type="noConversion"/>
  </si>
  <si>
    <t>491-492</t>
    <phoneticPr fontId="1" type="noConversion"/>
  </si>
  <si>
    <t>505-508</t>
    <phoneticPr fontId="1" type="noConversion"/>
  </si>
  <si>
    <t>5714400296</t>
  </si>
  <si>
    <t>CLH-D BEAD-STD</t>
  </si>
  <si>
    <t>5714400297</t>
  </si>
  <si>
    <t>CLH-U BEAD-STD</t>
  </si>
  <si>
    <t xml:space="preserve"> </t>
    <phoneticPr fontId="1" type="noConversion"/>
  </si>
  <si>
    <t>UMRZ25L034</t>
  </si>
  <si>
    <t xml:space="preserve">NaB+TC篩機
</t>
  </si>
  <si>
    <t>12/19 QC放行</t>
    <phoneticPr fontId="1" type="noConversion"/>
  </si>
  <si>
    <t>2302539W</t>
    <phoneticPr fontId="1" type="noConversion"/>
  </si>
  <si>
    <t>2302540Z</t>
    <phoneticPr fontId="1" type="noConversion"/>
  </si>
  <si>
    <t>2302540Y</t>
    <phoneticPr fontId="1" type="noConversion"/>
  </si>
  <si>
    <t>2302540X</t>
    <phoneticPr fontId="1" type="noConversion"/>
  </si>
  <si>
    <t>2302540W</t>
    <phoneticPr fontId="1" type="noConversion"/>
  </si>
  <si>
    <t>2302539Z</t>
    <phoneticPr fontId="1" type="noConversion"/>
  </si>
  <si>
    <t>2302539Y</t>
    <phoneticPr fontId="1" type="noConversion"/>
  </si>
  <si>
    <t>2302539X</t>
    <phoneticPr fontId="1" type="noConversion"/>
  </si>
  <si>
    <t>搭 NA-BD 46WX</t>
    <phoneticPr fontId="1" type="noConversion"/>
  </si>
  <si>
    <t>搭 NA-BU 511 512</t>
    <phoneticPr fontId="1" type="noConversion"/>
  </si>
  <si>
    <t>TMRP25L053</t>
  </si>
  <si>
    <t>2102546W</t>
    <phoneticPr fontId="1" type="noConversion"/>
  </si>
  <si>
    <t>2102546X</t>
    <phoneticPr fontId="1" type="noConversion"/>
  </si>
  <si>
    <t xml:space="preserve">CLH-D </t>
    <phoneticPr fontId="1" type="noConversion"/>
  </si>
  <si>
    <t>CLH</t>
  </si>
  <si>
    <t>CLH-D</t>
    <phoneticPr fontId="1" type="noConversion"/>
  </si>
  <si>
    <t>CLH-U</t>
    <phoneticPr fontId="1" type="noConversion"/>
  </si>
  <si>
    <t>TMRP25L054</t>
  </si>
  <si>
    <t>HB/VB生產,SA 建議以此批試填判線</t>
  </si>
  <si>
    <t>TMRS25L026 &amp; TMRS25L027</t>
  </si>
  <si>
    <t>TMRS25L024 &amp; TMRS25L025</t>
  </si>
  <si>
    <t>取消生產</t>
    <phoneticPr fontId="1" type="noConversion"/>
  </si>
  <si>
    <t>TMRP25L055 &amp; TMRP25L056</t>
  </si>
  <si>
    <t>TMRA25L139</t>
  </si>
  <si>
    <t>TMRA25L140</t>
  </si>
  <si>
    <t>TMRA25L141</t>
  </si>
  <si>
    <t>TMRA25L142</t>
  </si>
  <si>
    <t>TMRA25L143</t>
  </si>
  <si>
    <t>TMRA25L144</t>
  </si>
  <si>
    <t>TMRA25L148</t>
  </si>
  <si>
    <t>TMRA25L149</t>
  </si>
  <si>
    <t>TMRA25L154</t>
  </si>
  <si>
    <t>TMRA25L157</t>
  </si>
  <si>
    <t>凍乾前洗冰/秤重配製/震動滴頭/乾後不能儲存於-80度冰箱超過4h</t>
  </si>
  <si>
    <t>TMRA25L158</t>
  </si>
  <si>
    <t>TMRA25L159</t>
  </si>
  <si>
    <t>TMRA25L160</t>
  </si>
  <si>
    <t>TMRA25L161</t>
  </si>
  <si>
    <t>TMRA25L166</t>
  </si>
  <si>
    <t>TMRA25L167</t>
  </si>
  <si>
    <t>TMRA25L168</t>
  </si>
  <si>
    <t>TMRA25L169</t>
  </si>
  <si>
    <t>TMRA25L170</t>
  </si>
  <si>
    <t>TMRA25L171</t>
  </si>
  <si>
    <t>TMRA25L172</t>
  </si>
  <si>
    <t>TMRA25L173</t>
  </si>
  <si>
    <t>TMRA25L175</t>
  </si>
  <si>
    <t>TMRA25L176</t>
  </si>
  <si>
    <t>TMRA25L177</t>
  </si>
  <si>
    <t>TMRA25L187</t>
  </si>
  <si>
    <t>TMRA25L188</t>
  </si>
  <si>
    <t>TMRS25L028</t>
  </si>
  <si>
    <t>TMRP25L057</t>
  </si>
  <si>
    <t>TMRP25L058 &amp; TMRP25L059 &amp; TMRP25L060</t>
  </si>
  <si>
    <t>UMRZ25L036</t>
  </si>
  <si>
    <t>UMRZ25L037</t>
  </si>
  <si>
    <t xml:space="preserve">ALT-A-32K_465~468移11號凍乾機長效測試 </t>
  </si>
  <si>
    <t xml:space="preserve">TCI 替代料_ BA多重複盤試產 for DQE驗證  </t>
  </si>
  <si>
    <t>511-512</t>
    <phoneticPr fontId="1" type="noConversion"/>
  </si>
  <si>
    <t>511-514</t>
    <phoneticPr fontId="1" type="noConversion"/>
  </si>
  <si>
    <t>502</t>
    <phoneticPr fontId="1" type="noConversion"/>
  </si>
  <si>
    <t>501、503、504</t>
    <phoneticPr fontId="1" type="noConversion"/>
  </si>
  <si>
    <t>511</t>
    <phoneticPr fontId="1" type="noConversion"/>
  </si>
  <si>
    <t>503-504</t>
    <phoneticPr fontId="1" type="noConversion"/>
  </si>
  <si>
    <t>513-514</t>
    <phoneticPr fontId="1" type="noConversion"/>
  </si>
  <si>
    <t>TMRP25L061</t>
  </si>
  <si>
    <t>Eq：8 (12/23)</t>
    <phoneticPr fontId="1" type="noConversion"/>
  </si>
  <si>
    <t>TMRS25L029</t>
  </si>
  <si>
    <t>TMRP25L062</t>
  </si>
  <si>
    <t>TMRP25L050</t>
    <phoneticPr fontId="1" type="noConversion"/>
  </si>
  <si>
    <t>限用HB生產</t>
  </si>
  <si>
    <t>HB/VB生產,SA皆需試填判線</t>
  </si>
  <si>
    <t>TMRS25L030 &amp; TMRS25L031</t>
  </si>
  <si>
    <t>TMRP26A009</t>
  </si>
  <si>
    <t>只可產120 XX</t>
    <phoneticPr fontId="1" type="noConversion"/>
  </si>
  <si>
    <t>只可產200 XX</t>
    <phoneticPr fontId="1" type="noConversion"/>
  </si>
  <si>
    <t>沒有U劑了 XX</t>
    <phoneticPr fontId="1" type="noConversion"/>
  </si>
  <si>
    <t>TMRP26A006 &amp; TMRP26A007</t>
  </si>
  <si>
    <t>TMRA25L192</t>
  </si>
  <si>
    <t>凍乾前洗冰/震動滴頭/Na-BD凍乾參數退版</t>
  </si>
  <si>
    <t>TMRA25L186</t>
  </si>
  <si>
    <t>TMRA25L184</t>
  </si>
  <si>
    <t>2262553A</t>
  </si>
  <si>
    <t>2262553B</t>
  </si>
  <si>
    <t>TMRA25L185</t>
  </si>
  <si>
    <t>1162553A</t>
  </si>
  <si>
    <t>1162553B</t>
  </si>
  <si>
    <t>TMRA25L193</t>
  </si>
  <si>
    <t>TMRA25L194</t>
  </si>
  <si>
    <t>TMRA25L195</t>
  </si>
  <si>
    <t>TMRA25L196</t>
  </si>
  <si>
    <t>TMRA25L197</t>
  </si>
  <si>
    <t>TMRA25L198</t>
  </si>
  <si>
    <t>TMRA25L199</t>
  </si>
  <si>
    <t>TMRA25L200</t>
  </si>
  <si>
    <t>TMRA25L203</t>
  </si>
  <si>
    <t>TMRA25L204</t>
  </si>
  <si>
    <t>TMRA25L205</t>
  </si>
  <si>
    <t>TMRA25L206</t>
  </si>
  <si>
    <t>TMRA25L207</t>
  </si>
  <si>
    <t>TMRA25L208</t>
  </si>
  <si>
    <t>TMRA25L209</t>
  </si>
  <si>
    <t>TMRA25L210</t>
  </si>
  <si>
    <t>TMRA25L211</t>
  </si>
  <si>
    <t>TMRA25L212</t>
  </si>
  <si>
    <t>2212553C</t>
  </si>
  <si>
    <t>TMRA25L216</t>
  </si>
  <si>
    <t>TMRA25L217</t>
  </si>
  <si>
    <t>TMRA25L219</t>
  </si>
  <si>
    <t>TMRA25L220</t>
  </si>
  <si>
    <t>TMRA25L221</t>
  </si>
  <si>
    <t>TMRS26A001 &amp; TMRS26A002</t>
  </si>
  <si>
    <t>TMRS26A004 &amp; TMRS26A005</t>
  </si>
  <si>
    <t>TMRP26A003</t>
  </si>
  <si>
    <t>TMRP26A004 &amp; TMRP26A005</t>
  </si>
  <si>
    <t>TMRS26A003</t>
  </si>
  <si>
    <t>TMRP26A008</t>
  </si>
  <si>
    <t>TMRP26A001 &amp; TMRP26A002</t>
  </si>
  <si>
    <t>521-522</t>
    <phoneticPr fontId="1" type="noConversion"/>
  </si>
  <si>
    <t>513</t>
    <phoneticPr fontId="1" type="noConversion"/>
  </si>
  <si>
    <t>514</t>
    <phoneticPr fontId="1" type="noConversion"/>
  </si>
  <si>
    <t>521-524</t>
    <phoneticPr fontId="1" type="noConversion"/>
  </si>
  <si>
    <t>UMRZ25L041</t>
    <phoneticPr fontId="1" type="noConversion"/>
  </si>
  <si>
    <t>AMY TCI MES替代料</t>
    <phoneticPr fontId="1" type="noConversion"/>
  </si>
  <si>
    <t>TMRS26A008</t>
  </si>
  <si>
    <t>TMRS26A007</t>
  </si>
  <si>
    <t>TMRS26A006</t>
  </si>
  <si>
    <t>TMRP26A010</t>
  </si>
  <si>
    <t>521</t>
    <phoneticPr fontId="1" type="noConversion"/>
  </si>
  <si>
    <t>HB/VB生產,SA 皆須試填判線</t>
  </si>
  <si>
    <t>522-524</t>
    <phoneticPr fontId="1" type="noConversion"/>
  </si>
  <si>
    <t>523</t>
    <phoneticPr fontId="1" type="noConversion"/>
  </si>
  <si>
    <t>521、522、524</t>
    <phoneticPr fontId="1" type="noConversion"/>
  </si>
  <si>
    <t>523-524</t>
    <phoneticPr fontId="1" type="noConversion"/>
  </si>
  <si>
    <t>513-514</t>
    <phoneticPr fontId="1" type="noConversion"/>
  </si>
  <si>
    <t>515-518</t>
    <phoneticPr fontId="1" type="noConversion"/>
  </si>
  <si>
    <t>521-524</t>
    <phoneticPr fontId="1" type="noConversion"/>
  </si>
  <si>
    <t>TMRS26A009 &amp; TMRS26A010</t>
  </si>
  <si>
    <t>TMRP26A012</t>
  </si>
  <si>
    <t>TMRP26A011</t>
  </si>
  <si>
    <t>515-516</t>
    <phoneticPr fontId="1" type="noConversion"/>
  </si>
  <si>
    <t>UMRZ25L044</t>
  </si>
  <si>
    <t>NaBD_511外觀不良</t>
  </si>
  <si>
    <t>521</t>
    <phoneticPr fontId="1" type="noConversion"/>
  </si>
  <si>
    <t>521-522</t>
    <phoneticPr fontId="1" type="noConversion"/>
  </si>
  <si>
    <t>516</t>
    <phoneticPr fontId="1" type="noConversion"/>
  </si>
  <si>
    <t>515、517-518</t>
    <phoneticPr fontId="1" type="noConversion"/>
  </si>
  <si>
    <t>513-514</t>
    <phoneticPr fontId="1" type="noConversion"/>
  </si>
  <si>
    <t>46W-46X</t>
    <phoneticPr fontId="1" type="noConversion"/>
  </si>
  <si>
    <t>511-512</t>
    <phoneticPr fontId="1" type="noConversion"/>
  </si>
  <si>
    <t>TMRP26A018</t>
  </si>
  <si>
    <t>TMRP26A014</t>
  </si>
  <si>
    <t>TMRP26A013</t>
  </si>
  <si>
    <t>TMRS26A011 &amp; TMRS26A012</t>
  </si>
  <si>
    <t>TMRS26A013 &amp; TMRS26A014</t>
  </si>
  <si>
    <t>TMRP26A015</t>
  </si>
  <si>
    <t>TMRP26A016 &amp; TMRP26A017</t>
  </si>
  <si>
    <t>531</t>
    <phoneticPr fontId="1" type="noConversion"/>
  </si>
  <si>
    <t>523-524</t>
    <phoneticPr fontId="1" type="noConversion"/>
  </si>
  <si>
    <t>521-522</t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</si>
  <si>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搭NA-BD 511,512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</si>
  <si>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r>
      <rPr>
        <b/>
        <u/>
        <sz val="24"/>
        <color rgb="FF0000FF"/>
        <rFont val="Microsoft JhengHei Light"/>
        <family val="2"/>
        <charset val="136"/>
      </rPr>
      <t>搭NA-BU 523,524</t>
    </r>
    <r>
      <rPr>
        <b/>
        <sz val="26"/>
        <color rgb="FFFF0000"/>
        <rFont val="Microsoft JhengHei Light"/>
        <family val="2"/>
        <charset val="136"/>
      </rPr>
      <t xml:space="preserve"> 限HB</t>
    </r>
    <phoneticPr fontId="1" type="noConversion"/>
  </si>
  <si>
    <t>511-512</t>
    <phoneticPr fontId="1" type="noConversion"/>
  </si>
  <si>
    <t>531-532</t>
    <phoneticPr fontId="1" type="noConversion"/>
  </si>
  <si>
    <t>532</t>
    <phoneticPr fontId="1" type="noConversion"/>
  </si>
  <si>
    <t>521-524</t>
    <phoneticPr fontId="1" type="noConversion"/>
  </si>
  <si>
    <t>531-534</t>
    <phoneticPr fontId="1" type="noConversion"/>
  </si>
  <si>
    <t>TMRP26A023</t>
  </si>
  <si>
    <t>TMRP26A024</t>
  </si>
  <si>
    <t>Electrolyte</t>
    <phoneticPr fontId="1" type="noConversion"/>
  </si>
  <si>
    <t>TMRA26A001</t>
  </si>
  <si>
    <t>TMRA26A002</t>
  </si>
  <si>
    <t>TMRA26A003</t>
  </si>
  <si>
    <t>2262602A</t>
  </si>
  <si>
    <t>2262602B</t>
  </si>
  <si>
    <t>TMRA26A004</t>
  </si>
  <si>
    <t>1162602A</t>
  </si>
  <si>
    <t>1162602B</t>
  </si>
  <si>
    <t>TMRA26A005</t>
  </si>
  <si>
    <t>TMRA26A006</t>
  </si>
  <si>
    <t>TMRA26A007</t>
  </si>
  <si>
    <t>TMRA26A008</t>
  </si>
  <si>
    <t>TMRA26A009</t>
  </si>
  <si>
    <t>TMRA26A011</t>
  </si>
  <si>
    <t>TMRA26A012</t>
  </si>
  <si>
    <t>TMRA26A013</t>
  </si>
  <si>
    <t>TMRA26A014</t>
  </si>
  <si>
    <t>TMRA26A017</t>
  </si>
  <si>
    <t>TMRA26A020</t>
  </si>
  <si>
    <t>TMRA26A021</t>
  </si>
  <si>
    <t>TMRA26A022</t>
  </si>
  <si>
    <t>TMRS26A015</t>
  </si>
  <si>
    <t>HB/VB生產,SA建議試填判線</t>
  </si>
  <si>
    <t>TMRP26A026 &amp; TMRP26A027</t>
  </si>
  <si>
    <t>TMRP26A025</t>
  </si>
  <si>
    <t>TMRS26A016 &amp; TMRS26A017</t>
  </si>
  <si>
    <t>TMRS26A018</t>
  </si>
  <si>
    <t>TMRS26A019 &amp; TMRS26A020</t>
  </si>
  <si>
    <t>剩單劑XX</t>
    <phoneticPr fontId="1" type="noConversion"/>
  </si>
  <si>
    <t>剩單劑X</t>
    <phoneticPr fontId="1" type="noConversion"/>
  </si>
  <si>
    <t>2142543Z</t>
  </si>
  <si>
    <t>2142543Y</t>
    <phoneticPr fontId="1" type="noConversion"/>
  </si>
  <si>
    <t xml:space="preserve">PHOS-32K(P01)增量實驗 </t>
    <phoneticPr fontId="1" type="noConversion"/>
  </si>
  <si>
    <t>UMRZ26A024</t>
  </si>
  <si>
    <t>UMRZ26A025</t>
  </si>
  <si>
    <t>UMRZ26A026</t>
  </si>
  <si>
    <t>UMRZ26A027</t>
  </si>
  <si>
    <t xml:space="preserve">General panel </t>
    <phoneticPr fontId="1" type="noConversion"/>
  </si>
  <si>
    <t>Avian+Metabolic</t>
    <phoneticPr fontId="1" type="noConversion"/>
  </si>
  <si>
    <t>NaB+TC &amp; K+ALT</t>
    <phoneticPr fontId="1" type="noConversion"/>
  </si>
  <si>
    <t>TMRP26A028</t>
  </si>
  <si>
    <t>531-534</t>
    <phoneticPr fontId="1" type="noConversion"/>
  </si>
  <si>
    <t>021-024</t>
    <phoneticPr fontId="1" type="noConversion"/>
  </si>
  <si>
    <t>531-532</t>
    <phoneticPr fontId="1" type="noConversion"/>
  </si>
  <si>
    <t>單批適用HB，併批適用VB</t>
  </si>
  <si>
    <t>531</t>
    <phoneticPr fontId="1" type="noConversion"/>
  </si>
  <si>
    <t>532</t>
    <phoneticPr fontId="1" type="noConversion"/>
  </si>
  <si>
    <t>534</t>
    <phoneticPr fontId="1" type="noConversion"/>
  </si>
  <si>
    <t>531-533</t>
    <phoneticPr fontId="1" type="noConversion"/>
  </si>
  <si>
    <t>53A-53B</t>
    <phoneticPr fontId="1" type="noConversion"/>
  </si>
  <si>
    <t>021-022</t>
    <phoneticPr fontId="1" type="noConversion"/>
  </si>
  <si>
    <t>535-538</t>
    <phoneticPr fontId="1" type="noConversion"/>
  </si>
  <si>
    <t>021-024</t>
    <phoneticPr fontId="1" type="noConversion"/>
  </si>
  <si>
    <t>02A</t>
    <phoneticPr fontId="1" type="noConversion"/>
  </si>
  <si>
    <t>02B</t>
    <phoneticPr fontId="1" type="noConversion"/>
  </si>
  <si>
    <t>021</t>
    <phoneticPr fontId="1" type="noConversion"/>
  </si>
  <si>
    <t>TMRP26A029 &amp; TMRP26A030</t>
  </si>
  <si>
    <t>TMRS26A021 &amp; TMRS26A022</t>
  </si>
  <si>
    <t>UMRZ26A036</t>
    <phoneticPr fontId="1" type="noConversion"/>
  </si>
  <si>
    <t>Liver Plus試填</t>
    <phoneticPr fontId="1" type="noConversion"/>
  </si>
  <si>
    <t>TMRS26A023</t>
  </si>
  <si>
    <t>TMRS26A024 &amp; TMRS26A025</t>
  </si>
  <si>
    <t>TMRS26A026 &amp; TMRS26A027</t>
  </si>
  <si>
    <t>TMRS26A028 &amp; TMRS26A029</t>
  </si>
  <si>
    <t>TMRA26A023</t>
  </si>
  <si>
    <t>TMRA26A025</t>
  </si>
  <si>
    <t>TMRA26A026</t>
  </si>
  <si>
    <t>TMRA26A027</t>
  </si>
  <si>
    <t>TMRA26A028</t>
  </si>
  <si>
    <t>TMRA26A030</t>
  </si>
  <si>
    <t>TMRA26A031</t>
  </si>
  <si>
    <t>TMRA26A033</t>
  </si>
  <si>
    <t>TMRA26A034</t>
  </si>
  <si>
    <t>TMRA26A035</t>
  </si>
  <si>
    <t>TMRA26A036</t>
  </si>
  <si>
    <t>TMRA26A037</t>
  </si>
  <si>
    <t>TMRA26A038</t>
  </si>
  <si>
    <t>TMRA26A039</t>
  </si>
  <si>
    <t>TMRA26A040</t>
  </si>
  <si>
    <t>TMRA26A041</t>
  </si>
  <si>
    <t>2212602E</t>
  </si>
  <si>
    <t>TMRA26A044</t>
  </si>
  <si>
    <t>TMRA26A045</t>
  </si>
  <si>
    <t>TMRA26A046</t>
  </si>
  <si>
    <t>TMRA26A047</t>
  </si>
  <si>
    <t>1112602A</t>
  </si>
  <si>
    <t>1112602B</t>
  </si>
  <si>
    <t>1112602C</t>
  </si>
  <si>
    <t>1112602D</t>
  </si>
  <si>
    <t>TMRP26A031</t>
  </si>
  <si>
    <t>TMRS26A030 &amp; TMRS26A031</t>
  </si>
  <si>
    <t>TMRS26A032</t>
  </si>
  <si>
    <t>TMRP26A032</t>
  </si>
  <si>
    <t>39W-39Z</t>
    <phoneticPr fontId="1" type="noConversion"/>
  </si>
  <si>
    <t>40W-40Z</t>
    <phoneticPr fontId="1" type="noConversion"/>
  </si>
  <si>
    <t>483-484</t>
    <phoneticPr fontId="1" type="noConversion"/>
  </si>
  <si>
    <t>43Y-43Z</t>
    <phoneticPr fontId="1" type="noConversion"/>
  </si>
  <si>
    <t>TMRP26A033</t>
  </si>
  <si>
    <t>535-538</t>
    <phoneticPr fontId="1" type="noConversion"/>
  </si>
  <si>
    <t>2212602C</t>
    <phoneticPr fontId="1" type="noConversion"/>
  </si>
  <si>
    <t>025-028</t>
    <phoneticPr fontId="1" type="noConversion"/>
  </si>
  <si>
    <t>TMRP26A041</t>
  </si>
  <si>
    <t>TMRP26A042</t>
  </si>
  <si>
    <t>TMRA26A048</t>
  </si>
  <si>
    <t>TMRA26A049</t>
  </si>
  <si>
    <t>TMRA26A050</t>
  </si>
  <si>
    <t>TMRA26A054</t>
  </si>
  <si>
    <t>TMRA26A055</t>
  </si>
  <si>
    <t>2262603A</t>
  </si>
  <si>
    <t>2262603B</t>
  </si>
  <si>
    <t>TMRA26A056</t>
  </si>
  <si>
    <t>1162603A</t>
  </si>
  <si>
    <t>1162603B</t>
  </si>
  <si>
    <t>TMRA26A057</t>
  </si>
  <si>
    <t>TMRA26A058</t>
  </si>
  <si>
    <t>TMRA26A059</t>
  </si>
  <si>
    <t>TMRA26A061</t>
  </si>
  <si>
    <t>2212603A</t>
  </si>
  <si>
    <t>TMRA26A062</t>
  </si>
  <si>
    <t>TMRA26A065</t>
  </si>
  <si>
    <t>TMRA26A066</t>
  </si>
  <si>
    <t>TMRA26A067</t>
  </si>
  <si>
    <t>TMRA26A068</t>
  </si>
  <si>
    <t>TMRA26A070</t>
  </si>
  <si>
    <t>TMRA26A071</t>
  </si>
  <si>
    <t>TMRA26A072</t>
  </si>
  <si>
    <t>TMRA26A073</t>
  </si>
  <si>
    <t>TMRA26A076</t>
  </si>
  <si>
    <t>TMRA26A077</t>
  </si>
  <si>
    <t>TMRA26A078</t>
  </si>
  <si>
    <t>TMRA26A079</t>
  </si>
  <si>
    <t>TMRA26A081</t>
  </si>
  <si>
    <t>TMRA26A082</t>
  </si>
  <si>
    <t>TMRA26A083</t>
  </si>
  <si>
    <t>TMRA26A084</t>
  </si>
  <si>
    <t>TMRA26A085</t>
  </si>
  <si>
    <t>2212603C</t>
  </si>
  <si>
    <t>TMRA26A086</t>
  </si>
  <si>
    <t>TMRA26A087</t>
  </si>
  <si>
    <t>TMRA26A088</t>
  </si>
  <si>
    <t>TMRA26A089</t>
  </si>
  <si>
    <t>UMRZ26A035</t>
  </si>
  <si>
    <t>TMRA26A090</t>
  </si>
  <si>
    <t>TMRA26A091</t>
  </si>
  <si>
    <t>TMRA26A093</t>
  </si>
  <si>
    <t>TMRA26A096</t>
  </si>
  <si>
    <t>tCO2-U</t>
  </si>
  <si>
    <t>TMRA26A097</t>
  </si>
  <si>
    <t>tCO2-D</t>
  </si>
  <si>
    <t>TMRA26A098</t>
  </si>
  <si>
    <t>TMRA26A099</t>
  </si>
  <si>
    <t>TMRP26A043 &amp; TMRP26A044</t>
  </si>
  <si>
    <t>UMRZ26A028</t>
    <phoneticPr fontId="1" type="noConversion"/>
  </si>
  <si>
    <t>TBA 10k</t>
    <phoneticPr fontId="1" type="noConversion"/>
  </si>
  <si>
    <t>UMRZ26A039</t>
    <phoneticPr fontId="1" type="noConversion"/>
  </si>
  <si>
    <t>NA K 篩機</t>
    <phoneticPr fontId="1" type="noConversion"/>
  </si>
  <si>
    <t>延長時效試劑測試</t>
    <phoneticPr fontId="1" type="noConversion"/>
  </si>
  <si>
    <t>UMRZ26A040</t>
  </si>
  <si>
    <t>TMRP26A045</t>
  </si>
  <si>
    <t>021-024</t>
    <phoneticPr fontId="1" type="noConversion"/>
  </si>
  <si>
    <t>021-022</t>
    <phoneticPr fontId="1" type="noConversion"/>
  </si>
  <si>
    <t>023-024</t>
    <phoneticPr fontId="1" type="noConversion"/>
  </si>
  <si>
    <t>02C</t>
    <phoneticPr fontId="1" type="noConversion"/>
  </si>
  <si>
    <t>025-028</t>
    <phoneticPr fontId="1" type="noConversion"/>
  </si>
  <si>
    <t>02A-02D</t>
    <phoneticPr fontId="1" type="noConversion"/>
  </si>
  <si>
    <t>02D限用HB</t>
  </si>
  <si>
    <t>HB/VB生產,SA皆需試填判線</t>
    <phoneticPr fontId="1" type="noConversion"/>
  </si>
  <si>
    <t>031-034</t>
    <phoneticPr fontId="1" type="noConversion"/>
  </si>
  <si>
    <t>031-032</t>
    <phoneticPr fontId="1" type="noConversion"/>
  </si>
  <si>
    <t>031</t>
    <phoneticPr fontId="1" type="noConversion"/>
  </si>
  <si>
    <t>032</t>
    <phoneticPr fontId="1" type="noConversion"/>
  </si>
  <si>
    <t>03A-03B</t>
    <phoneticPr fontId="1" type="noConversion"/>
  </si>
  <si>
    <t>單批適用VB</t>
  </si>
  <si>
    <t>035-038</t>
    <phoneticPr fontId="1" type="noConversion"/>
  </si>
  <si>
    <t>033-034</t>
    <phoneticPr fontId="1" type="noConversion"/>
  </si>
  <si>
    <t>03A</t>
    <phoneticPr fontId="1" type="noConversion"/>
  </si>
  <si>
    <t>TMRP26A038 &amp; TMRP26A039</t>
    <phoneticPr fontId="1" type="noConversion"/>
  </si>
  <si>
    <t>TMRP26A040&amp; TMRP26A052</t>
    <phoneticPr fontId="1" type="noConversion"/>
  </si>
  <si>
    <t>UMRZ26A001</t>
  </si>
  <si>
    <t>UMRZ26A002</t>
  </si>
  <si>
    <t>UMRZ26A003</t>
  </si>
  <si>
    <t>5714400101</t>
  </si>
  <si>
    <t>DBIL-U BEAD-STD</t>
  </si>
  <si>
    <t>5714400165</t>
  </si>
  <si>
    <t>VBP01-C217</t>
  </si>
  <si>
    <t>LAC-U BEAD-STD</t>
  </si>
  <si>
    <t>5714400166</t>
  </si>
  <si>
    <t>LAC-D BEAD-STD</t>
  </si>
  <si>
    <t>5714400173</t>
  </si>
  <si>
    <t>UCRE_D BEAD-STD</t>
  </si>
  <si>
    <t>5714400174</t>
  </si>
  <si>
    <t>UCRE_U BEAD-STD</t>
  </si>
  <si>
    <t>5714400185</t>
  </si>
  <si>
    <t>NH3 BEAD-STD</t>
  </si>
  <si>
    <t>5714400186</t>
  </si>
  <si>
    <t>BNH3 BEAD-STD</t>
  </si>
  <si>
    <t>5714400189</t>
  </si>
  <si>
    <t>1892552A</t>
  </si>
  <si>
    <t>ELISA CTSH R4 BEAD-STD</t>
  </si>
  <si>
    <t>2102546X</t>
  </si>
  <si>
    <t>2142543Y</t>
  </si>
  <si>
    <t>2212602C</t>
  </si>
  <si>
    <t>5714400291</t>
  </si>
  <si>
    <t>DBIL-D BEAD-STD</t>
  </si>
  <si>
    <t>5715600043</t>
  </si>
  <si>
    <t>CTSH1600</t>
  </si>
  <si>
    <t>VIP01-C200</t>
  </si>
  <si>
    <t>VIP01-C200-ELISA CTSH R1 LIQUID-STD</t>
  </si>
  <si>
    <t>5715600048</t>
  </si>
  <si>
    <t>CPL1600</t>
  </si>
  <si>
    <t>VIP01-C203</t>
  </si>
  <si>
    <t>VIP01-C203-ELISA CPL R1 LIQUID-STD</t>
  </si>
  <si>
    <t>5715600049</t>
  </si>
  <si>
    <t>FPL1600</t>
  </si>
  <si>
    <t>VIP01-C204</t>
  </si>
  <si>
    <t>VIP01-C204-ELISA fPL R1 LIQUID-STD</t>
  </si>
  <si>
    <t>單批適用HB，併批適用HB</t>
  </si>
  <si>
    <t>023-024</t>
    <phoneticPr fontId="1" type="noConversion"/>
  </si>
  <si>
    <t>單批適用HB，併批適用HB</t>
    <phoneticPr fontId="1" type="noConversion"/>
  </si>
  <si>
    <t>021-022</t>
    <phoneticPr fontId="1" type="noConversion"/>
  </si>
  <si>
    <t>TMRP26A046 &amp; TMRP26A047</t>
  </si>
  <si>
    <t>TMRP26A053 &amp; TMRP26A054</t>
  </si>
  <si>
    <t>HB/VB--U劑會多(要報廢)</t>
    <phoneticPr fontId="1" type="noConversion"/>
  </si>
  <si>
    <t>HB/VB ----U劑多1230,報廢1/19</t>
    <phoneticPr fontId="1" type="noConversion"/>
  </si>
  <si>
    <t>TMRP26A048 &amp; TMRP26A049</t>
  </si>
  <si>
    <t>HB/VB--U劑多1960 (要報廢)-1/19</t>
    <phoneticPr fontId="1" type="noConversion"/>
  </si>
  <si>
    <t>TMRP26A050 &amp; TMRP26A051</t>
  </si>
  <si>
    <t>TMRS26A033</t>
  </si>
  <si>
    <t>TMRP26A055</t>
  </si>
  <si>
    <t>TMRP26A056</t>
  </si>
  <si>
    <t>TMRP26A058</t>
  </si>
  <si>
    <t>HB/VB--U劑多1000-1/19</t>
    <phoneticPr fontId="1" type="noConversion"/>
  </si>
  <si>
    <t>HB/VB ----U劑多2320-1/19</t>
    <phoneticPr fontId="1" type="noConversion"/>
  </si>
  <si>
    <t>TMRA26A100</t>
  </si>
  <si>
    <t>TMRA26A101</t>
  </si>
  <si>
    <t>2212604A</t>
  </si>
  <si>
    <t>TMRA26A102</t>
  </si>
  <si>
    <t>TMRA26A103</t>
  </si>
  <si>
    <t>TMRA26A104</t>
  </si>
  <si>
    <t>TMRA26A105</t>
  </si>
  <si>
    <t>TMRA26A106</t>
  </si>
  <si>
    <t>TMRA26A107</t>
  </si>
  <si>
    <t>TMRA26A108</t>
  </si>
  <si>
    <t>TMRA26A109</t>
  </si>
  <si>
    <t>TMRA26A110</t>
  </si>
  <si>
    <t>TMRP26A057</t>
  </si>
  <si>
    <t>1/26 LIPID*1150不能切批,報廢</t>
    <phoneticPr fontId="1" type="noConversion"/>
  </si>
  <si>
    <t>TMRP26A059 &amp; TMRP26A060</t>
  </si>
  <si>
    <t>限HB 皆不可以併</t>
    <phoneticPr fontId="1" type="noConversion"/>
  </si>
  <si>
    <t>Type</t>
  </si>
  <si>
    <t>PN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</si>
  <si>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</si>
  <si>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</si>
  <si>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</si>
  <si>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</si>
  <si>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</si>
  <si>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</si>
  <si>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</si>
  <si>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</si>
  <si>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</si>
  <si>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</si>
  <si>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</si>
  <si>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</si>
  <si>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</si>
  <si>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</si>
  <si>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</si>
  <si>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</si>
  <si>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</si>
  <si>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</si>
  <si>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</si>
  <si>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</si>
  <si>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</si>
  <si>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</si>
  <si>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</si>
  <si>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</si>
  <si>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</si>
  <si>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</si>
  <si>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</si>
  <si>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</si>
  <si>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</si>
  <si>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</si>
  <si>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</si>
  <si>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r>
      <t>QAMY-A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CNP) </t>
    </r>
  </si>
  <si>
    <t>F1</t>
  </si>
  <si>
    <t>F2</t>
  </si>
  <si>
    <t>F3</t>
  </si>
  <si>
    <r>
      <t>QK-AD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KPT)</t>
    </r>
  </si>
  <si>
    <t>F4</t>
  </si>
  <si>
    <r>
      <t>QK-AU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-KPT)</t>
    </r>
  </si>
  <si>
    <t>F5</t>
  </si>
  <si>
    <t>F6</t>
  </si>
  <si>
    <t>F7</t>
  </si>
  <si>
    <r>
      <t>QNA-BU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</si>
  <si>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F8</t>
  </si>
  <si>
    <r>
      <t>QNA-BD 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 xml:space="preserve"> KPT)</t>
    </r>
  </si>
  <si>
    <t>F9</t>
  </si>
  <si>
    <t>G0</t>
  </si>
  <si>
    <t>G1</t>
  </si>
  <si>
    <r>
      <t>QGGT-AU (</t>
    </r>
    <r>
      <rPr>
        <b/>
        <sz val="12"/>
        <color rgb="FF000000"/>
        <rFont val="微軟正黑體"/>
        <family val="2"/>
        <charset val="136"/>
      </rPr>
      <t>金昇</t>
    </r>
    <r>
      <rPr>
        <b/>
        <sz val="12"/>
        <color rgb="FF000000"/>
        <rFont val="Calibri"/>
        <family val="2"/>
      </rPr>
      <t>)</t>
    </r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</si>
  <si>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</si>
  <si>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</si>
  <si>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</si>
  <si>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</si>
  <si>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</si>
  <si>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</si>
  <si>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</si>
  <si>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</si>
  <si>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</si>
  <si>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</si>
  <si>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</si>
  <si>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</si>
  <si>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</si>
  <si>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</si>
  <si>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</si>
  <si>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</si>
  <si>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</si>
  <si>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</si>
  <si>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QLIPA-AU</t>
  </si>
  <si>
    <t>I0</t>
  </si>
  <si>
    <t>QLIPA-AD</t>
  </si>
  <si>
    <t>I1</t>
  </si>
  <si>
    <t>QFRU-AU</t>
  </si>
  <si>
    <t>I2</t>
  </si>
  <si>
    <t>QFIBR</t>
  </si>
  <si>
    <t>I3</t>
  </si>
  <si>
    <t>QPT</t>
  </si>
  <si>
    <t>I4</t>
  </si>
  <si>
    <t>QAPTT</t>
  </si>
  <si>
    <t>I5</t>
  </si>
  <si>
    <t>QcPL PS</t>
  </si>
  <si>
    <t>I6</t>
  </si>
  <si>
    <t>QfPL PS</t>
  </si>
  <si>
    <t>I7</t>
  </si>
  <si>
    <t>QcTSH PS</t>
  </si>
  <si>
    <t>I8</t>
  </si>
  <si>
    <t>QcPROG PS</t>
  </si>
  <si>
    <t>I9</t>
  </si>
  <si>
    <t>QcCOR PS</t>
  </si>
  <si>
    <t>J0</t>
  </si>
  <si>
    <t>QcNBNP PS</t>
  </si>
  <si>
    <t>J1</t>
  </si>
  <si>
    <t>Q HAMA</t>
  </si>
  <si>
    <t>J2</t>
  </si>
  <si>
    <t>QcPROG HAMA</t>
  </si>
  <si>
    <t>J3</t>
  </si>
  <si>
    <t>QcCOR HAMA</t>
  </si>
  <si>
    <t>J4</t>
  </si>
  <si>
    <t>QcPL R1</t>
  </si>
  <si>
    <t>J5</t>
  </si>
  <si>
    <t>QfPL R1</t>
  </si>
  <si>
    <t>J6</t>
  </si>
  <si>
    <t>QcTSH R1</t>
  </si>
  <si>
    <t>J7</t>
  </si>
  <si>
    <t>QcPROG R1</t>
  </si>
  <si>
    <t>J8</t>
  </si>
  <si>
    <t>QcCOR R1</t>
  </si>
  <si>
    <t>J9</t>
  </si>
  <si>
    <t>QcNBNP R1</t>
  </si>
  <si>
    <t>TMRS26A034 &amp; TMRS26A035</t>
  </si>
  <si>
    <t>TMRS26A036 &amp; TMRS26A037</t>
  </si>
  <si>
    <t>TMRS26A038 &amp; TMRS26A039</t>
  </si>
  <si>
    <t>VB-搭021--原要給1/22電解質(快過期)但因不可給SCIL,報廢</t>
    <phoneticPr fontId="1" type="noConversion"/>
  </si>
  <si>
    <t>VB-搭431 --原要給1/22電解質(快過期)但因不可給SCIL,報廢</t>
    <phoneticPr fontId="1" type="noConversion"/>
  </si>
  <si>
    <t>TMRS26A040 &amp; TMRS26A041</t>
  </si>
  <si>
    <t>TMRP26A063 &amp; TMRP26A064</t>
  </si>
  <si>
    <t>TMRP26A070</t>
  </si>
  <si>
    <t>TMRP26A061</t>
  </si>
  <si>
    <t>TMRP26A062</t>
  </si>
  <si>
    <t>限用Dia plus panel(因有汙染AST的風險)</t>
    <phoneticPr fontId="1" type="noConversion"/>
  </si>
  <si>
    <t>UMRZ26A051</t>
  </si>
  <si>
    <t>UMRZ26A050</t>
    <phoneticPr fontId="1" type="noConversion"/>
  </si>
  <si>
    <t>UMRZ26A052</t>
  </si>
  <si>
    <t>心臟病提前試填</t>
  </si>
  <si>
    <t>Na-BD新參數大量試產</t>
  </si>
  <si>
    <t>PHOS-B 32K縮短凍乾時間測試</t>
  </si>
  <si>
    <t>延長時效試劑測試2</t>
    <phoneticPr fontId="1" type="noConversion"/>
  </si>
  <si>
    <t>44Y-46Z</t>
    <phoneticPr fontId="1" type="noConversion"/>
  </si>
  <si>
    <t>2102544Y</t>
    <phoneticPr fontId="1" type="noConversion"/>
  </si>
  <si>
    <t>2092544Y</t>
    <phoneticPr fontId="1" type="noConversion"/>
  </si>
  <si>
    <t>2102546Z</t>
    <phoneticPr fontId="1" type="noConversion"/>
  </si>
  <si>
    <t>2092546Z</t>
    <phoneticPr fontId="1" type="noConversion"/>
  </si>
  <si>
    <t>2/2心臟病*500預留</t>
  </si>
  <si>
    <t>2/2心臟病*500預留</t>
    <phoneticPr fontId="1" type="noConversion"/>
  </si>
  <si>
    <r>
      <t>單批適用HB</t>
    </r>
    <r>
      <rPr>
        <b/>
        <sz val="20"/>
        <color rgb="FF0000FF"/>
        <rFont val="Microsoft JhengHei Light"/>
        <family val="2"/>
        <charset val="136"/>
      </rPr>
      <t>-2/2心臟病*500預留</t>
    </r>
    <phoneticPr fontId="1" type="noConversion"/>
  </si>
  <si>
    <r>
      <t>HB/VB---</t>
    </r>
    <r>
      <rPr>
        <b/>
        <sz val="24"/>
        <color rgb="FF0000FF"/>
        <rFont val="Microsoft JhengHei Light"/>
        <family val="2"/>
        <charset val="136"/>
      </rPr>
      <t>2/2心臟病*500預留</t>
    </r>
    <phoneticPr fontId="1" type="noConversion"/>
  </si>
  <si>
    <t>035-038</t>
    <phoneticPr fontId="1" type="noConversion"/>
  </si>
  <si>
    <t>031-032</t>
    <phoneticPr fontId="1" type="noConversion"/>
  </si>
  <si>
    <t>033-034</t>
    <phoneticPr fontId="1" type="noConversion"/>
  </si>
  <si>
    <r>
      <t>20260122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</si>
  <si>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2/2心臟病*500預留</t>
    <phoneticPr fontId="1" type="noConversion"/>
  </si>
  <si>
    <t>TMRA26A111</t>
  </si>
  <si>
    <t>TMRA26A112</t>
  </si>
  <si>
    <t>TMRA26A113</t>
  </si>
  <si>
    <t>TMRA26A114</t>
  </si>
  <si>
    <t>TMRA26A115</t>
  </si>
  <si>
    <t>TMRA26A116</t>
  </si>
  <si>
    <t>TMRA26A117</t>
  </si>
  <si>
    <t>TMRA26A118</t>
  </si>
  <si>
    <t>TMRA26A119</t>
  </si>
  <si>
    <t>TMRA26A120</t>
  </si>
  <si>
    <t>TMRA26A121</t>
  </si>
  <si>
    <t>TMRA26A122</t>
  </si>
  <si>
    <t>2262604A</t>
  </si>
  <si>
    <t>2262604B</t>
  </si>
  <si>
    <t>TMRA26A123</t>
  </si>
  <si>
    <t>1162604A</t>
  </si>
  <si>
    <t>1162604B</t>
  </si>
  <si>
    <t>TMRA26A124</t>
  </si>
  <si>
    <t>TMRA26A125</t>
  </si>
  <si>
    <t>2212604C</t>
  </si>
  <si>
    <t>TMRA26A126</t>
  </si>
  <si>
    <t>TMRA26A128</t>
  </si>
  <si>
    <t>TMRA26A129</t>
  </si>
  <si>
    <t>TMRA26A130</t>
  </si>
  <si>
    <t>TMRA26A131</t>
  </si>
  <si>
    <t>TMRA26A132</t>
  </si>
  <si>
    <t>TMRA26A133</t>
  </si>
  <si>
    <t>TMRA26A134</t>
  </si>
  <si>
    <t>2212604E</t>
  </si>
  <si>
    <t>TMRA26A135</t>
  </si>
  <si>
    <t>TMRA26A136</t>
  </si>
  <si>
    <t>TMRA26A137</t>
  </si>
  <si>
    <t>2262604C</t>
  </si>
  <si>
    <t>2262604D</t>
  </si>
  <si>
    <t>TMRA26A138</t>
  </si>
  <si>
    <t>1162604C</t>
  </si>
  <si>
    <t>1162604D</t>
  </si>
  <si>
    <t>TMRA26A139</t>
  </si>
  <si>
    <t>TMRA26A140</t>
  </si>
  <si>
    <t>TMRA26A141</t>
  </si>
  <si>
    <t>TMRA26A142</t>
  </si>
  <si>
    <t>TMRA26A143</t>
  </si>
  <si>
    <t>過期留給試填,不可出貨</t>
    <phoneticPr fontId="1" type="noConversion"/>
  </si>
  <si>
    <t>QBI</t>
    <phoneticPr fontId="1" type="noConversion"/>
  </si>
  <si>
    <t>QBI-同現行P01</t>
    <phoneticPr fontId="1" type="noConversion"/>
  </si>
  <si>
    <t>無帳</t>
    <phoneticPr fontId="1" type="noConversion"/>
  </si>
  <si>
    <t>TMRP26A065 &amp; TMRP26A066</t>
  </si>
  <si>
    <r>
      <t>限HB 皆不可以併</t>
    </r>
    <r>
      <rPr>
        <b/>
        <sz val="24"/>
        <color rgb="FF0000FF"/>
        <rFont val="Microsoft JhengHei Light"/>
        <family val="2"/>
        <charset val="136"/>
      </rPr>
      <t xml:space="preserve"> </t>
    </r>
    <phoneticPr fontId="1" type="noConversion"/>
  </si>
  <si>
    <t>TMRP26A071 &amp; TMRP26A072</t>
  </si>
  <si>
    <t>031</t>
    <phoneticPr fontId="1" type="noConversion"/>
  </si>
  <si>
    <t>單批適用HB，併批適用HB/VB</t>
    <phoneticPr fontId="1" type="noConversion"/>
  </si>
  <si>
    <t>033</t>
    <phoneticPr fontId="1" type="noConversion"/>
  </si>
  <si>
    <t>034</t>
    <phoneticPr fontId="1" type="noConversion"/>
  </si>
  <si>
    <t>031-034</t>
    <phoneticPr fontId="1" type="noConversion"/>
  </si>
  <si>
    <t>035-038</t>
    <phoneticPr fontId="1" type="noConversion"/>
  </si>
  <si>
    <t>032</t>
    <phoneticPr fontId="1" type="noConversion"/>
  </si>
  <si>
    <t>限HB</t>
    <phoneticPr fontId="1" type="noConversion"/>
  </si>
  <si>
    <t>041-042</t>
    <phoneticPr fontId="1" type="noConversion"/>
  </si>
  <si>
    <t>04A</t>
    <phoneticPr fontId="1" type="noConversion"/>
  </si>
  <si>
    <t>TMRP26A067</t>
  </si>
  <si>
    <t>2026.01.23 Update</t>
    <phoneticPr fontId="1" type="noConversion"/>
  </si>
  <si>
    <t xml:space="preserve">Qbi marker Shelf Life </t>
    <phoneticPr fontId="1" type="noConversion"/>
  </si>
  <si>
    <r>
      <t>Bead</t>
    </r>
    <r>
      <rPr>
        <sz val="12"/>
        <color rgb="FFFF0000"/>
        <rFont val="Calibri"/>
        <family val="2"/>
      </rPr>
      <t xml:space="preserve"> 2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</si>
  <si>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3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</si>
  <si>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4 month</t>
    </r>
    <phoneticPr fontId="1" type="noConversion"/>
  </si>
  <si>
    <r>
      <t xml:space="preserve">Bead </t>
    </r>
    <r>
      <rPr>
        <sz val="12"/>
        <color rgb="FFFF0000"/>
        <rFont val="Calibri"/>
        <family val="2"/>
      </rPr>
      <t>5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</si>
  <si>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6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</si>
  <si>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7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</si>
  <si>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8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</si>
  <si>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10 month</t>
    </r>
    <phoneticPr fontId="1" type="noConversion"/>
  </si>
  <si>
    <r>
      <t>Bead</t>
    </r>
    <r>
      <rPr>
        <sz val="12"/>
        <color rgb="FFFF0000"/>
        <rFont val="Calibri"/>
        <family val="2"/>
      </rPr>
      <t xml:space="preserve"> 12 month</t>
    </r>
    <phoneticPr fontId="1" type="noConversion"/>
  </si>
  <si>
    <t>QBA</t>
    <phoneticPr fontId="1" type="noConversion"/>
  </si>
  <si>
    <t>QCl</t>
    <phoneticPr fontId="1" type="noConversion"/>
  </si>
  <si>
    <t>QTP</t>
    <phoneticPr fontId="1" type="noConversion"/>
  </si>
  <si>
    <t>QALP</t>
    <phoneticPr fontId="1" type="noConversion"/>
  </si>
  <si>
    <t>QFRU</t>
    <phoneticPr fontId="1" type="noConversion"/>
  </si>
  <si>
    <t xml:space="preserve">QALT </t>
    <phoneticPr fontId="1" type="noConversion"/>
  </si>
  <si>
    <t>QMg</t>
    <phoneticPr fontId="1" type="noConversion"/>
  </si>
  <si>
    <t>QPHOS</t>
    <phoneticPr fontId="1" type="noConversion"/>
  </si>
  <si>
    <t>QGLU</t>
    <phoneticPr fontId="1" type="noConversion"/>
  </si>
  <si>
    <t>QTG</t>
    <phoneticPr fontId="1" type="noConversion"/>
  </si>
  <si>
    <t>QBCl</t>
    <phoneticPr fontId="1" type="noConversion"/>
  </si>
  <si>
    <t>QCREA</t>
    <phoneticPr fontId="1" type="noConversion"/>
  </si>
  <si>
    <t>QUA</t>
    <phoneticPr fontId="1" type="noConversion"/>
  </si>
  <si>
    <t>QUPRO</t>
    <phoneticPr fontId="1" type="noConversion"/>
  </si>
  <si>
    <t>QAMY</t>
    <phoneticPr fontId="1" type="noConversion"/>
  </si>
  <si>
    <t>QALB</t>
    <phoneticPr fontId="1" type="noConversion"/>
  </si>
  <si>
    <t>QLAC</t>
    <phoneticPr fontId="1" type="noConversion"/>
  </si>
  <si>
    <t>QK</t>
    <phoneticPr fontId="1" type="noConversion"/>
  </si>
  <si>
    <t>QCK</t>
    <phoneticPr fontId="1" type="noConversion"/>
  </si>
  <si>
    <t>QUCRE</t>
    <phoneticPr fontId="1" type="noConversion"/>
  </si>
  <si>
    <t>QTC</t>
    <phoneticPr fontId="1" type="noConversion"/>
  </si>
  <si>
    <t>QTBIL</t>
    <phoneticPr fontId="1" type="noConversion"/>
  </si>
  <si>
    <t>QcPL PS</t>
    <phoneticPr fontId="1" type="noConversion"/>
  </si>
  <si>
    <t>QNa</t>
    <phoneticPr fontId="1" type="noConversion"/>
  </si>
  <si>
    <t>QBUN</t>
    <phoneticPr fontId="1" type="noConversion"/>
  </si>
  <si>
    <t>Q HAMA</t>
    <phoneticPr fontId="1" type="noConversion"/>
  </si>
  <si>
    <t>QNH3</t>
    <phoneticPr fontId="1" type="noConversion"/>
  </si>
  <si>
    <t>QfPL PS</t>
    <phoneticPr fontId="1" type="noConversion"/>
  </si>
  <si>
    <t>QLDH</t>
    <phoneticPr fontId="1" type="noConversion"/>
  </si>
  <si>
    <t>QcPROG HAMA</t>
    <phoneticPr fontId="1" type="noConversion"/>
  </si>
  <si>
    <t xml:space="preserve"> QcTSH PS</t>
    <phoneticPr fontId="1" type="noConversion"/>
  </si>
  <si>
    <t>QGGT</t>
    <phoneticPr fontId="1" type="noConversion"/>
  </si>
  <si>
    <t>QcCOR HAMA</t>
    <phoneticPr fontId="1" type="noConversion"/>
  </si>
  <si>
    <t>QcCOR PS</t>
    <phoneticPr fontId="1" type="noConversion"/>
  </si>
  <si>
    <t>QtCO2</t>
    <phoneticPr fontId="1" type="noConversion"/>
  </si>
  <si>
    <t>QcPROG PS</t>
    <phoneticPr fontId="1" type="noConversion"/>
  </si>
  <si>
    <t xml:space="preserve">QCa </t>
    <phoneticPr fontId="1" type="noConversion"/>
  </si>
  <si>
    <t>QPT</t>
    <phoneticPr fontId="1" type="noConversion"/>
  </si>
  <si>
    <t>QLIPA</t>
    <phoneticPr fontId="1" type="noConversion"/>
  </si>
  <si>
    <t>QAPTT</t>
    <phoneticPr fontId="1" type="noConversion"/>
  </si>
  <si>
    <t>QAST</t>
    <phoneticPr fontId="1" type="noConversion"/>
  </si>
  <si>
    <t>QFIBR</t>
    <phoneticPr fontId="1" type="noConversion"/>
  </si>
  <si>
    <t>QcPL R1</t>
    <phoneticPr fontId="1" type="noConversion"/>
  </si>
  <si>
    <t>QfPL R1</t>
    <phoneticPr fontId="1" type="noConversion"/>
  </si>
  <si>
    <t xml:space="preserve"> QcTSH R1</t>
    <phoneticPr fontId="1" type="noConversion"/>
  </si>
  <si>
    <t>QcCOR R1</t>
    <phoneticPr fontId="1" type="noConversion"/>
  </si>
  <si>
    <t>QcPROG R1</t>
    <phoneticPr fontId="1" type="noConversion"/>
  </si>
  <si>
    <t>LMR260127279</t>
  </si>
  <si>
    <t>TMRP26B001</t>
  </si>
  <si>
    <t>TMRP26B002 &amp; TMRP26B003</t>
  </si>
  <si>
    <t>TMRS26B001</t>
  </si>
  <si>
    <t>延長時效試劑測試 -ALT-A,CA-B</t>
    <phoneticPr fontId="1" type="noConversion"/>
  </si>
  <si>
    <t>UMRZ26A071</t>
  </si>
  <si>
    <t>UMRZ26A072</t>
  </si>
  <si>
    <t>心臟病第二次提前試填</t>
    <phoneticPr fontId="1" type="noConversion"/>
  </si>
  <si>
    <t>041</t>
    <phoneticPr fontId="1" type="noConversion"/>
  </si>
  <si>
    <t>046 ALB限用HB</t>
  </si>
  <si>
    <t>HB/VB生產,SA 需試填生產</t>
    <phoneticPr fontId="1" type="noConversion"/>
  </si>
  <si>
    <t>041 TG 試填</t>
    <phoneticPr fontId="1" type="noConversion"/>
  </si>
  <si>
    <t>ALP-U_033_034凍乾參數</t>
  </si>
  <si>
    <t>UMRZ26A073</t>
    <phoneticPr fontId="1" type="noConversion"/>
  </si>
  <si>
    <t>UMRZ26A074</t>
    <phoneticPr fontId="1" type="noConversion"/>
  </si>
  <si>
    <t>UMRZ26A075</t>
    <phoneticPr fontId="1" type="noConversion"/>
  </si>
  <si>
    <t xml:space="preserve">GLIPA增量測試  </t>
    <phoneticPr fontId="1" type="noConversion"/>
  </si>
  <si>
    <t>TMRP26B004</t>
  </si>
  <si>
    <t>TMRA26A144</t>
  </si>
  <si>
    <t>TMRA26A145</t>
  </si>
  <si>
    <t>2212605A</t>
  </si>
  <si>
    <t>TMRA26A146</t>
  </si>
  <si>
    <t>TMRA26A147</t>
  </si>
  <si>
    <t>2262605A</t>
  </si>
  <si>
    <t>2262605B</t>
  </si>
  <si>
    <t>TMRA26A148</t>
  </si>
  <si>
    <t>1162605A</t>
  </si>
  <si>
    <t>1162605B</t>
  </si>
  <si>
    <t>TMRA26A149</t>
  </si>
  <si>
    <t>05Z-RD</t>
  </si>
  <si>
    <t>TMRA26A150</t>
  </si>
  <si>
    <t>TMRA26A151</t>
  </si>
  <si>
    <t>TMRA26A152</t>
  </si>
  <si>
    <t>TMRA26A153</t>
  </si>
  <si>
    <t>TMRA26A154</t>
  </si>
  <si>
    <t>2212605C</t>
  </si>
  <si>
    <t>TMRA26A155</t>
  </si>
  <si>
    <t>UMRZ26A054</t>
  </si>
  <si>
    <t>UMRZ26A055</t>
  </si>
  <si>
    <t>TMRA26A156</t>
  </si>
  <si>
    <t>TMRA26A157</t>
  </si>
  <si>
    <t>QAMY-A</t>
  </si>
  <si>
    <t>TMRA26A158</t>
  </si>
  <si>
    <t>UMRZ26A061</t>
  </si>
  <si>
    <t>QCa-B</t>
  </si>
  <si>
    <t>UMRZ26A064</t>
  </si>
  <si>
    <t>TMRA26A159</t>
  </si>
  <si>
    <t>TMRA26A160</t>
  </si>
  <si>
    <t>TMRA26A167</t>
  </si>
  <si>
    <t>TMRA26A168</t>
  </si>
  <si>
    <t>TMRA26A163</t>
  </si>
  <si>
    <t>TMRA26A185</t>
  </si>
  <si>
    <t>TMRA26A186</t>
  </si>
  <si>
    <t>TMRA26A161</t>
  </si>
  <si>
    <t>2262605C</t>
  </si>
  <si>
    <t>2262605D</t>
  </si>
  <si>
    <t>TMRA26A162</t>
  </si>
  <si>
    <t>1162605C</t>
  </si>
  <si>
    <t>1162605D</t>
  </si>
  <si>
    <t>TMRA26A164</t>
  </si>
  <si>
    <t>TMRA26A165</t>
  </si>
  <si>
    <t>TMRA26A166</t>
  </si>
  <si>
    <t>UMRZ26A065</t>
  </si>
  <si>
    <t>TMRA26A169</t>
  </si>
  <si>
    <t>2212605E</t>
  </si>
  <si>
    <t>TMRA26A170</t>
  </si>
  <si>
    <t>TMRA26A171</t>
  </si>
  <si>
    <t>TMRA26A172</t>
  </si>
  <si>
    <t>TMRA26A173</t>
  </si>
  <si>
    <t>TMRA26A176</t>
  </si>
  <si>
    <t>TMRA26A177</t>
  </si>
  <si>
    <t>TMRA26A178</t>
  </si>
  <si>
    <t>TMRA26A179</t>
  </si>
  <si>
    <t>2212605G</t>
  </si>
  <si>
    <t>TMRA26A180</t>
  </si>
  <si>
    <t>TMRA26A181</t>
  </si>
  <si>
    <t>TMRA26A182</t>
  </si>
  <si>
    <t>2262605E</t>
  </si>
  <si>
    <t>2262605F</t>
  </si>
  <si>
    <t>TMRA26A183</t>
  </si>
  <si>
    <t>1162605E</t>
  </si>
  <si>
    <t>1162605F</t>
  </si>
  <si>
    <t>TMRA26A184</t>
  </si>
  <si>
    <t>UMRZ26A066</t>
  </si>
  <si>
    <t>UMRZ26A067</t>
  </si>
  <si>
    <t>UMRZ26A068</t>
  </si>
  <si>
    <t>QAMY</t>
    <phoneticPr fontId="1" type="noConversion"/>
  </si>
  <si>
    <t>QAMY-A</t>
    <phoneticPr fontId="1" type="noConversion"/>
  </si>
  <si>
    <t>QK-D</t>
    <phoneticPr fontId="1" type="noConversion"/>
  </si>
  <si>
    <t>QK-U</t>
    <phoneticPr fontId="1" type="noConversion"/>
  </si>
  <si>
    <t>QK-AD</t>
    <phoneticPr fontId="1" type="noConversion"/>
  </si>
  <si>
    <t>QK-AU</t>
    <phoneticPr fontId="1" type="noConversion"/>
  </si>
  <si>
    <t>QNA-AU</t>
    <phoneticPr fontId="1" type="noConversion"/>
  </si>
  <si>
    <t>QNA-AD</t>
    <phoneticPr fontId="1" type="noConversion"/>
  </si>
  <si>
    <t>QNA-BU</t>
    <phoneticPr fontId="1" type="noConversion"/>
  </si>
  <si>
    <t>QNA-BD</t>
    <phoneticPr fontId="1" type="noConversion"/>
  </si>
  <si>
    <t>QGGT-U</t>
    <phoneticPr fontId="1" type="noConversion"/>
  </si>
  <si>
    <t>QGGT-AU</t>
    <phoneticPr fontId="1" type="noConversion"/>
  </si>
  <si>
    <t>QCa-B</t>
    <phoneticPr fontId="1" type="noConversion"/>
  </si>
  <si>
    <t>041-042</t>
    <phoneticPr fontId="1" type="noConversion"/>
  </si>
  <si>
    <t>045-048</t>
    <phoneticPr fontId="1" type="noConversion"/>
  </si>
  <si>
    <t>041-044</t>
    <phoneticPr fontId="1" type="noConversion"/>
  </si>
  <si>
    <t>04A</t>
    <phoneticPr fontId="1" type="noConversion"/>
  </si>
  <si>
    <t>04B</t>
    <phoneticPr fontId="1" type="noConversion"/>
  </si>
  <si>
    <t>04C-04D</t>
    <phoneticPr fontId="1" type="noConversion"/>
  </si>
  <si>
    <t>045-046</t>
    <phoneticPr fontId="1" type="noConversion"/>
  </si>
  <si>
    <t>TMRP26B005 &amp; TMRP26B006</t>
  </si>
  <si>
    <t>041</t>
    <phoneticPr fontId="1" type="noConversion"/>
  </si>
  <si>
    <t>TMRS26B002 &amp; TMRS26B003</t>
  </si>
  <si>
    <t>UMRZ26A053</t>
    <phoneticPr fontId="1" type="noConversion"/>
  </si>
  <si>
    <t xml:space="preserve">ALT-A填盤位置更動測試-VB_Liver plus_第3次 </t>
    <phoneticPr fontId="1" type="noConversion"/>
  </si>
  <si>
    <t>UMRZ26A076</t>
    <phoneticPr fontId="1" type="noConversion"/>
  </si>
  <si>
    <t>UMRZ26A077</t>
    <phoneticPr fontId="1" type="noConversion"/>
  </si>
  <si>
    <t>Optimum Wellness  36  (OW1 OW3)</t>
    <phoneticPr fontId="1" type="noConversion"/>
  </si>
  <si>
    <t>TMRS26B004</t>
  </si>
  <si>
    <t>TMRP26B014 &amp; TMRP26B015</t>
  </si>
  <si>
    <t>041-042</t>
    <phoneticPr fontId="1" type="noConversion"/>
  </si>
  <si>
    <t>單批適用HB，併批適用HB/VB</t>
  </si>
  <si>
    <t>03C</t>
    <phoneticPr fontId="1" type="noConversion"/>
  </si>
  <si>
    <t>04C</t>
    <phoneticPr fontId="1" type="noConversion"/>
  </si>
  <si>
    <t>043-044</t>
    <phoneticPr fontId="1" type="noConversion"/>
  </si>
  <si>
    <t>04E</t>
    <phoneticPr fontId="1" type="noConversion"/>
  </si>
  <si>
    <t>051-052</t>
    <phoneticPr fontId="1" type="noConversion"/>
  </si>
  <si>
    <t>05A</t>
    <phoneticPr fontId="1" type="noConversion"/>
  </si>
  <si>
    <t>05A-05B</t>
    <phoneticPr fontId="1" type="noConversion"/>
  </si>
  <si>
    <t>051-054</t>
    <phoneticPr fontId="1" type="noConversion"/>
  </si>
  <si>
    <t>053-054</t>
    <phoneticPr fontId="1" type="noConversion"/>
  </si>
  <si>
    <t>05C</t>
    <phoneticPr fontId="1" type="noConversion"/>
  </si>
  <si>
    <t>051-053</t>
    <phoneticPr fontId="1" type="noConversion"/>
  </si>
  <si>
    <t>TMRP26B009 &amp; TMRP26B010</t>
  </si>
  <si>
    <t>TMRP26B011 &amp; TMRP26B012</t>
  </si>
  <si>
    <t>QAMY</t>
  </si>
  <si>
    <t>QGGT-AD</t>
    <phoneticPr fontId="1" type="noConversion"/>
  </si>
  <si>
    <t>QFRU-D</t>
    <phoneticPr fontId="1" type="noConversion"/>
  </si>
  <si>
    <t>QFRU</t>
  </si>
  <si>
    <t>QTBA-D</t>
    <phoneticPr fontId="1" type="noConversion"/>
  </si>
  <si>
    <t>QTBA</t>
  </si>
  <si>
    <t>QCK-AD</t>
    <phoneticPr fontId="1" type="noConversion"/>
  </si>
  <si>
    <t>QCK</t>
  </si>
  <si>
    <t>QALP-D</t>
    <phoneticPr fontId="1" type="noConversion"/>
  </si>
  <si>
    <t>QALP</t>
  </si>
  <si>
    <t>QUA-D</t>
    <phoneticPr fontId="1" type="noConversion"/>
  </si>
  <si>
    <t>QUA</t>
  </si>
  <si>
    <t xml:space="preserve">QMG-AD </t>
    <phoneticPr fontId="1" type="noConversion"/>
  </si>
  <si>
    <t>QMG</t>
  </si>
  <si>
    <t>QUCRE_D</t>
    <phoneticPr fontId="1" type="noConversion"/>
  </si>
  <si>
    <t>QUPC</t>
    <phoneticPr fontId="1" type="noConversion"/>
  </si>
  <si>
    <t>QK</t>
  </si>
  <si>
    <t>QK-A</t>
  </si>
  <si>
    <t>QNA-A</t>
  </si>
  <si>
    <t>QNA-B</t>
  </si>
  <si>
    <t>QTBIL-U</t>
    <phoneticPr fontId="1" type="noConversion"/>
  </si>
  <si>
    <t>QTBIL</t>
  </si>
  <si>
    <t>QTG-D</t>
    <phoneticPr fontId="1" type="noConversion"/>
  </si>
  <si>
    <t>QTG</t>
  </si>
  <si>
    <t>QLDH-D</t>
    <phoneticPr fontId="1" type="noConversion"/>
  </si>
  <si>
    <t>QLDH</t>
  </si>
  <si>
    <t>QtCO2-U</t>
    <phoneticPr fontId="1" type="noConversion"/>
  </si>
  <si>
    <t>QTCO2</t>
    <phoneticPr fontId="1" type="noConversion"/>
  </si>
  <si>
    <t>QTC</t>
  </si>
  <si>
    <t>QLAC</t>
  </si>
  <si>
    <t>QLIPA</t>
  </si>
  <si>
    <t>QTC-D</t>
    <phoneticPr fontId="1" type="noConversion"/>
  </si>
  <si>
    <t>QLAC-U</t>
    <phoneticPr fontId="1" type="noConversion"/>
  </si>
  <si>
    <t xml:space="preserve">QLIPA-U </t>
    <phoneticPr fontId="1" type="noConversion"/>
  </si>
  <si>
    <t>QLIPA-AU</t>
    <phoneticPr fontId="1" type="noConversion"/>
  </si>
  <si>
    <t>QBCL</t>
    <phoneticPr fontId="1" type="noConversion"/>
  </si>
  <si>
    <t>QPHOS-B</t>
    <phoneticPr fontId="1" type="noConversion"/>
  </si>
  <si>
    <t>R4</t>
    <phoneticPr fontId="1" type="noConversion"/>
  </si>
  <si>
    <t>OD偏低，複驗CV NG</t>
  </si>
  <si>
    <t xml:space="preserve"> CV PASS</t>
  </si>
  <si>
    <t>TMRP26B024 &amp; TMRP26B025</t>
  </si>
  <si>
    <t>TMRP26B026 &amp; TMRP26B027</t>
    <phoneticPr fontId="1" type="noConversion"/>
  </si>
  <si>
    <t>TMRS26B005 &amp; TMRS26B006</t>
  </si>
  <si>
    <t>TMRS26B007 &amp; TMRS26B008</t>
    <phoneticPr fontId="1" type="noConversion"/>
  </si>
  <si>
    <t>UMRZ26B032</t>
  </si>
  <si>
    <t>UMRZ26B033</t>
    <phoneticPr fontId="1" type="noConversion"/>
  </si>
  <si>
    <t xml:space="preserve">NT4 031提前試填
</t>
  </si>
  <si>
    <t>tCREA 增量48K、縮減凍乾時間試產 、移4-D 移8-U 填盤</t>
  </si>
  <si>
    <t>TMRP26B022 &amp; TMRP26B023</t>
  </si>
  <si>
    <t>TMRP26B021</t>
  </si>
  <si>
    <t>UMRZ26B035</t>
  </si>
  <si>
    <t>TMRS26B009 &amp; TMRS26B010</t>
  </si>
  <si>
    <t>TMRP26B028 &amp; TMRP26B029</t>
  </si>
  <si>
    <t>篩機盤</t>
    <phoneticPr fontId="1" type="noConversion"/>
  </si>
  <si>
    <t>TMRP26B032 &amp; TMRP26B033</t>
  </si>
  <si>
    <t>HB/VB-U劑多360 (要報廢)-2/5</t>
    <phoneticPr fontId="1" type="noConversion"/>
  </si>
  <si>
    <t>HB/VB-U劑多1270 (要報廢)-2/5</t>
    <phoneticPr fontId="1" type="noConversion"/>
  </si>
  <si>
    <t>HB/VB-U劑多1000 (要報廢)-2/5</t>
    <phoneticPr fontId="1" type="noConversion"/>
  </si>
  <si>
    <t>TMRP26B034 &amp; TMRP26B035</t>
  </si>
  <si>
    <t>TMRA26B001</t>
  </si>
  <si>
    <t>UMRZ26B020</t>
  </si>
  <si>
    <t>06W-RD</t>
  </si>
  <si>
    <t>06X-RD</t>
  </si>
  <si>
    <t>UMRZ26B021</t>
  </si>
  <si>
    <t>06Y-RD</t>
  </si>
  <si>
    <t>TMRA26B004</t>
  </si>
  <si>
    <t>2262606A</t>
  </si>
  <si>
    <t>2262606B</t>
  </si>
  <si>
    <t>TMRA26B005</t>
  </si>
  <si>
    <t>1162606A</t>
  </si>
  <si>
    <t>1162606B</t>
  </si>
  <si>
    <t>TMRA26B006</t>
  </si>
  <si>
    <t>TMRA26B007</t>
  </si>
  <si>
    <t>06Z-RD</t>
  </si>
  <si>
    <t>TMRA26B008</t>
  </si>
  <si>
    <t>UMRZ26B023</t>
  </si>
  <si>
    <t>TMRA26B009</t>
  </si>
  <si>
    <t>UMRZ26B024</t>
  </si>
  <si>
    <t>UMRZ26B025</t>
  </si>
  <si>
    <t>TMRA26B012</t>
  </si>
  <si>
    <t>UMRZ26B026</t>
  </si>
  <si>
    <t>UMRZ26B027</t>
  </si>
  <si>
    <t>TMRA26B013</t>
  </si>
  <si>
    <t>TMRA26B014</t>
  </si>
  <si>
    <t>TMRA26B015</t>
  </si>
  <si>
    <t>TMRA26B016</t>
  </si>
  <si>
    <t>TMRA26B017</t>
  </si>
  <si>
    <t>TMRA26B018</t>
  </si>
  <si>
    <t>TMRA26B019</t>
  </si>
  <si>
    <t>TMRA26B020</t>
  </si>
  <si>
    <t>TMRA26B021</t>
  </si>
  <si>
    <t>TMRA26B022</t>
  </si>
  <si>
    <t>TMRA26B023</t>
  </si>
  <si>
    <t>TMRA26B024</t>
  </si>
  <si>
    <t>TMRA26B025</t>
  </si>
  <si>
    <t>TMRA26B026</t>
  </si>
  <si>
    <t>TMRA26B027</t>
  </si>
  <si>
    <t>TMRA26B028</t>
  </si>
  <si>
    <t>TMRA26B029</t>
  </si>
  <si>
    <t>TMRA26B030</t>
  </si>
  <si>
    <t>TMRA26B031</t>
  </si>
  <si>
    <t>TMRA26B032</t>
  </si>
  <si>
    <t>TMRA26B033</t>
  </si>
  <si>
    <t>震動滴頭/3號機可給SA&amp;心臟病</t>
  </si>
  <si>
    <t>TMRA26B034</t>
  </si>
  <si>
    <t>TMRA26B035</t>
  </si>
  <si>
    <t>TMRA26B036</t>
  </si>
  <si>
    <t>TMRA26B037</t>
  </si>
  <si>
    <t>TMRA26B038</t>
  </si>
  <si>
    <t>TMRA26B039</t>
  </si>
  <si>
    <t>TMRA26B040</t>
  </si>
  <si>
    <t>TMRA26B041</t>
  </si>
  <si>
    <t>UMRZ26B028</t>
  </si>
  <si>
    <t>TMRA26B042</t>
  </si>
  <si>
    <t>2212606A</t>
  </si>
  <si>
    <t>TMRA26B043</t>
  </si>
  <si>
    <t>TMRA26B044</t>
  </si>
  <si>
    <t>TMRA26B045</t>
  </si>
  <si>
    <t>UMRZ26B029</t>
  </si>
  <si>
    <t>UMRZ26B030</t>
  </si>
  <si>
    <t>TMRA26B048</t>
  </si>
  <si>
    <t>TMRA26B049</t>
  </si>
  <si>
    <t>UMRZ26B031</t>
  </si>
  <si>
    <t>TMRA26B050</t>
  </si>
  <si>
    <t>QLIPA-D</t>
    <phoneticPr fontId="1" type="noConversion"/>
  </si>
  <si>
    <t>QLIPA-U</t>
    <phoneticPr fontId="1" type="noConversion"/>
  </si>
  <si>
    <t>051-052</t>
    <phoneticPr fontId="1" type="noConversion"/>
  </si>
  <si>
    <t>055-058</t>
    <phoneticPr fontId="1" type="noConversion"/>
  </si>
  <si>
    <t>051-054</t>
    <phoneticPr fontId="1" type="noConversion"/>
  </si>
  <si>
    <t>05E-05F</t>
    <phoneticPr fontId="1" type="noConversion"/>
  </si>
  <si>
    <t>05G</t>
    <phoneticPr fontId="1" type="noConversion"/>
  </si>
  <si>
    <t>057-058</t>
    <phoneticPr fontId="1" type="noConversion"/>
  </si>
  <si>
    <t>05E</t>
    <phoneticPr fontId="1" type="noConversion"/>
  </si>
  <si>
    <t>055-056</t>
    <phoneticPr fontId="1" type="noConversion"/>
  </si>
  <si>
    <t>051</t>
    <phoneticPr fontId="1" type="noConversion"/>
  </si>
  <si>
    <t>053-054</t>
    <phoneticPr fontId="1" type="noConversion"/>
  </si>
  <si>
    <t>Eq：8 (2026/2/8)</t>
    <phoneticPr fontId="1" type="noConversion"/>
  </si>
  <si>
    <t>05C</t>
    <phoneticPr fontId="1" type="noConversion"/>
  </si>
  <si>
    <t>05D</t>
    <phoneticPr fontId="1" type="noConversion"/>
  </si>
  <si>
    <t>051-052</t>
    <phoneticPr fontId="1" type="noConversion"/>
  </si>
  <si>
    <t>TMRP26B030 &amp; TMRP26B031</t>
  </si>
  <si>
    <t>TMRS26B013</t>
  </si>
  <si>
    <t>TMRS26B014</t>
  </si>
  <si>
    <t>TMRS26B011 &amp; TMRS26B012</t>
  </si>
  <si>
    <t>TMRP26B038</t>
  </si>
  <si>
    <t>TMRP26B039</t>
  </si>
  <si>
    <t>限用</t>
    <phoneticPr fontId="1" type="noConversion"/>
  </si>
  <si>
    <t>TMRP26B040 &amp; TMRP26B041</t>
  </si>
  <si>
    <t>061-062</t>
    <phoneticPr fontId="1" type="noConversion"/>
  </si>
  <si>
    <t>06A-06B</t>
    <phoneticPr fontId="1" type="noConversion"/>
  </si>
  <si>
    <t>TMRP26B042 &amp; TMRP26B043</t>
  </si>
  <si>
    <t>TMRP26B009 &amp; TMRP26B010</t>
    <phoneticPr fontId="1" type="noConversion"/>
  </si>
  <si>
    <t>VB1-Preanesthetic</t>
    <phoneticPr fontId="1" type="noConversion"/>
  </si>
  <si>
    <t>TMRP26B011 &amp; TMRP26B012</t>
    <phoneticPr fontId="1" type="noConversion"/>
  </si>
  <si>
    <t>TMRP26B021</t>
    <phoneticPr fontId="1" type="noConversion"/>
  </si>
  <si>
    <t>HB1-Cardiovascular</t>
    <phoneticPr fontId="1" type="noConversion"/>
  </si>
  <si>
    <t>TMRP26B026 &amp; TMRP26B027</t>
    <phoneticPr fontId="1" type="noConversion"/>
  </si>
  <si>
    <t>VB1-Diabetes</t>
    <phoneticPr fontId="1" type="noConversion"/>
  </si>
  <si>
    <t>TMRP26B024 &amp; TMRP26B025</t>
    <phoneticPr fontId="1" type="noConversion"/>
  </si>
  <si>
    <t>VB1-Electrolyte</t>
    <phoneticPr fontId="1" type="noConversion"/>
  </si>
  <si>
    <t>TMRS26B015 &amp; TMRS26B016</t>
    <phoneticPr fontId="1" type="noConversion"/>
  </si>
  <si>
    <t>TMRS26B017 &amp; TMRS26B018</t>
  </si>
  <si>
    <t>TMRP26B046</t>
  </si>
  <si>
    <t>TMRP26B044 &amp; TMRP26B045</t>
  </si>
  <si>
    <t>TMRP26B047</t>
  </si>
  <si>
    <t>UMRZ26B037</t>
  </si>
  <si>
    <t>留10000給3/2心臟病</t>
    <phoneticPr fontId="1" type="noConversion"/>
  </si>
  <si>
    <t>UMRZ26B001</t>
  </si>
  <si>
    <t>UMRZ26B002</t>
  </si>
  <si>
    <t>UMRZ26B003</t>
  </si>
  <si>
    <t>063-064</t>
    <phoneticPr fontId="1" type="noConversion"/>
  </si>
  <si>
    <t>065-068</t>
    <phoneticPr fontId="1" type="noConversion"/>
  </si>
  <si>
    <t>061-062</t>
    <phoneticPr fontId="1" type="noConversion"/>
  </si>
  <si>
    <t>061-064</t>
    <phoneticPr fontId="1" type="noConversion"/>
  </si>
  <si>
    <t>061</t>
    <phoneticPr fontId="1" type="noConversion"/>
  </si>
  <si>
    <t>062</t>
    <phoneticPr fontId="1" type="noConversion"/>
  </si>
  <si>
    <t>限Preanesthetic</t>
  </si>
  <si>
    <t>Eq：9</t>
    <phoneticPr fontId="1" type="noConversion"/>
  </si>
  <si>
    <t>VB</t>
    <phoneticPr fontId="1" type="noConversion"/>
  </si>
  <si>
    <t>06A</t>
    <phoneticPr fontId="1" type="noConversion"/>
  </si>
  <si>
    <t>051-054</t>
    <phoneticPr fontId="1" type="noConversion"/>
  </si>
  <si>
    <t>055-058</t>
    <phoneticPr fontId="1" type="noConversion"/>
  </si>
  <si>
    <t>TMRA26B051</t>
  </si>
  <si>
    <t>TMRA26B052</t>
  </si>
  <si>
    <t>TMRA26B055</t>
  </si>
  <si>
    <t>TMRA26B056</t>
  </si>
  <si>
    <t>TMRA26B057</t>
  </si>
  <si>
    <t>TMRA26B058</t>
  </si>
  <si>
    <t>TMRA26B059</t>
  </si>
  <si>
    <t>TMRA26B060</t>
  </si>
  <si>
    <t>TMRA26B061</t>
  </si>
  <si>
    <t>TMRA26B062</t>
  </si>
  <si>
    <t>TMRA26B063</t>
  </si>
  <si>
    <t>TMRA26B064</t>
  </si>
  <si>
    <t>TMRA26B065</t>
  </si>
  <si>
    <t>TMRA26B068</t>
  </si>
  <si>
    <t>TMRA26B069</t>
  </si>
  <si>
    <t>TMRA26B070</t>
  </si>
  <si>
    <t>TMRA26B071</t>
  </si>
  <si>
    <t>TMRA26B072</t>
  </si>
  <si>
    <t>TMRA26B073</t>
  </si>
  <si>
    <t>TMRA26B074</t>
  </si>
  <si>
    <t>TMRA26B075</t>
  </si>
  <si>
    <t>TMRA26B076</t>
  </si>
  <si>
    <t>TMRA26B077</t>
  </si>
  <si>
    <t>TMRA26B078</t>
  </si>
  <si>
    <t>TMRA26B079</t>
  </si>
  <si>
    <t>TMRA26B080</t>
  </si>
  <si>
    <t>TMRA26B081</t>
  </si>
  <si>
    <t>TMRA26B082</t>
  </si>
  <si>
    <t>TMRA26B083</t>
  </si>
  <si>
    <t>TMRA26B086</t>
  </si>
  <si>
    <t>TMRA26B087</t>
  </si>
  <si>
    <t>2312604Y</t>
    <phoneticPr fontId="1" type="noConversion"/>
  </si>
  <si>
    <t>2312604Z</t>
    <phoneticPr fontId="1" type="noConversion"/>
  </si>
  <si>
    <t>2332548Z</t>
    <phoneticPr fontId="1" type="noConversion"/>
  </si>
  <si>
    <t>2352539Z</t>
    <phoneticPr fontId="1" type="noConversion"/>
  </si>
  <si>
    <t>2462602Z</t>
    <phoneticPr fontId="1" type="noConversion"/>
  </si>
  <si>
    <t>2572549Y</t>
    <phoneticPr fontId="1" type="noConversion"/>
  </si>
  <si>
    <t>2572549Z</t>
    <phoneticPr fontId="1" type="noConversion"/>
  </si>
  <si>
    <t>2582538Z</t>
    <phoneticPr fontId="1" type="noConversion"/>
  </si>
  <si>
    <t>2592539Z</t>
    <phoneticPr fontId="1" type="noConversion"/>
  </si>
  <si>
    <t>2612525W</t>
    <phoneticPr fontId="1" type="noConversion"/>
  </si>
  <si>
    <t>2612549Z</t>
    <phoneticPr fontId="1" type="noConversion"/>
  </si>
  <si>
    <t>2642549Y</t>
    <phoneticPr fontId="1" type="noConversion"/>
  </si>
  <si>
    <t>2642549Z</t>
    <phoneticPr fontId="1" type="noConversion"/>
  </si>
  <si>
    <t>2652549Y</t>
    <phoneticPr fontId="1" type="noConversion"/>
  </si>
  <si>
    <t>2652549Z</t>
    <phoneticPr fontId="1" type="noConversion"/>
  </si>
  <si>
    <t>2682549Y</t>
    <phoneticPr fontId="1" type="noConversion"/>
  </si>
  <si>
    <t>2682549Z</t>
    <phoneticPr fontId="1" type="noConversion"/>
  </si>
  <si>
    <t>2692549Y</t>
    <phoneticPr fontId="1" type="noConversion"/>
  </si>
  <si>
    <t>2692549Z</t>
    <phoneticPr fontId="1" type="noConversion"/>
  </si>
  <si>
    <t>2712539Z</t>
    <phoneticPr fontId="1" type="noConversion"/>
  </si>
  <si>
    <t>2712548Z</t>
    <phoneticPr fontId="1" type="noConversion"/>
  </si>
  <si>
    <t>2722539Z</t>
    <phoneticPr fontId="1" type="noConversion"/>
  </si>
  <si>
    <t>2722548Z</t>
    <phoneticPr fontId="1" type="noConversion"/>
  </si>
  <si>
    <t>2752523Z</t>
    <phoneticPr fontId="1" type="noConversion"/>
  </si>
  <si>
    <t>2752538Y</t>
    <phoneticPr fontId="1" type="noConversion"/>
  </si>
  <si>
    <t>2752538Z</t>
    <phoneticPr fontId="1" type="noConversion"/>
  </si>
  <si>
    <t>2762523Z</t>
    <phoneticPr fontId="1" type="noConversion"/>
  </si>
  <si>
    <t>2762538Y</t>
    <phoneticPr fontId="1" type="noConversion"/>
  </si>
  <si>
    <t>2762538Z</t>
    <phoneticPr fontId="1" type="noConversion"/>
  </si>
  <si>
    <t>2792548Y</t>
    <phoneticPr fontId="1" type="noConversion"/>
  </si>
  <si>
    <t>2792548Z</t>
    <phoneticPr fontId="1" type="noConversion"/>
  </si>
  <si>
    <t>2802548Y</t>
    <phoneticPr fontId="1" type="noConversion"/>
  </si>
  <si>
    <t>2802548Z</t>
    <phoneticPr fontId="1" type="noConversion"/>
  </si>
  <si>
    <t>2812540Z</t>
    <phoneticPr fontId="1" type="noConversion"/>
  </si>
  <si>
    <t>2812549Z</t>
    <phoneticPr fontId="1" type="noConversion"/>
  </si>
  <si>
    <t>2822540Z</t>
    <phoneticPr fontId="1" type="noConversion"/>
  </si>
  <si>
    <t>2822549Z</t>
    <phoneticPr fontId="1" type="noConversion"/>
  </si>
  <si>
    <t>2832524Z</t>
    <phoneticPr fontId="1" type="noConversion"/>
  </si>
  <si>
    <t>2842524Z</t>
    <phoneticPr fontId="1" type="noConversion"/>
  </si>
  <si>
    <t>2852539Y</t>
    <phoneticPr fontId="1" type="noConversion"/>
  </si>
  <si>
    <t>2852539Z</t>
    <phoneticPr fontId="1" type="noConversion"/>
  </si>
  <si>
    <t>2852548Z</t>
    <phoneticPr fontId="1" type="noConversion"/>
  </si>
  <si>
    <t>2862539Y</t>
    <phoneticPr fontId="1" type="noConversion"/>
  </si>
  <si>
    <t>2862539Z</t>
    <phoneticPr fontId="1" type="noConversion"/>
  </si>
  <si>
    <t>2862548Z</t>
    <phoneticPr fontId="1" type="noConversion"/>
  </si>
  <si>
    <t>2952602Z</t>
    <phoneticPr fontId="1" type="noConversion"/>
  </si>
  <si>
    <t>TMRS26B019 &amp; TMRS26B020</t>
  </si>
  <si>
    <t>TMRP26B054 &amp; TMRP26B055</t>
  </si>
  <si>
    <t>TMRP26B052 &amp; TMRP26B053</t>
  </si>
  <si>
    <t>搭 NA-BD 46WX 優先用於禽鳥盤</t>
    <phoneticPr fontId="1" type="noConversion"/>
  </si>
  <si>
    <t>搭 NA-BU 511 512 優先用於禽鳥盤</t>
    <phoneticPr fontId="1" type="noConversion"/>
  </si>
  <si>
    <t>TMRP26B048 &amp; TMRP26B049</t>
  </si>
  <si>
    <t>TMRA26B088</t>
  </si>
  <si>
    <t>2212607A</t>
  </si>
  <si>
    <t>TMRA26B089</t>
  </si>
  <si>
    <t>TMRA26B092</t>
  </si>
  <si>
    <t>TMRA26B093</t>
  </si>
  <si>
    <t>TMRA26B094</t>
  </si>
  <si>
    <t>TMRA26B095</t>
  </si>
  <si>
    <t>TMRA26B096</t>
  </si>
  <si>
    <t>TMRA26B097</t>
  </si>
  <si>
    <t>TMRA26B098</t>
  </si>
  <si>
    <t>TMRA26B099</t>
  </si>
  <si>
    <t>TMRA26B100</t>
  </si>
  <si>
    <t>TMRA26B101</t>
  </si>
  <si>
    <t>TMRA26B102</t>
  </si>
  <si>
    <t>2212607C</t>
  </si>
  <si>
    <t>TMRA26B103</t>
  </si>
  <si>
    <t>TMRA26B106</t>
  </si>
  <si>
    <t>TMRA26B107</t>
  </si>
  <si>
    <t>TMRA26B108</t>
  </si>
  <si>
    <t>TMRA26B109</t>
  </si>
  <si>
    <t>TMRA26B110</t>
  </si>
  <si>
    <t>TMRA26B111</t>
  </si>
  <si>
    <t>TMRA26B112</t>
  </si>
  <si>
    <t>TMRA26B113</t>
  </si>
  <si>
    <t>TMRA26B114</t>
  </si>
  <si>
    <t>TMRA26B115</t>
  </si>
  <si>
    <t>TMRP26B050 &amp; TMRP26B051</t>
  </si>
  <si>
    <t>52周開始Na-BD都是用退版(大動物跟禽鳥)</t>
    <phoneticPr fontId="1" type="noConversion"/>
  </si>
  <si>
    <t>TMRS26B021</t>
  </si>
  <si>
    <t>單批適用HB，併批適用HB/VB
/留10000給3/2心臟病</t>
    <phoneticPr fontId="1" type="noConversion"/>
  </si>
  <si>
    <t>留10000給3/2心臟病試填</t>
    <phoneticPr fontId="1" type="noConversion"/>
  </si>
  <si>
    <t>幫留20000給3/2心臟病</t>
    <phoneticPr fontId="1" type="noConversion"/>
  </si>
  <si>
    <t>幫留10000給3/2心臟病</t>
    <phoneticPr fontId="1" type="noConversion"/>
  </si>
  <si>
    <t>3/2心臟病</t>
    <phoneticPr fontId="1" type="noConversion"/>
  </si>
  <si>
    <r>
      <t>066 ALB</t>
    </r>
    <r>
      <rPr>
        <b/>
        <sz val="26"/>
        <color rgb="FFFF0000"/>
        <rFont val="微軟正黑體"/>
        <family val="2"/>
        <charset val="136"/>
      </rPr>
      <t>限用</t>
    </r>
    <r>
      <rPr>
        <b/>
        <sz val="26"/>
        <color rgb="FFFF0000"/>
        <rFont val="Calibri"/>
        <family val="2"/>
      </rPr>
      <t>HB</t>
    </r>
  </si>
  <si>
    <t>HB/VB生產, SA需試填判線</t>
    <phoneticPr fontId="1" type="noConversion"/>
  </si>
  <si>
    <t>071</t>
    <phoneticPr fontId="1" type="noConversion"/>
  </si>
  <si>
    <t>072</t>
    <phoneticPr fontId="1" type="noConversion"/>
  </si>
  <si>
    <t>071-074</t>
    <phoneticPr fontId="1" type="noConversion"/>
  </si>
  <si>
    <t>071-072</t>
    <phoneticPr fontId="1" type="noConversion"/>
  </si>
  <si>
    <t>075-076</t>
    <phoneticPr fontId="1" type="noConversion"/>
  </si>
  <si>
    <t>071</t>
    <phoneticPr fontId="1" type="noConversion"/>
  </si>
  <si>
    <t>073 ALB限用HB</t>
  </si>
  <si>
    <t>073-074</t>
    <phoneticPr fontId="1" type="noConversion"/>
  </si>
  <si>
    <t>065-068</t>
    <phoneticPr fontId="1" type="noConversion"/>
  </si>
  <si>
    <t>TMRP26B060</t>
  </si>
  <si>
    <t>HB1-ER II Plus</t>
  </si>
  <si>
    <t>TMRA26B116</t>
  </si>
  <si>
    <t>TMRA26B117</t>
  </si>
  <si>
    <t>2212609A</t>
  </si>
  <si>
    <t>TMRA26B118</t>
  </si>
  <si>
    <t>TMRA26B121</t>
  </si>
  <si>
    <t>凍乾前洗冰/震動滴頭/不分HB/VB</t>
  </si>
  <si>
    <t>TMRA26B122</t>
  </si>
  <si>
    <t>TMRA26B123</t>
  </si>
  <si>
    <t>TMRA26B124</t>
  </si>
  <si>
    <t>TMRA26B125</t>
  </si>
  <si>
    <t>TMRA26B126</t>
  </si>
  <si>
    <t>TMRA26B127</t>
  </si>
  <si>
    <t>TMRA26B128</t>
  </si>
  <si>
    <t>TMRA26B129</t>
  </si>
  <si>
    <t>TMRP26B056 &amp; TMRP26B057</t>
  </si>
  <si>
    <t>TMRS26B022 &amp; TMRS26B023</t>
  </si>
  <si>
    <t>TMRS26B024</t>
  </si>
  <si>
    <t>TMRP26B058</t>
  </si>
  <si>
    <t>TMRP26B059</t>
  </si>
  <si>
    <t>SA-ALB+TP 確認ALB有無線</t>
    <phoneticPr fontId="1" type="noConversion"/>
  </si>
  <si>
    <t>UMRZ26B041</t>
  </si>
  <si>
    <t>Optimum Wellness 37
(OW) 安心百歲</t>
  </si>
  <si>
    <t>3/3~3/5</t>
    <phoneticPr fontId="1" type="noConversion"/>
  </si>
  <si>
    <t>UMRZ26B042-
OW1</t>
    <phoneticPr fontId="1" type="noConversion"/>
  </si>
  <si>
    <t>UMRZ26B042-
OW3</t>
    <phoneticPr fontId="1" type="noConversion"/>
  </si>
  <si>
    <t>TMRS26C001</t>
  </si>
  <si>
    <t>TMRP26C002 &amp; TMRP26C003</t>
  </si>
  <si>
    <t>073</t>
    <phoneticPr fontId="1" type="noConversion"/>
  </si>
  <si>
    <t>073-074</t>
    <phoneticPr fontId="1" type="noConversion"/>
  </si>
  <si>
    <t>071-074</t>
    <phoneticPr fontId="1" type="noConversion"/>
  </si>
  <si>
    <t>TMRS26C002</t>
  </si>
  <si>
    <t>TMRP26C004</t>
  </si>
  <si>
    <t>TMRS26C004 &amp; TMRS26C005</t>
  </si>
  <si>
    <t>TMRP26C005 &amp; TMRP26C006</t>
  </si>
  <si>
    <t>09周開始的K HBVB皆可使用</t>
    <phoneticPr fontId="1" type="noConversion"/>
  </si>
  <si>
    <t xml:space="preserve">Na-BU新參數大量試產   </t>
    <phoneticPr fontId="1" type="noConversion"/>
  </si>
  <si>
    <t>UMRZ26B043</t>
    <phoneticPr fontId="1" type="noConversion"/>
  </si>
  <si>
    <t>TMRS26B025 &amp; TMRS26B026</t>
  </si>
  <si>
    <t>LMR260213287</t>
  </si>
  <si>
    <t>3052607Z</t>
    <phoneticPr fontId="1" type="noConversion"/>
  </si>
  <si>
    <t>3042607Z-1 </t>
  </si>
  <si>
    <t>3042607Z-2 </t>
  </si>
  <si>
    <t>3032607Z </t>
  </si>
  <si>
    <t>3062605Z </t>
  </si>
  <si>
    <t>NEW ELISA</t>
    <phoneticPr fontId="1" type="noConversion"/>
  </si>
  <si>
    <t>UMRZ26B044</t>
  </si>
  <si>
    <t xml:space="preserve">Solution_cTSH 大小塞子深度 19.6mm 測試 100 &amp; 100 pics </t>
  </si>
  <si>
    <t>TMRS26C003</t>
  </si>
  <si>
    <t>TMRA26B130</t>
  </si>
  <si>
    <t>TMRA26B131</t>
  </si>
  <si>
    <t>TMRA26B132</t>
  </si>
  <si>
    <t>TMRA26B133</t>
  </si>
  <si>
    <t>TMRA26B134</t>
  </si>
  <si>
    <t>TMRA26B135</t>
  </si>
  <si>
    <t>TMRA26B136</t>
  </si>
  <si>
    <t>TMRA26B137</t>
  </si>
  <si>
    <t>TMRA26B138</t>
  </si>
  <si>
    <t>TMRA26B139</t>
  </si>
  <si>
    <t>TMRA26B140</t>
  </si>
  <si>
    <t>TMRA26B141</t>
  </si>
  <si>
    <t>TMRA26B142</t>
  </si>
  <si>
    <t>TMRA26B143</t>
  </si>
  <si>
    <t>TMRA26B144</t>
  </si>
  <si>
    <t>2212609C</t>
  </si>
  <si>
    <t>TMRA26B145</t>
  </si>
  <si>
    <t>TMRA26B146</t>
  </si>
  <si>
    <t>TMRA26B147</t>
  </si>
  <si>
    <t>TMRA26B148</t>
  </si>
  <si>
    <t>TMRA26B149</t>
  </si>
  <si>
    <t>TMRA26B150</t>
  </si>
  <si>
    <t>TMRA26B151</t>
  </si>
  <si>
    <t>TMRA26B152</t>
  </si>
  <si>
    <t>UMRZ26B039</t>
  </si>
  <si>
    <t>UMRZ26B040</t>
  </si>
  <si>
    <t>TMRA26B153</t>
  </si>
  <si>
    <t>TMRA26B154</t>
  </si>
  <si>
    <t>2212609E</t>
  </si>
  <si>
    <t>TMRA26B155</t>
  </si>
  <si>
    <t>TMRA26B156</t>
  </si>
  <si>
    <t>TMRA26B157</t>
  </si>
  <si>
    <t>TMRA26B158</t>
  </si>
  <si>
    <t>TMRA26B161</t>
  </si>
  <si>
    <t>TMRA26B162</t>
  </si>
  <si>
    <t>TMRA26B163</t>
  </si>
  <si>
    <t>TMRA26B164</t>
  </si>
  <si>
    <t>TMRA26B165</t>
  </si>
  <si>
    <t>TMRP26C001</t>
  </si>
  <si>
    <r>
      <t>限HB</t>
    </r>
    <r>
      <rPr>
        <b/>
        <sz val="26"/>
        <color rgb="FF0000FF"/>
        <rFont val="Microsoft JhengHei Light"/>
        <family val="2"/>
        <charset val="136"/>
      </rPr>
      <t xml:space="preserve"> </t>
    </r>
    <phoneticPr fontId="1" type="noConversion"/>
  </si>
  <si>
    <t>073-074</t>
    <phoneticPr fontId="1" type="noConversion"/>
  </si>
  <si>
    <t>075-078</t>
    <phoneticPr fontId="1" type="noConversion"/>
  </si>
  <si>
    <t>TMRP26C011</t>
  </si>
  <si>
    <t>TMRS26C006</t>
  </si>
  <si>
    <t>TMRP26C010</t>
  </si>
  <si>
    <t>TMRP26C007 &amp; TMRP26C008 &amp; TMRP26C009</t>
  </si>
  <si>
    <t>TMRS26C008</t>
  </si>
  <si>
    <t>TMRS26C007</t>
  </si>
  <si>
    <t>TMRL26C001</t>
  </si>
  <si>
    <t>TMRP26C016 &amp; TMRP26C017</t>
  </si>
  <si>
    <t>TMRP26C013</t>
  </si>
  <si>
    <t>TMRP26C015</t>
  </si>
  <si>
    <t>TMRP26C012</t>
  </si>
  <si>
    <t>TMRA26C001</t>
  </si>
  <si>
    <t>TMRA26C002</t>
  </si>
  <si>
    <t>TMRA26C003</t>
  </si>
  <si>
    <t>TMRA26C004</t>
  </si>
  <si>
    <t>TMRA26C005</t>
  </si>
  <si>
    <t>TMRA26C006</t>
  </si>
  <si>
    <t>TMRA26C007</t>
  </si>
  <si>
    <t>TMRA26C008</t>
  </si>
  <si>
    <t>TMRA26C009</t>
  </si>
  <si>
    <t>TMRA26C010</t>
  </si>
  <si>
    <t>TMRA26C011</t>
  </si>
  <si>
    <t>TMRA26C012</t>
  </si>
  <si>
    <t>TMRA26C013</t>
  </si>
  <si>
    <t>TMRA26C014</t>
  </si>
  <si>
    <t>TMRA26C015</t>
  </si>
  <si>
    <t>TMRA26C016</t>
  </si>
  <si>
    <t>TMRA26C017</t>
  </si>
  <si>
    <t>TMRA26C018</t>
  </si>
  <si>
    <t>TMRA26C019</t>
  </si>
  <si>
    <t>TMRA26C022</t>
  </si>
  <si>
    <t>TMRA26C023</t>
  </si>
  <si>
    <t>TMRA26C024</t>
  </si>
  <si>
    <t>TMRA26C025</t>
  </si>
  <si>
    <t>2212610A</t>
  </si>
  <si>
    <t>TMRA26C026</t>
  </si>
  <si>
    <t>TMRA26C027</t>
  </si>
  <si>
    <t>TMRA26C028</t>
  </si>
  <si>
    <t>TMRA26C029</t>
  </si>
  <si>
    <t>TMRA26C032</t>
  </si>
  <si>
    <t>TMRA26C033</t>
  </si>
  <si>
    <t>TMRA26C034</t>
  </si>
  <si>
    <t>TMRA26C035</t>
  </si>
  <si>
    <t>TMRA26C036</t>
  </si>
  <si>
    <t>TMRA26C037</t>
  </si>
  <si>
    <t>TMRA26C038</t>
  </si>
  <si>
    <t>TMRA26C039</t>
  </si>
  <si>
    <t>TMRA26C040</t>
  </si>
  <si>
    <t>TMRA26C041</t>
  </si>
  <si>
    <t>TMRA26C042</t>
  </si>
  <si>
    <t>TMRA26C043</t>
  </si>
  <si>
    <t>TMRA26C044</t>
  </si>
  <si>
    <t>TMRA26C045</t>
  </si>
  <si>
    <t>TMRA26C046</t>
  </si>
  <si>
    <t>TMRA26C047</t>
  </si>
  <si>
    <t>TMRA26C048</t>
  </si>
  <si>
    <t>TMRA26C049</t>
  </si>
  <si>
    <t>2212610C</t>
  </si>
  <si>
    <t>TMRA26C050</t>
  </si>
  <si>
    <t>TMRA26C051</t>
  </si>
  <si>
    <t>TMRA26C052</t>
  </si>
  <si>
    <t>TMRA26C053</t>
  </si>
  <si>
    <t>TMRA26C055</t>
  </si>
  <si>
    <t>TMRA26C056</t>
  </si>
  <si>
    <t>TMRA26C057</t>
  </si>
  <si>
    <t>TMRA26C058</t>
  </si>
  <si>
    <t>TMRA26C061</t>
  </si>
  <si>
    <t>TMRA26C062</t>
  </si>
  <si>
    <t>075-076</t>
    <phoneticPr fontId="1" type="noConversion"/>
  </si>
  <si>
    <t>091-092</t>
    <phoneticPr fontId="1" type="noConversion"/>
  </si>
  <si>
    <t>091</t>
    <phoneticPr fontId="1" type="noConversion"/>
  </si>
  <si>
    <t>092</t>
    <phoneticPr fontId="1" type="noConversion"/>
  </si>
  <si>
    <t>091-094</t>
    <phoneticPr fontId="1" type="noConversion"/>
  </si>
  <si>
    <t>09A</t>
    <phoneticPr fontId="1" type="noConversion"/>
  </si>
  <si>
    <t>TMRP26B047</t>
    <phoneticPr fontId="1" type="noConversion"/>
  </si>
  <si>
    <t>ER II L</t>
    <phoneticPr fontId="1" type="noConversion"/>
  </si>
  <si>
    <t>TMRL26C006</t>
    <phoneticPr fontId="1" type="noConversion"/>
  </si>
  <si>
    <t>VE-CPL</t>
    <phoneticPr fontId="1" type="noConversion"/>
  </si>
  <si>
    <t>TMRP26C020</t>
  </si>
  <si>
    <t>TMRP26C018</t>
    <phoneticPr fontId="1" type="noConversion"/>
  </si>
  <si>
    <t>TMRP26C019</t>
  </si>
  <si>
    <t>UMRZ26B042-
OW2</t>
    <phoneticPr fontId="1" type="noConversion"/>
  </si>
  <si>
    <t>TMRP26C004</t>
    <phoneticPr fontId="1" type="noConversion"/>
  </si>
  <si>
    <t>LIVER</t>
    <phoneticPr fontId="1" type="noConversion"/>
  </si>
  <si>
    <t>TMRP26C001</t>
    <phoneticPr fontId="1" type="noConversion"/>
  </si>
  <si>
    <t>Cardiovascular</t>
    <phoneticPr fontId="1" type="noConversion"/>
  </si>
  <si>
    <t>TMRP26C005 &amp; TMRP26C006</t>
    <phoneticPr fontId="1" type="noConversion"/>
  </si>
  <si>
    <t>GENERAL</t>
    <phoneticPr fontId="1" type="noConversion"/>
  </si>
  <si>
    <t>TMRP26C022</t>
  </si>
  <si>
    <t>TMRS26C009 &amp; TMRS26C010</t>
  </si>
  <si>
    <t>TMRS26C006</t>
    <phoneticPr fontId="1" type="noConversion"/>
  </si>
  <si>
    <t>SA-CREA</t>
    <phoneticPr fontId="1" type="noConversion"/>
  </si>
  <si>
    <t>TMRP26C010</t>
    <phoneticPr fontId="1" type="noConversion"/>
  </si>
  <si>
    <t>TMRP26C011</t>
    <phoneticPr fontId="1" type="noConversion"/>
  </si>
  <si>
    <t>LIVER FOCUS</t>
    <phoneticPr fontId="1" type="noConversion"/>
  </si>
  <si>
    <t>TMRP26B056 &amp; TMRP26B057</t>
    <phoneticPr fontId="1" type="noConversion"/>
  </si>
  <si>
    <t>DIA PLUS</t>
    <phoneticPr fontId="1" type="noConversion"/>
  </si>
  <si>
    <t>TMRP26C002 &amp; TMRP26C003</t>
    <phoneticPr fontId="1" type="noConversion"/>
  </si>
  <si>
    <t>METABOLIC</t>
    <phoneticPr fontId="1" type="noConversion"/>
  </si>
  <si>
    <t>TMRP26B060</t>
    <phoneticPr fontId="1" type="noConversion"/>
  </si>
  <si>
    <t>ER II PLUS</t>
    <phoneticPr fontId="1" type="noConversion"/>
  </si>
  <si>
    <t>TMRS26C011 &amp; TMRS26C012</t>
  </si>
  <si>
    <t>TMRP26C024 &amp; TMRP26C025</t>
  </si>
  <si>
    <t>TMRP26C026 &amp; TMRP26C027</t>
  </si>
  <si>
    <t>VB1-Renal</t>
    <phoneticPr fontId="1" type="noConversion"/>
  </si>
  <si>
    <t>TMRP26C023</t>
  </si>
  <si>
    <t>TMRS26C007</t>
    <phoneticPr fontId="1" type="noConversion"/>
  </si>
  <si>
    <t>SA-CPK+AST</t>
    <phoneticPr fontId="1" type="noConversion"/>
  </si>
  <si>
    <t>091-092</t>
    <phoneticPr fontId="1" type="noConversion"/>
  </si>
  <si>
    <t>091-094</t>
    <phoneticPr fontId="1" type="noConversion"/>
  </si>
  <si>
    <t>皆可用於HB/VB生產, SA需試填判線</t>
    <phoneticPr fontId="1" type="noConversion"/>
  </si>
  <si>
    <t>091</t>
    <phoneticPr fontId="1" type="noConversion"/>
  </si>
  <si>
    <t>092</t>
    <phoneticPr fontId="1" type="noConversion"/>
  </si>
  <si>
    <t>093-094</t>
    <phoneticPr fontId="1" type="noConversion"/>
  </si>
  <si>
    <t>095-098</t>
    <phoneticPr fontId="1" type="noConversion"/>
  </si>
  <si>
    <t>09C</t>
    <phoneticPr fontId="1" type="noConversion"/>
  </si>
  <si>
    <t>094-094</t>
    <phoneticPr fontId="1" type="noConversion"/>
  </si>
  <si>
    <t>09E</t>
    <phoneticPr fontId="1" type="noConversion"/>
  </si>
  <si>
    <t>095-096</t>
    <phoneticPr fontId="1" type="noConversion"/>
  </si>
  <si>
    <t>NG</t>
    <phoneticPr fontId="1" type="noConversion"/>
  </si>
  <si>
    <t>101-102</t>
    <phoneticPr fontId="1" type="noConversion"/>
  </si>
  <si>
    <t>101-104</t>
    <phoneticPr fontId="1" type="noConversion"/>
  </si>
  <si>
    <t>103 ALB限HB生產</t>
  </si>
  <si>
    <t>103</t>
    <phoneticPr fontId="1" type="noConversion"/>
  </si>
  <si>
    <t>101、2、4</t>
    <phoneticPr fontId="1" type="noConversion"/>
  </si>
  <si>
    <t>可用於HB/VB生產,SA需試填判線</t>
    <phoneticPr fontId="1" type="noConversion"/>
  </si>
  <si>
    <t>101</t>
    <phoneticPr fontId="1" type="noConversion"/>
  </si>
  <si>
    <t>102</t>
    <phoneticPr fontId="1" type="noConversion"/>
  </si>
  <si>
    <t>Eq : 9</t>
    <phoneticPr fontId="1" type="noConversion"/>
  </si>
  <si>
    <t>TMRP26C028</t>
  </si>
  <si>
    <t>給3/12-3/13 PLUS</t>
    <phoneticPr fontId="1" type="noConversion"/>
  </si>
  <si>
    <t>TMRA26C063</t>
  </si>
  <si>
    <t>TMRA26C064</t>
  </si>
  <si>
    <t>TMRA26C065</t>
  </si>
  <si>
    <t>TMRA26C066</t>
  </si>
  <si>
    <t>TMRA26C067</t>
  </si>
  <si>
    <t>TMRA26C068</t>
  </si>
  <si>
    <t>TMRA26C069</t>
  </si>
  <si>
    <t>TMRA26C070</t>
  </si>
  <si>
    <t>101</t>
    <phoneticPr fontId="1" type="noConversion"/>
  </si>
  <si>
    <t>TMRP26C030</t>
  </si>
  <si>
    <t>103-104</t>
    <phoneticPr fontId="1" type="noConversion"/>
  </si>
  <si>
    <t>105-108</t>
    <phoneticPr fontId="1" type="noConversion"/>
  </si>
  <si>
    <t>101-102</t>
    <phoneticPr fontId="1" type="noConversion"/>
  </si>
  <si>
    <t>10A</t>
    <phoneticPr fontId="1" type="noConversion"/>
  </si>
  <si>
    <t>Eq：8</t>
    <phoneticPr fontId="1" type="noConversion"/>
  </si>
  <si>
    <t>071-074</t>
    <phoneticPr fontId="1" type="noConversion"/>
  </si>
  <si>
    <t>TMRP26C031</t>
  </si>
  <si>
    <t>給SA</t>
    <phoneticPr fontId="1" type="noConversion"/>
  </si>
  <si>
    <t>TMRL26C017</t>
  </si>
  <si>
    <t>TMRP26C032</t>
  </si>
  <si>
    <r>
      <t>HB/VB生產,</t>
    </r>
    <r>
      <rPr>
        <b/>
        <sz val="26"/>
        <color rgb="FF0070C0"/>
        <rFont val="Microsoft JhengHei Light"/>
        <family val="2"/>
        <charset val="136"/>
      </rPr>
      <t>留給SA生產(已試填過)</t>
    </r>
    <phoneticPr fontId="1" type="noConversion"/>
  </si>
  <si>
    <t>075-078</t>
    <phoneticPr fontId="1" type="noConversion"/>
  </si>
  <si>
    <t>可用於HB/VB/SA 生產</t>
    <phoneticPr fontId="1" type="noConversion"/>
  </si>
  <si>
    <t>105-108</t>
    <phoneticPr fontId="1" type="noConversion"/>
  </si>
  <si>
    <t>091-092</t>
    <phoneticPr fontId="1" type="noConversion"/>
  </si>
  <si>
    <t>101-102</t>
    <phoneticPr fontId="1" type="noConversion"/>
  </si>
  <si>
    <t>UMRZ26C005</t>
  </si>
  <si>
    <t>Optimum Wellness 37-OW1</t>
    <phoneticPr fontId="1" type="noConversion"/>
  </si>
  <si>
    <t>Optimum Wellness 37-OW2</t>
    <phoneticPr fontId="1" type="noConversion"/>
  </si>
  <si>
    <t>Optimum Wellness 37-OW3</t>
    <phoneticPr fontId="1" type="noConversion"/>
  </si>
  <si>
    <t>TMRP26C036</t>
  </si>
  <si>
    <t>TMRA26C071</t>
  </si>
  <si>
    <t>TMRA26C072</t>
  </si>
  <si>
    <t>TMRA26C073</t>
  </si>
  <si>
    <t>TMRA26C074</t>
  </si>
  <si>
    <t>2212611A</t>
  </si>
  <si>
    <t>TMRA26C075</t>
  </si>
  <si>
    <t>TMRA26C076</t>
  </si>
  <si>
    <t>2582611W</t>
  </si>
  <si>
    <t>QBI</t>
  </si>
  <si>
    <t>2582611X</t>
  </si>
  <si>
    <t>2582611Y</t>
  </si>
  <si>
    <t>2582611Z</t>
  </si>
  <si>
    <t>TMRA26C079</t>
  </si>
  <si>
    <t>TMRA26C080</t>
  </si>
  <si>
    <t>TMRA26C081</t>
  </si>
  <si>
    <t>TMRA26C082</t>
  </si>
  <si>
    <t>TMRA26C083</t>
  </si>
  <si>
    <t>TMRA26C084</t>
  </si>
  <si>
    <t>TMRA26C085</t>
  </si>
  <si>
    <t>TMRA26C086</t>
  </si>
  <si>
    <t>TMRA26C087</t>
  </si>
  <si>
    <t>TMRA26C090</t>
  </si>
  <si>
    <t>2782611Z</t>
  </si>
  <si>
    <t>TMRA26C091</t>
  </si>
  <si>
    <t>2772611Z</t>
  </si>
  <si>
    <t>TMRA26C092</t>
  </si>
  <si>
    <t>TMRA26C093</t>
  </si>
  <si>
    <t>TMRA26C094</t>
  </si>
  <si>
    <t>TMRA26C095</t>
  </si>
  <si>
    <t>TMRA26C096</t>
  </si>
  <si>
    <t>QAST</t>
    <phoneticPr fontId="1" type="noConversion"/>
  </si>
  <si>
    <t>QALT-A</t>
    <phoneticPr fontId="1" type="noConversion"/>
  </si>
  <si>
    <t>101-104</t>
    <phoneticPr fontId="1" type="noConversion"/>
  </si>
  <si>
    <t>TMRL26C020</t>
  </si>
  <si>
    <t>TMRL26C023</t>
  </si>
  <si>
    <t>103</t>
    <phoneticPr fontId="1" type="noConversion"/>
  </si>
  <si>
    <t>104</t>
    <phoneticPr fontId="1" type="noConversion"/>
  </si>
  <si>
    <t>TMRP26C038 &amp; TMRP26C039</t>
  </si>
  <si>
    <t>101</t>
    <phoneticPr fontId="1" type="noConversion"/>
  </si>
  <si>
    <t>101-102</t>
    <phoneticPr fontId="1" type="noConversion"/>
  </si>
  <si>
    <t>103-104</t>
    <phoneticPr fontId="1" type="noConversion"/>
  </si>
  <si>
    <t>105-108</t>
    <phoneticPr fontId="1" type="noConversion"/>
  </si>
  <si>
    <t>VB</t>
    <phoneticPr fontId="1" type="noConversion"/>
  </si>
  <si>
    <t>10C</t>
    <phoneticPr fontId="1" type="noConversion"/>
  </si>
  <si>
    <t>Eq：9</t>
    <phoneticPr fontId="1" type="noConversion"/>
  </si>
  <si>
    <t>111-114</t>
    <phoneticPr fontId="1" type="noConversion"/>
  </si>
  <si>
    <t>111-112</t>
    <phoneticPr fontId="1" type="noConversion"/>
  </si>
  <si>
    <t>101-104</t>
    <phoneticPr fontId="1" type="noConversion"/>
  </si>
  <si>
    <t>073-074</t>
    <phoneticPr fontId="1" type="noConversion"/>
  </si>
  <si>
    <t>07C</t>
    <phoneticPr fontId="1" type="noConversion"/>
  </si>
  <si>
    <t>TMRS26C016</t>
  </si>
  <si>
    <t>TMRP26C037</t>
  </si>
  <si>
    <t>TMRA26C097</t>
  </si>
  <si>
    <t>TMRA26C098</t>
  </si>
  <si>
    <t>TMRA26C099</t>
  </si>
  <si>
    <t>TMRA26C100</t>
  </si>
  <si>
    <t>TMRA26C101</t>
  </si>
  <si>
    <t>TMRA26C102</t>
  </si>
  <si>
    <t>5,6,9,10</t>
  </si>
  <si>
    <t>TMRA26C103</t>
  </si>
  <si>
    <t>TMRA26C104</t>
  </si>
  <si>
    <t>TMRA26C105</t>
  </si>
  <si>
    <t>TMRA26C059</t>
  </si>
  <si>
    <t>TMRA26C060</t>
  </si>
  <si>
    <t>TMRA26C111</t>
  </si>
  <si>
    <t>3062611Z</t>
  </si>
  <si>
    <t>TMRA26C109</t>
  </si>
  <si>
    <t>TMRA26C110</t>
  </si>
  <si>
    <t>VI HAMA</t>
  </si>
  <si>
    <t>CCOR PS</t>
  </si>
  <si>
    <t>CPROG PS</t>
  </si>
  <si>
    <t>CTSH PS</t>
  </si>
  <si>
    <t>CPROG HAMA</t>
  </si>
  <si>
    <t>CCOR HAMA</t>
  </si>
  <si>
    <r>
      <t>20260311</t>
    </r>
    <r>
      <rPr>
        <sz val="16"/>
        <color theme="1"/>
        <rFont val="微軟正黑體"/>
        <family val="2"/>
        <charset val="136"/>
      </rPr>
      <t>新增</t>
    </r>
    <phoneticPr fontId="1" type="noConversion"/>
  </si>
  <si>
    <t>TMRA26C112</t>
  </si>
  <si>
    <t>TMRA26C113</t>
  </si>
  <si>
    <t>TMRA26C114</t>
  </si>
  <si>
    <t>1822611A</t>
  </si>
  <si>
    <t>1822611B</t>
  </si>
  <si>
    <t>1822611C</t>
  </si>
  <si>
    <t>1822611D</t>
  </si>
  <si>
    <t>TMRA26C115</t>
  </si>
  <si>
    <t>5,6,9,12</t>
  </si>
  <si>
    <t>TMRA26C116</t>
  </si>
  <si>
    <t>TMRA26C117</t>
  </si>
  <si>
    <t>TMRA26C118</t>
  </si>
  <si>
    <t>1812611A</t>
  </si>
  <si>
    <t>1812611B</t>
  </si>
  <si>
    <t>TMRA26C119</t>
  </si>
  <si>
    <t>1802611A</t>
  </si>
  <si>
    <t>1802611B</t>
  </si>
  <si>
    <t>TMRL26C026</t>
  </si>
  <si>
    <t>TMRS26C017 &amp; TMRS26C018</t>
  </si>
  <si>
    <t>TMRS26C014 &amp; TMRS26C015</t>
  </si>
  <si>
    <t>TMRS26C013</t>
  </si>
  <si>
    <t>TMRP26C029</t>
  </si>
  <si>
    <t>071-072</t>
    <phoneticPr fontId="1" type="noConversion"/>
  </si>
  <si>
    <t>TMRP26C040</t>
  </si>
  <si>
    <t>UMRZ26C006</t>
  </si>
  <si>
    <t>異寵全套Avian &amp; Reptile 26</t>
  </si>
  <si>
    <t xml:space="preserve"> </t>
    <phoneticPr fontId="1" type="noConversion"/>
  </si>
  <si>
    <t>TMRP26C041</t>
  </si>
  <si>
    <t>HB/VB生產
因OD過高, SA不建議使用</t>
    <phoneticPr fontId="1" type="noConversion"/>
  </si>
  <si>
    <t>111-114</t>
    <phoneticPr fontId="1" type="noConversion"/>
  </si>
  <si>
    <t>TMRP26C042</t>
  </si>
  <si>
    <t>111-112</t>
    <phoneticPr fontId="1" type="noConversion"/>
  </si>
  <si>
    <t>TMRL26C028</t>
  </si>
  <si>
    <t>CPL PS</t>
  </si>
  <si>
    <t>FPL PS</t>
  </si>
  <si>
    <t>3072607Z</t>
    <phoneticPr fontId="1" type="noConversion"/>
  </si>
  <si>
    <t>TMRP26C049</t>
  </si>
  <si>
    <t>TMRP26C045</t>
  </si>
  <si>
    <t>2/2心臟病*500預留==剩單劑 報廢</t>
    <phoneticPr fontId="1" type="noConversion"/>
  </si>
  <si>
    <t>TMRA26C124</t>
  </si>
  <si>
    <t>TMRA26C125</t>
  </si>
  <si>
    <t>TMRA26C126</t>
  </si>
  <si>
    <t>TMRA26C127</t>
  </si>
  <si>
    <t>TMRA26C128</t>
  </si>
  <si>
    <t>TMRA26C129</t>
  </si>
  <si>
    <t>TMRA26C130</t>
  </si>
  <si>
    <t>2802612Y</t>
  </si>
  <si>
    <t>2802612Z</t>
  </si>
  <si>
    <t>TMRA26C131</t>
  </si>
  <si>
    <t>2792612Y</t>
  </si>
  <si>
    <t>2792612Z</t>
  </si>
  <si>
    <t>TMRA26C132</t>
  </si>
  <si>
    <t>TMRA26C133</t>
  </si>
  <si>
    <t>TMRA26C134</t>
  </si>
  <si>
    <t>TMRA26C135</t>
  </si>
  <si>
    <t>TMRA26C136</t>
  </si>
  <si>
    <t>TMRA26C137</t>
  </si>
  <si>
    <t>TMRA26C138</t>
  </si>
  <si>
    <t>TMRA26C139</t>
  </si>
  <si>
    <t>TMRA26C140</t>
  </si>
  <si>
    <t>TMRA26C141</t>
  </si>
  <si>
    <t>111</t>
    <phoneticPr fontId="1" type="noConversion"/>
  </si>
  <si>
    <t>UMRZ26C008</t>
    <phoneticPr fontId="1" type="noConversion"/>
  </si>
  <si>
    <t>tCREA 增量48K</t>
    <phoneticPr fontId="1" type="noConversion"/>
  </si>
  <si>
    <t>101</t>
    <phoneticPr fontId="1" type="noConversion"/>
  </si>
  <si>
    <t>113-114</t>
    <phoneticPr fontId="1" type="noConversion"/>
  </si>
  <si>
    <t>111-114</t>
    <phoneticPr fontId="1" type="noConversion"/>
  </si>
  <si>
    <t>111-112</t>
    <phoneticPr fontId="1" type="noConversion"/>
  </si>
  <si>
    <t>11A</t>
    <phoneticPr fontId="1" type="noConversion"/>
  </si>
  <si>
    <t>115-118</t>
    <phoneticPr fontId="1" type="noConversion"/>
  </si>
  <si>
    <t>11A-11B</t>
    <phoneticPr fontId="1" type="noConversion"/>
  </si>
  <si>
    <t>11A-11D</t>
    <phoneticPr fontId="1" type="noConversion"/>
  </si>
  <si>
    <t>121-124</t>
    <phoneticPr fontId="1" type="noConversion"/>
  </si>
  <si>
    <t>TMRP26C046</t>
  </si>
  <si>
    <t>TMRP26C047 &amp; TMRP26C048</t>
  </si>
  <si>
    <t>TMRP26C050 &amp; TMRP26C051</t>
  </si>
  <si>
    <t>TMRL26C030</t>
  </si>
  <si>
    <t>3082604Z</t>
    <phoneticPr fontId="1" type="noConversion"/>
  </si>
  <si>
    <t>TMRA26C142</t>
  </si>
  <si>
    <t>TMRA26C143</t>
  </si>
  <si>
    <t>TMRA26C144</t>
  </si>
  <si>
    <t>TMRA26C145</t>
  </si>
  <si>
    <t>TMRA26C146</t>
  </si>
  <si>
    <t>TMRA26C147</t>
  </si>
  <si>
    <t>TMRA26C148</t>
  </si>
  <si>
    <t>TMRA26C149</t>
  </si>
  <si>
    <t>TMRA26C150</t>
  </si>
  <si>
    <t>TMRA26C151</t>
  </si>
  <si>
    <t>TMRA26C152</t>
  </si>
  <si>
    <t>2332612W</t>
  </si>
  <si>
    <t>2332612X</t>
  </si>
  <si>
    <t>2332612Y</t>
  </si>
  <si>
    <t>2332612Z</t>
  </si>
  <si>
    <t>TMRA26C153</t>
  </si>
  <si>
    <t>TMRA26C154</t>
  </si>
  <si>
    <t>TMRA26C155</t>
  </si>
  <si>
    <t>TMRA26C156</t>
  </si>
  <si>
    <t>TMRA26C157</t>
  </si>
  <si>
    <t>TMRA26C158</t>
  </si>
  <si>
    <t>TMRA26C159</t>
  </si>
  <si>
    <t>TMRA26C160</t>
  </si>
  <si>
    <t>TMRA26C161</t>
  </si>
  <si>
    <t>TMRA26C162</t>
  </si>
  <si>
    <t>TMRA26C163</t>
  </si>
  <si>
    <t>TMRA26C164</t>
  </si>
  <si>
    <t>TMRA26C165</t>
  </si>
  <si>
    <t>TMRA26C166</t>
  </si>
  <si>
    <t>TMRA26C167</t>
  </si>
  <si>
    <t>TMRA26C168</t>
  </si>
  <si>
    <t>TMRA26C169</t>
  </si>
  <si>
    <t>TMRA26C170</t>
  </si>
  <si>
    <t>TMRA26C171</t>
  </si>
  <si>
    <t>TMRA26C172</t>
  </si>
  <si>
    <t>TMRA26C173</t>
  </si>
  <si>
    <t>TMRA26C174</t>
  </si>
  <si>
    <t>TMRP26C054 &amp; TMRP26C055</t>
  </si>
  <si>
    <t>TMRP26C052 &amp; TMRP26C053</t>
  </si>
  <si>
    <r>
      <t>HB/VB生產,  </t>
    </r>
    <r>
      <rPr>
        <b/>
        <sz val="20"/>
        <color rgb="FFFF0000"/>
        <rFont val="Microsoft JhengHei Light"/>
        <family val="2"/>
        <charset val="136"/>
      </rPr>
      <t>不使用於SA生產</t>
    </r>
    <phoneticPr fontId="1" type="noConversion"/>
  </si>
  <si>
    <t>剩單劑--報廢3/23</t>
    <phoneticPr fontId="1" type="noConversion"/>
  </si>
  <si>
    <t>TMRL26C032</t>
  </si>
  <si>
    <t>TMRL26C023</t>
    <phoneticPr fontId="1" type="noConversion"/>
  </si>
  <si>
    <t>CTSH</t>
    <phoneticPr fontId="1" type="noConversion"/>
  </si>
  <si>
    <t>庫存0</t>
    <phoneticPr fontId="1" type="noConversion"/>
  </si>
  <si>
    <t>121-122</t>
    <phoneticPr fontId="1" type="noConversion"/>
  </si>
  <si>
    <t>123-124</t>
    <phoneticPr fontId="1" type="noConversion"/>
  </si>
  <si>
    <t>121</t>
    <phoneticPr fontId="1" type="noConversion"/>
  </si>
  <si>
    <t>122</t>
    <phoneticPr fontId="1" type="noConversion"/>
  </si>
  <si>
    <t>121-124</t>
    <phoneticPr fontId="1" type="noConversion"/>
  </si>
  <si>
    <t>125-128</t>
    <phoneticPr fontId="1" type="noConversion"/>
  </si>
  <si>
    <t>103-104</t>
    <phoneticPr fontId="1" type="noConversion"/>
  </si>
  <si>
    <t>TMRP26C056</t>
  </si>
  <si>
    <t>TMRP26C057 &amp; TMRP26C058</t>
  </si>
  <si>
    <t>UMRZ26C013</t>
  </si>
  <si>
    <t>留10000給4/7心臟病</t>
    <phoneticPr fontId="1" type="noConversion"/>
  </si>
  <si>
    <t>幫留10000給4/7心臟病</t>
    <phoneticPr fontId="1" type="noConversion"/>
  </si>
  <si>
    <t>UMRZ26C015</t>
  </si>
  <si>
    <t>UMRZ26C014</t>
  </si>
  <si>
    <t>UMRZ26B042-
OW1</t>
  </si>
  <si>
    <t>UMRZ26B042-
OW2</t>
    <phoneticPr fontId="1" type="noConversion"/>
  </si>
  <si>
    <t>3/16通知送驗</t>
    <phoneticPr fontId="1" type="noConversion"/>
  </si>
  <si>
    <t>03Z-PE</t>
    <phoneticPr fontId="1" type="noConversion"/>
  </si>
  <si>
    <t>3/16通知送驗  3/24放行</t>
    <phoneticPr fontId="1" type="noConversion"/>
  </si>
  <si>
    <t>UMRZ26C026</t>
  </si>
  <si>
    <t>UMRZ26C027</t>
    <phoneticPr fontId="1" type="noConversion"/>
  </si>
  <si>
    <t>UMRZ26C028</t>
    <phoneticPr fontId="1" type="noConversion"/>
  </si>
  <si>
    <t>UMRZ26C029</t>
    <phoneticPr fontId="1" type="noConversion"/>
  </si>
  <si>
    <t>Renal 15</t>
    <phoneticPr fontId="1" type="noConversion"/>
  </si>
  <si>
    <t>Liver 11</t>
    <phoneticPr fontId="1" type="noConversion"/>
  </si>
  <si>
    <t>Large Animal 25</t>
    <phoneticPr fontId="1" type="noConversion"/>
  </si>
  <si>
    <t>UPC</t>
    <phoneticPr fontId="1" type="noConversion"/>
  </si>
  <si>
    <t>UMRZ26C030</t>
    <phoneticPr fontId="1" type="noConversion"/>
  </si>
  <si>
    <t>ST3</t>
    <phoneticPr fontId="1" type="noConversion"/>
  </si>
  <si>
    <t>TMRP26C059 &amp; TMRP26C060</t>
  </si>
  <si>
    <t>TMRP26C061 &amp; TMRP26C062</t>
  </si>
  <si>
    <t>TMRA26C175</t>
  </si>
  <si>
    <t>TMRA26C176</t>
  </si>
  <si>
    <t>TMRA26C177</t>
  </si>
  <si>
    <t>TMRA26C178</t>
  </si>
  <si>
    <t>TMRA26C179</t>
  </si>
  <si>
    <t>TMRA26C180</t>
  </si>
  <si>
    <t>TMRA26C181</t>
  </si>
  <si>
    <t>TMRA26C182</t>
  </si>
  <si>
    <t>TMRA26C183</t>
  </si>
  <si>
    <t>TMRA26C184</t>
  </si>
  <si>
    <t>TMRA26C185</t>
  </si>
  <si>
    <t>TMRA26C201</t>
  </si>
  <si>
    <t>TMRA26C202</t>
  </si>
  <si>
    <t>TMRA26C188</t>
  </si>
  <si>
    <t>2212613A</t>
  </si>
  <si>
    <t>凍乾前洗冰/4000打回/前2次不要K&amp;PHOS-C&amp;CK/震動滴頭</t>
  </si>
  <si>
    <t>TMRA26C189</t>
  </si>
  <si>
    <t>凍乾前洗冰/前2次不要K&amp;PHOS-C&amp;CK/震動滴頭</t>
  </si>
  <si>
    <t>TMRA26C190</t>
  </si>
  <si>
    <t>TMRA26C191</t>
  </si>
  <si>
    <t>TMRA26C192</t>
  </si>
  <si>
    <t>UMRZ26C011</t>
  </si>
  <si>
    <t>13Y-PE</t>
  </si>
  <si>
    <t>13Z-PE</t>
  </si>
  <si>
    <t>TMRA26C193</t>
  </si>
  <si>
    <t>TMRA26C194</t>
  </si>
  <si>
    <t>TMRA26C195</t>
  </si>
  <si>
    <t>TMRA26C196</t>
  </si>
  <si>
    <t>TMRA26C186</t>
  </si>
  <si>
    <t>2722613Y</t>
  </si>
  <si>
    <t>2722613Z</t>
  </si>
  <si>
    <t>TMRA26C187</t>
  </si>
  <si>
    <t>2712613Y</t>
  </si>
  <si>
    <t>2712613Z</t>
  </si>
  <si>
    <t>TMRA26C199</t>
  </si>
  <si>
    <t>TMRA26C200</t>
  </si>
  <si>
    <t>TMRA26C214</t>
  </si>
  <si>
    <t>TMRA26C215</t>
  </si>
  <si>
    <t>TMRA26C203</t>
  </si>
  <si>
    <t>TMRA26C204</t>
  </si>
  <si>
    <t>TMRA26C205</t>
  </si>
  <si>
    <t>TMRA26C206</t>
  </si>
  <si>
    <t>TMRA26C207</t>
  </si>
  <si>
    <t>TMRA26C208</t>
  </si>
  <si>
    <t>TMRA26C209</t>
  </si>
  <si>
    <t>TMRA26C210</t>
  </si>
  <si>
    <t>TMRA26C211</t>
  </si>
  <si>
    <t>TMRA26C212</t>
  </si>
  <si>
    <t>TMRA26C213</t>
  </si>
  <si>
    <t>TMRA26C197</t>
  </si>
  <si>
    <t>TMRA26C198</t>
  </si>
  <si>
    <t>TMRA26C216</t>
  </si>
  <si>
    <t>TMRP26C067</t>
  </si>
  <si>
    <t>TMRP26C068 &amp; TMRP26C069 &amp; TMRP26C070</t>
  </si>
  <si>
    <t>TMRP26C071 &amp; TMRP26C072 &amp; TMRP26C073</t>
  </si>
  <si>
    <t>121-122</t>
    <phoneticPr fontId="1" type="noConversion"/>
  </si>
  <si>
    <t>TMRP26C074</t>
  </si>
  <si>
    <t>UMRZ26C031</t>
  </si>
  <si>
    <t>AR26</t>
    <phoneticPr fontId="1" type="noConversion"/>
  </si>
  <si>
    <t>TMRP26C077</t>
  </si>
  <si>
    <t>留10000給4/7心臟病</t>
    <phoneticPr fontId="1" type="noConversion"/>
  </si>
  <si>
    <t>TMRP26C081</t>
  </si>
  <si>
    <t>TMRP26C080</t>
  </si>
  <si>
    <t>TMRP26C079</t>
  </si>
  <si>
    <t>TMRP26C078</t>
  </si>
  <si>
    <t>TMRL26C034</t>
  </si>
  <si>
    <t>TMRP26C082</t>
  </si>
  <si>
    <t>121-122</t>
    <phoneticPr fontId="1" type="noConversion"/>
  </si>
  <si>
    <t>TMRA26C217</t>
  </si>
  <si>
    <t>TMRA26C218</t>
  </si>
  <si>
    <t>TMRA26C219</t>
  </si>
  <si>
    <t>TMRA26C220</t>
  </si>
  <si>
    <t>TMRA26C221</t>
  </si>
  <si>
    <t>TMRA26C222</t>
  </si>
  <si>
    <t>TMRA26C223</t>
  </si>
  <si>
    <t>2212613C</t>
  </si>
  <si>
    <t>TMRA26C224</t>
  </si>
  <si>
    <t>TMRA26C225</t>
  </si>
  <si>
    <t>TMRA26C226</t>
  </si>
  <si>
    <t>TMRA26C227</t>
  </si>
  <si>
    <t>TMRA26C228</t>
  </si>
  <si>
    <t>133-134</t>
    <phoneticPr fontId="1" type="noConversion"/>
  </si>
  <si>
    <t>NG</t>
    <phoneticPr fontId="1" type="noConversion"/>
  </si>
  <si>
    <t>TMRP26D001</t>
  </si>
  <si>
    <t>121-124</t>
    <phoneticPr fontId="1" type="noConversion"/>
  </si>
  <si>
    <t>125-128</t>
    <phoneticPr fontId="1" type="noConversion"/>
  </si>
  <si>
    <t>Eq：8 (3/29)</t>
    <phoneticPr fontId="1" type="noConversion"/>
  </si>
  <si>
    <t>TMRP26D002</t>
  </si>
  <si>
    <t>限HB使用, 不使用於VB/SA生產</t>
  </si>
  <si>
    <t>TMRA26C229</t>
  </si>
  <si>
    <t>TMRA26C230</t>
  </si>
  <si>
    <t>TMRA26C231</t>
  </si>
  <si>
    <t>TMRA26C232</t>
  </si>
  <si>
    <t>TMRA26C233</t>
  </si>
  <si>
    <t>TMRA26C234</t>
  </si>
  <si>
    <t>TMRA26C235</t>
  </si>
  <si>
    <t>TMRA26C236</t>
  </si>
  <si>
    <t>2212614A</t>
  </si>
  <si>
    <t>TMRA26C237</t>
  </si>
  <si>
    <t>TMRA26C238</t>
  </si>
  <si>
    <t>2572614W</t>
  </si>
  <si>
    <t>2572614X</t>
  </si>
  <si>
    <t>2572614Y</t>
  </si>
  <si>
    <t>2572614Z</t>
  </si>
  <si>
    <t>TMRA26C239</t>
  </si>
  <si>
    <t>TMRA26C240</t>
  </si>
  <si>
    <t>TMRA26C241</t>
  </si>
  <si>
    <t>121-122</t>
    <phoneticPr fontId="1" type="noConversion"/>
  </si>
  <si>
    <t>131</t>
    <phoneticPr fontId="1" type="noConversion"/>
  </si>
  <si>
    <t>TMRP26D005</t>
  </si>
  <si>
    <t>131-134</t>
    <phoneticPr fontId="1" type="noConversion"/>
  </si>
  <si>
    <t>125-128</t>
    <phoneticPr fontId="1" type="noConversion"/>
  </si>
  <si>
    <t>131-132</t>
    <phoneticPr fontId="1" type="noConversion"/>
  </si>
  <si>
    <t>TMRP26D008</t>
  </si>
  <si>
    <t>121</t>
    <phoneticPr fontId="1" type="noConversion"/>
  </si>
  <si>
    <t>VB</t>
    <phoneticPr fontId="1" type="noConversion"/>
  </si>
  <si>
    <t>111</t>
    <phoneticPr fontId="1" type="noConversion"/>
  </si>
  <si>
    <t>TMRP26D006 &amp; TMRP26D007</t>
  </si>
  <si>
    <t>4號機-不可給SA&amp;心臟病</t>
    <phoneticPr fontId="1" type="noConversion"/>
  </si>
  <si>
    <t>TMRS26D001 &amp; TMRS26D002</t>
  </si>
  <si>
    <t>TMRP26C075 &amp; TMRP26C076</t>
    <phoneticPr fontId="1" type="noConversion"/>
  </si>
  <si>
    <t>131-132</t>
    <phoneticPr fontId="1" type="noConversion"/>
  </si>
  <si>
    <t>135-136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</si>
  <si>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</si>
  <si>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</si>
  <si>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</si>
  <si>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11Z</t>
    <phoneticPr fontId="1" type="noConversion"/>
  </si>
  <si>
    <t>111</t>
    <phoneticPr fontId="1" type="noConversion"/>
  </si>
  <si>
    <t xml:space="preserve">限VB,禁scil </t>
    <phoneticPr fontId="1" type="noConversion"/>
  </si>
  <si>
    <t>132 ALB限用HB</t>
    <phoneticPr fontId="1" type="noConversion"/>
  </si>
  <si>
    <t>131-134</t>
    <phoneticPr fontId="1" type="noConversion"/>
  </si>
  <si>
    <t>TMRS26D005 &amp; TMRS26D006</t>
  </si>
  <si>
    <t>TMRL26D001</t>
  </si>
  <si>
    <t>2642609Z</t>
    <phoneticPr fontId="1" type="noConversion"/>
  </si>
  <si>
    <t>2652609Z</t>
    <phoneticPr fontId="1" type="noConversion"/>
  </si>
  <si>
    <t>2682605Z</t>
    <phoneticPr fontId="1" type="noConversion"/>
  </si>
  <si>
    <t>2692605Z</t>
    <phoneticPr fontId="1" type="noConversion"/>
  </si>
  <si>
    <t>133-134</t>
    <phoneticPr fontId="1" type="noConversion"/>
  </si>
  <si>
    <t>131</t>
    <phoneticPr fontId="1" type="noConversion"/>
  </si>
  <si>
    <t>135-138</t>
    <phoneticPr fontId="1" type="noConversion"/>
  </si>
  <si>
    <t>131-132</t>
    <phoneticPr fontId="1" type="noConversion"/>
  </si>
  <si>
    <t>131-134</t>
    <phoneticPr fontId="1" type="noConversion"/>
  </si>
  <si>
    <t>121-122</t>
    <phoneticPr fontId="1" type="noConversion"/>
  </si>
  <si>
    <t>123-124</t>
    <phoneticPr fontId="1" type="noConversion"/>
  </si>
  <si>
    <t>13A</t>
    <phoneticPr fontId="1" type="noConversion"/>
  </si>
  <si>
    <t>141-144</t>
    <phoneticPr fontId="1" type="noConversion"/>
  </si>
  <si>
    <t>141</t>
    <phoneticPr fontId="1" type="noConversion"/>
  </si>
  <si>
    <t>125-128</t>
    <phoneticPr fontId="1" type="noConversion"/>
  </si>
  <si>
    <t>TMRP26D009</t>
  </si>
  <si>
    <t>UMRZ26D001</t>
    <phoneticPr fontId="1" type="noConversion"/>
  </si>
  <si>
    <t>心臟病試填</t>
    <phoneticPr fontId="1" type="noConversion"/>
  </si>
  <si>
    <t>TMRP26C075 &amp; TMRP26C076</t>
  </si>
  <si>
    <t>TMRA26C242</t>
  </si>
  <si>
    <t>TMRA26C243</t>
  </si>
  <si>
    <t>TMRA26C244</t>
  </si>
  <si>
    <t>2212614C</t>
  </si>
  <si>
    <t>TMRA26C245</t>
  </si>
  <si>
    <t>TMRA26C246</t>
  </si>
  <si>
    <t>TMRA26C247</t>
  </si>
  <si>
    <t>TMRA26C248</t>
  </si>
  <si>
    <t>TMRA26C249</t>
  </si>
  <si>
    <t>TMRA26C250</t>
  </si>
  <si>
    <t>TMRA26C251</t>
  </si>
  <si>
    <t>TMRA26C252</t>
  </si>
  <si>
    <t>TMRA26C253</t>
  </si>
  <si>
    <t>TMRA26C254</t>
  </si>
  <si>
    <t>2312614W</t>
  </si>
  <si>
    <t>2312614X</t>
  </si>
  <si>
    <t>2312614Y</t>
  </si>
  <si>
    <t>2312614Z</t>
  </si>
  <si>
    <t>TMRA26D001</t>
  </si>
  <si>
    <t>TMRA26D002</t>
  </si>
  <si>
    <t>TMRA26D003</t>
  </si>
  <si>
    <t>TMRA26D008</t>
  </si>
  <si>
    <t>TMRA26D006</t>
  </si>
  <si>
    <t>TMRA26D007</t>
  </si>
  <si>
    <t>TMRA26D004</t>
  </si>
  <si>
    <t>TMRA26D005</t>
  </si>
  <si>
    <t>TMRA26D009</t>
  </si>
  <si>
    <t>TMRA26D010</t>
  </si>
  <si>
    <t>TMRA26D011</t>
  </si>
  <si>
    <t>UMRZ26C035</t>
  </si>
  <si>
    <t>14Z-RD</t>
  </si>
  <si>
    <t>TMRA26D025</t>
  </si>
  <si>
    <t>TMRA26D013</t>
  </si>
  <si>
    <t>TMRA26D014</t>
  </si>
  <si>
    <t>TMRA26D015</t>
  </si>
  <si>
    <t>TMRA26D016</t>
  </si>
  <si>
    <t>2352614W</t>
  </si>
  <si>
    <t>2352614X</t>
  </si>
  <si>
    <t>2352614Y</t>
  </si>
  <si>
    <t>2352614Z</t>
  </si>
  <si>
    <t>TMRA26D017</t>
  </si>
  <si>
    <t>TMRA26D018</t>
  </si>
  <si>
    <t>TMRA26D019</t>
  </si>
  <si>
    <t>TMRA26D020</t>
  </si>
  <si>
    <t>TMRA26D021</t>
  </si>
  <si>
    <t>TMRA26D022</t>
  </si>
  <si>
    <t>TMRA26D023</t>
  </si>
  <si>
    <t>TMRA26D024</t>
  </si>
  <si>
    <t>TMRA26D012</t>
  </si>
  <si>
    <t>Vi HAMA</t>
    <phoneticPr fontId="1" type="noConversion"/>
  </si>
  <si>
    <t>cPROG HAMA</t>
    <phoneticPr fontId="1" type="noConversion"/>
  </si>
  <si>
    <t>cCOR HAMA</t>
    <phoneticPr fontId="1" type="noConversion"/>
  </si>
  <si>
    <t>TMRS26D003 &amp; TMRS26D004</t>
    <phoneticPr fontId="1" type="noConversion"/>
  </si>
  <si>
    <t>TMRS26D007 &amp; TMRS26D008</t>
  </si>
  <si>
    <t>TMRP26D011 &amp; TMRP26D012</t>
  </si>
  <si>
    <t>TMRP26D010</t>
  </si>
  <si>
    <t>HB/VB生產,SA需試填判線</t>
    <phoneticPr fontId="1" type="noConversion"/>
  </si>
  <si>
    <t>(EL) 電解質 Electrolytes 7 Panel</t>
  </si>
  <si>
    <t>UMRZ26D016</t>
    <phoneticPr fontId="1" type="noConversion"/>
  </si>
  <si>
    <t>UMRZ26D017</t>
    <phoneticPr fontId="1" type="noConversion"/>
  </si>
  <si>
    <t>Core Chem 13
(CO) 核心生化</t>
    <phoneticPr fontId="1" type="noConversion"/>
  </si>
  <si>
    <t>2812605Z</t>
    <phoneticPr fontId="1" type="noConversion"/>
  </si>
  <si>
    <t>2822605Z</t>
    <phoneticPr fontId="1" type="noConversion"/>
  </si>
  <si>
    <t>UMRZ26D018</t>
    <phoneticPr fontId="1" type="noConversion"/>
  </si>
  <si>
    <t>(ST1) Specific Test 1</t>
  </si>
  <si>
    <t>TMRS26D009 &amp; TMRS26D010</t>
  </si>
  <si>
    <t>TMRS26D011</t>
  </si>
  <si>
    <t>TMRS26D012</t>
  </si>
  <si>
    <t>TMRS26D013
&amp;TMRS26D014</t>
  </si>
  <si>
    <t>TMRS26D015 &amp; TMRS26D016</t>
  </si>
  <si>
    <t>UMRD26D020</t>
  </si>
  <si>
    <t>Critical Care 26</t>
  </si>
  <si>
    <t>Equine 26</t>
  </si>
  <si>
    <t>142</t>
    <phoneticPr fontId="1" type="noConversion"/>
  </si>
  <si>
    <t>141</t>
    <phoneticPr fontId="1" type="noConversion"/>
  </si>
  <si>
    <t>UMRZ26D024</t>
  </si>
  <si>
    <t xml:space="preserve"> (GC) 常規生化 General Chem  26 Panel</t>
  </si>
  <si>
    <t>Renal 15
(RL) 大陸市場</t>
  </si>
  <si>
    <t>TMRP26D013</t>
  </si>
  <si>
    <t>141</t>
    <phoneticPr fontId="1" type="noConversion"/>
  </si>
  <si>
    <t>142</t>
    <phoneticPr fontId="1" type="noConversion"/>
  </si>
  <si>
    <t>143</t>
    <phoneticPr fontId="1" type="noConversion"/>
  </si>
  <si>
    <t>144</t>
    <phoneticPr fontId="1" type="noConversion"/>
  </si>
  <si>
    <t>Eq：8 (4/8)</t>
    <phoneticPr fontId="1" type="noConversion"/>
  </si>
  <si>
    <t>TMRP26D014</t>
  </si>
  <si>
    <t>141-142</t>
    <phoneticPr fontId="1" type="noConversion"/>
  </si>
  <si>
    <t>141-144</t>
    <phoneticPr fontId="1" type="noConversion"/>
  </si>
  <si>
    <t>UMRZ26D025</t>
  </si>
  <si>
    <t>只能tutti使用</t>
    <phoneticPr fontId="1" type="noConversion"/>
  </si>
  <si>
    <t>141</t>
    <phoneticPr fontId="1" type="noConversion"/>
  </si>
  <si>
    <t>TMRA26D026</t>
  </si>
  <si>
    <t>TMRA26D027</t>
  </si>
  <si>
    <t>2872615Z</t>
  </si>
  <si>
    <t>TMRA26D028</t>
  </si>
  <si>
    <t>2882615Z</t>
  </si>
  <si>
    <t>TMRA26D029</t>
  </si>
  <si>
    <t>TMRA26D030</t>
  </si>
  <si>
    <t>TMRA26D031</t>
  </si>
  <si>
    <t>2592615W</t>
  </si>
  <si>
    <t>2592615X</t>
  </si>
  <si>
    <t>2592615Y</t>
  </si>
  <si>
    <t>2592615Z</t>
  </si>
  <si>
    <t>TMRA26D032</t>
  </si>
  <si>
    <t>TMRA26D033</t>
  </si>
  <si>
    <t>TMRA26D034</t>
  </si>
  <si>
    <t>TMRA26D035</t>
  </si>
  <si>
    <t>TMRA26D036</t>
  </si>
  <si>
    <t>TMRA26D037</t>
  </si>
  <si>
    <t>TMRA26D038</t>
  </si>
  <si>
    <t>TMRA26D039</t>
  </si>
  <si>
    <t>2682615Y</t>
  </si>
  <si>
    <t>QNa-BU</t>
  </si>
  <si>
    <t>2682615Z</t>
  </si>
  <si>
    <t>TMRA26D040</t>
  </si>
  <si>
    <t>TMRA26D041</t>
  </si>
  <si>
    <t>TMRA26D042</t>
  </si>
  <si>
    <t>TMRA26D043</t>
  </si>
  <si>
    <t>TMRA26D044</t>
  </si>
  <si>
    <t>TMRA26D045</t>
  </si>
  <si>
    <t>TMRA26D046</t>
  </si>
  <si>
    <t>TMRA26D047</t>
  </si>
  <si>
    <t>TMRA26D048</t>
  </si>
  <si>
    <t>TMRA26D049</t>
  </si>
  <si>
    <t>TMRA26D050</t>
  </si>
  <si>
    <t>TMRA26D051</t>
  </si>
  <si>
    <t>TMRA26D052</t>
  </si>
  <si>
    <t>TMRA26D053</t>
  </si>
  <si>
    <t>TMRA26D054</t>
  </si>
  <si>
    <t>TMRA26D055</t>
  </si>
  <si>
    <t>2692615Y</t>
  </si>
  <si>
    <t>2692615Z</t>
  </si>
  <si>
    <t>TMRA26D056</t>
  </si>
  <si>
    <t>TMRA26D057</t>
  </si>
  <si>
    <t>TMRA26D058</t>
  </si>
  <si>
    <t>TMRA26D059</t>
  </si>
  <si>
    <t>2212615A</t>
  </si>
  <si>
    <t>TMRA26D060</t>
  </si>
  <si>
    <t>TMRA26D082</t>
  </si>
  <si>
    <t>TMRA26D083</t>
  </si>
  <si>
    <t>TMRA26D063</t>
  </si>
  <si>
    <t>TMRA26D064</t>
  </si>
  <si>
    <t>TMRA26D065</t>
  </si>
  <si>
    <t>TMRA26D066</t>
  </si>
  <si>
    <t>TMRA26D067</t>
  </si>
  <si>
    <t>145-148</t>
    <phoneticPr fontId="1" type="noConversion"/>
  </si>
  <si>
    <t>148 限用HB</t>
  </si>
  <si>
    <t>HB/VB生產, SA需試填判線</t>
    <phoneticPr fontId="1" type="noConversion"/>
  </si>
  <si>
    <t>143</t>
    <phoneticPr fontId="1" type="noConversion"/>
  </si>
  <si>
    <t>HB</t>
    <phoneticPr fontId="1" type="noConversion"/>
  </si>
  <si>
    <t>Eq：9 (2026/4/9)</t>
    <phoneticPr fontId="1" type="noConversion"/>
  </si>
  <si>
    <t>141-144</t>
    <phoneticPr fontId="1" type="noConversion"/>
  </si>
  <si>
    <t>141-142</t>
    <phoneticPr fontId="1" type="noConversion"/>
  </si>
  <si>
    <t>131-132</t>
    <phoneticPr fontId="1" type="noConversion"/>
  </si>
  <si>
    <t>14C</t>
    <phoneticPr fontId="1" type="noConversion"/>
  </si>
  <si>
    <t>143-144</t>
    <phoneticPr fontId="1" type="noConversion"/>
  </si>
  <si>
    <t>14A</t>
    <phoneticPr fontId="1" type="noConversion"/>
  </si>
  <si>
    <t>13C</t>
    <phoneticPr fontId="1" type="noConversion"/>
  </si>
  <si>
    <t>133-134</t>
    <phoneticPr fontId="1" type="noConversion"/>
  </si>
  <si>
    <t>2142553Y</t>
    <phoneticPr fontId="1" type="noConversion"/>
  </si>
  <si>
    <t>2142553Z</t>
    <phoneticPr fontId="1" type="noConversion"/>
  </si>
  <si>
    <t>12W-12Z</t>
    <phoneticPr fontId="1" type="noConversion"/>
  </si>
  <si>
    <t>14W-14Z</t>
    <phoneticPr fontId="1" type="noConversion"/>
  </si>
  <si>
    <t>11W-11Z</t>
    <phoneticPr fontId="1" type="noConversion"/>
  </si>
  <si>
    <t>OD整體偏低，2026/4/9 Wavie</t>
  </si>
  <si>
    <t>09Z</t>
    <phoneticPr fontId="1" type="noConversion"/>
  </si>
  <si>
    <t>05Z</t>
    <phoneticPr fontId="1" type="noConversion"/>
  </si>
  <si>
    <t>13Y-13Z</t>
    <phoneticPr fontId="1" type="noConversion"/>
  </si>
  <si>
    <t>UMRZ26D021</t>
  </si>
  <si>
    <t>Diabetes 10
(DB) 糖尿病</t>
  </si>
  <si>
    <t>UMRZ26D023</t>
  </si>
  <si>
    <t>心臟病提前試填3</t>
    <phoneticPr fontId="1" type="noConversion"/>
  </si>
  <si>
    <t>TMRP26D019 &amp; TMRP26D020</t>
  </si>
  <si>
    <t>TBIL-D</t>
    <phoneticPr fontId="1" type="noConversion"/>
  </si>
  <si>
    <t>TMRS26D017 &amp; TMRS26D018</t>
  </si>
  <si>
    <t>TMRP26D022 &amp; TMRP26D023</t>
  </si>
  <si>
    <t>TMRA26D068</t>
  </si>
  <si>
    <t>TMRA26D069</t>
  </si>
  <si>
    <t>TMRA26D070</t>
  </si>
  <si>
    <t>TMRA26D071</t>
  </si>
  <si>
    <t>TMRA26D072</t>
  </si>
  <si>
    <t>TMRA26D073</t>
  </si>
  <si>
    <t>TMRA26D061</t>
  </si>
  <si>
    <t>TMRA26D062</t>
  </si>
  <si>
    <t>TMRA26D077</t>
  </si>
  <si>
    <t>TMRA26D078</t>
  </si>
  <si>
    <t>TMRA26D079</t>
  </si>
  <si>
    <t>TMRA26D080</t>
  </si>
  <si>
    <t>TMRA26D090</t>
  </si>
  <si>
    <t>TMRA26D091</t>
  </si>
  <si>
    <t>TMRA26D084</t>
  </si>
  <si>
    <t>TMRA26D085</t>
  </si>
  <si>
    <t>1822615A</t>
  </si>
  <si>
    <t>1822615B</t>
  </si>
  <si>
    <t>1822615C</t>
  </si>
  <si>
    <t>1822615D</t>
  </si>
  <si>
    <t>TMRA26D092</t>
  </si>
  <si>
    <t>1812615A</t>
  </si>
  <si>
    <t>1812615B</t>
  </si>
  <si>
    <t>TMRA26D093</t>
  </si>
  <si>
    <t>1802615A</t>
  </si>
  <si>
    <t>1802615B</t>
  </si>
  <si>
    <t>TMRA26D074</t>
  </si>
  <si>
    <t>2212615C</t>
  </si>
  <si>
    <t>TMRA26D075</t>
  </si>
  <si>
    <t>TMRA26D088</t>
  </si>
  <si>
    <t>TMRA26D089</t>
  </si>
  <si>
    <t>TMRA26D081</t>
  </si>
  <si>
    <t>TMRP26D024 &amp; TMRP26D025</t>
  </si>
  <si>
    <t>TMRS26D019 &amp; TMRS26D020</t>
  </si>
  <si>
    <t>TMRS26D023 &amp; TMRS26D024</t>
  </si>
  <si>
    <t>TMRS26D021 &amp; TMRS26D022</t>
  </si>
  <si>
    <t>TMRP26D021</t>
  </si>
  <si>
    <t>VB1-Diagnosis Plus</t>
    <phoneticPr fontId="1" type="noConversion"/>
  </si>
  <si>
    <t>141</t>
    <phoneticPr fontId="1" type="noConversion"/>
  </si>
  <si>
    <t>142</t>
    <phoneticPr fontId="1" type="noConversion"/>
  </si>
  <si>
    <t>TMRL26D003</t>
  </si>
  <si>
    <t>UMRZ26D031</t>
  </si>
  <si>
    <t>心臟病改位置</t>
    <phoneticPr fontId="1" type="noConversion"/>
  </si>
  <si>
    <t>TMRS26D025</t>
  </si>
  <si>
    <t>TMRP26D026 &amp; TMRP26D027</t>
  </si>
  <si>
    <t>TMRP26D028 &amp; TMRP26D029</t>
  </si>
  <si>
    <t>TMRA26D094</t>
  </si>
  <si>
    <t>TMRA26D095</t>
  </si>
  <si>
    <t>3082616A</t>
  </si>
  <si>
    <t>TMRA26D096</t>
  </si>
  <si>
    <t>TMRA26D097</t>
  </si>
  <si>
    <t>TMRA26D098</t>
  </si>
  <si>
    <t>TMRA26D099</t>
  </si>
  <si>
    <t>TMRA26D100</t>
  </si>
  <si>
    <t>TMRA26D101</t>
  </si>
  <si>
    <t>TMRA26D102</t>
  </si>
  <si>
    <t>TMRA26D103</t>
  </si>
  <si>
    <t>凍乾前洗冰/震動滴頭/HB用</t>
  </si>
  <si>
    <t>ClH-U</t>
  </si>
  <si>
    <t>TMRA26D104</t>
  </si>
  <si>
    <t>ClH-D</t>
  </si>
  <si>
    <t>TMRP26D030 &amp; TMRP26D031</t>
  </si>
  <si>
    <t>151</t>
    <phoneticPr fontId="1" type="noConversion"/>
  </si>
  <si>
    <t>152</t>
    <phoneticPr fontId="1" type="noConversion"/>
  </si>
  <si>
    <t>141-142</t>
    <phoneticPr fontId="1" type="noConversion"/>
  </si>
  <si>
    <t>131-132</t>
    <phoneticPr fontId="1" type="noConversion"/>
  </si>
  <si>
    <t>131-134</t>
    <phoneticPr fontId="1" type="noConversion"/>
  </si>
  <si>
    <t>TMRP26D032 &amp; TMRP26D033</t>
  </si>
  <si>
    <t>Avian &amp; Reptile 26
(AR) 異寵全套</t>
    <phoneticPr fontId="1" type="noConversion"/>
  </si>
  <si>
    <t>TMRL26D005</t>
  </si>
  <si>
    <t>UMRZ26D005</t>
  </si>
  <si>
    <t>UMRZ26D004</t>
  </si>
  <si>
    <t>TMRP26D036 &amp; TMRP26D037</t>
    <phoneticPr fontId="1" type="noConversion"/>
  </si>
  <si>
    <t>TMRS26D026 &amp; TMRS26D027</t>
  </si>
  <si>
    <t>TMRP26D034</t>
  </si>
  <si>
    <t>151-152</t>
    <phoneticPr fontId="1" type="noConversion"/>
  </si>
  <si>
    <t>152 ALB限用HB</t>
  </si>
  <si>
    <t>158 ALB限用HB</t>
  </si>
  <si>
    <t>151-154</t>
    <phoneticPr fontId="1" type="noConversion"/>
  </si>
  <si>
    <t>151-154</t>
    <phoneticPr fontId="1" type="noConversion"/>
  </si>
  <si>
    <t>53Y-53Z</t>
    <phoneticPr fontId="1" type="noConversion"/>
  </si>
  <si>
    <t>143-144</t>
    <phoneticPr fontId="1" type="noConversion"/>
  </si>
  <si>
    <t>145-148</t>
    <phoneticPr fontId="1" type="noConversion"/>
  </si>
  <si>
    <t>151-152</t>
    <phoneticPr fontId="1" type="noConversion"/>
  </si>
  <si>
    <t>TMRA26D105</t>
  </si>
  <si>
    <t>TMRA26D106</t>
  </si>
  <si>
    <t>3062616A</t>
  </si>
  <si>
    <t>TMRA26D107</t>
  </si>
  <si>
    <t>TMRA26D108</t>
  </si>
  <si>
    <t>TMRA26D109</t>
  </si>
  <si>
    <t>TMRA26D110</t>
  </si>
  <si>
    <t>TMRA26D111</t>
  </si>
  <si>
    <t>2212616A</t>
  </si>
  <si>
    <t>TMRA26D112</t>
  </si>
  <si>
    <t>TMRA26D113</t>
  </si>
  <si>
    <t>TMRA26D114</t>
  </si>
  <si>
    <t>TMRA26D115</t>
  </si>
  <si>
    <t>TMRA26D116</t>
  </si>
  <si>
    <t>不可給心臟病,可給LIPID,SA要試填</t>
    <phoneticPr fontId="1" type="noConversion"/>
  </si>
  <si>
    <t>給心臟病-4/20</t>
    <phoneticPr fontId="1" type="noConversion"/>
  </si>
  <si>
    <t>TMRL26D007</t>
  </si>
  <si>
    <t>TMRL26D012</t>
  </si>
  <si>
    <t>141-142</t>
    <phoneticPr fontId="1" type="noConversion"/>
  </si>
  <si>
    <t>TMRS26D029 &amp; TMRS26D030</t>
  </si>
  <si>
    <t>TMRS26D028  &amp; TMRS26D031</t>
  </si>
  <si>
    <t>Renal 15</t>
    <phoneticPr fontId="1" type="noConversion"/>
  </si>
  <si>
    <t>UMRZ26D036</t>
    <phoneticPr fontId="1" type="noConversion"/>
  </si>
  <si>
    <t>TMRP26D038 &amp; TMRP26D039</t>
  </si>
  <si>
    <t>TMRP26D040</t>
  </si>
  <si>
    <t>TMRP26D041</t>
  </si>
  <si>
    <t>153-154</t>
    <phoneticPr fontId="1" type="noConversion"/>
  </si>
  <si>
    <t>141-142</t>
    <phoneticPr fontId="1" type="noConversion"/>
  </si>
  <si>
    <t>153</t>
    <phoneticPr fontId="1" type="noConversion"/>
  </si>
  <si>
    <t>151-152</t>
    <phoneticPr fontId="1" type="noConversion"/>
  </si>
  <si>
    <t>152</t>
    <phoneticPr fontId="1" type="noConversion"/>
  </si>
  <si>
    <t>15A</t>
    <phoneticPr fontId="1" type="noConversion"/>
  </si>
  <si>
    <t>TMRL26D014</t>
  </si>
  <si>
    <t>震動滴頭/3號機可給SA&amp;心臟病-4/20</t>
    <phoneticPr fontId="1" type="noConversion"/>
  </si>
  <si>
    <t>只會入1000  是否補滴</t>
    <phoneticPr fontId="1" type="noConversion"/>
  </si>
  <si>
    <t>UMRZ26C027</t>
  </si>
  <si>
    <t>Liver  11 Panel</t>
  </si>
  <si>
    <t>UMRZ26C029</t>
  </si>
  <si>
    <t>UPC  (尿液檢測)     </t>
  </si>
  <si>
    <t>Renal  15 Panel</t>
  </si>
  <si>
    <t>(AR) 異寵全套 Avian &amp; Reptile  26</t>
  </si>
  <si>
    <t>TMRP26D051</t>
  </si>
  <si>
    <t>151</t>
    <phoneticPr fontId="1" type="noConversion"/>
  </si>
  <si>
    <t>TMRP26D050</t>
  </si>
  <si>
    <t>16A</t>
    <phoneticPr fontId="1" type="noConversion"/>
  </si>
  <si>
    <t>161</t>
    <phoneticPr fontId="1" type="noConversion"/>
  </si>
  <si>
    <t>TMRP26D048</t>
  </si>
  <si>
    <t>TMRA26D117</t>
  </si>
  <si>
    <t>TMRA26D118</t>
  </si>
  <si>
    <t>TMRA26D119</t>
  </si>
  <si>
    <t>TMRA26D120</t>
  </si>
  <si>
    <t>TMRA26D121</t>
  </si>
  <si>
    <t>TMRA26D122</t>
  </si>
  <si>
    <t>TMRA26D123</t>
  </si>
  <si>
    <t>TMRA26D124</t>
  </si>
  <si>
    <t>TMRA26D125</t>
  </si>
  <si>
    <t>TMRA26D126</t>
  </si>
  <si>
    <t>TMRA26D127</t>
  </si>
  <si>
    <t>TMRA26D128</t>
  </si>
  <si>
    <t>TMRA26D129</t>
  </si>
  <si>
    <t>TMRA26D130</t>
  </si>
  <si>
    <t>2212616C</t>
  </si>
  <si>
    <t>TMRA26D131</t>
  </si>
  <si>
    <t>TMRA26D132</t>
  </si>
  <si>
    <t>TMRA26D133</t>
  </si>
  <si>
    <t>TMRA26D134</t>
  </si>
  <si>
    <t>TMRA26D135</t>
  </si>
  <si>
    <t>3182616Z</t>
  </si>
  <si>
    <t>LM3874/Tutti-ELISA R1 六項 marker 試產</t>
  </si>
  <si>
    <t>Ivan</t>
  </si>
  <si>
    <t>TMRA26D136</t>
  </si>
  <si>
    <t>3192616Z</t>
  </si>
  <si>
    <t>TMRA26D137</t>
  </si>
  <si>
    <t>3212616Z</t>
  </si>
  <si>
    <t>TMRA26D138</t>
  </si>
  <si>
    <t>3222616Z</t>
  </si>
  <si>
    <t>TMRA26D139</t>
  </si>
  <si>
    <t>TMRA26D140</t>
  </si>
  <si>
    <t>TMRA26D141</t>
  </si>
  <si>
    <t>TMRA26D142</t>
  </si>
  <si>
    <t>TMRA26D143</t>
  </si>
  <si>
    <t>TMRP26D049</t>
  </si>
  <si>
    <t>TMRP26D046 &amp; TMRP26D047</t>
  </si>
  <si>
    <t>TMRP26D045</t>
  </si>
  <si>
    <t>TMRL26D016</t>
  </si>
  <si>
    <t>161 ALB限用HB,</t>
  </si>
  <si>
    <t>TMRP26D055</t>
  </si>
  <si>
    <t>TMRP26D053 &amp; TMRP26D054</t>
  </si>
  <si>
    <r>
      <t xml:space="preserve">單批適用HB，併批適用HB/VB/ </t>
    </r>
    <r>
      <rPr>
        <b/>
        <strike/>
        <sz val="18"/>
        <color theme="1"/>
        <rFont val="Microsoft JhengHei Light"/>
        <family val="2"/>
        <charset val="136"/>
      </rPr>
      <t>先留給心臟病4/13</t>
    </r>
    <phoneticPr fontId="1" type="noConversion"/>
  </si>
  <si>
    <t xml:space="preserve"> TMRP26D056 &amp; TMRP26D057</t>
  </si>
  <si>
    <t>VB</t>
    <phoneticPr fontId="1" type="noConversion"/>
  </si>
  <si>
    <t>TMRL26D018</t>
  </si>
  <si>
    <t>UMRZ26D043</t>
  </si>
  <si>
    <t>UMRZ26D044</t>
  </si>
  <si>
    <t>(LV) 肝功能檢查 Liver  11 Panel</t>
  </si>
  <si>
    <t>15W-15Z</t>
    <phoneticPr fontId="1" type="noConversion"/>
  </si>
  <si>
    <t>161</t>
    <phoneticPr fontId="1" type="noConversion"/>
  </si>
  <si>
    <t>TMRP26D058</t>
  </si>
  <si>
    <t>161-162</t>
    <phoneticPr fontId="1" type="noConversion"/>
  </si>
  <si>
    <t>151-154</t>
    <phoneticPr fontId="1" type="noConversion"/>
  </si>
  <si>
    <t>155-158</t>
    <phoneticPr fontId="1" type="noConversion"/>
  </si>
  <si>
    <t>留給HB</t>
    <phoneticPr fontId="1" type="noConversion"/>
  </si>
  <si>
    <t>UMRZ26D046</t>
  </si>
  <si>
    <t>Equine 26</t>
    <phoneticPr fontId="1" type="noConversion"/>
  </si>
  <si>
    <t>UMRZ26D047</t>
  </si>
  <si>
    <t>UMRZ26D048</t>
  </si>
  <si>
    <t>Ca-B替代</t>
    <phoneticPr fontId="1" type="noConversion"/>
  </si>
  <si>
    <t>PHOS-B 32K縮短凍乾時間</t>
    <phoneticPr fontId="1" type="noConversion"/>
  </si>
  <si>
    <t>TMRP26D059 &amp; TMRP26D060</t>
  </si>
  <si>
    <t>凍乾參數錯誤  限VB 禁SCIL 2026/4/17放行</t>
    <phoneticPr fontId="1" type="noConversion"/>
  </si>
  <si>
    <t>033-034</t>
    <phoneticPr fontId="1" type="noConversion"/>
  </si>
  <si>
    <t>161-164</t>
    <phoneticPr fontId="1" type="noConversion"/>
  </si>
  <si>
    <t>161-162</t>
    <phoneticPr fontId="1" type="noConversion"/>
  </si>
  <si>
    <t>163-164</t>
    <phoneticPr fontId="1" type="noConversion"/>
  </si>
  <si>
    <t>151-152</t>
    <phoneticPr fontId="1" type="noConversion"/>
  </si>
  <si>
    <t>151-154</t>
    <phoneticPr fontId="1" type="noConversion"/>
  </si>
  <si>
    <t>161-164</t>
    <phoneticPr fontId="1" type="noConversion"/>
  </si>
  <si>
    <t>161-162</t>
    <phoneticPr fontId="1" type="noConversion"/>
  </si>
  <si>
    <t>153-154</t>
    <phoneticPr fontId="1" type="noConversion"/>
  </si>
  <si>
    <t>155-158</t>
    <phoneticPr fontId="1" type="noConversion"/>
  </si>
  <si>
    <t>TMRA26D145</t>
  </si>
  <si>
    <t>2212616E</t>
  </si>
  <si>
    <t>TMRA26D146</t>
  </si>
  <si>
    <t>TMRA26D147</t>
  </si>
  <si>
    <t>TMRA26D148</t>
  </si>
  <si>
    <t>TMRA26D149</t>
  </si>
  <si>
    <t>TMRA26D150</t>
  </si>
  <si>
    <t>TMRA26D151</t>
  </si>
  <si>
    <t>TMRA26D152</t>
  </si>
  <si>
    <t>TMRA26D153</t>
  </si>
  <si>
    <t>TMRA26D154</t>
  </si>
  <si>
    <t>TMRA26D155</t>
  </si>
  <si>
    <t>TMRA26D156</t>
  </si>
  <si>
    <t>TMRA26D157</t>
  </si>
  <si>
    <t>TMRA26D158</t>
  </si>
  <si>
    <t>TMRA26D165</t>
  </si>
  <si>
    <t>凍乾前洗冰/震動滴頭/只能給VB</t>
  </si>
  <si>
    <t>TMRA26D166</t>
  </si>
  <si>
    <t>TMRA26D159</t>
  </si>
  <si>
    <t>TMRA26D160</t>
  </si>
  <si>
    <t>TMRA26D161</t>
  </si>
  <si>
    <t>TMRA26D162</t>
  </si>
  <si>
    <t>TMRA26D163</t>
  </si>
  <si>
    <t>TMRA26D164</t>
  </si>
  <si>
    <t>TMRA26D144</t>
  </si>
  <si>
    <t>限VB</t>
    <phoneticPr fontId="1" type="noConversion"/>
  </si>
  <si>
    <t>2652605Z</t>
  </si>
  <si>
    <t>2642605Z</t>
  </si>
  <si>
    <t>161-162</t>
    <phoneticPr fontId="1" type="noConversion"/>
  </si>
  <si>
    <t>161-164</t>
    <phoneticPr fontId="1" type="noConversion"/>
  </si>
  <si>
    <t>163-164</t>
    <phoneticPr fontId="1" type="noConversion"/>
  </si>
  <si>
    <t>限HB-Lipid, SA 需試填判線
2026/4/20放行</t>
    <phoneticPr fontId="1" type="noConversion"/>
  </si>
  <si>
    <t>041</t>
    <phoneticPr fontId="1" type="noConversion"/>
  </si>
  <si>
    <t>16C</t>
    <phoneticPr fontId="1" type="noConversion"/>
  </si>
  <si>
    <t>162</t>
    <phoneticPr fontId="1" type="noConversion"/>
  </si>
  <si>
    <t>165-166</t>
    <phoneticPr fontId="1" type="noConversion"/>
  </si>
  <si>
    <t>16E</t>
    <phoneticPr fontId="1" type="noConversion"/>
  </si>
  <si>
    <t>165-168</t>
    <phoneticPr fontId="1" type="noConversion"/>
  </si>
  <si>
    <t>153-154</t>
    <phoneticPr fontId="1" type="noConversion"/>
  </si>
  <si>
    <t>15A-15B</t>
    <phoneticPr fontId="1" type="noConversion"/>
  </si>
  <si>
    <t>15A-15D</t>
    <phoneticPr fontId="1" type="noConversion"/>
  </si>
  <si>
    <t>15C</t>
    <phoneticPr fontId="1" type="noConversion"/>
  </si>
  <si>
    <t>16A</t>
    <phoneticPr fontId="1" type="noConversion"/>
  </si>
  <si>
    <t>15Y-15Z</t>
    <phoneticPr fontId="1" type="noConversion"/>
  </si>
  <si>
    <t>15Z</t>
    <phoneticPr fontId="1" type="noConversion"/>
  </si>
  <si>
    <t>144</t>
    <phoneticPr fontId="1" type="noConversion"/>
  </si>
  <si>
    <t>143</t>
    <phoneticPr fontId="1" type="noConversion"/>
  </si>
  <si>
    <t>TMRL26D009</t>
  </si>
  <si>
    <t>UMRZ26D045</t>
  </si>
  <si>
    <t>安心健檢 Optimum Wellness  37 Panel</t>
  </si>
  <si>
    <t>2612605Y</t>
    <phoneticPr fontId="1" type="noConversion"/>
  </si>
  <si>
    <t>2612605Z</t>
    <phoneticPr fontId="1" type="noConversion"/>
  </si>
  <si>
    <t>UMRZ26D035</t>
  </si>
  <si>
    <t>UMRZ26D036</t>
  </si>
  <si>
    <t>(RL) 腎功能檢查 Renal  15 Panel</t>
  </si>
  <si>
    <t>161-164</t>
    <phoneticPr fontId="1" type="noConversion"/>
  </si>
  <si>
    <t>TMRP26D064</t>
  </si>
  <si>
    <t>TMRA26D167</t>
  </si>
  <si>
    <t>TMRA26D168</t>
  </si>
  <si>
    <t>TMRA26D169</t>
  </si>
  <si>
    <t>TMRA26D170</t>
  </si>
  <si>
    <t>2652617Y</t>
  </si>
  <si>
    <t>QK-AU</t>
  </si>
  <si>
    <t>2652617Z</t>
  </si>
  <si>
    <t>TMRA26D171</t>
  </si>
  <si>
    <t>2642617Y</t>
  </si>
  <si>
    <t>QK-AD</t>
  </si>
  <si>
    <t>2642617Z</t>
  </si>
  <si>
    <t>TMRA26D172</t>
  </si>
  <si>
    <t>TMRA26D173</t>
  </si>
  <si>
    <t>2212617A</t>
  </si>
  <si>
    <t>TMRA26D174</t>
  </si>
  <si>
    <t>TMRA26D176</t>
  </si>
  <si>
    <t>TMRA26D177</t>
  </si>
  <si>
    <t>TMRA26D178</t>
  </si>
  <si>
    <t>TMRA26D179</t>
  </si>
  <si>
    <t>UMRZ26D037</t>
  </si>
  <si>
    <t>17Z-RD</t>
  </si>
  <si>
    <t>TMRA26D180</t>
  </si>
  <si>
    <t>TMRA26D181</t>
  </si>
  <si>
    <t>TMRA26D182</t>
  </si>
  <si>
    <t>TMRA26D183</t>
  </si>
  <si>
    <t>TMRA26D184</t>
  </si>
  <si>
    <t>TMRA26D185</t>
  </si>
  <si>
    <t>TMRA26D186</t>
  </si>
  <si>
    <t>TMRA26D187</t>
  </si>
  <si>
    <t>TMRA26D188</t>
  </si>
  <si>
    <t>TMRA26D189</t>
  </si>
  <si>
    <t>TMRA26D190</t>
  </si>
  <si>
    <t>TMRA26D191</t>
  </si>
  <si>
    <t>TMRA26D192</t>
  </si>
  <si>
    <t>TMRA26D193</t>
  </si>
  <si>
    <t>TMRA26D194</t>
  </si>
  <si>
    <t>2212617C</t>
  </si>
  <si>
    <t>TMRA26D195</t>
  </si>
  <si>
    <t>TMRA26D196</t>
  </si>
  <si>
    <t>TMRA26D197</t>
  </si>
  <si>
    <t>TMRA26D198</t>
  </si>
  <si>
    <t>TMRA26D199</t>
  </si>
  <si>
    <t>TMRA26D200</t>
  </si>
  <si>
    <t>TMRA26D201</t>
  </si>
  <si>
    <t>TMRA26D202</t>
  </si>
  <si>
    <t>TMRA26D203</t>
  </si>
  <si>
    <t>TMRA26D204</t>
  </si>
  <si>
    <t>TMRA26D205</t>
  </si>
  <si>
    <t>1112617A</t>
  </si>
  <si>
    <t>1112617B</t>
  </si>
  <si>
    <t>1112617C</t>
  </si>
  <si>
    <t>1112617D</t>
  </si>
  <si>
    <t>TMRA26D206</t>
  </si>
  <si>
    <t>TMRA26D214</t>
  </si>
  <si>
    <t>TMRA26D215</t>
  </si>
  <si>
    <t>TMRA26D209</t>
  </si>
  <si>
    <t>UMRZ26D040</t>
  </si>
  <si>
    <t>UMRZ26D041</t>
  </si>
  <si>
    <t>TMRA26D210</t>
  </si>
  <si>
    <t>TMRA26D211</t>
  </si>
  <si>
    <t>TMRA26D212</t>
  </si>
  <si>
    <t>2842617Z</t>
  </si>
  <si>
    <t>TMRA26D213</t>
  </si>
  <si>
    <t>2832617Z</t>
  </si>
  <si>
    <t>TMRA26D239</t>
  </si>
  <si>
    <t>TMRA26D240</t>
  </si>
  <si>
    <t>TMRA26D207</t>
  </si>
  <si>
    <t>2212617E</t>
  </si>
  <si>
    <t>TMRA26D208</t>
  </si>
  <si>
    <t>TMRA26D216</t>
  </si>
  <si>
    <t>TMRA26D217</t>
  </si>
  <si>
    <t>TMRP26D065 &amp; TMRP26D066</t>
  </si>
  <si>
    <t>161</t>
    <phoneticPr fontId="1" type="noConversion"/>
  </si>
  <si>
    <t>VB</t>
    <phoneticPr fontId="1" type="noConversion"/>
  </si>
  <si>
    <t>TMRS26D032 &amp; TMRS26D033</t>
  </si>
  <si>
    <t>TMRP26D067</t>
  </si>
  <si>
    <t>165</t>
    <phoneticPr fontId="1" type="noConversion"/>
  </si>
  <si>
    <t>166</t>
    <phoneticPr fontId="1" type="noConversion"/>
  </si>
  <si>
    <t>TMRL26D020</t>
  </si>
  <si>
    <t>165-168  限用HB</t>
    <phoneticPr fontId="1" type="noConversion"/>
  </si>
  <si>
    <t>165-168</t>
    <phoneticPr fontId="1" type="noConversion"/>
  </si>
  <si>
    <t>171-173</t>
    <phoneticPr fontId="1" type="noConversion"/>
  </si>
  <si>
    <t>TMRP26D028</t>
  </si>
  <si>
    <t>TMRP26D068</t>
  </si>
  <si>
    <t>TMRA26D218</t>
  </si>
  <si>
    <t>TMRA26D219</t>
  </si>
  <si>
    <t>TMRA26D220</t>
  </si>
  <si>
    <t>TMRA26D221</t>
  </si>
  <si>
    <t>TMRA26D222</t>
  </si>
  <si>
    <t>TMRA26D223</t>
  </si>
  <si>
    <t>TMRA26D224</t>
  </si>
  <si>
    <t>TMRA26D225</t>
  </si>
  <si>
    <t>TMRA26D226</t>
  </si>
  <si>
    <t>TMRA26D227</t>
  </si>
  <si>
    <t>TMRA26D228</t>
  </si>
  <si>
    <t>TMRA26D229</t>
  </si>
  <si>
    <t>TMRA26D230</t>
  </si>
  <si>
    <t>TMRA26D231</t>
  </si>
  <si>
    <t>TMRA26D232</t>
  </si>
  <si>
    <t>TMRA26D233</t>
  </si>
  <si>
    <t>TMRA26D234</t>
  </si>
  <si>
    <t>1822617A</t>
  </si>
  <si>
    <t>1822617B</t>
  </si>
  <si>
    <t>1822617C</t>
  </si>
  <si>
    <t>1822617D</t>
  </si>
  <si>
    <t>TMRA26D235</t>
  </si>
  <si>
    <t>2252617A</t>
  </si>
  <si>
    <t>2252617B</t>
  </si>
  <si>
    <t>2252617C</t>
  </si>
  <si>
    <t>2252617D</t>
  </si>
  <si>
    <t>TMRA26D236</t>
  </si>
  <si>
    <t>1072617A</t>
  </si>
  <si>
    <t>1072617B</t>
  </si>
  <si>
    <t>1072617C</t>
  </si>
  <si>
    <t>1072617D</t>
  </si>
  <si>
    <t>TMRA26D237</t>
  </si>
  <si>
    <t>1812617A</t>
  </si>
  <si>
    <t>1812617B</t>
  </si>
  <si>
    <t>TMRA26D238</t>
  </si>
  <si>
    <t>1802617A</t>
  </si>
  <si>
    <t>1802617B</t>
  </si>
  <si>
    <t>TMRP26D069 &amp; TMRP26D070</t>
  </si>
  <si>
    <t>HB/VB,禁SA</t>
    <phoneticPr fontId="1" type="noConversion"/>
  </si>
  <si>
    <t>177 ALB 限用VB,禁SA</t>
    <phoneticPr fontId="1" type="noConversion"/>
  </si>
  <si>
    <t>TMRP26D071 &amp; TMRP26D072</t>
  </si>
  <si>
    <t>171-174</t>
    <phoneticPr fontId="1" type="noConversion"/>
  </si>
  <si>
    <t>163-164</t>
    <phoneticPr fontId="1" type="noConversion"/>
  </si>
  <si>
    <t>161-164</t>
    <phoneticPr fontId="1" type="noConversion"/>
  </si>
  <si>
    <t>17A-17D</t>
    <phoneticPr fontId="1" type="noConversion"/>
  </si>
  <si>
    <t>TMRP26E001</t>
  </si>
  <si>
    <t>173-174</t>
    <phoneticPr fontId="1" type="noConversion"/>
  </si>
  <si>
    <t>171</t>
    <phoneticPr fontId="1" type="noConversion"/>
  </si>
  <si>
    <t>TMRA26D241</t>
  </si>
  <si>
    <t>2692618Y</t>
  </si>
  <si>
    <t>2692618Z</t>
  </si>
  <si>
    <t>TMRA26D242</t>
  </si>
  <si>
    <t>TMRA26D243</t>
  </si>
  <si>
    <t>TMRA26D244</t>
  </si>
  <si>
    <t>TMRA26D245</t>
  </si>
  <si>
    <t>TMRA26D246</t>
  </si>
  <si>
    <t>TMRA26D247</t>
  </si>
  <si>
    <t>2212618A</t>
  </si>
  <si>
    <t>TMRA26D248</t>
  </si>
  <si>
    <t>TMRA26D249</t>
  </si>
  <si>
    <t>TMRA26D250</t>
  </si>
  <si>
    <t>TMRA26D256</t>
  </si>
  <si>
    <t>TMRA26D251</t>
  </si>
  <si>
    <t>2682618Y</t>
  </si>
  <si>
    <t>2682618Z</t>
  </si>
  <si>
    <t>TMRA26D252</t>
  </si>
  <si>
    <t>TMRA26D253</t>
  </si>
  <si>
    <t>TMRA26D254</t>
  </si>
  <si>
    <t>TMRA26D255</t>
  </si>
  <si>
    <t>TMRA26D259</t>
  </si>
  <si>
    <t>TMRA26D260</t>
  </si>
  <si>
    <t>TMRA26D257</t>
  </si>
  <si>
    <t>TMRA26D258</t>
  </si>
  <si>
    <t>TMRA26D293</t>
  </si>
  <si>
    <t>TMRA26D261</t>
  </si>
  <si>
    <t>TMRA26D262</t>
  </si>
  <si>
    <t>2312618W</t>
  </si>
  <si>
    <t>2312618X</t>
  </si>
  <si>
    <t>2312618Y</t>
  </si>
  <si>
    <t>2312618Z</t>
  </si>
  <si>
    <t>LMR260316298</t>
    <phoneticPr fontId="1" type="noConversion"/>
  </si>
  <si>
    <t>TMRL26D023</t>
  </si>
  <si>
    <t>4/29-4/30</t>
    <phoneticPr fontId="1" type="noConversion"/>
  </si>
  <si>
    <t>藍寶領用</t>
    <phoneticPr fontId="1" type="noConversion"/>
  </si>
  <si>
    <t>會汙染ALT,暫不投ER II L, ER II PLUS, General</t>
    <phoneticPr fontId="1" type="noConversion"/>
  </si>
  <si>
    <t>TMRA26D263</t>
  </si>
  <si>
    <t>TMRA26D264</t>
  </si>
  <si>
    <t>TMRA26D265</t>
  </si>
  <si>
    <t>TMRA26D266</t>
  </si>
  <si>
    <t>TMRA26D267</t>
  </si>
  <si>
    <t>TMRA26D268</t>
  </si>
  <si>
    <t>TMRA26D269</t>
  </si>
  <si>
    <t>TMRA26D270</t>
  </si>
  <si>
    <t>TMRA26D271</t>
  </si>
  <si>
    <t>TMRA26D272</t>
  </si>
  <si>
    <t>TMRA26D273</t>
  </si>
  <si>
    <t>2812618Z</t>
  </si>
  <si>
    <t>TMRA26D274</t>
  </si>
  <si>
    <t>2822618Z</t>
  </si>
  <si>
    <t>TMRA26D275</t>
  </si>
  <si>
    <t>TMRA26D276</t>
  </si>
  <si>
    <t>TMRA26D277</t>
  </si>
  <si>
    <t>TMRA26D278</t>
  </si>
  <si>
    <t>175-178</t>
    <phoneticPr fontId="1" type="noConversion"/>
  </si>
  <si>
    <t>17A-17D</t>
    <phoneticPr fontId="1" type="noConversion"/>
  </si>
  <si>
    <t>181-182</t>
    <phoneticPr fontId="1" type="noConversion"/>
  </si>
  <si>
    <t>171</t>
    <phoneticPr fontId="1" type="noConversion"/>
  </si>
  <si>
    <t>171-172</t>
    <phoneticPr fontId="1" type="noConversion"/>
  </si>
  <si>
    <t>172</t>
    <phoneticPr fontId="1" type="noConversion"/>
  </si>
  <si>
    <t>171-174</t>
    <phoneticPr fontId="1" type="noConversion"/>
  </si>
  <si>
    <t>173-174</t>
    <phoneticPr fontId="1" type="noConversion"/>
  </si>
  <si>
    <t>123-124</t>
    <phoneticPr fontId="1" type="noConversion"/>
  </si>
  <si>
    <t>161-164</t>
    <phoneticPr fontId="1" type="noConversion"/>
  </si>
  <si>
    <t>175-176</t>
    <phoneticPr fontId="1" type="noConversion"/>
  </si>
  <si>
    <t>133-134</t>
    <phoneticPr fontId="1" type="noConversion"/>
  </si>
  <si>
    <t>163-164</t>
    <phoneticPr fontId="1" type="noConversion"/>
  </si>
  <si>
    <t>17C</t>
    <phoneticPr fontId="1" type="noConversion"/>
  </si>
  <si>
    <t>17E</t>
    <phoneticPr fontId="1" type="noConversion"/>
  </si>
  <si>
    <t>17A</t>
    <phoneticPr fontId="1" type="noConversion"/>
  </si>
  <si>
    <t>17Y-17Z</t>
    <phoneticPr fontId="1" type="noConversion"/>
  </si>
  <si>
    <t>12Y-12Z</t>
    <phoneticPr fontId="1" type="noConversion"/>
  </si>
  <si>
    <t>UMRZ26D054</t>
    <phoneticPr fontId="1" type="noConversion"/>
  </si>
  <si>
    <t>TMRP26E002</t>
  </si>
  <si>
    <t>TMRA26D279</t>
  </si>
  <si>
    <t>TMRA26D280</t>
  </si>
  <si>
    <t>2722618Y</t>
  </si>
  <si>
    <t>2722618Z</t>
  </si>
  <si>
    <t>TMRA26D281</t>
  </si>
  <si>
    <t>2712618Y</t>
  </si>
  <si>
    <t>2712618Z</t>
  </si>
  <si>
    <t>TMRA26D282</t>
  </si>
  <si>
    <t>2862618Y</t>
  </si>
  <si>
    <t>2862618Z</t>
  </si>
  <si>
    <t>TMRA26D283</t>
  </si>
  <si>
    <t>2852618Z</t>
  </si>
  <si>
    <t>TMRA26D284</t>
  </si>
  <si>
    <t>TMRA26D285</t>
  </si>
  <si>
    <t>TMRA26D286</t>
  </si>
  <si>
    <t>2212618C</t>
  </si>
  <si>
    <t>TMRA26D287</t>
  </si>
  <si>
    <t>TMRA26D288</t>
  </si>
  <si>
    <t>TMRA26D289</t>
  </si>
  <si>
    <t>TMRA26D290</t>
  </si>
  <si>
    <t>TMRA26D291</t>
  </si>
  <si>
    <t>TMRA26D292</t>
  </si>
  <si>
    <t>181-182</t>
    <phoneticPr fontId="1" type="noConversion"/>
  </si>
  <si>
    <t>183-184</t>
    <phoneticPr fontId="1" type="noConversion"/>
  </si>
  <si>
    <t>TMRP26E003</t>
  </si>
  <si>
    <t>TMRP26E006 &amp; TMRP26E007</t>
  </si>
  <si>
    <t>Specific Test 5</t>
  </si>
  <si>
    <t>UMRZ26E020</t>
    <phoneticPr fontId="1" type="noConversion"/>
  </si>
  <si>
    <t>TMRP26E004 &amp; TMRP26E005</t>
  </si>
  <si>
    <t>181</t>
    <phoneticPr fontId="1" type="noConversion"/>
  </si>
  <si>
    <t>181-82</t>
    <phoneticPr fontId="1" type="noConversion"/>
  </si>
  <si>
    <t>17A-17B</t>
    <phoneticPr fontId="1" type="noConversion"/>
  </si>
  <si>
    <t>182</t>
    <phoneticPr fontId="1" type="noConversion"/>
  </si>
  <si>
    <t>181、183-184</t>
    <phoneticPr fontId="1" type="noConversion"/>
  </si>
  <si>
    <t>18A</t>
    <phoneticPr fontId="1" type="noConversion"/>
  </si>
  <si>
    <t>2102603Z</t>
  </si>
  <si>
    <t>2092606Z</t>
  </si>
  <si>
    <t>TMRP26E008 &amp; TMRP26E009</t>
  </si>
  <si>
    <t>TMRA26E001</t>
  </si>
  <si>
    <t>TMRA26E002</t>
  </si>
  <si>
    <t>2212619A</t>
  </si>
  <si>
    <t>TMRA26E003</t>
  </si>
  <si>
    <t>TMRA26E004</t>
  </si>
  <si>
    <t>TMRA26E005</t>
  </si>
  <si>
    <t>TMRA26E006</t>
  </si>
  <si>
    <t>TMRA26E007</t>
  </si>
  <si>
    <t>TMRA26E008</t>
  </si>
  <si>
    <t>TMRA26E009</t>
  </si>
  <si>
    <t>TMRA26E010</t>
  </si>
  <si>
    <t>TMRA26E012</t>
  </si>
  <si>
    <t>TMRA26E013</t>
  </si>
  <si>
    <t>TMRA26E014</t>
  </si>
  <si>
    <t>TMRP26E010 &amp; TMRP26E011</t>
  </si>
  <si>
    <t>TMRP26E012&amp;TMRP26E013</t>
  </si>
  <si>
    <t>TMRP26E014&amp;TMRP26E015</t>
  </si>
  <si>
    <t xml:space="preserve">AST填盤汙染ALT換位置測試 </t>
  </si>
  <si>
    <t>UMRZ26E024</t>
  </si>
  <si>
    <t>UMRZ26E023</t>
    <phoneticPr fontId="1" type="noConversion"/>
  </si>
  <si>
    <t>TG 041填SA</t>
  </si>
  <si>
    <t>UMRZ26E025</t>
    <phoneticPr fontId="1" type="noConversion"/>
  </si>
  <si>
    <t xml:space="preserve">Na-BD-191, 192(擇一)長效測試  </t>
  </si>
  <si>
    <t>TMRS26E001 &amp; TMRS26E002</t>
    <phoneticPr fontId="1" type="noConversion"/>
  </si>
  <si>
    <t>TMRP26E018</t>
  </si>
  <si>
    <t>181-182</t>
    <phoneticPr fontId="1" type="noConversion"/>
  </si>
  <si>
    <t>TMRA26E018</t>
  </si>
  <si>
    <t>TMRA26E019</t>
  </si>
  <si>
    <t>TMRA26E020</t>
  </si>
  <si>
    <t>TMRA26E015</t>
  </si>
  <si>
    <t>TMRA26E016</t>
  </si>
  <si>
    <t>TMRA26E017</t>
  </si>
  <si>
    <t>19Z-RD</t>
  </si>
  <si>
    <t>TMRA26E021</t>
  </si>
  <si>
    <t>TMRA26E022</t>
  </si>
  <si>
    <t>TMRA26E023</t>
  </si>
  <si>
    <t>TMRA26E024</t>
  </si>
  <si>
    <t>TMRA26E027</t>
  </si>
  <si>
    <t>TMRA26E028</t>
  </si>
  <si>
    <t>TMRA26E029</t>
  </si>
  <si>
    <t>TMRA26E030</t>
  </si>
  <si>
    <t>TMRA26E031</t>
  </si>
  <si>
    <t>TMRA26E032</t>
  </si>
  <si>
    <t>UMRZ26E014</t>
  </si>
  <si>
    <t>TMRA26E034</t>
  </si>
  <si>
    <t>2212619C</t>
  </si>
  <si>
    <t>TMRA26E035</t>
  </si>
  <si>
    <t>TMRA26E036</t>
  </si>
  <si>
    <t>3152619Z</t>
  </si>
  <si>
    <t>TMRA26E037</t>
  </si>
  <si>
    <t>TMRA26E038</t>
  </si>
  <si>
    <t>TMRA26E039</t>
  </si>
  <si>
    <t>TMRA26E040</t>
  </si>
  <si>
    <t>TMRA26E041</t>
  </si>
  <si>
    <t>TMRA26E042</t>
  </si>
  <si>
    <t>UMRZ26E013</t>
  </si>
  <si>
    <t>TMRA26E043</t>
  </si>
  <si>
    <t>TMRA26E044</t>
  </si>
  <si>
    <t>TMRA26E045</t>
  </si>
  <si>
    <t>UMRZ26E017</t>
  </si>
  <si>
    <t>TMRA26E047</t>
  </si>
  <si>
    <t>TMRA26E048</t>
  </si>
  <si>
    <t>TMRA26E051</t>
  </si>
  <si>
    <t>TMRA26E052</t>
  </si>
  <si>
    <t>3232619Z</t>
  </si>
  <si>
    <t>TMRA26E053</t>
  </si>
  <si>
    <t>3192619Z</t>
  </si>
  <si>
    <t>TMRA26E054</t>
  </si>
  <si>
    <t>TMRA26E055</t>
  </si>
  <si>
    <t>TMRA26E056</t>
  </si>
  <si>
    <t>TMRA26E057</t>
  </si>
  <si>
    <t>TMRA26E058</t>
  </si>
  <si>
    <t>TMRA26E059</t>
  </si>
  <si>
    <t>TMRA26E060</t>
  </si>
  <si>
    <t>TMRA26E061</t>
  </si>
  <si>
    <t>TMRA26E062</t>
  </si>
  <si>
    <t>TMRA26E063</t>
  </si>
  <si>
    <t>TMRA26E064</t>
  </si>
  <si>
    <t>TMRA26E065</t>
  </si>
  <si>
    <t>TMRA26E066</t>
  </si>
  <si>
    <t>TMRA26E067</t>
  </si>
  <si>
    <t>TMRA26E068</t>
  </si>
  <si>
    <t>TMRA26E069</t>
  </si>
  <si>
    <t>TMRA26E070</t>
  </si>
  <si>
    <t>TMRA26E071</t>
  </si>
  <si>
    <t>TMRA26E072</t>
  </si>
  <si>
    <t>TMRA26E073</t>
  </si>
  <si>
    <t>TMRA26E077</t>
  </si>
  <si>
    <t>TMRA26E076</t>
  </si>
  <si>
    <t>1822619A</t>
  </si>
  <si>
    <t>1822619B</t>
  </si>
  <si>
    <t>1822619C</t>
  </si>
  <si>
    <t>1822619D</t>
  </si>
  <si>
    <t>TMRA26E074</t>
  </si>
  <si>
    <t>2752619Y</t>
  </si>
  <si>
    <t>2752619Z</t>
  </si>
  <si>
    <t>TMRA26E075</t>
  </si>
  <si>
    <t>2762619Y</t>
  </si>
  <si>
    <t>2762619Z</t>
  </si>
  <si>
    <t>TMRA26E025</t>
  </si>
  <si>
    <t>TMRA26E026</t>
  </si>
  <si>
    <t>TMRA26E049</t>
  </si>
  <si>
    <t>TMRA26E050</t>
  </si>
  <si>
    <t>TMRA26E079</t>
  </si>
  <si>
    <t>1812619A</t>
  </si>
  <si>
    <t>1812619B</t>
  </si>
  <si>
    <t>TMRA26E080</t>
  </si>
  <si>
    <t>1802619A</t>
  </si>
  <si>
    <t>1802619B</t>
  </si>
  <si>
    <t>183-184</t>
    <phoneticPr fontId="1" type="noConversion"/>
  </si>
  <si>
    <t>181-184</t>
    <phoneticPr fontId="1" type="noConversion"/>
  </si>
  <si>
    <t>182</t>
    <phoneticPr fontId="1" type="noConversion"/>
  </si>
  <si>
    <t>2852618Y</t>
    <phoneticPr fontId="1" type="noConversion"/>
  </si>
  <si>
    <t>TMRS26E004 &amp; TMRS26E005</t>
  </si>
  <si>
    <t>TMRS26E012 &amp; TMRS26E013</t>
  </si>
  <si>
    <t>03Z</t>
    <phoneticPr fontId="1" type="noConversion"/>
  </si>
  <si>
    <t>06Z</t>
    <phoneticPr fontId="1" type="noConversion"/>
  </si>
  <si>
    <t>有問題不可投-- 快過期 直接報廢</t>
    <phoneticPr fontId="1" type="noConversion"/>
  </si>
  <si>
    <t>Large Animal  25 Panel</t>
  </si>
  <si>
    <t>TMRP26E027</t>
  </si>
  <si>
    <t>TMRS26E006 &amp; TMRS26E007</t>
  </si>
  <si>
    <t>TMRS26E008 &amp; TMRS26E009</t>
  </si>
  <si>
    <t>TMRS26E010 &amp; TMRS26E011</t>
  </si>
  <si>
    <t>TMRP26E019 &amp; TMRP26E020</t>
  </si>
  <si>
    <t>HB/VB生產,  SA需試填判線</t>
  </si>
  <si>
    <t>193-194</t>
    <phoneticPr fontId="1" type="noConversion"/>
  </si>
  <si>
    <t>19C</t>
    <phoneticPr fontId="1" type="noConversion"/>
  </si>
  <si>
    <t>19A</t>
    <phoneticPr fontId="1" type="noConversion"/>
  </si>
  <si>
    <t>191-192</t>
    <phoneticPr fontId="1" type="noConversion"/>
  </si>
  <si>
    <t>183-184</t>
    <phoneticPr fontId="1" type="noConversion"/>
  </si>
  <si>
    <t>18C</t>
    <phoneticPr fontId="1" type="noConversion"/>
  </si>
  <si>
    <t>191</t>
    <phoneticPr fontId="1" type="noConversion"/>
  </si>
  <si>
    <t>192</t>
    <phoneticPr fontId="1" type="noConversion"/>
  </si>
  <si>
    <t>UMRZ26E033</t>
  </si>
  <si>
    <t>安心健檢 Optimum Wellness  37 Panel(ow3)</t>
    <phoneticPr fontId="1" type="noConversion"/>
  </si>
  <si>
    <t>UMRZ26E034</t>
  </si>
  <si>
    <t>Specific Test 1
(ST1)</t>
  </si>
  <si>
    <t>TMRP26E025 &amp; TMRP26E026</t>
  </si>
  <si>
    <r>
      <t>ALP-D 102</t>
    </r>
    <r>
      <rPr>
        <sz val="24"/>
        <color rgb="FF002060"/>
        <rFont val="Calibri"/>
        <family val="2"/>
      </rPr>
      <t xml:space="preserve"> </t>
    </r>
    <r>
      <rPr>
        <sz val="24"/>
        <color rgb="FF002060"/>
        <rFont val="標楷體"/>
        <family val="4"/>
        <charset val="136"/>
      </rPr>
      <t>搭配</t>
    </r>
    <r>
      <rPr>
        <sz val="24"/>
        <color rgb="FF002060"/>
        <rFont val="Calibri"/>
        <family val="2"/>
      </rPr>
      <t xml:space="preserve"> </t>
    </r>
    <r>
      <rPr>
        <b/>
        <sz val="24"/>
        <color rgb="FF002060"/>
        <rFont val="Calibri"/>
        <family val="2"/>
      </rPr>
      <t>ALP-U 121</t>
    </r>
    <r>
      <rPr>
        <b/>
        <sz val="24"/>
        <color rgb="FF002060"/>
        <rFont val="Wingdings 3"/>
        <family val="1"/>
        <charset val="2"/>
      </rPr>
      <t>¢</t>
    </r>
    <r>
      <rPr>
        <b/>
        <sz val="24"/>
        <color rgb="FF00B050"/>
        <rFont val="Calibri"/>
        <family val="2"/>
      </rPr>
      <t>CV PASS</t>
    </r>
  </si>
  <si>
    <t>TMRP26E023 &amp; TMRP26E024</t>
  </si>
  <si>
    <t>TMRP26E021 &amp; TMRP26E022</t>
  </si>
  <si>
    <t>TMRP26E028</t>
  </si>
  <si>
    <t>193-194</t>
    <phoneticPr fontId="1" type="noConversion"/>
  </si>
  <si>
    <t>192</t>
    <phoneticPr fontId="1" type="noConversion"/>
  </si>
  <si>
    <t>OD偏低異常，近期decay issue
心臟病盤可試填再確認,Lipid應該是有線</t>
  </si>
  <si>
    <t>191</t>
    <phoneticPr fontId="1" type="noConversion"/>
  </si>
  <si>
    <t>191-194</t>
    <phoneticPr fontId="1" type="noConversion"/>
  </si>
  <si>
    <t>195-198</t>
    <phoneticPr fontId="1" type="noConversion"/>
  </si>
  <si>
    <t>161</t>
    <phoneticPr fontId="1" type="noConversion"/>
  </si>
  <si>
    <t>191-192</t>
    <phoneticPr fontId="1" type="noConversion"/>
  </si>
  <si>
    <t>181-184</t>
    <phoneticPr fontId="1" type="noConversion"/>
  </si>
  <si>
    <t>限HB</t>
    <phoneticPr fontId="1" type="noConversion"/>
  </si>
  <si>
    <t>171-172</t>
    <phoneticPr fontId="1" type="noConversion"/>
  </si>
  <si>
    <t>183-184</t>
    <phoneticPr fontId="1" type="noConversion"/>
  </si>
  <si>
    <t>185-188</t>
    <phoneticPr fontId="1" type="noConversion"/>
  </si>
  <si>
    <t>181-182</t>
    <phoneticPr fontId="1" type="noConversion"/>
  </si>
  <si>
    <t>185-186</t>
    <phoneticPr fontId="1" type="noConversion"/>
  </si>
  <si>
    <t>TMRP26E029 &amp; TMRP26E030</t>
  </si>
  <si>
    <t>UMRZ26E039</t>
  </si>
  <si>
    <t>UMRZ26E040</t>
    <phoneticPr fontId="1" type="noConversion"/>
  </si>
  <si>
    <t>UMRZ26E041</t>
    <phoneticPr fontId="1" type="noConversion"/>
  </si>
  <si>
    <t>UMRZ26E042</t>
    <phoneticPr fontId="1" type="noConversion"/>
  </si>
  <si>
    <t>UMRZ26E043</t>
    <phoneticPr fontId="1" type="noConversion"/>
  </si>
  <si>
    <t>UMRZ26E044</t>
    <phoneticPr fontId="1" type="noConversion"/>
  </si>
  <si>
    <t>Core Chem 13
(CO) 核心生化</t>
  </si>
  <si>
    <t>Critical Care 26
(CC) 危重症</t>
  </si>
  <si>
    <t>Specific Test 2
(ST2)</t>
  </si>
  <si>
    <t>Specific Test 3
(ST3)</t>
  </si>
  <si>
    <t>Specific Test 4
(ST4)</t>
  </si>
  <si>
    <t>21026201</t>
  </si>
  <si>
    <t>21026202</t>
  </si>
  <si>
    <t>2212620A</t>
  </si>
  <si>
    <t>TMRA26E083</t>
  </si>
  <si>
    <t>22026201</t>
  </si>
  <si>
    <t>22026202</t>
  </si>
  <si>
    <t>22626201</t>
  </si>
  <si>
    <t>22626202</t>
  </si>
  <si>
    <t>TMRA26E085</t>
  </si>
  <si>
    <t>11626201</t>
  </si>
  <si>
    <t>11626202</t>
  </si>
  <si>
    <t>14826201</t>
  </si>
  <si>
    <t>14826202</t>
  </si>
  <si>
    <t>TMRA26E087</t>
  </si>
  <si>
    <t>14926201</t>
  </si>
  <si>
    <t>14926202</t>
  </si>
  <si>
    <t>22526201</t>
  </si>
  <si>
    <t>22526202</t>
  </si>
  <si>
    <t>22526203</t>
  </si>
  <si>
    <t>22526204</t>
  </si>
  <si>
    <t>22826201</t>
  </si>
  <si>
    <t>22826202</t>
  </si>
  <si>
    <t>22826203</t>
  </si>
  <si>
    <t>22826204</t>
  </si>
  <si>
    <t>UMRZ26E035</t>
  </si>
  <si>
    <t>10226201</t>
  </si>
  <si>
    <t>10226202</t>
  </si>
  <si>
    <t>TMRA26E091</t>
  </si>
  <si>
    <t>29226201</t>
  </si>
  <si>
    <t>29226202</t>
  </si>
  <si>
    <t>18226201</t>
  </si>
  <si>
    <t>18226202</t>
  </si>
  <si>
    <t>18226203</t>
  </si>
  <si>
    <t>18226204</t>
  </si>
  <si>
    <t>10226203</t>
  </si>
  <si>
    <t>10226204</t>
  </si>
  <si>
    <t>TMRA26E094</t>
  </si>
  <si>
    <t>29226203</t>
  </si>
  <si>
    <t>29226204</t>
  </si>
  <si>
    <t>18226205</t>
  </si>
  <si>
    <t>18226206</t>
  </si>
  <si>
    <t>18226207</t>
  </si>
  <si>
    <t>18226208</t>
  </si>
  <si>
    <t>Solution</t>
  </si>
  <si>
    <t>20926201</t>
  </si>
  <si>
    <t>20926202</t>
  </si>
  <si>
    <t>14826203</t>
  </si>
  <si>
    <t>14826204</t>
  </si>
  <si>
    <t>TMRA26E098</t>
  </si>
  <si>
    <t>14926203</t>
  </si>
  <si>
    <t>14926204</t>
  </si>
  <si>
    <t>2212620C</t>
  </si>
  <si>
    <t>TMRA26E100</t>
  </si>
  <si>
    <t>22026203</t>
  </si>
  <si>
    <t>22026204</t>
  </si>
  <si>
    <t>29726201</t>
  </si>
  <si>
    <t>29726202</t>
  </si>
  <si>
    <t>TMRA26E102</t>
  </si>
  <si>
    <t>29626201</t>
  </si>
  <si>
    <t>29626202</t>
  </si>
  <si>
    <t>10526201</t>
  </si>
  <si>
    <t>10526202</t>
  </si>
  <si>
    <t>TMRA26E104</t>
  </si>
  <si>
    <t>10626201</t>
  </si>
  <si>
    <t>10626202</t>
  </si>
  <si>
    <t>10326201</t>
  </si>
  <si>
    <t>10326202</t>
  </si>
  <si>
    <t>10326203</t>
  </si>
  <si>
    <t>10326204</t>
  </si>
  <si>
    <t>10526203</t>
  </si>
  <si>
    <t>10526204</t>
  </si>
  <si>
    <t>TMRA26E107</t>
  </si>
  <si>
    <t>10626203</t>
  </si>
  <si>
    <t>10626204</t>
  </si>
  <si>
    <t>10326205</t>
  </si>
  <si>
    <t>10326206</t>
  </si>
  <si>
    <t>10326207</t>
  </si>
  <si>
    <t>10326208</t>
  </si>
  <si>
    <t>12726201</t>
  </si>
  <si>
    <t>12726202</t>
  </si>
  <si>
    <t>12726203</t>
  </si>
  <si>
    <t>12726204</t>
  </si>
  <si>
    <t>2212620E</t>
  </si>
  <si>
    <t>TMRA26E111</t>
  </si>
  <si>
    <t>22026205</t>
  </si>
  <si>
    <t>22026206</t>
  </si>
  <si>
    <t>10926201</t>
  </si>
  <si>
    <t>10926202</t>
  </si>
  <si>
    <t>TMRA26E115</t>
  </si>
  <si>
    <t>10826201</t>
  </si>
  <si>
    <t>10826202</t>
  </si>
  <si>
    <t>18126201</t>
  </si>
  <si>
    <t>18126202</t>
  </si>
  <si>
    <t>TMRA26E117</t>
  </si>
  <si>
    <t>18026201</t>
  </si>
  <si>
    <t>18026202</t>
  </si>
  <si>
    <t>10726201</t>
  </si>
  <si>
    <t>10726202</t>
  </si>
  <si>
    <t>10726203</t>
  </si>
  <si>
    <t>10726204</t>
  </si>
  <si>
    <t>11126201</t>
  </si>
  <si>
    <t>11126202</t>
  </si>
  <si>
    <t>11126203</t>
  </si>
  <si>
    <t>11126204</t>
  </si>
  <si>
    <t>11126205</t>
  </si>
  <si>
    <t>11126206</t>
  </si>
  <si>
    <t>11126207</t>
  </si>
  <si>
    <t>11126208</t>
  </si>
  <si>
    <t>10726205</t>
  </si>
  <si>
    <t>10726206</t>
  </si>
  <si>
    <t>10726207</t>
  </si>
  <si>
    <t>10726208</t>
  </si>
  <si>
    <t>18126203</t>
  </si>
  <si>
    <t>18126204</t>
  </si>
  <si>
    <t>TMRA26E123</t>
  </si>
  <si>
    <t>18026203</t>
  </si>
  <si>
    <t>18026204</t>
  </si>
  <si>
    <t>2782620Z</t>
  </si>
  <si>
    <t>TMRA26E125</t>
  </si>
  <si>
    <t>2772620Z</t>
  </si>
  <si>
    <t>11826201</t>
  </si>
  <si>
    <t>TMRA26E127</t>
  </si>
  <si>
    <t>11926201</t>
  </si>
  <si>
    <t>19926201</t>
  </si>
  <si>
    <t>19926202</t>
  </si>
  <si>
    <t>TMRA26E129</t>
  </si>
  <si>
    <t>22226201</t>
  </si>
  <si>
    <t>22226202</t>
  </si>
  <si>
    <t>TMRA26E162</t>
  </si>
  <si>
    <t>14826205</t>
  </si>
  <si>
    <t>14826206</t>
  </si>
  <si>
    <t>TMRA26E133</t>
  </si>
  <si>
    <t>14926205</t>
  </si>
  <si>
    <t>14926206</t>
  </si>
  <si>
    <t>14826207</t>
  </si>
  <si>
    <t>14826208</t>
  </si>
  <si>
    <t>TMRA26E136</t>
  </si>
  <si>
    <t>14926207</t>
  </si>
  <si>
    <t>14926208</t>
  </si>
  <si>
    <t>UMRZ26E032</t>
  </si>
  <si>
    <t>18826201</t>
  </si>
  <si>
    <t>TMRA26E138</t>
  </si>
  <si>
    <t>18726201</t>
  </si>
  <si>
    <t>11826202</t>
  </si>
  <si>
    <t>11926202</t>
  </si>
  <si>
    <t>21926201</t>
  </si>
  <si>
    <t>21926202</t>
  </si>
  <si>
    <t>21926203</t>
  </si>
  <si>
    <t>21926204</t>
  </si>
  <si>
    <t>13226201</t>
  </si>
  <si>
    <t>13226202</t>
  </si>
  <si>
    <t>TMRA26E142</t>
  </si>
  <si>
    <t>20126201</t>
  </si>
  <si>
    <t>20126202</t>
  </si>
  <si>
    <t>19926203</t>
  </si>
  <si>
    <t>19926204</t>
  </si>
  <si>
    <t>TMRA26E144</t>
  </si>
  <si>
    <t>22226203</t>
  </si>
  <si>
    <t>22226204</t>
  </si>
  <si>
    <t>14026201</t>
  </si>
  <si>
    <t>13926201</t>
  </si>
  <si>
    <t>21426203</t>
  </si>
  <si>
    <t>21426204</t>
  </si>
  <si>
    <t>18426201</t>
  </si>
  <si>
    <t>18426202</t>
  </si>
  <si>
    <t>18426203</t>
  </si>
  <si>
    <t>18426204</t>
  </si>
  <si>
    <t>18426205</t>
  </si>
  <si>
    <t>18426206</t>
  </si>
  <si>
    <t>18426207</t>
  </si>
  <si>
    <t>18426208</t>
  </si>
  <si>
    <t>13226203</t>
  </si>
  <si>
    <t>13226204</t>
  </si>
  <si>
    <t>TMRA26E151</t>
  </si>
  <si>
    <t>20126203</t>
  </si>
  <si>
    <t>20126204</t>
  </si>
  <si>
    <t>13226205</t>
  </si>
  <si>
    <t>TMRA26E153</t>
  </si>
  <si>
    <t>20126205</t>
  </si>
  <si>
    <t>20126206</t>
  </si>
  <si>
    <t>16426201</t>
  </si>
  <si>
    <t>21426205</t>
  </si>
  <si>
    <t>21426206</t>
  </si>
  <si>
    <t>17426201</t>
  </si>
  <si>
    <t>TMRA26E157</t>
  </si>
  <si>
    <t>17326201</t>
  </si>
  <si>
    <t>19226201</t>
  </si>
  <si>
    <t>TMRA26E159</t>
  </si>
  <si>
    <t>29026201</t>
  </si>
  <si>
    <t>10526205</t>
  </si>
  <si>
    <t>10526206</t>
  </si>
  <si>
    <t>10626205</t>
  </si>
  <si>
    <t>10626206</t>
  </si>
  <si>
    <t>TMRA26E081</t>
  </si>
  <si>
    <t>TMRA26E082</t>
  </si>
  <si>
    <t>TMRA26E084</t>
  </si>
  <si>
    <t>TMRA26E086</t>
  </si>
  <si>
    <t>TMRA26E088</t>
  </si>
  <si>
    <t>TMRA26E089</t>
  </si>
  <si>
    <t>20Z-RD</t>
  </si>
  <si>
    <t>LM3894/TCI替代料 試產 for DQE驗證</t>
  </si>
  <si>
    <t>TMRA26E090</t>
  </si>
  <si>
    <t>TMRA26E092</t>
  </si>
  <si>
    <t>TMRA26E093</t>
  </si>
  <si>
    <t>TMRA26E095</t>
  </si>
  <si>
    <t>TMRA26E096</t>
  </si>
  <si>
    <t>TMRA26E097</t>
  </si>
  <si>
    <t>TMRA26E099</t>
  </si>
  <si>
    <t>TMRA26E101</t>
  </si>
  <si>
    <t>TMRA26E103</t>
  </si>
  <si>
    <t>TMRA26E105</t>
  </si>
  <si>
    <t>TMRA26E106</t>
  </si>
  <si>
    <t>TMRA26E108</t>
  </si>
  <si>
    <t>TMRA26E109</t>
  </si>
  <si>
    <t>3052620A</t>
  </si>
  <si>
    <t>cCOR R4</t>
  </si>
  <si>
    <t>3012620A</t>
  </si>
  <si>
    <t xml:space="preserve"> cPL R4</t>
  </si>
  <si>
    <t>TMRA26E110</t>
  </si>
  <si>
    <t>TMRA26E112</t>
  </si>
  <si>
    <t>3202620Z</t>
  </si>
  <si>
    <t>TMRA26E114</t>
  </si>
  <si>
    <t>TMRA26E116</t>
  </si>
  <si>
    <t>TMRA26E118</t>
  </si>
  <si>
    <t>TMRA26E119</t>
  </si>
  <si>
    <t>TMRA26E120</t>
  </si>
  <si>
    <t>TMRA26E121</t>
  </si>
  <si>
    <t>TMRA26E122</t>
  </si>
  <si>
    <t>TMRA26E124</t>
  </si>
  <si>
    <t>TMRA26E126</t>
  </si>
  <si>
    <t>TMRA26E128</t>
  </si>
  <si>
    <t>TMRA26E130</t>
  </si>
  <si>
    <t>TMRA26E161</t>
  </si>
  <si>
    <t>TMRA26E132</t>
  </si>
  <si>
    <t>TMRA26E135</t>
  </si>
  <si>
    <t>20Z-PE</t>
  </si>
  <si>
    <t>LM3904/QNa-BU 12K改善外觀新凍乾參數放量試產/6000正常</t>
  </si>
  <si>
    <t>TMRA26E137</t>
  </si>
  <si>
    <t>TMRA26E139</t>
  </si>
  <si>
    <t>TMRA26E140</t>
  </si>
  <si>
    <t>TMRA26E134</t>
  </si>
  <si>
    <t>TMRA26E141</t>
  </si>
  <si>
    <t>TMRA26E143</t>
  </si>
  <si>
    <t>TMRA26E145</t>
  </si>
  <si>
    <t>凍乾前洗冰/震動滴頭/搭BCL 201</t>
  </si>
  <si>
    <t>TMRA26E146</t>
  </si>
  <si>
    <t>TMRA26E147</t>
  </si>
  <si>
    <t>TMRA26E148</t>
  </si>
  <si>
    <t>每滴定到5000顆藥劑打回/震動滴頭/滴完隔天早上凍</t>
  </si>
  <si>
    <t>TMRA26E149</t>
  </si>
  <si>
    <t>TMRA26E150</t>
  </si>
  <si>
    <t>TMRA26E152</t>
  </si>
  <si>
    <t>TMRA26E154</t>
  </si>
  <si>
    <t>TMRA26E155</t>
  </si>
  <si>
    <t>TMRA26E156</t>
  </si>
  <si>
    <t>TMRA26E158</t>
  </si>
  <si>
    <t>凍乾前洗冰/震動滴頭/搭CL 201</t>
  </si>
  <si>
    <t>TMRA26E160</t>
  </si>
  <si>
    <t>TMRA26E131</t>
  </si>
  <si>
    <t>TMRL26E004</t>
  </si>
  <si>
    <t>CCOR</t>
    <phoneticPr fontId="1" type="noConversion"/>
  </si>
  <si>
    <t>TMRS26E016</t>
  </si>
  <si>
    <t>TMRS26E017</t>
  </si>
  <si>
    <t>TMRS26E014 &amp; TMRS26E015</t>
  </si>
  <si>
    <t>TMRP26E033</t>
  </si>
  <si>
    <t>TMRP26E034</t>
  </si>
  <si>
    <t>TMRP26E035</t>
  </si>
  <si>
    <t>TMRS26E018 &amp; TMRS26E019</t>
  </si>
  <si>
    <t>191</t>
    <phoneticPr fontId="1" type="noConversion"/>
  </si>
  <si>
    <t>192</t>
    <phoneticPr fontId="1" type="noConversion"/>
  </si>
  <si>
    <t>194</t>
    <phoneticPr fontId="1" type="noConversion"/>
  </si>
  <si>
    <t>19C</t>
    <phoneticPr fontId="1" type="noConversion"/>
  </si>
  <si>
    <t>19A-19B</t>
    <phoneticPr fontId="1" type="noConversion"/>
  </si>
  <si>
    <t>19A-19B、19D</t>
    <phoneticPr fontId="1" type="noConversion"/>
  </si>
  <si>
    <t>193-194</t>
    <phoneticPr fontId="1" type="noConversion"/>
  </si>
  <si>
    <t>195-198</t>
    <phoneticPr fontId="1" type="noConversion"/>
  </si>
  <si>
    <t>191-194</t>
    <phoneticPr fontId="1" type="noConversion"/>
  </si>
  <si>
    <t>TMRS26E024</t>
  </si>
  <si>
    <t>TMRS26E022 &amp; TMRS26E023</t>
  </si>
  <si>
    <t>TMRS26E020 &amp; TMRS26E021</t>
  </si>
  <si>
    <t>TMRP26E036</t>
  </si>
  <si>
    <t>Eq；8</t>
    <phoneticPr fontId="1" type="noConversion"/>
  </si>
  <si>
    <t>195-198</t>
    <phoneticPr fontId="1" type="noConversion"/>
  </si>
  <si>
    <t>191-194</t>
    <phoneticPr fontId="1" type="noConversion"/>
  </si>
  <si>
    <t>201-202</t>
    <phoneticPr fontId="1" type="noConversion"/>
  </si>
  <si>
    <t>191</t>
    <phoneticPr fontId="1" type="noConversion"/>
  </si>
  <si>
    <t>193</t>
    <phoneticPr fontId="1" type="noConversion"/>
  </si>
  <si>
    <t>193-194</t>
    <phoneticPr fontId="1" type="noConversion"/>
  </si>
  <si>
    <t>203</t>
    <phoneticPr fontId="1" type="noConversion"/>
  </si>
  <si>
    <t>204</t>
    <phoneticPr fontId="1" type="noConversion"/>
  </si>
  <si>
    <t>201-204</t>
    <phoneticPr fontId="1" type="noConversion"/>
  </si>
  <si>
    <t>203-204</t>
    <phoneticPr fontId="1" type="noConversion"/>
  </si>
  <si>
    <t>192</t>
    <phoneticPr fontId="1" type="noConversion"/>
  </si>
  <si>
    <t>191-192</t>
    <phoneticPr fontId="1" type="noConversion"/>
  </si>
  <si>
    <t>195-196</t>
    <phoneticPr fontId="1" type="noConversion"/>
  </si>
  <si>
    <t>VB</t>
    <phoneticPr fontId="1" type="noConversion"/>
  </si>
  <si>
    <t>19Y-19Z</t>
    <phoneticPr fontId="1" type="noConversion"/>
  </si>
  <si>
    <t>18Y-18Z</t>
    <phoneticPr fontId="1" type="noConversion"/>
  </si>
  <si>
    <t>TMRP26E037 &amp; TMRP26E038</t>
  </si>
  <si>
    <t>TMRP26E039 &amp; TMRP26E040</t>
  </si>
  <si>
    <t>UMRZ26B042-OW3</t>
    <phoneticPr fontId="1" type="noConversion"/>
  </si>
  <si>
    <t>Optimum Wellness 37
(OW3) 安心百歲</t>
  </si>
  <si>
    <t>TMRS26E025</t>
  </si>
  <si>
    <t>TMRS26E026</t>
  </si>
  <si>
    <t>TMRS26E027</t>
  </si>
  <si>
    <t>TMRP26E043 &amp; TMRP26E044</t>
  </si>
  <si>
    <t>TMRP26E041 &amp; TMRP26E042</t>
  </si>
  <si>
    <t>UMRZ26D017</t>
  </si>
  <si>
    <t>UPC  (尿液檢測)</t>
  </si>
  <si>
    <t>TMRP26E045</t>
  </si>
  <si>
    <t>TMRP26E046 &amp; TMRP26E047</t>
  </si>
  <si>
    <t>TMRP26E050</t>
  </si>
  <si>
    <t>5月18日</t>
  </si>
  <si>
    <t>TMRA26E163</t>
  </si>
  <si>
    <t>TMRA26E164</t>
  </si>
  <si>
    <t>2212621A</t>
  </si>
  <si>
    <t>TMRA26E165</t>
  </si>
  <si>
    <t>TMRA26E166</t>
  </si>
  <si>
    <t>TMRA26E167</t>
  </si>
  <si>
    <t>UMRZ26E048</t>
  </si>
  <si>
    <t>21Y-PE</t>
  </si>
  <si>
    <t>LM3903/AMY-A 36改善外觀新參數測試(修改預冷溫度)/18000正常</t>
  </si>
  <si>
    <t>21Z-PE</t>
  </si>
  <si>
    <t>LM3903/AMY-A 36改善外觀新參數測試(修改預冷溫度)/18000 filler</t>
  </si>
  <si>
    <t>TMRA26E168</t>
  </si>
  <si>
    <t>TMRA26E169</t>
  </si>
  <si>
    <t>TMRA26E170</t>
  </si>
  <si>
    <t>TMRA26E171</t>
  </si>
  <si>
    <t>TMRA26E172</t>
  </si>
  <si>
    <t>TMRA26E173</t>
  </si>
  <si>
    <t>TMRA26E174</t>
  </si>
  <si>
    <t>TMRA26E175</t>
  </si>
  <si>
    <t>TMRA26E176</t>
  </si>
  <si>
    <t>TMRA26E177</t>
  </si>
  <si>
    <t>TMRA26E178</t>
  </si>
  <si>
    <t>TMRA26E179</t>
  </si>
  <si>
    <t>TMRA26E180</t>
  </si>
  <si>
    <t>2212621C</t>
  </si>
  <si>
    <t>TMRA26E181</t>
  </si>
  <si>
    <t>TMRA26E182</t>
  </si>
  <si>
    <t>TMRA26E183</t>
  </si>
  <si>
    <t>TMRA26E184</t>
  </si>
  <si>
    <t>TMRA26E185</t>
  </si>
  <si>
    <t>TMRA26E186</t>
  </si>
  <si>
    <t>TMRA26E187</t>
  </si>
  <si>
    <t>4,9</t>
  </si>
  <si>
    <t>TMRA26E188</t>
  </si>
  <si>
    <t>TMRA26E189</t>
  </si>
  <si>
    <t>TMRA26E190</t>
  </si>
  <si>
    <t>TMRA26E191</t>
  </si>
  <si>
    <t>TMRA26E192</t>
  </si>
  <si>
    <t>TMRA26E193</t>
  </si>
  <si>
    <t>TMRA26E194</t>
  </si>
  <si>
    <t>TMRA26E195</t>
  </si>
  <si>
    <t>2212621E</t>
  </si>
  <si>
    <t>TMRA26E196</t>
  </si>
  <si>
    <t>TMRA26E197</t>
  </si>
  <si>
    <t>TMRA26E198</t>
  </si>
  <si>
    <t>TMRA26E199</t>
  </si>
  <si>
    <t>TMRA26E200</t>
  </si>
  <si>
    <t>TMRA26E201</t>
  </si>
  <si>
    <t>凍乾前洗冰/震動滴頭/搭BCL 211</t>
  </si>
  <si>
    <t>TMRA26E202</t>
  </si>
  <si>
    <t>TMRA26E203</t>
  </si>
  <si>
    <t>TMRA26E204</t>
  </si>
  <si>
    <t>TMRA26E205</t>
  </si>
  <si>
    <t>2332621W</t>
  </si>
  <si>
    <t>2332621X</t>
  </si>
  <si>
    <t>2332621Y</t>
  </si>
  <si>
    <t>2332621Z</t>
  </si>
  <si>
    <t>201</t>
    <phoneticPr fontId="1" type="noConversion"/>
  </si>
  <si>
    <t>202</t>
    <phoneticPr fontId="1" type="noConversion"/>
  </si>
  <si>
    <r>
      <rPr>
        <b/>
        <sz val="18"/>
        <color theme="1"/>
        <rFont val="Wingdings"/>
        <family val="2"/>
        <charset val="2"/>
      </rPr>
      <t></t>
    </r>
    <r>
      <rPr>
        <b/>
        <sz val="18"/>
        <color theme="1"/>
        <rFont val="Calibri"/>
        <family val="2"/>
      </rPr>
      <t xml:space="preserve">	151 </t>
    </r>
    <r>
      <rPr>
        <b/>
        <sz val="18"/>
        <color theme="1"/>
        <rFont val="Microsoft JhengHei Light"/>
        <family val="2"/>
        <charset val="136"/>
      </rPr>
      <t>僅有一條線</t>
    </r>
    <r>
      <rPr>
        <b/>
        <sz val="18"/>
        <color theme="1"/>
        <rFont val="Calibri"/>
        <family val="2"/>
      </rPr>
      <t>,</t>
    </r>
    <r>
      <rPr>
        <b/>
        <sz val="18"/>
        <color theme="1"/>
        <rFont val="Microsoft JhengHei Light"/>
        <family val="2"/>
        <charset val="136"/>
      </rPr>
      <t>不建議生產</t>
    </r>
    <r>
      <rPr>
        <b/>
        <sz val="18"/>
        <color theme="1"/>
        <rFont val="Calibri"/>
        <family val="2"/>
      </rPr>
      <t>HB, SA</t>
    </r>
    <r>
      <rPr>
        <b/>
        <sz val="18"/>
        <color theme="1"/>
        <rFont val="Microsoft JhengHei Light"/>
        <family val="2"/>
        <charset val="136"/>
      </rPr>
      <t>需試填判線</t>
    </r>
    <phoneticPr fontId="1" type="noConversion"/>
  </si>
  <si>
    <t>205-206</t>
    <phoneticPr fontId="1" type="noConversion"/>
  </si>
  <si>
    <t>207-208</t>
    <phoneticPr fontId="1" type="noConversion"/>
  </si>
  <si>
    <t>Avian &amp; Reptile 26
(AR) 異寵全套</t>
  </si>
  <si>
    <t>Diagnosis plus 27
(DP) 綜合診斷</t>
  </si>
  <si>
    <t>General Chem 26
(GC) 常規生化</t>
  </si>
  <si>
    <t>Optimum Wellness 37
(OW3)</t>
    <phoneticPr fontId="1" type="noConversion"/>
  </si>
  <si>
    <t>Optimum Wellness 37
(OW1 2)</t>
    <phoneticPr fontId="1" type="noConversion"/>
  </si>
  <si>
    <t xml:space="preserve"> </t>
    <phoneticPr fontId="1" type="noConversion"/>
  </si>
  <si>
    <t>UMRZ26D019</t>
    <phoneticPr fontId="1" type="noConversion"/>
  </si>
  <si>
    <t>UMRZ26E054</t>
  </si>
  <si>
    <t>UMRZ26E053</t>
  </si>
  <si>
    <t>UMRZ26E050</t>
  </si>
  <si>
    <t>UMRZ26E051</t>
  </si>
  <si>
    <t>UMRZ26E052</t>
  </si>
  <si>
    <t>SA_AMY+LIPA</t>
  </si>
  <si>
    <t>SA-CHOL+TRIG</t>
  </si>
  <si>
    <t>UMRZ26E056</t>
    <phoneticPr fontId="1" type="noConversion"/>
  </si>
  <si>
    <t>UMRZ26E055</t>
    <phoneticPr fontId="1" type="noConversion"/>
  </si>
  <si>
    <t>HB/VB生產, SA 不建議試填使用</t>
    <phoneticPr fontId="1" type="noConversion"/>
  </si>
  <si>
    <t>207限用HB</t>
  </si>
  <si>
    <t>201</t>
    <phoneticPr fontId="1" type="noConversion"/>
  </si>
  <si>
    <t>202-204</t>
    <phoneticPr fontId="1" type="noConversion"/>
  </si>
  <si>
    <t>207</t>
    <phoneticPr fontId="1" type="noConversion"/>
  </si>
  <si>
    <t>205-206、207</t>
    <phoneticPr fontId="1" type="noConversion"/>
  </si>
  <si>
    <t>201-204</t>
    <phoneticPr fontId="1" type="noConversion"/>
  </si>
  <si>
    <t>205-208</t>
    <phoneticPr fontId="1" type="noConversion"/>
  </si>
  <si>
    <t>201-202</t>
    <phoneticPr fontId="1" type="noConversion"/>
  </si>
  <si>
    <t>UMRZ26E061</t>
  </si>
  <si>
    <t xml:space="preserve">K, ALT-A篩機+Na+TC篩機 </t>
  </si>
  <si>
    <t>201-202</t>
    <phoneticPr fontId="1" type="noConversion"/>
  </si>
  <si>
    <t>5月21日</t>
  </si>
  <si>
    <t>TMRA26E209</t>
  </si>
  <si>
    <t>TMRA26E210</t>
  </si>
  <si>
    <t>TMRA26E211</t>
  </si>
  <si>
    <t>TMRA26E212</t>
  </si>
  <si>
    <t>TMRA26E213</t>
  </si>
  <si>
    <t>TMRA26E206</t>
  </si>
  <si>
    <t>TMRA26E207</t>
  </si>
  <si>
    <t>TMRA26E208</t>
  </si>
  <si>
    <t>TMRA26E214</t>
  </si>
  <si>
    <t>TMRA26E215</t>
  </si>
  <si>
    <t>TMRA26E216</t>
  </si>
  <si>
    <t>凍乾前洗冰/震動滴頭/搭CL 211</t>
  </si>
  <si>
    <t>TMRA26E217</t>
  </si>
  <si>
    <t>TMRA26E218</t>
  </si>
  <si>
    <t>2652621Y</t>
  </si>
  <si>
    <t>2652621Z</t>
  </si>
  <si>
    <t>TMRA26E219</t>
  </si>
  <si>
    <t>2642621Y</t>
  </si>
  <si>
    <t>2642621Z</t>
  </si>
  <si>
    <t>TMRA26E220</t>
  </si>
  <si>
    <t>TMRA26E221</t>
  </si>
  <si>
    <t>201-204</t>
    <phoneticPr fontId="1" type="noConversion"/>
  </si>
  <si>
    <t>TMRP26E051</t>
  </si>
  <si>
    <t>TMRP26E057</t>
  </si>
  <si>
    <t>211 ALB限HB生產</t>
  </si>
  <si>
    <t>HB/VB生產,  SA需試填判線</t>
    <phoneticPr fontId="1" type="noConversion"/>
  </si>
  <si>
    <t>TMRP26E054</t>
  </si>
  <si>
    <t>TMRP26E055 &amp; TMRP26E056</t>
  </si>
  <si>
    <t>201-202</t>
    <phoneticPr fontId="1" type="noConversion"/>
  </si>
  <si>
    <t>203-204</t>
    <phoneticPr fontId="1" type="noConversion"/>
  </si>
  <si>
    <t>205-206</t>
    <phoneticPr fontId="1" type="noConversion"/>
  </si>
  <si>
    <t>TMRP26E052 &amp; TMRP26E053</t>
  </si>
  <si>
    <t>201-202</t>
    <phoneticPr fontId="1" type="noConversion"/>
  </si>
  <si>
    <t>203-204</t>
    <phoneticPr fontId="1" type="noConversion"/>
  </si>
  <si>
    <t>UMRZ26E060</t>
  </si>
  <si>
    <t>心臟病換位置</t>
    <phoneticPr fontId="1" type="noConversion"/>
  </si>
  <si>
    <t>心臟病提前試填</t>
    <phoneticPr fontId="1" type="noConversion"/>
  </si>
  <si>
    <t>UMRZ26E059</t>
    <phoneticPr fontId="1" type="noConversion"/>
  </si>
  <si>
    <t>留10000給6/9心臟病</t>
    <phoneticPr fontId="1" type="noConversion"/>
  </si>
  <si>
    <t>HB1-ER  Panel III</t>
    <phoneticPr fontId="1" type="noConversion"/>
  </si>
  <si>
    <t>TMRP26E058</t>
  </si>
  <si>
    <t>TMRS26E030</t>
  </si>
  <si>
    <t>UMRZ26D035</t>
    <phoneticPr fontId="1" type="noConversion"/>
  </si>
  <si>
    <t>5月25日</t>
  </si>
  <si>
    <t>TMRA26E244</t>
  </si>
  <si>
    <t>TMRA26E245</t>
  </si>
  <si>
    <t>2212622A</t>
  </si>
  <si>
    <t>TMRA26E246</t>
  </si>
  <si>
    <t>TMRA26E247</t>
  </si>
  <si>
    <t>TMRA26E248</t>
  </si>
  <si>
    <t>TMRA26E249</t>
  </si>
  <si>
    <t>TMRA26E250</t>
  </si>
  <si>
    <t>TMRA26E251</t>
  </si>
  <si>
    <t>TMRA26E253</t>
  </si>
  <si>
    <t>TMRA26E254</t>
  </si>
  <si>
    <t>TMRA26E255</t>
  </si>
  <si>
    <t>20A</t>
    <phoneticPr fontId="1" type="noConversion"/>
  </si>
  <si>
    <t>20C</t>
    <phoneticPr fontId="1" type="noConversion"/>
  </si>
  <si>
    <t>203-204</t>
    <phoneticPr fontId="1" type="noConversion"/>
  </si>
  <si>
    <t>21C</t>
    <phoneticPr fontId="1" type="noConversion"/>
  </si>
  <si>
    <t>213-214</t>
    <phoneticPr fontId="1" type="noConversion"/>
  </si>
  <si>
    <t>21E</t>
    <phoneticPr fontId="1" type="noConversion"/>
  </si>
  <si>
    <t>215-216</t>
    <phoneticPr fontId="1" type="noConversion"/>
  </si>
  <si>
    <t>5月22日</t>
  </si>
  <si>
    <t>TMRA26E226</t>
  </si>
  <si>
    <t>TMRA26E227</t>
  </si>
  <si>
    <t>TMRA26E228</t>
  </si>
  <si>
    <t>TMRA26E229</t>
  </si>
  <si>
    <t>TMRA26E222</t>
  </si>
  <si>
    <t>TMRA26E223</t>
  </si>
  <si>
    <t>TMRA26E224</t>
  </si>
  <si>
    <t>TMRA26E225</t>
  </si>
  <si>
    <t>TMRA26E230</t>
  </si>
  <si>
    <t>2212621G</t>
  </si>
  <si>
    <t>TMRA26E231</t>
  </si>
  <si>
    <t>UMRZ26E049</t>
  </si>
  <si>
    <t>LM3837/AST 48K新參數測試_改善汙染K/1000正常47000filler</t>
  </si>
  <si>
    <t>TMRA26E232</t>
  </si>
  <si>
    <t>2312621W</t>
  </si>
  <si>
    <t>2312621X</t>
  </si>
  <si>
    <t>2312621Y</t>
  </si>
  <si>
    <t>2312621Z</t>
  </si>
  <si>
    <t>TMRA26E233</t>
  </si>
  <si>
    <t>TMRA26E234</t>
  </si>
  <si>
    <t>TMRA26E235</t>
  </si>
  <si>
    <t>TMRA26E236</t>
  </si>
  <si>
    <t>2212621Z</t>
  </si>
  <si>
    <t>TMRA26E237</t>
  </si>
  <si>
    <t>2202621A</t>
  </si>
  <si>
    <t>2202621B</t>
  </si>
  <si>
    <t>TMRA26E243</t>
  </si>
  <si>
    <t>TMRA26E238</t>
  </si>
  <si>
    <t>TMRA26E239</t>
  </si>
  <si>
    <t>TMRA26E240</t>
  </si>
  <si>
    <t>TMRA26E241</t>
  </si>
  <si>
    <t>TMRA26E242</t>
  </si>
  <si>
    <t>2572621W</t>
  </si>
  <si>
    <t>2572621X</t>
  </si>
  <si>
    <t>2572621Y</t>
  </si>
  <si>
    <t>2572621Z</t>
  </si>
  <si>
    <t>限VB</t>
    <phoneticPr fontId="1" type="noConversion"/>
  </si>
  <si>
    <t>201</t>
    <phoneticPr fontId="1" type="noConversion"/>
  </si>
  <si>
    <t>211</t>
    <phoneticPr fontId="1" type="noConversion"/>
  </si>
  <si>
    <t>212</t>
    <phoneticPr fontId="1" type="noConversion"/>
  </si>
  <si>
    <t>TMRS26E031 &amp; TMRS26E032</t>
  </si>
  <si>
    <t>TMRP26E061 &amp; TMRP26E062</t>
  </si>
  <si>
    <t>05Y-05Z</t>
    <phoneticPr fontId="1" type="noConversion"/>
  </si>
  <si>
    <t>05W-05Z</t>
    <phoneticPr fontId="1" type="noConversion"/>
  </si>
  <si>
    <t>1802605Y</t>
    <phoneticPr fontId="1" type="noConversion"/>
  </si>
  <si>
    <t>1802605Z</t>
    <phoneticPr fontId="1" type="noConversion"/>
  </si>
  <si>
    <t>1812605Y</t>
    <phoneticPr fontId="1" type="noConversion"/>
  </si>
  <si>
    <t>1812605Z</t>
    <phoneticPr fontId="1" type="noConversion"/>
  </si>
  <si>
    <t>1822605W</t>
    <phoneticPr fontId="1" type="noConversion"/>
  </si>
  <si>
    <t>1822605X</t>
    <phoneticPr fontId="1" type="noConversion"/>
  </si>
  <si>
    <t>1822605Y</t>
    <phoneticPr fontId="1" type="noConversion"/>
  </si>
  <si>
    <t>1822605Z</t>
    <phoneticPr fontId="1" type="noConversion"/>
  </si>
  <si>
    <t>TMRP26E059 &amp; TMRP26E060</t>
  </si>
  <si>
    <t>06W-06X</t>
    <phoneticPr fontId="1" type="noConversion"/>
  </si>
  <si>
    <t>06S-06V</t>
    <phoneticPr fontId="1" type="noConversion"/>
  </si>
  <si>
    <t>1802606W</t>
    <phoneticPr fontId="1" type="noConversion"/>
  </si>
  <si>
    <t>1822606S</t>
    <phoneticPr fontId="1" type="noConversion"/>
  </si>
  <si>
    <t>1822606T</t>
    <phoneticPr fontId="1" type="noConversion"/>
  </si>
  <si>
    <t>1822606U</t>
    <phoneticPr fontId="1" type="noConversion"/>
  </si>
  <si>
    <t>1822606V</t>
    <phoneticPr fontId="1" type="noConversion"/>
  </si>
  <si>
    <t>1802606X</t>
    <phoneticPr fontId="1" type="noConversion"/>
  </si>
  <si>
    <t>1812606W</t>
    <phoneticPr fontId="1" type="noConversion"/>
  </si>
  <si>
    <t>1812606X</t>
    <phoneticPr fontId="1" type="noConversion"/>
  </si>
  <si>
    <t>06X</t>
    <phoneticPr fontId="1" type="noConversion"/>
  </si>
  <si>
    <t>06Y-06Z</t>
    <phoneticPr fontId="1" type="noConversion"/>
  </si>
  <si>
    <t>06W,06Y-06Z</t>
    <phoneticPr fontId="1" type="noConversion"/>
  </si>
  <si>
    <t>211-214</t>
    <phoneticPr fontId="1" type="noConversion"/>
  </si>
  <si>
    <t>211</t>
    <phoneticPr fontId="1" type="noConversion"/>
  </si>
  <si>
    <t>212</t>
    <phoneticPr fontId="1" type="noConversion"/>
  </si>
  <si>
    <t>203-204</t>
    <phoneticPr fontId="1" type="noConversion"/>
  </si>
  <si>
    <t>205-208</t>
    <phoneticPr fontId="1" type="noConversion"/>
  </si>
  <si>
    <t>201-204</t>
    <phoneticPr fontId="1" type="noConversion"/>
  </si>
  <si>
    <t>211-212</t>
    <phoneticPr fontId="1" type="noConversion"/>
  </si>
  <si>
    <t>213-214</t>
    <phoneticPr fontId="1" type="noConversion"/>
  </si>
  <si>
    <t>205-208</t>
    <phoneticPr fontId="1" type="noConversion"/>
  </si>
  <si>
    <t>205-206</t>
    <phoneticPr fontId="1" type="noConversion"/>
  </si>
  <si>
    <t>21A</t>
    <phoneticPr fontId="1" type="noConversion"/>
  </si>
  <si>
    <t>20E</t>
    <phoneticPr fontId="1" type="noConversion"/>
  </si>
  <si>
    <t>211-214</t>
    <phoneticPr fontId="1" type="noConversion"/>
  </si>
  <si>
    <t>201</t>
    <phoneticPr fontId="1" type="noConversion"/>
  </si>
  <si>
    <t>201-202</t>
    <phoneticPr fontId="1" type="noConversion"/>
  </si>
  <si>
    <t>201-204</t>
    <phoneticPr fontId="1" type="noConversion"/>
  </si>
  <si>
    <t>203-204</t>
    <phoneticPr fontId="1" type="noConversion"/>
  </si>
  <si>
    <t>留10000給6/9心臟病 單批適用HB，併批適用HB/VB</t>
    <phoneticPr fontId="1" type="noConversion"/>
  </si>
  <si>
    <t>TMRP26E063 &amp; TMRP26E064</t>
  </si>
  <si>
    <t>TMRP26F002</t>
  </si>
  <si>
    <t>TMRP26F001</t>
  </si>
  <si>
    <t>TMRP26F003</t>
  </si>
  <si>
    <t>2202621B</t>
    <phoneticPr fontId="1" type="noConversion"/>
  </si>
  <si>
    <t>TMRP26F005</t>
  </si>
  <si>
    <t>TMRS26F001 &amp; TMRS26F002</t>
  </si>
  <si>
    <t>TMRS26F003</t>
  </si>
  <si>
    <t>5月26日</t>
  </si>
  <si>
    <t>TMRA26E259</t>
  </si>
  <si>
    <t>TMRA26E260</t>
  </si>
  <si>
    <t>TMRA26E261</t>
  </si>
  <si>
    <t>TMRA26E262</t>
  </si>
  <si>
    <t>TMRA26E256</t>
  </si>
  <si>
    <t>TMRA26E257</t>
  </si>
  <si>
    <t>TMRA26E258</t>
  </si>
  <si>
    <t>TMRA26E294</t>
  </si>
  <si>
    <t>凍乾前洗冰/震動滴頭/搭BCL 221</t>
  </si>
  <si>
    <t>TMRA26E295</t>
  </si>
  <si>
    <t>TMRA26E267</t>
  </si>
  <si>
    <t>TMRA26E268</t>
  </si>
  <si>
    <t>TMRA26E269</t>
  </si>
  <si>
    <t>TMRA26E271</t>
  </si>
  <si>
    <t>TMRA26E272</t>
  </si>
  <si>
    <t>TMRA26E273</t>
  </si>
  <si>
    <t>TMRA26E274</t>
  </si>
  <si>
    <t>TMRA26E312</t>
  </si>
  <si>
    <r>
      <t>3,6,7,</t>
    </r>
    <r>
      <rPr>
        <b/>
        <sz val="14"/>
        <color rgb="FF000000"/>
        <rFont val="新細明體"/>
        <family val="1"/>
        <charset val="136"/>
      </rPr>
      <t>小台</t>
    </r>
  </si>
  <si>
    <t>TMRA26E313</t>
  </si>
  <si>
    <t>TMRA26E275</t>
  </si>
  <si>
    <t>TMRA26E276</t>
  </si>
  <si>
    <t>TMRA26E277</t>
  </si>
  <si>
    <t>TMRA26E278</t>
  </si>
  <si>
    <t>TMRA26E279</t>
  </si>
  <si>
    <t>TMRA26E280</t>
  </si>
  <si>
    <t>2212622C</t>
  </si>
  <si>
    <t>TMRA26E281</t>
  </si>
  <si>
    <t>TMRA26E283</t>
  </si>
  <si>
    <t>TMRA26E284</t>
  </si>
  <si>
    <t>給6/8心臟病</t>
    <phoneticPr fontId="1" type="noConversion"/>
  </si>
  <si>
    <t xml:space="preserve">HB-Urgency挑選 </t>
    <phoneticPr fontId="1" type="noConversion"/>
  </si>
  <si>
    <t>UMRZ26C026</t>
    <phoneticPr fontId="1" type="noConversion"/>
  </si>
  <si>
    <t>複驗NG</t>
    <phoneticPr fontId="1" type="noConversion"/>
  </si>
  <si>
    <t>複驗PASS,禁SCIL</t>
    <phoneticPr fontId="1" type="noConversion"/>
  </si>
  <si>
    <t>Specific Test 6
(ST6)</t>
    <phoneticPr fontId="1" type="noConversion"/>
  </si>
  <si>
    <t>211</t>
    <phoneticPr fontId="1" type="noConversion"/>
  </si>
  <si>
    <t>UMRZ26E002</t>
  </si>
  <si>
    <t>UMRZ26E001</t>
  </si>
  <si>
    <t>RD領用</t>
    <phoneticPr fontId="1" type="noConversion"/>
  </si>
  <si>
    <t>TMRS26E028</t>
    <phoneticPr fontId="1" type="noConversion"/>
  </si>
  <si>
    <t>211</t>
    <phoneticPr fontId="1" type="noConversion"/>
  </si>
  <si>
    <t>21G</t>
    <phoneticPr fontId="1" type="noConversion"/>
  </si>
  <si>
    <t>217-218</t>
    <phoneticPr fontId="1" type="noConversion"/>
  </si>
  <si>
    <t>21Z</t>
    <phoneticPr fontId="1" type="noConversion"/>
  </si>
  <si>
    <t>21A-21B</t>
    <phoneticPr fontId="1" type="noConversion"/>
  </si>
  <si>
    <t>U-21Z 人員灑出約1000顆, D劑多的會報廢</t>
    <phoneticPr fontId="1" type="noConversion"/>
  </si>
  <si>
    <t>5月28日</t>
  </si>
  <si>
    <t>TMRA26E287</t>
  </si>
  <si>
    <t>TMRA26E288</t>
  </si>
  <si>
    <t>2212622E</t>
  </si>
  <si>
    <t>TMRA26E289</t>
  </si>
  <si>
    <t>TMRA26E290</t>
  </si>
  <si>
    <t>TMRA26E291</t>
  </si>
  <si>
    <t>TMRA26E285</t>
  </si>
  <si>
    <t>TMRA26E286</t>
  </si>
  <si>
    <t>TMRA26E292</t>
  </si>
  <si>
    <t>TMRA26E293</t>
  </si>
  <si>
    <t>TMRA26E296</t>
  </si>
  <si>
    <t>TMRA26E297</t>
  </si>
  <si>
    <t>TMRA26E298</t>
  </si>
  <si>
    <t>TMRA26E299</t>
  </si>
  <si>
    <t>TMRA26E300</t>
  </si>
  <si>
    <t>TMRA26E301</t>
  </si>
  <si>
    <t>TMRA26E302</t>
  </si>
  <si>
    <t>2212622G</t>
  </si>
  <si>
    <t>TMRA26E303</t>
  </si>
  <si>
    <t>TMRA26E304</t>
  </si>
  <si>
    <t>TMRA26E305</t>
  </si>
  <si>
    <t>TMRA26E310</t>
  </si>
  <si>
    <t>TMRA26E311</t>
  </si>
  <si>
    <t>TMRA26E307</t>
  </si>
  <si>
    <t>凍乾前洗冰/震動滴頭/搭CL 221</t>
  </si>
  <si>
    <t>TMRA26E308</t>
  </si>
  <si>
    <t>TMRA26E309</t>
  </si>
  <si>
    <t>TMRP26F004</t>
  </si>
  <si>
    <t>TMRP26F009</t>
  </si>
  <si>
    <t>213</t>
    <phoneticPr fontId="1" type="noConversion"/>
  </si>
  <si>
    <t>TMRP26F010 &amp; TMRP26F011</t>
  </si>
  <si>
    <t>223</t>
    <phoneticPr fontId="1" type="noConversion"/>
  </si>
  <si>
    <t>224</t>
    <phoneticPr fontId="1" type="noConversion"/>
  </si>
  <si>
    <t>213-214</t>
    <phoneticPr fontId="1" type="noConversion"/>
  </si>
  <si>
    <t>TMRP26F007 &amp; TMRP26F008</t>
  </si>
  <si>
    <t>TMRP26F006</t>
  </si>
  <si>
    <t>211-212</t>
    <phoneticPr fontId="1" type="noConversion"/>
  </si>
  <si>
    <t>211-214</t>
    <phoneticPr fontId="1" type="noConversion"/>
  </si>
  <si>
    <t>215-218</t>
    <phoneticPr fontId="1" type="noConversion"/>
  </si>
  <si>
    <t>VB1-Diagnosis Panel II</t>
    <phoneticPr fontId="1" type="noConversion"/>
  </si>
  <si>
    <t>TMRP26F012</t>
  </si>
  <si>
    <t>2212622E</t>
    <phoneticPr fontId="1" type="noConversion"/>
  </si>
  <si>
    <t>1802606Y</t>
    <phoneticPr fontId="1" type="noConversion"/>
  </si>
  <si>
    <t>1802606Z</t>
    <phoneticPr fontId="1" type="noConversion"/>
  </si>
  <si>
    <t>1812606Y</t>
    <phoneticPr fontId="1" type="noConversion"/>
  </si>
  <si>
    <t>1812606Z</t>
    <phoneticPr fontId="1" type="noConversion"/>
  </si>
  <si>
    <t>1822606Y</t>
    <phoneticPr fontId="1" type="noConversion"/>
  </si>
  <si>
    <t>1822606X</t>
    <phoneticPr fontId="1" type="noConversion"/>
  </si>
  <si>
    <t>1822606W</t>
    <phoneticPr fontId="1" type="noConversion"/>
  </si>
  <si>
    <t>1822606Z</t>
    <phoneticPr fontId="1" type="noConversion"/>
  </si>
  <si>
    <t>6月1日</t>
  </si>
  <si>
    <t>TMRA26F001</t>
  </si>
  <si>
    <t>TMRA26F002</t>
  </si>
  <si>
    <t>2212623A</t>
  </si>
  <si>
    <t>TMRA26F003</t>
  </si>
  <si>
    <t>TMRA26F004</t>
  </si>
  <si>
    <t>TMRA26F005</t>
  </si>
  <si>
    <t>TMRA26F006</t>
  </si>
  <si>
    <t>TMRA26F009</t>
  </si>
  <si>
    <t>凍乾前洗冰/震動滴頭/搭BCL 2312</t>
  </si>
  <si>
    <t>TMRA26F010</t>
  </si>
  <si>
    <t>TMRA26F011</t>
  </si>
  <si>
    <t>TMRA26F012</t>
  </si>
  <si>
    <t>TMRA26F013</t>
  </si>
  <si>
    <t>4,8,9,10,11</t>
  </si>
  <si>
    <t>TMRA26F014</t>
  </si>
  <si>
    <t>TMRA26F015</t>
  </si>
  <si>
    <t>TMRA26F016</t>
  </si>
  <si>
    <t>TMRA26F017</t>
  </si>
  <si>
    <t>TMRA26F018</t>
  </si>
  <si>
    <t>TMRA26F019</t>
  </si>
  <si>
    <t>TMRA26F020</t>
  </si>
  <si>
    <t>TMRA26F021</t>
  </si>
  <si>
    <t>TMRA26F022</t>
  </si>
  <si>
    <t>TMRA26F023</t>
  </si>
  <si>
    <t>2812623Z</t>
  </si>
  <si>
    <t>TMRA26F024</t>
  </si>
  <si>
    <t>2822623Z</t>
  </si>
  <si>
    <t>TMRA26F025</t>
  </si>
  <si>
    <t>TMRA26F026</t>
  </si>
  <si>
    <t>TMRA26F027</t>
  </si>
  <si>
    <t>TMRA26F028</t>
  </si>
  <si>
    <t>TMRP26F013</t>
  </si>
  <si>
    <t>211-212</t>
    <phoneticPr fontId="1" type="noConversion"/>
  </si>
  <si>
    <t>213-214</t>
    <phoneticPr fontId="1" type="noConversion"/>
  </si>
  <si>
    <t>215-216</t>
    <phoneticPr fontId="1" type="noConversion"/>
  </si>
  <si>
    <t>211-222</t>
    <phoneticPr fontId="1" type="noConversion"/>
  </si>
  <si>
    <r>
      <t xml:space="preserve">181 ALB 限用HB  </t>
    </r>
    <r>
      <rPr>
        <b/>
        <sz val="22"/>
        <color rgb="FF0000FF"/>
        <rFont val="Microsoft JhengHei Light"/>
        <family val="2"/>
        <charset val="136"/>
      </rPr>
      <t>可使用於非SCIL VB</t>
    </r>
    <phoneticPr fontId="1" type="noConversion"/>
  </si>
  <si>
    <r>
      <t xml:space="preserve">限用HB </t>
    </r>
    <r>
      <rPr>
        <b/>
        <sz val="22"/>
        <color rgb="FF0000FF"/>
        <rFont val="Microsoft JhengHei Light"/>
        <family val="2"/>
        <charset val="136"/>
      </rPr>
      <t>可使用於非SCIL VB</t>
    </r>
    <phoneticPr fontId="1" type="noConversion"/>
  </si>
  <si>
    <t>SA-TG</t>
    <phoneticPr fontId="1" type="noConversion"/>
  </si>
  <si>
    <t>UMRZ26F013</t>
    <phoneticPr fontId="1" type="noConversion"/>
  </si>
  <si>
    <r>
      <t xml:space="preserve">175 ALB 限用HB,禁SA </t>
    </r>
    <r>
      <rPr>
        <b/>
        <sz val="18"/>
        <color rgb="FF0000FF"/>
        <rFont val="Microsoft JhengHei Light"/>
        <family val="2"/>
        <charset val="136"/>
      </rPr>
      <t>可使用於非SCIL VB</t>
    </r>
    <phoneticPr fontId="1" type="noConversion"/>
  </si>
  <si>
    <t>TMRP26F014</t>
  </si>
  <si>
    <t>0032報廢</t>
    <phoneticPr fontId="1" type="noConversion"/>
  </si>
  <si>
    <t>TMRP26F015</t>
  </si>
  <si>
    <t>221</t>
    <phoneticPr fontId="1" type="noConversion"/>
  </si>
  <si>
    <t>221-222</t>
    <phoneticPr fontId="1" type="noConversion"/>
  </si>
  <si>
    <t>221-224</t>
    <phoneticPr fontId="1" type="noConversion"/>
  </si>
  <si>
    <t>223-224</t>
    <phoneticPr fontId="1" type="noConversion"/>
  </si>
  <si>
    <t>222</t>
    <phoneticPr fontId="1" type="noConversion"/>
  </si>
  <si>
    <t>22C</t>
    <phoneticPr fontId="1" type="noConversion"/>
  </si>
  <si>
    <t>22A</t>
    <phoneticPr fontId="1" type="noConversion"/>
  </si>
  <si>
    <t>212</t>
    <phoneticPr fontId="1" type="noConversion"/>
  </si>
  <si>
    <t>211-214</t>
    <phoneticPr fontId="1" type="noConversion"/>
  </si>
  <si>
    <t>211</t>
    <phoneticPr fontId="1" type="noConversion"/>
  </si>
  <si>
    <t>NG</t>
    <phoneticPr fontId="1" type="noConversion"/>
  </si>
  <si>
    <t>1812605Y</t>
    <phoneticPr fontId="2" type="noConversion"/>
  </si>
  <si>
    <t>1812605Z</t>
    <phoneticPr fontId="2" type="noConversion"/>
  </si>
  <si>
    <t>1802605Y</t>
    <phoneticPr fontId="2" type="noConversion"/>
  </si>
  <si>
    <t>1802605Z</t>
    <phoneticPr fontId="2" type="noConversion"/>
  </si>
  <si>
    <t>1822605W</t>
    <phoneticPr fontId="2" type="noConversion"/>
  </si>
  <si>
    <t>1822605X</t>
    <phoneticPr fontId="2" type="noConversion"/>
  </si>
  <si>
    <t>1822605Y</t>
    <phoneticPr fontId="2" type="noConversion"/>
  </si>
  <si>
    <t>1822605Z</t>
    <phoneticPr fontId="2" type="noConversion"/>
  </si>
  <si>
    <t>1822606S</t>
    <phoneticPr fontId="2" type="noConversion"/>
  </si>
  <si>
    <t>UMRZ26B023</t>
    <phoneticPr fontId="1" type="noConversion"/>
  </si>
  <si>
    <t>1822606T</t>
    <phoneticPr fontId="2" type="noConversion"/>
  </si>
  <si>
    <t>1822606U</t>
    <phoneticPr fontId="2" type="noConversion"/>
  </si>
  <si>
    <t>1822606V</t>
    <phoneticPr fontId="2" type="noConversion"/>
  </si>
  <si>
    <t>1812606W</t>
    <phoneticPr fontId="2" type="noConversion"/>
  </si>
  <si>
    <t>UMRZ26B026</t>
    <phoneticPr fontId="1" type="noConversion"/>
  </si>
  <si>
    <t>1812606X</t>
    <phoneticPr fontId="2" type="noConversion"/>
  </si>
  <si>
    <t>1802606W</t>
    <phoneticPr fontId="2" type="noConversion"/>
  </si>
  <si>
    <t>1802606X</t>
    <phoneticPr fontId="2" type="noConversion"/>
  </si>
  <si>
    <t>1812606Y</t>
    <phoneticPr fontId="2" type="noConversion"/>
  </si>
  <si>
    <t>1812606Z</t>
    <phoneticPr fontId="2" type="noConversion"/>
  </si>
  <si>
    <t>1802606Y</t>
    <phoneticPr fontId="2" type="noConversion"/>
  </si>
  <si>
    <t>1802606Z</t>
    <phoneticPr fontId="2" type="noConversion"/>
  </si>
  <si>
    <t>1822606W</t>
    <phoneticPr fontId="2" type="noConversion"/>
  </si>
  <si>
    <t>1822606X</t>
    <phoneticPr fontId="2" type="noConversion"/>
  </si>
  <si>
    <t>1822606Y</t>
    <phoneticPr fontId="2" type="noConversion"/>
  </si>
  <si>
    <t>1822606Z</t>
    <phoneticPr fontId="2" type="noConversion"/>
  </si>
  <si>
    <t>213-214</t>
    <phoneticPr fontId="1" type="noConversion"/>
  </si>
  <si>
    <t>215-218</t>
    <phoneticPr fontId="1" type="noConversion"/>
  </si>
  <si>
    <t>21Z</t>
    <phoneticPr fontId="1" type="noConversion"/>
  </si>
  <si>
    <t>17Z</t>
    <phoneticPr fontId="1" type="noConversion"/>
  </si>
  <si>
    <t>21W-21Z</t>
    <phoneticPr fontId="1" type="noConversion"/>
  </si>
  <si>
    <t>18Z</t>
    <phoneticPr fontId="1" type="noConversion"/>
  </si>
  <si>
    <t>20Z</t>
    <phoneticPr fontId="1" type="noConversion"/>
  </si>
  <si>
    <t>UMRZ26F001</t>
  </si>
  <si>
    <t>UMRZ26F002</t>
  </si>
  <si>
    <t>RD_6月份實驗(領用BEADS)-其他耗用</t>
  </si>
  <si>
    <t>PE_6月份水分分析&amp;實驗(領用BEADS&amp;卡匣)</t>
  </si>
  <si>
    <t>TMRP26F016</t>
  </si>
  <si>
    <t>221-224</t>
    <phoneticPr fontId="1" type="noConversion"/>
  </si>
  <si>
    <t>UMRZ26F018</t>
  </si>
  <si>
    <t>6月3日</t>
  </si>
  <si>
    <t>TMRA26F031</t>
  </si>
  <si>
    <t>TMRA26F032</t>
  </si>
  <si>
    <t>TMRA26F029</t>
  </si>
  <si>
    <t>TMRA26F030</t>
  </si>
  <si>
    <t>TMRA26F033</t>
  </si>
  <si>
    <t>凍乾前洗冰/震動滴頭/搭CL 2312</t>
  </si>
  <si>
    <t>TMRA26F034</t>
  </si>
  <si>
    <t>TMRA26F035</t>
  </si>
  <si>
    <t>TMRA26F036</t>
  </si>
  <si>
    <t>TMRA26F037</t>
  </si>
  <si>
    <t>TMRA26F038</t>
  </si>
  <si>
    <t>TMRA26F039</t>
  </si>
  <si>
    <t>TMRA26F040</t>
  </si>
  <si>
    <t>TMRA26F041</t>
  </si>
  <si>
    <t>TMRA26F042</t>
  </si>
  <si>
    <t>TMRA26F043</t>
  </si>
  <si>
    <t>TMRA26F044</t>
  </si>
  <si>
    <t>TMRA26F045</t>
  </si>
  <si>
    <t>3072623A</t>
  </si>
  <si>
    <t>HAMA</t>
  </si>
  <si>
    <t>cPROG HAMA</t>
  </si>
  <si>
    <t>TMRA26F046</t>
  </si>
  <si>
    <t>3082623A</t>
  </si>
  <si>
    <t>cCOR HAMA</t>
  </si>
  <si>
    <t>TMRA26F007</t>
  </si>
  <si>
    <t>TMRA26F008</t>
  </si>
  <si>
    <t>TMRA26F047</t>
  </si>
  <si>
    <t>TMRA26F048</t>
  </si>
  <si>
    <t>TMRA26F049</t>
  </si>
  <si>
    <t>TMRA26F050</t>
  </si>
  <si>
    <t>1112623A</t>
  </si>
  <si>
    <t>1112623B</t>
  </si>
  <si>
    <t>1112623C</t>
  </si>
  <si>
    <t>1112623D</t>
  </si>
  <si>
    <t>入庫完成</t>
    <phoneticPr fontId="2" type="noConversion"/>
  </si>
  <si>
    <t>hold</t>
    <phoneticPr fontId="1" type="noConversion"/>
  </si>
  <si>
    <t>UMRZ26F020</t>
  </si>
  <si>
    <t>(DB) 糖尿病 Diabetes  10 Panel</t>
  </si>
  <si>
    <t>UMRZ26F019</t>
  </si>
  <si>
    <t>(EP) 異寵常規 Small Exotic Pets  13 Panel</t>
  </si>
  <si>
    <t>18W pass可放行</t>
    <phoneticPr fontId="1" type="noConversion"/>
  </si>
  <si>
    <t>18XYZ CV超規且複驗NG, 不建議投產</t>
    <phoneticPr fontId="1" type="noConversion"/>
  </si>
  <si>
    <t>ALB+AMY 多重複盤</t>
  </si>
  <si>
    <t>TC 多重複盤</t>
  </si>
  <si>
    <t>UMRZ26F015</t>
  </si>
  <si>
    <t>UMRZ26F016</t>
  </si>
  <si>
    <t>UMRZ26F023</t>
  </si>
  <si>
    <t>UMRZ26F024</t>
  </si>
  <si>
    <t xml:space="preserve">AST 48K新參數測試_改善汙染K </t>
  </si>
  <si>
    <t xml:space="preserve">AMY-A 36改善外觀新參數測試(修改預冷溫度) </t>
  </si>
  <si>
    <r>
      <t>17A 限用HB</t>
    </r>
    <r>
      <rPr>
        <b/>
        <sz val="22"/>
        <color rgb="FF0000FF"/>
        <rFont val="Microsoft JhengHei Light"/>
        <family val="2"/>
        <charset val="136"/>
      </rPr>
      <t xml:space="preserve"> 可使用於非SCIL VB</t>
    </r>
    <phoneticPr fontId="1" type="noConversion"/>
  </si>
  <si>
    <t>222</t>
    <phoneticPr fontId="1" type="noConversion"/>
  </si>
  <si>
    <t>TMRS26F004</t>
  </si>
  <si>
    <t>TMRS26F005 &amp; TMRS26F006</t>
  </si>
  <si>
    <t xml:space="preserve"> TMRS26F007 &amp; TMRS26F008</t>
  </si>
  <si>
    <t>TMRP26F020 &amp; TMRP26F021</t>
  </si>
  <si>
    <r>
      <t xml:space="preserve">201 ALB限用HB </t>
    </r>
    <r>
      <rPr>
        <b/>
        <sz val="24"/>
        <color rgb="FF0000FF"/>
        <rFont val="Microsoft JhengHei Light"/>
        <family val="2"/>
        <charset val="136"/>
      </rPr>
      <t xml:space="preserve"> 6/4放行=&gt;HB/VB </t>
    </r>
    <phoneticPr fontId="1" type="noConversion"/>
  </si>
  <si>
    <t>TASTI</t>
  </si>
  <si>
    <t>TMRP26F019</t>
  </si>
  <si>
    <t>Eq；9</t>
    <phoneticPr fontId="1" type="noConversion"/>
  </si>
  <si>
    <t>TMRP26F018</t>
  </si>
  <si>
    <t>限用於Qbi panel</t>
    <phoneticPr fontId="1" type="noConversion"/>
  </si>
  <si>
    <t>6月5日</t>
  </si>
  <si>
    <t>TMRA26F052</t>
  </si>
  <si>
    <t>TMRA26F053</t>
  </si>
  <si>
    <t>2212623C</t>
  </si>
  <si>
    <t>TMRA26F054</t>
  </si>
  <si>
    <t>TMRA26F055</t>
  </si>
  <si>
    <t>TMRA26F056</t>
  </si>
  <si>
    <t>TMRA26F051</t>
  </si>
  <si>
    <t>TMRA26F057</t>
  </si>
  <si>
    <t>TMRA26F058</t>
  </si>
  <si>
    <t>TMRA26F059</t>
  </si>
  <si>
    <t>TMRA26F060</t>
  </si>
  <si>
    <t>TMRA26F061</t>
  </si>
  <si>
    <t>TMRA26F062</t>
  </si>
  <si>
    <t>1112623E</t>
  </si>
  <si>
    <t>1112623F</t>
  </si>
  <si>
    <t>1112623G</t>
  </si>
  <si>
    <t>1112623H</t>
  </si>
  <si>
    <t>TMRA26F063</t>
  </si>
  <si>
    <t>TMRA26F064</t>
  </si>
  <si>
    <t>TMRA26F065</t>
  </si>
  <si>
    <t>TMRA26F066</t>
  </si>
  <si>
    <t>2212623E</t>
  </si>
  <si>
    <t>TMRA26F067</t>
  </si>
  <si>
    <t>TMRA26F071</t>
  </si>
  <si>
    <t>TMRA26F072</t>
  </si>
  <si>
    <t>TMRA26F073</t>
  </si>
  <si>
    <t>1112623I</t>
  </si>
  <si>
    <t>1112623J</t>
  </si>
  <si>
    <t>1112623K</t>
  </si>
  <si>
    <t>1112623L</t>
  </si>
  <si>
    <t>TMRA26F074</t>
  </si>
  <si>
    <t>1112623O</t>
  </si>
  <si>
    <t>1112623P</t>
  </si>
  <si>
    <t>1112623Q</t>
  </si>
  <si>
    <t>1112623R</t>
  </si>
  <si>
    <t>223-224</t>
    <phoneticPr fontId="1" type="noConversion"/>
  </si>
  <si>
    <t>單批適用HB，併批適用HB/VB</t>
    <phoneticPr fontId="1" type="noConversion"/>
  </si>
  <si>
    <t>231-232</t>
    <phoneticPr fontId="1" type="noConversion"/>
  </si>
  <si>
    <t>221-222</t>
    <phoneticPr fontId="1" type="noConversion"/>
  </si>
  <si>
    <t>223-224</t>
    <phoneticPr fontId="1" type="noConversion"/>
  </si>
  <si>
    <t>TMRS26F009</t>
  </si>
  <si>
    <t>TMRP26F024</t>
  </si>
  <si>
    <t>231</t>
    <phoneticPr fontId="1" type="noConversion"/>
  </si>
  <si>
    <t>LOT NO</t>
    <phoneticPr fontId="1" type="noConversion"/>
  </si>
  <si>
    <t>料號</t>
    <phoneticPr fontId="2" type="noConversion"/>
  </si>
  <si>
    <t>滴定日期</t>
    <phoneticPr fontId="1" type="noConversion"/>
  </si>
  <si>
    <t>工單號碼</t>
    <phoneticPr fontId="1" type="noConversion"/>
  </si>
  <si>
    <t>品名</t>
    <phoneticPr fontId="1" type="noConversion"/>
  </si>
  <si>
    <t>工單數</t>
    <phoneticPr fontId="1" type="noConversion"/>
  </si>
  <si>
    <t>實際入庫數量</t>
    <phoneticPr fontId="1" type="noConversion"/>
  </si>
  <si>
    <t>入庫日期</t>
    <phoneticPr fontId="1" type="noConversion"/>
  </si>
  <si>
    <t>藥劑效期</t>
    <phoneticPr fontId="1" type="noConversion"/>
  </si>
  <si>
    <t>入庫完成</t>
  </si>
  <si>
    <t xml:space="preserve"> 6/11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</si>
</sst>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76" formatCode="m/d;@"/>
    <numFmt numFmtId="177" formatCode="yyyy/m/d;@"/>
    <numFmt numFmtId="178" formatCode="0.0_);[Red]\(0.0\)"/>
    <numFmt numFmtId="179" formatCode="m&quot;月&quot;d&quot;日&quot;"/>
    <numFmt numFmtId="180" formatCode="[$-409]d\-mmm\-yy;@"/>
    <numFmt numFmtId="181" formatCode="#,##0.0_);[Red]\(#,##0.0\)"/>
    <numFmt numFmtId="182" formatCode="0.00_ "/>
    <numFmt numFmtId="183" formatCode="0_);[Red]\(0\)"/>
    <numFmt numFmtId="184" formatCode="m&quot;月&quot;d&quot;日&quot;;@"/>
    <numFmt numFmtId="185" formatCode="0.00_);[Red]\(0.00\)"/>
    <numFmt numFmtId="186" formatCode="0_ "/>
    <numFmt numFmtId="187" formatCode="yyyy/mm/dd"/>
    <numFmt numFmtId="188" formatCode="#,##0_);[Red]\(#,##0\)"/>
    <numFmt numFmtId="189" formatCode="[$-F800]dddd\,\ mmmm\ dd\,\ yyyy"/>
    <numFmt numFmtId="190" formatCode="#,##0_ ;[Red]\-#,##0\ "/>
    <numFmt numFmtId="191" formatCode="0_ ;[Red]\-0\ "/>
    <numFmt numFmtId="192" formatCode="0;[Red]0"/>
  </numFmts>
  <fonts count="20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8"/>
      <color rgb="FFFF0000"/>
      <name val="Arial"/>
      <family val="2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theme="1"/>
      <name val="Arial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8"/>
      <color theme="3"/>
      <name val="新細明體"/>
      <family val="2"/>
      <charset val="136"/>
      <scheme val="major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新細明體"/>
      <family val="1"/>
      <charset val="136"/>
    </font>
    <font>
      <b/>
      <sz val="9"/>
      <color indexed="81"/>
      <name val="Tahoma"/>
      <family val="2"/>
    </font>
    <font>
      <b/>
      <sz val="12"/>
      <color theme="1"/>
      <name val="Microsoft JhengHei Light"/>
      <family val="2"/>
      <charset val="136"/>
    </font>
    <font>
      <sz val="11"/>
      <color theme="1"/>
      <name val="新細明體"/>
      <family val="2"/>
      <scheme val="minor"/>
    </font>
    <font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6"/>
    </font>
    <font>
      <sz val="11"/>
      <color theme="1"/>
      <name val="微軟正黑體"/>
      <family val="2"/>
      <charset val="136"/>
    </font>
    <font>
      <b/>
      <sz val="23"/>
      <color rgb="FFA0A0A0"/>
      <name val="微軟正黑體"/>
      <family val="2"/>
      <charset val="136"/>
    </font>
    <font>
      <sz val="14"/>
      <color rgb="FFA0A0A0"/>
      <name val="微軟正黑體"/>
      <family val="2"/>
      <charset val="136"/>
    </font>
    <font>
      <b/>
      <sz val="12"/>
      <color rgb="FF5F5F5F"/>
      <name val="微軟正黑體"/>
      <family val="2"/>
      <charset val="136"/>
    </font>
    <font>
      <sz val="12"/>
      <color rgb="FF5F5F5F"/>
      <name val="微軟正黑體"/>
      <family val="2"/>
      <charset val="136"/>
    </font>
    <font>
      <b/>
      <sz val="14"/>
      <color theme="1"/>
      <name val="Microsoft JhengHei Light"/>
      <family val="2"/>
      <charset val="136"/>
    </font>
    <font>
      <sz val="10"/>
      <color theme="1"/>
      <name val="Times New Roman"/>
      <family val="1"/>
    </font>
    <font>
      <b/>
      <sz val="18"/>
      <color rgb="FF000000"/>
      <name val="新細明體"/>
      <family val="1"/>
      <charset val="136"/>
    </font>
    <font>
      <b/>
      <sz val="18"/>
      <color rgb="FF000000"/>
      <name val="Times New Roman"/>
      <family val="1"/>
    </font>
    <font>
      <b/>
      <sz val="18"/>
      <color rgb="FF000000"/>
      <name val="Microsoft JhengHei UI"/>
      <family val="2"/>
      <charset val="136"/>
    </font>
    <font>
      <b/>
      <sz val="11"/>
      <color rgb="FF000000"/>
      <name val="新細明體"/>
      <family val="1"/>
      <charset val="136"/>
    </font>
    <font>
      <b/>
      <sz val="14"/>
      <color rgb="FF000000"/>
      <name val="新細明體"/>
      <family val="1"/>
      <charset val="136"/>
    </font>
    <font>
      <b/>
      <sz val="11"/>
      <color rgb="FF000000"/>
      <name val="Times New Roman"/>
      <family val="1"/>
    </font>
    <font>
      <b/>
      <sz val="9"/>
      <color rgb="FF000000"/>
      <name val="新細明體"/>
      <family val="1"/>
      <charset val="136"/>
    </font>
    <font>
      <b/>
      <sz val="9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4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4"/>
      <color rgb="FF000000"/>
      <name val="細明體"/>
      <family val="3"/>
      <charset val="136"/>
    </font>
    <font>
      <b/>
      <sz val="11"/>
      <color theme="1"/>
      <name val="Microsoft JhengHei Light"/>
      <family val="2"/>
      <charset val="136"/>
    </font>
    <font>
      <b/>
      <sz val="20"/>
      <color theme="1"/>
      <name val="Microsoft JhengHei Light"/>
      <family val="2"/>
      <charset val="136"/>
    </font>
    <font>
      <sz val="10"/>
      <color theme="1"/>
      <name val="Calibri"/>
      <family val="2"/>
    </font>
    <font>
      <sz val="12"/>
      <color rgb="FF000000"/>
      <name val="Calibri"/>
      <family val="2"/>
    </font>
    <font>
      <sz val="18"/>
      <color rgb="FF000000"/>
      <name val="Calibri"/>
      <family val="2"/>
    </font>
    <font>
      <sz val="18"/>
      <color rgb="FF000000"/>
      <name val="新細明體"/>
      <family val="1"/>
      <charset val="136"/>
    </font>
    <font>
      <sz val="18"/>
      <color rgb="FF000000"/>
      <name val="Microsoft JhengHei UI"/>
      <family val="2"/>
      <charset val="136"/>
    </font>
    <font>
      <sz val="11"/>
      <color rgb="FF000000"/>
      <name val="Calibri"/>
      <family val="2"/>
    </font>
    <font>
      <sz val="11"/>
      <color rgb="FF000000"/>
      <name val="新細明體"/>
      <family val="1"/>
      <charset val="136"/>
    </font>
    <font>
      <sz val="14"/>
      <color rgb="FF000000"/>
      <name val="Calibri"/>
      <family val="2"/>
    </font>
    <font>
      <sz val="14"/>
      <color rgb="FF000000"/>
      <name val="新細明體"/>
      <family val="1"/>
      <charset val="136"/>
    </font>
    <font>
      <sz val="9"/>
      <color rgb="FF000000"/>
      <name val="Calibri"/>
      <family val="2"/>
    </font>
    <font>
      <sz val="9"/>
      <color rgb="FF000000"/>
      <name val="新細明體"/>
      <family val="1"/>
      <charset val="136"/>
    </font>
    <font>
      <sz val="14"/>
      <color rgb="FF000000"/>
      <name val="微軟正黑體"/>
      <family val="2"/>
      <charset val="136"/>
    </font>
    <font>
      <b/>
      <sz val="18"/>
      <color rgb="FF000000"/>
      <name val="Microsoft JhengHei UI"/>
      <family val="2"/>
    </font>
    <font>
      <b/>
      <sz val="20"/>
      <color rgb="FFFF0000"/>
      <name val="Microsoft JhengHei Light"/>
      <family val="2"/>
      <charset val="136"/>
    </font>
    <font>
      <sz val="20"/>
      <color theme="1"/>
      <name val="Calibri"/>
      <family val="2"/>
    </font>
    <font>
      <b/>
      <sz val="16"/>
      <color theme="1"/>
      <name val="Microsoft JhengHei Light"/>
      <family val="2"/>
      <charset val="136"/>
    </font>
    <font>
      <b/>
      <sz val="18"/>
      <color theme="1"/>
      <name val="Microsoft JhengHei Light"/>
      <family val="2"/>
      <charset val="136"/>
    </font>
    <font>
      <b/>
      <sz val="22"/>
      <color rgb="FFFF0000"/>
      <name val="Microsoft JhengHei Light"/>
      <family val="2"/>
      <charset val="136"/>
    </font>
    <font>
      <sz val="16"/>
      <color theme="1"/>
      <name val="SimHei"/>
      <family val="3"/>
      <charset val="134"/>
    </font>
    <font>
      <sz val="16"/>
      <color theme="1"/>
      <name val="Calibri"/>
      <family val="2"/>
    </font>
    <font>
      <b/>
      <sz val="12"/>
      <color rgb="FF000000"/>
      <name val="微軟正黑體"/>
      <family val="2"/>
      <charset val="136"/>
    </font>
    <font>
      <sz val="16"/>
      <color rgb="FFFF0000"/>
      <name val="Calibri"/>
      <family val="2"/>
    </font>
    <font>
      <sz val="16"/>
      <name val="Calibri"/>
      <family val="2"/>
    </font>
    <font>
      <sz val="16"/>
      <name val="SimHei"/>
      <family val="3"/>
      <charset val="134"/>
    </font>
    <font>
      <sz val="16"/>
      <color rgb="FFFF0000"/>
      <name val="SimHei"/>
      <family val="3"/>
      <charset val="134"/>
    </font>
    <font>
      <b/>
      <sz val="16"/>
      <color rgb="FFFF9999"/>
      <name val="Calibri"/>
      <family val="2"/>
    </font>
    <font>
      <b/>
      <sz val="16"/>
      <color rgb="FFFF9999"/>
      <name val="SimHei"/>
      <family val="3"/>
      <charset val="134"/>
    </font>
    <font>
      <b/>
      <sz val="16"/>
      <color rgb="FFFF0000"/>
      <name val="Microsoft JhengHei Light"/>
      <family val="2"/>
      <charset val="136"/>
    </font>
    <font>
      <b/>
      <sz val="16"/>
      <color rgb="FF00B050"/>
      <name val="Microsoft JhengHei Light"/>
      <family val="2"/>
      <charset val="136"/>
    </font>
    <font>
      <sz val="16"/>
      <color theme="1"/>
      <name val="細明體"/>
      <family val="2"/>
      <charset val="136"/>
    </font>
    <font>
      <b/>
      <sz val="28"/>
      <color rgb="FFFF0000"/>
      <name val="Microsoft JhengHei Light"/>
      <family val="2"/>
      <charset val="136"/>
    </font>
    <font>
      <b/>
      <sz val="26"/>
      <color rgb="FFFF0000"/>
      <name val="Microsoft JhengHei Light"/>
      <family val="2"/>
      <charset val="136"/>
    </font>
    <font>
      <sz val="22"/>
      <color theme="1"/>
      <name val="Calibri"/>
      <family val="2"/>
    </font>
    <font>
      <b/>
      <sz val="24"/>
      <color rgb="FFFF0000"/>
      <name val="Microsoft JhengHei Light"/>
      <family val="2"/>
      <charset val="136"/>
    </font>
    <font>
      <b/>
      <sz val="24"/>
      <color theme="1"/>
      <name val="Microsoft JhengHei Light"/>
      <family val="2"/>
      <charset val="136"/>
    </font>
    <font>
      <sz val="10"/>
      <name val="Arial"/>
      <family val="2"/>
    </font>
    <font>
      <sz val="11"/>
      <color theme="1"/>
      <name val="新細明體"/>
      <family val="2"/>
      <charset val="177"/>
      <scheme val="minor"/>
    </font>
    <font>
      <b/>
      <sz val="20"/>
      <color theme="1"/>
      <name val="Calibri"/>
      <family val="2"/>
    </font>
    <font>
      <sz val="16"/>
      <name val="新細明體"/>
      <family val="1"/>
      <charset val="136"/>
    </font>
    <font>
      <sz val="18"/>
      <color theme="1"/>
      <name val="Calibri"/>
      <family val="2"/>
    </font>
    <font>
      <sz val="9"/>
      <name val="Arial"/>
      <family val="2"/>
      <charset val="136"/>
    </font>
    <font>
      <sz val="16"/>
      <color theme="1"/>
      <name val="Microsoft JhengHei"/>
      <family val="2"/>
    </font>
    <font>
      <sz val="12"/>
      <color theme="1"/>
      <name val="新細明體"/>
      <family val="1"/>
      <charset val="136"/>
    </font>
    <font>
      <b/>
      <sz val="16"/>
      <color theme="1"/>
      <name val="Calibri"/>
      <family val="2"/>
    </font>
    <font>
      <strike/>
      <sz val="16"/>
      <color theme="1"/>
      <name val="新細明體"/>
      <family val="1"/>
      <charset val="136"/>
    </font>
    <font>
      <strike/>
      <sz val="16"/>
      <name val="新細明體"/>
      <family val="1"/>
      <charset val="136"/>
    </font>
    <font>
      <sz val="10"/>
      <color rgb="FF000000"/>
      <name val="SimHei"/>
      <family val="3"/>
      <charset val="134"/>
    </font>
    <font>
      <sz val="10"/>
      <color rgb="FF000000"/>
      <name val="Calibri"/>
      <family val="2"/>
    </font>
    <font>
      <sz val="16"/>
      <name val="細明體"/>
      <family val="2"/>
      <charset val="136"/>
    </font>
    <font>
      <b/>
      <sz val="10"/>
      <color rgb="FF000000"/>
      <name val="微軟正黑體"/>
      <family val="2"/>
      <charset val="136"/>
    </font>
    <font>
      <b/>
      <sz val="10"/>
      <color rgb="FF000000"/>
      <name val="Times New Roman"/>
      <family val="1"/>
    </font>
    <font>
      <b/>
      <sz val="10"/>
      <color rgb="FF000000"/>
      <name val="新細明體"/>
      <family val="1"/>
      <charset val="136"/>
    </font>
    <font>
      <b/>
      <sz val="10"/>
      <color rgb="FF000000"/>
      <name val="細明體"/>
      <family val="3"/>
      <charset val="136"/>
    </font>
    <font>
      <sz val="11"/>
      <color theme="1"/>
      <name val="Calibri"/>
      <family val="2"/>
      <charset val="136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b/>
      <sz val="10"/>
      <color theme="1"/>
      <name val="微軟正黑體"/>
      <family val="2"/>
      <charset val="136"/>
    </font>
    <font>
      <b/>
      <sz val="10"/>
      <color rgb="FF000000"/>
      <name val="細明體"/>
      <family val="1"/>
      <charset val="136"/>
    </font>
    <font>
      <sz val="20"/>
      <color rgb="FF000000"/>
      <name val="新細明體"/>
      <family val="1"/>
      <charset val="136"/>
    </font>
    <font>
      <b/>
      <sz val="10"/>
      <name val="Calibri"/>
      <family val="2"/>
    </font>
    <font>
      <b/>
      <sz val="10"/>
      <name val="Times New Roman"/>
      <family val="1"/>
    </font>
    <font>
      <b/>
      <sz val="10"/>
      <name val="細明體"/>
      <family val="1"/>
      <charset val="136"/>
    </font>
    <font>
      <strike/>
      <sz val="16"/>
      <color theme="1"/>
      <name val="Calibri"/>
      <family val="2"/>
    </font>
    <font>
      <sz val="11"/>
      <color rgb="FF000000"/>
      <name val="新細明體"/>
      <family val="2"/>
      <scheme val="minor"/>
    </font>
    <font>
      <b/>
      <sz val="26"/>
      <color rgb="FFFF0000"/>
      <name val="微軟正黑體"/>
      <family val="2"/>
      <charset val="136"/>
    </font>
    <font>
      <strike/>
      <sz val="16"/>
      <name val="Calibri"/>
      <family val="2"/>
    </font>
    <font>
      <b/>
      <sz val="16"/>
      <color theme="1"/>
      <name val="Microsoft JhengHei"/>
      <family val="2"/>
      <charset val="136"/>
    </font>
    <font>
      <b/>
      <sz val="48"/>
      <color rgb="FFFF0000"/>
      <name val="Microsoft JhengHei Light"/>
      <family val="2"/>
      <charset val="136"/>
    </font>
    <font>
      <sz val="12"/>
      <color theme="1"/>
      <name val="SimHei"/>
      <family val="3"/>
      <charset val="134"/>
    </font>
    <font>
      <sz val="12"/>
      <name val="Calibri"/>
      <family val="2"/>
    </font>
    <font>
      <b/>
      <sz val="20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20"/>
      <color rgb="FFEE0000"/>
      <name val="Microsoft JhengHei Light"/>
      <family val="2"/>
      <charset val="136"/>
    </font>
    <font>
      <sz val="10"/>
      <color theme="1"/>
      <name val="Arial"/>
      <family val="2"/>
    </font>
    <font>
      <sz val="10"/>
      <color theme="1"/>
      <name val="Microsoft JhengHei"/>
      <family val="2"/>
    </font>
    <font>
      <sz val="10"/>
      <color theme="1"/>
      <name val="Microsoft JhengHei"/>
      <family val="2"/>
      <charset val="136"/>
    </font>
    <font>
      <sz val="10"/>
      <color rgb="FFEE0000"/>
      <name val="Microsoft JhengHei"/>
      <family val="2"/>
      <charset val="136"/>
    </font>
    <font>
      <sz val="10"/>
      <color rgb="FFEE0000"/>
      <name val="Arial"/>
      <family val="2"/>
    </font>
    <font>
      <b/>
      <sz val="26"/>
      <color theme="1"/>
      <name val="Microsoft JhengHei Light"/>
      <family val="2"/>
      <charset val="136"/>
    </font>
    <font>
      <b/>
      <sz val="20"/>
      <color rgb="FF0000FF"/>
      <name val="Microsoft JhengHei Light"/>
      <family val="2"/>
      <charset val="136"/>
    </font>
    <font>
      <b/>
      <sz val="28"/>
      <color theme="1"/>
      <name val="Microsoft JhengHei Light"/>
      <family val="2"/>
      <charset val="136"/>
    </font>
    <font>
      <sz val="24"/>
      <color rgb="FFFF0000"/>
      <name val="Calibri"/>
      <family val="2"/>
    </font>
    <font>
      <b/>
      <sz val="16"/>
      <color rgb="FFFF9999"/>
      <name val="細明體"/>
      <family val="2"/>
      <charset val="136"/>
    </font>
    <font>
      <b/>
      <sz val="16"/>
      <color rgb="FFFF9999"/>
      <name val="Calibri"/>
      <family val="2"/>
      <charset val="136"/>
    </font>
    <font>
      <b/>
      <strike/>
      <sz val="24"/>
      <color rgb="FFFF0000"/>
      <name val="Microsoft JhengHei Light"/>
      <family val="2"/>
      <charset val="136"/>
    </font>
    <font>
      <b/>
      <strike/>
      <sz val="20"/>
      <color rgb="FFEE0000"/>
      <name val="Microsoft JhengHei Light"/>
      <family val="2"/>
      <charset val="136"/>
    </font>
    <font>
      <b/>
      <strike/>
      <sz val="22"/>
      <color rgb="FFFF0000"/>
      <name val="Microsoft JhengHei Light"/>
      <family val="2"/>
      <charset val="136"/>
    </font>
    <font>
      <sz val="24"/>
      <color rgb="FFFF0000"/>
      <name val="Microsoft JhengHei Light"/>
      <family val="2"/>
      <charset val="136"/>
    </font>
    <font>
      <strike/>
      <sz val="24"/>
      <color rgb="FFFF0000"/>
      <name val="新細明體"/>
      <family val="1"/>
      <charset val="136"/>
    </font>
    <font>
      <sz val="24"/>
      <color rgb="FFFF0000"/>
      <name val="Calibri"/>
      <family val="1"/>
      <charset val="136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6"/>
      <color indexed="81"/>
      <name val="細明體"/>
      <family val="3"/>
      <charset val="136"/>
    </font>
    <font>
      <sz val="16"/>
      <color theme="1"/>
      <name val="Microsoft JhengHei Light"/>
      <family val="2"/>
      <charset val="136"/>
    </font>
    <font>
      <b/>
      <sz val="28"/>
      <color rgb="FF0000FF"/>
      <name val="Microsoft JhengHei Light"/>
      <family val="2"/>
      <charset val="136"/>
    </font>
    <font>
      <sz val="16"/>
      <color rgb="FF000000"/>
      <name val="Malgun Gothic Semilight"/>
      <family val="2"/>
      <charset val="136"/>
    </font>
    <font>
      <sz val="16"/>
      <color theme="1"/>
      <name val="微軟正黑體"/>
      <family val="2"/>
      <charset val="136"/>
    </font>
    <font>
      <b/>
      <sz val="24"/>
      <color rgb="FF0000FF"/>
      <name val="Microsoft JhengHei Light"/>
      <family val="2"/>
      <charset val="136"/>
    </font>
    <font>
      <b/>
      <sz val="18"/>
      <color rgb="FFFF0000"/>
      <name val="Microsoft JhengHei Light"/>
      <family val="2"/>
      <charset val="136"/>
    </font>
    <font>
      <b/>
      <sz val="22"/>
      <color theme="1"/>
      <name val="Microsoft JhengHei Light"/>
      <family val="2"/>
      <charset val="136"/>
    </font>
    <font>
      <b/>
      <sz val="16"/>
      <color rgb="FFFF9999"/>
      <name val="Microsoft JhengHei"/>
      <family val="2"/>
    </font>
    <font>
      <b/>
      <sz val="24"/>
      <name val="Calibri"/>
      <family val="2"/>
    </font>
    <font>
      <sz val="24"/>
      <color theme="1"/>
      <name val="Calibri"/>
      <family val="2"/>
    </font>
    <font>
      <b/>
      <sz val="24"/>
      <color theme="1"/>
      <name val="Calibri"/>
      <family val="2"/>
    </font>
    <font>
      <b/>
      <sz val="24"/>
      <color rgb="FFFF0000"/>
      <name val="Calibri"/>
      <family val="2"/>
    </font>
    <font>
      <sz val="24"/>
      <name val="Calibri"/>
      <family val="2"/>
    </font>
    <font>
      <sz val="24"/>
      <name val="微軟正黑體"/>
      <family val="2"/>
      <charset val="136"/>
    </font>
    <font>
      <b/>
      <u/>
      <sz val="24"/>
      <color rgb="FF0000FF"/>
      <name val="Microsoft JhengHei Light"/>
      <family val="2"/>
      <charset val="136"/>
    </font>
    <font>
      <b/>
      <sz val="26"/>
      <color rgb="FF0000FF"/>
      <name val="Microsoft JhengHei Light"/>
      <family val="2"/>
      <charset val="136"/>
    </font>
    <font>
      <b/>
      <sz val="20"/>
      <color rgb="FFFF3399"/>
      <name val="Microsoft JhengHei Light"/>
      <family val="2"/>
      <charset val="136"/>
    </font>
    <font>
      <b/>
      <sz val="12"/>
      <color rgb="FF000000"/>
      <name val="Calibri"/>
      <family val="2"/>
    </font>
    <font>
      <b/>
      <sz val="12"/>
      <color rgb="FFD9D9D9"/>
      <name val="Calibri"/>
      <family val="2"/>
    </font>
    <font>
      <b/>
      <sz val="12"/>
      <color rgb="FFFF0000"/>
      <name val="Calibri"/>
      <family val="2"/>
    </font>
    <font>
      <b/>
      <sz val="18"/>
      <color rgb="FF0000FF"/>
      <name val="Microsoft JhengHei Light"/>
      <family val="2"/>
      <charset val="136"/>
    </font>
    <font>
      <b/>
      <sz val="20"/>
      <color theme="0"/>
      <name val="Microsoft JhengHei Light"/>
      <family val="2"/>
      <charset val="136"/>
    </font>
    <font>
      <b/>
      <sz val="18"/>
      <name val="Calibri"/>
      <family val="2"/>
    </font>
    <font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b/>
      <sz val="26"/>
      <color rgb="FFFF0000"/>
      <name val="Calibri"/>
      <family val="2"/>
    </font>
    <font>
      <b/>
      <sz val="18"/>
      <color rgb="FF000000"/>
      <name val="細明體"/>
      <family val="3"/>
      <charset val="136"/>
    </font>
    <font>
      <b/>
      <sz val="26"/>
      <color rgb="FF0070C0"/>
      <name val="Microsoft JhengHei Light"/>
      <family val="2"/>
      <charset val="136"/>
    </font>
    <font>
      <b/>
      <strike/>
      <sz val="20"/>
      <color theme="1"/>
      <name val="Microsoft JhengHei Light"/>
      <family val="2"/>
      <charset val="136"/>
    </font>
    <font>
      <b/>
      <strike/>
      <sz val="18"/>
      <color theme="1"/>
      <name val="Microsoft JhengHei Light"/>
      <family val="2"/>
      <charset val="136"/>
    </font>
    <font>
      <b/>
      <strike/>
      <sz val="18"/>
      <color rgb="FFFF0000"/>
      <name val="Microsoft JhengHei Light"/>
      <family val="2"/>
      <charset val="136"/>
    </font>
    <font>
      <b/>
      <sz val="36"/>
      <color theme="1"/>
      <name val="Microsoft JhengHei Light"/>
      <family val="2"/>
      <charset val="136"/>
    </font>
    <font>
      <sz val="10"/>
      <color theme="1"/>
      <name val="新細明體"/>
      <family val="2"/>
      <charset val="136"/>
      <scheme val="minor"/>
    </font>
    <font>
      <b/>
      <sz val="24"/>
      <color rgb="FF002060"/>
      <name val="Calibri"/>
      <family val="2"/>
    </font>
    <font>
      <sz val="24"/>
      <color rgb="FF002060"/>
      <name val="Calibri"/>
      <family val="2"/>
    </font>
    <font>
      <sz val="24"/>
      <color rgb="FF002060"/>
      <name val="標楷體"/>
      <family val="4"/>
      <charset val="136"/>
    </font>
    <font>
      <b/>
      <sz val="24"/>
      <color rgb="FF002060"/>
      <name val="Wingdings 3"/>
      <family val="1"/>
      <charset val="2"/>
    </font>
    <font>
      <b/>
      <sz val="24"/>
      <color rgb="FF00B050"/>
      <name val="Calibri"/>
      <family val="2"/>
    </font>
    <font>
      <b/>
      <sz val="14"/>
      <color rgb="FFFF0000"/>
      <name val="Microsoft JhengHei Light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微軟正黑體"/>
      <family val="2"/>
      <charset val="136"/>
    </font>
    <font>
      <b/>
      <sz val="18"/>
      <color theme="1"/>
      <name val="Microsoft JhengHei Light"/>
      <family val="2"/>
      <charset val="2"/>
    </font>
    <font>
      <b/>
      <sz val="18"/>
      <color theme="1"/>
      <name val="Wingdings"/>
      <family val="2"/>
      <charset val="2"/>
    </font>
    <font>
      <b/>
      <sz val="18"/>
      <color theme="1"/>
      <name val="Calibri"/>
      <family val="2"/>
    </font>
    <font>
      <sz val="16"/>
      <color theme="1"/>
      <name val="Times New Roman"/>
      <family val="1"/>
    </font>
    <font>
      <sz val="12"/>
      <color rgb="FF000000"/>
      <name val="微軟正黑體"/>
      <family val="2"/>
      <charset val="136"/>
    </font>
    <font>
      <b/>
      <sz val="22"/>
      <color rgb="FF0000FF"/>
      <name val="Microsoft JhengHei Light"/>
      <family val="2"/>
      <charset val="136"/>
    </font>
    <font>
      <b/>
      <sz val="20"/>
      <color theme="3"/>
      <name val="Microsoft JhengHei Light"/>
      <family val="2"/>
      <charset val="136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1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AA6E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844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theme="4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8326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6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9" fillId="0" borderId="7" applyNumberFormat="0" applyFill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9" borderId="10" applyNumberFormat="0" applyAlignment="0" applyProtection="0">
      <alignment vertical="center"/>
    </xf>
    <xf numFmtId="0" fontId="16" fillId="10" borderId="11" applyNumberFormat="0" applyAlignment="0" applyProtection="0">
      <alignment vertical="center"/>
    </xf>
    <xf numFmtId="0" fontId="17" fillId="10" borderId="10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11" borderId="13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" borderId="3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/>
    <xf numFmtId="0" fontId="4" fillId="0" borderId="0">
      <alignment vertical="center"/>
    </xf>
    <xf numFmtId="0" fontId="24" fillId="0" borderId="0"/>
    <xf numFmtId="0" fontId="95" fillId="0" borderId="0"/>
    <xf numFmtId="0" fontId="96" fillId="0" borderId="0"/>
    <xf numFmtId="0" fontId="102" fillId="0" borderId="0"/>
    <xf numFmtId="0" fontId="7" fillId="0" borderId="0">
      <alignment vertical="center"/>
    </xf>
    <xf numFmtId="0" fontId="24" fillId="0" borderId="0"/>
    <xf numFmtId="0" fontId="4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113" fillId="0" borderId="0" applyFont="0" applyFill="0" applyBorder="0" applyAlignment="0" applyProtection="0">
      <alignment vertical="center"/>
    </xf>
    <xf numFmtId="0" fontId="113" fillId="0" borderId="0">
      <alignment vertical="center"/>
    </xf>
    <xf numFmtId="43" fontId="95" fillId="0" borderId="0" applyFont="0" applyFill="0" applyBorder="0" applyAlignment="0" applyProtection="0">
      <alignment vertical="center"/>
    </xf>
    <xf numFmtId="0" fontId="5" fillId="0" borderId="0"/>
    <xf numFmtId="43" fontId="4" fillId="0" borderId="0" applyFont="0" applyFill="0" applyBorder="0" applyAlignment="0" applyProtection="0">
      <alignment vertical="center"/>
    </xf>
    <xf numFmtId="43" fontId="113" fillId="0" borderId="0" applyFont="0" applyFill="0" applyBorder="0" applyAlignment="0" applyProtection="0">
      <alignment vertical="center"/>
    </xf>
    <xf numFmtId="43" fontId="9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24" fillId="0" borderId="0"/>
    <xf numFmtId="0" fontId="7" fillId="0" borderId="0">
      <alignment vertical="center"/>
    </xf>
    <xf numFmtId="0" fontId="24" fillId="0" borderId="0"/>
  </cellStyleXfs>
  <cellXfs count="1173">
    <xf numFmtId="0" fontId="0" fillId="0" borderId="0" xfId="0">
      <alignment vertical="center"/>
    </xf>
    <xf numFmtId="38" fontId="26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 wrapText="1"/>
    </xf>
    <xf numFmtId="180" fontId="27" fillId="0" borderId="1" xfId="0" quotePrefix="1" applyNumberFormat="1" applyFont="1" applyBorder="1" applyAlignment="1">
      <alignment horizontal="center" vertical="center"/>
    </xf>
    <xf numFmtId="181" fontId="28" fillId="0" borderId="1" xfId="0" applyNumberFormat="1" applyFont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38" fontId="8" fillId="0" borderId="1" xfId="0" applyNumberFormat="1" applyFont="1" applyBorder="1" applyAlignment="1">
      <alignment horizontal="center" vertical="center"/>
    </xf>
    <xf numFmtId="38" fontId="28" fillId="0" borderId="1" xfId="0" applyNumberFormat="1" applyFont="1" applyBorder="1" applyAlignment="1">
      <alignment horizontal="center" vertical="center"/>
    </xf>
    <xf numFmtId="0" fontId="33" fillId="0" borderId="0" xfId="0" applyFont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vertical="center" wrapText="1"/>
    </xf>
    <xf numFmtId="0" fontId="34" fillId="0" borderId="1" xfId="0" applyFont="1" applyBorder="1">
      <alignment vertical="center"/>
    </xf>
    <xf numFmtId="0" fontId="40" fillId="41" borderId="1" xfId="0" applyFont="1" applyFill="1" applyBorder="1" applyAlignment="1">
      <alignment horizontal="center" vertical="center" wrapText="1"/>
    </xf>
    <xf numFmtId="0" fontId="41" fillId="41" borderId="1" xfId="0" applyFont="1" applyFill="1" applyBorder="1" applyAlignment="1">
      <alignment horizontal="left" vertical="center" wrapText="1"/>
    </xf>
    <xf numFmtId="0" fontId="34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38" fontId="31" fillId="0" borderId="1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3" fillId="0" borderId="0" xfId="0" applyFont="1" applyAlignment="1"/>
    <xf numFmtId="0" fontId="44" fillId="0" borderId="17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0" fontId="47" fillId="3" borderId="19" xfId="0" applyFont="1" applyFill="1" applyBorder="1" applyAlignment="1">
      <alignment horizontal="center" vertical="center" wrapText="1"/>
    </xf>
    <xf numFmtId="0" fontId="48" fillId="3" borderId="16" xfId="0" applyFont="1" applyFill="1" applyBorder="1" applyAlignment="1">
      <alignment horizontal="center" vertical="center" wrapText="1"/>
    </xf>
    <xf numFmtId="0" fontId="49" fillId="3" borderId="18" xfId="0" applyFont="1" applyFill="1" applyBorder="1" applyAlignment="1">
      <alignment horizontal="center" vertical="center" wrapText="1"/>
    </xf>
    <xf numFmtId="0" fontId="50" fillId="3" borderId="18" xfId="0" applyFont="1" applyFill="1" applyBorder="1" applyAlignment="1">
      <alignment horizontal="center" vertical="center" wrapText="1"/>
    </xf>
    <xf numFmtId="0" fontId="51" fillId="3" borderId="18" xfId="0" applyFont="1" applyFill="1" applyBorder="1" applyAlignment="1">
      <alignment horizontal="center" vertical="center" wrapText="1"/>
    </xf>
    <xf numFmtId="0" fontId="48" fillId="3" borderId="18" xfId="0" applyFont="1" applyFill="1" applyBorder="1" applyAlignment="1">
      <alignment horizontal="center" vertical="center" wrapText="1"/>
    </xf>
    <xf numFmtId="0" fontId="52" fillId="0" borderId="19" xfId="0" applyFont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/>
    </xf>
    <xf numFmtId="0" fontId="53" fillId="41" borderId="16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 wrapText="1"/>
    </xf>
    <xf numFmtId="20" fontId="53" fillId="2" borderId="16" xfId="0" applyNumberFormat="1" applyFont="1" applyFill="1" applyBorder="1" applyAlignment="1">
      <alignment horizontal="center" vertical="center"/>
    </xf>
    <xf numFmtId="20" fontId="53" fillId="0" borderId="16" xfId="0" applyNumberFormat="1" applyFont="1" applyBorder="1" applyAlignment="1">
      <alignment horizontal="center" vertical="center"/>
    </xf>
    <xf numFmtId="20" fontId="53" fillId="41" borderId="16" xfId="0" applyNumberFormat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center" vertical="center" wrapText="1"/>
    </xf>
    <xf numFmtId="0" fontId="55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 wrapText="1"/>
    </xf>
    <xf numFmtId="0" fontId="48" fillId="0" borderId="16" xfId="0" applyFont="1" applyBorder="1" applyAlignment="1">
      <alignment horizontal="center" vertical="center" wrapText="1"/>
    </xf>
    <xf numFmtId="0" fontId="52" fillId="3" borderId="19" xfId="0" applyFont="1" applyFill="1" applyBorder="1" applyAlignment="1">
      <alignment horizontal="center" vertical="center"/>
    </xf>
    <xf numFmtId="0" fontId="53" fillId="0" borderId="16" xfId="0" applyFont="1" applyBorder="1" applyAlignment="1">
      <alignment horizontal="center" vertical="center" wrapText="1"/>
    </xf>
    <xf numFmtId="20" fontId="53" fillId="41" borderId="23" xfId="0" applyNumberFormat="1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/>
    </xf>
    <xf numFmtId="0" fontId="52" fillId="41" borderId="19" xfId="0" applyFont="1" applyFill="1" applyBorder="1" applyAlignment="1">
      <alignment horizontal="center" vertical="center"/>
    </xf>
    <xf numFmtId="0" fontId="53" fillId="36" borderId="16" xfId="0" applyFont="1" applyFill="1" applyBorder="1" applyAlignment="1">
      <alignment horizontal="center" vertical="center" wrapText="1"/>
    </xf>
    <xf numFmtId="0" fontId="55" fillId="0" borderId="19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52" fillId="39" borderId="16" xfId="0" applyFont="1" applyFill="1" applyBorder="1" applyAlignment="1">
      <alignment horizontal="center" vertical="center" wrapText="1"/>
    </xf>
    <xf numFmtId="0" fontId="53" fillId="41" borderId="16" xfId="0" applyFont="1" applyFill="1" applyBorder="1" applyAlignment="1">
      <alignment horizontal="center" vertical="center" wrapText="1"/>
    </xf>
    <xf numFmtId="0" fontId="54" fillId="0" borderId="16" xfId="0" applyFont="1" applyBorder="1" applyAlignment="1">
      <alignment horizontal="center" vertical="center"/>
    </xf>
    <xf numFmtId="0" fontId="48" fillId="36" borderId="16" xfId="0" applyFont="1" applyFill="1" applyBorder="1" applyAlignment="1">
      <alignment horizontal="center" vertical="center" wrapText="1"/>
    </xf>
    <xf numFmtId="0" fontId="55" fillId="41" borderId="19" xfId="0" applyFont="1" applyFill="1" applyBorder="1" applyAlignment="1">
      <alignment horizontal="center" vertical="center"/>
    </xf>
    <xf numFmtId="0" fontId="48" fillId="41" borderId="16" xfId="0" applyFont="1" applyFill="1" applyBorder="1" applyAlignment="1">
      <alignment horizontal="center" vertical="center"/>
    </xf>
    <xf numFmtId="0" fontId="54" fillId="41" borderId="16" xfId="0" applyFont="1" applyFill="1" applyBorder="1" applyAlignment="1">
      <alignment horizontal="center" vertical="center"/>
    </xf>
    <xf numFmtId="0" fontId="55" fillId="0" borderId="16" xfId="0" applyFont="1" applyBorder="1" applyAlignment="1">
      <alignment horizontal="center" vertical="center"/>
    </xf>
    <xf numFmtId="20" fontId="53" fillId="42" borderId="16" xfId="0" applyNumberFormat="1" applyFont="1" applyFill="1" applyBorder="1" applyAlignment="1">
      <alignment horizontal="center" vertical="center"/>
    </xf>
    <xf numFmtId="0" fontId="54" fillId="41" borderId="20" xfId="0" applyFont="1" applyFill="1" applyBorder="1" applyAlignment="1">
      <alignment horizontal="center" vertical="center" wrapText="1"/>
    </xf>
    <xf numFmtId="0" fontId="52" fillId="41" borderId="22" xfId="0" applyFont="1" applyFill="1" applyBorder="1" applyAlignment="1">
      <alignment horizontal="center" vertical="center" wrapText="1"/>
    </xf>
    <xf numFmtId="0" fontId="53" fillId="0" borderId="22" xfId="0" applyFont="1" applyBorder="1" applyAlignment="1">
      <alignment horizontal="center" vertical="center"/>
    </xf>
    <xf numFmtId="20" fontId="53" fillId="2" borderId="22" xfId="0" applyNumberFormat="1" applyFont="1" applyFill="1" applyBorder="1" applyAlignment="1">
      <alignment horizontal="center" vertical="center"/>
    </xf>
    <xf numFmtId="20" fontId="53" fillId="0" borderId="22" xfId="0" applyNumberFormat="1" applyFont="1" applyBorder="1" applyAlignment="1">
      <alignment horizontal="center" vertical="center"/>
    </xf>
    <xf numFmtId="0" fontId="52" fillId="0" borderId="22" xfId="0" applyFont="1" applyBorder="1" applyAlignment="1">
      <alignment horizontal="center" vertical="center"/>
    </xf>
    <xf numFmtId="0" fontId="52" fillId="44" borderId="16" xfId="0" applyFont="1" applyFill="1" applyBorder="1" applyAlignment="1">
      <alignment horizontal="center" vertical="center"/>
    </xf>
    <xf numFmtId="0" fontId="52" fillId="44" borderId="16" xfId="0" quotePrefix="1" applyFont="1" applyFill="1" applyBorder="1" applyAlignment="1">
      <alignment horizontal="center" vertical="center"/>
    </xf>
    <xf numFmtId="0" fontId="42" fillId="44" borderId="0" xfId="0" applyFont="1" applyFill="1" applyAlignment="1">
      <alignment horizontal="center" vertical="center"/>
    </xf>
    <xf numFmtId="0" fontId="53" fillId="44" borderId="16" xfId="0" applyFont="1" applyFill="1" applyBorder="1" applyAlignment="1">
      <alignment horizontal="center" vertical="center" wrapText="1"/>
    </xf>
    <xf numFmtId="0" fontId="52" fillId="44" borderId="16" xfId="0" applyFont="1" applyFill="1" applyBorder="1" applyAlignment="1">
      <alignment horizontal="center" vertical="center" wrapText="1"/>
    </xf>
    <xf numFmtId="0" fontId="53" fillId="44" borderId="16" xfId="0" applyFont="1" applyFill="1" applyBorder="1" applyAlignment="1">
      <alignment horizontal="center" vertical="center"/>
    </xf>
    <xf numFmtId="0" fontId="55" fillId="41" borderId="23" xfId="0" applyFont="1" applyFill="1" applyBorder="1" applyAlignment="1">
      <alignment horizontal="center" vertical="center"/>
    </xf>
    <xf numFmtId="0" fontId="52" fillId="52" borderId="16" xfId="0" applyFont="1" applyFill="1" applyBorder="1" applyAlignment="1">
      <alignment horizontal="center" vertical="center"/>
    </xf>
    <xf numFmtId="0" fontId="53" fillId="52" borderId="16" xfId="0" applyFont="1" applyFill="1" applyBorder="1" applyAlignment="1">
      <alignment horizontal="center" vertical="center" wrapText="1"/>
    </xf>
    <xf numFmtId="0" fontId="52" fillId="52" borderId="16" xfId="0" applyFont="1" applyFill="1" applyBorder="1" applyAlignment="1">
      <alignment horizontal="center" vertical="center" wrapText="1"/>
    </xf>
    <xf numFmtId="0" fontId="53" fillId="52" borderId="16" xfId="0" applyFont="1" applyFill="1" applyBorder="1" applyAlignment="1">
      <alignment horizontal="center" vertical="center"/>
    </xf>
    <xf numFmtId="0" fontId="52" fillId="52" borderId="16" xfId="0" quotePrefix="1" applyFont="1" applyFill="1" applyBorder="1" applyAlignment="1">
      <alignment horizontal="center" vertical="center"/>
    </xf>
    <xf numFmtId="0" fontId="52" fillId="52" borderId="22" xfId="0" applyFont="1" applyFill="1" applyBorder="1" applyAlignment="1">
      <alignment horizontal="center" vertical="center"/>
    </xf>
    <xf numFmtId="0" fontId="53" fillId="52" borderId="22" xfId="0" applyFont="1" applyFill="1" applyBorder="1" applyAlignment="1">
      <alignment horizontal="center" vertical="center" wrapText="1"/>
    </xf>
    <xf numFmtId="0" fontId="52" fillId="52" borderId="22" xfId="0" applyFont="1" applyFill="1" applyBorder="1" applyAlignment="1">
      <alignment horizontal="center" vertical="center" wrapText="1"/>
    </xf>
    <xf numFmtId="0" fontId="53" fillId="52" borderId="22" xfId="0" applyFont="1" applyFill="1" applyBorder="1" applyAlignment="1">
      <alignment horizontal="center" vertical="center"/>
    </xf>
    <xf numFmtId="0" fontId="53" fillId="36" borderId="22" xfId="0" applyFont="1" applyFill="1" applyBorder="1" applyAlignment="1">
      <alignment horizontal="center" vertical="center" wrapText="1"/>
    </xf>
    <xf numFmtId="0" fontId="52" fillId="44" borderId="22" xfId="0" applyFont="1" applyFill="1" applyBorder="1" applyAlignment="1">
      <alignment horizontal="center" vertical="center"/>
    </xf>
    <xf numFmtId="0" fontId="48" fillId="44" borderId="16" xfId="0" applyFont="1" applyFill="1" applyBorder="1" applyAlignment="1">
      <alignment horizontal="center" vertical="center"/>
    </xf>
    <xf numFmtId="0" fontId="53" fillId="44" borderId="22" xfId="0" applyFont="1" applyFill="1" applyBorder="1" applyAlignment="1">
      <alignment horizontal="center" vertical="center" wrapText="1"/>
    </xf>
    <xf numFmtId="0" fontId="57" fillId="44" borderId="16" xfId="0" applyFont="1" applyFill="1" applyBorder="1" applyAlignment="1">
      <alignment horizontal="center" vertical="center" wrapText="1"/>
    </xf>
    <xf numFmtId="0" fontId="53" fillId="44" borderId="22" xfId="0" applyFont="1" applyFill="1" applyBorder="1" applyAlignment="1">
      <alignment horizontal="center" vertical="center"/>
    </xf>
    <xf numFmtId="0" fontId="55" fillId="52" borderId="16" xfId="0" applyFont="1" applyFill="1" applyBorder="1" applyAlignment="1">
      <alignment horizontal="center" vertical="center"/>
    </xf>
    <xf numFmtId="0" fontId="48" fillId="52" borderId="16" xfId="0" applyFont="1" applyFill="1" applyBorder="1" applyAlignment="1">
      <alignment horizontal="center" vertical="center" wrapText="1"/>
    </xf>
    <xf numFmtId="0" fontId="57" fillId="52" borderId="16" xfId="0" applyFont="1" applyFill="1" applyBorder="1" applyAlignment="1">
      <alignment horizontal="center" vertical="center" wrapText="1"/>
    </xf>
    <xf numFmtId="0" fontId="55" fillId="52" borderId="16" xfId="0" applyFont="1" applyFill="1" applyBorder="1" applyAlignment="1">
      <alignment horizontal="center" vertical="center" wrapText="1"/>
    </xf>
    <xf numFmtId="0" fontId="48" fillId="52" borderId="16" xfId="0" applyFont="1" applyFill="1" applyBorder="1" applyAlignment="1">
      <alignment horizontal="center" vertical="center"/>
    </xf>
    <xf numFmtId="20" fontId="53" fillId="47" borderId="16" xfId="0" applyNumberFormat="1" applyFont="1" applyFill="1" applyBorder="1" applyAlignment="1">
      <alignment horizontal="center" vertical="center"/>
    </xf>
    <xf numFmtId="0" fontId="56" fillId="41" borderId="0" xfId="0" applyFont="1" applyFill="1">
      <alignment vertical="center"/>
    </xf>
    <xf numFmtId="0" fontId="42" fillId="42" borderId="0" xfId="0" applyFont="1" applyFill="1" applyAlignment="1">
      <alignment horizontal="center" vertical="center"/>
    </xf>
    <xf numFmtId="0" fontId="52" fillId="42" borderId="16" xfId="0" applyFont="1" applyFill="1" applyBorder="1" applyAlignment="1">
      <alignment horizontal="center" vertical="center"/>
    </xf>
    <xf numFmtId="0" fontId="52" fillId="42" borderId="16" xfId="0" quotePrefix="1" applyFont="1" applyFill="1" applyBorder="1" applyAlignment="1">
      <alignment horizontal="center" vertical="center"/>
    </xf>
    <xf numFmtId="0" fontId="52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 wrapText="1"/>
    </xf>
    <xf numFmtId="0" fontId="57" fillId="42" borderId="16" xfId="0" applyFont="1" applyFill="1" applyBorder="1" applyAlignment="1">
      <alignment horizontal="center" vertical="center" wrapText="1"/>
    </xf>
    <xf numFmtId="0" fontId="53" fillId="42" borderId="16" xfId="0" applyFont="1" applyFill="1" applyBorder="1" applyAlignment="1">
      <alignment horizontal="center" vertical="center"/>
    </xf>
    <xf numFmtId="0" fontId="42" fillId="51" borderId="0" xfId="0" applyFont="1" applyFill="1" applyAlignment="1">
      <alignment horizontal="center" vertical="center"/>
    </xf>
    <xf numFmtId="0" fontId="52" fillId="51" borderId="16" xfId="0" applyFont="1" applyFill="1" applyBorder="1" applyAlignment="1">
      <alignment horizontal="center" vertical="center"/>
    </xf>
    <xf numFmtId="0" fontId="52" fillId="51" borderId="16" xfId="0" quotePrefix="1" applyFont="1" applyFill="1" applyBorder="1" applyAlignment="1">
      <alignment horizontal="center" vertical="center"/>
    </xf>
    <xf numFmtId="0" fontId="53" fillId="51" borderId="16" xfId="0" applyFont="1" applyFill="1" applyBorder="1" applyAlignment="1">
      <alignment horizontal="center" vertical="center" wrapText="1"/>
    </xf>
    <xf numFmtId="0" fontId="52" fillId="51" borderId="16" xfId="0" applyFont="1" applyFill="1" applyBorder="1" applyAlignment="1">
      <alignment horizontal="center" vertical="center" wrapText="1"/>
    </xf>
    <xf numFmtId="0" fontId="53" fillId="51" borderId="16" xfId="0" applyFont="1" applyFill="1" applyBorder="1" applyAlignment="1">
      <alignment horizontal="center" vertical="center"/>
    </xf>
    <xf numFmtId="0" fontId="57" fillId="51" borderId="16" xfId="0" applyFont="1" applyFill="1" applyBorder="1" applyAlignment="1">
      <alignment horizontal="center" vertical="center" wrapText="1"/>
    </xf>
    <xf numFmtId="0" fontId="56" fillId="0" borderId="16" xfId="0" applyFont="1" applyBorder="1">
      <alignment vertical="center"/>
    </xf>
    <xf numFmtId="0" fontId="47" fillId="3" borderId="1" xfId="0" applyFont="1" applyFill="1" applyBorder="1" applyAlignment="1">
      <alignment horizontal="center" vertical="center" wrapText="1"/>
    </xf>
    <xf numFmtId="0" fontId="48" fillId="3" borderId="1" xfId="0" applyFont="1" applyFill="1" applyBorder="1" applyAlignment="1">
      <alignment horizontal="center" vertical="center" wrapText="1"/>
    </xf>
    <xf numFmtId="0" fontId="49" fillId="3" borderId="1" xfId="0" applyFont="1" applyFill="1" applyBorder="1" applyAlignment="1">
      <alignment horizontal="center" vertical="center" wrapText="1"/>
    </xf>
    <xf numFmtId="0" fontId="50" fillId="3" borderId="1" xfId="0" applyFont="1" applyFill="1" applyBorder="1" applyAlignment="1">
      <alignment horizontal="center"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41" borderId="1" xfId="0" applyFont="1" applyFill="1" applyBorder="1" applyAlignment="1">
      <alignment horizontal="center" vertical="center"/>
    </xf>
    <xf numFmtId="0" fontId="48" fillId="36" borderId="1" xfId="0" applyFont="1" applyFill="1" applyBorder="1" applyAlignment="1">
      <alignment horizontal="center" vertical="center" wrapText="1"/>
    </xf>
    <xf numFmtId="20" fontId="53" fillId="2" borderId="1" xfId="0" applyNumberFormat="1" applyFont="1" applyFill="1" applyBorder="1" applyAlignment="1">
      <alignment horizontal="center" vertical="center"/>
    </xf>
    <xf numFmtId="20" fontId="53" fillId="0" borderId="1" xfId="0" applyNumberFormat="1" applyFont="1" applyBorder="1" applyAlignment="1">
      <alignment horizontal="center" vertical="center"/>
    </xf>
    <xf numFmtId="20" fontId="53" fillId="41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54" fillId="41" borderId="1" xfId="0" applyFont="1" applyFill="1" applyBorder="1" applyAlignment="1">
      <alignment horizontal="center" vertical="center" wrapText="1"/>
    </xf>
    <xf numFmtId="0" fontId="55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/>
    </xf>
    <xf numFmtId="0" fontId="48" fillId="41" borderId="1" xfId="0" applyFont="1" applyFill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53" fillId="36" borderId="1" xfId="0" applyFont="1" applyFill="1" applyBorder="1" applyAlignment="1">
      <alignment horizontal="center" vertical="center" wrapText="1"/>
    </xf>
    <xf numFmtId="0" fontId="56" fillId="0" borderId="1" xfId="0" applyFont="1" applyBorder="1">
      <alignment vertical="center"/>
    </xf>
    <xf numFmtId="0" fontId="44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52" fillId="51" borderId="1" xfId="0" applyFont="1" applyFill="1" applyBorder="1" applyAlignment="1">
      <alignment horizontal="center" vertical="center"/>
    </xf>
    <xf numFmtId="0" fontId="55" fillId="51" borderId="1" xfId="0" applyFont="1" applyFill="1" applyBorder="1" applyAlignment="1">
      <alignment horizontal="center" vertical="center"/>
    </xf>
    <xf numFmtId="0" fontId="52" fillId="51" borderId="1" xfId="0" applyFont="1" applyFill="1" applyBorder="1" applyAlignment="1">
      <alignment horizontal="center" vertical="center" wrapText="1"/>
    </xf>
    <xf numFmtId="0" fontId="53" fillId="51" borderId="1" xfId="0" applyFont="1" applyFill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 wrapText="1"/>
    </xf>
    <xf numFmtId="0" fontId="52" fillId="41" borderId="1" xfId="0" applyFont="1" applyFill="1" applyBorder="1" applyAlignment="1">
      <alignment horizontal="center" vertical="center"/>
    </xf>
    <xf numFmtId="20" fontId="53" fillId="42" borderId="1" xfId="0" applyNumberFormat="1" applyFont="1" applyFill="1" applyBorder="1" applyAlignment="1">
      <alignment horizontal="center" vertical="center"/>
    </xf>
    <xf numFmtId="0" fontId="54" fillId="41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/>
    </xf>
    <xf numFmtId="0" fontId="52" fillId="44" borderId="1" xfId="0" quotePrefix="1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53" fillId="44" borderId="1" xfId="0" applyFont="1" applyFill="1" applyBorder="1" applyAlignment="1">
      <alignment horizontal="center" vertical="center" wrapText="1"/>
    </xf>
    <xf numFmtId="0" fontId="57" fillId="44" borderId="1" xfId="0" applyFont="1" applyFill="1" applyBorder="1" applyAlignment="1">
      <alignment horizontal="center" vertical="center" wrapText="1"/>
    </xf>
    <xf numFmtId="0" fontId="48" fillId="44" borderId="1" xfId="0" applyFont="1" applyFill="1" applyBorder="1" applyAlignment="1">
      <alignment horizontal="center" vertical="center"/>
    </xf>
    <xf numFmtId="0" fontId="52" fillId="44" borderId="1" xfId="0" applyFont="1" applyFill="1" applyBorder="1" applyAlignment="1">
      <alignment horizontal="center" vertical="center" wrapText="1"/>
    </xf>
    <xf numFmtId="0" fontId="55" fillId="44" borderId="1" xfId="0" applyFont="1" applyFill="1" applyBorder="1" applyAlignment="1">
      <alignment horizontal="center" vertical="center" wrapText="1"/>
    </xf>
    <xf numFmtId="0" fontId="53" fillId="44" borderId="1" xfId="0" applyFont="1" applyFill="1" applyBorder="1" applyAlignment="1">
      <alignment horizontal="center" vertical="center"/>
    </xf>
    <xf numFmtId="0" fontId="53" fillId="53" borderId="16" xfId="0" applyFont="1" applyFill="1" applyBorder="1" applyAlignment="1">
      <alignment horizontal="center" vertical="center"/>
    </xf>
    <xf numFmtId="0" fontId="55" fillId="41" borderId="16" xfId="0" applyFont="1" applyFill="1" applyBorder="1" applyAlignment="1">
      <alignment horizontal="center" vertical="center" wrapText="1"/>
    </xf>
    <xf numFmtId="0" fontId="52" fillId="51" borderId="18" xfId="0" applyFont="1" applyFill="1" applyBorder="1" applyAlignment="1">
      <alignment horizontal="center" vertical="center" wrapText="1"/>
    </xf>
    <xf numFmtId="0" fontId="52" fillId="3" borderId="22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/>
    </xf>
    <xf numFmtId="0" fontId="55" fillId="51" borderId="16" xfId="0" applyFont="1" applyFill="1" applyBorder="1" applyAlignment="1">
      <alignment horizontal="center" vertical="center"/>
    </xf>
    <xf numFmtId="0" fontId="52" fillId="51" borderId="22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 wrapText="1"/>
    </xf>
    <xf numFmtId="0" fontId="48" fillId="51" borderId="16" xfId="0" applyFont="1" applyFill="1" applyBorder="1" applyAlignment="1">
      <alignment horizontal="center" vertical="center" wrapText="1"/>
    </xf>
    <xf numFmtId="0" fontId="53" fillId="51" borderId="22" xfId="0" applyFont="1" applyFill="1" applyBorder="1" applyAlignment="1">
      <alignment horizontal="center" vertical="center"/>
    </xf>
    <xf numFmtId="0" fontId="48" fillId="51" borderId="16" xfId="0" applyFont="1" applyFill="1" applyBorder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58" fillId="0" borderId="0" xfId="0" applyFont="1" applyAlignment="1">
      <alignment horizontal="center" vertical="center"/>
    </xf>
    <xf numFmtId="185" fontId="58" fillId="0" borderId="0" xfId="0" applyNumberFormat="1" applyFont="1" applyAlignment="1">
      <alignment horizontal="center" vertical="center"/>
    </xf>
    <xf numFmtId="177" fontId="58" fillId="39" borderId="0" xfId="0" applyNumberFormat="1" applyFont="1" applyFill="1" applyAlignment="1">
      <alignment horizontal="center" vertical="center"/>
    </xf>
    <xf numFmtId="38" fontId="58" fillId="0" borderId="0" xfId="0" applyNumberFormat="1" applyFont="1" applyAlignment="1">
      <alignment horizontal="center" vertical="center"/>
    </xf>
    <xf numFmtId="184" fontId="58" fillId="0" borderId="0" xfId="0" applyNumberFormat="1" applyFont="1" applyAlignment="1">
      <alignment horizontal="center" vertical="center"/>
    </xf>
    <xf numFmtId="177" fontId="58" fillId="0" borderId="0" xfId="0" applyNumberFormat="1" applyFont="1" applyAlignment="1">
      <alignment horizontal="center" vertical="center"/>
    </xf>
    <xf numFmtId="38" fontId="58" fillId="0" borderId="1" xfId="0" applyNumberFormat="1" applyFont="1" applyBorder="1" applyAlignment="1">
      <alignment horizontal="center" vertical="center"/>
    </xf>
    <xf numFmtId="0" fontId="58" fillId="45" borderId="1" xfId="0" applyFont="1" applyFill="1" applyBorder="1" applyAlignment="1">
      <alignment horizontal="center" vertical="center"/>
    </xf>
    <xf numFmtId="185" fontId="58" fillId="45" borderId="1" xfId="0" applyNumberFormat="1" applyFont="1" applyFill="1" applyBorder="1" applyAlignment="1">
      <alignment horizontal="center" vertical="center"/>
    </xf>
    <xf numFmtId="177" fontId="58" fillId="46" borderId="1" xfId="0" applyNumberFormat="1" applyFont="1" applyFill="1" applyBorder="1" applyAlignment="1">
      <alignment horizontal="center" vertical="center"/>
    </xf>
    <xf numFmtId="0" fontId="58" fillId="46" borderId="1" xfId="0" applyFont="1" applyFill="1" applyBorder="1" applyAlignment="1">
      <alignment horizontal="center" vertical="center"/>
    </xf>
    <xf numFmtId="38" fontId="58" fillId="46" borderId="1" xfId="0" applyNumberFormat="1" applyFont="1" applyFill="1" applyBorder="1" applyAlignment="1">
      <alignment horizontal="center" vertical="center"/>
    </xf>
    <xf numFmtId="38" fontId="58" fillId="3" borderId="1" xfId="0" applyNumberFormat="1" applyFont="1" applyFill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177" fontId="58" fillId="0" borderId="1" xfId="0" applyNumberFormat="1" applyFont="1" applyBorder="1" applyAlignment="1">
      <alignment horizontal="center" vertical="center"/>
    </xf>
    <xf numFmtId="185" fontId="58" fillId="0" borderId="1" xfId="0" applyNumberFormat="1" applyFont="1" applyBorder="1" applyAlignment="1">
      <alignment horizontal="center" vertical="center"/>
    </xf>
    <xf numFmtId="38" fontId="58" fillId="40" borderId="1" xfId="0" applyNumberFormat="1" applyFont="1" applyFill="1" applyBorder="1" applyAlignment="1">
      <alignment horizontal="center" vertical="center"/>
    </xf>
    <xf numFmtId="183" fontId="58" fillId="0" borderId="1" xfId="0" applyNumberFormat="1" applyFont="1" applyBorder="1" applyAlignment="1">
      <alignment horizontal="center" vertical="center"/>
    </xf>
    <xf numFmtId="0" fontId="42" fillId="55" borderId="0" xfId="0" applyFont="1" applyFill="1" applyAlignment="1">
      <alignment horizontal="center" vertical="center"/>
    </xf>
    <xf numFmtId="0" fontId="52" fillId="55" borderId="16" xfId="0" quotePrefix="1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/>
    </xf>
    <xf numFmtId="0" fontId="53" fillId="55" borderId="16" xfId="0" applyFont="1" applyFill="1" applyBorder="1" applyAlignment="1">
      <alignment horizontal="center" vertical="center" wrapText="1"/>
    </xf>
    <xf numFmtId="0" fontId="53" fillId="55" borderId="16" xfId="0" applyFont="1" applyFill="1" applyBorder="1" applyAlignment="1">
      <alignment horizontal="center" vertical="center"/>
    </xf>
    <xf numFmtId="0" fontId="52" fillId="55" borderId="16" xfId="0" applyFont="1" applyFill="1" applyBorder="1" applyAlignment="1">
      <alignment horizontal="center" vertical="center" wrapText="1"/>
    </xf>
    <xf numFmtId="0" fontId="52" fillId="0" borderId="24" xfId="0" applyFont="1" applyBorder="1" applyAlignment="1">
      <alignment horizontal="center" vertical="center"/>
    </xf>
    <xf numFmtId="0" fontId="53" fillId="0" borderId="20" xfId="0" applyFont="1" applyBorder="1" applyAlignment="1">
      <alignment horizontal="center" vertical="center"/>
    </xf>
    <xf numFmtId="0" fontId="52" fillId="55" borderId="20" xfId="0" applyFont="1" applyFill="1" applyBorder="1" applyAlignment="1">
      <alignment horizontal="center" vertical="center"/>
    </xf>
    <xf numFmtId="0" fontId="52" fillId="55" borderId="1" xfId="0" applyFont="1" applyFill="1" applyBorder="1" applyAlignment="1">
      <alignment horizontal="center" vertical="center"/>
    </xf>
    <xf numFmtId="0" fontId="53" fillId="55" borderId="25" xfId="0" applyFont="1" applyFill="1" applyBorder="1" applyAlignment="1">
      <alignment horizontal="center" vertical="center" wrapText="1"/>
    </xf>
    <xf numFmtId="0" fontId="57" fillId="55" borderId="16" xfId="0" applyFont="1" applyFill="1" applyBorder="1" applyAlignment="1">
      <alignment horizontal="center" vertical="center" wrapText="1"/>
    </xf>
    <xf numFmtId="0" fontId="52" fillId="55" borderId="20" xfId="0" applyFont="1" applyFill="1" applyBorder="1" applyAlignment="1">
      <alignment horizontal="center" vertical="center" wrapText="1"/>
    </xf>
    <xf numFmtId="0" fontId="52" fillId="55" borderId="1" xfId="0" applyFont="1" applyFill="1" applyBorder="1" applyAlignment="1">
      <alignment horizontal="center" vertical="center" wrapText="1"/>
    </xf>
    <xf numFmtId="0" fontId="48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/>
    </xf>
    <xf numFmtId="0" fontId="52" fillId="55" borderId="18" xfId="0" applyFont="1" applyFill="1" applyBorder="1" applyAlignment="1">
      <alignment horizontal="center" vertical="center" wrapText="1"/>
    </xf>
    <xf numFmtId="38" fontId="31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38" fontId="59" fillId="0" borderId="1" xfId="0" applyNumberFormat="1" applyFont="1" applyBorder="1" applyAlignment="1">
      <alignment horizontal="center" vertical="center"/>
    </xf>
    <xf numFmtId="0" fontId="60" fillId="0" borderId="0" xfId="0" applyFont="1">
      <alignment vertical="center"/>
    </xf>
    <xf numFmtId="0" fontId="60" fillId="0" borderId="0" xfId="0" applyFont="1" applyAlignment="1"/>
    <xf numFmtId="0" fontId="61" fillId="0" borderId="16" xfId="0" applyFont="1" applyBorder="1">
      <alignment vertical="center"/>
    </xf>
    <xf numFmtId="0" fontId="62" fillId="0" borderId="17" xfId="0" applyFont="1" applyBorder="1" applyAlignment="1">
      <alignment horizontal="center" vertical="center" wrapText="1"/>
    </xf>
    <xf numFmtId="0" fontId="62" fillId="0" borderId="18" xfId="0" applyFont="1" applyBorder="1" applyAlignment="1">
      <alignment horizontal="center" vertical="center" wrapText="1"/>
    </xf>
    <xf numFmtId="0" fontId="65" fillId="3" borderId="19" xfId="0" applyFont="1" applyFill="1" applyBorder="1" applyAlignment="1">
      <alignment horizontal="center" vertical="center" wrapText="1"/>
    </xf>
    <xf numFmtId="0" fontId="67" fillId="3" borderId="16" xfId="0" applyFont="1" applyFill="1" applyBorder="1" applyAlignment="1">
      <alignment horizontal="center" vertical="center" wrapText="1"/>
    </xf>
    <xf numFmtId="0" fontId="65" fillId="3" borderId="18" xfId="0" applyFont="1" applyFill="1" applyBorder="1" applyAlignment="1">
      <alignment horizontal="center" vertical="center" wrapText="1"/>
    </xf>
    <xf numFmtId="0" fontId="69" fillId="3" borderId="18" xfId="0" applyFont="1" applyFill="1" applyBorder="1" applyAlignment="1">
      <alignment horizontal="center" vertical="center" wrapText="1"/>
    </xf>
    <xf numFmtId="0" fontId="67" fillId="3" borderId="18" xfId="0" applyFont="1" applyFill="1" applyBorder="1" applyAlignment="1">
      <alignment horizontal="center" vertical="center" wrapText="1"/>
    </xf>
    <xf numFmtId="0" fontId="61" fillId="0" borderId="19" xfId="0" applyFont="1" applyBorder="1" applyAlignment="1">
      <alignment horizontal="center" vertical="center"/>
    </xf>
    <xf numFmtId="0" fontId="61" fillId="41" borderId="16" xfId="0" applyFont="1" applyFill="1" applyBorder="1" applyAlignment="1">
      <alignment horizontal="center" vertical="center" wrapText="1"/>
    </xf>
    <xf numFmtId="0" fontId="61" fillId="0" borderId="16" xfId="0" applyFont="1" applyBorder="1" applyAlignment="1">
      <alignment horizontal="center" vertical="center"/>
    </xf>
    <xf numFmtId="0" fontId="67" fillId="0" borderId="16" xfId="0" applyFont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/>
    </xf>
    <xf numFmtId="0" fontId="67" fillId="36" borderId="16" xfId="0" applyFont="1" applyFill="1" applyBorder="1" applyAlignment="1">
      <alignment horizontal="center" vertical="center" wrapText="1"/>
    </xf>
    <xf numFmtId="20" fontId="67" fillId="2" borderId="16" xfId="0" applyNumberFormat="1" applyFont="1" applyFill="1" applyBorder="1" applyAlignment="1">
      <alignment horizontal="center" vertical="center"/>
    </xf>
    <xf numFmtId="20" fontId="67" fillId="0" borderId="16" xfId="0" applyNumberFormat="1" applyFont="1" applyBorder="1" applyAlignment="1">
      <alignment horizontal="center" vertical="center"/>
    </xf>
    <xf numFmtId="20" fontId="67" fillId="41" borderId="16" xfId="0" applyNumberFormat="1" applyFont="1" applyFill="1" applyBorder="1" applyAlignment="1">
      <alignment horizontal="center" vertical="center"/>
    </xf>
    <xf numFmtId="0" fontId="67" fillId="0" borderId="16" xfId="0" applyFont="1" applyBorder="1" applyAlignment="1">
      <alignment horizontal="center" vertical="center" wrapText="1"/>
    </xf>
    <xf numFmtId="0" fontId="61" fillId="3" borderId="19" xfId="0" applyFont="1" applyFill="1" applyBorder="1" applyAlignment="1">
      <alignment horizontal="center" vertical="center"/>
    </xf>
    <xf numFmtId="0" fontId="67" fillId="41" borderId="16" xfId="0" applyFont="1" applyFill="1" applyBorder="1" applyAlignment="1">
      <alignment horizontal="center" vertical="center" wrapText="1"/>
    </xf>
    <xf numFmtId="0" fontId="61" fillId="41" borderId="16" xfId="0" applyFont="1" applyFill="1" applyBorder="1" applyAlignment="1">
      <alignment horizontal="center" vertical="center"/>
    </xf>
    <xf numFmtId="20" fontId="67" fillId="41" borderId="23" xfId="0" applyNumberFormat="1" applyFont="1" applyFill="1" applyBorder="1" applyAlignment="1">
      <alignment horizontal="center" vertical="center"/>
    </xf>
    <xf numFmtId="0" fontId="67" fillId="41" borderId="19" xfId="0" applyFont="1" applyFill="1" applyBorder="1" applyAlignment="1">
      <alignment horizontal="center" vertical="center"/>
    </xf>
    <xf numFmtId="0" fontId="61" fillId="41" borderId="19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/>
    </xf>
    <xf numFmtId="0" fontId="61" fillId="55" borderId="16" xfId="0" quotePrefix="1" applyFont="1" applyFill="1" applyBorder="1" applyAlignment="1">
      <alignment horizontal="center" vertical="center"/>
    </xf>
    <xf numFmtId="0" fontId="67" fillId="55" borderId="16" xfId="0" applyFont="1" applyFill="1" applyBorder="1" applyAlignment="1">
      <alignment horizontal="center" vertical="center" wrapText="1"/>
    </xf>
    <xf numFmtId="0" fontId="67" fillId="55" borderId="16" xfId="0" applyFont="1" applyFill="1" applyBorder="1" applyAlignment="1">
      <alignment horizontal="center" vertical="center"/>
    </xf>
    <xf numFmtId="0" fontId="61" fillId="55" borderId="16" xfId="0" applyFont="1" applyFill="1" applyBorder="1" applyAlignment="1">
      <alignment horizontal="center" vertical="center" wrapText="1"/>
    </xf>
    <xf numFmtId="0" fontId="61" fillId="55" borderId="18" xfId="0" applyFont="1" applyFill="1" applyBorder="1" applyAlignment="1">
      <alignment horizontal="center" vertical="center" wrapText="1"/>
    </xf>
    <xf numFmtId="20" fontId="53" fillId="3" borderId="16" xfId="0" applyNumberFormat="1" applyFont="1" applyFill="1" applyBorder="1" applyAlignment="1">
      <alignment horizontal="center" vertical="center"/>
    </xf>
    <xf numFmtId="0" fontId="48" fillId="41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 wrapText="1"/>
    </xf>
    <xf numFmtId="0" fontId="52" fillId="55" borderId="22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/>
    </xf>
    <xf numFmtId="0" fontId="53" fillId="55" borderId="22" xfId="0" applyFont="1" applyFill="1" applyBorder="1" applyAlignment="1">
      <alignment horizontal="center" vertical="center" wrapText="1"/>
    </xf>
    <xf numFmtId="0" fontId="72" fillId="0" borderId="18" xfId="0" applyFont="1" applyBorder="1" applyAlignment="1">
      <alignment horizontal="center" vertical="center" wrapText="1"/>
    </xf>
    <xf numFmtId="0" fontId="48" fillId="41" borderId="20" xfId="0" applyFont="1" applyFill="1" applyBorder="1" applyAlignment="1">
      <alignment horizontal="center" vertical="center" wrapText="1"/>
    </xf>
    <xf numFmtId="20" fontId="53" fillId="2" borderId="20" xfId="0" applyNumberFormat="1" applyFont="1" applyFill="1" applyBorder="1" applyAlignment="1">
      <alignment horizontal="center" vertical="center"/>
    </xf>
    <xf numFmtId="20" fontId="53" fillId="0" borderId="20" xfId="0" applyNumberFormat="1" applyFont="1" applyBorder="1" applyAlignment="1">
      <alignment horizontal="center" vertical="center"/>
    </xf>
    <xf numFmtId="0" fontId="52" fillId="42" borderId="20" xfId="0" applyFont="1" applyFill="1" applyBorder="1" applyAlignment="1">
      <alignment horizontal="center" vertical="center"/>
    </xf>
    <xf numFmtId="0" fontId="52" fillId="42" borderId="1" xfId="0" applyFont="1" applyFill="1" applyBorder="1" applyAlignment="1">
      <alignment horizontal="center" vertical="center"/>
    </xf>
    <xf numFmtId="0" fontId="55" fillId="42" borderId="1" xfId="0" applyFont="1" applyFill="1" applyBorder="1" applyAlignment="1">
      <alignment horizontal="center" vertical="center"/>
    </xf>
    <xf numFmtId="0" fontId="53" fillId="42" borderId="20" xfId="0" applyFont="1" applyFill="1" applyBorder="1" applyAlignment="1">
      <alignment horizontal="center" vertical="center" wrapText="1"/>
    </xf>
    <xf numFmtId="0" fontId="53" fillId="42" borderId="1" xfId="0" applyFont="1" applyFill="1" applyBorder="1" applyAlignment="1">
      <alignment horizontal="center" vertical="center" wrapText="1"/>
    </xf>
    <xf numFmtId="0" fontId="48" fillId="42" borderId="1" xfId="0" applyFont="1" applyFill="1" applyBorder="1" applyAlignment="1">
      <alignment horizontal="center" vertical="center" wrapText="1"/>
    </xf>
    <xf numFmtId="0" fontId="52" fillId="42" borderId="20" xfId="0" applyFont="1" applyFill="1" applyBorder="1" applyAlignment="1">
      <alignment horizontal="center" vertical="center" wrapText="1"/>
    </xf>
    <xf numFmtId="0" fontId="52" fillId="42" borderId="1" xfId="0" applyFont="1" applyFill="1" applyBorder="1" applyAlignment="1">
      <alignment horizontal="center" vertical="center" wrapText="1"/>
    </xf>
    <xf numFmtId="0" fontId="53" fillId="42" borderId="20" xfId="0" applyFont="1" applyFill="1" applyBorder="1" applyAlignment="1">
      <alignment horizontal="center" vertical="center"/>
    </xf>
    <xf numFmtId="0" fontId="53" fillId="42" borderId="1" xfId="0" applyFont="1" applyFill="1" applyBorder="1" applyAlignment="1">
      <alignment horizontal="center" vertical="center"/>
    </xf>
    <xf numFmtId="0" fontId="48" fillId="42" borderId="1" xfId="0" applyFont="1" applyFill="1" applyBorder="1" applyAlignment="1">
      <alignment horizontal="center" vertical="center"/>
    </xf>
    <xf numFmtId="0" fontId="55" fillId="55" borderId="16" xfId="0" applyFont="1" applyFill="1" applyBorder="1" applyAlignment="1">
      <alignment horizontal="center" vertical="center" wrapText="1"/>
    </xf>
    <xf numFmtId="20" fontId="53" fillId="56" borderId="16" xfId="0" applyNumberFormat="1" applyFont="1" applyFill="1" applyBorder="1" applyAlignment="1">
      <alignment horizontal="center" vertical="center"/>
    </xf>
    <xf numFmtId="0" fontId="52" fillId="0" borderId="1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56" fillId="41" borderId="1" xfId="0" applyFont="1" applyFill="1" applyBorder="1">
      <alignment vertical="center"/>
    </xf>
    <xf numFmtId="0" fontId="43" fillId="0" borderId="1" xfId="0" applyFont="1" applyBorder="1">
      <alignment vertical="center"/>
    </xf>
    <xf numFmtId="0" fontId="43" fillId="0" borderId="1" xfId="0" applyFont="1" applyBorder="1" applyAlignment="1"/>
    <xf numFmtId="0" fontId="42" fillId="48" borderId="0" xfId="0" applyFont="1" applyFill="1" applyAlignment="1">
      <alignment horizontal="center" vertical="center"/>
    </xf>
    <xf numFmtId="0" fontId="52" fillId="48" borderId="1" xfId="0" applyFont="1" applyFill="1" applyBorder="1" applyAlignment="1">
      <alignment horizontal="center" vertical="center"/>
    </xf>
    <xf numFmtId="0" fontId="52" fillId="48" borderId="1" xfId="0" quotePrefix="1" applyFont="1" applyFill="1" applyBorder="1" applyAlignment="1">
      <alignment horizontal="center" vertical="center"/>
    </xf>
    <xf numFmtId="0" fontId="53" fillId="48" borderId="1" xfId="0" applyFont="1" applyFill="1" applyBorder="1" applyAlignment="1">
      <alignment horizontal="center" vertical="center" wrapText="1"/>
    </xf>
    <xf numFmtId="0" fontId="57" fillId="48" borderId="1" xfId="0" applyFont="1" applyFill="1" applyBorder="1" applyAlignment="1">
      <alignment horizontal="center" vertical="center" wrapText="1"/>
    </xf>
    <xf numFmtId="0" fontId="52" fillId="48" borderId="1" xfId="0" applyFont="1" applyFill="1" applyBorder="1" applyAlignment="1">
      <alignment horizontal="center" vertical="center" wrapText="1"/>
    </xf>
    <xf numFmtId="0" fontId="53" fillId="48" borderId="1" xfId="0" applyFont="1" applyFill="1" applyBorder="1" applyAlignment="1">
      <alignment horizontal="center" vertical="center"/>
    </xf>
    <xf numFmtId="0" fontId="54" fillId="41" borderId="19" xfId="0" applyFont="1" applyFill="1" applyBorder="1" applyAlignment="1">
      <alignment horizontal="center" vertical="center" wrapText="1"/>
    </xf>
    <xf numFmtId="0" fontId="52" fillId="48" borderId="16" xfId="0" applyFont="1" applyFill="1" applyBorder="1" applyAlignment="1">
      <alignment horizontal="center" vertical="center"/>
    </xf>
    <xf numFmtId="0" fontId="52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 wrapText="1"/>
    </xf>
    <xf numFmtId="0" fontId="57" fillId="48" borderId="16" xfId="0" applyFont="1" applyFill="1" applyBorder="1" applyAlignment="1">
      <alignment horizontal="center" vertical="center" wrapText="1"/>
    </xf>
    <xf numFmtId="0" fontId="53" fillId="48" borderId="16" xfId="0" applyFont="1" applyFill="1" applyBorder="1" applyAlignment="1">
      <alignment horizontal="center" vertical="center"/>
    </xf>
    <xf numFmtId="0" fontId="52" fillId="48" borderId="16" xfId="0" quotePrefix="1" applyFont="1" applyFill="1" applyBorder="1" applyAlignment="1">
      <alignment horizontal="center" vertical="center"/>
    </xf>
    <xf numFmtId="0" fontId="43" fillId="41" borderId="16" xfId="0" applyFont="1" applyFill="1" applyBorder="1" applyAlignment="1">
      <alignment vertical="center" wrapText="1"/>
    </xf>
    <xf numFmtId="20" fontId="53" fillId="42" borderId="23" xfId="0" applyNumberFormat="1" applyFont="1" applyFill="1" applyBorder="1" applyAlignment="1">
      <alignment horizontal="center" vertical="center"/>
    </xf>
    <xf numFmtId="0" fontId="54" fillId="55" borderId="16" xfId="0" applyFont="1" applyFill="1" applyBorder="1" applyAlignment="1">
      <alignment horizontal="center" vertical="center" wrapText="1"/>
    </xf>
    <xf numFmtId="0" fontId="54" fillId="57" borderId="19" xfId="0" applyFont="1" applyFill="1" applyBorder="1" applyAlignment="1">
      <alignment horizontal="center" vertical="center"/>
    </xf>
    <xf numFmtId="0" fontId="52" fillId="41" borderId="16" xfId="0" applyFont="1" applyFill="1" applyBorder="1" applyAlignment="1">
      <alignment horizontal="center" vertical="center"/>
    </xf>
    <xf numFmtId="0" fontId="52" fillId="41" borderId="16" xfId="0" quotePrefix="1" applyFont="1" applyFill="1" applyBorder="1" applyAlignment="1">
      <alignment horizontal="center" vertical="center"/>
    </xf>
    <xf numFmtId="0" fontId="48" fillId="48" borderId="16" xfId="0" applyFont="1" applyFill="1" applyBorder="1" applyAlignment="1">
      <alignment horizontal="center" vertical="center"/>
    </xf>
    <xf numFmtId="185" fontId="59" fillId="0" borderId="1" xfId="0" applyNumberFormat="1" applyFont="1" applyBorder="1" applyAlignment="1">
      <alignment horizontal="center" vertical="center"/>
    </xf>
    <xf numFmtId="185" fontId="59" fillId="0" borderId="0" xfId="0" applyNumberFormat="1" applyFont="1" applyAlignment="1">
      <alignment horizontal="center" vertical="center"/>
    </xf>
    <xf numFmtId="185" fontId="59" fillId="45" borderId="1" xfId="0" applyNumberFormat="1" applyFont="1" applyFill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0" fontId="59" fillId="37" borderId="0" xfId="0" applyFont="1" applyFill="1" applyAlignment="1">
      <alignment horizontal="center" vertical="center"/>
    </xf>
    <xf numFmtId="177" fontId="59" fillId="0" borderId="0" xfId="0" applyNumberFormat="1" applyFont="1" applyAlignment="1">
      <alignment horizontal="center" vertical="center"/>
    </xf>
    <xf numFmtId="0" fontId="59" fillId="45" borderId="1" xfId="0" applyFont="1" applyFill="1" applyBorder="1" applyAlignment="1">
      <alignment horizontal="center" vertical="center"/>
    </xf>
    <xf numFmtId="177" fontId="59" fillId="46" borderId="1" xfId="0" applyNumberFormat="1" applyFont="1" applyFill="1" applyBorder="1" applyAlignment="1">
      <alignment horizontal="center" vertical="center"/>
    </xf>
    <xf numFmtId="177" fontId="59" fillId="0" borderId="1" xfId="0" applyNumberFormat="1" applyFont="1" applyBorder="1" applyAlignment="1">
      <alignment horizontal="center" vertical="center"/>
    </xf>
    <xf numFmtId="183" fontId="59" fillId="0" borderId="1" xfId="0" applyNumberFormat="1" applyFont="1" applyBorder="1" applyAlignment="1">
      <alignment horizontal="center" vertical="center"/>
    </xf>
    <xf numFmtId="38" fontId="59" fillId="0" borderId="0" xfId="0" applyNumberFormat="1" applyFont="1" applyAlignment="1">
      <alignment horizontal="center" vertical="center"/>
    </xf>
    <xf numFmtId="0" fontId="59" fillId="46" borderId="1" xfId="0" applyFont="1" applyFill="1" applyBorder="1" applyAlignment="1">
      <alignment horizontal="center" vertical="center"/>
    </xf>
    <xf numFmtId="38" fontId="59" fillId="46" borderId="1" xfId="0" applyNumberFormat="1" applyFont="1" applyFill="1" applyBorder="1" applyAlignment="1">
      <alignment horizontal="center" vertical="center"/>
    </xf>
    <xf numFmtId="38" fontId="59" fillId="40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/>
    </xf>
    <xf numFmtId="185" fontId="77" fillId="0" borderId="1" xfId="0" applyNumberFormat="1" applyFont="1" applyBorder="1" applyAlignment="1">
      <alignment horizontal="center" vertical="center"/>
    </xf>
    <xf numFmtId="14" fontId="75" fillId="0" borderId="0" xfId="0" applyNumberFormat="1" applyFont="1" applyAlignment="1">
      <alignment horizontal="center" vertical="center"/>
    </xf>
    <xf numFmtId="0" fontId="79" fillId="0" borderId="0" xfId="0" applyFont="1">
      <alignment vertical="center"/>
    </xf>
    <xf numFmtId="0" fontId="79" fillId="0" borderId="0" xfId="0" applyFont="1" applyAlignment="1">
      <alignment horizontal="center" vertical="center"/>
    </xf>
    <xf numFmtId="182" fontId="82" fillId="0" borderId="1" xfId="0" applyNumberFormat="1" applyFont="1" applyBorder="1" applyAlignment="1">
      <alignment horizontal="center" vertical="center" wrapText="1"/>
    </xf>
    <xf numFmtId="182" fontId="82" fillId="0" borderId="4" xfId="0" applyNumberFormat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/>
    </xf>
    <xf numFmtId="0" fontId="79" fillId="0" borderId="4" xfId="0" applyFont="1" applyBorder="1" applyAlignment="1">
      <alignment horizontal="center" vertical="center" wrapText="1"/>
    </xf>
    <xf numFmtId="0" fontId="79" fillId="43" borderId="15" xfId="0" applyFont="1" applyFill="1" applyBorder="1" applyAlignment="1">
      <alignment horizontal="center" vertical="center"/>
    </xf>
    <xf numFmtId="0" fontId="82" fillId="40" borderId="1" xfId="0" applyFont="1" applyFill="1" applyBorder="1" applyAlignment="1">
      <alignment horizontal="center" vertical="center" wrapText="1"/>
    </xf>
    <xf numFmtId="182" fontId="82" fillId="40" borderId="1" xfId="0" applyNumberFormat="1" applyFont="1" applyFill="1" applyBorder="1" applyAlignment="1">
      <alignment horizontal="center" vertical="center" wrapText="1"/>
    </xf>
    <xf numFmtId="182" fontId="82" fillId="40" borderId="4" xfId="0" applyNumberFormat="1" applyFont="1" applyFill="1" applyBorder="1" applyAlignment="1">
      <alignment horizontal="center" vertical="center" wrapText="1"/>
    </xf>
    <xf numFmtId="0" fontId="79" fillId="2" borderId="0" xfId="0" applyFont="1" applyFill="1" applyAlignment="1">
      <alignment horizontal="center" vertical="center"/>
    </xf>
    <xf numFmtId="0" fontId="79" fillId="40" borderId="1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185" fontId="85" fillId="0" borderId="0" xfId="0" applyNumberFormat="1" applyFont="1" applyAlignment="1">
      <alignment horizontal="center" vertical="center"/>
    </xf>
    <xf numFmtId="0" fontId="79" fillId="48" borderId="1" xfId="0" applyFont="1" applyFill="1" applyBorder="1" applyAlignment="1">
      <alignment horizontal="center" vertical="center"/>
    </xf>
    <xf numFmtId="0" fontId="79" fillId="2" borderId="4" xfId="0" applyFont="1" applyFill="1" applyBorder="1" applyAlignment="1">
      <alignment horizontal="center" vertical="center" wrapText="1"/>
    </xf>
    <xf numFmtId="0" fontId="79" fillId="40" borderId="4" xfId="0" applyFont="1" applyFill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9" fillId="40" borderId="1" xfId="0" applyFont="1" applyFill="1" applyBorder="1" applyAlignment="1">
      <alignment horizontal="center" vertical="center" wrapText="1"/>
    </xf>
    <xf numFmtId="186" fontId="79" fillId="0" borderId="0" xfId="0" applyNumberFormat="1" applyFont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0" fontId="88" fillId="48" borderId="0" xfId="0" applyFont="1" applyFill="1" applyAlignment="1">
      <alignment horizontal="center" vertical="center"/>
    </xf>
    <xf numFmtId="0" fontId="59" fillId="45" borderId="1" xfId="0" applyFont="1" applyFill="1" applyBorder="1" applyAlignment="1">
      <alignment horizontal="center" vertical="center" wrapText="1"/>
    </xf>
    <xf numFmtId="182" fontId="79" fillId="0" borderId="0" xfId="0" applyNumberFormat="1" applyFont="1" applyAlignment="1">
      <alignment horizontal="center" vertical="center"/>
    </xf>
    <xf numFmtId="38" fontId="75" fillId="44" borderId="1" xfId="0" applyNumberFormat="1" applyFont="1" applyFill="1" applyBorder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/>
    </xf>
    <xf numFmtId="0" fontId="80" fillId="3" borderId="16" xfId="0" applyFont="1" applyFill="1" applyBorder="1" applyAlignment="1">
      <alignment horizontal="center" vertical="center" wrapText="1"/>
    </xf>
    <xf numFmtId="0" fontId="80" fillId="3" borderId="18" xfId="0" applyFont="1" applyFill="1" applyBorder="1" applyAlignment="1">
      <alignment horizontal="center" vertical="center" wrapText="1"/>
    </xf>
    <xf numFmtId="20" fontId="53" fillId="62" borderId="16" xfId="0" applyNumberFormat="1" applyFont="1" applyFill="1" applyBorder="1" applyAlignment="1">
      <alignment horizontal="center" vertical="center"/>
    </xf>
    <xf numFmtId="0" fontId="80" fillId="3" borderId="19" xfId="0" applyFont="1" applyFill="1" applyBorder="1" applyAlignment="1">
      <alignment horizontal="center" vertical="center" wrapText="1"/>
    </xf>
    <xf numFmtId="185" fontId="90" fillId="0" borderId="1" xfId="0" applyNumberFormat="1" applyFont="1" applyBorder="1" applyAlignment="1">
      <alignment horizontal="center" vertical="center"/>
    </xf>
    <xf numFmtId="0" fontId="54" fillId="68" borderId="16" xfId="0" applyFont="1" applyFill="1" applyBorder="1" applyAlignment="1">
      <alignment horizontal="center" vertical="center" wrapText="1"/>
    </xf>
    <xf numFmtId="185" fontId="91" fillId="0" borderId="1" xfId="0" applyNumberFormat="1" applyFont="1" applyBorder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/>
    </xf>
    <xf numFmtId="0" fontId="57" fillId="41" borderId="16" xfId="0" applyFont="1" applyFill="1" applyBorder="1" applyAlignment="1">
      <alignment horizontal="center" vertical="center" wrapText="1"/>
    </xf>
    <xf numFmtId="38" fontId="59" fillId="75" borderId="1" xfId="0" applyNumberFormat="1" applyFont="1" applyFill="1" applyBorder="1" applyAlignment="1">
      <alignment horizontal="center" vertical="center"/>
    </xf>
    <xf numFmtId="38" fontId="75" fillId="0" borderId="1" xfId="0" applyNumberFormat="1" applyFont="1" applyBorder="1" applyAlignment="1">
      <alignment horizontal="center" vertical="center" wrapText="1"/>
    </xf>
    <xf numFmtId="14" fontId="75" fillId="36" borderId="0" xfId="0" applyNumberFormat="1" applyFont="1" applyFill="1" applyAlignment="1">
      <alignment horizontal="center" vertical="center"/>
    </xf>
    <xf numFmtId="185" fontId="93" fillId="0" borderId="1" xfId="0" applyNumberFormat="1" applyFont="1" applyBorder="1" applyAlignment="1">
      <alignment horizontal="center" vertical="center"/>
    </xf>
    <xf numFmtId="38" fontId="75" fillId="59" borderId="1" xfId="0" applyNumberFormat="1" applyFont="1" applyFill="1" applyBorder="1" applyAlignment="1">
      <alignment horizontal="center" vertical="center"/>
    </xf>
    <xf numFmtId="185" fontId="75" fillId="0" borderId="1" xfId="0" applyNumberFormat="1" applyFont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/>
    </xf>
    <xf numFmtId="0" fontId="79" fillId="2" borderId="1" xfId="0" applyFont="1" applyFill="1" applyBorder="1" applyAlignment="1">
      <alignment horizontal="center" vertical="center" wrapText="1"/>
    </xf>
    <xf numFmtId="187" fontId="59" fillId="0" borderId="1" xfId="0" applyNumberFormat="1" applyFont="1" applyBorder="1" applyAlignment="1">
      <alignment horizontal="center" vertical="center"/>
    </xf>
    <xf numFmtId="188" fontId="59" fillId="0" borderId="0" xfId="0" applyNumberFormat="1" applyFont="1" applyAlignment="1">
      <alignment horizontal="center" vertical="center"/>
    </xf>
    <xf numFmtId="188" fontId="59" fillId="3" borderId="1" xfId="0" applyNumberFormat="1" applyFont="1" applyFill="1" applyBorder="1" applyAlignment="1">
      <alignment horizontal="center" vertical="center"/>
    </xf>
    <xf numFmtId="14" fontId="53" fillId="42" borderId="16" xfId="0" applyNumberFormat="1" applyFont="1" applyFill="1" applyBorder="1" applyAlignment="1">
      <alignment horizontal="center" vertical="center"/>
    </xf>
    <xf numFmtId="184" fontId="31" fillId="48" borderId="0" xfId="0" applyNumberFormat="1" applyFont="1" applyFill="1" applyAlignment="1">
      <alignment horizontal="center" vertical="center"/>
    </xf>
    <xf numFmtId="38" fontId="31" fillId="48" borderId="0" xfId="0" applyNumberFormat="1" applyFont="1" applyFill="1" applyAlignment="1">
      <alignment horizontal="center" vertical="center"/>
    </xf>
    <xf numFmtId="38" fontId="31" fillId="48" borderId="1" xfId="0" applyNumberFormat="1" applyFont="1" applyFill="1" applyBorder="1" applyAlignment="1">
      <alignment horizontal="center" vertical="center"/>
    </xf>
    <xf numFmtId="0" fontId="57" fillId="0" borderId="16" xfId="0" applyFont="1" applyBorder="1" applyAlignment="1">
      <alignment horizontal="center" vertical="center" wrapText="1"/>
    </xf>
    <xf numFmtId="38" fontId="31" fillId="42" borderId="1" xfId="0" applyNumberFormat="1" applyFont="1" applyFill="1" applyBorder="1" applyAlignment="1">
      <alignment horizontal="center" vertical="center"/>
    </xf>
    <xf numFmtId="20" fontId="53" fillId="41" borderId="19" xfId="0" applyNumberFormat="1" applyFont="1" applyFill="1" applyBorder="1" applyAlignment="1">
      <alignment horizontal="center" vertical="center"/>
    </xf>
    <xf numFmtId="0" fontId="103" fillId="0" borderId="1" xfId="0" applyFont="1" applyBorder="1" applyAlignment="1">
      <alignment horizontal="center" vertical="center"/>
    </xf>
    <xf numFmtId="0" fontId="57" fillId="36" borderId="16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20" fontId="53" fillId="68" borderId="23" xfId="0" applyNumberFormat="1" applyFont="1" applyFill="1" applyBorder="1" applyAlignment="1">
      <alignment horizontal="center" vertical="center"/>
    </xf>
    <xf numFmtId="0" fontId="79" fillId="48" borderId="4" xfId="0" applyFont="1" applyFill="1" applyBorder="1" applyAlignment="1">
      <alignment horizontal="center" vertical="center" wrapText="1"/>
    </xf>
    <xf numFmtId="0" fontId="107" fillId="3" borderId="19" xfId="0" applyFont="1" applyFill="1" applyBorder="1" applyAlignment="1">
      <alignment horizontal="center" vertical="center" wrapText="1"/>
    </xf>
    <xf numFmtId="0" fontId="107" fillId="3" borderId="16" xfId="0" applyFont="1" applyFill="1" applyBorder="1" applyAlignment="1">
      <alignment horizontal="center" vertical="center" wrapText="1"/>
    </xf>
    <xf numFmtId="0" fontId="107" fillId="3" borderId="18" xfId="0" applyFont="1" applyFill="1" applyBorder="1" applyAlignment="1">
      <alignment horizontal="center" vertical="center" wrapText="1"/>
    </xf>
    <xf numFmtId="0" fontId="107" fillId="0" borderId="19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 wrapText="1"/>
    </xf>
    <xf numFmtId="0" fontId="107" fillId="0" borderId="16" xfId="0" applyFont="1" applyBorder="1" applyAlignment="1">
      <alignment horizontal="center" vertical="center"/>
    </xf>
    <xf numFmtId="0" fontId="107" fillId="41" borderId="16" xfId="0" applyFont="1" applyFill="1" applyBorder="1" applyAlignment="1">
      <alignment horizontal="center" vertical="center"/>
    </xf>
    <xf numFmtId="20" fontId="107" fillId="62" borderId="16" xfId="0" applyNumberFormat="1" applyFont="1" applyFill="1" applyBorder="1" applyAlignment="1">
      <alignment horizontal="center" vertical="center"/>
    </xf>
    <xf numFmtId="20" fontId="107" fillId="0" borderId="16" xfId="0" applyNumberFormat="1" applyFont="1" applyBorder="1" applyAlignment="1">
      <alignment horizontal="center" vertical="center"/>
    </xf>
    <xf numFmtId="20" fontId="107" fillId="41" borderId="16" xfId="0" applyNumberFormat="1" applyFont="1" applyFill="1" applyBorder="1" applyAlignment="1">
      <alignment horizontal="center" vertical="center"/>
    </xf>
    <xf numFmtId="0" fontId="107" fillId="0" borderId="16" xfId="0" applyFont="1" applyBorder="1" applyAlignment="1">
      <alignment horizontal="center" vertical="center" wrapText="1"/>
    </xf>
    <xf numFmtId="20" fontId="107" fillId="2" borderId="16" xfId="0" applyNumberFormat="1" applyFont="1" applyFill="1" applyBorder="1" applyAlignment="1">
      <alignment horizontal="center" vertical="center"/>
    </xf>
    <xf numFmtId="0" fontId="107" fillId="3" borderId="19" xfId="0" applyFont="1" applyFill="1" applyBorder="1" applyAlignment="1">
      <alignment horizontal="center" vertical="center"/>
    </xf>
    <xf numFmtId="20" fontId="107" fillId="42" borderId="16" xfId="0" applyNumberFormat="1" applyFont="1" applyFill="1" applyBorder="1" applyAlignment="1">
      <alignment horizontal="center" vertical="center"/>
    </xf>
    <xf numFmtId="0" fontId="107" fillId="36" borderId="16" xfId="0" applyFont="1" applyFill="1" applyBorder="1" applyAlignment="1">
      <alignment horizontal="center" vertical="center" wrapText="1"/>
    </xf>
    <xf numFmtId="20" fontId="107" fillId="41" borderId="19" xfId="0" applyNumberFormat="1" applyFont="1" applyFill="1" applyBorder="1" applyAlignment="1">
      <alignment horizontal="center" vertical="center"/>
    </xf>
    <xf numFmtId="14" fontId="107" fillId="42" borderId="16" xfId="0" applyNumberFormat="1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/>
    </xf>
    <xf numFmtId="0" fontId="107" fillId="42" borderId="16" xfId="0" applyFont="1" applyFill="1" applyBorder="1" applyAlignment="1">
      <alignment horizontal="center" vertical="center" wrapText="1"/>
    </xf>
    <xf numFmtId="20" fontId="53" fillId="68" borderId="16" xfId="0" applyNumberFormat="1" applyFont="1" applyFill="1" applyBorder="1" applyAlignment="1">
      <alignment horizontal="center" vertical="center"/>
    </xf>
    <xf numFmtId="0" fontId="107" fillId="68" borderId="16" xfId="0" applyFont="1" applyFill="1" applyBorder="1" applyAlignment="1">
      <alignment horizontal="center" vertical="center" wrapText="1"/>
    </xf>
    <xf numFmtId="20" fontId="107" fillId="42" borderId="23" xfId="0" applyNumberFormat="1" applyFont="1" applyFill="1" applyBorder="1" applyAlignment="1">
      <alignment horizontal="center" vertical="center"/>
    </xf>
    <xf numFmtId="0" fontId="60" fillId="42" borderId="0" xfId="0" applyFont="1" applyFill="1" applyAlignment="1">
      <alignment horizontal="center" vertical="center"/>
    </xf>
    <xf numFmtId="182" fontId="82" fillId="80" borderId="4" xfId="0" applyNumberFormat="1" applyFont="1" applyFill="1" applyBorder="1" applyAlignment="1">
      <alignment horizontal="center" vertical="center" wrapText="1"/>
    </xf>
    <xf numFmtId="0" fontId="109" fillId="3" borderId="19" xfId="0" applyFont="1" applyFill="1" applyBorder="1" applyAlignment="1">
      <alignment horizontal="center" vertical="center" wrapText="1"/>
    </xf>
    <xf numFmtId="0" fontId="109" fillId="3" borderId="16" xfId="0" applyFont="1" applyFill="1" applyBorder="1" applyAlignment="1">
      <alignment horizontal="center" vertical="center" wrapText="1"/>
    </xf>
    <xf numFmtId="0" fontId="109" fillId="3" borderId="18" xfId="0" applyFont="1" applyFill="1" applyBorder="1" applyAlignment="1">
      <alignment horizontal="center" vertical="center" wrapText="1"/>
    </xf>
    <xf numFmtId="0" fontId="110" fillId="0" borderId="19" xfId="0" applyFont="1" applyBorder="1" applyAlignment="1">
      <alignment horizontal="center" vertical="center"/>
    </xf>
    <xf numFmtId="0" fontId="110" fillId="41" borderId="16" xfId="0" applyFont="1" applyFill="1" applyBorder="1" applyAlignment="1">
      <alignment horizontal="center" vertical="center" wrapText="1"/>
    </xf>
    <xf numFmtId="0" fontId="110" fillId="0" borderId="16" xfId="0" applyFont="1" applyBorder="1" applyAlignment="1">
      <alignment horizontal="center" vertical="center"/>
    </xf>
    <xf numFmtId="0" fontId="109" fillId="0" borderId="16" xfId="0" applyFont="1" applyBorder="1" applyAlignment="1">
      <alignment horizontal="center" vertical="center" wrapText="1"/>
    </xf>
    <xf numFmtId="0" fontId="110" fillId="41" borderId="16" xfId="0" applyFont="1" applyFill="1" applyBorder="1" applyAlignment="1">
      <alignment horizontal="center" vertical="center"/>
    </xf>
    <xf numFmtId="0" fontId="111" fillId="41" borderId="16" xfId="0" applyFont="1" applyFill="1" applyBorder="1" applyAlignment="1">
      <alignment horizontal="center" vertical="center" wrapText="1"/>
    </xf>
    <xf numFmtId="20" fontId="110" fillId="62" borderId="16" xfId="0" applyNumberFormat="1" applyFont="1" applyFill="1" applyBorder="1" applyAlignment="1">
      <alignment horizontal="center" vertical="center"/>
    </xf>
    <xf numFmtId="20" fontId="110" fillId="0" borderId="16" xfId="0" applyNumberFormat="1" applyFont="1" applyBorder="1" applyAlignment="1">
      <alignment horizontal="center" vertical="center"/>
    </xf>
    <xf numFmtId="20" fontId="110" fillId="41" borderId="16" xfId="0" applyNumberFormat="1" applyFont="1" applyFill="1" applyBorder="1" applyAlignment="1">
      <alignment horizontal="center" vertical="center"/>
    </xf>
    <xf numFmtId="0" fontId="109" fillId="41" borderId="16" xfId="0" applyFont="1" applyFill="1" applyBorder="1" applyAlignment="1">
      <alignment horizontal="center" vertical="center" wrapText="1"/>
    </xf>
    <xf numFmtId="20" fontId="110" fillId="2" borderId="16" xfId="0" applyNumberFormat="1" applyFont="1" applyFill="1" applyBorder="1" applyAlignment="1">
      <alignment horizontal="center" vertical="center"/>
    </xf>
    <xf numFmtId="0" fontId="111" fillId="36" borderId="16" xfId="0" applyFont="1" applyFill="1" applyBorder="1" applyAlignment="1">
      <alignment horizontal="center" vertical="center" wrapText="1"/>
    </xf>
    <xf numFmtId="0" fontId="110" fillId="3" borderId="19" xfId="0" applyFont="1" applyFill="1" applyBorder="1" applyAlignment="1">
      <alignment horizontal="center" vertical="center"/>
    </xf>
    <xf numFmtId="0" fontId="112" fillId="41" borderId="16" xfId="0" applyFont="1" applyFill="1" applyBorder="1" applyAlignment="1">
      <alignment horizontal="center" vertical="center" wrapText="1"/>
    </xf>
    <xf numFmtId="20" fontId="110" fillId="42" borderId="16" xfId="0" applyNumberFormat="1" applyFont="1" applyFill="1" applyBorder="1" applyAlignment="1">
      <alignment horizontal="center" vertical="center"/>
    </xf>
    <xf numFmtId="20" fontId="110" fillId="42" borderId="23" xfId="0" applyNumberFormat="1" applyFont="1" applyFill="1" applyBorder="1" applyAlignment="1">
      <alignment horizontal="center" vertical="center"/>
    </xf>
    <xf numFmtId="20" fontId="110" fillId="41" borderId="19" xfId="0" applyNumberFormat="1" applyFont="1" applyFill="1" applyBorder="1" applyAlignment="1">
      <alignment horizontal="center" vertical="center"/>
    </xf>
    <xf numFmtId="14" fontId="110" fillId="42" borderId="16" xfId="0" applyNumberFormat="1" applyFont="1" applyFill="1" applyBorder="1" applyAlignment="1">
      <alignment horizontal="center" vertical="center"/>
    </xf>
    <xf numFmtId="0" fontId="110" fillId="42" borderId="16" xfId="0" applyFont="1" applyFill="1" applyBorder="1" applyAlignment="1">
      <alignment horizontal="center" vertical="center" wrapText="1"/>
    </xf>
    <xf numFmtId="0" fontId="110" fillId="42" borderId="16" xfId="0" applyFont="1" applyFill="1" applyBorder="1" applyAlignment="1">
      <alignment horizontal="center" vertical="center"/>
    </xf>
    <xf numFmtId="20" fontId="53" fillId="88" borderId="16" xfId="0" applyNumberFormat="1" applyFont="1" applyFill="1" applyBorder="1" applyAlignment="1">
      <alignment horizontal="center" vertical="center"/>
    </xf>
    <xf numFmtId="38" fontId="75" fillId="3" borderId="1" xfId="0" applyNumberFormat="1" applyFont="1" applyFill="1" applyBorder="1" applyAlignment="1">
      <alignment horizontal="center" vertical="center" wrapText="1"/>
    </xf>
    <xf numFmtId="0" fontId="114" fillId="3" borderId="17" xfId="1" applyFont="1" applyFill="1" applyBorder="1" applyAlignment="1">
      <alignment horizontal="center" vertical="center" wrapText="1"/>
    </xf>
    <xf numFmtId="0" fontId="114" fillId="3" borderId="18" xfId="1" applyFont="1" applyFill="1" applyBorder="1" applyAlignment="1">
      <alignment horizontal="center" vertical="center" wrapText="1"/>
    </xf>
    <xf numFmtId="189" fontId="114" fillId="3" borderId="17" xfId="1" applyNumberFormat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/>
    </xf>
    <xf numFmtId="0" fontId="115" fillId="75" borderId="17" xfId="1" applyFont="1" applyFill="1" applyBorder="1" applyAlignment="1">
      <alignment horizontal="center" vertical="center" wrapText="1"/>
    </xf>
    <xf numFmtId="0" fontId="114" fillId="0" borderId="16" xfId="1" applyFont="1" applyBorder="1" applyAlignment="1">
      <alignment horizontal="center" vertical="center"/>
    </xf>
    <xf numFmtId="0" fontId="114" fillId="0" borderId="16" xfId="1" applyFont="1" applyBorder="1" applyAlignment="1">
      <alignment horizontal="center" vertical="center" wrapText="1"/>
    </xf>
    <xf numFmtId="0" fontId="114" fillId="0" borderId="19" xfId="1" applyFont="1" applyBorder="1" applyAlignment="1">
      <alignment horizontal="center" vertical="center"/>
    </xf>
    <xf numFmtId="0" fontId="114" fillId="41" borderId="17" xfId="1" applyFont="1" applyFill="1" applyBorder="1" applyAlignment="1">
      <alignment horizontal="center" vertical="center" wrapText="1"/>
    </xf>
    <xf numFmtId="0" fontId="114" fillId="41" borderId="16" xfId="1" applyFont="1" applyFill="1" applyBorder="1" applyAlignment="1">
      <alignment horizontal="center" vertical="center"/>
    </xf>
    <xf numFmtId="0" fontId="114" fillId="75" borderId="16" xfId="1" applyFont="1" applyFill="1" applyBorder="1" applyAlignment="1">
      <alignment horizontal="center" vertical="center" wrapText="1"/>
    </xf>
    <xf numFmtId="20" fontId="115" fillId="62" borderId="17" xfId="1" applyNumberFormat="1" applyFont="1" applyFill="1" applyBorder="1" applyAlignment="1">
      <alignment horizontal="center" vertical="center"/>
    </xf>
    <xf numFmtId="20" fontId="114" fillId="0" borderId="17" xfId="1" applyNumberFormat="1" applyFont="1" applyBorder="1" applyAlignment="1">
      <alignment horizontal="center" vertical="center"/>
    </xf>
    <xf numFmtId="20" fontId="114" fillId="75" borderId="17" xfId="1" applyNumberFormat="1" applyFont="1" applyFill="1" applyBorder="1" applyAlignment="1">
      <alignment horizontal="center" vertical="center"/>
    </xf>
    <xf numFmtId="0" fontId="115" fillId="46" borderId="16" xfId="1" applyFont="1" applyFill="1" applyBorder="1" applyAlignment="1">
      <alignment horizontal="center" vertical="center" wrapText="1"/>
    </xf>
    <xf numFmtId="20" fontId="114" fillId="2" borderId="16" xfId="1" applyNumberFormat="1" applyFont="1" applyFill="1" applyBorder="1" applyAlignment="1">
      <alignment horizontal="center" vertical="center"/>
    </xf>
    <xf numFmtId="20" fontId="114" fillId="75" borderId="16" xfId="1" applyNumberFormat="1" applyFont="1" applyFill="1" applyBorder="1" applyAlignment="1">
      <alignment horizontal="center" vertical="center"/>
    </xf>
    <xf numFmtId="0" fontId="114" fillId="41" borderId="16" xfId="1" applyFont="1" applyFill="1" applyBorder="1" applyAlignment="1">
      <alignment horizontal="center" vertical="center" wrapText="1"/>
    </xf>
    <xf numFmtId="20" fontId="114" fillId="41" borderId="16" xfId="1" applyNumberFormat="1" applyFont="1" applyFill="1" applyBorder="1" applyAlignment="1">
      <alignment horizontal="center" vertical="center"/>
    </xf>
    <xf numFmtId="0" fontId="114" fillId="3" borderId="19" xfId="1" applyFont="1" applyFill="1" applyBorder="1" applyAlignment="1">
      <alignment horizontal="center" vertical="center"/>
    </xf>
    <xf numFmtId="0" fontId="114" fillId="41" borderId="19" xfId="1" applyFont="1" applyFill="1" applyBorder="1" applyAlignment="1">
      <alignment horizontal="center" vertical="center"/>
    </xf>
    <xf numFmtId="0" fontId="114" fillId="75" borderId="17" xfId="1" applyFont="1" applyFill="1" applyBorder="1" applyAlignment="1">
      <alignment horizontal="center" vertical="center" wrapText="1"/>
    </xf>
    <xf numFmtId="20" fontId="114" fillId="41" borderId="17" xfId="1" applyNumberFormat="1" applyFont="1" applyFill="1" applyBorder="1" applyAlignment="1">
      <alignment horizontal="center" vertical="center"/>
    </xf>
    <xf numFmtId="20" fontId="114" fillId="42" borderId="23" xfId="1" applyNumberFormat="1" applyFont="1" applyFill="1" applyBorder="1" applyAlignment="1">
      <alignment horizontal="center" vertical="center"/>
    </xf>
    <xf numFmtId="20" fontId="114" fillId="2" borderId="17" xfId="1" applyNumberFormat="1" applyFont="1" applyFill="1" applyBorder="1" applyAlignment="1">
      <alignment horizontal="center" vertical="center"/>
    </xf>
    <xf numFmtId="0" fontId="114" fillId="36" borderId="16" xfId="1" applyFont="1" applyFill="1" applyBorder="1" applyAlignment="1">
      <alignment horizontal="center" vertical="center" wrapText="1"/>
    </xf>
    <xf numFmtId="0" fontId="60" fillId="47" borderId="0" xfId="0" applyFont="1" applyFill="1">
      <alignment vertical="center"/>
    </xf>
    <xf numFmtId="0" fontId="115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/>
    </xf>
    <xf numFmtId="0" fontId="115" fillId="47" borderId="17" xfId="1" quotePrefix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 wrapText="1"/>
    </xf>
    <xf numFmtId="0" fontId="114" fillId="47" borderId="16" xfId="1" applyFont="1" applyFill="1" applyBorder="1" applyAlignment="1">
      <alignment horizontal="center" vertical="center" wrapText="1"/>
    </xf>
    <xf numFmtId="0" fontId="115" fillId="47" borderId="17" xfId="1" applyFont="1" applyFill="1" applyBorder="1" applyAlignment="1">
      <alignment horizontal="center" vertical="center"/>
    </xf>
    <xf numFmtId="189" fontId="114" fillId="47" borderId="17" xfId="1" applyNumberFormat="1" applyFont="1" applyFill="1" applyBorder="1" applyAlignment="1">
      <alignment horizontal="center" vertical="center"/>
    </xf>
    <xf numFmtId="0" fontId="114" fillId="49" borderId="16" xfId="1" applyFont="1" applyFill="1" applyBorder="1" applyAlignment="1">
      <alignment horizontal="center" vertical="center" wrapText="1"/>
    </xf>
    <xf numFmtId="0" fontId="115" fillId="49" borderId="17" xfId="1" applyFont="1" applyFill="1" applyBorder="1" applyAlignment="1">
      <alignment horizontal="center" vertical="center" wrapText="1"/>
    </xf>
    <xf numFmtId="0" fontId="115" fillId="41" borderId="17" xfId="1" applyFont="1" applyFill="1" applyBorder="1" applyAlignment="1">
      <alignment horizontal="center" vertical="center" wrapText="1"/>
    </xf>
    <xf numFmtId="20" fontId="115" fillId="42" borderId="23" xfId="1" applyNumberFormat="1" applyFont="1" applyFill="1" applyBorder="1" applyAlignment="1">
      <alignment horizontal="center" vertical="center"/>
    </xf>
    <xf numFmtId="0" fontId="114" fillId="74" borderId="19" xfId="1" applyFont="1" applyFill="1" applyBorder="1" applyAlignment="1">
      <alignment horizontal="center" vertical="center" wrapText="1"/>
    </xf>
    <xf numFmtId="0" fontId="114" fillId="0" borderId="17" xfId="1" applyFont="1" applyBorder="1" applyAlignment="1">
      <alignment horizontal="center" vertical="center" wrapText="1"/>
    </xf>
    <xf numFmtId="20" fontId="114" fillId="42" borderId="17" xfId="1" applyNumberFormat="1" applyFont="1" applyFill="1" applyBorder="1" applyAlignment="1">
      <alignment horizontal="center" vertical="center"/>
    </xf>
    <xf numFmtId="0" fontId="115" fillId="47" borderId="16" xfId="1" applyFont="1" applyFill="1" applyBorder="1" applyAlignment="1">
      <alignment horizontal="center" vertical="center"/>
    </xf>
    <xf numFmtId="0" fontId="114" fillId="47" borderId="16" xfId="1" quotePrefix="1" applyFont="1" applyFill="1" applyBorder="1" applyAlignment="1">
      <alignment horizontal="center" vertical="center"/>
    </xf>
    <xf numFmtId="0" fontId="114" fillId="0" borderId="17" xfId="0" applyFont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 wrapText="1"/>
    </xf>
    <xf numFmtId="0" fontId="114" fillId="0" borderId="16" xfId="0" applyFont="1" applyBorder="1" applyAlignment="1">
      <alignment horizontal="center" vertical="center"/>
    </xf>
    <xf numFmtId="0" fontId="114" fillId="0" borderId="16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/>
    </xf>
    <xf numFmtId="0" fontId="114" fillId="41" borderId="17" xfId="0" applyFont="1" applyFill="1" applyBorder="1" applyAlignment="1">
      <alignment horizontal="center" vertical="center" wrapText="1"/>
    </xf>
    <xf numFmtId="0" fontId="114" fillId="41" borderId="16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 wrapText="1"/>
    </xf>
    <xf numFmtId="20" fontId="115" fillId="62" borderId="17" xfId="0" applyNumberFormat="1" applyFont="1" applyFill="1" applyBorder="1" applyAlignment="1">
      <alignment horizontal="center" vertical="center"/>
    </xf>
    <xf numFmtId="20" fontId="114" fillId="0" borderId="17" xfId="0" applyNumberFormat="1" applyFont="1" applyBorder="1" applyAlignment="1">
      <alignment horizontal="center" vertical="center"/>
    </xf>
    <xf numFmtId="20" fontId="114" fillId="75" borderId="17" xfId="0" applyNumberFormat="1" applyFont="1" applyFill="1" applyBorder="1" applyAlignment="1">
      <alignment horizontal="center" vertical="center"/>
    </xf>
    <xf numFmtId="0" fontId="114" fillId="41" borderId="16" xfId="0" applyFont="1" applyFill="1" applyBorder="1" applyAlignment="1">
      <alignment horizontal="center" vertical="center" wrapText="1"/>
    </xf>
    <xf numFmtId="20" fontId="114" fillId="2" borderId="17" xfId="0" applyNumberFormat="1" applyFont="1" applyFill="1" applyBorder="1" applyAlignment="1">
      <alignment horizontal="center" vertical="center"/>
    </xf>
    <xf numFmtId="0" fontId="114" fillId="41" borderId="19" xfId="0" applyFont="1" applyFill="1" applyBorder="1" applyAlignment="1">
      <alignment horizontal="center" vertical="center"/>
    </xf>
    <xf numFmtId="0" fontId="114" fillId="36" borderId="16" xfId="0" applyFont="1" applyFill="1" applyBorder="1" applyAlignment="1">
      <alignment horizontal="center" vertical="center" wrapText="1"/>
    </xf>
    <xf numFmtId="0" fontId="114" fillId="3" borderId="19" xfId="0" applyFont="1" applyFill="1" applyBorder="1" applyAlignment="1">
      <alignment horizontal="center" vertical="center"/>
    </xf>
    <xf numFmtId="0" fontId="114" fillId="74" borderId="19" xfId="0" applyFont="1" applyFill="1" applyBorder="1" applyAlignment="1">
      <alignment horizontal="center" vertical="center" wrapText="1"/>
    </xf>
    <xf numFmtId="0" fontId="114" fillId="0" borderId="17" xfId="0" applyFont="1" applyBorder="1" applyAlignment="1">
      <alignment horizontal="center" vertical="center" wrapText="1"/>
    </xf>
    <xf numFmtId="20" fontId="114" fillId="2" borderId="16" xfId="0" applyNumberFormat="1" applyFont="1" applyFill="1" applyBorder="1" applyAlignment="1">
      <alignment horizontal="center" vertical="center"/>
    </xf>
    <xf numFmtId="20" fontId="114" fillId="75" borderId="16" xfId="0" applyNumberFormat="1" applyFont="1" applyFill="1" applyBorder="1" applyAlignment="1">
      <alignment horizontal="center" vertical="center"/>
    </xf>
    <xf numFmtId="20" fontId="114" fillId="41" borderId="16" xfId="0" applyNumberFormat="1" applyFont="1" applyFill="1" applyBorder="1" applyAlignment="1">
      <alignment horizontal="center" vertical="center"/>
    </xf>
    <xf numFmtId="0" fontId="114" fillId="75" borderId="17" xfId="0" applyFont="1" applyFill="1" applyBorder="1" applyAlignment="1">
      <alignment horizontal="center" vertical="center" wrapText="1"/>
    </xf>
    <xf numFmtId="20" fontId="114" fillId="42" borderId="16" xfId="0" applyNumberFormat="1" applyFont="1" applyFill="1" applyBorder="1" applyAlignment="1">
      <alignment horizontal="center" vertical="center"/>
    </xf>
    <xf numFmtId="20" fontId="115" fillId="42" borderId="23" xfId="0" applyNumberFormat="1" applyFont="1" applyFill="1" applyBorder="1" applyAlignment="1">
      <alignment horizontal="center" vertical="center"/>
    </xf>
    <xf numFmtId="0" fontId="114" fillId="74" borderId="16" xfId="0" applyFont="1" applyFill="1" applyBorder="1" applyAlignment="1">
      <alignment horizontal="center" vertical="center" wrapText="1"/>
    </xf>
    <xf numFmtId="0" fontId="115" fillId="0" borderId="17" xfId="0" applyFont="1" applyBorder="1" applyAlignment="1">
      <alignment horizontal="center" vertical="center" wrapText="1"/>
    </xf>
    <xf numFmtId="0" fontId="114" fillId="75" borderId="17" xfId="0" applyFont="1" applyFill="1" applyBorder="1" applyAlignment="1">
      <alignment horizontal="center" vertical="center"/>
    </xf>
    <xf numFmtId="20" fontId="114" fillId="42" borderId="23" xfId="0" applyNumberFormat="1" applyFont="1" applyFill="1" applyBorder="1" applyAlignment="1">
      <alignment horizontal="center" vertical="center"/>
    </xf>
    <xf numFmtId="0" fontId="115" fillId="47" borderId="17" xfId="0" applyFont="1" applyFill="1" applyBorder="1" applyAlignment="1">
      <alignment horizontal="center" vertical="center" wrapText="1"/>
    </xf>
    <xf numFmtId="0" fontId="114" fillId="47" borderId="16" xfId="0" applyFont="1" applyFill="1" applyBorder="1" applyAlignment="1">
      <alignment horizontal="center" vertical="center"/>
    </xf>
    <xf numFmtId="0" fontId="114" fillId="47" borderId="16" xfId="0" quotePrefix="1" applyFont="1" applyFill="1" applyBorder="1" applyAlignment="1">
      <alignment horizontal="center" vertical="center"/>
    </xf>
    <xf numFmtId="0" fontId="115" fillId="47" borderId="17" xfId="0" quotePrefix="1" applyFont="1" applyFill="1" applyBorder="1" applyAlignment="1">
      <alignment horizontal="center" vertical="center"/>
    </xf>
    <xf numFmtId="0" fontId="114" fillId="47" borderId="16" xfId="0" applyFont="1" applyFill="1" applyBorder="1" applyAlignment="1">
      <alignment horizontal="center" vertical="center" wrapText="1"/>
    </xf>
    <xf numFmtId="0" fontId="114" fillId="47" borderId="17" xfId="0" applyFont="1" applyFill="1" applyBorder="1" applyAlignment="1">
      <alignment horizontal="center" vertical="center" wrapText="1"/>
    </xf>
    <xf numFmtId="0" fontId="115" fillId="47" borderId="17" xfId="0" applyFont="1" applyFill="1" applyBorder="1" applyAlignment="1">
      <alignment horizontal="center" vertical="center"/>
    </xf>
    <xf numFmtId="189" fontId="114" fillId="47" borderId="17" xfId="0" applyNumberFormat="1" applyFont="1" applyFill="1" applyBorder="1" applyAlignment="1">
      <alignment horizontal="center" vertical="center"/>
    </xf>
    <xf numFmtId="0" fontId="114" fillId="47" borderId="17" xfId="0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 wrapText="1"/>
    </xf>
    <xf numFmtId="0" fontId="114" fillId="3" borderId="17" xfId="0" applyFont="1" applyFill="1" applyBorder="1" applyAlignment="1">
      <alignment horizontal="center" vertical="center" wrapText="1"/>
    </xf>
    <xf numFmtId="0" fontId="114" fillId="3" borderId="18" xfId="0" applyFont="1" applyFill="1" applyBorder="1" applyAlignment="1">
      <alignment horizontal="center" vertical="center" wrapText="1"/>
    </xf>
    <xf numFmtId="189" fontId="114" fillId="3" borderId="17" xfId="0" applyNumberFormat="1" applyFont="1" applyFill="1" applyBorder="1" applyAlignment="1">
      <alignment horizontal="center" vertical="center" wrapText="1"/>
    </xf>
    <xf numFmtId="0" fontId="115" fillId="74" borderId="16" xfId="0" applyFont="1" applyFill="1" applyBorder="1" applyAlignment="1">
      <alignment horizontal="center" vertical="center" wrapText="1"/>
    </xf>
    <xf numFmtId="0" fontId="115" fillId="41" borderId="17" xfId="0" applyFont="1" applyFill="1" applyBorder="1" applyAlignment="1">
      <alignment horizontal="center" vertical="center"/>
    </xf>
    <xf numFmtId="20" fontId="114" fillId="42" borderId="17" xfId="0" applyNumberFormat="1" applyFont="1" applyFill="1" applyBorder="1" applyAlignment="1">
      <alignment horizontal="center" vertical="center"/>
    </xf>
    <xf numFmtId="20" fontId="114" fillId="41" borderId="17" xfId="0" applyNumberFormat="1" applyFont="1" applyFill="1" applyBorder="1" applyAlignment="1">
      <alignment horizontal="center" vertical="center"/>
    </xf>
    <xf numFmtId="0" fontId="115" fillId="75" borderId="16" xfId="0" applyFont="1" applyFill="1" applyBorder="1" applyAlignment="1">
      <alignment horizontal="center" vertical="center" wrapText="1"/>
    </xf>
    <xf numFmtId="0" fontId="114" fillId="53" borderId="17" xfId="0" applyFont="1" applyFill="1" applyBorder="1" applyAlignment="1">
      <alignment horizontal="center" vertical="center" wrapText="1"/>
    </xf>
    <xf numFmtId="0" fontId="115" fillId="74" borderId="17" xfId="0" applyFont="1" applyFill="1" applyBorder="1" applyAlignment="1">
      <alignment horizontal="center" vertical="center" wrapText="1"/>
    </xf>
    <xf numFmtId="20" fontId="114" fillId="46" borderId="16" xfId="0" applyNumberFormat="1" applyFont="1" applyFill="1" applyBorder="1" applyAlignment="1">
      <alignment horizontal="center" vertical="center"/>
    </xf>
    <xf numFmtId="0" fontId="115" fillId="41" borderId="17" xfId="0" applyFont="1" applyFill="1" applyBorder="1" applyAlignment="1">
      <alignment horizontal="center" vertical="center" wrapText="1"/>
    </xf>
    <xf numFmtId="20" fontId="114" fillId="74" borderId="17" xfId="0" applyNumberFormat="1" applyFont="1" applyFill="1" applyBorder="1" applyAlignment="1">
      <alignment horizontal="center" vertical="center"/>
    </xf>
    <xf numFmtId="20" fontId="114" fillId="74" borderId="16" xfId="0" applyNumberFormat="1" applyFont="1" applyFill="1" applyBorder="1" applyAlignment="1">
      <alignment horizontal="center" vertical="center"/>
    </xf>
    <xf numFmtId="0" fontId="115" fillId="47" borderId="18" xfId="0" applyFont="1" applyFill="1" applyBorder="1" applyAlignment="1">
      <alignment horizontal="center" vertical="center"/>
    </xf>
    <xf numFmtId="0" fontId="115" fillId="47" borderId="16" xfId="0" applyFont="1" applyFill="1" applyBorder="1" applyAlignment="1">
      <alignment horizontal="center" vertical="center"/>
    </xf>
    <xf numFmtId="177" fontId="59" fillId="0" borderId="1" xfId="0" quotePrefix="1" applyNumberFormat="1" applyFont="1" applyBorder="1" applyAlignment="1">
      <alignment horizontal="center" vertical="center"/>
    </xf>
    <xf numFmtId="177" fontId="59" fillId="64" borderId="1" xfId="0" applyNumberFormat="1" applyFont="1" applyFill="1" applyBorder="1" applyAlignment="1">
      <alignment horizontal="center" vertical="center"/>
    </xf>
    <xf numFmtId="177" fontId="59" fillId="4" borderId="1" xfId="0" applyNumberFormat="1" applyFont="1" applyFill="1" applyBorder="1" applyAlignment="1">
      <alignment horizontal="center" vertical="center"/>
    </xf>
    <xf numFmtId="177" fontId="59" fillId="36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77" fontId="59" fillId="60" borderId="1" xfId="0" applyNumberFormat="1" applyFont="1" applyFill="1" applyBorder="1" applyAlignment="1">
      <alignment horizontal="center" vertical="center"/>
    </xf>
    <xf numFmtId="177" fontId="59" fillId="50" borderId="1" xfId="0" applyNumberFormat="1" applyFont="1" applyFill="1" applyBorder="1" applyAlignment="1">
      <alignment horizontal="center" vertical="center"/>
    </xf>
    <xf numFmtId="177" fontId="59" fillId="72" borderId="1" xfId="0" applyNumberFormat="1" applyFont="1" applyFill="1" applyBorder="1" applyAlignment="1">
      <alignment horizontal="center" vertical="center"/>
    </xf>
    <xf numFmtId="0" fontId="115" fillId="75" borderId="17" xfId="0" applyFont="1" applyFill="1" applyBorder="1" applyAlignment="1">
      <alignment horizontal="center" vertical="center"/>
    </xf>
    <xf numFmtId="0" fontId="114" fillId="75" borderId="16" xfId="0" applyFont="1" applyFill="1" applyBorder="1" applyAlignment="1">
      <alignment horizontal="center" vertical="center"/>
    </xf>
    <xf numFmtId="0" fontId="114" fillId="53" borderId="16" xfId="0" applyFont="1" applyFill="1" applyBorder="1" applyAlignment="1">
      <alignment horizontal="center" vertical="center"/>
    </xf>
    <xf numFmtId="0" fontId="114" fillId="36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8" fontId="59" fillId="0" borderId="36" xfId="0" applyNumberFormat="1" applyFont="1" applyBorder="1" applyAlignment="1">
      <alignment horizontal="center" vertical="center"/>
    </xf>
    <xf numFmtId="188" fontId="59" fillId="0" borderId="35" xfId="0" applyNumberFormat="1" applyFont="1" applyBorder="1">
      <alignment vertical="center"/>
    </xf>
    <xf numFmtId="188" fontId="59" fillId="0" borderId="36" xfId="0" applyNumberFormat="1" applyFont="1" applyBorder="1">
      <alignment vertical="center"/>
    </xf>
    <xf numFmtId="177" fontId="59" fillId="89" borderId="1" xfId="0" applyNumberFormat="1" applyFont="1" applyFill="1" applyBorder="1" applyAlignment="1">
      <alignment horizontal="center" vertical="center"/>
    </xf>
    <xf numFmtId="177" fontId="59" fillId="69" borderId="1" xfId="0" applyNumberFormat="1" applyFont="1" applyFill="1" applyBorder="1" applyAlignment="1">
      <alignment horizontal="center" vertical="center"/>
    </xf>
    <xf numFmtId="177" fontId="59" fillId="58" borderId="1" xfId="0" applyNumberFormat="1" applyFont="1" applyFill="1" applyBorder="1" applyAlignment="1">
      <alignment horizontal="center" vertical="center"/>
    </xf>
    <xf numFmtId="177" fontId="59" fillId="71" borderId="1" xfId="0" applyNumberFormat="1" applyFont="1" applyFill="1" applyBorder="1" applyAlignment="1">
      <alignment horizontal="center" vertical="center"/>
    </xf>
    <xf numFmtId="177" fontId="59" fillId="85" borderId="1" xfId="0" applyNumberFormat="1" applyFont="1" applyFill="1" applyBorder="1" applyAlignment="1">
      <alignment horizontal="center" vertical="center"/>
    </xf>
    <xf numFmtId="177" fontId="59" fillId="63" borderId="1" xfId="0" applyNumberFormat="1" applyFont="1" applyFill="1" applyBorder="1" applyAlignment="1">
      <alignment horizontal="center" vertical="center"/>
    </xf>
    <xf numFmtId="177" fontId="59" fillId="67" borderId="1" xfId="0" applyNumberFormat="1" applyFont="1" applyFill="1" applyBorder="1" applyAlignment="1">
      <alignment horizontal="center" vertical="center"/>
    </xf>
    <xf numFmtId="0" fontId="79" fillId="59" borderId="1" xfId="0" applyFont="1" applyFill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/>
    </xf>
    <xf numFmtId="177" fontId="59" fillId="78" borderId="1" xfId="0" applyNumberFormat="1" applyFont="1" applyFill="1" applyBorder="1" applyAlignment="1">
      <alignment horizontal="center" vertical="center"/>
    </xf>
    <xf numFmtId="177" fontId="59" fillId="65" borderId="1" xfId="0" applyNumberFormat="1" applyFont="1" applyFill="1" applyBorder="1" applyAlignment="1">
      <alignment horizontal="center" vertical="center"/>
    </xf>
    <xf numFmtId="177" fontId="59" fillId="49" borderId="1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horizontal="center" vertical="center"/>
    </xf>
    <xf numFmtId="189" fontId="115" fillId="0" borderId="0" xfId="0" applyNumberFormat="1" applyFont="1" applyAlignment="1">
      <alignment horizontal="center" vertical="center"/>
    </xf>
    <xf numFmtId="20" fontId="115" fillId="42" borderId="17" xfId="0" applyNumberFormat="1" applyFont="1" applyFill="1" applyBorder="1" applyAlignment="1">
      <alignment horizontal="center" vertical="center"/>
    </xf>
    <xf numFmtId="20" fontId="114" fillId="49" borderId="17" xfId="0" applyNumberFormat="1" applyFont="1" applyFill="1" applyBorder="1" applyAlignment="1">
      <alignment horizontal="center" vertical="center"/>
    </xf>
    <xf numFmtId="20" fontId="114" fillId="75" borderId="23" xfId="0" applyNumberFormat="1" applyFont="1" applyFill="1" applyBorder="1" applyAlignment="1">
      <alignment horizontal="center" vertical="center"/>
    </xf>
    <xf numFmtId="177" fontId="59" fillId="82" borderId="1" xfId="0" applyNumberFormat="1" applyFont="1" applyFill="1" applyBorder="1" applyAlignment="1">
      <alignment horizontal="center" vertical="center"/>
    </xf>
    <xf numFmtId="177" fontId="59" fillId="54" borderId="1" xfId="0" applyNumberFormat="1" applyFont="1" applyFill="1" applyBorder="1" applyAlignment="1">
      <alignment horizontal="center" vertical="center"/>
    </xf>
    <xf numFmtId="177" fontId="59" fillId="76" borderId="1" xfId="0" applyNumberFormat="1" applyFont="1" applyFill="1" applyBorder="1" applyAlignment="1">
      <alignment horizontal="center" vertical="center"/>
    </xf>
    <xf numFmtId="177" fontId="59" fillId="80" borderId="1" xfId="0" applyNumberFormat="1" applyFont="1" applyFill="1" applyBorder="1" applyAlignment="1">
      <alignment horizontal="center" vertical="center"/>
    </xf>
    <xf numFmtId="0" fontId="115" fillId="74" borderId="16" xfId="1" applyFont="1" applyFill="1" applyBorder="1" applyAlignment="1">
      <alignment horizontal="center" vertical="center" wrapText="1"/>
    </xf>
    <xf numFmtId="0" fontId="114" fillId="36" borderId="17" xfId="1" applyFont="1" applyFill="1" applyBorder="1" applyAlignment="1">
      <alignment horizontal="center" vertical="center" wrapText="1"/>
    </xf>
    <xf numFmtId="20" fontId="114" fillId="46" borderId="17" xfId="1" applyNumberFormat="1" applyFont="1" applyFill="1" applyBorder="1" applyAlignment="1">
      <alignment horizontal="center" vertical="center"/>
    </xf>
    <xf numFmtId="0" fontId="114" fillId="74" borderId="16" xfId="1" applyFont="1" applyFill="1" applyBorder="1" applyAlignment="1">
      <alignment horizontal="center" vertical="center" wrapText="1"/>
    </xf>
    <xf numFmtId="20" fontId="114" fillId="49" borderId="17" xfId="1" applyNumberFormat="1" applyFont="1" applyFill="1" applyBorder="1" applyAlignment="1">
      <alignment horizontal="center" vertical="center"/>
    </xf>
    <xf numFmtId="0" fontId="115" fillId="0" borderId="17" xfId="1" applyFont="1" applyBorder="1" applyAlignment="1">
      <alignment horizontal="center" vertical="center" wrapText="1"/>
    </xf>
    <xf numFmtId="20" fontId="114" fillId="74" borderId="17" xfId="1" applyNumberFormat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/>
    </xf>
    <xf numFmtId="0" fontId="119" fillId="47" borderId="17" xfId="1" applyFont="1" applyFill="1" applyBorder="1" applyAlignment="1">
      <alignment horizontal="center" vertical="center"/>
    </xf>
    <xf numFmtId="0" fontId="119" fillId="47" borderId="16" xfId="1" quotePrefix="1" applyFont="1" applyFill="1" applyBorder="1" applyAlignment="1">
      <alignment horizontal="center" vertical="center"/>
    </xf>
    <xf numFmtId="0" fontId="119" fillId="47" borderId="16" xfId="1" applyFont="1" applyFill="1" applyBorder="1" applyAlignment="1">
      <alignment horizontal="center" vertical="center" wrapText="1"/>
    </xf>
    <xf numFmtId="0" fontId="119" fillId="47" borderId="17" xfId="1" applyFont="1" applyFill="1" applyBorder="1" applyAlignment="1">
      <alignment horizontal="center" vertical="center" wrapText="1"/>
    </xf>
    <xf numFmtId="189" fontId="119" fillId="47" borderId="17" xfId="1" applyNumberFormat="1" applyFont="1" applyFill="1" applyBorder="1" applyAlignment="1">
      <alignment horizontal="center" vertical="center"/>
    </xf>
    <xf numFmtId="0" fontId="114" fillId="47" borderId="17" xfId="1" applyFont="1" applyFill="1" applyBorder="1" applyAlignment="1">
      <alignment horizontal="center" vertical="center"/>
    </xf>
    <xf numFmtId="177" fontId="59" fillId="74" borderId="1" xfId="0" applyNumberFormat="1" applyFont="1" applyFill="1" applyBorder="1" applyAlignment="1">
      <alignment horizontal="center" vertical="center"/>
    </xf>
    <xf numFmtId="177" fontId="59" fillId="81" borderId="1" xfId="0" applyNumberFormat="1" applyFont="1" applyFill="1" applyBorder="1" applyAlignment="1">
      <alignment horizontal="center" vertical="center"/>
    </xf>
    <xf numFmtId="177" fontId="59" fillId="83" borderId="1" xfId="0" applyNumberFormat="1" applyFont="1" applyFill="1" applyBorder="1" applyAlignment="1">
      <alignment horizontal="center" vertical="center"/>
    </xf>
    <xf numFmtId="177" fontId="59" fillId="43" borderId="1" xfId="0" applyNumberFormat="1" applyFont="1" applyFill="1" applyBorder="1" applyAlignment="1">
      <alignment horizontal="center" vertical="center"/>
    </xf>
    <xf numFmtId="177" fontId="59" fillId="66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/>
    </xf>
    <xf numFmtId="38" fontId="59" fillId="90" borderId="1" xfId="0" applyNumberFormat="1" applyFont="1" applyFill="1" applyBorder="1" applyAlignment="1">
      <alignment horizontal="center" vertical="center"/>
    </xf>
    <xf numFmtId="183" fontId="59" fillId="3" borderId="1" xfId="0" applyNumberFormat="1" applyFont="1" applyFill="1" applyBorder="1" applyAlignment="1">
      <alignment horizontal="center" vertical="center"/>
    </xf>
    <xf numFmtId="0" fontId="122" fillId="0" borderId="1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/>
    </xf>
    <xf numFmtId="0" fontId="122" fillId="0" borderId="4" xfId="0" applyFont="1" applyBorder="1" applyAlignment="1">
      <alignment horizontal="center" vertical="center" wrapText="1"/>
    </xf>
    <xf numFmtId="38" fontId="31" fillId="44" borderId="37" xfId="0" applyNumberFormat="1" applyFont="1" applyFill="1" applyBorder="1" applyAlignment="1">
      <alignment horizontal="center" vertical="center"/>
    </xf>
    <xf numFmtId="185" fontId="87" fillId="0" borderId="1" xfId="0" applyNumberFormat="1" applyFont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/>
    </xf>
    <xf numFmtId="38" fontId="59" fillId="36" borderId="1" xfId="0" applyNumberFormat="1" applyFont="1" applyFill="1" applyBorder="1" applyAlignment="1">
      <alignment horizontal="center" vertical="center" wrapText="1"/>
    </xf>
    <xf numFmtId="177" fontId="59" fillId="51" borderId="1" xfId="0" applyNumberFormat="1" applyFont="1" applyFill="1" applyBorder="1" applyAlignment="1">
      <alignment horizontal="center" vertical="center"/>
    </xf>
    <xf numFmtId="0" fontId="53" fillId="39" borderId="16" xfId="0" applyFont="1" applyFill="1" applyBorder="1" applyAlignment="1">
      <alignment horizontal="center" vertical="center" wrapText="1"/>
    </xf>
    <xf numFmtId="190" fontId="42" fillId="0" borderId="0" xfId="0" applyNumberFormat="1" applyFont="1" applyAlignment="1">
      <alignment horizontal="center" vertical="center"/>
    </xf>
    <xf numFmtId="190" fontId="59" fillId="0" borderId="0" xfId="0" applyNumberFormat="1" applyFont="1" applyAlignment="1">
      <alignment horizontal="center" vertical="center"/>
    </xf>
    <xf numFmtId="190" fontId="59" fillId="0" borderId="36" xfId="0" applyNumberFormat="1" applyFont="1" applyBorder="1">
      <alignment vertical="center"/>
    </xf>
    <xf numFmtId="190" fontId="76" fillId="36" borderId="1" xfId="0" applyNumberFormat="1" applyFont="1" applyFill="1" applyBorder="1" applyAlignment="1">
      <alignment horizontal="center" vertical="center" wrapText="1"/>
    </xf>
    <xf numFmtId="190" fontId="59" fillId="0" borderId="1" xfId="0" applyNumberFormat="1" applyFont="1" applyBorder="1" applyAlignment="1">
      <alignment horizontal="center" vertical="center"/>
    </xf>
    <xf numFmtId="177" fontId="59" fillId="79" borderId="1" xfId="0" applyNumberFormat="1" applyFont="1" applyFill="1" applyBorder="1" applyAlignment="1">
      <alignment horizontal="center" vertical="center"/>
    </xf>
    <xf numFmtId="177" fontId="59" fillId="86" borderId="1" xfId="0" applyNumberFormat="1" applyFont="1" applyFill="1" applyBorder="1" applyAlignment="1">
      <alignment horizontal="center" vertical="center"/>
    </xf>
    <xf numFmtId="177" fontId="59" fillId="93" borderId="1" xfId="0" applyNumberFormat="1" applyFont="1" applyFill="1" applyBorder="1" applyAlignment="1">
      <alignment horizontal="center" vertical="center"/>
    </xf>
    <xf numFmtId="177" fontId="59" fillId="94" borderId="1" xfId="0" applyNumberFormat="1" applyFont="1" applyFill="1" applyBorder="1" applyAlignment="1">
      <alignment horizontal="center" vertical="center"/>
    </xf>
    <xf numFmtId="177" fontId="59" fillId="73" borderId="1" xfId="0" applyNumberFormat="1" applyFont="1" applyFill="1" applyBorder="1" applyAlignment="1">
      <alignment horizontal="center" vertical="center"/>
    </xf>
    <xf numFmtId="177" fontId="59" fillId="87" borderId="1" xfId="0" applyNumberFormat="1" applyFont="1" applyFill="1" applyBorder="1" applyAlignment="1">
      <alignment horizontal="center" vertical="center"/>
    </xf>
    <xf numFmtId="177" fontId="59" fillId="84" borderId="1" xfId="0" applyNumberFormat="1" applyFont="1" applyFill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182" fontId="125" fillId="0" borderId="1" xfId="0" applyNumberFormat="1" applyFont="1" applyBorder="1" applyAlignment="1">
      <alignment horizontal="center" vertical="center" wrapText="1"/>
    </xf>
    <xf numFmtId="182" fontId="125" fillId="0" borderId="4" xfId="0" applyNumberFormat="1" applyFont="1" applyBorder="1" applyAlignment="1">
      <alignment horizontal="center" vertical="center" wrapText="1"/>
    </xf>
    <xf numFmtId="0" fontId="122" fillId="2" borderId="0" xfId="0" applyFont="1" applyFill="1" applyAlignment="1">
      <alignment horizontal="center" vertical="center"/>
    </xf>
    <xf numFmtId="0" fontId="125" fillId="2" borderId="1" xfId="0" applyFont="1" applyFill="1" applyBorder="1" applyAlignment="1">
      <alignment horizontal="center" vertical="center" wrapText="1"/>
    </xf>
    <xf numFmtId="182" fontId="125" fillId="2" borderId="1" xfId="0" applyNumberFormat="1" applyFont="1" applyFill="1" applyBorder="1" applyAlignment="1">
      <alignment horizontal="center" vertical="center" wrapText="1"/>
    </xf>
    <xf numFmtId="182" fontId="125" fillId="2" borderId="4" xfId="0" applyNumberFormat="1" applyFont="1" applyFill="1" applyBorder="1" applyAlignment="1">
      <alignment horizontal="center" vertical="center" wrapText="1"/>
    </xf>
    <xf numFmtId="0" fontId="122" fillId="2" borderId="4" xfId="0" applyFont="1" applyFill="1" applyBorder="1" applyAlignment="1">
      <alignment horizontal="center" vertical="center" wrapText="1"/>
    </xf>
    <xf numFmtId="0" fontId="122" fillId="39" borderId="4" xfId="0" applyFont="1" applyFill="1" applyBorder="1" applyAlignment="1">
      <alignment horizontal="center" vertical="center" wrapText="1"/>
    </xf>
    <xf numFmtId="0" fontId="92" fillId="44" borderId="1" xfId="0" applyFont="1" applyFill="1" applyBorder="1" applyAlignment="1">
      <alignment horizontal="center" vertical="center"/>
    </xf>
    <xf numFmtId="177" fontId="59" fillId="95" borderId="1" xfId="0" applyNumberFormat="1" applyFont="1" applyFill="1" applyBorder="1" applyAlignment="1">
      <alignment horizontal="center" vertical="center"/>
    </xf>
    <xf numFmtId="184" fontId="31" fillId="0" borderId="0" xfId="0" applyNumberFormat="1" applyFont="1" applyAlignment="1">
      <alignment horizontal="center" vertical="center"/>
    </xf>
    <xf numFmtId="38" fontId="31" fillId="0" borderId="2" xfId="0" applyNumberFormat="1" applyFont="1" applyBorder="1" applyAlignment="1">
      <alignment horizontal="center" vertical="center"/>
    </xf>
    <xf numFmtId="38" fontId="31" fillId="89" borderId="2" xfId="0" applyNumberFormat="1" applyFont="1" applyFill="1" applyBorder="1" applyAlignment="1">
      <alignment horizontal="center" vertical="center"/>
    </xf>
    <xf numFmtId="38" fontId="31" fillId="89" borderId="1" xfId="0" applyNumberFormat="1" applyFont="1" applyFill="1" applyBorder="1" applyAlignment="1">
      <alignment horizontal="center" vertical="center"/>
    </xf>
    <xf numFmtId="0" fontId="6" fillId="0" borderId="0" xfId="4" applyAlignment="1">
      <alignment horizontal="center" vertical="center"/>
    </xf>
    <xf numFmtId="0" fontId="6" fillId="0" borderId="0" xfId="4">
      <alignment vertical="center"/>
    </xf>
    <xf numFmtId="0" fontId="6" fillId="0" borderId="1" xfId="4" applyBorder="1" applyAlignment="1">
      <alignment horizontal="center" vertical="center"/>
    </xf>
    <xf numFmtId="49" fontId="4" fillId="0" borderId="1" xfId="4" applyNumberFormat="1" applyFont="1" applyBorder="1" applyAlignment="1">
      <alignment horizontal="left" vertical="center"/>
    </xf>
    <xf numFmtId="49" fontId="6" fillId="0" borderId="1" xfId="4" applyNumberFormat="1" applyBorder="1" applyAlignment="1">
      <alignment horizontal="left" vertical="center"/>
    </xf>
    <xf numFmtId="1" fontId="6" fillId="0" borderId="1" xfId="4" quotePrefix="1" applyNumberFormat="1" applyBorder="1" applyAlignment="1">
      <alignment horizontal="left" vertical="center"/>
    </xf>
    <xf numFmtId="0" fontId="4" fillId="0" borderId="1" xfId="4" applyFont="1" applyBorder="1" applyAlignment="1">
      <alignment horizontal="center" vertical="center"/>
    </xf>
    <xf numFmtId="49" fontId="4" fillId="0" borderId="1" xfId="4" quotePrefix="1" applyNumberFormat="1" applyFont="1" applyBorder="1" applyAlignment="1">
      <alignment horizontal="left" vertical="center"/>
    </xf>
    <xf numFmtId="0" fontId="6" fillId="0" borderId="0" xfId="4" applyAlignment="1">
      <alignment horizontal="center" vertical="center" wrapText="1"/>
    </xf>
    <xf numFmtId="0" fontId="6" fillId="0" borderId="0" xfId="4" applyAlignment="1">
      <alignment horizontal="left" vertical="center" wrapText="1"/>
    </xf>
    <xf numFmtId="3" fontId="6" fillId="0" borderId="0" xfId="4" applyNumberFormat="1" applyAlignment="1">
      <alignment horizontal="center" vertical="center"/>
    </xf>
    <xf numFmtId="38" fontId="31" fillId="60" borderId="2" xfId="0" applyNumberFormat="1" applyFont="1" applyFill="1" applyBorder="1" applyAlignment="1">
      <alignment horizontal="center" vertical="center"/>
    </xf>
    <xf numFmtId="38" fontId="31" fillId="60" borderId="1" xfId="0" applyNumberFormat="1" applyFont="1" applyFill="1" applyBorder="1" applyAlignment="1">
      <alignment horizontal="center" vertical="center"/>
    </xf>
    <xf numFmtId="38" fontId="75" fillId="95" borderId="1" xfId="0" applyNumberFormat="1" applyFont="1" applyFill="1" applyBorder="1" applyAlignment="1">
      <alignment horizontal="center" vertical="center"/>
    </xf>
    <xf numFmtId="177" fontId="59" fillId="96" borderId="1" xfId="0" applyNumberFormat="1" applyFont="1" applyFill="1" applyBorder="1" applyAlignment="1">
      <alignment horizontal="center" vertical="center"/>
    </xf>
    <xf numFmtId="183" fontId="59" fillId="80" borderId="1" xfId="0" applyNumberFormat="1" applyFont="1" applyFill="1" applyBorder="1" applyAlignment="1">
      <alignment horizontal="center" vertical="center"/>
    </xf>
    <xf numFmtId="0" fontId="59" fillId="80" borderId="1" xfId="0" applyFont="1" applyFill="1" applyBorder="1" applyAlignment="1">
      <alignment horizontal="center" vertical="center"/>
    </xf>
    <xf numFmtId="31" fontId="53" fillId="42" borderId="16" xfId="0" applyNumberFormat="1" applyFont="1" applyFill="1" applyBorder="1" applyAlignment="1">
      <alignment horizontal="center" vertical="center"/>
    </xf>
    <xf numFmtId="38" fontId="75" fillId="74" borderId="1" xfId="0" applyNumberFormat="1" applyFont="1" applyFill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38" fontId="31" fillId="46" borderId="1" xfId="0" applyNumberFormat="1" applyFont="1" applyFill="1" applyBorder="1" applyAlignment="1">
      <alignment horizontal="center" vertical="center"/>
    </xf>
    <xf numFmtId="38" fontId="31" fillId="46" borderId="2" xfId="0" applyNumberFormat="1" applyFont="1" applyFill="1" applyBorder="1" applyAlignment="1">
      <alignment horizontal="center" vertical="center"/>
    </xf>
    <xf numFmtId="177" fontId="59" fillId="47" borderId="1" xfId="0" applyNumberFormat="1" applyFont="1" applyFill="1" applyBorder="1" applyAlignment="1">
      <alignment horizontal="center" vertical="center"/>
    </xf>
    <xf numFmtId="0" fontId="97" fillId="44" borderId="1" xfId="0" applyFont="1" applyFill="1" applyBorder="1" applyAlignment="1">
      <alignment horizontal="center" vertical="center"/>
    </xf>
    <xf numFmtId="0" fontId="59" fillId="39" borderId="1" xfId="0" applyFont="1" applyFill="1" applyBorder="1" applyAlignment="1">
      <alignment horizontal="center" vertical="center"/>
    </xf>
    <xf numFmtId="38" fontId="31" fillId="76" borderId="1" xfId="0" applyNumberFormat="1" applyFont="1" applyFill="1" applyBorder="1" applyAlignment="1">
      <alignment horizontal="center" vertical="center"/>
    </xf>
    <xf numFmtId="0" fontId="33" fillId="0" borderId="0" xfId="0" pivotButton="1" applyFont="1">
      <alignment vertical="center"/>
    </xf>
    <xf numFmtId="191" fontId="33" fillId="0" borderId="0" xfId="0" applyNumberFormat="1" applyFont="1">
      <alignment vertical="center"/>
    </xf>
    <xf numFmtId="38" fontId="75" fillId="83" borderId="1" xfId="0" applyNumberFormat="1" applyFont="1" applyFill="1" applyBorder="1" applyAlignment="1">
      <alignment horizontal="center" vertical="center"/>
    </xf>
    <xf numFmtId="38" fontId="31" fillId="83" borderId="1" xfId="0" applyNumberFormat="1" applyFont="1" applyFill="1" applyBorder="1" applyAlignment="1">
      <alignment horizontal="center" vertical="center"/>
    </xf>
    <xf numFmtId="188" fontId="75" fillId="0" borderId="36" xfId="0" applyNumberFormat="1" applyFont="1" applyBorder="1">
      <alignment vertical="center"/>
    </xf>
    <xf numFmtId="185" fontId="59" fillId="0" borderId="1" xfId="0" applyNumberFormat="1" applyFont="1" applyBorder="1" applyAlignment="1">
      <alignment horizontal="center" vertical="center" wrapText="1"/>
    </xf>
    <xf numFmtId="38" fontId="31" fillId="2" borderId="1" xfId="0" applyNumberFormat="1" applyFont="1" applyFill="1" applyBorder="1" applyAlignment="1">
      <alignment horizontal="center" vertical="center"/>
    </xf>
    <xf numFmtId="0" fontId="74" fillId="44" borderId="1" xfId="0" applyFont="1" applyFill="1" applyBorder="1" applyAlignment="1">
      <alignment horizontal="center" vertical="center"/>
    </xf>
    <xf numFmtId="177" fontId="59" fillId="3" borderId="1" xfId="0" applyNumberFormat="1" applyFont="1" applyFill="1" applyBorder="1" applyAlignment="1">
      <alignment horizontal="center" vertical="center"/>
    </xf>
    <xf numFmtId="185" fontId="59" fillId="2" borderId="1" xfId="0" applyNumberFormat="1" applyFont="1" applyFill="1" applyBorder="1" applyAlignment="1">
      <alignment horizontal="center" vertical="center"/>
    </xf>
    <xf numFmtId="183" fontId="59" fillId="39" borderId="1" xfId="0" applyNumberFormat="1" applyFont="1" applyFill="1" applyBorder="1" applyAlignment="1">
      <alignment horizontal="center" vertical="center"/>
    </xf>
    <xf numFmtId="177" fontId="59" fillId="84" borderId="1" xfId="0" quotePrefix="1" applyNumberFormat="1" applyFont="1" applyFill="1" applyBorder="1" applyAlignment="1">
      <alignment horizontal="center" vertical="center"/>
    </xf>
    <xf numFmtId="38" fontId="31" fillId="51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/>
    </xf>
    <xf numFmtId="38" fontId="75" fillId="83" borderId="1" xfId="0" applyNumberFormat="1" applyFont="1" applyFill="1" applyBorder="1" applyAlignment="1">
      <alignment horizontal="center" vertical="center" wrapText="1"/>
    </xf>
    <xf numFmtId="0" fontId="59" fillId="3" borderId="1" xfId="0" applyFont="1" applyFill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/>
    </xf>
    <xf numFmtId="177" fontId="59" fillId="51" borderId="1" xfId="0" quotePrefix="1" applyNumberFormat="1" applyFont="1" applyFill="1" applyBorder="1" applyAlignment="1">
      <alignment horizontal="center" vertical="center"/>
    </xf>
    <xf numFmtId="38" fontId="31" fillId="72" borderId="2" xfId="0" applyNumberFormat="1" applyFont="1" applyFill="1" applyBorder="1" applyAlignment="1">
      <alignment horizontal="center" vertical="center"/>
    </xf>
    <xf numFmtId="38" fontId="31" fillId="72" borderId="1" xfId="0" applyNumberFormat="1" applyFont="1" applyFill="1" applyBorder="1" applyAlignment="1">
      <alignment horizontal="center" vertical="center"/>
    </xf>
    <xf numFmtId="38" fontId="31" fillId="76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38" fontId="75" fillId="7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/>
    </xf>
    <xf numFmtId="0" fontId="129" fillId="0" borderId="1" xfId="0" applyFont="1" applyBorder="1" applyAlignment="1">
      <alignment horizontal="center" vertical="center" wrapText="1"/>
    </xf>
    <xf numFmtId="188" fontId="59" fillId="2" borderId="36" xfId="0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30" fillId="0" borderId="0" xfId="0" applyFont="1" applyAlignment="1">
      <alignment horizontal="center" vertical="center"/>
    </xf>
    <xf numFmtId="0" fontId="130" fillId="0" borderId="38" xfId="0" applyFont="1" applyBorder="1" applyAlignment="1">
      <alignment horizontal="center" vertical="center"/>
    </xf>
    <xf numFmtId="0" fontId="130" fillId="0" borderId="39" xfId="0" applyFont="1" applyBorder="1" applyAlignment="1">
      <alignment horizontal="center" vertical="center"/>
    </xf>
    <xf numFmtId="0" fontId="130" fillId="0" borderId="40" xfId="0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4" fontId="131" fillId="0" borderId="42" xfId="0" applyNumberFormat="1" applyFont="1" applyBorder="1">
      <alignment vertical="center"/>
    </xf>
    <xf numFmtId="0" fontId="131" fillId="0" borderId="43" xfId="0" applyFont="1" applyBorder="1">
      <alignment vertical="center"/>
    </xf>
    <xf numFmtId="0" fontId="131" fillId="0" borderId="44" xfId="0" applyFont="1" applyBorder="1">
      <alignment vertical="center"/>
    </xf>
    <xf numFmtId="14" fontId="131" fillId="0" borderId="45" xfId="0" applyNumberFormat="1" applyFont="1" applyBorder="1">
      <alignment vertical="center"/>
    </xf>
    <xf numFmtId="0" fontId="131" fillId="0" borderId="0" xfId="0" applyFont="1">
      <alignment vertical="center"/>
    </xf>
    <xf numFmtId="14" fontId="131" fillId="0" borderId="0" xfId="0" applyNumberFormat="1" applyFont="1">
      <alignment vertical="center"/>
    </xf>
    <xf numFmtId="177" fontId="76" fillId="76" borderId="1" xfId="0" applyNumberFormat="1" applyFont="1" applyFill="1" applyBorder="1" applyAlignment="1">
      <alignment horizontal="center" vertical="center"/>
    </xf>
    <xf numFmtId="38" fontId="75" fillId="47" borderId="1" xfId="0" applyNumberFormat="1" applyFont="1" applyFill="1" applyBorder="1" applyAlignment="1">
      <alignment horizontal="center" vertical="center"/>
    </xf>
    <xf numFmtId="177" fontId="59" fillId="97" borderId="1" xfId="0" applyNumberFormat="1" applyFont="1" applyFill="1" applyBorder="1" applyAlignment="1">
      <alignment horizontal="center" vertical="center"/>
    </xf>
    <xf numFmtId="185" fontId="132" fillId="0" borderId="1" xfId="0" applyNumberFormat="1" applyFont="1" applyBorder="1" applyAlignment="1">
      <alignment horizontal="center" vertical="center"/>
    </xf>
    <xf numFmtId="14" fontId="75" fillId="82" borderId="0" xfId="0" applyNumberFormat="1" applyFont="1" applyFill="1" applyAlignment="1">
      <alignment horizontal="center" vertical="center"/>
    </xf>
    <xf numFmtId="0" fontId="59" fillId="98" borderId="1" xfId="0" applyFont="1" applyFill="1" applyBorder="1" applyAlignment="1">
      <alignment horizontal="center" vertical="center"/>
    </xf>
    <xf numFmtId="38" fontId="59" fillId="98" borderId="1" xfId="0" applyNumberFormat="1" applyFont="1" applyFill="1" applyBorder="1" applyAlignment="1">
      <alignment horizontal="center" vertical="center"/>
    </xf>
    <xf numFmtId="183" fontId="59" fillId="98" borderId="1" xfId="0" applyNumberFormat="1" applyFont="1" applyFill="1" applyBorder="1" applyAlignment="1">
      <alignment horizontal="center" vertical="center"/>
    </xf>
    <xf numFmtId="49" fontId="0" fillId="0" borderId="1" xfId="4" quotePrefix="1" applyNumberFormat="1" applyFont="1" applyBorder="1" applyAlignment="1">
      <alignment horizontal="left" vertical="center"/>
    </xf>
    <xf numFmtId="0" fontId="6" fillId="40" borderId="1" xfId="4" applyFill="1" applyBorder="1" applyAlignment="1">
      <alignment horizontal="center" vertical="center"/>
    </xf>
    <xf numFmtId="0" fontId="0" fillId="40" borderId="1" xfId="4" applyFont="1" applyFill="1" applyBorder="1" applyAlignment="1">
      <alignment horizontal="center" vertical="center"/>
    </xf>
    <xf numFmtId="185" fontId="138" fillId="0" borderId="1" xfId="0" applyNumberFormat="1" applyFont="1" applyBorder="1" applyAlignment="1">
      <alignment horizontal="center" vertical="center"/>
    </xf>
    <xf numFmtId="0" fontId="123" fillId="91" borderId="0" xfId="0" applyFont="1" applyFill="1" applyAlignment="1">
      <alignment vertical="top"/>
    </xf>
    <xf numFmtId="0" fontId="0" fillId="0" borderId="0" xfId="0" applyAlignment="1">
      <alignment vertical="top"/>
    </xf>
    <xf numFmtId="0" fontId="123" fillId="0" borderId="0" xfId="0" applyFont="1" applyAlignment="1">
      <alignment vertical="top"/>
    </xf>
    <xf numFmtId="3" fontId="123" fillId="0" borderId="0" xfId="0" applyNumberFormat="1" applyFont="1" applyAlignment="1">
      <alignment vertical="top"/>
    </xf>
    <xf numFmtId="4" fontId="123" fillId="0" borderId="0" xfId="0" applyNumberFormat="1" applyFont="1" applyAlignment="1">
      <alignment vertical="top"/>
    </xf>
    <xf numFmtId="14" fontId="123" fillId="0" borderId="0" xfId="0" applyNumberFormat="1" applyFont="1" applyAlignment="1">
      <alignment vertical="top"/>
    </xf>
    <xf numFmtId="0" fontId="123" fillId="92" borderId="0" xfId="0" applyFont="1" applyFill="1" applyAlignment="1">
      <alignment vertical="top"/>
    </xf>
    <xf numFmtId="4" fontId="123" fillId="92" borderId="0" xfId="0" applyNumberFormat="1" applyFont="1" applyFill="1" applyAlignment="1">
      <alignment vertical="top"/>
    </xf>
    <xf numFmtId="3" fontId="123" fillId="92" borderId="0" xfId="0" applyNumberFormat="1" applyFont="1" applyFill="1" applyAlignment="1">
      <alignment vertical="top"/>
    </xf>
    <xf numFmtId="38" fontId="59" fillId="39" borderId="1" xfId="0" applyNumberFormat="1" applyFont="1" applyFill="1" applyBorder="1" applyAlignment="1">
      <alignment horizontal="center" vertical="center"/>
    </xf>
    <xf numFmtId="177" fontId="59" fillId="44" borderId="1" xfId="0" applyNumberFormat="1" applyFont="1" applyFill="1" applyBorder="1" applyAlignment="1">
      <alignment horizontal="center" vertical="center"/>
    </xf>
    <xf numFmtId="177" fontId="59" fillId="99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/>
    </xf>
    <xf numFmtId="38" fontId="75" fillId="51" borderId="1" xfId="0" applyNumberFormat="1" applyFont="1" applyFill="1" applyBorder="1" applyAlignment="1">
      <alignment horizontal="center" vertical="center" wrapText="1"/>
    </xf>
    <xf numFmtId="185" fontId="140" fillId="0" borderId="1" xfId="0" applyNumberFormat="1" applyFont="1" applyBorder="1" applyAlignment="1">
      <alignment horizontal="center" vertical="center"/>
    </xf>
    <xf numFmtId="38" fontId="59" fillId="80" borderId="1" xfId="0" applyNumberFormat="1" applyFont="1" applyFill="1" applyBorder="1" applyAlignment="1">
      <alignment horizontal="center" vertical="center"/>
    </xf>
    <xf numFmtId="38" fontId="75" fillId="100" borderId="1" xfId="0" applyNumberFormat="1" applyFont="1" applyFill="1" applyBorder="1" applyAlignment="1">
      <alignment horizontal="center" vertical="center"/>
    </xf>
    <xf numFmtId="38" fontId="75" fillId="100" borderId="1" xfId="0" applyNumberFormat="1" applyFont="1" applyFill="1" applyBorder="1" applyAlignment="1">
      <alignment horizontal="center" vertical="center" wrapText="1"/>
    </xf>
    <xf numFmtId="38" fontId="31" fillId="51" borderId="1" xfId="0" applyNumberFormat="1" applyFont="1" applyFill="1" applyBorder="1" applyAlignment="1">
      <alignment horizontal="center" vertical="center" wrapText="1"/>
    </xf>
    <xf numFmtId="38" fontId="31" fillId="63" borderId="2" xfId="0" applyNumberFormat="1" applyFont="1" applyFill="1" applyBorder="1" applyAlignment="1">
      <alignment horizontal="center" vertical="center"/>
    </xf>
    <xf numFmtId="38" fontId="31" fillId="63" borderId="1" xfId="0" applyNumberFormat="1" applyFont="1" applyFill="1" applyBorder="1" applyAlignment="1">
      <alignment horizontal="center" vertical="center"/>
    </xf>
    <xf numFmtId="185" fontId="143" fillId="0" borderId="0" xfId="0" applyNumberFormat="1" applyFont="1" applyAlignment="1">
      <alignment horizontal="center" vertical="center"/>
    </xf>
    <xf numFmtId="188" fontId="127" fillId="0" borderId="0" xfId="0" applyNumberFormat="1" applyFont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14" fontId="42" fillId="0" borderId="0" xfId="0" applyNumberFormat="1" applyFont="1" applyAlignment="1">
      <alignment horizontal="center" vertical="center"/>
    </xf>
    <xf numFmtId="38" fontId="42" fillId="0" borderId="35" xfId="0" applyNumberFormat="1" applyFont="1" applyBorder="1" applyAlignment="1">
      <alignment horizontal="center" vertical="center"/>
    </xf>
    <xf numFmtId="0" fontId="42" fillId="45" borderId="1" xfId="0" applyFont="1" applyFill="1" applyBorder="1" applyAlignment="1">
      <alignment horizontal="center" vertical="center" wrapText="1"/>
    </xf>
    <xf numFmtId="38" fontId="42" fillId="0" borderId="1" xfId="0" applyNumberFormat="1" applyFont="1" applyBorder="1" applyAlignment="1">
      <alignment horizontal="center" vertical="center"/>
    </xf>
    <xf numFmtId="38" fontId="76" fillId="0" borderId="0" xfId="0" applyNumberFormat="1" applyFont="1" applyAlignment="1">
      <alignment horizontal="center" vertical="center"/>
    </xf>
    <xf numFmtId="38" fontId="31" fillId="100" borderId="1" xfId="0" applyNumberFormat="1" applyFont="1" applyFill="1" applyBorder="1" applyAlignment="1">
      <alignment horizontal="center" vertical="center"/>
    </xf>
    <xf numFmtId="0" fontId="79" fillId="42" borderId="1" xfId="0" applyFont="1" applyFill="1" applyBorder="1" applyAlignment="1">
      <alignment horizontal="center" vertical="center"/>
    </xf>
    <xf numFmtId="188" fontId="59" fillId="100" borderId="36" xfId="0" applyNumberFormat="1" applyFont="1" applyFill="1" applyBorder="1">
      <alignment vertical="center"/>
    </xf>
    <xf numFmtId="38" fontId="31" fillId="100" borderId="2" xfId="0" applyNumberFormat="1" applyFont="1" applyFill="1" applyBorder="1" applyAlignment="1">
      <alignment horizontal="center" vertical="center"/>
    </xf>
    <xf numFmtId="185" fontId="94" fillId="0" borderId="1" xfId="0" applyNumberFormat="1" applyFont="1" applyBorder="1" applyAlignment="1">
      <alignment horizontal="center" vertical="center"/>
    </xf>
    <xf numFmtId="185" fontId="139" fillId="100" borderId="1" xfId="0" applyNumberFormat="1" applyFont="1" applyFill="1" applyBorder="1" applyAlignment="1">
      <alignment horizontal="center" vertical="center"/>
    </xf>
    <xf numFmtId="177" fontId="59" fillId="101" borderId="1" xfId="0" applyNumberFormat="1" applyFont="1" applyFill="1" applyBorder="1" applyAlignment="1">
      <alignment horizontal="center" vertical="center"/>
    </xf>
    <xf numFmtId="14" fontId="75" fillId="42" borderId="0" xfId="0" applyNumberFormat="1" applyFont="1" applyFill="1" applyAlignment="1">
      <alignment horizontal="center" vertical="center"/>
    </xf>
    <xf numFmtId="188" fontId="59" fillId="44" borderId="36" xfId="0" applyNumberFormat="1" applyFont="1" applyFill="1" applyBorder="1">
      <alignment vertical="center"/>
    </xf>
    <xf numFmtId="188" fontId="59" fillId="83" borderId="36" xfId="0" applyNumberFormat="1" applyFont="1" applyFill="1" applyBorder="1">
      <alignment vertical="center"/>
    </xf>
    <xf numFmtId="38" fontId="31" fillId="83" borderId="2" xfId="0" applyNumberFormat="1" applyFont="1" applyFill="1" applyBorder="1" applyAlignment="1">
      <alignment horizontal="center" vertical="center"/>
    </xf>
    <xf numFmtId="177" fontId="59" fillId="100" borderId="1" xfId="0" applyNumberFormat="1" applyFont="1" applyFill="1" applyBorder="1" applyAlignment="1">
      <alignment horizontal="center" vertical="center"/>
    </xf>
    <xf numFmtId="177" fontId="59" fillId="95" borderId="1" xfId="0" quotePrefix="1" applyNumberFormat="1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69" borderId="1" xfId="0" applyFont="1" applyFill="1" applyBorder="1" applyAlignment="1">
      <alignment horizontal="center"/>
    </xf>
    <xf numFmtId="0" fontId="94" fillId="0" borderId="0" xfId="0" applyFont="1" applyAlignment="1">
      <alignment horizontal="center" vertical="center"/>
    </xf>
    <xf numFmtId="188" fontId="75" fillId="0" borderId="36" xfId="0" applyNumberFormat="1" applyFont="1" applyBorder="1" applyAlignment="1">
      <alignment horizontal="center" vertical="center"/>
    </xf>
    <xf numFmtId="188" fontId="59" fillId="42" borderId="36" xfId="0" applyNumberFormat="1" applyFont="1" applyFill="1" applyBorder="1">
      <alignment vertical="center"/>
    </xf>
    <xf numFmtId="38" fontId="75" fillId="44" borderId="1" xfId="0" applyNumberFormat="1" applyFont="1" applyFill="1" applyBorder="1" applyAlignment="1">
      <alignment horizontal="center" vertical="center" wrapText="1"/>
    </xf>
    <xf numFmtId="38" fontId="75" fillId="59" borderId="1" xfId="0" applyNumberFormat="1" applyFont="1" applyFill="1" applyBorder="1" applyAlignment="1">
      <alignment horizontal="center" vertical="center" wrapText="1"/>
    </xf>
    <xf numFmtId="188" fontId="59" fillId="51" borderId="36" xfId="0" applyNumberFormat="1" applyFont="1" applyFill="1" applyBorder="1">
      <alignment vertical="center"/>
    </xf>
    <xf numFmtId="177" fontId="59" fillId="74" borderId="1" xfId="0" applyNumberFormat="1" applyFont="1" applyFill="1" applyBorder="1" applyAlignment="1">
      <alignment horizontal="center" vertical="center" wrapText="1"/>
    </xf>
    <xf numFmtId="0" fontId="0" fillId="0" borderId="1" xfId="4" applyFont="1" applyBorder="1" applyAlignment="1">
      <alignment horizontal="center" vertical="center"/>
    </xf>
    <xf numFmtId="0" fontId="131" fillId="0" borderId="41" xfId="0" applyFont="1" applyBorder="1">
      <alignment vertical="center"/>
    </xf>
    <xf numFmtId="0" fontId="131" fillId="0" borderId="1" xfId="0" applyFont="1" applyBorder="1">
      <alignment vertical="center"/>
    </xf>
    <xf numFmtId="0" fontId="55" fillId="41" borderId="0" xfId="0" applyFont="1" applyFill="1" applyAlignment="1">
      <alignment horizontal="center" vertical="center"/>
    </xf>
    <xf numFmtId="38" fontId="31" fillId="44" borderId="1" xfId="0" applyNumberFormat="1" applyFont="1" applyFill="1" applyBorder="1" applyAlignment="1">
      <alignment horizontal="center" vertical="center" wrapText="1"/>
    </xf>
    <xf numFmtId="190" fontId="59" fillId="0" borderId="0" xfId="0" applyNumberFormat="1" applyFont="1" applyAlignment="1">
      <alignment horizontal="center" vertical="center" wrapText="1"/>
    </xf>
    <xf numFmtId="38" fontId="126" fillId="0" borderId="1" xfId="0" applyNumberFormat="1" applyFont="1" applyBorder="1" applyAlignment="1">
      <alignment horizontal="center" vertical="center"/>
    </xf>
    <xf numFmtId="177" fontId="59" fillId="102" borderId="1" xfId="0" applyNumberFormat="1" applyFont="1" applyFill="1" applyBorder="1" applyAlignment="1">
      <alignment horizontal="center" vertical="center"/>
    </xf>
    <xf numFmtId="177" fontId="59" fillId="103" borderId="1" xfId="0" applyNumberFormat="1" applyFont="1" applyFill="1" applyBorder="1" applyAlignment="1">
      <alignment horizontal="center" vertical="center"/>
    </xf>
    <xf numFmtId="177" fontId="59" fillId="104" borderId="1" xfId="0" applyNumberFormat="1" applyFont="1" applyFill="1" applyBorder="1" applyAlignment="1">
      <alignment horizontal="center" vertical="center"/>
    </xf>
    <xf numFmtId="38" fontId="75" fillId="0" borderId="0" xfId="0" applyNumberFormat="1" applyFont="1" applyAlignment="1">
      <alignment horizontal="center" vertical="center" wrapText="1"/>
    </xf>
    <xf numFmtId="177" fontId="76" fillId="104" borderId="1" xfId="0" applyNumberFormat="1" applyFont="1" applyFill="1" applyBorder="1" applyAlignment="1">
      <alignment horizontal="center" vertical="center" wrapText="1"/>
    </xf>
    <xf numFmtId="177" fontId="76" fillId="105" borderId="1" xfId="0" applyNumberFormat="1" applyFont="1" applyFill="1" applyBorder="1" applyAlignment="1">
      <alignment horizontal="center" vertical="center" wrapText="1"/>
    </xf>
    <xf numFmtId="38" fontId="75" fillId="106" borderId="1" xfId="0" applyNumberFormat="1" applyFont="1" applyFill="1" applyBorder="1" applyAlignment="1">
      <alignment horizontal="center" vertical="center"/>
    </xf>
    <xf numFmtId="38" fontId="76" fillId="106" borderId="1" xfId="0" applyNumberFormat="1" applyFont="1" applyFill="1" applyBorder="1" applyAlignment="1">
      <alignment horizontal="center" vertical="center"/>
    </xf>
    <xf numFmtId="177" fontId="59" fillId="107" borderId="1" xfId="0" applyNumberFormat="1" applyFont="1" applyFill="1" applyBorder="1" applyAlignment="1">
      <alignment horizontal="center" vertical="center"/>
    </xf>
    <xf numFmtId="177" fontId="59" fillId="105" borderId="1" xfId="0" applyNumberFormat="1" applyFont="1" applyFill="1" applyBorder="1" applyAlignment="1">
      <alignment horizontal="center" vertical="center"/>
    </xf>
    <xf numFmtId="177" fontId="59" fillId="108" borderId="1" xfId="0" applyNumberFormat="1" applyFont="1" applyFill="1" applyBorder="1" applyAlignment="1">
      <alignment horizontal="center" vertical="center"/>
    </xf>
    <xf numFmtId="38" fontId="75" fillId="106" borderId="1" xfId="0" applyNumberFormat="1" applyFont="1" applyFill="1" applyBorder="1" applyAlignment="1">
      <alignment horizontal="center" vertical="center" wrapText="1"/>
    </xf>
    <xf numFmtId="177" fontId="59" fillId="102" borderId="1" xfId="0" quotePrefix="1" applyNumberFormat="1" applyFont="1" applyFill="1" applyBorder="1" applyAlignment="1">
      <alignment horizontal="center" vertical="center"/>
    </xf>
    <xf numFmtId="185" fontId="59" fillId="107" borderId="1" xfId="0" applyNumberFormat="1" applyFont="1" applyFill="1" applyBorder="1" applyAlignment="1">
      <alignment horizontal="center" vertical="center"/>
    </xf>
    <xf numFmtId="177" fontId="59" fillId="107" borderId="1" xfId="0" quotePrefix="1" applyNumberFormat="1" applyFont="1" applyFill="1" applyBorder="1" applyAlignment="1">
      <alignment horizontal="center" vertical="center"/>
    </xf>
    <xf numFmtId="177" fontId="59" fillId="106" borderId="1" xfId="0" applyNumberFormat="1" applyFont="1" applyFill="1" applyBorder="1" applyAlignment="1">
      <alignment horizontal="center" vertical="center"/>
    </xf>
    <xf numFmtId="38" fontId="75" fillId="42" borderId="1" xfId="0" applyNumberFormat="1" applyFont="1" applyFill="1" applyBorder="1" applyAlignment="1">
      <alignment horizontal="center" vertical="center" wrapText="1"/>
    </xf>
    <xf numFmtId="177" fontId="59" fillId="109" borderId="1" xfId="0" applyNumberFormat="1" applyFont="1" applyFill="1" applyBorder="1" applyAlignment="1">
      <alignment horizontal="center" vertical="center"/>
    </xf>
    <xf numFmtId="185" fontId="159" fillId="0" borderId="1" xfId="0" applyNumberFormat="1" applyFont="1" applyBorder="1" applyAlignment="1">
      <alignment horizontal="center" vertical="center"/>
    </xf>
    <xf numFmtId="0" fontId="129" fillId="0" borderId="50" xfId="0" applyFont="1" applyBorder="1" applyAlignment="1">
      <alignment horizontal="center" vertical="center"/>
    </xf>
    <xf numFmtId="0" fontId="129" fillId="0" borderId="50" xfId="0" applyFont="1" applyBorder="1">
      <alignment vertical="center"/>
    </xf>
    <xf numFmtId="0" fontId="129" fillId="0" borderId="49" xfId="0" applyFont="1" applyBorder="1">
      <alignment vertical="center"/>
    </xf>
    <xf numFmtId="0" fontId="129" fillId="0" borderId="51" xfId="0" applyFont="1" applyBorder="1">
      <alignment vertical="center"/>
    </xf>
    <xf numFmtId="0" fontId="33" fillId="0" borderId="50" xfId="0" applyFont="1" applyBorder="1">
      <alignment vertical="center"/>
    </xf>
    <xf numFmtId="0" fontId="33" fillId="0" borderId="52" xfId="0" applyFont="1" applyBorder="1">
      <alignment vertical="center"/>
    </xf>
    <xf numFmtId="38" fontId="31" fillId="42" borderId="1" xfId="0" applyNumberFormat="1" applyFont="1" applyFill="1" applyBorder="1" applyAlignment="1">
      <alignment horizontal="center" vertical="center" wrapText="1"/>
    </xf>
    <xf numFmtId="0" fontId="162" fillId="0" borderId="0" xfId="0" applyFont="1">
      <alignment vertical="center"/>
    </xf>
    <xf numFmtId="0" fontId="162" fillId="0" borderId="26" xfId="0" applyFont="1" applyBorder="1" applyAlignment="1">
      <alignment horizontal="center" vertical="center" wrapText="1"/>
    </xf>
    <xf numFmtId="0" fontId="162" fillId="0" borderId="27" xfId="0" applyFont="1" applyBorder="1" applyAlignment="1">
      <alignment horizontal="center" vertical="center" wrapText="1"/>
    </xf>
    <xf numFmtId="0" fontId="162" fillId="0" borderId="28" xfId="0" applyFont="1" applyBorder="1" applyAlignment="1">
      <alignment horizontal="center" vertical="center" wrapText="1"/>
    </xf>
    <xf numFmtId="0" fontId="165" fillId="0" borderId="48" xfId="0" applyFont="1" applyBorder="1" applyAlignment="1">
      <alignment horizontal="center" vertical="center"/>
    </xf>
    <xf numFmtId="0" fontId="165" fillId="0" borderId="5" xfId="0" applyFont="1" applyBorder="1" applyAlignment="1">
      <alignment horizontal="center" vertical="center"/>
    </xf>
    <xf numFmtId="0" fontId="165" fillId="0" borderId="30" xfId="0" applyFont="1" applyBorder="1" applyAlignment="1">
      <alignment horizontal="center" vertical="center"/>
    </xf>
    <xf numFmtId="0" fontId="162" fillId="0" borderId="29" xfId="0" applyFont="1" applyBorder="1" applyAlignment="1">
      <alignment horizontal="center" vertical="center"/>
    </xf>
    <xf numFmtId="0" fontId="165" fillId="0" borderId="1" xfId="0" applyFont="1" applyBorder="1" applyAlignment="1">
      <alignment horizontal="center" vertical="center"/>
    </xf>
    <xf numFmtId="0" fontId="162" fillId="0" borderId="1" xfId="0" applyFont="1" applyBorder="1" applyAlignment="1">
      <alignment horizontal="center" vertical="center"/>
    </xf>
    <xf numFmtId="0" fontId="165" fillId="0" borderId="31" xfId="0" applyFont="1" applyBorder="1" applyAlignment="1">
      <alignment horizontal="center" vertical="center"/>
    </xf>
    <xf numFmtId="0" fontId="165" fillId="0" borderId="0" xfId="0" applyFont="1">
      <alignment vertical="center"/>
    </xf>
    <xf numFmtId="0" fontId="165" fillId="0" borderId="1" xfId="0" applyFont="1" applyBorder="1">
      <alignment vertical="center"/>
    </xf>
    <xf numFmtId="0" fontId="164" fillId="64" borderId="1" xfId="0" applyFont="1" applyFill="1" applyBorder="1" applyAlignment="1">
      <alignment horizontal="center" vertical="center"/>
    </xf>
    <xf numFmtId="0" fontId="141" fillId="0" borderId="31" xfId="0" applyFont="1" applyBorder="1" applyAlignment="1">
      <alignment horizontal="center" vertical="center"/>
    </xf>
    <xf numFmtId="0" fontId="165" fillId="0" borderId="29" xfId="0" applyFont="1" applyBorder="1" applyAlignment="1">
      <alignment horizontal="center" vertical="center"/>
    </xf>
    <xf numFmtId="0" fontId="162" fillId="0" borderId="31" xfId="0" applyFont="1" applyBorder="1">
      <alignment vertical="center"/>
    </xf>
    <xf numFmtId="0" fontId="162" fillId="0" borderId="1" xfId="0" applyFont="1" applyBorder="1">
      <alignment vertical="center"/>
    </xf>
    <xf numFmtId="0" fontId="165" fillId="0" borderId="29" xfId="0" applyFont="1" applyBorder="1">
      <alignment vertical="center"/>
    </xf>
    <xf numFmtId="0" fontId="165" fillId="0" borderId="4" xfId="0" applyFont="1" applyBorder="1" applyAlignment="1">
      <alignment horizontal="center" vertical="center"/>
    </xf>
    <xf numFmtId="0" fontId="165" fillId="0" borderId="32" xfId="0" applyFont="1" applyBorder="1">
      <alignment vertical="center"/>
    </xf>
    <xf numFmtId="0" fontId="165" fillId="0" borderId="4" xfId="0" applyFont="1" applyBorder="1">
      <alignment vertical="center"/>
    </xf>
    <xf numFmtId="0" fontId="165" fillId="0" borderId="33" xfId="0" applyFont="1" applyBorder="1">
      <alignment vertical="center"/>
    </xf>
    <xf numFmtId="0" fontId="162" fillId="0" borderId="4" xfId="0" applyFont="1" applyBorder="1">
      <alignment vertical="center"/>
    </xf>
    <xf numFmtId="0" fontId="162" fillId="0" borderId="34" xfId="0" applyFont="1" applyBorder="1">
      <alignment vertical="center"/>
    </xf>
    <xf numFmtId="0" fontId="165" fillId="0" borderId="49" xfId="0" applyFont="1" applyBorder="1">
      <alignment vertical="center"/>
    </xf>
    <xf numFmtId="0" fontId="165" fillId="0" borderId="50" xfId="0" applyFont="1" applyBorder="1">
      <alignment vertical="center"/>
    </xf>
    <xf numFmtId="0" fontId="165" fillId="0" borderId="51" xfId="0" applyFont="1" applyBorder="1">
      <alignment vertical="center"/>
    </xf>
    <xf numFmtId="0" fontId="164" fillId="64" borderId="49" xfId="0" applyFont="1" applyFill="1" applyBorder="1" applyAlignment="1">
      <alignment horizontal="center" vertical="center"/>
    </xf>
    <xf numFmtId="0" fontId="162" fillId="0" borderId="50" xfId="0" applyFont="1" applyBorder="1">
      <alignment vertical="center"/>
    </xf>
    <xf numFmtId="0" fontId="162" fillId="0" borderId="52" xfId="0" applyFont="1" applyBorder="1">
      <alignment vertical="center"/>
    </xf>
    <xf numFmtId="0" fontId="59" fillId="104" borderId="1" xfId="0" applyFont="1" applyFill="1" applyBorder="1" applyAlignment="1">
      <alignment horizontal="center" vertical="center"/>
    </xf>
    <xf numFmtId="38" fontId="59" fillId="104" borderId="1" xfId="0" applyNumberFormat="1" applyFont="1" applyFill="1" applyBorder="1" applyAlignment="1">
      <alignment horizontal="center" vertical="center"/>
    </xf>
    <xf numFmtId="183" fontId="59" fillId="104" borderId="1" xfId="0" applyNumberFormat="1" applyFont="1" applyFill="1" applyBorder="1" applyAlignment="1">
      <alignment horizontal="center" vertical="center"/>
    </xf>
    <xf numFmtId="177" fontId="59" fillId="104" borderId="1" xfId="0" quotePrefix="1" applyNumberFormat="1" applyFont="1" applyFill="1" applyBorder="1" applyAlignment="1">
      <alignment horizontal="center" vertical="center"/>
    </xf>
    <xf numFmtId="185" fontId="59" fillId="104" borderId="1" xfId="0" applyNumberFormat="1" applyFont="1" applyFill="1" applyBorder="1" applyAlignment="1">
      <alignment horizontal="center" vertical="center"/>
    </xf>
    <xf numFmtId="183" fontId="59" fillId="54" borderId="1" xfId="0" applyNumberFormat="1" applyFont="1" applyFill="1" applyBorder="1" applyAlignment="1">
      <alignment horizontal="center" vertical="center"/>
    </xf>
    <xf numFmtId="177" fontId="59" fillId="54" borderId="1" xfId="0" quotePrefix="1" applyNumberFormat="1" applyFont="1" applyFill="1" applyBorder="1" applyAlignment="1">
      <alignment horizontal="center" vertical="center"/>
    </xf>
    <xf numFmtId="185" fontId="140" fillId="54" borderId="1" xfId="0" applyNumberFormat="1" applyFont="1" applyFill="1" applyBorder="1" applyAlignment="1">
      <alignment horizontal="center" vertical="center"/>
    </xf>
    <xf numFmtId="188" fontId="59" fillId="76" borderId="36" xfId="0" applyNumberFormat="1" applyFont="1" applyFill="1" applyBorder="1">
      <alignment vertical="center"/>
    </xf>
    <xf numFmtId="188" fontId="59" fillId="72" borderId="36" xfId="0" applyNumberFormat="1" applyFont="1" applyFill="1" applyBorder="1">
      <alignment vertical="center"/>
    </xf>
    <xf numFmtId="38" fontId="31" fillId="70" borderId="1" xfId="0" applyNumberFormat="1" applyFont="1" applyFill="1" applyBorder="1" applyAlignment="1">
      <alignment horizontal="center" vertical="center"/>
    </xf>
    <xf numFmtId="188" fontId="59" fillId="70" borderId="36" xfId="0" applyNumberFormat="1" applyFont="1" applyFill="1" applyBorder="1">
      <alignment vertical="center"/>
    </xf>
    <xf numFmtId="38" fontId="31" fillId="70" borderId="2" xfId="0" applyNumberFormat="1" applyFont="1" applyFill="1" applyBorder="1" applyAlignment="1">
      <alignment horizontal="center" vertical="center"/>
    </xf>
    <xf numFmtId="0" fontId="59" fillId="105" borderId="1" xfId="0" applyFont="1" applyFill="1" applyBorder="1" applyAlignment="1">
      <alignment horizontal="center" vertical="center"/>
    </xf>
    <xf numFmtId="38" fontId="59" fillId="105" borderId="1" xfId="0" applyNumberFormat="1" applyFont="1" applyFill="1" applyBorder="1" applyAlignment="1">
      <alignment horizontal="center" vertical="center"/>
    </xf>
    <xf numFmtId="183" fontId="59" fillId="105" borderId="1" xfId="0" applyNumberFormat="1" applyFont="1" applyFill="1" applyBorder="1" applyAlignment="1">
      <alignment horizontal="center" vertical="center"/>
    </xf>
    <xf numFmtId="177" fontId="59" fillId="105" borderId="1" xfId="0" quotePrefix="1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/>
    </xf>
    <xf numFmtId="38" fontId="75" fillId="52" borderId="1" xfId="0" applyNumberFormat="1" applyFont="1" applyFill="1" applyBorder="1" applyAlignment="1">
      <alignment horizontal="center" vertical="center" wrapText="1"/>
    </xf>
    <xf numFmtId="185" fontId="59" fillId="50" borderId="1" xfId="0" applyNumberFormat="1" applyFont="1" applyFill="1" applyBorder="1" applyAlignment="1">
      <alignment horizontal="center" vertical="center"/>
    </xf>
    <xf numFmtId="177" fontId="59" fillId="108" borderId="1" xfId="0" quotePrefix="1" applyNumberFormat="1" applyFont="1" applyFill="1" applyBorder="1" applyAlignment="1">
      <alignment horizontal="center" vertical="center" wrapText="1"/>
    </xf>
    <xf numFmtId="177" fontId="59" fillId="107" borderId="1" xfId="0" quotePrefix="1" applyNumberFormat="1" applyFont="1" applyFill="1" applyBorder="1" applyAlignment="1">
      <alignment horizontal="center" vertical="center" wrapText="1"/>
    </xf>
    <xf numFmtId="38" fontId="31" fillId="52" borderId="1" xfId="0" applyNumberFormat="1" applyFont="1" applyFill="1" applyBorder="1" applyAlignment="1">
      <alignment horizontal="center" vertical="center"/>
    </xf>
    <xf numFmtId="188" fontId="59" fillId="52" borderId="36" xfId="0" applyNumberFormat="1" applyFont="1" applyFill="1" applyBorder="1">
      <alignment vertical="center"/>
    </xf>
    <xf numFmtId="38" fontId="31" fillId="52" borderId="2" xfId="0" applyNumberFormat="1" applyFont="1" applyFill="1" applyBorder="1" applyAlignment="1">
      <alignment horizontal="center" vertical="center"/>
    </xf>
    <xf numFmtId="177" fontId="76" fillId="102" borderId="1" xfId="0" applyNumberFormat="1" applyFont="1" applyFill="1" applyBorder="1" applyAlignment="1">
      <alignment horizontal="center" vertical="center" wrapText="1"/>
    </xf>
    <xf numFmtId="0" fontId="59" fillId="107" borderId="1" xfId="0" applyFont="1" applyFill="1" applyBorder="1" applyAlignment="1">
      <alignment horizontal="center" vertical="center"/>
    </xf>
    <xf numFmtId="38" fontId="59" fillId="107" borderId="1" xfId="0" applyNumberFormat="1" applyFont="1" applyFill="1" applyBorder="1" applyAlignment="1">
      <alignment horizontal="center" vertical="center"/>
    </xf>
    <xf numFmtId="183" fontId="59" fillId="107" borderId="1" xfId="0" applyNumberFormat="1" applyFont="1" applyFill="1" applyBorder="1" applyAlignment="1">
      <alignment horizontal="center" vertical="center"/>
    </xf>
    <xf numFmtId="0" fontId="59" fillId="50" borderId="1" xfId="0" applyFont="1" applyFill="1" applyBorder="1" applyAlignment="1">
      <alignment horizontal="center" vertical="center"/>
    </xf>
    <xf numFmtId="38" fontId="59" fillId="50" borderId="1" xfId="0" applyNumberFormat="1" applyFont="1" applyFill="1" applyBorder="1" applyAlignment="1">
      <alignment horizontal="center" vertical="center"/>
    </xf>
    <xf numFmtId="183" fontId="59" fillId="50" borderId="1" xfId="0" applyNumberFormat="1" applyFont="1" applyFill="1" applyBorder="1" applyAlignment="1">
      <alignment horizontal="center" vertical="center"/>
    </xf>
    <xf numFmtId="38" fontId="42" fillId="87" borderId="1" xfId="0" applyNumberFormat="1" applyFont="1" applyFill="1" applyBorder="1" applyAlignment="1">
      <alignment horizontal="center" vertical="center"/>
    </xf>
    <xf numFmtId="0" fontId="59" fillId="79" borderId="1" xfId="0" applyFont="1" applyFill="1" applyBorder="1" applyAlignment="1">
      <alignment horizontal="center" vertical="center"/>
    </xf>
    <xf numFmtId="38" fontId="59" fillId="79" borderId="1" xfId="0" applyNumberFormat="1" applyFont="1" applyFill="1" applyBorder="1" applyAlignment="1">
      <alignment horizontal="center" vertical="center"/>
    </xf>
    <xf numFmtId="183" fontId="59" fillId="79" borderId="1" xfId="0" applyNumberFormat="1" applyFont="1" applyFill="1" applyBorder="1" applyAlignment="1">
      <alignment horizontal="center" vertical="center"/>
    </xf>
    <xf numFmtId="185" fontId="91" fillId="79" borderId="1" xfId="0" applyNumberFormat="1" applyFont="1" applyFill="1" applyBorder="1" applyAlignment="1">
      <alignment horizontal="center" vertical="center"/>
    </xf>
    <xf numFmtId="177" fontId="59" fillId="79" borderId="1" xfId="0" quotePrefix="1" applyNumberFormat="1" applyFont="1" applyFill="1" applyBorder="1" applyAlignment="1">
      <alignment horizontal="center" vertical="center"/>
    </xf>
    <xf numFmtId="185" fontId="168" fillId="0" borderId="1" xfId="0" applyNumberFormat="1" applyFont="1" applyBorder="1" applyAlignment="1">
      <alignment horizontal="center" vertical="center"/>
    </xf>
    <xf numFmtId="177" fontId="59" fillId="63" borderId="1" xfId="0" quotePrefix="1" applyNumberFormat="1" applyFont="1" applyFill="1" applyBorder="1" applyAlignment="1">
      <alignment horizontal="center" vertical="center"/>
    </xf>
    <xf numFmtId="177" fontId="59" fillId="36" borderId="1" xfId="0" quotePrefix="1" applyNumberFormat="1" applyFont="1" applyFill="1" applyBorder="1" applyAlignment="1">
      <alignment horizontal="center" vertical="center"/>
    </xf>
    <xf numFmtId="0" fontId="59" fillId="51" borderId="1" xfId="0" applyFont="1" applyFill="1" applyBorder="1" applyAlignment="1">
      <alignment horizontal="center" vertical="center"/>
    </xf>
    <xf numFmtId="38" fontId="59" fillId="51" borderId="1" xfId="0" applyNumberFormat="1" applyFont="1" applyFill="1" applyBorder="1" applyAlignment="1">
      <alignment horizontal="center" vertical="center"/>
    </xf>
    <xf numFmtId="183" fontId="59" fillId="51" borderId="1" xfId="0" applyNumberFormat="1" applyFont="1" applyFill="1" applyBorder="1" applyAlignment="1">
      <alignment horizontal="center" vertical="center"/>
    </xf>
    <xf numFmtId="185" fontId="139" fillId="0" borderId="1" xfId="0" applyNumberFormat="1" applyFont="1" applyBorder="1" applyAlignment="1">
      <alignment horizontal="center" vertical="center"/>
    </xf>
    <xf numFmtId="38" fontId="59" fillId="3" borderId="1" xfId="0" applyNumberFormat="1" applyFont="1" applyFill="1" applyBorder="1" applyAlignment="1">
      <alignment horizontal="center" vertical="center"/>
    </xf>
    <xf numFmtId="0" fontId="123" fillId="82" borderId="0" xfId="0" applyFont="1" applyFill="1" applyAlignment="1">
      <alignment vertical="top"/>
    </xf>
    <xf numFmtId="3" fontId="123" fillId="82" borderId="0" xfId="0" applyNumberFormat="1" applyFont="1" applyFill="1" applyAlignment="1">
      <alignment vertical="top"/>
    </xf>
    <xf numFmtId="0" fontId="0" fillId="82" borderId="0" xfId="0" applyFill="1" applyAlignment="1">
      <alignment vertical="top"/>
    </xf>
    <xf numFmtId="185" fontId="169" fillId="0" borderId="1" xfId="0" applyNumberFormat="1" applyFont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61" fillId="110" borderId="19" xfId="0" applyFont="1" applyFill="1" applyBorder="1">
      <alignment vertical="center"/>
    </xf>
    <xf numFmtId="0" fontId="170" fillId="110" borderId="16" xfId="0" applyFont="1" applyFill="1" applyBorder="1">
      <alignment vertical="center"/>
    </xf>
    <xf numFmtId="0" fontId="170" fillId="110" borderId="16" xfId="0" applyFont="1" applyFill="1" applyBorder="1" applyAlignment="1">
      <alignment horizontal="right" vertical="center"/>
    </xf>
    <xf numFmtId="0" fontId="171" fillId="110" borderId="16" xfId="0" applyFont="1" applyFill="1" applyBorder="1">
      <alignment vertical="center"/>
    </xf>
    <xf numFmtId="0" fontId="171" fillId="110" borderId="16" xfId="0" applyFont="1" applyFill="1" applyBorder="1" applyAlignment="1">
      <alignment horizontal="right" vertical="center"/>
    </xf>
    <xf numFmtId="0" fontId="172" fillId="110" borderId="16" xfId="0" applyFont="1" applyFill="1" applyBorder="1">
      <alignment vertical="center"/>
    </xf>
    <xf numFmtId="0" fontId="172" fillId="110" borderId="16" xfId="0" applyFont="1" applyFill="1" applyBorder="1" applyAlignment="1">
      <alignment horizontal="right" vertical="center"/>
    </xf>
    <xf numFmtId="0" fontId="172" fillId="2" borderId="16" xfId="0" applyFont="1" applyFill="1" applyBorder="1">
      <alignment vertical="center"/>
    </xf>
    <xf numFmtId="0" fontId="172" fillId="2" borderId="16" xfId="0" applyFont="1" applyFill="1" applyBorder="1" applyAlignment="1">
      <alignment horizontal="right" vertical="center"/>
    </xf>
    <xf numFmtId="185" fontId="173" fillId="51" borderId="1" xfId="0" applyNumberFormat="1" applyFont="1" applyFill="1" applyBorder="1" applyAlignment="1">
      <alignment horizontal="center" vertical="center" wrapText="1"/>
    </xf>
    <xf numFmtId="38" fontId="75" fillId="47" borderId="1" xfId="0" applyNumberFormat="1" applyFont="1" applyFill="1" applyBorder="1" applyAlignment="1">
      <alignment horizontal="center" vertical="center" wrapText="1"/>
    </xf>
    <xf numFmtId="185" fontId="158" fillId="0" borderId="1" xfId="0" applyNumberFormat="1" applyFont="1" applyBorder="1" applyAlignment="1">
      <alignment horizontal="center" vertical="center"/>
    </xf>
    <xf numFmtId="185" fontId="93" fillId="111" borderId="1" xfId="0" applyNumberFormat="1" applyFont="1" applyFill="1" applyBorder="1" applyAlignment="1">
      <alignment horizontal="center" vertical="center"/>
    </xf>
    <xf numFmtId="185" fontId="59" fillId="111" borderId="1" xfId="0" applyNumberFormat="1" applyFont="1" applyFill="1" applyBorder="1" applyAlignment="1">
      <alignment horizontal="center" vertical="center"/>
    </xf>
    <xf numFmtId="185" fontId="139" fillId="111" borderId="1" xfId="0" applyNumberFormat="1" applyFont="1" applyFill="1" applyBorder="1" applyAlignment="1">
      <alignment horizontal="center" vertical="center"/>
    </xf>
    <xf numFmtId="0" fontId="79" fillId="0" borderId="2" xfId="0" applyFont="1" applyBorder="1" applyAlignment="1">
      <alignment horizontal="center" vertical="center"/>
    </xf>
    <xf numFmtId="0" fontId="79" fillId="111" borderId="0" xfId="0" applyFont="1" applyFill="1" applyAlignment="1">
      <alignment horizontal="center" vertical="center"/>
    </xf>
    <xf numFmtId="0" fontId="54" fillId="112" borderId="16" xfId="0" applyFont="1" applyFill="1" applyBorder="1" applyAlignment="1">
      <alignment horizontal="center" vertical="center" wrapText="1"/>
    </xf>
    <xf numFmtId="0" fontId="174" fillId="90" borderId="1" xfId="0" applyFont="1" applyFill="1" applyBorder="1" applyAlignment="1">
      <alignment horizontal="center" vertical="center"/>
    </xf>
    <xf numFmtId="183" fontId="174" fillId="90" borderId="1" xfId="0" applyNumberFormat="1" applyFont="1" applyFill="1" applyBorder="1" applyAlignment="1">
      <alignment horizontal="center" vertical="center"/>
    </xf>
    <xf numFmtId="38" fontId="174" fillId="90" borderId="1" xfId="0" applyNumberFormat="1" applyFont="1" applyFill="1" applyBorder="1" applyAlignment="1">
      <alignment horizontal="center" vertical="center"/>
    </xf>
    <xf numFmtId="38" fontId="174" fillId="97" borderId="1" xfId="0" applyNumberFormat="1" applyFont="1" applyFill="1" applyBorder="1" applyAlignment="1">
      <alignment horizontal="center" vertical="center"/>
    </xf>
    <xf numFmtId="0" fontId="174" fillId="97" borderId="1" xfId="0" applyFont="1" applyFill="1" applyBorder="1" applyAlignment="1">
      <alignment horizontal="center" vertical="center"/>
    </xf>
    <xf numFmtId="183" fontId="174" fillId="97" borderId="1" xfId="0" applyNumberFormat="1" applyFont="1" applyFill="1" applyBorder="1" applyAlignment="1">
      <alignment horizontal="center" vertical="center"/>
    </xf>
    <xf numFmtId="0" fontId="159" fillId="40" borderId="0" xfId="0" applyFont="1" applyFill="1" applyAlignment="1">
      <alignment horizontal="center" vertical="center"/>
    </xf>
    <xf numFmtId="177" fontId="59" fillId="111" borderId="1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175" fillId="58" borderId="17" xfId="0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/>
    </xf>
    <xf numFmtId="0" fontId="129" fillId="58" borderId="1" xfId="0" applyFont="1" applyFill="1" applyBorder="1" applyAlignment="1">
      <alignment horizontal="center" vertical="center"/>
    </xf>
    <xf numFmtId="0" fontId="129" fillId="0" borderId="5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177" fillId="58" borderId="1" xfId="0" applyFont="1" applyFill="1" applyBorder="1" applyAlignment="1">
      <alignment horizontal="center" vertical="center"/>
    </xf>
    <xf numFmtId="0" fontId="129" fillId="0" borderId="31" xfId="0" applyFont="1" applyBorder="1" applyAlignment="1">
      <alignment horizontal="center" vertical="center"/>
    </xf>
    <xf numFmtId="0" fontId="129" fillId="58" borderId="31" xfId="0" applyFont="1" applyFill="1" applyBorder="1" applyAlignment="1">
      <alignment horizontal="center" vertical="center"/>
    </xf>
    <xf numFmtId="0" fontId="33" fillId="58" borderId="29" xfId="0" applyFont="1" applyFill="1" applyBorder="1" applyAlignment="1">
      <alignment horizontal="center" vertical="center"/>
    </xf>
    <xf numFmtId="0" fontId="129" fillId="0" borderId="0" xfId="0" applyFont="1">
      <alignment vertical="center"/>
    </xf>
    <xf numFmtId="0" fontId="177" fillId="58" borderId="31" xfId="0" applyFont="1" applyFill="1" applyBorder="1" applyAlignment="1">
      <alignment horizontal="center" vertical="center"/>
    </xf>
    <xf numFmtId="0" fontId="129" fillId="58" borderId="4" xfId="0" applyFont="1" applyFill="1" applyBorder="1" applyAlignment="1">
      <alignment horizontal="center" vertical="center"/>
    </xf>
    <xf numFmtId="0" fontId="129" fillId="0" borderId="6" xfId="0" applyFont="1" applyBorder="1">
      <alignment vertical="center"/>
    </xf>
    <xf numFmtId="0" fontId="33" fillId="58" borderId="1" xfId="0" applyFont="1" applyFill="1" applyBorder="1" applyAlignment="1">
      <alignment horizontal="center" vertical="center"/>
    </xf>
    <xf numFmtId="0" fontId="176" fillId="0" borderId="31" xfId="0" applyFont="1" applyBorder="1" applyAlignment="1">
      <alignment horizontal="center" vertical="center"/>
    </xf>
    <xf numFmtId="0" fontId="129" fillId="0" borderId="1" xfId="0" applyFont="1" applyBorder="1">
      <alignment vertical="center"/>
    </xf>
    <xf numFmtId="0" fontId="33" fillId="0" borderId="31" xfId="0" applyFont="1" applyBorder="1">
      <alignment vertical="center"/>
    </xf>
    <xf numFmtId="0" fontId="33" fillId="0" borderId="1" xfId="0" applyFont="1" applyBorder="1">
      <alignment vertical="center"/>
    </xf>
    <xf numFmtId="0" fontId="129" fillId="0" borderId="4" xfId="0" applyFont="1" applyBorder="1" applyAlignment="1">
      <alignment horizontal="center" vertical="center"/>
    </xf>
    <xf numFmtId="0" fontId="129" fillId="0" borderId="33" xfId="0" applyFont="1" applyBorder="1">
      <alignment vertical="center"/>
    </xf>
    <xf numFmtId="0" fontId="33" fillId="0" borderId="4" xfId="0" applyFont="1" applyBorder="1">
      <alignment vertical="center"/>
    </xf>
    <xf numFmtId="0" fontId="33" fillId="0" borderId="34" xfId="0" applyFont="1" applyBorder="1">
      <alignment vertical="center"/>
    </xf>
    <xf numFmtId="0" fontId="33" fillId="58" borderId="49" xfId="0" applyFont="1" applyFill="1" applyBorder="1" applyAlignment="1">
      <alignment horizontal="center" vertical="center"/>
    </xf>
    <xf numFmtId="0" fontId="79" fillId="84" borderId="1" xfId="0" applyFont="1" applyFill="1" applyBorder="1" applyAlignment="1">
      <alignment horizontal="center" vertical="center"/>
    </xf>
    <xf numFmtId="0" fontId="79" fillId="84" borderId="0" xfId="0" applyFont="1" applyFill="1" applyAlignment="1">
      <alignment horizontal="center" vertical="center"/>
    </xf>
    <xf numFmtId="0" fontId="79" fillId="84" borderId="4" xfId="0" applyFont="1" applyFill="1" applyBorder="1" applyAlignment="1">
      <alignment horizontal="center" vertical="center" wrapText="1"/>
    </xf>
    <xf numFmtId="0" fontId="103" fillId="60" borderId="53" xfId="0" applyFont="1" applyFill="1" applyBorder="1" applyAlignment="1">
      <alignment horizontal="center" vertical="center"/>
    </xf>
    <xf numFmtId="0" fontId="103" fillId="60" borderId="54" xfId="0" applyFont="1" applyFill="1" applyBorder="1" applyAlignment="1">
      <alignment horizontal="center" vertical="center"/>
    </xf>
    <xf numFmtId="0" fontId="103" fillId="60" borderId="25" xfId="0" applyFont="1" applyFill="1" applyBorder="1" applyAlignment="1">
      <alignment horizontal="center" vertical="center"/>
    </xf>
    <xf numFmtId="177" fontId="59" fillId="113" borderId="1" xfId="0" applyNumberFormat="1" applyFont="1" applyFill="1" applyBorder="1" applyAlignment="1">
      <alignment horizontal="center" vertical="center"/>
    </xf>
    <xf numFmtId="0" fontId="59" fillId="114" borderId="1" xfId="0" applyFont="1" applyFill="1" applyBorder="1" applyAlignment="1">
      <alignment horizontal="center" vertical="center"/>
    </xf>
    <xf numFmtId="0" fontId="33" fillId="54" borderId="1" xfId="0" applyFont="1" applyFill="1" applyBorder="1" applyAlignment="1">
      <alignment horizontal="center" vertical="center"/>
    </xf>
    <xf numFmtId="0" fontId="178" fillId="54" borderId="1" xfId="0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3" fillId="50" borderId="1" xfId="0" applyFont="1" applyFill="1" applyBorder="1" applyAlignment="1">
      <alignment horizontal="center" vertical="center"/>
    </xf>
    <xf numFmtId="0" fontId="178" fillId="110" borderId="16" xfId="0" applyFont="1" applyFill="1" applyBorder="1">
      <alignment vertical="center"/>
    </xf>
    <xf numFmtId="0" fontId="178" fillId="110" borderId="16" xfId="0" applyFont="1" applyFill="1" applyBorder="1" applyAlignment="1">
      <alignment horizontal="right" vertical="center"/>
    </xf>
    <xf numFmtId="38" fontId="42" fillId="111" borderId="1" xfId="0" applyNumberFormat="1" applyFont="1" applyFill="1" applyBorder="1" applyAlignment="1">
      <alignment horizontal="center" vertical="center"/>
    </xf>
    <xf numFmtId="0" fontId="59" fillId="111" borderId="1" xfId="0" applyFont="1" applyFill="1" applyBorder="1" applyAlignment="1">
      <alignment horizontal="center" vertical="center"/>
    </xf>
    <xf numFmtId="38" fontId="59" fillId="111" borderId="1" xfId="0" applyNumberFormat="1" applyFont="1" applyFill="1" applyBorder="1" applyAlignment="1">
      <alignment horizontal="center" vertical="center"/>
    </xf>
    <xf numFmtId="183" fontId="59" fillId="111" borderId="1" xfId="0" applyNumberFormat="1" applyFont="1" applyFill="1" applyBorder="1" applyAlignment="1">
      <alignment horizontal="center" vertical="center"/>
    </xf>
    <xf numFmtId="177" fontId="59" fillId="111" borderId="1" xfId="0" quotePrefix="1" applyNumberFormat="1" applyFont="1" applyFill="1" applyBorder="1" applyAlignment="1">
      <alignment horizontal="center" vertical="center"/>
    </xf>
    <xf numFmtId="20" fontId="53" fillId="112" borderId="16" xfId="0" applyNumberFormat="1" applyFont="1" applyFill="1" applyBorder="1" applyAlignment="1">
      <alignment horizontal="center" vertical="center"/>
    </xf>
    <xf numFmtId="188" fontId="91" fillId="0" borderId="36" xfId="0" applyNumberFormat="1" applyFont="1" applyBorder="1" applyAlignment="1">
      <alignment horizontal="center" vertical="center"/>
    </xf>
    <xf numFmtId="185" fontId="73" fillId="0" borderId="1" xfId="0" applyNumberFormat="1" applyFont="1" applyBorder="1" applyAlignment="1">
      <alignment horizontal="center" vertical="center" wrapText="1"/>
    </xf>
    <xf numFmtId="0" fontId="179" fillId="0" borderId="1" xfId="0" applyFont="1" applyBorder="1" applyAlignment="1">
      <alignment horizontal="center" vertical="center"/>
    </xf>
    <xf numFmtId="38" fontId="31" fillId="36" borderId="1" xfId="0" applyNumberFormat="1" applyFont="1" applyFill="1" applyBorder="1" applyAlignment="1">
      <alignment horizontal="center" vertical="center"/>
    </xf>
    <xf numFmtId="177" fontId="59" fillId="76" borderId="1" xfId="0" quotePrefix="1" applyNumberFormat="1" applyFont="1" applyFill="1" applyBorder="1" applyAlignment="1">
      <alignment horizontal="center" vertical="center"/>
    </xf>
    <xf numFmtId="183" fontId="59" fillId="0" borderId="0" xfId="0" applyNumberFormat="1" applyFont="1" applyAlignment="1">
      <alignment horizontal="center" vertical="center"/>
    </xf>
    <xf numFmtId="188" fontId="91" fillId="0" borderId="36" xfId="0" applyNumberFormat="1" applyFont="1" applyBorder="1">
      <alignment vertical="center"/>
    </xf>
    <xf numFmtId="0" fontId="79" fillId="0" borderId="4" xfId="0" applyFont="1" applyBorder="1" applyAlignment="1">
      <alignment horizontal="center" vertical="center"/>
    </xf>
    <xf numFmtId="0" fontId="79" fillId="79" borderId="1" xfId="0" applyFont="1" applyFill="1" applyBorder="1" applyAlignment="1">
      <alignment horizontal="center" vertical="center"/>
    </xf>
    <xf numFmtId="0" fontId="180" fillId="0" borderId="18" xfId="0" applyFont="1" applyBorder="1" applyAlignment="1">
      <alignment horizontal="center" vertical="center" wrapText="1"/>
    </xf>
    <xf numFmtId="177" fontId="59" fillId="77" borderId="1" xfId="0" quotePrefix="1" applyNumberFormat="1" applyFont="1" applyFill="1" applyBorder="1" applyAlignment="1">
      <alignment horizontal="center" vertical="center"/>
    </xf>
    <xf numFmtId="185" fontId="59" fillId="77" borderId="1" xfId="0" applyNumberFormat="1" applyFont="1" applyFill="1" applyBorder="1" applyAlignment="1">
      <alignment horizontal="center" vertical="center"/>
    </xf>
    <xf numFmtId="38" fontId="75" fillId="82" borderId="1" xfId="0" applyNumberFormat="1" applyFont="1" applyFill="1" applyBorder="1" applyAlignment="1">
      <alignment horizontal="center" vertical="center"/>
    </xf>
    <xf numFmtId="38" fontId="42" fillId="107" borderId="1" xfId="0" applyNumberFormat="1" applyFont="1" applyFill="1" applyBorder="1" applyAlignment="1">
      <alignment horizontal="center" vertical="center"/>
    </xf>
    <xf numFmtId="38" fontId="75" fillId="104" borderId="1" xfId="0" applyNumberFormat="1" applyFont="1" applyFill="1" applyBorder="1" applyAlignment="1">
      <alignment horizontal="center" vertical="center"/>
    </xf>
    <xf numFmtId="185" fontId="76" fillId="0" borderId="1" xfId="0" applyNumberFormat="1" applyFont="1" applyBorder="1" applyAlignment="1">
      <alignment horizontal="center" vertical="center" wrapText="1"/>
    </xf>
    <xf numFmtId="0" fontId="53" fillId="53" borderId="16" xfId="0" applyFont="1" applyFill="1" applyBorder="1" applyAlignment="1">
      <alignment horizontal="center" vertical="center" wrapText="1"/>
    </xf>
    <xf numFmtId="177" fontId="59" fillId="115" borderId="1" xfId="0" applyNumberFormat="1" applyFont="1" applyFill="1" applyBorder="1" applyAlignment="1">
      <alignment horizontal="center" vertical="center"/>
    </xf>
    <xf numFmtId="38" fontId="31" fillId="2" borderId="2" xfId="0" applyNumberFormat="1" applyFont="1" applyFill="1" applyBorder="1" applyAlignment="1">
      <alignment horizontal="center" vertical="center"/>
    </xf>
    <xf numFmtId="38" fontId="31" fillId="47" borderId="1" xfId="0" applyNumberFormat="1" applyFont="1" applyFill="1" applyBorder="1" applyAlignment="1">
      <alignment horizontal="center" vertical="center" wrapText="1"/>
    </xf>
    <xf numFmtId="188" fontId="59" fillId="47" borderId="36" xfId="0" applyNumberFormat="1" applyFont="1" applyFill="1" applyBorder="1">
      <alignment vertical="center"/>
    </xf>
    <xf numFmtId="38" fontId="31" fillId="47" borderId="2" xfId="0" applyNumberFormat="1" applyFont="1" applyFill="1" applyBorder="1" applyAlignment="1">
      <alignment horizontal="center" vertical="center" wrapText="1"/>
    </xf>
    <xf numFmtId="38" fontId="31" fillId="47" borderId="1" xfId="0" applyNumberFormat="1" applyFont="1" applyFill="1" applyBorder="1" applyAlignment="1">
      <alignment horizontal="center" vertical="center"/>
    </xf>
    <xf numFmtId="38" fontId="31" fillId="51" borderId="2" xfId="0" applyNumberFormat="1" applyFont="1" applyFill="1" applyBorder="1" applyAlignment="1">
      <alignment horizontal="center" vertical="center" wrapText="1"/>
    </xf>
    <xf numFmtId="185" fontId="59" fillId="51" borderId="1" xfId="0" applyNumberFormat="1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 wrapText="1"/>
    </xf>
    <xf numFmtId="38" fontId="31" fillId="0" borderId="6" xfId="0" applyNumberFormat="1" applyFont="1" applyBorder="1" applyAlignment="1">
      <alignment horizontal="center" vertical="center"/>
    </xf>
    <xf numFmtId="184" fontId="31" fillId="0" borderId="1" xfId="0" applyNumberFormat="1" applyFont="1" applyBorder="1" applyAlignment="1">
      <alignment horizontal="center" vertical="center"/>
    </xf>
    <xf numFmtId="38" fontId="31" fillId="42" borderId="6" xfId="0" applyNumberFormat="1" applyFont="1" applyFill="1" applyBorder="1" applyAlignment="1">
      <alignment horizontal="center" vertical="center"/>
    </xf>
    <xf numFmtId="38" fontId="31" fillId="42" borderId="37" xfId="0" applyNumberFormat="1" applyFont="1" applyFill="1" applyBorder="1" applyAlignment="1">
      <alignment horizontal="center" vertical="center"/>
    </xf>
    <xf numFmtId="184" fontId="31" fillId="42" borderId="1" xfId="0" applyNumberFormat="1" applyFont="1" applyFill="1" applyBorder="1" applyAlignment="1">
      <alignment horizontal="center" vertical="center"/>
    </xf>
    <xf numFmtId="188" fontId="59" fillId="42" borderId="1" xfId="0" applyNumberFormat="1" applyFont="1" applyFill="1" applyBorder="1">
      <alignment vertical="center"/>
    </xf>
    <xf numFmtId="0" fontId="31" fillId="42" borderId="1" xfId="0" applyFont="1" applyFill="1" applyBorder="1" applyAlignment="1">
      <alignment horizontal="center" vertical="center"/>
    </xf>
    <xf numFmtId="185" fontId="73" fillId="2" borderId="1" xfId="0" applyNumberFormat="1" applyFont="1" applyFill="1" applyBorder="1" applyAlignment="1">
      <alignment horizontal="center" vertical="center"/>
    </xf>
    <xf numFmtId="0" fontId="80" fillId="41" borderId="0" xfId="0" applyFont="1" applyFill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59" fillId="113" borderId="1" xfId="0" applyFont="1" applyFill="1" applyBorder="1" applyAlignment="1">
      <alignment horizontal="center" vertical="center"/>
    </xf>
    <xf numFmtId="38" fontId="59" fillId="113" borderId="1" xfId="0" applyNumberFormat="1" applyFont="1" applyFill="1" applyBorder="1" applyAlignment="1">
      <alignment horizontal="center" vertical="center"/>
    </xf>
    <xf numFmtId="183" fontId="59" fillId="113" borderId="1" xfId="0" applyNumberFormat="1" applyFont="1" applyFill="1" applyBorder="1" applyAlignment="1">
      <alignment horizontal="center" vertical="center"/>
    </xf>
    <xf numFmtId="177" fontId="59" fillId="113" borderId="1" xfId="0" quotePrefix="1" applyNumberFormat="1" applyFont="1" applyFill="1" applyBorder="1" applyAlignment="1">
      <alignment horizontal="center" vertical="center"/>
    </xf>
    <xf numFmtId="185" fontId="59" fillId="113" borderId="1" xfId="0" applyNumberFormat="1" applyFont="1" applyFill="1" applyBorder="1" applyAlignment="1">
      <alignment horizontal="center" vertical="center"/>
    </xf>
    <xf numFmtId="185" fontId="59" fillId="105" borderId="1" xfId="0" applyNumberFormat="1" applyFont="1" applyFill="1" applyBorder="1" applyAlignment="1">
      <alignment horizontal="center" vertical="center"/>
    </xf>
    <xf numFmtId="185" fontId="182" fillId="0" borderId="1" xfId="0" applyNumberFormat="1" applyFont="1" applyBorder="1" applyAlignment="1">
      <alignment horizontal="center" vertical="center"/>
    </xf>
    <xf numFmtId="177" fontId="59" fillId="116" borderId="1" xfId="0" applyNumberFormat="1" applyFont="1" applyFill="1" applyBorder="1" applyAlignment="1">
      <alignment horizontal="center" vertical="center"/>
    </xf>
    <xf numFmtId="38" fontId="31" fillId="44" borderId="2" xfId="0" applyNumberFormat="1" applyFont="1" applyFill="1" applyBorder="1" applyAlignment="1">
      <alignment horizontal="center" vertical="center" wrapText="1"/>
    </xf>
    <xf numFmtId="0" fontId="165" fillId="2" borderId="1" xfId="0" applyFont="1" applyFill="1" applyBorder="1" applyAlignment="1">
      <alignment horizontal="center" vertical="center"/>
    </xf>
    <xf numFmtId="14" fontId="75" fillId="2" borderId="0" xfId="0" applyNumberFormat="1" applyFont="1" applyFill="1" applyAlignment="1">
      <alignment horizontal="center" vertical="center"/>
    </xf>
    <xf numFmtId="38" fontId="87" fillId="0" borderId="1" xfId="0" applyNumberFormat="1" applyFont="1" applyBorder="1" applyAlignment="1">
      <alignment horizontal="center" vertical="center"/>
    </xf>
    <xf numFmtId="38" fontId="31" fillId="42" borderId="2" xfId="0" applyNumberFormat="1" applyFont="1" applyFill="1" applyBorder="1" applyAlignment="1">
      <alignment horizontal="center" vertical="center" wrapText="1"/>
    </xf>
    <xf numFmtId="38" fontId="75" fillId="58" borderId="1" xfId="0" applyNumberFormat="1" applyFont="1" applyFill="1" applyBorder="1" applyAlignment="1">
      <alignment horizontal="center" vertical="center"/>
    </xf>
    <xf numFmtId="185" fontId="90" fillId="2" borderId="1" xfId="0" applyNumberFormat="1" applyFont="1" applyFill="1" applyBorder="1" applyAlignment="1">
      <alignment horizontal="center" vertical="center"/>
    </xf>
    <xf numFmtId="177" fontId="59" fillId="42" borderId="1" xfId="0" applyNumberFormat="1" applyFont="1" applyFill="1" applyBorder="1" applyAlignment="1">
      <alignment horizontal="center" vertical="center"/>
    </xf>
    <xf numFmtId="177" fontId="76" fillId="79" borderId="1" xfId="0" applyNumberFormat="1" applyFont="1" applyFill="1" applyBorder="1" applyAlignment="1">
      <alignment horizontal="center" vertical="center" wrapText="1"/>
    </xf>
    <xf numFmtId="177" fontId="59" fillId="76" borderId="1" xfId="0" applyNumberFormat="1" applyFont="1" applyFill="1" applyBorder="1" applyAlignment="1">
      <alignment horizontal="center" vertical="center" wrapText="1"/>
    </xf>
    <xf numFmtId="185" fontId="139" fillId="2" borderId="1" xfId="0" applyNumberFormat="1" applyFont="1" applyFill="1" applyBorder="1" applyAlignment="1">
      <alignment horizontal="center" vertical="center"/>
    </xf>
    <xf numFmtId="20" fontId="53" fillId="117" borderId="16" xfId="0" applyNumberFormat="1" applyFont="1" applyFill="1" applyBorder="1" applyAlignment="1">
      <alignment horizontal="center" vertical="center"/>
    </xf>
    <xf numFmtId="177" fontId="59" fillId="2" borderId="1" xfId="0" applyNumberFormat="1" applyFont="1" applyFill="1" applyBorder="1" applyAlignment="1">
      <alignment horizontal="center" vertical="center"/>
    </xf>
    <xf numFmtId="185" fontId="76" fillId="36" borderId="1" xfId="0" applyNumberFormat="1" applyFont="1" applyFill="1" applyBorder="1" applyAlignment="1">
      <alignment horizontal="center" vertical="center" wrapText="1"/>
    </xf>
    <xf numFmtId="185" fontId="184" fillId="2" borderId="1" xfId="0" applyNumberFormat="1" applyFont="1" applyFill="1" applyBorder="1" applyAlignment="1">
      <alignment horizontal="center" vertical="center"/>
    </xf>
    <xf numFmtId="185" fontId="183" fillId="0" borderId="1" xfId="0" applyNumberFormat="1" applyFont="1" applyBorder="1" applyAlignment="1">
      <alignment horizontal="center" vertical="center"/>
    </xf>
    <xf numFmtId="185" fontId="185" fillId="0" borderId="1" xfId="0" applyNumberFormat="1" applyFont="1" applyBorder="1" applyAlignment="1">
      <alignment horizontal="center" vertical="center"/>
    </xf>
    <xf numFmtId="185" fontId="158" fillId="0" borderId="1" xfId="0" applyNumberFormat="1" applyFont="1" applyBorder="1" applyAlignment="1">
      <alignment horizontal="center" vertical="center" wrapText="1"/>
    </xf>
    <xf numFmtId="0" fontId="44" fillId="41" borderId="18" xfId="0" applyFont="1" applyFill="1" applyBorder="1" applyAlignment="1">
      <alignment horizontal="center" vertical="center" wrapText="1"/>
    </xf>
    <xf numFmtId="0" fontId="59" fillId="102" borderId="1" xfId="0" applyFont="1" applyFill="1" applyBorder="1" applyAlignment="1">
      <alignment horizontal="center" vertical="center"/>
    </xf>
    <xf numFmtId="38" fontId="59" fillId="102" borderId="1" xfId="0" applyNumberFormat="1" applyFont="1" applyFill="1" applyBorder="1" applyAlignment="1">
      <alignment horizontal="center" vertical="center"/>
    </xf>
    <xf numFmtId="183" fontId="59" fillId="102" borderId="1" xfId="0" applyNumberFormat="1" applyFont="1" applyFill="1" applyBorder="1" applyAlignment="1">
      <alignment horizontal="center" vertical="center"/>
    </xf>
    <xf numFmtId="185" fontId="59" fillId="102" borderId="1" xfId="0" applyNumberFormat="1" applyFont="1" applyFill="1" applyBorder="1" applyAlignment="1">
      <alignment horizontal="center" vertical="center"/>
    </xf>
    <xf numFmtId="31" fontId="53" fillId="2" borderId="16" xfId="0" applyNumberFormat="1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 wrapText="1"/>
    </xf>
    <xf numFmtId="177" fontId="59" fillId="59" borderId="1" xfId="0" applyNumberFormat="1" applyFont="1" applyFill="1" applyBorder="1" applyAlignment="1">
      <alignment horizontal="center" vertical="center"/>
    </xf>
    <xf numFmtId="177" fontId="59" fillId="118" borderId="1" xfId="0" applyNumberFormat="1" applyFont="1" applyFill="1" applyBorder="1" applyAlignment="1">
      <alignment horizontal="center" vertical="center"/>
    </xf>
    <xf numFmtId="0" fontId="186" fillId="0" borderId="0" xfId="0" applyFont="1">
      <alignment vertical="center"/>
    </xf>
    <xf numFmtId="177" fontId="59" fillId="38" borderId="1" xfId="0" applyNumberFormat="1" applyFont="1" applyFill="1" applyBorder="1" applyAlignment="1">
      <alignment horizontal="center" vertical="center"/>
    </xf>
    <xf numFmtId="177" fontId="59" fillId="51" borderId="1" xfId="0" applyNumberFormat="1" applyFont="1" applyFill="1" applyBorder="1" applyAlignment="1">
      <alignment horizontal="center" vertical="center" wrapText="1"/>
    </xf>
    <xf numFmtId="0" fontId="43" fillId="42" borderId="0" xfId="0" applyFont="1" applyFill="1" applyAlignment="1">
      <alignment horizontal="center" vertical="center"/>
    </xf>
    <xf numFmtId="185" fontId="59" fillId="39" borderId="1" xfId="0" applyNumberFormat="1" applyFont="1" applyFill="1" applyBorder="1" applyAlignment="1">
      <alignment horizontal="center" vertical="center"/>
    </xf>
    <xf numFmtId="14" fontId="75" fillId="0" borderId="0" xfId="0" applyNumberFormat="1" applyFont="1" applyAlignment="1">
      <alignment horizontal="left" vertical="center" indent="1"/>
    </xf>
    <xf numFmtId="185" fontId="192" fillId="0" borderId="1" xfId="0" applyNumberFormat="1" applyFont="1" applyBorder="1" applyAlignment="1">
      <alignment horizontal="center" vertical="center" wrapText="1"/>
    </xf>
    <xf numFmtId="0" fontId="187" fillId="36" borderId="1" xfId="0" applyFont="1" applyFill="1" applyBorder="1" applyAlignment="1">
      <alignment horizontal="center" vertical="center"/>
    </xf>
    <xf numFmtId="179" fontId="44" fillId="41" borderId="17" xfId="0" applyNumberFormat="1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193" fillId="41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89" fontId="193" fillId="41" borderId="0" xfId="0" applyNumberFormat="1" applyFont="1" applyFill="1" applyAlignment="1">
      <alignment horizontal="center" vertical="center"/>
    </xf>
    <xf numFmtId="189" fontId="193" fillId="0" borderId="0" xfId="0" applyNumberFormat="1" applyFont="1" applyAlignment="1">
      <alignment horizontal="center" vertical="center"/>
    </xf>
    <xf numFmtId="0" fontId="80" fillId="3" borderId="17" xfId="0" applyFont="1" applyFill="1" applyBorder="1" applyAlignment="1">
      <alignment horizontal="center" vertical="center" wrapText="1"/>
    </xf>
    <xf numFmtId="189" fontId="80" fillId="3" borderId="17" xfId="0" applyNumberFormat="1" applyFont="1" applyFill="1" applyBorder="1" applyAlignment="1">
      <alignment horizontal="center" vertical="center" wrapText="1"/>
    </xf>
    <xf numFmtId="0" fontId="52" fillId="0" borderId="17" xfId="0" applyFont="1" applyBorder="1" applyAlignment="1">
      <alignment horizontal="center" vertical="center"/>
    </xf>
    <xf numFmtId="0" fontId="194" fillId="75" borderId="17" xfId="0" applyFont="1" applyFill="1" applyBorder="1" applyAlignment="1">
      <alignment horizontal="center" vertical="center" wrapText="1"/>
    </xf>
    <xf numFmtId="0" fontId="54" fillId="75" borderId="16" xfId="0" applyFont="1" applyFill="1" applyBorder="1" applyAlignment="1">
      <alignment horizontal="center" vertical="center" wrapText="1"/>
    </xf>
    <xf numFmtId="0" fontId="53" fillId="0" borderId="19" xfId="0" applyFont="1" applyBorder="1" applyAlignment="1">
      <alignment horizontal="center" vertical="center"/>
    </xf>
    <xf numFmtId="0" fontId="53" fillId="41" borderId="17" xfId="0" applyFont="1" applyFill="1" applyBorder="1" applyAlignment="1">
      <alignment horizontal="center" vertical="center" wrapText="1"/>
    </xf>
    <xf numFmtId="0" fontId="53" fillId="75" borderId="17" xfId="0" applyFont="1" applyFill="1" applyBorder="1" applyAlignment="1">
      <alignment horizontal="center" vertical="center" wrapText="1"/>
    </xf>
    <xf numFmtId="20" fontId="195" fillId="62" borderId="17" xfId="0" applyNumberFormat="1" applyFont="1" applyFill="1" applyBorder="1" applyAlignment="1">
      <alignment horizontal="center" vertical="center"/>
    </xf>
    <xf numFmtId="20" fontId="53" fillId="0" borderId="17" xfId="0" applyNumberFormat="1" applyFont="1" applyBorder="1" applyAlignment="1">
      <alignment horizontal="center" vertical="center"/>
    </xf>
    <xf numFmtId="20" fontId="53" fillId="75" borderId="17" xfId="0" applyNumberFormat="1" applyFont="1" applyFill="1" applyBorder="1" applyAlignment="1">
      <alignment horizontal="center" vertical="center"/>
    </xf>
    <xf numFmtId="0" fontId="52" fillId="41" borderId="17" xfId="0" applyFont="1" applyFill="1" applyBorder="1" applyAlignment="1">
      <alignment horizontal="center" vertical="center"/>
    </xf>
    <xf numFmtId="0" fontId="53" fillId="39" borderId="17" xfId="0" applyFont="1" applyFill="1" applyBorder="1" applyAlignment="1">
      <alignment horizontal="center" vertical="center" wrapText="1"/>
    </xf>
    <xf numFmtId="0" fontId="53" fillId="75" borderId="16" xfId="0" applyFont="1" applyFill="1" applyBorder="1" applyAlignment="1">
      <alignment horizontal="center" vertical="center"/>
    </xf>
    <xf numFmtId="0" fontId="53" fillId="75" borderId="16" xfId="0" applyFont="1" applyFill="1" applyBorder="1" applyAlignment="1">
      <alignment horizontal="center" vertical="center" wrapText="1"/>
    </xf>
    <xf numFmtId="20" fontId="53" fillId="75" borderId="16" xfId="0" applyNumberFormat="1" applyFont="1" applyFill="1" applyBorder="1" applyAlignment="1">
      <alignment horizontal="center" vertical="center"/>
    </xf>
    <xf numFmtId="20" fontId="53" fillId="42" borderId="17" xfId="0" applyNumberFormat="1" applyFont="1" applyFill="1" applyBorder="1" applyAlignment="1">
      <alignment horizontal="center" vertical="center"/>
    </xf>
    <xf numFmtId="0" fontId="196" fillId="75" borderId="17" xfId="0" applyFont="1" applyFill="1" applyBorder="1" applyAlignment="1">
      <alignment horizontal="center" vertical="center" wrapText="1"/>
    </xf>
    <xf numFmtId="0" fontId="54" fillId="49" borderId="16" xfId="0" applyFont="1" applyFill="1" applyBorder="1" applyAlignment="1">
      <alignment horizontal="center" vertical="center" wrapText="1"/>
    </xf>
    <xf numFmtId="0" fontId="53" fillId="75" borderId="19" xfId="0" applyFont="1" applyFill="1" applyBorder="1" applyAlignment="1">
      <alignment horizontal="center" vertical="center"/>
    </xf>
    <xf numFmtId="20" fontId="53" fillId="3" borderId="17" xfId="0" applyNumberFormat="1" applyFont="1" applyFill="1" applyBorder="1" applyAlignment="1">
      <alignment horizontal="center" vertical="center"/>
    </xf>
    <xf numFmtId="0" fontId="194" fillId="41" borderId="17" xfId="0" applyFont="1" applyFill="1" applyBorder="1" applyAlignment="1">
      <alignment horizontal="center" vertical="center" wrapText="1"/>
    </xf>
    <xf numFmtId="0" fontId="195" fillId="75" borderId="17" xfId="0" applyFont="1" applyFill="1" applyBorder="1" applyAlignment="1">
      <alignment horizontal="center" vertical="center"/>
    </xf>
    <xf numFmtId="20" fontId="53" fillId="46" borderId="17" xfId="0" applyNumberFormat="1" applyFont="1" applyFill="1" applyBorder="1" applyAlignment="1">
      <alignment horizontal="center" vertical="center"/>
    </xf>
    <xf numFmtId="0" fontId="196" fillId="75" borderId="16" xfId="0" applyFont="1" applyFill="1" applyBorder="1" applyAlignment="1">
      <alignment horizontal="center" vertical="center" wrapText="1"/>
    </xf>
    <xf numFmtId="0" fontId="48" fillId="75" borderId="16" xfId="0" applyFont="1" applyFill="1" applyBorder="1" applyAlignment="1">
      <alignment horizontal="center" vertical="center" wrapText="1"/>
    </xf>
    <xf numFmtId="0" fontId="53" fillId="41" borderId="19" xfId="0" applyFont="1" applyFill="1" applyBorder="1" applyAlignment="1">
      <alignment horizontal="center" vertical="center"/>
    </xf>
    <xf numFmtId="0" fontId="53" fillId="36" borderId="17" xfId="0" applyFont="1" applyFill="1" applyBorder="1" applyAlignment="1">
      <alignment horizontal="center" vertical="center" wrapText="1"/>
    </xf>
    <xf numFmtId="20" fontId="194" fillId="41" borderId="16" xfId="0" applyNumberFormat="1" applyFont="1" applyFill="1" applyBorder="1" applyAlignment="1">
      <alignment horizontal="center" vertical="center" wrapText="1"/>
    </xf>
    <xf numFmtId="0" fontId="196" fillId="41" borderId="17" xfId="0" applyFont="1" applyFill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/>
    </xf>
    <xf numFmtId="0" fontId="53" fillId="75" borderId="17" xfId="0" applyFont="1" applyFill="1" applyBorder="1" applyAlignment="1">
      <alignment horizontal="center" vertical="center"/>
    </xf>
    <xf numFmtId="0" fontId="196" fillId="3" borderId="17" xfId="0" applyFont="1" applyFill="1" applyBorder="1" applyAlignment="1">
      <alignment horizontal="center" vertical="center" wrapText="1"/>
    </xf>
    <xf numFmtId="0" fontId="54" fillId="89" borderId="16" xfId="0" applyFont="1" applyFill="1" applyBorder="1" applyAlignment="1">
      <alignment horizontal="center" vertical="center" wrapText="1"/>
    </xf>
    <xf numFmtId="0" fontId="54" fillId="75" borderId="19" xfId="0" applyFont="1" applyFill="1" applyBorder="1" applyAlignment="1">
      <alignment horizontal="center" vertical="center" wrapText="1"/>
    </xf>
    <xf numFmtId="0" fontId="52" fillId="47" borderId="16" xfId="0" applyFont="1" applyFill="1" applyBorder="1" applyAlignment="1">
      <alignment horizontal="center" vertical="center"/>
    </xf>
    <xf numFmtId="0" fontId="194" fillId="47" borderId="17" xfId="0" applyFont="1" applyFill="1" applyBorder="1" applyAlignment="1">
      <alignment horizontal="center" vertical="center"/>
    </xf>
    <xf numFmtId="0" fontId="52" fillId="47" borderId="16" xfId="0" quotePrefix="1" applyFont="1" applyFill="1" applyBorder="1" applyAlignment="1">
      <alignment horizontal="center" vertical="center"/>
    </xf>
    <xf numFmtId="189" fontId="53" fillId="47" borderId="17" xfId="0" applyNumberFormat="1" applyFont="1" applyFill="1" applyBorder="1" applyAlignment="1">
      <alignment horizontal="center" vertical="center"/>
    </xf>
    <xf numFmtId="0" fontId="194" fillId="47" borderId="17" xfId="0" applyFont="1" applyFill="1" applyBorder="1" applyAlignment="1">
      <alignment horizontal="center" vertical="center" wrapText="1"/>
    </xf>
    <xf numFmtId="0" fontId="52" fillId="47" borderId="17" xfId="0" applyFont="1" applyFill="1" applyBorder="1" applyAlignment="1">
      <alignment horizontal="center" vertical="center" wrapText="1"/>
    </xf>
    <xf numFmtId="0" fontId="53" fillId="47" borderId="16" xfId="0" applyFont="1" applyFill="1" applyBorder="1" applyAlignment="1">
      <alignment horizontal="center" vertical="center"/>
    </xf>
    <xf numFmtId="0" fontId="195" fillId="47" borderId="17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 wrapText="1"/>
    </xf>
    <xf numFmtId="0" fontId="194" fillId="47" borderId="17" xfId="0" quotePrefix="1" applyFont="1" applyFill="1" applyBorder="1" applyAlignment="1">
      <alignment horizontal="center" vertical="center"/>
    </xf>
    <xf numFmtId="0" fontId="194" fillId="47" borderId="47" xfId="0" applyFont="1" applyFill="1" applyBorder="1" applyAlignment="1">
      <alignment horizontal="center" vertical="center"/>
    </xf>
    <xf numFmtId="0" fontId="53" fillId="47" borderId="17" xfId="0" applyFont="1" applyFill="1" applyBorder="1" applyAlignment="1">
      <alignment horizontal="center" vertical="center"/>
    </xf>
    <xf numFmtId="0" fontId="194" fillId="47" borderId="16" xfId="0" applyFont="1" applyFill="1" applyBorder="1" applyAlignment="1">
      <alignment horizontal="center" vertical="center"/>
    </xf>
    <xf numFmtId="0" fontId="53" fillId="47" borderId="17" xfId="1" applyFont="1" applyFill="1" applyBorder="1" applyAlignment="1">
      <alignment horizontal="center" vertical="center" wrapText="1"/>
    </xf>
    <xf numFmtId="177" fontId="59" fillId="78" borderId="1" xfId="0" applyNumberFormat="1" applyFont="1" applyFill="1" applyBorder="1" applyAlignment="1">
      <alignment horizontal="center" vertical="center" wrapText="1"/>
    </xf>
    <xf numFmtId="38" fontId="42" fillId="105" borderId="1" xfId="0" applyNumberFormat="1" applyFont="1" applyFill="1" applyBorder="1" applyAlignment="1">
      <alignment horizontal="center" vertical="center"/>
    </xf>
    <xf numFmtId="38" fontId="31" fillId="107" borderId="2" xfId="0" applyNumberFormat="1" applyFont="1" applyFill="1" applyBorder="1" applyAlignment="1">
      <alignment horizontal="center" vertical="center"/>
    </xf>
    <xf numFmtId="188" fontId="59" fillId="107" borderId="36" xfId="0" applyNumberFormat="1" applyFont="1" applyFill="1" applyBorder="1">
      <alignment vertical="center"/>
    </xf>
    <xf numFmtId="0" fontId="55" fillId="42" borderId="16" xfId="0" applyFont="1" applyFill="1" applyBorder="1" applyAlignment="1">
      <alignment horizontal="center" vertical="center"/>
    </xf>
    <xf numFmtId="0" fontId="52" fillId="42" borderId="23" xfId="0" applyFont="1" applyFill="1" applyBorder="1" applyAlignment="1">
      <alignment horizontal="center" vertical="center"/>
    </xf>
    <xf numFmtId="0" fontId="54" fillId="42" borderId="16" xfId="0" applyFont="1" applyFill="1" applyBorder="1" applyAlignment="1">
      <alignment horizontal="center" vertical="center" wrapText="1"/>
    </xf>
    <xf numFmtId="185" fontId="197" fillId="0" borderId="1" xfId="0" applyNumberFormat="1" applyFont="1" applyBorder="1" applyAlignment="1">
      <alignment horizontal="center" vertical="center"/>
    </xf>
    <xf numFmtId="177" fontId="76" fillId="51" borderId="1" xfId="0" quotePrefix="1" applyNumberFormat="1" applyFont="1" applyFill="1" applyBorder="1" applyAlignment="1">
      <alignment horizontal="center" vertical="center" wrapText="1"/>
    </xf>
    <xf numFmtId="0" fontId="59" fillId="76" borderId="1" xfId="0" applyFont="1" applyFill="1" applyBorder="1" applyAlignment="1">
      <alignment horizontal="center" vertical="center"/>
    </xf>
    <xf numFmtId="183" fontId="59" fillId="76" borderId="1" xfId="0" applyNumberFormat="1" applyFont="1" applyFill="1" applyBorder="1" applyAlignment="1">
      <alignment horizontal="center" vertical="center"/>
    </xf>
    <xf numFmtId="38" fontId="42" fillId="104" borderId="1" xfId="0" applyNumberFormat="1" applyFont="1" applyFill="1" applyBorder="1" applyAlignment="1">
      <alignment horizontal="center" vertical="center"/>
    </xf>
    <xf numFmtId="177" fontId="75" fillId="87" borderId="1" xfId="0" applyNumberFormat="1" applyFont="1" applyFill="1" applyBorder="1" applyAlignment="1">
      <alignment horizontal="center" vertical="center" wrapText="1"/>
    </xf>
    <xf numFmtId="20" fontId="52" fillId="41" borderId="16" xfId="0" applyNumberFormat="1" applyFont="1" applyFill="1" applyBorder="1" applyAlignment="1">
      <alignment horizontal="center" vertical="center" wrapText="1"/>
    </xf>
    <xf numFmtId="0" fontId="59" fillId="66" borderId="1" xfId="0" applyFont="1" applyFill="1" applyBorder="1" applyAlignment="1">
      <alignment horizontal="center" vertical="center"/>
    </xf>
    <xf numFmtId="183" fontId="59" fillId="66" borderId="1" xfId="0" applyNumberFormat="1" applyFont="1" applyFill="1" applyBorder="1" applyAlignment="1">
      <alignment horizontal="center" vertical="center"/>
    </xf>
    <xf numFmtId="185" fontId="59" fillId="66" borderId="1" xfId="0" applyNumberFormat="1" applyFont="1" applyFill="1" applyBorder="1" applyAlignment="1">
      <alignment horizontal="center" vertical="center"/>
    </xf>
    <xf numFmtId="177" fontId="59" fillId="66" borderId="1" xfId="0" quotePrefix="1" applyNumberFormat="1" applyFont="1" applyFill="1" applyBorder="1" applyAlignment="1">
      <alignment horizontal="center" vertical="center"/>
    </xf>
    <xf numFmtId="0" fontId="200" fillId="42" borderId="0" xfId="0" applyFont="1" applyFill="1" applyAlignment="1">
      <alignment horizontal="center" vertical="center"/>
    </xf>
    <xf numFmtId="0" fontId="53" fillId="2" borderId="16" xfId="0" applyFont="1" applyFill="1" applyBorder="1" applyAlignment="1">
      <alignment horizontal="center" vertical="center"/>
    </xf>
    <xf numFmtId="0" fontId="53" fillId="2" borderId="16" xfId="0" applyFont="1" applyFill="1" applyBorder="1" applyAlignment="1">
      <alignment horizontal="center" vertical="center" wrapText="1"/>
    </xf>
    <xf numFmtId="185" fontId="73" fillId="42" borderId="1" xfId="0" applyNumberFormat="1" applyFont="1" applyFill="1" applyBorder="1" applyAlignment="1">
      <alignment horizontal="center" vertical="center"/>
    </xf>
    <xf numFmtId="0" fontId="201" fillId="0" borderId="17" xfId="0" applyFont="1" applyBorder="1" applyAlignment="1">
      <alignment horizontal="center" vertical="center" wrapText="1"/>
    </xf>
    <xf numFmtId="0" fontId="201" fillId="41" borderId="18" xfId="0" applyFont="1" applyFill="1" applyBorder="1" applyAlignment="1">
      <alignment horizontal="center" vertical="center" wrapText="1"/>
    </xf>
    <xf numFmtId="0" fontId="201" fillId="0" borderId="18" xfId="0" applyFont="1" applyBorder="1" applyAlignment="1">
      <alignment horizontal="center" vertical="center" wrapText="1"/>
    </xf>
    <xf numFmtId="0" fontId="201" fillId="41" borderId="0" xfId="0" applyFont="1" applyFill="1" applyAlignment="1">
      <alignment horizontal="center" vertical="center"/>
    </xf>
    <xf numFmtId="0" fontId="201" fillId="3" borderId="19" xfId="0" applyFont="1" applyFill="1" applyBorder="1" applyAlignment="1">
      <alignment horizontal="center" vertical="center" wrapText="1"/>
    </xf>
    <xf numFmtId="0" fontId="201" fillId="3" borderId="16" xfId="0" applyFont="1" applyFill="1" applyBorder="1" applyAlignment="1">
      <alignment horizontal="center" vertical="center" wrapText="1"/>
    </xf>
    <xf numFmtId="0" fontId="201" fillId="3" borderId="18" xfId="0" applyFont="1" applyFill="1" applyBorder="1" applyAlignment="1">
      <alignment horizontal="center" vertical="center" wrapText="1"/>
    </xf>
    <xf numFmtId="0" fontId="201" fillId="0" borderId="19" xfId="0" applyFont="1" applyBorder="1" applyAlignment="1">
      <alignment horizontal="center" vertical="center"/>
    </xf>
    <xf numFmtId="0" fontId="201" fillId="41" borderId="16" xfId="0" applyFont="1" applyFill="1" applyBorder="1" applyAlignment="1">
      <alignment horizontal="center" vertical="center" wrapText="1"/>
    </xf>
    <xf numFmtId="0" fontId="201" fillId="0" borderId="16" xfId="0" applyFont="1" applyBorder="1" applyAlignment="1">
      <alignment horizontal="center" vertical="center"/>
    </xf>
    <xf numFmtId="0" fontId="201" fillId="39" borderId="16" xfId="0" applyFont="1" applyFill="1" applyBorder="1" applyAlignment="1">
      <alignment horizontal="center" vertical="center" wrapText="1"/>
    </xf>
    <xf numFmtId="0" fontId="201" fillId="41" borderId="16" xfId="0" applyFont="1" applyFill="1" applyBorder="1" applyAlignment="1">
      <alignment horizontal="center" vertical="center"/>
    </xf>
    <xf numFmtId="20" fontId="201" fillId="62" borderId="16" xfId="0" applyNumberFormat="1" applyFont="1" applyFill="1" applyBorder="1" applyAlignment="1">
      <alignment horizontal="center" vertical="center"/>
    </xf>
    <xf numFmtId="20" fontId="201" fillId="0" borderId="16" xfId="0" applyNumberFormat="1" applyFont="1" applyBorder="1" applyAlignment="1">
      <alignment horizontal="center" vertical="center"/>
    </xf>
    <xf numFmtId="20" fontId="201" fillId="41" borderId="16" xfId="0" applyNumberFormat="1" applyFont="1" applyFill="1" applyBorder="1" applyAlignment="1">
      <alignment horizontal="center" vertical="center"/>
    </xf>
    <xf numFmtId="20" fontId="201" fillId="2" borderId="16" xfId="0" applyNumberFormat="1" applyFont="1" applyFill="1" applyBorder="1" applyAlignment="1">
      <alignment horizontal="center" vertical="center"/>
    </xf>
    <xf numFmtId="20" fontId="201" fillId="42" borderId="16" xfId="0" applyNumberFormat="1" applyFont="1" applyFill="1" applyBorder="1" applyAlignment="1">
      <alignment horizontal="center" vertical="center"/>
    </xf>
    <xf numFmtId="0" fontId="201" fillId="112" borderId="16" xfId="0" applyFont="1" applyFill="1" applyBorder="1" applyAlignment="1">
      <alignment horizontal="center" vertical="center" wrapText="1"/>
    </xf>
    <xf numFmtId="0" fontId="201" fillId="3" borderId="19" xfId="0" applyFont="1" applyFill="1" applyBorder="1" applyAlignment="1">
      <alignment horizontal="center" vertical="center"/>
    </xf>
    <xf numFmtId="0" fontId="201" fillId="36" borderId="16" xfId="0" applyFont="1" applyFill="1" applyBorder="1" applyAlignment="1">
      <alignment horizontal="center" vertical="center" wrapText="1"/>
    </xf>
    <xf numFmtId="0" fontId="201" fillId="0" borderId="16" xfId="0" applyFont="1" applyBorder="1" applyAlignment="1">
      <alignment horizontal="center" vertical="center" wrapText="1"/>
    </xf>
    <xf numFmtId="20" fontId="201" fillId="41" borderId="16" xfId="0" applyNumberFormat="1" applyFont="1" applyFill="1" applyBorder="1" applyAlignment="1">
      <alignment horizontal="center" vertical="center" wrapText="1"/>
    </xf>
    <xf numFmtId="31" fontId="201" fillId="42" borderId="16" xfId="0" applyNumberFormat="1" applyFont="1" applyFill="1" applyBorder="1" applyAlignment="1">
      <alignment horizontal="center" vertical="center"/>
    </xf>
    <xf numFmtId="0" fontId="201" fillId="42" borderId="16" xfId="0" applyFont="1" applyFill="1" applyBorder="1" applyAlignment="1">
      <alignment horizontal="center" vertical="center"/>
    </xf>
    <xf numFmtId="0" fontId="201" fillId="42" borderId="16" xfId="0" applyFont="1" applyFill="1" applyBorder="1" applyAlignment="1">
      <alignment horizontal="center" vertical="center" wrapText="1"/>
    </xf>
    <xf numFmtId="38" fontId="73" fillId="0" borderId="1" xfId="0" applyNumberFormat="1" applyFont="1" applyBorder="1" applyAlignment="1">
      <alignment horizontal="center" vertical="center"/>
    </xf>
    <xf numFmtId="38" fontId="42" fillId="49" borderId="1" xfId="0" applyNumberFormat="1" applyFont="1" applyFill="1" applyBorder="1" applyAlignment="1">
      <alignment horizontal="center" vertical="center"/>
    </xf>
    <xf numFmtId="0" fontId="59" fillId="49" borderId="1" xfId="0" applyFont="1" applyFill="1" applyBorder="1" applyAlignment="1">
      <alignment horizontal="center" vertical="center"/>
    </xf>
    <xf numFmtId="183" fontId="59" fillId="49" borderId="1" xfId="0" applyNumberFormat="1" applyFont="1" applyFill="1" applyBorder="1" applyAlignment="1">
      <alignment horizontal="center" vertical="center"/>
    </xf>
    <xf numFmtId="177" fontId="59" fillId="49" borderId="1" xfId="0" quotePrefix="1" applyNumberFormat="1" applyFont="1" applyFill="1" applyBorder="1" applyAlignment="1">
      <alignment horizontal="center" vertical="center"/>
    </xf>
    <xf numFmtId="185" fontId="59" fillId="49" borderId="1" xfId="0" applyNumberFormat="1" applyFont="1" applyFill="1" applyBorder="1" applyAlignment="1">
      <alignment horizontal="center" vertical="center"/>
    </xf>
    <xf numFmtId="0" fontId="57" fillId="39" borderId="16" xfId="0" applyFont="1" applyFill="1" applyBorder="1" applyAlignment="1">
      <alignment horizontal="center" vertical="center" wrapText="1"/>
    </xf>
    <xf numFmtId="38" fontId="59" fillId="2" borderId="1" xfId="0" applyNumberFormat="1" applyFont="1" applyFill="1" applyBorder="1" applyAlignment="1">
      <alignment horizontal="center" vertical="center"/>
    </xf>
    <xf numFmtId="49" fontId="0" fillId="113" borderId="1" xfId="0" applyNumberFormat="1" applyFill="1" applyBorder="1" applyAlignment="1">
      <alignment horizontal="center" vertical="center"/>
    </xf>
    <xf numFmtId="0" fontId="0" fillId="113" borderId="1" xfId="0" applyFill="1" applyBorder="1" applyAlignment="1">
      <alignment horizontal="center" vertical="center"/>
    </xf>
    <xf numFmtId="14" fontId="0" fillId="113" borderId="1" xfId="0" applyNumberFormat="1" applyFill="1" applyBorder="1" applyAlignment="1">
      <alignment horizontal="center" vertical="center"/>
    </xf>
    <xf numFmtId="183" fontId="0" fillId="113" borderId="1" xfId="0" applyNumberFormat="1" applyFill="1" applyBorder="1" applyAlignment="1">
      <alignment horizontal="center" vertical="center"/>
    </xf>
    <xf numFmtId="179" fontId="0" fillId="113" borderId="1" xfId="0" applyNumberFormat="1" applyFill="1" applyBorder="1" applyAlignment="1">
      <alignment horizontal="center" vertical="center"/>
    </xf>
    <xf numFmtId="14" fontId="0" fillId="113" borderId="4" xfId="0" applyNumberFormat="1" applyFill="1" applyBorder="1" applyAlignment="1">
      <alignment horizontal="center" vertical="center"/>
    </xf>
    <xf numFmtId="185" fontId="203" fillId="0" borderId="1" xfId="0" applyNumberFormat="1" applyFont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92" fontId="0" fillId="0" borderId="5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2" borderId="55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4" fontId="0" fillId="2" borderId="4" xfId="0" applyNumberFormat="1" applyFill="1" applyBorder="1" applyAlignment="1">
      <alignment horizontal="center" vertical="center"/>
    </xf>
    <xf numFmtId="38" fontId="42" fillId="0" borderId="0" xfId="0" applyNumberFormat="1" applyFont="1" applyAlignment="1">
      <alignment horizontal="center" vertical="center"/>
    </xf>
    <xf numFmtId="0" fontId="59" fillId="2" borderId="0" xfId="0" applyFont="1" applyFill="1" applyAlignment="1">
      <alignment horizontal="center" vertical="center"/>
    </xf>
    <xf numFmtId="179" fontId="26" fillId="0" borderId="1" xfId="0" applyNumberFormat="1" applyFont="1" applyBorder="1" applyAlignment="1">
      <alignment horizontal="center" vertical="center"/>
    </xf>
    <xf numFmtId="179" fontId="28" fillId="0" borderId="4" xfId="0" applyNumberFormat="1" applyFont="1" applyBorder="1" applyAlignment="1">
      <alignment horizontal="center" vertical="center"/>
    </xf>
    <xf numFmtId="179" fontId="28" fillId="0" borderId="5" xfId="0" applyNumberFormat="1" applyFont="1" applyBorder="1" applyAlignment="1">
      <alignment horizontal="center" vertical="center"/>
    </xf>
    <xf numFmtId="176" fontId="27" fillId="0" borderId="1" xfId="0" applyNumberFormat="1" applyFont="1" applyBorder="1" applyAlignment="1">
      <alignment horizontal="center" vertical="center" wrapText="1"/>
    </xf>
    <xf numFmtId="178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/>
    </xf>
    <xf numFmtId="0" fontId="34" fillId="38" borderId="1" xfId="0" applyFont="1" applyFill="1" applyBorder="1" applyAlignment="1">
      <alignment horizontal="center" vertical="center" wrapText="1"/>
    </xf>
    <xf numFmtId="0" fontId="34" fillId="50" borderId="6" xfId="0" applyFont="1" applyFill="1" applyBorder="1" applyAlignment="1">
      <alignment horizontal="center" vertical="center"/>
    </xf>
    <xf numFmtId="0" fontId="34" fillId="50" borderId="2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163" fillId="60" borderId="46" xfId="0" applyFont="1" applyFill="1" applyBorder="1" applyAlignment="1">
      <alignment horizontal="center" vertical="center"/>
    </xf>
    <xf numFmtId="0" fontId="163" fillId="60" borderId="47" xfId="0" applyFont="1" applyFill="1" applyBorder="1" applyAlignment="1">
      <alignment horizontal="center" vertical="center"/>
    </xf>
    <xf numFmtId="0" fontId="163" fillId="60" borderId="18" xfId="0" applyFont="1" applyFill="1" applyBorder="1" applyAlignment="1">
      <alignment horizontal="center" vertical="center"/>
    </xf>
    <xf numFmtId="0" fontId="161" fillId="64" borderId="46" xfId="0" applyFont="1" applyFill="1" applyBorder="1" applyAlignment="1">
      <alignment horizontal="center" vertical="center"/>
    </xf>
    <xf numFmtId="0" fontId="161" fillId="64" borderId="18" xfId="0" applyFont="1" applyFill="1" applyBorder="1" applyAlignment="1">
      <alignment horizontal="center" vertical="center"/>
    </xf>
    <xf numFmtId="0" fontId="103" fillId="60" borderId="46" xfId="0" applyFont="1" applyFill="1" applyBorder="1" applyAlignment="1">
      <alignment horizontal="center" vertical="center"/>
    </xf>
    <xf numFmtId="0" fontId="103" fillId="60" borderId="47" xfId="0" applyFont="1" applyFill="1" applyBorder="1" applyAlignment="1">
      <alignment horizontal="center" vertical="center"/>
    </xf>
    <xf numFmtId="0" fontId="103" fillId="60" borderId="18" xfId="0" applyFont="1" applyFill="1" applyBorder="1" applyAlignment="1">
      <alignment horizontal="center" vertical="center"/>
    </xf>
    <xf numFmtId="0" fontId="79" fillId="2" borderId="15" xfId="0" applyFont="1" applyFill="1" applyBorder="1" applyAlignment="1">
      <alignment horizontal="center" vertical="center"/>
    </xf>
    <xf numFmtId="0" fontId="79" fillId="48" borderId="15" xfId="0" applyFont="1" applyFill="1" applyBorder="1" applyAlignment="1">
      <alignment horizontal="center" vertical="center"/>
    </xf>
    <xf numFmtId="0" fontId="79" fillId="43" borderId="15" xfId="0" applyFont="1" applyFill="1" applyBorder="1" applyAlignment="1">
      <alignment horizontal="center" vertical="center"/>
    </xf>
    <xf numFmtId="0" fontId="79" fillId="61" borderId="15" xfId="0" applyFont="1" applyFill="1" applyBorder="1" applyAlignment="1">
      <alignment horizontal="center" vertical="center"/>
    </xf>
    <xf numFmtId="0" fontId="79" fillId="0" borderId="15" xfId="0" applyFont="1" applyBorder="1" applyAlignment="1">
      <alignment horizontal="center" vertical="center"/>
    </xf>
    <xf numFmtId="0" fontId="61" fillId="42" borderId="46" xfId="0" applyFont="1" applyFill="1" applyBorder="1" applyAlignment="1">
      <alignment horizontal="center" vertical="center"/>
    </xf>
    <xf numFmtId="0" fontId="61" fillId="42" borderId="18" xfId="0" applyFont="1" applyFill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</cellXfs>
  <cellStyles count="38326">
    <cellStyle name="20% - 輔色1" xfId="23" builtinId="30" customBuiltin="1"/>
    <cellStyle name="20% - 輔色1 10" xfId="33118" xr:uid="{00000000-0005-0000-0000-000001000000}"/>
    <cellStyle name="20% - 輔色1 2" xfId="1091" xr:uid="{00000000-0005-0000-0000-000002000000}"/>
    <cellStyle name="20% - 輔色1 2 2" xfId="7181" xr:uid="{00000000-0005-0000-0000-000003000000}"/>
    <cellStyle name="20% - 輔色1 2 2 2" xfId="23799" xr:uid="{00000000-0005-0000-0000-000004000000}"/>
    <cellStyle name="20% - 輔色1 2 3" xfId="12366" xr:uid="{00000000-0005-0000-0000-000005000000}"/>
    <cellStyle name="20% - 輔色1 2 3 2" xfId="28984" xr:uid="{00000000-0005-0000-0000-000006000000}"/>
    <cellStyle name="20% - 輔色1 2 4" xfId="18614" xr:uid="{00000000-0005-0000-0000-000007000000}"/>
    <cellStyle name="20% - 輔色1 2 5" xfId="34175" xr:uid="{00000000-0005-0000-0000-000008000000}"/>
    <cellStyle name="20% - 輔色1 3" xfId="2151" xr:uid="{00000000-0005-0000-0000-000009000000}"/>
    <cellStyle name="20% - 輔色1 3 2" xfId="8241" xr:uid="{00000000-0005-0000-0000-00000A000000}"/>
    <cellStyle name="20% - 輔色1 3 2 2" xfId="24859" xr:uid="{00000000-0005-0000-0000-00000B000000}"/>
    <cellStyle name="20% - 輔色1 3 3" xfId="13426" xr:uid="{00000000-0005-0000-0000-00000C000000}"/>
    <cellStyle name="20% - 輔色1 3 3 2" xfId="30044" xr:uid="{00000000-0005-0000-0000-00000D000000}"/>
    <cellStyle name="20% - 輔色1 3 4" xfId="19674" xr:uid="{00000000-0005-0000-0000-00000E000000}"/>
    <cellStyle name="20% - 輔色1 3 5" xfId="35235" xr:uid="{00000000-0005-0000-0000-00000F000000}"/>
    <cellStyle name="20% - 輔色1 4" xfId="3211" xr:uid="{00000000-0005-0000-0000-000010000000}"/>
    <cellStyle name="20% - 輔色1 4 2" xfId="9301" xr:uid="{00000000-0005-0000-0000-000011000000}"/>
    <cellStyle name="20% - 輔色1 4 2 2" xfId="25919" xr:uid="{00000000-0005-0000-0000-000012000000}"/>
    <cellStyle name="20% - 輔色1 4 3" xfId="14486" xr:uid="{00000000-0005-0000-0000-000013000000}"/>
    <cellStyle name="20% - 輔色1 4 3 2" xfId="31104" xr:uid="{00000000-0005-0000-0000-000014000000}"/>
    <cellStyle name="20% - 輔色1 4 4" xfId="20734" xr:uid="{00000000-0005-0000-0000-000015000000}"/>
    <cellStyle name="20% - 輔色1 4 5" xfId="36295" xr:uid="{00000000-0005-0000-0000-000016000000}"/>
    <cellStyle name="20% - 輔色1 5" xfId="4271" xr:uid="{00000000-0005-0000-0000-000017000000}"/>
    <cellStyle name="20% - 輔色1 5 2" xfId="10361" xr:uid="{00000000-0005-0000-0000-000018000000}"/>
    <cellStyle name="20% - 輔色1 5 2 2" xfId="26979" xr:uid="{00000000-0005-0000-0000-000019000000}"/>
    <cellStyle name="20% - 輔色1 5 3" xfId="15546" xr:uid="{00000000-0005-0000-0000-00001A000000}"/>
    <cellStyle name="20% - 輔色1 5 3 2" xfId="32164" xr:uid="{00000000-0005-0000-0000-00001B000000}"/>
    <cellStyle name="20% - 輔色1 5 4" xfId="21794" xr:uid="{00000000-0005-0000-0000-00001C000000}"/>
    <cellStyle name="20% - 輔色1 5 5" xfId="37355" xr:uid="{00000000-0005-0000-0000-00001D000000}"/>
    <cellStyle name="20% - 輔色1 6" xfId="6124" xr:uid="{00000000-0005-0000-0000-00001E000000}"/>
    <cellStyle name="20% - 輔色1 6 2" xfId="22742" xr:uid="{00000000-0005-0000-0000-00001F000000}"/>
    <cellStyle name="20% - 輔色1 7" xfId="11309" xr:uid="{00000000-0005-0000-0000-000020000000}"/>
    <cellStyle name="20% - 輔色1 7 2" xfId="27927" xr:uid="{00000000-0005-0000-0000-000021000000}"/>
    <cellStyle name="20% - 輔色1 8" xfId="17767" xr:uid="{00000000-0005-0000-0000-000022000000}"/>
    <cellStyle name="20% - 輔色1 9" xfId="16612" xr:uid="{00000000-0005-0000-0000-000023000000}"/>
    <cellStyle name="20% - 輔色2" xfId="27" builtinId="34" customBuiltin="1"/>
    <cellStyle name="20% - 輔色2 10" xfId="33120" xr:uid="{00000000-0005-0000-0000-000025000000}"/>
    <cellStyle name="20% - 輔色2 2" xfId="1093" xr:uid="{00000000-0005-0000-0000-000026000000}"/>
    <cellStyle name="20% - 輔色2 2 2" xfId="7183" xr:uid="{00000000-0005-0000-0000-000027000000}"/>
    <cellStyle name="20% - 輔色2 2 2 2" xfId="23801" xr:uid="{00000000-0005-0000-0000-000028000000}"/>
    <cellStyle name="20% - 輔色2 2 3" xfId="12368" xr:uid="{00000000-0005-0000-0000-000029000000}"/>
    <cellStyle name="20% - 輔色2 2 3 2" xfId="28986" xr:uid="{00000000-0005-0000-0000-00002A000000}"/>
    <cellStyle name="20% - 輔色2 2 4" xfId="18616" xr:uid="{00000000-0005-0000-0000-00002B000000}"/>
    <cellStyle name="20% - 輔色2 2 5" xfId="34177" xr:uid="{00000000-0005-0000-0000-00002C000000}"/>
    <cellStyle name="20% - 輔色2 3" xfId="2153" xr:uid="{00000000-0005-0000-0000-00002D000000}"/>
    <cellStyle name="20% - 輔色2 3 2" xfId="8243" xr:uid="{00000000-0005-0000-0000-00002E000000}"/>
    <cellStyle name="20% - 輔色2 3 2 2" xfId="24861" xr:uid="{00000000-0005-0000-0000-00002F000000}"/>
    <cellStyle name="20% - 輔色2 3 3" xfId="13428" xr:uid="{00000000-0005-0000-0000-000030000000}"/>
    <cellStyle name="20% - 輔色2 3 3 2" xfId="30046" xr:uid="{00000000-0005-0000-0000-000031000000}"/>
    <cellStyle name="20% - 輔色2 3 4" xfId="19676" xr:uid="{00000000-0005-0000-0000-000032000000}"/>
    <cellStyle name="20% - 輔色2 3 5" xfId="35237" xr:uid="{00000000-0005-0000-0000-000033000000}"/>
    <cellStyle name="20% - 輔色2 4" xfId="3213" xr:uid="{00000000-0005-0000-0000-000034000000}"/>
    <cellStyle name="20% - 輔色2 4 2" xfId="9303" xr:uid="{00000000-0005-0000-0000-000035000000}"/>
    <cellStyle name="20% - 輔色2 4 2 2" xfId="25921" xr:uid="{00000000-0005-0000-0000-000036000000}"/>
    <cellStyle name="20% - 輔色2 4 3" xfId="14488" xr:uid="{00000000-0005-0000-0000-000037000000}"/>
    <cellStyle name="20% - 輔色2 4 3 2" xfId="31106" xr:uid="{00000000-0005-0000-0000-000038000000}"/>
    <cellStyle name="20% - 輔色2 4 4" xfId="20736" xr:uid="{00000000-0005-0000-0000-000039000000}"/>
    <cellStyle name="20% - 輔色2 4 5" xfId="36297" xr:uid="{00000000-0005-0000-0000-00003A000000}"/>
    <cellStyle name="20% - 輔色2 5" xfId="4273" xr:uid="{00000000-0005-0000-0000-00003B000000}"/>
    <cellStyle name="20% - 輔色2 5 2" xfId="10363" xr:uid="{00000000-0005-0000-0000-00003C000000}"/>
    <cellStyle name="20% - 輔色2 5 2 2" xfId="26981" xr:uid="{00000000-0005-0000-0000-00003D000000}"/>
    <cellStyle name="20% - 輔色2 5 3" xfId="15548" xr:uid="{00000000-0005-0000-0000-00003E000000}"/>
    <cellStyle name="20% - 輔色2 5 3 2" xfId="32166" xr:uid="{00000000-0005-0000-0000-00003F000000}"/>
    <cellStyle name="20% - 輔色2 5 4" xfId="21796" xr:uid="{00000000-0005-0000-0000-000040000000}"/>
    <cellStyle name="20% - 輔色2 5 5" xfId="37357" xr:uid="{00000000-0005-0000-0000-000041000000}"/>
    <cellStyle name="20% - 輔色2 6" xfId="6126" xr:uid="{00000000-0005-0000-0000-000042000000}"/>
    <cellStyle name="20% - 輔色2 6 2" xfId="22744" xr:uid="{00000000-0005-0000-0000-000043000000}"/>
    <cellStyle name="20% - 輔色2 7" xfId="11311" xr:uid="{00000000-0005-0000-0000-000044000000}"/>
    <cellStyle name="20% - 輔色2 7 2" xfId="27929" xr:uid="{00000000-0005-0000-0000-000045000000}"/>
    <cellStyle name="20% - 輔色2 8" xfId="17769" xr:uid="{00000000-0005-0000-0000-000046000000}"/>
    <cellStyle name="20% - 輔色2 9" xfId="16614" xr:uid="{00000000-0005-0000-0000-000047000000}"/>
    <cellStyle name="20% - 輔色3" xfId="31" builtinId="38" customBuiltin="1"/>
    <cellStyle name="20% - 輔色3 10" xfId="33122" xr:uid="{00000000-0005-0000-0000-000049000000}"/>
    <cellStyle name="20% - 輔色3 2" xfId="1095" xr:uid="{00000000-0005-0000-0000-00004A000000}"/>
    <cellStyle name="20% - 輔色3 2 2" xfId="7185" xr:uid="{00000000-0005-0000-0000-00004B000000}"/>
    <cellStyle name="20% - 輔色3 2 2 2" xfId="23803" xr:uid="{00000000-0005-0000-0000-00004C000000}"/>
    <cellStyle name="20% - 輔色3 2 3" xfId="12370" xr:uid="{00000000-0005-0000-0000-00004D000000}"/>
    <cellStyle name="20% - 輔色3 2 3 2" xfId="28988" xr:uid="{00000000-0005-0000-0000-00004E000000}"/>
    <cellStyle name="20% - 輔色3 2 4" xfId="18618" xr:uid="{00000000-0005-0000-0000-00004F000000}"/>
    <cellStyle name="20% - 輔色3 2 5" xfId="34179" xr:uid="{00000000-0005-0000-0000-000050000000}"/>
    <cellStyle name="20% - 輔色3 3" xfId="2155" xr:uid="{00000000-0005-0000-0000-000051000000}"/>
    <cellStyle name="20% - 輔色3 3 2" xfId="8245" xr:uid="{00000000-0005-0000-0000-000052000000}"/>
    <cellStyle name="20% - 輔色3 3 2 2" xfId="24863" xr:uid="{00000000-0005-0000-0000-000053000000}"/>
    <cellStyle name="20% - 輔色3 3 3" xfId="13430" xr:uid="{00000000-0005-0000-0000-000054000000}"/>
    <cellStyle name="20% - 輔色3 3 3 2" xfId="30048" xr:uid="{00000000-0005-0000-0000-000055000000}"/>
    <cellStyle name="20% - 輔色3 3 4" xfId="19678" xr:uid="{00000000-0005-0000-0000-000056000000}"/>
    <cellStyle name="20% - 輔色3 3 5" xfId="35239" xr:uid="{00000000-0005-0000-0000-000057000000}"/>
    <cellStyle name="20% - 輔色3 4" xfId="3215" xr:uid="{00000000-0005-0000-0000-000058000000}"/>
    <cellStyle name="20% - 輔色3 4 2" xfId="9305" xr:uid="{00000000-0005-0000-0000-000059000000}"/>
    <cellStyle name="20% - 輔色3 4 2 2" xfId="25923" xr:uid="{00000000-0005-0000-0000-00005A000000}"/>
    <cellStyle name="20% - 輔色3 4 3" xfId="14490" xr:uid="{00000000-0005-0000-0000-00005B000000}"/>
    <cellStyle name="20% - 輔色3 4 3 2" xfId="31108" xr:uid="{00000000-0005-0000-0000-00005C000000}"/>
    <cellStyle name="20% - 輔色3 4 4" xfId="20738" xr:uid="{00000000-0005-0000-0000-00005D000000}"/>
    <cellStyle name="20% - 輔色3 4 5" xfId="36299" xr:uid="{00000000-0005-0000-0000-00005E000000}"/>
    <cellStyle name="20% - 輔色3 5" xfId="4275" xr:uid="{00000000-0005-0000-0000-00005F000000}"/>
    <cellStyle name="20% - 輔色3 5 2" xfId="10365" xr:uid="{00000000-0005-0000-0000-000060000000}"/>
    <cellStyle name="20% - 輔色3 5 2 2" xfId="26983" xr:uid="{00000000-0005-0000-0000-000061000000}"/>
    <cellStyle name="20% - 輔色3 5 3" xfId="15550" xr:uid="{00000000-0005-0000-0000-000062000000}"/>
    <cellStyle name="20% - 輔色3 5 3 2" xfId="32168" xr:uid="{00000000-0005-0000-0000-000063000000}"/>
    <cellStyle name="20% - 輔色3 5 4" xfId="21798" xr:uid="{00000000-0005-0000-0000-000064000000}"/>
    <cellStyle name="20% - 輔色3 5 5" xfId="37359" xr:uid="{00000000-0005-0000-0000-000065000000}"/>
    <cellStyle name="20% - 輔色3 6" xfId="6128" xr:uid="{00000000-0005-0000-0000-000066000000}"/>
    <cellStyle name="20% - 輔色3 6 2" xfId="22746" xr:uid="{00000000-0005-0000-0000-000067000000}"/>
    <cellStyle name="20% - 輔色3 7" xfId="11313" xr:uid="{00000000-0005-0000-0000-000068000000}"/>
    <cellStyle name="20% - 輔色3 7 2" xfId="27931" xr:uid="{00000000-0005-0000-0000-000069000000}"/>
    <cellStyle name="20% - 輔色3 8" xfId="17771" xr:uid="{00000000-0005-0000-0000-00006A000000}"/>
    <cellStyle name="20% - 輔色3 9" xfId="16616" xr:uid="{00000000-0005-0000-0000-00006B000000}"/>
    <cellStyle name="20% - 輔色4" xfId="35" builtinId="42" customBuiltin="1"/>
    <cellStyle name="20% - 輔色4 10" xfId="33124" xr:uid="{00000000-0005-0000-0000-00006D000000}"/>
    <cellStyle name="20% - 輔色4 2" xfId="1097" xr:uid="{00000000-0005-0000-0000-00006E000000}"/>
    <cellStyle name="20% - 輔色4 2 2" xfId="7187" xr:uid="{00000000-0005-0000-0000-00006F000000}"/>
    <cellStyle name="20% - 輔色4 2 2 2" xfId="23805" xr:uid="{00000000-0005-0000-0000-000070000000}"/>
    <cellStyle name="20% - 輔色4 2 3" xfId="12372" xr:uid="{00000000-0005-0000-0000-000071000000}"/>
    <cellStyle name="20% - 輔色4 2 3 2" xfId="28990" xr:uid="{00000000-0005-0000-0000-000072000000}"/>
    <cellStyle name="20% - 輔色4 2 4" xfId="18620" xr:uid="{00000000-0005-0000-0000-000073000000}"/>
    <cellStyle name="20% - 輔色4 2 5" xfId="34181" xr:uid="{00000000-0005-0000-0000-000074000000}"/>
    <cellStyle name="20% - 輔色4 3" xfId="2157" xr:uid="{00000000-0005-0000-0000-000075000000}"/>
    <cellStyle name="20% - 輔色4 3 2" xfId="8247" xr:uid="{00000000-0005-0000-0000-000076000000}"/>
    <cellStyle name="20% - 輔色4 3 2 2" xfId="24865" xr:uid="{00000000-0005-0000-0000-000077000000}"/>
    <cellStyle name="20% - 輔色4 3 3" xfId="13432" xr:uid="{00000000-0005-0000-0000-000078000000}"/>
    <cellStyle name="20% - 輔色4 3 3 2" xfId="30050" xr:uid="{00000000-0005-0000-0000-000079000000}"/>
    <cellStyle name="20% - 輔色4 3 4" xfId="19680" xr:uid="{00000000-0005-0000-0000-00007A000000}"/>
    <cellStyle name="20% - 輔色4 3 5" xfId="35241" xr:uid="{00000000-0005-0000-0000-00007B000000}"/>
    <cellStyle name="20% - 輔色4 4" xfId="3217" xr:uid="{00000000-0005-0000-0000-00007C000000}"/>
    <cellStyle name="20% - 輔色4 4 2" xfId="9307" xr:uid="{00000000-0005-0000-0000-00007D000000}"/>
    <cellStyle name="20% - 輔色4 4 2 2" xfId="25925" xr:uid="{00000000-0005-0000-0000-00007E000000}"/>
    <cellStyle name="20% - 輔色4 4 3" xfId="14492" xr:uid="{00000000-0005-0000-0000-00007F000000}"/>
    <cellStyle name="20% - 輔色4 4 3 2" xfId="31110" xr:uid="{00000000-0005-0000-0000-000080000000}"/>
    <cellStyle name="20% - 輔色4 4 4" xfId="20740" xr:uid="{00000000-0005-0000-0000-000081000000}"/>
    <cellStyle name="20% - 輔色4 4 5" xfId="36301" xr:uid="{00000000-0005-0000-0000-000082000000}"/>
    <cellStyle name="20% - 輔色4 5" xfId="4277" xr:uid="{00000000-0005-0000-0000-000083000000}"/>
    <cellStyle name="20% - 輔色4 5 2" xfId="10367" xr:uid="{00000000-0005-0000-0000-000084000000}"/>
    <cellStyle name="20% - 輔色4 5 2 2" xfId="26985" xr:uid="{00000000-0005-0000-0000-000085000000}"/>
    <cellStyle name="20% - 輔色4 5 3" xfId="15552" xr:uid="{00000000-0005-0000-0000-000086000000}"/>
    <cellStyle name="20% - 輔色4 5 3 2" xfId="32170" xr:uid="{00000000-0005-0000-0000-000087000000}"/>
    <cellStyle name="20% - 輔色4 5 4" xfId="21800" xr:uid="{00000000-0005-0000-0000-000088000000}"/>
    <cellStyle name="20% - 輔色4 5 5" xfId="37361" xr:uid="{00000000-0005-0000-0000-000089000000}"/>
    <cellStyle name="20% - 輔色4 6" xfId="6130" xr:uid="{00000000-0005-0000-0000-00008A000000}"/>
    <cellStyle name="20% - 輔色4 6 2" xfId="22748" xr:uid="{00000000-0005-0000-0000-00008B000000}"/>
    <cellStyle name="20% - 輔色4 7" xfId="11315" xr:uid="{00000000-0005-0000-0000-00008C000000}"/>
    <cellStyle name="20% - 輔色4 7 2" xfId="27933" xr:uid="{00000000-0005-0000-0000-00008D000000}"/>
    <cellStyle name="20% - 輔色4 8" xfId="17773" xr:uid="{00000000-0005-0000-0000-00008E000000}"/>
    <cellStyle name="20% - 輔色4 9" xfId="16618" xr:uid="{00000000-0005-0000-0000-00008F000000}"/>
    <cellStyle name="20% - 輔色5" xfId="39" builtinId="46" customBuiltin="1"/>
    <cellStyle name="20% - 輔色5 10" xfId="33126" xr:uid="{00000000-0005-0000-0000-000091000000}"/>
    <cellStyle name="20% - 輔色5 2" xfId="1099" xr:uid="{00000000-0005-0000-0000-000092000000}"/>
    <cellStyle name="20% - 輔色5 2 2" xfId="7189" xr:uid="{00000000-0005-0000-0000-000093000000}"/>
    <cellStyle name="20% - 輔色5 2 2 2" xfId="23807" xr:uid="{00000000-0005-0000-0000-000094000000}"/>
    <cellStyle name="20% - 輔色5 2 3" xfId="12374" xr:uid="{00000000-0005-0000-0000-000095000000}"/>
    <cellStyle name="20% - 輔色5 2 3 2" xfId="28992" xr:uid="{00000000-0005-0000-0000-000096000000}"/>
    <cellStyle name="20% - 輔色5 2 4" xfId="18622" xr:uid="{00000000-0005-0000-0000-000097000000}"/>
    <cellStyle name="20% - 輔色5 2 5" xfId="34183" xr:uid="{00000000-0005-0000-0000-000098000000}"/>
    <cellStyle name="20% - 輔色5 3" xfId="2159" xr:uid="{00000000-0005-0000-0000-000099000000}"/>
    <cellStyle name="20% - 輔色5 3 2" xfId="8249" xr:uid="{00000000-0005-0000-0000-00009A000000}"/>
    <cellStyle name="20% - 輔色5 3 2 2" xfId="24867" xr:uid="{00000000-0005-0000-0000-00009B000000}"/>
    <cellStyle name="20% - 輔色5 3 3" xfId="13434" xr:uid="{00000000-0005-0000-0000-00009C000000}"/>
    <cellStyle name="20% - 輔色5 3 3 2" xfId="30052" xr:uid="{00000000-0005-0000-0000-00009D000000}"/>
    <cellStyle name="20% - 輔色5 3 4" xfId="19682" xr:uid="{00000000-0005-0000-0000-00009E000000}"/>
    <cellStyle name="20% - 輔色5 3 5" xfId="35243" xr:uid="{00000000-0005-0000-0000-00009F000000}"/>
    <cellStyle name="20% - 輔色5 4" xfId="3219" xr:uid="{00000000-0005-0000-0000-0000A0000000}"/>
    <cellStyle name="20% - 輔色5 4 2" xfId="9309" xr:uid="{00000000-0005-0000-0000-0000A1000000}"/>
    <cellStyle name="20% - 輔色5 4 2 2" xfId="25927" xr:uid="{00000000-0005-0000-0000-0000A2000000}"/>
    <cellStyle name="20% - 輔色5 4 3" xfId="14494" xr:uid="{00000000-0005-0000-0000-0000A3000000}"/>
    <cellStyle name="20% - 輔色5 4 3 2" xfId="31112" xr:uid="{00000000-0005-0000-0000-0000A4000000}"/>
    <cellStyle name="20% - 輔色5 4 4" xfId="20742" xr:uid="{00000000-0005-0000-0000-0000A5000000}"/>
    <cellStyle name="20% - 輔色5 4 5" xfId="36303" xr:uid="{00000000-0005-0000-0000-0000A6000000}"/>
    <cellStyle name="20% - 輔色5 5" xfId="4279" xr:uid="{00000000-0005-0000-0000-0000A7000000}"/>
    <cellStyle name="20% - 輔色5 5 2" xfId="10369" xr:uid="{00000000-0005-0000-0000-0000A8000000}"/>
    <cellStyle name="20% - 輔色5 5 2 2" xfId="26987" xr:uid="{00000000-0005-0000-0000-0000A9000000}"/>
    <cellStyle name="20% - 輔色5 5 3" xfId="15554" xr:uid="{00000000-0005-0000-0000-0000AA000000}"/>
    <cellStyle name="20% - 輔色5 5 3 2" xfId="32172" xr:uid="{00000000-0005-0000-0000-0000AB000000}"/>
    <cellStyle name="20% - 輔色5 5 4" xfId="21802" xr:uid="{00000000-0005-0000-0000-0000AC000000}"/>
    <cellStyle name="20% - 輔色5 5 5" xfId="37363" xr:uid="{00000000-0005-0000-0000-0000AD000000}"/>
    <cellStyle name="20% - 輔色5 6" xfId="6132" xr:uid="{00000000-0005-0000-0000-0000AE000000}"/>
    <cellStyle name="20% - 輔色5 6 2" xfId="22750" xr:uid="{00000000-0005-0000-0000-0000AF000000}"/>
    <cellStyle name="20% - 輔色5 7" xfId="11317" xr:uid="{00000000-0005-0000-0000-0000B0000000}"/>
    <cellStyle name="20% - 輔色5 7 2" xfId="27935" xr:uid="{00000000-0005-0000-0000-0000B1000000}"/>
    <cellStyle name="20% - 輔色5 8" xfId="17775" xr:uid="{00000000-0005-0000-0000-0000B2000000}"/>
    <cellStyle name="20% - 輔色5 9" xfId="16620" xr:uid="{00000000-0005-0000-0000-0000B3000000}"/>
    <cellStyle name="20% - 輔色6" xfId="43" builtinId="50" customBuiltin="1"/>
    <cellStyle name="20% - 輔色6 10" xfId="33128" xr:uid="{00000000-0005-0000-0000-0000B5000000}"/>
    <cellStyle name="20% - 輔色6 2" xfId="1101" xr:uid="{00000000-0005-0000-0000-0000B6000000}"/>
    <cellStyle name="20% - 輔色6 2 2" xfId="7191" xr:uid="{00000000-0005-0000-0000-0000B7000000}"/>
    <cellStyle name="20% - 輔色6 2 2 2" xfId="23809" xr:uid="{00000000-0005-0000-0000-0000B8000000}"/>
    <cellStyle name="20% - 輔色6 2 3" xfId="12376" xr:uid="{00000000-0005-0000-0000-0000B9000000}"/>
    <cellStyle name="20% - 輔色6 2 3 2" xfId="28994" xr:uid="{00000000-0005-0000-0000-0000BA000000}"/>
    <cellStyle name="20% - 輔色6 2 4" xfId="18624" xr:uid="{00000000-0005-0000-0000-0000BB000000}"/>
    <cellStyle name="20% - 輔色6 2 5" xfId="34185" xr:uid="{00000000-0005-0000-0000-0000BC000000}"/>
    <cellStyle name="20% - 輔色6 3" xfId="2161" xr:uid="{00000000-0005-0000-0000-0000BD000000}"/>
    <cellStyle name="20% - 輔色6 3 2" xfId="8251" xr:uid="{00000000-0005-0000-0000-0000BE000000}"/>
    <cellStyle name="20% - 輔色6 3 2 2" xfId="24869" xr:uid="{00000000-0005-0000-0000-0000BF000000}"/>
    <cellStyle name="20% - 輔色6 3 3" xfId="13436" xr:uid="{00000000-0005-0000-0000-0000C0000000}"/>
    <cellStyle name="20% - 輔色6 3 3 2" xfId="30054" xr:uid="{00000000-0005-0000-0000-0000C1000000}"/>
    <cellStyle name="20% - 輔色6 3 4" xfId="19684" xr:uid="{00000000-0005-0000-0000-0000C2000000}"/>
    <cellStyle name="20% - 輔色6 3 5" xfId="35245" xr:uid="{00000000-0005-0000-0000-0000C3000000}"/>
    <cellStyle name="20% - 輔色6 4" xfId="3221" xr:uid="{00000000-0005-0000-0000-0000C4000000}"/>
    <cellStyle name="20% - 輔色6 4 2" xfId="9311" xr:uid="{00000000-0005-0000-0000-0000C5000000}"/>
    <cellStyle name="20% - 輔色6 4 2 2" xfId="25929" xr:uid="{00000000-0005-0000-0000-0000C6000000}"/>
    <cellStyle name="20% - 輔色6 4 3" xfId="14496" xr:uid="{00000000-0005-0000-0000-0000C7000000}"/>
    <cellStyle name="20% - 輔色6 4 3 2" xfId="31114" xr:uid="{00000000-0005-0000-0000-0000C8000000}"/>
    <cellStyle name="20% - 輔色6 4 4" xfId="20744" xr:uid="{00000000-0005-0000-0000-0000C9000000}"/>
    <cellStyle name="20% - 輔色6 4 5" xfId="36305" xr:uid="{00000000-0005-0000-0000-0000CA000000}"/>
    <cellStyle name="20% - 輔色6 5" xfId="4281" xr:uid="{00000000-0005-0000-0000-0000CB000000}"/>
    <cellStyle name="20% - 輔色6 5 2" xfId="10371" xr:uid="{00000000-0005-0000-0000-0000CC000000}"/>
    <cellStyle name="20% - 輔色6 5 2 2" xfId="26989" xr:uid="{00000000-0005-0000-0000-0000CD000000}"/>
    <cellStyle name="20% - 輔色6 5 3" xfId="15556" xr:uid="{00000000-0005-0000-0000-0000CE000000}"/>
    <cellStyle name="20% - 輔色6 5 3 2" xfId="32174" xr:uid="{00000000-0005-0000-0000-0000CF000000}"/>
    <cellStyle name="20% - 輔色6 5 4" xfId="21804" xr:uid="{00000000-0005-0000-0000-0000D0000000}"/>
    <cellStyle name="20% - 輔色6 5 5" xfId="37365" xr:uid="{00000000-0005-0000-0000-0000D1000000}"/>
    <cellStyle name="20% - 輔色6 6" xfId="6134" xr:uid="{00000000-0005-0000-0000-0000D2000000}"/>
    <cellStyle name="20% - 輔色6 6 2" xfId="22752" xr:uid="{00000000-0005-0000-0000-0000D3000000}"/>
    <cellStyle name="20% - 輔色6 7" xfId="11319" xr:uid="{00000000-0005-0000-0000-0000D4000000}"/>
    <cellStyle name="20% - 輔色6 7 2" xfId="27937" xr:uid="{00000000-0005-0000-0000-0000D5000000}"/>
    <cellStyle name="20% - 輔色6 8" xfId="17777" xr:uid="{00000000-0005-0000-0000-0000D6000000}"/>
    <cellStyle name="20% - 輔色6 9" xfId="16622" xr:uid="{00000000-0005-0000-0000-0000D7000000}"/>
    <cellStyle name="40% - 輔色1" xfId="24" builtinId="31" customBuiltin="1"/>
    <cellStyle name="40% - 輔色1 10" xfId="33119" xr:uid="{00000000-0005-0000-0000-0000D9000000}"/>
    <cellStyle name="40% - 輔色1 2" xfId="1092" xr:uid="{00000000-0005-0000-0000-0000DA000000}"/>
    <cellStyle name="40% - 輔色1 2 2" xfId="7182" xr:uid="{00000000-0005-0000-0000-0000DB000000}"/>
    <cellStyle name="40% - 輔色1 2 2 2" xfId="23800" xr:uid="{00000000-0005-0000-0000-0000DC000000}"/>
    <cellStyle name="40% - 輔色1 2 3" xfId="12367" xr:uid="{00000000-0005-0000-0000-0000DD000000}"/>
    <cellStyle name="40% - 輔色1 2 3 2" xfId="28985" xr:uid="{00000000-0005-0000-0000-0000DE000000}"/>
    <cellStyle name="40% - 輔色1 2 4" xfId="18615" xr:uid="{00000000-0005-0000-0000-0000DF000000}"/>
    <cellStyle name="40% - 輔色1 2 5" xfId="34176" xr:uid="{00000000-0005-0000-0000-0000E0000000}"/>
    <cellStyle name="40% - 輔色1 3" xfId="2152" xr:uid="{00000000-0005-0000-0000-0000E1000000}"/>
    <cellStyle name="40% - 輔色1 3 2" xfId="8242" xr:uid="{00000000-0005-0000-0000-0000E2000000}"/>
    <cellStyle name="40% - 輔色1 3 2 2" xfId="24860" xr:uid="{00000000-0005-0000-0000-0000E3000000}"/>
    <cellStyle name="40% - 輔色1 3 3" xfId="13427" xr:uid="{00000000-0005-0000-0000-0000E4000000}"/>
    <cellStyle name="40% - 輔色1 3 3 2" xfId="30045" xr:uid="{00000000-0005-0000-0000-0000E5000000}"/>
    <cellStyle name="40% - 輔色1 3 4" xfId="19675" xr:uid="{00000000-0005-0000-0000-0000E6000000}"/>
    <cellStyle name="40% - 輔色1 3 5" xfId="35236" xr:uid="{00000000-0005-0000-0000-0000E7000000}"/>
    <cellStyle name="40% - 輔色1 4" xfId="3212" xr:uid="{00000000-0005-0000-0000-0000E8000000}"/>
    <cellStyle name="40% - 輔色1 4 2" xfId="9302" xr:uid="{00000000-0005-0000-0000-0000E9000000}"/>
    <cellStyle name="40% - 輔色1 4 2 2" xfId="25920" xr:uid="{00000000-0005-0000-0000-0000EA000000}"/>
    <cellStyle name="40% - 輔色1 4 3" xfId="14487" xr:uid="{00000000-0005-0000-0000-0000EB000000}"/>
    <cellStyle name="40% - 輔色1 4 3 2" xfId="31105" xr:uid="{00000000-0005-0000-0000-0000EC000000}"/>
    <cellStyle name="40% - 輔色1 4 4" xfId="20735" xr:uid="{00000000-0005-0000-0000-0000ED000000}"/>
    <cellStyle name="40% - 輔色1 4 5" xfId="36296" xr:uid="{00000000-0005-0000-0000-0000EE000000}"/>
    <cellStyle name="40% - 輔色1 5" xfId="4272" xr:uid="{00000000-0005-0000-0000-0000EF000000}"/>
    <cellStyle name="40% - 輔色1 5 2" xfId="10362" xr:uid="{00000000-0005-0000-0000-0000F0000000}"/>
    <cellStyle name="40% - 輔色1 5 2 2" xfId="26980" xr:uid="{00000000-0005-0000-0000-0000F1000000}"/>
    <cellStyle name="40% - 輔色1 5 3" xfId="15547" xr:uid="{00000000-0005-0000-0000-0000F2000000}"/>
    <cellStyle name="40% - 輔色1 5 3 2" xfId="32165" xr:uid="{00000000-0005-0000-0000-0000F3000000}"/>
    <cellStyle name="40% - 輔色1 5 4" xfId="21795" xr:uid="{00000000-0005-0000-0000-0000F4000000}"/>
    <cellStyle name="40% - 輔色1 5 5" xfId="37356" xr:uid="{00000000-0005-0000-0000-0000F5000000}"/>
    <cellStyle name="40% - 輔色1 6" xfId="6125" xr:uid="{00000000-0005-0000-0000-0000F6000000}"/>
    <cellStyle name="40% - 輔色1 6 2" xfId="22743" xr:uid="{00000000-0005-0000-0000-0000F7000000}"/>
    <cellStyle name="40% - 輔色1 7" xfId="11310" xr:uid="{00000000-0005-0000-0000-0000F8000000}"/>
    <cellStyle name="40% - 輔色1 7 2" xfId="27928" xr:uid="{00000000-0005-0000-0000-0000F9000000}"/>
    <cellStyle name="40% - 輔色1 8" xfId="17768" xr:uid="{00000000-0005-0000-0000-0000FA000000}"/>
    <cellStyle name="40% - 輔色1 9" xfId="16613" xr:uid="{00000000-0005-0000-0000-0000FB000000}"/>
    <cellStyle name="40% - 輔色2" xfId="28" builtinId="35" customBuiltin="1"/>
    <cellStyle name="40% - 輔色2 10" xfId="33121" xr:uid="{00000000-0005-0000-0000-0000FD000000}"/>
    <cellStyle name="40% - 輔色2 2" xfId="1094" xr:uid="{00000000-0005-0000-0000-0000FE000000}"/>
    <cellStyle name="40% - 輔色2 2 2" xfId="7184" xr:uid="{00000000-0005-0000-0000-0000FF000000}"/>
    <cellStyle name="40% - 輔色2 2 2 2" xfId="23802" xr:uid="{00000000-0005-0000-0000-000000010000}"/>
    <cellStyle name="40% - 輔色2 2 3" xfId="12369" xr:uid="{00000000-0005-0000-0000-000001010000}"/>
    <cellStyle name="40% - 輔色2 2 3 2" xfId="28987" xr:uid="{00000000-0005-0000-0000-000002010000}"/>
    <cellStyle name="40% - 輔色2 2 4" xfId="18617" xr:uid="{00000000-0005-0000-0000-000003010000}"/>
    <cellStyle name="40% - 輔色2 2 5" xfId="34178" xr:uid="{00000000-0005-0000-0000-000004010000}"/>
    <cellStyle name="40% - 輔色2 3" xfId="2154" xr:uid="{00000000-0005-0000-0000-000005010000}"/>
    <cellStyle name="40% - 輔色2 3 2" xfId="8244" xr:uid="{00000000-0005-0000-0000-000006010000}"/>
    <cellStyle name="40% - 輔色2 3 2 2" xfId="24862" xr:uid="{00000000-0005-0000-0000-000007010000}"/>
    <cellStyle name="40% - 輔色2 3 3" xfId="13429" xr:uid="{00000000-0005-0000-0000-000008010000}"/>
    <cellStyle name="40% - 輔色2 3 3 2" xfId="30047" xr:uid="{00000000-0005-0000-0000-000009010000}"/>
    <cellStyle name="40% - 輔色2 3 4" xfId="19677" xr:uid="{00000000-0005-0000-0000-00000A010000}"/>
    <cellStyle name="40% - 輔色2 3 5" xfId="35238" xr:uid="{00000000-0005-0000-0000-00000B010000}"/>
    <cellStyle name="40% - 輔色2 4" xfId="3214" xr:uid="{00000000-0005-0000-0000-00000C010000}"/>
    <cellStyle name="40% - 輔色2 4 2" xfId="9304" xr:uid="{00000000-0005-0000-0000-00000D010000}"/>
    <cellStyle name="40% - 輔色2 4 2 2" xfId="25922" xr:uid="{00000000-0005-0000-0000-00000E010000}"/>
    <cellStyle name="40% - 輔色2 4 3" xfId="14489" xr:uid="{00000000-0005-0000-0000-00000F010000}"/>
    <cellStyle name="40% - 輔色2 4 3 2" xfId="31107" xr:uid="{00000000-0005-0000-0000-000010010000}"/>
    <cellStyle name="40% - 輔色2 4 4" xfId="20737" xr:uid="{00000000-0005-0000-0000-000011010000}"/>
    <cellStyle name="40% - 輔色2 4 5" xfId="36298" xr:uid="{00000000-0005-0000-0000-000012010000}"/>
    <cellStyle name="40% - 輔色2 5" xfId="4274" xr:uid="{00000000-0005-0000-0000-000013010000}"/>
    <cellStyle name="40% - 輔色2 5 2" xfId="10364" xr:uid="{00000000-0005-0000-0000-000014010000}"/>
    <cellStyle name="40% - 輔色2 5 2 2" xfId="26982" xr:uid="{00000000-0005-0000-0000-000015010000}"/>
    <cellStyle name="40% - 輔色2 5 3" xfId="15549" xr:uid="{00000000-0005-0000-0000-000016010000}"/>
    <cellStyle name="40% - 輔色2 5 3 2" xfId="32167" xr:uid="{00000000-0005-0000-0000-000017010000}"/>
    <cellStyle name="40% - 輔色2 5 4" xfId="21797" xr:uid="{00000000-0005-0000-0000-000018010000}"/>
    <cellStyle name="40% - 輔色2 5 5" xfId="37358" xr:uid="{00000000-0005-0000-0000-000019010000}"/>
    <cellStyle name="40% - 輔色2 6" xfId="6127" xr:uid="{00000000-0005-0000-0000-00001A010000}"/>
    <cellStyle name="40% - 輔色2 6 2" xfId="22745" xr:uid="{00000000-0005-0000-0000-00001B010000}"/>
    <cellStyle name="40% - 輔色2 7" xfId="11312" xr:uid="{00000000-0005-0000-0000-00001C010000}"/>
    <cellStyle name="40% - 輔色2 7 2" xfId="27930" xr:uid="{00000000-0005-0000-0000-00001D010000}"/>
    <cellStyle name="40% - 輔色2 8" xfId="17770" xr:uid="{00000000-0005-0000-0000-00001E010000}"/>
    <cellStyle name="40% - 輔色2 9" xfId="16615" xr:uid="{00000000-0005-0000-0000-00001F010000}"/>
    <cellStyle name="40% - 輔色3" xfId="32" builtinId="39" customBuiltin="1"/>
    <cellStyle name="40% - 輔色3 10" xfId="33123" xr:uid="{00000000-0005-0000-0000-000021010000}"/>
    <cellStyle name="40% - 輔色3 2" xfId="1096" xr:uid="{00000000-0005-0000-0000-000022010000}"/>
    <cellStyle name="40% - 輔色3 2 2" xfId="7186" xr:uid="{00000000-0005-0000-0000-000023010000}"/>
    <cellStyle name="40% - 輔色3 2 2 2" xfId="23804" xr:uid="{00000000-0005-0000-0000-000024010000}"/>
    <cellStyle name="40% - 輔色3 2 3" xfId="12371" xr:uid="{00000000-0005-0000-0000-000025010000}"/>
    <cellStyle name="40% - 輔色3 2 3 2" xfId="28989" xr:uid="{00000000-0005-0000-0000-000026010000}"/>
    <cellStyle name="40% - 輔色3 2 4" xfId="18619" xr:uid="{00000000-0005-0000-0000-000027010000}"/>
    <cellStyle name="40% - 輔色3 2 5" xfId="34180" xr:uid="{00000000-0005-0000-0000-000028010000}"/>
    <cellStyle name="40% - 輔色3 3" xfId="2156" xr:uid="{00000000-0005-0000-0000-000029010000}"/>
    <cellStyle name="40% - 輔色3 3 2" xfId="8246" xr:uid="{00000000-0005-0000-0000-00002A010000}"/>
    <cellStyle name="40% - 輔色3 3 2 2" xfId="24864" xr:uid="{00000000-0005-0000-0000-00002B010000}"/>
    <cellStyle name="40% - 輔色3 3 3" xfId="13431" xr:uid="{00000000-0005-0000-0000-00002C010000}"/>
    <cellStyle name="40% - 輔色3 3 3 2" xfId="30049" xr:uid="{00000000-0005-0000-0000-00002D010000}"/>
    <cellStyle name="40% - 輔色3 3 4" xfId="19679" xr:uid="{00000000-0005-0000-0000-00002E010000}"/>
    <cellStyle name="40% - 輔色3 3 5" xfId="35240" xr:uid="{00000000-0005-0000-0000-00002F010000}"/>
    <cellStyle name="40% - 輔色3 4" xfId="3216" xr:uid="{00000000-0005-0000-0000-000030010000}"/>
    <cellStyle name="40% - 輔色3 4 2" xfId="9306" xr:uid="{00000000-0005-0000-0000-000031010000}"/>
    <cellStyle name="40% - 輔色3 4 2 2" xfId="25924" xr:uid="{00000000-0005-0000-0000-000032010000}"/>
    <cellStyle name="40% - 輔色3 4 3" xfId="14491" xr:uid="{00000000-0005-0000-0000-000033010000}"/>
    <cellStyle name="40% - 輔色3 4 3 2" xfId="31109" xr:uid="{00000000-0005-0000-0000-000034010000}"/>
    <cellStyle name="40% - 輔色3 4 4" xfId="20739" xr:uid="{00000000-0005-0000-0000-000035010000}"/>
    <cellStyle name="40% - 輔色3 4 5" xfId="36300" xr:uid="{00000000-0005-0000-0000-000036010000}"/>
    <cellStyle name="40% - 輔色3 5" xfId="4276" xr:uid="{00000000-0005-0000-0000-000037010000}"/>
    <cellStyle name="40% - 輔色3 5 2" xfId="10366" xr:uid="{00000000-0005-0000-0000-000038010000}"/>
    <cellStyle name="40% - 輔色3 5 2 2" xfId="26984" xr:uid="{00000000-0005-0000-0000-000039010000}"/>
    <cellStyle name="40% - 輔色3 5 3" xfId="15551" xr:uid="{00000000-0005-0000-0000-00003A010000}"/>
    <cellStyle name="40% - 輔色3 5 3 2" xfId="32169" xr:uid="{00000000-0005-0000-0000-00003B010000}"/>
    <cellStyle name="40% - 輔色3 5 4" xfId="21799" xr:uid="{00000000-0005-0000-0000-00003C010000}"/>
    <cellStyle name="40% - 輔色3 5 5" xfId="37360" xr:uid="{00000000-0005-0000-0000-00003D010000}"/>
    <cellStyle name="40% - 輔色3 6" xfId="6129" xr:uid="{00000000-0005-0000-0000-00003E010000}"/>
    <cellStyle name="40% - 輔色3 6 2" xfId="22747" xr:uid="{00000000-0005-0000-0000-00003F010000}"/>
    <cellStyle name="40% - 輔色3 7" xfId="11314" xr:uid="{00000000-0005-0000-0000-000040010000}"/>
    <cellStyle name="40% - 輔色3 7 2" xfId="27932" xr:uid="{00000000-0005-0000-0000-000041010000}"/>
    <cellStyle name="40% - 輔色3 8" xfId="17772" xr:uid="{00000000-0005-0000-0000-000042010000}"/>
    <cellStyle name="40% - 輔色3 9" xfId="16617" xr:uid="{00000000-0005-0000-0000-000043010000}"/>
    <cellStyle name="40% - 輔色4" xfId="36" builtinId="43" customBuiltin="1"/>
    <cellStyle name="40% - 輔色4 10" xfId="33125" xr:uid="{00000000-0005-0000-0000-000045010000}"/>
    <cellStyle name="40% - 輔色4 2" xfId="1098" xr:uid="{00000000-0005-0000-0000-000046010000}"/>
    <cellStyle name="40% - 輔色4 2 2" xfId="7188" xr:uid="{00000000-0005-0000-0000-000047010000}"/>
    <cellStyle name="40% - 輔色4 2 2 2" xfId="23806" xr:uid="{00000000-0005-0000-0000-000048010000}"/>
    <cellStyle name="40% - 輔色4 2 3" xfId="12373" xr:uid="{00000000-0005-0000-0000-000049010000}"/>
    <cellStyle name="40% - 輔色4 2 3 2" xfId="28991" xr:uid="{00000000-0005-0000-0000-00004A010000}"/>
    <cellStyle name="40% - 輔色4 2 4" xfId="18621" xr:uid="{00000000-0005-0000-0000-00004B010000}"/>
    <cellStyle name="40% - 輔色4 2 5" xfId="34182" xr:uid="{00000000-0005-0000-0000-00004C010000}"/>
    <cellStyle name="40% - 輔色4 3" xfId="2158" xr:uid="{00000000-0005-0000-0000-00004D010000}"/>
    <cellStyle name="40% - 輔色4 3 2" xfId="8248" xr:uid="{00000000-0005-0000-0000-00004E010000}"/>
    <cellStyle name="40% - 輔色4 3 2 2" xfId="24866" xr:uid="{00000000-0005-0000-0000-00004F010000}"/>
    <cellStyle name="40% - 輔色4 3 3" xfId="13433" xr:uid="{00000000-0005-0000-0000-000050010000}"/>
    <cellStyle name="40% - 輔色4 3 3 2" xfId="30051" xr:uid="{00000000-0005-0000-0000-000051010000}"/>
    <cellStyle name="40% - 輔色4 3 4" xfId="19681" xr:uid="{00000000-0005-0000-0000-000052010000}"/>
    <cellStyle name="40% - 輔色4 3 5" xfId="35242" xr:uid="{00000000-0005-0000-0000-000053010000}"/>
    <cellStyle name="40% - 輔色4 4" xfId="3218" xr:uid="{00000000-0005-0000-0000-000054010000}"/>
    <cellStyle name="40% - 輔色4 4 2" xfId="9308" xr:uid="{00000000-0005-0000-0000-000055010000}"/>
    <cellStyle name="40% - 輔色4 4 2 2" xfId="25926" xr:uid="{00000000-0005-0000-0000-000056010000}"/>
    <cellStyle name="40% - 輔色4 4 3" xfId="14493" xr:uid="{00000000-0005-0000-0000-000057010000}"/>
    <cellStyle name="40% - 輔色4 4 3 2" xfId="31111" xr:uid="{00000000-0005-0000-0000-000058010000}"/>
    <cellStyle name="40% - 輔色4 4 4" xfId="20741" xr:uid="{00000000-0005-0000-0000-000059010000}"/>
    <cellStyle name="40% - 輔色4 4 5" xfId="36302" xr:uid="{00000000-0005-0000-0000-00005A010000}"/>
    <cellStyle name="40% - 輔色4 5" xfId="4278" xr:uid="{00000000-0005-0000-0000-00005B010000}"/>
    <cellStyle name="40% - 輔色4 5 2" xfId="10368" xr:uid="{00000000-0005-0000-0000-00005C010000}"/>
    <cellStyle name="40% - 輔色4 5 2 2" xfId="26986" xr:uid="{00000000-0005-0000-0000-00005D010000}"/>
    <cellStyle name="40% - 輔色4 5 3" xfId="15553" xr:uid="{00000000-0005-0000-0000-00005E010000}"/>
    <cellStyle name="40% - 輔色4 5 3 2" xfId="32171" xr:uid="{00000000-0005-0000-0000-00005F010000}"/>
    <cellStyle name="40% - 輔色4 5 4" xfId="21801" xr:uid="{00000000-0005-0000-0000-000060010000}"/>
    <cellStyle name="40% - 輔色4 5 5" xfId="37362" xr:uid="{00000000-0005-0000-0000-000061010000}"/>
    <cellStyle name="40% - 輔色4 6" xfId="6131" xr:uid="{00000000-0005-0000-0000-000062010000}"/>
    <cellStyle name="40% - 輔色4 6 2" xfId="22749" xr:uid="{00000000-0005-0000-0000-000063010000}"/>
    <cellStyle name="40% - 輔色4 7" xfId="11316" xr:uid="{00000000-0005-0000-0000-000064010000}"/>
    <cellStyle name="40% - 輔色4 7 2" xfId="27934" xr:uid="{00000000-0005-0000-0000-000065010000}"/>
    <cellStyle name="40% - 輔色4 8" xfId="17774" xr:uid="{00000000-0005-0000-0000-000066010000}"/>
    <cellStyle name="40% - 輔色4 9" xfId="16619" xr:uid="{00000000-0005-0000-0000-000067010000}"/>
    <cellStyle name="40% - 輔色5" xfId="40" builtinId="47" customBuiltin="1"/>
    <cellStyle name="40% - 輔色5 10" xfId="33127" xr:uid="{00000000-0005-0000-0000-000069010000}"/>
    <cellStyle name="40% - 輔色5 2" xfId="1100" xr:uid="{00000000-0005-0000-0000-00006A010000}"/>
    <cellStyle name="40% - 輔色5 2 2" xfId="7190" xr:uid="{00000000-0005-0000-0000-00006B010000}"/>
    <cellStyle name="40% - 輔色5 2 2 2" xfId="23808" xr:uid="{00000000-0005-0000-0000-00006C010000}"/>
    <cellStyle name="40% - 輔色5 2 3" xfId="12375" xr:uid="{00000000-0005-0000-0000-00006D010000}"/>
    <cellStyle name="40% - 輔色5 2 3 2" xfId="28993" xr:uid="{00000000-0005-0000-0000-00006E010000}"/>
    <cellStyle name="40% - 輔色5 2 4" xfId="18623" xr:uid="{00000000-0005-0000-0000-00006F010000}"/>
    <cellStyle name="40% - 輔色5 2 5" xfId="34184" xr:uid="{00000000-0005-0000-0000-000070010000}"/>
    <cellStyle name="40% - 輔色5 3" xfId="2160" xr:uid="{00000000-0005-0000-0000-000071010000}"/>
    <cellStyle name="40% - 輔色5 3 2" xfId="8250" xr:uid="{00000000-0005-0000-0000-000072010000}"/>
    <cellStyle name="40% - 輔色5 3 2 2" xfId="24868" xr:uid="{00000000-0005-0000-0000-000073010000}"/>
    <cellStyle name="40% - 輔色5 3 3" xfId="13435" xr:uid="{00000000-0005-0000-0000-000074010000}"/>
    <cellStyle name="40% - 輔色5 3 3 2" xfId="30053" xr:uid="{00000000-0005-0000-0000-000075010000}"/>
    <cellStyle name="40% - 輔色5 3 4" xfId="19683" xr:uid="{00000000-0005-0000-0000-000076010000}"/>
    <cellStyle name="40% - 輔色5 3 5" xfId="35244" xr:uid="{00000000-0005-0000-0000-000077010000}"/>
    <cellStyle name="40% - 輔色5 4" xfId="3220" xr:uid="{00000000-0005-0000-0000-000078010000}"/>
    <cellStyle name="40% - 輔色5 4 2" xfId="9310" xr:uid="{00000000-0005-0000-0000-000079010000}"/>
    <cellStyle name="40% - 輔色5 4 2 2" xfId="25928" xr:uid="{00000000-0005-0000-0000-00007A010000}"/>
    <cellStyle name="40% - 輔色5 4 3" xfId="14495" xr:uid="{00000000-0005-0000-0000-00007B010000}"/>
    <cellStyle name="40% - 輔色5 4 3 2" xfId="31113" xr:uid="{00000000-0005-0000-0000-00007C010000}"/>
    <cellStyle name="40% - 輔色5 4 4" xfId="20743" xr:uid="{00000000-0005-0000-0000-00007D010000}"/>
    <cellStyle name="40% - 輔色5 4 5" xfId="36304" xr:uid="{00000000-0005-0000-0000-00007E010000}"/>
    <cellStyle name="40% - 輔色5 5" xfId="4280" xr:uid="{00000000-0005-0000-0000-00007F010000}"/>
    <cellStyle name="40% - 輔色5 5 2" xfId="10370" xr:uid="{00000000-0005-0000-0000-000080010000}"/>
    <cellStyle name="40% - 輔色5 5 2 2" xfId="26988" xr:uid="{00000000-0005-0000-0000-000081010000}"/>
    <cellStyle name="40% - 輔色5 5 3" xfId="15555" xr:uid="{00000000-0005-0000-0000-000082010000}"/>
    <cellStyle name="40% - 輔色5 5 3 2" xfId="32173" xr:uid="{00000000-0005-0000-0000-000083010000}"/>
    <cellStyle name="40% - 輔色5 5 4" xfId="21803" xr:uid="{00000000-0005-0000-0000-000084010000}"/>
    <cellStyle name="40% - 輔色5 5 5" xfId="37364" xr:uid="{00000000-0005-0000-0000-000085010000}"/>
    <cellStyle name="40% - 輔色5 6" xfId="6133" xr:uid="{00000000-0005-0000-0000-000086010000}"/>
    <cellStyle name="40% - 輔色5 6 2" xfId="22751" xr:uid="{00000000-0005-0000-0000-000087010000}"/>
    <cellStyle name="40% - 輔色5 7" xfId="11318" xr:uid="{00000000-0005-0000-0000-000088010000}"/>
    <cellStyle name="40% - 輔色5 7 2" xfId="27936" xr:uid="{00000000-0005-0000-0000-000089010000}"/>
    <cellStyle name="40% - 輔色5 8" xfId="17776" xr:uid="{00000000-0005-0000-0000-00008A010000}"/>
    <cellStyle name="40% - 輔色5 9" xfId="16621" xr:uid="{00000000-0005-0000-0000-00008B010000}"/>
    <cellStyle name="40% - 輔色6" xfId="44" builtinId="51" customBuiltin="1"/>
    <cellStyle name="40% - 輔色6 10" xfId="33129" xr:uid="{00000000-0005-0000-0000-00008D010000}"/>
    <cellStyle name="40% - 輔色6 2" xfId="1102" xr:uid="{00000000-0005-0000-0000-00008E010000}"/>
    <cellStyle name="40% - 輔色6 2 2" xfId="7192" xr:uid="{00000000-0005-0000-0000-00008F010000}"/>
    <cellStyle name="40% - 輔色6 2 2 2" xfId="23810" xr:uid="{00000000-0005-0000-0000-000090010000}"/>
    <cellStyle name="40% - 輔色6 2 3" xfId="12377" xr:uid="{00000000-0005-0000-0000-000091010000}"/>
    <cellStyle name="40% - 輔色6 2 3 2" xfId="28995" xr:uid="{00000000-0005-0000-0000-000092010000}"/>
    <cellStyle name="40% - 輔色6 2 4" xfId="18625" xr:uid="{00000000-0005-0000-0000-000093010000}"/>
    <cellStyle name="40% - 輔色6 2 5" xfId="34186" xr:uid="{00000000-0005-0000-0000-000094010000}"/>
    <cellStyle name="40% - 輔色6 3" xfId="2162" xr:uid="{00000000-0005-0000-0000-000095010000}"/>
    <cellStyle name="40% - 輔色6 3 2" xfId="8252" xr:uid="{00000000-0005-0000-0000-000096010000}"/>
    <cellStyle name="40% - 輔色6 3 2 2" xfId="24870" xr:uid="{00000000-0005-0000-0000-000097010000}"/>
    <cellStyle name="40% - 輔色6 3 3" xfId="13437" xr:uid="{00000000-0005-0000-0000-000098010000}"/>
    <cellStyle name="40% - 輔色6 3 3 2" xfId="30055" xr:uid="{00000000-0005-0000-0000-000099010000}"/>
    <cellStyle name="40% - 輔色6 3 4" xfId="19685" xr:uid="{00000000-0005-0000-0000-00009A010000}"/>
    <cellStyle name="40% - 輔色6 3 5" xfId="35246" xr:uid="{00000000-0005-0000-0000-00009B010000}"/>
    <cellStyle name="40% - 輔色6 4" xfId="3222" xr:uid="{00000000-0005-0000-0000-00009C010000}"/>
    <cellStyle name="40% - 輔色6 4 2" xfId="9312" xr:uid="{00000000-0005-0000-0000-00009D010000}"/>
    <cellStyle name="40% - 輔色6 4 2 2" xfId="25930" xr:uid="{00000000-0005-0000-0000-00009E010000}"/>
    <cellStyle name="40% - 輔色6 4 3" xfId="14497" xr:uid="{00000000-0005-0000-0000-00009F010000}"/>
    <cellStyle name="40% - 輔色6 4 3 2" xfId="31115" xr:uid="{00000000-0005-0000-0000-0000A0010000}"/>
    <cellStyle name="40% - 輔色6 4 4" xfId="20745" xr:uid="{00000000-0005-0000-0000-0000A1010000}"/>
    <cellStyle name="40% - 輔色6 4 5" xfId="36306" xr:uid="{00000000-0005-0000-0000-0000A2010000}"/>
    <cellStyle name="40% - 輔色6 5" xfId="4282" xr:uid="{00000000-0005-0000-0000-0000A3010000}"/>
    <cellStyle name="40% - 輔色6 5 2" xfId="10372" xr:uid="{00000000-0005-0000-0000-0000A4010000}"/>
    <cellStyle name="40% - 輔色6 5 2 2" xfId="26990" xr:uid="{00000000-0005-0000-0000-0000A5010000}"/>
    <cellStyle name="40% - 輔色6 5 3" xfId="15557" xr:uid="{00000000-0005-0000-0000-0000A6010000}"/>
    <cellStyle name="40% - 輔色6 5 3 2" xfId="32175" xr:uid="{00000000-0005-0000-0000-0000A7010000}"/>
    <cellStyle name="40% - 輔色6 5 4" xfId="21805" xr:uid="{00000000-0005-0000-0000-0000A8010000}"/>
    <cellStyle name="40% - 輔色6 5 5" xfId="37366" xr:uid="{00000000-0005-0000-0000-0000A9010000}"/>
    <cellStyle name="40% - 輔色6 6" xfId="6135" xr:uid="{00000000-0005-0000-0000-0000AA010000}"/>
    <cellStyle name="40% - 輔色6 6 2" xfId="22753" xr:uid="{00000000-0005-0000-0000-0000AB010000}"/>
    <cellStyle name="40% - 輔色6 7" xfId="11320" xr:uid="{00000000-0005-0000-0000-0000AC010000}"/>
    <cellStyle name="40% - 輔色6 7 2" xfId="27938" xr:uid="{00000000-0005-0000-0000-0000AD010000}"/>
    <cellStyle name="40% - 輔色6 8" xfId="17778" xr:uid="{00000000-0005-0000-0000-0000AE010000}"/>
    <cellStyle name="40% - 輔色6 9" xfId="16623" xr:uid="{00000000-0005-0000-0000-0000AF010000}"/>
    <cellStyle name="60% - 輔色1" xfId="25" builtinId="32" customBuiltin="1"/>
    <cellStyle name="60% - 輔色2" xfId="29" builtinId="36" customBuiltin="1"/>
    <cellStyle name="60% - 輔色3" xfId="33" builtinId="40" customBuiltin="1"/>
    <cellStyle name="60% - 輔色4" xfId="37" builtinId="44" customBuiltin="1"/>
    <cellStyle name="60% - 輔色5" xfId="41" builtinId="48" customBuiltin="1"/>
    <cellStyle name="60% - 輔色6" xfId="45" builtinId="52" customBuiltin="1"/>
    <cellStyle name="Normal 2" xfId="38306" xr:uid="{0671CCD2-3C4C-481C-B19C-A5C0F7BB77CD}"/>
    <cellStyle name="一般" xfId="0" builtinId="0"/>
    <cellStyle name="一般 10" xfId="256" xr:uid="{00000000-0005-0000-0000-0000B7010000}"/>
    <cellStyle name="一般 10 10" xfId="33340" xr:uid="{00000000-0005-0000-0000-0000B8010000}"/>
    <cellStyle name="一般 10 2" xfId="1316" xr:uid="{00000000-0005-0000-0000-0000B9010000}"/>
    <cellStyle name="一般 10 2 2" xfId="7406" xr:uid="{00000000-0005-0000-0000-0000BA010000}"/>
    <cellStyle name="一般 10 2 2 2" xfId="24024" xr:uid="{00000000-0005-0000-0000-0000BB010000}"/>
    <cellStyle name="一般 10 2 3" xfId="12591" xr:uid="{00000000-0005-0000-0000-0000BC010000}"/>
    <cellStyle name="一般 10 2 3 2" xfId="29209" xr:uid="{00000000-0005-0000-0000-0000BD010000}"/>
    <cellStyle name="一般 10 2 4" xfId="18839" xr:uid="{00000000-0005-0000-0000-0000BE010000}"/>
    <cellStyle name="一般 10 2 5" xfId="34400" xr:uid="{00000000-0005-0000-0000-0000BF010000}"/>
    <cellStyle name="一般 10 3" xfId="2376" xr:uid="{00000000-0005-0000-0000-0000C0010000}"/>
    <cellStyle name="一般 10 3 2" xfId="8466" xr:uid="{00000000-0005-0000-0000-0000C1010000}"/>
    <cellStyle name="一般 10 3 2 2" xfId="25084" xr:uid="{00000000-0005-0000-0000-0000C2010000}"/>
    <cellStyle name="一般 10 3 3" xfId="13651" xr:uid="{00000000-0005-0000-0000-0000C3010000}"/>
    <cellStyle name="一般 10 3 3 2" xfId="30269" xr:uid="{00000000-0005-0000-0000-0000C4010000}"/>
    <cellStyle name="一般 10 3 4" xfId="19899" xr:uid="{00000000-0005-0000-0000-0000C5010000}"/>
    <cellStyle name="一般 10 3 5" xfId="35460" xr:uid="{00000000-0005-0000-0000-0000C6010000}"/>
    <cellStyle name="一般 10 4" xfId="3436" xr:uid="{00000000-0005-0000-0000-0000C7010000}"/>
    <cellStyle name="一般 10 4 2" xfId="9526" xr:uid="{00000000-0005-0000-0000-0000C8010000}"/>
    <cellStyle name="一般 10 4 2 2" xfId="26144" xr:uid="{00000000-0005-0000-0000-0000C9010000}"/>
    <cellStyle name="一般 10 4 3" xfId="14711" xr:uid="{00000000-0005-0000-0000-0000CA010000}"/>
    <cellStyle name="一般 10 4 3 2" xfId="31329" xr:uid="{00000000-0005-0000-0000-0000CB010000}"/>
    <cellStyle name="一般 10 4 4" xfId="20959" xr:uid="{00000000-0005-0000-0000-0000CC010000}"/>
    <cellStyle name="一般 10 4 5" xfId="36520" xr:uid="{00000000-0005-0000-0000-0000CD010000}"/>
    <cellStyle name="一般 10 5" xfId="4496" xr:uid="{00000000-0005-0000-0000-0000CE010000}"/>
    <cellStyle name="一般 10 5 2" xfId="10586" xr:uid="{00000000-0005-0000-0000-0000CF010000}"/>
    <cellStyle name="一般 10 5 2 2" xfId="27204" xr:uid="{00000000-0005-0000-0000-0000D0010000}"/>
    <cellStyle name="一般 10 5 3" xfId="15771" xr:uid="{00000000-0005-0000-0000-0000D1010000}"/>
    <cellStyle name="一般 10 5 3 2" xfId="32389" xr:uid="{00000000-0005-0000-0000-0000D2010000}"/>
    <cellStyle name="一般 10 5 4" xfId="22019" xr:uid="{00000000-0005-0000-0000-0000D3010000}"/>
    <cellStyle name="一般 10 5 5" xfId="37580" xr:uid="{00000000-0005-0000-0000-0000D4010000}"/>
    <cellStyle name="一般 10 6" xfId="6346" xr:uid="{00000000-0005-0000-0000-0000D5010000}"/>
    <cellStyle name="一般 10 6 2" xfId="22964" xr:uid="{00000000-0005-0000-0000-0000D6010000}"/>
    <cellStyle name="一般 10 7" xfId="11531" xr:uid="{00000000-0005-0000-0000-0000D7010000}"/>
    <cellStyle name="一般 10 7 2" xfId="28149" xr:uid="{00000000-0005-0000-0000-0000D8010000}"/>
    <cellStyle name="一般 10 8" xfId="17779" xr:uid="{00000000-0005-0000-0000-0000D9010000}"/>
    <cellStyle name="一般 10 9" xfId="16837" xr:uid="{00000000-0005-0000-0000-0000DA010000}"/>
    <cellStyle name="一般 11" xfId="377" xr:uid="{00000000-0005-0000-0000-0000DB010000}"/>
    <cellStyle name="一般 11 10" xfId="33461" xr:uid="{00000000-0005-0000-0000-0000DC010000}"/>
    <cellStyle name="一般 11 2" xfId="1437" xr:uid="{00000000-0005-0000-0000-0000DD010000}"/>
    <cellStyle name="一般 11 2 2" xfId="7527" xr:uid="{00000000-0005-0000-0000-0000DE010000}"/>
    <cellStyle name="一般 11 2 2 2" xfId="24145" xr:uid="{00000000-0005-0000-0000-0000DF010000}"/>
    <cellStyle name="一般 11 2 3" xfId="12712" xr:uid="{00000000-0005-0000-0000-0000E0010000}"/>
    <cellStyle name="一般 11 2 3 2" xfId="29330" xr:uid="{00000000-0005-0000-0000-0000E1010000}"/>
    <cellStyle name="一般 11 2 4" xfId="18960" xr:uid="{00000000-0005-0000-0000-0000E2010000}"/>
    <cellStyle name="一般 11 2 5" xfId="34521" xr:uid="{00000000-0005-0000-0000-0000E3010000}"/>
    <cellStyle name="一般 11 3" xfId="2497" xr:uid="{00000000-0005-0000-0000-0000E4010000}"/>
    <cellStyle name="一般 11 3 2" xfId="8587" xr:uid="{00000000-0005-0000-0000-0000E5010000}"/>
    <cellStyle name="一般 11 3 2 2" xfId="25205" xr:uid="{00000000-0005-0000-0000-0000E6010000}"/>
    <cellStyle name="一般 11 3 3" xfId="13772" xr:uid="{00000000-0005-0000-0000-0000E7010000}"/>
    <cellStyle name="一般 11 3 3 2" xfId="30390" xr:uid="{00000000-0005-0000-0000-0000E8010000}"/>
    <cellStyle name="一般 11 3 4" xfId="20020" xr:uid="{00000000-0005-0000-0000-0000E9010000}"/>
    <cellStyle name="一般 11 3 5" xfId="35581" xr:uid="{00000000-0005-0000-0000-0000EA010000}"/>
    <cellStyle name="一般 11 4" xfId="3557" xr:uid="{00000000-0005-0000-0000-0000EB010000}"/>
    <cellStyle name="一般 11 4 2" xfId="9647" xr:uid="{00000000-0005-0000-0000-0000EC010000}"/>
    <cellStyle name="一般 11 4 2 2" xfId="26265" xr:uid="{00000000-0005-0000-0000-0000ED010000}"/>
    <cellStyle name="一般 11 4 3" xfId="14832" xr:uid="{00000000-0005-0000-0000-0000EE010000}"/>
    <cellStyle name="一般 11 4 3 2" xfId="31450" xr:uid="{00000000-0005-0000-0000-0000EF010000}"/>
    <cellStyle name="一般 11 4 4" xfId="21080" xr:uid="{00000000-0005-0000-0000-0000F0010000}"/>
    <cellStyle name="一般 11 4 5" xfId="36641" xr:uid="{00000000-0005-0000-0000-0000F1010000}"/>
    <cellStyle name="一般 11 5" xfId="4617" xr:uid="{00000000-0005-0000-0000-0000F2010000}"/>
    <cellStyle name="一般 11 5 2" xfId="10707" xr:uid="{00000000-0005-0000-0000-0000F3010000}"/>
    <cellStyle name="一般 11 5 2 2" xfId="27325" xr:uid="{00000000-0005-0000-0000-0000F4010000}"/>
    <cellStyle name="一般 11 5 3" xfId="15892" xr:uid="{00000000-0005-0000-0000-0000F5010000}"/>
    <cellStyle name="一般 11 5 3 2" xfId="32510" xr:uid="{00000000-0005-0000-0000-0000F6010000}"/>
    <cellStyle name="一般 11 5 4" xfId="22140" xr:uid="{00000000-0005-0000-0000-0000F7010000}"/>
    <cellStyle name="一般 11 5 5" xfId="37701" xr:uid="{00000000-0005-0000-0000-0000F8010000}"/>
    <cellStyle name="一般 11 6" xfId="6467" xr:uid="{00000000-0005-0000-0000-0000F9010000}"/>
    <cellStyle name="一般 11 6 2" xfId="23085" xr:uid="{00000000-0005-0000-0000-0000FA010000}"/>
    <cellStyle name="一般 11 7" xfId="11652" xr:uid="{00000000-0005-0000-0000-0000FB010000}"/>
    <cellStyle name="一般 11 7 2" xfId="28270" xr:uid="{00000000-0005-0000-0000-0000FC010000}"/>
    <cellStyle name="一般 11 8" xfId="17900" xr:uid="{00000000-0005-0000-0000-0000FD010000}"/>
    <cellStyle name="一般 11 9" xfId="16958" xr:uid="{00000000-0005-0000-0000-0000FE010000}"/>
    <cellStyle name="一般 12" xfId="5213" xr:uid="{00000000-0005-0000-0000-0000FF010000}"/>
    <cellStyle name="一般 12 2" xfId="16488" xr:uid="{00000000-0005-0000-0000-000000020000}"/>
    <cellStyle name="一般 12 2 2" xfId="33106" xr:uid="{00000000-0005-0000-0000-000001020000}"/>
    <cellStyle name="一般 12 3" xfId="22736" xr:uid="{00000000-0005-0000-0000-000002020000}"/>
    <cellStyle name="一般 12 4" xfId="38297" xr:uid="{00000000-0005-0000-0000-000003020000}"/>
    <cellStyle name="一般 13" xfId="11303" xr:uid="{00000000-0005-0000-0000-000004020000}"/>
    <cellStyle name="一般 13 2" xfId="27921" xr:uid="{00000000-0005-0000-0000-000005020000}"/>
    <cellStyle name="一般 14" xfId="33112" xr:uid="{00000000-0005-0000-0000-000006020000}"/>
    <cellStyle name="一般 15" xfId="38303" xr:uid="{B4BADB78-2595-47E2-AB1D-EF13FAA2D5CD}"/>
    <cellStyle name="一般 2 10" xfId="378" xr:uid="{00000000-0005-0000-0000-000008020000}"/>
    <cellStyle name="一般 2 10 10" xfId="33462" xr:uid="{00000000-0005-0000-0000-000009020000}"/>
    <cellStyle name="一般 2 10 2" xfId="1438" xr:uid="{00000000-0005-0000-0000-00000A020000}"/>
    <cellStyle name="一般 2 10 2 2" xfId="7528" xr:uid="{00000000-0005-0000-0000-00000B020000}"/>
    <cellStyle name="一般 2 10 2 2 2" xfId="24146" xr:uid="{00000000-0005-0000-0000-00000C020000}"/>
    <cellStyle name="一般 2 10 2 3" xfId="12713" xr:uid="{00000000-0005-0000-0000-00000D020000}"/>
    <cellStyle name="一般 2 10 2 3 2" xfId="29331" xr:uid="{00000000-0005-0000-0000-00000E020000}"/>
    <cellStyle name="一般 2 10 2 4" xfId="18961" xr:uid="{00000000-0005-0000-0000-00000F020000}"/>
    <cellStyle name="一般 2 10 2 5" xfId="34522" xr:uid="{00000000-0005-0000-0000-000010020000}"/>
    <cellStyle name="一般 2 10 3" xfId="2498" xr:uid="{00000000-0005-0000-0000-000011020000}"/>
    <cellStyle name="一般 2 10 3 2" xfId="8588" xr:uid="{00000000-0005-0000-0000-000012020000}"/>
    <cellStyle name="一般 2 10 3 2 2" xfId="25206" xr:uid="{00000000-0005-0000-0000-000013020000}"/>
    <cellStyle name="一般 2 10 3 3" xfId="13773" xr:uid="{00000000-0005-0000-0000-000014020000}"/>
    <cellStyle name="一般 2 10 3 3 2" xfId="30391" xr:uid="{00000000-0005-0000-0000-000015020000}"/>
    <cellStyle name="一般 2 10 3 4" xfId="20021" xr:uid="{00000000-0005-0000-0000-000016020000}"/>
    <cellStyle name="一般 2 10 3 5" xfId="35582" xr:uid="{00000000-0005-0000-0000-000017020000}"/>
    <cellStyle name="一般 2 10 4" xfId="3558" xr:uid="{00000000-0005-0000-0000-000018020000}"/>
    <cellStyle name="一般 2 10 4 2" xfId="9648" xr:uid="{00000000-0005-0000-0000-000019020000}"/>
    <cellStyle name="一般 2 10 4 2 2" xfId="26266" xr:uid="{00000000-0005-0000-0000-00001A020000}"/>
    <cellStyle name="一般 2 10 4 3" xfId="14833" xr:uid="{00000000-0005-0000-0000-00001B020000}"/>
    <cellStyle name="一般 2 10 4 3 2" xfId="31451" xr:uid="{00000000-0005-0000-0000-00001C020000}"/>
    <cellStyle name="一般 2 10 4 4" xfId="21081" xr:uid="{00000000-0005-0000-0000-00001D020000}"/>
    <cellStyle name="一般 2 10 4 5" xfId="36642" xr:uid="{00000000-0005-0000-0000-00001E020000}"/>
    <cellStyle name="一般 2 10 5" xfId="4618" xr:uid="{00000000-0005-0000-0000-00001F020000}"/>
    <cellStyle name="一般 2 10 5 2" xfId="10708" xr:uid="{00000000-0005-0000-0000-000020020000}"/>
    <cellStyle name="一般 2 10 5 2 2" xfId="27326" xr:uid="{00000000-0005-0000-0000-000021020000}"/>
    <cellStyle name="一般 2 10 5 3" xfId="15893" xr:uid="{00000000-0005-0000-0000-000022020000}"/>
    <cellStyle name="一般 2 10 5 3 2" xfId="32511" xr:uid="{00000000-0005-0000-0000-000023020000}"/>
    <cellStyle name="一般 2 10 5 4" xfId="22141" xr:uid="{00000000-0005-0000-0000-000024020000}"/>
    <cellStyle name="一般 2 10 5 5" xfId="37702" xr:uid="{00000000-0005-0000-0000-000025020000}"/>
    <cellStyle name="一般 2 10 6" xfId="6468" xr:uid="{00000000-0005-0000-0000-000026020000}"/>
    <cellStyle name="一般 2 10 6 2" xfId="23086" xr:uid="{00000000-0005-0000-0000-000027020000}"/>
    <cellStyle name="一般 2 10 7" xfId="11653" xr:uid="{00000000-0005-0000-0000-000028020000}"/>
    <cellStyle name="一般 2 10 7 2" xfId="28271" xr:uid="{00000000-0005-0000-0000-000029020000}"/>
    <cellStyle name="一般 2 10 8" xfId="17901" xr:uid="{00000000-0005-0000-0000-00002A020000}"/>
    <cellStyle name="一般 2 10 9" xfId="16959" xr:uid="{00000000-0005-0000-0000-00002B020000}"/>
    <cellStyle name="一般 2 11" xfId="5214" xr:uid="{00000000-0005-0000-0000-00002C020000}"/>
    <cellStyle name="一般 2 11 2" xfId="16489" xr:uid="{00000000-0005-0000-0000-00002D020000}"/>
    <cellStyle name="一般 2 11 2 2" xfId="33107" xr:uid="{00000000-0005-0000-0000-00002E020000}"/>
    <cellStyle name="一般 2 11 3" xfId="22737" xr:uid="{00000000-0005-0000-0000-00002F020000}"/>
    <cellStyle name="一般 2 11 4" xfId="38298" xr:uid="{00000000-0005-0000-0000-000030020000}"/>
    <cellStyle name="一般 2 12" xfId="11304" xr:uid="{00000000-0005-0000-0000-000031020000}"/>
    <cellStyle name="一般 2 12 2" xfId="27922" xr:uid="{00000000-0005-0000-0000-000032020000}"/>
    <cellStyle name="一般 2 13" xfId="33113" xr:uid="{00000000-0005-0000-0000-000033020000}"/>
    <cellStyle name="一般 2 14" xfId="38314" xr:uid="{54F918F6-4A5D-45F7-B7FB-59960D294900}"/>
    <cellStyle name="一般 2 2" xfId="1" xr:uid="{00000000-0005-0000-0000-000034020000}"/>
    <cellStyle name="一般 2 2 2" xfId="38325" xr:uid="{2D88A9BC-E87B-498B-9076-5E80C3F92FA2}"/>
    <cellStyle name="一般 2 2 2 3" xfId="38309" xr:uid="{62D9D452-983C-43C2-8EBE-564AEBE2C511}"/>
    <cellStyle name="一般 2 2 2 4" xfId="38323" xr:uid="{D10AA5B5-0D4D-495D-B8D9-58159A4077C9}"/>
    <cellStyle name="一般 2 2 3" xfId="38304" xr:uid="{E6BB8156-629A-4841-AFF5-8A1136BF3A34}"/>
    <cellStyle name="一般 2 2 3 2" xfId="38308" xr:uid="{46BDD60C-11C0-4E7D-B616-D296C6A54F09}"/>
    <cellStyle name="一般 2 3" xfId="38324" xr:uid="{86217AD0-842C-46E0-997E-EE0B837EEB7D}"/>
    <cellStyle name="一般 2 3 10" xfId="141" xr:uid="{00000000-0005-0000-0000-000036020000}"/>
    <cellStyle name="一般 2 3 10 10" xfId="33225" xr:uid="{00000000-0005-0000-0000-000037020000}"/>
    <cellStyle name="一般 2 3 10 2" xfId="1201" xr:uid="{00000000-0005-0000-0000-000038020000}"/>
    <cellStyle name="一般 2 3 10 2 2" xfId="7291" xr:uid="{00000000-0005-0000-0000-000039020000}"/>
    <cellStyle name="一般 2 3 10 2 2 2" xfId="23909" xr:uid="{00000000-0005-0000-0000-00003A020000}"/>
    <cellStyle name="一般 2 3 10 2 3" xfId="12476" xr:uid="{00000000-0005-0000-0000-00003B020000}"/>
    <cellStyle name="一般 2 3 10 2 3 2" xfId="29094" xr:uid="{00000000-0005-0000-0000-00003C020000}"/>
    <cellStyle name="一般 2 3 10 2 4" xfId="18724" xr:uid="{00000000-0005-0000-0000-00003D020000}"/>
    <cellStyle name="一般 2 3 10 2 5" xfId="34285" xr:uid="{00000000-0005-0000-0000-00003E020000}"/>
    <cellStyle name="一般 2 3 10 3" xfId="2261" xr:uid="{00000000-0005-0000-0000-00003F020000}"/>
    <cellStyle name="一般 2 3 10 3 2" xfId="8351" xr:uid="{00000000-0005-0000-0000-000040020000}"/>
    <cellStyle name="一般 2 3 10 3 2 2" xfId="24969" xr:uid="{00000000-0005-0000-0000-000041020000}"/>
    <cellStyle name="一般 2 3 10 3 3" xfId="13536" xr:uid="{00000000-0005-0000-0000-000042020000}"/>
    <cellStyle name="一般 2 3 10 3 3 2" xfId="30154" xr:uid="{00000000-0005-0000-0000-000043020000}"/>
    <cellStyle name="一般 2 3 10 3 4" xfId="19784" xr:uid="{00000000-0005-0000-0000-000044020000}"/>
    <cellStyle name="一般 2 3 10 3 5" xfId="35345" xr:uid="{00000000-0005-0000-0000-000045020000}"/>
    <cellStyle name="一般 2 3 10 4" xfId="3321" xr:uid="{00000000-0005-0000-0000-000046020000}"/>
    <cellStyle name="一般 2 3 10 4 2" xfId="9411" xr:uid="{00000000-0005-0000-0000-000047020000}"/>
    <cellStyle name="一般 2 3 10 4 2 2" xfId="26029" xr:uid="{00000000-0005-0000-0000-000048020000}"/>
    <cellStyle name="一般 2 3 10 4 3" xfId="14596" xr:uid="{00000000-0005-0000-0000-000049020000}"/>
    <cellStyle name="一般 2 3 10 4 3 2" xfId="31214" xr:uid="{00000000-0005-0000-0000-00004A020000}"/>
    <cellStyle name="一般 2 3 10 4 4" xfId="20844" xr:uid="{00000000-0005-0000-0000-00004B020000}"/>
    <cellStyle name="一般 2 3 10 4 5" xfId="36405" xr:uid="{00000000-0005-0000-0000-00004C020000}"/>
    <cellStyle name="一般 2 3 10 5" xfId="4381" xr:uid="{00000000-0005-0000-0000-00004D020000}"/>
    <cellStyle name="一般 2 3 10 5 2" xfId="10471" xr:uid="{00000000-0005-0000-0000-00004E020000}"/>
    <cellStyle name="一般 2 3 10 5 2 2" xfId="27089" xr:uid="{00000000-0005-0000-0000-00004F020000}"/>
    <cellStyle name="一般 2 3 10 5 3" xfId="15656" xr:uid="{00000000-0005-0000-0000-000050020000}"/>
    <cellStyle name="一般 2 3 10 5 3 2" xfId="32274" xr:uid="{00000000-0005-0000-0000-000051020000}"/>
    <cellStyle name="一般 2 3 10 5 4" xfId="21904" xr:uid="{00000000-0005-0000-0000-000052020000}"/>
    <cellStyle name="一般 2 3 10 5 5" xfId="37465" xr:uid="{00000000-0005-0000-0000-000053020000}"/>
    <cellStyle name="一般 2 3 10 6" xfId="6231" xr:uid="{00000000-0005-0000-0000-000054020000}"/>
    <cellStyle name="一般 2 3 10 6 2" xfId="22849" xr:uid="{00000000-0005-0000-0000-000055020000}"/>
    <cellStyle name="一般 2 3 10 7" xfId="11416" xr:uid="{00000000-0005-0000-0000-000056020000}"/>
    <cellStyle name="一般 2 3 10 7 2" xfId="28034" xr:uid="{00000000-0005-0000-0000-000057020000}"/>
    <cellStyle name="一般 2 3 10 8" xfId="17652" xr:uid="{00000000-0005-0000-0000-000058020000}"/>
    <cellStyle name="一般 2 3 10 9" xfId="16722" xr:uid="{00000000-0005-0000-0000-000059020000}"/>
    <cellStyle name="一般 2 3 11" xfId="263" xr:uid="{00000000-0005-0000-0000-00005A020000}"/>
    <cellStyle name="一般 2 3 11 10" xfId="33346" xr:uid="{00000000-0005-0000-0000-00005B020000}"/>
    <cellStyle name="一般 2 3 11 2" xfId="1322" xr:uid="{00000000-0005-0000-0000-00005C020000}"/>
    <cellStyle name="一般 2 3 11 2 2" xfId="7412" xr:uid="{00000000-0005-0000-0000-00005D020000}"/>
    <cellStyle name="一般 2 3 11 2 2 2" xfId="24030" xr:uid="{00000000-0005-0000-0000-00005E020000}"/>
    <cellStyle name="一般 2 3 11 2 3" xfId="12597" xr:uid="{00000000-0005-0000-0000-00005F020000}"/>
    <cellStyle name="一般 2 3 11 2 3 2" xfId="29215" xr:uid="{00000000-0005-0000-0000-000060020000}"/>
    <cellStyle name="一般 2 3 11 2 4" xfId="18845" xr:uid="{00000000-0005-0000-0000-000061020000}"/>
    <cellStyle name="一般 2 3 11 2 5" xfId="34406" xr:uid="{00000000-0005-0000-0000-000062020000}"/>
    <cellStyle name="一般 2 3 11 3" xfId="2382" xr:uid="{00000000-0005-0000-0000-000063020000}"/>
    <cellStyle name="一般 2 3 11 3 2" xfId="8472" xr:uid="{00000000-0005-0000-0000-000064020000}"/>
    <cellStyle name="一般 2 3 11 3 2 2" xfId="25090" xr:uid="{00000000-0005-0000-0000-000065020000}"/>
    <cellStyle name="一般 2 3 11 3 3" xfId="13657" xr:uid="{00000000-0005-0000-0000-000066020000}"/>
    <cellStyle name="一般 2 3 11 3 3 2" xfId="30275" xr:uid="{00000000-0005-0000-0000-000067020000}"/>
    <cellStyle name="一般 2 3 11 3 4" xfId="19905" xr:uid="{00000000-0005-0000-0000-000068020000}"/>
    <cellStyle name="一般 2 3 11 3 5" xfId="35466" xr:uid="{00000000-0005-0000-0000-000069020000}"/>
    <cellStyle name="一般 2 3 11 4" xfId="3442" xr:uid="{00000000-0005-0000-0000-00006A020000}"/>
    <cellStyle name="一般 2 3 11 4 2" xfId="9532" xr:uid="{00000000-0005-0000-0000-00006B020000}"/>
    <cellStyle name="一般 2 3 11 4 2 2" xfId="26150" xr:uid="{00000000-0005-0000-0000-00006C020000}"/>
    <cellStyle name="一般 2 3 11 4 3" xfId="14717" xr:uid="{00000000-0005-0000-0000-00006D020000}"/>
    <cellStyle name="一般 2 3 11 4 3 2" xfId="31335" xr:uid="{00000000-0005-0000-0000-00006E020000}"/>
    <cellStyle name="一般 2 3 11 4 4" xfId="20965" xr:uid="{00000000-0005-0000-0000-00006F020000}"/>
    <cellStyle name="一般 2 3 11 4 5" xfId="36526" xr:uid="{00000000-0005-0000-0000-000070020000}"/>
    <cellStyle name="一般 2 3 11 5" xfId="4502" xr:uid="{00000000-0005-0000-0000-000071020000}"/>
    <cellStyle name="一般 2 3 11 5 2" xfId="10592" xr:uid="{00000000-0005-0000-0000-000072020000}"/>
    <cellStyle name="一般 2 3 11 5 2 2" xfId="27210" xr:uid="{00000000-0005-0000-0000-000073020000}"/>
    <cellStyle name="一般 2 3 11 5 3" xfId="15777" xr:uid="{00000000-0005-0000-0000-000074020000}"/>
    <cellStyle name="一般 2 3 11 5 3 2" xfId="32395" xr:uid="{00000000-0005-0000-0000-000075020000}"/>
    <cellStyle name="一般 2 3 11 5 4" xfId="22025" xr:uid="{00000000-0005-0000-0000-000076020000}"/>
    <cellStyle name="一般 2 3 11 5 5" xfId="37586" xr:uid="{00000000-0005-0000-0000-000077020000}"/>
    <cellStyle name="一般 2 3 11 6" xfId="6352" xr:uid="{00000000-0005-0000-0000-000078020000}"/>
    <cellStyle name="一般 2 3 11 6 2" xfId="22970" xr:uid="{00000000-0005-0000-0000-000079020000}"/>
    <cellStyle name="一般 2 3 11 7" xfId="11537" xr:uid="{00000000-0005-0000-0000-00007A020000}"/>
    <cellStyle name="一般 2 3 11 7 2" xfId="28155" xr:uid="{00000000-0005-0000-0000-00007B020000}"/>
    <cellStyle name="一般 2 3 11 8" xfId="17785" xr:uid="{00000000-0005-0000-0000-00007C020000}"/>
    <cellStyle name="一般 2 3 11 9" xfId="16843" xr:uid="{00000000-0005-0000-0000-00007D020000}"/>
    <cellStyle name="一般 2 3 12" xfId="382" xr:uid="{00000000-0005-0000-0000-00007E020000}"/>
    <cellStyle name="一般 2 3 12 10" xfId="33466" xr:uid="{00000000-0005-0000-0000-00007F020000}"/>
    <cellStyle name="一般 2 3 12 2" xfId="1442" xr:uid="{00000000-0005-0000-0000-000080020000}"/>
    <cellStyle name="一般 2 3 12 2 2" xfId="7532" xr:uid="{00000000-0005-0000-0000-000081020000}"/>
    <cellStyle name="一般 2 3 12 2 2 2" xfId="24150" xr:uid="{00000000-0005-0000-0000-000082020000}"/>
    <cellStyle name="一般 2 3 12 2 3" xfId="12717" xr:uid="{00000000-0005-0000-0000-000083020000}"/>
    <cellStyle name="一般 2 3 12 2 3 2" xfId="29335" xr:uid="{00000000-0005-0000-0000-000084020000}"/>
    <cellStyle name="一般 2 3 12 2 4" xfId="18965" xr:uid="{00000000-0005-0000-0000-000085020000}"/>
    <cellStyle name="一般 2 3 12 2 5" xfId="34526" xr:uid="{00000000-0005-0000-0000-000086020000}"/>
    <cellStyle name="一般 2 3 12 3" xfId="2502" xr:uid="{00000000-0005-0000-0000-000087020000}"/>
    <cellStyle name="一般 2 3 12 3 2" xfId="8592" xr:uid="{00000000-0005-0000-0000-000088020000}"/>
    <cellStyle name="一般 2 3 12 3 2 2" xfId="25210" xr:uid="{00000000-0005-0000-0000-000089020000}"/>
    <cellStyle name="一般 2 3 12 3 3" xfId="13777" xr:uid="{00000000-0005-0000-0000-00008A020000}"/>
    <cellStyle name="一般 2 3 12 3 3 2" xfId="30395" xr:uid="{00000000-0005-0000-0000-00008B020000}"/>
    <cellStyle name="一般 2 3 12 3 4" xfId="20025" xr:uid="{00000000-0005-0000-0000-00008C020000}"/>
    <cellStyle name="一般 2 3 12 3 5" xfId="35586" xr:uid="{00000000-0005-0000-0000-00008D020000}"/>
    <cellStyle name="一般 2 3 12 4" xfId="3562" xr:uid="{00000000-0005-0000-0000-00008E020000}"/>
    <cellStyle name="一般 2 3 12 4 2" xfId="9652" xr:uid="{00000000-0005-0000-0000-00008F020000}"/>
    <cellStyle name="一般 2 3 12 4 2 2" xfId="26270" xr:uid="{00000000-0005-0000-0000-000090020000}"/>
    <cellStyle name="一般 2 3 12 4 3" xfId="14837" xr:uid="{00000000-0005-0000-0000-000091020000}"/>
    <cellStyle name="一般 2 3 12 4 3 2" xfId="31455" xr:uid="{00000000-0005-0000-0000-000092020000}"/>
    <cellStyle name="一般 2 3 12 4 4" xfId="21085" xr:uid="{00000000-0005-0000-0000-000093020000}"/>
    <cellStyle name="一般 2 3 12 4 5" xfId="36646" xr:uid="{00000000-0005-0000-0000-000094020000}"/>
    <cellStyle name="一般 2 3 12 5" xfId="4622" xr:uid="{00000000-0005-0000-0000-000095020000}"/>
    <cellStyle name="一般 2 3 12 5 2" xfId="10712" xr:uid="{00000000-0005-0000-0000-000096020000}"/>
    <cellStyle name="一般 2 3 12 5 2 2" xfId="27330" xr:uid="{00000000-0005-0000-0000-000097020000}"/>
    <cellStyle name="一般 2 3 12 5 3" xfId="15897" xr:uid="{00000000-0005-0000-0000-000098020000}"/>
    <cellStyle name="一般 2 3 12 5 3 2" xfId="32515" xr:uid="{00000000-0005-0000-0000-000099020000}"/>
    <cellStyle name="一般 2 3 12 5 4" xfId="22145" xr:uid="{00000000-0005-0000-0000-00009A020000}"/>
    <cellStyle name="一般 2 3 12 5 5" xfId="37706" xr:uid="{00000000-0005-0000-0000-00009B020000}"/>
    <cellStyle name="一般 2 3 12 6" xfId="6472" xr:uid="{00000000-0005-0000-0000-00009C020000}"/>
    <cellStyle name="一般 2 3 12 6 2" xfId="23090" xr:uid="{00000000-0005-0000-0000-00009D020000}"/>
    <cellStyle name="一般 2 3 12 7" xfId="11657" xr:uid="{00000000-0005-0000-0000-00009E020000}"/>
    <cellStyle name="一般 2 3 12 7 2" xfId="28275" xr:uid="{00000000-0005-0000-0000-00009F020000}"/>
    <cellStyle name="一般 2 3 12 8" xfId="17905" xr:uid="{00000000-0005-0000-0000-0000A0020000}"/>
    <cellStyle name="一般 2 3 12 9" xfId="16963" xr:uid="{00000000-0005-0000-0000-0000A1020000}"/>
    <cellStyle name="一般 2 3 13" xfId="386" xr:uid="{00000000-0005-0000-0000-0000A2020000}"/>
    <cellStyle name="一般 2 3 13 10" xfId="33470" xr:uid="{00000000-0005-0000-0000-0000A3020000}"/>
    <cellStyle name="一般 2 3 13 2" xfId="1446" xr:uid="{00000000-0005-0000-0000-0000A4020000}"/>
    <cellStyle name="一般 2 3 13 2 2" xfId="7536" xr:uid="{00000000-0005-0000-0000-0000A5020000}"/>
    <cellStyle name="一般 2 3 13 2 2 2" xfId="24154" xr:uid="{00000000-0005-0000-0000-0000A6020000}"/>
    <cellStyle name="一般 2 3 13 2 3" xfId="12721" xr:uid="{00000000-0005-0000-0000-0000A7020000}"/>
    <cellStyle name="一般 2 3 13 2 3 2" xfId="29339" xr:uid="{00000000-0005-0000-0000-0000A8020000}"/>
    <cellStyle name="一般 2 3 13 2 4" xfId="18969" xr:uid="{00000000-0005-0000-0000-0000A9020000}"/>
    <cellStyle name="一般 2 3 13 2 5" xfId="34530" xr:uid="{00000000-0005-0000-0000-0000AA020000}"/>
    <cellStyle name="一般 2 3 13 3" xfId="2506" xr:uid="{00000000-0005-0000-0000-0000AB020000}"/>
    <cellStyle name="一般 2 3 13 3 2" xfId="8596" xr:uid="{00000000-0005-0000-0000-0000AC020000}"/>
    <cellStyle name="一般 2 3 13 3 2 2" xfId="25214" xr:uid="{00000000-0005-0000-0000-0000AD020000}"/>
    <cellStyle name="一般 2 3 13 3 3" xfId="13781" xr:uid="{00000000-0005-0000-0000-0000AE020000}"/>
    <cellStyle name="一般 2 3 13 3 3 2" xfId="30399" xr:uid="{00000000-0005-0000-0000-0000AF020000}"/>
    <cellStyle name="一般 2 3 13 3 4" xfId="20029" xr:uid="{00000000-0005-0000-0000-0000B0020000}"/>
    <cellStyle name="一般 2 3 13 3 5" xfId="35590" xr:uid="{00000000-0005-0000-0000-0000B1020000}"/>
    <cellStyle name="一般 2 3 13 4" xfId="3566" xr:uid="{00000000-0005-0000-0000-0000B2020000}"/>
    <cellStyle name="一般 2 3 13 4 2" xfId="9656" xr:uid="{00000000-0005-0000-0000-0000B3020000}"/>
    <cellStyle name="一般 2 3 13 4 2 2" xfId="26274" xr:uid="{00000000-0005-0000-0000-0000B4020000}"/>
    <cellStyle name="一般 2 3 13 4 3" xfId="14841" xr:uid="{00000000-0005-0000-0000-0000B5020000}"/>
    <cellStyle name="一般 2 3 13 4 3 2" xfId="31459" xr:uid="{00000000-0005-0000-0000-0000B6020000}"/>
    <cellStyle name="一般 2 3 13 4 4" xfId="21089" xr:uid="{00000000-0005-0000-0000-0000B7020000}"/>
    <cellStyle name="一般 2 3 13 4 5" xfId="36650" xr:uid="{00000000-0005-0000-0000-0000B8020000}"/>
    <cellStyle name="一般 2 3 13 5" xfId="4626" xr:uid="{00000000-0005-0000-0000-0000B9020000}"/>
    <cellStyle name="一般 2 3 13 5 2" xfId="10716" xr:uid="{00000000-0005-0000-0000-0000BA020000}"/>
    <cellStyle name="一般 2 3 13 5 2 2" xfId="27334" xr:uid="{00000000-0005-0000-0000-0000BB020000}"/>
    <cellStyle name="一般 2 3 13 5 3" xfId="15901" xr:uid="{00000000-0005-0000-0000-0000BC020000}"/>
    <cellStyle name="一般 2 3 13 5 3 2" xfId="32519" xr:uid="{00000000-0005-0000-0000-0000BD020000}"/>
    <cellStyle name="一般 2 3 13 5 4" xfId="22149" xr:uid="{00000000-0005-0000-0000-0000BE020000}"/>
    <cellStyle name="一般 2 3 13 5 5" xfId="37710" xr:uid="{00000000-0005-0000-0000-0000BF020000}"/>
    <cellStyle name="一般 2 3 13 6" xfId="6476" xr:uid="{00000000-0005-0000-0000-0000C0020000}"/>
    <cellStyle name="一般 2 3 13 6 2" xfId="23094" xr:uid="{00000000-0005-0000-0000-0000C1020000}"/>
    <cellStyle name="一般 2 3 13 7" xfId="11661" xr:uid="{00000000-0005-0000-0000-0000C2020000}"/>
    <cellStyle name="一般 2 3 13 7 2" xfId="28279" xr:uid="{00000000-0005-0000-0000-0000C3020000}"/>
    <cellStyle name="一般 2 3 13 8" xfId="17909" xr:uid="{00000000-0005-0000-0000-0000C4020000}"/>
    <cellStyle name="一般 2 3 13 9" xfId="16967" xr:uid="{00000000-0005-0000-0000-0000C5020000}"/>
    <cellStyle name="一般 2 3 14" xfId="504" xr:uid="{00000000-0005-0000-0000-0000C6020000}"/>
    <cellStyle name="一般 2 3 14 10" xfId="33588" xr:uid="{00000000-0005-0000-0000-0000C7020000}"/>
    <cellStyle name="一般 2 3 14 2" xfId="1564" xr:uid="{00000000-0005-0000-0000-0000C8020000}"/>
    <cellStyle name="一般 2 3 14 2 2" xfId="7654" xr:uid="{00000000-0005-0000-0000-0000C9020000}"/>
    <cellStyle name="一般 2 3 14 2 2 2" xfId="24272" xr:uid="{00000000-0005-0000-0000-0000CA020000}"/>
    <cellStyle name="一般 2 3 14 2 3" xfId="12839" xr:uid="{00000000-0005-0000-0000-0000CB020000}"/>
    <cellStyle name="一般 2 3 14 2 3 2" xfId="29457" xr:uid="{00000000-0005-0000-0000-0000CC020000}"/>
    <cellStyle name="一般 2 3 14 2 4" xfId="19087" xr:uid="{00000000-0005-0000-0000-0000CD020000}"/>
    <cellStyle name="一般 2 3 14 2 5" xfId="34648" xr:uid="{00000000-0005-0000-0000-0000CE020000}"/>
    <cellStyle name="一般 2 3 14 3" xfId="2624" xr:uid="{00000000-0005-0000-0000-0000CF020000}"/>
    <cellStyle name="一般 2 3 14 3 2" xfId="8714" xr:uid="{00000000-0005-0000-0000-0000D0020000}"/>
    <cellStyle name="一般 2 3 14 3 2 2" xfId="25332" xr:uid="{00000000-0005-0000-0000-0000D1020000}"/>
    <cellStyle name="一般 2 3 14 3 3" xfId="13899" xr:uid="{00000000-0005-0000-0000-0000D2020000}"/>
    <cellStyle name="一般 2 3 14 3 3 2" xfId="30517" xr:uid="{00000000-0005-0000-0000-0000D3020000}"/>
    <cellStyle name="一般 2 3 14 3 4" xfId="20147" xr:uid="{00000000-0005-0000-0000-0000D4020000}"/>
    <cellStyle name="一般 2 3 14 3 5" xfId="35708" xr:uid="{00000000-0005-0000-0000-0000D5020000}"/>
    <cellStyle name="一般 2 3 14 4" xfId="3684" xr:uid="{00000000-0005-0000-0000-0000D6020000}"/>
    <cellStyle name="一般 2 3 14 4 2" xfId="9774" xr:uid="{00000000-0005-0000-0000-0000D7020000}"/>
    <cellStyle name="一般 2 3 14 4 2 2" xfId="26392" xr:uid="{00000000-0005-0000-0000-0000D8020000}"/>
    <cellStyle name="一般 2 3 14 4 3" xfId="14959" xr:uid="{00000000-0005-0000-0000-0000D9020000}"/>
    <cellStyle name="一般 2 3 14 4 3 2" xfId="31577" xr:uid="{00000000-0005-0000-0000-0000DA020000}"/>
    <cellStyle name="一般 2 3 14 4 4" xfId="21207" xr:uid="{00000000-0005-0000-0000-0000DB020000}"/>
    <cellStyle name="一般 2 3 14 4 5" xfId="36768" xr:uid="{00000000-0005-0000-0000-0000DC020000}"/>
    <cellStyle name="一般 2 3 14 5" xfId="4744" xr:uid="{00000000-0005-0000-0000-0000DD020000}"/>
    <cellStyle name="一般 2 3 14 5 2" xfId="10834" xr:uid="{00000000-0005-0000-0000-0000DE020000}"/>
    <cellStyle name="一般 2 3 14 5 2 2" xfId="27452" xr:uid="{00000000-0005-0000-0000-0000DF020000}"/>
    <cellStyle name="一般 2 3 14 5 3" xfId="16019" xr:uid="{00000000-0005-0000-0000-0000E0020000}"/>
    <cellStyle name="一般 2 3 14 5 3 2" xfId="32637" xr:uid="{00000000-0005-0000-0000-0000E1020000}"/>
    <cellStyle name="一般 2 3 14 5 4" xfId="22267" xr:uid="{00000000-0005-0000-0000-0000E2020000}"/>
    <cellStyle name="一般 2 3 14 5 5" xfId="37828" xr:uid="{00000000-0005-0000-0000-0000E3020000}"/>
    <cellStyle name="一般 2 3 14 6" xfId="6594" xr:uid="{00000000-0005-0000-0000-0000E4020000}"/>
    <cellStyle name="一般 2 3 14 6 2" xfId="23212" xr:uid="{00000000-0005-0000-0000-0000E5020000}"/>
    <cellStyle name="一般 2 3 14 7" xfId="11779" xr:uid="{00000000-0005-0000-0000-0000E6020000}"/>
    <cellStyle name="一般 2 3 14 7 2" xfId="28397" xr:uid="{00000000-0005-0000-0000-0000E7020000}"/>
    <cellStyle name="一般 2 3 14 8" xfId="18027" xr:uid="{00000000-0005-0000-0000-0000E8020000}"/>
    <cellStyle name="一般 2 3 14 9" xfId="17085" xr:uid="{00000000-0005-0000-0000-0000E9020000}"/>
    <cellStyle name="一般 2 3 15" xfId="622" xr:uid="{00000000-0005-0000-0000-0000EA020000}"/>
    <cellStyle name="一般 2 3 15 10" xfId="33706" xr:uid="{00000000-0005-0000-0000-0000EB020000}"/>
    <cellStyle name="一般 2 3 15 2" xfId="1682" xr:uid="{00000000-0005-0000-0000-0000EC020000}"/>
    <cellStyle name="一般 2 3 15 2 2" xfId="7772" xr:uid="{00000000-0005-0000-0000-0000ED020000}"/>
    <cellStyle name="一般 2 3 15 2 2 2" xfId="24390" xr:uid="{00000000-0005-0000-0000-0000EE020000}"/>
    <cellStyle name="一般 2 3 15 2 3" xfId="12957" xr:uid="{00000000-0005-0000-0000-0000EF020000}"/>
    <cellStyle name="一般 2 3 15 2 3 2" xfId="29575" xr:uid="{00000000-0005-0000-0000-0000F0020000}"/>
    <cellStyle name="一般 2 3 15 2 4" xfId="19205" xr:uid="{00000000-0005-0000-0000-0000F1020000}"/>
    <cellStyle name="一般 2 3 15 2 5" xfId="34766" xr:uid="{00000000-0005-0000-0000-0000F2020000}"/>
    <cellStyle name="一般 2 3 15 3" xfId="2742" xr:uid="{00000000-0005-0000-0000-0000F3020000}"/>
    <cellStyle name="一般 2 3 15 3 2" xfId="8832" xr:uid="{00000000-0005-0000-0000-0000F4020000}"/>
    <cellStyle name="一般 2 3 15 3 2 2" xfId="25450" xr:uid="{00000000-0005-0000-0000-0000F5020000}"/>
    <cellStyle name="一般 2 3 15 3 3" xfId="14017" xr:uid="{00000000-0005-0000-0000-0000F6020000}"/>
    <cellStyle name="一般 2 3 15 3 3 2" xfId="30635" xr:uid="{00000000-0005-0000-0000-0000F7020000}"/>
    <cellStyle name="一般 2 3 15 3 4" xfId="20265" xr:uid="{00000000-0005-0000-0000-0000F8020000}"/>
    <cellStyle name="一般 2 3 15 3 5" xfId="35826" xr:uid="{00000000-0005-0000-0000-0000F9020000}"/>
    <cellStyle name="一般 2 3 15 4" xfId="3802" xr:uid="{00000000-0005-0000-0000-0000FA020000}"/>
    <cellStyle name="一般 2 3 15 4 2" xfId="9892" xr:uid="{00000000-0005-0000-0000-0000FB020000}"/>
    <cellStyle name="一般 2 3 15 4 2 2" xfId="26510" xr:uid="{00000000-0005-0000-0000-0000FC020000}"/>
    <cellStyle name="一般 2 3 15 4 3" xfId="15077" xr:uid="{00000000-0005-0000-0000-0000FD020000}"/>
    <cellStyle name="一般 2 3 15 4 3 2" xfId="31695" xr:uid="{00000000-0005-0000-0000-0000FE020000}"/>
    <cellStyle name="一般 2 3 15 4 4" xfId="21325" xr:uid="{00000000-0005-0000-0000-0000FF020000}"/>
    <cellStyle name="一般 2 3 15 4 5" xfId="36886" xr:uid="{00000000-0005-0000-0000-000000030000}"/>
    <cellStyle name="一般 2 3 15 5" xfId="4862" xr:uid="{00000000-0005-0000-0000-000001030000}"/>
    <cellStyle name="一般 2 3 15 5 2" xfId="10952" xr:uid="{00000000-0005-0000-0000-000002030000}"/>
    <cellStyle name="一般 2 3 15 5 2 2" xfId="27570" xr:uid="{00000000-0005-0000-0000-000003030000}"/>
    <cellStyle name="一般 2 3 15 5 3" xfId="16137" xr:uid="{00000000-0005-0000-0000-000004030000}"/>
    <cellStyle name="一般 2 3 15 5 3 2" xfId="32755" xr:uid="{00000000-0005-0000-0000-000005030000}"/>
    <cellStyle name="一般 2 3 15 5 4" xfId="22385" xr:uid="{00000000-0005-0000-0000-000006030000}"/>
    <cellStyle name="一般 2 3 15 5 5" xfId="37946" xr:uid="{00000000-0005-0000-0000-000007030000}"/>
    <cellStyle name="一般 2 3 15 6" xfId="6712" xr:uid="{00000000-0005-0000-0000-000008030000}"/>
    <cellStyle name="一般 2 3 15 6 2" xfId="23330" xr:uid="{00000000-0005-0000-0000-000009030000}"/>
    <cellStyle name="一般 2 3 15 7" xfId="11897" xr:uid="{00000000-0005-0000-0000-00000A030000}"/>
    <cellStyle name="一般 2 3 15 7 2" xfId="28515" xr:uid="{00000000-0005-0000-0000-00000B030000}"/>
    <cellStyle name="一般 2 3 15 8" xfId="18145" xr:uid="{00000000-0005-0000-0000-00000C030000}"/>
    <cellStyle name="一般 2 3 15 9" xfId="17203" xr:uid="{00000000-0005-0000-0000-00000D030000}"/>
    <cellStyle name="一般 2 3 16" xfId="740" xr:uid="{00000000-0005-0000-0000-00000E030000}"/>
    <cellStyle name="一般 2 3 16 10" xfId="33824" xr:uid="{00000000-0005-0000-0000-00000F030000}"/>
    <cellStyle name="一般 2 3 16 2" xfId="1800" xr:uid="{00000000-0005-0000-0000-000010030000}"/>
    <cellStyle name="一般 2 3 16 2 2" xfId="7890" xr:uid="{00000000-0005-0000-0000-000011030000}"/>
    <cellStyle name="一般 2 3 16 2 2 2" xfId="24508" xr:uid="{00000000-0005-0000-0000-000012030000}"/>
    <cellStyle name="一般 2 3 16 2 3" xfId="13075" xr:uid="{00000000-0005-0000-0000-000013030000}"/>
    <cellStyle name="一般 2 3 16 2 3 2" xfId="29693" xr:uid="{00000000-0005-0000-0000-000014030000}"/>
    <cellStyle name="一般 2 3 16 2 4" xfId="19323" xr:uid="{00000000-0005-0000-0000-000015030000}"/>
    <cellStyle name="一般 2 3 16 2 5" xfId="34884" xr:uid="{00000000-0005-0000-0000-000016030000}"/>
    <cellStyle name="一般 2 3 16 3" xfId="2860" xr:uid="{00000000-0005-0000-0000-000017030000}"/>
    <cellStyle name="一般 2 3 16 3 2" xfId="8950" xr:uid="{00000000-0005-0000-0000-000018030000}"/>
    <cellStyle name="一般 2 3 16 3 2 2" xfId="25568" xr:uid="{00000000-0005-0000-0000-000019030000}"/>
    <cellStyle name="一般 2 3 16 3 3" xfId="14135" xr:uid="{00000000-0005-0000-0000-00001A030000}"/>
    <cellStyle name="一般 2 3 16 3 3 2" xfId="30753" xr:uid="{00000000-0005-0000-0000-00001B030000}"/>
    <cellStyle name="一般 2 3 16 3 4" xfId="20383" xr:uid="{00000000-0005-0000-0000-00001C030000}"/>
    <cellStyle name="一般 2 3 16 3 5" xfId="35944" xr:uid="{00000000-0005-0000-0000-00001D030000}"/>
    <cellStyle name="一般 2 3 16 4" xfId="3920" xr:uid="{00000000-0005-0000-0000-00001E030000}"/>
    <cellStyle name="一般 2 3 16 4 2" xfId="10010" xr:uid="{00000000-0005-0000-0000-00001F030000}"/>
    <cellStyle name="一般 2 3 16 4 2 2" xfId="26628" xr:uid="{00000000-0005-0000-0000-000020030000}"/>
    <cellStyle name="一般 2 3 16 4 3" xfId="15195" xr:uid="{00000000-0005-0000-0000-000021030000}"/>
    <cellStyle name="一般 2 3 16 4 3 2" xfId="31813" xr:uid="{00000000-0005-0000-0000-000022030000}"/>
    <cellStyle name="一般 2 3 16 4 4" xfId="21443" xr:uid="{00000000-0005-0000-0000-000023030000}"/>
    <cellStyle name="一般 2 3 16 4 5" xfId="37004" xr:uid="{00000000-0005-0000-0000-000024030000}"/>
    <cellStyle name="一般 2 3 16 5" xfId="4980" xr:uid="{00000000-0005-0000-0000-000025030000}"/>
    <cellStyle name="一般 2 3 16 5 2" xfId="11070" xr:uid="{00000000-0005-0000-0000-000026030000}"/>
    <cellStyle name="一般 2 3 16 5 2 2" xfId="27688" xr:uid="{00000000-0005-0000-0000-000027030000}"/>
    <cellStyle name="一般 2 3 16 5 3" xfId="16255" xr:uid="{00000000-0005-0000-0000-000028030000}"/>
    <cellStyle name="一般 2 3 16 5 3 2" xfId="32873" xr:uid="{00000000-0005-0000-0000-000029030000}"/>
    <cellStyle name="一般 2 3 16 5 4" xfId="22503" xr:uid="{00000000-0005-0000-0000-00002A030000}"/>
    <cellStyle name="一般 2 3 16 5 5" xfId="38064" xr:uid="{00000000-0005-0000-0000-00002B030000}"/>
    <cellStyle name="一般 2 3 16 6" xfId="6830" xr:uid="{00000000-0005-0000-0000-00002C030000}"/>
    <cellStyle name="一般 2 3 16 6 2" xfId="23448" xr:uid="{00000000-0005-0000-0000-00002D030000}"/>
    <cellStyle name="一般 2 3 16 7" xfId="12015" xr:uid="{00000000-0005-0000-0000-00002E030000}"/>
    <cellStyle name="一般 2 3 16 7 2" xfId="28633" xr:uid="{00000000-0005-0000-0000-00002F030000}"/>
    <cellStyle name="一般 2 3 16 8" xfId="18263" xr:uid="{00000000-0005-0000-0000-000030030000}"/>
    <cellStyle name="一般 2 3 16 9" xfId="17321" xr:uid="{00000000-0005-0000-0000-000031030000}"/>
    <cellStyle name="一般 2 3 17" xfId="858" xr:uid="{00000000-0005-0000-0000-000032030000}"/>
    <cellStyle name="一般 2 3 17 10" xfId="33942" xr:uid="{00000000-0005-0000-0000-000033030000}"/>
    <cellStyle name="一般 2 3 17 2" xfId="1918" xr:uid="{00000000-0005-0000-0000-000034030000}"/>
    <cellStyle name="一般 2 3 17 2 2" xfId="8008" xr:uid="{00000000-0005-0000-0000-000035030000}"/>
    <cellStyle name="一般 2 3 17 2 2 2" xfId="24626" xr:uid="{00000000-0005-0000-0000-000036030000}"/>
    <cellStyle name="一般 2 3 17 2 3" xfId="13193" xr:uid="{00000000-0005-0000-0000-000037030000}"/>
    <cellStyle name="一般 2 3 17 2 3 2" xfId="29811" xr:uid="{00000000-0005-0000-0000-000038030000}"/>
    <cellStyle name="一般 2 3 17 2 4" xfId="19441" xr:uid="{00000000-0005-0000-0000-000039030000}"/>
    <cellStyle name="一般 2 3 17 2 5" xfId="35002" xr:uid="{00000000-0005-0000-0000-00003A030000}"/>
    <cellStyle name="一般 2 3 17 3" xfId="2978" xr:uid="{00000000-0005-0000-0000-00003B030000}"/>
    <cellStyle name="一般 2 3 17 3 2" xfId="9068" xr:uid="{00000000-0005-0000-0000-00003C030000}"/>
    <cellStyle name="一般 2 3 17 3 2 2" xfId="25686" xr:uid="{00000000-0005-0000-0000-00003D030000}"/>
    <cellStyle name="一般 2 3 17 3 3" xfId="14253" xr:uid="{00000000-0005-0000-0000-00003E030000}"/>
    <cellStyle name="一般 2 3 17 3 3 2" xfId="30871" xr:uid="{00000000-0005-0000-0000-00003F030000}"/>
    <cellStyle name="一般 2 3 17 3 4" xfId="20501" xr:uid="{00000000-0005-0000-0000-000040030000}"/>
    <cellStyle name="一般 2 3 17 3 5" xfId="36062" xr:uid="{00000000-0005-0000-0000-000041030000}"/>
    <cellStyle name="一般 2 3 17 4" xfId="4038" xr:uid="{00000000-0005-0000-0000-000042030000}"/>
    <cellStyle name="一般 2 3 17 4 2" xfId="10128" xr:uid="{00000000-0005-0000-0000-000043030000}"/>
    <cellStyle name="一般 2 3 17 4 2 2" xfId="26746" xr:uid="{00000000-0005-0000-0000-000044030000}"/>
    <cellStyle name="一般 2 3 17 4 3" xfId="15313" xr:uid="{00000000-0005-0000-0000-000045030000}"/>
    <cellStyle name="一般 2 3 17 4 3 2" xfId="31931" xr:uid="{00000000-0005-0000-0000-000046030000}"/>
    <cellStyle name="一般 2 3 17 4 4" xfId="21561" xr:uid="{00000000-0005-0000-0000-000047030000}"/>
    <cellStyle name="一般 2 3 17 4 5" xfId="37122" xr:uid="{00000000-0005-0000-0000-000048030000}"/>
    <cellStyle name="一般 2 3 17 5" xfId="5098" xr:uid="{00000000-0005-0000-0000-000049030000}"/>
    <cellStyle name="一般 2 3 17 5 2" xfId="11188" xr:uid="{00000000-0005-0000-0000-00004A030000}"/>
    <cellStyle name="一般 2 3 17 5 2 2" xfId="27806" xr:uid="{00000000-0005-0000-0000-00004B030000}"/>
    <cellStyle name="一般 2 3 17 5 3" xfId="16373" xr:uid="{00000000-0005-0000-0000-00004C030000}"/>
    <cellStyle name="一般 2 3 17 5 3 2" xfId="32991" xr:uid="{00000000-0005-0000-0000-00004D030000}"/>
    <cellStyle name="一般 2 3 17 5 4" xfId="22621" xr:uid="{00000000-0005-0000-0000-00004E030000}"/>
    <cellStyle name="一般 2 3 17 5 5" xfId="38182" xr:uid="{00000000-0005-0000-0000-00004F030000}"/>
    <cellStyle name="一般 2 3 17 6" xfId="6948" xr:uid="{00000000-0005-0000-0000-000050030000}"/>
    <cellStyle name="一般 2 3 17 6 2" xfId="23566" xr:uid="{00000000-0005-0000-0000-000051030000}"/>
    <cellStyle name="一般 2 3 17 7" xfId="12133" xr:uid="{00000000-0005-0000-0000-000052030000}"/>
    <cellStyle name="一般 2 3 17 7 2" xfId="28751" xr:uid="{00000000-0005-0000-0000-000053030000}"/>
    <cellStyle name="一般 2 3 17 8" xfId="18381" xr:uid="{00000000-0005-0000-0000-000054030000}"/>
    <cellStyle name="一般 2 3 17 9" xfId="17439" xr:uid="{00000000-0005-0000-0000-000055030000}"/>
    <cellStyle name="一般 2 3 18" xfId="1105" xr:uid="{00000000-0005-0000-0000-000056030000}"/>
    <cellStyle name="一般 2 3 18 2" xfId="2165" xr:uid="{00000000-0005-0000-0000-000057030000}"/>
    <cellStyle name="一般 2 3 18 2 2" xfId="8255" xr:uid="{00000000-0005-0000-0000-000058030000}"/>
    <cellStyle name="一般 2 3 18 2 2 2" xfId="24873" xr:uid="{00000000-0005-0000-0000-000059030000}"/>
    <cellStyle name="一般 2 3 18 2 3" xfId="13440" xr:uid="{00000000-0005-0000-0000-00005A030000}"/>
    <cellStyle name="一般 2 3 18 2 3 2" xfId="30058" xr:uid="{00000000-0005-0000-0000-00005B030000}"/>
    <cellStyle name="一般 2 3 18 2 4" xfId="19688" xr:uid="{00000000-0005-0000-0000-00005C030000}"/>
    <cellStyle name="一般 2 3 18 2 5" xfId="35249" xr:uid="{00000000-0005-0000-0000-00005D030000}"/>
    <cellStyle name="一般 2 3 18 3" xfId="3225" xr:uid="{00000000-0005-0000-0000-00005E030000}"/>
    <cellStyle name="一般 2 3 18 3 2" xfId="9315" xr:uid="{00000000-0005-0000-0000-00005F030000}"/>
    <cellStyle name="一般 2 3 18 3 2 2" xfId="25933" xr:uid="{00000000-0005-0000-0000-000060030000}"/>
    <cellStyle name="一般 2 3 18 3 3" xfId="14500" xr:uid="{00000000-0005-0000-0000-000061030000}"/>
    <cellStyle name="一般 2 3 18 3 3 2" xfId="31118" xr:uid="{00000000-0005-0000-0000-000062030000}"/>
    <cellStyle name="一般 2 3 18 3 4" xfId="20748" xr:uid="{00000000-0005-0000-0000-000063030000}"/>
    <cellStyle name="一般 2 3 18 3 5" xfId="36309" xr:uid="{00000000-0005-0000-0000-000064030000}"/>
    <cellStyle name="一般 2 3 18 4" xfId="4285" xr:uid="{00000000-0005-0000-0000-000065030000}"/>
    <cellStyle name="一般 2 3 18 4 2" xfId="10375" xr:uid="{00000000-0005-0000-0000-000066030000}"/>
    <cellStyle name="一般 2 3 18 4 2 2" xfId="26993" xr:uid="{00000000-0005-0000-0000-000067030000}"/>
    <cellStyle name="一般 2 3 18 4 3" xfId="15560" xr:uid="{00000000-0005-0000-0000-000068030000}"/>
    <cellStyle name="一般 2 3 18 4 3 2" xfId="32178" xr:uid="{00000000-0005-0000-0000-000069030000}"/>
    <cellStyle name="一般 2 3 18 4 4" xfId="21808" xr:uid="{00000000-0005-0000-0000-00006A030000}"/>
    <cellStyle name="一般 2 3 18 4 5" xfId="37369" xr:uid="{00000000-0005-0000-0000-00006B030000}"/>
    <cellStyle name="一般 2 3 18 5" xfId="7195" xr:uid="{00000000-0005-0000-0000-00006C030000}"/>
    <cellStyle name="一般 2 3 18 5 2" xfId="23813" xr:uid="{00000000-0005-0000-0000-00006D030000}"/>
    <cellStyle name="一般 2 3 18 6" xfId="12380" xr:uid="{00000000-0005-0000-0000-00006E030000}"/>
    <cellStyle name="一般 2 3 18 6 2" xfId="28998" xr:uid="{00000000-0005-0000-0000-00006F030000}"/>
    <cellStyle name="一般 2 3 18 7" xfId="18628" xr:uid="{00000000-0005-0000-0000-000070030000}"/>
    <cellStyle name="一般 2 3 18 8" xfId="16626" xr:uid="{00000000-0005-0000-0000-000071030000}"/>
    <cellStyle name="一般 2 3 18 9" xfId="34189" xr:uid="{00000000-0005-0000-0000-000072030000}"/>
    <cellStyle name="一般 2 3 19" xfId="976" xr:uid="{00000000-0005-0000-0000-000073030000}"/>
    <cellStyle name="一般 2 3 19 2" xfId="7066" xr:uid="{00000000-0005-0000-0000-000074030000}"/>
    <cellStyle name="一般 2 3 19 2 2" xfId="23684" xr:uid="{00000000-0005-0000-0000-000075030000}"/>
    <cellStyle name="一般 2 3 19 3" xfId="12251" xr:uid="{00000000-0005-0000-0000-000076030000}"/>
    <cellStyle name="一般 2 3 19 3 2" xfId="28869" xr:uid="{00000000-0005-0000-0000-000077030000}"/>
    <cellStyle name="一般 2 3 19 4" xfId="18499" xr:uid="{00000000-0005-0000-0000-000078030000}"/>
    <cellStyle name="一般 2 3 19 5" xfId="34060" xr:uid="{00000000-0005-0000-0000-000079030000}"/>
    <cellStyle name="一般 2 3 2" xfId="51" xr:uid="{00000000-0005-0000-0000-00007A030000}"/>
    <cellStyle name="一般 2 3 2 10" xfId="628" xr:uid="{00000000-0005-0000-0000-00007B030000}"/>
    <cellStyle name="一般 2 3 2 10 10" xfId="33712" xr:uid="{00000000-0005-0000-0000-00007C030000}"/>
    <cellStyle name="一般 2 3 2 10 2" xfId="1688" xr:uid="{00000000-0005-0000-0000-00007D030000}"/>
    <cellStyle name="一般 2 3 2 10 2 2" xfId="7778" xr:uid="{00000000-0005-0000-0000-00007E030000}"/>
    <cellStyle name="一般 2 3 2 10 2 2 2" xfId="24396" xr:uid="{00000000-0005-0000-0000-00007F030000}"/>
    <cellStyle name="一般 2 3 2 10 2 3" xfId="12963" xr:uid="{00000000-0005-0000-0000-000080030000}"/>
    <cellStyle name="一般 2 3 2 10 2 3 2" xfId="29581" xr:uid="{00000000-0005-0000-0000-000081030000}"/>
    <cellStyle name="一般 2 3 2 10 2 4" xfId="19211" xr:uid="{00000000-0005-0000-0000-000082030000}"/>
    <cellStyle name="一般 2 3 2 10 2 5" xfId="34772" xr:uid="{00000000-0005-0000-0000-000083030000}"/>
    <cellStyle name="一般 2 3 2 10 3" xfId="2748" xr:uid="{00000000-0005-0000-0000-000084030000}"/>
    <cellStyle name="一般 2 3 2 10 3 2" xfId="8838" xr:uid="{00000000-0005-0000-0000-000085030000}"/>
    <cellStyle name="一般 2 3 2 10 3 2 2" xfId="25456" xr:uid="{00000000-0005-0000-0000-000086030000}"/>
    <cellStyle name="一般 2 3 2 10 3 3" xfId="14023" xr:uid="{00000000-0005-0000-0000-000087030000}"/>
    <cellStyle name="一般 2 3 2 10 3 3 2" xfId="30641" xr:uid="{00000000-0005-0000-0000-000088030000}"/>
    <cellStyle name="一般 2 3 2 10 3 4" xfId="20271" xr:uid="{00000000-0005-0000-0000-000089030000}"/>
    <cellStyle name="一般 2 3 2 10 3 5" xfId="35832" xr:uid="{00000000-0005-0000-0000-00008A030000}"/>
    <cellStyle name="一般 2 3 2 10 4" xfId="3808" xr:uid="{00000000-0005-0000-0000-00008B030000}"/>
    <cellStyle name="一般 2 3 2 10 4 2" xfId="9898" xr:uid="{00000000-0005-0000-0000-00008C030000}"/>
    <cellStyle name="一般 2 3 2 10 4 2 2" xfId="26516" xr:uid="{00000000-0005-0000-0000-00008D030000}"/>
    <cellStyle name="一般 2 3 2 10 4 3" xfId="15083" xr:uid="{00000000-0005-0000-0000-00008E030000}"/>
    <cellStyle name="一般 2 3 2 10 4 3 2" xfId="31701" xr:uid="{00000000-0005-0000-0000-00008F030000}"/>
    <cellStyle name="一般 2 3 2 10 4 4" xfId="21331" xr:uid="{00000000-0005-0000-0000-000090030000}"/>
    <cellStyle name="一般 2 3 2 10 4 5" xfId="36892" xr:uid="{00000000-0005-0000-0000-000091030000}"/>
    <cellStyle name="一般 2 3 2 10 5" xfId="4868" xr:uid="{00000000-0005-0000-0000-000092030000}"/>
    <cellStyle name="一般 2 3 2 10 5 2" xfId="10958" xr:uid="{00000000-0005-0000-0000-000093030000}"/>
    <cellStyle name="一般 2 3 2 10 5 2 2" xfId="27576" xr:uid="{00000000-0005-0000-0000-000094030000}"/>
    <cellStyle name="一般 2 3 2 10 5 3" xfId="16143" xr:uid="{00000000-0005-0000-0000-000095030000}"/>
    <cellStyle name="一般 2 3 2 10 5 3 2" xfId="32761" xr:uid="{00000000-0005-0000-0000-000096030000}"/>
    <cellStyle name="一般 2 3 2 10 5 4" xfId="22391" xr:uid="{00000000-0005-0000-0000-000097030000}"/>
    <cellStyle name="一般 2 3 2 10 5 5" xfId="37952" xr:uid="{00000000-0005-0000-0000-000098030000}"/>
    <cellStyle name="一般 2 3 2 10 6" xfId="6718" xr:uid="{00000000-0005-0000-0000-000099030000}"/>
    <cellStyle name="一般 2 3 2 10 6 2" xfId="23336" xr:uid="{00000000-0005-0000-0000-00009A030000}"/>
    <cellStyle name="一般 2 3 2 10 7" xfId="11903" xr:uid="{00000000-0005-0000-0000-00009B030000}"/>
    <cellStyle name="一般 2 3 2 10 7 2" xfId="28521" xr:uid="{00000000-0005-0000-0000-00009C030000}"/>
    <cellStyle name="一般 2 3 2 10 8" xfId="18151" xr:uid="{00000000-0005-0000-0000-00009D030000}"/>
    <cellStyle name="一般 2 3 2 10 9" xfId="17209" xr:uid="{00000000-0005-0000-0000-00009E030000}"/>
    <cellStyle name="一般 2 3 2 11" xfId="746" xr:uid="{00000000-0005-0000-0000-00009F030000}"/>
    <cellStyle name="一般 2 3 2 11 10" xfId="33830" xr:uid="{00000000-0005-0000-0000-0000A0030000}"/>
    <cellStyle name="一般 2 3 2 11 2" xfId="1806" xr:uid="{00000000-0005-0000-0000-0000A1030000}"/>
    <cellStyle name="一般 2 3 2 11 2 2" xfId="7896" xr:uid="{00000000-0005-0000-0000-0000A2030000}"/>
    <cellStyle name="一般 2 3 2 11 2 2 2" xfId="24514" xr:uid="{00000000-0005-0000-0000-0000A3030000}"/>
    <cellStyle name="一般 2 3 2 11 2 3" xfId="13081" xr:uid="{00000000-0005-0000-0000-0000A4030000}"/>
    <cellStyle name="一般 2 3 2 11 2 3 2" xfId="29699" xr:uid="{00000000-0005-0000-0000-0000A5030000}"/>
    <cellStyle name="一般 2 3 2 11 2 4" xfId="19329" xr:uid="{00000000-0005-0000-0000-0000A6030000}"/>
    <cellStyle name="一般 2 3 2 11 2 5" xfId="34890" xr:uid="{00000000-0005-0000-0000-0000A7030000}"/>
    <cellStyle name="一般 2 3 2 11 3" xfId="2866" xr:uid="{00000000-0005-0000-0000-0000A8030000}"/>
    <cellStyle name="一般 2 3 2 11 3 2" xfId="8956" xr:uid="{00000000-0005-0000-0000-0000A9030000}"/>
    <cellStyle name="一般 2 3 2 11 3 2 2" xfId="25574" xr:uid="{00000000-0005-0000-0000-0000AA030000}"/>
    <cellStyle name="一般 2 3 2 11 3 3" xfId="14141" xr:uid="{00000000-0005-0000-0000-0000AB030000}"/>
    <cellStyle name="一般 2 3 2 11 3 3 2" xfId="30759" xr:uid="{00000000-0005-0000-0000-0000AC030000}"/>
    <cellStyle name="一般 2 3 2 11 3 4" xfId="20389" xr:uid="{00000000-0005-0000-0000-0000AD030000}"/>
    <cellStyle name="一般 2 3 2 11 3 5" xfId="35950" xr:uid="{00000000-0005-0000-0000-0000AE030000}"/>
    <cellStyle name="一般 2 3 2 11 4" xfId="3926" xr:uid="{00000000-0005-0000-0000-0000AF030000}"/>
    <cellStyle name="一般 2 3 2 11 4 2" xfId="10016" xr:uid="{00000000-0005-0000-0000-0000B0030000}"/>
    <cellStyle name="一般 2 3 2 11 4 2 2" xfId="26634" xr:uid="{00000000-0005-0000-0000-0000B1030000}"/>
    <cellStyle name="一般 2 3 2 11 4 3" xfId="15201" xr:uid="{00000000-0005-0000-0000-0000B2030000}"/>
    <cellStyle name="一般 2 3 2 11 4 3 2" xfId="31819" xr:uid="{00000000-0005-0000-0000-0000B3030000}"/>
    <cellStyle name="一般 2 3 2 11 4 4" xfId="21449" xr:uid="{00000000-0005-0000-0000-0000B4030000}"/>
    <cellStyle name="一般 2 3 2 11 4 5" xfId="37010" xr:uid="{00000000-0005-0000-0000-0000B5030000}"/>
    <cellStyle name="一般 2 3 2 11 5" xfId="4986" xr:uid="{00000000-0005-0000-0000-0000B6030000}"/>
    <cellStyle name="一般 2 3 2 11 5 2" xfId="11076" xr:uid="{00000000-0005-0000-0000-0000B7030000}"/>
    <cellStyle name="一般 2 3 2 11 5 2 2" xfId="27694" xr:uid="{00000000-0005-0000-0000-0000B8030000}"/>
    <cellStyle name="一般 2 3 2 11 5 3" xfId="16261" xr:uid="{00000000-0005-0000-0000-0000B9030000}"/>
    <cellStyle name="一般 2 3 2 11 5 3 2" xfId="32879" xr:uid="{00000000-0005-0000-0000-0000BA030000}"/>
    <cellStyle name="一般 2 3 2 11 5 4" xfId="22509" xr:uid="{00000000-0005-0000-0000-0000BB030000}"/>
    <cellStyle name="一般 2 3 2 11 5 5" xfId="38070" xr:uid="{00000000-0005-0000-0000-0000BC030000}"/>
    <cellStyle name="一般 2 3 2 11 6" xfId="6836" xr:uid="{00000000-0005-0000-0000-0000BD030000}"/>
    <cellStyle name="一般 2 3 2 11 6 2" xfId="23454" xr:uid="{00000000-0005-0000-0000-0000BE030000}"/>
    <cellStyle name="一般 2 3 2 11 7" xfId="12021" xr:uid="{00000000-0005-0000-0000-0000BF030000}"/>
    <cellStyle name="一般 2 3 2 11 7 2" xfId="28639" xr:uid="{00000000-0005-0000-0000-0000C0030000}"/>
    <cellStyle name="一般 2 3 2 11 8" xfId="18269" xr:uid="{00000000-0005-0000-0000-0000C1030000}"/>
    <cellStyle name="一般 2 3 2 11 9" xfId="17327" xr:uid="{00000000-0005-0000-0000-0000C2030000}"/>
    <cellStyle name="一般 2 3 2 12" xfId="864" xr:uid="{00000000-0005-0000-0000-0000C3030000}"/>
    <cellStyle name="一般 2 3 2 12 10" xfId="33948" xr:uid="{00000000-0005-0000-0000-0000C4030000}"/>
    <cellStyle name="一般 2 3 2 12 2" xfId="1924" xr:uid="{00000000-0005-0000-0000-0000C5030000}"/>
    <cellStyle name="一般 2 3 2 12 2 2" xfId="8014" xr:uid="{00000000-0005-0000-0000-0000C6030000}"/>
    <cellStyle name="一般 2 3 2 12 2 2 2" xfId="24632" xr:uid="{00000000-0005-0000-0000-0000C7030000}"/>
    <cellStyle name="一般 2 3 2 12 2 3" xfId="13199" xr:uid="{00000000-0005-0000-0000-0000C8030000}"/>
    <cellStyle name="一般 2 3 2 12 2 3 2" xfId="29817" xr:uid="{00000000-0005-0000-0000-0000C9030000}"/>
    <cellStyle name="一般 2 3 2 12 2 4" xfId="19447" xr:uid="{00000000-0005-0000-0000-0000CA030000}"/>
    <cellStyle name="一般 2 3 2 12 2 5" xfId="35008" xr:uid="{00000000-0005-0000-0000-0000CB030000}"/>
    <cellStyle name="一般 2 3 2 12 3" xfId="2984" xr:uid="{00000000-0005-0000-0000-0000CC030000}"/>
    <cellStyle name="一般 2 3 2 12 3 2" xfId="9074" xr:uid="{00000000-0005-0000-0000-0000CD030000}"/>
    <cellStyle name="一般 2 3 2 12 3 2 2" xfId="25692" xr:uid="{00000000-0005-0000-0000-0000CE030000}"/>
    <cellStyle name="一般 2 3 2 12 3 3" xfId="14259" xr:uid="{00000000-0005-0000-0000-0000CF030000}"/>
    <cellStyle name="一般 2 3 2 12 3 3 2" xfId="30877" xr:uid="{00000000-0005-0000-0000-0000D0030000}"/>
    <cellStyle name="一般 2 3 2 12 3 4" xfId="20507" xr:uid="{00000000-0005-0000-0000-0000D1030000}"/>
    <cellStyle name="一般 2 3 2 12 3 5" xfId="36068" xr:uid="{00000000-0005-0000-0000-0000D2030000}"/>
    <cellStyle name="一般 2 3 2 12 4" xfId="4044" xr:uid="{00000000-0005-0000-0000-0000D3030000}"/>
    <cellStyle name="一般 2 3 2 12 4 2" xfId="10134" xr:uid="{00000000-0005-0000-0000-0000D4030000}"/>
    <cellStyle name="一般 2 3 2 12 4 2 2" xfId="26752" xr:uid="{00000000-0005-0000-0000-0000D5030000}"/>
    <cellStyle name="一般 2 3 2 12 4 3" xfId="15319" xr:uid="{00000000-0005-0000-0000-0000D6030000}"/>
    <cellStyle name="一般 2 3 2 12 4 3 2" xfId="31937" xr:uid="{00000000-0005-0000-0000-0000D7030000}"/>
    <cellStyle name="一般 2 3 2 12 4 4" xfId="21567" xr:uid="{00000000-0005-0000-0000-0000D8030000}"/>
    <cellStyle name="一般 2 3 2 12 4 5" xfId="37128" xr:uid="{00000000-0005-0000-0000-0000D9030000}"/>
    <cellStyle name="一般 2 3 2 12 5" xfId="5104" xr:uid="{00000000-0005-0000-0000-0000DA030000}"/>
    <cellStyle name="一般 2 3 2 12 5 2" xfId="11194" xr:uid="{00000000-0005-0000-0000-0000DB030000}"/>
    <cellStyle name="一般 2 3 2 12 5 2 2" xfId="27812" xr:uid="{00000000-0005-0000-0000-0000DC030000}"/>
    <cellStyle name="一般 2 3 2 12 5 3" xfId="16379" xr:uid="{00000000-0005-0000-0000-0000DD030000}"/>
    <cellStyle name="一般 2 3 2 12 5 3 2" xfId="32997" xr:uid="{00000000-0005-0000-0000-0000DE030000}"/>
    <cellStyle name="一般 2 3 2 12 5 4" xfId="22627" xr:uid="{00000000-0005-0000-0000-0000DF030000}"/>
    <cellStyle name="一般 2 3 2 12 5 5" xfId="38188" xr:uid="{00000000-0005-0000-0000-0000E0030000}"/>
    <cellStyle name="一般 2 3 2 12 6" xfId="6954" xr:uid="{00000000-0005-0000-0000-0000E1030000}"/>
    <cellStyle name="一般 2 3 2 12 6 2" xfId="23572" xr:uid="{00000000-0005-0000-0000-0000E2030000}"/>
    <cellStyle name="一般 2 3 2 12 7" xfId="12139" xr:uid="{00000000-0005-0000-0000-0000E3030000}"/>
    <cellStyle name="一般 2 3 2 12 7 2" xfId="28757" xr:uid="{00000000-0005-0000-0000-0000E4030000}"/>
    <cellStyle name="一般 2 3 2 12 8" xfId="18387" xr:uid="{00000000-0005-0000-0000-0000E5030000}"/>
    <cellStyle name="一般 2 3 2 12 9" xfId="17445" xr:uid="{00000000-0005-0000-0000-0000E6030000}"/>
    <cellStyle name="一般 2 3 2 13" xfId="1111" xr:uid="{00000000-0005-0000-0000-0000E7030000}"/>
    <cellStyle name="一般 2 3 2 13 2" xfId="2171" xr:uid="{00000000-0005-0000-0000-0000E8030000}"/>
    <cellStyle name="一般 2 3 2 13 2 2" xfId="8261" xr:uid="{00000000-0005-0000-0000-0000E9030000}"/>
    <cellStyle name="一般 2 3 2 13 2 2 2" xfId="24879" xr:uid="{00000000-0005-0000-0000-0000EA030000}"/>
    <cellStyle name="一般 2 3 2 13 2 3" xfId="13446" xr:uid="{00000000-0005-0000-0000-0000EB030000}"/>
    <cellStyle name="一般 2 3 2 13 2 3 2" xfId="30064" xr:uid="{00000000-0005-0000-0000-0000EC030000}"/>
    <cellStyle name="一般 2 3 2 13 2 4" xfId="19694" xr:uid="{00000000-0005-0000-0000-0000ED030000}"/>
    <cellStyle name="一般 2 3 2 13 2 5" xfId="35255" xr:uid="{00000000-0005-0000-0000-0000EE030000}"/>
    <cellStyle name="一般 2 3 2 13 3" xfId="3231" xr:uid="{00000000-0005-0000-0000-0000EF030000}"/>
    <cellStyle name="一般 2 3 2 13 3 2" xfId="9321" xr:uid="{00000000-0005-0000-0000-0000F0030000}"/>
    <cellStyle name="一般 2 3 2 13 3 2 2" xfId="25939" xr:uid="{00000000-0005-0000-0000-0000F1030000}"/>
    <cellStyle name="一般 2 3 2 13 3 3" xfId="14506" xr:uid="{00000000-0005-0000-0000-0000F2030000}"/>
    <cellStyle name="一般 2 3 2 13 3 3 2" xfId="31124" xr:uid="{00000000-0005-0000-0000-0000F3030000}"/>
    <cellStyle name="一般 2 3 2 13 3 4" xfId="20754" xr:uid="{00000000-0005-0000-0000-0000F4030000}"/>
    <cellStyle name="一般 2 3 2 13 3 5" xfId="36315" xr:uid="{00000000-0005-0000-0000-0000F5030000}"/>
    <cellStyle name="一般 2 3 2 13 4" xfId="4291" xr:uid="{00000000-0005-0000-0000-0000F6030000}"/>
    <cellStyle name="一般 2 3 2 13 4 2" xfId="10381" xr:uid="{00000000-0005-0000-0000-0000F7030000}"/>
    <cellStyle name="一般 2 3 2 13 4 2 2" xfId="26999" xr:uid="{00000000-0005-0000-0000-0000F8030000}"/>
    <cellStyle name="一般 2 3 2 13 4 3" xfId="15566" xr:uid="{00000000-0005-0000-0000-0000F9030000}"/>
    <cellStyle name="一般 2 3 2 13 4 3 2" xfId="32184" xr:uid="{00000000-0005-0000-0000-0000FA030000}"/>
    <cellStyle name="一般 2 3 2 13 4 4" xfId="21814" xr:uid="{00000000-0005-0000-0000-0000FB030000}"/>
    <cellStyle name="一般 2 3 2 13 4 5" xfId="37375" xr:uid="{00000000-0005-0000-0000-0000FC030000}"/>
    <cellStyle name="一般 2 3 2 13 5" xfId="7201" xr:uid="{00000000-0005-0000-0000-0000FD030000}"/>
    <cellStyle name="一般 2 3 2 13 5 2" xfId="23819" xr:uid="{00000000-0005-0000-0000-0000FE030000}"/>
    <cellStyle name="一般 2 3 2 13 6" xfId="12386" xr:uid="{00000000-0005-0000-0000-0000FF030000}"/>
    <cellStyle name="一般 2 3 2 13 6 2" xfId="29004" xr:uid="{00000000-0005-0000-0000-000000040000}"/>
    <cellStyle name="一般 2 3 2 13 7" xfId="18634" xr:uid="{00000000-0005-0000-0000-000001040000}"/>
    <cellStyle name="一般 2 3 2 13 8" xfId="16632" xr:uid="{00000000-0005-0000-0000-000002040000}"/>
    <cellStyle name="一般 2 3 2 13 9" xfId="34195" xr:uid="{00000000-0005-0000-0000-000003040000}"/>
    <cellStyle name="一般 2 3 2 14" xfId="982" xr:uid="{00000000-0005-0000-0000-000004040000}"/>
    <cellStyle name="一般 2 3 2 14 2" xfId="7072" xr:uid="{00000000-0005-0000-0000-000005040000}"/>
    <cellStyle name="一般 2 3 2 14 2 2" xfId="23690" xr:uid="{00000000-0005-0000-0000-000006040000}"/>
    <cellStyle name="一般 2 3 2 14 3" xfId="12257" xr:uid="{00000000-0005-0000-0000-000007040000}"/>
    <cellStyle name="一般 2 3 2 14 3 2" xfId="28875" xr:uid="{00000000-0005-0000-0000-000008040000}"/>
    <cellStyle name="一般 2 3 2 14 4" xfId="18505" xr:uid="{00000000-0005-0000-0000-000009040000}"/>
    <cellStyle name="一般 2 3 2 14 5" xfId="34066" xr:uid="{00000000-0005-0000-0000-00000A040000}"/>
    <cellStyle name="一般 2 3 2 15" xfId="2042" xr:uid="{00000000-0005-0000-0000-00000B040000}"/>
    <cellStyle name="一般 2 3 2 15 2" xfId="8132" xr:uid="{00000000-0005-0000-0000-00000C040000}"/>
    <cellStyle name="一般 2 3 2 15 2 2" xfId="24750" xr:uid="{00000000-0005-0000-0000-00000D040000}"/>
    <cellStyle name="一般 2 3 2 15 3" xfId="13317" xr:uid="{00000000-0005-0000-0000-00000E040000}"/>
    <cellStyle name="一般 2 3 2 15 3 2" xfId="29935" xr:uid="{00000000-0005-0000-0000-00000F040000}"/>
    <cellStyle name="一般 2 3 2 15 4" xfId="19565" xr:uid="{00000000-0005-0000-0000-000010040000}"/>
    <cellStyle name="一般 2 3 2 15 5" xfId="35126" xr:uid="{00000000-0005-0000-0000-000011040000}"/>
    <cellStyle name="一般 2 3 2 16" xfId="3102" xr:uid="{00000000-0005-0000-0000-000012040000}"/>
    <cellStyle name="一般 2 3 2 16 2" xfId="9192" xr:uid="{00000000-0005-0000-0000-000013040000}"/>
    <cellStyle name="一般 2 3 2 16 2 2" xfId="25810" xr:uid="{00000000-0005-0000-0000-000014040000}"/>
    <cellStyle name="一般 2 3 2 16 3" xfId="14377" xr:uid="{00000000-0005-0000-0000-000015040000}"/>
    <cellStyle name="一般 2 3 2 16 3 2" xfId="30995" xr:uid="{00000000-0005-0000-0000-000016040000}"/>
    <cellStyle name="一般 2 3 2 16 4" xfId="20625" xr:uid="{00000000-0005-0000-0000-000017040000}"/>
    <cellStyle name="一般 2 3 2 16 5" xfId="36186" xr:uid="{00000000-0005-0000-0000-000018040000}"/>
    <cellStyle name="一般 2 3 2 17" xfId="4162" xr:uid="{00000000-0005-0000-0000-000019040000}"/>
    <cellStyle name="一般 2 3 2 17 2" xfId="10252" xr:uid="{00000000-0005-0000-0000-00001A040000}"/>
    <cellStyle name="一般 2 3 2 17 2 2" xfId="26870" xr:uid="{00000000-0005-0000-0000-00001B040000}"/>
    <cellStyle name="一般 2 3 2 17 3" xfId="15437" xr:uid="{00000000-0005-0000-0000-00001C040000}"/>
    <cellStyle name="一般 2 3 2 17 3 2" xfId="32055" xr:uid="{00000000-0005-0000-0000-00001D040000}"/>
    <cellStyle name="一般 2 3 2 17 4" xfId="21685" xr:uid="{00000000-0005-0000-0000-00001E040000}"/>
    <cellStyle name="一般 2 3 2 17 5" xfId="37246" xr:uid="{00000000-0005-0000-0000-00001F040000}"/>
    <cellStyle name="一般 2 3 2 18" xfId="6141" xr:uid="{00000000-0005-0000-0000-000020040000}"/>
    <cellStyle name="一般 2 3 2 18 2" xfId="22759" xr:uid="{00000000-0005-0000-0000-000021040000}"/>
    <cellStyle name="一般 2 3 2 19" xfId="11326" xr:uid="{00000000-0005-0000-0000-000022040000}"/>
    <cellStyle name="一般 2 3 2 19 2" xfId="27944" xr:uid="{00000000-0005-0000-0000-000023040000}"/>
    <cellStyle name="一般 2 3 2 2" xfId="73" xr:uid="{00000000-0005-0000-0000-000024040000}"/>
    <cellStyle name="一般 2 3 2 2 10" xfId="1026" xr:uid="{00000000-0005-0000-0000-000025040000}"/>
    <cellStyle name="一般 2 3 2 2 10 2" xfId="7116" xr:uid="{00000000-0005-0000-0000-000026040000}"/>
    <cellStyle name="一般 2 3 2 2 10 2 2" xfId="23734" xr:uid="{00000000-0005-0000-0000-000027040000}"/>
    <cellStyle name="一般 2 3 2 2 10 3" xfId="12301" xr:uid="{00000000-0005-0000-0000-000028040000}"/>
    <cellStyle name="一般 2 3 2 2 10 3 2" xfId="28919" xr:uid="{00000000-0005-0000-0000-000029040000}"/>
    <cellStyle name="一般 2 3 2 2 10 4" xfId="18549" xr:uid="{00000000-0005-0000-0000-00002A040000}"/>
    <cellStyle name="一般 2 3 2 2 10 5" xfId="34110" xr:uid="{00000000-0005-0000-0000-00002B040000}"/>
    <cellStyle name="一般 2 3 2 2 11" xfId="2086" xr:uid="{00000000-0005-0000-0000-00002C040000}"/>
    <cellStyle name="一般 2 3 2 2 11 2" xfId="8176" xr:uid="{00000000-0005-0000-0000-00002D040000}"/>
    <cellStyle name="一般 2 3 2 2 11 2 2" xfId="24794" xr:uid="{00000000-0005-0000-0000-00002E040000}"/>
    <cellStyle name="一般 2 3 2 2 11 3" xfId="13361" xr:uid="{00000000-0005-0000-0000-00002F040000}"/>
    <cellStyle name="一般 2 3 2 2 11 3 2" xfId="29979" xr:uid="{00000000-0005-0000-0000-000030040000}"/>
    <cellStyle name="一般 2 3 2 2 11 4" xfId="19609" xr:uid="{00000000-0005-0000-0000-000031040000}"/>
    <cellStyle name="一般 2 3 2 2 11 5" xfId="35170" xr:uid="{00000000-0005-0000-0000-000032040000}"/>
    <cellStyle name="一般 2 3 2 2 12" xfId="3146" xr:uid="{00000000-0005-0000-0000-000033040000}"/>
    <cellStyle name="一般 2 3 2 2 12 2" xfId="9236" xr:uid="{00000000-0005-0000-0000-000034040000}"/>
    <cellStyle name="一般 2 3 2 2 12 2 2" xfId="25854" xr:uid="{00000000-0005-0000-0000-000035040000}"/>
    <cellStyle name="一般 2 3 2 2 12 3" xfId="14421" xr:uid="{00000000-0005-0000-0000-000036040000}"/>
    <cellStyle name="一般 2 3 2 2 12 3 2" xfId="31039" xr:uid="{00000000-0005-0000-0000-000037040000}"/>
    <cellStyle name="一般 2 3 2 2 12 4" xfId="20669" xr:uid="{00000000-0005-0000-0000-000038040000}"/>
    <cellStyle name="一般 2 3 2 2 12 5" xfId="36230" xr:uid="{00000000-0005-0000-0000-000039040000}"/>
    <cellStyle name="一般 2 3 2 2 13" xfId="4206" xr:uid="{00000000-0005-0000-0000-00003A040000}"/>
    <cellStyle name="一般 2 3 2 2 13 2" xfId="10296" xr:uid="{00000000-0005-0000-0000-00003B040000}"/>
    <cellStyle name="一般 2 3 2 2 13 2 2" xfId="26914" xr:uid="{00000000-0005-0000-0000-00003C040000}"/>
    <cellStyle name="一般 2 3 2 2 13 3" xfId="15481" xr:uid="{00000000-0005-0000-0000-00003D040000}"/>
    <cellStyle name="一般 2 3 2 2 13 3 2" xfId="32099" xr:uid="{00000000-0005-0000-0000-00003E040000}"/>
    <cellStyle name="一般 2 3 2 2 13 4" xfId="21729" xr:uid="{00000000-0005-0000-0000-00003F040000}"/>
    <cellStyle name="一般 2 3 2 2 13 5" xfId="37290" xr:uid="{00000000-0005-0000-0000-000040040000}"/>
    <cellStyle name="一般 2 3 2 2 14" xfId="6163" xr:uid="{00000000-0005-0000-0000-000041040000}"/>
    <cellStyle name="一般 2 3 2 2 14 2" xfId="22781" xr:uid="{00000000-0005-0000-0000-000042040000}"/>
    <cellStyle name="一般 2 3 2 2 15" xfId="11348" xr:uid="{00000000-0005-0000-0000-000043040000}"/>
    <cellStyle name="一般 2 3 2 2 15 2" xfId="27966" xr:uid="{00000000-0005-0000-0000-000044040000}"/>
    <cellStyle name="一般 2 3 2 2 16" xfId="17584" xr:uid="{00000000-0005-0000-0000-000045040000}"/>
    <cellStyle name="一般 2 3 2 2 17" xfId="16547" xr:uid="{00000000-0005-0000-0000-000046040000}"/>
    <cellStyle name="一般 2 3 2 2 18" xfId="33157" xr:uid="{00000000-0005-0000-0000-000047040000}"/>
    <cellStyle name="一般 2 3 2 2 2" xfId="191" xr:uid="{00000000-0005-0000-0000-000048040000}"/>
    <cellStyle name="一般 2 3 2 2 2 10" xfId="33275" xr:uid="{00000000-0005-0000-0000-000049040000}"/>
    <cellStyle name="一般 2 3 2 2 2 2" xfId="1251" xr:uid="{00000000-0005-0000-0000-00004A040000}"/>
    <cellStyle name="一般 2 3 2 2 2 2 2" xfId="7341" xr:uid="{00000000-0005-0000-0000-00004B040000}"/>
    <cellStyle name="一般 2 3 2 2 2 2 2 2" xfId="23959" xr:uid="{00000000-0005-0000-0000-00004C040000}"/>
    <cellStyle name="一般 2 3 2 2 2 2 3" xfId="12526" xr:uid="{00000000-0005-0000-0000-00004D040000}"/>
    <cellStyle name="一般 2 3 2 2 2 2 3 2" xfId="29144" xr:uid="{00000000-0005-0000-0000-00004E040000}"/>
    <cellStyle name="一般 2 3 2 2 2 2 4" xfId="18774" xr:uid="{00000000-0005-0000-0000-00004F040000}"/>
    <cellStyle name="一般 2 3 2 2 2 2 5" xfId="34335" xr:uid="{00000000-0005-0000-0000-000050040000}"/>
    <cellStyle name="一般 2 3 2 2 2 3" xfId="2311" xr:uid="{00000000-0005-0000-0000-000051040000}"/>
    <cellStyle name="一般 2 3 2 2 2 3 2" xfId="8401" xr:uid="{00000000-0005-0000-0000-000052040000}"/>
    <cellStyle name="一般 2 3 2 2 2 3 2 2" xfId="25019" xr:uid="{00000000-0005-0000-0000-000053040000}"/>
    <cellStyle name="一般 2 3 2 2 2 3 3" xfId="13586" xr:uid="{00000000-0005-0000-0000-000054040000}"/>
    <cellStyle name="一般 2 3 2 2 2 3 3 2" xfId="30204" xr:uid="{00000000-0005-0000-0000-000055040000}"/>
    <cellStyle name="一般 2 3 2 2 2 3 4" xfId="19834" xr:uid="{00000000-0005-0000-0000-000056040000}"/>
    <cellStyle name="一般 2 3 2 2 2 3 5" xfId="35395" xr:uid="{00000000-0005-0000-0000-000057040000}"/>
    <cellStyle name="一般 2 3 2 2 2 4" xfId="3371" xr:uid="{00000000-0005-0000-0000-000058040000}"/>
    <cellStyle name="一般 2 3 2 2 2 4 2" xfId="9461" xr:uid="{00000000-0005-0000-0000-000059040000}"/>
    <cellStyle name="一般 2 3 2 2 2 4 2 2" xfId="26079" xr:uid="{00000000-0005-0000-0000-00005A040000}"/>
    <cellStyle name="一般 2 3 2 2 2 4 3" xfId="14646" xr:uid="{00000000-0005-0000-0000-00005B040000}"/>
    <cellStyle name="一般 2 3 2 2 2 4 3 2" xfId="31264" xr:uid="{00000000-0005-0000-0000-00005C040000}"/>
    <cellStyle name="一般 2 3 2 2 2 4 4" xfId="20894" xr:uid="{00000000-0005-0000-0000-00005D040000}"/>
    <cellStyle name="一般 2 3 2 2 2 4 5" xfId="36455" xr:uid="{00000000-0005-0000-0000-00005E040000}"/>
    <cellStyle name="一般 2 3 2 2 2 5" xfId="4431" xr:uid="{00000000-0005-0000-0000-00005F040000}"/>
    <cellStyle name="一般 2 3 2 2 2 5 2" xfId="10521" xr:uid="{00000000-0005-0000-0000-000060040000}"/>
    <cellStyle name="一般 2 3 2 2 2 5 2 2" xfId="27139" xr:uid="{00000000-0005-0000-0000-000061040000}"/>
    <cellStyle name="一般 2 3 2 2 2 5 3" xfId="15706" xr:uid="{00000000-0005-0000-0000-000062040000}"/>
    <cellStyle name="一般 2 3 2 2 2 5 3 2" xfId="32324" xr:uid="{00000000-0005-0000-0000-000063040000}"/>
    <cellStyle name="一般 2 3 2 2 2 5 4" xfId="21954" xr:uid="{00000000-0005-0000-0000-000064040000}"/>
    <cellStyle name="一般 2 3 2 2 2 5 5" xfId="37515" xr:uid="{00000000-0005-0000-0000-000065040000}"/>
    <cellStyle name="一般 2 3 2 2 2 6" xfId="6281" xr:uid="{00000000-0005-0000-0000-000066040000}"/>
    <cellStyle name="一般 2 3 2 2 2 6 2" xfId="22899" xr:uid="{00000000-0005-0000-0000-000067040000}"/>
    <cellStyle name="一般 2 3 2 2 2 7" xfId="11466" xr:uid="{00000000-0005-0000-0000-000068040000}"/>
    <cellStyle name="一般 2 3 2 2 2 7 2" xfId="28084" xr:uid="{00000000-0005-0000-0000-000069040000}"/>
    <cellStyle name="一般 2 3 2 2 2 8" xfId="17702" xr:uid="{00000000-0005-0000-0000-00006A040000}"/>
    <cellStyle name="一般 2 3 2 2 2 9" xfId="16772" xr:uid="{00000000-0005-0000-0000-00006B040000}"/>
    <cellStyle name="一般 2 3 2 2 3" xfId="313" xr:uid="{00000000-0005-0000-0000-00006C040000}"/>
    <cellStyle name="一般 2 3 2 2 3 10" xfId="33396" xr:uid="{00000000-0005-0000-0000-00006D040000}"/>
    <cellStyle name="一般 2 3 2 2 3 2" xfId="1372" xr:uid="{00000000-0005-0000-0000-00006E040000}"/>
    <cellStyle name="一般 2 3 2 2 3 2 2" xfId="7462" xr:uid="{00000000-0005-0000-0000-00006F040000}"/>
    <cellStyle name="一般 2 3 2 2 3 2 2 2" xfId="24080" xr:uid="{00000000-0005-0000-0000-000070040000}"/>
    <cellStyle name="一般 2 3 2 2 3 2 3" xfId="12647" xr:uid="{00000000-0005-0000-0000-000071040000}"/>
    <cellStyle name="一般 2 3 2 2 3 2 3 2" xfId="29265" xr:uid="{00000000-0005-0000-0000-000072040000}"/>
    <cellStyle name="一般 2 3 2 2 3 2 4" xfId="18895" xr:uid="{00000000-0005-0000-0000-000073040000}"/>
    <cellStyle name="一般 2 3 2 2 3 2 5" xfId="34456" xr:uid="{00000000-0005-0000-0000-000074040000}"/>
    <cellStyle name="一般 2 3 2 2 3 3" xfId="2432" xr:uid="{00000000-0005-0000-0000-000075040000}"/>
    <cellStyle name="一般 2 3 2 2 3 3 2" xfId="8522" xr:uid="{00000000-0005-0000-0000-000076040000}"/>
    <cellStyle name="一般 2 3 2 2 3 3 2 2" xfId="25140" xr:uid="{00000000-0005-0000-0000-000077040000}"/>
    <cellStyle name="一般 2 3 2 2 3 3 3" xfId="13707" xr:uid="{00000000-0005-0000-0000-000078040000}"/>
    <cellStyle name="一般 2 3 2 2 3 3 3 2" xfId="30325" xr:uid="{00000000-0005-0000-0000-000079040000}"/>
    <cellStyle name="一般 2 3 2 2 3 3 4" xfId="19955" xr:uid="{00000000-0005-0000-0000-00007A040000}"/>
    <cellStyle name="一般 2 3 2 2 3 3 5" xfId="35516" xr:uid="{00000000-0005-0000-0000-00007B040000}"/>
    <cellStyle name="一般 2 3 2 2 3 4" xfId="3492" xr:uid="{00000000-0005-0000-0000-00007C040000}"/>
    <cellStyle name="一般 2 3 2 2 3 4 2" xfId="9582" xr:uid="{00000000-0005-0000-0000-00007D040000}"/>
    <cellStyle name="一般 2 3 2 2 3 4 2 2" xfId="26200" xr:uid="{00000000-0005-0000-0000-00007E040000}"/>
    <cellStyle name="一般 2 3 2 2 3 4 3" xfId="14767" xr:uid="{00000000-0005-0000-0000-00007F040000}"/>
    <cellStyle name="一般 2 3 2 2 3 4 3 2" xfId="31385" xr:uid="{00000000-0005-0000-0000-000080040000}"/>
    <cellStyle name="一般 2 3 2 2 3 4 4" xfId="21015" xr:uid="{00000000-0005-0000-0000-000081040000}"/>
    <cellStyle name="一般 2 3 2 2 3 4 5" xfId="36576" xr:uid="{00000000-0005-0000-0000-000082040000}"/>
    <cellStyle name="一般 2 3 2 2 3 5" xfId="4552" xr:uid="{00000000-0005-0000-0000-000083040000}"/>
    <cellStyle name="一般 2 3 2 2 3 5 2" xfId="10642" xr:uid="{00000000-0005-0000-0000-000084040000}"/>
    <cellStyle name="一般 2 3 2 2 3 5 2 2" xfId="27260" xr:uid="{00000000-0005-0000-0000-000085040000}"/>
    <cellStyle name="一般 2 3 2 2 3 5 3" xfId="15827" xr:uid="{00000000-0005-0000-0000-000086040000}"/>
    <cellStyle name="一般 2 3 2 2 3 5 3 2" xfId="32445" xr:uid="{00000000-0005-0000-0000-000087040000}"/>
    <cellStyle name="一般 2 3 2 2 3 5 4" xfId="22075" xr:uid="{00000000-0005-0000-0000-000088040000}"/>
    <cellStyle name="一般 2 3 2 2 3 5 5" xfId="37636" xr:uid="{00000000-0005-0000-0000-000089040000}"/>
    <cellStyle name="一般 2 3 2 2 3 6" xfId="6402" xr:uid="{00000000-0005-0000-0000-00008A040000}"/>
    <cellStyle name="一般 2 3 2 2 3 6 2" xfId="23020" xr:uid="{00000000-0005-0000-0000-00008B040000}"/>
    <cellStyle name="一般 2 3 2 2 3 7" xfId="11587" xr:uid="{00000000-0005-0000-0000-00008C040000}"/>
    <cellStyle name="一般 2 3 2 2 3 7 2" xfId="28205" xr:uid="{00000000-0005-0000-0000-00008D040000}"/>
    <cellStyle name="一般 2 3 2 2 3 8" xfId="17835" xr:uid="{00000000-0005-0000-0000-00008E040000}"/>
    <cellStyle name="一般 2 3 2 2 3 9" xfId="16893" xr:uid="{00000000-0005-0000-0000-00008F040000}"/>
    <cellStyle name="一般 2 3 2 2 4" xfId="436" xr:uid="{00000000-0005-0000-0000-000090040000}"/>
    <cellStyle name="一般 2 3 2 2 4 10" xfId="33520" xr:uid="{00000000-0005-0000-0000-000091040000}"/>
    <cellStyle name="一般 2 3 2 2 4 2" xfId="1496" xr:uid="{00000000-0005-0000-0000-000092040000}"/>
    <cellStyle name="一般 2 3 2 2 4 2 2" xfId="7586" xr:uid="{00000000-0005-0000-0000-000093040000}"/>
    <cellStyle name="一般 2 3 2 2 4 2 2 2" xfId="24204" xr:uid="{00000000-0005-0000-0000-000094040000}"/>
    <cellStyle name="一般 2 3 2 2 4 2 3" xfId="12771" xr:uid="{00000000-0005-0000-0000-000095040000}"/>
    <cellStyle name="一般 2 3 2 2 4 2 3 2" xfId="29389" xr:uid="{00000000-0005-0000-0000-000096040000}"/>
    <cellStyle name="一般 2 3 2 2 4 2 4" xfId="19019" xr:uid="{00000000-0005-0000-0000-000097040000}"/>
    <cellStyle name="一般 2 3 2 2 4 2 5" xfId="34580" xr:uid="{00000000-0005-0000-0000-000098040000}"/>
    <cellStyle name="一般 2 3 2 2 4 3" xfId="2556" xr:uid="{00000000-0005-0000-0000-000099040000}"/>
    <cellStyle name="一般 2 3 2 2 4 3 2" xfId="8646" xr:uid="{00000000-0005-0000-0000-00009A040000}"/>
    <cellStyle name="一般 2 3 2 2 4 3 2 2" xfId="25264" xr:uid="{00000000-0005-0000-0000-00009B040000}"/>
    <cellStyle name="一般 2 3 2 2 4 3 3" xfId="13831" xr:uid="{00000000-0005-0000-0000-00009C040000}"/>
    <cellStyle name="一般 2 3 2 2 4 3 3 2" xfId="30449" xr:uid="{00000000-0005-0000-0000-00009D040000}"/>
    <cellStyle name="一般 2 3 2 2 4 3 4" xfId="20079" xr:uid="{00000000-0005-0000-0000-00009E040000}"/>
    <cellStyle name="一般 2 3 2 2 4 3 5" xfId="35640" xr:uid="{00000000-0005-0000-0000-00009F040000}"/>
    <cellStyle name="一般 2 3 2 2 4 4" xfId="3616" xr:uid="{00000000-0005-0000-0000-0000A0040000}"/>
    <cellStyle name="一般 2 3 2 2 4 4 2" xfId="9706" xr:uid="{00000000-0005-0000-0000-0000A1040000}"/>
    <cellStyle name="一般 2 3 2 2 4 4 2 2" xfId="26324" xr:uid="{00000000-0005-0000-0000-0000A2040000}"/>
    <cellStyle name="一般 2 3 2 2 4 4 3" xfId="14891" xr:uid="{00000000-0005-0000-0000-0000A3040000}"/>
    <cellStyle name="一般 2 3 2 2 4 4 3 2" xfId="31509" xr:uid="{00000000-0005-0000-0000-0000A4040000}"/>
    <cellStyle name="一般 2 3 2 2 4 4 4" xfId="21139" xr:uid="{00000000-0005-0000-0000-0000A5040000}"/>
    <cellStyle name="一般 2 3 2 2 4 4 5" xfId="36700" xr:uid="{00000000-0005-0000-0000-0000A6040000}"/>
    <cellStyle name="一般 2 3 2 2 4 5" xfId="4676" xr:uid="{00000000-0005-0000-0000-0000A7040000}"/>
    <cellStyle name="一般 2 3 2 2 4 5 2" xfId="10766" xr:uid="{00000000-0005-0000-0000-0000A8040000}"/>
    <cellStyle name="一般 2 3 2 2 4 5 2 2" xfId="27384" xr:uid="{00000000-0005-0000-0000-0000A9040000}"/>
    <cellStyle name="一般 2 3 2 2 4 5 3" xfId="15951" xr:uid="{00000000-0005-0000-0000-0000AA040000}"/>
    <cellStyle name="一般 2 3 2 2 4 5 3 2" xfId="32569" xr:uid="{00000000-0005-0000-0000-0000AB040000}"/>
    <cellStyle name="一般 2 3 2 2 4 5 4" xfId="22199" xr:uid="{00000000-0005-0000-0000-0000AC040000}"/>
    <cellStyle name="一般 2 3 2 2 4 5 5" xfId="37760" xr:uid="{00000000-0005-0000-0000-0000AD040000}"/>
    <cellStyle name="一般 2 3 2 2 4 6" xfId="6526" xr:uid="{00000000-0005-0000-0000-0000AE040000}"/>
    <cellStyle name="一般 2 3 2 2 4 6 2" xfId="23144" xr:uid="{00000000-0005-0000-0000-0000AF040000}"/>
    <cellStyle name="一般 2 3 2 2 4 7" xfId="11711" xr:uid="{00000000-0005-0000-0000-0000B0040000}"/>
    <cellStyle name="一般 2 3 2 2 4 7 2" xfId="28329" xr:uid="{00000000-0005-0000-0000-0000B1040000}"/>
    <cellStyle name="一般 2 3 2 2 4 8" xfId="17959" xr:uid="{00000000-0005-0000-0000-0000B2040000}"/>
    <cellStyle name="一般 2 3 2 2 4 9" xfId="17017" xr:uid="{00000000-0005-0000-0000-0000B3040000}"/>
    <cellStyle name="一般 2 3 2 2 5" xfId="554" xr:uid="{00000000-0005-0000-0000-0000B4040000}"/>
    <cellStyle name="一般 2 3 2 2 5 10" xfId="33638" xr:uid="{00000000-0005-0000-0000-0000B5040000}"/>
    <cellStyle name="一般 2 3 2 2 5 2" xfId="1614" xr:uid="{00000000-0005-0000-0000-0000B6040000}"/>
    <cellStyle name="一般 2 3 2 2 5 2 2" xfId="7704" xr:uid="{00000000-0005-0000-0000-0000B7040000}"/>
    <cellStyle name="一般 2 3 2 2 5 2 2 2" xfId="24322" xr:uid="{00000000-0005-0000-0000-0000B8040000}"/>
    <cellStyle name="一般 2 3 2 2 5 2 3" xfId="12889" xr:uid="{00000000-0005-0000-0000-0000B9040000}"/>
    <cellStyle name="一般 2 3 2 2 5 2 3 2" xfId="29507" xr:uid="{00000000-0005-0000-0000-0000BA040000}"/>
    <cellStyle name="一般 2 3 2 2 5 2 4" xfId="19137" xr:uid="{00000000-0005-0000-0000-0000BB040000}"/>
    <cellStyle name="一般 2 3 2 2 5 2 5" xfId="34698" xr:uid="{00000000-0005-0000-0000-0000BC040000}"/>
    <cellStyle name="一般 2 3 2 2 5 3" xfId="2674" xr:uid="{00000000-0005-0000-0000-0000BD040000}"/>
    <cellStyle name="一般 2 3 2 2 5 3 2" xfId="8764" xr:uid="{00000000-0005-0000-0000-0000BE040000}"/>
    <cellStyle name="一般 2 3 2 2 5 3 2 2" xfId="25382" xr:uid="{00000000-0005-0000-0000-0000BF040000}"/>
    <cellStyle name="一般 2 3 2 2 5 3 3" xfId="13949" xr:uid="{00000000-0005-0000-0000-0000C0040000}"/>
    <cellStyle name="一般 2 3 2 2 5 3 3 2" xfId="30567" xr:uid="{00000000-0005-0000-0000-0000C1040000}"/>
    <cellStyle name="一般 2 3 2 2 5 3 4" xfId="20197" xr:uid="{00000000-0005-0000-0000-0000C2040000}"/>
    <cellStyle name="一般 2 3 2 2 5 3 5" xfId="35758" xr:uid="{00000000-0005-0000-0000-0000C3040000}"/>
    <cellStyle name="一般 2 3 2 2 5 4" xfId="3734" xr:uid="{00000000-0005-0000-0000-0000C4040000}"/>
    <cellStyle name="一般 2 3 2 2 5 4 2" xfId="9824" xr:uid="{00000000-0005-0000-0000-0000C5040000}"/>
    <cellStyle name="一般 2 3 2 2 5 4 2 2" xfId="26442" xr:uid="{00000000-0005-0000-0000-0000C6040000}"/>
    <cellStyle name="一般 2 3 2 2 5 4 3" xfId="15009" xr:uid="{00000000-0005-0000-0000-0000C7040000}"/>
    <cellStyle name="一般 2 3 2 2 5 4 3 2" xfId="31627" xr:uid="{00000000-0005-0000-0000-0000C8040000}"/>
    <cellStyle name="一般 2 3 2 2 5 4 4" xfId="21257" xr:uid="{00000000-0005-0000-0000-0000C9040000}"/>
    <cellStyle name="一般 2 3 2 2 5 4 5" xfId="36818" xr:uid="{00000000-0005-0000-0000-0000CA040000}"/>
    <cellStyle name="一般 2 3 2 2 5 5" xfId="4794" xr:uid="{00000000-0005-0000-0000-0000CB040000}"/>
    <cellStyle name="一般 2 3 2 2 5 5 2" xfId="10884" xr:uid="{00000000-0005-0000-0000-0000CC040000}"/>
    <cellStyle name="一般 2 3 2 2 5 5 2 2" xfId="27502" xr:uid="{00000000-0005-0000-0000-0000CD040000}"/>
    <cellStyle name="一般 2 3 2 2 5 5 3" xfId="16069" xr:uid="{00000000-0005-0000-0000-0000CE040000}"/>
    <cellStyle name="一般 2 3 2 2 5 5 3 2" xfId="32687" xr:uid="{00000000-0005-0000-0000-0000CF040000}"/>
    <cellStyle name="一般 2 3 2 2 5 5 4" xfId="22317" xr:uid="{00000000-0005-0000-0000-0000D0040000}"/>
    <cellStyle name="一般 2 3 2 2 5 5 5" xfId="37878" xr:uid="{00000000-0005-0000-0000-0000D1040000}"/>
    <cellStyle name="一般 2 3 2 2 5 6" xfId="6644" xr:uid="{00000000-0005-0000-0000-0000D2040000}"/>
    <cellStyle name="一般 2 3 2 2 5 6 2" xfId="23262" xr:uid="{00000000-0005-0000-0000-0000D3040000}"/>
    <cellStyle name="一般 2 3 2 2 5 7" xfId="11829" xr:uid="{00000000-0005-0000-0000-0000D4040000}"/>
    <cellStyle name="一般 2 3 2 2 5 7 2" xfId="28447" xr:uid="{00000000-0005-0000-0000-0000D5040000}"/>
    <cellStyle name="一般 2 3 2 2 5 8" xfId="18077" xr:uid="{00000000-0005-0000-0000-0000D6040000}"/>
    <cellStyle name="一般 2 3 2 2 5 9" xfId="17135" xr:uid="{00000000-0005-0000-0000-0000D7040000}"/>
    <cellStyle name="一般 2 3 2 2 6" xfId="672" xr:uid="{00000000-0005-0000-0000-0000D8040000}"/>
    <cellStyle name="一般 2 3 2 2 6 10" xfId="33756" xr:uid="{00000000-0005-0000-0000-0000D9040000}"/>
    <cellStyle name="一般 2 3 2 2 6 2" xfId="1732" xr:uid="{00000000-0005-0000-0000-0000DA040000}"/>
    <cellStyle name="一般 2 3 2 2 6 2 2" xfId="7822" xr:uid="{00000000-0005-0000-0000-0000DB040000}"/>
    <cellStyle name="一般 2 3 2 2 6 2 2 2" xfId="24440" xr:uid="{00000000-0005-0000-0000-0000DC040000}"/>
    <cellStyle name="一般 2 3 2 2 6 2 3" xfId="13007" xr:uid="{00000000-0005-0000-0000-0000DD040000}"/>
    <cellStyle name="一般 2 3 2 2 6 2 3 2" xfId="29625" xr:uid="{00000000-0005-0000-0000-0000DE040000}"/>
    <cellStyle name="一般 2 3 2 2 6 2 4" xfId="19255" xr:uid="{00000000-0005-0000-0000-0000DF040000}"/>
    <cellStyle name="一般 2 3 2 2 6 2 5" xfId="34816" xr:uid="{00000000-0005-0000-0000-0000E0040000}"/>
    <cellStyle name="一般 2 3 2 2 6 3" xfId="2792" xr:uid="{00000000-0005-0000-0000-0000E1040000}"/>
    <cellStyle name="一般 2 3 2 2 6 3 2" xfId="8882" xr:uid="{00000000-0005-0000-0000-0000E2040000}"/>
    <cellStyle name="一般 2 3 2 2 6 3 2 2" xfId="25500" xr:uid="{00000000-0005-0000-0000-0000E3040000}"/>
    <cellStyle name="一般 2 3 2 2 6 3 3" xfId="14067" xr:uid="{00000000-0005-0000-0000-0000E4040000}"/>
    <cellStyle name="一般 2 3 2 2 6 3 3 2" xfId="30685" xr:uid="{00000000-0005-0000-0000-0000E5040000}"/>
    <cellStyle name="一般 2 3 2 2 6 3 4" xfId="20315" xr:uid="{00000000-0005-0000-0000-0000E6040000}"/>
    <cellStyle name="一般 2 3 2 2 6 3 5" xfId="35876" xr:uid="{00000000-0005-0000-0000-0000E7040000}"/>
    <cellStyle name="一般 2 3 2 2 6 4" xfId="3852" xr:uid="{00000000-0005-0000-0000-0000E8040000}"/>
    <cellStyle name="一般 2 3 2 2 6 4 2" xfId="9942" xr:uid="{00000000-0005-0000-0000-0000E9040000}"/>
    <cellStyle name="一般 2 3 2 2 6 4 2 2" xfId="26560" xr:uid="{00000000-0005-0000-0000-0000EA040000}"/>
    <cellStyle name="一般 2 3 2 2 6 4 3" xfId="15127" xr:uid="{00000000-0005-0000-0000-0000EB040000}"/>
    <cellStyle name="一般 2 3 2 2 6 4 3 2" xfId="31745" xr:uid="{00000000-0005-0000-0000-0000EC040000}"/>
    <cellStyle name="一般 2 3 2 2 6 4 4" xfId="21375" xr:uid="{00000000-0005-0000-0000-0000ED040000}"/>
    <cellStyle name="一般 2 3 2 2 6 4 5" xfId="36936" xr:uid="{00000000-0005-0000-0000-0000EE040000}"/>
    <cellStyle name="一般 2 3 2 2 6 5" xfId="4912" xr:uid="{00000000-0005-0000-0000-0000EF040000}"/>
    <cellStyle name="一般 2 3 2 2 6 5 2" xfId="11002" xr:uid="{00000000-0005-0000-0000-0000F0040000}"/>
    <cellStyle name="一般 2 3 2 2 6 5 2 2" xfId="27620" xr:uid="{00000000-0005-0000-0000-0000F1040000}"/>
    <cellStyle name="一般 2 3 2 2 6 5 3" xfId="16187" xr:uid="{00000000-0005-0000-0000-0000F2040000}"/>
    <cellStyle name="一般 2 3 2 2 6 5 3 2" xfId="32805" xr:uid="{00000000-0005-0000-0000-0000F3040000}"/>
    <cellStyle name="一般 2 3 2 2 6 5 4" xfId="22435" xr:uid="{00000000-0005-0000-0000-0000F4040000}"/>
    <cellStyle name="一般 2 3 2 2 6 5 5" xfId="37996" xr:uid="{00000000-0005-0000-0000-0000F5040000}"/>
    <cellStyle name="一般 2 3 2 2 6 6" xfId="6762" xr:uid="{00000000-0005-0000-0000-0000F6040000}"/>
    <cellStyle name="一般 2 3 2 2 6 6 2" xfId="23380" xr:uid="{00000000-0005-0000-0000-0000F7040000}"/>
    <cellStyle name="一般 2 3 2 2 6 7" xfId="11947" xr:uid="{00000000-0005-0000-0000-0000F8040000}"/>
    <cellStyle name="一般 2 3 2 2 6 7 2" xfId="28565" xr:uid="{00000000-0005-0000-0000-0000F9040000}"/>
    <cellStyle name="一般 2 3 2 2 6 8" xfId="18195" xr:uid="{00000000-0005-0000-0000-0000FA040000}"/>
    <cellStyle name="一般 2 3 2 2 6 9" xfId="17253" xr:uid="{00000000-0005-0000-0000-0000FB040000}"/>
    <cellStyle name="一般 2 3 2 2 7" xfId="790" xr:uid="{00000000-0005-0000-0000-0000FC040000}"/>
    <cellStyle name="一般 2 3 2 2 7 10" xfId="33874" xr:uid="{00000000-0005-0000-0000-0000FD040000}"/>
    <cellStyle name="一般 2 3 2 2 7 2" xfId="1850" xr:uid="{00000000-0005-0000-0000-0000FE040000}"/>
    <cellStyle name="一般 2 3 2 2 7 2 2" xfId="7940" xr:uid="{00000000-0005-0000-0000-0000FF040000}"/>
    <cellStyle name="一般 2 3 2 2 7 2 2 2" xfId="24558" xr:uid="{00000000-0005-0000-0000-000000050000}"/>
    <cellStyle name="一般 2 3 2 2 7 2 3" xfId="13125" xr:uid="{00000000-0005-0000-0000-000001050000}"/>
    <cellStyle name="一般 2 3 2 2 7 2 3 2" xfId="29743" xr:uid="{00000000-0005-0000-0000-000002050000}"/>
    <cellStyle name="一般 2 3 2 2 7 2 4" xfId="19373" xr:uid="{00000000-0005-0000-0000-000003050000}"/>
    <cellStyle name="一般 2 3 2 2 7 2 5" xfId="34934" xr:uid="{00000000-0005-0000-0000-000004050000}"/>
    <cellStyle name="一般 2 3 2 2 7 3" xfId="2910" xr:uid="{00000000-0005-0000-0000-000005050000}"/>
    <cellStyle name="一般 2 3 2 2 7 3 2" xfId="9000" xr:uid="{00000000-0005-0000-0000-000006050000}"/>
    <cellStyle name="一般 2 3 2 2 7 3 2 2" xfId="25618" xr:uid="{00000000-0005-0000-0000-000007050000}"/>
    <cellStyle name="一般 2 3 2 2 7 3 3" xfId="14185" xr:uid="{00000000-0005-0000-0000-000008050000}"/>
    <cellStyle name="一般 2 3 2 2 7 3 3 2" xfId="30803" xr:uid="{00000000-0005-0000-0000-000009050000}"/>
    <cellStyle name="一般 2 3 2 2 7 3 4" xfId="20433" xr:uid="{00000000-0005-0000-0000-00000A050000}"/>
    <cellStyle name="一般 2 3 2 2 7 3 5" xfId="35994" xr:uid="{00000000-0005-0000-0000-00000B050000}"/>
    <cellStyle name="一般 2 3 2 2 7 4" xfId="3970" xr:uid="{00000000-0005-0000-0000-00000C050000}"/>
    <cellStyle name="一般 2 3 2 2 7 4 2" xfId="10060" xr:uid="{00000000-0005-0000-0000-00000D050000}"/>
    <cellStyle name="一般 2 3 2 2 7 4 2 2" xfId="26678" xr:uid="{00000000-0005-0000-0000-00000E050000}"/>
    <cellStyle name="一般 2 3 2 2 7 4 3" xfId="15245" xr:uid="{00000000-0005-0000-0000-00000F050000}"/>
    <cellStyle name="一般 2 3 2 2 7 4 3 2" xfId="31863" xr:uid="{00000000-0005-0000-0000-000010050000}"/>
    <cellStyle name="一般 2 3 2 2 7 4 4" xfId="21493" xr:uid="{00000000-0005-0000-0000-000011050000}"/>
    <cellStyle name="一般 2 3 2 2 7 4 5" xfId="37054" xr:uid="{00000000-0005-0000-0000-000012050000}"/>
    <cellStyle name="一般 2 3 2 2 7 5" xfId="5030" xr:uid="{00000000-0005-0000-0000-000013050000}"/>
    <cellStyle name="一般 2 3 2 2 7 5 2" xfId="11120" xr:uid="{00000000-0005-0000-0000-000014050000}"/>
    <cellStyle name="一般 2 3 2 2 7 5 2 2" xfId="27738" xr:uid="{00000000-0005-0000-0000-000015050000}"/>
    <cellStyle name="一般 2 3 2 2 7 5 3" xfId="16305" xr:uid="{00000000-0005-0000-0000-000016050000}"/>
    <cellStyle name="一般 2 3 2 2 7 5 3 2" xfId="32923" xr:uid="{00000000-0005-0000-0000-000017050000}"/>
    <cellStyle name="一般 2 3 2 2 7 5 4" xfId="22553" xr:uid="{00000000-0005-0000-0000-000018050000}"/>
    <cellStyle name="一般 2 3 2 2 7 5 5" xfId="38114" xr:uid="{00000000-0005-0000-0000-000019050000}"/>
    <cellStyle name="一般 2 3 2 2 7 6" xfId="6880" xr:uid="{00000000-0005-0000-0000-00001A050000}"/>
    <cellStyle name="一般 2 3 2 2 7 6 2" xfId="23498" xr:uid="{00000000-0005-0000-0000-00001B050000}"/>
    <cellStyle name="一般 2 3 2 2 7 7" xfId="12065" xr:uid="{00000000-0005-0000-0000-00001C050000}"/>
    <cellStyle name="一般 2 3 2 2 7 7 2" xfId="28683" xr:uid="{00000000-0005-0000-0000-00001D050000}"/>
    <cellStyle name="一般 2 3 2 2 7 8" xfId="18313" xr:uid="{00000000-0005-0000-0000-00001E050000}"/>
    <cellStyle name="一般 2 3 2 2 7 9" xfId="17371" xr:uid="{00000000-0005-0000-0000-00001F050000}"/>
    <cellStyle name="一般 2 3 2 2 8" xfId="908" xr:uid="{00000000-0005-0000-0000-000020050000}"/>
    <cellStyle name="一般 2 3 2 2 8 10" xfId="33992" xr:uid="{00000000-0005-0000-0000-000021050000}"/>
    <cellStyle name="一般 2 3 2 2 8 2" xfId="1968" xr:uid="{00000000-0005-0000-0000-000022050000}"/>
    <cellStyle name="一般 2 3 2 2 8 2 2" xfId="8058" xr:uid="{00000000-0005-0000-0000-000023050000}"/>
    <cellStyle name="一般 2 3 2 2 8 2 2 2" xfId="24676" xr:uid="{00000000-0005-0000-0000-000024050000}"/>
    <cellStyle name="一般 2 3 2 2 8 2 3" xfId="13243" xr:uid="{00000000-0005-0000-0000-000025050000}"/>
    <cellStyle name="一般 2 3 2 2 8 2 3 2" xfId="29861" xr:uid="{00000000-0005-0000-0000-000026050000}"/>
    <cellStyle name="一般 2 3 2 2 8 2 4" xfId="19491" xr:uid="{00000000-0005-0000-0000-000027050000}"/>
    <cellStyle name="一般 2 3 2 2 8 2 5" xfId="35052" xr:uid="{00000000-0005-0000-0000-000028050000}"/>
    <cellStyle name="一般 2 3 2 2 8 3" xfId="3028" xr:uid="{00000000-0005-0000-0000-000029050000}"/>
    <cellStyle name="一般 2 3 2 2 8 3 2" xfId="9118" xr:uid="{00000000-0005-0000-0000-00002A050000}"/>
    <cellStyle name="一般 2 3 2 2 8 3 2 2" xfId="25736" xr:uid="{00000000-0005-0000-0000-00002B050000}"/>
    <cellStyle name="一般 2 3 2 2 8 3 3" xfId="14303" xr:uid="{00000000-0005-0000-0000-00002C050000}"/>
    <cellStyle name="一般 2 3 2 2 8 3 3 2" xfId="30921" xr:uid="{00000000-0005-0000-0000-00002D050000}"/>
    <cellStyle name="一般 2 3 2 2 8 3 4" xfId="20551" xr:uid="{00000000-0005-0000-0000-00002E050000}"/>
    <cellStyle name="一般 2 3 2 2 8 3 5" xfId="36112" xr:uid="{00000000-0005-0000-0000-00002F050000}"/>
    <cellStyle name="一般 2 3 2 2 8 4" xfId="4088" xr:uid="{00000000-0005-0000-0000-000030050000}"/>
    <cellStyle name="一般 2 3 2 2 8 4 2" xfId="10178" xr:uid="{00000000-0005-0000-0000-000031050000}"/>
    <cellStyle name="一般 2 3 2 2 8 4 2 2" xfId="26796" xr:uid="{00000000-0005-0000-0000-000032050000}"/>
    <cellStyle name="一般 2 3 2 2 8 4 3" xfId="15363" xr:uid="{00000000-0005-0000-0000-000033050000}"/>
    <cellStyle name="一般 2 3 2 2 8 4 3 2" xfId="31981" xr:uid="{00000000-0005-0000-0000-000034050000}"/>
    <cellStyle name="一般 2 3 2 2 8 4 4" xfId="21611" xr:uid="{00000000-0005-0000-0000-000035050000}"/>
    <cellStyle name="一般 2 3 2 2 8 4 5" xfId="37172" xr:uid="{00000000-0005-0000-0000-000036050000}"/>
    <cellStyle name="一般 2 3 2 2 8 5" xfId="5148" xr:uid="{00000000-0005-0000-0000-000037050000}"/>
    <cellStyle name="一般 2 3 2 2 8 5 2" xfId="11238" xr:uid="{00000000-0005-0000-0000-000038050000}"/>
    <cellStyle name="一般 2 3 2 2 8 5 2 2" xfId="27856" xr:uid="{00000000-0005-0000-0000-000039050000}"/>
    <cellStyle name="一般 2 3 2 2 8 5 3" xfId="16423" xr:uid="{00000000-0005-0000-0000-00003A050000}"/>
    <cellStyle name="一般 2 3 2 2 8 5 3 2" xfId="33041" xr:uid="{00000000-0005-0000-0000-00003B050000}"/>
    <cellStyle name="一般 2 3 2 2 8 5 4" xfId="22671" xr:uid="{00000000-0005-0000-0000-00003C050000}"/>
    <cellStyle name="一般 2 3 2 2 8 5 5" xfId="38232" xr:uid="{00000000-0005-0000-0000-00003D050000}"/>
    <cellStyle name="一般 2 3 2 2 8 6" xfId="6998" xr:uid="{00000000-0005-0000-0000-00003E050000}"/>
    <cellStyle name="一般 2 3 2 2 8 6 2" xfId="23616" xr:uid="{00000000-0005-0000-0000-00003F050000}"/>
    <cellStyle name="一般 2 3 2 2 8 7" xfId="12183" xr:uid="{00000000-0005-0000-0000-000040050000}"/>
    <cellStyle name="一般 2 3 2 2 8 7 2" xfId="28801" xr:uid="{00000000-0005-0000-0000-000041050000}"/>
    <cellStyle name="一般 2 3 2 2 8 8" xfId="18431" xr:uid="{00000000-0005-0000-0000-000042050000}"/>
    <cellStyle name="一般 2 3 2 2 8 9" xfId="17489" xr:uid="{00000000-0005-0000-0000-000043050000}"/>
    <cellStyle name="一般 2 3 2 2 9" xfId="1133" xr:uid="{00000000-0005-0000-0000-000044050000}"/>
    <cellStyle name="一般 2 3 2 2 9 2" xfId="2193" xr:uid="{00000000-0005-0000-0000-000045050000}"/>
    <cellStyle name="一般 2 3 2 2 9 2 2" xfId="8283" xr:uid="{00000000-0005-0000-0000-000046050000}"/>
    <cellStyle name="一般 2 3 2 2 9 2 2 2" xfId="24901" xr:uid="{00000000-0005-0000-0000-000047050000}"/>
    <cellStyle name="一般 2 3 2 2 9 2 3" xfId="13468" xr:uid="{00000000-0005-0000-0000-000048050000}"/>
    <cellStyle name="一般 2 3 2 2 9 2 3 2" xfId="30086" xr:uid="{00000000-0005-0000-0000-000049050000}"/>
    <cellStyle name="一般 2 3 2 2 9 2 4" xfId="19716" xr:uid="{00000000-0005-0000-0000-00004A050000}"/>
    <cellStyle name="一般 2 3 2 2 9 2 5" xfId="35277" xr:uid="{00000000-0005-0000-0000-00004B050000}"/>
    <cellStyle name="一般 2 3 2 2 9 3" xfId="3253" xr:uid="{00000000-0005-0000-0000-00004C050000}"/>
    <cellStyle name="一般 2 3 2 2 9 3 2" xfId="9343" xr:uid="{00000000-0005-0000-0000-00004D050000}"/>
    <cellStyle name="一般 2 3 2 2 9 3 2 2" xfId="25961" xr:uid="{00000000-0005-0000-0000-00004E050000}"/>
    <cellStyle name="一般 2 3 2 2 9 3 3" xfId="14528" xr:uid="{00000000-0005-0000-0000-00004F050000}"/>
    <cellStyle name="一般 2 3 2 2 9 3 3 2" xfId="31146" xr:uid="{00000000-0005-0000-0000-000050050000}"/>
    <cellStyle name="一般 2 3 2 2 9 3 4" xfId="20776" xr:uid="{00000000-0005-0000-0000-000051050000}"/>
    <cellStyle name="一般 2 3 2 2 9 3 5" xfId="36337" xr:uid="{00000000-0005-0000-0000-000052050000}"/>
    <cellStyle name="一般 2 3 2 2 9 4" xfId="4313" xr:uid="{00000000-0005-0000-0000-000053050000}"/>
    <cellStyle name="一般 2 3 2 2 9 4 2" xfId="10403" xr:uid="{00000000-0005-0000-0000-000054050000}"/>
    <cellStyle name="一般 2 3 2 2 9 4 2 2" xfId="27021" xr:uid="{00000000-0005-0000-0000-000055050000}"/>
    <cellStyle name="一般 2 3 2 2 9 4 3" xfId="15588" xr:uid="{00000000-0005-0000-0000-000056050000}"/>
    <cellStyle name="一般 2 3 2 2 9 4 3 2" xfId="32206" xr:uid="{00000000-0005-0000-0000-000057050000}"/>
    <cellStyle name="一般 2 3 2 2 9 4 4" xfId="21836" xr:uid="{00000000-0005-0000-0000-000058050000}"/>
    <cellStyle name="一般 2 3 2 2 9 4 5" xfId="37397" xr:uid="{00000000-0005-0000-0000-000059050000}"/>
    <cellStyle name="一般 2 3 2 2 9 5" xfId="7223" xr:uid="{00000000-0005-0000-0000-00005A050000}"/>
    <cellStyle name="一般 2 3 2 2 9 5 2" xfId="23841" xr:uid="{00000000-0005-0000-0000-00005B050000}"/>
    <cellStyle name="一般 2 3 2 2 9 6" xfId="12408" xr:uid="{00000000-0005-0000-0000-00005C050000}"/>
    <cellStyle name="一般 2 3 2 2 9 6 2" xfId="29026" xr:uid="{00000000-0005-0000-0000-00005D050000}"/>
    <cellStyle name="一般 2 3 2 2 9 7" xfId="18656" xr:uid="{00000000-0005-0000-0000-00005E050000}"/>
    <cellStyle name="一般 2 3 2 2 9 8" xfId="16654" xr:uid="{00000000-0005-0000-0000-00005F050000}"/>
    <cellStyle name="一般 2 3 2 2 9 9" xfId="34217" xr:uid="{00000000-0005-0000-0000-000060050000}"/>
    <cellStyle name="一般 2 3 2 20" xfId="17562" xr:uid="{00000000-0005-0000-0000-000061050000}"/>
    <cellStyle name="一般 2 3 2 21" xfId="16503" xr:uid="{00000000-0005-0000-0000-000062050000}"/>
    <cellStyle name="一般 2 3 2 22" xfId="33135" xr:uid="{00000000-0005-0000-0000-000063050000}"/>
    <cellStyle name="一般 2 3 2 3" xfId="101" xr:uid="{00000000-0005-0000-0000-000064050000}"/>
    <cellStyle name="一般 2 3 2 3 10" xfId="1054" xr:uid="{00000000-0005-0000-0000-000065050000}"/>
    <cellStyle name="一般 2 3 2 3 10 2" xfId="7144" xr:uid="{00000000-0005-0000-0000-000066050000}"/>
    <cellStyle name="一般 2 3 2 3 10 2 2" xfId="23762" xr:uid="{00000000-0005-0000-0000-000067050000}"/>
    <cellStyle name="一般 2 3 2 3 10 3" xfId="12329" xr:uid="{00000000-0005-0000-0000-000068050000}"/>
    <cellStyle name="一般 2 3 2 3 10 3 2" xfId="28947" xr:uid="{00000000-0005-0000-0000-000069050000}"/>
    <cellStyle name="一般 2 3 2 3 10 4" xfId="18577" xr:uid="{00000000-0005-0000-0000-00006A050000}"/>
    <cellStyle name="一般 2 3 2 3 10 5" xfId="34138" xr:uid="{00000000-0005-0000-0000-00006B050000}"/>
    <cellStyle name="一般 2 3 2 3 11" xfId="2114" xr:uid="{00000000-0005-0000-0000-00006C050000}"/>
    <cellStyle name="一般 2 3 2 3 11 2" xfId="8204" xr:uid="{00000000-0005-0000-0000-00006D050000}"/>
    <cellStyle name="一般 2 3 2 3 11 2 2" xfId="24822" xr:uid="{00000000-0005-0000-0000-00006E050000}"/>
    <cellStyle name="一般 2 3 2 3 11 3" xfId="13389" xr:uid="{00000000-0005-0000-0000-00006F050000}"/>
    <cellStyle name="一般 2 3 2 3 11 3 2" xfId="30007" xr:uid="{00000000-0005-0000-0000-000070050000}"/>
    <cellStyle name="一般 2 3 2 3 11 4" xfId="19637" xr:uid="{00000000-0005-0000-0000-000071050000}"/>
    <cellStyle name="一般 2 3 2 3 11 5" xfId="35198" xr:uid="{00000000-0005-0000-0000-000072050000}"/>
    <cellStyle name="一般 2 3 2 3 12" xfId="3174" xr:uid="{00000000-0005-0000-0000-000073050000}"/>
    <cellStyle name="一般 2 3 2 3 12 2" xfId="9264" xr:uid="{00000000-0005-0000-0000-000074050000}"/>
    <cellStyle name="一般 2 3 2 3 12 2 2" xfId="25882" xr:uid="{00000000-0005-0000-0000-000075050000}"/>
    <cellStyle name="一般 2 3 2 3 12 3" xfId="14449" xr:uid="{00000000-0005-0000-0000-000076050000}"/>
    <cellStyle name="一般 2 3 2 3 12 3 2" xfId="31067" xr:uid="{00000000-0005-0000-0000-000077050000}"/>
    <cellStyle name="一般 2 3 2 3 12 4" xfId="20697" xr:uid="{00000000-0005-0000-0000-000078050000}"/>
    <cellStyle name="一般 2 3 2 3 12 5" xfId="36258" xr:uid="{00000000-0005-0000-0000-000079050000}"/>
    <cellStyle name="一般 2 3 2 3 13" xfId="4234" xr:uid="{00000000-0005-0000-0000-00007A050000}"/>
    <cellStyle name="一般 2 3 2 3 13 2" xfId="10324" xr:uid="{00000000-0005-0000-0000-00007B050000}"/>
    <cellStyle name="一般 2 3 2 3 13 2 2" xfId="26942" xr:uid="{00000000-0005-0000-0000-00007C050000}"/>
    <cellStyle name="一般 2 3 2 3 13 3" xfId="15509" xr:uid="{00000000-0005-0000-0000-00007D050000}"/>
    <cellStyle name="一般 2 3 2 3 13 3 2" xfId="32127" xr:uid="{00000000-0005-0000-0000-00007E050000}"/>
    <cellStyle name="一般 2 3 2 3 13 4" xfId="21757" xr:uid="{00000000-0005-0000-0000-00007F050000}"/>
    <cellStyle name="一般 2 3 2 3 13 5" xfId="37318" xr:uid="{00000000-0005-0000-0000-000080050000}"/>
    <cellStyle name="一般 2 3 2 3 14" xfId="6191" xr:uid="{00000000-0005-0000-0000-000081050000}"/>
    <cellStyle name="一般 2 3 2 3 14 2" xfId="22809" xr:uid="{00000000-0005-0000-0000-000082050000}"/>
    <cellStyle name="一般 2 3 2 3 15" xfId="11376" xr:uid="{00000000-0005-0000-0000-000083050000}"/>
    <cellStyle name="一般 2 3 2 3 15 2" xfId="27994" xr:uid="{00000000-0005-0000-0000-000084050000}"/>
    <cellStyle name="一般 2 3 2 3 16" xfId="17612" xr:uid="{00000000-0005-0000-0000-000085050000}"/>
    <cellStyle name="一般 2 3 2 3 17" xfId="16575" xr:uid="{00000000-0005-0000-0000-000086050000}"/>
    <cellStyle name="一般 2 3 2 3 18" xfId="33185" xr:uid="{00000000-0005-0000-0000-000087050000}"/>
    <cellStyle name="一般 2 3 2 3 2" xfId="219" xr:uid="{00000000-0005-0000-0000-000088050000}"/>
    <cellStyle name="一般 2 3 2 3 2 10" xfId="33303" xr:uid="{00000000-0005-0000-0000-000089050000}"/>
    <cellStyle name="一般 2 3 2 3 2 2" xfId="1279" xr:uid="{00000000-0005-0000-0000-00008A050000}"/>
    <cellStyle name="一般 2 3 2 3 2 2 2" xfId="7369" xr:uid="{00000000-0005-0000-0000-00008B050000}"/>
    <cellStyle name="一般 2 3 2 3 2 2 2 2" xfId="23987" xr:uid="{00000000-0005-0000-0000-00008C050000}"/>
    <cellStyle name="一般 2 3 2 3 2 2 3" xfId="12554" xr:uid="{00000000-0005-0000-0000-00008D050000}"/>
    <cellStyle name="一般 2 3 2 3 2 2 3 2" xfId="29172" xr:uid="{00000000-0005-0000-0000-00008E050000}"/>
    <cellStyle name="一般 2 3 2 3 2 2 4" xfId="18802" xr:uid="{00000000-0005-0000-0000-00008F050000}"/>
    <cellStyle name="一般 2 3 2 3 2 2 5" xfId="34363" xr:uid="{00000000-0005-0000-0000-000090050000}"/>
    <cellStyle name="一般 2 3 2 3 2 3" xfId="2339" xr:uid="{00000000-0005-0000-0000-000091050000}"/>
    <cellStyle name="一般 2 3 2 3 2 3 2" xfId="8429" xr:uid="{00000000-0005-0000-0000-000092050000}"/>
    <cellStyle name="一般 2 3 2 3 2 3 2 2" xfId="25047" xr:uid="{00000000-0005-0000-0000-000093050000}"/>
    <cellStyle name="一般 2 3 2 3 2 3 3" xfId="13614" xr:uid="{00000000-0005-0000-0000-000094050000}"/>
    <cellStyle name="一般 2 3 2 3 2 3 3 2" xfId="30232" xr:uid="{00000000-0005-0000-0000-000095050000}"/>
    <cellStyle name="一般 2 3 2 3 2 3 4" xfId="19862" xr:uid="{00000000-0005-0000-0000-000096050000}"/>
    <cellStyle name="一般 2 3 2 3 2 3 5" xfId="35423" xr:uid="{00000000-0005-0000-0000-000097050000}"/>
    <cellStyle name="一般 2 3 2 3 2 4" xfId="3399" xr:uid="{00000000-0005-0000-0000-000098050000}"/>
    <cellStyle name="一般 2 3 2 3 2 4 2" xfId="9489" xr:uid="{00000000-0005-0000-0000-000099050000}"/>
    <cellStyle name="一般 2 3 2 3 2 4 2 2" xfId="26107" xr:uid="{00000000-0005-0000-0000-00009A050000}"/>
    <cellStyle name="一般 2 3 2 3 2 4 3" xfId="14674" xr:uid="{00000000-0005-0000-0000-00009B050000}"/>
    <cellStyle name="一般 2 3 2 3 2 4 3 2" xfId="31292" xr:uid="{00000000-0005-0000-0000-00009C050000}"/>
    <cellStyle name="一般 2 3 2 3 2 4 4" xfId="20922" xr:uid="{00000000-0005-0000-0000-00009D050000}"/>
    <cellStyle name="一般 2 3 2 3 2 4 5" xfId="36483" xr:uid="{00000000-0005-0000-0000-00009E050000}"/>
    <cellStyle name="一般 2 3 2 3 2 5" xfId="4459" xr:uid="{00000000-0005-0000-0000-00009F050000}"/>
    <cellStyle name="一般 2 3 2 3 2 5 2" xfId="10549" xr:uid="{00000000-0005-0000-0000-0000A0050000}"/>
    <cellStyle name="一般 2 3 2 3 2 5 2 2" xfId="27167" xr:uid="{00000000-0005-0000-0000-0000A1050000}"/>
    <cellStyle name="一般 2 3 2 3 2 5 3" xfId="15734" xr:uid="{00000000-0005-0000-0000-0000A2050000}"/>
    <cellStyle name="一般 2 3 2 3 2 5 3 2" xfId="32352" xr:uid="{00000000-0005-0000-0000-0000A3050000}"/>
    <cellStyle name="一般 2 3 2 3 2 5 4" xfId="21982" xr:uid="{00000000-0005-0000-0000-0000A4050000}"/>
    <cellStyle name="一般 2 3 2 3 2 5 5" xfId="37543" xr:uid="{00000000-0005-0000-0000-0000A5050000}"/>
    <cellStyle name="一般 2 3 2 3 2 6" xfId="6309" xr:uid="{00000000-0005-0000-0000-0000A6050000}"/>
    <cellStyle name="一般 2 3 2 3 2 6 2" xfId="22927" xr:uid="{00000000-0005-0000-0000-0000A7050000}"/>
    <cellStyle name="一般 2 3 2 3 2 7" xfId="11494" xr:uid="{00000000-0005-0000-0000-0000A8050000}"/>
    <cellStyle name="一般 2 3 2 3 2 7 2" xfId="28112" xr:uid="{00000000-0005-0000-0000-0000A9050000}"/>
    <cellStyle name="一般 2 3 2 3 2 8" xfId="17730" xr:uid="{00000000-0005-0000-0000-0000AA050000}"/>
    <cellStyle name="一般 2 3 2 3 2 9" xfId="16800" xr:uid="{00000000-0005-0000-0000-0000AB050000}"/>
    <cellStyle name="一般 2 3 2 3 3" xfId="340" xr:uid="{00000000-0005-0000-0000-0000AC050000}"/>
    <cellStyle name="一般 2 3 2 3 3 10" xfId="33424" xr:uid="{00000000-0005-0000-0000-0000AD050000}"/>
    <cellStyle name="一般 2 3 2 3 3 2" xfId="1400" xr:uid="{00000000-0005-0000-0000-0000AE050000}"/>
    <cellStyle name="一般 2 3 2 3 3 2 2" xfId="7490" xr:uid="{00000000-0005-0000-0000-0000AF050000}"/>
    <cellStyle name="一般 2 3 2 3 3 2 2 2" xfId="24108" xr:uid="{00000000-0005-0000-0000-0000B0050000}"/>
    <cellStyle name="一般 2 3 2 3 3 2 3" xfId="12675" xr:uid="{00000000-0005-0000-0000-0000B1050000}"/>
    <cellStyle name="一般 2 3 2 3 3 2 3 2" xfId="29293" xr:uid="{00000000-0005-0000-0000-0000B2050000}"/>
    <cellStyle name="一般 2 3 2 3 3 2 4" xfId="18923" xr:uid="{00000000-0005-0000-0000-0000B3050000}"/>
    <cellStyle name="一般 2 3 2 3 3 2 5" xfId="34484" xr:uid="{00000000-0005-0000-0000-0000B4050000}"/>
    <cellStyle name="一般 2 3 2 3 3 3" xfId="2460" xr:uid="{00000000-0005-0000-0000-0000B5050000}"/>
    <cellStyle name="一般 2 3 2 3 3 3 2" xfId="8550" xr:uid="{00000000-0005-0000-0000-0000B6050000}"/>
    <cellStyle name="一般 2 3 2 3 3 3 2 2" xfId="25168" xr:uid="{00000000-0005-0000-0000-0000B7050000}"/>
    <cellStyle name="一般 2 3 2 3 3 3 3" xfId="13735" xr:uid="{00000000-0005-0000-0000-0000B8050000}"/>
    <cellStyle name="一般 2 3 2 3 3 3 3 2" xfId="30353" xr:uid="{00000000-0005-0000-0000-0000B9050000}"/>
    <cellStyle name="一般 2 3 2 3 3 3 4" xfId="19983" xr:uid="{00000000-0005-0000-0000-0000BA050000}"/>
    <cellStyle name="一般 2 3 2 3 3 3 5" xfId="35544" xr:uid="{00000000-0005-0000-0000-0000BB050000}"/>
    <cellStyle name="一般 2 3 2 3 3 4" xfId="3520" xr:uid="{00000000-0005-0000-0000-0000BC050000}"/>
    <cellStyle name="一般 2 3 2 3 3 4 2" xfId="9610" xr:uid="{00000000-0005-0000-0000-0000BD050000}"/>
    <cellStyle name="一般 2 3 2 3 3 4 2 2" xfId="26228" xr:uid="{00000000-0005-0000-0000-0000BE050000}"/>
    <cellStyle name="一般 2 3 2 3 3 4 3" xfId="14795" xr:uid="{00000000-0005-0000-0000-0000BF050000}"/>
    <cellStyle name="一般 2 3 2 3 3 4 3 2" xfId="31413" xr:uid="{00000000-0005-0000-0000-0000C0050000}"/>
    <cellStyle name="一般 2 3 2 3 3 4 4" xfId="21043" xr:uid="{00000000-0005-0000-0000-0000C1050000}"/>
    <cellStyle name="一般 2 3 2 3 3 4 5" xfId="36604" xr:uid="{00000000-0005-0000-0000-0000C2050000}"/>
    <cellStyle name="一般 2 3 2 3 3 5" xfId="4580" xr:uid="{00000000-0005-0000-0000-0000C3050000}"/>
    <cellStyle name="一般 2 3 2 3 3 5 2" xfId="10670" xr:uid="{00000000-0005-0000-0000-0000C4050000}"/>
    <cellStyle name="一般 2 3 2 3 3 5 2 2" xfId="27288" xr:uid="{00000000-0005-0000-0000-0000C5050000}"/>
    <cellStyle name="一般 2 3 2 3 3 5 3" xfId="15855" xr:uid="{00000000-0005-0000-0000-0000C6050000}"/>
    <cellStyle name="一般 2 3 2 3 3 5 3 2" xfId="32473" xr:uid="{00000000-0005-0000-0000-0000C7050000}"/>
    <cellStyle name="一般 2 3 2 3 3 5 4" xfId="22103" xr:uid="{00000000-0005-0000-0000-0000C8050000}"/>
    <cellStyle name="一般 2 3 2 3 3 5 5" xfId="37664" xr:uid="{00000000-0005-0000-0000-0000C9050000}"/>
    <cellStyle name="一般 2 3 2 3 3 6" xfId="6430" xr:uid="{00000000-0005-0000-0000-0000CA050000}"/>
    <cellStyle name="一般 2 3 2 3 3 6 2" xfId="23048" xr:uid="{00000000-0005-0000-0000-0000CB050000}"/>
    <cellStyle name="一般 2 3 2 3 3 7" xfId="11615" xr:uid="{00000000-0005-0000-0000-0000CC050000}"/>
    <cellStyle name="一般 2 3 2 3 3 7 2" xfId="28233" xr:uid="{00000000-0005-0000-0000-0000CD050000}"/>
    <cellStyle name="一般 2 3 2 3 3 8" xfId="17863" xr:uid="{00000000-0005-0000-0000-0000CE050000}"/>
    <cellStyle name="一般 2 3 2 3 3 9" xfId="16921" xr:uid="{00000000-0005-0000-0000-0000CF050000}"/>
    <cellStyle name="一般 2 3 2 3 4" xfId="464" xr:uid="{00000000-0005-0000-0000-0000D0050000}"/>
    <cellStyle name="一般 2 3 2 3 4 10" xfId="33548" xr:uid="{00000000-0005-0000-0000-0000D1050000}"/>
    <cellStyle name="一般 2 3 2 3 4 2" xfId="1524" xr:uid="{00000000-0005-0000-0000-0000D2050000}"/>
    <cellStyle name="一般 2 3 2 3 4 2 2" xfId="7614" xr:uid="{00000000-0005-0000-0000-0000D3050000}"/>
    <cellStyle name="一般 2 3 2 3 4 2 2 2" xfId="24232" xr:uid="{00000000-0005-0000-0000-0000D4050000}"/>
    <cellStyle name="一般 2 3 2 3 4 2 3" xfId="12799" xr:uid="{00000000-0005-0000-0000-0000D5050000}"/>
    <cellStyle name="一般 2 3 2 3 4 2 3 2" xfId="29417" xr:uid="{00000000-0005-0000-0000-0000D6050000}"/>
    <cellStyle name="一般 2 3 2 3 4 2 4" xfId="19047" xr:uid="{00000000-0005-0000-0000-0000D7050000}"/>
    <cellStyle name="一般 2 3 2 3 4 2 5" xfId="34608" xr:uid="{00000000-0005-0000-0000-0000D8050000}"/>
    <cellStyle name="一般 2 3 2 3 4 3" xfId="2584" xr:uid="{00000000-0005-0000-0000-0000D9050000}"/>
    <cellStyle name="一般 2 3 2 3 4 3 2" xfId="8674" xr:uid="{00000000-0005-0000-0000-0000DA050000}"/>
    <cellStyle name="一般 2 3 2 3 4 3 2 2" xfId="25292" xr:uid="{00000000-0005-0000-0000-0000DB050000}"/>
    <cellStyle name="一般 2 3 2 3 4 3 3" xfId="13859" xr:uid="{00000000-0005-0000-0000-0000DC050000}"/>
    <cellStyle name="一般 2 3 2 3 4 3 3 2" xfId="30477" xr:uid="{00000000-0005-0000-0000-0000DD050000}"/>
    <cellStyle name="一般 2 3 2 3 4 3 4" xfId="20107" xr:uid="{00000000-0005-0000-0000-0000DE050000}"/>
    <cellStyle name="一般 2 3 2 3 4 3 5" xfId="35668" xr:uid="{00000000-0005-0000-0000-0000DF050000}"/>
    <cellStyle name="一般 2 3 2 3 4 4" xfId="3644" xr:uid="{00000000-0005-0000-0000-0000E0050000}"/>
    <cellStyle name="一般 2 3 2 3 4 4 2" xfId="9734" xr:uid="{00000000-0005-0000-0000-0000E1050000}"/>
    <cellStyle name="一般 2 3 2 3 4 4 2 2" xfId="26352" xr:uid="{00000000-0005-0000-0000-0000E2050000}"/>
    <cellStyle name="一般 2 3 2 3 4 4 3" xfId="14919" xr:uid="{00000000-0005-0000-0000-0000E3050000}"/>
    <cellStyle name="一般 2 3 2 3 4 4 3 2" xfId="31537" xr:uid="{00000000-0005-0000-0000-0000E4050000}"/>
    <cellStyle name="一般 2 3 2 3 4 4 4" xfId="21167" xr:uid="{00000000-0005-0000-0000-0000E5050000}"/>
    <cellStyle name="一般 2 3 2 3 4 4 5" xfId="36728" xr:uid="{00000000-0005-0000-0000-0000E6050000}"/>
    <cellStyle name="一般 2 3 2 3 4 5" xfId="4704" xr:uid="{00000000-0005-0000-0000-0000E7050000}"/>
    <cellStyle name="一般 2 3 2 3 4 5 2" xfId="10794" xr:uid="{00000000-0005-0000-0000-0000E8050000}"/>
    <cellStyle name="一般 2 3 2 3 4 5 2 2" xfId="27412" xr:uid="{00000000-0005-0000-0000-0000E9050000}"/>
    <cellStyle name="一般 2 3 2 3 4 5 3" xfId="15979" xr:uid="{00000000-0005-0000-0000-0000EA050000}"/>
    <cellStyle name="一般 2 3 2 3 4 5 3 2" xfId="32597" xr:uid="{00000000-0005-0000-0000-0000EB050000}"/>
    <cellStyle name="一般 2 3 2 3 4 5 4" xfId="22227" xr:uid="{00000000-0005-0000-0000-0000EC050000}"/>
    <cellStyle name="一般 2 3 2 3 4 5 5" xfId="37788" xr:uid="{00000000-0005-0000-0000-0000ED050000}"/>
    <cellStyle name="一般 2 3 2 3 4 6" xfId="6554" xr:uid="{00000000-0005-0000-0000-0000EE050000}"/>
    <cellStyle name="一般 2 3 2 3 4 6 2" xfId="23172" xr:uid="{00000000-0005-0000-0000-0000EF050000}"/>
    <cellStyle name="一般 2 3 2 3 4 7" xfId="11739" xr:uid="{00000000-0005-0000-0000-0000F0050000}"/>
    <cellStyle name="一般 2 3 2 3 4 7 2" xfId="28357" xr:uid="{00000000-0005-0000-0000-0000F1050000}"/>
    <cellStyle name="一般 2 3 2 3 4 8" xfId="17987" xr:uid="{00000000-0005-0000-0000-0000F2050000}"/>
    <cellStyle name="一般 2 3 2 3 4 9" xfId="17045" xr:uid="{00000000-0005-0000-0000-0000F3050000}"/>
    <cellStyle name="一般 2 3 2 3 5" xfId="582" xr:uid="{00000000-0005-0000-0000-0000F4050000}"/>
    <cellStyle name="一般 2 3 2 3 5 10" xfId="33666" xr:uid="{00000000-0005-0000-0000-0000F5050000}"/>
    <cellStyle name="一般 2 3 2 3 5 2" xfId="1642" xr:uid="{00000000-0005-0000-0000-0000F6050000}"/>
    <cellStyle name="一般 2 3 2 3 5 2 2" xfId="7732" xr:uid="{00000000-0005-0000-0000-0000F7050000}"/>
    <cellStyle name="一般 2 3 2 3 5 2 2 2" xfId="24350" xr:uid="{00000000-0005-0000-0000-0000F8050000}"/>
    <cellStyle name="一般 2 3 2 3 5 2 3" xfId="12917" xr:uid="{00000000-0005-0000-0000-0000F9050000}"/>
    <cellStyle name="一般 2 3 2 3 5 2 3 2" xfId="29535" xr:uid="{00000000-0005-0000-0000-0000FA050000}"/>
    <cellStyle name="一般 2 3 2 3 5 2 4" xfId="19165" xr:uid="{00000000-0005-0000-0000-0000FB050000}"/>
    <cellStyle name="一般 2 3 2 3 5 2 5" xfId="34726" xr:uid="{00000000-0005-0000-0000-0000FC050000}"/>
    <cellStyle name="一般 2 3 2 3 5 3" xfId="2702" xr:uid="{00000000-0005-0000-0000-0000FD050000}"/>
    <cellStyle name="一般 2 3 2 3 5 3 2" xfId="8792" xr:uid="{00000000-0005-0000-0000-0000FE050000}"/>
    <cellStyle name="一般 2 3 2 3 5 3 2 2" xfId="25410" xr:uid="{00000000-0005-0000-0000-0000FF050000}"/>
    <cellStyle name="一般 2 3 2 3 5 3 3" xfId="13977" xr:uid="{00000000-0005-0000-0000-000000060000}"/>
    <cellStyle name="一般 2 3 2 3 5 3 3 2" xfId="30595" xr:uid="{00000000-0005-0000-0000-000001060000}"/>
    <cellStyle name="一般 2 3 2 3 5 3 4" xfId="20225" xr:uid="{00000000-0005-0000-0000-000002060000}"/>
    <cellStyle name="一般 2 3 2 3 5 3 5" xfId="35786" xr:uid="{00000000-0005-0000-0000-000003060000}"/>
    <cellStyle name="一般 2 3 2 3 5 4" xfId="3762" xr:uid="{00000000-0005-0000-0000-000004060000}"/>
    <cellStyle name="一般 2 3 2 3 5 4 2" xfId="9852" xr:uid="{00000000-0005-0000-0000-000005060000}"/>
    <cellStyle name="一般 2 3 2 3 5 4 2 2" xfId="26470" xr:uid="{00000000-0005-0000-0000-000006060000}"/>
    <cellStyle name="一般 2 3 2 3 5 4 3" xfId="15037" xr:uid="{00000000-0005-0000-0000-000007060000}"/>
    <cellStyle name="一般 2 3 2 3 5 4 3 2" xfId="31655" xr:uid="{00000000-0005-0000-0000-000008060000}"/>
    <cellStyle name="一般 2 3 2 3 5 4 4" xfId="21285" xr:uid="{00000000-0005-0000-0000-000009060000}"/>
    <cellStyle name="一般 2 3 2 3 5 4 5" xfId="36846" xr:uid="{00000000-0005-0000-0000-00000A060000}"/>
    <cellStyle name="一般 2 3 2 3 5 5" xfId="4822" xr:uid="{00000000-0005-0000-0000-00000B060000}"/>
    <cellStyle name="一般 2 3 2 3 5 5 2" xfId="10912" xr:uid="{00000000-0005-0000-0000-00000C060000}"/>
    <cellStyle name="一般 2 3 2 3 5 5 2 2" xfId="27530" xr:uid="{00000000-0005-0000-0000-00000D060000}"/>
    <cellStyle name="一般 2 3 2 3 5 5 3" xfId="16097" xr:uid="{00000000-0005-0000-0000-00000E060000}"/>
    <cellStyle name="一般 2 3 2 3 5 5 3 2" xfId="32715" xr:uid="{00000000-0005-0000-0000-00000F060000}"/>
    <cellStyle name="一般 2 3 2 3 5 5 4" xfId="22345" xr:uid="{00000000-0005-0000-0000-000010060000}"/>
    <cellStyle name="一般 2 3 2 3 5 5 5" xfId="37906" xr:uid="{00000000-0005-0000-0000-000011060000}"/>
    <cellStyle name="一般 2 3 2 3 5 6" xfId="6672" xr:uid="{00000000-0005-0000-0000-000012060000}"/>
    <cellStyle name="一般 2 3 2 3 5 6 2" xfId="23290" xr:uid="{00000000-0005-0000-0000-000013060000}"/>
    <cellStyle name="一般 2 3 2 3 5 7" xfId="11857" xr:uid="{00000000-0005-0000-0000-000014060000}"/>
    <cellStyle name="一般 2 3 2 3 5 7 2" xfId="28475" xr:uid="{00000000-0005-0000-0000-000015060000}"/>
    <cellStyle name="一般 2 3 2 3 5 8" xfId="18105" xr:uid="{00000000-0005-0000-0000-000016060000}"/>
    <cellStyle name="一般 2 3 2 3 5 9" xfId="17163" xr:uid="{00000000-0005-0000-0000-000017060000}"/>
    <cellStyle name="一般 2 3 2 3 6" xfId="700" xr:uid="{00000000-0005-0000-0000-000018060000}"/>
    <cellStyle name="一般 2 3 2 3 6 10" xfId="33784" xr:uid="{00000000-0005-0000-0000-000019060000}"/>
    <cellStyle name="一般 2 3 2 3 6 2" xfId="1760" xr:uid="{00000000-0005-0000-0000-00001A060000}"/>
    <cellStyle name="一般 2 3 2 3 6 2 2" xfId="7850" xr:uid="{00000000-0005-0000-0000-00001B060000}"/>
    <cellStyle name="一般 2 3 2 3 6 2 2 2" xfId="24468" xr:uid="{00000000-0005-0000-0000-00001C060000}"/>
    <cellStyle name="一般 2 3 2 3 6 2 3" xfId="13035" xr:uid="{00000000-0005-0000-0000-00001D060000}"/>
    <cellStyle name="一般 2 3 2 3 6 2 3 2" xfId="29653" xr:uid="{00000000-0005-0000-0000-00001E060000}"/>
    <cellStyle name="一般 2 3 2 3 6 2 4" xfId="19283" xr:uid="{00000000-0005-0000-0000-00001F060000}"/>
    <cellStyle name="一般 2 3 2 3 6 2 5" xfId="34844" xr:uid="{00000000-0005-0000-0000-000020060000}"/>
    <cellStyle name="一般 2 3 2 3 6 3" xfId="2820" xr:uid="{00000000-0005-0000-0000-000021060000}"/>
    <cellStyle name="一般 2 3 2 3 6 3 2" xfId="8910" xr:uid="{00000000-0005-0000-0000-000022060000}"/>
    <cellStyle name="一般 2 3 2 3 6 3 2 2" xfId="25528" xr:uid="{00000000-0005-0000-0000-000023060000}"/>
    <cellStyle name="一般 2 3 2 3 6 3 3" xfId="14095" xr:uid="{00000000-0005-0000-0000-000024060000}"/>
    <cellStyle name="一般 2 3 2 3 6 3 3 2" xfId="30713" xr:uid="{00000000-0005-0000-0000-000025060000}"/>
    <cellStyle name="一般 2 3 2 3 6 3 4" xfId="20343" xr:uid="{00000000-0005-0000-0000-000026060000}"/>
    <cellStyle name="一般 2 3 2 3 6 3 5" xfId="35904" xr:uid="{00000000-0005-0000-0000-000027060000}"/>
    <cellStyle name="一般 2 3 2 3 6 4" xfId="3880" xr:uid="{00000000-0005-0000-0000-000028060000}"/>
    <cellStyle name="一般 2 3 2 3 6 4 2" xfId="9970" xr:uid="{00000000-0005-0000-0000-000029060000}"/>
    <cellStyle name="一般 2 3 2 3 6 4 2 2" xfId="26588" xr:uid="{00000000-0005-0000-0000-00002A060000}"/>
    <cellStyle name="一般 2 3 2 3 6 4 3" xfId="15155" xr:uid="{00000000-0005-0000-0000-00002B060000}"/>
    <cellStyle name="一般 2 3 2 3 6 4 3 2" xfId="31773" xr:uid="{00000000-0005-0000-0000-00002C060000}"/>
    <cellStyle name="一般 2 3 2 3 6 4 4" xfId="21403" xr:uid="{00000000-0005-0000-0000-00002D060000}"/>
    <cellStyle name="一般 2 3 2 3 6 4 5" xfId="36964" xr:uid="{00000000-0005-0000-0000-00002E060000}"/>
    <cellStyle name="一般 2 3 2 3 6 5" xfId="4940" xr:uid="{00000000-0005-0000-0000-00002F060000}"/>
    <cellStyle name="一般 2 3 2 3 6 5 2" xfId="11030" xr:uid="{00000000-0005-0000-0000-000030060000}"/>
    <cellStyle name="一般 2 3 2 3 6 5 2 2" xfId="27648" xr:uid="{00000000-0005-0000-0000-000031060000}"/>
    <cellStyle name="一般 2 3 2 3 6 5 3" xfId="16215" xr:uid="{00000000-0005-0000-0000-000032060000}"/>
    <cellStyle name="一般 2 3 2 3 6 5 3 2" xfId="32833" xr:uid="{00000000-0005-0000-0000-000033060000}"/>
    <cellStyle name="一般 2 3 2 3 6 5 4" xfId="22463" xr:uid="{00000000-0005-0000-0000-000034060000}"/>
    <cellStyle name="一般 2 3 2 3 6 5 5" xfId="38024" xr:uid="{00000000-0005-0000-0000-000035060000}"/>
    <cellStyle name="一般 2 3 2 3 6 6" xfId="6790" xr:uid="{00000000-0005-0000-0000-000036060000}"/>
    <cellStyle name="一般 2 3 2 3 6 6 2" xfId="23408" xr:uid="{00000000-0005-0000-0000-000037060000}"/>
    <cellStyle name="一般 2 3 2 3 6 7" xfId="11975" xr:uid="{00000000-0005-0000-0000-000038060000}"/>
    <cellStyle name="一般 2 3 2 3 6 7 2" xfId="28593" xr:uid="{00000000-0005-0000-0000-000039060000}"/>
    <cellStyle name="一般 2 3 2 3 6 8" xfId="18223" xr:uid="{00000000-0005-0000-0000-00003A060000}"/>
    <cellStyle name="一般 2 3 2 3 6 9" xfId="17281" xr:uid="{00000000-0005-0000-0000-00003B060000}"/>
    <cellStyle name="一般 2 3 2 3 7" xfId="818" xr:uid="{00000000-0005-0000-0000-00003C060000}"/>
    <cellStyle name="一般 2 3 2 3 7 10" xfId="33902" xr:uid="{00000000-0005-0000-0000-00003D060000}"/>
    <cellStyle name="一般 2 3 2 3 7 2" xfId="1878" xr:uid="{00000000-0005-0000-0000-00003E060000}"/>
    <cellStyle name="一般 2 3 2 3 7 2 2" xfId="7968" xr:uid="{00000000-0005-0000-0000-00003F060000}"/>
    <cellStyle name="一般 2 3 2 3 7 2 2 2" xfId="24586" xr:uid="{00000000-0005-0000-0000-000040060000}"/>
    <cellStyle name="一般 2 3 2 3 7 2 3" xfId="13153" xr:uid="{00000000-0005-0000-0000-000041060000}"/>
    <cellStyle name="一般 2 3 2 3 7 2 3 2" xfId="29771" xr:uid="{00000000-0005-0000-0000-000042060000}"/>
    <cellStyle name="一般 2 3 2 3 7 2 4" xfId="19401" xr:uid="{00000000-0005-0000-0000-000043060000}"/>
    <cellStyle name="一般 2 3 2 3 7 2 5" xfId="34962" xr:uid="{00000000-0005-0000-0000-000044060000}"/>
    <cellStyle name="一般 2 3 2 3 7 3" xfId="2938" xr:uid="{00000000-0005-0000-0000-000045060000}"/>
    <cellStyle name="一般 2 3 2 3 7 3 2" xfId="9028" xr:uid="{00000000-0005-0000-0000-000046060000}"/>
    <cellStyle name="一般 2 3 2 3 7 3 2 2" xfId="25646" xr:uid="{00000000-0005-0000-0000-000047060000}"/>
    <cellStyle name="一般 2 3 2 3 7 3 3" xfId="14213" xr:uid="{00000000-0005-0000-0000-000048060000}"/>
    <cellStyle name="一般 2 3 2 3 7 3 3 2" xfId="30831" xr:uid="{00000000-0005-0000-0000-000049060000}"/>
    <cellStyle name="一般 2 3 2 3 7 3 4" xfId="20461" xr:uid="{00000000-0005-0000-0000-00004A060000}"/>
    <cellStyle name="一般 2 3 2 3 7 3 5" xfId="36022" xr:uid="{00000000-0005-0000-0000-00004B060000}"/>
    <cellStyle name="一般 2 3 2 3 7 4" xfId="3998" xr:uid="{00000000-0005-0000-0000-00004C060000}"/>
    <cellStyle name="一般 2 3 2 3 7 4 2" xfId="10088" xr:uid="{00000000-0005-0000-0000-00004D060000}"/>
    <cellStyle name="一般 2 3 2 3 7 4 2 2" xfId="26706" xr:uid="{00000000-0005-0000-0000-00004E060000}"/>
    <cellStyle name="一般 2 3 2 3 7 4 3" xfId="15273" xr:uid="{00000000-0005-0000-0000-00004F060000}"/>
    <cellStyle name="一般 2 3 2 3 7 4 3 2" xfId="31891" xr:uid="{00000000-0005-0000-0000-000050060000}"/>
    <cellStyle name="一般 2 3 2 3 7 4 4" xfId="21521" xr:uid="{00000000-0005-0000-0000-000051060000}"/>
    <cellStyle name="一般 2 3 2 3 7 4 5" xfId="37082" xr:uid="{00000000-0005-0000-0000-000052060000}"/>
    <cellStyle name="一般 2 3 2 3 7 5" xfId="5058" xr:uid="{00000000-0005-0000-0000-000053060000}"/>
    <cellStyle name="一般 2 3 2 3 7 5 2" xfId="11148" xr:uid="{00000000-0005-0000-0000-000054060000}"/>
    <cellStyle name="一般 2 3 2 3 7 5 2 2" xfId="27766" xr:uid="{00000000-0005-0000-0000-000055060000}"/>
    <cellStyle name="一般 2 3 2 3 7 5 3" xfId="16333" xr:uid="{00000000-0005-0000-0000-000056060000}"/>
    <cellStyle name="一般 2 3 2 3 7 5 3 2" xfId="32951" xr:uid="{00000000-0005-0000-0000-000057060000}"/>
    <cellStyle name="一般 2 3 2 3 7 5 4" xfId="22581" xr:uid="{00000000-0005-0000-0000-000058060000}"/>
    <cellStyle name="一般 2 3 2 3 7 5 5" xfId="38142" xr:uid="{00000000-0005-0000-0000-000059060000}"/>
    <cellStyle name="一般 2 3 2 3 7 6" xfId="6908" xr:uid="{00000000-0005-0000-0000-00005A060000}"/>
    <cellStyle name="一般 2 3 2 3 7 6 2" xfId="23526" xr:uid="{00000000-0005-0000-0000-00005B060000}"/>
    <cellStyle name="一般 2 3 2 3 7 7" xfId="12093" xr:uid="{00000000-0005-0000-0000-00005C060000}"/>
    <cellStyle name="一般 2 3 2 3 7 7 2" xfId="28711" xr:uid="{00000000-0005-0000-0000-00005D060000}"/>
    <cellStyle name="一般 2 3 2 3 7 8" xfId="18341" xr:uid="{00000000-0005-0000-0000-00005E060000}"/>
    <cellStyle name="一般 2 3 2 3 7 9" xfId="17399" xr:uid="{00000000-0005-0000-0000-00005F060000}"/>
    <cellStyle name="一般 2 3 2 3 8" xfId="936" xr:uid="{00000000-0005-0000-0000-000060060000}"/>
    <cellStyle name="一般 2 3 2 3 8 10" xfId="34020" xr:uid="{00000000-0005-0000-0000-000061060000}"/>
    <cellStyle name="一般 2 3 2 3 8 2" xfId="1996" xr:uid="{00000000-0005-0000-0000-000062060000}"/>
    <cellStyle name="一般 2 3 2 3 8 2 2" xfId="8086" xr:uid="{00000000-0005-0000-0000-000063060000}"/>
    <cellStyle name="一般 2 3 2 3 8 2 2 2" xfId="24704" xr:uid="{00000000-0005-0000-0000-000064060000}"/>
    <cellStyle name="一般 2 3 2 3 8 2 3" xfId="13271" xr:uid="{00000000-0005-0000-0000-000065060000}"/>
    <cellStyle name="一般 2 3 2 3 8 2 3 2" xfId="29889" xr:uid="{00000000-0005-0000-0000-000066060000}"/>
    <cellStyle name="一般 2 3 2 3 8 2 4" xfId="19519" xr:uid="{00000000-0005-0000-0000-000067060000}"/>
    <cellStyle name="一般 2 3 2 3 8 2 5" xfId="35080" xr:uid="{00000000-0005-0000-0000-000068060000}"/>
    <cellStyle name="一般 2 3 2 3 8 3" xfId="3056" xr:uid="{00000000-0005-0000-0000-000069060000}"/>
    <cellStyle name="一般 2 3 2 3 8 3 2" xfId="9146" xr:uid="{00000000-0005-0000-0000-00006A060000}"/>
    <cellStyle name="一般 2 3 2 3 8 3 2 2" xfId="25764" xr:uid="{00000000-0005-0000-0000-00006B060000}"/>
    <cellStyle name="一般 2 3 2 3 8 3 3" xfId="14331" xr:uid="{00000000-0005-0000-0000-00006C060000}"/>
    <cellStyle name="一般 2 3 2 3 8 3 3 2" xfId="30949" xr:uid="{00000000-0005-0000-0000-00006D060000}"/>
    <cellStyle name="一般 2 3 2 3 8 3 4" xfId="20579" xr:uid="{00000000-0005-0000-0000-00006E060000}"/>
    <cellStyle name="一般 2 3 2 3 8 3 5" xfId="36140" xr:uid="{00000000-0005-0000-0000-00006F060000}"/>
    <cellStyle name="一般 2 3 2 3 8 4" xfId="4116" xr:uid="{00000000-0005-0000-0000-000070060000}"/>
    <cellStyle name="一般 2 3 2 3 8 4 2" xfId="10206" xr:uid="{00000000-0005-0000-0000-000071060000}"/>
    <cellStyle name="一般 2 3 2 3 8 4 2 2" xfId="26824" xr:uid="{00000000-0005-0000-0000-000072060000}"/>
    <cellStyle name="一般 2 3 2 3 8 4 3" xfId="15391" xr:uid="{00000000-0005-0000-0000-000073060000}"/>
    <cellStyle name="一般 2 3 2 3 8 4 3 2" xfId="32009" xr:uid="{00000000-0005-0000-0000-000074060000}"/>
    <cellStyle name="一般 2 3 2 3 8 4 4" xfId="21639" xr:uid="{00000000-0005-0000-0000-000075060000}"/>
    <cellStyle name="一般 2 3 2 3 8 4 5" xfId="37200" xr:uid="{00000000-0005-0000-0000-000076060000}"/>
    <cellStyle name="一般 2 3 2 3 8 5" xfId="5176" xr:uid="{00000000-0005-0000-0000-000077060000}"/>
    <cellStyle name="一般 2 3 2 3 8 5 2" xfId="11266" xr:uid="{00000000-0005-0000-0000-000078060000}"/>
    <cellStyle name="一般 2 3 2 3 8 5 2 2" xfId="27884" xr:uid="{00000000-0005-0000-0000-000079060000}"/>
    <cellStyle name="一般 2 3 2 3 8 5 3" xfId="16451" xr:uid="{00000000-0005-0000-0000-00007A060000}"/>
    <cellStyle name="一般 2 3 2 3 8 5 3 2" xfId="33069" xr:uid="{00000000-0005-0000-0000-00007B060000}"/>
    <cellStyle name="一般 2 3 2 3 8 5 4" xfId="22699" xr:uid="{00000000-0005-0000-0000-00007C060000}"/>
    <cellStyle name="一般 2 3 2 3 8 5 5" xfId="38260" xr:uid="{00000000-0005-0000-0000-00007D060000}"/>
    <cellStyle name="一般 2 3 2 3 8 6" xfId="7026" xr:uid="{00000000-0005-0000-0000-00007E060000}"/>
    <cellStyle name="一般 2 3 2 3 8 6 2" xfId="23644" xr:uid="{00000000-0005-0000-0000-00007F060000}"/>
    <cellStyle name="一般 2 3 2 3 8 7" xfId="12211" xr:uid="{00000000-0005-0000-0000-000080060000}"/>
    <cellStyle name="一般 2 3 2 3 8 7 2" xfId="28829" xr:uid="{00000000-0005-0000-0000-000081060000}"/>
    <cellStyle name="一般 2 3 2 3 8 8" xfId="18459" xr:uid="{00000000-0005-0000-0000-000082060000}"/>
    <cellStyle name="一般 2 3 2 3 8 9" xfId="17517" xr:uid="{00000000-0005-0000-0000-000083060000}"/>
    <cellStyle name="一般 2 3 2 3 9" xfId="1161" xr:uid="{00000000-0005-0000-0000-000084060000}"/>
    <cellStyle name="一般 2 3 2 3 9 2" xfId="2221" xr:uid="{00000000-0005-0000-0000-000085060000}"/>
    <cellStyle name="一般 2 3 2 3 9 2 2" xfId="8311" xr:uid="{00000000-0005-0000-0000-000086060000}"/>
    <cellStyle name="一般 2 3 2 3 9 2 2 2" xfId="24929" xr:uid="{00000000-0005-0000-0000-000087060000}"/>
    <cellStyle name="一般 2 3 2 3 9 2 3" xfId="13496" xr:uid="{00000000-0005-0000-0000-000088060000}"/>
    <cellStyle name="一般 2 3 2 3 9 2 3 2" xfId="30114" xr:uid="{00000000-0005-0000-0000-000089060000}"/>
    <cellStyle name="一般 2 3 2 3 9 2 4" xfId="19744" xr:uid="{00000000-0005-0000-0000-00008A060000}"/>
    <cellStyle name="一般 2 3 2 3 9 2 5" xfId="35305" xr:uid="{00000000-0005-0000-0000-00008B060000}"/>
    <cellStyle name="一般 2 3 2 3 9 3" xfId="3281" xr:uid="{00000000-0005-0000-0000-00008C060000}"/>
    <cellStyle name="一般 2 3 2 3 9 3 2" xfId="9371" xr:uid="{00000000-0005-0000-0000-00008D060000}"/>
    <cellStyle name="一般 2 3 2 3 9 3 2 2" xfId="25989" xr:uid="{00000000-0005-0000-0000-00008E060000}"/>
    <cellStyle name="一般 2 3 2 3 9 3 3" xfId="14556" xr:uid="{00000000-0005-0000-0000-00008F060000}"/>
    <cellStyle name="一般 2 3 2 3 9 3 3 2" xfId="31174" xr:uid="{00000000-0005-0000-0000-000090060000}"/>
    <cellStyle name="一般 2 3 2 3 9 3 4" xfId="20804" xr:uid="{00000000-0005-0000-0000-000091060000}"/>
    <cellStyle name="一般 2 3 2 3 9 3 5" xfId="36365" xr:uid="{00000000-0005-0000-0000-000092060000}"/>
    <cellStyle name="一般 2 3 2 3 9 4" xfId="4341" xr:uid="{00000000-0005-0000-0000-000093060000}"/>
    <cellStyle name="一般 2 3 2 3 9 4 2" xfId="10431" xr:uid="{00000000-0005-0000-0000-000094060000}"/>
    <cellStyle name="一般 2 3 2 3 9 4 2 2" xfId="27049" xr:uid="{00000000-0005-0000-0000-000095060000}"/>
    <cellStyle name="一般 2 3 2 3 9 4 3" xfId="15616" xr:uid="{00000000-0005-0000-0000-000096060000}"/>
    <cellStyle name="一般 2 3 2 3 9 4 3 2" xfId="32234" xr:uid="{00000000-0005-0000-0000-000097060000}"/>
    <cellStyle name="一般 2 3 2 3 9 4 4" xfId="21864" xr:uid="{00000000-0005-0000-0000-000098060000}"/>
    <cellStyle name="一般 2 3 2 3 9 4 5" xfId="37425" xr:uid="{00000000-0005-0000-0000-000099060000}"/>
    <cellStyle name="一般 2 3 2 3 9 5" xfId="7251" xr:uid="{00000000-0005-0000-0000-00009A060000}"/>
    <cellStyle name="一般 2 3 2 3 9 5 2" xfId="23869" xr:uid="{00000000-0005-0000-0000-00009B060000}"/>
    <cellStyle name="一般 2 3 2 3 9 6" xfId="12436" xr:uid="{00000000-0005-0000-0000-00009C060000}"/>
    <cellStyle name="一般 2 3 2 3 9 6 2" xfId="29054" xr:uid="{00000000-0005-0000-0000-00009D060000}"/>
    <cellStyle name="一般 2 3 2 3 9 7" xfId="18684" xr:uid="{00000000-0005-0000-0000-00009E060000}"/>
    <cellStyle name="一般 2 3 2 3 9 8" xfId="16682" xr:uid="{00000000-0005-0000-0000-00009F060000}"/>
    <cellStyle name="一般 2 3 2 3 9 9" xfId="34245" xr:uid="{00000000-0005-0000-0000-0000A0060000}"/>
    <cellStyle name="一般 2 3 2 4" xfId="125" xr:uid="{00000000-0005-0000-0000-0000A1060000}"/>
    <cellStyle name="一般 2 3 2 4 10" xfId="1078" xr:uid="{00000000-0005-0000-0000-0000A2060000}"/>
    <cellStyle name="一般 2 3 2 4 10 2" xfId="7168" xr:uid="{00000000-0005-0000-0000-0000A3060000}"/>
    <cellStyle name="一般 2 3 2 4 10 2 2" xfId="23786" xr:uid="{00000000-0005-0000-0000-0000A4060000}"/>
    <cellStyle name="一般 2 3 2 4 10 3" xfId="12353" xr:uid="{00000000-0005-0000-0000-0000A5060000}"/>
    <cellStyle name="一般 2 3 2 4 10 3 2" xfId="28971" xr:uid="{00000000-0005-0000-0000-0000A6060000}"/>
    <cellStyle name="一般 2 3 2 4 10 4" xfId="18601" xr:uid="{00000000-0005-0000-0000-0000A7060000}"/>
    <cellStyle name="一般 2 3 2 4 10 5" xfId="34162" xr:uid="{00000000-0005-0000-0000-0000A8060000}"/>
    <cellStyle name="一般 2 3 2 4 11" xfId="2138" xr:uid="{00000000-0005-0000-0000-0000A9060000}"/>
    <cellStyle name="一般 2 3 2 4 11 2" xfId="8228" xr:uid="{00000000-0005-0000-0000-0000AA060000}"/>
    <cellStyle name="一般 2 3 2 4 11 2 2" xfId="24846" xr:uid="{00000000-0005-0000-0000-0000AB060000}"/>
    <cellStyle name="一般 2 3 2 4 11 3" xfId="13413" xr:uid="{00000000-0005-0000-0000-0000AC060000}"/>
    <cellStyle name="一般 2 3 2 4 11 3 2" xfId="30031" xr:uid="{00000000-0005-0000-0000-0000AD060000}"/>
    <cellStyle name="一般 2 3 2 4 11 4" xfId="19661" xr:uid="{00000000-0005-0000-0000-0000AE060000}"/>
    <cellStyle name="一般 2 3 2 4 11 5" xfId="35222" xr:uid="{00000000-0005-0000-0000-0000AF060000}"/>
    <cellStyle name="一般 2 3 2 4 12" xfId="3198" xr:uid="{00000000-0005-0000-0000-0000B0060000}"/>
    <cellStyle name="一般 2 3 2 4 12 2" xfId="9288" xr:uid="{00000000-0005-0000-0000-0000B1060000}"/>
    <cellStyle name="一般 2 3 2 4 12 2 2" xfId="25906" xr:uid="{00000000-0005-0000-0000-0000B2060000}"/>
    <cellStyle name="一般 2 3 2 4 12 3" xfId="14473" xr:uid="{00000000-0005-0000-0000-0000B3060000}"/>
    <cellStyle name="一般 2 3 2 4 12 3 2" xfId="31091" xr:uid="{00000000-0005-0000-0000-0000B4060000}"/>
    <cellStyle name="一般 2 3 2 4 12 4" xfId="20721" xr:uid="{00000000-0005-0000-0000-0000B5060000}"/>
    <cellStyle name="一般 2 3 2 4 12 5" xfId="36282" xr:uid="{00000000-0005-0000-0000-0000B6060000}"/>
    <cellStyle name="一般 2 3 2 4 13" xfId="4258" xr:uid="{00000000-0005-0000-0000-0000B7060000}"/>
    <cellStyle name="一般 2 3 2 4 13 2" xfId="10348" xr:uid="{00000000-0005-0000-0000-0000B8060000}"/>
    <cellStyle name="一般 2 3 2 4 13 2 2" xfId="26966" xr:uid="{00000000-0005-0000-0000-0000B9060000}"/>
    <cellStyle name="一般 2 3 2 4 13 3" xfId="15533" xr:uid="{00000000-0005-0000-0000-0000BA060000}"/>
    <cellStyle name="一般 2 3 2 4 13 3 2" xfId="32151" xr:uid="{00000000-0005-0000-0000-0000BB060000}"/>
    <cellStyle name="一般 2 3 2 4 13 4" xfId="21781" xr:uid="{00000000-0005-0000-0000-0000BC060000}"/>
    <cellStyle name="一般 2 3 2 4 13 5" xfId="37342" xr:uid="{00000000-0005-0000-0000-0000BD060000}"/>
    <cellStyle name="一般 2 3 2 4 14" xfId="6215" xr:uid="{00000000-0005-0000-0000-0000BE060000}"/>
    <cellStyle name="一般 2 3 2 4 14 2" xfId="22833" xr:uid="{00000000-0005-0000-0000-0000BF060000}"/>
    <cellStyle name="一般 2 3 2 4 15" xfId="11400" xr:uid="{00000000-0005-0000-0000-0000C0060000}"/>
    <cellStyle name="一般 2 3 2 4 15 2" xfId="28018" xr:uid="{00000000-0005-0000-0000-0000C1060000}"/>
    <cellStyle name="一般 2 3 2 4 16" xfId="17636" xr:uid="{00000000-0005-0000-0000-0000C2060000}"/>
    <cellStyle name="一般 2 3 2 4 17" xfId="16599" xr:uid="{00000000-0005-0000-0000-0000C3060000}"/>
    <cellStyle name="一般 2 3 2 4 18" xfId="33209" xr:uid="{00000000-0005-0000-0000-0000C4060000}"/>
    <cellStyle name="一般 2 3 2 4 2" xfId="243" xr:uid="{00000000-0005-0000-0000-0000C5060000}"/>
    <cellStyle name="一般 2 3 2 4 2 10" xfId="33327" xr:uid="{00000000-0005-0000-0000-0000C6060000}"/>
    <cellStyle name="一般 2 3 2 4 2 2" xfId="1303" xr:uid="{00000000-0005-0000-0000-0000C7060000}"/>
    <cellStyle name="一般 2 3 2 4 2 2 2" xfId="7393" xr:uid="{00000000-0005-0000-0000-0000C8060000}"/>
    <cellStyle name="一般 2 3 2 4 2 2 2 2" xfId="24011" xr:uid="{00000000-0005-0000-0000-0000C9060000}"/>
    <cellStyle name="一般 2 3 2 4 2 2 3" xfId="12578" xr:uid="{00000000-0005-0000-0000-0000CA060000}"/>
    <cellStyle name="一般 2 3 2 4 2 2 3 2" xfId="29196" xr:uid="{00000000-0005-0000-0000-0000CB060000}"/>
    <cellStyle name="一般 2 3 2 4 2 2 4" xfId="18826" xr:uid="{00000000-0005-0000-0000-0000CC060000}"/>
    <cellStyle name="一般 2 3 2 4 2 2 5" xfId="34387" xr:uid="{00000000-0005-0000-0000-0000CD060000}"/>
    <cellStyle name="一般 2 3 2 4 2 3" xfId="2363" xr:uid="{00000000-0005-0000-0000-0000CE060000}"/>
    <cellStyle name="一般 2 3 2 4 2 3 2" xfId="8453" xr:uid="{00000000-0005-0000-0000-0000CF060000}"/>
    <cellStyle name="一般 2 3 2 4 2 3 2 2" xfId="25071" xr:uid="{00000000-0005-0000-0000-0000D0060000}"/>
    <cellStyle name="一般 2 3 2 4 2 3 3" xfId="13638" xr:uid="{00000000-0005-0000-0000-0000D1060000}"/>
    <cellStyle name="一般 2 3 2 4 2 3 3 2" xfId="30256" xr:uid="{00000000-0005-0000-0000-0000D2060000}"/>
    <cellStyle name="一般 2 3 2 4 2 3 4" xfId="19886" xr:uid="{00000000-0005-0000-0000-0000D3060000}"/>
    <cellStyle name="一般 2 3 2 4 2 3 5" xfId="35447" xr:uid="{00000000-0005-0000-0000-0000D4060000}"/>
    <cellStyle name="一般 2 3 2 4 2 4" xfId="3423" xr:uid="{00000000-0005-0000-0000-0000D5060000}"/>
    <cellStyle name="一般 2 3 2 4 2 4 2" xfId="9513" xr:uid="{00000000-0005-0000-0000-0000D6060000}"/>
    <cellStyle name="一般 2 3 2 4 2 4 2 2" xfId="26131" xr:uid="{00000000-0005-0000-0000-0000D7060000}"/>
    <cellStyle name="一般 2 3 2 4 2 4 3" xfId="14698" xr:uid="{00000000-0005-0000-0000-0000D8060000}"/>
    <cellStyle name="一般 2 3 2 4 2 4 3 2" xfId="31316" xr:uid="{00000000-0005-0000-0000-0000D9060000}"/>
    <cellStyle name="一般 2 3 2 4 2 4 4" xfId="20946" xr:uid="{00000000-0005-0000-0000-0000DA060000}"/>
    <cellStyle name="一般 2 3 2 4 2 4 5" xfId="36507" xr:uid="{00000000-0005-0000-0000-0000DB060000}"/>
    <cellStyle name="一般 2 3 2 4 2 5" xfId="4483" xr:uid="{00000000-0005-0000-0000-0000DC060000}"/>
    <cellStyle name="一般 2 3 2 4 2 5 2" xfId="10573" xr:uid="{00000000-0005-0000-0000-0000DD060000}"/>
    <cellStyle name="一般 2 3 2 4 2 5 2 2" xfId="27191" xr:uid="{00000000-0005-0000-0000-0000DE060000}"/>
    <cellStyle name="一般 2 3 2 4 2 5 3" xfId="15758" xr:uid="{00000000-0005-0000-0000-0000DF060000}"/>
    <cellStyle name="一般 2 3 2 4 2 5 3 2" xfId="32376" xr:uid="{00000000-0005-0000-0000-0000E0060000}"/>
    <cellStyle name="一般 2 3 2 4 2 5 4" xfId="22006" xr:uid="{00000000-0005-0000-0000-0000E1060000}"/>
    <cellStyle name="一般 2 3 2 4 2 5 5" xfId="37567" xr:uid="{00000000-0005-0000-0000-0000E2060000}"/>
    <cellStyle name="一般 2 3 2 4 2 6" xfId="6333" xr:uid="{00000000-0005-0000-0000-0000E3060000}"/>
    <cellStyle name="一般 2 3 2 4 2 6 2" xfId="22951" xr:uid="{00000000-0005-0000-0000-0000E4060000}"/>
    <cellStyle name="一般 2 3 2 4 2 7" xfId="11518" xr:uid="{00000000-0005-0000-0000-0000E5060000}"/>
    <cellStyle name="一般 2 3 2 4 2 7 2" xfId="28136" xr:uid="{00000000-0005-0000-0000-0000E6060000}"/>
    <cellStyle name="一般 2 3 2 4 2 8" xfId="17754" xr:uid="{00000000-0005-0000-0000-0000E7060000}"/>
    <cellStyle name="一般 2 3 2 4 2 9" xfId="16824" xr:uid="{00000000-0005-0000-0000-0000E8060000}"/>
    <cellStyle name="一般 2 3 2 4 3" xfId="364" xr:uid="{00000000-0005-0000-0000-0000E9060000}"/>
    <cellStyle name="一般 2 3 2 4 3 10" xfId="33448" xr:uid="{00000000-0005-0000-0000-0000EA060000}"/>
    <cellStyle name="一般 2 3 2 4 3 2" xfId="1424" xr:uid="{00000000-0005-0000-0000-0000EB060000}"/>
    <cellStyle name="一般 2 3 2 4 3 2 2" xfId="7514" xr:uid="{00000000-0005-0000-0000-0000EC060000}"/>
    <cellStyle name="一般 2 3 2 4 3 2 2 2" xfId="24132" xr:uid="{00000000-0005-0000-0000-0000ED060000}"/>
    <cellStyle name="一般 2 3 2 4 3 2 3" xfId="12699" xr:uid="{00000000-0005-0000-0000-0000EE060000}"/>
    <cellStyle name="一般 2 3 2 4 3 2 3 2" xfId="29317" xr:uid="{00000000-0005-0000-0000-0000EF060000}"/>
    <cellStyle name="一般 2 3 2 4 3 2 4" xfId="18947" xr:uid="{00000000-0005-0000-0000-0000F0060000}"/>
    <cellStyle name="一般 2 3 2 4 3 2 5" xfId="34508" xr:uid="{00000000-0005-0000-0000-0000F1060000}"/>
    <cellStyle name="一般 2 3 2 4 3 3" xfId="2484" xr:uid="{00000000-0005-0000-0000-0000F2060000}"/>
    <cellStyle name="一般 2 3 2 4 3 3 2" xfId="8574" xr:uid="{00000000-0005-0000-0000-0000F3060000}"/>
    <cellStyle name="一般 2 3 2 4 3 3 2 2" xfId="25192" xr:uid="{00000000-0005-0000-0000-0000F4060000}"/>
    <cellStyle name="一般 2 3 2 4 3 3 3" xfId="13759" xr:uid="{00000000-0005-0000-0000-0000F5060000}"/>
    <cellStyle name="一般 2 3 2 4 3 3 3 2" xfId="30377" xr:uid="{00000000-0005-0000-0000-0000F6060000}"/>
    <cellStyle name="一般 2 3 2 4 3 3 4" xfId="20007" xr:uid="{00000000-0005-0000-0000-0000F7060000}"/>
    <cellStyle name="一般 2 3 2 4 3 3 5" xfId="35568" xr:uid="{00000000-0005-0000-0000-0000F8060000}"/>
    <cellStyle name="一般 2 3 2 4 3 4" xfId="3544" xr:uid="{00000000-0005-0000-0000-0000F9060000}"/>
    <cellStyle name="一般 2 3 2 4 3 4 2" xfId="9634" xr:uid="{00000000-0005-0000-0000-0000FA060000}"/>
    <cellStyle name="一般 2 3 2 4 3 4 2 2" xfId="26252" xr:uid="{00000000-0005-0000-0000-0000FB060000}"/>
    <cellStyle name="一般 2 3 2 4 3 4 3" xfId="14819" xr:uid="{00000000-0005-0000-0000-0000FC060000}"/>
    <cellStyle name="一般 2 3 2 4 3 4 3 2" xfId="31437" xr:uid="{00000000-0005-0000-0000-0000FD060000}"/>
    <cellStyle name="一般 2 3 2 4 3 4 4" xfId="21067" xr:uid="{00000000-0005-0000-0000-0000FE060000}"/>
    <cellStyle name="一般 2 3 2 4 3 4 5" xfId="36628" xr:uid="{00000000-0005-0000-0000-0000FF060000}"/>
    <cellStyle name="一般 2 3 2 4 3 5" xfId="4604" xr:uid="{00000000-0005-0000-0000-000000070000}"/>
    <cellStyle name="一般 2 3 2 4 3 5 2" xfId="10694" xr:uid="{00000000-0005-0000-0000-000001070000}"/>
    <cellStyle name="一般 2 3 2 4 3 5 2 2" xfId="27312" xr:uid="{00000000-0005-0000-0000-000002070000}"/>
    <cellStyle name="一般 2 3 2 4 3 5 3" xfId="15879" xr:uid="{00000000-0005-0000-0000-000003070000}"/>
    <cellStyle name="一般 2 3 2 4 3 5 3 2" xfId="32497" xr:uid="{00000000-0005-0000-0000-000004070000}"/>
    <cellStyle name="一般 2 3 2 4 3 5 4" xfId="22127" xr:uid="{00000000-0005-0000-0000-000005070000}"/>
    <cellStyle name="一般 2 3 2 4 3 5 5" xfId="37688" xr:uid="{00000000-0005-0000-0000-000006070000}"/>
    <cellStyle name="一般 2 3 2 4 3 6" xfId="6454" xr:uid="{00000000-0005-0000-0000-000007070000}"/>
    <cellStyle name="一般 2 3 2 4 3 6 2" xfId="23072" xr:uid="{00000000-0005-0000-0000-000008070000}"/>
    <cellStyle name="一般 2 3 2 4 3 7" xfId="11639" xr:uid="{00000000-0005-0000-0000-000009070000}"/>
    <cellStyle name="一般 2 3 2 4 3 7 2" xfId="28257" xr:uid="{00000000-0005-0000-0000-00000A070000}"/>
    <cellStyle name="一般 2 3 2 4 3 8" xfId="17887" xr:uid="{00000000-0005-0000-0000-00000B070000}"/>
    <cellStyle name="一般 2 3 2 4 3 9" xfId="16945" xr:uid="{00000000-0005-0000-0000-00000C070000}"/>
    <cellStyle name="一般 2 3 2 4 4" xfId="488" xr:uid="{00000000-0005-0000-0000-00000D070000}"/>
    <cellStyle name="一般 2 3 2 4 4 10" xfId="33572" xr:uid="{00000000-0005-0000-0000-00000E070000}"/>
    <cellStyle name="一般 2 3 2 4 4 2" xfId="1548" xr:uid="{00000000-0005-0000-0000-00000F070000}"/>
    <cellStyle name="一般 2 3 2 4 4 2 2" xfId="7638" xr:uid="{00000000-0005-0000-0000-000010070000}"/>
    <cellStyle name="一般 2 3 2 4 4 2 2 2" xfId="24256" xr:uid="{00000000-0005-0000-0000-000011070000}"/>
    <cellStyle name="一般 2 3 2 4 4 2 3" xfId="12823" xr:uid="{00000000-0005-0000-0000-000012070000}"/>
    <cellStyle name="一般 2 3 2 4 4 2 3 2" xfId="29441" xr:uid="{00000000-0005-0000-0000-000013070000}"/>
    <cellStyle name="一般 2 3 2 4 4 2 4" xfId="19071" xr:uid="{00000000-0005-0000-0000-000014070000}"/>
    <cellStyle name="一般 2 3 2 4 4 2 5" xfId="34632" xr:uid="{00000000-0005-0000-0000-000015070000}"/>
    <cellStyle name="一般 2 3 2 4 4 3" xfId="2608" xr:uid="{00000000-0005-0000-0000-000016070000}"/>
    <cellStyle name="一般 2 3 2 4 4 3 2" xfId="8698" xr:uid="{00000000-0005-0000-0000-000017070000}"/>
    <cellStyle name="一般 2 3 2 4 4 3 2 2" xfId="25316" xr:uid="{00000000-0005-0000-0000-000018070000}"/>
    <cellStyle name="一般 2 3 2 4 4 3 3" xfId="13883" xr:uid="{00000000-0005-0000-0000-000019070000}"/>
    <cellStyle name="一般 2 3 2 4 4 3 3 2" xfId="30501" xr:uid="{00000000-0005-0000-0000-00001A070000}"/>
    <cellStyle name="一般 2 3 2 4 4 3 4" xfId="20131" xr:uid="{00000000-0005-0000-0000-00001B070000}"/>
    <cellStyle name="一般 2 3 2 4 4 3 5" xfId="35692" xr:uid="{00000000-0005-0000-0000-00001C070000}"/>
    <cellStyle name="一般 2 3 2 4 4 4" xfId="3668" xr:uid="{00000000-0005-0000-0000-00001D070000}"/>
    <cellStyle name="一般 2 3 2 4 4 4 2" xfId="9758" xr:uid="{00000000-0005-0000-0000-00001E070000}"/>
    <cellStyle name="一般 2 3 2 4 4 4 2 2" xfId="26376" xr:uid="{00000000-0005-0000-0000-00001F070000}"/>
    <cellStyle name="一般 2 3 2 4 4 4 3" xfId="14943" xr:uid="{00000000-0005-0000-0000-000020070000}"/>
    <cellStyle name="一般 2 3 2 4 4 4 3 2" xfId="31561" xr:uid="{00000000-0005-0000-0000-000021070000}"/>
    <cellStyle name="一般 2 3 2 4 4 4 4" xfId="21191" xr:uid="{00000000-0005-0000-0000-000022070000}"/>
    <cellStyle name="一般 2 3 2 4 4 4 5" xfId="36752" xr:uid="{00000000-0005-0000-0000-000023070000}"/>
    <cellStyle name="一般 2 3 2 4 4 5" xfId="4728" xr:uid="{00000000-0005-0000-0000-000024070000}"/>
    <cellStyle name="一般 2 3 2 4 4 5 2" xfId="10818" xr:uid="{00000000-0005-0000-0000-000025070000}"/>
    <cellStyle name="一般 2 3 2 4 4 5 2 2" xfId="27436" xr:uid="{00000000-0005-0000-0000-000026070000}"/>
    <cellStyle name="一般 2 3 2 4 4 5 3" xfId="16003" xr:uid="{00000000-0005-0000-0000-000027070000}"/>
    <cellStyle name="一般 2 3 2 4 4 5 3 2" xfId="32621" xr:uid="{00000000-0005-0000-0000-000028070000}"/>
    <cellStyle name="一般 2 3 2 4 4 5 4" xfId="22251" xr:uid="{00000000-0005-0000-0000-000029070000}"/>
    <cellStyle name="一般 2 3 2 4 4 5 5" xfId="37812" xr:uid="{00000000-0005-0000-0000-00002A070000}"/>
    <cellStyle name="一般 2 3 2 4 4 6" xfId="6578" xr:uid="{00000000-0005-0000-0000-00002B070000}"/>
    <cellStyle name="一般 2 3 2 4 4 6 2" xfId="23196" xr:uid="{00000000-0005-0000-0000-00002C070000}"/>
    <cellStyle name="一般 2 3 2 4 4 7" xfId="11763" xr:uid="{00000000-0005-0000-0000-00002D070000}"/>
    <cellStyle name="一般 2 3 2 4 4 7 2" xfId="28381" xr:uid="{00000000-0005-0000-0000-00002E070000}"/>
    <cellStyle name="一般 2 3 2 4 4 8" xfId="18011" xr:uid="{00000000-0005-0000-0000-00002F070000}"/>
    <cellStyle name="一般 2 3 2 4 4 9" xfId="17069" xr:uid="{00000000-0005-0000-0000-000030070000}"/>
    <cellStyle name="一般 2 3 2 4 5" xfId="606" xr:uid="{00000000-0005-0000-0000-000031070000}"/>
    <cellStyle name="一般 2 3 2 4 5 10" xfId="33690" xr:uid="{00000000-0005-0000-0000-000032070000}"/>
    <cellStyle name="一般 2 3 2 4 5 2" xfId="1666" xr:uid="{00000000-0005-0000-0000-000033070000}"/>
    <cellStyle name="一般 2 3 2 4 5 2 2" xfId="7756" xr:uid="{00000000-0005-0000-0000-000034070000}"/>
    <cellStyle name="一般 2 3 2 4 5 2 2 2" xfId="24374" xr:uid="{00000000-0005-0000-0000-000035070000}"/>
    <cellStyle name="一般 2 3 2 4 5 2 3" xfId="12941" xr:uid="{00000000-0005-0000-0000-000036070000}"/>
    <cellStyle name="一般 2 3 2 4 5 2 3 2" xfId="29559" xr:uid="{00000000-0005-0000-0000-000037070000}"/>
    <cellStyle name="一般 2 3 2 4 5 2 4" xfId="19189" xr:uid="{00000000-0005-0000-0000-000038070000}"/>
    <cellStyle name="一般 2 3 2 4 5 2 5" xfId="34750" xr:uid="{00000000-0005-0000-0000-000039070000}"/>
    <cellStyle name="一般 2 3 2 4 5 3" xfId="2726" xr:uid="{00000000-0005-0000-0000-00003A070000}"/>
    <cellStyle name="一般 2 3 2 4 5 3 2" xfId="8816" xr:uid="{00000000-0005-0000-0000-00003B070000}"/>
    <cellStyle name="一般 2 3 2 4 5 3 2 2" xfId="25434" xr:uid="{00000000-0005-0000-0000-00003C070000}"/>
    <cellStyle name="一般 2 3 2 4 5 3 3" xfId="14001" xr:uid="{00000000-0005-0000-0000-00003D070000}"/>
    <cellStyle name="一般 2 3 2 4 5 3 3 2" xfId="30619" xr:uid="{00000000-0005-0000-0000-00003E070000}"/>
    <cellStyle name="一般 2 3 2 4 5 3 4" xfId="20249" xr:uid="{00000000-0005-0000-0000-00003F070000}"/>
    <cellStyle name="一般 2 3 2 4 5 3 5" xfId="35810" xr:uid="{00000000-0005-0000-0000-000040070000}"/>
    <cellStyle name="一般 2 3 2 4 5 4" xfId="3786" xr:uid="{00000000-0005-0000-0000-000041070000}"/>
    <cellStyle name="一般 2 3 2 4 5 4 2" xfId="9876" xr:uid="{00000000-0005-0000-0000-000042070000}"/>
    <cellStyle name="一般 2 3 2 4 5 4 2 2" xfId="26494" xr:uid="{00000000-0005-0000-0000-000043070000}"/>
    <cellStyle name="一般 2 3 2 4 5 4 3" xfId="15061" xr:uid="{00000000-0005-0000-0000-000044070000}"/>
    <cellStyle name="一般 2 3 2 4 5 4 3 2" xfId="31679" xr:uid="{00000000-0005-0000-0000-000045070000}"/>
    <cellStyle name="一般 2 3 2 4 5 4 4" xfId="21309" xr:uid="{00000000-0005-0000-0000-000046070000}"/>
    <cellStyle name="一般 2 3 2 4 5 4 5" xfId="36870" xr:uid="{00000000-0005-0000-0000-000047070000}"/>
    <cellStyle name="一般 2 3 2 4 5 5" xfId="4846" xr:uid="{00000000-0005-0000-0000-000048070000}"/>
    <cellStyle name="一般 2 3 2 4 5 5 2" xfId="10936" xr:uid="{00000000-0005-0000-0000-000049070000}"/>
    <cellStyle name="一般 2 3 2 4 5 5 2 2" xfId="27554" xr:uid="{00000000-0005-0000-0000-00004A070000}"/>
    <cellStyle name="一般 2 3 2 4 5 5 3" xfId="16121" xr:uid="{00000000-0005-0000-0000-00004B070000}"/>
    <cellStyle name="一般 2 3 2 4 5 5 3 2" xfId="32739" xr:uid="{00000000-0005-0000-0000-00004C070000}"/>
    <cellStyle name="一般 2 3 2 4 5 5 4" xfId="22369" xr:uid="{00000000-0005-0000-0000-00004D070000}"/>
    <cellStyle name="一般 2 3 2 4 5 5 5" xfId="37930" xr:uid="{00000000-0005-0000-0000-00004E070000}"/>
    <cellStyle name="一般 2 3 2 4 5 6" xfId="6696" xr:uid="{00000000-0005-0000-0000-00004F070000}"/>
    <cellStyle name="一般 2 3 2 4 5 6 2" xfId="23314" xr:uid="{00000000-0005-0000-0000-000050070000}"/>
    <cellStyle name="一般 2 3 2 4 5 7" xfId="11881" xr:uid="{00000000-0005-0000-0000-000051070000}"/>
    <cellStyle name="一般 2 3 2 4 5 7 2" xfId="28499" xr:uid="{00000000-0005-0000-0000-000052070000}"/>
    <cellStyle name="一般 2 3 2 4 5 8" xfId="18129" xr:uid="{00000000-0005-0000-0000-000053070000}"/>
    <cellStyle name="一般 2 3 2 4 5 9" xfId="17187" xr:uid="{00000000-0005-0000-0000-000054070000}"/>
    <cellStyle name="一般 2 3 2 4 6" xfId="724" xr:uid="{00000000-0005-0000-0000-000055070000}"/>
    <cellStyle name="一般 2 3 2 4 6 10" xfId="33808" xr:uid="{00000000-0005-0000-0000-000056070000}"/>
    <cellStyle name="一般 2 3 2 4 6 2" xfId="1784" xr:uid="{00000000-0005-0000-0000-000057070000}"/>
    <cellStyle name="一般 2 3 2 4 6 2 2" xfId="7874" xr:uid="{00000000-0005-0000-0000-000058070000}"/>
    <cellStyle name="一般 2 3 2 4 6 2 2 2" xfId="24492" xr:uid="{00000000-0005-0000-0000-000059070000}"/>
    <cellStyle name="一般 2 3 2 4 6 2 3" xfId="13059" xr:uid="{00000000-0005-0000-0000-00005A070000}"/>
    <cellStyle name="一般 2 3 2 4 6 2 3 2" xfId="29677" xr:uid="{00000000-0005-0000-0000-00005B070000}"/>
    <cellStyle name="一般 2 3 2 4 6 2 4" xfId="19307" xr:uid="{00000000-0005-0000-0000-00005C070000}"/>
    <cellStyle name="一般 2 3 2 4 6 2 5" xfId="34868" xr:uid="{00000000-0005-0000-0000-00005D070000}"/>
    <cellStyle name="一般 2 3 2 4 6 3" xfId="2844" xr:uid="{00000000-0005-0000-0000-00005E070000}"/>
    <cellStyle name="一般 2 3 2 4 6 3 2" xfId="8934" xr:uid="{00000000-0005-0000-0000-00005F070000}"/>
    <cellStyle name="一般 2 3 2 4 6 3 2 2" xfId="25552" xr:uid="{00000000-0005-0000-0000-000060070000}"/>
    <cellStyle name="一般 2 3 2 4 6 3 3" xfId="14119" xr:uid="{00000000-0005-0000-0000-000061070000}"/>
    <cellStyle name="一般 2 3 2 4 6 3 3 2" xfId="30737" xr:uid="{00000000-0005-0000-0000-000062070000}"/>
    <cellStyle name="一般 2 3 2 4 6 3 4" xfId="20367" xr:uid="{00000000-0005-0000-0000-000063070000}"/>
    <cellStyle name="一般 2 3 2 4 6 3 5" xfId="35928" xr:uid="{00000000-0005-0000-0000-000064070000}"/>
    <cellStyle name="一般 2 3 2 4 6 4" xfId="3904" xr:uid="{00000000-0005-0000-0000-000065070000}"/>
    <cellStyle name="一般 2 3 2 4 6 4 2" xfId="9994" xr:uid="{00000000-0005-0000-0000-000066070000}"/>
    <cellStyle name="一般 2 3 2 4 6 4 2 2" xfId="26612" xr:uid="{00000000-0005-0000-0000-000067070000}"/>
    <cellStyle name="一般 2 3 2 4 6 4 3" xfId="15179" xr:uid="{00000000-0005-0000-0000-000068070000}"/>
    <cellStyle name="一般 2 3 2 4 6 4 3 2" xfId="31797" xr:uid="{00000000-0005-0000-0000-000069070000}"/>
    <cellStyle name="一般 2 3 2 4 6 4 4" xfId="21427" xr:uid="{00000000-0005-0000-0000-00006A070000}"/>
    <cellStyle name="一般 2 3 2 4 6 4 5" xfId="36988" xr:uid="{00000000-0005-0000-0000-00006B070000}"/>
    <cellStyle name="一般 2 3 2 4 6 5" xfId="4964" xr:uid="{00000000-0005-0000-0000-00006C070000}"/>
    <cellStyle name="一般 2 3 2 4 6 5 2" xfId="11054" xr:uid="{00000000-0005-0000-0000-00006D070000}"/>
    <cellStyle name="一般 2 3 2 4 6 5 2 2" xfId="27672" xr:uid="{00000000-0005-0000-0000-00006E070000}"/>
    <cellStyle name="一般 2 3 2 4 6 5 3" xfId="16239" xr:uid="{00000000-0005-0000-0000-00006F070000}"/>
    <cellStyle name="一般 2 3 2 4 6 5 3 2" xfId="32857" xr:uid="{00000000-0005-0000-0000-000070070000}"/>
    <cellStyle name="一般 2 3 2 4 6 5 4" xfId="22487" xr:uid="{00000000-0005-0000-0000-000071070000}"/>
    <cellStyle name="一般 2 3 2 4 6 5 5" xfId="38048" xr:uid="{00000000-0005-0000-0000-000072070000}"/>
    <cellStyle name="一般 2 3 2 4 6 6" xfId="6814" xr:uid="{00000000-0005-0000-0000-000073070000}"/>
    <cellStyle name="一般 2 3 2 4 6 6 2" xfId="23432" xr:uid="{00000000-0005-0000-0000-000074070000}"/>
    <cellStyle name="一般 2 3 2 4 6 7" xfId="11999" xr:uid="{00000000-0005-0000-0000-000075070000}"/>
    <cellStyle name="一般 2 3 2 4 6 7 2" xfId="28617" xr:uid="{00000000-0005-0000-0000-000076070000}"/>
    <cellStyle name="一般 2 3 2 4 6 8" xfId="18247" xr:uid="{00000000-0005-0000-0000-000077070000}"/>
    <cellStyle name="一般 2 3 2 4 6 9" xfId="17305" xr:uid="{00000000-0005-0000-0000-000078070000}"/>
    <cellStyle name="一般 2 3 2 4 7" xfId="842" xr:uid="{00000000-0005-0000-0000-000079070000}"/>
    <cellStyle name="一般 2 3 2 4 7 10" xfId="33926" xr:uid="{00000000-0005-0000-0000-00007A070000}"/>
    <cellStyle name="一般 2 3 2 4 7 2" xfId="1902" xr:uid="{00000000-0005-0000-0000-00007B070000}"/>
    <cellStyle name="一般 2 3 2 4 7 2 2" xfId="7992" xr:uid="{00000000-0005-0000-0000-00007C070000}"/>
    <cellStyle name="一般 2 3 2 4 7 2 2 2" xfId="24610" xr:uid="{00000000-0005-0000-0000-00007D070000}"/>
    <cellStyle name="一般 2 3 2 4 7 2 3" xfId="13177" xr:uid="{00000000-0005-0000-0000-00007E070000}"/>
    <cellStyle name="一般 2 3 2 4 7 2 3 2" xfId="29795" xr:uid="{00000000-0005-0000-0000-00007F070000}"/>
    <cellStyle name="一般 2 3 2 4 7 2 4" xfId="19425" xr:uid="{00000000-0005-0000-0000-000080070000}"/>
    <cellStyle name="一般 2 3 2 4 7 2 5" xfId="34986" xr:uid="{00000000-0005-0000-0000-000081070000}"/>
    <cellStyle name="一般 2 3 2 4 7 3" xfId="2962" xr:uid="{00000000-0005-0000-0000-000082070000}"/>
    <cellStyle name="一般 2 3 2 4 7 3 2" xfId="9052" xr:uid="{00000000-0005-0000-0000-000083070000}"/>
    <cellStyle name="一般 2 3 2 4 7 3 2 2" xfId="25670" xr:uid="{00000000-0005-0000-0000-000084070000}"/>
    <cellStyle name="一般 2 3 2 4 7 3 3" xfId="14237" xr:uid="{00000000-0005-0000-0000-000085070000}"/>
    <cellStyle name="一般 2 3 2 4 7 3 3 2" xfId="30855" xr:uid="{00000000-0005-0000-0000-000086070000}"/>
    <cellStyle name="一般 2 3 2 4 7 3 4" xfId="20485" xr:uid="{00000000-0005-0000-0000-000087070000}"/>
    <cellStyle name="一般 2 3 2 4 7 3 5" xfId="36046" xr:uid="{00000000-0005-0000-0000-000088070000}"/>
    <cellStyle name="一般 2 3 2 4 7 4" xfId="4022" xr:uid="{00000000-0005-0000-0000-000089070000}"/>
    <cellStyle name="一般 2 3 2 4 7 4 2" xfId="10112" xr:uid="{00000000-0005-0000-0000-00008A070000}"/>
    <cellStyle name="一般 2 3 2 4 7 4 2 2" xfId="26730" xr:uid="{00000000-0005-0000-0000-00008B070000}"/>
    <cellStyle name="一般 2 3 2 4 7 4 3" xfId="15297" xr:uid="{00000000-0005-0000-0000-00008C070000}"/>
    <cellStyle name="一般 2 3 2 4 7 4 3 2" xfId="31915" xr:uid="{00000000-0005-0000-0000-00008D070000}"/>
    <cellStyle name="一般 2 3 2 4 7 4 4" xfId="21545" xr:uid="{00000000-0005-0000-0000-00008E070000}"/>
    <cellStyle name="一般 2 3 2 4 7 4 5" xfId="37106" xr:uid="{00000000-0005-0000-0000-00008F070000}"/>
    <cellStyle name="一般 2 3 2 4 7 5" xfId="5082" xr:uid="{00000000-0005-0000-0000-000090070000}"/>
    <cellStyle name="一般 2 3 2 4 7 5 2" xfId="11172" xr:uid="{00000000-0005-0000-0000-000091070000}"/>
    <cellStyle name="一般 2 3 2 4 7 5 2 2" xfId="27790" xr:uid="{00000000-0005-0000-0000-000092070000}"/>
    <cellStyle name="一般 2 3 2 4 7 5 3" xfId="16357" xr:uid="{00000000-0005-0000-0000-000093070000}"/>
    <cellStyle name="一般 2 3 2 4 7 5 3 2" xfId="32975" xr:uid="{00000000-0005-0000-0000-000094070000}"/>
    <cellStyle name="一般 2 3 2 4 7 5 4" xfId="22605" xr:uid="{00000000-0005-0000-0000-000095070000}"/>
    <cellStyle name="一般 2 3 2 4 7 5 5" xfId="38166" xr:uid="{00000000-0005-0000-0000-000096070000}"/>
    <cellStyle name="一般 2 3 2 4 7 6" xfId="6932" xr:uid="{00000000-0005-0000-0000-000097070000}"/>
    <cellStyle name="一般 2 3 2 4 7 6 2" xfId="23550" xr:uid="{00000000-0005-0000-0000-000098070000}"/>
    <cellStyle name="一般 2 3 2 4 7 7" xfId="12117" xr:uid="{00000000-0005-0000-0000-000099070000}"/>
    <cellStyle name="一般 2 3 2 4 7 7 2" xfId="28735" xr:uid="{00000000-0005-0000-0000-00009A070000}"/>
    <cellStyle name="一般 2 3 2 4 7 8" xfId="18365" xr:uid="{00000000-0005-0000-0000-00009B070000}"/>
    <cellStyle name="一般 2 3 2 4 7 9" xfId="17423" xr:uid="{00000000-0005-0000-0000-00009C070000}"/>
    <cellStyle name="一般 2 3 2 4 8" xfId="960" xr:uid="{00000000-0005-0000-0000-00009D070000}"/>
    <cellStyle name="一般 2 3 2 4 8 10" xfId="34044" xr:uid="{00000000-0005-0000-0000-00009E070000}"/>
    <cellStyle name="一般 2 3 2 4 8 2" xfId="2020" xr:uid="{00000000-0005-0000-0000-00009F070000}"/>
    <cellStyle name="一般 2 3 2 4 8 2 2" xfId="8110" xr:uid="{00000000-0005-0000-0000-0000A0070000}"/>
    <cellStyle name="一般 2 3 2 4 8 2 2 2" xfId="24728" xr:uid="{00000000-0005-0000-0000-0000A1070000}"/>
    <cellStyle name="一般 2 3 2 4 8 2 3" xfId="13295" xr:uid="{00000000-0005-0000-0000-0000A2070000}"/>
    <cellStyle name="一般 2 3 2 4 8 2 3 2" xfId="29913" xr:uid="{00000000-0005-0000-0000-0000A3070000}"/>
    <cellStyle name="一般 2 3 2 4 8 2 4" xfId="19543" xr:uid="{00000000-0005-0000-0000-0000A4070000}"/>
    <cellStyle name="一般 2 3 2 4 8 2 5" xfId="35104" xr:uid="{00000000-0005-0000-0000-0000A5070000}"/>
    <cellStyle name="一般 2 3 2 4 8 3" xfId="3080" xr:uid="{00000000-0005-0000-0000-0000A6070000}"/>
    <cellStyle name="一般 2 3 2 4 8 3 2" xfId="9170" xr:uid="{00000000-0005-0000-0000-0000A7070000}"/>
    <cellStyle name="一般 2 3 2 4 8 3 2 2" xfId="25788" xr:uid="{00000000-0005-0000-0000-0000A8070000}"/>
    <cellStyle name="一般 2 3 2 4 8 3 3" xfId="14355" xr:uid="{00000000-0005-0000-0000-0000A9070000}"/>
    <cellStyle name="一般 2 3 2 4 8 3 3 2" xfId="30973" xr:uid="{00000000-0005-0000-0000-0000AA070000}"/>
    <cellStyle name="一般 2 3 2 4 8 3 4" xfId="20603" xr:uid="{00000000-0005-0000-0000-0000AB070000}"/>
    <cellStyle name="一般 2 3 2 4 8 3 5" xfId="36164" xr:uid="{00000000-0005-0000-0000-0000AC070000}"/>
    <cellStyle name="一般 2 3 2 4 8 4" xfId="4140" xr:uid="{00000000-0005-0000-0000-0000AD070000}"/>
    <cellStyle name="一般 2 3 2 4 8 4 2" xfId="10230" xr:uid="{00000000-0005-0000-0000-0000AE070000}"/>
    <cellStyle name="一般 2 3 2 4 8 4 2 2" xfId="26848" xr:uid="{00000000-0005-0000-0000-0000AF070000}"/>
    <cellStyle name="一般 2 3 2 4 8 4 3" xfId="15415" xr:uid="{00000000-0005-0000-0000-0000B0070000}"/>
    <cellStyle name="一般 2 3 2 4 8 4 3 2" xfId="32033" xr:uid="{00000000-0005-0000-0000-0000B1070000}"/>
    <cellStyle name="一般 2 3 2 4 8 4 4" xfId="21663" xr:uid="{00000000-0005-0000-0000-0000B2070000}"/>
    <cellStyle name="一般 2 3 2 4 8 4 5" xfId="37224" xr:uid="{00000000-0005-0000-0000-0000B3070000}"/>
    <cellStyle name="一般 2 3 2 4 8 5" xfId="5200" xr:uid="{00000000-0005-0000-0000-0000B4070000}"/>
    <cellStyle name="一般 2 3 2 4 8 5 2" xfId="11290" xr:uid="{00000000-0005-0000-0000-0000B5070000}"/>
    <cellStyle name="一般 2 3 2 4 8 5 2 2" xfId="27908" xr:uid="{00000000-0005-0000-0000-0000B6070000}"/>
    <cellStyle name="一般 2 3 2 4 8 5 3" xfId="16475" xr:uid="{00000000-0005-0000-0000-0000B7070000}"/>
    <cellStyle name="一般 2 3 2 4 8 5 3 2" xfId="33093" xr:uid="{00000000-0005-0000-0000-0000B8070000}"/>
    <cellStyle name="一般 2 3 2 4 8 5 4" xfId="22723" xr:uid="{00000000-0005-0000-0000-0000B9070000}"/>
    <cellStyle name="一般 2 3 2 4 8 5 5" xfId="38284" xr:uid="{00000000-0005-0000-0000-0000BA070000}"/>
    <cellStyle name="一般 2 3 2 4 8 6" xfId="7050" xr:uid="{00000000-0005-0000-0000-0000BB070000}"/>
    <cellStyle name="一般 2 3 2 4 8 6 2" xfId="23668" xr:uid="{00000000-0005-0000-0000-0000BC070000}"/>
    <cellStyle name="一般 2 3 2 4 8 7" xfId="12235" xr:uid="{00000000-0005-0000-0000-0000BD070000}"/>
    <cellStyle name="一般 2 3 2 4 8 7 2" xfId="28853" xr:uid="{00000000-0005-0000-0000-0000BE070000}"/>
    <cellStyle name="一般 2 3 2 4 8 8" xfId="18483" xr:uid="{00000000-0005-0000-0000-0000BF070000}"/>
    <cellStyle name="一般 2 3 2 4 8 9" xfId="17541" xr:uid="{00000000-0005-0000-0000-0000C0070000}"/>
    <cellStyle name="一般 2 3 2 4 9" xfId="1185" xr:uid="{00000000-0005-0000-0000-0000C1070000}"/>
    <cellStyle name="一般 2 3 2 4 9 2" xfId="2245" xr:uid="{00000000-0005-0000-0000-0000C2070000}"/>
    <cellStyle name="一般 2 3 2 4 9 2 2" xfId="8335" xr:uid="{00000000-0005-0000-0000-0000C3070000}"/>
    <cellStyle name="一般 2 3 2 4 9 2 2 2" xfId="24953" xr:uid="{00000000-0005-0000-0000-0000C4070000}"/>
    <cellStyle name="一般 2 3 2 4 9 2 3" xfId="13520" xr:uid="{00000000-0005-0000-0000-0000C5070000}"/>
    <cellStyle name="一般 2 3 2 4 9 2 3 2" xfId="30138" xr:uid="{00000000-0005-0000-0000-0000C6070000}"/>
    <cellStyle name="一般 2 3 2 4 9 2 4" xfId="19768" xr:uid="{00000000-0005-0000-0000-0000C7070000}"/>
    <cellStyle name="一般 2 3 2 4 9 2 5" xfId="35329" xr:uid="{00000000-0005-0000-0000-0000C8070000}"/>
    <cellStyle name="一般 2 3 2 4 9 3" xfId="3305" xr:uid="{00000000-0005-0000-0000-0000C9070000}"/>
    <cellStyle name="一般 2 3 2 4 9 3 2" xfId="9395" xr:uid="{00000000-0005-0000-0000-0000CA070000}"/>
    <cellStyle name="一般 2 3 2 4 9 3 2 2" xfId="26013" xr:uid="{00000000-0005-0000-0000-0000CB070000}"/>
    <cellStyle name="一般 2 3 2 4 9 3 3" xfId="14580" xr:uid="{00000000-0005-0000-0000-0000CC070000}"/>
    <cellStyle name="一般 2 3 2 4 9 3 3 2" xfId="31198" xr:uid="{00000000-0005-0000-0000-0000CD070000}"/>
    <cellStyle name="一般 2 3 2 4 9 3 4" xfId="20828" xr:uid="{00000000-0005-0000-0000-0000CE070000}"/>
    <cellStyle name="一般 2 3 2 4 9 3 5" xfId="36389" xr:uid="{00000000-0005-0000-0000-0000CF070000}"/>
    <cellStyle name="一般 2 3 2 4 9 4" xfId="4365" xr:uid="{00000000-0005-0000-0000-0000D0070000}"/>
    <cellStyle name="一般 2 3 2 4 9 4 2" xfId="10455" xr:uid="{00000000-0005-0000-0000-0000D1070000}"/>
    <cellStyle name="一般 2 3 2 4 9 4 2 2" xfId="27073" xr:uid="{00000000-0005-0000-0000-0000D2070000}"/>
    <cellStyle name="一般 2 3 2 4 9 4 3" xfId="15640" xr:uid="{00000000-0005-0000-0000-0000D3070000}"/>
    <cellStyle name="一般 2 3 2 4 9 4 3 2" xfId="32258" xr:uid="{00000000-0005-0000-0000-0000D4070000}"/>
    <cellStyle name="一般 2 3 2 4 9 4 4" xfId="21888" xr:uid="{00000000-0005-0000-0000-0000D5070000}"/>
    <cellStyle name="一般 2 3 2 4 9 4 5" xfId="37449" xr:uid="{00000000-0005-0000-0000-0000D6070000}"/>
    <cellStyle name="一般 2 3 2 4 9 5" xfId="7275" xr:uid="{00000000-0005-0000-0000-0000D7070000}"/>
    <cellStyle name="一般 2 3 2 4 9 5 2" xfId="23893" xr:uid="{00000000-0005-0000-0000-0000D8070000}"/>
    <cellStyle name="一般 2 3 2 4 9 6" xfId="12460" xr:uid="{00000000-0005-0000-0000-0000D9070000}"/>
    <cellStyle name="一般 2 3 2 4 9 6 2" xfId="29078" xr:uid="{00000000-0005-0000-0000-0000DA070000}"/>
    <cellStyle name="一般 2 3 2 4 9 7" xfId="18708" xr:uid="{00000000-0005-0000-0000-0000DB070000}"/>
    <cellStyle name="一般 2 3 2 4 9 8" xfId="16706" xr:uid="{00000000-0005-0000-0000-0000DC070000}"/>
    <cellStyle name="一般 2 3 2 4 9 9" xfId="34269" xr:uid="{00000000-0005-0000-0000-0000DD070000}"/>
    <cellStyle name="一般 2 3 2 5" xfId="169" xr:uid="{00000000-0005-0000-0000-0000DE070000}"/>
    <cellStyle name="一般 2 3 2 5 10" xfId="2064" xr:uid="{00000000-0005-0000-0000-0000DF070000}"/>
    <cellStyle name="一般 2 3 2 5 10 2" xfId="8154" xr:uid="{00000000-0005-0000-0000-0000E0070000}"/>
    <cellStyle name="一般 2 3 2 5 10 2 2" xfId="24772" xr:uid="{00000000-0005-0000-0000-0000E1070000}"/>
    <cellStyle name="一般 2 3 2 5 10 3" xfId="13339" xr:uid="{00000000-0005-0000-0000-0000E2070000}"/>
    <cellStyle name="一般 2 3 2 5 10 3 2" xfId="29957" xr:uid="{00000000-0005-0000-0000-0000E3070000}"/>
    <cellStyle name="一般 2 3 2 5 10 4" xfId="19587" xr:uid="{00000000-0005-0000-0000-0000E4070000}"/>
    <cellStyle name="一般 2 3 2 5 10 5" xfId="35148" xr:uid="{00000000-0005-0000-0000-0000E5070000}"/>
    <cellStyle name="一般 2 3 2 5 11" xfId="3124" xr:uid="{00000000-0005-0000-0000-0000E6070000}"/>
    <cellStyle name="一般 2 3 2 5 11 2" xfId="9214" xr:uid="{00000000-0005-0000-0000-0000E7070000}"/>
    <cellStyle name="一般 2 3 2 5 11 2 2" xfId="25832" xr:uid="{00000000-0005-0000-0000-0000E8070000}"/>
    <cellStyle name="一般 2 3 2 5 11 3" xfId="14399" xr:uid="{00000000-0005-0000-0000-0000E9070000}"/>
    <cellStyle name="一般 2 3 2 5 11 3 2" xfId="31017" xr:uid="{00000000-0005-0000-0000-0000EA070000}"/>
    <cellStyle name="一般 2 3 2 5 11 4" xfId="20647" xr:uid="{00000000-0005-0000-0000-0000EB070000}"/>
    <cellStyle name="一般 2 3 2 5 11 5" xfId="36208" xr:uid="{00000000-0005-0000-0000-0000EC070000}"/>
    <cellStyle name="一般 2 3 2 5 12" xfId="4184" xr:uid="{00000000-0005-0000-0000-0000ED070000}"/>
    <cellStyle name="一般 2 3 2 5 12 2" xfId="10274" xr:uid="{00000000-0005-0000-0000-0000EE070000}"/>
    <cellStyle name="一般 2 3 2 5 12 2 2" xfId="26892" xr:uid="{00000000-0005-0000-0000-0000EF070000}"/>
    <cellStyle name="一般 2 3 2 5 12 3" xfId="15459" xr:uid="{00000000-0005-0000-0000-0000F0070000}"/>
    <cellStyle name="一般 2 3 2 5 12 3 2" xfId="32077" xr:uid="{00000000-0005-0000-0000-0000F1070000}"/>
    <cellStyle name="一般 2 3 2 5 12 4" xfId="21707" xr:uid="{00000000-0005-0000-0000-0000F2070000}"/>
    <cellStyle name="一般 2 3 2 5 12 5" xfId="37268" xr:uid="{00000000-0005-0000-0000-0000F3070000}"/>
    <cellStyle name="一般 2 3 2 5 13" xfId="6259" xr:uid="{00000000-0005-0000-0000-0000F4070000}"/>
    <cellStyle name="一般 2 3 2 5 13 2" xfId="22877" xr:uid="{00000000-0005-0000-0000-0000F5070000}"/>
    <cellStyle name="一般 2 3 2 5 14" xfId="11444" xr:uid="{00000000-0005-0000-0000-0000F6070000}"/>
    <cellStyle name="一般 2 3 2 5 14 2" xfId="28062" xr:uid="{00000000-0005-0000-0000-0000F7070000}"/>
    <cellStyle name="一般 2 3 2 5 15" xfId="17680" xr:uid="{00000000-0005-0000-0000-0000F8070000}"/>
    <cellStyle name="一般 2 3 2 5 16" xfId="16525" xr:uid="{00000000-0005-0000-0000-0000F9070000}"/>
    <cellStyle name="一般 2 3 2 5 17" xfId="33253" xr:uid="{00000000-0005-0000-0000-0000FA070000}"/>
    <cellStyle name="一般 2 3 2 5 2" xfId="291" xr:uid="{00000000-0005-0000-0000-0000FB070000}"/>
    <cellStyle name="一般 2 3 2 5 2 10" xfId="33374" xr:uid="{00000000-0005-0000-0000-0000FC070000}"/>
    <cellStyle name="一般 2 3 2 5 2 2" xfId="1350" xr:uid="{00000000-0005-0000-0000-0000FD070000}"/>
    <cellStyle name="一般 2 3 2 5 2 2 2" xfId="7440" xr:uid="{00000000-0005-0000-0000-0000FE070000}"/>
    <cellStyle name="一般 2 3 2 5 2 2 2 2" xfId="24058" xr:uid="{00000000-0005-0000-0000-0000FF070000}"/>
    <cellStyle name="一般 2 3 2 5 2 2 3" xfId="12625" xr:uid="{00000000-0005-0000-0000-000000080000}"/>
    <cellStyle name="一般 2 3 2 5 2 2 3 2" xfId="29243" xr:uid="{00000000-0005-0000-0000-000001080000}"/>
    <cellStyle name="一般 2 3 2 5 2 2 4" xfId="18873" xr:uid="{00000000-0005-0000-0000-000002080000}"/>
    <cellStyle name="一般 2 3 2 5 2 2 5" xfId="34434" xr:uid="{00000000-0005-0000-0000-000003080000}"/>
    <cellStyle name="一般 2 3 2 5 2 3" xfId="2410" xr:uid="{00000000-0005-0000-0000-000004080000}"/>
    <cellStyle name="一般 2 3 2 5 2 3 2" xfId="8500" xr:uid="{00000000-0005-0000-0000-000005080000}"/>
    <cellStyle name="一般 2 3 2 5 2 3 2 2" xfId="25118" xr:uid="{00000000-0005-0000-0000-000006080000}"/>
    <cellStyle name="一般 2 3 2 5 2 3 3" xfId="13685" xr:uid="{00000000-0005-0000-0000-000007080000}"/>
    <cellStyle name="一般 2 3 2 5 2 3 3 2" xfId="30303" xr:uid="{00000000-0005-0000-0000-000008080000}"/>
    <cellStyle name="一般 2 3 2 5 2 3 4" xfId="19933" xr:uid="{00000000-0005-0000-0000-000009080000}"/>
    <cellStyle name="一般 2 3 2 5 2 3 5" xfId="35494" xr:uid="{00000000-0005-0000-0000-00000A080000}"/>
    <cellStyle name="一般 2 3 2 5 2 4" xfId="3470" xr:uid="{00000000-0005-0000-0000-00000B080000}"/>
    <cellStyle name="一般 2 3 2 5 2 4 2" xfId="9560" xr:uid="{00000000-0005-0000-0000-00000C080000}"/>
    <cellStyle name="一般 2 3 2 5 2 4 2 2" xfId="26178" xr:uid="{00000000-0005-0000-0000-00000D080000}"/>
    <cellStyle name="一般 2 3 2 5 2 4 3" xfId="14745" xr:uid="{00000000-0005-0000-0000-00000E080000}"/>
    <cellStyle name="一般 2 3 2 5 2 4 3 2" xfId="31363" xr:uid="{00000000-0005-0000-0000-00000F080000}"/>
    <cellStyle name="一般 2 3 2 5 2 4 4" xfId="20993" xr:uid="{00000000-0005-0000-0000-000010080000}"/>
    <cellStyle name="一般 2 3 2 5 2 4 5" xfId="36554" xr:uid="{00000000-0005-0000-0000-000011080000}"/>
    <cellStyle name="一般 2 3 2 5 2 5" xfId="4530" xr:uid="{00000000-0005-0000-0000-000012080000}"/>
    <cellStyle name="一般 2 3 2 5 2 5 2" xfId="10620" xr:uid="{00000000-0005-0000-0000-000013080000}"/>
    <cellStyle name="一般 2 3 2 5 2 5 2 2" xfId="27238" xr:uid="{00000000-0005-0000-0000-000014080000}"/>
    <cellStyle name="一般 2 3 2 5 2 5 3" xfId="15805" xr:uid="{00000000-0005-0000-0000-000015080000}"/>
    <cellStyle name="一般 2 3 2 5 2 5 3 2" xfId="32423" xr:uid="{00000000-0005-0000-0000-000016080000}"/>
    <cellStyle name="一般 2 3 2 5 2 5 4" xfId="22053" xr:uid="{00000000-0005-0000-0000-000017080000}"/>
    <cellStyle name="一般 2 3 2 5 2 5 5" xfId="37614" xr:uid="{00000000-0005-0000-0000-000018080000}"/>
    <cellStyle name="一般 2 3 2 5 2 6" xfId="6380" xr:uid="{00000000-0005-0000-0000-000019080000}"/>
    <cellStyle name="一般 2 3 2 5 2 6 2" xfId="22998" xr:uid="{00000000-0005-0000-0000-00001A080000}"/>
    <cellStyle name="一般 2 3 2 5 2 7" xfId="11565" xr:uid="{00000000-0005-0000-0000-00001B080000}"/>
    <cellStyle name="一般 2 3 2 5 2 7 2" xfId="28183" xr:uid="{00000000-0005-0000-0000-00001C080000}"/>
    <cellStyle name="一般 2 3 2 5 2 8" xfId="17813" xr:uid="{00000000-0005-0000-0000-00001D080000}"/>
    <cellStyle name="一般 2 3 2 5 2 9" xfId="16871" xr:uid="{00000000-0005-0000-0000-00001E080000}"/>
    <cellStyle name="一般 2 3 2 5 3" xfId="414" xr:uid="{00000000-0005-0000-0000-00001F080000}"/>
    <cellStyle name="一般 2 3 2 5 3 10" xfId="33498" xr:uid="{00000000-0005-0000-0000-000020080000}"/>
    <cellStyle name="一般 2 3 2 5 3 2" xfId="1474" xr:uid="{00000000-0005-0000-0000-000021080000}"/>
    <cellStyle name="一般 2 3 2 5 3 2 2" xfId="7564" xr:uid="{00000000-0005-0000-0000-000022080000}"/>
    <cellStyle name="一般 2 3 2 5 3 2 2 2" xfId="24182" xr:uid="{00000000-0005-0000-0000-000023080000}"/>
    <cellStyle name="一般 2 3 2 5 3 2 3" xfId="12749" xr:uid="{00000000-0005-0000-0000-000024080000}"/>
    <cellStyle name="一般 2 3 2 5 3 2 3 2" xfId="29367" xr:uid="{00000000-0005-0000-0000-000025080000}"/>
    <cellStyle name="一般 2 3 2 5 3 2 4" xfId="18997" xr:uid="{00000000-0005-0000-0000-000026080000}"/>
    <cellStyle name="一般 2 3 2 5 3 2 5" xfId="34558" xr:uid="{00000000-0005-0000-0000-000027080000}"/>
    <cellStyle name="一般 2 3 2 5 3 3" xfId="2534" xr:uid="{00000000-0005-0000-0000-000028080000}"/>
    <cellStyle name="一般 2 3 2 5 3 3 2" xfId="8624" xr:uid="{00000000-0005-0000-0000-000029080000}"/>
    <cellStyle name="一般 2 3 2 5 3 3 2 2" xfId="25242" xr:uid="{00000000-0005-0000-0000-00002A080000}"/>
    <cellStyle name="一般 2 3 2 5 3 3 3" xfId="13809" xr:uid="{00000000-0005-0000-0000-00002B080000}"/>
    <cellStyle name="一般 2 3 2 5 3 3 3 2" xfId="30427" xr:uid="{00000000-0005-0000-0000-00002C080000}"/>
    <cellStyle name="一般 2 3 2 5 3 3 4" xfId="20057" xr:uid="{00000000-0005-0000-0000-00002D080000}"/>
    <cellStyle name="一般 2 3 2 5 3 3 5" xfId="35618" xr:uid="{00000000-0005-0000-0000-00002E080000}"/>
    <cellStyle name="一般 2 3 2 5 3 4" xfId="3594" xr:uid="{00000000-0005-0000-0000-00002F080000}"/>
    <cellStyle name="一般 2 3 2 5 3 4 2" xfId="9684" xr:uid="{00000000-0005-0000-0000-000030080000}"/>
    <cellStyle name="一般 2 3 2 5 3 4 2 2" xfId="26302" xr:uid="{00000000-0005-0000-0000-000031080000}"/>
    <cellStyle name="一般 2 3 2 5 3 4 3" xfId="14869" xr:uid="{00000000-0005-0000-0000-000032080000}"/>
    <cellStyle name="一般 2 3 2 5 3 4 3 2" xfId="31487" xr:uid="{00000000-0005-0000-0000-000033080000}"/>
    <cellStyle name="一般 2 3 2 5 3 4 4" xfId="21117" xr:uid="{00000000-0005-0000-0000-000034080000}"/>
    <cellStyle name="一般 2 3 2 5 3 4 5" xfId="36678" xr:uid="{00000000-0005-0000-0000-000035080000}"/>
    <cellStyle name="一般 2 3 2 5 3 5" xfId="4654" xr:uid="{00000000-0005-0000-0000-000036080000}"/>
    <cellStyle name="一般 2 3 2 5 3 5 2" xfId="10744" xr:uid="{00000000-0005-0000-0000-000037080000}"/>
    <cellStyle name="一般 2 3 2 5 3 5 2 2" xfId="27362" xr:uid="{00000000-0005-0000-0000-000038080000}"/>
    <cellStyle name="一般 2 3 2 5 3 5 3" xfId="15929" xr:uid="{00000000-0005-0000-0000-000039080000}"/>
    <cellStyle name="一般 2 3 2 5 3 5 3 2" xfId="32547" xr:uid="{00000000-0005-0000-0000-00003A080000}"/>
    <cellStyle name="一般 2 3 2 5 3 5 4" xfId="22177" xr:uid="{00000000-0005-0000-0000-00003B080000}"/>
    <cellStyle name="一般 2 3 2 5 3 5 5" xfId="37738" xr:uid="{00000000-0005-0000-0000-00003C080000}"/>
    <cellStyle name="一般 2 3 2 5 3 6" xfId="6504" xr:uid="{00000000-0005-0000-0000-00003D080000}"/>
    <cellStyle name="一般 2 3 2 5 3 6 2" xfId="23122" xr:uid="{00000000-0005-0000-0000-00003E080000}"/>
    <cellStyle name="一般 2 3 2 5 3 7" xfId="11689" xr:uid="{00000000-0005-0000-0000-00003F080000}"/>
    <cellStyle name="一般 2 3 2 5 3 7 2" xfId="28307" xr:uid="{00000000-0005-0000-0000-000040080000}"/>
    <cellStyle name="一般 2 3 2 5 3 8" xfId="17937" xr:uid="{00000000-0005-0000-0000-000041080000}"/>
    <cellStyle name="一般 2 3 2 5 3 9" xfId="16995" xr:uid="{00000000-0005-0000-0000-000042080000}"/>
    <cellStyle name="一般 2 3 2 5 4" xfId="532" xr:uid="{00000000-0005-0000-0000-000043080000}"/>
    <cellStyle name="一般 2 3 2 5 4 10" xfId="33616" xr:uid="{00000000-0005-0000-0000-000044080000}"/>
    <cellStyle name="一般 2 3 2 5 4 2" xfId="1592" xr:uid="{00000000-0005-0000-0000-000045080000}"/>
    <cellStyle name="一般 2 3 2 5 4 2 2" xfId="7682" xr:uid="{00000000-0005-0000-0000-000046080000}"/>
    <cellStyle name="一般 2 3 2 5 4 2 2 2" xfId="24300" xr:uid="{00000000-0005-0000-0000-000047080000}"/>
    <cellStyle name="一般 2 3 2 5 4 2 3" xfId="12867" xr:uid="{00000000-0005-0000-0000-000048080000}"/>
    <cellStyle name="一般 2 3 2 5 4 2 3 2" xfId="29485" xr:uid="{00000000-0005-0000-0000-000049080000}"/>
    <cellStyle name="一般 2 3 2 5 4 2 4" xfId="19115" xr:uid="{00000000-0005-0000-0000-00004A080000}"/>
    <cellStyle name="一般 2 3 2 5 4 2 5" xfId="34676" xr:uid="{00000000-0005-0000-0000-00004B080000}"/>
    <cellStyle name="一般 2 3 2 5 4 3" xfId="2652" xr:uid="{00000000-0005-0000-0000-00004C080000}"/>
    <cellStyle name="一般 2 3 2 5 4 3 2" xfId="8742" xr:uid="{00000000-0005-0000-0000-00004D080000}"/>
    <cellStyle name="一般 2 3 2 5 4 3 2 2" xfId="25360" xr:uid="{00000000-0005-0000-0000-00004E080000}"/>
    <cellStyle name="一般 2 3 2 5 4 3 3" xfId="13927" xr:uid="{00000000-0005-0000-0000-00004F080000}"/>
    <cellStyle name="一般 2 3 2 5 4 3 3 2" xfId="30545" xr:uid="{00000000-0005-0000-0000-000050080000}"/>
    <cellStyle name="一般 2 3 2 5 4 3 4" xfId="20175" xr:uid="{00000000-0005-0000-0000-000051080000}"/>
    <cellStyle name="一般 2 3 2 5 4 3 5" xfId="35736" xr:uid="{00000000-0005-0000-0000-000052080000}"/>
    <cellStyle name="一般 2 3 2 5 4 4" xfId="3712" xr:uid="{00000000-0005-0000-0000-000053080000}"/>
    <cellStyle name="一般 2 3 2 5 4 4 2" xfId="9802" xr:uid="{00000000-0005-0000-0000-000054080000}"/>
    <cellStyle name="一般 2 3 2 5 4 4 2 2" xfId="26420" xr:uid="{00000000-0005-0000-0000-000055080000}"/>
    <cellStyle name="一般 2 3 2 5 4 4 3" xfId="14987" xr:uid="{00000000-0005-0000-0000-000056080000}"/>
    <cellStyle name="一般 2 3 2 5 4 4 3 2" xfId="31605" xr:uid="{00000000-0005-0000-0000-000057080000}"/>
    <cellStyle name="一般 2 3 2 5 4 4 4" xfId="21235" xr:uid="{00000000-0005-0000-0000-000058080000}"/>
    <cellStyle name="一般 2 3 2 5 4 4 5" xfId="36796" xr:uid="{00000000-0005-0000-0000-000059080000}"/>
    <cellStyle name="一般 2 3 2 5 4 5" xfId="4772" xr:uid="{00000000-0005-0000-0000-00005A080000}"/>
    <cellStyle name="一般 2 3 2 5 4 5 2" xfId="10862" xr:uid="{00000000-0005-0000-0000-00005B080000}"/>
    <cellStyle name="一般 2 3 2 5 4 5 2 2" xfId="27480" xr:uid="{00000000-0005-0000-0000-00005C080000}"/>
    <cellStyle name="一般 2 3 2 5 4 5 3" xfId="16047" xr:uid="{00000000-0005-0000-0000-00005D080000}"/>
    <cellStyle name="一般 2 3 2 5 4 5 3 2" xfId="32665" xr:uid="{00000000-0005-0000-0000-00005E080000}"/>
    <cellStyle name="一般 2 3 2 5 4 5 4" xfId="22295" xr:uid="{00000000-0005-0000-0000-00005F080000}"/>
    <cellStyle name="一般 2 3 2 5 4 5 5" xfId="37856" xr:uid="{00000000-0005-0000-0000-000060080000}"/>
    <cellStyle name="一般 2 3 2 5 4 6" xfId="6622" xr:uid="{00000000-0005-0000-0000-000061080000}"/>
    <cellStyle name="一般 2 3 2 5 4 6 2" xfId="23240" xr:uid="{00000000-0005-0000-0000-000062080000}"/>
    <cellStyle name="一般 2 3 2 5 4 7" xfId="11807" xr:uid="{00000000-0005-0000-0000-000063080000}"/>
    <cellStyle name="一般 2 3 2 5 4 7 2" xfId="28425" xr:uid="{00000000-0005-0000-0000-000064080000}"/>
    <cellStyle name="一般 2 3 2 5 4 8" xfId="18055" xr:uid="{00000000-0005-0000-0000-000065080000}"/>
    <cellStyle name="一般 2 3 2 5 4 9" xfId="17113" xr:uid="{00000000-0005-0000-0000-000066080000}"/>
    <cellStyle name="一般 2 3 2 5 5" xfId="650" xr:uid="{00000000-0005-0000-0000-000067080000}"/>
    <cellStyle name="一般 2 3 2 5 5 10" xfId="33734" xr:uid="{00000000-0005-0000-0000-000068080000}"/>
    <cellStyle name="一般 2 3 2 5 5 2" xfId="1710" xr:uid="{00000000-0005-0000-0000-000069080000}"/>
    <cellStyle name="一般 2 3 2 5 5 2 2" xfId="7800" xr:uid="{00000000-0005-0000-0000-00006A080000}"/>
    <cellStyle name="一般 2 3 2 5 5 2 2 2" xfId="24418" xr:uid="{00000000-0005-0000-0000-00006B080000}"/>
    <cellStyle name="一般 2 3 2 5 5 2 3" xfId="12985" xr:uid="{00000000-0005-0000-0000-00006C080000}"/>
    <cellStyle name="一般 2 3 2 5 5 2 3 2" xfId="29603" xr:uid="{00000000-0005-0000-0000-00006D080000}"/>
    <cellStyle name="一般 2 3 2 5 5 2 4" xfId="19233" xr:uid="{00000000-0005-0000-0000-00006E080000}"/>
    <cellStyle name="一般 2 3 2 5 5 2 5" xfId="34794" xr:uid="{00000000-0005-0000-0000-00006F080000}"/>
    <cellStyle name="一般 2 3 2 5 5 3" xfId="2770" xr:uid="{00000000-0005-0000-0000-000070080000}"/>
    <cellStyle name="一般 2 3 2 5 5 3 2" xfId="8860" xr:uid="{00000000-0005-0000-0000-000071080000}"/>
    <cellStyle name="一般 2 3 2 5 5 3 2 2" xfId="25478" xr:uid="{00000000-0005-0000-0000-000072080000}"/>
    <cellStyle name="一般 2 3 2 5 5 3 3" xfId="14045" xr:uid="{00000000-0005-0000-0000-000073080000}"/>
    <cellStyle name="一般 2 3 2 5 5 3 3 2" xfId="30663" xr:uid="{00000000-0005-0000-0000-000074080000}"/>
    <cellStyle name="一般 2 3 2 5 5 3 4" xfId="20293" xr:uid="{00000000-0005-0000-0000-000075080000}"/>
    <cellStyle name="一般 2 3 2 5 5 3 5" xfId="35854" xr:uid="{00000000-0005-0000-0000-000076080000}"/>
    <cellStyle name="一般 2 3 2 5 5 4" xfId="3830" xr:uid="{00000000-0005-0000-0000-000077080000}"/>
    <cellStyle name="一般 2 3 2 5 5 4 2" xfId="9920" xr:uid="{00000000-0005-0000-0000-000078080000}"/>
    <cellStyle name="一般 2 3 2 5 5 4 2 2" xfId="26538" xr:uid="{00000000-0005-0000-0000-000079080000}"/>
    <cellStyle name="一般 2 3 2 5 5 4 3" xfId="15105" xr:uid="{00000000-0005-0000-0000-00007A080000}"/>
    <cellStyle name="一般 2 3 2 5 5 4 3 2" xfId="31723" xr:uid="{00000000-0005-0000-0000-00007B080000}"/>
    <cellStyle name="一般 2 3 2 5 5 4 4" xfId="21353" xr:uid="{00000000-0005-0000-0000-00007C080000}"/>
    <cellStyle name="一般 2 3 2 5 5 4 5" xfId="36914" xr:uid="{00000000-0005-0000-0000-00007D080000}"/>
    <cellStyle name="一般 2 3 2 5 5 5" xfId="4890" xr:uid="{00000000-0005-0000-0000-00007E080000}"/>
    <cellStyle name="一般 2 3 2 5 5 5 2" xfId="10980" xr:uid="{00000000-0005-0000-0000-00007F080000}"/>
    <cellStyle name="一般 2 3 2 5 5 5 2 2" xfId="27598" xr:uid="{00000000-0005-0000-0000-000080080000}"/>
    <cellStyle name="一般 2 3 2 5 5 5 3" xfId="16165" xr:uid="{00000000-0005-0000-0000-000081080000}"/>
    <cellStyle name="一般 2 3 2 5 5 5 3 2" xfId="32783" xr:uid="{00000000-0005-0000-0000-000082080000}"/>
    <cellStyle name="一般 2 3 2 5 5 5 4" xfId="22413" xr:uid="{00000000-0005-0000-0000-000083080000}"/>
    <cellStyle name="一般 2 3 2 5 5 5 5" xfId="37974" xr:uid="{00000000-0005-0000-0000-000084080000}"/>
    <cellStyle name="一般 2 3 2 5 5 6" xfId="6740" xr:uid="{00000000-0005-0000-0000-000085080000}"/>
    <cellStyle name="一般 2 3 2 5 5 6 2" xfId="23358" xr:uid="{00000000-0005-0000-0000-000086080000}"/>
    <cellStyle name="一般 2 3 2 5 5 7" xfId="11925" xr:uid="{00000000-0005-0000-0000-000087080000}"/>
    <cellStyle name="一般 2 3 2 5 5 7 2" xfId="28543" xr:uid="{00000000-0005-0000-0000-000088080000}"/>
    <cellStyle name="一般 2 3 2 5 5 8" xfId="18173" xr:uid="{00000000-0005-0000-0000-000089080000}"/>
    <cellStyle name="一般 2 3 2 5 5 9" xfId="17231" xr:uid="{00000000-0005-0000-0000-00008A080000}"/>
    <cellStyle name="一般 2 3 2 5 6" xfId="768" xr:uid="{00000000-0005-0000-0000-00008B080000}"/>
    <cellStyle name="一般 2 3 2 5 6 10" xfId="33852" xr:uid="{00000000-0005-0000-0000-00008C080000}"/>
    <cellStyle name="一般 2 3 2 5 6 2" xfId="1828" xr:uid="{00000000-0005-0000-0000-00008D080000}"/>
    <cellStyle name="一般 2 3 2 5 6 2 2" xfId="7918" xr:uid="{00000000-0005-0000-0000-00008E080000}"/>
    <cellStyle name="一般 2 3 2 5 6 2 2 2" xfId="24536" xr:uid="{00000000-0005-0000-0000-00008F080000}"/>
    <cellStyle name="一般 2 3 2 5 6 2 3" xfId="13103" xr:uid="{00000000-0005-0000-0000-000090080000}"/>
    <cellStyle name="一般 2 3 2 5 6 2 3 2" xfId="29721" xr:uid="{00000000-0005-0000-0000-000091080000}"/>
    <cellStyle name="一般 2 3 2 5 6 2 4" xfId="19351" xr:uid="{00000000-0005-0000-0000-000092080000}"/>
    <cellStyle name="一般 2 3 2 5 6 2 5" xfId="34912" xr:uid="{00000000-0005-0000-0000-000093080000}"/>
    <cellStyle name="一般 2 3 2 5 6 3" xfId="2888" xr:uid="{00000000-0005-0000-0000-000094080000}"/>
    <cellStyle name="一般 2 3 2 5 6 3 2" xfId="8978" xr:uid="{00000000-0005-0000-0000-000095080000}"/>
    <cellStyle name="一般 2 3 2 5 6 3 2 2" xfId="25596" xr:uid="{00000000-0005-0000-0000-000096080000}"/>
    <cellStyle name="一般 2 3 2 5 6 3 3" xfId="14163" xr:uid="{00000000-0005-0000-0000-000097080000}"/>
    <cellStyle name="一般 2 3 2 5 6 3 3 2" xfId="30781" xr:uid="{00000000-0005-0000-0000-000098080000}"/>
    <cellStyle name="一般 2 3 2 5 6 3 4" xfId="20411" xr:uid="{00000000-0005-0000-0000-000099080000}"/>
    <cellStyle name="一般 2 3 2 5 6 3 5" xfId="35972" xr:uid="{00000000-0005-0000-0000-00009A080000}"/>
    <cellStyle name="一般 2 3 2 5 6 4" xfId="3948" xr:uid="{00000000-0005-0000-0000-00009B080000}"/>
    <cellStyle name="一般 2 3 2 5 6 4 2" xfId="10038" xr:uid="{00000000-0005-0000-0000-00009C080000}"/>
    <cellStyle name="一般 2 3 2 5 6 4 2 2" xfId="26656" xr:uid="{00000000-0005-0000-0000-00009D080000}"/>
    <cellStyle name="一般 2 3 2 5 6 4 3" xfId="15223" xr:uid="{00000000-0005-0000-0000-00009E080000}"/>
    <cellStyle name="一般 2 3 2 5 6 4 3 2" xfId="31841" xr:uid="{00000000-0005-0000-0000-00009F080000}"/>
    <cellStyle name="一般 2 3 2 5 6 4 4" xfId="21471" xr:uid="{00000000-0005-0000-0000-0000A0080000}"/>
    <cellStyle name="一般 2 3 2 5 6 4 5" xfId="37032" xr:uid="{00000000-0005-0000-0000-0000A1080000}"/>
    <cellStyle name="一般 2 3 2 5 6 5" xfId="5008" xr:uid="{00000000-0005-0000-0000-0000A2080000}"/>
    <cellStyle name="一般 2 3 2 5 6 5 2" xfId="11098" xr:uid="{00000000-0005-0000-0000-0000A3080000}"/>
    <cellStyle name="一般 2 3 2 5 6 5 2 2" xfId="27716" xr:uid="{00000000-0005-0000-0000-0000A4080000}"/>
    <cellStyle name="一般 2 3 2 5 6 5 3" xfId="16283" xr:uid="{00000000-0005-0000-0000-0000A5080000}"/>
    <cellStyle name="一般 2 3 2 5 6 5 3 2" xfId="32901" xr:uid="{00000000-0005-0000-0000-0000A6080000}"/>
    <cellStyle name="一般 2 3 2 5 6 5 4" xfId="22531" xr:uid="{00000000-0005-0000-0000-0000A7080000}"/>
    <cellStyle name="一般 2 3 2 5 6 5 5" xfId="38092" xr:uid="{00000000-0005-0000-0000-0000A8080000}"/>
    <cellStyle name="一般 2 3 2 5 6 6" xfId="6858" xr:uid="{00000000-0005-0000-0000-0000A9080000}"/>
    <cellStyle name="一般 2 3 2 5 6 6 2" xfId="23476" xr:uid="{00000000-0005-0000-0000-0000AA080000}"/>
    <cellStyle name="一般 2 3 2 5 6 7" xfId="12043" xr:uid="{00000000-0005-0000-0000-0000AB080000}"/>
    <cellStyle name="一般 2 3 2 5 6 7 2" xfId="28661" xr:uid="{00000000-0005-0000-0000-0000AC080000}"/>
    <cellStyle name="一般 2 3 2 5 6 8" xfId="18291" xr:uid="{00000000-0005-0000-0000-0000AD080000}"/>
    <cellStyle name="一般 2 3 2 5 6 9" xfId="17349" xr:uid="{00000000-0005-0000-0000-0000AE080000}"/>
    <cellStyle name="一般 2 3 2 5 7" xfId="886" xr:uid="{00000000-0005-0000-0000-0000AF080000}"/>
    <cellStyle name="一般 2 3 2 5 7 10" xfId="33970" xr:uid="{00000000-0005-0000-0000-0000B0080000}"/>
    <cellStyle name="一般 2 3 2 5 7 2" xfId="1946" xr:uid="{00000000-0005-0000-0000-0000B1080000}"/>
    <cellStyle name="一般 2 3 2 5 7 2 2" xfId="8036" xr:uid="{00000000-0005-0000-0000-0000B2080000}"/>
    <cellStyle name="一般 2 3 2 5 7 2 2 2" xfId="24654" xr:uid="{00000000-0005-0000-0000-0000B3080000}"/>
    <cellStyle name="一般 2 3 2 5 7 2 3" xfId="13221" xr:uid="{00000000-0005-0000-0000-0000B4080000}"/>
    <cellStyle name="一般 2 3 2 5 7 2 3 2" xfId="29839" xr:uid="{00000000-0005-0000-0000-0000B5080000}"/>
    <cellStyle name="一般 2 3 2 5 7 2 4" xfId="19469" xr:uid="{00000000-0005-0000-0000-0000B6080000}"/>
    <cellStyle name="一般 2 3 2 5 7 2 5" xfId="35030" xr:uid="{00000000-0005-0000-0000-0000B7080000}"/>
    <cellStyle name="一般 2 3 2 5 7 3" xfId="3006" xr:uid="{00000000-0005-0000-0000-0000B8080000}"/>
    <cellStyle name="一般 2 3 2 5 7 3 2" xfId="9096" xr:uid="{00000000-0005-0000-0000-0000B9080000}"/>
    <cellStyle name="一般 2 3 2 5 7 3 2 2" xfId="25714" xr:uid="{00000000-0005-0000-0000-0000BA080000}"/>
    <cellStyle name="一般 2 3 2 5 7 3 3" xfId="14281" xr:uid="{00000000-0005-0000-0000-0000BB080000}"/>
    <cellStyle name="一般 2 3 2 5 7 3 3 2" xfId="30899" xr:uid="{00000000-0005-0000-0000-0000BC080000}"/>
    <cellStyle name="一般 2 3 2 5 7 3 4" xfId="20529" xr:uid="{00000000-0005-0000-0000-0000BD080000}"/>
    <cellStyle name="一般 2 3 2 5 7 3 5" xfId="36090" xr:uid="{00000000-0005-0000-0000-0000BE080000}"/>
    <cellStyle name="一般 2 3 2 5 7 4" xfId="4066" xr:uid="{00000000-0005-0000-0000-0000BF080000}"/>
    <cellStyle name="一般 2 3 2 5 7 4 2" xfId="10156" xr:uid="{00000000-0005-0000-0000-0000C0080000}"/>
    <cellStyle name="一般 2 3 2 5 7 4 2 2" xfId="26774" xr:uid="{00000000-0005-0000-0000-0000C1080000}"/>
    <cellStyle name="一般 2 3 2 5 7 4 3" xfId="15341" xr:uid="{00000000-0005-0000-0000-0000C2080000}"/>
    <cellStyle name="一般 2 3 2 5 7 4 3 2" xfId="31959" xr:uid="{00000000-0005-0000-0000-0000C3080000}"/>
    <cellStyle name="一般 2 3 2 5 7 4 4" xfId="21589" xr:uid="{00000000-0005-0000-0000-0000C4080000}"/>
    <cellStyle name="一般 2 3 2 5 7 4 5" xfId="37150" xr:uid="{00000000-0005-0000-0000-0000C5080000}"/>
    <cellStyle name="一般 2 3 2 5 7 5" xfId="5126" xr:uid="{00000000-0005-0000-0000-0000C6080000}"/>
    <cellStyle name="一般 2 3 2 5 7 5 2" xfId="11216" xr:uid="{00000000-0005-0000-0000-0000C7080000}"/>
    <cellStyle name="一般 2 3 2 5 7 5 2 2" xfId="27834" xr:uid="{00000000-0005-0000-0000-0000C8080000}"/>
    <cellStyle name="一般 2 3 2 5 7 5 3" xfId="16401" xr:uid="{00000000-0005-0000-0000-0000C9080000}"/>
    <cellStyle name="一般 2 3 2 5 7 5 3 2" xfId="33019" xr:uid="{00000000-0005-0000-0000-0000CA080000}"/>
    <cellStyle name="一般 2 3 2 5 7 5 4" xfId="22649" xr:uid="{00000000-0005-0000-0000-0000CB080000}"/>
    <cellStyle name="一般 2 3 2 5 7 5 5" xfId="38210" xr:uid="{00000000-0005-0000-0000-0000CC080000}"/>
    <cellStyle name="一般 2 3 2 5 7 6" xfId="6976" xr:uid="{00000000-0005-0000-0000-0000CD080000}"/>
    <cellStyle name="一般 2 3 2 5 7 6 2" xfId="23594" xr:uid="{00000000-0005-0000-0000-0000CE080000}"/>
    <cellStyle name="一般 2 3 2 5 7 7" xfId="12161" xr:uid="{00000000-0005-0000-0000-0000CF080000}"/>
    <cellStyle name="一般 2 3 2 5 7 7 2" xfId="28779" xr:uid="{00000000-0005-0000-0000-0000D0080000}"/>
    <cellStyle name="一般 2 3 2 5 7 8" xfId="18409" xr:uid="{00000000-0005-0000-0000-0000D1080000}"/>
    <cellStyle name="一般 2 3 2 5 7 9" xfId="17467" xr:uid="{00000000-0005-0000-0000-0000D2080000}"/>
    <cellStyle name="一般 2 3 2 5 8" xfId="1229" xr:uid="{00000000-0005-0000-0000-0000D3080000}"/>
    <cellStyle name="一般 2 3 2 5 8 2" xfId="2289" xr:uid="{00000000-0005-0000-0000-0000D4080000}"/>
    <cellStyle name="一般 2 3 2 5 8 2 2" xfId="8379" xr:uid="{00000000-0005-0000-0000-0000D5080000}"/>
    <cellStyle name="一般 2 3 2 5 8 2 2 2" xfId="24997" xr:uid="{00000000-0005-0000-0000-0000D6080000}"/>
    <cellStyle name="一般 2 3 2 5 8 2 3" xfId="13564" xr:uid="{00000000-0005-0000-0000-0000D7080000}"/>
    <cellStyle name="一般 2 3 2 5 8 2 3 2" xfId="30182" xr:uid="{00000000-0005-0000-0000-0000D8080000}"/>
    <cellStyle name="一般 2 3 2 5 8 2 4" xfId="19812" xr:uid="{00000000-0005-0000-0000-0000D9080000}"/>
    <cellStyle name="一般 2 3 2 5 8 2 5" xfId="35373" xr:uid="{00000000-0005-0000-0000-0000DA080000}"/>
    <cellStyle name="一般 2 3 2 5 8 3" xfId="3349" xr:uid="{00000000-0005-0000-0000-0000DB080000}"/>
    <cellStyle name="一般 2 3 2 5 8 3 2" xfId="9439" xr:uid="{00000000-0005-0000-0000-0000DC080000}"/>
    <cellStyle name="一般 2 3 2 5 8 3 2 2" xfId="26057" xr:uid="{00000000-0005-0000-0000-0000DD080000}"/>
    <cellStyle name="一般 2 3 2 5 8 3 3" xfId="14624" xr:uid="{00000000-0005-0000-0000-0000DE080000}"/>
    <cellStyle name="一般 2 3 2 5 8 3 3 2" xfId="31242" xr:uid="{00000000-0005-0000-0000-0000DF080000}"/>
    <cellStyle name="一般 2 3 2 5 8 3 4" xfId="20872" xr:uid="{00000000-0005-0000-0000-0000E0080000}"/>
    <cellStyle name="一般 2 3 2 5 8 3 5" xfId="36433" xr:uid="{00000000-0005-0000-0000-0000E1080000}"/>
    <cellStyle name="一般 2 3 2 5 8 4" xfId="4409" xr:uid="{00000000-0005-0000-0000-0000E2080000}"/>
    <cellStyle name="一般 2 3 2 5 8 4 2" xfId="10499" xr:uid="{00000000-0005-0000-0000-0000E3080000}"/>
    <cellStyle name="一般 2 3 2 5 8 4 2 2" xfId="27117" xr:uid="{00000000-0005-0000-0000-0000E4080000}"/>
    <cellStyle name="一般 2 3 2 5 8 4 3" xfId="15684" xr:uid="{00000000-0005-0000-0000-0000E5080000}"/>
    <cellStyle name="一般 2 3 2 5 8 4 3 2" xfId="32302" xr:uid="{00000000-0005-0000-0000-0000E6080000}"/>
    <cellStyle name="一般 2 3 2 5 8 4 4" xfId="21932" xr:uid="{00000000-0005-0000-0000-0000E7080000}"/>
    <cellStyle name="一般 2 3 2 5 8 4 5" xfId="37493" xr:uid="{00000000-0005-0000-0000-0000E8080000}"/>
    <cellStyle name="一般 2 3 2 5 8 5" xfId="7319" xr:uid="{00000000-0005-0000-0000-0000E9080000}"/>
    <cellStyle name="一般 2 3 2 5 8 5 2" xfId="23937" xr:uid="{00000000-0005-0000-0000-0000EA080000}"/>
    <cellStyle name="一般 2 3 2 5 8 6" xfId="12504" xr:uid="{00000000-0005-0000-0000-0000EB080000}"/>
    <cellStyle name="一般 2 3 2 5 8 6 2" xfId="29122" xr:uid="{00000000-0005-0000-0000-0000EC080000}"/>
    <cellStyle name="一般 2 3 2 5 8 7" xfId="18752" xr:uid="{00000000-0005-0000-0000-0000ED080000}"/>
    <cellStyle name="一般 2 3 2 5 8 8" xfId="16750" xr:uid="{00000000-0005-0000-0000-0000EE080000}"/>
    <cellStyle name="一般 2 3 2 5 8 9" xfId="34313" xr:uid="{00000000-0005-0000-0000-0000EF080000}"/>
    <cellStyle name="一般 2 3 2 5 9" xfId="1004" xr:uid="{00000000-0005-0000-0000-0000F0080000}"/>
    <cellStyle name="一般 2 3 2 5 9 2" xfId="7094" xr:uid="{00000000-0005-0000-0000-0000F1080000}"/>
    <cellStyle name="一般 2 3 2 5 9 2 2" xfId="23712" xr:uid="{00000000-0005-0000-0000-0000F2080000}"/>
    <cellStyle name="一般 2 3 2 5 9 3" xfId="12279" xr:uid="{00000000-0005-0000-0000-0000F3080000}"/>
    <cellStyle name="一般 2 3 2 5 9 3 2" xfId="28897" xr:uid="{00000000-0005-0000-0000-0000F4080000}"/>
    <cellStyle name="一般 2 3 2 5 9 4" xfId="18527" xr:uid="{00000000-0005-0000-0000-0000F5080000}"/>
    <cellStyle name="一般 2 3 2 5 9 5" xfId="34088" xr:uid="{00000000-0005-0000-0000-0000F6080000}"/>
    <cellStyle name="一般 2 3 2 6" xfId="147" xr:uid="{00000000-0005-0000-0000-0000F7080000}"/>
    <cellStyle name="一般 2 3 2 6 10" xfId="33231" xr:uid="{00000000-0005-0000-0000-0000F8080000}"/>
    <cellStyle name="一般 2 3 2 6 2" xfId="1207" xr:uid="{00000000-0005-0000-0000-0000F9080000}"/>
    <cellStyle name="一般 2 3 2 6 2 2" xfId="7297" xr:uid="{00000000-0005-0000-0000-0000FA080000}"/>
    <cellStyle name="一般 2 3 2 6 2 2 2" xfId="23915" xr:uid="{00000000-0005-0000-0000-0000FB080000}"/>
    <cellStyle name="一般 2 3 2 6 2 3" xfId="12482" xr:uid="{00000000-0005-0000-0000-0000FC080000}"/>
    <cellStyle name="一般 2 3 2 6 2 3 2" xfId="29100" xr:uid="{00000000-0005-0000-0000-0000FD080000}"/>
    <cellStyle name="一般 2 3 2 6 2 4" xfId="18730" xr:uid="{00000000-0005-0000-0000-0000FE080000}"/>
    <cellStyle name="一般 2 3 2 6 2 5" xfId="34291" xr:uid="{00000000-0005-0000-0000-0000FF080000}"/>
    <cellStyle name="一般 2 3 2 6 3" xfId="2267" xr:uid="{00000000-0005-0000-0000-000000090000}"/>
    <cellStyle name="一般 2 3 2 6 3 2" xfId="8357" xr:uid="{00000000-0005-0000-0000-000001090000}"/>
    <cellStyle name="一般 2 3 2 6 3 2 2" xfId="24975" xr:uid="{00000000-0005-0000-0000-000002090000}"/>
    <cellStyle name="一般 2 3 2 6 3 3" xfId="13542" xr:uid="{00000000-0005-0000-0000-000003090000}"/>
    <cellStyle name="一般 2 3 2 6 3 3 2" xfId="30160" xr:uid="{00000000-0005-0000-0000-000004090000}"/>
    <cellStyle name="一般 2 3 2 6 3 4" xfId="19790" xr:uid="{00000000-0005-0000-0000-000005090000}"/>
    <cellStyle name="一般 2 3 2 6 3 5" xfId="35351" xr:uid="{00000000-0005-0000-0000-000006090000}"/>
    <cellStyle name="一般 2 3 2 6 4" xfId="3327" xr:uid="{00000000-0005-0000-0000-000007090000}"/>
    <cellStyle name="一般 2 3 2 6 4 2" xfId="9417" xr:uid="{00000000-0005-0000-0000-000008090000}"/>
    <cellStyle name="一般 2 3 2 6 4 2 2" xfId="26035" xr:uid="{00000000-0005-0000-0000-000009090000}"/>
    <cellStyle name="一般 2 3 2 6 4 3" xfId="14602" xr:uid="{00000000-0005-0000-0000-00000A090000}"/>
    <cellStyle name="一般 2 3 2 6 4 3 2" xfId="31220" xr:uid="{00000000-0005-0000-0000-00000B090000}"/>
    <cellStyle name="一般 2 3 2 6 4 4" xfId="20850" xr:uid="{00000000-0005-0000-0000-00000C090000}"/>
    <cellStyle name="一般 2 3 2 6 4 5" xfId="36411" xr:uid="{00000000-0005-0000-0000-00000D090000}"/>
    <cellStyle name="一般 2 3 2 6 5" xfId="4387" xr:uid="{00000000-0005-0000-0000-00000E090000}"/>
    <cellStyle name="一般 2 3 2 6 5 2" xfId="10477" xr:uid="{00000000-0005-0000-0000-00000F090000}"/>
    <cellStyle name="一般 2 3 2 6 5 2 2" xfId="27095" xr:uid="{00000000-0005-0000-0000-000010090000}"/>
    <cellStyle name="一般 2 3 2 6 5 3" xfId="15662" xr:uid="{00000000-0005-0000-0000-000011090000}"/>
    <cellStyle name="一般 2 3 2 6 5 3 2" xfId="32280" xr:uid="{00000000-0005-0000-0000-000012090000}"/>
    <cellStyle name="一般 2 3 2 6 5 4" xfId="21910" xr:uid="{00000000-0005-0000-0000-000013090000}"/>
    <cellStyle name="一般 2 3 2 6 5 5" xfId="37471" xr:uid="{00000000-0005-0000-0000-000014090000}"/>
    <cellStyle name="一般 2 3 2 6 6" xfId="6237" xr:uid="{00000000-0005-0000-0000-000015090000}"/>
    <cellStyle name="一般 2 3 2 6 6 2" xfId="22855" xr:uid="{00000000-0005-0000-0000-000016090000}"/>
    <cellStyle name="一般 2 3 2 6 7" xfId="11422" xr:uid="{00000000-0005-0000-0000-000017090000}"/>
    <cellStyle name="一般 2 3 2 6 7 2" xfId="28040" xr:uid="{00000000-0005-0000-0000-000018090000}"/>
    <cellStyle name="一般 2 3 2 6 8" xfId="17658" xr:uid="{00000000-0005-0000-0000-000019090000}"/>
    <cellStyle name="一般 2 3 2 6 9" xfId="16728" xr:uid="{00000000-0005-0000-0000-00001A090000}"/>
    <cellStyle name="一般 2 3 2 7" xfId="269" xr:uid="{00000000-0005-0000-0000-00001B090000}"/>
    <cellStyle name="一般 2 3 2 7 10" xfId="33352" xr:uid="{00000000-0005-0000-0000-00001C090000}"/>
    <cellStyle name="一般 2 3 2 7 2" xfId="1328" xr:uid="{00000000-0005-0000-0000-00001D090000}"/>
    <cellStyle name="一般 2 3 2 7 2 2" xfId="7418" xr:uid="{00000000-0005-0000-0000-00001E090000}"/>
    <cellStyle name="一般 2 3 2 7 2 2 2" xfId="24036" xr:uid="{00000000-0005-0000-0000-00001F090000}"/>
    <cellStyle name="一般 2 3 2 7 2 3" xfId="12603" xr:uid="{00000000-0005-0000-0000-000020090000}"/>
    <cellStyle name="一般 2 3 2 7 2 3 2" xfId="29221" xr:uid="{00000000-0005-0000-0000-000021090000}"/>
    <cellStyle name="一般 2 3 2 7 2 4" xfId="18851" xr:uid="{00000000-0005-0000-0000-000022090000}"/>
    <cellStyle name="一般 2 3 2 7 2 5" xfId="34412" xr:uid="{00000000-0005-0000-0000-000023090000}"/>
    <cellStyle name="一般 2 3 2 7 3" xfId="2388" xr:uid="{00000000-0005-0000-0000-000024090000}"/>
    <cellStyle name="一般 2 3 2 7 3 2" xfId="8478" xr:uid="{00000000-0005-0000-0000-000025090000}"/>
    <cellStyle name="一般 2 3 2 7 3 2 2" xfId="25096" xr:uid="{00000000-0005-0000-0000-000026090000}"/>
    <cellStyle name="一般 2 3 2 7 3 3" xfId="13663" xr:uid="{00000000-0005-0000-0000-000027090000}"/>
    <cellStyle name="一般 2 3 2 7 3 3 2" xfId="30281" xr:uid="{00000000-0005-0000-0000-000028090000}"/>
    <cellStyle name="一般 2 3 2 7 3 4" xfId="19911" xr:uid="{00000000-0005-0000-0000-000029090000}"/>
    <cellStyle name="一般 2 3 2 7 3 5" xfId="35472" xr:uid="{00000000-0005-0000-0000-00002A090000}"/>
    <cellStyle name="一般 2 3 2 7 4" xfId="3448" xr:uid="{00000000-0005-0000-0000-00002B090000}"/>
    <cellStyle name="一般 2 3 2 7 4 2" xfId="9538" xr:uid="{00000000-0005-0000-0000-00002C090000}"/>
    <cellStyle name="一般 2 3 2 7 4 2 2" xfId="26156" xr:uid="{00000000-0005-0000-0000-00002D090000}"/>
    <cellStyle name="一般 2 3 2 7 4 3" xfId="14723" xr:uid="{00000000-0005-0000-0000-00002E090000}"/>
    <cellStyle name="一般 2 3 2 7 4 3 2" xfId="31341" xr:uid="{00000000-0005-0000-0000-00002F090000}"/>
    <cellStyle name="一般 2 3 2 7 4 4" xfId="20971" xr:uid="{00000000-0005-0000-0000-000030090000}"/>
    <cellStyle name="一般 2 3 2 7 4 5" xfId="36532" xr:uid="{00000000-0005-0000-0000-000031090000}"/>
    <cellStyle name="一般 2 3 2 7 5" xfId="4508" xr:uid="{00000000-0005-0000-0000-000032090000}"/>
    <cellStyle name="一般 2 3 2 7 5 2" xfId="10598" xr:uid="{00000000-0005-0000-0000-000033090000}"/>
    <cellStyle name="一般 2 3 2 7 5 2 2" xfId="27216" xr:uid="{00000000-0005-0000-0000-000034090000}"/>
    <cellStyle name="一般 2 3 2 7 5 3" xfId="15783" xr:uid="{00000000-0005-0000-0000-000035090000}"/>
    <cellStyle name="一般 2 3 2 7 5 3 2" xfId="32401" xr:uid="{00000000-0005-0000-0000-000036090000}"/>
    <cellStyle name="一般 2 3 2 7 5 4" xfId="22031" xr:uid="{00000000-0005-0000-0000-000037090000}"/>
    <cellStyle name="一般 2 3 2 7 5 5" xfId="37592" xr:uid="{00000000-0005-0000-0000-000038090000}"/>
    <cellStyle name="一般 2 3 2 7 6" xfId="6358" xr:uid="{00000000-0005-0000-0000-000039090000}"/>
    <cellStyle name="一般 2 3 2 7 6 2" xfId="22976" xr:uid="{00000000-0005-0000-0000-00003A090000}"/>
    <cellStyle name="一般 2 3 2 7 7" xfId="11543" xr:uid="{00000000-0005-0000-0000-00003B090000}"/>
    <cellStyle name="一般 2 3 2 7 7 2" xfId="28161" xr:uid="{00000000-0005-0000-0000-00003C090000}"/>
    <cellStyle name="一般 2 3 2 7 8" xfId="17791" xr:uid="{00000000-0005-0000-0000-00003D090000}"/>
    <cellStyle name="一般 2 3 2 7 9" xfId="16849" xr:uid="{00000000-0005-0000-0000-00003E090000}"/>
    <cellStyle name="一般 2 3 2 8" xfId="392" xr:uid="{00000000-0005-0000-0000-00003F090000}"/>
    <cellStyle name="一般 2 3 2 8 10" xfId="33476" xr:uid="{00000000-0005-0000-0000-000040090000}"/>
    <cellStyle name="一般 2 3 2 8 2" xfId="1452" xr:uid="{00000000-0005-0000-0000-000041090000}"/>
    <cellStyle name="一般 2 3 2 8 2 2" xfId="7542" xr:uid="{00000000-0005-0000-0000-000042090000}"/>
    <cellStyle name="一般 2 3 2 8 2 2 2" xfId="24160" xr:uid="{00000000-0005-0000-0000-000043090000}"/>
    <cellStyle name="一般 2 3 2 8 2 3" xfId="12727" xr:uid="{00000000-0005-0000-0000-000044090000}"/>
    <cellStyle name="一般 2 3 2 8 2 3 2" xfId="29345" xr:uid="{00000000-0005-0000-0000-000045090000}"/>
    <cellStyle name="一般 2 3 2 8 2 4" xfId="18975" xr:uid="{00000000-0005-0000-0000-000046090000}"/>
    <cellStyle name="一般 2 3 2 8 2 5" xfId="34536" xr:uid="{00000000-0005-0000-0000-000047090000}"/>
    <cellStyle name="一般 2 3 2 8 3" xfId="2512" xr:uid="{00000000-0005-0000-0000-000048090000}"/>
    <cellStyle name="一般 2 3 2 8 3 2" xfId="8602" xr:uid="{00000000-0005-0000-0000-000049090000}"/>
    <cellStyle name="一般 2 3 2 8 3 2 2" xfId="25220" xr:uid="{00000000-0005-0000-0000-00004A090000}"/>
    <cellStyle name="一般 2 3 2 8 3 3" xfId="13787" xr:uid="{00000000-0005-0000-0000-00004B090000}"/>
    <cellStyle name="一般 2 3 2 8 3 3 2" xfId="30405" xr:uid="{00000000-0005-0000-0000-00004C090000}"/>
    <cellStyle name="一般 2 3 2 8 3 4" xfId="20035" xr:uid="{00000000-0005-0000-0000-00004D090000}"/>
    <cellStyle name="一般 2 3 2 8 3 5" xfId="35596" xr:uid="{00000000-0005-0000-0000-00004E090000}"/>
    <cellStyle name="一般 2 3 2 8 4" xfId="3572" xr:uid="{00000000-0005-0000-0000-00004F090000}"/>
    <cellStyle name="一般 2 3 2 8 4 2" xfId="9662" xr:uid="{00000000-0005-0000-0000-000050090000}"/>
    <cellStyle name="一般 2 3 2 8 4 2 2" xfId="26280" xr:uid="{00000000-0005-0000-0000-000051090000}"/>
    <cellStyle name="一般 2 3 2 8 4 3" xfId="14847" xr:uid="{00000000-0005-0000-0000-000052090000}"/>
    <cellStyle name="一般 2 3 2 8 4 3 2" xfId="31465" xr:uid="{00000000-0005-0000-0000-000053090000}"/>
    <cellStyle name="一般 2 3 2 8 4 4" xfId="21095" xr:uid="{00000000-0005-0000-0000-000054090000}"/>
    <cellStyle name="一般 2 3 2 8 4 5" xfId="36656" xr:uid="{00000000-0005-0000-0000-000055090000}"/>
    <cellStyle name="一般 2 3 2 8 5" xfId="4632" xr:uid="{00000000-0005-0000-0000-000056090000}"/>
    <cellStyle name="一般 2 3 2 8 5 2" xfId="10722" xr:uid="{00000000-0005-0000-0000-000057090000}"/>
    <cellStyle name="一般 2 3 2 8 5 2 2" xfId="27340" xr:uid="{00000000-0005-0000-0000-000058090000}"/>
    <cellStyle name="一般 2 3 2 8 5 3" xfId="15907" xr:uid="{00000000-0005-0000-0000-000059090000}"/>
    <cellStyle name="一般 2 3 2 8 5 3 2" xfId="32525" xr:uid="{00000000-0005-0000-0000-00005A090000}"/>
    <cellStyle name="一般 2 3 2 8 5 4" xfId="22155" xr:uid="{00000000-0005-0000-0000-00005B090000}"/>
    <cellStyle name="一般 2 3 2 8 5 5" xfId="37716" xr:uid="{00000000-0005-0000-0000-00005C090000}"/>
    <cellStyle name="一般 2 3 2 8 6" xfId="6482" xr:uid="{00000000-0005-0000-0000-00005D090000}"/>
    <cellStyle name="一般 2 3 2 8 6 2" xfId="23100" xr:uid="{00000000-0005-0000-0000-00005E090000}"/>
    <cellStyle name="一般 2 3 2 8 7" xfId="11667" xr:uid="{00000000-0005-0000-0000-00005F090000}"/>
    <cellStyle name="一般 2 3 2 8 7 2" xfId="28285" xr:uid="{00000000-0005-0000-0000-000060090000}"/>
    <cellStyle name="一般 2 3 2 8 8" xfId="17915" xr:uid="{00000000-0005-0000-0000-000061090000}"/>
    <cellStyle name="一般 2 3 2 8 9" xfId="16973" xr:uid="{00000000-0005-0000-0000-000062090000}"/>
    <cellStyle name="一般 2 3 2 9" xfId="510" xr:uid="{00000000-0005-0000-0000-000063090000}"/>
    <cellStyle name="一般 2 3 2 9 10" xfId="33594" xr:uid="{00000000-0005-0000-0000-000064090000}"/>
    <cellStyle name="一般 2 3 2 9 2" xfId="1570" xr:uid="{00000000-0005-0000-0000-000065090000}"/>
    <cellStyle name="一般 2 3 2 9 2 2" xfId="7660" xr:uid="{00000000-0005-0000-0000-000066090000}"/>
    <cellStyle name="一般 2 3 2 9 2 2 2" xfId="24278" xr:uid="{00000000-0005-0000-0000-000067090000}"/>
    <cellStyle name="一般 2 3 2 9 2 3" xfId="12845" xr:uid="{00000000-0005-0000-0000-000068090000}"/>
    <cellStyle name="一般 2 3 2 9 2 3 2" xfId="29463" xr:uid="{00000000-0005-0000-0000-000069090000}"/>
    <cellStyle name="一般 2 3 2 9 2 4" xfId="19093" xr:uid="{00000000-0005-0000-0000-00006A090000}"/>
    <cellStyle name="一般 2 3 2 9 2 5" xfId="34654" xr:uid="{00000000-0005-0000-0000-00006B090000}"/>
    <cellStyle name="一般 2 3 2 9 3" xfId="2630" xr:uid="{00000000-0005-0000-0000-00006C090000}"/>
    <cellStyle name="一般 2 3 2 9 3 2" xfId="8720" xr:uid="{00000000-0005-0000-0000-00006D090000}"/>
    <cellStyle name="一般 2 3 2 9 3 2 2" xfId="25338" xr:uid="{00000000-0005-0000-0000-00006E090000}"/>
    <cellStyle name="一般 2 3 2 9 3 3" xfId="13905" xr:uid="{00000000-0005-0000-0000-00006F090000}"/>
    <cellStyle name="一般 2 3 2 9 3 3 2" xfId="30523" xr:uid="{00000000-0005-0000-0000-000070090000}"/>
    <cellStyle name="一般 2 3 2 9 3 4" xfId="20153" xr:uid="{00000000-0005-0000-0000-000071090000}"/>
    <cellStyle name="一般 2 3 2 9 3 5" xfId="35714" xr:uid="{00000000-0005-0000-0000-000072090000}"/>
    <cellStyle name="一般 2 3 2 9 4" xfId="3690" xr:uid="{00000000-0005-0000-0000-000073090000}"/>
    <cellStyle name="一般 2 3 2 9 4 2" xfId="9780" xr:uid="{00000000-0005-0000-0000-000074090000}"/>
    <cellStyle name="一般 2 3 2 9 4 2 2" xfId="26398" xr:uid="{00000000-0005-0000-0000-000075090000}"/>
    <cellStyle name="一般 2 3 2 9 4 3" xfId="14965" xr:uid="{00000000-0005-0000-0000-000076090000}"/>
    <cellStyle name="一般 2 3 2 9 4 3 2" xfId="31583" xr:uid="{00000000-0005-0000-0000-000077090000}"/>
    <cellStyle name="一般 2 3 2 9 4 4" xfId="21213" xr:uid="{00000000-0005-0000-0000-000078090000}"/>
    <cellStyle name="一般 2 3 2 9 4 5" xfId="36774" xr:uid="{00000000-0005-0000-0000-000079090000}"/>
    <cellStyle name="一般 2 3 2 9 5" xfId="4750" xr:uid="{00000000-0005-0000-0000-00007A090000}"/>
    <cellStyle name="一般 2 3 2 9 5 2" xfId="10840" xr:uid="{00000000-0005-0000-0000-00007B090000}"/>
    <cellStyle name="一般 2 3 2 9 5 2 2" xfId="27458" xr:uid="{00000000-0005-0000-0000-00007C090000}"/>
    <cellStyle name="一般 2 3 2 9 5 3" xfId="16025" xr:uid="{00000000-0005-0000-0000-00007D090000}"/>
    <cellStyle name="一般 2 3 2 9 5 3 2" xfId="32643" xr:uid="{00000000-0005-0000-0000-00007E090000}"/>
    <cellStyle name="一般 2 3 2 9 5 4" xfId="22273" xr:uid="{00000000-0005-0000-0000-00007F090000}"/>
    <cellStyle name="一般 2 3 2 9 5 5" xfId="37834" xr:uid="{00000000-0005-0000-0000-000080090000}"/>
    <cellStyle name="一般 2 3 2 9 6" xfId="6600" xr:uid="{00000000-0005-0000-0000-000081090000}"/>
    <cellStyle name="一般 2 3 2 9 6 2" xfId="23218" xr:uid="{00000000-0005-0000-0000-000082090000}"/>
    <cellStyle name="一般 2 3 2 9 7" xfId="11785" xr:uid="{00000000-0005-0000-0000-000083090000}"/>
    <cellStyle name="一般 2 3 2 9 7 2" xfId="28403" xr:uid="{00000000-0005-0000-0000-000084090000}"/>
    <cellStyle name="一般 2 3 2 9 8" xfId="18033" xr:uid="{00000000-0005-0000-0000-000085090000}"/>
    <cellStyle name="一般 2 3 2 9 9" xfId="17091" xr:uid="{00000000-0005-0000-0000-000086090000}"/>
    <cellStyle name="一般 2 3 20" xfId="2036" xr:uid="{00000000-0005-0000-0000-000087090000}"/>
    <cellStyle name="一般 2 3 20 2" xfId="8126" xr:uid="{00000000-0005-0000-0000-000088090000}"/>
    <cellStyle name="一般 2 3 20 2 2" xfId="24744" xr:uid="{00000000-0005-0000-0000-000089090000}"/>
    <cellStyle name="一般 2 3 20 3" xfId="13311" xr:uid="{00000000-0005-0000-0000-00008A090000}"/>
    <cellStyle name="一般 2 3 20 3 2" xfId="29929" xr:uid="{00000000-0005-0000-0000-00008B090000}"/>
    <cellStyle name="一般 2 3 20 4" xfId="19559" xr:uid="{00000000-0005-0000-0000-00008C090000}"/>
    <cellStyle name="一般 2 3 20 5" xfId="35120" xr:uid="{00000000-0005-0000-0000-00008D090000}"/>
    <cellStyle name="一般 2 3 21" xfId="3096" xr:uid="{00000000-0005-0000-0000-00008E090000}"/>
    <cellStyle name="一般 2 3 21 2" xfId="9186" xr:uid="{00000000-0005-0000-0000-00008F090000}"/>
    <cellStyle name="一般 2 3 21 2 2" xfId="25804" xr:uid="{00000000-0005-0000-0000-000090090000}"/>
    <cellStyle name="一般 2 3 21 3" xfId="14371" xr:uid="{00000000-0005-0000-0000-000091090000}"/>
    <cellStyle name="一般 2 3 21 3 2" xfId="30989" xr:uid="{00000000-0005-0000-0000-000092090000}"/>
    <cellStyle name="一般 2 3 21 4" xfId="20619" xr:uid="{00000000-0005-0000-0000-000093090000}"/>
    <cellStyle name="一般 2 3 21 5" xfId="36180" xr:uid="{00000000-0005-0000-0000-000094090000}"/>
    <cellStyle name="一般 2 3 22" xfId="4156" xr:uid="{00000000-0005-0000-0000-000095090000}"/>
    <cellStyle name="一般 2 3 22 2" xfId="10246" xr:uid="{00000000-0005-0000-0000-000096090000}"/>
    <cellStyle name="一般 2 3 22 2 2" xfId="26864" xr:uid="{00000000-0005-0000-0000-000097090000}"/>
    <cellStyle name="一般 2 3 22 3" xfId="15431" xr:uid="{00000000-0005-0000-0000-000098090000}"/>
    <cellStyle name="一般 2 3 22 3 2" xfId="32049" xr:uid="{00000000-0005-0000-0000-000099090000}"/>
    <cellStyle name="一般 2 3 22 4" xfId="21679" xr:uid="{00000000-0005-0000-0000-00009A090000}"/>
    <cellStyle name="一般 2 3 22 5" xfId="37240" xr:uid="{00000000-0005-0000-0000-00009B090000}"/>
    <cellStyle name="一般 2 3 23" xfId="5218" xr:uid="{00000000-0005-0000-0000-00009C090000}"/>
    <cellStyle name="一般 2 3 23 2" xfId="16493" xr:uid="{00000000-0005-0000-0000-00009D090000}"/>
    <cellStyle name="一般 2 3 23 2 2" xfId="33111" xr:uid="{00000000-0005-0000-0000-00009E090000}"/>
    <cellStyle name="一般 2 3 23 3" xfId="22741" xr:uid="{00000000-0005-0000-0000-00009F090000}"/>
    <cellStyle name="一般 2 3 23 4" xfId="38302" xr:uid="{00000000-0005-0000-0000-0000A0090000}"/>
    <cellStyle name="一般 2 3 24" xfId="11308" xr:uid="{00000000-0005-0000-0000-0000A1090000}"/>
    <cellStyle name="一般 2 3 24 2" xfId="27926" xr:uid="{00000000-0005-0000-0000-0000A2090000}"/>
    <cellStyle name="一般 2 3 25" xfId="17556" xr:uid="{00000000-0005-0000-0000-0000A3090000}"/>
    <cellStyle name="一般 2 3 26" xfId="16497" xr:uid="{00000000-0005-0000-0000-0000A4090000}"/>
    <cellStyle name="一般 2 3 27" xfId="33117" xr:uid="{00000000-0005-0000-0000-0000A5090000}"/>
    <cellStyle name="一般 2 3 28" xfId="38322" xr:uid="{440DF539-6C21-4A0E-9BE0-ED2AF58BCCBB}"/>
    <cellStyle name="一般 2 3 3" xfId="57" xr:uid="{00000000-0005-0000-0000-0000A6090000}"/>
    <cellStyle name="一般 2 3 3 10" xfId="634" xr:uid="{00000000-0005-0000-0000-0000A7090000}"/>
    <cellStyle name="一般 2 3 3 10 10" xfId="33718" xr:uid="{00000000-0005-0000-0000-0000A8090000}"/>
    <cellStyle name="一般 2 3 3 10 2" xfId="1694" xr:uid="{00000000-0005-0000-0000-0000A9090000}"/>
    <cellStyle name="一般 2 3 3 10 2 2" xfId="7784" xr:uid="{00000000-0005-0000-0000-0000AA090000}"/>
    <cellStyle name="一般 2 3 3 10 2 2 2" xfId="24402" xr:uid="{00000000-0005-0000-0000-0000AB090000}"/>
    <cellStyle name="一般 2 3 3 10 2 3" xfId="12969" xr:uid="{00000000-0005-0000-0000-0000AC090000}"/>
    <cellStyle name="一般 2 3 3 10 2 3 2" xfId="29587" xr:uid="{00000000-0005-0000-0000-0000AD090000}"/>
    <cellStyle name="一般 2 3 3 10 2 4" xfId="19217" xr:uid="{00000000-0005-0000-0000-0000AE090000}"/>
    <cellStyle name="一般 2 3 3 10 2 5" xfId="34778" xr:uid="{00000000-0005-0000-0000-0000AF090000}"/>
    <cellStyle name="一般 2 3 3 10 3" xfId="2754" xr:uid="{00000000-0005-0000-0000-0000B0090000}"/>
    <cellStyle name="一般 2 3 3 10 3 2" xfId="8844" xr:uid="{00000000-0005-0000-0000-0000B1090000}"/>
    <cellStyle name="一般 2 3 3 10 3 2 2" xfId="25462" xr:uid="{00000000-0005-0000-0000-0000B2090000}"/>
    <cellStyle name="一般 2 3 3 10 3 3" xfId="14029" xr:uid="{00000000-0005-0000-0000-0000B3090000}"/>
    <cellStyle name="一般 2 3 3 10 3 3 2" xfId="30647" xr:uid="{00000000-0005-0000-0000-0000B4090000}"/>
    <cellStyle name="一般 2 3 3 10 3 4" xfId="20277" xr:uid="{00000000-0005-0000-0000-0000B5090000}"/>
    <cellStyle name="一般 2 3 3 10 3 5" xfId="35838" xr:uid="{00000000-0005-0000-0000-0000B6090000}"/>
    <cellStyle name="一般 2 3 3 10 4" xfId="3814" xr:uid="{00000000-0005-0000-0000-0000B7090000}"/>
    <cellStyle name="一般 2 3 3 10 4 2" xfId="9904" xr:uid="{00000000-0005-0000-0000-0000B8090000}"/>
    <cellStyle name="一般 2 3 3 10 4 2 2" xfId="26522" xr:uid="{00000000-0005-0000-0000-0000B9090000}"/>
    <cellStyle name="一般 2 3 3 10 4 3" xfId="15089" xr:uid="{00000000-0005-0000-0000-0000BA090000}"/>
    <cellStyle name="一般 2 3 3 10 4 3 2" xfId="31707" xr:uid="{00000000-0005-0000-0000-0000BB090000}"/>
    <cellStyle name="一般 2 3 3 10 4 4" xfId="21337" xr:uid="{00000000-0005-0000-0000-0000BC090000}"/>
    <cellStyle name="一般 2 3 3 10 4 5" xfId="36898" xr:uid="{00000000-0005-0000-0000-0000BD090000}"/>
    <cellStyle name="一般 2 3 3 10 5" xfId="4874" xr:uid="{00000000-0005-0000-0000-0000BE090000}"/>
    <cellStyle name="一般 2 3 3 10 5 2" xfId="10964" xr:uid="{00000000-0005-0000-0000-0000BF090000}"/>
    <cellStyle name="一般 2 3 3 10 5 2 2" xfId="27582" xr:uid="{00000000-0005-0000-0000-0000C0090000}"/>
    <cellStyle name="一般 2 3 3 10 5 3" xfId="16149" xr:uid="{00000000-0005-0000-0000-0000C1090000}"/>
    <cellStyle name="一般 2 3 3 10 5 3 2" xfId="32767" xr:uid="{00000000-0005-0000-0000-0000C2090000}"/>
    <cellStyle name="一般 2 3 3 10 5 4" xfId="22397" xr:uid="{00000000-0005-0000-0000-0000C3090000}"/>
    <cellStyle name="一般 2 3 3 10 5 5" xfId="37958" xr:uid="{00000000-0005-0000-0000-0000C4090000}"/>
    <cellStyle name="一般 2 3 3 10 6" xfId="6724" xr:uid="{00000000-0005-0000-0000-0000C5090000}"/>
    <cellStyle name="一般 2 3 3 10 6 2" xfId="23342" xr:uid="{00000000-0005-0000-0000-0000C6090000}"/>
    <cellStyle name="一般 2 3 3 10 7" xfId="11909" xr:uid="{00000000-0005-0000-0000-0000C7090000}"/>
    <cellStyle name="一般 2 3 3 10 7 2" xfId="28527" xr:uid="{00000000-0005-0000-0000-0000C8090000}"/>
    <cellStyle name="一般 2 3 3 10 8" xfId="18157" xr:uid="{00000000-0005-0000-0000-0000C9090000}"/>
    <cellStyle name="一般 2 3 3 10 9" xfId="17215" xr:uid="{00000000-0005-0000-0000-0000CA090000}"/>
    <cellStyle name="一般 2 3 3 11" xfId="752" xr:uid="{00000000-0005-0000-0000-0000CB090000}"/>
    <cellStyle name="一般 2 3 3 11 10" xfId="33836" xr:uid="{00000000-0005-0000-0000-0000CC090000}"/>
    <cellStyle name="一般 2 3 3 11 2" xfId="1812" xr:uid="{00000000-0005-0000-0000-0000CD090000}"/>
    <cellStyle name="一般 2 3 3 11 2 2" xfId="7902" xr:uid="{00000000-0005-0000-0000-0000CE090000}"/>
    <cellStyle name="一般 2 3 3 11 2 2 2" xfId="24520" xr:uid="{00000000-0005-0000-0000-0000CF090000}"/>
    <cellStyle name="一般 2 3 3 11 2 3" xfId="13087" xr:uid="{00000000-0005-0000-0000-0000D0090000}"/>
    <cellStyle name="一般 2 3 3 11 2 3 2" xfId="29705" xr:uid="{00000000-0005-0000-0000-0000D1090000}"/>
    <cellStyle name="一般 2 3 3 11 2 4" xfId="19335" xr:uid="{00000000-0005-0000-0000-0000D2090000}"/>
    <cellStyle name="一般 2 3 3 11 2 5" xfId="34896" xr:uid="{00000000-0005-0000-0000-0000D3090000}"/>
    <cellStyle name="一般 2 3 3 11 3" xfId="2872" xr:uid="{00000000-0005-0000-0000-0000D4090000}"/>
    <cellStyle name="一般 2 3 3 11 3 2" xfId="8962" xr:uid="{00000000-0005-0000-0000-0000D5090000}"/>
    <cellStyle name="一般 2 3 3 11 3 2 2" xfId="25580" xr:uid="{00000000-0005-0000-0000-0000D6090000}"/>
    <cellStyle name="一般 2 3 3 11 3 3" xfId="14147" xr:uid="{00000000-0005-0000-0000-0000D7090000}"/>
    <cellStyle name="一般 2 3 3 11 3 3 2" xfId="30765" xr:uid="{00000000-0005-0000-0000-0000D8090000}"/>
    <cellStyle name="一般 2 3 3 11 3 4" xfId="20395" xr:uid="{00000000-0005-0000-0000-0000D9090000}"/>
    <cellStyle name="一般 2 3 3 11 3 5" xfId="35956" xr:uid="{00000000-0005-0000-0000-0000DA090000}"/>
    <cellStyle name="一般 2 3 3 11 4" xfId="3932" xr:uid="{00000000-0005-0000-0000-0000DB090000}"/>
    <cellStyle name="一般 2 3 3 11 4 2" xfId="10022" xr:uid="{00000000-0005-0000-0000-0000DC090000}"/>
    <cellStyle name="一般 2 3 3 11 4 2 2" xfId="26640" xr:uid="{00000000-0005-0000-0000-0000DD090000}"/>
    <cellStyle name="一般 2 3 3 11 4 3" xfId="15207" xr:uid="{00000000-0005-0000-0000-0000DE090000}"/>
    <cellStyle name="一般 2 3 3 11 4 3 2" xfId="31825" xr:uid="{00000000-0005-0000-0000-0000DF090000}"/>
    <cellStyle name="一般 2 3 3 11 4 4" xfId="21455" xr:uid="{00000000-0005-0000-0000-0000E0090000}"/>
    <cellStyle name="一般 2 3 3 11 4 5" xfId="37016" xr:uid="{00000000-0005-0000-0000-0000E1090000}"/>
    <cellStyle name="一般 2 3 3 11 5" xfId="4992" xr:uid="{00000000-0005-0000-0000-0000E2090000}"/>
    <cellStyle name="一般 2 3 3 11 5 2" xfId="11082" xr:uid="{00000000-0005-0000-0000-0000E3090000}"/>
    <cellStyle name="一般 2 3 3 11 5 2 2" xfId="27700" xr:uid="{00000000-0005-0000-0000-0000E4090000}"/>
    <cellStyle name="一般 2 3 3 11 5 3" xfId="16267" xr:uid="{00000000-0005-0000-0000-0000E5090000}"/>
    <cellStyle name="一般 2 3 3 11 5 3 2" xfId="32885" xr:uid="{00000000-0005-0000-0000-0000E6090000}"/>
    <cellStyle name="一般 2 3 3 11 5 4" xfId="22515" xr:uid="{00000000-0005-0000-0000-0000E7090000}"/>
    <cellStyle name="一般 2 3 3 11 5 5" xfId="38076" xr:uid="{00000000-0005-0000-0000-0000E8090000}"/>
    <cellStyle name="一般 2 3 3 11 6" xfId="6842" xr:uid="{00000000-0005-0000-0000-0000E9090000}"/>
    <cellStyle name="一般 2 3 3 11 6 2" xfId="23460" xr:uid="{00000000-0005-0000-0000-0000EA090000}"/>
    <cellStyle name="一般 2 3 3 11 7" xfId="12027" xr:uid="{00000000-0005-0000-0000-0000EB090000}"/>
    <cellStyle name="一般 2 3 3 11 7 2" xfId="28645" xr:uid="{00000000-0005-0000-0000-0000EC090000}"/>
    <cellStyle name="一般 2 3 3 11 8" xfId="18275" xr:uid="{00000000-0005-0000-0000-0000ED090000}"/>
    <cellStyle name="一般 2 3 3 11 9" xfId="17333" xr:uid="{00000000-0005-0000-0000-0000EE090000}"/>
    <cellStyle name="一般 2 3 3 12" xfId="870" xr:uid="{00000000-0005-0000-0000-0000EF090000}"/>
    <cellStyle name="一般 2 3 3 12 10" xfId="33954" xr:uid="{00000000-0005-0000-0000-0000F0090000}"/>
    <cellStyle name="一般 2 3 3 12 2" xfId="1930" xr:uid="{00000000-0005-0000-0000-0000F1090000}"/>
    <cellStyle name="一般 2 3 3 12 2 2" xfId="8020" xr:uid="{00000000-0005-0000-0000-0000F2090000}"/>
    <cellStyle name="一般 2 3 3 12 2 2 2" xfId="24638" xr:uid="{00000000-0005-0000-0000-0000F3090000}"/>
    <cellStyle name="一般 2 3 3 12 2 3" xfId="13205" xr:uid="{00000000-0005-0000-0000-0000F4090000}"/>
    <cellStyle name="一般 2 3 3 12 2 3 2" xfId="29823" xr:uid="{00000000-0005-0000-0000-0000F5090000}"/>
    <cellStyle name="一般 2 3 3 12 2 4" xfId="19453" xr:uid="{00000000-0005-0000-0000-0000F6090000}"/>
    <cellStyle name="一般 2 3 3 12 2 5" xfId="35014" xr:uid="{00000000-0005-0000-0000-0000F7090000}"/>
    <cellStyle name="一般 2 3 3 12 3" xfId="2990" xr:uid="{00000000-0005-0000-0000-0000F8090000}"/>
    <cellStyle name="一般 2 3 3 12 3 2" xfId="9080" xr:uid="{00000000-0005-0000-0000-0000F9090000}"/>
    <cellStyle name="一般 2 3 3 12 3 2 2" xfId="25698" xr:uid="{00000000-0005-0000-0000-0000FA090000}"/>
    <cellStyle name="一般 2 3 3 12 3 3" xfId="14265" xr:uid="{00000000-0005-0000-0000-0000FB090000}"/>
    <cellStyle name="一般 2 3 3 12 3 3 2" xfId="30883" xr:uid="{00000000-0005-0000-0000-0000FC090000}"/>
    <cellStyle name="一般 2 3 3 12 3 4" xfId="20513" xr:uid="{00000000-0005-0000-0000-0000FD090000}"/>
    <cellStyle name="一般 2 3 3 12 3 5" xfId="36074" xr:uid="{00000000-0005-0000-0000-0000FE090000}"/>
    <cellStyle name="一般 2 3 3 12 4" xfId="4050" xr:uid="{00000000-0005-0000-0000-0000FF090000}"/>
    <cellStyle name="一般 2 3 3 12 4 2" xfId="10140" xr:uid="{00000000-0005-0000-0000-0000000A0000}"/>
    <cellStyle name="一般 2 3 3 12 4 2 2" xfId="26758" xr:uid="{00000000-0005-0000-0000-0000010A0000}"/>
    <cellStyle name="一般 2 3 3 12 4 3" xfId="15325" xr:uid="{00000000-0005-0000-0000-0000020A0000}"/>
    <cellStyle name="一般 2 3 3 12 4 3 2" xfId="31943" xr:uid="{00000000-0005-0000-0000-0000030A0000}"/>
    <cellStyle name="一般 2 3 3 12 4 4" xfId="21573" xr:uid="{00000000-0005-0000-0000-0000040A0000}"/>
    <cellStyle name="一般 2 3 3 12 4 5" xfId="37134" xr:uid="{00000000-0005-0000-0000-0000050A0000}"/>
    <cellStyle name="一般 2 3 3 12 5" xfId="5110" xr:uid="{00000000-0005-0000-0000-0000060A0000}"/>
    <cellStyle name="一般 2 3 3 12 5 2" xfId="11200" xr:uid="{00000000-0005-0000-0000-0000070A0000}"/>
    <cellStyle name="一般 2 3 3 12 5 2 2" xfId="27818" xr:uid="{00000000-0005-0000-0000-0000080A0000}"/>
    <cellStyle name="一般 2 3 3 12 5 3" xfId="16385" xr:uid="{00000000-0005-0000-0000-0000090A0000}"/>
    <cellStyle name="一般 2 3 3 12 5 3 2" xfId="33003" xr:uid="{00000000-0005-0000-0000-00000A0A0000}"/>
    <cellStyle name="一般 2 3 3 12 5 4" xfId="22633" xr:uid="{00000000-0005-0000-0000-00000B0A0000}"/>
    <cellStyle name="一般 2 3 3 12 5 5" xfId="38194" xr:uid="{00000000-0005-0000-0000-00000C0A0000}"/>
    <cellStyle name="一般 2 3 3 12 6" xfId="6960" xr:uid="{00000000-0005-0000-0000-00000D0A0000}"/>
    <cellStyle name="一般 2 3 3 12 6 2" xfId="23578" xr:uid="{00000000-0005-0000-0000-00000E0A0000}"/>
    <cellStyle name="一般 2 3 3 12 7" xfId="12145" xr:uid="{00000000-0005-0000-0000-00000F0A0000}"/>
    <cellStyle name="一般 2 3 3 12 7 2" xfId="28763" xr:uid="{00000000-0005-0000-0000-0000100A0000}"/>
    <cellStyle name="一般 2 3 3 12 8" xfId="18393" xr:uid="{00000000-0005-0000-0000-0000110A0000}"/>
    <cellStyle name="一般 2 3 3 12 9" xfId="17451" xr:uid="{00000000-0005-0000-0000-0000120A0000}"/>
    <cellStyle name="一般 2 3 3 13" xfId="1117" xr:uid="{00000000-0005-0000-0000-0000130A0000}"/>
    <cellStyle name="一般 2 3 3 13 2" xfId="2177" xr:uid="{00000000-0005-0000-0000-0000140A0000}"/>
    <cellStyle name="一般 2 3 3 13 2 2" xfId="8267" xr:uid="{00000000-0005-0000-0000-0000150A0000}"/>
    <cellStyle name="一般 2 3 3 13 2 2 2" xfId="24885" xr:uid="{00000000-0005-0000-0000-0000160A0000}"/>
    <cellStyle name="一般 2 3 3 13 2 3" xfId="13452" xr:uid="{00000000-0005-0000-0000-0000170A0000}"/>
    <cellStyle name="一般 2 3 3 13 2 3 2" xfId="30070" xr:uid="{00000000-0005-0000-0000-0000180A0000}"/>
    <cellStyle name="一般 2 3 3 13 2 4" xfId="19700" xr:uid="{00000000-0005-0000-0000-0000190A0000}"/>
    <cellStyle name="一般 2 3 3 13 2 5" xfId="35261" xr:uid="{00000000-0005-0000-0000-00001A0A0000}"/>
    <cellStyle name="一般 2 3 3 13 3" xfId="3237" xr:uid="{00000000-0005-0000-0000-00001B0A0000}"/>
    <cellStyle name="一般 2 3 3 13 3 2" xfId="9327" xr:uid="{00000000-0005-0000-0000-00001C0A0000}"/>
    <cellStyle name="一般 2 3 3 13 3 2 2" xfId="25945" xr:uid="{00000000-0005-0000-0000-00001D0A0000}"/>
    <cellStyle name="一般 2 3 3 13 3 3" xfId="14512" xr:uid="{00000000-0005-0000-0000-00001E0A0000}"/>
    <cellStyle name="一般 2 3 3 13 3 3 2" xfId="31130" xr:uid="{00000000-0005-0000-0000-00001F0A0000}"/>
    <cellStyle name="一般 2 3 3 13 3 4" xfId="20760" xr:uid="{00000000-0005-0000-0000-0000200A0000}"/>
    <cellStyle name="一般 2 3 3 13 3 5" xfId="36321" xr:uid="{00000000-0005-0000-0000-0000210A0000}"/>
    <cellStyle name="一般 2 3 3 13 4" xfId="4297" xr:uid="{00000000-0005-0000-0000-0000220A0000}"/>
    <cellStyle name="一般 2 3 3 13 4 2" xfId="10387" xr:uid="{00000000-0005-0000-0000-0000230A0000}"/>
    <cellStyle name="一般 2 3 3 13 4 2 2" xfId="27005" xr:uid="{00000000-0005-0000-0000-0000240A0000}"/>
    <cellStyle name="一般 2 3 3 13 4 3" xfId="15572" xr:uid="{00000000-0005-0000-0000-0000250A0000}"/>
    <cellStyle name="一般 2 3 3 13 4 3 2" xfId="32190" xr:uid="{00000000-0005-0000-0000-0000260A0000}"/>
    <cellStyle name="一般 2 3 3 13 4 4" xfId="21820" xr:uid="{00000000-0005-0000-0000-0000270A0000}"/>
    <cellStyle name="一般 2 3 3 13 4 5" xfId="37381" xr:uid="{00000000-0005-0000-0000-0000280A0000}"/>
    <cellStyle name="一般 2 3 3 13 5" xfId="7207" xr:uid="{00000000-0005-0000-0000-0000290A0000}"/>
    <cellStyle name="一般 2 3 3 13 5 2" xfId="23825" xr:uid="{00000000-0005-0000-0000-00002A0A0000}"/>
    <cellStyle name="一般 2 3 3 13 6" xfId="12392" xr:uid="{00000000-0005-0000-0000-00002B0A0000}"/>
    <cellStyle name="一般 2 3 3 13 6 2" xfId="29010" xr:uid="{00000000-0005-0000-0000-00002C0A0000}"/>
    <cellStyle name="一般 2 3 3 13 7" xfId="18640" xr:uid="{00000000-0005-0000-0000-00002D0A0000}"/>
    <cellStyle name="一般 2 3 3 13 8" xfId="16638" xr:uid="{00000000-0005-0000-0000-00002E0A0000}"/>
    <cellStyle name="一般 2 3 3 13 9" xfId="34201" xr:uid="{00000000-0005-0000-0000-00002F0A0000}"/>
    <cellStyle name="一般 2 3 3 14" xfId="988" xr:uid="{00000000-0005-0000-0000-0000300A0000}"/>
    <cellStyle name="一般 2 3 3 14 2" xfId="7078" xr:uid="{00000000-0005-0000-0000-0000310A0000}"/>
    <cellStyle name="一般 2 3 3 14 2 2" xfId="23696" xr:uid="{00000000-0005-0000-0000-0000320A0000}"/>
    <cellStyle name="一般 2 3 3 14 3" xfId="12263" xr:uid="{00000000-0005-0000-0000-0000330A0000}"/>
    <cellStyle name="一般 2 3 3 14 3 2" xfId="28881" xr:uid="{00000000-0005-0000-0000-0000340A0000}"/>
    <cellStyle name="一般 2 3 3 14 4" xfId="18511" xr:uid="{00000000-0005-0000-0000-0000350A0000}"/>
    <cellStyle name="一般 2 3 3 14 5" xfId="34072" xr:uid="{00000000-0005-0000-0000-0000360A0000}"/>
    <cellStyle name="一般 2 3 3 15" xfId="2048" xr:uid="{00000000-0005-0000-0000-0000370A0000}"/>
    <cellStyle name="一般 2 3 3 15 2" xfId="8138" xr:uid="{00000000-0005-0000-0000-0000380A0000}"/>
    <cellStyle name="一般 2 3 3 15 2 2" xfId="24756" xr:uid="{00000000-0005-0000-0000-0000390A0000}"/>
    <cellStyle name="一般 2 3 3 15 3" xfId="13323" xr:uid="{00000000-0005-0000-0000-00003A0A0000}"/>
    <cellStyle name="一般 2 3 3 15 3 2" xfId="29941" xr:uid="{00000000-0005-0000-0000-00003B0A0000}"/>
    <cellStyle name="一般 2 3 3 15 4" xfId="19571" xr:uid="{00000000-0005-0000-0000-00003C0A0000}"/>
    <cellStyle name="一般 2 3 3 15 5" xfId="35132" xr:uid="{00000000-0005-0000-0000-00003D0A0000}"/>
    <cellStyle name="一般 2 3 3 16" xfId="3108" xr:uid="{00000000-0005-0000-0000-00003E0A0000}"/>
    <cellStyle name="一般 2 3 3 16 2" xfId="9198" xr:uid="{00000000-0005-0000-0000-00003F0A0000}"/>
    <cellStyle name="一般 2 3 3 16 2 2" xfId="25816" xr:uid="{00000000-0005-0000-0000-0000400A0000}"/>
    <cellStyle name="一般 2 3 3 16 3" xfId="14383" xr:uid="{00000000-0005-0000-0000-0000410A0000}"/>
    <cellStyle name="一般 2 3 3 16 3 2" xfId="31001" xr:uid="{00000000-0005-0000-0000-0000420A0000}"/>
    <cellStyle name="一般 2 3 3 16 4" xfId="20631" xr:uid="{00000000-0005-0000-0000-0000430A0000}"/>
    <cellStyle name="一般 2 3 3 16 5" xfId="36192" xr:uid="{00000000-0005-0000-0000-0000440A0000}"/>
    <cellStyle name="一般 2 3 3 17" xfId="4168" xr:uid="{00000000-0005-0000-0000-0000450A0000}"/>
    <cellStyle name="一般 2 3 3 17 2" xfId="10258" xr:uid="{00000000-0005-0000-0000-0000460A0000}"/>
    <cellStyle name="一般 2 3 3 17 2 2" xfId="26876" xr:uid="{00000000-0005-0000-0000-0000470A0000}"/>
    <cellStyle name="一般 2 3 3 17 3" xfId="15443" xr:uid="{00000000-0005-0000-0000-0000480A0000}"/>
    <cellStyle name="一般 2 3 3 17 3 2" xfId="32061" xr:uid="{00000000-0005-0000-0000-0000490A0000}"/>
    <cellStyle name="一般 2 3 3 17 4" xfId="21691" xr:uid="{00000000-0005-0000-0000-00004A0A0000}"/>
    <cellStyle name="一般 2 3 3 17 5" xfId="37252" xr:uid="{00000000-0005-0000-0000-00004B0A0000}"/>
    <cellStyle name="一般 2 3 3 18" xfId="6147" xr:uid="{00000000-0005-0000-0000-00004C0A0000}"/>
    <cellStyle name="一般 2 3 3 18 2" xfId="22765" xr:uid="{00000000-0005-0000-0000-00004D0A0000}"/>
    <cellStyle name="一般 2 3 3 19" xfId="11332" xr:uid="{00000000-0005-0000-0000-00004E0A0000}"/>
    <cellStyle name="一般 2 3 3 19 2" xfId="27950" xr:uid="{00000000-0005-0000-0000-00004F0A0000}"/>
    <cellStyle name="一般 2 3 3 2" xfId="79" xr:uid="{00000000-0005-0000-0000-0000500A0000}"/>
    <cellStyle name="一般 2 3 3 2 10" xfId="1032" xr:uid="{00000000-0005-0000-0000-0000510A0000}"/>
    <cellStyle name="一般 2 3 3 2 10 2" xfId="7122" xr:uid="{00000000-0005-0000-0000-0000520A0000}"/>
    <cellStyle name="一般 2 3 3 2 10 2 2" xfId="23740" xr:uid="{00000000-0005-0000-0000-0000530A0000}"/>
    <cellStyle name="一般 2 3 3 2 10 3" xfId="12307" xr:uid="{00000000-0005-0000-0000-0000540A0000}"/>
    <cellStyle name="一般 2 3 3 2 10 3 2" xfId="28925" xr:uid="{00000000-0005-0000-0000-0000550A0000}"/>
    <cellStyle name="一般 2 3 3 2 10 4" xfId="18555" xr:uid="{00000000-0005-0000-0000-0000560A0000}"/>
    <cellStyle name="一般 2 3 3 2 10 5" xfId="34116" xr:uid="{00000000-0005-0000-0000-0000570A0000}"/>
    <cellStyle name="一般 2 3 3 2 11" xfId="2092" xr:uid="{00000000-0005-0000-0000-0000580A0000}"/>
    <cellStyle name="一般 2 3 3 2 11 2" xfId="8182" xr:uid="{00000000-0005-0000-0000-0000590A0000}"/>
    <cellStyle name="一般 2 3 3 2 11 2 2" xfId="24800" xr:uid="{00000000-0005-0000-0000-00005A0A0000}"/>
    <cellStyle name="一般 2 3 3 2 11 3" xfId="13367" xr:uid="{00000000-0005-0000-0000-00005B0A0000}"/>
    <cellStyle name="一般 2 3 3 2 11 3 2" xfId="29985" xr:uid="{00000000-0005-0000-0000-00005C0A0000}"/>
    <cellStyle name="一般 2 3 3 2 11 4" xfId="19615" xr:uid="{00000000-0005-0000-0000-00005D0A0000}"/>
    <cellStyle name="一般 2 3 3 2 11 5" xfId="35176" xr:uid="{00000000-0005-0000-0000-00005E0A0000}"/>
    <cellStyle name="一般 2 3 3 2 12" xfId="3152" xr:uid="{00000000-0005-0000-0000-00005F0A0000}"/>
    <cellStyle name="一般 2 3 3 2 12 2" xfId="9242" xr:uid="{00000000-0005-0000-0000-0000600A0000}"/>
    <cellStyle name="一般 2 3 3 2 12 2 2" xfId="25860" xr:uid="{00000000-0005-0000-0000-0000610A0000}"/>
    <cellStyle name="一般 2 3 3 2 12 3" xfId="14427" xr:uid="{00000000-0005-0000-0000-0000620A0000}"/>
    <cellStyle name="一般 2 3 3 2 12 3 2" xfId="31045" xr:uid="{00000000-0005-0000-0000-0000630A0000}"/>
    <cellStyle name="一般 2 3 3 2 12 4" xfId="20675" xr:uid="{00000000-0005-0000-0000-0000640A0000}"/>
    <cellStyle name="一般 2 3 3 2 12 5" xfId="36236" xr:uid="{00000000-0005-0000-0000-0000650A0000}"/>
    <cellStyle name="一般 2 3 3 2 13" xfId="4212" xr:uid="{00000000-0005-0000-0000-0000660A0000}"/>
    <cellStyle name="一般 2 3 3 2 13 2" xfId="10302" xr:uid="{00000000-0005-0000-0000-0000670A0000}"/>
    <cellStyle name="一般 2 3 3 2 13 2 2" xfId="26920" xr:uid="{00000000-0005-0000-0000-0000680A0000}"/>
    <cellStyle name="一般 2 3 3 2 13 3" xfId="15487" xr:uid="{00000000-0005-0000-0000-0000690A0000}"/>
    <cellStyle name="一般 2 3 3 2 13 3 2" xfId="32105" xr:uid="{00000000-0005-0000-0000-00006A0A0000}"/>
    <cellStyle name="一般 2 3 3 2 13 4" xfId="21735" xr:uid="{00000000-0005-0000-0000-00006B0A0000}"/>
    <cellStyle name="一般 2 3 3 2 13 5" xfId="37296" xr:uid="{00000000-0005-0000-0000-00006C0A0000}"/>
    <cellStyle name="一般 2 3 3 2 14" xfId="6169" xr:uid="{00000000-0005-0000-0000-00006D0A0000}"/>
    <cellStyle name="一般 2 3 3 2 14 2" xfId="22787" xr:uid="{00000000-0005-0000-0000-00006E0A0000}"/>
    <cellStyle name="一般 2 3 3 2 15" xfId="11354" xr:uid="{00000000-0005-0000-0000-00006F0A0000}"/>
    <cellStyle name="一般 2 3 3 2 15 2" xfId="27972" xr:uid="{00000000-0005-0000-0000-0000700A0000}"/>
    <cellStyle name="一般 2 3 3 2 16" xfId="17590" xr:uid="{00000000-0005-0000-0000-0000710A0000}"/>
    <cellStyle name="一般 2 3 3 2 17" xfId="16553" xr:uid="{00000000-0005-0000-0000-0000720A0000}"/>
    <cellStyle name="一般 2 3 3 2 18" xfId="33163" xr:uid="{00000000-0005-0000-0000-0000730A0000}"/>
    <cellStyle name="一般 2 3 3 2 2" xfId="197" xr:uid="{00000000-0005-0000-0000-0000740A0000}"/>
    <cellStyle name="一般 2 3 3 2 2 10" xfId="33281" xr:uid="{00000000-0005-0000-0000-0000750A0000}"/>
    <cellStyle name="一般 2 3 3 2 2 2" xfId="1257" xr:uid="{00000000-0005-0000-0000-0000760A0000}"/>
    <cellStyle name="一般 2 3 3 2 2 2 2" xfId="7347" xr:uid="{00000000-0005-0000-0000-0000770A0000}"/>
    <cellStyle name="一般 2 3 3 2 2 2 2 2" xfId="23965" xr:uid="{00000000-0005-0000-0000-0000780A0000}"/>
    <cellStyle name="一般 2 3 3 2 2 2 3" xfId="12532" xr:uid="{00000000-0005-0000-0000-0000790A0000}"/>
    <cellStyle name="一般 2 3 3 2 2 2 3 2" xfId="29150" xr:uid="{00000000-0005-0000-0000-00007A0A0000}"/>
    <cellStyle name="一般 2 3 3 2 2 2 4" xfId="18780" xr:uid="{00000000-0005-0000-0000-00007B0A0000}"/>
    <cellStyle name="一般 2 3 3 2 2 2 5" xfId="34341" xr:uid="{00000000-0005-0000-0000-00007C0A0000}"/>
    <cellStyle name="一般 2 3 3 2 2 3" xfId="2317" xr:uid="{00000000-0005-0000-0000-00007D0A0000}"/>
    <cellStyle name="一般 2 3 3 2 2 3 2" xfId="8407" xr:uid="{00000000-0005-0000-0000-00007E0A0000}"/>
    <cellStyle name="一般 2 3 3 2 2 3 2 2" xfId="25025" xr:uid="{00000000-0005-0000-0000-00007F0A0000}"/>
    <cellStyle name="一般 2 3 3 2 2 3 3" xfId="13592" xr:uid="{00000000-0005-0000-0000-0000800A0000}"/>
    <cellStyle name="一般 2 3 3 2 2 3 3 2" xfId="30210" xr:uid="{00000000-0005-0000-0000-0000810A0000}"/>
    <cellStyle name="一般 2 3 3 2 2 3 4" xfId="19840" xr:uid="{00000000-0005-0000-0000-0000820A0000}"/>
    <cellStyle name="一般 2 3 3 2 2 3 5" xfId="35401" xr:uid="{00000000-0005-0000-0000-0000830A0000}"/>
    <cellStyle name="一般 2 3 3 2 2 4" xfId="3377" xr:uid="{00000000-0005-0000-0000-0000840A0000}"/>
    <cellStyle name="一般 2 3 3 2 2 4 2" xfId="9467" xr:uid="{00000000-0005-0000-0000-0000850A0000}"/>
    <cellStyle name="一般 2 3 3 2 2 4 2 2" xfId="26085" xr:uid="{00000000-0005-0000-0000-0000860A0000}"/>
    <cellStyle name="一般 2 3 3 2 2 4 3" xfId="14652" xr:uid="{00000000-0005-0000-0000-0000870A0000}"/>
    <cellStyle name="一般 2 3 3 2 2 4 3 2" xfId="31270" xr:uid="{00000000-0005-0000-0000-0000880A0000}"/>
    <cellStyle name="一般 2 3 3 2 2 4 4" xfId="20900" xr:uid="{00000000-0005-0000-0000-0000890A0000}"/>
    <cellStyle name="一般 2 3 3 2 2 4 5" xfId="36461" xr:uid="{00000000-0005-0000-0000-00008A0A0000}"/>
    <cellStyle name="一般 2 3 3 2 2 5" xfId="4437" xr:uid="{00000000-0005-0000-0000-00008B0A0000}"/>
    <cellStyle name="一般 2 3 3 2 2 5 2" xfId="10527" xr:uid="{00000000-0005-0000-0000-00008C0A0000}"/>
    <cellStyle name="一般 2 3 3 2 2 5 2 2" xfId="27145" xr:uid="{00000000-0005-0000-0000-00008D0A0000}"/>
    <cellStyle name="一般 2 3 3 2 2 5 3" xfId="15712" xr:uid="{00000000-0005-0000-0000-00008E0A0000}"/>
    <cellStyle name="一般 2 3 3 2 2 5 3 2" xfId="32330" xr:uid="{00000000-0005-0000-0000-00008F0A0000}"/>
    <cellStyle name="一般 2 3 3 2 2 5 4" xfId="21960" xr:uid="{00000000-0005-0000-0000-0000900A0000}"/>
    <cellStyle name="一般 2 3 3 2 2 5 5" xfId="37521" xr:uid="{00000000-0005-0000-0000-0000910A0000}"/>
    <cellStyle name="一般 2 3 3 2 2 6" xfId="6287" xr:uid="{00000000-0005-0000-0000-0000920A0000}"/>
    <cellStyle name="一般 2 3 3 2 2 6 2" xfId="22905" xr:uid="{00000000-0005-0000-0000-0000930A0000}"/>
    <cellStyle name="一般 2 3 3 2 2 7" xfId="11472" xr:uid="{00000000-0005-0000-0000-0000940A0000}"/>
    <cellStyle name="一般 2 3 3 2 2 7 2" xfId="28090" xr:uid="{00000000-0005-0000-0000-0000950A0000}"/>
    <cellStyle name="一般 2 3 3 2 2 8" xfId="17708" xr:uid="{00000000-0005-0000-0000-0000960A0000}"/>
    <cellStyle name="一般 2 3 3 2 2 9" xfId="16778" xr:uid="{00000000-0005-0000-0000-0000970A0000}"/>
    <cellStyle name="一般 2 3 3 2 3" xfId="319" xr:uid="{00000000-0005-0000-0000-0000980A0000}"/>
    <cellStyle name="一般 2 3 3 2 3 10" xfId="33402" xr:uid="{00000000-0005-0000-0000-0000990A0000}"/>
    <cellStyle name="一般 2 3 3 2 3 2" xfId="1378" xr:uid="{00000000-0005-0000-0000-00009A0A0000}"/>
    <cellStyle name="一般 2 3 3 2 3 2 2" xfId="7468" xr:uid="{00000000-0005-0000-0000-00009B0A0000}"/>
    <cellStyle name="一般 2 3 3 2 3 2 2 2" xfId="24086" xr:uid="{00000000-0005-0000-0000-00009C0A0000}"/>
    <cellStyle name="一般 2 3 3 2 3 2 3" xfId="12653" xr:uid="{00000000-0005-0000-0000-00009D0A0000}"/>
    <cellStyle name="一般 2 3 3 2 3 2 3 2" xfId="29271" xr:uid="{00000000-0005-0000-0000-00009E0A0000}"/>
    <cellStyle name="一般 2 3 3 2 3 2 4" xfId="18901" xr:uid="{00000000-0005-0000-0000-00009F0A0000}"/>
    <cellStyle name="一般 2 3 3 2 3 2 5" xfId="34462" xr:uid="{00000000-0005-0000-0000-0000A00A0000}"/>
    <cellStyle name="一般 2 3 3 2 3 3" xfId="2438" xr:uid="{00000000-0005-0000-0000-0000A10A0000}"/>
    <cellStyle name="一般 2 3 3 2 3 3 2" xfId="8528" xr:uid="{00000000-0005-0000-0000-0000A20A0000}"/>
    <cellStyle name="一般 2 3 3 2 3 3 2 2" xfId="25146" xr:uid="{00000000-0005-0000-0000-0000A30A0000}"/>
    <cellStyle name="一般 2 3 3 2 3 3 3" xfId="13713" xr:uid="{00000000-0005-0000-0000-0000A40A0000}"/>
    <cellStyle name="一般 2 3 3 2 3 3 3 2" xfId="30331" xr:uid="{00000000-0005-0000-0000-0000A50A0000}"/>
    <cellStyle name="一般 2 3 3 2 3 3 4" xfId="19961" xr:uid="{00000000-0005-0000-0000-0000A60A0000}"/>
    <cellStyle name="一般 2 3 3 2 3 3 5" xfId="35522" xr:uid="{00000000-0005-0000-0000-0000A70A0000}"/>
    <cellStyle name="一般 2 3 3 2 3 4" xfId="3498" xr:uid="{00000000-0005-0000-0000-0000A80A0000}"/>
    <cellStyle name="一般 2 3 3 2 3 4 2" xfId="9588" xr:uid="{00000000-0005-0000-0000-0000A90A0000}"/>
    <cellStyle name="一般 2 3 3 2 3 4 2 2" xfId="26206" xr:uid="{00000000-0005-0000-0000-0000AA0A0000}"/>
    <cellStyle name="一般 2 3 3 2 3 4 3" xfId="14773" xr:uid="{00000000-0005-0000-0000-0000AB0A0000}"/>
    <cellStyle name="一般 2 3 3 2 3 4 3 2" xfId="31391" xr:uid="{00000000-0005-0000-0000-0000AC0A0000}"/>
    <cellStyle name="一般 2 3 3 2 3 4 4" xfId="21021" xr:uid="{00000000-0005-0000-0000-0000AD0A0000}"/>
    <cellStyle name="一般 2 3 3 2 3 4 5" xfId="36582" xr:uid="{00000000-0005-0000-0000-0000AE0A0000}"/>
    <cellStyle name="一般 2 3 3 2 3 5" xfId="4558" xr:uid="{00000000-0005-0000-0000-0000AF0A0000}"/>
    <cellStyle name="一般 2 3 3 2 3 5 2" xfId="10648" xr:uid="{00000000-0005-0000-0000-0000B00A0000}"/>
    <cellStyle name="一般 2 3 3 2 3 5 2 2" xfId="27266" xr:uid="{00000000-0005-0000-0000-0000B10A0000}"/>
    <cellStyle name="一般 2 3 3 2 3 5 3" xfId="15833" xr:uid="{00000000-0005-0000-0000-0000B20A0000}"/>
    <cellStyle name="一般 2 3 3 2 3 5 3 2" xfId="32451" xr:uid="{00000000-0005-0000-0000-0000B30A0000}"/>
    <cellStyle name="一般 2 3 3 2 3 5 4" xfId="22081" xr:uid="{00000000-0005-0000-0000-0000B40A0000}"/>
    <cellStyle name="一般 2 3 3 2 3 5 5" xfId="37642" xr:uid="{00000000-0005-0000-0000-0000B50A0000}"/>
    <cellStyle name="一般 2 3 3 2 3 6" xfId="6408" xr:uid="{00000000-0005-0000-0000-0000B60A0000}"/>
    <cellStyle name="一般 2 3 3 2 3 6 2" xfId="23026" xr:uid="{00000000-0005-0000-0000-0000B70A0000}"/>
    <cellStyle name="一般 2 3 3 2 3 7" xfId="11593" xr:uid="{00000000-0005-0000-0000-0000B80A0000}"/>
    <cellStyle name="一般 2 3 3 2 3 7 2" xfId="28211" xr:uid="{00000000-0005-0000-0000-0000B90A0000}"/>
    <cellStyle name="一般 2 3 3 2 3 8" xfId="17841" xr:uid="{00000000-0005-0000-0000-0000BA0A0000}"/>
    <cellStyle name="一般 2 3 3 2 3 9" xfId="16899" xr:uid="{00000000-0005-0000-0000-0000BB0A0000}"/>
    <cellStyle name="一般 2 3 3 2 4" xfId="442" xr:uid="{00000000-0005-0000-0000-0000BC0A0000}"/>
    <cellStyle name="一般 2 3 3 2 4 10" xfId="33526" xr:uid="{00000000-0005-0000-0000-0000BD0A0000}"/>
    <cellStyle name="一般 2 3 3 2 4 2" xfId="1502" xr:uid="{00000000-0005-0000-0000-0000BE0A0000}"/>
    <cellStyle name="一般 2 3 3 2 4 2 2" xfId="7592" xr:uid="{00000000-0005-0000-0000-0000BF0A0000}"/>
    <cellStyle name="一般 2 3 3 2 4 2 2 2" xfId="24210" xr:uid="{00000000-0005-0000-0000-0000C00A0000}"/>
    <cellStyle name="一般 2 3 3 2 4 2 3" xfId="12777" xr:uid="{00000000-0005-0000-0000-0000C10A0000}"/>
    <cellStyle name="一般 2 3 3 2 4 2 3 2" xfId="29395" xr:uid="{00000000-0005-0000-0000-0000C20A0000}"/>
    <cellStyle name="一般 2 3 3 2 4 2 4" xfId="19025" xr:uid="{00000000-0005-0000-0000-0000C30A0000}"/>
    <cellStyle name="一般 2 3 3 2 4 2 5" xfId="34586" xr:uid="{00000000-0005-0000-0000-0000C40A0000}"/>
    <cellStyle name="一般 2 3 3 2 4 3" xfId="2562" xr:uid="{00000000-0005-0000-0000-0000C50A0000}"/>
    <cellStyle name="一般 2 3 3 2 4 3 2" xfId="8652" xr:uid="{00000000-0005-0000-0000-0000C60A0000}"/>
    <cellStyle name="一般 2 3 3 2 4 3 2 2" xfId="25270" xr:uid="{00000000-0005-0000-0000-0000C70A0000}"/>
    <cellStyle name="一般 2 3 3 2 4 3 3" xfId="13837" xr:uid="{00000000-0005-0000-0000-0000C80A0000}"/>
    <cellStyle name="一般 2 3 3 2 4 3 3 2" xfId="30455" xr:uid="{00000000-0005-0000-0000-0000C90A0000}"/>
    <cellStyle name="一般 2 3 3 2 4 3 4" xfId="20085" xr:uid="{00000000-0005-0000-0000-0000CA0A0000}"/>
    <cellStyle name="一般 2 3 3 2 4 3 5" xfId="35646" xr:uid="{00000000-0005-0000-0000-0000CB0A0000}"/>
    <cellStyle name="一般 2 3 3 2 4 4" xfId="3622" xr:uid="{00000000-0005-0000-0000-0000CC0A0000}"/>
    <cellStyle name="一般 2 3 3 2 4 4 2" xfId="9712" xr:uid="{00000000-0005-0000-0000-0000CD0A0000}"/>
    <cellStyle name="一般 2 3 3 2 4 4 2 2" xfId="26330" xr:uid="{00000000-0005-0000-0000-0000CE0A0000}"/>
    <cellStyle name="一般 2 3 3 2 4 4 3" xfId="14897" xr:uid="{00000000-0005-0000-0000-0000CF0A0000}"/>
    <cellStyle name="一般 2 3 3 2 4 4 3 2" xfId="31515" xr:uid="{00000000-0005-0000-0000-0000D00A0000}"/>
    <cellStyle name="一般 2 3 3 2 4 4 4" xfId="21145" xr:uid="{00000000-0005-0000-0000-0000D10A0000}"/>
    <cellStyle name="一般 2 3 3 2 4 4 5" xfId="36706" xr:uid="{00000000-0005-0000-0000-0000D20A0000}"/>
    <cellStyle name="一般 2 3 3 2 4 5" xfId="4682" xr:uid="{00000000-0005-0000-0000-0000D30A0000}"/>
    <cellStyle name="一般 2 3 3 2 4 5 2" xfId="10772" xr:uid="{00000000-0005-0000-0000-0000D40A0000}"/>
    <cellStyle name="一般 2 3 3 2 4 5 2 2" xfId="27390" xr:uid="{00000000-0005-0000-0000-0000D50A0000}"/>
    <cellStyle name="一般 2 3 3 2 4 5 3" xfId="15957" xr:uid="{00000000-0005-0000-0000-0000D60A0000}"/>
    <cellStyle name="一般 2 3 3 2 4 5 3 2" xfId="32575" xr:uid="{00000000-0005-0000-0000-0000D70A0000}"/>
    <cellStyle name="一般 2 3 3 2 4 5 4" xfId="22205" xr:uid="{00000000-0005-0000-0000-0000D80A0000}"/>
    <cellStyle name="一般 2 3 3 2 4 5 5" xfId="37766" xr:uid="{00000000-0005-0000-0000-0000D90A0000}"/>
    <cellStyle name="一般 2 3 3 2 4 6" xfId="6532" xr:uid="{00000000-0005-0000-0000-0000DA0A0000}"/>
    <cellStyle name="一般 2 3 3 2 4 6 2" xfId="23150" xr:uid="{00000000-0005-0000-0000-0000DB0A0000}"/>
    <cellStyle name="一般 2 3 3 2 4 7" xfId="11717" xr:uid="{00000000-0005-0000-0000-0000DC0A0000}"/>
    <cellStyle name="一般 2 3 3 2 4 7 2" xfId="28335" xr:uid="{00000000-0005-0000-0000-0000DD0A0000}"/>
    <cellStyle name="一般 2 3 3 2 4 8" xfId="17965" xr:uid="{00000000-0005-0000-0000-0000DE0A0000}"/>
    <cellStyle name="一般 2 3 3 2 4 9" xfId="17023" xr:uid="{00000000-0005-0000-0000-0000DF0A0000}"/>
    <cellStyle name="一般 2 3 3 2 5" xfId="560" xr:uid="{00000000-0005-0000-0000-0000E00A0000}"/>
    <cellStyle name="一般 2 3 3 2 5 10" xfId="33644" xr:uid="{00000000-0005-0000-0000-0000E10A0000}"/>
    <cellStyle name="一般 2 3 3 2 5 2" xfId="1620" xr:uid="{00000000-0005-0000-0000-0000E20A0000}"/>
    <cellStyle name="一般 2 3 3 2 5 2 2" xfId="7710" xr:uid="{00000000-0005-0000-0000-0000E30A0000}"/>
    <cellStyle name="一般 2 3 3 2 5 2 2 2" xfId="24328" xr:uid="{00000000-0005-0000-0000-0000E40A0000}"/>
    <cellStyle name="一般 2 3 3 2 5 2 3" xfId="12895" xr:uid="{00000000-0005-0000-0000-0000E50A0000}"/>
    <cellStyle name="一般 2 3 3 2 5 2 3 2" xfId="29513" xr:uid="{00000000-0005-0000-0000-0000E60A0000}"/>
    <cellStyle name="一般 2 3 3 2 5 2 4" xfId="19143" xr:uid="{00000000-0005-0000-0000-0000E70A0000}"/>
    <cellStyle name="一般 2 3 3 2 5 2 5" xfId="34704" xr:uid="{00000000-0005-0000-0000-0000E80A0000}"/>
    <cellStyle name="一般 2 3 3 2 5 3" xfId="2680" xr:uid="{00000000-0005-0000-0000-0000E90A0000}"/>
    <cellStyle name="一般 2 3 3 2 5 3 2" xfId="8770" xr:uid="{00000000-0005-0000-0000-0000EA0A0000}"/>
    <cellStyle name="一般 2 3 3 2 5 3 2 2" xfId="25388" xr:uid="{00000000-0005-0000-0000-0000EB0A0000}"/>
    <cellStyle name="一般 2 3 3 2 5 3 3" xfId="13955" xr:uid="{00000000-0005-0000-0000-0000EC0A0000}"/>
    <cellStyle name="一般 2 3 3 2 5 3 3 2" xfId="30573" xr:uid="{00000000-0005-0000-0000-0000ED0A0000}"/>
    <cellStyle name="一般 2 3 3 2 5 3 4" xfId="20203" xr:uid="{00000000-0005-0000-0000-0000EE0A0000}"/>
    <cellStyle name="一般 2 3 3 2 5 3 5" xfId="35764" xr:uid="{00000000-0005-0000-0000-0000EF0A0000}"/>
    <cellStyle name="一般 2 3 3 2 5 4" xfId="3740" xr:uid="{00000000-0005-0000-0000-0000F00A0000}"/>
    <cellStyle name="一般 2 3 3 2 5 4 2" xfId="9830" xr:uid="{00000000-0005-0000-0000-0000F10A0000}"/>
    <cellStyle name="一般 2 3 3 2 5 4 2 2" xfId="26448" xr:uid="{00000000-0005-0000-0000-0000F20A0000}"/>
    <cellStyle name="一般 2 3 3 2 5 4 3" xfId="15015" xr:uid="{00000000-0005-0000-0000-0000F30A0000}"/>
    <cellStyle name="一般 2 3 3 2 5 4 3 2" xfId="31633" xr:uid="{00000000-0005-0000-0000-0000F40A0000}"/>
    <cellStyle name="一般 2 3 3 2 5 4 4" xfId="21263" xr:uid="{00000000-0005-0000-0000-0000F50A0000}"/>
    <cellStyle name="一般 2 3 3 2 5 4 5" xfId="36824" xr:uid="{00000000-0005-0000-0000-0000F60A0000}"/>
    <cellStyle name="一般 2 3 3 2 5 5" xfId="4800" xr:uid="{00000000-0005-0000-0000-0000F70A0000}"/>
    <cellStyle name="一般 2 3 3 2 5 5 2" xfId="10890" xr:uid="{00000000-0005-0000-0000-0000F80A0000}"/>
    <cellStyle name="一般 2 3 3 2 5 5 2 2" xfId="27508" xr:uid="{00000000-0005-0000-0000-0000F90A0000}"/>
    <cellStyle name="一般 2 3 3 2 5 5 3" xfId="16075" xr:uid="{00000000-0005-0000-0000-0000FA0A0000}"/>
    <cellStyle name="一般 2 3 3 2 5 5 3 2" xfId="32693" xr:uid="{00000000-0005-0000-0000-0000FB0A0000}"/>
    <cellStyle name="一般 2 3 3 2 5 5 4" xfId="22323" xr:uid="{00000000-0005-0000-0000-0000FC0A0000}"/>
    <cellStyle name="一般 2 3 3 2 5 5 5" xfId="37884" xr:uid="{00000000-0005-0000-0000-0000FD0A0000}"/>
    <cellStyle name="一般 2 3 3 2 5 6" xfId="6650" xr:uid="{00000000-0005-0000-0000-0000FE0A0000}"/>
    <cellStyle name="一般 2 3 3 2 5 6 2" xfId="23268" xr:uid="{00000000-0005-0000-0000-0000FF0A0000}"/>
    <cellStyle name="一般 2 3 3 2 5 7" xfId="11835" xr:uid="{00000000-0005-0000-0000-0000000B0000}"/>
    <cellStyle name="一般 2 3 3 2 5 7 2" xfId="28453" xr:uid="{00000000-0005-0000-0000-0000010B0000}"/>
    <cellStyle name="一般 2 3 3 2 5 8" xfId="18083" xr:uid="{00000000-0005-0000-0000-0000020B0000}"/>
    <cellStyle name="一般 2 3 3 2 5 9" xfId="17141" xr:uid="{00000000-0005-0000-0000-0000030B0000}"/>
    <cellStyle name="一般 2 3 3 2 6" xfId="678" xr:uid="{00000000-0005-0000-0000-0000040B0000}"/>
    <cellStyle name="一般 2 3 3 2 6 10" xfId="33762" xr:uid="{00000000-0005-0000-0000-0000050B0000}"/>
    <cellStyle name="一般 2 3 3 2 6 2" xfId="1738" xr:uid="{00000000-0005-0000-0000-0000060B0000}"/>
    <cellStyle name="一般 2 3 3 2 6 2 2" xfId="7828" xr:uid="{00000000-0005-0000-0000-0000070B0000}"/>
    <cellStyle name="一般 2 3 3 2 6 2 2 2" xfId="24446" xr:uid="{00000000-0005-0000-0000-0000080B0000}"/>
    <cellStyle name="一般 2 3 3 2 6 2 3" xfId="13013" xr:uid="{00000000-0005-0000-0000-0000090B0000}"/>
    <cellStyle name="一般 2 3 3 2 6 2 3 2" xfId="29631" xr:uid="{00000000-0005-0000-0000-00000A0B0000}"/>
    <cellStyle name="一般 2 3 3 2 6 2 4" xfId="19261" xr:uid="{00000000-0005-0000-0000-00000B0B0000}"/>
    <cellStyle name="一般 2 3 3 2 6 2 5" xfId="34822" xr:uid="{00000000-0005-0000-0000-00000C0B0000}"/>
    <cellStyle name="一般 2 3 3 2 6 3" xfId="2798" xr:uid="{00000000-0005-0000-0000-00000D0B0000}"/>
    <cellStyle name="一般 2 3 3 2 6 3 2" xfId="8888" xr:uid="{00000000-0005-0000-0000-00000E0B0000}"/>
    <cellStyle name="一般 2 3 3 2 6 3 2 2" xfId="25506" xr:uid="{00000000-0005-0000-0000-00000F0B0000}"/>
    <cellStyle name="一般 2 3 3 2 6 3 3" xfId="14073" xr:uid="{00000000-0005-0000-0000-0000100B0000}"/>
    <cellStyle name="一般 2 3 3 2 6 3 3 2" xfId="30691" xr:uid="{00000000-0005-0000-0000-0000110B0000}"/>
    <cellStyle name="一般 2 3 3 2 6 3 4" xfId="20321" xr:uid="{00000000-0005-0000-0000-0000120B0000}"/>
    <cellStyle name="一般 2 3 3 2 6 3 5" xfId="35882" xr:uid="{00000000-0005-0000-0000-0000130B0000}"/>
    <cellStyle name="一般 2 3 3 2 6 4" xfId="3858" xr:uid="{00000000-0005-0000-0000-0000140B0000}"/>
    <cellStyle name="一般 2 3 3 2 6 4 2" xfId="9948" xr:uid="{00000000-0005-0000-0000-0000150B0000}"/>
    <cellStyle name="一般 2 3 3 2 6 4 2 2" xfId="26566" xr:uid="{00000000-0005-0000-0000-0000160B0000}"/>
    <cellStyle name="一般 2 3 3 2 6 4 3" xfId="15133" xr:uid="{00000000-0005-0000-0000-0000170B0000}"/>
    <cellStyle name="一般 2 3 3 2 6 4 3 2" xfId="31751" xr:uid="{00000000-0005-0000-0000-0000180B0000}"/>
    <cellStyle name="一般 2 3 3 2 6 4 4" xfId="21381" xr:uid="{00000000-0005-0000-0000-0000190B0000}"/>
    <cellStyle name="一般 2 3 3 2 6 4 5" xfId="36942" xr:uid="{00000000-0005-0000-0000-00001A0B0000}"/>
    <cellStyle name="一般 2 3 3 2 6 5" xfId="4918" xr:uid="{00000000-0005-0000-0000-00001B0B0000}"/>
    <cellStyle name="一般 2 3 3 2 6 5 2" xfId="11008" xr:uid="{00000000-0005-0000-0000-00001C0B0000}"/>
    <cellStyle name="一般 2 3 3 2 6 5 2 2" xfId="27626" xr:uid="{00000000-0005-0000-0000-00001D0B0000}"/>
    <cellStyle name="一般 2 3 3 2 6 5 3" xfId="16193" xr:uid="{00000000-0005-0000-0000-00001E0B0000}"/>
    <cellStyle name="一般 2 3 3 2 6 5 3 2" xfId="32811" xr:uid="{00000000-0005-0000-0000-00001F0B0000}"/>
    <cellStyle name="一般 2 3 3 2 6 5 4" xfId="22441" xr:uid="{00000000-0005-0000-0000-0000200B0000}"/>
    <cellStyle name="一般 2 3 3 2 6 5 5" xfId="38002" xr:uid="{00000000-0005-0000-0000-0000210B0000}"/>
    <cellStyle name="一般 2 3 3 2 6 6" xfId="6768" xr:uid="{00000000-0005-0000-0000-0000220B0000}"/>
    <cellStyle name="一般 2 3 3 2 6 6 2" xfId="23386" xr:uid="{00000000-0005-0000-0000-0000230B0000}"/>
    <cellStyle name="一般 2 3 3 2 6 7" xfId="11953" xr:uid="{00000000-0005-0000-0000-0000240B0000}"/>
    <cellStyle name="一般 2 3 3 2 6 7 2" xfId="28571" xr:uid="{00000000-0005-0000-0000-0000250B0000}"/>
    <cellStyle name="一般 2 3 3 2 6 8" xfId="18201" xr:uid="{00000000-0005-0000-0000-0000260B0000}"/>
    <cellStyle name="一般 2 3 3 2 6 9" xfId="17259" xr:uid="{00000000-0005-0000-0000-0000270B0000}"/>
    <cellStyle name="一般 2 3 3 2 7" xfId="796" xr:uid="{00000000-0005-0000-0000-0000280B0000}"/>
    <cellStyle name="一般 2 3 3 2 7 10" xfId="33880" xr:uid="{00000000-0005-0000-0000-0000290B0000}"/>
    <cellStyle name="一般 2 3 3 2 7 2" xfId="1856" xr:uid="{00000000-0005-0000-0000-00002A0B0000}"/>
    <cellStyle name="一般 2 3 3 2 7 2 2" xfId="7946" xr:uid="{00000000-0005-0000-0000-00002B0B0000}"/>
    <cellStyle name="一般 2 3 3 2 7 2 2 2" xfId="24564" xr:uid="{00000000-0005-0000-0000-00002C0B0000}"/>
    <cellStyle name="一般 2 3 3 2 7 2 3" xfId="13131" xr:uid="{00000000-0005-0000-0000-00002D0B0000}"/>
    <cellStyle name="一般 2 3 3 2 7 2 3 2" xfId="29749" xr:uid="{00000000-0005-0000-0000-00002E0B0000}"/>
    <cellStyle name="一般 2 3 3 2 7 2 4" xfId="19379" xr:uid="{00000000-0005-0000-0000-00002F0B0000}"/>
    <cellStyle name="一般 2 3 3 2 7 2 5" xfId="34940" xr:uid="{00000000-0005-0000-0000-0000300B0000}"/>
    <cellStyle name="一般 2 3 3 2 7 3" xfId="2916" xr:uid="{00000000-0005-0000-0000-0000310B0000}"/>
    <cellStyle name="一般 2 3 3 2 7 3 2" xfId="9006" xr:uid="{00000000-0005-0000-0000-0000320B0000}"/>
    <cellStyle name="一般 2 3 3 2 7 3 2 2" xfId="25624" xr:uid="{00000000-0005-0000-0000-0000330B0000}"/>
    <cellStyle name="一般 2 3 3 2 7 3 3" xfId="14191" xr:uid="{00000000-0005-0000-0000-0000340B0000}"/>
    <cellStyle name="一般 2 3 3 2 7 3 3 2" xfId="30809" xr:uid="{00000000-0005-0000-0000-0000350B0000}"/>
    <cellStyle name="一般 2 3 3 2 7 3 4" xfId="20439" xr:uid="{00000000-0005-0000-0000-0000360B0000}"/>
    <cellStyle name="一般 2 3 3 2 7 3 5" xfId="36000" xr:uid="{00000000-0005-0000-0000-0000370B0000}"/>
    <cellStyle name="一般 2 3 3 2 7 4" xfId="3976" xr:uid="{00000000-0005-0000-0000-0000380B0000}"/>
    <cellStyle name="一般 2 3 3 2 7 4 2" xfId="10066" xr:uid="{00000000-0005-0000-0000-0000390B0000}"/>
    <cellStyle name="一般 2 3 3 2 7 4 2 2" xfId="26684" xr:uid="{00000000-0005-0000-0000-00003A0B0000}"/>
    <cellStyle name="一般 2 3 3 2 7 4 3" xfId="15251" xr:uid="{00000000-0005-0000-0000-00003B0B0000}"/>
    <cellStyle name="一般 2 3 3 2 7 4 3 2" xfId="31869" xr:uid="{00000000-0005-0000-0000-00003C0B0000}"/>
    <cellStyle name="一般 2 3 3 2 7 4 4" xfId="21499" xr:uid="{00000000-0005-0000-0000-00003D0B0000}"/>
    <cellStyle name="一般 2 3 3 2 7 4 5" xfId="37060" xr:uid="{00000000-0005-0000-0000-00003E0B0000}"/>
    <cellStyle name="一般 2 3 3 2 7 5" xfId="5036" xr:uid="{00000000-0005-0000-0000-00003F0B0000}"/>
    <cellStyle name="一般 2 3 3 2 7 5 2" xfId="11126" xr:uid="{00000000-0005-0000-0000-0000400B0000}"/>
    <cellStyle name="一般 2 3 3 2 7 5 2 2" xfId="27744" xr:uid="{00000000-0005-0000-0000-0000410B0000}"/>
    <cellStyle name="一般 2 3 3 2 7 5 3" xfId="16311" xr:uid="{00000000-0005-0000-0000-0000420B0000}"/>
    <cellStyle name="一般 2 3 3 2 7 5 3 2" xfId="32929" xr:uid="{00000000-0005-0000-0000-0000430B0000}"/>
    <cellStyle name="一般 2 3 3 2 7 5 4" xfId="22559" xr:uid="{00000000-0005-0000-0000-0000440B0000}"/>
    <cellStyle name="一般 2 3 3 2 7 5 5" xfId="38120" xr:uid="{00000000-0005-0000-0000-0000450B0000}"/>
    <cellStyle name="一般 2 3 3 2 7 6" xfId="6886" xr:uid="{00000000-0005-0000-0000-0000460B0000}"/>
    <cellStyle name="一般 2 3 3 2 7 6 2" xfId="23504" xr:uid="{00000000-0005-0000-0000-0000470B0000}"/>
    <cellStyle name="一般 2 3 3 2 7 7" xfId="12071" xr:uid="{00000000-0005-0000-0000-0000480B0000}"/>
    <cellStyle name="一般 2 3 3 2 7 7 2" xfId="28689" xr:uid="{00000000-0005-0000-0000-0000490B0000}"/>
    <cellStyle name="一般 2 3 3 2 7 8" xfId="18319" xr:uid="{00000000-0005-0000-0000-00004A0B0000}"/>
    <cellStyle name="一般 2 3 3 2 7 9" xfId="17377" xr:uid="{00000000-0005-0000-0000-00004B0B0000}"/>
    <cellStyle name="一般 2 3 3 2 8" xfId="914" xr:uid="{00000000-0005-0000-0000-00004C0B0000}"/>
    <cellStyle name="一般 2 3 3 2 8 10" xfId="33998" xr:uid="{00000000-0005-0000-0000-00004D0B0000}"/>
    <cellStyle name="一般 2 3 3 2 8 2" xfId="1974" xr:uid="{00000000-0005-0000-0000-00004E0B0000}"/>
    <cellStyle name="一般 2 3 3 2 8 2 2" xfId="8064" xr:uid="{00000000-0005-0000-0000-00004F0B0000}"/>
    <cellStyle name="一般 2 3 3 2 8 2 2 2" xfId="24682" xr:uid="{00000000-0005-0000-0000-0000500B0000}"/>
    <cellStyle name="一般 2 3 3 2 8 2 3" xfId="13249" xr:uid="{00000000-0005-0000-0000-0000510B0000}"/>
    <cellStyle name="一般 2 3 3 2 8 2 3 2" xfId="29867" xr:uid="{00000000-0005-0000-0000-0000520B0000}"/>
    <cellStyle name="一般 2 3 3 2 8 2 4" xfId="19497" xr:uid="{00000000-0005-0000-0000-0000530B0000}"/>
    <cellStyle name="一般 2 3 3 2 8 2 5" xfId="35058" xr:uid="{00000000-0005-0000-0000-0000540B0000}"/>
    <cellStyle name="一般 2 3 3 2 8 3" xfId="3034" xr:uid="{00000000-0005-0000-0000-0000550B0000}"/>
    <cellStyle name="一般 2 3 3 2 8 3 2" xfId="9124" xr:uid="{00000000-0005-0000-0000-0000560B0000}"/>
    <cellStyle name="一般 2 3 3 2 8 3 2 2" xfId="25742" xr:uid="{00000000-0005-0000-0000-0000570B0000}"/>
    <cellStyle name="一般 2 3 3 2 8 3 3" xfId="14309" xr:uid="{00000000-0005-0000-0000-0000580B0000}"/>
    <cellStyle name="一般 2 3 3 2 8 3 3 2" xfId="30927" xr:uid="{00000000-0005-0000-0000-0000590B0000}"/>
    <cellStyle name="一般 2 3 3 2 8 3 4" xfId="20557" xr:uid="{00000000-0005-0000-0000-00005A0B0000}"/>
    <cellStyle name="一般 2 3 3 2 8 3 5" xfId="36118" xr:uid="{00000000-0005-0000-0000-00005B0B0000}"/>
    <cellStyle name="一般 2 3 3 2 8 4" xfId="4094" xr:uid="{00000000-0005-0000-0000-00005C0B0000}"/>
    <cellStyle name="一般 2 3 3 2 8 4 2" xfId="10184" xr:uid="{00000000-0005-0000-0000-00005D0B0000}"/>
    <cellStyle name="一般 2 3 3 2 8 4 2 2" xfId="26802" xr:uid="{00000000-0005-0000-0000-00005E0B0000}"/>
    <cellStyle name="一般 2 3 3 2 8 4 3" xfId="15369" xr:uid="{00000000-0005-0000-0000-00005F0B0000}"/>
    <cellStyle name="一般 2 3 3 2 8 4 3 2" xfId="31987" xr:uid="{00000000-0005-0000-0000-0000600B0000}"/>
    <cellStyle name="一般 2 3 3 2 8 4 4" xfId="21617" xr:uid="{00000000-0005-0000-0000-0000610B0000}"/>
    <cellStyle name="一般 2 3 3 2 8 4 5" xfId="37178" xr:uid="{00000000-0005-0000-0000-0000620B0000}"/>
    <cellStyle name="一般 2 3 3 2 8 5" xfId="5154" xr:uid="{00000000-0005-0000-0000-0000630B0000}"/>
    <cellStyle name="一般 2 3 3 2 8 5 2" xfId="11244" xr:uid="{00000000-0005-0000-0000-0000640B0000}"/>
    <cellStyle name="一般 2 3 3 2 8 5 2 2" xfId="27862" xr:uid="{00000000-0005-0000-0000-0000650B0000}"/>
    <cellStyle name="一般 2 3 3 2 8 5 3" xfId="16429" xr:uid="{00000000-0005-0000-0000-0000660B0000}"/>
    <cellStyle name="一般 2 3 3 2 8 5 3 2" xfId="33047" xr:uid="{00000000-0005-0000-0000-0000670B0000}"/>
    <cellStyle name="一般 2 3 3 2 8 5 4" xfId="22677" xr:uid="{00000000-0005-0000-0000-0000680B0000}"/>
    <cellStyle name="一般 2 3 3 2 8 5 5" xfId="38238" xr:uid="{00000000-0005-0000-0000-0000690B0000}"/>
    <cellStyle name="一般 2 3 3 2 8 6" xfId="7004" xr:uid="{00000000-0005-0000-0000-00006A0B0000}"/>
    <cellStyle name="一般 2 3 3 2 8 6 2" xfId="23622" xr:uid="{00000000-0005-0000-0000-00006B0B0000}"/>
    <cellStyle name="一般 2 3 3 2 8 7" xfId="12189" xr:uid="{00000000-0005-0000-0000-00006C0B0000}"/>
    <cellStyle name="一般 2 3 3 2 8 7 2" xfId="28807" xr:uid="{00000000-0005-0000-0000-00006D0B0000}"/>
    <cellStyle name="一般 2 3 3 2 8 8" xfId="18437" xr:uid="{00000000-0005-0000-0000-00006E0B0000}"/>
    <cellStyle name="一般 2 3 3 2 8 9" xfId="17495" xr:uid="{00000000-0005-0000-0000-00006F0B0000}"/>
    <cellStyle name="一般 2 3 3 2 9" xfId="1139" xr:uid="{00000000-0005-0000-0000-0000700B0000}"/>
    <cellStyle name="一般 2 3 3 2 9 2" xfId="2199" xr:uid="{00000000-0005-0000-0000-0000710B0000}"/>
    <cellStyle name="一般 2 3 3 2 9 2 2" xfId="8289" xr:uid="{00000000-0005-0000-0000-0000720B0000}"/>
    <cellStyle name="一般 2 3 3 2 9 2 2 2" xfId="24907" xr:uid="{00000000-0005-0000-0000-0000730B0000}"/>
    <cellStyle name="一般 2 3 3 2 9 2 3" xfId="13474" xr:uid="{00000000-0005-0000-0000-0000740B0000}"/>
    <cellStyle name="一般 2 3 3 2 9 2 3 2" xfId="30092" xr:uid="{00000000-0005-0000-0000-0000750B0000}"/>
    <cellStyle name="一般 2 3 3 2 9 2 4" xfId="19722" xr:uid="{00000000-0005-0000-0000-0000760B0000}"/>
    <cellStyle name="一般 2 3 3 2 9 2 5" xfId="35283" xr:uid="{00000000-0005-0000-0000-0000770B0000}"/>
    <cellStyle name="一般 2 3 3 2 9 3" xfId="3259" xr:uid="{00000000-0005-0000-0000-0000780B0000}"/>
    <cellStyle name="一般 2 3 3 2 9 3 2" xfId="9349" xr:uid="{00000000-0005-0000-0000-0000790B0000}"/>
    <cellStyle name="一般 2 3 3 2 9 3 2 2" xfId="25967" xr:uid="{00000000-0005-0000-0000-00007A0B0000}"/>
    <cellStyle name="一般 2 3 3 2 9 3 3" xfId="14534" xr:uid="{00000000-0005-0000-0000-00007B0B0000}"/>
    <cellStyle name="一般 2 3 3 2 9 3 3 2" xfId="31152" xr:uid="{00000000-0005-0000-0000-00007C0B0000}"/>
    <cellStyle name="一般 2 3 3 2 9 3 4" xfId="20782" xr:uid="{00000000-0005-0000-0000-00007D0B0000}"/>
    <cellStyle name="一般 2 3 3 2 9 3 5" xfId="36343" xr:uid="{00000000-0005-0000-0000-00007E0B0000}"/>
    <cellStyle name="一般 2 3 3 2 9 4" xfId="4319" xr:uid="{00000000-0005-0000-0000-00007F0B0000}"/>
    <cellStyle name="一般 2 3 3 2 9 4 2" xfId="10409" xr:uid="{00000000-0005-0000-0000-0000800B0000}"/>
    <cellStyle name="一般 2 3 3 2 9 4 2 2" xfId="27027" xr:uid="{00000000-0005-0000-0000-0000810B0000}"/>
    <cellStyle name="一般 2 3 3 2 9 4 3" xfId="15594" xr:uid="{00000000-0005-0000-0000-0000820B0000}"/>
    <cellStyle name="一般 2 3 3 2 9 4 3 2" xfId="32212" xr:uid="{00000000-0005-0000-0000-0000830B0000}"/>
    <cellStyle name="一般 2 3 3 2 9 4 4" xfId="21842" xr:uid="{00000000-0005-0000-0000-0000840B0000}"/>
    <cellStyle name="一般 2 3 3 2 9 4 5" xfId="37403" xr:uid="{00000000-0005-0000-0000-0000850B0000}"/>
    <cellStyle name="一般 2 3 3 2 9 5" xfId="7229" xr:uid="{00000000-0005-0000-0000-0000860B0000}"/>
    <cellStyle name="一般 2 3 3 2 9 5 2" xfId="23847" xr:uid="{00000000-0005-0000-0000-0000870B0000}"/>
    <cellStyle name="一般 2 3 3 2 9 6" xfId="12414" xr:uid="{00000000-0005-0000-0000-0000880B0000}"/>
    <cellStyle name="一般 2 3 3 2 9 6 2" xfId="29032" xr:uid="{00000000-0005-0000-0000-0000890B0000}"/>
    <cellStyle name="一般 2 3 3 2 9 7" xfId="18662" xr:uid="{00000000-0005-0000-0000-00008A0B0000}"/>
    <cellStyle name="一般 2 3 3 2 9 8" xfId="16660" xr:uid="{00000000-0005-0000-0000-00008B0B0000}"/>
    <cellStyle name="一般 2 3 3 2 9 9" xfId="34223" xr:uid="{00000000-0005-0000-0000-00008C0B0000}"/>
    <cellStyle name="一般 2 3 3 20" xfId="17568" xr:uid="{00000000-0005-0000-0000-00008D0B0000}"/>
    <cellStyle name="一般 2 3 3 21" xfId="16509" xr:uid="{00000000-0005-0000-0000-00008E0B0000}"/>
    <cellStyle name="一般 2 3 3 22" xfId="33141" xr:uid="{00000000-0005-0000-0000-00008F0B0000}"/>
    <cellStyle name="一般 2 3 3 3" xfId="107" xr:uid="{00000000-0005-0000-0000-0000900B0000}"/>
    <cellStyle name="一般 2 3 3 3 10" xfId="1060" xr:uid="{00000000-0005-0000-0000-0000910B0000}"/>
    <cellStyle name="一般 2 3 3 3 10 2" xfId="7150" xr:uid="{00000000-0005-0000-0000-0000920B0000}"/>
    <cellStyle name="一般 2 3 3 3 10 2 2" xfId="23768" xr:uid="{00000000-0005-0000-0000-0000930B0000}"/>
    <cellStyle name="一般 2 3 3 3 10 3" xfId="12335" xr:uid="{00000000-0005-0000-0000-0000940B0000}"/>
    <cellStyle name="一般 2 3 3 3 10 3 2" xfId="28953" xr:uid="{00000000-0005-0000-0000-0000950B0000}"/>
    <cellStyle name="一般 2 3 3 3 10 4" xfId="18583" xr:uid="{00000000-0005-0000-0000-0000960B0000}"/>
    <cellStyle name="一般 2 3 3 3 10 5" xfId="34144" xr:uid="{00000000-0005-0000-0000-0000970B0000}"/>
    <cellStyle name="一般 2 3 3 3 11" xfId="2120" xr:uid="{00000000-0005-0000-0000-0000980B0000}"/>
    <cellStyle name="一般 2 3 3 3 11 2" xfId="8210" xr:uid="{00000000-0005-0000-0000-0000990B0000}"/>
    <cellStyle name="一般 2 3 3 3 11 2 2" xfId="24828" xr:uid="{00000000-0005-0000-0000-00009A0B0000}"/>
    <cellStyle name="一般 2 3 3 3 11 3" xfId="13395" xr:uid="{00000000-0005-0000-0000-00009B0B0000}"/>
    <cellStyle name="一般 2 3 3 3 11 3 2" xfId="30013" xr:uid="{00000000-0005-0000-0000-00009C0B0000}"/>
    <cellStyle name="一般 2 3 3 3 11 4" xfId="19643" xr:uid="{00000000-0005-0000-0000-00009D0B0000}"/>
    <cellStyle name="一般 2 3 3 3 11 5" xfId="35204" xr:uid="{00000000-0005-0000-0000-00009E0B0000}"/>
    <cellStyle name="一般 2 3 3 3 12" xfId="3180" xr:uid="{00000000-0005-0000-0000-00009F0B0000}"/>
    <cellStyle name="一般 2 3 3 3 12 2" xfId="9270" xr:uid="{00000000-0005-0000-0000-0000A00B0000}"/>
    <cellStyle name="一般 2 3 3 3 12 2 2" xfId="25888" xr:uid="{00000000-0005-0000-0000-0000A10B0000}"/>
    <cellStyle name="一般 2 3 3 3 12 3" xfId="14455" xr:uid="{00000000-0005-0000-0000-0000A20B0000}"/>
    <cellStyle name="一般 2 3 3 3 12 3 2" xfId="31073" xr:uid="{00000000-0005-0000-0000-0000A30B0000}"/>
    <cellStyle name="一般 2 3 3 3 12 4" xfId="20703" xr:uid="{00000000-0005-0000-0000-0000A40B0000}"/>
    <cellStyle name="一般 2 3 3 3 12 5" xfId="36264" xr:uid="{00000000-0005-0000-0000-0000A50B0000}"/>
    <cellStyle name="一般 2 3 3 3 13" xfId="4240" xr:uid="{00000000-0005-0000-0000-0000A60B0000}"/>
    <cellStyle name="一般 2 3 3 3 13 2" xfId="10330" xr:uid="{00000000-0005-0000-0000-0000A70B0000}"/>
    <cellStyle name="一般 2 3 3 3 13 2 2" xfId="26948" xr:uid="{00000000-0005-0000-0000-0000A80B0000}"/>
    <cellStyle name="一般 2 3 3 3 13 3" xfId="15515" xr:uid="{00000000-0005-0000-0000-0000A90B0000}"/>
    <cellStyle name="一般 2 3 3 3 13 3 2" xfId="32133" xr:uid="{00000000-0005-0000-0000-0000AA0B0000}"/>
    <cellStyle name="一般 2 3 3 3 13 4" xfId="21763" xr:uid="{00000000-0005-0000-0000-0000AB0B0000}"/>
    <cellStyle name="一般 2 3 3 3 13 5" xfId="37324" xr:uid="{00000000-0005-0000-0000-0000AC0B0000}"/>
    <cellStyle name="一般 2 3 3 3 14" xfId="6197" xr:uid="{00000000-0005-0000-0000-0000AD0B0000}"/>
    <cellStyle name="一般 2 3 3 3 14 2" xfId="22815" xr:uid="{00000000-0005-0000-0000-0000AE0B0000}"/>
    <cellStyle name="一般 2 3 3 3 15" xfId="11382" xr:uid="{00000000-0005-0000-0000-0000AF0B0000}"/>
    <cellStyle name="一般 2 3 3 3 15 2" xfId="28000" xr:uid="{00000000-0005-0000-0000-0000B00B0000}"/>
    <cellStyle name="一般 2 3 3 3 16" xfId="17618" xr:uid="{00000000-0005-0000-0000-0000B10B0000}"/>
    <cellStyle name="一般 2 3 3 3 17" xfId="16581" xr:uid="{00000000-0005-0000-0000-0000B20B0000}"/>
    <cellStyle name="一般 2 3 3 3 18" xfId="33191" xr:uid="{00000000-0005-0000-0000-0000B30B0000}"/>
    <cellStyle name="一般 2 3 3 3 2" xfId="225" xr:uid="{00000000-0005-0000-0000-0000B40B0000}"/>
    <cellStyle name="一般 2 3 3 3 2 10" xfId="33309" xr:uid="{00000000-0005-0000-0000-0000B50B0000}"/>
    <cellStyle name="一般 2 3 3 3 2 2" xfId="1285" xr:uid="{00000000-0005-0000-0000-0000B60B0000}"/>
    <cellStyle name="一般 2 3 3 3 2 2 2" xfId="7375" xr:uid="{00000000-0005-0000-0000-0000B70B0000}"/>
    <cellStyle name="一般 2 3 3 3 2 2 2 2" xfId="23993" xr:uid="{00000000-0005-0000-0000-0000B80B0000}"/>
    <cellStyle name="一般 2 3 3 3 2 2 3" xfId="12560" xr:uid="{00000000-0005-0000-0000-0000B90B0000}"/>
    <cellStyle name="一般 2 3 3 3 2 2 3 2" xfId="29178" xr:uid="{00000000-0005-0000-0000-0000BA0B0000}"/>
    <cellStyle name="一般 2 3 3 3 2 2 4" xfId="18808" xr:uid="{00000000-0005-0000-0000-0000BB0B0000}"/>
    <cellStyle name="一般 2 3 3 3 2 2 5" xfId="34369" xr:uid="{00000000-0005-0000-0000-0000BC0B0000}"/>
    <cellStyle name="一般 2 3 3 3 2 3" xfId="2345" xr:uid="{00000000-0005-0000-0000-0000BD0B0000}"/>
    <cellStyle name="一般 2 3 3 3 2 3 2" xfId="8435" xr:uid="{00000000-0005-0000-0000-0000BE0B0000}"/>
    <cellStyle name="一般 2 3 3 3 2 3 2 2" xfId="25053" xr:uid="{00000000-0005-0000-0000-0000BF0B0000}"/>
    <cellStyle name="一般 2 3 3 3 2 3 3" xfId="13620" xr:uid="{00000000-0005-0000-0000-0000C00B0000}"/>
    <cellStyle name="一般 2 3 3 3 2 3 3 2" xfId="30238" xr:uid="{00000000-0005-0000-0000-0000C10B0000}"/>
    <cellStyle name="一般 2 3 3 3 2 3 4" xfId="19868" xr:uid="{00000000-0005-0000-0000-0000C20B0000}"/>
    <cellStyle name="一般 2 3 3 3 2 3 5" xfId="35429" xr:uid="{00000000-0005-0000-0000-0000C30B0000}"/>
    <cellStyle name="一般 2 3 3 3 2 4" xfId="3405" xr:uid="{00000000-0005-0000-0000-0000C40B0000}"/>
    <cellStyle name="一般 2 3 3 3 2 4 2" xfId="9495" xr:uid="{00000000-0005-0000-0000-0000C50B0000}"/>
    <cellStyle name="一般 2 3 3 3 2 4 2 2" xfId="26113" xr:uid="{00000000-0005-0000-0000-0000C60B0000}"/>
    <cellStyle name="一般 2 3 3 3 2 4 3" xfId="14680" xr:uid="{00000000-0005-0000-0000-0000C70B0000}"/>
    <cellStyle name="一般 2 3 3 3 2 4 3 2" xfId="31298" xr:uid="{00000000-0005-0000-0000-0000C80B0000}"/>
    <cellStyle name="一般 2 3 3 3 2 4 4" xfId="20928" xr:uid="{00000000-0005-0000-0000-0000C90B0000}"/>
    <cellStyle name="一般 2 3 3 3 2 4 5" xfId="36489" xr:uid="{00000000-0005-0000-0000-0000CA0B0000}"/>
    <cellStyle name="一般 2 3 3 3 2 5" xfId="4465" xr:uid="{00000000-0005-0000-0000-0000CB0B0000}"/>
    <cellStyle name="一般 2 3 3 3 2 5 2" xfId="10555" xr:uid="{00000000-0005-0000-0000-0000CC0B0000}"/>
    <cellStyle name="一般 2 3 3 3 2 5 2 2" xfId="27173" xr:uid="{00000000-0005-0000-0000-0000CD0B0000}"/>
    <cellStyle name="一般 2 3 3 3 2 5 3" xfId="15740" xr:uid="{00000000-0005-0000-0000-0000CE0B0000}"/>
    <cellStyle name="一般 2 3 3 3 2 5 3 2" xfId="32358" xr:uid="{00000000-0005-0000-0000-0000CF0B0000}"/>
    <cellStyle name="一般 2 3 3 3 2 5 4" xfId="21988" xr:uid="{00000000-0005-0000-0000-0000D00B0000}"/>
    <cellStyle name="一般 2 3 3 3 2 5 5" xfId="37549" xr:uid="{00000000-0005-0000-0000-0000D10B0000}"/>
    <cellStyle name="一般 2 3 3 3 2 6" xfId="6315" xr:uid="{00000000-0005-0000-0000-0000D20B0000}"/>
    <cellStyle name="一般 2 3 3 3 2 6 2" xfId="22933" xr:uid="{00000000-0005-0000-0000-0000D30B0000}"/>
    <cellStyle name="一般 2 3 3 3 2 7" xfId="11500" xr:uid="{00000000-0005-0000-0000-0000D40B0000}"/>
    <cellStyle name="一般 2 3 3 3 2 7 2" xfId="28118" xr:uid="{00000000-0005-0000-0000-0000D50B0000}"/>
    <cellStyle name="一般 2 3 3 3 2 8" xfId="17736" xr:uid="{00000000-0005-0000-0000-0000D60B0000}"/>
    <cellStyle name="一般 2 3 3 3 2 9" xfId="16806" xr:uid="{00000000-0005-0000-0000-0000D70B0000}"/>
    <cellStyle name="一般 2 3 3 3 3" xfId="346" xr:uid="{00000000-0005-0000-0000-0000D80B0000}"/>
    <cellStyle name="一般 2 3 3 3 3 10" xfId="33430" xr:uid="{00000000-0005-0000-0000-0000D90B0000}"/>
    <cellStyle name="一般 2 3 3 3 3 2" xfId="1406" xr:uid="{00000000-0005-0000-0000-0000DA0B0000}"/>
    <cellStyle name="一般 2 3 3 3 3 2 2" xfId="7496" xr:uid="{00000000-0005-0000-0000-0000DB0B0000}"/>
    <cellStyle name="一般 2 3 3 3 3 2 2 2" xfId="24114" xr:uid="{00000000-0005-0000-0000-0000DC0B0000}"/>
    <cellStyle name="一般 2 3 3 3 3 2 3" xfId="12681" xr:uid="{00000000-0005-0000-0000-0000DD0B0000}"/>
    <cellStyle name="一般 2 3 3 3 3 2 3 2" xfId="29299" xr:uid="{00000000-0005-0000-0000-0000DE0B0000}"/>
    <cellStyle name="一般 2 3 3 3 3 2 4" xfId="18929" xr:uid="{00000000-0005-0000-0000-0000DF0B0000}"/>
    <cellStyle name="一般 2 3 3 3 3 2 5" xfId="34490" xr:uid="{00000000-0005-0000-0000-0000E00B0000}"/>
    <cellStyle name="一般 2 3 3 3 3 3" xfId="2466" xr:uid="{00000000-0005-0000-0000-0000E10B0000}"/>
    <cellStyle name="一般 2 3 3 3 3 3 2" xfId="8556" xr:uid="{00000000-0005-0000-0000-0000E20B0000}"/>
    <cellStyle name="一般 2 3 3 3 3 3 2 2" xfId="25174" xr:uid="{00000000-0005-0000-0000-0000E30B0000}"/>
    <cellStyle name="一般 2 3 3 3 3 3 3" xfId="13741" xr:uid="{00000000-0005-0000-0000-0000E40B0000}"/>
    <cellStyle name="一般 2 3 3 3 3 3 3 2" xfId="30359" xr:uid="{00000000-0005-0000-0000-0000E50B0000}"/>
    <cellStyle name="一般 2 3 3 3 3 3 4" xfId="19989" xr:uid="{00000000-0005-0000-0000-0000E60B0000}"/>
    <cellStyle name="一般 2 3 3 3 3 3 5" xfId="35550" xr:uid="{00000000-0005-0000-0000-0000E70B0000}"/>
    <cellStyle name="一般 2 3 3 3 3 4" xfId="3526" xr:uid="{00000000-0005-0000-0000-0000E80B0000}"/>
    <cellStyle name="一般 2 3 3 3 3 4 2" xfId="9616" xr:uid="{00000000-0005-0000-0000-0000E90B0000}"/>
    <cellStyle name="一般 2 3 3 3 3 4 2 2" xfId="26234" xr:uid="{00000000-0005-0000-0000-0000EA0B0000}"/>
    <cellStyle name="一般 2 3 3 3 3 4 3" xfId="14801" xr:uid="{00000000-0005-0000-0000-0000EB0B0000}"/>
    <cellStyle name="一般 2 3 3 3 3 4 3 2" xfId="31419" xr:uid="{00000000-0005-0000-0000-0000EC0B0000}"/>
    <cellStyle name="一般 2 3 3 3 3 4 4" xfId="21049" xr:uid="{00000000-0005-0000-0000-0000ED0B0000}"/>
    <cellStyle name="一般 2 3 3 3 3 4 5" xfId="36610" xr:uid="{00000000-0005-0000-0000-0000EE0B0000}"/>
    <cellStyle name="一般 2 3 3 3 3 5" xfId="4586" xr:uid="{00000000-0005-0000-0000-0000EF0B0000}"/>
    <cellStyle name="一般 2 3 3 3 3 5 2" xfId="10676" xr:uid="{00000000-0005-0000-0000-0000F00B0000}"/>
    <cellStyle name="一般 2 3 3 3 3 5 2 2" xfId="27294" xr:uid="{00000000-0005-0000-0000-0000F10B0000}"/>
    <cellStyle name="一般 2 3 3 3 3 5 3" xfId="15861" xr:uid="{00000000-0005-0000-0000-0000F20B0000}"/>
    <cellStyle name="一般 2 3 3 3 3 5 3 2" xfId="32479" xr:uid="{00000000-0005-0000-0000-0000F30B0000}"/>
    <cellStyle name="一般 2 3 3 3 3 5 4" xfId="22109" xr:uid="{00000000-0005-0000-0000-0000F40B0000}"/>
    <cellStyle name="一般 2 3 3 3 3 5 5" xfId="37670" xr:uid="{00000000-0005-0000-0000-0000F50B0000}"/>
    <cellStyle name="一般 2 3 3 3 3 6" xfId="6436" xr:uid="{00000000-0005-0000-0000-0000F60B0000}"/>
    <cellStyle name="一般 2 3 3 3 3 6 2" xfId="23054" xr:uid="{00000000-0005-0000-0000-0000F70B0000}"/>
    <cellStyle name="一般 2 3 3 3 3 7" xfId="11621" xr:uid="{00000000-0005-0000-0000-0000F80B0000}"/>
    <cellStyle name="一般 2 3 3 3 3 7 2" xfId="28239" xr:uid="{00000000-0005-0000-0000-0000F90B0000}"/>
    <cellStyle name="一般 2 3 3 3 3 8" xfId="17869" xr:uid="{00000000-0005-0000-0000-0000FA0B0000}"/>
    <cellStyle name="一般 2 3 3 3 3 9" xfId="16927" xr:uid="{00000000-0005-0000-0000-0000FB0B0000}"/>
    <cellStyle name="一般 2 3 3 3 4" xfId="470" xr:uid="{00000000-0005-0000-0000-0000FC0B0000}"/>
    <cellStyle name="一般 2 3 3 3 4 10" xfId="33554" xr:uid="{00000000-0005-0000-0000-0000FD0B0000}"/>
    <cellStyle name="一般 2 3 3 3 4 2" xfId="1530" xr:uid="{00000000-0005-0000-0000-0000FE0B0000}"/>
    <cellStyle name="一般 2 3 3 3 4 2 2" xfId="7620" xr:uid="{00000000-0005-0000-0000-0000FF0B0000}"/>
    <cellStyle name="一般 2 3 3 3 4 2 2 2" xfId="24238" xr:uid="{00000000-0005-0000-0000-0000000C0000}"/>
    <cellStyle name="一般 2 3 3 3 4 2 3" xfId="12805" xr:uid="{00000000-0005-0000-0000-0000010C0000}"/>
    <cellStyle name="一般 2 3 3 3 4 2 3 2" xfId="29423" xr:uid="{00000000-0005-0000-0000-0000020C0000}"/>
    <cellStyle name="一般 2 3 3 3 4 2 4" xfId="19053" xr:uid="{00000000-0005-0000-0000-0000030C0000}"/>
    <cellStyle name="一般 2 3 3 3 4 2 5" xfId="34614" xr:uid="{00000000-0005-0000-0000-0000040C0000}"/>
    <cellStyle name="一般 2 3 3 3 4 3" xfId="2590" xr:uid="{00000000-0005-0000-0000-0000050C0000}"/>
    <cellStyle name="一般 2 3 3 3 4 3 2" xfId="8680" xr:uid="{00000000-0005-0000-0000-0000060C0000}"/>
    <cellStyle name="一般 2 3 3 3 4 3 2 2" xfId="25298" xr:uid="{00000000-0005-0000-0000-0000070C0000}"/>
    <cellStyle name="一般 2 3 3 3 4 3 3" xfId="13865" xr:uid="{00000000-0005-0000-0000-0000080C0000}"/>
    <cellStyle name="一般 2 3 3 3 4 3 3 2" xfId="30483" xr:uid="{00000000-0005-0000-0000-0000090C0000}"/>
    <cellStyle name="一般 2 3 3 3 4 3 4" xfId="20113" xr:uid="{00000000-0005-0000-0000-00000A0C0000}"/>
    <cellStyle name="一般 2 3 3 3 4 3 5" xfId="35674" xr:uid="{00000000-0005-0000-0000-00000B0C0000}"/>
    <cellStyle name="一般 2 3 3 3 4 4" xfId="3650" xr:uid="{00000000-0005-0000-0000-00000C0C0000}"/>
    <cellStyle name="一般 2 3 3 3 4 4 2" xfId="9740" xr:uid="{00000000-0005-0000-0000-00000D0C0000}"/>
    <cellStyle name="一般 2 3 3 3 4 4 2 2" xfId="26358" xr:uid="{00000000-0005-0000-0000-00000E0C0000}"/>
    <cellStyle name="一般 2 3 3 3 4 4 3" xfId="14925" xr:uid="{00000000-0005-0000-0000-00000F0C0000}"/>
    <cellStyle name="一般 2 3 3 3 4 4 3 2" xfId="31543" xr:uid="{00000000-0005-0000-0000-0000100C0000}"/>
    <cellStyle name="一般 2 3 3 3 4 4 4" xfId="21173" xr:uid="{00000000-0005-0000-0000-0000110C0000}"/>
    <cellStyle name="一般 2 3 3 3 4 4 5" xfId="36734" xr:uid="{00000000-0005-0000-0000-0000120C0000}"/>
    <cellStyle name="一般 2 3 3 3 4 5" xfId="4710" xr:uid="{00000000-0005-0000-0000-0000130C0000}"/>
    <cellStyle name="一般 2 3 3 3 4 5 2" xfId="10800" xr:uid="{00000000-0005-0000-0000-0000140C0000}"/>
    <cellStyle name="一般 2 3 3 3 4 5 2 2" xfId="27418" xr:uid="{00000000-0005-0000-0000-0000150C0000}"/>
    <cellStyle name="一般 2 3 3 3 4 5 3" xfId="15985" xr:uid="{00000000-0005-0000-0000-0000160C0000}"/>
    <cellStyle name="一般 2 3 3 3 4 5 3 2" xfId="32603" xr:uid="{00000000-0005-0000-0000-0000170C0000}"/>
    <cellStyle name="一般 2 3 3 3 4 5 4" xfId="22233" xr:uid="{00000000-0005-0000-0000-0000180C0000}"/>
    <cellStyle name="一般 2 3 3 3 4 5 5" xfId="37794" xr:uid="{00000000-0005-0000-0000-0000190C0000}"/>
    <cellStyle name="一般 2 3 3 3 4 6" xfId="6560" xr:uid="{00000000-0005-0000-0000-00001A0C0000}"/>
    <cellStyle name="一般 2 3 3 3 4 6 2" xfId="23178" xr:uid="{00000000-0005-0000-0000-00001B0C0000}"/>
    <cellStyle name="一般 2 3 3 3 4 7" xfId="11745" xr:uid="{00000000-0005-0000-0000-00001C0C0000}"/>
    <cellStyle name="一般 2 3 3 3 4 7 2" xfId="28363" xr:uid="{00000000-0005-0000-0000-00001D0C0000}"/>
    <cellStyle name="一般 2 3 3 3 4 8" xfId="17993" xr:uid="{00000000-0005-0000-0000-00001E0C0000}"/>
    <cellStyle name="一般 2 3 3 3 4 9" xfId="17051" xr:uid="{00000000-0005-0000-0000-00001F0C0000}"/>
    <cellStyle name="一般 2 3 3 3 5" xfId="588" xr:uid="{00000000-0005-0000-0000-0000200C0000}"/>
    <cellStyle name="一般 2 3 3 3 5 10" xfId="33672" xr:uid="{00000000-0005-0000-0000-0000210C0000}"/>
    <cellStyle name="一般 2 3 3 3 5 2" xfId="1648" xr:uid="{00000000-0005-0000-0000-0000220C0000}"/>
    <cellStyle name="一般 2 3 3 3 5 2 2" xfId="7738" xr:uid="{00000000-0005-0000-0000-0000230C0000}"/>
    <cellStyle name="一般 2 3 3 3 5 2 2 2" xfId="24356" xr:uid="{00000000-0005-0000-0000-0000240C0000}"/>
    <cellStyle name="一般 2 3 3 3 5 2 3" xfId="12923" xr:uid="{00000000-0005-0000-0000-0000250C0000}"/>
    <cellStyle name="一般 2 3 3 3 5 2 3 2" xfId="29541" xr:uid="{00000000-0005-0000-0000-0000260C0000}"/>
    <cellStyle name="一般 2 3 3 3 5 2 4" xfId="19171" xr:uid="{00000000-0005-0000-0000-0000270C0000}"/>
    <cellStyle name="一般 2 3 3 3 5 2 5" xfId="34732" xr:uid="{00000000-0005-0000-0000-0000280C0000}"/>
    <cellStyle name="一般 2 3 3 3 5 3" xfId="2708" xr:uid="{00000000-0005-0000-0000-0000290C0000}"/>
    <cellStyle name="一般 2 3 3 3 5 3 2" xfId="8798" xr:uid="{00000000-0005-0000-0000-00002A0C0000}"/>
    <cellStyle name="一般 2 3 3 3 5 3 2 2" xfId="25416" xr:uid="{00000000-0005-0000-0000-00002B0C0000}"/>
    <cellStyle name="一般 2 3 3 3 5 3 3" xfId="13983" xr:uid="{00000000-0005-0000-0000-00002C0C0000}"/>
    <cellStyle name="一般 2 3 3 3 5 3 3 2" xfId="30601" xr:uid="{00000000-0005-0000-0000-00002D0C0000}"/>
    <cellStyle name="一般 2 3 3 3 5 3 4" xfId="20231" xr:uid="{00000000-0005-0000-0000-00002E0C0000}"/>
    <cellStyle name="一般 2 3 3 3 5 3 5" xfId="35792" xr:uid="{00000000-0005-0000-0000-00002F0C0000}"/>
    <cellStyle name="一般 2 3 3 3 5 4" xfId="3768" xr:uid="{00000000-0005-0000-0000-0000300C0000}"/>
    <cellStyle name="一般 2 3 3 3 5 4 2" xfId="9858" xr:uid="{00000000-0005-0000-0000-0000310C0000}"/>
    <cellStyle name="一般 2 3 3 3 5 4 2 2" xfId="26476" xr:uid="{00000000-0005-0000-0000-0000320C0000}"/>
    <cellStyle name="一般 2 3 3 3 5 4 3" xfId="15043" xr:uid="{00000000-0005-0000-0000-0000330C0000}"/>
    <cellStyle name="一般 2 3 3 3 5 4 3 2" xfId="31661" xr:uid="{00000000-0005-0000-0000-0000340C0000}"/>
    <cellStyle name="一般 2 3 3 3 5 4 4" xfId="21291" xr:uid="{00000000-0005-0000-0000-0000350C0000}"/>
    <cellStyle name="一般 2 3 3 3 5 4 5" xfId="36852" xr:uid="{00000000-0005-0000-0000-0000360C0000}"/>
    <cellStyle name="一般 2 3 3 3 5 5" xfId="4828" xr:uid="{00000000-0005-0000-0000-0000370C0000}"/>
    <cellStyle name="一般 2 3 3 3 5 5 2" xfId="10918" xr:uid="{00000000-0005-0000-0000-0000380C0000}"/>
    <cellStyle name="一般 2 3 3 3 5 5 2 2" xfId="27536" xr:uid="{00000000-0005-0000-0000-0000390C0000}"/>
    <cellStyle name="一般 2 3 3 3 5 5 3" xfId="16103" xr:uid="{00000000-0005-0000-0000-00003A0C0000}"/>
    <cellStyle name="一般 2 3 3 3 5 5 3 2" xfId="32721" xr:uid="{00000000-0005-0000-0000-00003B0C0000}"/>
    <cellStyle name="一般 2 3 3 3 5 5 4" xfId="22351" xr:uid="{00000000-0005-0000-0000-00003C0C0000}"/>
    <cellStyle name="一般 2 3 3 3 5 5 5" xfId="37912" xr:uid="{00000000-0005-0000-0000-00003D0C0000}"/>
    <cellStyle name="一般 2 3 3 3 5 6" xfId="6678" xr:uid="{00000000-0005-0000-0000-00003E0C0000}"/>
    <cellStyle name="一般 2 3 3 3 5 6 2" xfId="23296" xr:uid="{00000000-0005-0000-0000-00003F0C0000}"/>
    <cellStyle name="一般 2 3 3 3 5 7" xfId="11863" xr:uid="{00000000-0005-0000-0000-0000400C0000}"/>
    <cellStyle name="一般 2 3 3 3 5 7 2" xfId="28481" xr:uid="{00000000-0005-0000-0000-0000410C0000}"/>
    <cellStyle name="一般 2 3 3 3 5 8" xfId="18111" xr:uid="{00000000-0005-0000-0000-0000420C0000}"/>
    <cellStyle name="一般 2 3 3 3 5 9" xfId="17169" xr:uid="{00000000-0005-0000-0000-0000430C0000}"/>
    <cellStyle name="一般 2 3 3 3 6" xfId="706" xr:uid="{00000000-0005-0000-0000-0000440C0000}"/>
    <cellStyle name="一般 2 3 3 3 6 10" xfId="33790" xr:uid="{00000000-0005-0000-0000-0000450C0000}"/>
    <cellStyle name="一般 2 3 3 3 6 2" xfId="1766" xr:uid="{00000000-0005-0000-0000-0000460C0000}"/>
    <cellStyle name="一般 2 3 3 3 6 2 2" xfId="7856" xr:uid="{00000000-0005-0000-0000-0000470C0000}"/>
    <cellStyle name="一般 2 3 3 3 6 2 2 2" xfId="24474" xr:uid="{00000000-0005-0000-0000-0000480C0000}"/>
    <cellStyle name="一般 2 3 3 3 6 2 3" xfId="13041" xr:uid="{00000000-0005-0000-0000-0000490C0000}"/>
    <cellStyle name="一般 2 3 3 3 6 2 3 2" xfId="29659" xr:uid="{00000000-0005-0000-0000-00004A0C0000}"/>
    <cellStyle name="一般 2 3 3 3 6 2 4" xfId="19289" xr:uid="{00000000-0005-0000-0000-00004B0C0000}"/>
    <cellStyle name="一般 2 3 3 3 6 2 5" xfId="34850" xr:uid="{00000000-0005-0000-0000-00004C0C0000}"/>
    <cellStyle name="一般 2 3 3 3 6 3" xfId="2826" xr:uid="{00000000-0005-0000-0000-00004D0C0000}"/>
    <cellStyle name="一般 2 3 3 3 6 3 2" xfId="8916" xr:uid="{00000000-0005-0000-0000-00004E0C0000}"/>
    <cellStyle name="一般 2 3 3 3 6 3 2 2" xfId="25534" xr:uid="{00000000-0005-0000-0000-00004F0C0000}"/>
    <cellStyle name="一般 2 3 3 3 6 3 3" xfId="14101" xr:uid="{00000000-0005-0000-0000-0000500C0000}"/>
    <cellStyle name="一般 2 3 3 3 6 3 3 2" xfId="30719" xr:uid="{00000000-0005-0000-0000-0000510C0000}"/>
    <cellStyle name="一般 2 3 3 3 6 3 4" xfId="20349" xr:uid="{00000000-0005-0000-0000-0000520C0000}"/>
    <cellStyle name="一般 2 3 3 3 6 3 5" xfId="35910" xr:uid="{00000000-0005-0000-0000-0000530C0000}"/>
    <cellStyle name="一般 2 3 3 3 6 4" xfId="3886" xr:uid="{00000000-0005-0000-0000-0000540C0000}"/>
    <cellStyle name="一般 2 3 3 3 6 4 2" xfId="9976" xr:uid="{00000000-0005-0000-0000-0000550C0000}"/>
    <cellStyle name="一般 2 3 3 3 6 4 2 2" xfId="26594" xr:uid="{00000000-0005-0000-0000-0000560C0000}"/>
    <cellStyle name="一般 2 3 3 3 6 4 3" xfId="15161" xr:uid="{00000000-0005-0000-0000-0000570C0000}"/>
    <cellStyle name="一般 2 3 3 3 6 4 3 2" xfId="31779" xr:uid="{00000000-0005-0000-0000-0000580C0000}"/>
    <cellStyle name="一般 2 3 3 3 6 4 4" xfId="21409" xr:uid="{00000000-0005-0000-0000-0000590C0000}"/>
    <cellStyle name="一般 2 3 3 3 6 4 5" xfId="36970" xr:uid="{00000000-0005-0000-0000-00005A0C0000}"/>
    <cellStyle name="一般 2 3 3 3 6 5" xfId="4946" xr:uid="{00000000-0005-0000-0000-00005B0C0000}"/>
    <cellStyle name="一般 2 3 3 3 6 5 2" xfId="11036" xr:uid="{00000000-0005-0000-0000-00005C0C0000}"/>
    <cellStyle name="一般 2 3 3 3 6 5 2 2" xfId="27654" xr:uid="{00000000-0005-0000-0000-00005D0C0000}"/>
    <cellStyle name="一般 2 3 3 3 6 5 3" xfId="16221" xr:uid="{00000000-0005-0000-0000-00005E0C0000}"/>
    <cellStyle name="一般 2 3 3 3 6 5 3 2" xfId="32839" xr:uid="{00000000-0005-0000-0000-00005F0C0000}"/>
    <cellStyle name="一般 2 3 3 3 6 5 4" xfId="22469" xr:uid="{00000000-0005-0000-0000-0000600C0000}"/>
    <cellStyle name="一般 2 3 3 3 6 5 5" xfId="38030" xr:uid="{00000000-0005-0000-0000-0000610C0000}"/>
    <cellStyle name="一般 2 3 3 3 6 6" xfId="6796" xr:uid="{00000000-0005-0000-0000-0000620C0000}"/>
    <cellStyle name="一般 2 3 3 3 6 6 2" xfId="23414" xr:uid="{00000000-0005-0000-0000-0000630C0000}"/>
    <cellStyle name="一般 2 3 3 3 6 7" xfId="11981" xr:uid="{00000000-0005-0000-0000-0000640C0000}"/>
    <cellStyle name="一般 2 3 3 3 6 7 2" xfId="28599" xr:uid="{00000000-0005-0000-0000-0000650C0000}"/>
    <cellStyle name="一般 2 3 3 3 6 8" xfId="18229" xr:uid="{00000000-0005-0000-0000-0000660C0000}"/>
    <cellStyle name="一般 2 3 3 3 6 9" xfId="17287" xr:uid="{00000000-0005-0000-0000-0000670C0000}"/>
    <cellStyle name="一般 2 3 3 3 7" xfId="824" xr:uid="{00000000-0005-0000-0000-0000680C0000}"/>
    <cellStyle name="一般 2 3 3 3 7 10" xfId="33908" xr:uid="{00000000-0005-0000-0000-0000690C0000}"/>
    <cellStyle name="一般 2 3 3 3 7 2" xfId="1884" xr:uid="{00000000-0005-0000-0000-00006A0C0000}"/>
    <cellStyle name="一般 2 3 3 3 7 2 2" xfId="7974" xr:uid="{00000000-0005-0000-0000-00006B0C0000}"/>
    <cellStyle name="一般 2 3 3 3 7 2 2 2" xfId="24592" xr:uid="{00000000-0005-0000-0000-00006C0C0000}"/>
    <cellStyle name="一般 2 3 3 3 7 2 3" xfId="13159" xr:uid="{00000000-0005-0000-0000-00006D0C0000}"/>
    <cellStyle name="一般 2 3 3 3 7 2 3 2" xfId="29777" xr:uid="{00000000-0005-0000-0000-00006E0C0000}"/>
    <cellStyle name="一般 2 3 3 3 7 2 4" xfId="19407" xr:uid="{00000000-0005-0000-0000-00006F0C0000}"/>
    <cellStyle name="一般 2 3 3 3 7 2 5" xfId="34968" xr:uid="{00000000-0005-0000-0000-0000700C0000}"/>
    <cellStyle name="一般 2 3 3 3 7 3" xfId="2944" xr:uid="{00000000-0005-0000-0000-0000710C0000}"/>
    <cellStyle name="一般 2 3 3 3 7 3 2" xfId="9034" xr:uid="{00000000-0005-0000-0000-0000720C0000}"/>
    <cellStyle name="一般 2 3 3 3 7 3 2 2" xfId="25652" xr:uid="{00000000-0005-0000-0000-0000730C0000}"/>
    <cellStyle name="一般 2 3 3 3 7 3 3" xfId="14219" xr:uid="{00000000-0005-0000-0000-0000740C0000}"/>
    <cellStyle name="一般 2 3 3 3 7 3 3 2" xfId="30837" xr:uid="{00000000-0005-0000-0000-0000750C0000}"/>
    <cellStyle name="一般 2 3 3 3 7 3 4" xfId="20467" xr:uid="{00000000-0005-0000-0000-0000760C0000}"/>
    <cellStyle name="一般 2 3 3 3 7 3 5" xfId="36028" xr:uid="{00000000-0005-0000-0000-0000770C0000}"/>
    <cellStyle name="一般 2 3 3 3 7 4" xfId="4004" xr:uid="{00000000-0005-0000-0000-0000780C0000}"/>
    <cellStyle name="一般 2 3 3 3 7 4 2" xfId="10094" xr:uid="{00000000-0005-0000-0000-0000790C0000}"/>
    <cellStyle name="一般 2 3 3 3 7 4 2 2" xfId="26712" xr:uid="{00000000-0005-0000-0000-00007A0C0000}"/>
    <cellStyle name="一般 2 3 3 3 7 4 3" xfId="15279" xr:uid="{00000000-0005-0000-0000-00007B0C0000}"/>
    <cellStyle name="一般 2 3 3 3 7 4 3 2" xfId="31897" xr:uid="{00000000-0005-0000-0000-00007C0C0000}"/>
    <cellStyle name="一般 2 3 3 3 7 4 4" xfId="21527" xr:uid="{00000000-0005-0000-0000-00007D0C0000}"/>
    <cellStyle name="一般 2 3 3 3 7 4 5" xfId="37088" xr:uid="{00000000-0005-0000-0000-00007E0C0000}"/>
    <cellStyle name="一般 2 3 3 3 7 5" xfId="5064" xr:uid="{00000000-0005-0000-0000-00007F0C0000}"/>
    <cellStyle name="一般 2 3 3 3 7 5 2" xfId="11154" xr:uid="{00000000-0005-0000-0000-0000800C0000}"/>
    <cellStyle name="一般 2 3 3 3 7 5 2 2" xfId="27772" xr:uid="{00000000-0005-0000-0000-0000810C0000}"/>
    <cellStyle name="一般 2 3 3 3 7 5 3" xfId="16339" xr:uid="{00000000-0005-0000-0000-0000820C0000}"/>
    <cellStyle name="一般 2 3 3 3 7 5 3 2" xfId="32957" xr:uid="{00000000-0005-0000-0000-0000830C0000}"/>
    <cellStyle name="一般 2 3 3 3 7 5 4" xfId="22587" xr:uid="{00000000-0005-0000-0000-0000840C0000}"/>
    <cellStyle name="一般 2 3 3 3 7 5 5" xfId="38148" xr:uid="{00000000-0005-0000-0000-0000850C0000}"/>
    <cellStyle name="一般 2 3 3 3 7 6" xfId="6914" xr:uid="{00000000-0005-0000-0000-0000860C0000}"/>
    <cellStyle name="一般 2 3 3 3 7 6 2" xfId="23532" xr:uid="{00000000-0005-0000-0000-0000870C0000}"/>
    <cellStyle name="一般 2 3 3 3 7 7" xfId="12099" xr:uid="{00000000-0005-0000-0000-0000880C0000}"/>
    <cellStyle name="一般 2 3 3 3 7 7 2" xfId="28717" xr:uid="{00000000-0005-0000-0000-0000890C0000}"/>
    <cellStyle name="一般 2 3 3 3 7 8" xfId="18347" xr:uid="{00000000-0005-0000-0000-00008A0C0000}"/>
    <cellStyle name="一般 2 3 3 3 7 9" xfId="17405" xr:uid="{00000000-0005-0000-0000-00008B0C0000}"/>
    <cellStyle name="一般 2 3 3 3 8" xfId="942" xr:uid="{00000000-0005-0000-0000-00008C0C0000}"/>
    <cellStyle name="一般 2 3 3 3 8 10" xfId="34026" xr:uid="{00000000-0005-0000-0000-00008D0C0000}"/>
    <cellStyle name="一般 2 3 3 3 8 2" xfId="2002" xr:uid="{00000000-0005-0000-0000-00008E0C0000}"/>
    <cellStyle name="一般 2 3 3 3 8 2 2" xfId="8092" xr:uid="{00000000-0005-0000-0000-00008F0C0000}"/>
    <cellStyle name="一般 2 3 3 3 8 2 2 2" xfId="24710" xr:uid="{00000000-0005-0000-0000-0000900C0000}"/>
    <cellStyle name="一般 2 3 3 3 8 2 3" xfId="13277" xr:uid="{00000000-0005-0000-0000-0000910C0000}"/>
    <cellStyle name="一般 2 3 3 3 8 2 3 2" xfId="29895" xr:uid="{00000000-0005-0000-0000-0000920C0000}"/>
    <cellStyle name="一般 2 3 3 3 8 2 4" xfId="19525" xr:uid="{00000000-0005-0000-0000-0000930C0000}"/>
    <cellStyle name="一般 2 3 3 3 8 2 5" xfId="35086" xr:uid="{00000000-0005-0000-0000-0000940C0000}"/>
    <cellStyle name="一般 2 3 3 3 8 3" xfId="3062" xr:uid="{00000000-0005-0000-0000-0000950C0000}"/>
    <cellStyle name="一般 2 3 3 3 8 3 2" xfId="9152" xr:uid="{00000000-0005-0000-0000-0000960C0000}"/>
    <cellStyle name="一般 2 3 3 3 8 3 2 2" xfId="25770" xr:uid="{00000000-0005-0000-0000-0000970C0000}"/>
    <cellStyle name="一般 2 3 3 3 8 3 3" xfId="14337" xr:uid="{00000000-0005-0000-0000-0000980C0000}"/>
    <cellStyle name="一般 2 3 3 3 8 3 3 2" xfId="30955" xr:uid="{00000000-0005-0000-0000-0000990C0000}"/>
    <cellStyle name="一般 2 3 3 3 8 3 4" xfId="20585" xr:uid="{00000000-0005-0000-0000-00009A0C0000}"/>
    <cellStyle name="一般 2 3 3 3 8 3 5" xfId="36146" xr:uid="{00000000-0005-0000-0000-00009B0C0000}"/>
    <cellStyle name="一般 2 3 3 3 8 4" xfId="4122" xr:uid="{00000000-0005-0000-0000-00009C0C0000}"/>
    <cellStyle name="一般 2 3 3 3 8 4 2" xfId="10212" xr:uid="{00000000-0005-0000-0000-00009D0C0000}"/>
    <cellStyle name="一般 2 3 3 3 8 4 2 2" xfId="26830" xr:uid="{00000000-0005-0000-0000-00009E0C0000}"/>
    <cellStyle name="一般 2 3 3 3 8 4 3" xfId="15397" xr:uid="{00000000-0005-0000-0000-00009F0C0000}"/>
    <cellStyle name="一般 2 3 3 3 8 4 3 2" xfId="32015" xr:uid="{00000000-0005-0000-0000-0000A00C0000}"/>
    <cellStyle name="一般 2 3 3 3 8 4 4" xfId="21645" xr:uid="{00000000-0005-0000-0000-0000A10C0000}"/>
    <cellStyle name="一般 2 3 3 3 8 4 5" xfId="37206" xr:uid="{00000000-0005-0000-0000-0000A20C0000}"/>
    <cellStyle name="一般 2 3 3 3 8 5" xfId="5182" xr:uid="{00000000-0005-0000-0000-0000A30C0000}"/>
    <cellStyle name="一般 2 3 3 3 8 5 2" xfId="11272" xr:uid="{00000000-0005-0000-0000-0000A40C0000}"/>
    <cellStyle name="一般 2 3 3 3 8 5 2 2" xfId="27890" xr:uid="{00000000-0005-0000-0000-0000A50C0000}"/>
    <cellStyle name="一般 2 3 3 3 8 5 3" xfId="16457" xr:uid="{00000000-0005-0000-0000-0000A60C0000}"/>
    <cellStyle name="一般 2 3 3 3 8 5 3 2" xfId="33075" xr:uid="{00000000-0005-0000-0000-0000A70C0000}"/>
    <cellStyle name="一般 2 3 3 3 8 5 4" xfId="22705" xr:uid="{00000000-0005-0000-0000-0000A80C0000}"/>
    <cellStyle name="一般 2 3 3 3 8 5 5" xfId="38266" xr:uid="{00000000-0005-0000-0000-0000A90C0000}"/>
    <cellStyle name="一般 2 3 3 3 8 6" xfId="7032" xr:uid="{00000000-0005-0000-0000-0000AA0C0000}"/>
    <cellStyle name="一般 2 3 3 3 8 6 2" xfId="23650" xr:uid="{00000000-0005-0000-0000-0000AB0C0000}"/>
    <cellStyle name="一般 2 3 3 3 8 7" xfId="12217" xr:uid="{00000000-0005-0000-0000-0000AC0C0000}"/>
    <cellStyle name="一般 2 3 3 3 8 7 2" xfId="28835" xr:uid="{00000000-0005-0000-0000-0000AD0C0000}"/>
    <cellStyle name="一般 2 3 3 3 8 8" xfId="18465" xr:uid="{00000000-0005-0000-0000-0000AE0C0000}"/>
    <cellStyle name="一般 2 3 3 3 8 9" xfId="17523" xr:uid="{00000000-0005-0000-0000-0000AF0C0000}"/>
    <cellStyle name="一般 2 3 3 3 9" xfId="1167" xr:uid="{00000000-0005-0000-0000-0000B00C0000}"/>
    <cellStyle name="一般 2 3 3 3 9 2" xfId="2227" xr:uid="{00000000-0005-0000-0000-0000B10C0000}"/>
    <cellStyle name="一般 2 3 3 3 9 2 2" xfId="8317" xr:uid="{00000000-0005-0000-0000-0000B20C0000}"/>
    <cellStyle name="一般 2 3 3 3 9 2 2 2" xfId="24935" xr:uid="{00000000-0005-0000-0000-0000B30C0000}"/>
    <cellStyle name="一般 2 3 3 3 9 2 3" xfId="13502" xr:uid="{00000000-0005-0000-0000-0000B40C0000}"/>
    <cellStyle name="一般 2 3 3 3 9 2 3 2" xfId="30120" xr:uid="{00000000-0005-0000-0000-0000B50C0000}"/>
    <cellStyle name="一般 2 3 3 3 9 2 4" xfId="19750" xr:uid="{00000000-0005-0000-0000-0000B60C0000}"/>
    <cellStyle name="一般 2 3 3 3 9 2 5" xfId="35311" xr:uid="{00000000-0005-0000-0000-0000B70C0000}"/>
    <cellStyle name="一般 2 3 3 3 9 3" xfId="3287" xr:uid="{00000000-0005-0000-0000-0000B80C0000}"/>
    <cellStyle name="一般 2 3 3 3 9 3 2" xfId="9377" xr:uid="{00000000-0005-0000-0000-0000B90C0000}"/>
    <cellStyle name="一般 2 3 3 3 9 3 2 2" xfId="25995" xr:uid="{00000000-0005-0000-0000-0000BA0C0000}"/>
    <cellStyle name="一般 2 3 3 3 9 3 3" xfId="14562" xr:uid="{00000000-0005-0000-0000-0000BB0C0000}"/>
    <cellStyle name="一般 2 3 3 3 9 3 3 2" xfId="31180" xr:uid="{00000000-0005-0000-0000-0000BC0C0000}"/>
    <cellStyle name="一般 2 3 3 3 9 3 4" xfId="20810" xr:uid="{00000000-0005-0000-0000-0000BD0C0000}"/>
    <cellStyle name="一般 2 3 3 3 9 3 5" xfId="36371" xr:uid="{00000000-0005-0000-0000-0000BE0C0000}"/>
    <cellStyle name="一般 2 3 3 3 9 4" xfId="4347" xr:uid="{00000000-0005-0000-0000-0000BF0C0000}"/>
    <cellStyle name="一般 2 3 3 3 9 4 2" xfId="10437" xr:uid="{00000000-0005-0000-0000-0000C00C0000}"/>
    <cellStyle name="一般 2 3 3 3 9 4 2 2" xfId="27055" xr:uid="{00000000-0005-0000-0000-0000C10C0000}"/>
    <cellStyle name="一般 2 3 3 3 9 4 3" xfId="15622" xr:uid="{00000000-0005-0000-0000-0000C20C0000}"/>
    <cellStyle name="一般 2 3 3 3 9 4 3 2" xfId="32240" xr:uid="{00000000-0005-0000-0000-0000C30C0000}"/>
    <cellStyle name="一般 2 3 3 3 9 4 4" xfId="21870" xr:uid="{00000000-0005-0000-0000-0000C40C0000}"/>
    <cellStyle name="一般 2 3 3 3 9 4 5" xfId="37431" xr:uid="{00000000-0005-0000-0000-0000C50C0000}"/>
    <cellStyle name="一般 2 3 3 3 9 5" xfId="7257" xr:uid="{00000000-0005-0000-0000-0000C60C0000}"/>
    <cellStyle name="一般 2 3 3 3 9 5 2" xfId="23875" xr:uid="{00000000-0005-0000-0000-0000C70C0000}"/>
    <cellStyle name="一般 2 3 3 3 9 6" xfId="12442" xr:uid="{00000000-0005-0000-0000-0000C80C0000}"/>
    <cellStyle name="一般 2 3 3 3 9 6 2" xfId="29060" xr:uid="{00000000-0005-0000-0000-0000C90C0000}"/>
    <cellStyle name="一般 2 3 3 3 9 7" xfId="18690" xr:uid="{00000000-0005-0000-0000-0000CA0C0000}"/>
    <cellStyle name="一般 2 3 3 3 9 8" xfId="16688" xr:uid="{00000000-0005-0000-0000-0000CB0C0000}"/>
    <cellStyle name="一般 2 3 3 3 9 9" xfId="34251" xr:uid="{00000000-0005-0000-0000-0000CC0C0000}"/>
    <cellStyle name="一般 2 3 3 4" xfId="131" xr:uid="{00000000-0005-0000-0000-0000CD0C0000}"/>
    <cellStyle name="一般 2 3 3 4 10" xfId="1084" xr:uid="{00000000-0005-0000-0000-0000CE0C0000}"/>
    <cellStyle name="一般 2 3 3 4 10 2" xfId="7174" xr:uid="{00000000-0005-0000-0000-0000CF0C0000}"/>
    <cellStyle name="一般 2 3 3 4 10 2 2" xfId="23792" xr:uid="{00000000-0005-0000-0000-0000D00C0000}"/>
    <cellStyle name="一般 2 3 3 4 10 3" xfId="12359" xr:uid="{00000000-0005-0000-0000-0000D10C0000}"/>
    <cellStyle name="一般 2 3 3 4 10 3 2" xfId="28977" xr:uid="{00000000-0005-0000-0000-0000D20C0000}"/>
    <cellStyle name="一般 2 3 3 4 10 4" xfId="18607" xr:uid="{00000000-0005-0000-0000-0000D30C0000}"/>
    <cellStyle name="一般 2 3 3 4 10 5" xfId="34168" xr:uid="{00000000-0005-0000-0000-0000D40C0000}"/>
    <cellStyle name="一般 2 3 3 4 11" xfId="2144" xr:uid="{00000000-0005-0000-0000-0000D50C0000}"/>
    <cellStyle name="一般 2 3 3 4 11 2" xfId="8234" xr:uid="{00000000-0005-0000-0000-0000D60C0000}"/>
    <cellStyle name="一般 2 3 3 4 11 2 2" xfId="24852" xr:uid="{00000000-0005-0000-0000-0000D70C0000}"/>
    <cellStyle name="一般 2 3 3 4 11 3" xfId="13419" xr:uid="{00000000-0005-0000-0000-0000D80C0000}"/>
    <cellStyle name="一般 2 3 3 4 11 3 2" xfId="30037" xr:uid="{00000000-0005-0000-0000-0000D90C0000}"/>
    <cellStyle name="一般 2 3 3 4 11 4" xfId="19667" xr:uid="{00000000-0005-0000-0000-0000DA0C0000}"/>
    <cellStyle name="一般 2 3 3 4 11 5" xfId="35228" xr:uid="{00000000-0005-0000-0000-0000DB0C0000}"/>
    <cellStyle name="一般 2 3 3 4 12" xfId="3204" xr:uid="{00000000-0005-0000-0000-0000DC0C0000}"/>
    <cellStyle name="一般 2 3 3 4 12 2" xfId="9294" xr:uid="{00000000-0005-0000-0000-0000DD0C0000}"/>
    <cellStyle name="一般 2 3 3 4 12 2 2" xfId="25912" xr:uid="{00000000-0005-0000-0000-0000DE0C0000}"/>
    <cellStyle name="一般 2 3 3 4 12 3" xfId="14479" xr:uid="{00000000-0005-0000-0000-0000DF0C0000}"/>
    <cellStyle name="一般 2 3 3 4 12 3 2" xfId="31097" xr:uid="{00000000-0005-0000-0000-0000E00C0000}"/>
    <cellStyle name="一般 2 3 3 4 12 4" xfId="20727" xr:uid="{00000000-0005-0000-0000-0000E10C0000}"/>
    <cellStyle name="一般 2 3 3 4 12 5" xfId="36288" xr:uid="{00000000-0005-0000-0000-0000E20C0000}"/>
    <cellStyle name="一般 2 3 3 4 13" xfId="4264" xr:uid="{00000000-0005-0000-0000-0000E30C0000}"/>
    <cellStyle name="一般 2 3 3 4 13 2" xfId="10354" xr:uid="{00000000-0005-0000-0000-0000E40C0000}"/>
    <cellStyle name="一般 2 3 3 4 13 2 2" xfId="26972" xr:uid="{00000000-0005-0000-0000-0000E50C0000}"/>
    <cellStyle name="一般 2 3 3 4 13 3" xfId="15539" xr:uid="{00000000-0005-0000-0000-0000E60C0000}"/>
    <cellStyle name="一般 2 3 3 4 13 3 2" xfId="32157" xr:uid="{00000000-0005-0000-0000-0000E70C0000}"/>
    <cellStyle name="一般 2 3 3 4 13 4" xfId="21787" xr:uid="{00000000-0005-0000-0000-0000E80C0000}"/>
    <cellStyle name="一般 2 3 3 4 13 5" xfId="37348" xr:uid="{00000000-0005-0000-0000-0000E90C0000}"/>
    <cellStyle name="一般 2 3 3 4 14" xfId="6221" xr:uid="{00000000-0005-0000-0000-0000EA0C0000}"/>
    <cellStyle name="一般 2 3 3 4 14 2" xfId="22839" xr:uid="{00000000-0005-0000-0000-0000EB0C0000}"/>
    <cellStyle name="一般 2 3 3 4 15" xfId="11406" xr:uid="{00000000-0005-0000-0000-0000EC0C0000}"/>
    <cellStyle name="一般 2 3 3 4 15 2" xfId="28024" xr:uid="{00000000-0005-0000-0000-0000ED0C0000}"/>
    <cellStyle name="一般 2 3 3 4 16" xfId="17642" xr:uid="{00000000-0005-0000-0000-0000EE0C0000}"/>
    <cellStyle name="一般 2 3 3 4 17" xfId="16605" xr:uid="{00000000-0005-0000-0000-0000EF0C0000}"/>
    <cellStyle name="一般 2 3 3 4 18" xfId="33215" xr:uid="{00000000-0005-0000-0000-0000F00C0000}"/>
    <cellStyle name="一般 2 3 3 4 2" xfId="249" xr:uid="{00000000-0005-0000-0000-0000F10C0000}"/>
    <cellStyle name="一般 2 3 3 4 2 10" xfId="33333" xr:uid="{00000000-0005-0000-0000-0000F20C0000}"/>
    <cellStyle name="一般 2 3 3 4 2 2" xfId="1309" xr:uid="{00000000-0005-0000-0000-0000F30C0000}"/>
    <cellStyle name="一般 2 3 3 4 2 2 2" xfId="7399" xr:uid="{00000000-0005-0000-0000-0000F40C0000}"/>
    <cellStyle name="一般 2 3 3 4 2 2 2 2" xfId="24017" xr:uid="{00000000-0005-0000-0000-0000F50C0000}"/>
    <cellStyle name="一般 2 3 3 4 2 2 3" xfId="12584" xr:uid="{00000000-0005-0000-0000-0000F60C0000}"/>
    <cellStyle name="一般 2 3 3 4 2 2 3 2" xfId="29202" xr:uid="{00000000-0005-0000-0000-0000F70C0000}"/>
    <cellStyle name="一般 2 3 3 4 2 2 4" xfId="18832" xr:uid="{00000000-0005-0000-0000-0000F80C0000}"/>
    <cellStyle name="一般 2 3 3 4 2 2 5" xfId="34393" xr:uid="{00000000-0005-0000-0000-0000F90C0000}"/>
    <cellStyle name="一般 2 3 3 4 2 3" xfId="2369" xr:uid="{00000000-0005-0000-0000-0000FA0C0000}"/>
    <cellStyle name="一般 2 3 3 4 2 3 2" xfId="8459" xr:uid="{00000000-0005-0000-0000-0000FB0C0000}"/>
    <cellStyle name="一般 2 3 3 4 2 3 2 2" xfId="25077" xr:uid="{00000000-0005-0000-0000-0000FC0C0000}"/>
    <cellStyle name="一般 2 3 3 4 2 3 3" xfId="13644" xr:uid="{00000000-0005-0000-0000-0000FD0C0000}"/>
    <cellStyle name="一般 2 3 3 4 2 3 3 2" xfId="30262" xr:uid="{00000000-0005-0000-0000-0000FE0C0000}"/>
    <cellStyle name="一般 2 3 3 4 2 3 4" xfId="19892" xr:uid="{00000000-0005-0000-0000-0000FF0C0000}"/>
    <cellStyle name="一般 2 3 3 4 2 3 5" xfId="35453" xr:uid="{00000000-0005-0000-0000-0000000D0000}"/>
    <cellStyle name="一般 2 3 3 4 2 4" xfId="3429" xr:uid="{00000000-0005-0000-0000-0000010D0000}"/>
    <cellStyle name="一般 2 3 3 4 2 4 2" xfId="9519" xr:uid="{00000000-0005-0000-0000-0000020D0000}"/>
    <cellStyle name="一般 2 3 3 4 2 4 2 2" xfId="26137" xr:uid="{00000000-0005-0000-0000-0000030D0000}"/>
    <cellStyle name="一般 2 3 3 4 2 4 3" xfId="14704" xr:uid="{00000000-0005-0000-0000-0000040D0000}"/>
    <cellStyle name="一般 2 3 3 4 2 4 3 2" xfId="31322" xr:uid="{00000000-0005-0000-0000-0000050D0000}"/>
    <cellStyle name="一般 2 3 3 4 2 4 4" xfId="20952" xr:uid="{00000000-0005-0000-0000-0000060D0000}"/>
    <cellStyle name="一般 2 3 3 4 2 4 5" xfId="36513" xr:uid="{00000000-0005-0000-0000-0000070D0000}"/>
    <cellStyle name="一般 2 3 3 4 2 5" xfId="4489" xr:uid="{00000000-0005-0000-0000-0000080D0000}"/>
    <cellStyle name="一般 2 3 3 4 2 5 2" xfId="10579" xr:uid="{00000000-0005-0000-0000-0000090D0000}"/>
    <cellStyle name="一般 2 3 3 4 2 5 2 2" xfId="27197" xr:uid="{00000000-0005-0000-0000-00000A0D0000}"/>
    <cellStyle name="一般 2 3 3 4 2 5 3" xfId="15764" xr:uid="{00000000-0005-0000-0000-00000B0D0000}"/>
    <cellStyle name="一般 2 3 3 4 2 5 3 2" xfId="32382" xr:uid="{00000000-0005-0000-0000-00000C0D0000}"/>
    <cellStyle name="一般 2 3 3 4 2 5 4" xfId="22012" xr:uid="{00000000-0005-0000-0000-00000D0D0000}"/>
    <cellStyle name="一般 2 3 3 4 2 5 5" xfId="37573" xr:uid="{00000000-0005-0000-0000-00000E0D0000}"/>
    <cellStyle name="一般 2 3 3 4 2 6" xfId="6339" xr:uid="{00000000-0005-0000-0000-00000F0D0000}"/>
    <cellStyle name="一般 2 3 3 4 2 6 2" xfId="22957" xr:uid="{00000000-0005-0000-0000-0000100D0000}"/>
    <cellStyle name="一般 2 3 3 4 2 7" xfId="11524" xr:uid="{00000000-0005-0000-0000-0000110D0000}"/>
    <cellStyle name="一般 2 3 3 4 2 7 2" xfId="28142" xr:uid="{00000000-0005-0000-0000-0000120D0000}"/>
    <cellStyle name="一般 2 3 3 4 2 8" xfId="17760" xr:uid="{00000000-0005-0000-0000-0000130D0000}"/>
    <cellStyle name="一般 2 3 3 4 2 9" xfId="16830" xr:uid="{00000000-0005-0000-0000-0000140D0000}"/>
    <cellStyle name="一般 2 3 3 4 3" xfId="370" xr:uid="{00000000-0005-0000-0000-0000150D0000}"/>
    <cellStyle name="一般 2 3 3 4 3 10" xfId="33454" xr:uid="{00000000-0005-0000-0000-0000160D0000}"/>
    <cellStyle name="一般 2 3 3 4 3 2" xfId="1430" xr:uid="{00000000-0005-0000-0000-0000170D0000}"/>
    <cellStyle name="一般 2 3 3 4 3 2 2" xfId="7520" xr:uid="{00000000-0005-0000-0000-0000180D0000}"/>
    <cellStyle name="一般 2 3 3 4 3 2 2 2" xfId="24138" xr:uid="{00000000-0005-0000-0000-0000190D0000}"/>
    <cellStyle name="一般 2 3 3 4 3 2 3" xfId="12705" xr:uid="{00000000-0005-0000-0000-00001A0D0000}"/>
    <cellStyle name="一般 2 3 3 4 3 2 3 2" xfId="29323" xr:uid="{00000000-0005-0000-0000-00001B0D0000}"/>
    <cellStyle name="一般 2 3 3 4 3 2 4" xfId="18953" xr:uid="{00000000-0005-0000-0000-00001C0D0000}"/>
    <cellStyle name="一般 2 3 3 4 3 2 5" xfId="34514" xr:uid="{00000000-0005-0000-0000-00001D0D0000}"/>
    <cellStyle name="一般 2 3 3 4 3 3" xfId="2490" xr:uid="{00000000-0005-0000-0000-00001E0D0000}"/>
    <cellStyle name="一般 2 3 3 4 3 3 2" xfId="8580" xr:uid="{00000000-0005-0000-0000-00001F0D0000}"/>
    <cellStyle name="一般 2 3 3 4 3 3 2 2" xfId="25198" xr:uid="{00000000-0005-0000-0000-0000200D0000}"/>
    <cellStyle name="一般 2 3 3 4 3 3 3" xfId="13765" xr:uid="{00000000-0005-0000-0000-0000210D0000}"/>
    <cellStyle name="一般 2 3 3 4 3 3 3 2" xfId="30383" xr:uid="{00000000-0005-0000-0000-0000220D0000}"/>
    <cellStyle name="一般 2 3 3 4 3 3 4" xfId="20013" xr:uid="{00000000-0005-0000-0000-0000230D0000}"/>
    <cellStyle name="一般 2 3 3 4 3 3 5" xfId="35574" xr:uid="{00000000-0005-0000-0000-0000240D0000}"/>
    <cellStyle name="一般 2 3 3 4 3 4" xfId="3550" xr:uid="{00000000-0005-0000-0000-0000250D0000}"/>
    <cellStyle name="一般 2 3 3 4 3 4 2" xfId="9640" xr:uid="{00000000-0005-0000-0000-0000260D0000}"/>
    <cellStyle name="一般 2 3 3 4 3 4 2 2" xfId="26258" xr:uid="{00000000-0005-0000-0000-0000270D0000}"/>
    <cellStyle name="一般 2 3 3 4 3 4 3" xfId="14825" xr:uid="{00000000-0005-0000-0000-0000280D0000}"/>
    <cellStyle name="一般 2 3 3 4 3 4 3 2" xfId="31443" xr:uid="{00000000-0005-0000-0000-0000290D0000}"/>
    <cellStyle name="一般 2 3 3 4 3 4 4" xfId="21073" xr:uid="{00000000-0005-0000-0000-00002A0D0000}"/>
    <cellStyle name="一般 2 3 3 4 3 4 5" xfId="36634" xr:uid="{00000000-0005-0000-0000-00002B0D0000}"/>
    <cellStyle name="一般 2 3 3 4 3 5" xfId="4610" xr:uid="{00000000-0005-0000-0000-00002C0D0000}"/>
    <cellStyle name="一般 2 3 3 4 3 5 2" xfId="10700" xr:uid="{00000000-0005-0000-0000-00002D0D0000}"/>
    <cellStyle name="一般 2 3 3 4 3 5 2 2" xfId="27318" xr:uid="{00000000-0005-0000-0000-00002E0D0000}"/>
    <cellStyle name="一般 2 3 3 4 3 5 3" xfId="15885" xr:uid="{00000000-0005-0000-0000-00002F0D0000}"/>
    <cellStyle name="一般 2 3 3 4 3 5 3 2" xfId="32503" xr:uid="{00000000-0005-0000-0000-0000300D0000}"/>
    <cellStyle name="一般 2 3 3 4 3 5 4" xfId="22133" xr:uid="{00000000-0005-0000-0000-0000310D0000}"/>
    <cellStyle name="一般 2 3 3 4 3 5 5" xfId="37694" xr:uid="{00000000-0005-0000-0000-0000320D0000}"/>
    <cellStyle name="一般 2 3 3 4 3 6" xfId="6460" xr:uid="{00000000-0005-0000-0000-0000330D0000}"/>
    <cellStyle name="一般 2 3 3 4 3 6 2" xfId="23078" xr:uid="{00000000-0005-0000-0000-0000340D0000}"/>
    <cellStyle name="一般 2 3 3 4 3 7" xfId="11645" xr:uid="{00000000-0005-0000-0000-0000350D0000}"/>
    <cellStyle name="一般 2 3 3 4 3 7 2" xfId="28263" xr:uid="{00000000-0005-0000-0000-0000360D0000}"/>
    <cellStyle name="一般 2 3 3 4 3 8" xfId="17893" xr:uid="{00000000-0005-0000-0000-0000370D0000}"/>
    <cellStyle name="一般 2 3 3 4 3 9" xfId="16951" xr:uid="{00000000-0005-0000-0000-0000380D0000}"/>
    <cellStyle name="一般 2 3 3 4 4" xfId="494" xr:uid="{00000000-0005-0000-0000-0000390D0000}"/>
    <cellStyle name="一般 2 3 3 4 4 10" xfId="33578" xr:uid="{00000000-0005-0000-0000-00003A0D0000}"/>
    <cellStyle name="一般 2 3 3 4 4 2" xfId="1554" xr:uid="{00000000-0005-0000-0000-00003B0D0000}"/>
    <cellStyle name="一般 2 3 3 4 4 2 2" xfId="7644" xr:uid="{00000000-0005-0000-0000-00003C0D0000}"/>
    <cellStyle name="一般 2 3 3 4 4 2 2 2" xfId="24262" xr:uid="{00000000-0005-0000-0000-00003D0D0000}"/>
    <cellStyle name="一般 2 3 3 4 4 2 3" xfId="12829" xr:uid="{00000000-0005-0000-0000-00003E0D0000}"/>
    <cellStyle name="一般 2 3 3 4 4 2 3 2" xfId="29447" xr:uid="{00000000-0005-0000-0000-00003F0D0000}"/>
    <cellStyle name="一般 2 3 3 4 4 2 4" xfId="19077" xr:uid="{00000000-0005-0000-0000-0000400D0000}"/>
    <cellStyle name="一般 2 3 3 4 4 2 5" xfId="34638" xr:uid="{00000000-0005-0000-0000-0000410D0000}"/>
    <cellStyle name="一般 2 3 3 4 4 3" xfId="2614" xr:uid="{00000000-0005-0000-0000-0000420D0000}"/>
    <cellStyle name="一般 2 3 3 4 4 3 2" xfId="8704" xr:uid="{00000000-0005-0000-0000-0000430D0000}"/>
    <cellStyle name="一般 2 3 3 4 4 3 2 2" xfId="25322" xr:uid="{00000000-0005-0000-0000-0000440D0000}"/>
    <cellStyle name="一般 2 3 3 4 4 3 3" xfId="13889" xr:uid="{00000000-0005-0000-0000-0000450D0000}"/>
    <cellStyle name="一般 2 3 3 4 4 3 3 2" xfId="30507" xr:uid="{00000000-0005-0000-0000-0000460D0000}"/>
    <cellStyle name="一般 2 3 3 4 4 3 4" xfId="20137" xr:uid="{00000000-0005-0000-0000-0000470D0000}"/>
    <cellStyle name="一般 2 3 3 4 4 3 5" xfId="35698" xr:uid="{00000000-0005-0000-0000-0000480D0000}"/>
    <cellStyle name="一般 2 3 3 4 4 4" xfId="3674" xr:uid="{00000000-0005-0000-0000-0000490D0000}"/>
    <cellStyle name="一般 2 3 3 4 4 4 2" xfId="9764" xr:uid="{00000000-0005-0000-0000-00004A0D0000}"/>
    <cellStyle name="一般 2 3 3 4 4 4 2 2" xfId="26382" xr:uid="{00000000-0005-0000-0000-00004B0D0000}"/>
    <cellStyle name="一般 2 3 3 4 4 4 3" xfId="14949" xr:uid="{00000000-0005-0000-0000-00004C0D0000}"/>
    <cellStyle name="一般 2 3 3 4 4 4 3 2" xfId="31567" xr:uid="{00000000-0005-0000-0000-00004D0D0000}"/>
    <cellStyle name="一般 2 3 3 4 4 4 4" xfId="21197" xr:uid="{00000000-0005-0000-0000-00004E0D0000}"/>
    <cellStyle name="一般 2 3 3 4 4 4 5" xfId="36758" xr:uid="{00000000-0005-0000-0000-00004F0D0000}"/>
    <cellStyle name="一般 2 3 3 4 4 5" xfId="4734" xr:uid="{00000000-0005-0000-0000-0000500D0000}"/>
    <cellStyle name="一般 2 3 3 4 4 5 2" xfId="10824" xr:uid="{00000000-0005-0000-0000-0000510D0000}"/>
    <cellStyle name="一般 2 3 3 4 4 5 2 2" xfId="27442" xr:uid="{00000000-0005-0000-0000-0000520D0000}"/>
    <cellStyle name="一般 2 3 3 4 4 5 3" xfId="16009" xr:uid="{00000000-0005-0000-0000-0000530D0000}"/>
    <cellStyle name="一般 2 3 3 4 4 5 3 2" xfId="32627" xr:uid="{00000000-0005-0000-0000-0000540D0000}"/>
    <cellStyle name="一般 2 3 3 4 4 5 4" xfId="22257" xr:uid="{00000000-0005-0000-0000-0000550D0000}"/>
    <cellStyle name="一般 2 3 3 4 4 5 5" xfId="37818" xr:uid="{00000000-0005-0000-0000-0000560D0000}"/>
    <cellStyle name="一般 2 3 3 4 4 6" xfId="6584" xr:uid="{00000000-0005-0000-0000-0000570D0000}"/>
    <cellStyle name="一般 2 3 3 4 4 6 2" xfId="23202" xr:uid="{00000000-0005-0000-0000-0000580D0000}"/>
    <cellStyle name="一般 2 3 3 4 4 7" xfId="11769" xr:uid="{00000000-0005-0000-0000-0000590D0000}"/>
    <cellStyle name="一般 2 3 3 4 4 7 2" xfId="28387" xr:uid="{00000000-0005-0000-0000-00005A0D0000}"/>
    <cellStyle name="一般 2 3 3 4 4 8" xfId="18017" xr:uid="{00000000-0005-0000-0000-00005B0D0000}"/>
    <cellStyle name="一般 2 3 3 4 4 9" xfId="17075" xr:uid="{00000000-0005-0000-0000-00005C0D0000}"/>
    <cellStyle name="一般 2 3 3 4 5" xfId="612" xr:uid="{00000000-0005-0000-0000-00005D0D0000}"/>
    <cellStyle name="一般 2 3 3 4 5 10" xfId="33696" xr:uid="{00000000-0005-0000-0000-00005E0D0000}"/>
    <cellStyle name="一般 2 3 3 4 5 2" xfId="1672" xr:uid="{00000000-0005-0000-0000-00005F0D0000}"/>
    <cellStyle name="一般 2 3 3 4 5 2 2" xfId="7762" xr:uid="{00000000-0005-0000-0000-0000600D0000}"/>
    <cellStyle name="一般 2 3 3 4 5 2 2 2" xfId="24380" xr:uid="{00000000-0005-0000-0000-0000610D0000}"/>
    <cellStyle name="一般 2 3 3 4 5 2 3" xfId="12947" xr:uid="{00000000-0005-0000-0000-0000620D0000}"/>
    <cellStyle name="一般 2 3 3 4 5 2 3 2" xfId="29565" xr:uid="{00000000-0005-0000-0000-0000630D0000}"/>
    <cellStyle name="一般 2 3 3 4 5 2 4" xfId="19195" xr:uid="{00000000-0005-0000-0000-0000640D0000}"/>
    <cellStyle name="一般 2 3 3 4 5 2 5" xfId="34756" xr:uid="{00000000-0005-0000-0000-0000650D0000}"/>
    <cellStyle name="一般 2 3 3 4 5 3" xfId="2732" xr:uid="{00000000-0005-0000-0000-0000660D0000}"/>
    <cellStyle name="一般 2 3 3 4 5 3 2" xfId="8822" xr:uid="{00000000-0005-0000-0000-0000670D0000}"/>
    <cellStyle name="一般 2 3 3 4 5 3 2 2" xfId="25440" xr:uid="{00000000-0005-0000-0000-0000680D0000}"/>
    <cellStyle name="一般 2 3 3 4 5 3 3" xfId="14007" xr:uid="{00000000-0005-0000-0000-0000690D0000}"/>
    <cellStyle name="一般 2 3 3 4 5 3 3 2" xfId="30625" xr:uid="{00000000-0005-0000-0000-00006A0D0000}"/>
    <cellStyle name="一般 2 3 3 4 5 3 4" xfId="20255" xr:uid="{00000000-0005-0000-0000-00006B0D0000}"/>
    <cellStyle name="一般 2 3 3 4 5 3 5" xfId="35816" xr:uid="{00000000-0005-0000-0000-00006C0D0000}"/>
    <cellStyle name="一般 2 3 3 4 5 4" xfId="3792" xr:uid="{00000000-0005-0000-0000-00006D0D0000}"/>
    <cellStyle name="一般 2 3 3 4 5 4 2" xfId="9882" xr:uid="{00000000-0005-0000-0000-00006E0D0000}"/>
    <cellStyle name="一般 2 3 3 4 5 4 2 2" xfId="26500" xr:uid="{00000000-0005-0000-0000-00006F0D0000}"/>
    <cellStyle name="一般 2 3 3 4 5 4 3" xfId="15067" xr:uid="{00000000-0005-0000-0000-0000700D0000}"/>
    <cellStyle name="一般 2 3 3 4 5 4 3 2" xfId="31685" xr:uid="{00000000-0005-0000-0000-0000710D0000}"/>
    <cellStyle name="一般 2 3 3 4 5 4 4" xfId="21315" xr:uid="{00000000-0005-0000-0000-0000720D0000}"/>
    <cellStyle name="一般 2 3 3 4 5 4 5" xfId="36876" xr:uid="{00000000-0005-0000-0000-0000730D0000}"/>
    <cellStyle name="一般 2 3 3 4 5 5" xfId="4852" xr:uid="{00000000-0005-0000-0000-0000740D0000}"/>
    <cellStyle name="一般 2 3 3 4 5 5 2" xfId="10942" xr:uid="{00000000-0005-0000-0000-0000750D0000}"/>
    <cellStyle name="一般 2 3 3 4 5 5 2 2" xfId="27560" xr:uid="{00000000-0005-0000-0000-0000760D0000}"/>
    <cellStyle name="一般 2 3 3 4 5 5 3" xfId="16127" xr:uid="{00000000-0005-0000-0000-0000770D0000}"/>
    <cellStyle name="一般 2 3 3 4 5 5 3 2" xfId="32745" xr:uid="{00000000-0005-0000-0000-0000780D0000}"/>
    <cellStyle name="一般 2 3 3 4 5 5 4" xfId="22375" xr:uid="{00000000-0005-0000-0000-0000790D0000}"/>
    <cellStyle name="一般 2 3 3 4 5 5 5" xfId="37936" xr:uid="{00000000-0005-0000-0000-00007A0D0000}"/>
    <cellStyle name="一般 2 3 3 4 5 6" xfId="6702" xr:uid="{00000000-0005-0000-0000-00007B0D0000}"/>
    <cellStyle name="一般 2 3 3 4 5 6 2" xfId="23320" xr:uid="{00000000-0005-0000-0000-00007C0D0000}"/>
    <cellStyle name="一般 2 3 3 4 5 7" xfId="11887" xr:uid="{00000000-0005-0000-0000-00007D0D0000}"/>
    <cellStyle name="一般 2 3 3 4 5 7 2" xfId="28505" xr:uid="{00000000-0005-0000-0000-00007E0D0000}"/>
    <cellStyle name="一般 2 3 3 4 5 8" xfId="18135" xr:uid="{00000000-0005-0000-0000-00007F0D0000}"/>
    <cellStyle name="一般 2 3 3 4 5 9" xfId="17193" xr:uid="{00000000-0005-0000-0000-0000800D0000}"/>
    <cellStyle name="一般 2 3 3 4 6" xfId="730" xr:uid="{00000000-0005-0000-0000-0000810D0000}"/>
    <cellStyle name="一般 2 3 3 4 6 10" xfId="33814" xr:uid="{00000000-0005-0000-0000-0000820D0000}"/>
    <cellStyle name="一般 2 3 3 4 6 2" xfId="1790" xr:uid="{00000000-0005-0000-0000-0000830D0000}"/>
    <cellStyle name="一般 2 3 3 4 6 2 2" xfId="7880" xr:uid="{00000000-0005-0000-0000-0000840D0000}"/>
    <cellStyle name="一般 2 3 3 4 6 2 2 2" xfId="24498" xr:uid="{00000000-0005-0000-0000-0000850D0000}"/>
    <cellStyle name="一般 2 3 3 4 6 2 3" xfId="13065" xr:uid="{00000000-0005-0000-0000-0000860D0000}"/>
    <cellStyle name="一般 2 3 3 4 6 2 3 2" xfId="29683" xr:uid="{00000000-0005-0000-0000-0000870D0000}"/>
    <cellStyle name="一般 2 3 3 4 6 2 4" xfId="19313" xr:uid="{00000000-0005-0000-0000-0000880D0000}"/>
    <cellStyle name="一般 2 3 3 4 6 2 5" xfId="34874" xr:uid="{00000000-0005-0000-0000-0000890D0000}"/>
    <cellStyle name="一般 2 3 3 4 6 3" xfId="2850" xr:uid="{00000000-0005-0000-0000-00008A0D0000}"/>
    <cellStyle name="一般 2 3 3 4 6 3 2" xfId="8940" xr:uid="{00000000-0005-0000-0000-00008B0D0000}"/>
    <cellStyle name="一般 2 3 3 4 6 3 2 2" xfId="25558" xr:uid="{00000000-0005-0000-0000-00008C0D0000}"/>
    <cellStyle name="一般 2 3 3 4 6 3 3" xfId="14125" xr:uid="{00000000-0005-0000-0000-00008D0D0000}"/>
    <cellStyle name="一般 2 3 3 4 6 3 3 2" xfId="30743" xr:uid="{00000000-0005-0000-0000-00008E0D0000}"/>
    <cellStyle name="一般 2 3 3 4 6 3 4" xfId="20373" xr:uid="{00000000-0005-0000-0000-00008F0D0000}"/>
    <cellStyle name="一般 2 3 3 4 6 3 5" xfId="35934" xr:uid="{00000000-0005-0000-0000-0000900D0000}"/>
    <cellStyle name="一般 2 3 3 4 6 4" xfId="3910" xr:uid="{00000000-0005-0000-0000-0000910D0000}"/>
    <cellStyle name="一般 2 3 3 4 6 4 2" xfId="10000" xr:uid="{00000000-0005-0000-0000-0000920D0000}"/>
    <cellStyle name="一般 2 3 3 4 6 4 2 2" xfId="26618" xr:uid="{00000000-0005-0000-0000-0000930D0000}"/>
    <cellStyle name="一般 2 3 3 4 6 4 3" xfId="15185" xr:uid="{00000000-0005-0000-0000-0000940D0000}"/>
    <cellStyle name="一般 2 3 3 4 6 4 3 2" xfId="31803" xr:uid="{00000000-0005-0000-0000-0000950D0000}"/>
    <cellStyle name="一般 2 3 3 4 6 4 4" xfId="21433" xr:uid="{00000000-0005-0000-0000-0000960D0000}"/>
    <cellStyle name="一般 2 3 3 4 6 4 5" xfId="36994" xr:uid="{00000000-0005-0000-0000-0000970D0000}"/>
    <cellStyle name="一般 2 3 3 4 6 5" xfId="4970" xr:uid="{00000000-0005-0000-0000-0000980D0000}"/>
    <cellStyle name="一般 2 3 3 4 6 5 2" xfId="11060" xr:uid="{00000000-0005-0000-0000-0000990D0000}"/>
    <cellStyle name="一般 2 3 3 4 6 5 2 2" xfId="27678" xr:uid="{00000000-0005-0000-0000-00009A0D0000}"/>
    <cellStyle name="一般 2 3 3 4 6 5 3" xfId="16245" xr:uid="{00000000-0005-0000-0000-00009B0D0000}"/>
    <cellStyle name="一般 2 3 3 4 6 5 3 2" xfId="32863" xr:uid="{00000000-0005-0000-0000-00009C0D0000}"/>
    <cellStyle name="一般 2 3 3 4 6 5 4" xfId="22493" xr:uid="{00000000-0005-0000-0000-00009D0D0000}"/>
    <cellStyle name="一般 2 3 3 4 6 5 5" xfId="38054" xr:uid="{00000000-0005-0000-0000-00009E0D0000}"/>
    <cellStyle name="一般 2 3 3 4 6 6" xfId="6820" xr:uid="{00000000-0005-0000-0000-00009F0D0000}"/>
    <cellStyle name="一般 2 3 3 4 6 6 2" xfId="23438" xr:uid="{00000000-0005-0000-0000-0000A00D0000}"/>
    <cellStyle name="一般 2 3 3 4 6 7" xfId="12005" xr:uid="{00000000-0005-0000-0000-0000A10D0000}"/>
    <cellStyle name="一般 2 3 3 4 6 7 2" xfId="28623" xr:uid="{00000000-0005-0000-0000-0000A20D0000}"/>
    <cellStyle name="一般 2 3 3 4 6 8" xfId="18253" xr:uid="{00000000-0005-0000-0000-0000A30D0000}"/>
    <cellStyle name="一般 2 3 3 4 6 9" xfId="17311" xr:uid="{00000000-0005-0000-0000-0000A40D0000}"/>
    <cellStyle name="一般 2 3 3 4 7" xfId="848" xr:uid="{00000000-0005-0000-0000-0000A50D0000}"/>
    <cellStyle name="一般 2 3 3 4 7 10" xfId="33932" xr:uid="{00000000-0005-0000-0000-0000A60D0000}"/>
    <cellStyle name="一般 2 3 3 4 7 2" xfId="1908" xr:uid="{00000000-0005-0000-0000-0000A70D0000}"/>
    <cellStyle name="一般 2 3 3 4 7 2 2" xfId="7998" xr:uid="{00000000-0005-0000-0000-0000A80D0000}"/>
    <cellStyle name="一般 2 3 3 4 7 2 2 2" xfId="24616" xr:uid="{00000000-0005-0000-0000-0000A90D0000}"/>
    <cellStyle name="一般 2 3 3 4 7 2 3" xfId="13183" xr:uid="{00000000-0005-0000-0000-0000AA0D0000}"/>
    <cellStyle name="一般 2 3 3 4 7 2 3 2" xfId="29801" xr:uid="{00000000-0005-0000-0000-0000AB0D0000}"/>
    <cellStyle name="一般 2 3 3 4 7 2 4" xfId="19431" xr:uid="{00000000-0005-0000-0000-0000AC0D0000}"/>
    <cellStyle name="一般 2 3 3 4 7 2 5" xfId="34992" xr:uid="{00000000-0005-0000-0000-0000AD0D0000}"/>
    <cellStyle name="一般 2 3 3 4 7 3" xfId="2968" xr:uid="{00000000-0005-0000-0000-0000AE0D0000}"/>
    <cellStyle name="一般 2 3 3 4 7 3 2" xfId="9058" xr:uid="{00000000-0005-0000-0000-0000AF0D0000}"/>
    <cellStyle name="一般 2 3 3 4 7 3 2 2" xfId="25676" xr:uid="{00000000-0005-0000-0000-0000B00D0000}"/>
    <cellStyle name="一般 2 3 3 4 7 3 3" xfId="14243" xr:uid="{00000000-0005-0000-0000-0000B10D0000}"/>
    <cellStyle name="一般 2 3 3 4 7 3 3 2" xfId="30861" xr:uid="{00000000-0005-0000-0000-0000B20D0000}"/>
    <cellStyle name="一般 2 3 3 4 7 3 4" xfId="20491" xr:uid="{00000000-0005-0000-0000-0000B30D0000}"/>
    <cellStyle name="一般 2 3 3 4 7 3 5" xfId="36052" xr:uid="{00000000-0005-0000-0000-0000B40D0000}"/>
    <cellStyle name="一般 2 3 3 4 7 4" xfId="4028" xr:uid="{00000000-0005-0000-0000-0000B50D0000}"/>
    <cellStyle name="一般 2 3 3 4 7 4 2" xfId="10118" xr:uid="{00000000-0005-0000-0000-0000B60D0000}"/>
    <cellStyle name="一般 2 3 3 4 7 4 2 2" xfId="26736" xr:uid="{00000000-0005-0000-0000-0000B70D0000}"/>
    <cellStyle name="一般 2 3 3 4 7 4 3" xfId="15303" xr:uid="{00000000-0005-0000-0000-0000B80D0000}"/>
    <cellStyle name="一般 2 3 3 4 7 4 3 2" xfId="31921" xr:uid="{00000000-0005-0000-0000-0000B90D0000}"/>
    <cellStyle name="一般 2 3 3 4 7 4 4" xfId="21551" xr:uid="{00000000-0005-0000-0000-0000BA0D0000}"/>
    <cellStyle name="一般 2 3 3 4 7 4 5" xfId="37112" xr:uid="{00000000-0005-0000-0000-0000BB0D0000}"/>
    <cellStyle name="一般 2 3 3 4 7 5" xfId="5088" xr:uid="{00000000-0005-0000-0000-0000BC0D0000}"/>
    <cellStyle name="一般 2 3 3 4 7 5 2" xfId="11178" xr:uid="{00000000-0005-0000-0000-0000BD0D0000}"/>
    <cellStyle name="一般 2 3 3 4 7 5 2 2" xfId="27796" xr:uid="{00000000-0005-0000-0000-0000BE0D0000}"/>
    <cellStyle name="一般 2 3 3 4 7 5 3" xfId="16363" xr:uid="{00000000-0005-0000-0000-0000BF0D0000}"/>
    <cellStyle name="一般 2 3 3 4 7 5 3 2" xfId="32981" xr:uid="{00000000-0005-0000-0000-0000C00D0000}"/>
    <cellStyle name="一般 2 3 3 4 7 5 4" xfId="22611" xr:uid="{00000000-0005-0000-0000-0000C10D0000}"/>
    <cellStyle name="一般 2 3 3 4 7 5 5" xfId="38172" xr:uid="{00000000-0005-0000-0000-0000C20D0000}"/>
    <cellStyle name="一般 2 3 3 4 7 6" xfId="6938" xr:uid="{00000000-0005-0000-0000-0000C30D0000}"/>
    <cellStyle name="一般 2 3 3 4 7 6 2" xfId="23556" xr:uid="{00000000-0005-0000-0000-0000C40D0000}"/>
    <cellStyle name="一般 2 3 3 4 7 7" xfId="12123" xr:uid="{00000000-0005-0000-0000-0000C50D0000}"/>
    <cellStyle name="一般 2 3 3 4 7 7 2" xfId="28741" xr:uid="{00000000-0005-0000-0000-0000C60D0000}"/>
    <cellStyle name="一般 2 3 3 4 7 8" xfId="18371" xr:uid="{00000000-0005-0000-0000-0000C70D0000}"/>
    <cellStyle name="一般 2 3 3 4 7 9" xfId="17429" xr:uid="{00000000-0005-0000-0000-0000C80D0000}"/>
    <cellStyle name="一般 2 3 3 4 8" xfId="966" xr:uid="{00000000-0005-0000-0000-0000C90D0000}"/>
    <cellStyle name="一般 2 3 3 4 8 10" xfId="34050" xr:uid="{00000000-0005-0000-0000-0000CA0D0000}"/>
    <cellStyle name="一般 2 3 3 4 8 2" xfId="2026" xr:uid="{00000000-0005-0000-0000-0000CB0D0000}"/>
    <cellStyle name="一般 2 3 3 4 8 2 2" xfId="8116" xr:uid="{00000000-0005-0000-0000-0000CC0D0000}"/>
    <cellStyle name="一般 2 3 3 4 8 2 2 2" xfId="24734" xr:uid="{00000000-0005-0000-0000-0000CD0D0000}"/>
    <cellStyle name="一般 2 3 3 4 8 2 3" xfId="13301" xr:uid="{00000000-0005-0000-0000-0000CE0D0000}"/>
    <cellStyle name="一般 2 3 3 4 8 2 3 2" xfId="29919" xr:uid="{00000000-0005-0000-0000-0000CF0D0000}"/>
    <cellStyle name="一般 2 3 3 4 8 2 4" xfId="19549" xr:uid="{00000000-0005-0000-0000-0000D00D0000}"/>
    <cellStyle name="一般 2 3 3 4 8 2 5" xfId="35110" xr:uid="{00000000-0005-0000-0000-0000D10D0000}"/>
    <cellStyle name="一般 2 3 3 4 8 3" xfId="3086" xr:uid="{00000000-0005-0000-0000-0000D20D0000}"/>
    <cellStyle name="一般 2 3 3 4 8 3 2" xfId="9176" xr:uid="{00000000-0005-0000-0000-0000D30D0000}"/>
    <cellStyle name="一般 2 3 3 4 8 3 2 2" xfId="25794" xr:uid="{00000000-0005-0000-0000-0000D40D0000}"/>
    <cellStyle name="一般 2 3 3 4 8 3 3" xfId="14361" xr:uid="{00000000-0005-0000-0000-0000D50D0000}"/>
    <cellStyle name="一般 2 3 3 4 8 3 3 2" xfId="30979" xr:uid="{00000000-0005-0000-0000-0000D60D0000}"/>
    <cellStyle name="一般 2 3 3 4 8 3 4" xfId="20609" xr:uid="{00000000-0005-0000-0000-0000D70D0000}"/>
    <cellStyle name="一般 2 3 3 4 8 3 5" xfId="36170" xr:uid="{00000000-0005-0000-0000-0000D80D0000}"/>
    <cellStyle name="一般 2 3 3 4 8 4" xfId="4146" xr:uid="{00000000-0005-0000-0000-0000D90D0000}"/>
    <cellStyle name="一般 2 3 3 4 8 4 2" xfId="10236" xr:uid="{00000000-0005-0000-0000-0000DA0D0000}"/>
    <cellStyle name="一般 2 3 3 4 8 4 2 2" xfId="26854" xr:uid="{00000000-0005-0000-0000-0000DB0D0000}"/>
    <cellStyle name="一般 2 3 3 4 8 4 3" xfId="15421" xr:uid="{00000000-0005-0000-0000-0000DC0D0000}"/>
    <cellStyle name="一般 2 3 3 4 8 4 3 2" xfId="32039" xr:uid="{00000000-0005-0000-0000-0000DD0D0000}"/>
    <cellStyle name="一般 2 3 3 4 8 4 4" xfId="21669" xr:uid="{00000000-0005-0000-0000-0000DE0D0000}"/>
    <cellStyle name="一般 2 3 3 4 8 4 5" xfId="37230" xr:uid="{00000000-0005-0000-0000-0000DF0D0000}"/>
    <cellStyle name="一般 2 3 3 4 8 5" xfId="5206" xr:uid="{00000000-0005-0000-0000-0000E00D0000}"/>
    <cellStyle name="一般 2 3 3 4 8 5 2" xfId="11296" xr:uid="{00000000-0005-0000-0000-0000E10D0000}"/>
    <cellStyle name="一般 2 3 3 4 8 5 2 2" xfId="27914" xr:uid="{00000000-0005-0000-0000-0000E20D0000}"/>
    <cellStyle name="一般 2 3 3 4 8 5 3" xfId="16481" xr:uid="{00000000-0005-0000-0000-0000E30D0000}"/>
    <cellStyle name="一般 2 3 3 4 8 5 3 2" xfId="33099" xr:uid="{00000000-0005-0000-0000-0000E40D0000}"/>
    <cellStyle name="一般 2 3 3 4 8 5 4" xfId="22729" xr:uid="{00000000-0005-0000-0000-0000E50D0000}"/>
    <cellStyle name="一般 2 3 3 4 8 5 5" xfId="38290" xr:uid="{00000000-0005-0000-0000-0000E60D0000}"/>
    <cellStyle name="一般 2 3 3 4 8 6" xfId="7056" xr:uid="{00000000-0005-0000-0000-0000E70D0000}"/>
    <cellStyle name="一般 2 3 3 4 8 6 2" xfId="23674" xr:uid="{00000000-0005-0000-0000-0000E80D0000}"/>
    <cellStyle name="一般 2 3 3 4 8 7" xfId="12241" xr:uid="{00000000-0005-0000-0000-0000E90D0000}"/>
    <cellStyle name="一般 2 3 3 4 8 7 2" xfId="28859" xr:uid="{00000000-0005-0000-0000-0000EA0D0000}"/>
    <cellStyle name="一般 2 3 3 4 8 8" xfId="18489" xr:uid="{00000000-0005-0000-0000-0000EB0D0000}"/>
    <cellStyle name="一般 2 3 3 4 8 9" xfId="17547" xr:uid="{00000000-0005-0000-0000-0000EC0D0000}"/>
    <cellStyle name="一般 2 3 3 4 9" xfId="1191" xr:uid="{00000000-0005-0000-0000-0000ED0D0000}"/>
    <cellStyle name="一般 2 3 3 4 9 2" xfId="2251" xr:uid="{00000000-0005-0000-0000-0000EE0D0000}"/>
    <cellStyle name="一般 2 3 3 4 9 2 2" xfId="8341" xr:uid="{00000000-0005-0000-0000-0000EF0D0000}"/>
    <cellStyle name="一般 2 3 3 4 9 2 2 2" xfId="24959" xr:uid="{00000000-0005-0000-0000-0000F00D0000}"/>
    <cellStyle name="一般 2 3 3 4 9 2 3" xfId="13526" xr:uid="{00000000-0005-0000-0000-0000F10D0000}"/>
    <cellStyle name="一般 2 3 3 4 9 2 3 2" xfId="30144" xr:uid="{00000000-0005-0000-0000-0000F20D0000}"/>
    <cellStyle name="一般 2 3 3 4 9 2 4" xfId="19774" xr:uid="{00000000-0005-0000-0000-0000F30D0000}"/>
    <cellStyle name="一般 2 3 3 4 9 2 5" xfId="35335" xr:uid="{00000000-0005-0000-0000-0000F40D0000}"/>
    <cellStyle name="一般 2 3 3 4 9 3" xfId="3311" xr:uid="{00000000-0005-0000-0000-0000F50D0000}"/>
    <cellStyle name="一般 2 3 3 4 9 3 2" xfId="9401" xr:uid="{00000000-0005-0000-0000-0000F60D0000}"/>
    <cellStyle name="一般 2 3 3 4 9 3 2 2" xfId="26019" xr:uid="{00000000-0005-0000-0000-0000F70D0000}"/>
    <cellStyle name="一般 2 3 3 4 9 3 3" xfId="14586" xr:uid="{00000000-0005-0000-0000-0000F80D0000}"/>
    <cellStyle name="一般 2 3 3 4 9 3 3 2" xfId="31204" xr:uid="{00000000-0005-0000-0000-0000F90D0000}"/>
    <cellStyle name="一般 2 3 3 4 9 3 4" xfId="20834" xr:uid="{00000000-0005-0000-0000-0000FA0D0000}"/>
    <cellStyle name="一般 2 3 3 4 9 3 5" xfId="36395" xr:uid="{00000000-0005-0000-0000-0000FB0D0000}"/>
    <cellStyle name="一般 2 3 3 4 9 4" xfId="4371" xr:uid="{00000000-0005-0000-0000-0000FC0D0000}"/>
    <cellStyle name="一般 2 3 3 4 9 4 2" xfId="10461" xr:uid="{00000000-0005-0000-0000-0000FD0D0000}"/>
    <cellStyle name="一般 2 3 3 4 9 4 2 2" xfId="27079" xr:uid="{00000000-0005-0000-0000-0000FE0D0000}"/>
    <cellStyle name="一般 2 3 3 4 9 4 3" xfId="15646" xr:uid="{00000000-0005-0000-0000-0000FF0D0000}"/>
    <cellStyle name="一般 2 3 3 4 9 4 3 2" xfId="32264" xr:uid="{00000000-0005-0000-0000-0000000E0000}"/>
    <cellStyle name="一般 2 3 3 4 9 4 4" xfId="21894" xr:uid="{00000000-0005-0000-0000-0000010E0000}"/>
    <cellStyle name="一般 2 3 3 4 9 4 5" xfId="37455" xr:uid="{00000000-0005-0000-0000-0000020E0000}"/>
    <cellStyle name="一般 2 3 3 4 9 5" xfId="7281" xr:uid="{00000000-0005-0000-0000-0000030E0000}"/>
    <cellStyle name="一般 2 3 3 4 9 5 2" xfId="23899" xr:uid="{00000000-0005-0000-0000-0000040E0000}"/>
    <cellStyle name="一般 2 3 3 4 9 6" xfId="12466" xr:uid="{00000000-0005-0000-0000-0000050E0000}"/>
    <cellStyle name="一般 2 3 3 4 9 6 2" xfId="29084" xr:uid="{00000000-0005-0000-0000-0000060E0000}"/>
    <cellStyle name="一般 2 3 3 4 9 7" xfId="18714" xr:uid="{00000000-0005-0000-0000-0000070E0000}"/>
    <cellStyle name="一般 2 3 3 4 9 8" xfId="16712" xr:uid="{00000000-0005-0000-0000-0000080E0000}"/>
    <cellStyle name="一般 2 3 3 4 9 9" xfId="34275" xr:uid="{00000000-0005-0000-0000-0000090E0000}"/>
    <cellStyle name="一般 2 3 3 5" xfId="175" xr:uid="{00000000-0005-0000-0000-00000A0E0000}"/>
    <cellStyle name="一般 2 3 3 5 10" xfId="2070" xr:uid="{00000000-0005-0000-0000-00000B0E0000}"/>
    <cellStyle name="一般 2 3 3 5 10 2" xfId="8160" xr:uid="{00000000-0005-0000-0000-00000C0E0000}"/>
    <cellStyle name="一般 2 3 3 5 10 2 2" xfId="24778" xr:uid="{00000000-0005-0000-0000-00000D0E0000}"/>
    <cellStyle name="一般 2 3 3 5 10 3" xfId="13345" xr:uid="{00000000-0005-0000-0000-00000E0E0000}"/>
    <cellStyle name="一般 2 3 3 5 10 3 2" xfId="29963" xr:uid="{00000000-0005-0000-0000-00000F0E0000}"/>
    <cellStyle name="一般 2 3 3 5 10 4" xfId="19593" xr:uid="{00000000-0005-0000-0000-0000100E0000}"/>
    <cellStyle name="一般 2 3 3 5 10 5" xfId="35154" xr:uid="{00000000-0005-0000-0000-0000110E0000}"/>
    <cellStyle name="一般 2 3 3 5 11" xfId="3130" xr:uid="{00000000-0005-0000-0000-0000120E0000}"/>
    <cellStyle name="一般 2 3 3 5 11 2" xfId="9220" xr:uid="{00000000-0005-0000-0000-0000130E0000}"/>
    <cellStyle name="一般 2 3 3 5 11 2 2" xfId="25838" xr:uid="{00000000-0005-0000-0000-0000140E0000}"/>
    <cellStyle name="一般 2 3 3 5 11 3" xfId="14405" xr:uid="{00000000-0005-0000-0000-0000150E0000}"/>
    <cellStyle name="一般 2 3 3 5 11 3 2" xfId="31023" xr:uid="{00000000-0005-0000-0000-0000160E0000}"/>
    <cellStyle name="一般 2 3 3 5 11 4" xfId="20653" xr:uid="{00000000-0005-0000-0000-0000170E0000}"/>
    <cellStyle name="一般 2 3 3 5 11 5" xfId="36214" xr:uid="{00000000-0005-0000-0000-0000180E0000}"/>
    <cellStyle name="一般 2 3 3 5 12" xfId="4190" xr:uid="{00000000-0005-0000-0000-0000190E0000}"/>
    <cellStyle name="一般 2 3 3 5 12 2" xfId="10280" xr:uid="{00000000-0005-0000-0000-00001A0E0000}"/>
    <cellStyle name="一般 2 3 3 5 12 2 2" xfId="26898" xr:uid="{00000000-0005-0000-0000-00001B0E0000}"/>
    <cellStyle name="一般 2 3 3 5 12 3" xfId="15465" xr:uid="{00000000-0005-0000-0000-00001C0E0000}"/>
    <cellStyle name="一般 2 3 3 5 12 3 2" xfId="32083" xr:uid="{00000000-0005-0000-0000-00001D0E0000}"/>
    <cellStyle name="一般 2 3 3 5 12 4" xfId="21713" xr:uid="{00000000-0005-0000-0000-00001E0E0000}"/>
    <cellStyle name="一般 2 3 3 5 12 5" xfId="37274" xr:uid="{00000000-0005-0000-0000-00001F0E0000}"/>
    <cellStyle name="一般 2 3 3 5 13" xfId="6265" xr:uid="{00000000-0005-0000-0000-0000200E0000}"/>
    <cellStyle name="一般 2 3 3 5 13 2" xfId="22883" xr:uid="{00000000-0005-0000-0000-0000210E0000}"/>
    <cellStyle name="一般 2 3 3 5 14" xfId="11450" xr:uid="{00000000-0005-0000-0000-0000220E0000}"/>
    <cellStyle name="一般 2 3 3 5 14 2" xfId="28068" xr:uid="{00000000-0005-0000-0000-0000230E0000}"/>
    <cellStyle name="一般 2 3 3 5 15" xfId="17686" xr:uid="{00000000-0005-0000-0000-0000240E0000}"/>
    <cellStyle name="一般 2 3 3 5 16" xfId="16531" xr:uid="{00000000-0005-0000-0000-0000250E0000}"/>
    <cellStyle name="一般 2 3 3 5 17" xfId="33259" xr:uid="{00000000-0005-0000-0000-0000260E0000}"/>
    <cellStyle name="一般 2 3 3 5 2" xfId="297" xr:uid="{00000000-0005-0000-0000-0000270E0000}"/>
    <cellStyle name="一般 2 3 3 5 2 10" xfId="33380" xr:uid="{00000000-0005-0000-0000-0000280E0000}"/>
    <cellStyle name="一般 2 3 3 5 2 2" xfId="1356" xr:uid="{00000000-0005-0000-0000-0000290E0000}"/>
    <cellStyle name="一般 2 3 3 5 2 2 2" xfId="7446" xr:uid="{00000000-0005-0000-0000-00002A0E0000}"/>
    <cellStyle name="一般 2 3 3 5 2 2 2 2" xfId="24064" xr:uid="{00000000-0005-0000-0000-00002B0E0000}"/>
    <cellStyle name="一般 2 3 3 5 2 2 3" xfId="12631" xr:uid="{00000000-0005-0000-0000-00002C0E0000}"/>
    <cellStyle name="一般 2 3 3 5 2 2 3 2" xfId="29249" xr:uid="{00000000-0005-0000-0000-00002D0E0000}"/>
    <cellStyle name="一般 2 3 3 5 2 2 4" xfId="18879" xr:uid="{00000000-0005-0000-0000-00002E0E0000}"/>
    <cellStyle name="一般 2 3 3 5 2 2 5" xfId="34440" xr:uid="{00000000-0005-0000-0000-00002F0E0000}"/>
    <cellStyle name="一般 2 3 3 5 2 3" xfId="2416" xr:uid="{00000000-0005-0000-0000-0000300E0000}"/>
    <cellStyle name="一般 2 3 3 5 2 3 2" xfId="8506" xr:uid="{00000000-0005-0000-0000-0000310E0000}"/>
    <cellStyle name="一般 2 3 3 5 2 3 2 2" xfId="25124" xr:uid="{00000000-0005-0000-0000-0000320E0000}"/>
    <cellStyle name="一般 2 3 3 5 2 3 3" xfId="13691" xr:uid="{00000000-0005-0000-0000-0000330E0000}"/>
    <cellStyle name="一般 2 3 3 5 2 3 3 2" xfId="30309" xr:uid="{00000000-0005-0000-0000-0000340E0000}"/>
    <cellStyle name="一般 2 3 3 5 2 3 4" xfId="19939" xr:uid="{00000000-0005-0000-0000-0000350E0000}"/>
    <cellStyle name="一般 2 3 3 5 2 3 5" xfId="35500" xr:uid="{00000000-0005-0000-0000-0000360E0000}"/>
    <cellStyle name="一般 2 3 3 5 2 4" xfId="3476" xr:uid="{00000000-0005-0000-0000-0000370E0000}"/>
    <cellStyle name="一般 2 3 3 5 2 4 2" xfId="9566" xr:uid="{00000000-0005-0000-0000-0000380E0000}"/>
    <cellStyle name="一般 2 3 3 5 2 4 2 2" xfId="26184" xr:uid="{00000000-0005-0000-0000-0000390E0000}"/>
    <cellStyle name="一般 2 3 3 5 2 4 3" xfId="14751" xr:uid="{00000000-0005-0000-0000-00003A0E0000}"/>
    <cellStyle name="一般 2 3 3 5 2 4 3 2" xfId="31369" xr:uid="{00000000-0005-0000-0000-00003B0E0000}"/>
    <cellStyle name="一般 2 3 3 5 2 4 4" xfId="20999" xr:uid="{00000000-0005-0000-0000-00003C0E0000}"/>
    <cellStyle name="一般 2 3 3 5 2 4 5" xfId="36560" xr:uid="{00000000-0005-0000-0000-00003D0E0000}"/>
    <cellStyle name="一般 2 3 3 5 2 5" xfId="4536" xr:uid="{00000000-0005-0000-0000-00003E0E0000}"/>
    <cellStyle name="一般 2 3 3 5 2 5 2" xfId="10626" xr:uid="{00000000-0005-0000-0000-00003F0E0000}"/>
    <cellStyle name="一般 2 3 3 5 2 5 2 2" xfId="27244" xr:uid="{00000000-0005-0000-0000-0000400E0000}"/>
    <cellStyle name="一般 2 3 3 5 2 5 3" xfId="15811" xr:uid="{00000000-0005-0000-0000-0000410E0000}"/>
    <cellStyle name="一般 2 3 3 5 2 5 3 2" xfId="32429" xr:uid="{00000000-0005-0000-0000-0000420E0000}"/>
    <cellStyle name="一般 2 3 3 5 2 5 4" xfId="22059" xr:uid="{00000000-0005-0000-0000-0000430E0000}"/>
    <cellStyle name="一般 2 3 3 5 2 5 5" xfId="37620" xr:uid="{00000000-0005-0000-0000-0000440E0000}"/>
    <cellStyle name="一般 2 3 3 5 2 6" xfId="6386" xr:uid="{00000000-0005-0000-0000-0000450E0000}"/>
    <cellStyle name="一般 2 3 3 5 2 6 2" xfId="23004" xr:uid="{00000000-0005-0000-0000-0000460E0000}"/>
    <cellStyle name="一般 2 3 3 5 2 7" xfId="11571" xr:uid="{00000000-0005-0000-0000-0000470E0000}"/>
    <cellStyle name="一般 2 3 3 5 2 7 2" xfId="28189" xr:uid="{00000000-0005-0000-0000-0000480E0000}"/>
    <cellStyle name="一般 2 3 3 5 2 8" xfId="17819" xr:uid="{00000000-0005-0000-0000-0000490E0000}"/>
    <cellStyle name="一般 2 3 3 5 2 9" xfId="16877" xr:uid="{00000000-0005-0000-0000-00004A0E0000}"/>
    <cellStyle name="一般 2 3 3 5 3" xfId="420" xr:uid="{00000000-0005-0000-0000-00004B0E0000}"/>
    <cellStyle name="一般 2 3 3 5 3 10" xfId="33504" xr:uid="{00000000-0005-0000-0000-00004C0E0000}"/>
    <cellStyle name="一般 2 3 3 5 3 2" xfId="1480" xr:uid="{00000000-0005-0000-0000-00004D0E0000}"/>
    <cellStyle name="一般 2 3 3 5 3 2 2" xfId="7570" xr:uid="{00000000-0005-0000-0000-00004E0E0000}"/>
    <cellStyle name="一般 2 3 3 5 3 2 2 2" xfId="24188" xr:uid="{00000000-0005-0000-0000-00004F0E0000}"/>
    <cellStyle name="一般 2 3 3 5 3 2 3" xfId="12755" xr:uid="{00000000-0005-0000-0000-0000500E0000}"/>
    <cellStyle name="一般 2 3 3 5 3 2 3 2" xfId="29373" xr:uid="{00000000-0005-0000-0000-0000510E0000}"/>
    <cellStyle name="一般 2 3 3 5 3 2 4" xfId="19003" xr:uid="{00000000-0005-0000-0000-0000520E0000}"/>
    <cellStyle name="一般 2 3 3 5 3 2 5" xfId="34564" xr:uid="{00000000-0005-0000-0000-0000530E0000}"/>
    <cellStyle name="一般 2 3 3 5 3 3" xfId="2540" xr:uid="{00000000-0005-0000-0000-0000540E0000}"/>
    <cellStyle name="一般 2 3 3 5 3 3 2" xfId="8630" xr:uid="{00000000-0005-0000-0000-0000550E0000}"/>
    <cellStyle name="一般 2 3 3 5 3 3 2 2" xfId="25248" xr:uid="{00000000-0005-0000-0000-0000560E0000}"/>
    <cellStyle name="一般 2 3 3 5 3 3 3" xfId="13815" xr:uid="{00000000-0005-0000-0000-0000570E0000}"/>
    <cellStyle name="一般 2 3 3 5 3 3 3 2" xfId="30433" xr:uid="{00000000-0005-0000-0000-0000580E0000}"/>
    <cellStyle name="一般 2 3 3 5 3 3 4" xfId="20063" xr:uid="{00000000-0005-0000-0000-0000590E0000}"/>
    <cellStyle name="一般 2 3 3 5 3 3 5" xfId="35624" xr:uid="{00000000-0005-0000-0000-00005A0E0000}"/>
    <cellStyle name="一般 2 3 3 5 3 4" xfId="3600" xr:uid="{00000000-0005-0000-0000-00005B0E0000}"/>
    <cellStyle name="一般 2 3 3 5 3 4 2" xfId="9690" xr:uid="{00000000-0005-0000-0000-00005C0E0000}"/>
    <cellStyle name="一般 2 3 3 5 3 4 2 2" xfId="26308" xr:uid="{00000000-0005-0000-0000-00005D0E0000}"/>
    <cellStyle name="一般 2 3 3 5 3 4 3" xfId="14875" xr:uid="{00000000-0005-0000-0000-00005E0E0000}"/>
    <cellStyle name="一般 2 3 3 5 3 4 3 2" xfId="31493" xr:uid="{00000000-0005-0000-0000-00005F0E0000}"/>
    <cellStyle name="一般 2 3 3 5 3 4 4" xfId="21123" xr:uid="{00000000-0005-0000-0000-0000600E0000}"/>
    <cellStyle name="一般 2 3 3 5 3 4 5" xfId="36684" xr:uid="{00000000-0005-0000-0000-0000610E0000}"/>
    <cellStyle name="一般 2 3 3 5 3 5" xfId="4660" xr:uid="{00000000-0005-0000-0000-0000620E0000}"/>
    <cellStyle name="一般 2 3 3 5 3 5 2" xfId="10750" xr:uid="{00000000-0005-0000-0000-0000630E0000}"/>
    <cellStyle name="一般 2 3 3 5 3 5 2 2" xfId="27368" xr:uid="{00000000-0005-0000-0000-0000640E0000}"/>
    <cellStyle name="一般 2 3 3 5 3 5 3" xfId="15935" xr:uid="{00000000-0005-0000-0000-0000650E0000}"/>
    <cellStyle name="一般 2 3 3 5 3 5 3 2" xfId="32553" xr:uid="{00000000-0005-0000-0000-0000660E0000}"/>
    <cellStyle name="一般 2 3 3 5 3 5 4" xfId="22183" xr:uid="{00000000-0005-0000-0000-0000670E0000}"/>
    <cellStyle name="一般 2 3 3 5 3 5 5" xfId="37744" xr:uid="{00000000-0005-0000-0000-0000680E0000}"/>
    <cellStyle name="一般 2 3 3 5 3 6" xfId="6510" xr:uid="{00000000-0005-0000-0000-0000690E0000}"/>
    <cellStyle name="一般 2 3 3 5 3 6 2" xfId="23128" xr:uid="{00000000-0005-0000-0000-00006A0E0000}"/>
    <cellStyle name="一般 2 3 3 5 3 7" xfId="11695" xr:uid="{00000000-0005-0000-0000-00006B0E0000}"/>
    <cellStyle name="一般 2 3 3 5 3 7 2" xfId="28313" xr:uid="{00000000-0005-0000-0000-00006C0E0000}"/>
    <cellStyle name="一般 2 3 3 5 3 8" xfId="17943" xr:uid="{00000000-0005-0000-0000-00006D0E0000}"/>
    <cellStyle name="一般 2 3 3 5 3 9" xfId="17001" xr:uid="{00000000-0005-0000-0000-00006E0E0000}"/>
    <cellStyle name="一般 2 3 3 5 4" xfId="538" xr:uid="{00000000-0005-0000-0000-00006F0E0000}"/>
    <cellStyle name="一般 2 3 3 5 4 10" xfId="33622" xr:uid="{00000000-0005-0000-0000-0000700E0000}"/>
    <cellStyle name="一般 2 3 3 5 4 2" xfId="1598" xr:uid="{00000000-0005-0000-0000-0000710E0000}"/>
    <cellStyle name="一般 2 3 3 5 4 2 2" xfId="7688" xr:uid="{00000000-0005-0000-0000-0000720E0000}"/>
    <cellStyle name="一般 2 3 3 5 4 2 2 2" xfId="24306" xr:uid="{00000000-0005-0000-0000-0000730E0000}"/>
    <cellStyle name="一般 2 3 3 5 4 2 3" xfId="12873" xr:uid="{00000000-0005-0000-0000-0000740E0000}"/>
    <cellStyle name="一般 2 3 3 5 4 2 3 2" xfId="29491" xr:uid="{00000000-0005-0000-0000-0000750E0000}"/>
    <cellStyle name="一般 2 3 3 5 4 2 4" xfId="19121" xr:uid="{00000000-0005-0000-0000-0000760E0000}"/>
    <cellStyle name="一般 2 3 3 5 4 2 5" xfId="34682" xr:uid="{00000000-0005-0000-0000-0000770E0000}"/>
    <cellStyle name="一般 2 3 3 5 4 3" xfId="2658" xr:uid="{00000000-0005-0000-0000-0000780E0000}"/>
    <cellStyle name="一般 2 3 3 5 4 3 2" xfId="8748" xr:uid="{00000000-0005-0000-0000-0000790E0000}"/>
    <cellStyle name="一般 2 3 3 5 4 3 2 2" xfId="25366" xr:uid="{00000000-0005-0000-0000-00007A0E0000}"/>
    <cellStyle name="一般 2 3 3 5 4 3 3" xfId="13933" xr:uid="{00000000-0005-0000-0000-00007B0E0000}"/>
    <cellStyle name="一般 2 3 3 5 4 3 3 2" xfId="30551" xr:uid="{00000000-0005-0000-0000-00007C0E0000}"/>
    <cellStyle name="一般 2 3 3 5 4 3 4" xfId="20181" xr:uid="{00000000-0005-0000-0000-00007D0E0000}"/>
    <cellStyle name="一般 2 3 3 5 4 3 5" xfId="35742" xr:uid="{00000000-0005-0000-0000-00007E0E0000}"/>
    <cellStyle name="一般 2 3 3 5 4 4" xfId="3718" xr:uid="{00000000-0005-0000-0000-00007F0E0000}"/>
    <cellStyle name="一般 2 3 3 5 4 4 2" xfId="9808" xr:uid="{00000000-0005-0000-0000-0000800E0000}"/>
    <cellStyle name="一般 2 3 3 5 4 4 2 2" xfId="26426" xr:uid="{00000000-0005-0000-0000-0000810E0000}"/>
    <cellStyle name="一般 2 3 3 5 4 4 3" xfId="14993" xr:uid="{00000000-0005-0000-0000-0000820E0000}"/>
    <cellStyle name="一般 2 3 3 5 4 4 3 2" xfId="31611" xr:uid="{00000000-0005-0000-0000-0000830E0000}"/>
    <cellStyle name="一般 2 3 3 5 4 4 4" xfId="21241" xr:uid="{00000000-0005-0000-0000-0000840E0000}"/>
    <cellStyle name="一般 2 3 3 5 4 4 5" xfId="36802" xr:uid="{00000000-0005-0000-0000-0000850E0000}"/>
    <cellStyle name="一般 2 3 3 5 4 5" xfId="4778" xr:uid="{00000000-0005-0000-0000-0000860E0000}"/>
    <cellStyle name="一般 2 3 3 5 4 5 2" xfId="10868" xr:uid="{00000000-0005-0000-0000-0000870E0000}"/>
    <cellStyle name="一般 2 3 3 5 4 5 2 2" xfId="27486" xr:uid="{00000000-0005-0000-0000-0000880E0000}"/>
    <cellStyle name="一般 2 3 3 5 4 5 3" xfId="16053" xr:uid="{00000000-0005-0000-0000-0000890E0000}"/>
    <cellStyle name="一般 2 3 3 5 4 5 3 2" xfId="32671" xr:uid="{00000000-0005-0000-0000-00008A0E0000}"/>
    <cellStyle name="一般 2 3 3 5 4 5 4" xfId="22301" xr:uid="{00000000-0005-0000-0000-00008B0E0000}"/>
    <cellStyle name="一般 2 3 3 5 4 5 5" xfId="37862" xr:uid="{00000000-0005-0000-0000-00008C0E0000}"/>
    <cellStyle name="一般 2 3 3 5 4 6" xfId="6628" xr:uid="{00000000-0005-0000-0000-00008D0E0000}"/>
    <cellStyle name="一般 2 3 3 5 4 6 2" xfId="23246" xr:uid="{00000000-0005-0000-0000-00008E0E0000}"/>
    <cellStyle name="一般 2 3 3 5 4 7" xfId="11813" xr:uid="{00000000-0005-0000-0000-00008F0E0000}"/>
    <cellStyle name="一般 2 3 3 5 4 7 2" xfId="28431" xr:uid="{00000000-0005-0000-0000-0000900E0000}"/>
    <cellStyle name="一般 2 3 3 5 4 8" xfId="18061" xr:uid="{00000000-0005-0000-0000-0000910E0000}"/>
    <cellStyle name="一般 2 3 3 5 4 9" xfId="17119" xr:uid="{00000000-0005-0000-0000-0000920E0000}"/>
    <cellStyle name="一般 2 3 3 5 5" xfId="656" xr:uid="{00000000-0005-0000-0000-0000930E0000}"/>
    <cellStyle name="一般 2 3 3 5 5 10" xfId="33740" xr:uid="{00000000-0005-0000-0000-0000940E0000}"/>
    <cellStyle name="一般 2 3 3 5 5 2" xfId="1716" xr:uid="{00000000-0005-0000-0000-0000950E0000}"/>
    <cellStyle name="一般 2 3 3 5 5 2 2" xfId="7806" xr:uid="{00000000-0005-0000-0000-0000960E0000}"/>
    <cellStyle name="一般 2 3 3 5 5 2 2 2" xfId="24424" xr:uid="{00000000-0005-0000-0000-0000970E0000}"/>
    <cellStyle name="一般 2 3 3 5 5 2 3" xfId="12991" xr:uid="{00000000-0005-0000-0000-0000980E0000}"/>
    <cellStyle name="一般 2 3 3 5 5 2 3 2" xfId="29609" xr:uid="{00000000-0005-0000-0000-0000990E0000}"/>
    <cellStyle name="一般 2 3 3 5 5 2 4" xfId="19239" xr:uid="{00000000-0005-0000-0000-00009A0E0000}"/>
    <cellStyle name="一般 2 3 3 5 5 2 5" xfId="34800" xr:uid="{00000000-0005-0000-0000-00009B0E0000}"/>
    <cellStyle name="一般 2 3 3 5 5 3" xfId="2776" xr:uid="{00000000-0005-0000-0000-00009C0E0000}"/>
    <cellStyle name="一般 2 3 3 5 5 3 2" xfId="8866" xr:uid="{00000000-0005-0000-0000-00009D0E0000}"/>
    <cellStyle name="一般 2 3 3 5 5 3 2 2" xfId="25484" xr:uid="{00000000-0005-0000-0000-00009E0E0000}"/>
    <cellStyle name="一般 2 3 3 5 5 3 3" xfId="14051" xr:uid="{00000000-0005-0000-0000-00009F0E0000}"/>
    <cellStyle name="一般 2 3 3 5 5 3 3 2" xfId="30669" xr:uid="{00000000-0005-0000-0000-0000A00E0000}"/>
    <cellStyle name="一般 2 3 3 5 5 3 4" xfId="20299" xr:uid="{00000000-0005-0000-0000-0000A10E0000}"/>
    <cellStyle name="一般 2 3 3 5 5 3 5" xfId="35860" xr:uid="{00000000-0005-0000-0000-0000A20E0000}"/>
    <cellStyle name="一般 2 3 3 5 5 4" xfId="3836" xr:uid="{00000000-0005-0000-0000-0000A30E0000}"/>
    <cellStyle name="一般 2 3 3 5 5 4 2" xfId="9926" xr:uid="{00000000-0005-0000-0000-0000A40E0000}"/>
    <cellStyle name="一般 2 3 3 5 5 4 2 2" xfId="26544" xr:uid="{00000000-0005-0000-0000-0000A50E0000}"/>
    <cellStyle name="一般 2 3 3 5 5 4 3" xfId="15111" xr:uid="{00000000-0005-0000-0000-0000A60E0000}"/>
    <cellStyle name="一般 2 3 3 5 5 4 3 2" xfId="31729" xr:uid="{00000000-0005-0000-0000-0000A70E0000}"/>
    <cellStyle name="一般 2 3 3 5 5 4 4" xfId="21359" xr:uid="{00000000-0005-0000-0000-0000A80E0000}"/>
    <cellStyle name="一般 2 3 3 5 5 4 5" xfId="36920" xr:uid="{00000000-0005-0000-0000-0000A90E0000}"/>
    <cellStyle name="一般 2 3 3 5 5 5" xfId="4896" xr:uid="{00000000-0005-0000-0000-0000AA0E0000}"/>
    <cellStyle name="一般 2 3 3 5 5 5 2" xfId="10986" xr:uid="{00000000-0005-0000-0000-0000AB0E0000}"/>
    <cellStyle name="一般 2 3 3 5 5 5 2 2" xfId="27604" xr:uid="{00000000-0005-0000-0000-0000AC0E0000}"/>
    <cellStyle name="一般 2 3 3 5 5 5 3" xfId="16171" xr:uid="{00000000-0005-0000-0000-0000AD0E0000}"/>
    <cellStyle name="一般 2 3 3 5 5 5 3 2" xfId="32789" xr:uid="{00000000-0005-0000-0000-0000AE0E0000}"/>
    <cellStyle name="一般 2 3 3 5 5 5 4" xfId="22419" xr:uid="{00000000-0005-0000-0000-0000AF0E0000}"/>
    <cellStyle name="一般 2 3 3 5 5 5 5" xfId="37980" xr:uid="{00000000-0005-0000-0000-0000B00E0000}"/>
    <cellStyle name="一般 2 3 3 5 5 6" xfId="6746" xr:uid="{00000000-0005-0000-0000-0000B10E0000}"/>
    <cellStyle name="一般 2 3 3 5 5 6 2" xfId="23364" xr:uid="{00000000-0005-0000-0000-0000B20E0000}"/>
    <cellStyle name="一般 2 3 3 5 5 7" xfId="11931" xr:uid="{00000000-0005-0000-0000-0000B30E0000}"/>
    <cellStyle name="一般 2 3 3 5 5 7 2" xfId="28549" xr:uid="{00000000-0005-0000-0000-0000B40E0000}"/>
    <cellStyle name="一般 2 3 3 5 5 8" xfId="18179" xr:uid="{00000000-0005-0000-0000-0000B50E0000}"/>
    <cellStyle name="一般 2 3 3 5 5 9" xfId="17237" xr:uid="{00000000-0005-0000-0000-0000B60E0000}"/>
    <cellStyle name="一般 2 3 3 5 6" xfId="774" xr:uid="{00000000-0005-0000-0000-0000B70E0000}"/>
    <cellStyle name="一般 2 3 3 5 6 10" xfId="33858" xr:uid="{00000000-0005-0000-0000-0000B80E0000}"/>
    <cellStyle name="一般 2 3 3 5 6 2" xfId="1834" xr:uid="{00000000-0005-0000-0000-0000B90E0000}"/>
    <cellStyle name="一般 2 3 3 5 6 2 2" xfId="7924" xr:uid="{00000000-0005-0000-0000-0000BA0E0000}"/>
    <cellStyle name="一般 2 3 3 5 6 2 2 2" xfId="24542" xr:uid="{00000000-0005-0000-0000-0000BB0E0000}"/>
    <cellStyle name="一般 2 3 3 5 6 2 3" xfId="13109" xr:uid="{00000000-0005-0000-0000-0000BC0E0000}"/>
    <cellStyle name="一般 2 3 3 5 6 2 3 2" xfId="29727" xr:uid="{00000000-0005-0000-0000-0000BD0E0000}"/>
    <cellStyle name="一般 2 3 3 5 6 2 4" xfId="19357" xr:uid="{00000000-0005-0000-0000-0000BE0E0000}"/>
    <cellStyle name="一般 2 3 3 5 6 2 5" xfId="34918" xr:uid="{00000000-0005-0000-0000-0000BF0E0000}"/>
    <cellStyle name="一般 2 3 3 5 6 3" xfId="2894" xr:uid="{00000000-0005-0000-0000-0000C00E0000}"/>
    <cellStyle name="一般 2 3 3 5 6 3 2" xfId="8984" xr:uid="{00000000-0005-0000-0000-0000C10E0000}"/>
    <cellStyle name="一般 2 3 3 5 6 3 2 2" xfId="25602" xr:uid="{00000000-0005-0000-0000-0000C20E0000}"/>
    <cellStyle name="一般 2 3 3 5 6 3 3" xfId="14169" xr:uid="{00000000-0005-0000-0000-0000C30E0000}"/>
    <cellStyle name="一般 2 3 3 5 6 3 3 2" xfId="30787" xr:uid="{00000000-0005-0000-0000-0000C40E0000}"/>
    <cellStyle name="一般 2 3 3 5 6 3 4" xfId="20417" xr:uid="{00000000-0005-0000-0000-0000C50E0000}"/>
    <cellStyle name="一般 2 3 3 5 6 3 5" xfId="35978" xr:uid="{00000000-0005-0000-0000-0000C60E0000}"/>
    <cellStyle name="一般 2 3 3 5 6 4" xfId="3954" xr:uid="{00000000-0005-0000-0000-0000C70E0000}"/>
    <cellStyle name="一般 2 3 3 5 6 4 2" xfId="10044" xr:uid="{00000000-0005-0000-0000-0000C80E0000}"/>
    <cellStyle name="一般 2 3 3 5 6 4 2 2" xfId="26662" xr:uid="{00000000-0005-0000-0000-0000C90E0000}"/>
    <cellStyle name="一般 2 3 3 5 6 4 3" xfId="15229" xr:uid="{00000000-0005-0000-0000-0000CA0E0000}"/>
    <cellStyle name="一般 2 3 3 5 6 4 3 2" xfId="31847" xr:uid="{00000000-0005-0000-0000-0000CB0E0000}"/>
    <cellStyle name="一般 2 3 3 5 6 4 4" xfId="21477" xr:uid="{00000000-0005-0000-0000-0000CC0E0000}"/>
    <cellStyle name="一般 2 3 3 5 6 4 5" xfId="37038" xr:uid="{00000000-0005-0000-0000-0000CD0E0000}"/>
    <cellStyle name="一般 2 3 3 5 6 5" xfId="5014" xr:uid="{00000000-0005-0000-0000-0000CE0E0000}"/>
    <cellStyle name="一般 2 3 3 5 6 5 2" xfId="11104" xr:uid="{00000000-0005-0000-0000-0000CF0E0000}"/>
    <cellStyle name="一般 2 3 3 5 6 5 2 2" xfId="27722" xr:uid="{00000000-0005-0000-0000-0000D00E0000}"/>
    <cellStyle name="一般 2 3 3 5 6 5 3" xfId="16289" xr:uid="{00000000-0005-0000-0000-0000D10E0000}"/>
    <cellStyle name="一般 2 3 3 5 6 5 3 2" xfId="32907" xr:uid="{00000000-0005-0000-0000-0000D20E0000}"/>
    <cellStyle name="一般 2 3 3 5 6 5 4" xfId="22537" xr:uid="{00000000-0005-0000-0000-0000D30E0000}"/>
    <cellStyle name="一般 2 3 3 5 6 5 5" xfId="38098" xr:uid="{00000000-0005-0000-0000-0000D40E0000}"/>
    <cellStyle name="一般 2 3 3 5 6 6" xfId="6864" xr:uid="{00000000-0005-0000-0000-0000D50E0000}"/>
    <cellStyle name="一般 2 3 3 5 6 6 2" xfId="23482" xr:uid="{00000000-0005-0000-0000-0000D60E0000}"/>
    <cellStyle name="一般 2 3 3 5 6 7" xfId="12049" xr:uid="{00000000-0005-0000-0000-0000D70E0000}"/>
    <cellStyle name="一般 2 3 3 5 6 7 2" xfId="28667" xr:uid="{00000000-0005-0000-0000-0000D80E0000}"/>
    <cellStyle name="一般 2 3 3 5 6 8" xfId="18297" xr:uid="{00000000-0005-0000-0000-0000D90E0000}"/>
    <cellStyle name="一般 2 3 3 5 6 9" xfId="17355" xr:uid="{00000000-0005-0000-0000-0000DA0E0000}"/>
    <cellStyle name="一般 2 3 3 5 7" xfId="892" xr:uid="{00000000-0005-0000-0000-0000DB0E0000}"/>
    <cellStyle name="一般 2 3 3 5 7 10" xfId="33976" xr:uid="{00000000-0005-0000-0000-0000DC0E0000}"/>
    <cellStyle name="一般 2 3 3 5 7 2" xfId="1952" xr:uid="{00000000-0005-0000-0000-0000DD0E0000}"/>
    <cellStyle name="一般 2 3 3 5 7 2 2" xfId="8042" xr:uid="{00000000-0005-0000-0000-0000DE0E0000}"/>
    <cellStyle name="一般 2 3 3 5 7 2 2 2" xfId="24660" xr:uid="{00000000-0005-0000-0000-0000DF0E0000}"/>
    <cellStyle name="一般 2 3 3 5 7 2 3" xfId="13227" xr:uid="{00000000-0005-0000-0000-0000E00E0000}"/>
    <cellStyle name="一般 2 3 3 5 7 2 3 2" xfId="29845" xr:uid="{00000000-0005-0000-0000-0000E10E0000}"/>
    <cellStyle name="一般 2 3 3 5 7 2 4" xfId="19475" xr:uid="{00000000-0005-0000-0000-0000E20E0000}"/>
    <cellStyle name="一般 2 3 3 5 7 2 5" xfId="35036" xr:uid="{00000000-0005-0000-0000-0000E30E0000}"/>
    <cellStyle name="一般 2 3 3 5 7 3" xfId="3012" xr:uid="{00000000-0005-0000-0000-0000E40E0000}"/>
    <cellStyle name="一般 2 3 3 5 7 3 2" xfId="9102" xr:uid="{00000000-0005-0000-0000-0000E50E0000}"/>
    <cellStyle name="一般 2 3 3 5 7 3 2 2" xfId="25720" xr:uid="{00000000-0005-0000-0000-0000E60E0000}"/>
    <cellStyle name="一般 2 3 3 5 7 3 3" xfId="14287" xr:uid="{00000000-0005-0000-0000-0000E70E0000}"/>
    <cellStyle name="一般 2 3 3 5 7 3 3 2" xfId="30905" xr:uid="{00000000-0005-0000-0000-0000E80E0000}"/>
    <cellStyle name="一般 2 3 3 5 7 3 4" xfId="20535" xr:uid="{00000000-0005-0000-0000-0000E90E0000}"/>
    <cellStyle name="一般 2 3 3 5 7 3 5" xfId="36096" xr:uid="{00000000-0005-0000-0000-0000EA0E0000}"/>
    <cellStyle name="一般 2 3 3 5 7 4" xfId="4072" xr:uid="{00000000-0005-0000-0000-0000EB0E0000}"/>
    <cellStyle name="一般 2 3 3 5 7 4 2" xfId="10162" xr:uid="{00000000-0005-0000-0000-0000EC0E0000}"/>
    <cellStyle name="一般 2 3 3 5 7 4 2 2" xfId="26780" xr:uid="{00000000-0005-0000-0000-0000ED0E0000}"/>
    <cellStyle name="一般 2 3 3 5 7 4 3" xfId="15347" xr:uid="{00000000-0005-0000-0000-0000EE0E0000}"/>
    <cellStyle name="一般 2 3 3 5 7 4 3 2" xfId="31965" xr:uid="{00000000-0005-0000-0000-0000EF0E0000}"/>
    <cellStyle name="一般 2 3 3 5 7 4 4" xfId="21595" xr:uid="{00000000-0005-0000-0000-0000F00E0000}"/>
    <cellStyle name="一般 2 3 3 5 7 4 5" xfId="37156" xr:uid="{00000000-0005-0000-0000-0000F10E0000}"/>
    <cellStyle name="一般 2 3 3 5 7 5" xfId="5132" xr:uid="{00000000-0005-0000-0000-0000F20E0000}"/>
    <cellStyle name="一般 2 3 3 5 7 5 2" xfId="11222" xr:uid="{00000000-0005-0000-0000-0000F30E0000}"/>
    <cellStyle name="一般 2 3 3 5 7 5 2 2" xfId="27840" xr:uid="{00000000-0005-0000-0000-0000F40E0000}"/>
    <cellStyle name="一般 2 3 3 5 7 5 3" xfId="16407" xr:uid="{00000000-0005-0000-0000-0000F50E0000}"/>
    <cellStyle name="一般 2 3 3 5 7 5 3 2" xfId="33025" xr:uid="{00000000-0005-0000-0000-0000F60E0000}"/>
    <cellStyle name="一般 2 3 3 5 7 5 4" xfId="22655" xr:uid="{00000000-0005-0000-0000-0000F70E0000}"/>
    <cellStyle name="一般 2 3 3 5 7 5 5" xfId="38216" xr:uid="{00000000-0005-0000-0000-0000F80E0000}"/>
    <cellStyle name="一般 2 3 3 5 7 6" xfId="6982" xr:uid="{00000000-0005-0000-0000-0000F90E0000}"/>
    <cellStyle name="一般 2 3 3 5 7 6 2" xfId="23600" xr:uid="{00000000-0005-0000-0000-0000FA0E0000}"/>
    <cellStyle name="一般 2 3 3 5 7 7" xfId="12167" xr:uid="{00000000-0005-0000-0000-0000FB0E0000}"/>
    <cellStyle name="一般 2 3 3 5 7 7 2" xfId="28785" xr:uid="{00000000-0005-0000-0000-0000FC0E0000}"/>
    <cellStyle name="一般 2 3 3 5 7 8" xfId="18415" xr:uid="{00000000-0005-0000-0000-0000FD0E0000}"/>
    <cellStyle name="一般 2 3 3 5 7 9" xfId="17473" xr:uid="{00000000-0005-0000-0000-0000FE0E0000}"/>
    <cellStyle name="一般 2 3 3 5 8" xfId="1235" xr:uid="{00000000-0005-0000-0000-0000FF0E0000}"/>
    <cellStyle name="一般 2 3 3 5 8 2" xfId="2295" xr:uid="{00000000-0005-0000-0000-0000000F0000}"/>
    <cellStyle name="一般 2 3 3 5 8 2 2" xfId="8385" xr:uid="{00000000-0005-0000-0000-0000010F0000}"/>
    <cellStyle name="一般 2 3 3 5 8 2 2 2" xfId="25003" xr:uid="{00000000-0005-0000-0000-0000020F0000}"/>
    <cellStyle name="一般 2 3 3 5 8 2 3" xfId="13570" xr:uid="{00000000-0005-0000-0000-0000030F0000}"/>
    <cellStyle name="一般 2 3 3 5 8 2 3 2" xfId="30188" xr:uid="{00000000-0005-0000-0000-0000040F0000}"/>
    <cellStyle name="一般 2 3 3 5 8 2 4" xfId="19818" xr:uid="{00000000-0005-0000-0000-0000050F0000}"/>
    <cellStyle name="一般 2 3 3 5 8 2 5" xfId="35379" xr:uid="{00000000-0005-0000-0000-0000060F0000}"/>
    <cellStyle name="一般 2 3 3 5 8 3" xfId="3355" xr:uid="{00000000-0005-0000-0000-0000070F0000}"/>
    <cellStyle name="一般 2 3 3 5 8 3 2" xfId="9445" xr:uid="{00000000-0005-0000-0000-0000080F0000}"/>
    <cellStyle name="一般 2 3 3 5 8 3 2 2" xfId="26063" xr:uid="{00000000-0005-0000-0000-0000090F0000}"/>
    <cellStyle name="一般 2 3 3 5 8 3 3" xfId="14630" xr:uid="{00000000-0005-0000-0000-00000A0F0000}"/>
    <cellStyle name="一般 2 3 3 5 8 3 3 2" xfId="31248" xr:uid="{00000000-0005-0000-0000-00000B0F0000}"/>
    <cellStyle name="一般 2 3 3 5 8 3 4" xfId="20878" xr:uid="{00000000-0005-0000-0000-00000C0F0000}"/>
    <cellStyle name="一般 2 3 3 5 8 3 5" xfId="36439" xr:uid="{00000000-0005-0000-0000-00000D0F0000}"/>
    <cellStyle name="一般 2 3 3 5 8 4" xfId="4415" xr:uid="{00000000-0005-0000-0000-00000E0F0000}"/>
    <cellStyle name="一般 2 3 3 5 8 4 2" xfId="10505" xr:uid="{00000000-0005-0000-0000-00000F0F0000}"/>
    <cellStyle name="一般 2 3 3 5 8 4 2 2" xfId="27123" xr:uid="{00000000-0005-0000-0000-0000100F0000}"/>
    <cellStyle name="一般 2 3 3 5 8 4 3" xfId="15690" xr:uid="{00000000-0005-0000-0000-0000110F0000}"/>
    <cellStyle name="一般 2 3 3 5 8 4 3 2" xfId="32308" xr:uid="{00000000-0005-0000-0000-0000120F0000}"/>
    <cellStyle name="一般 2 3 3 5 8 4 4" xfId="21938" xr:uid="{00000000-0005-0000-0000-0000130F0000}"/>
    <cellStyle name="一般 2 3 3 5 8 4 5" xfId="37499" xr:uid="{00000000-0005-0000-0000-0000140F0000}"/>
    <cellStyle name="一般 2 3 3 5 8 5" xfId="7325" xr:uid="{00000000-0005-0000-0000-0000150F0000}"/>
    <cellStyle name="一般 2 3 3 5 8 5 2" xfId="23943" xr:uid="{00000000-0005-0000-0000-0000160F0000}"/>
    <cellStyle name="一般 2 3 3 5 8 6" xfId="12510" xr:uid="{00000000-0005-0000-0000-0000170F0000}"/>
    <cellStyle name="一般 2 3 3 5 8 6 2" xfId="29128" xr:uid="{00000000-0005-0000-0000-0000180F0000}"/>
    <cellStyle name="一般 2 3 3 5 8 7" xfId="18758" xr:uid="{00000000-0005-0000-0000-0000190F0000}"/>
    <cellStyle name="一般 2 3 3 5 8 8" xfId="16756" xr:uid="{00000000-0005-0000-0000-00001A0F0000}"/>
    <cellStyle name="一般 2 3 3 5 8 9" xfId="34319" xr:uid="{00000000-0005-0000-0000-00001B0F0000}"/>
    <cellStyle name="一般 2 3 3 5 9" xfId="1010" xr:uid="{00000000-0005-0000-0000-00001C0F0000}"/>
    <cellStyle name="一般 2 3 3 5 9 2" xfId="7100" xr:uid="{00000000-0005-0000-0000-00001D0F0000}"/>
    <cellStyle name="一般 2 3 3 5 9 2 2" xfId="23718" xr:uid="{00000000-0005-0000-0000-00001E0F0000}"/>
    <cellStyle name="一般 2 3 3 5 9 3" xfId="12285" xr:uid="{00000000-0005-0000-0000-00001F0F0000}"/>
    <cellStyle name="一般 2 3 3 5 9 3 2" xfId="28903" xr:uid="{00000000-0005-0000-0000-0000200F0000}"/>
    <cellStyle name="一般 2 3 3 5 9 4" xfId="18533" xr:uid="{00000000-0005-0000-0000-0000210F0000}"/>
    <cellStyle name="一般 2 3 3 5 9 5" xfId="34094" xr:uid="{00000000-0005-0000-0000-0000220F0000}"/>
    <cellStyle name="一般 2 3 3 6" xfId="153" xr:uid="{00000000-0005-0000-0000-0000230F0000}"/>
    <cellStyle name="一般 2 3 3 6 10" xfId="33237" xr:uid="{00000000-0005-0000-0000-0000240F0000}"/>
    <cellStyle name="一般 2 3 3 6 2" xfId="1213" xr:uid="{00000000-0005-0000-0000-0000250F0000}"/>
    <cellStyle name="一般 2 3 3 6 2 2" xfId="7303" xr:uid="{00000000-0005-0000-0000-0000260F0000}"/>
    <cellStyle name="一般 2 3 3 6 2 2 2" xfId="23921" xr:uid="{00000000-0005-0000-0000-0000270F0000}"/>
    <cellStyle name="一般 2 3 3 6 2 3" xfId="12488" xr:uid="{00000000-0005-0000-0000-0000280F0000}"/>
    <cellStyle name="一般 2 3 3 6 2 3 2" xfId="29106" xr:uid="{00000000-0005-0000-0000-0000290F0000}"/>
    <cellStyle name="一般 2 3 3 6 2 4" xfId="18736" xr:uid="{00000000-0005-0000-0000-00002A0F0000}"/>
    <cellStyle name="一般 2 3 3 6 2 5" xfId="34297" xr:uid="{00000000-0005-0000-0000-00002B0F0000}"/>
    <cellStyle name="一般 2 3 3 6 3" xfId="2273" xr:uid="{00000000-0005-0000-0000-00002C0F0000}"/>
    <cellStyle name="一般 2 3 3 6 3 2" xfId="8363" xr:uid="{00000000-0005-0000-0000-00002D0F0000}"/>
    <cellStyle name="一般 2 3 3 6 3 2 2" xfId="24981" xr:uid="{00000000-0005-0000-0000-00002E0F0000}"/>
    <cellStyle name="一般 2 3 3 6 3 3" xfId="13548" xr:uid="{00000000-0005-0000-0000-00002F0F0000}"/>
    <cellStyle name="一般 2 3 3 6 3 3 2" xfId="30166" xr:uid="{00000000-0005-0000-0000-0000300F0000}"/>
    <cellStyle name="一般 2 3 3 6 3 4" xfId="19796" xr:uid="{00000000-0005-0000-0000-0000310F0000}"/>
    <cellStyle name="一般 2 3 3 6 3 5" xfId="35357" xr:uid="{00000000-0005-0000-0000-0000320F0000}"/>
    <cellStyle name="一般 2 3 3 6 4" xfId="3333" xr:uid="{00000000-0005-0000-0000-0000330F0000}"/>
    <cellStyle name="一般 2 3 3 6 4 2" xfId="9423" xr:uid="{00000000-0005-0000-0000-0000340F0000}"/>
    <cellStyle name="一般 2 3 3 6 4 2 2" xfId="26041" xr:uid="{00000000-0005-0000-0000-0000350F0000}"/>
    <cellStyle name="一般 2 3 3 6 4 3" xfId="14608" xr:uid="{00000000-0005-0000-0000-0000360F0000}"/>
    <cellStyle name="一般 2 3 3 6 4 3 2" xfId="31226" xr:uid="{00000000-0005-0000-0000-0000370F0000}"/>
    <cellStyle name="一般 2 3 3 6 4 4" xfId="20856" xr:uid="{00000000-0005-0000-0000-0000380F0000}"/>
    <cellStyle name="一般 2 3 3 6 4 5" xfId="36417" xr:uid="{00000000-0005-0000-0000-0000390F0000}"/>
    <cellStyle name="一般 2 3 3 6 5" xfId="4393" xr:uid="{00000000-0005-0000-0000-00003A0F0000}"/>
    <cellStyle name="一般 2 3 3 6 5 2" xfId="10483" xr:uid="{00000000-0005-0000-0000-00003B0F0000}"/>
    <cellStyle name="一般 2 3 3 6 5 2 2" xfId="27101" xr:uid="{00000000-0005-0000-0000-00003C0F0000}"/>
    <cellStyle name="一般 2 3 3 6 5 3" xfId="15668" xr:uid="{00000000-0005-0000-0000-00003D0F0000}"/>
    <cellStyle name="一般 2 3 3 6 5 3 2" xfId="32286" xr:uid="{00000000-0005-0000-0000-00003E0F0000}"/>
    <cellStyle name="一般 2 3 3 6 5 4" xfId="21916" xr:uid="{00000000-0005-0000-0000-00003F0F0000}"/>
    <cellStyle name="一般 2 3 3 6 5 5" xfId="37477" xr:uid="{00000000-0005-0000-0000-0000400F0000}"/>
    <cellStyle name="一般 2 3 3 6 6" xfId="6243" xr:uid="{00000000-0005-0000-0000-0000410F0000}"/>
    <cellStyle name="一般 2 3 3 6 6 2" xfId="22861" xr:uid="{00000000-0005-0000-0000-0000420F0000}"/>
    <cellStyle name="一般 2 3 3 6 7" xfId="11428" xr:uid="{00000000-0005-0000-0000-0000430F0000}"/>
    <cellStyle name="一般 2 3 3 6 7 2" xfId="28046" xr:uid="{00000000-0005-0000-0000-0000440F0000}"/>
    <cellStyle name="一般 2 3 3 6 8" xfId="17664" xr:uid="{00000000-0005-0000-0000-0000450F0000}"/>
    <cellStyle name="一般 2 3 3 6 9" xfId="16734" xr:uid="{00000000-0005-0000-0000-0000460F0000}"/>
    <cellStyle name="一般 2 3 3 7" xfId="275" xr:uid="{00000000-0005-0000-0000-0000470F0000}"/>
    <cellStyle name="一般 2 3 3 7 10" xfId="33358" xr:uid="{00000000-0005-0000-0000-0000480F0000}"/>
    <cellStyle name="一般 2 3 3 7 2" xfId="1334" xr:uid="{00000000-0005-0000-0000-0000490F0000}"/>
    <cellStyle name="一般 2 3 3 7 2 2" xfId="7424" xr:uid="{00000000-0005-0000-0000-00004A0F0000}"/>
    <cellStyle name="一般 2 3 3 7 2 2 2" xfId="24042" xr:uid="{00000000-0005-0000-0000-00004B0F0000}"/>
    <cellStyle name="一般 2 3 3 7 2 3" xfId="12609" xr:uid="{00000000-0005-0000-0000-00004C0F0000}"/>
    <cellStyle name="一般 2 3 3 7 2 3 2" xfId="29227" xr:uid="{00000000-0005-0000-0000-00004D0F0000}"/>
    <cellStyle name="一般 2 3 3 7 2 4" xfId="18857" xr:uid="{00000000-0005-0000-0000-00004E0F0000}"/>
    <cellStyle name="一般 2 3 3 7 2 5" xfId="34418" xr:uid="{00000000-0005-0000-0000-00004F0F0000}"/>
    <cellStyle name="一般 2 3 3 7 3" xfId="2394" xr:uid="{00000000-0005-0000-0000-0000500F0000}"/>
    <cellStyle name="一般 2 3 3 7 3 2" xfId="8484" xr:uid="{00000000-0005-0000-0000-0000510F0000}"/>
    <cellStyle name="一般 2 3 3 7 3 2 2" xfId="25102" xr:uid="{00000000-0005-0000-0000-0000520F0000}"/>
    <cellStyle name="一般 2 3 3 7 3 3" xfId="13669" xr:uid="{00000000-0005-0000-0000-0000530F0000}"/>
    <cellStyle name="一般 2 3 3 7 3 3 2" xfId="30287" xr:uid="{00000000-0005-0000-0000-0000540F0000}"/>
    <cellStyle name="一般 2 3 3 7 3 4" xfId="19917" xr:uid="{00000000-0005-0000-0000-0000550F0000}"/>
    <cellStyle name="一般 2 3 3 7 3 5" xfId="35478" xr:uid="{00000000-0005-0000-0000-0000560F0000}"/>
    <cellStyle name="一般 2 3 3 7 4" xfId="3454" xr:uid="{00000000-0005-0000-0000-0000570F0000}"/>
    <cellStyle name="一般 2 3 3 7 4 2" xfId="9544" xr:uid="{00000000-0005-0000-0000-0000580F0000}"/>
    <cellStyle name="一般 2 3 3 7 4 2 2" xfId="26162" xr:uid="{00000000-0005-0000-0000-0000590F0000}"/>
    <cellStyle name="一般 2 3 3 7 4 3" xfId="14729" xr:uid="{00000000-0005-0000-0000-00005A0F0000}"/>
    <cellStyle name="一般 2 3 3 7 4 3 2" xfId="31347" xr:uid="{00000000-0005-0000-0000-00005B0F0000}"/>
    <cellStyle name="一般 2 3 3 7 4 4" xfId="20977" xr:uid="{00000000-0005-0000-0000-00005C0F0000}"/>
    <cellStyle name="一般 2 3 3 7 4 5" xfId="36538" xr:uid="{00000000-0005-0000-0000-00005D0F0000}"/>
    <cellStyle name="一般 2 3 3 7 5" xfId="4514" xr:uid="{00000000-0005-0000-0000-00005E0F0000}"/>
    <cellStyle name="一般 2 3 3 7 5 2" xfId="10604" xr:uid="{00000000-0005-0000-0000-00005F0F0000}"/>
    <cellStyle name="一般 2 3 3 7 5 2 2" xfId="27222" xr:uid="{00000000-0005-0000-0000-0000600F0000}"/>
    <cellStyle name="一般 2 3 3 7 5 3" xfId="15789" xr:uid="{00000000-0005-0000-0000-0000610F0000}"/>
    <cellStyle name="一般 2 3 3 7 5 3 2" xfId="32407" xr:uid="{00000000-0005-0000-0000-0000620F0000}"/>
    <cellStyle name="一般 2 3 3 7 5 4" xfId="22037" xr:uid="{00000000-0005-0000-0000-0000630F0000}"/>
    <cellStyle name="一般 2 3 3 7 5 5" xfId="37598" xr:uid="{00000000-0005-0000-0000-0000640F0000}"/>
    <cellStyle name="一般 2 3 3 7 6" xfId="6364" xr:uid="{00000000-0005-0000-0000-0000650F0000}"/>
    <cellStyle name="一般 2 3 3 7 6 2" xfId="22982" xr:uid="{00000000-0005-0000-0000-0000660F0000}"/>
    <cellStyle name="一般 2 3 3 7 7" xfId="11549" xr:uid="{00000000-0005-0000-0000-0000670F0000}"/>
    <cellStyle name="一般 2 3 3 7 7 2" xfId="28167" xr:uid="{00000000-0005-0000-0000-0000680F0000}"/>
    <cellStyle name="一般 2 3 3 7 8" xfId="17797" xr:uid="{00000000-0005-0000-0000-0000690F0000}"/>
    <cellStyle name="一般 2 3 3 7 9" xfId="16855" xr:uid="{00000000-0005-0000-0000-00006A0F0000}"/>
    <cellStyle name="一般 2 3 3 8" xfId="398" xr:uid="{00000000-0005-0000-0000-00006B0F0000}"/>
    <cellStyle name="一般 2 3 3 8 10" xfId="33482" xr:uid="{00000000-0005-0000-0000-00006C0F0000}"/>
    <cellStyle name="一般 2 3 3 8 2" xfId="1458" xr:uid="{00000000-0005-0000-0000-00006D0F0000}"/>
    <cellStyle name="一般 2 3 3 8 2 2" xfId="7548" xr:uid="{00000000-0005-0000-0000-00006E0F0000}"/>
    <cellStyle name="一般 2 3 3 8 2 2 2" xfId="24166" xr:uid="{00000000-0005-0000-0000-00006F0F0000}"/>
    <cellStyle name="一般 2 3 3 8 2 3" xfId="12733" xr:uid="{00000000-0005-0000-0000-0000700F0000}"/>
    <cellStyle name="一般 2 3 3 8 2 3 2" xfId="29351" xr:uid="{00000000-0005-0000-0000-0000710F0000}"/>
    <cellStyle name="一般 2 3 3 8 2 4" xfId="18981" xr:uid="{00000000-0005-0000-0000-0000720F0000}"/>
    <cellStyle name="一般 2 3 3 8 2 5" xfId="34542" xr:uid="{00000000-0005-0000-0000-0000730F0000}"/>
    <cellStyle name="一般 2 3 3 8 3" xfId="2518" xr:uid="{00000000-0005-0000-0000-0000740F0000}"/>
    <cellStyle name="一般 2 3 3 8 3 2" xfId="8608" xr:uid="{00000000-0005-0000-0000-0000750F0000}"/>
    <cellStyle name="一般 2 3 3 8 3 2 2" xfId="25226" xr:uid="{00000000-0005-0000-0000-0000760F0000}"/>
    <cellStyle name="一般 2 3 3 8 3 3" xfId="13793" xr:uid="{00000000-0005-0000-0000-0000770F0000}"/>
    <cellStyle name="一般 2 3 3 8 3 3 2" xfId="30411" xr:uid="{00000000-0005-0000-0000-0000780F0000}"/>
    <cellStyle name="一般 2 3 3 8 3 4" xfId="20041" xr:uid="{00000000-0005-0000-0000-0000790F0000}"/>
    <cellStyle name="一般 2 3 3 8 3 5" xfId="35602" xr:uid="{00000000-0005-0000-0000-00007A0F0000}"/>
    <cellStyle name="一般 2 3 3 8 4" xfId="3578" xr:uid="{00000000-0005-0000-0000-00007B0F0000}"/>
    <cellStyle name="一般 2 3 3 8 4 2" xfId="9668" xr:uid="{00000000-0005-0000-0000-00007C0F0000}"/>
    <cellStyle name="一般 2 3 3 8 4 2 2" xfId="26286" xr:uid="{00000000-0005-0000-0000-00007D0F0000}"/>
    <cellStyle name="一般 2 3 3 8 4 3" xfId="14853" xr:uid="{00000000-0005-0000-0000-00007E0F0000}"/>
    <cellStyle name="一般 2 3 3 8 4 3 2" xfId="31471" xr:uid="{00000000-0005-0000-0000-00007F0F0000}"/>
    <cellStyle name="一般 2 3 3 8 4 4" xfId="21101" xr:uid="{00000000-0005-0000-0000-0000800F0000}"/>
    <cellStyle name="一般 2 3 3 8 4 5" xfId="36662" xr:uid="{00000000-0005-0000-0000-0000810F0000}"/>
    <cellStyle name="一般 2 3 3 8 5" xfId="4638" xr:uid="{00000000-0005-0000-0000-0000820F0000}"/>
    <cellStyle name="一般 2 3 3 8 5 2" xfId="10728" xr:uid="{00000000-0005-0000-0000-0000830F0000}"/>
    <cellStyle name="一般 2 3 3 8 5 2 2" xfId="27346" xr:uid="{00000000-0005-0000-0000-0000840F0000}"/>
    <cellStyle name="一般 2 3 3 8 5 3" xfId="15913" xr:uid="{00000000-0005-0000-0000-0000850F0000}"/>
    <cellStyle name="一般 2 3 3 8 5 3 2" xfId="32531" xr:uid="{00000000-0005-0000-0000-0000860F0000}"/>
    <cellStyle name="一般 2 3 3 8 5 4" xfId="22161" xr:uid="{00000000-0005-0000-0000-0000870F0000}"/>
    <cellStyle name="一般 2 3 3 8 5 5" xfId="37722" xr:uid="{00000000-0005-0000-0000-0000880F0000}"/>
    <cellStyle name="一般 2 3 3 8 6" xfId="6488" xr:uid="{00000000-0005-0000-0000-0000890F0000}"/>
    <cellStyle name="一般 2 3 3 8 6 2" xfId="23106" xr:uid="{00000000-0005-0000-0000-00008A0F0000}"/>
    <cellStyle name="一般 2 3 3 8 7" xfId="11673" xr:uid="{00000000-0005-0000-0000-00008B0F0000}"/>
    <cellStyle name="一般 2 3 3 8 7 2" xfId="28291" xr:uid="{00000000-0005-0000-0000-00008C0F0000}"/>
    <cellStyle name="一般 2 3 3 8 8" xfId="17921" xr:uid="{00000000-0005-0000-0000-00008D0F0000}"/>
    <cellStyle name="一般 2 3 3 8 9" xfId="16979" xr:uid="{00000000-0005-0000-0000-00008E0F0000}"/>
    <cellStyle name="一般 2 3 3 9" xfId="516" xr:uid="{00000000-0005-0000-0000-00008F0F0000}"/>
    <cellStyle name="一般 2 3 3 9 10" xfId="33600" xr:uid="{00000000-0005-0000-0000-0000900F0000}"/>
    <cellStyle name="一般 2 3 3 9 2" xfId="1576" xr:uid="{00000000-0005-0000-0000-0000910F0000}"/>
    <cellStyle name="一般 2 3 3 9 2 2" xfId="7666" xr:uid="{00000000-0005-0000-0000-0000920F0000}"/>
    <cellStyle name="一般 2 3 3 9 2 2 2" xfId="24284" xr:uid="{00000000-0005-0000-0000-0000930F0000}"/>
    <cellStyle name="一般 2 3 3 9 2 3" xfId="12851" xr:uid="{00000000-0005-0000-0000-0000940F0000}"/>
    <cellStyle name="一般 2 3 3 9 2 3 2" xfId="29469" xr:uid="{00000000-0005-0000-0000-0000950F0000}"/>
    <cellStyle name="一般 2 3 3 9 2 4" xfId="19099" xr:uid="{00000000-0005-0000-0000-0000960F0000}"/>
    <cellStyle name="一般 2 3 3 9 2 5" xfId="34660" xr:uid="{00000000-0005-0000-0000-0000970F0000}"/>
    <cellStyle name="一般 2 3 3 9 3" xfId="2636" xr:uid="{00000000-0005-0000-0000-0000980F0000}"/>
    <cellStyle name="一般 2 3 3 9 3 2" xfId="8726" xr:uid="{00000000-0005-0000-0000-0000990F0000}"/>
    <cellStyle name="一般 2 3 3 9 3 2 2" xfId="25344" xr:uid="{00000000-0005-0000-0000-00009A0F0000}"/>
    <cellStyle name="一般 2 3 3 9 3 3" xfId="13911" xr:uid="{00000000-0005-0000-0000-00009B0F0000}"/>
    <cellStyle name="一般 2 3 3 9 3 3 2" xfId="30529" xr:uid="{00000000-0005-0000-0000-00009C0F0000}"/>
    <cellStyle name="一般 2 3 3 9 3 4" xfId="20159" xr:uid="{00000000-0005-0000-0000-00009D0F0000}"/>
    <cellStyle name="一般 2 3 3 9 3 5" xfId="35720" xr:uid="{00000000-0005-0000-0000-00009E0F0000}"/>
    <cellStyle name="一般 2 3 3 9 4" xfId="3696" xr:uid="{00000000-0005-0000-0000-00009F0F0000}"/>
    <cellStyle name="一般 2 3 3 9 4 2" xfId="9786" xr:uid="{00000000-0005-0000-0000-0000A00F0000}"/>
    <cellStyle name="一般 2 3 3 9 4 2 2" xfId="26404" xr:uid="{00000000-0005-0000-0000-0000A10F0000}"/>
    <cellStyle name="一般 2 3 3 9 4 3" xfId="14971" xr:uid="{00000000-0005-0000-0000-0000A20F0000}"/>
    <cellStyle name="一般 2 3 3 9 4 3 2" xfId="31589" xr:uid="{00000000-0005-0000-0000-0000A30F0000}"/>
    <cellStyle name="一般 2 3 3 9 4 4" xfId="21219" xr:uid="{00000000-0005-0000-0000-0000A40F0000}"/>
    <cellStyle name="一般 2 3 3 9 4 5" xfId="36780" xr:uid="{00000000-0005-0000-0000-0000A50F0000}"/>
    <cellStyle name="一般 2 3 3 9 5" xfId="4756" xr:uid="{00000000-0005-0000-0000-0000A60F0000}"/>
    <cellStyle name="一般 2 3 3 9 5 2" xfId="10846" xr:uid="{00000000-0005-0000-0000-0000A70F0000}"/>
    <cellStyle name="一般 2 3 3 9 5 2 2" xfId="27464" xr:uid="{00000000-0005-0000-0000-0000A80F0000}"/>
    <cellStyle name="一般 2 3 3 9 5 3" xfId="16031" xr:uid="{00000000-0005-0000-0000-0000A90F0000}"/>
    <cellStyle name="一般 2 3 3 9 5 3 2" xfId="32649" xr:uid="{00000000-0005-0000-0000-0000AA0F0000}"/>
    <cellStyle name="一般 2 3 3 9 5 4" xfId="22279" xr:uid="{00000000-0005-0000-0000-0000AB0F0000}"/>
    <cellStyle name="一般 2 3 3 9 5 5" xfId="37840" xr:uid="{00000000-0005-0000-0000-0000AC0F0000}"/>
    <cellStyle name="一般 2 3 3 9 6" xfId="6606" xr:uid="{00000000-0005-0000-0000-0000AD0F0000}"/>
    <cellStyle name="一般 2 3 3 9 6 2" xfId="23224" xr:uid="{00000000-0005-0000-0000-0000AE0F0000}"/>
    <cellStyle name="一般 2 3 3 9 7" xfId="11791" xr:uid="{00000000-0005-0000-0000-0000AF0F0000}"/>
    <cellStyle name="一般 2 3 3 9 7 2" xfId="28409" xr:uid="{00000000-0005-0000-0000-0000B00F0000}"/>
    <cellStyle name="一般 2 3 3 9 8" xfId="18039" xr:uid="{00000000-0005-0000-0000-0000B10F0000}"/>
    <cellStyle name="一般 2 3 3 9 9" xfId="17097" xr:uid="{00000000-0005-0000-0000-0000B20F0000}"/>
    <cellStyle name="一般 2 3 4" xfId="63" xr:uid="{00000000-0005-0000-0000-0000B30F0000}"/>
    <cellStyle name="一般 2 3 4 10" xfId="640" xr:uid="{00000000-0005-0000-0000-0000B40F0000}"/>
    <cellStyle name="一般 2 3 4 10 10" xfId="33724" xr:uid="{00000000-0005-0000-0000-0000B50F0000}"/>
    <cellStyle name="一般 2 3 4 10 2" xfId="1700" xr:uid="{00000000-0005-0000-0000-0000B60F0000}"/>
    <cellStyle name="一般 2 3 4 10 2 2" xfId="7790" xr:uid="{00000000-0005-0000-0000-0000B70F0000}"/>
    <cellStyle name="一般 2 3 4 10 2 2 2" xfId="24408" xr:uid="{00000000-0005-0000-0000-0000B80F0000}"/>
    <cellStyle name="一般 2 3 4 10 2 3" xfId="12975" xr:uid="{00000000-0005-0000-0000-0000B90F0000}"/>
    <cellStyle name="一般 2 3 4 10 2 3 2" xfId="29593" xr:uid="{00000000-0005-0000-0000-0000BA0F0000}"/>
    <cellStyle name="一般 2 3 4 10 2 4" xfId="19223" xr:uid="{00000000-0005-0000-0000-0000BB0F0000}"/>
    <cellStyle name="一般 2 3 4 10 2 5" xfId="34784" xr:uid="{00000000-0005-0000-0000-0000BC0F0000}"/>
    <cellStyle name="一般 2 3 4 10 3" xfId="2760" xr:uid="{00000000-0005-0000-0000-0000BD0F0000}"/>
    <cellStyle name="一般 2 3 4 10 3 2" xfId="8850" xr:uid="{00000000-0005-0000-0000-0000BE0F0000}"/>
    <cellStyle name="一般 2 3 4 10 3 2 2" xfId="25468" xr:uid="{00000000-0005-0000-0000-0000BF0F0000}"/>
    <cellStyle name="一般 2 3 4 10 3 3" xfId="14035" xr:uid="{00000000-0005-0000-0000-0000C00F0000}"/>
    <cellStyle name="一般 2 3 4 10 3 3 2" xfId="30653" xr:uid="{00000000-0005-0000-0000-0000C10F0000}"/>
    <cellStyle name="一般 2 3 4 10 3 4" xfId="20283" xr:uid="{00000000-0005-0000-0000-0000C20F0000}"/>
    <cellStyle name="一般 2 3 4 10 3 5" xfId="35844" xr:uid="{00000000-0005-0000-0000-0000C30F0000}"/>
    <cellStyle name="一般 2 3 4 10 4" xfId="3820" xr:uid="{00000000-0005-0000-0000-0000C40F0000}"/>
    <cellStyle name="一般 2 3 4 10 4 2" xfId="9910" xr:uid="{00000000-0005-0000-0000-0000C50F0000}"/>
    <cellStyle name="一般 2 3 4 10 4 2 2" xfId="26528" xr:uid="{00000000-0005-0000-0000-0000C60F0000}"/>
    <cellStyle name="一般 2 3 4 10 4 3" xfId="15095" xr:uid="{00000000-0005-0000-0000-0000C70F0000}"/>
    <cellStyle name="一般 2 3 4 10 4 3 2" xfId="31713" xr:uid="{00000000-0005-0000-0000-0000C80F0000}"/>
    <cellStyle name="一般 2 3 4 10 4 4" xfId="21343" xr:uid="{00000000-0005-0000-0000-0000C90F0000}"/>
    <cellStyle name="一般 2 3 4 10 4 5" xfId="36904" xr:uid="{00000000-0005-0000-0000-0000CA0F0000}"/>
    <cellStyle name="一般 2 3 4 10 5" xfId="4880" xr:uid="{00000000-0005-0000-0000-0000CB0F0000}"/>
    <cellStyle name="一般 2 3 4 10 5 2" xfId="10970" xr:uid="{00000000-0005-0000-0000-0000CC0F0000}"/>
    <cellStyle name="一般 2 3 4 10 5 2 2" xfId="27588" xr:uid="{00000000-0005-0000-0000-0000CD0F0000}"/>
    <cellStyle name="一般 2 3 4 10 5 3" xfId="16155" xr:uid="{00000000-0005-0000-0000-0000CE0F0000}"/>
    <cellStyle name="一般 2 3 4 10 5 3 2" xfId="32773" xr:uid="{00000000-0005-0000-0000-0000CF0F0000}"/>
    <cellStyle name="一般 2 3 4 10 5 4" xfId="22403" xr:uid="{00000000-0005-0000-0000-0000D00F0000}"/>
    <cellStyle name="一般 2 3 4 10 5 5" xfId="37964" xr:uid="{00000000-0005-0000-0000-0000D10F0000}"/>
    <cellStyle name="一般 2 3 4 10 6" xfId="6730" xr:uid="{00000000-0005-0000-0000-0000D20F0000}"/>
    <cellStyle name="一般 2 3 4 10 6 2" xfId="23348" xr:uid="{00000000-0005-0000-0000-0000D30F0000}"/>
    <cellStyle name="一般 2 3 4 10 7" xfId="11915" xr:uid="{00000000-0005-0000-0000-0000D40F0000}"/>
    <cellStyle name="一般 2 3 4 10 7 2" xfId="28533" xr:uid="{00000000-0005-0000-0000-0000D50F0000}"/>
    <cellStyle name="一般 2 3 4 10 8" xfId="18163" xr:uid="{00000000-0005-0000-0000-0000D60F0000}"/>
    <cellStyle name="一般 2 3 4 10 9" xfId="17221" xr:uid="{00000000-0005-0000-0000-0000D70F0000}"/>
    <cellStyle name="一般 2 3 4 11" xfId="758" xr:uid="{00000000-0005-0000-0000-0000D80F0000}"/>
    <cellStyle name="一般 2 3 4 11 10" xfId="33842" xr:uid="{00000000-0005-0000-0000-0000D90F0000}"/>
    <cellStyle name="一般 2 3 4 11 2" xfId="1818" xr:uid="{00000000-0005-0000-0000-0000DA0F0000}"/>
    <cellStyle name="一般 2 3 4 11 2 2" xfId="7908" xr:uid="{00000000-0005-0000-0000-0000DB0F0000}"/>
    <cellStyle name="一般 2 3 4 11 2 2 2" xfId="24526" xr:uid="{00000000-0005-0000-0000-0000DC0F0000}"/>
    <cellStyle name="一般 2 3 4 11 2 3" xfId="13093" xr:uid="{00000000-0005-0000-0000-0000DD0F0000}"/>
    <cellStyle name="一般 2 3 4 11 2 3 2" xfId="29711" xr:uid="{00000000-0005-0000-0000-0000DE0F0000}"/>
    <cellStyle name="一般 2 3 4 11 2 4" xfId="19341" xr:uid="{00000000-0005-0000-0000-0000DF0F0000}"/>
    <cellStyle name="一般 2 3 4 11 2 5" xfId="34902" xr:uid="{00000000-0005-0000-0000-0000E00F0000}"/>
    <cellStyle name="一般 2 3 4 11 3" xfId="2878" xr:uid="{00000000-0005-0000-0000-0000E10F0000}"/>
    <cellStyle name="一般 2 3 4 11 3 2" xfId="8968" xr:uid="{00000000-0005-0000-0000-0000E20F0000}"/>
    <cellStyle name="一般 2 3 4 11 3 2 2" xfId="25586" xr:uid="{00000000-0005-0000-0000-0000E30F0000}"/>
    <cellStyle name="一般 2 3 4 11 3 3" xfId="14153" xr:uid="{00000000-0005-0000-0000-0000E40F0000}"/>
    <cellStyle name="一般 2 3 4 11 3 3 2" xfId="30771" xr:uid="{00000000-0005-0000-0000-0000E50F0000}"/>
    <cellStyle name="一般 2 3 4 11 3 4" xfId="20401" xr:uid="{00000000-0005-0000-0000-0000E60F0000}"/>
    <cellStyle name="一般 2 3 4 11 3 5" xfId="35962" xr:uid="{00000000-0005-0000-0000-0000E70F0000}"/>
    <cellStyle name="一般 2 3 4 11 4" xfId="3938" xr:uid="{00000000-0005-0000-0000-0000E80F0000}"/>
    <cellStyle name="一般 2 3 4 11 4 2" xfId="10028" xr:uid="{00000000-0005-0000-0000-0000E90F0000}"/>
    <cellStyle name="一般 2 3 4 11 4 2 2" xfId="26646" xr:uid="{00000000-0005-0000-0000-0000EA0F0000}"/>
    <cellStyle name="一般 2 3 4 11 4 3" xfId="15213" xr:uid="{00000000-0005-0000-0000-0000EB0F0000}"/>
    <cellStyle name="一般 2 3 4 11 4 3 2" xfId="31831" xr:uid="{00000000-0005-0000-0000-0000EC0F0000}"/>
    <cellStyle name="一般 2 3 4 11 4 4" xfId="21461" xr:uid="{00000000-0005-0000-0000-0000ED0F0000}"/>
    <cellStyle name="一般 2 3 4 11 4 5" xfId="37022" xr:uid="{00000000-0005-0000-0000-0000EE0F0000}"/>
    <cellStyle name="一般 2 3 4 11 5" xfId="4998" xr:uid="{00000000-0005-0000-0000-0000EF0F0000}"/>
    <cellStyle name="一般 2 3 4 11 5 2" xfId="11088" xr:uid="{00000000-0005-0000-0000-0000F00F0000}"/>
    <cellStyle name="一般 2 3 4 11 5 2 2" xfId="27706" xr:uid="{00000000-0005-0000-0000-0000F10F0000}"/>
    <cellStyle name="一般 2 3 4 11 5 3" xfId="16273" xr:uid="{00000000-0005-0000-0000-0000F20F0000}"/>
    <cellStyle name="一般 2 3 4 11 5 3 2" xfId="32891" xr:uid="{00000000-0005-0000-0000-0000F30F0000}"/>
    <cellStyle name="一般 2 3 4 11 5 4" xfId="22521" xr:uid="{00000000-0005-0000-0000-0000F40F0000}"/>
    <cellStyle name="一般 2 3 4 11 5 5" xfId="38082" xr:uid="{00000000-0005-0000-0000-0000F50F0000}"/>
    <cellStyle name="一般 2 3 4 11 6" xfId="6848" xr:uid="{00000000-0005-0000-0000-0000F60F0000}"/>
    <cellStyle name="一般 2 3 4 11 6 2" xfId="23466" xr:uid="{00000000-0005-0000-0000-0000F70F0000}"/>
    <cellStyle name="一般 2 3 4 11 7" xfId="12033" xr:uid="{00000000-0005-0000-0000-0000F80F0000}"/>
    <cellStyle name="一般 2 3 4 11 7 2" xfId="28651" xr:uid="{00000000-0005-0000-0000-0000F90F0000}"/>
    <cellStyle name="一般 2 3 4 11 8" xfId="18281" xr:uid="{00000000-0005-0000-0000-0000FA0F0000}"/>
    <cellStyle name="一般 2 3 4 11 9" xfId="17339" xr:uid="{00000000-0005-0000-0000-0000FB0F0000}"/>
    <cellStyle name="一般 2 3 4 12" xfId="876" xr:uid="{00000000-0005-0000-0000-0000FC0F0000}"/>
    <cellStyle name="一般 2 3 4 12 10" xfId="33960" xr:uid="{00000000-0005-0000-0000-0000FD0F0000}"/>
    <cellStyle name="一般 2 3 4 12 2" xfId="1936" xr:uid="{00000000-0005-0000-0000-0000FE0F0000}"/>
    <cellStyle name="一般 2 3 4 12 2 2" xfId="8026" xr:uid="{00000000-0005-0000-0000-0000FF0F0000}"/>
    <cellStyle name="一般 2 3 4 12 2 2 2" xfId="24644" xr:uid="{00000000-0005-0000-0000-000000100000}"/>
    <cellStyle name="一般 2 3 4 12 2 3" xfId="13211" xr:uid="{00000000-0005-0000-0000-000001100000}"/>
    <cellStyle name="一般 2 3 4 12 2 3 2" xfId="29829" xr:uid="{00000000-0005-0000-0000-000002100000}"/>
    <cellStyle name="一般 2 3 4 12 2 4" xfId="19459" xr:uid="{00000000-0005-0000-0000-000003100000}"/>
    <cellStyle name="一般 2 3 4 12 2 5" xfId="35020" xr:uid="{00000000-0005-0000-0000-000004100000}"/>
    <cellStyle name="一般 2 3 4 12 3" xfId="2996" xr:uid="{00000000-0005-0000-0000-000005100000}"/>
    <cellStyle name="一般 2 3 4 12 3 2" xfId="9086" xr:uid="{00000000-0005-0000-0000-000006100000}"/>
    <cellStyle name="一般 2 3 4 12 3 2 2" xfId="25704" xr:uid="{00000000-0005-0000-0000-000007100000}"/>
    <cellStyle name="一般 2 3 4 12 3 3" xfId="14271" xr:uid="{00000000-0005-0000-0000-000008100000}"/>
    <cellStyle name="一般 2 3 4 12 3 3 2" xfId="30889" xr:uid="{00000000-0005-0000-0000-000009100000}"/>
    <cellStyle name="一般 2 3 4 12 3 4" xfId="20519" xr:uid="{00000000-0005-0000-0000-00000A100000}"/>
    <cellStyle name="一般 2 3 4 12 3 5" xfId="36080" xr:uid="{00000000-0005-0000-0000-00000B100000}"/>
    <cellStyle name="一般 2 3 4 12 4" xfId="4056" xr:uid="{00000000-0005-0000-0000-00000C100000}"/>
    <cellStyle name="一般 2 3 4 12 4 2" xfId="10146" xr:uid="{00000000-0005-0000-0000-00000D100000}"/>
    <cellStyle name="一般 2 3 4 12 4 2 2" xfId="26764" xr:uid="{00000000-0005-0000-0000-00000E100000}"/>
    <cellStyle name="一般 2 3 4 12 4 3" xfId="15331" xr:uid="{00000000-0005-0000-0000-00000F100000}"/>
    <cellStyle name="一般 2 3 4 12 4 3 2" xfId="31949" xr:uid="{00000000-0005-0000-0000-000010100000}"/>
    <cellStyle name="一般 2 3 4 12 4 4" xfId="21579" xr:uid="{00000000-0005-0000-0000-000011100000}"/>
    <cellStyle name="一般 2 3 4 12 4 5" xfId="37140" xr:uid="{00000000-0005-0000-0000-000012100000}"/>
    <cellStyle name="一般 2 3 4 12 5" xfId="5116" xr:uid="{00000000-0005-0000-0000-000013100000}"/>
    <cellStyle name="一般 2 3 4 12 5 2" xfId="11206" xr:uid="{00000000-0005-0000-0000-000014100000}"/>
    <cellStyle name="一般 2 3 4 12 5 2 2" xfId="27824" xr:uid="{00000000-0005-0000-0000-000015100000}"/>
    <cellStyle name="一般 2 3 4 12 5 3" xfId="16391" xr:uid="{00000000-0005-0000-0000-000016100000}"/>
    <cellStyle name="一般 2 3 4 12 5 3 2" xfId="33009" xr:uid="{00000000-0005-0000-0000-000017100000}"/>
    <cellStyle name="一般 2 3 4 12 5 4" xfId="22639" xr:uid="{00000000-0005-0000-0000-000018100000}"/>
    <cellStyle name="一般 2 3 4 12 5 5" xfId="38200" xr:uid="{00000000-0005-0000-0000-000019100000}"/>
    <cellStyle name="一般 2 3 4 12 6" xfId="6966" xr:uid="{00000000-0005-0000-0000-00001A100000}"/>
    <cellStyle name="一般 2 3 4 12 6 2" xfId="23584" xr:uid="{00000000-0005-0000-0000-00001B100000}"/>
    <cellStyle name="一般 2 3 4 12 7" xfId="12151" xr:uid="{00000000-0005-0000-0000-00001C100000}"/>
    <cellStyle name="一般 2 3 4 12 7 2" xfId="28769" xr:uid="{00000000-0005-0000-0000-00001D100000}"/>
    <cellStyle name="一般 2 3 4 12 8" xfId="18399" xr:uid="{00000000-0005-0000-0000-00001E100000}"/>
    <cellStyle name="一般 2 3 4 12 9" xfId="17457" xr:uid="{00000000-0005-0000-0000-00001F100000}"/>
    <cellStyle name="一般 2 3 4 13" xfId="1123" xr:uid="{00000000-0005-0000-0000-000020100000}"/>
    <cellStyle name="一般 2 3 4 13 2" xfId="2183" xr:uid="{00000000-0005-0000-0000-000021100000}"/>
    <cellStyle name="一般 2 3 4 13 2 2" xfId="8273" xr:uid="{00000000-0005-0000-0000-000022100000}"/>
    <cellStyle name="一般 2 3 4 13 2 2 2" xfId="24891" xr:uid="{00000000-0005-0000-0000-000023100000}"/>
    <cellStyle name="一般 2 3 4 13 2 3" xfId="13458" xr:uid="{00000000-0005-0000-0000-000024100000}"/>
    <cellStyle name="一般 2 3 4 13 2 3 2" xfId="30076" xr:uid="{00000000-0005-0000-0000-000025100000}"/>
    <cellStyle name="一般 2 3 4 13 2 4" xfId="19706" xr:uid="{00000000-0005-0000-0000-000026100000}"/>
    <cellStyle name="一般 2 3 4 13 2 5" xfId="35267" xr:uid="{00000000-0005-0000-0000-000027100000}"/>
    <cellStyle name="一般 2 3 4 13 3" xfId="3243" xr:uid="{00000000-0005-0000-0000-000028100000}"/>
    <cellStyle name="一般 2 3 4 13 3 2" xfId="9333" xr:uid="{00000000-0005-0000-0000-000029100000}"/>
    <cellStyle name="一般 2 3 4 13 3 2 2" xfId="25951" xr:uid="{00000000-0005-0000-0000-00002A100000}"/>
    <cellStyle name="一般 2 3 4 13 3 3" xfId="14518" xr:uid="{00000000-0005-0000-0000-00002B100000}"/>
    <cellStyle name="一般 2 3 4 13 3 3 2" xfId="31136" xr:uid="{00000000-0005-0000-0000-00002C100000}"/>
    <cellStyle name="一般 2 3 4 13 3 4" xfId="20766" xr:uid="{00000000-0005-0000-0000-00002D100000}"/>
    <cellStyle name="一般 2 3 4 13 3 5" xfId="36327" xr:uid="{00000000-0005-0000-0000-00002E100000}"/>
    <cellStyle name="一般 2 3 4 13 4" xfId="4303" xr:uid="{00000000-0005-0000-0000-00002F100000}"/>
    <cellStyle name="一般 2 3 4 13 4 2" xfId="10393" xr:uid="{00000000-0005-0000-0000-000030100000}"/>
    <cellStyle name="一般 2 3 4 13 4 2 2" xfId="27011" xr:uid="{00000000-0005-0000-0000-000031100000}"/>
    <cellStyle name="一般 2 3 4 13 4 3" xfId="15578" xr:uid="{00000000-0005-0000-0000-000032100000}"/>
    <cellStyle name="一般 2 3 4 13 4 3 2" xfId="32196" xr:uid="{00000000-0005-0000-0000-000033100000}"/>
    <cellStyle name="一般 2 3 4 13 4 4" xfId="21826" xr:uid="{00000000-0005-0000-0000-000034100000}"/>
    <cellStyle name="一般 2 3 4 13 4 5" xfId="37387" xr:uid="{00000000-0005-0000-0000-000035100000}"/>
    <cellStyle name="一般 2 3 4 13 5" xfId="7213" xr:uid="{00000000-0005-0000-0000-000036100000}"/>
    <cellStyle name="一般 2 3 4 13 5 2" xfId="23831" xr:uid="{00000000-0005-0000-0000-000037100000}"/>
    <cellStyle name="一般 2 3 4 13 6" xfId="12398" xr:uid="{00000000-0005-0000-0000-000038100000}"/>
    <cellStyle name="一般 2 3 4 13 6 2" xfId="29016" xr:uid="{00000000-0005-0000-0000-000039100000}"/>
    <cellStyle name="一般 2 3 4 13 7" xfId="18646" xr:uid="{00000000-0005-0000-0000-00003A100000}"/>
    <cellStyle name="一般 2 3 4 13 8" xfId="16644" xr:uid="{00000000-0005-0000-0000-00003B100000}"/>
    <cellStyle name="一般 2 3 4 13 9" xfId="34207" xr:uid="{00000000-0005-0000-0000-00003C100000}"/>
    <cellStyle name="一般 2 3 4 14" xfId="994" xr:uid="{00000000-0005-0000-0000-00003D100000}"/>
    <cellStyle name="一般 2 3 4 14 2" xfId="7084" xr:uid="{00000000-0005-0000-0000-00003E100000}"/>
    <cellStyle name="一般 2 3 4 14 2 2" xfId="23702" xr:uid="{00000000-0005-0000-0000-00003F100000}"/>
    <cellStyle name="一般 2 3 4 14 3" xfId="12269" xr:uid="{00000000-0005-0000-0000-000040100000}"/>
    <cellStyle name="一般 2 3 4 14 3 2" xfId="28887" xr:uid="{00000000-0005-0000-0000-000041100000}"/>
    <cellStyle name="一般 2 3 4 14 4" xfId="18517" xr:uid="{00000000-0005-0000-0000-000042100000}"/>
    <cellStyle name="一般 2 3 4 14 5" xfId="34078" xr:uid="{00000000-0005-0000-0000-000043100000}"/>
    <cellStyle name="一般 2 3 4 15" xfId="2054" xr:uid="{00000000-0005-0000-0000-000044100000}"/>
    <cellStyle name="一般 2 3 4 15 2" xfId="8144" xr:uid="{00000000-0005-0000-0000-000045100000}"/>
    <cellStyle name="一般 2 3 4 15 2 2" xfId="24762" xr:uid="{00000000-0005-0000-0000-000046100000}"/>
    <cellStyle name="一般 2 3 4 15 3" xfId="13329" xr:uid="{00000000-0005-0000-0000-000047100000}"/>
    <cellStyle name="一般 2 3 4 15 3 2" xfId="29947" xr:uid="{00000000-0005-0000-0000-000048100000}"/>
    <cellStyle name="一般 2 3 4 15 4" xfId="19577" xr:uid="{00000000-0005-0000-0000-000049100000}"/>
    <cellStyle name="一般 2 3 4 15 5" xfId="35138" xr:uid="{00000000-0005-0000-0000-00004A100000}"/>
    <cellStyle name="一般 2 3 4 16" xfId="3114" xr:uid="{00000000-0005-0000-0000-00004B100000}"/>
    <cellStyle name="一般 2 3 4 16 2" xfId="9204" xr:uid="{00000000-0005-0000-0000-00004C100000}"/>
    <cellStyle name="一般 2 3 4 16 2 2" xfId="25822" xr:uid="{00000000-0005-0000-0000-00004D100000}"/>
    <cellStyle name="一般 2 3 4 16 3" xfId="14389" xr:uid="{00000000-0005-0000-0000-00004E100000}"/>
    <cellStyle name="一般 2 3 4 16 3 2" xfId="31007" xr:uid="{00000000-0005-0000-0000-00004F100000}"/>
    <cellStyle name="一般 2 3 4 16 4" xfId="20637" xr:uid="{00000000-0005-0000-0000-000050100000}"/>
    <cellStyle name="一般 2 3 4 16 5" xfId="36198" xr:uid="{00000000-0005-0000-0000-000051100000}"/>
    <cellStyle name="一般 2 3 4 17" xfId="4174" xr:uid="{00000000-0005-0000-0000-000052100000}"/>
    <cellStyle name="一般 2 3 4 17 2" xfId="10264" xr:uid="{00000000-0005-0000-0000-000053100000}"/>
    <cellStyle name="一般 2 3 4 17 2 2" xfId="26882" xr:uid="{00000000-0005-0000-0000-000054100000}"/>
    <cellStyle name="一般 2 3 4 17 3" xfId="15449" xr:uid="{00000000-0005-0000-0000-000055100000}"/>
    <cellStyle name="一般 2 3 4 17 3 2" xfId="32067" xr:uid="{00000000-0005-0000-0000-000056100000}"/>
    <cellStyle name="一般 2 3 4 17 4" xfId="21697" xr:uid="{00000000-0005-0000-0000-000057100000}"/>
    <cellStyle name="一般 2 3 4 17 5" xfId="37258" xr:uid="{00000000-0005-0000-0000-000058100000}"/>
    <cellStyle name="一般 2 3 4 18" xfId="6153" xr:uid="{00000000-0005-0000-0000-000059100000}"/>
    <cellStyle name="一般 2 3 4 18 2" xfId="22771" xr:uid="{00000000-0005-0000-0000-00005A100000}"/>
    <cellStyle name="一般 2 3 4 19" xfId="11338" xr:uid="{00000000-0005-0000-0000-00005B100000}"/>
    <cellStyle name="一般 2 3 4 19 2" xfId="27956" xr:uid="{00000000-0005-0000-0000-00005C100000}"/>
    <cellStyle name="一般 2 3 4 2" xfId="85" xr:uid="{00000000-0005-0000-0000-00005D100000}"/>
    <cellStyle name="一般 2 3 4 2 10" xfId="1038" xr:uid="{00000000-0005-0000-0000-00005E100000}"/>
    <cellStyle name="一般 2 3 4 2 10 2" xfId="7128" xr:uid="{00000000-0005-0000-0000-00005F100000}"/>
    <cellStyle name="一般 2 3 4 2 10 2 2" xfId="23746" xr:uid="{00000000-0005-0000-0000-000060100000}"/>
    <cellStyle name="一般 2 3 4 2 10 3" xfId="12313" xr:uid="{00000000-0005-0000-0000-000061100000}"/>
    <cellStyle name="一般 2 3 4 2 10 3 2" xfId="28931" xr:uid="{00000000-0005-0000-0000-000062100000}"/>
    <cellStyle name="一般 2 3 4 2 10 4" xfId="18561" xr:uid="{00000000-0005-0000-0000-000063100000}"/>
    <cellStyle name="一般 2 3 4 2 10 5" xfId="34122" xr:uid="{00000000-0005-0000-0000-000064100000}"/>
    <cellStyle name="一般 2 3 4 2 11" xfId="2098" xr:uid="{00000000-0005-0000-0000-000065100000}"/>
    <cellStyle name="一般 2 3 4 2 11 2" xfId="8188" xr:uid="{00000000-0005-0000-0000-000066100000}"/>
    <cellStyle name="一般 2 3 4 2 11 2 2" xfId="24806" xr:uid="{00000000-0005-0000-0000-000067100000}"/>
    <cellStyle name="一般 2 3 4 2 11 3" xfId="13373" xr:uid="{00000000-0005-0000-0000-000068100000}"/>
    <cellStyle name="一般 2 3 4 2 11 3 2" xfId="29991" xr:uid="{00000000-0005-0000-0000-000069100000}"/>
    <cellStyle name="一般 2 3 4 2 11 4" xfId="19621" xr:uid="{00000000-0005-0000-0000-00006A100000}"/>
    <cellStyle name="一般 2 3 4 2 11 5" xfId="35182" xr:uid="{00000000-0005-0000-0000-00006B100000}"/>
    <cellStyle name="一般 2 3 4 2 12" xfId="3158" xr:uid="{00000000-0005-0000-0000-00006C100000}"/>
    <cellStyle name="一般 2 3 4 2 12 2" xfId="9248" xr:uid="{00000000-0005-0000-0000-00006D100000}"/>
    <cellStyle name="一般 2 3 4 2 12 2 2" xfId="25866" xr:uid="{00000000-0005-0000-0000-00006E100000}"/>
    <cellStyle name="一般 2 3 4 2 12 3" xfId="14433" xr:uid="{00000000-0005-0000-0000-00006F100000}"/>
    <cellStyle name="一般 2 3 4 2 12 3 2" xfId="31051" xr:uid="{00000000-0005-0000-0000-000070100000}"/>
    <cellStyle name="一般 2 3 4 2 12 4" xfId="20681" xr:uid="{00000000-0005-0000-0000-000071100000}"/>
    <cellStyle name="一般 2 3 4 2 12 5" xfId="36242" xr:uid="{00000000-0005-0000-0000-000072100000}"/>
    <cellStyle name="一般 2 3 4 2 13" xfId="4218" xr:uid="{00000000-0005-0000-0000-000073100000}"/>
    <cellStyle name="一般 2 3 4 2 13 2" xfId="10308" xr:uid="{00000000-0005-0000-0000-000074100000}"/>
    <cellStyle name="一般 2 3 4 2 13 2 2" xfId="26926" xr:uid="{00000000-0005-0000-0000-000075100000}"/>
    <cellStyle name="一般 2 3 4 2 13 3" xfId="15493" xr:uid="{00000000-0005-0000-0000-000076100000}"/>
    <cellStyle name="一般 2 3 4 2 13 3 2" xfId="32111" xr:uid="{00000000-0005-0000-0000-000077100000}"/>
    <cellStyle name="一般 2 3 4 2 13 4" xfId="21741" xr:uid="{00000000-0005-0000-0000-000078100000}"/>
    <cellStyle name="一般 2 3 4 2 13 5" xfId="37302" xr:uid="{00000000-0005-0000-0000-000079100000}"/>
    <cellStyle name="一般 2 3 4 2 14" xfId="6175" xr:uid="{00000000-0005-0000-0000-00007A100000}"/>
    <cellStyle name="一般 2 3 4 2 14 2" xfId="22793" xr:uid="{00000000-0005-0000-0000-00007B100000}"/>
    <cellStyle name="一般 2 3 4 2 15" xfId="11360" xr:uid="{00000000-0005-0000-0000-00007C100000}"/>
    <cellStyle name="一般 2 3 4 2 15 2" xfId="27978" xr:uid="{00000000-0005-0000-0000-00007D100000}"/>
    <cellStyle name="一般 2 3 4 2 16" xfId="17596" xr:uid="{00000000-0005-0000-0000-00007E100000}"/>
    <cellStyle name="一般 2 3 4 2 17" xfId="16559" xr:uid="{00000000-0005-0000-0000-00007F100000}"/>
    <cellStyle name="一般 2 3 4 2 18" xfId="33169" xr:uid="{00000000-0005-0000-0000-000080100000}"/>
    <cellStyle name="一般 2 3 4 2 2" xfId="203" xr:uid="{00000000-0005-0000-0000-000081100000}"/>
    <cellStyle name="一般 2 3 4 2 2 10" xfId="33287" xr:uid="{00000000-0005-0000-0000-000082100000}"/>
    <cellStyle name="一般 2 3 4 2 2 2" xfId="1263" xr:uid="{00000000-0005-0000-0000-000083100000}"/>
    <cellStyle name="一般 2 3 4 2 2 2 2" xfId="7353" xr:uid="{00000000-0005-0000-0000-000084100000}"/>
    <cellStyle name="一般 2 3 4 2 2 2 2 2" xfId="23971" xr:uid="{00000000-0005-0000-0000-000085100000}"/>
    <cellStyle name="一般 2 3 4 2 2 2 3" xfId="12538" xr:uid="{00000000-0005-0000-0000-000086100000}"/>
    <cellStyle name="一般 2 3 4 2 2 2 3 2" xfId="29156" xr:uid="{00000000-0005-0000-0000-000087100000}"/>
    <cellStyle name="一般 2 3 4 2 2 2 4" xfId="18786" xr:uid="{00000000-0005-0000-0000-000088100000}"/>
    <cellStyle name="一般 2 3 4 2 2 2 5" xfId="34347" xr:uid="{00000000-0005-0000-0000-000089100000}"/>
    <cellStyle name="一般 2 3 4 2 2 3" xfId="2323" xr:uid="{00000000-0005-0000-0000-00008A100000}"/>
    <cellStyle name="一般 2 3 4 2 2 3 2" xfId="8413" xr:uid="{00000000-0005-0000-0000-00008B100000}"/>
    <cellStyle name="一般 2 3 4 2 2 3 2 2" xfId="25031" xr:uid="{00000000-0005-0000-0000-00008C100000}"/>
    <cellStyle name="一般 2 3 4 2 2 3 3" xfId="13598" xr:uid="{00000000-0005-0000-0000-00008D100000}"/>
    <cellStyle name="一般 2 3 4 2 2 3 3 2" xfId="30216" xr:uid="{00000000-0005-0000-0000-00008E100000}"/>
    <cellStyle name="一般 2 3 4 2 2 3 4" xfId="19846" xr:uid="{00000000-0005-0000-0000-00008F100000}"/>
    <cellStyle name="一般 2 3 4 2 2 3 5" xfId="35407" xr:uid="{00000000-0005-0000-0000-000090100000}"/>
    <cellStyle name="一般 2 3 4 2 2 4" xfId="3383" xr:uid="{00000000-0005-0000-0000-000091100000}"/>
    <cellStyle name="一般 2 3 4 2 2 4 2" xfId="9473" xr:uid="{00000000-0005-0000-0000-000092100000}"/>
    <cellStyle name="一般 2 3 4 2 2 4 2 2" xfId="26091" xr:uid="{00000000-0005-0000-0000-000093100000}"/>
    <cellStyle name="一般 2 3 4 2 2 4 3" xfId="14658" xr:uid="{00000000-0005-0000-0000-000094100000}"/>
    <cellStyle name="一般 2 3 4 2 2 4 3 2" xfId="31276" xr:uid="{00000000-0005-0000-0000-000095100000}"/>
    <cellStyle name="一般 2 3 4 2 2 4 4" xfId="20906" xr:uid="{00000000-0005-0000-0000-000096100000}"/>
    <cellStyle name="一般 2 3 4 2 2 4 5" xfId="36467" xr:uid="{00000000-0005-0000-0000-000097100000}"/>
    <cellStyle name="一般 2 3 4 2 2 5" xfId="4443" xr:uid="{00000000-0005-0000-0000-000098100000}"/>
    <cellStyle name="一般 2 3 4 2 2 5 2" xfId="10533" xr:uid="{00000000-0005-0000-0000-000099100000}"/>
    <cellStyle name="一般 2 3 4 2 2 5 2 2" xfId="27151" xr:uid="{00000000-0005-0000-0000-00009A100000}"/>
    <cellStyle name="一般 2 3 4 2 2 5 3" xfId="15718" xr:uid="{00000000-0005-0000-0000-00009B100000}"/>
    <cellStyle name="一般 2 3 4 2 2 5 3 2" xfId="32336" xr:uid="{00000000-0005-0000-0000-00009C100000}"/>
    <cellStyle name="一般 2 3 4 2 2 5 4" xfId="21966" xr:uid="{00000000-0005-0000-0000-00009D100000}"/>
    <cellStyle name="一般 2 3 4 2 2 5 5" xfId="37527" xr:uid="{00000000-0005-0000-0000-00009E100000}"/>
    <cellStyle name="一般 2 3 4 2 2 6" xfId="6293" xr:uid="{00000000-0005-0000-0000-00009F100000}"/>
    <cellStyle name="一般 2 3 4 2 2 6 2" xfId="22911" xr:uid="{00000000-0005-0000-0000-0000A0100000}"/>
    <cellStyle name="一般 2 3 4 2 2 7" xfId="11478" xr:uid="{00000000-0005-0000-0000-0000A1100000}"/>
    <cellStyle name="一般 2 3 4 2 2 7 2" xfId="28096" xr:uid="{00000000-0005-0000-0000-0000A2100000}"/>
    <cellStyle name="一般 2 3 4 2 2 8" xfId="17714" xr:uid="{00000000-0005-0000-0000-0000A3100000}"/>
    <cellStyle name="一般 2 3 4 2 2 9" xfId="16784" xr:uid="{00000000-0005-0000-0000-0000A4100000}"/>
    <cellStyle name="一般 2 3 4 2 3" xfId="324" xr:uid="{00000000-0005-0000-0000-0000A5100000}"/>
    <cellStyle name="一般 2 3 4 2 3 10" xfId="33408" xr:uid="{00000000-0005-0000-0000-0000A6100000}"/>
    <cellStyle name="一般 2 3 4 2 3 2" xfId="1384" xr:uid="{00000000-0005-0000-0000-0000A7100000}"/>
    <cellStyle name="一般 2 3 4 2 3 2 2" xfId="7474" xr:uid="{00000000-0005-0000-0000-0000A8100000}"/>
    <cellStyle name="一般 2 3 4 2 3 2 2 2" xfId="24092" xr:uid="{00000000-0005-0000-0000-0000A9100000}"/>
    <cellStyle name="一般 2 3 4 2 3 2 3" xfId="12659" xr:uid="{00000000-0005-0000-0000-0000AA100000}"/>
    <cellStyle name="一般 2 3 4 2 3 2 3 2" xfId="29277" xr:uid="{00000000-0005-0000-0000-0000AB100000}"/>
    <cellStyle name="一般 2 3 4 2 3 2 4" xfId="18907" xr:uid="{00000000-0005-0000-0000-0000AC100000}"/>
    <cellStyle name="一般 2 3 4 2 3 2 5" xfId="34468" xr:uid="{00000000-0005-0000-0000-0000AD100000}"/>
    <cellStyle name="一般 2 3 4 2 3 3" xfId="2444" xr:uid="{00000000-0005-0000-0000-0000AE100000}"/>
    <cellStyle name="一般 2 3 4 2 3 3 2" xfId="8534" xr:uid="{00000000-0005-0000-0000-0000AF100000}"/>
    <cellStyle name="一般 2 3 4 2 3 3 2 2" xfId="25152" xr:uid="{00000000-0005-0000-0000-0000B0100000}"/>
    <cellStyle name="一般 2 3 4 2 3 3 3" xfId="13719" xr:uid="{00000000-0005-0000-0000-0000B1100000}"/>
    <cellStyle name="一般 2 3 4 2 3 3 3 2" xfId="30337" xr:uid="{00000000-0005-0000-0000-0000B2100000}"/>
    <cellStyle name="一般 2 3 4 2 3 3 4" xfId="19967" xr:uid="{00000000-0005-0000-0000-0000B3100000}"/>
    <cellStyle name="一般 2 3 4 2 3 3 5" xfId="35528" xr:uid="{00000000-0005-0000-0000-0000B4100000}"/>
    <cellStyle name="一般 2 3 4 2 3 4" xfId="3504" xr:uid="{00000000-0005-0000-0000-0000B5100000}"/>
    <cellStyle name="一般 2 3 4 2 3 4 2" xfId="9594" xr:uid="{00000000-0005-0000-0000-0000B6100000}"/>
    <cellStyle name="一般 2 3 4 2 3 4 2 2" xfId="26212" xr:uid="{00000000-0005-0000-0000-0000B7100000}"/>
    <cellStyle name="一般 2 3 4 2 3 4 3" xfId="14779" xr:uid="{00000000-0005-0000-0000-0000B8100000}"/>
    <cellStyle name="一般 2 3 4 2 3 4 3 2" xfId="31397" xr:uid="{00000000-0005-0000-0000-0000B9100000}"/>
    <cellStyle name="一般 2 3 4 2 3 4 4" xfId="21027" xr:uid="{00000000-0005-0000-0000-0000BA100000}"/>
    <cellStyle name="一般 2 3 4 2 3 4 5" xfId="36588" xr:uid="{00000000-0005-0000-0000-0000BB100000}"/>
    <cellStyle name="一般 2 3 4 2 3 5" xfId="4564" xr:uid="{00000000-0005-0000-0000-0000BC100000}"/>
    <cellStyle name="一般 2 3 4 2 3 5 2" xfId="10654" xr:uid="{00000000-0005-0000-0000-0000BD100000}"/>
    <cellStyle name="一般 2 3 4 2 3 5 2 2" xfId="27272" xr:uid="{00000000-0005-0000-0000-0000BE100000}"/>
    <cellStyle name="一般 2 3 4 2 3 5 3" xfId="15839" xr:uid="{00000000-0005-0000-0000-0000BF100000}"/>
    <cellStyle name="一般 2 3 4 2 3 5 3 2" xfId="32457" xr:uid="{00000000-0005-0000-0000-0000C0100000}"/>
    <cellStyle name="一般 2 3 4 2 3 5 4" xfId="22087" xr:uid="{00000000-0005-0000-0000-0000C1100000}"/>
    <cellStyle name="一般 2 3 4 2 3 5 5" xfId="37648" xr:uid="{00000000-0005-0000-0000-0000C2100000}"/>
    <cellStyle name="一般 2 3 4 2 3 6" xfId="6414" xr:uid="{00000000-0005-0000-0000-0000C3100000}"/>
    <cellStyle name="一般 2 3 4 2 3 6 2" xfId="23032" xr:uid="{00000000-0005-0000-0000-0000C4100000}"/>
    <cellStyle name="一般 2 3 4 2 3 7" xfId="11599" xr:uid="{00000000-0005-0000-0000-0000C5100000}"/>
    <cellStyle name="一般 2 3 4 2 3 7 2" xfId="28217" xr:uid="{00000000-0005-0000-0000-0000C6100000}"/>
    <cellStyle name="一般 2 3 4 2 3 8" xfId="17847" xr:uid="{00000000-0005-0000-0000-0000C7100000}"/>
    <cellStyle name="一般 2 3 4 2 3 9" xfId="16905" xr:uid="{00000000-0005-0000-0000-0000C8100000}"/>
    <cellStyle name="一般 2 3 4 2 4" xfId="448" xr:uid="{00000000-0005-0000-0000-0000C9100000}"/>
    <cellStyle name="一般 2 3 4 2 4 10" xfId="33532" xr:uid="{00000000-0005-0000-0000-0000CA100000}"/>
    <cellStyle name="一般 2 3 4 2 4 2" xfId="1508" xr:uid="{00000000-0005-0000-0000-0000CB100000}"/>
    <cellStyle name="一般 2 3 4 2 4 2 2" xfId="7598" xr:uid="{00000000-0005-0000-0000-0000CC100000}"/>
    <cellStyle name="一般 2 3 4 2 4 2 2 2" xfId="24216" xr:uid="{00000000-0005-0000-0000-0000CD100000}"/>
    <cellStyle name="一般 2 3 4 2 4 2 3" xfId="12783" xr:uid="{00000000-0005-0000-0000-0000CE100000}"/>
    <cellStyle name="一般 2 3 4 2 4 2 3 2" xfId="29401" xr:uid="{00000000-0005-0000-0000-0000CF100000}"/>
    <cellStyle name="一般 2 3 4 2 4 2 4" xfId="19031" xr:uid="{00000000-0005-0000-0000-0000D0100000}"/>
    <cellStyle name="一般 2 3 4 2 4 2 5" xfId="34592" xr:uid="{00000000-0005-0000-0000-0000D1100000}"/>
    <cellStyle name="一般 2 3 4 2 4 3" xfId="2568" xr:uid="{00000000-0005-0000-0000-0000D2100000}"/>
    <cellStyle name="一般 2 3 4 2 4 3 2" xfId="8658" xr:uid="{00000000-0005-0000-0000-0000D3100000}"/>
    <cellStyle name="一般 2 3 4 2 4 3 2 2" xfId="25276" xr:uid="{00000000-0005-0000-0000-0000D4100000}"/>
    <cellStyle name="一般 2 3 4 2 4 3 3" xfId="13843" xr:uid="{00000000-0005-0000-0000-0000D5100000}"/>
    <cellStyle name="一般 2 3 4 2 4 3 3 2" xfId="30461" xr:uid="{00000000-0005-0000-0000-0000D6100000}"/>
    <cellStyle name="一般 2 3 4 2 4 3 4" xfId="20091" xr:uid="{00000000-0005-0000-0000-0000D7100000}"/>
    <cellStyle name="一般 2 3 4 2 4 3 5" xfId="35652" xr:uid="{00000000-0005-0000-0000-0000D8100000}"/>
    <cellStyle name="一般 2 3 4 2 4 4" xfId="3628" xr:uid="{00000000-0005-0000-0000-0000D9100000}"/>
    <cellStyle name="一般 2 3 4 2 4 4 2" xfId="9718" xr:uid="{00000000-0005-0000-0000-0000DA100000}"/>
    <cellStyle name="一般 2 3 4 2 4 4 2 2" xfId="26336" xr:uid="{00000000-0005-0000-0000-0000DB100000}"/>
    <cellStyle name="一般 2 3 4 2 4 4 3" xfId="14903" xr:uid="{00000000-0005-0000-0000-0000DC100000}"/>
    <cellStyle name="一般 2 3 4 2 4 4 3 2" xfId="31521" xr:uid="{00000000-0005-0000-0000-0000DD100000}"/>
    <cellStyle name="一般 2 3 4 2 4 4 4" xfId="21151" xr:uid="{00000000-0005-0000-0000-0000DE100000}"/>
    <cellStyle name="一般 2 3 4 2 4 4 5" xfId="36712" xr:uid="{00000000-0005-0000-0000-0000DF100000}"/>
    <cellStyle name="一般 2 3 4 2 4 5" xfId="4688" xr:uid="{00000000-0005-0000-0000-0000E0100000}"/>
    <cellStyle name="一般 2 3 4 2 4 5 2" xfId="10778" xr:uid="{00000000-0005-0000-0000-0000E1100000}"/>
    <cellStyle name="一般 2 3 4 2 4 5 2 2" xfId="27396" xr:uid="{00000000-0005-0000-0000-0000E2100000}"/>
    <cellStyle name="一般 2 3 4 2 4 5 3" xfId="15963" xr:uid="{00000000-0005-0000-0000-0000E3100000}"/>
    <cellStyle name="一般 2 3 4 2 4 5 3 2" xfId="32581" xr:uid="{00000000-0005-0000-0000-0000E4100000}"/>
    <cellStyle name="一般 2 3 4 2 4 5 4" xfId="22211" xr:uid="{00000000-0005-0000-0000-0000E5100000}"/>
    <cellStyle name="一般 2 3 4 2 4 5 5" xfId="37772" xr:uid="{00000000-0005-0000-0000-0000E6100000}"/>
    <cellStyle name="一般 2 3 4 2 4 6" xfId="6538" xr:uid="{00000000-0005-0000-0000-0000E7100000}"/>
    <cellStyle name="一般 2 3 4 2 4 6 2" xfId="23156" xr:uid="{00000000-0005-0000-0000-0000E8100000}"/>
    <cellStyle name="一般 2 3 4 2 4 7" xfId="11723" xr:uid="{00000000-0005-0000-0000-0000E9100000}"/>
    <cellStyle name="一般 2 3 4 2 4 7 2" xfId="28341" xr:uid="{00000000-0005-0000-0000-0000EA100000}"/>
    <cellStyle name="一般 2 3 4 2 4 8" xfId="17971" xr:uid="{00000000-0005-0000-0000-0000EB100000}"/>
    <cellStyle name="一般 2 3 4 2 4 9" xfId="17029" xr:uid="{00000000-0005-0000-0000-0000EC100000}"/>
    <cellStyle name="一般 2 3 4 2 5" xfId="566" xr:uid="{00000000-0005-0000-0000-0000ED100000}"/>
    <cellStyle name="一般 2 3 4 2 5 10" xfId="33650" xr:uid="{00000000-0005-0000-0000-0000EE100000}"/>
    <cellStyle name="一般 2 3 4 2 5 2" xfId="1626" xr:uid="{00000000-0005-0000-0000-0000EF100000}"/>
    <cellStyle name="一般 2 3 4 2 5 2 2" xfId="7716" xr:uid="{00000000-0005-0000-0000-0000F0100000}"/>
    <cellStyle name="一般 2 3 4 2 5 2 2 2" xfId="24334" xr:uid="{00000000-0005-0000-0000-0000F1100000}"/>
    <cellStyle name="一般 2 3 4 2 5 2 3" xfId="12901" xr:uid="{00000000-0005-0000-0000-0000F2100000}"/>
    <cellStyle name="一般 2 3 4 2 5 2 3 2" xfId="29519" xr:uid="{00000000-0005-0000-0000-0000F3100000}"/>
    <cellStyle name="一般 2 3 4 2 5 2 4" xfId="19149" xr:uid="{00000000-0005-0000-0000-0000F4100000}"/>
    <cellStyle name="一般 2 3 4 2 5 2 5" xfId="34710" xr:uid="{00000000-0005-0000-0000-0000F5100000}"/>
    <cellStyle name="一般 2 3 4 2 5 3" xfId="2686" xr:uid="{00000000-0005-0000-0000-0000F6100000}"/>
    <cellStyle name="一般 2 3 4 2 5 3 2" xfId="8776" xr:uid="{00000000-0005-0000-0000-0000F7100000}"/>
    <cellStyle name="一般 2 3 4 2 5 3 2 2" xfId="25394" xr:uid="{00000000-0005-0000-0000-0000F8100000}"/>
    <cellStyle name="一般 2 3 4 2 5 3 3" xfId="13961" xr:uid="{00000000-0005-0000-0000-0000F9100000}"/>
    <cellStyle name="一般 2 3 4 2 5 3 3 2" xfId="30579" xr:uid="{00000000-0005-0000-0000-0000FA100000}"/>
    <cellStyle name="一般 2 3 4 2 5 3 4" xfId="20209" xr:uid="{00000000-0005-0000-0000-0000FB100000}"/>
    <cellStyle name="一般 2 3 4 2 5 3 5" xfId="35770" xr:uid="{00000000-0005-0000-0000-0000FC100000}"/>
    <cellStyle name="一般 2 3 4 2 5 4" xfId="3746" xr:uid="{00000000-0005-0000-0000-0000FD100000}"/>
    <cellStyle name="一般 2 3 4 2 5 4 2" xfId="9836" xr:uid="{00000000-0005-0000-0000-0000FE100000}"/>
    <cellStyle name="一般 2 3 4 2 5 4 2 2" xfId="26454" xr:uid="{00000000-0005-0000-0000-0000FF100000}"/>
    <cellStyle name="一般 2 3 4 2 5 4 3" xfId="15021" xr:uid="{00000000-0005-0000-0000-000000110000}"/>
    <cellStyle name="一般 2 3 4 2 5 4 3 2" xfId="31639" xr:uid="{00000000-0005-0000-0000-000001110000}"/>
    <cellStyle name="一般 2 3 4 2 5 4 4" xfId="21269" xr:uid="{00000000-0005-0000-0000-000002110000}"/>
    <cellStyle name="一般 2 3 4 2 5 4 5" xfId="36830" xr:uid="{00000000-0005-0000-0000-000003110000}"/>
    <cellStyle name="一般 2 3 4 2 5 5" xfId="4806" xr:uid="{00000000-0005-0000-0000-000004110000}"/>
    <cellStyle name="一般 2 3 4 2 5 5 2" xfId="10896" xr:uid="{00000000-0005-0000-0000-000005110000}"/>
    <cellStyle name="一般 2 3 4 2 5 5 2 2" xfId="27514" xr:uid="{00000000-0005-0000-0000-000006110000}"/>
    <cellStyle name="一般 2 3 4 2 5 5 3" xfId="16081" xr:uid="{00000000-0005-0000-0000-000007110000}"/>
    <cellStyle name="一般 2 3 4 2 5 5 3 2" xfId="32699" xr:uid="{00000000-0005-0000-0000-000008110000}"/>
    <cellStyle name="一般 2 3 4 2 5 5 4" xfId="22329" xr:uid="{00000000-0005-0000-0000-000009110000}"/>
    <cellStyle name="一般 2 3 4 2 5 5 5" xfId="37890" xr:uid="{00000000-0005-0000-0000-00000A110000}"/>
    <cellStyle name="一般 2 3 4 2 5 6" xfId="6656" xr:uid="{00000000-0005-0000-0000-00000B110000}"/>
    <cellStyle name="一般 2 3 4 2 5 6 2" xfId="23274" xr:uid="{00000000-0005-0000-0000-00000C110000}"/>
    <cellStyle name="一般 2 3 4 2 5 7" xfId="11841" xr:uid="{00000000-0005-0000-0000-00000D110000}"/>
    <cellStyle name="一般 2 3 4 2 5 7 2" xfId="28459" xr:uid="{00000000-0005-0000-0000-00000E110000}"/>
    <cellStyle name="一般 2 3 4 2 5 8" xfId="18089" xr:uid="{00000000-0005-0000-0000-00000F110000}"/>
    <cellStyle name="一般 2 3 4 2 5 9" xfId="17147" xr:uid="{00000000-0005-0000-0000-000010110000}"/>
    <cellStyle name="一般 2 3 4 2 6" xfId="684" xr:uid="{00000000-0005-0000-0000-000011110000}"/>
    <cellStyle name="一般 2 3 4 2 6 10" xfId="33768" xr:uid="{00000000-0005-0000-0000-000012110000}"/>
    <cellStyle name="一般 2 3 4 2 6 2" xfId="1744" xr:uid="{00000000-0005-0000-0000-000013110000}"/>
    <cellStyle name="一般 2 3 4 2 6 2 2" xfId="7834" xr:uid="{00000000-0005-0000-0000-000014110000}"/>
    <cellStyle name="一般 2 3 4 2 6 2 2 2" xfId="24452" xr:uid="{00000000-0005-0000-0000-000015110000}"/>
    <cellStyle name="一般 2 3 4 2 6 2 3" xfId="13019" xr:uid="{00000000-0005-0000-0000-000016110000}"/>
    <cellStyle name="一般 2 3 4 2 6 2 3 2" xfId="29637" xr:uid="{00000000-0005-0000-0000-000017110000}"/>
    <cellStyle name="一般 2 3 4 2 6 2 4" xfId="19267" xr:uid="{00000000-0005-0000-0000-000018110000}"/>
    <cellStyle name="一般 2 3 4 2 6 2 5" xfId="34828" xr:uid="{00000000-0005-0000-0000-000019110000}"/>
    <cellStyle name="一般 2 3 4 2 6 3" xfId="2804" xr:uid="{00000000-0005-0000-0000-00001A110000}"/>
    <cellStyle name="一般 2 3 4 2 6 3 2" xfId="8894" xr:uid="{00000000-0005-0000-0000-00001B110000}"/>
    <cellStyle name="一般 2 3 4 2 6 3 2 2" xfId="25512" xr:uid="{00000000-0005-0000-0000-00001C110000}"/>
    <cellStyle name="一般 2 3 4 2 6 3 3" xfId="14079" xr:uid="{00000000-0005-0000-0000-00001D110000}"/>
    <cellStyle name="一般 2 3 4 2 6 3 3 2" xfId="30697" xr:uid="{00000000-0005-0000-0000-00001E110000}"/>
    <cellStyle name="一般 2 3 4 2 6 3 4" xfId="20327" xr:uid="{00000000-0005-0000-0000-00001F110000}"/>
    <cellStyle name="一般 2 3 4 2 6 3 5" xfId="35888" xr:uid="{00000000-0005-0000-0000-000020110000}"/>
    <cellStyle name="一般 2 3 4 2 6 4" xfId="3864" xr:uid="{00000000-0005-0000-0000-000021110000}"/>
    <cellStyle name="一般 2 3 4 2 6 4 2" xfId="9954" xr:uid="{00000000-0005-0000-0000-000022110000}"/>
    <cellStyle name="一般 2 3 4 2 6 4 2 2" xfId="26572" xr:uid="{00000000-0005-0000-0000-000023110000}"/>
    <cellStyle name="一般 2 3 4 2 6 4 3" xfId="15139" xr:uid="{00000000-0005-0000-0000-000024110000}"/>
    <cellStyle name="一般 2 3 4 2 6 4 3 2" xfId="31757" xr:uid="{00000000-0005-0000-0000-000025110000}"/>
    <cellStyle name="一般 2 3 4 2 6 4 4" xfId="21387" xr:uid="{00000000-0005-0000-0000-000026110000}"/>
    <cellStyle name="一般 2 3 4 2 6 4 5" xfId="36948" xr:uid="{00000000-0005-0000-0000-000027110000}"/>
    <cellStyle name="一般 2 3 4 2 6 5" xfId="4924" xr:uid="{00000000-0005-0000-0000-000028110000}"/>
    <cellStyle name="一般 2 3 4 2 6 5 2" xfId="11014" xr:uid="{00000000-0005-0000-0000-000029110000}"/>
    <cellStyle name="一般 2 3 4 2 6 5 2 2" xfId="27632" xr:uid="{00000000-0005-0000-0000-00002A110000}"/>
    <cellStyle name="一般 2 3 4 2 6 5 3" xfId="16199" xr:uid="{00000000-0005-0000-0000-00002B110000}"/>
    <cellStyle name="一般 2 3 4 2 6 5 3 2" xfId="32817" xr:uid="{00000000-0005-0000-0000-00002C110000}"/>
    <cellStyle name="一般 2 3 4 2 6 5 4" xfId="22447" xr:uid="{00000000-0005-0000-0000-00002D110000}"/>
    <cellStyle name="一般 2 3 4 2 6 5 5" xfId="38008" xr:uid="{00000000-0005-0000-0000-00002E110000}"/>
    <cellStyle name="一般 2 3 4 2 6 6" xfId="6774" xr:uid="{00000000-0005-0000-0000-00002F110000}"/>
    <cellStyle name="一般 2 3 4 2 6 6 2" xfId="23392" xr:uid="{00000000-0005-0000-0000-000030110000}"/>
    <cellStyle name="一般 2 3 4 2 6 7" xfId="11959" xr:uid="{00000000-0005-0000-0000-000031110000}"/>
    <cellStyle name="一般 2 3 4 2 6 7 2" xfId="28577" xr:uid="{00000000-0005-0000-0000-000032110000}"/>
    <cellStyle name="一般 2 3 4 2 6 8" xfId="18207" xr:uid="{00000000-0005-0000-0000-000033110000}"/>
    <cellStyle name="一般 2 3 4 2 6 9" xfId="17265" xr:uid="{00000000-0005-0000-0000-000034110000}"/>
    <cellStyle name="一般 2 3 4 2 7" xfId="802" xr:uid="{00000000-0005-0000-0000-000035110000}"/>
    <cellStyle name="一般 2 3 4 2 7 10" xfId="33886" xr:uid="{00000000-0005-0000-0000-000036110000}"/>
    <cellStyle name="一般 2 3 4 2 7 2" xfId="1862" xr:uid="{00000000-0005-0000-0000-000037110000}"/>
    <cellStyle name="一般 2 3 4 2 7 2 2" xfId="7952" xr:uid="{00000000-0005-0000-0000-000038110000}"/>
    <cellStyle name="一般 2 3 4 2 7 2 2 2" xfId="24570" xr:uid="{00000000-0005-0000-0000-000039110000}"/>
    <cellStyle name="一般 2 3 4 2 7 2 3" xfId="13137" xr:uid="{00000000-0005-0000-0000-00003A110000}"/>
    <cellStyle name="一般 2 3 4 2 7 2 3 2" xfId="29755" xr:uid="{00000000-0005-0000-0000-00003B110000}"/>
    <cellStyle name="一般 2 3 4 2 7 2 4" xfId="19385" xr:uid="{00000000-0005-0000-0000-00003C110000}"/>
    <cellStyle name="一般 2 3 4 2 7 2 5" xfId="34946" xr:uid="{00000000-0005-0000-0000-00003D110000}"/>
    <cellStyle name="一般 2 3 4 2 7 3" xfId="2922" xr:uid="{00000000-0005-0000-0000-00003E110000}"/>
    <cellStyle name="一般 2 3 4 2 7 3 2" xfId="9012" xr:uid="{00000000-0005-0000-0000-00003F110000}"/>
    <cellStyle name="一般 2 3 4 2 7 3 2 2" xfId="25630" xr:uid="{00000000-0005-0000-0000-000040110000}"/>
    <cellStyle name="一般 2 3 4 2 7 3 3" xfId="14197" xr:uid="{00000000-0005-0000-0000-000041110000}"/>
    <cellStyle name="一般 2 3 4 2 7 3 3 2" xfId="30815" xr:uid="{00000000-0005-0000-0000-000042110000}"/>
    <cellStyle name="一般 2 3 4 2 7 3 4" xfId="20445" xr:uid="{00000000-0005-0000-0000-000043110000}"/>
    <cellStyle name="一般 2 3 4 2 7 3 5" xfId="36006" xr:uid="{00000000-0005-0000-0000-000044110000}"/>
    <cellStyle name="一般 2 3 4 2 7 4" xfId="3982" xr:uid="{00000000-0005-0000-0000-000045110000}"/>
    <cellStyle name="一般 2 3 4 2 7 4 2" xfId="10072" xr:uid="{00000000-0005-0000-0000-000046110000}"/>
    <cellStyle name="一般 2 3 4 2 7 4 2 2" xfId="26690" xr:uid="{00000000-0005-0000-0000-000047110000}"/>
    <cellStyle name="一般 2 3 4 2 7 4 3" xfId="15257" xr:uid="{00000000-0005-0000-0000-000048110000}"/>
    <cellStyle name="一般 2 3 4 2 7 4 3 2" xfId="31875" xr:uid="{00000000-0005-0000-0000-000049110000}"/>
    <cellStyle name="一般 2 3 4 2 7 4 4" xfId="21505" xr:uid="{00000000-0005-0000-0000-00004A110000}"/>
    <cellStyle name="一般 2 3 4 2 7 4 5" xfId="37066" xr:uid="{00000000-0005-0000-0000-00004B110000}"/>
    <cellStyle name="一般 2 3 4 2 7 5" xfId="5042" xr:uid="{00000000-0005-0000-0000-00004C110000}"/>
    <cellStyle name="一般 2 3 4 2 7 5 2" xfId="11132" xr:uid="{00000000-0005-0000-0000-00004D110000}"/>
    <cellStyle name="一般 2 3 4 2 7 5 2 2" xfId="27750" xr:uid="{00000000-0005-0000-0000-00004E110000}"/>
    <cellStyle name="一般 2 3 4 2 7 5 3" xfId="16317" xr:uid="{00000000-0005-0000-0000-00004F110000}"/>
    <cellStyle name="一般 2 3 4 2 7 5 3 2" xfId="32935" xr:uid="{00000000-0005-0000-0000-000050110000}"/>
    <cellStyle name="一般 2 3 4 2 7 5 4" xfId="22565" xr:uid="{00000000-0005-0000-0000-000051110000}"/>
    <cellStyle name="一般 2 3 4 2 7 5 5" xfId="38126" xr:uid="{00000000-0005-0000-0000-000052110000}"/>
    <cellStyle name="一般 2 3 4 2 7 6" xfId="6892" xr:uid="{00000000-0005-0000-0000-000053110000}"/>
    <cellStyle name="一般 2 3 4 2 7 6 2" xfId="23510" xr:uid="{00000000-0005-0000-0000-000054110000}"/>
    <cellStyle name="一般 2 3 4 2 7 7" xfId="12077" xr:uid="{00000000-0005-0000-0000-000055110000}"/>
    <cellStyle name="一般 2 3 4 2 7 7 2" xfId="28695" xr:uid="{00000000-0005-0000-0000-000056110000}"/>
    <cellStyle name="一般 2 3 4 2 7 8" xfId="18325" xr:uid="{00000000-0005-0000-0000-000057110000}"/>
    <cellStyle name="一般 2 3 4 2 7 9" xfId="17383" xr:uid="{00000000-0005-0000-0000-000058110000}"/>
    <cellStyle name="一般 2 3 4 2 8" xfId="920" xr:uid="{00000000-0005-0000-0000-000059110000}"/>
    <cellStyle name="一般 2 3 4 2 8 10" xfId="34004" xr:uid="{00000000-0005-0000-0000-00005A110000}"/>
    <cellStyle name="一般 2 3 4 2 8 2" xfId="1980" xr:uid="{00000000-0005-0000-0000-00005B110000}"/>
    <cellStyle name="一般 2 3 4 2 8 2 2" xfId="8070" xr:uid="{00000000-0005-0000-0000-00005C110000}"/>
    <cellStyle name="一般 2 3 4 2 8 2 2 2" xfId="24688" xr:uid="{00000000-0005-0000-0000-00005D110000}"/>
    <cellStyle name="一般 2 3 4 2 8 2 3" xfId="13255" xr:uid="{00000000-0005-0000-0000-00005E110000}"/>
    <cellStyle name="一般 2 3 4 2 8 2 3 2" xfId="29873" xr:uid="{00000000-0005-0000-0000-00005F110000}"/>
    <cellStyle name="一般 2 3 4 2 8 2 4" xfId="19503" xr:uid="{00000000-0005-0000-0000-000060110000}"/>
    <cellStyle name="一般 2 3 4 2 8 2 5" xfId="35064" xr:uid="{00000000-0005-0000-0000-000061110000}"/>
    <cellStyle name="一般 2 3 4 2 8 3" xfId="3040" xr:uid="{00000000-0005-0000-0000-000062110000}"/>
    <cellStyle name="一般 2 3 4 2 8 3 2" xfId="9130" xr:uid="{00000000-0005-0000-0000-000063110000}"/>
    <cellStyle name="一般 2 3 4 2 8 3 2 2" xfId="25748" xr:uid="{00000000-0005-0000-0000-000064110000}"/>
    <cellStyle name="一般 2 3 4 2 8 3 3" xfId="14315" xr:uid="{00000000-0005-0000-0000-000065110000}"/>
    <cellStyle name="一般 2 3 4 2 8 3 3 2" xfId="30933" xr:uid="{00000000-0005-0000-0000-000066110000}"/>
    <cellStyle name="一般 2 3 4 2 8 3 4" xfId="20563" xr:uid="{00000000-0005-0000-0000-000067110000}"/>
    <cellStyle name="一般 2 3 4 2 8 3 5" xfId="36124" xr:uid="{00000000-0005-0000-0000-000068110000}"/>
    <cellStyle name="一般 2 3 4 2 8 4" xfId="4100" xr:uid="{00000000-0005-0000-0000-000069110000}"/>
    <cellStyle name="一般 2 3 4 2 8 4 2" xfId="10190" xr:uid="{00000000-0005-0000-0000-00006A110000}"/>
    <cellStyle name="一般 2 3 4 2 8 4 2 2" xfId="26808" xr:uid="{00000000-0005-0000-0000-00006B110000}"/>
    <cellStyle name="一般 2 3 4 2 8 4 3" xfId="15375" xr:uid="{00000000-0005-0000-0000-00006C110000}"/>
    <cellStyle name="一般 2 3 4 2 8 4 3 2" xfId="31993" xr:uid="{00000000-0005-0000-0000-00006D110000}"/>
    <cellStyle name="一般 2 3 4 2 8 4 4" xfId="21623" xr:uid="{00000000-0005-0000-0000-00006E110000}"/>
    <cellStyle name="一般 2 3 4 2 8 4 5" xfId="37184" xr:uid="{00000000-0005-0000-0000-00006F110000}"/>
    <cellStyle name="一般 2 3 4 2 8 5" xfId="5160" xr:uid="{00000000-0005-0000-0000-000070110000}"/>
    <cellStyle name="一般 2 3 4 2 8 5 2" xfId="11250" xr:uid="{00000000-0005-0000-0000-000071110000}"/>
    <cellStyle name="一般 2 3 4 2 8 5 2 2" xfId="27868" xr:uid="{00000000-0005-0000-0000-000072110000}"/>
    <cellStyle name="一般 2 3 4 2 8 5 3" xfId="16435" xr:uid="{00000000-0005-0000-0000-000073110000}"/>
    <cellStyle name="一般 2 3 4 2 8 5 3 2" xfId="33053" xr:uid="{00000000-0005-0000-0000-000074110000}"/>
    <cellStyle name="一般 2 3 4 2 8 5 4" xfId="22683" xr:uid="{00000000-0005-0000-0000-000075110000}"/>
    <cellStyle name="一般 2 3 4 2 8 5 5" xfId="38244" xr:uid="{00000000-0005-0000-0000-000076110000}"/>
    <cellStyle name="一般 2 3 4 2 8 6" xfId="7010" xr:uid="{00000000-0005-0000-0000-000077110000}"/>
    <cellStyle name="一般 2 3 4 2 8 6 2" xfId="23628" xr:uid="{00000000-0005-0000-0000-000078110000}"/>
    <cellStyle name="一般 2 3 4 2 8 7" xfId="12195" xr:uid="{00000000-0005-0000-0000-000079110000}"/>
    <cellStyle name="一般 2 3 4 2 8 7 2" xfId="28813" xr:uid="{00000000-0005-0000-0000-00007A110000}"/>
    <cellStyle name="一般 2 3 4 2 8 8" xfId="18443" xr:uid="{00000000-0005-0000-0000-00007B110000}"/>
    <cellStyle name="一般 2 3 4 2 8 9" xfId="17501" xr:uid="{00000000-0005-0000-0000-00007C110000}"/>
    <cellStyle name="一般 2 3 4 2 9" xfId="1145" xr:uid="{00000000-0005-0000-0000-00007D110000}"/>
    <cellStyle name="一般 2 3 4 2 9 2" xfId="2205" xr:uid="{00000000-0005-0000-0000-00007E110000}"/>
    <cellStyle name="一般 2 3 4 2 9 2 2" xfId="8295" xr:uid="{00000000-0005-0000-0000-00007F110000}"/>
    <cellStyle name="一般 2 3 4 2 9 2 2 2" xfId="24913" xr:uid="{00000000-0005-0000-0000-000080110000}"/>
    <cellStyle name="一般 2 3 4 2 9 2 3" xfId="13480" xr:uid="{00000000-0005-0000-0000-000081110000}"/>
    <cellStyle name="一般 2 3 4 2 9 2 3 2" xfId="30098" xr:uid="{00000000-0005-0000-0000-000082110000}"/>
    <cellStyle name="一般 2 3 4 2 9 2 4" xfId="19728" xr:uid="{00000000-0005-0000-0000-000083110000}"/>
    <cellStyle name="一般 2 3 4 2 9 2 5" xfId="35289" xr:uid="{00000000-0005-0000-0000-000084110000}"/>
    <cellStyle name="一般 2 3 4 2 9 3" xfId="3265" xr:uid="{00000000-0005-0000-0000-000085110000}"/>
    <cellStyle name="一般 2 3 4 2 9 3 2" xfId="9355" xr:uid="{00000000-0005-0000-0000-000086110000}"/>
    <cellStyle name="一般 2 3 4 2 9 3 2 2" xfId="25973" xr:uid="{00000000-0005-0000-0000-000087110000}"/>
    <cellStyle name="一般 2 3 4 2 9 3 3" xfId="14540" xr:uid="{00000000-0005-0000-0000-000088110000}"/>
    <cellStyle name="一般 2 3 4 2 9 3 3 2" xfId="31158" xr:uid="{00000000-0005-0000-0000-000089110000}"/>
    <cellStyle name="一般 2 3 4 2 9 3 4" xfId="20788" xr:uid="{00000000-0005-0000-0000-00008A110000}"/>
    <cellStyle name="一般 2 3 4 2 9 3 5" xfId="36349" xr:uid="{00000000-0005-0000-0000-00008B110000}"/>
    <cellStyle name="一般 2 3 4 2 9 4" xfId="4325" xr:uid="{00000000-0005-0000-0000-00008C110000}"/>
    <cellStyle name="一般 2 3 4 2 9 4 2" xfId="10415" xr:uid="{00000000-0005-0000-0000-00008D110000}"/>
    <cellStyle name="一般 2 3 4 2 9 4 2 2" xfId="27033" xr:uid="{00000000-0005-0000-0000-00008E110000}"/>
    <cellStyle name="一般 2 3 4 2 9 4 3" xfId="15600" xr:uid="{00000000-0005-0000-0000-00008F110000}"/>
    <cellStyle name="一般 2 3 4 2 9 4 3 2" xfId="32218" xr:uid="{00000000-0005-0000-0000-000090110000}"/>
    <cellStyle name="一般 2 3 4 2 9 4 4" xfId="21848" xr:uid="{00000000-0005-0000-0000-000091110000}"/>
    <cellStyle name="一般 2 3 4 2 9 4 5" xfId="37409" xr:uid="{00000000-0005-0000-0000-000092110000}"/>
    <cellStyle name="一般 2 3 4 2 9 5" xfId="7235" xr:uid="{00000000-0005-0000-0000-000093110000}"/>
    <cellStyle name="一般 2 3 4 2 9 5 2" xfId="23853" xr:uid="{00000000-0005-0000-0000-000094110000}"/>
    <cellStyle name="一般 2 3 4 2 9 6" xfId="12420" xr:uid="{00000000-0005-0000-0000-000095110000}"/>
    <cellStyle name="一般 2 3 4 2 9 6 2" xfId="29038" xr:uid="{00000000-0005-0000-0000-000096110000}"/>
    <cellStyle name="一般 2 3 4 2 9 7" xfId="18668" xr:uid="{00000000-0005-0000-0000-000097110000}"/>
    <cellStyle name="一般 2 3 4 2 9 8" xfId="16666" xr:uid="{00000000-0005-0000-0000-000098110000}"/>
    <cellStyle name="一般 2 3 4 2 9 9" xfId="34229" xr:uid="{00000000-0005-0000-0000-000099110000}"/>
    <cellStyle name="一般 2 3 4 20" xfId="17574" xr:uid="{00000000-0005-0000-0000-00009A110000}"/>
    <cellStyle name="一般 2 3 4 21" xfId="16515" xr:uid="{00000000-0005-0000-0000-00009B110000}"/>
    <cellStyle name="一般 2 3 4 22" xfId="33147" xr:uid="{00000000-0005-0000-0000-00009C110000}"/>
    <cellStyle name="一般 2 3 4 3" xfId="113" xr:uid="{00000000-0005-0000-0000-00009D110000}"/>
    <cellStyle name="一般 2 3 4 3 10" xfId="1066" xr:uid="{00000000-0005-0000-0000-00009E110000}"/>
    <cellStyle name="一般 2 3 4 3 10 2" xfId="7156" xr:uid="{00000000-0005-0000-0000-00009F110000}"/>
    <cellStyle name="一般 2 3 4 3 10 2 2" xfId="23774" xr:uid="{00000000-0005-0000-0000-0000A0110000}"/>
    <cellStyle name="一般 2 3 4 3 10 3" xfId="12341" xr:uid="{00000000-0005-0000-0000-0000A1110000}"/>
    <cellStyle name="一般 2 3 4 3 10 3 2" xfId="28959" xr:uid="{00000000-0005-0000-0000-0000A2110000}"/>
    <cellStyle name="一般 2 3 4 3 10 4" xfId="18589" xr:uid="{00000000-0005-0000-0000-0000A3110000}"/>
    <cellStyle name="一般 2 3 4 3 10 5" xfId="34150" xr:uid="{00000000-0005-0000-0000-0000A4110000}"/>
    <cellStyle name="一般 2 3 4 3 11" xfId="2126" xr:uid="{00000000-0005-0000-0000-0000A5110000}"/>
    <cellStyle name="一般 2 3 4 3 11 2" xfId="8216" xr:uid="{00000000-0005-0000-0000-0000A6110000}"/>
    <cellStyle name="一般 2 3 4 3 11 2 2" xfId="24834" xr:uid="{00000000-0005-0000-0000-0000A7110000}"/>
    <cellStyle name="一般 2 3 4 3 11 3" xfId="13401" xr:uid="{00000000-0005-0000-0000-0000A8110000}"/>
    <cellStyle name="一般 2 3 4 3 11 3 2" xfId="30019" xr:uid="{00000000-0005-0000-0000-0000A9110000}"/>
    <cellStyle name="一般 2 3 4 3 11 4" xfId="19649" xr:uid="{00000000-0005-0000-0000-0000AA110000}"/>
    <cellStyle name="一般 2 3 4 3 11 5" xfId="35210" xr:uid="{00000000-0005-0000-0000-0000AB110000}"/>
    <cellStyle name="一般 2 3 4 3 12" xfId="3186" xr:uid="{00000000-0005-0000-0000-0000AC110000}"/>
    <cellStyle name="一般 2 3 4 3 12 2" xfId="9276" xr:uid="{00000000-0005-0000-0000-0000AD110000}"/>
    <cellStyle name="一般 2 3 4 3 12 2 2" xfId="25894" xr:uid="{00000000-0005-0000-0000-0000AE110000}"/>
    <cellStyle name="一般 2 3 4 3 12 3" xfId="14461" xr:uid="{00000000-0005-0000-0000-0000AF110000}"/>
    <cellStyle name="一般 2 3 4 3 12 3 2" xfId="31079" xr:uid="{00000000-0005-0000-0000-0000B0110000}"/>
    <cellStyle name="一般 2 3 4 3 12 4" xfId="20709" xr:uid="{00000000-0005-0000-0000-0000B1110000}"/>
    <cellStyle name="一般 2 3 4 3 12 5" xfId="36270" xr:uid="{00000000-0005-0000-0000-0000B2110000}"/>
    <cellStyle name="一般 2 3 4 3 13" xfId="4246" xr:uid="{00000000-0005-0000-0000-0000B3110000}"/>
    <cellStyle name="一般 2 3 4 3 13 2" xfId="10336" xr:uid="{00000000-0005-0000-0000-0000B4110000}"/>
    <cellStyle name="一般 2 3 4 3 13 2 2" xfId="26954" xr:uid="{00000000-0005-0000-0000-0000B5110000}"/>
    <cellStyle name="一般 2 3 4 3 13 3" xfId="15521" xr:uid="{00000000-0005-0000-0000-0000B6110000}"/>
    <cellStyle name="一般 2 3 4 3 13 3 2" xfId="32139" xr:uid="{00000000-0005-0000-0000-0000B7110000}"/>
    <cellStyle name="一般 2 3 4 3 13 4" xfId="21769" xr:uid="{00000000-0005-0000-0000-0000B8110000}"/>
    <cellStyle name="一般 2 3 4 3 13 5" xfId="37330" xr:uid="{00000000-0005-0000-0000-0000B9110000}"/>
    <cellStyle name="一般 2 3 4 3 14" xfId="6203" xr:uid="{00000000-0005-0000-0000-0000BA110000}"/>
    <cellStyle name="一般 2 3 4 3 14 2" xfId="22821" xr:uid="{00000000-0005-0000-0000-0000BB110000}"/>
    <cellStyle name="一般 2 3 4 3 15" xfId="11388" xr:uid="{00000000-0005-0000-0000-0000BC110000}"/>
    <cellStyle name="一般 2 3 4 3 15 2" xfId="28006" xr:uid="{00000000-0005-0000-0000-0000BD110000}"/>
    <cellStyle name="一般 2 3 4 3 16" xfId="17624" xr:uid="{00000000-0005-0000-0000-0000BE110000}"/>
    <cellStyle name="一般 2 3 4 3 17" xfId="16587" xr:uid="{00000000-0005-0000-0000-0000BF110000}"/>
    <cellStyle name="一般 2 3 4 3 18" xfId="33197" xr:uid="{00000000-0005-0000-0000-0000C0110000}"/>
    <cellStyle name="一般 2 3 4 3 2" xfId="231" xr:uid="{00000000-0005-0000-0000-0000C1110000}"/>
    <cellStyle name="一般 2 3 4 3 2 10" xfId="33315" xr:uid="{00000000-0005-0000-0000-0000C2110000}"/>
    <cellStyle name="一般 2 3 4 3 2 2" xfId="1291" xr:uid="{00000000-0005-0000-0000-0000C3110000}"/>
    <cellStyle name="一般 2 3 4 3 2 2 2" xfId="7381" xr:uid="{00000000-0005-0000-0000-0000C4110000}"/>
    <cellStyle name="一般 2 3 4 3 2 2 2 2" xfId="23999" xr:uid="{00000000-0005-0000-0000-0000C5110000}"/>
    <cellStyle name="一般 2 3 4 3 2 2 3" xfId="12566" xr:uid="{00000000-0005-0000-0000-0000C6110000}"/>
    <cellStyle name="一般 2 3 4 3 2 2 3 2" xfId="29184" xr:uid="{00000000-0005-0000-0000-0000C7110000}"/>
    <cellStyle name="一般 2 3 4 3 2 2 4" xfId="18814" xr:uid="{00000000-0005-0000-0000-0000C8110000}"/>
    <cellStyle name="一般 2 3 4 3 2 2 5" xfId="34375" xr:uid="{00000000-0005-0000-0000-0000C9110000}"/>
    <cellStyle name="一般 2 3 4 3 2 3" xfId="2351" xr:uid="{00000000-0005-0000-0000-0000CA110000}"/>
    <cellStyle name="一般 2 3 4 3 2 3 2" xfId="8441" xr:uid="{00000000-0005-0000-0000-0000CB110000}"/>
    <cellStyle name="一般 2 3 4 3 2 3 2 2" xfId="25059" xr:uid="{00000000-0005-0000-0000-0000CC110000}"/>
    <cellStyle name="一般 2 3 4 3 2 3 3" xfId="13626" xr:uid="{00000000-0005-0000-0000-0000CD110000}"/>
    <cellStyle name="一般 2 3 4 3 2 3 3 2" xfId="30244" xr:uid="{00000000-0005-0000-0000-0000CE110000}"/>
    <cellStyle name="一般 2 3 4 3 2 3 4" xfId="19874" xr:uid="{00000000-0005-0000-0000-0000CF110000}"/>
    <cellStyle name="一般 2 3 4 3 2 3 5" xfId="35435" xr:uid="{00000000-0005-0000-0000-0000D0110000}"/>
    <cellStyle name="一般 2 3 4 3 2 4" xfId="3411" xr:uid="{00000000-0005-0000-0000-0000D1110000}"/>
    <cellStyle name="一般 2 3 4 3 2 4 2" xfId="9501" xr:uid="{00000000-0005-0000-0000-0000D2110000}"/>
    <cellStyle name="一般 2 3 4 3 2 4 2 2" xfId="26119" xr:uid="{00000000-0005-0000-0000-0000D3110000}"/>
    <cellStyle name="一般 2 3 4 3 2 4 3" xfId="14686" xr:uid="{00000000-0005-0000-0000-0000D4110000}"/>
    <cellStyle name="一般 2 3 4 3 2 4 3 2" xfId="31304" xr:uid="{00000000-0005-0000-0000-0000D5110000}"/>
    <cellStyle name="一般 2 3 4 3 2 4 4" xfId="20934" xr:uid="{00000000-0005-0000-0000-0000D6110000}"/>
    <cellStyle name="一般 2 3 4 3 2 4 5" xfId="36495" xr:uid="{00000000-0005-0000-0000-0000D7110000}"/>
    <cellStyle name="一般 2 3 4 3 2 5" xfId="4471" xr:uid="{00000000-0005-0000-0000-0000D8110000}"/>
    <cellStyle name="一般 2 3 4 3 2 5 2" xfId="10561" xr:uid="{00000000-0005-0000-0000-0000D9110000}"/>
    <cellStyle name="一般 2 3 4 3 2 5 2 2" xfId="27179" xr:uid="{00000000-0005-0000-0000-0000DA110000}"/>
    <cellStyle name="一般 2 3 4 3 2 5 3" xfId="15746" xr:uid="{00000000-0005-0000-0000-0000DB110000}"/>
    <cellStyle name="一般 2 3 4 3 2 5 3 2" xfId="32364" xr:uid="{00000000-0005-0000-0000-0000DC110000}"/>
    <cellStyle name="一般 2 3 4 3 2 5 4" xfId="21994" xr:uid="{00000000-0005-0000-0000-0000DD110000}"/>
    <cellStyle name="一般 2 3 4 3 2 5 5" xfId="37555" xr:uid="{00000000-0005-0000-0000-0000DE110000}"/>
    <cellStyle name="一般 2 3 4 3 2 6" xfId="6321" xr:uid="{00000000-0005-0000-0000-0000DF110000}"/>
    <cellStyle name="一般 2 3 4 3 2 6 2" xfId="22939" xr:uid="{00000000-0005-0000-0000-0000E0110000}"/>
    <cellStyle name="一般 2 3 4 3 2 7" xfId="11506" xr:uid="{00000000-0005-0000-0000-0000E1110000}"/>
    <cellStyle name="一般 2 3 4 3 2 7 2" xfId="28124" xr:uid="{00000000-0005-0000-0000-0000E2110000}"/>
    <cellStyle name="一般 2 3 4 3 2 8" xfId="17742" xr:uid="{00000000-0005-0000-0000-0000E3110000}"/>
    <cellStyle name="一般 2 3 4 3 2 9" xfId="16812" xr:uid="{00000000-0005-0000-0000-0000E4110000}"/>
    <cellStyle name="一般 2 3 4 3 3" xfId="352" xr:uid="{00000000-0005-0000-0000-0000E5110000}"/>
    <cellStyle name="一般 2 3 4 3 3 10" xfId="33436" xr:uid="{00000000-0005-0000-0000-0000E6110000}"/>
    <cellStyle name="一般 2 3 4 3 3 2" xfId="1412" xr:uid="{00000000-0005-0000-0000-0000E7110000}"/>
    <cellStyle name="一般 2 3 4 3 3 2 2" xfId="7502" xr:uid="{00000000-0005-0000-0000-0000E8110000}"/>
    <cellStyle name="一般 2 3 4 3 3 2 2 2" xfId="24120" xr:uid="{00000000-0005-0000-0000-0000E9110000}"/>
    <cellStyle name="一般 2 3 4 3 3 2 3" xfId="12687" xr:uid="{00000000-0005-0000-0000-0000EA110000}"/>
    <cellStyle name="一般 2 3 4 3 3 2 3 2" xfId="29305" xr:uid="{00000000-0005-0000-0000-0000EB110000}"/>
    <cellStyle name="一般 2 3 4 3 3 2 4" xfId="18935" xr:uid="{00000000-0005-0000-0000-0000EC110000}"/>
    <cellStyle name="一般 2 3 4 3 3 2 5" xfId="34496" xr:uid="{00000000-0005-0000-0000-0000ED110000}"/>
    <cellStyle name="一般 2 3 4 3 3 3" xfId="2472" xr:uid="{00000000-0005-0000-0000-0000EE110000}"/>
    <cellStyle name="一般 2 3 4 3 3 3 2" xfId="8562" xr:uid="{00000000-0005-0000-0000-0000EF110000}"/>
    <cellStyle name="一般 2 3 4 3 3 3 2 2" xfId="25180" xr:uid="{00000000-0005-0000-0000-0000F0110000}"/>
    <cellStyle name="一般 2 3 4 3 3 3 3" xfId="13747" xr:uid="{00000000-0005-0000-0000-0000F1110000}"/>
    <cellStyle name="一般 2 3 4 3 3 3 3 2" xfId="30365" xr:uid="{00000000-0005-0000-0000-0000F2110000}"/>
    <cellStyle name="一般 2 3 4 3 3 3 4" xfId="19995" xr:uid="{00000000-0005-0000-0000-0000F3110000}"/>
    <cellStyle name="一般 2 3 4 3 3 3 5" xfId="35556" xr:uid="{00000000-0005-0000-0000-0000F4110000}"/>
    <cellStyle name="一般 2 3 4 3 3 4" xfId="3532" xr:uid="{00000000-0005-0000-0000-0000F5110000}"/>
    <cellStyle name="一般 2 3 4 3 3 4 2" xfId="9622" xr:uid="{00000000-0005-0000-0000-0000F6110000}"/>
    <cellStyle name="一般 2 3 4 3 3 4 2 2" xfId="26240" xr:uid="{00000000-0005-0000-0000-0000F7110000}"/>
    <cellStyle name="一般 2 3 4 3 3 4 3" xfId="14807" xr:uid="{00000000-0005-0000-0000-0000F8110000}"/>
    <cellStyle name="一般 2 3 4 3 3 4 3 2" xfId="31425" xr:uid="{00000000-0005-0000-0000-0000F9110000}"/>
    <cellStyle name="一般 2 3 4 3 3 4 4" xfId="21055" xr:uid="{00000000-0005-0000-0000-0000FA110000}"/>
    <cellStyle name="一般 2 3 4 3 3 4 5" xfId="36616" xr:uid="{00000000-0005-0000-0000-0000FB110000}"/>
    <cellStyle name="一般 2 3 4 3 3 5" xfId="4592" xr:uid="{00000000-0005-0000-0000-0000FC110000}"/>
    <cellStyle name="一般 2 3 4 3 3 5 2" xfId="10682" xr:uid="{00000000-0005-0000-0000-0000FD110000}"/>
    <cellStyle name="一般 2 3 4 3 3 5 2 2" xfId="27300" xr:uid="{00000000-0005-0000-0000-0000FE110000}"/>
    <cellStyle name="一般 2 3 4 3 3 5 3" xfId="15867" xr:uid="{00000000-0005-0000-0000-0000FF110000}"/>
    <cellStyle name="一般 2 3 4 3 3 5 3 2" xfId="32485" xr:uid="{00000000-0005-0000-0000-000000120000}"/>
    <cellStyle name="一般 2 3 4 3 3 5 4" xfId="22115" xr:uid="{00000000-0005-0000-0000-000001120000}"/>
    <cellStyle name="一般 2 3 4 3 3 5 5" xfId="37676" xr:uid="{00000000-0005-0000-0000-000002120000}"/>
    <cellStyle name="一般 2 3 4 3 3 6" xfId="6442" xr:uid="{00000000-0005-0000-0000-000003120000}"/>
    <cellStyle name="一般 2 3 4 3 3 6 2" xfId="23060" xr:uid="{00000000-0005-0000-0000-000004120000}"/>
    <cellStyle name="一般 2 3 4 3 3 7" xfId="11627" xr:uid="{00000000-0005-0000-0000-000005120000}"/>
    <cellStyle name="一般 2 3 4 3 3 7 2" xfId="28245" xr:uid="{00000000-0005-0000-0000-000006120000}"/>
    <cellStyle name="一般 2 3 4 3 3 8" xfId="17875" xr:uid="{00000000-0005-0000-0000-000007120000}"/>
    <cellStyle name="一般 2 3 4 3 3 9" xfId="16933" xr:uid="{00000000-0005-0000-0000-000008120000}"/>
    <cellStyle name="一般 2 3 4 3 4" xfId="476" xr:uid="{00000000-0005-0000-0000-000009120000}"/>
    <cellStyle name="一般 2 3 4 3 4 10" xfId="33560" xr:uid="{00000000-0005-0000-0000-00000A120000}"/>
    <cellStyle name="一般 2 3 4 3 4 2" xfId="1536" xr:uid="{00000000-0005-0000-0000-00000B120000}"/>
    <cellStyle name="一般 2 3 4 3 4 2 2" xfId="7626" xr:uid="{00000000-0005-0000-0000-00000C120000}"/>
    <cellStyle name="一般 2 3 4 3 4 2 2 2" xfId="24244" xr:uid="{00000000-0005-0000-0000-00000D120000}"/>
    <cellStyle name="一般 2 3 4 3 4 2 3" xfId="12811" xr:uid="{00000000-0005-0000-0000-00000E120000}"/>
    <cellStyle name="一般 2 3 4 3 4 2 3 2" xfId="29429" xr:uid="{00000000-0005-0000-0000-00000F120000}"/>
    <cellStyle name="一般 2 3 4 3 4 2 4" xfId="19059" xr:uid="{00000000-0005-0000-0000-000010120000}"/>
    <cellStyle name="一般 2 3 4 3 4 2 5" xfId="34620" xr:uid="{00000000-0005-0000-0000-000011120000}"/>
    <cellStyle name="一般 2 3 4 3 4 3" xfId="2596" xr:uid="{00000000-0005-0000-0000-000012120000}"/>
    <cellStyle name="一般 2 3 4 3 4 3 2" xfId="8686" xr:uid="{00000000-0005-0000-0000-000013120000}"/>
    <cellStyle name="一般 2 3 4 3 4 3 2 2" xfId="25304" xr:uid="{00000000-0005-0000-0000-000014120000}"/>
    <cellStyle name="一般 2 3 4 3 4 3 3" xfId="13871" xr:uid="{00000000-0005-0000-0000-000015120000}"/>
    <cellStyle name="一般 2 3 4 3 4 3 3 2" xfId="30489" xr:uid="{00000000-0005-0000-0000-000016120000}"/>
    <cellStyle name="一般 2 3 4 3 4 3 4" xfId="20119" xr:uid="{00000000-0005-0000-0000-000017120000}"/>
    <cellStyle name="一般 2 3 4 3 4 3 5" xfId="35680" xr:uid="{00000000-0005-0000-0000-000018120000}"/>
    <cellStyle name="一般 2 3 4 3 4 4" xfId="3656" xr:uid="{00000000-0005-0000-0000-000019120000}"/>
    <cellStyle name="一般 2 3 4 3 4 4 2" xfId="9746" xr:uid="{00000000-0005-0000-0000-00001A120000}"/>
    <cellStyle name="一般 2 3 4 3 4 4 2 2" xfId="26364" xr:uid="{00000000-0005-0000-0000-00001B120000}"/>
    <cellStyle name="一般 2 3 4 3 4 4 3" xfId="14931" xr:uid="{00000000-0005-0000-0000-00001C120000}"/>
    <cellStyle name="一般 2 3 4 3 4 4 3 2" xfId="31549" xr:uid="{00000000-0005-0000-0000-00001D120000}"/>
    <cellStyle name="一般 2 3 4 3 4 4 4" xfId="21179" xr:uid="{00000000-0005-0000-0000-00001E120000}"/>
    <cellStyle name="一般 2 3 4 3 4 4 5" xfId="36740" xr:uid="{00000000-0005-0000-0000-00001F120000}"/>
    <cellStyle name="一般 2 3 4 3 4 5" xfId="4716" xr:uid="{00000000-0005-0000-0000-000020120000}"/>
    <cellStyle name="一般 2 3 4 3 4 5 2" xfId="10806" xr:uid="{00000000-0005-0000-0000-000021120000}"/>
    <cellStyle name="一般 2 3 4 3 4 5 2 2" xfId="27424" xr:uid="{00000000-0005-0000-0000-000022120000}"/>
    <cellStyle name="一般 2 3 4 3 4 5 3" xfId="15991" xr:uid="{00000000-0005-0000-0000-000023120000}"/>
    <cellStyle name="一般 2 3 4 3 4 5 3 2" xfId="32609" xr:uid="{00000000-0005-0000-0000-000024120000}"/>
    <cellStyle name="一般 2 3 4 3 4 5 4" xfId="22239" xr:uid="{00000000-0005-0000-0000-000025120000}"/>
    <cellStyle name="一般 2 3 4 3 4 5 5" xfId="37800" xr:uid="{00000000-0005-0000-0000-000026120000}"/>
    <cellStyle name="一般 2 3 4 3 4 6" xfId="6566" xr:uid="{00000000-0005-0000-0000-000027120000}"/>
    <cellStyle name="一般 2 3 4 3 4 6 2" xfId="23184" xr:uid="{00000000-0005-0000-0000-000028120000}"/>
    <cellStyle name="一般 2 3 4 3 4 7" xfId="11751" xr:uid="{00000000-0005-0000-0000-000029120000}"/>
    <cellStyle name="一般 2 3 4 3 4 7 2" xfId="28369" xr:uid="{00000000-0005-0000-0000-00002A120000}"/>
    <cellStyle name="一般 2 3 4 3 4 8" xfId="17999" xr:uid="{00000000-0005-0000-0000-00002B120000}"/>
    <cellStyle name="一般 2 3 4 3 4 9" xfId="17057" xr:uid="{00000000-0005-0000-0000-00002C120000}"/>
    <cellStyle name="一般 2 3 4 3 5" xfId="594" xr:uid="{00000000-0005-0000-0000-00002D120000}"/>
    <cellStyle name="一般 2 3 4 3 5 10" xfId="33678" xr:uid="{00000000-0005-0000-0000-00002E120000}"/>
    <cellStyle name="一般 2 3 4 3 5 2" xfId="1654" xr:uid="{00000000-0005-0000-0000-00002F120000}"/>
    <cellStyle name="一般 2 3 4 3 5 2 2" xfId="7744" xr:uid="{00000000-0005-0000-0000-000030120000}"/>
    <cellStyle name="一般 2 3 4 3 5 2 2 2" xfId="24362" xr:uid="{00000000-0005-0000-0000-000031120000}"/>
    <cellStyle name="一般 2 3 4 3 5 2 3" xfId="12929" xr:uid="{00000000-0005-0000-0000-000032120000}"/>
    <cellStyle name="一般 2 3 4 3 5 2 3 2" xfId="29547" xr:uid="{00000000-0005-0000-0000-000033120000}"/>
    <cellStyle name="一般 2 3 4 3 5 2 4" xfId="19177" xr:uid="{00000000-0005-0000-0000-000034120000}"/>
    <cellStyle name="一般 2 3 4 3 5 2 5" xfId="34738" xr:uid="{00000000-0005-0000-0000-000035120000}"/>
    <cellStyle name="一般 2 3 4 3 5 3" xfId="2714" xr:uid="{00000000-0005-0000-0000-000036120000}"/>
    <cellStyle name="一般 2 3 4 3 5 3 2" xfId="8804" xr:uid="{00000000-0005-0000-0000-000037120000}"/>
    <cellStyle name="一般 2 3 4 3 5 3 2 2" xfId="25422" xr:uid="{00000000-0005-0000-0000-000038120000}"/>
    <cellStyle name="一般 2 3 4 3 5 3 3" xfId="13989" xr:uid="{00000000-0005-0000-0000-000039120000}"/>
    <cellStyle name="一般 2 3 4 3 5 3 3 2" xfId="30607" xr:uid="{00000000-0005-0000-0000-00003A120000}"/>
    <cellStyle name="一般 2 3 4 3 5 3 4" xfId="20237" xr:uid="{00000000-0005-0000-0000-00003B120000}"/>
    <cellStyle name="一般 2 3 4 3 5 3 5" xfId="35798" xr:uid="{00000000-0005-0000-0000-00003C120000}"/>
    <cellStyle name="一般 2 3 4 3 5 4" xfId="3774" xr:uid="{00000000-0005-0000-0000-00003D120000}"/>
    <cellStyle name="一般 2 3 4 3 5 4 2" xfId="9864" xr:uid="{00000000-0005-0000-0000-00003E120000}"/>
    <cellStyle name="一般 2 3 4 3 5 4 2 2" xfId="26482" xr:uid="{00000000-0005-0000-0000-00003F120000}"/>
    <cellStyle name="一般 2 3 4 3 5 4 3" xfId="15049" xr:uid="{00000000-0005-0000-0000-000040120000}"/>
    <cellStyle name="一般 2 3 4 3 5 4 3 2" xfId="31667" xr:uid="{00000000-0005-0000-0000-000041120000}"/>
    <cellStyle name="一般 2 3 4 3 5 4 4" xfId="21297" xr:uid="{00000000-0005-0000-0000-000042120000}"/>
    <cellStyle name="一般 2 3 4 3 5 4 5" xfId="36858" xr:uid="{00000000-0005-0000-0000-000043120000}"/>
    <cellStyle name="一般 2 3 4 3 5 5" xfId="4834" xr:uid="{00000000-0005-0000-0000-000044120000}"/>
    <cellStyle name="一般 2 3 4 3 5 5 2" xfId="10924" xr:uid="{00000000-0005-0000-0000-000045120000}"/>
    <cellStyle name="一般 2 3 4 3 5 5 2 2" xfId="27542" xr:uid="{00000000-0005-0000-0000-000046120000}"/>
    <cellStyle name="一般 2 3 4 3 5 5 3" xfId="16109" xr:uid="{00000000-0005-0000-0000-000047120000}"/>
    <cellStyle name="一般 2 3 4 3 5 5 3 2" xfId="32727" xr:uid="{00000000-0005-0000-0000-000048120000}"/>
    <cellStyle name="一般 2 3 4 3 5 5 4" xfId="22357" xr:uid="{00000000-0005-0000-0000-000049120000}"/>
    <cellStyle name="一般 2 3 4 3 5 5 5" xfId="37918" xr:uid="{00000000-0005-0000-0000-00004A120000}"/>
    <cellStyle name="一般 2 3 4 3 5 6" xfId="6684" xr:uid="{00000000-0005-0000-0000-00004B120000}"/>
    <cellStyle name="一般 2 3 4 3 5 6 2" xfId="23302" xr:uid="{00000000-0005-0000-0000-00004C120000}"/>
    <cellStyle name="一般 2 3 4 3 5 7" xfId="11869" xr:uid="{00000000-0005-0000-0000-00004D120000}"/>
    <cellStyle name="一般 2 3 4 3 5 7 2" xfId="28487" xr:uid="{00000000-0005-0000-0000-00004E120000}"/>
    <cellStyle name="一般 2 3 4 3 5 8" xfId="18117" xr:uid="{00000000-0005-0000-0000-00004F120000}"/>
    <cellStyle name="一般 2 3 4 3 5 9" xfId="17175" xr:uid="{00000000-0005-0000-0000-000050120000}"/>
    <cellStyle name="一般 2 3 4 3 6" xfId="712" xr:uid="{00000000-0005-0000-0000-000051120000}"/>
    <cellStyle name="一般 2 3 4 3 6 10" xfId="33796" xr:uid="{00000000-0005-0000-0000-000052120000}"/>
    <cellStyle name="一般 2 3 4 3 6 2" xfId="1772" xr:uid="{00000000-0005-0000-0000-000053120000}"/>
    <cellStyle name="一般 2 3 4 3 6 2 2" xfId="7862" xr:uid="{00000000-0005-0000-0000-000054120000}"/>
    <cellStyle name="一般 2 3 4 3 6 2 2 2" xfId="24480" xr:uid="{00000000-0005-0000-0000-000055120000}"/>
    <cellStyle name="一般 2 3 4 3 6 2 3" xfId="13047" xr:uid="{00000000-0005-0000-0000-000056120000}"/>
    <cellStyle name="一般 2 3 4 3 6 2 3 2" xfId="29665" xr:uid="{00000000-0005-0000-0000-000057120000}"/>
    <cellStyle name="一般 2 3 4 3 6 2 4" xfId="19295" xr:uid="{00000000-0005-0000-0000-000058120000}"/>
    <cellStyle name="一般 2 3 4 3 6 2 5" xfId="34856" xr:uid="{00000000-0005-0000-0000-000059120000}"/>
    <cellStyle name="一般 2 3 4 3 6 3" xfId="2832" xr:uid="{00000000-0005-0000-0000-00005A120000}"/>
    <cellStyle name="一般 2 3 4 3 6 3 2" xfId="8922" xr:uid="{00000000-0005-0000-0000-00005B120000}"/>
    <cellStyle name="一般 2 3 4 3 6 3 2 2" xfId="25540" xr:uid="{00000000-0005-0000-0000-00005C120000}"/>
    <cellStyle name="一般 2 3 4 3 6 3 3" xfId="14107" xr:uid="{00000000-0005-0000-0000-00005D120000}"/>
    <cellStyle name="一般 2 3 4 3 6 3 3 2" xfId="30725" xr:uid="{00000000-0005-0000-0000-00005E120000}"/>
    <cellStyle name="一般 2 3 4 3 6 3 4" xfId="20355" xr:uid="{00000000-0005-0000-0000-00005F120000}"/>
    <cellStyle name="一般 2 3 4 3 6 3 5" xfId="35916" xr:uid="{00000000-0005-0000-0000-000060120000}"/>
    <cellStyle name="一般 2 3 4 3 6 4" xfId="3892" xr:uid="{00000000-0005-0000-0000-000061120000}"/>
    <cellStyle name="一般 2 3 4 3 6 4 2" xfId="9982" xr:uid="{00000000-0005-0000-0000-000062120000}"/>
    <cellStyle name="一般 2 3 4 3 6 4 2 2" xfId="26600" xr:uid="{00000000-0005-0000-0000-000063120000}"/>
    <cellStyle name="一般 2 3 4 3 6 4 3" xfId="15167" xr:uid="{00000000-0005-0000-0000-000064120000}"/>
    <cellStyle name="一般 2 3 4 3 6 4 3 2" xfId="31785" xr:uid="{00000000-0005-0000-0000-000065120000}"/>
    <cellStyle name="一般 2 3 4 3 6 4 4" xfId="21415" xr:uid="{00000000-0005-0000-0000-000066120000}"/>
    <cellStyle name="一般 2 3 4 3 6 4 5" xfId="36976" xr:uid="{00000000-0005-0000-0000-000067120000}"/>
    <cellStyle name="一般 2 3 4 3 6 5" xfId="4952" xr:uid="{00000000-0005-0000-0000-000068120000}"/>
    <cellStyle name="一般 2 3 4 3 6 5 2" xfId="11042" xr:uid="{00000000-0005-0000-0000-000069120000}"/>
    <cellStyle name="一般 2 3 4 3 6 5 2 2" xfId="27660" xr:uid="{00000000-0005-0000-0000-00006A120000}"/>
    <cellStyle name="一般 2 3 4 3 6 5 3" xfId="16227" xr:uid="{00000000-0005-0000-0000-00006B120000}"/>
    <cellStyle name="一般 2 3 4 3 6 5 3 2" xfId="32845" xr:uid="{00000000-0005-0000-0000-00006C120000}"/>
    <cellStyle name="一般 2 3 4 3 6 5 4" xfId="22475" xr:uid="{00000000-0005-0000-0000-00006D120000}"/>
    <cellStyle name="一般 2 3 4 3 6 5 5" xfId="38036" xr:uid="{00000000-0005-0000-0000-00006E120000}"/>
    <cellStyle name="一般 2 3 4 3 6 6" xfId="6802" xr:uid="{00000000-0005-0000-0000-00006F120000}"/>
    <cellStyle name="一般 2 3 4 3 6 6 2" xfId="23420" xr:uid="{00000000-0005-0000-0000-000070120000}"/>
    <cellStyle name="一般 2 3 4 3 6 7" xfId="11987" xr:uid="{00000000-0005-0000-0000-000071120000}"/>
    <cellStyle name="一般 2 3 4 3 6 7 2" xfId="28605" xr:uid="{00000000-0005-0000-0000-000072120000}"/>
    <cellStyle name="一般 2 3 4 3 6 8" xfId="18235" xr:uid="{00000000-0005-0000-0000-000073120000}"/>
    <cellStyle name="一般 2 3 4 3 6 9" xfId="17293" xr:uid="{00000000-0005-0000-0000-000074120000}"/>
    <cellStyle name="一般 2 3 4 3 7" xfId="830" xr:uid="{00000000-0005-0000-0000-000075120000}"/>
    <cellStyle name="一般 2 3 4 3 7 10" xfId="33914" xr:uid="{00000000-0005-0000-0000-000076120000}"/>
    <cellStyle name="一般 2 3 4 3 7 2" xfId="1890" xr:uid="{00000000-0005-0000-0000-000077120000}"/>
    <cellStyle name="一般 2 3 4 3 7 2 2" xfId="7980" xr:uid="{00000000-0005-0000-0000-000078120000}"/>
    <cellStyle name="一般 2 3 4 3 7 2 2 2" xfId="24598" xr:uid="{00000000-0005-0000-0000-000079120000}"/>
    <cellStyle name="一般 2 3 4 3 7 2 3" xfId="13165" xr:uid="{00000000-0005-0000-0000-00007A120000}"/>
    <cellStyle name="一般 2 3 4 3 7 2 3 2" xfId="29783" xr:uid="{00000000-0005-0000-0000-00007B120000}"/>
    <cellStyle name="一般 2 3 4 3 7 2 4" xfId="19413" xr:uid="{00000000-0005-0000-0000-00007C120000}"/>
    <cellStyle name="一般 2 3 4 3 7 2 5" xfId="34974" xr:uid="{00000000-0005-0000-0000-00007D120000}"/>
    <cellStyle name="一般 2 3 4 3 7 3" xfId="2950" xr:uid="{00000000-0005-0000-0000-00007E120000}"/>
    <cellStyle name="一般 2 3 4 3 7 3 2" xfId="9040" xr:uid="{00000000-0005-0000-0000-00007F120000}"/>
    <cellStyle name="一般 2 3 4 3 7 3 2 2" xfId="25658" xr:uid="{00000000-0005-0000-0000-000080120000}"/>
    <cellStyle name="一般 2 3 4 3 7 3 3" xfId="14225" xr:uid="{00000000-0005-0000-0000-000081120000}"/>
    <cellStyle name="一般 2 3 4 3 7 3 3 2" xfId="30843" xr:uid="{00000000-0005-0000-0000-000082120000}"/>
    <cellStyle name="一般 2 3 4 3 7 3 4" xfId="20473" xr:uid="{00000000-0005-0000-0000-000083120000}"/>
    <cellStyle name="一般 2 3 4 3 7 3 5" xfId="36034" xr:uid="{00000000-0005-0000-0000-000084120000}"/>
    <cellStyle name="一般 2 3 4 3 7 4" xfId="4010" xr:uid="{00000000-0005-0000-0000-000085120000}"/>
    <cellStyle name="一般 2 3 4 3 7 4 2" xfId="10100" xr:uid="{00000000-0005-0000-0000-000086120000}"/>
    <cellStyle name="一般 2 3 4 3 7 4 2 2" xfId="26718" xr:uid="{00000000-0005-0000-0000-000087120000}"/>
    <cellStyle name="一般 2 3 4 3 7 4 3" xfId="15285" xr:uid="{00000000-0005-0000-0000-000088120000}"/>
    <cellStyle name="一般 2 3 4 3 7 4 3 2" xfId="31903" xr:uid="{00000000-0005-0000-0000-000089120000}"/>
    <cellStyle name="一般 2 3 4 3 7 4 4" xfId="21533" xr:uid="{00000000-0005-0000-0000-00008A120000}"/>
    <cellStyle name="一般 2 3 4 3 7 4 5" xfId="37094" xr:uid="{00000000-0005-0000-0000-00008B120000}"/>
    <cellStyle name="一般 2 3 4 3 7 5" xfId="5070" xr:uid="{00000000-0005-0000-0000-00008C120000}"/>
    <cellStyle name="一般 2 3 4 3 7 5 2" xfId="11160" xr:uid="{00000000-0005-0000-0000-00008D120000}"/>
    <cellStyle name="一般 2 3 4 3 7 5 2 2" xfId="27778" xr:uid="{00000000-0005-0000-0000-00008E120000}"/>
    <cellStyle name="一般 2 3 4 3 7 5 3" xfId="16345" xr:uid="{00000000-0005-0000-0000-00008F120000}"/>
    <cellStyle name="一般 2 3 4 3 7 5 3 2" xfId="32963" xr:uid="{00000000-0005-0000-0000-000090120000}"/>
    <cellStyle name="一般 2 3 4 3 7 5 4" xfId="22593" xr:uid="{00000000-0005-0000-0000-000091120000}"/>
    <cellStyle name="一般 2 3 4 3 7 5 5" xfId="38154" xr:uid="{00000000-0005-0000-0000-000092120000}"/>
    <cellStyle name="一般 2 3 4 3 7 6" xfId="6920" xr:uid="{00000000-0005-0000-0000-000093120000}"/>
    <cellStyle name="一般 2 3 4 3 7 6 2" xfId="23538" xr:uid="{00000000-0005-0000-0000-000094120000}"/>
    <cellStyle name="一般 2 3 4 3 7 7" xfId="12105" xr:uid="{00000000-0005-0000-0000-000095120000}"/>
    <cellStyle name="一般 2 3 4 3 7 7 2" xfId="28723" xr:uid="{00000000-0005-0000-0000-000096120000}"/>
    <cellStyle name="一般 2 3 4 3 7 8" xfId="18353" xr:uid="{00000000-0005-0000-0000-000097120000}"/>
    <cellStyle name="一般 2 3 4 3 7 9" xfId="17411" xr:uid="{00000000-0005-0000-0000-000098120000}"/>
    <cellStyle name="一般 2 3 4 3 8" xfId="948" xr:uid="{00000000-0005-0000-0000-000099120000}"/>
    <cellStyle name="一般 2 3 4 3 8 10" xfId="34032" xr:uid="{00000000-0005-0000-0000-00009A120000}"/>
    <cellStyle name="一般 2 3 4 3 8 2" xfId="2008" xr:uid="{00000000-0005-0000-0000-00009B120000}"/>
    <cellStyle name="一般 2 3 4 3 8 2 2" xfId="8098" xr:uid="{00000000-0005-0000-0000-00009C120000}"/>
    <cellStyle name="一般 2 3 4 3 8 2 2 2" xfId="24716" xr:uid="{00000000-0005-0000-0000-00009D120000}"/>
    <cellStyle name="一般 2 3 4 3 8 2 3" xfId="13283" xr:uid="{00000000-0005-0000-0000-00009E120000}"/>
    <cellStyle name="一般 2 3 4 3 8 2 3 2" xfId="29901" xr:uid="{00000000-0005-0000-0000-00009F120000}"/>
    <cellStyle name="一般 2 3 4 3 8 2 4" xfId="19531" xr:uid="{00000000-0005-0000-0000-0000A0120000}"/>
    <cellStyle name="一般 2 3 4 3 8 2 5" xfId="35092" xr:uid="{00000000-0005-0000-0000-0000A1120000}"/>
    <cellStyle name="一般 2 3 4 3 8 3" xfId="3068" xr:uid="{00000000-0005-0000-0000-0000A2120000}"/>
    <cellStyle name="一般 2 3 4 3 8 3 2" xfId="9158" xr:uid="{00000000-0005-0000-0000-0000A3120000}"/>
    <cellStyle name="一般 2 3 4 3 8 3 2 2" xfId="25776" xr:uid="{00000000-0005-0000-0000-0000A4120000}"/>
    <cellStyle name="一般 2 3 4 3 8 3 3" xfId="14343" xr:uid="{00000000-0005-0000-0000-0000A5120000}"/>
    <cellStyle name="一般 2 3 4 3 8 3 3 2" xfId="30961" xr:uid="{00000000-0005-0000-0000-0000A6120000}"/>
    <cellStyle name="一般 2 3 4 3 8 3 4" xfId="20591" xr:uid="{00000000-0005-0000-0000-0000A7120000}"/>
    <cellStyle name="一般 2 3 4 3 8 3 5" xfId="36152" xr:uid="{00000000-0005-0000-0000-0000A8120000}"/>
    <cellStyle name="一般 2 3 4 3 8 4" xfId="4128" xr:uid="{00000000-0005-0000-0000-0000A9120000}"/>
    <cellStyle name="一般 2 3 4 3 8 4 2" xfId="10218" xr:uid="{00000000-0005-0000-0000-0000AA120000}"/>
    <cellStyle name="一般 2 3 4 3 8 4 2 2" xfId="26836" xr:uid="{00000000-0005-0000-0000-0000AB120000}"/>
    <cellStyle name="一般 2 3 4 3 8 4 3" xfId="15403" xr:uid="{00000000-0005-0000-0000-0000AC120000}"/>
    <cellStyle name="一般 2 3 4 3 8 4 3 2" xfId="32021" xr:uid="{00000000-0005-0000-0000-0000AD120000}"/>
    <cellStyle name="一般 2 3 4 3 8 4 4" xfId="21651" xr:uid="{00000000-0005-0000-0000-0000AE120000}"/>
    <cellStyle name="一般 2 3 4 3 8 4 5" xfId="37212" xr:uid="{00000000-0005-0000-0000-0000AF120000}"/>
    <cellStyle name="一般 2 3 4 3 8 5" xfId="5188" xr:uid="{00000000-0005-0000-0000-0000B0120000}"/>
    <cellStyle name="一般 2 3 4 3 8 5 2" xfId="11278" xr:uid="{00000000-0005-0000-0000-0000B1120000}"/>
    <cellStyle name="一般 2 3 4 3 8 5 2 2" xfId="27896" xr:uid="{00000000-0005-0000-0000-0000B2120000}"/>
    <cellStyle name="一般 2 3 4 3 8 5 3" xfId="16463" xr:uid="{00000000-0005-0000-0000-0000B3120000}"/>
    <cellStyle name="一般 2 3 4 3 8 5 3 2" xfId="33081" xr:uid="{00000000-0005-0000-0000-0000B4120000}"/>
    <cellStyle name="一般 2 3 4 3 8 5 4" xfId="22711" xr:uid="{00000000-0005-0000-0000-0000B5120000}"/>
    <cellStyle name="一般 2 3 4 3 8 5 5" xfId="38272" xr:uid="{00000000-0005-0000-0000-0000B6120000}"/>
    <cellStyle name="一般 2 3 4 3 8 6" xfId="7038" xr:uid="{00000000-0005-0000-0000-0000B7120000}"/>
    <cellStyle name="一般 2 3 4 3 8 6 2" xfId="23656" xr:uid="{00000000-0005-0000-0000-0000B8120000}"/>
    <cellStyle name="一般 2 3 4 3 8 7" xfId="12223" xr:uid="{00000000-0005-0000-0000-0000B9120000}"/>
    <cellStyle name="一般 2 3 4 3 8 7 2" xfId="28841" xr:uid="{00000000-0005-0000-0000-0000BA120000}"/>
    <cellStyle name="一般 2 3 4 3 8 8" xfId="18471" xr:uid="{00000000-0005-0000-0000-0000BB120000}"/>
    <cellStyle name="一般 2 3 4 3 8 9" xfId="17529" xr:uid="{00000000-0005-0000-0000-0000BC120000}"/>
    <cellStyle name="一般 2 3 4 3 9" xfId="1173" xr:uid="{00000000-0005-0000-0000-0000BD120000}"/>
    <cellStyle name="一般 2 3 4 3 9 2" xfId="2233" xr:uid="{00000000-0005-0000-0000-0000BE120000}"/>
    <cellStyle name="一般 2 3 4 3 9 2 2" xfId="8323" xr:uid="{00000000-0005-0000-0000-0000BF120000}"/>
    <cellStyle name="一般 2 3 4 3 9 2 2 2" xfId="24941" xr:uid="{00000000-0005-0000-0000-0000C0120000}"/>
    <cellStyle name="一般 2 3 4 3 9 2 3" xfId="13508" xr:uid="{00000000-0005-0000-0000-0000C1120000}"/>
    <cellStyle name="一般 2 3 4 3 9 2 3 2" xfId="30126" xr:uid="{00000000-0005-0000-0000-0000C2120000}"/>
    <cellStyle name="一般 2 3 4 3 9 2 4" xfId="19756" xr:uid="{00000000-0005-0000-0000-0000C3120000}"/>
    <cellStyle name="一般 2 3 4 3 9 2 5" xfId="35317" xr:uid="{00000000-0005-0000-0000-0000C4120000}"/>
    <cellStyle name="一般 2 3 4 3 9 3" xfId="3293" xr:uid="{00000000-0005-0000-0000-0000C5120000}"/>
    <cellStyle name="一般 2 3 4 3 9 3 2" xfId="9383" xr:uid="{00000000-0005-0000-0000-0000C6120000}"/>
    <cellStyle name="一般 2 3 4 3 9 3 2 2" xfId="26001" xr:uid="{00000000-0005-0000-0000-0000C7120000}"/>
    <cellStyle name="一般 2 3 4 3 9 3 3" xfId="14568" xr:uid="{00000000-0005-0000-0000-0000C8120000}"/>
    <cellStyle name="一般 2 3 4 3 9 3 3 2" xfId="31186" xr:uid="{00000000-0005-0000-0000-0000C9120000}"/>
    <cellStyle name="一般 2 3 4 3 9 3 4" xfId="20816" xr:uid="{00000000-0005-0000-0000-0000CA120000}"/>
    <cellStyle name="一般 2 3 4 3 9 3 5" xfId="36377" xr:uid="{00000000-0005-0000-0000-0000CB120000}"/>
    <cellStyle name="一般 2 3 4 3 9 4" xfId="4353" xr:uid="{00000000-0005-0000-0000-0000CC120000}"/>
    <cellStyle name="一般 2 3 4 3 9 4 2" xfId="10443" xr:uid="{00000000-0005-0000-0000-0000CD120000}"/>
    <cellStyle name="一般 2 3 4 3 9 4 2 2" xfId="27061" xr:uid="{00000000-0005-0000-0000-0000CE120000}"/>
    <cellStyle name="一般 2 3 4 3 9 4 3" xfId="15628" xr:uid="{00000000-0005-0000-0000-0000CF120000}"/>
    <cellStyle name="一般 2 3 4 3 9 4 3 2" xfId="32246" xr:uid="{00000000-0005-0000-0000-0000D0120000}"/>
    <cellStyle name="一般 2 3 4 3 9 4 4" xfId="21876" xr:uid="{00000000-0005-0000-0000-0000D1120000}"/>
    <cellStyle name="一般 2 3 4 3 9 4 5" xfId="37437" xr:uid="{00000000-0005-0000-0000-0000D2120000}"/>
    <cellStyle name="一般 2 3 4 3 9 5" xfId="7263" xr:uid="{00000000-0005-0000-0000-0000D3120000}"/>
    <cellStyle name="一般 2 3 4 3 9 5 2" xfId="23881" xr:uid="{00000000-0005-0000-0000-0000D4120000}"/>
    <cellStyle name="一般 2 3 4 3 9 6" xfId="12448" xr:uid="{00000000-0005-0000-0000-0000D5120000}"/>
    <cellStyle name="一般 2 3 4 3 9 6 2" xfId="29066" xr:uid="{00000000-0005-0000-0000-0000D6120000}"/>
    <cellStyle name="一般 2 3 4 3 9 7" xfId="18696" xr:uid="{00000000-0005-0000-0000-0000D7120000}"/>
    <cellStyle name="一般 2 3 4 3 9 8" xfId="16694" xr:uid="{00000000-0005-0000-0000-0000D8120000}"/>
    <cellStyle name="一般 2 3 4 3 9 9" xfId="34257" xr:uid="{00000000-0005-0000-0000-0000D9120000}"/>
    <cellStyle name="一般 2 3 4 4" xfId="137" xr:uid="{00000000-0005-0000-0000-0000DA120000}"/>
    <cellStyle name="一般 2 3 4 4 10" xfId="1090" xr:uid="{00000000-0005-0000-0000-0000DB120000}"/>
    <cellStyle name="一般 2 3 4 4 10 2" xfId="7180" xr:uid="{00000000-0005-0000-0000-0000DC120000}"/>
    <cellStyle name="一般 2 3 4 4 10 2 2" xfId="23798" xr:uid="{00000000-0005-0000-0000-0000DD120000}"/>
    <cellStyle name="一般 2 3 4 4 10 3" xfId="12365" xr:uid="{00000000-0005-0000-0000-0000DE120000}"/>
    <cellStyle name="一般 2 3 4 4 10 3 2" xfId="28983" xr:uid="{00000000-0005-0000-0000-0000DF120000}"/>
    <cellStyle name="一般 2 3 4 4 10 4" xfId="18613" xr:uid="{00000000-0005-0000-0000-0000E0120000}"/>
    <cellStyle name="一般 2 3 4 4 10 5" xfId="34174" xr:uid="{00000000-0005-0000-0000-0000E1120000}"/>
    <cellStyle name="一般 2 3 4 4 11" xfId="2150" xr:uid="{00000000-0005-0000-0000-0000E2120000}"/>
    <cellStyle name="一般 2 3 4 4 11 2" xfId="8240" xr:uid="{00000000-0005-0000-0000-0000E3120000}"/>
    <cellStyle name="一般 2 3 4 4 11 2 2" xfId="24858" xr:uid="{00000000-0005-0000-0000-0000E4120000}"/>
    <cellStyle name="一般 2 3 4 4 11 3" xfId="13425" xr:uid="{00000000-0005-0000-0000-0000E5120000}"/>
    <cellStyle name="一般 2 3 4 4 11 3 2" xfId="30043" xr:uid="{00000000-0005-0000-0000-0000E6120000}"/>
    <cellStyle name="一般 2 3 4 4 11 4" xfId="19673" xr:uid="{00000000-0005-0000-0000-0000E7120000}"/>
    <cellStyle name="一般 2 3 4 4 11 5" xfId="35234" xr:uid="{00000000-0005-0000-0000-0000E8120000}"/>
    <cellStyle name="一般 2 3 4 4 12" xfId="3210" xr:uid="{00000000-0005-0000-0000-0000E9120000}"/>
    <cellStyle name="一般 2 3 4 4 12 2" xfId="9300" xr:uid="{00000000-0005-0000-0000-0000EA120000}"/>
    <cellStyle name="一般 2 3 4 4 12 2 2" xfId="25918" xr:uid="{00000000-0005-0000-0000-0000EB120000}"/>
    <cellStyle name="一般 2 3 4 4 12 3" xfId="14485" xr:uid="{00000000-0005-0000-0000-0000EC120000}"/>
    <cellStyle name="一般 2 3 4 4 12 3 2" xfId="31103" xr:uid="{00000000-0005-0000-0000-0000ED120000}"/>
    <cellStyle name="一般 2 3 4 4 12 4" xfId="20733" xr:uid="{00000000-0005-0000-0000-0000EE120000}"/>
    <cellStyle name="一般 2 3 4 4 12 5" xfId="36294" xr:uid="{00000000-0005-0000-0000-0000EF120000}"/>
    <cellStyle name="一般 2 3 4 4 13" xfId="4270" xr:uid="{00000000-0005-0000-0000-0000F0120000}"/>
    <cellStyle name="一般 2 3 4 4 13 2" xfId="10360" xr:uid="{00000000-0005-0000-0000-0000F1120000}"/>
    <cellStyle name="一般 2 3 4 4 13 2 2" xfId="26978" xr:uid="{00000000-0005-0000-0000-0000F2120000}"/>
    <cellStyle name="一般 2 3 4 4 13 3" xfId="15545" xr:uid="{00000000-0005-0000-0000-0000F3120000}"/>
    <cellStyle name="一般 2 3 4 4 13 3 2" xfId="32163" xr:uid="{00000000-0005-0000-0000-0000F4120000}"/>
    <cellStyle name="一般 2 3 4 4 13 4" xfId="21793" xr:uid="{00000000-0005-0000-0000-0000F5120000}"/>
    <cellStyle name="一般 2 3 4 4 13 5" xfId="37354" xr:uid="{00000000-0005-0000-0000-0000F6120000}"/>
    <cellStyle name="一般 2 3 4 4 14" xfId="6227" xr:uid="{00000000-0005-0000-0000-0000F7120000}"/>
    <cellStyle name="一般 2 3 4 4 14 2" xfId="22845" xr:uid="{00000000-0005-0000-0000-0000F8120000}"/>
    <cellStyle name="一般 2 3 4 4 15" xfId="11412" xr:uid="{00000000-0005-0000-0000-0000F9120000}"/>
    <cellStyle name="一般 2 3 4 4 15 2" xfId="28030" xr:uid="{00000000-0005-0000-0000-0000FA120000}"/>
    <cellStyle name="一般 2 3 4 4 16" xfId="17648" xr:uid="{00000000-0005-0000-0000-0000FB120000}"/>
    <cellStyle name="一般 2 3 4 4 17" xfId="16611" xr:uid="{00000000-0005-0000-0000-0000FC120000}"/>
    <cellStyle name="一般 2 3 4 4 18" xfId="33221" xr:uid="{00000000-0005-0000-0000-0000FD120000}"/>
    <cellStyle name="一般 2 3 4 4 2" xfId="255" xr:uid="{00000000-0005-0000-0000-0000FE120000}"/>
    <cellStyle name="一般 2 3 4 4 2 10" xfId="33339" xr:uid="{00000000-0005-0000-0000-0000FF120000}"/>
    <cellStyle name="一般 2 3 4 4 2 2" xfId="1315" xr:uid="{00000000-0005-0000-0000-000000130000}"/>
    <cellStyle name="一般 2 3 4 4 2 2 2" xfId="7405" xr:uid="{00000000-0005-0000-0000-000001130000}"/>
    <cellStyle name="一般 2 3 4 4 2 2 2 2" xfId="24023" xr:uid="{00000000-0005-0000-0000-000002130000}"/>
    <cellStyle name="一般 2 3 4 4 2 2 3" xfId="12590" xr:uid="{00000000-0005-0000-0000-000003130000}"/>
    <cellStyle name="一般 2 3 4 4 2 2 3 2" xfId="29208" xr:uid="{00000000-0005-0000-0000-000004130000}"/>
    <cellStyle name="一般 2 3 4 4 2 2 4" xfId="18838" xr:uid="{00000000-0005-0000-0000-000005130000}"/>
    <cellStyle name="一般 2 3 4 4 2 2 5" xfId="34399" xr:uid="{00000000-0005-0000-0000-000006130000}"/>
    <cellStyle name="一般 2 3 4 4 2 3" xfId="2375" xr:uid="{00000000-0005-0000-0000-000007130000}"/>
    <cellStyle name="一般 2 3 4 4 2 3 2" xfId="8465" xr:uid="{00000000-0005-0000-0000-000008130000}"/>
    <cellStyle name="一般 2 3 4 4 2 3 2 2" xfId="25083" xr:uid="{00000000-0005-0000-0000-000009130000}"/>
    <cellStyle name="一般 2 3 4 4 2 3 3" xfId="13650" xr:uid="{00000000-0005-0000-0000-00000A130000}"/>
    <cellStyle name="一般 2 3 4 4 2 3 3 2" xfId="30268" xr:uid="{00000000-0005-0000-0000-00000B130000}"/>
    <cellStyle name="一般 2 3 4 4 2 3 4" xfId="19898" xr:uid="{00000000-0005-0000-0000-00000C130000}"/>
    <cellStyle name="一般 2 3 4 4 2 3 5" xfId="35459" xr:uid="{00000000-0005-0000-0000-00000D130000}"/>
    <cellStyle name="一般 2 3 4 4 2 4" xfId="3435" xr:uid="{00000000-0005-0000-0000-00000E130000}"/>
    <cellStyle name="一般 2 3 4 4 2 4 2" xfId="9525" xr:uid="{00000000-0005-0000-0000-00000F130000}"/>
    <cellStyle name="一般 2 3 4 4 2 4 2 2" xfId="26143" xr:uid="{00000000-0005-0000-0000-000010130000}"/>
    <cellStyle name="一般 2 3 4 4 2 4 3" xfId="14710" xr:uid="{00000000-0005-0000-0000-000011130000}"/>
    <cellStyle name="一般 2 3 4 4 2 4 3 2" xfId="31328" xr:uid="{00000000-0005-0000-0000-000012130000}"/>
    <cellStyle name="一般 2 3 4 4 2 4 4" xfId="20958" xr:uid="{00000000-0005-0000-0000-000013130000}"/>
    <cellStyle name="一般 2 3 4 4 2 4 5" xfId="36519" xr:uid="{00000000-0005-0000-0000-000014130000}"/>
    <cellStyle name="一般 2 3 4 4 2 5" xfId="4495" xr:uid="{00000000-0005-0000-0000-000015130000}"/>
    <cellStyle name="一般 2 3 4 4 2 5 2" xfId="10585" xr:uid="{00000000-0005-0000-0000-000016130000}"/>
    <cellStyle name="一般 2 3 4 4 2 5 2 2" xfId="27203" xr:uid="{00000000-0005-0000-0000-000017130000}"/>
    <cellStyle name="一般 2 3 4 4 2 5 3" xfId="15770" xr:uid="{00000000-0005-0000-0000-000018130000}"/>
    <cellStyle name="一般 2 3 4 4 2 5 3 2" xfId="32388" xr:uid="{00000000-0005-0000-0000-000019130000}"/>
    <cellStyle name="一般 2 3 4 4 2 5 4" xfId="22018" xr:uid="{00000000-0005-0000-0000-00001A130000}"/>
    <cellStyle name="一般 2 3 4 4 2 5 5" xfId="37579" xr:uid="{00000000-0005-0000-0000-00001B130000}"/>
    <cellStyle name="一般 2 3 4 4 2 6" xfId="6345" xr:uid="{00000000-0005-0000-0000-00001C130000}"/>
    <cellStyle name="一般 2 3 4 4 2 6 2" xfId="22963" xr:uid="{00000000-0005-0000-0000-00001D130000}"/>
    <cellStyle name="一般 2 3 4 4 2 7" xfId="11530" xr:uid="{00000000-0005-0000-0000-00001E130000}"/>
    <cellStyle name="一般 2 3 4 4 2 7 2" xfId="28148" xr:uid="{00000000-0005-0000-0000-00001F130000}"/>
    <cellStyle name="一般 2 3 4 4 2 8" xfId="17766" xr:uid="{00000000-0005-0000-0000-000020130000}"/>
    <cellStyle name="一般 2 3 4 4 2 9" xfId="16836" xr:uid="{00000000-0005-0000-0000-000021130000}"/>
    <cellStyle name="一般 2 3 4 4 3" xfId="376" xr:uid="{00000000-0005-0000-0000-000022130000}"/>
    <cellStyle name="一般 2 3 4 4 3 10" xfId="33460" xr:uid="{00000000-0005-0000-0000-000023130000}"/>
    <cellStyle name="一般 2 3 4 4 3 2" xfId="1436" xr:uid="{00000000-0005-0000-0000-000024130000}"/>
    <cellStyle name="一般 2 3 4 4 3 2 2" xfId="7526" xr:uid="{00000000-0005-0000-0000-000025130000}"/>
    <cellStyle name="一般 2 3 4 4 3 2 2 2" xfId="24144" xr:uid="{00000000-0005-0000-0000-000026130000}"/>
    <cellStyle name="一般 2 3 4 4 3 2 3" xfId="12711" xr:uid="{00000000-0005-0000-0000-000027130000}"/>
    <cellStyle name="一般 2 3 4 4 3 2 3 2" xfId="29329" xr:uid="{00000000-0005-0000-0000-000028130000}"/>
    <cellStyle name="一般 2 3 4 4 3 2 4" xfId="18959" xr:uid="{00000000-0005-0000-0000-000029130000}"/>
    <cellStyle name="一般 2 3 4 4 3 2 5" xfId="34520" xr:uid="{00000000-0005-0000-0000-00002A130000}"/>
    <cellStyle name="一般 2 3 4 4 3 3" xfId="2496" xr:uid="{00000000-0005-0000-0000-00002B130000}"/>
    <cellStyle name="一般 2 3 4 4 3 3 2" xfId="8586" xr:uid="{00000000-0005-0000-0000-00002C130000}"/>
    <cellStyle name="一般 2 3 4 4 3 3 2 2" xfId="25204" xr:uid="{00000000-0005-0000-0000-00002D130000}"/>
    <cellStyle name="一般 2 3 4 4 3 3 3" xfId="13771" xr:uid="{00000000-0005-0000-0000-00002E130000}"/>
    <cellStyle name="一般 2 3 4 4 3 3 3 2" xfId="30389" xr:uid="{00000000-0005-0000-0000-00002F130000}"/>
    <cellStyle name="一般 2 3 4 4 3 3 4" xfId="20019" xr:uid="{00000000-0005-0000-0000-000030130000}"/>
    <cellStyle name="一般 2 3 4 4 3 3 5" xfId="35580" xr:uid="{00000000-0005-0000-0000-000031130000}"/>
    <cellStyle name="一般 2 3 4 4 3 4" xfId="3556" xr:uid="{00000000-0005-0000-0000-000032130000}"/>
    <cellStyle name="一般 2 3 4 4 3 4 2" xfId="9646" xr:uid="{00000000-0005-0000-0000-000033130000}"/>
    <cellStyle name="一般 2 3 4 4 3 4 2 2" xfId="26264" xr:uid="{00000000-0005-0000-0000-000034130000}"/>
    <cellStyle name="一般 2 3 4 4 3 4 3" xfId="14831" xr:uid="{00000000-0005-0000-0000-000035130000}"/>
    <cellStyle name="一般 2 3 4 4 3 4 3 2" xfId="31449" xr:uid="{00000000-0005-0000-0000-000036130000}"/>
    <cellStyle name="一般 2 3 4 4 3 4 4" xfId="21079" xr:uid="{00000000-0005-0000-0000-000037130000}"/>
    <cellStyle name="一般 2 3 4 4 3 4 5" xfId="36640" xr:uid="{00000000-0005-0000-0000-000038130000}"/>
    <cellStyle name="一般 2 3 4 4 3 5" xfId="4616" xr:uid="{00000000-0005-0000-0000-000039130000}"/>
    <cellStyle name="一般 2 3 4 4 3 5 2" xfId="10706" xr:uid="{00000000-0005-0000-0000-00003A130000}"/>
    <cellStyle name="一般 2 3 4 4 3 5 2 2" xfId="27324" xr:uid="{00000000-0005-0000-0000-00003B130000}"/>
    <cellStyle name="一般 2 3 4 4 3 5 3" xfId="15891" xr:uid="{00000000-0005-0000-0000-00003C130000}"/>
    <cellStyle name="一般 2 3 4 4 3 5 3 2" xfId="32509" xr:uid="{00000000-0005-0000-0000-00003D130000}"/>
    <cellStyle name="一般 2 3 4 4 3 5 4" xfId="22139" xr:uid="{00000000-0005-0000-0000-00003E130000}"/>
    <cellStyle name="一般 2 3 4 4 3 5 5" xfId="37700" xr:uid="{00000000-0005-0000-0000-00003F130000}"/>
    <cellStyle name="一般 2 3 4 4 3 6" xfId="6466" xr:uid="{00000000-0005-0000-0000-000040130000}"/>
    <cellStyle name="一般 2 3 4 4 3 6 2" xfId="23084" xr:uid="{00000000-0005-0000-0000-000041130000}"/>
    <cellStyle name="一般 2 3 4 4 3 7" xfId="11651" xr:uid="{00000000-0005-0000-0000-000042130000}"/>
    <cellStyle name="一般 2 3 4 4 3 7 2" xfId="28269" xr:uid="{00000000-0005-0000-0000-000043130000}"/>
    <cellStyle name="一般 2 3 4 4 3 8" xfId="17899" xr:uid="{00000000-0005-0000-0000-000044130000}"/>
    <cellStyle name="一般 2 3 4 4 3 9" xfId="16957" xr:uid="{00000000-0005-0000-0000-000045130000}"/>
    <cellStyle name="一般 2 3 4 4 4" xfId="500" xr:uid="{00000000-0005-0000-0000-000046130000}"/>
    <cellStyle name="一般 2 3 4 4 4 10" xfId="33584" xr:uid="{00000000-0005-0000-0000-000047130000}"/>
    <cellStyle name="一般 2 3 4 4 4 2" xfId="1560" xr:uid="{00000000-0005-0000-0000-000048130000}"/>
    <cellStyle name="一般 2 3 4 4 4 2 2" xfId="7650" xr:uid="{00000000-0005-0000-0000-000049130000}"/>
    <cellStyle name="一般 2 3 4 4 4 2 2 2" xfId="24268" xr:uid="{00000000-0005-0000-0000-00004A130000}"/>
    <cellStyle name="一般 2 3 4 4 4 2 3" xfId="12835" xr:uid="{00000000-0005-0000-0000-00004B130000}"/>
    <cellStyle name="一般 2 3 4 4 4 2 3 2" xfId="29453" xr:uid="{00000000-0005-0000-0000-00004C130000}"/>
    <cellStyle name="一般 2 3 4 4 4 2 4" xfId="19083" xr:uid="{00000000-0005-0000-0000-00004D130000}"/>
    <cellStyle name="一般 2 3 4 4 4 2 5" xfId="34644" xr:uid="{00000000-0005-0000-0000-00004E130000}"/>
    <cellStyle name="一般 2 3 4 4 4 3" xfId="2620" xr:uid="{00000000-0005-0000-0000-00004F130000}"/>
    <cellStyle name="一般 2 3 4 4 4 3 2" xfId="8710" xr:uid="{00000000-0005-0000-0000-000050130000}"/>
    <cellStyle name="一般 2 3 4 4 4 3 2 2" xfId="25328" xr:uid="{00000000-0005-0000-0000-000051130000}"/>
    <cellStyle name="一般 2 3 4 4 4 3 3" xfId="13895" xr:uid="{00000000-0005-0000-0000-000052130000}"/>
    <cellStyle name="一般 2 3 4 4 4 3 3 2" xfId="30513" xr:uid="{00000000-0005-0000-0000-000053130000}"/>
    <cellStyle name="一般 2 3 4 4 4 3 4" xfId="20143" xr:uid="{00000000-0005-0000-0000-000054130000}"/>
    <cellStyle name="一般 2 3 4 4 4 3 5" xfId="35704" xr:uid="{00000000-0005-0000-0000-000055130000}"/>
    <cellStyle name="一般 2 3 4 4 4 4" xfId="3680" xr:uid="{00000000-0005-0000-0000-000056130000}"/>
    <cellStyle name="一般 2 3 4 4 4 4 2" xfId="9770" xr:uid="{00000000-0005-0000-0000-000057130000}"/>
    <cellStyle name="一般 2 3 4 4 4 4 2 2" xfId="26388" xr:uid="{00000000-0005-0000-0000-000058130000}"/>
    <cellStyle name="一般 2 3 4 4 4 4 3" xfId="14955" xr:uid="{00000000-0005-0000-0000-000059130000}"/>
    <cellStyle name="一般 2 3 4 4 4 4 3 2" xfId="31573" xr:uid="{00000000-0005-0000-0000-00005A130000}"/>
    <cellStyle name="一般 2 3 4 4 4 4 4" xfId="21203" xr:uid="{00000000-0005-0000-0000-00005B130000}"/>
    <cellStyle name="一般 2 3 4 4 4 4 5" xfId="36764" xr:uid="{00000000-0005-0000-0000-00005C130000}"/>
    <cellStyle name="一般 2 3 4 4 4 5" xfId="4740" xr:uid="{00000000-0005-0000-0000-00005D130000}"/>
    <cellStyle name="一般 2 3 4 4 4 5 2" xfId="10830" xr:uid="{00000000-0005-0000-0000-00005E130000}"/>
    <cellStyle name="一般 2 3 4 4 4 5 2 2" xfId="27448" xr:uid="{00000000-0005-0000-0000-00005F130000}"/>
    <cellStyle name="一般 2 3 4 4 4 5 3" xfId="16015" xr:uid="{00000000-0005-0000-0000-000060130000}"/>
    <cellStyle name="一般 2 3 4 4 4 5 3 2" xfId="32633" xr:uid="{00000000-0005-0000-0000-000061130000}"/>
    <cellStyle name="一般 2 3 4 4 4 5 4" xfId="22263" xr:uid="{00000000-0005-0000-0000-000062130000}"/>
    <cellStyle name="一般 2 3 4 4 4 5 5" xfId="37824" xr:uid="{00000000-0005-0000-0000-000063130000}"/>
    <cellStyle name="一般 2 3 4 4 4 6" xfId="6590" xr:uid="{00000000-0005-0000-0000-000064130000}"/>
    <cellStyle name="一般 2 3 4 4 4 6 2" xfId="23208" xr:uid="{00000000-0005-0000-0000-000065130000}"/>
    <cellStyle name="一般 2 3 4 4 4 7" xfId="11775" xr:uid="{00000000-0005-0000-0000-000066130000}"/>
    <cellStyle name="一般 2 3 4 4 4 7 2" xfId="28393" xr:uid="{00000000-0005-0000-0000-000067130000}"/>
    <cellStyle name="一般 2 3 4 4 4 8" xfId="18023" xr:uid="{00000000-0005-0000-0000-000068130000}"/>
    <cellStyle name="一般 2 3 4 4 4 9" xfId="17081" xr:uid="{00000000-0005-0000-0000-000069130000}"/>
    <cellStyle name="一般 2 3 4 4 5" xfId="618" xr:uid="{00000000-0005-0000-0000-00006A130000}"/>
    <cellStyle name="一般 2 3 4 4 5 10" xfId="33702" xr:uid="{00000000-0005-0000-0000-00006B130000}"/>
    <cellStyle name="一般 2 3 4 4 5 2" xfId="1678" xr:uid="{00000000-0005-0000-0000-00006C130000}"/>
    <cellStyle name="一般 2 3 4 4 5 2 2" xfId="7768" xr:uid="{00000000-0005-0000-0000-00006D130000}"/>
    <cellStyle name="一般 2 3 4 4 5 2 2 2" xfId="24386" xr:uid="{00000000-0005-0000-0000-00006E130000}"/>
    <cellStyle name="一般 2 3 4 4 5 2 3" xfId="12953" xr:uid="{00000000-0005-0000-0000-00006F130000}"/>
    <cellStyle name="一般 2 3 4 4 5 2 3 2" xfId="29571" xr:uid="{00000000-0005-0000-0000-000070130000}"/>
    <cellStyle name="一般 2 3 4 4 5 2 4" xfId="19201" xr:uid="{00000000-0005-0000-0000-000071130000}"/>
    <cellStyle name="一般 2 3 4 4 5 2 5" xfId="34762" xr:uid="{00000000-0005-0000-0000-000072130000}"/>
    <cellStyle name="一般 2 3 4 4 5 3" xfId="2738" xr:uid="{00000000-0005-0000-0000-000073130000}"/>
    <cellStyle name="一般 2 3 4 4 5 3 2" xfId="8828" xr:uid="{00000000-0005-0000-0000-000074130000}"/>
    <cellStyle name="一般 2 3 4 4 5 3 2 2" xfId="25446" xr:uid="{00000000-0005-0000-0000-000075130000}"/>
    <cellStyle name="一般 2 3 4 4 5 3 3" xfId="14013" xr:uid="{00000000-0005-0000-0000-000076130000}"/>
    <cellStyle name="一般 2 3 4 4 5 3 3 2" xfId="30631" xr:uid="{00000000-0005-0000-0000-000077130000}"/>
    <cellStyle name="一般 2 3 4 4 5 3 4" xfId="20261" xr:uid="{00000000-0005-0000-0000-000078130000}"/>
    <cellStyle name="一般 2 3 4 4 5 3 5" xfId="35822" xr:uid="{00000000-0005-0000-0000-000079130000}"/>
    <cellStyle name="一般 2 3 4 4 5 4" xfId="3798" xr:uid="{00000000-0005-0000-0000-00007A130000}"/>
    <cellStyle name="一般 2 3 4 4 5 4 2" xfId="9888" xr:uid="{00000000-0005-0000-0000-00007B130000}"/>
    <cellStyle name="一般 2 3 4 4 5 4 2 2" xfId="26506" xr:uid="{00000000-0005-0000-0000-00007C130000}"/>
    <cellStyle name="一般 2 3 4 4 5 4 3" xfId="15073" xr:uid="{00000000-0005-0000-0000-00007D130000}"/>
    <cellStyle name="一般 2 3 4 4 5 4 3 2" xfId="31691" xr:uid="{00000000-0005-0000-0000-00007E130000}"/>
    <cellStyle name="一般 2 3 4 4 5 4 4" xfId="21321" xr:uid="{00000000-0005-0000-0000-00007F130000}"/>
    <cellStyle name="一般 2 3 4 4 5 4 5" xfId="36882" xr:uid="{00000000-0005-0000-0000-000080130000}"/>
    <cellStyle name="一般 2 3 4 4 5 5" xfId="4858" xr:uid="{00000000-0005-0000-0000-000081130000}"/>
    <cellStyle name="一般 2 3 4 4 5 5 2" xfId="10948" xr:uid="{00000000-0005-0000-0000-000082130000}"/>
    <cellStyle name="一般 2 3 4 4 5 5 2 2" xfId="27566" xr:uid="{00000000-0005-0000-0000-000083130000}"/>
    <cellStyle name="一般 2 3 4 4 5 5 3" xfId="16133" xr:uid="{00000000-0005-0000-0000-000084130000}"/>
    <cellStyle name="一般 2 3 4 4 5 5 3 2" xfId="32751" xr:uid="{00000000-0005-0000-0000-000085130000}"/>
    <cellStyle name="一般 2 3 4 4 5 5 4" xfId="22381" xr:uid="{00000000-0005-0000-0000-000086130000}"/>
    <cellStyle name="一般 2 3 4 4 5 5 5" xfId="37942" xr:uid="{00000000-0005-0000-0000-000087130000}"/>
    <cellStyle name="一般 2 3 4 4 5 6" xfId="6708" xr:uid="{00000000-0005-0000-0000-000088130000}"/>
    <cellStyle name="一般 2 3 4 4 5 6 2" xfId="23326" xr:uid="{00000000-0005-0000-0000-000089130000}"/>
    <cellStyle name="一般 2 3 4 4 5 7" xfId="11893" xr:uid="{00000000-0005-0000-0000-00008A130000}"/>
    <cellStyle name="一般 2 3 4 4 5 7 2" xfId="28511" xr:uid="{00000000-0005-0000-0000-00008B130000}"/>
    <cellStyle name="一般 2 3 4 4 5 8" xfId="18141" xr:uid="{00000000-0005-0000-0000-00008C130000}"/>
    <cellStyle name="一般 2 3 4 4 5 9" xfId="17199" xr:uid="{00000000-0005-0000-0000-00008D130000}"/>
    <cellStyle name="一般 2 3 4 4 6" xfId="736" xr:uid="{00000000-0005-0000-0000-00008E130000}"/>
    <cellStyle name="一般 2 3 4 4 6 10" xfId="33820" xr:uid="{00000000-0005-0000-0000-00008F130000}"/>
    <cellStyle name="一般 2 3 4 4 6 2" xfId="1796" xr:uid="{00000000-0005-0000-0000-000090130000}"/>
    <cellStyle name="一般 2 3 4 4 6 2 2" xfId="7886" xr:uid="{00000000-0005-0000-0000-000091130000}"/>
    <cellStyle name="一般 2 3 4 4 6 2 2 2" xfId="24504" xr:uid="{00000000-0005-0000-0000-000092130000}"/>
    <cellStyle name="一般 2 3 4 4 6 2 3" xfId="13071" xr:uid="{00000000-0005-0000-0000-000093130000}"/>
    <cellStyle name="一般 2 3 4 4 6 2 3 2" xfId="29689" xr:uid="{00000000-0005-0000-0000-000094130000}"/>
    <cellStyle name="一般 2 3 4 4 6 2 4" xfId="19319" xr:uid="{00000000-0005-0000-0000-000095130000}"/>
    <cellStyle name="一般 2 3 4 4 6 2 5" xfId="34880" xr:uid="{00000000-0005-0000-0000-000096130000}"/>
    <cellStyle name="一般 2 3 4 4 6 3" xfId="2856" xr:uid="{00000000-0005-0000-0000-000097130000}"/>
    <cellStyle name="一般 2 3 4 4 6 3 2" xfId="8946" xr:uid="{00000000-0005-0000-0000-000098130000}"/>
    <cellStyle name="一般 2 3 4 4 6 3 2 2" xfId="25564" xr:uid="{00000000-0005-0000-0000-000099130000}"/>
    <cellStyle name="一般 2 3 4 4 6 3 3" xfId="14131" xr:uid="{00000000-0005-0000-0000-00009A130000}"/>
    <cellStyle name="一般 2 3 4 4 6 3 3 2" xfId="30749" xr:uid="{00000000-0005-0000-0000-00009B130000}"/>
    <cellStyle name="一般 2 3 4 4 6 3 4" xfId="20379" xr:uid="{00000000-0005-0000-0000-00009C130000}"/>
    <cellStyle name="一般 2 3 4 4 6 3 5" xfId="35940" xr:uid="{00000000-0005-0000-0000-00009D130000}"/>
    <cellStyle name="一般 2 3 4 4 6 4" xfId="3916" xr:uid="{00000000-0005-0000-0000-00009E130000}"/>
    <cellStyle name="一般 2 3 4 4 6 4 2" xfId="10006" xr:uid="{00000000-0005-0000-0000-00009F130000}"/>
    <cellStyle name="一般 2 3 4 4 6 4 2 2" xfId="26624" xr:uid="{00000000-0005-0000-0000-0000A0130000}"/>
    <cellStyle name="一般 2 3 4 4 6 4 3" xfId="15191" xr:uid="{00000000-0005-0000-0000-0000A1130000}"/>
    <cellStyle name="一般 2 3 4 4 6 4 3 2" xfId="31809" xr:uid="{00000000-0005-0000-0000-0000A2130000}"/>
    <cellStyle name="一般 2 3 4 4 6 4 4" xfId="21439" xr:uid="{00000000-0005-0000-0000-0000A3130000}"/>
    <cellStyle name="一般 2 3 4 4 6 4 5" xfId="37000" xr:uid="{00000000-0005-0000-0000-0000A4130000}"/>
    <cellStyle name="一般 2 3 4 4 6 5" xfId="4976" xr:uid="{00000000-0005-0000-0000-0000A5130000}"/>
    <cellStyle name="一般 2 3 4 4 6 5 2" xfId="11066" xr:uid="{00000000-0005-0000-0000-0000A6130000}"/>
    <cellStyle name="一般 2 3 4 4 6 5 2 2" xfId="27684" xr:uid="{00000000-0005-0000-0000-0000A7130000}"/>
    <cellStyle name="一般 2 3 4 4 6 5 3" xfId="16251" xr:uid="{00000000-0005-0000-0000-0000A8130000}"/>
    <cellStyle name="一般 2 3 4 4 6 5 3 2" xfId="32869" xr:uid="{00000000-0005-0000-0000-0000A9130000}"/>
    <cellStyle name="一般 2 3 4 4 6 5 4" xfId="22499" xr:uid="{00000000-0005-0000-0000-0000AA130000}"/>
    <cellStyle name="一般 2 3 4 4 6 5 5" xfId="38060" xr:uid="{00000000-0005-0000-0000-0000AB130000}"/>
    <cellStyle name="一般 2 3 4 4 6 6" xfId="6826" xr:uid="{00000000-0005-0000-0000-0000AC130000}"/>
    <cellStyle name="一般 2 3 4 4 6 6 2" xfId="23444" xr:uid="{00000000-0005-0000-0000-0000AD130000}"/>
    <cellStyle name="一般 2 3 4 4 6 7" xfId="12011" xr:uid="{00000000-0005-0000-0000-0000AE130000}"/>
    <cellStyle name="一般 2 3 4 4 6 7 2" xfId="28629" xr:uid="{00000000-0005-0000-0000-0000AF130000}"/>
    <cellStyle name="一般 2 3 4 4 6 8" xfId="18259" xr:uid="{00000000-0005-0000-0000-0000B0130000}"/>
    <cellStyle name="一般 2 3 4 4 6 9" xfId="17317" xr:uid="{00000000-0005-0000-0000-0000B1130000}"/>
    <cellStyle name="一般 2 3 4 4 7" xfId="854" xr:uid="{00000000-0005-0000-0000-0000B2130000}"/>
    <cellStyle name="一般 2 3 4 4 7 10" xfId="33938" xr:uid="{00000000-0005-0000-0000-0000B3130000}"/>
    <cellStyle name="一般 2 3 4 4 7 2" xfId="1914" xr:uid="{00000000-0005-0000-0000-0000B4130000}"/>
    <cellStyle name="一般 2 3 4 4 7 2 2" xfId="8004" xr:uid="{00000000-0005-0000-0000-0000B5130000}"/>
    <cellStyle name="一般 2 3 4 4 7 2 2 2" xfId="24622" xr:uid="{00000000-0005-0000-0000-0000B6130000}"/>
    <cellStyle name="一般 2 3 4 4 7 2 3" xfId="13189" xr:uid="{00000000-0005-0000-0000-0000B7130000}"/>
    <cellStyle name="一般 2 3 4 4 7 2 3 2" xfId="29807" xr:uid="{00000000-0005-0000-0000-0000B8130000}"/>
    <cellStyle name="一般 2 3 4 4 7 2 4" xfId="19437" xr:uid="{00000000-0005-0000-0000-0000B9130000}"/>
    <cellStyle name="一般 2 3 4 4 7 2 5" xfId="34998" xr:uid="{00000000-0005-0000-0000-0000BA130000}"/>
    <cellStyle name="一般 2 3 4 4 7 3" xfId="2974" xr:uid="{00000000-0005-0000-0000-0000BB130000}"/>
    <cellStyle name="一般 2 3 4 4 7 3 2" xfId="9064" xr:uid="{00000000-0005-0000-0000-0000BC130000}"/>
    <cellStyle name="一般 2 3 4 4 7 3 2 2" xfId="25682" xr:uid="{00000000-0005-0000-0000-0000BD130000}"/>
    <cellStyle name="一般 2 3 4 4 7 3 3" xfId="14249" xr:uid="{00000000-0005-0000-0000-0000BE130000}"/>
    <cellStyle name="一般 2 3 4 4 7 3 3 2" xfId="30867" xr:uid="{00000000-0005-0000-0000-0000BF130000}"/>
    <cellStyle name="一般 2 3 4 4 7 3 4" xfId="20497" xr:uid="{00000000-0005-0000-0000-0000C0130000}"/>
    <cellStyle name="一般 2 3 4 4 7 3 5" xfId="36058" xr:uid="{00000000-0005-0000-0000-0000C1130000}"/>
    <cellStyle name="一般 2 3 4 4 7 4" xfId="4034" xr:uid="{00000000-0005-0000-0000-0000C2130000}"/>
    <cellStyle name="一般 2 3 4 4 7 4 2" xfId="10124" xr:uid="{00000000-0005-0000-0000-0000C3130000}"/>
    <cellStyle name="一般 2 3 4 4 7 4 2 2" xfId="26742" xr:uid="{00000000-0005-0000-0000-0000C4130000}"/>
    <cellStyle name="一般 2 3 4 4 7 4 3" xfId="15309" xr:uid="{00000000-0005-0000-0000-0000C5130000}"/>
    <cellStyle name="一般 2 3 4 4 7 4 3 2" xfId="31927" xr:uid="{00000000-0005-0000-0000-0000C6130000}"/>
    <cellStyle name="一般 2 3 4 4 7 4 4" xfId="21557" xr:uid="{00000000-0005-0000-0000-0000C7130000}"/>
    <cellStyle name="一般 2 3 4 4 7 4 5" xfId="37118" xr:uid="{00000000-0005-0000-0000-0000C8130000}"/>
    <cellStyle name="一般 2 3 4 4 7 5" xfId="5094" xr:uid="{00000000-0005-0000-0000-0000C9130000}"/>
    <cellStyle name="一般 2 3 4 4 7 5 2" xfId="11184" xr:uid="{00000000-0005-0000-0000-0000CA130000}"/>
    <cellStyle name="一般 2 3 4 4 7 5 2 2" xfId="27802" xr:uid="{00000000-0005-0000-0000-0000CB130000}"/>
    <cellStyle name="一般 2 3 4 4 7 5 3" xfId="16369" xr:uid="{00000000-0005-0000-0000-0000CC130000}"/>
    <cellStyle name="一般 2 3 4 4 7 5 3 2" xfId="32987" xr:uid="{00000000-0005-0000-0000-0000CD130000}"/>
    <cellStyle name="一般 2 3 4 4 7 5 4" xfId="22617" xr:uid="{00000000-0005-0000-0000-0000CE130000}"/>
    <cellStyle name="一般 2 3 4 4 7 5 5" xfId="38178" xr:uid="{00000000-0005-0000-0000-0000CF130000}"/>
    <cellStyle name="一般 2 3 4 4 7 6" xfId="6944" xr:uid="{00000000-0005-0000-0000-0000D0130000}"/>
    <cellStyle name="一般 2 3 4 4 7 6 2" xfId="23562" xr:uid="{00000000-0005-0000-0000-0000D1130000}"/>
    <cellStyle name="一般 2 3 4 4 7 7" xfId="12129" xr:uid="{00000000-0005-0000-0000-0000D2130000}"/>
    <cellStyle name="一般 2 3 4 4 7 7 2" xfId="28747" xr:uid="{00000000-0005-0000-0000-0000D3130000}"/>
    <cellStyle name="一般 2 3 4 4 7 8" xfId="18377" xr:uid="{00000000-0005-0000-0000-0000D4130000}"/>
    <cellStyle name="一般 2 3 4 4 7 9" xfId="17435" xr:uid="{00000000-0005-0000-0000-0000D5130000}"/>
    <cellStyle name="一般 2 3 4 4 8" xfId="972" xr:uid="{00000000-0005-0000-0000-0000D6130000}"/>
    <cellStyle name="一般 2 3 4 4 8 10" xfId="34056" xr:uid="{00000000-0005-0000-0000-0000D7130000}"/>
    <cellStyle name="一般 2 3 4 4 8 2" xfId="2032" xr:uid="{00000000-0005-0000-0000-0000D8130000}"/>
    <cellStyle name="一般 2 3 4 4 8 2 2" xfId="8122" xr:uid="{00000000-0005-0000-0000-0000D9130000}"/>
    <cellStyle name="一般 2 3 4 4 8 2 2 2" xfId="24740" xr:uid="{00000000-0005-0000-0000-0000DA130000}"/>
    <cellStyle name="一般 2 3 4 4 8 2 3" xfId="13307" xr:uid="{00000000-0005-0000-0000-0000DB130000}"/>
    <cellStyle name="一般 2 3 4 4 8 2 3 2" xfId="29925" xr:uid="{00000000-0005-0000-0000-0000DC130000}"/>
    <cellStyle name="一般 2 3 4 4 8 2 4" xfId="19555" xr:uid="{00000000-0005-0000-0000-0000DD130000}"/>
    <cellStyle name="一般 2 3 4 4 8 2 5" xfId="35116" xr:uid="{00000000-0005-0000-0000-0000DE130000}"/>
    <cellStyle name="一般 2 3 4 4 8 3" xfId="3092" xr:uid="{00000000-0005-0000-0000-0000DF130000}"/>
    <cellStyle name="一般 2 3 4 4 8 3 2" xfId="9182" xr:uid="{00000000-0005-0000-0000-0000E0130000}"/>
    <cellStyle name="一般 2 3 4 4 8 3 2 2" xfId="25800" xr:uid="{00000000-0005-0000-0000-0000E1130000}"/>
    <cellStyle name="一般 2 3 4 4 8 3 3" xfId="14367" xr:uid="{00000000-0005-0000-0000-0000E2130000}"/>
    <cellStyle name="一般 2 3 4 4 8 3 3 2" xfId="30985" xr:uid="{00000000-0005-0000-0000-0000E3130000}"/>
    <cellStyle name="一般 2 3 4 4 8 3 4" xfId="20615" xr:uid="{00000000-0005-0000-0000-0000E4130000}"/>
    <cellStyle name="一般 2 3 4 4 8 3 5" xfId="36176" xr:uid="{00000000-0005-0000-0000-0000E5130000}"/>
    <cellStyle name="一般 2 3 4 4 8 4" xfId="4152" xr:uid="{00000000-0005-0000-0000-0000E6130000}"/>
    <cellStyle name="一般 2 3 4 4 8 4 2" xfId="10242" xr:uid="{00000000-0005-0000-0000-0000E7130000}"/>
    <cellStyle name="一般 2 3 4 4 8 4 2 2" xfId="26860" xr:uid="{00000000-0005-0000-0000-0000E8130000}"/>
    <cellStyle name="一般 2 3 4 4 8 4 3" xfId="15427" xr:uid="{00000000-0005-0000-0000-0000E9130000}"/>
    <cellStyle name="一般 2 3 4 4 8 4 3 2" xfId="32045" xr:uid="{00000000-0005-0000-0000-0000EA130000}"/>
    <cellStyle name="一般 2 3 4 4 8 4 4" xfId="21675" xr:uid="{00000000-0005-0000-0000-0000EB130000}"/>
    <cellStyle name="一般 2 3 4 4 8 4 5" xfId="37236" xr:uid="{00000000-0005-0000-0000-0000EC130000}"/>
    <cellStyle name="一般 2 3 4 4 8 5" xfId="5212" xr:uid="{00000000-0005-0000-0000-0000ED130000}"/>
    <cellStyle name="一般 2 3 4 4 8 5 2" xfId="11302" xr:uid="{00000000-0005-0000-0000-0000EE130000}"/>
    <cellStyle name="一般 2 3 4 4 8 5 2 2" xfId="27920" xr:uid="{00000000-0005-0000-0000-0000EF130000}"/>
    <cellStyle name="一般 2 3 4 4 8 5 3" xfId="16487" xr:uid="{00000000-0005-0000-0000-0000F0130000}"/>
    <cellStyle name="一般 2 3 4 4 8 5 3 2" xfId="33105" xr:uid="{00000000-0005-0000-0000-0000F1130000}"/>
    <cellStyle name="一般 2 3 4 4 8 5 4" xfId="22735" xr:uid="{00000000-0005-0000-0000-0000F2130000}"/>
    <cellStyle name="一般 2 3 4 4 8 5 5" xfId="38296" xr:uid="{00000000-0005-0000-0000-0000F3130000}"/>
    <cellStyle name="一般 2 3 4 4 8 6" xfId="7062" xr:uid="{00000000-0005-0000-0000-0000F4130000}"/>
    <cellStyle name="一般 2 3 4 4 8 6 2" xfId="23680" xr:uid="{00000000-0005-0000-0000-0000F5130000}"/>
    <cellStyle name="一般 2 3 4 4 8 7" xfId="12247" xr:uid="{00000000-0005-0000-0000-0000F6130000}"/>
    <cellStyle name="一般 2 3 4 4 8 7 2" xfId="28865" xr:uid="{00000000-0005-0000-0000-0000F7130000}"/>
    <cellStyle name="一般 2 3 4 4 8 8" xfId="18495" xr:uid="{00000000-0005-0000-0000-0000F8130000}"/>
    <cellStyle name="一般 2 3 4 4 8 9" xfId="17553" xr:uid="{00000000-0005-0000-0000-0000F9130000}"/>
    <cellStyle name="一般 2 3 4 4 9" xfId="1197" xr:uid="{00000000-0005-0000-0000-0000FA130000}"/>
    <cellStyle name="一般 2 3 4 4 9 2" xfId="2257" xr:uid="{00000000-0005-0000-0000-0000FB130000}"/>
    <cellStyle name="一般 2 3 4 4 9 2 2" xfId="8347" xr:uid="{00000000-0005-0000-0000-0000FC130000}"/>
    <cellStyle name="一般 2 3 4 4 9 2 2 2" xfId="24965" xr:uid="{00000000-0005-0000-0000-0000FD130000}"/>
    <cellStyle name="一般 2 3 4 4 9 2 3" xfId="13532" xr:uid="{00000000-0005-0000-0000-0000FE130000}"/>
    <cellStyle name="一般 2 3 4 4 9 2 3 2" xfId="30150" xr:uid="{00000000-0005-0000-0000-0000FF130000}"/>
    <cellStyle name="一般 2 3 4 4 9 2 4" xfId="19780" xr:uid="{00000000-0005-0000-0000-000000140000}"/>
    <cellStyle name="一般 2 3 4 4 9 2 5" xfId="35341" xr:uid="{00000000-0005-0000-0000-000001140000}"/>
    <cellStyle name="一般 2 3 4 4 9 3" xfId="3317" xr:uid="{00000000-0005-0000-0000-000002140000}"/>
    <cellStyle name="一般 2 3 4 4 9 3 2" xfId="9407" xr:uid="{00000000-0005-0000-0000-000003140000}"/>
    <cellStyle name="一般 2 3 4 4 9 3 2 2" xfId="26025" xr:uid="{00000000-0005-0000-0000-000004140000}"/>
    <cellStyle name="一般 2 3 4 4 9 3 3" xfId="14592" xr:uid="{00000000-0005-0000-0000-000005140000}"/>
    <cellStyle name="一般 2 3 4 4 9 3 3 2" xfId="31210" xr:uid="{00000000-0005-0000-0000-000006140000}"/>
    <cellStyle name="一般 2 3 4 4 9 3 4" xfId="20840" xr:uid="{00000000-0005-0000-0000-000007140000}"/>
    <cellStyle name="一般 2 3 4 4 9 3 5" xfId="36401" xr:uid="{00000000-0005-0000-0000-000008140000}"/>
    <cellStyle name="一般 2 3 4 4 9 4" xfId="4377" xr:uid="{00000000-0005-0000-0000-000009140000}"/>
    <cellStyle name="一般 2 3 4 4 9 4 2" xfId="10467" xr:uid="{00000000-0005-0000-0000-00000A140000}"/>
    <cellStyle name="一般 2 3 4 4 9 4 2 2" xfId="27085" xr:uid="{00000000-0005-0000-0000-00000B140000}"/>
    <cellStyle name="一般 2 3 4 4 9 4 3" xfId="15652" xr:uid="{00000000-0005-0000-0000-00000C140000}"/>
    <cellStyle name="一般 2 3 4 4 9 4 3 2" xfId="32270" xr:uid="{00000000-0005-0000-0000-00000D140000}"/>
    <cellStyle name="一般 2 3 4 4 9 4 4" xfId="21900" xr:uid="{00000000-0005-0000-0000-00000E140000}"/>
    <cellStyle name="一般 2 3 4 4 9 4 5" xfId="37461" xr:uid="{00000000-0005-0000-0000-00000F140000}"/>
    <cellStyle name="一般 2 3 4 4 9 5" xfId="7287" xr:uid="{00000000-0005-0000-0000-000010140000}"/>
    <cellStyle name="一般 2 3 4 4 9 5 2" xfId="23905" xr:uid="{00000000-0005-0000-0000-000011140000}"/>
    <cellStyle name="一般 2 3 4 4 9 6" xfId="12472" xr:uid="{00000000-0005-0000-0000-000012140000}"/>
    <cellStyle name="一般 2 3 4 4 9 6 2" xfId="29090" xr:uid="{00000000-0005-0000-0000-000013140000}"/>
    <cellStyle name="一般 2 3 4 4 9 7" xfId="18720" xr:uid="{00000000-0005-0000-0000-000014140000}"/>
    <cellStyle name="一般 2 3 4 4 9 8" xfId="16718" xr:uid="{00000000-0005-0000-0000-000015140000}"/>
    <cellStyle name="一般 2 3 4 4 9 9" xfId="34281" xr:uid="{00000000-0005-0000-0000-000016140000}"/>
    <cellStyle name="一般 2 3 4 5" xfId="181" xr:uid="{00000000-0005-0000-0000-000017140000}"/>
    <cellStyle name="一般 2 3 4 5 10" xfId="2076" xr:uid="{00000000-0005-0000-0000-000018140000}"/>
    <cellStyle name="一般 2 3 4 5 10 2" xfId="8166" xr:uid="{00000000-0005-0000-0000-000019140000}"/>
    <cellStyle name="一般 2 3 4 5 10 2 2" xfId="24784" xr:uid="{00000000-0005-0000-0000-00001A140000}"/>
    <cellStyle name="一般 2 3 4 5 10 3" xfId="13351" xr:uid="{00000000-0005-0000-0000-00001B140000}"/>
    <cellStyle name="一般 2 3 4 5 10 3 2" xfId="29969" xr:uid="{00000000-0005-0000-0000-00001C140000}"/>
    <cellStyle name="一般 2 3 4 5 10 4" xfId="19599" xr:uid="{00000000-0005-0000-0000-00001D140000}"/>
    <cellStyle name="一般 2 3 4 5 10 5" xfId="35160" xr:uid="{00000000-0005-0000-0000-00001E140000}"/>
    <cellStyle name="一般 2 3 4 5 11" xfId="3136" xr:uid="{00000000-0005-0000-0000-00001F140000}"/>
    <cellStyle name="一般 2 3 4 5 11 2" xfId="9226" xr:uid="{00000000-0005-0000-0000-000020140000}"/>
    <cellStyle name="一般 2 3 4 5 11 2 2" xfId="25844" xr:uid="{00000000-0005-0000-0000-000021140000}"/>
    <cellStyle name="一般 2 3 4 5 11 3" xfId="14411" xr:uid="{00000000-0005-0000-0000-000022140000}"/>
    <cellStyle name="一般 2 3 4 5 11 3 2" xfId="31029" xr:uid="{00000000-0005-0000-0000-000023140000}"/>
    <cellStyle name="一般 2 3 4 5 11 4" xfId="20659" xr:uid="{00000000-0005-0000-0000-000024140000}"/>
    <cellStyle name="一般 2 3 4 5 11 5" xfId="36220" xr:uid="{00000000-0005-0000-0000-000025140000}"/>
    <cellStyle name="一般 2 3 4 5 12" xfId="4196" xr:uid="{00000000-0005-0000-0000-000026140000}"/>
    <cellStyle name="一般 2 3 4 5 12 2" xfId="10286" xr:uid="{00000000-0005-0000-0000-000027140000}"/>
    <cellStyle name="一般 2 3 4 5 12 2 2" xfId="26904" xr:uid="{00000000-0005-0000-0000-000028140000}"/>
    <cellStyle name="一般 2 3 4 5 12 3" xfId="15471" xr:uid="{00000000-0005-0000-0000-000029140000}"/>
    <cellStyle name="一般 2 3 4 5 12 3 2" xfId="32089" xr:uid="{00000000-0005-0000-0000-00002A140000}"/>
    <cellStyle name="一般 2 3 4 5 12 4" xfId="21719" xr:uid="{00000000-0005-0000-0000-00002B140000}"/>
    <cellStyle name="一般 2 3 4 5 12 5" xfId="37280" xr:uid="{00000000-0005-0000-0000-00002C140000}"/>
    <cellStyle name="一般 2 3 4 5 13" xfId="6271" xr:uid="{00000000-0005-0000-0000-00002D140000}"/>
    <cellStyle name="一般 2 3 4 5 13 2" xfId="22889" xr:uid="{00000000-0005-0000-0000-00002E140000}"/>
    <cellStyle name="一般 2 3 4 5 14" xfId="11456" xr:uid="{00000000-0005-0000-0000-00002F140000}"/>
    <cellStyle name="一般 2 3 4 5 14 2" xfId="28074" xr:uid="{00000000-0005-0000-0000-000030140000}"/>
    <cellStyle name="一般 2 3 4 5 15" xfId="17692" xr:uid="{00000000-0005-0000-0000-000031140000}"/>
    <cellStyle name="一般 2 3 4 5 16" xfId="16537" xr:uid="{00000000-0005-0000-0000-000032140000}"/>
    <cellStyle name="一般 2 3 4 5 17" xfId="33265" xr:uid="{00000000-0005-0000-0000-000033140000}"/>
    <cellStyle name="一般 2 3 4 5 2" xfId="303" xr:uid="{00000000-0005-0000-0000-000034140000}"/>
    <cellStyle name="一般 2 3 4 5 2 10" xfId="33386" xr:uid="{00000000-0005-0000-0000-000035140000}"/>
    <cellStyle name="一般 2 3 4 5 2 2" xfId="1362" xr:uid="{00000000-0005-0000-0000-000036140000}"/>
    <cellStyle name="一般 2 3 4 5 2 2 2" xfId="7452" xr:uid="{00000000-0005-0000-0000-000037140000}"/>
    <cellStyle name="一般 2 3 4 5 2 2 2 2" xfId="24070" xr:uid="{00000000-0005-0000-0000-000038140000}"/>
    <cellStyle name="一般 2 3 4 5 2 2 3" xfId="12637" xr:uid="{00000000-0005-0000-0000-000039140000}"/>
    <cellStyle name="一般 2 3 4 5 2 2 3 2" xfId="29255" xr:uid="{00000000-0005-0000-0000-00003A140000}"/>
    <cellStyle name="一般 2 3 4 5 2 2 4" xfId="18885" xr:uid="{00000000-0005-0000-0000-00003B140000}"/>
    <cellStyle name="一般 2 3 4 5 2 2 5" xfId="34446" xr:uid="{00000000-0005-0000-0000-00003C140000}"/>
    <cellStyle name="一般 2 3 4 5 2 3" xfId="2422" xr:uid="{00000000-0005-0000-0000-00003D140000}"/>
    <cellStyle name="一般 2 3 4 5 2 3 2" xfId="8512" xr:uid="{00000000-0005-0000-0000-00003E140000}"/>
    <cellStyle name="一般 2 3 4 5 2 3 2 2" xfId="25130" xr:uid="{00000000-0005-0000-0000-00003F140000}"/>
    <cellStyle name="一般 2 3 4 5 2 3 3" xfId="13697" xr:uid="{00000000-0005-0000-0000-000040140000}"/>
    <cellStyle name="一般 2 3 4 5 2 3 3 2" xfId="30315" xr:uid="{00000000-0005-0000-0000-000041140000}"/>
    <cellStyle name="一般 2 3 4 5 2 3 4" xfId="19945" xr:uid="{00000000-0005-0000-0000-000042140000}"/>
    <cellStyle name="一般 2 3 4 5 2 3 5" xfId="35506" xr:uid="{00000000-0005-0000-0000-000043140000}"/>
    <cellStyle name="一般 2 3 4 5 2 4" xfId="3482" xr:uid="{00000000-0005-0000-0000-000044140000}"/>
    <cellStyle name="一般 2 3 4 5 2 4 2" xfId="9572" xr:uid="{00000000-0005-0000-0000-000045140000}"/>
    <cellStyle name="一般 2 3 4 5 2 4 2 2" xfId="26190" xr:uid="{00000000-0005-0000-0000-000046140000}"/>
    <cellStyle name="一般 2 3 4 5 2 4 3" xfId="14757" xr:uid="{00000000-0005-0000-0000-000047140000}"/>
    <cellStyle name="一般 2 3 4 5 2 4 3 2" xfId="31375" xr:uid="{00000000-0005-0000-0000-000048140000}"/>
    <cellStyle name="一般 2 3 4 5 2 4 4" xfId="21005" xr:uid="{00000000-0005-0000-0000-000049140000}"/>
    <cellStyle name="一般 2 3 4 5 2 4 5" xfId="36566" xr:uid="{00000000-0005-0000-0000-00004A140000}"/>
    <cellStyle name="一般 2 3 4 5 2 5" xfId="4542" xr:uid="{00000000-0005-0000-0000-00004B140000}"/>
    <cellStyle name="一般 2 3 4 5 2 5 2" xfId="10632" xr:uid="{00000000-0005-0000-0000-00004C140000}"/>
    <cellStyle name="一般 2 3 4 5 2 5 2 2" xfId="27250" xr:uid="{00000000-0005-0000-0000-00004D140000}"/>
    <cellStyle name="一般 2 3 4 5 2 5 3" xfId="15817" xr:uid="{00000000-0005-0000-0000-00004E140000}"/>
    <cellStyle name="一般 2 3 4 5 2 5 3 2" xfId="32435" xr:uid="{00000000-0005-0000-0000-00004F140000}"/>
    <cellStyle name="一般 2 3 4 5 2 5 4" xfId="22065" xr:uid="{00000000-0005-0000-0000-000050140000}"/>
    <cellStyle name="一般 2 3 4 5 2 5 5" xfId="37626" xr:uid="{00000000-0005-0000-0000-000051140000}"/>
    <cellStyle name="一般 2 3 4 5 2 6" xfId="6392" xr:uid="{00000000-0005-0000-0000-000052140000}"/>
    <cellStyle name="一般 2 3 4 5 2 6 2" xfId="23010" xr:uid="{00000000-0005-0000-0000-000053140000}"/>
    <cellStyle name="一般 2 3 4 5 2 7" xfId="11577" xr:uid="{00000000-0005-0000-0000-000054140000}"/>
    <cellStyle name="一般 2 3 4 5 2 7 2" xfId="28195" xr:uid="{00000000-0005-0000-0000-000055140000}"/>
    <cellStyle name="一般 2 3 4 5 2 8" xfId="17825" xr:uid="{00000000-0005-0000-0000-000056140000}"/>
    <cellStyle name="一般 2 3 4 5 2 9" xfId="16883" xr:uid="{00000000-0005-0000-0000-000057140000}"/>
    <cellStyle name="一般 2 3 4 5 3" xfId="426" xr:uid="{00000000-0005-0000-0000-000058140000}"/>
    <cellStyle name="一般 2 3 4 5 3 10" xfId="33510" xr:uid="{00000000-0005-0000-0000-000059140000}"/>
    <cellStyle name="一般 2 3 4 5 3 2" xfId="1486" xr:uid="{00000000-0005-0000-0000-00005A140000}"/>
    <cellStyle name="一般 2 3 4 5 3 2 2" xfId="7576" xr:uid="{00000000-0005-0000-0000-00005B140000}"/>
    <cellStyle name="一般 2 3 4 5 3 2 2 2" xfId="24194" xr:uid="{00000000-0005-0000-0000-00005C140000}"/>
    <cellStyle name="一般 2 3 4 5 3 2 3" xfId="12761" xr:uid="{00000000-0005-0000-0000-00005D140000}"/>
    <cellStyle name="一般 2 3 4 5 3 2 3 2" xfId="29379" xr:uid="{00000000-0005-0000-0000-00005E140000}"/>
    <cellStyle name="一般 2 3 4 5 3 2 4" xfId="19009" xr:uid="{00000000-0005-0000-0000-00005F140000}"/>
    <cellStyle name="一般 2 3 4 5 3 2 5" xfId="34570" xr:uid="{00000000-0005-0000-0000-000060140000}"/>
    <cellStyle name="一般 2 3 4 5 3 3" xfId="2546" xr:uid="{00000000-0005-0000-0000-000061140000}"/>
    <cellStyle name="一般 2 3 4 5 3 3 2" xfId="8636" xr:uid="{00000000-0005-0000-0000-000062140000}"/>
    <cellStyle name="一般 2 3 4 5 3 3 2 2" xfId="25254" xr:uid="{00000000-0005-0000-0000-000063140000}"/>
    <cellStyle name="一般 2 3 4 5 3 3 3" xfId="13821" xr:uid="{00000000-0005-0000-0000-000064140000}"/>
    <cellStyle name="一般 2 3 4 5 3 3 3 2" xfId="30439" xr:uid="{00000000-0005-0000-0000-000065140000}"/>
    <cellStyle name="一般 2 3 4 5 3 3 4" xfId="20069" xr:uid="{00000000-0005-0000-0000-000066140000}"/>
    <cellStyle name="一般 2 3 4 5 3 3 5" xfId="35630" xr:uid="{00000000-0005-0000-0000-000067140000}"/>
    <cellStyle name="一般 2 3 4 5 3 4" xfId="3606" xr:uid="{00000000-0005-0000-0000-000068140000}"/>
    <cellStyle name="一般 2 3 4 5 3 4 2" xfId="9696" xr:uid="{00000000-0005-0000-0000-000069140000}"/>
    <cellStyle name="一般 2 3 4 5 3 4 2 2" xfId="26314" xr:uid="{00000000-0005-0000-0000-00006A140000}"/>
    <cellStyle name="一般 2 3 4 5 3 4 3" xfId="14881" xr:uid="{00000000-0005-0000-0000-00006B140000}"/>
    <cellStyle name="一般 2 3 4 5 3 4 3 2" xfId="31499" xr:uid="{00000000-0005-0000-0000-00006C140000}"/>
    <cellStyle name="一般 2 3 4 5 3 4 4" xfId="21129" xr:uid="{00000000-0005-0000-0000-00006D140000}"/>
    <cellStyle name="一般 2 3 4 5 3 4 5" xfId="36690" xr:uid="{00000000-0005-0000-0000-00006E140000}"/>
    <cellStyle name="一般 2 3 4 5 3 5" xfId="4666" xr:uid="{00000000-0005-0000-0000-00006F140000}"/>
    <cellStyle name="一般 2 3 4 5 3 5 2" xfId="10756" xr:uid="{00000000-0005-0000-0000-000070140000}"/>
    <cellStyle name="一般 2 3 4 5 3 5 2 2" xfId="27374" xr:uid="{00000000-0005-0000-0000-000071140000}"/>
    <cellStyle name="一般 2 3 4 5 3 5 3" xfId="15941" xr:uid="{00000000-0005-0000-0000-000072140000}"/>
    <cellStyle name="一般 2 3 4 5 3 5 3 2" xfId="32559" xr:uid="{00000000-0005-0000-0000-000073140000}"/>
    <cellStyle name="一般 2 3 4 5 3 5 4" xfId="22189" xr:uid="{00000000-0005-0000-0000-000074140000}"/>
    <cellStyle name="一般 2 3 4 5 3 5 5" xfId="37750" xr:uid="{00000000-0005-0000-0000-000075140000}"/>
    <cellStyle name="一般 2 3 4 5 3 6" xfId="6516" xr:uid="{00000000-0005-0000-0000-000076140000}"/>
    <cellStyle name="一般 2 3 4 5 3 6 2" xfId="23134" xr:uid="{00000000-0005-0000-0000-000077140000}"/>
    <cellStyle name="一般 2 3 4 5 3 7" xfId="11701" xr:uid="{00000000-0005-0000-0000-000078140000}"/>
    <cellStyle name="一般 2 3 4 5 3 7 2" xfId="28319" xr:uid="{00000000-0005-0000-0000-000079140000}"/>
    <cellStyle name="一般 2 3 4 5 3 8" xfId="17949" xr:uid="{00000000-0005-0000-0000-00007A140000}"/>
    <cellStyle name="一般 2 3 4 5 3 9" xfId="17007" xr:uid="{00000000-0005-0000-0000-00007B140000}"/>
    <cellStyle name="一般 2 3 4 5 4" xfId="544" xr:uid="{00000000-0005-0000-0000-00007C140000}"/>
    <cellStyle name="一般 2 3 4 5 4 10" xfId="33628" xr:uid="{00000000-0005-0000-0000-00007D140000}"/>
    <cellStyle name="一般 2 3 4 5 4 2" xfId="1604" xr:uid="{00000000-0005-0000-0000-00007E140000}"/>
    <cellStyle name="一般 2 3 4 5 4 2 2" xfId="7694" xr:uid="{00000000-0005-0000-0000-00007F140000}"/>
    <cellStyle name="一般 2 3 4 5 4 2 2 2" xfId="24312" xr:uid="{00000000-0005-0000-0000-000080140000}"/>
    <cellStyle name="一般 2 3 4 5 4 2 3" xfId="12879" xr:uid="{00000000-0005-0000-0000-000081140000}"/>
    <cellStyle name="一般 2 3 4 5 4 2 3 2" xfId="29497" xr:uid="{00000000-0005-0000-0000-000082140000}"/>
    <cellStyle name="一般 2 3 4 5 4 2 4" xfId="19127" xr:uid="{00000000-0005-0000-0000-000083140000}"/>
    <cellStyle name="一般 2 3 4 5 4 2 5" xfId="34688" xr:uid="{00000000-0005-0000-0000-000084140000}"/>
    <cellStyle name="一般 2 3 4 5 4 3" xfId="2664" xr:uid="{00000000-0005-0000-0000-000085140000}"/>
    <cellStyle name="一般 2 3 4 5 4 3 2" xfId="8754" xr:uid="{00000000-0005-0000-0000-000086140000}"/>
    <cellStyle name="一般 2 3 4 5 4 3 2 2" xfId="25372" xr:uid="{00000000-0005-0000-0000-000087140000}"/>
    <cellStyle name="一般 2 3 4 5 4 3 3" xfId="13939" xr:uid="{00000000-0005-0000-0000-000088140000}"/>
    <cellStyle name="一般 2 3 4 5 4 3 3 2" xfId="30557" xr:uid="{00000000-0005-0000-0000-000089140000}"/>
    <cellStyle name="一般 2 3 4 5 4 3 4" xfId="20187" xr:uid="{00000000-0005-0000-0000-00008A140000}"/>
    <cellStyle name="一般 2 3 4 5 4 3 5" xfId="35748" xr:uid="{00000000-0005-0000-0000-00008B140000}"/>
    <cellStyle name="一般 2 3 4 5 4 4" xfId="3724" xr:uid="{00000000-0005-0000-0000-00008C140000}"/>
    <cellStyle name="一般 2 3 4 5 4 4 2" xfId="9814" xr:uid="{00000000-0005-0000-0000-00008D140000}"/>
    <cellStyle name="一般 2 3 4 5 4 4 2 2" xfId="26432" xr:uid="{00000000-0005-0000-0000-00008E140000}"/>
    <cellStyle name="一般 2 3 4 5 4 4 3" xfId="14999" xr:uid="{00000000-0005-0000-0000-00008F140000}"/>
    <cellStyle name="一般 2 3 4 5 4 4 3 2" xfId="31617" xr:uid="{00000000-0005-0000-0000-000090140000}"/>
    <cellStyle name="一般 2 3 4 5 4 4 4" xfId="21247" xr:uid="{00000000-0005-0000-0000-000091140000}"/>
    <cellStyle name="一般 2 3 4 5 4 4 5" xfId="36808" xr:uid="{00000000-0005-0000-0000-000092140000}"/>
    <cellStyle name="一般 2 3 4 5 4 5" xfId="4784" xr:uid="{00000000-0005-0000-0000-000093140000}"/>
    <cellStyle name="一般 2 3 4 5 4 5 2" xfId="10874" xr:uid="{00000000-0005-0000-0000-000094140000}"/>
    <cellStyle name="一般 2 3 4 5 4 5 2 2" xfId="27492" xr:uid="{00000000-0005-0000-0000-000095140000}"/>
    <cellStyle name="一般 2 3 4 5 4 5 3" xfId="16059" xr:uid="{00000000-0005-0000-0000-000096140000}"/>
    <cellStyle name="一般 2 3 4 5 4 5 3 2" xfId="32677" xr:uid="{00000000-0005-0000-0000-000097140000}"/>
    <cellStyle name="一般 2 3 4 5 4 5 4" xfId="22307" xr:uid="{00000000-0005-0000-0000-000098140000}"/>
    <cellStyle name="一般 2 3 4 5 4 5 5" xfId="37868" xr:uid="{00000000-0005-0000-0000-000099140000}"/>
    <cellStyle name="一般 2 3 4 5 4 6" xfId="6634" xr:uid="{00000000-0005-0000-0000-00009A140000}"/>
    <cellStyle name="一般 2 3 4 5 4 6 2" xfId="23252" xr:uid="{00000000-0005-0000-0000-00009B140000}"/>
    <cellStyle name="一般 2 3 4 5 4 7" xfId="11819" xr:uid="{00000000-0005-0000-0000-00009C140000}"/>
    <cellStyle name="一般 2 3 4 5 4 7 2" xfId="28437" xr:uid="{00000000-0005-0000-0000-00009D140000}"/>
    <cellStyle name="一般 2 3 4 5 4 8" xfId="18067" xr:uid="{00000000-0005-0000-0000-00009E140000}"/>
    <cellStyle name="一般 2 3 4 5 4 9" xfId="17125" xr:uid="{00000000-0005-0000-0000-00009F140000}"/>
    <cellStyle name="一般 2 3 4 5 5" xfId="662" xr:uid="{00000000-0005-0000-0000-0000A0140000}"/>
    <cellStyle name="一般 2 3 4 5 5 10" xfId="33746" xr:uid="{00000000-0005-0000-0000-0000A1140000}"/>
    <cellStyle name="一般 2 3 4 5 5 2" xfId="1722" xr:uid="{00000000-0005-0000-0000-0000A2140000}"/>
    <cellStyle name="一般 2 3 4 5 5 2 2" xfId="7812" xr:uid="{00000000-0005-0000-0000-0000A3140000}"/>
    <cellStyle name="一般 2 3 4 5 5 2 2 2" xfId="24430" xr:uid="{00000000-0005-0000-0000-0000A4140000}"/>
    <cellStyle name="一般 2 3 4 5 5 2 3" xfId="12997" xr:uid="{00000000-0005-0000-0000-0000A5140000}"/>
    <cellStyle name="一般 2 3 4 5 5 2 3 2" xfId="29615" xr:uid="{00000000-0005-0000-0000-0000A6140000}"/>
    <cellStyle name="一般 2 3 4 5 5 2 4" xfId="19245" xr:uid="{00000000-0005-0000-0000-0000A7140000}"/>
    <cellStyle name="一般 2 3 4 5 5 2 5" xfId="34806" xr:uid="{00000000-0005-0000-0000-0000A8140000}"/>
    <cellStyle name="一般 2 3 4 5 5 3" xfId="2782" xr:uid="{00000000-0005-0000-0000-0000A9140000}"/>
    <cellStyle name="一般 2 3 4 5 5 3 2" xfId="8872" xr:uid="{00000000-0005-0000-0000-0000AA140000}"/>
    <cellStyle name="一般 2 3 4 5 5 3 2 2" xfId="25490" xr:uid="{00000000-0005-0000-0000-0000AB140000}"/>
    <cellStyle name="一般 2 3 4 5 5 3 3" xfId="14057" xr:uid="{00000000-0005-0000-0000-0000AC140000}"/>
    <cellStyle name="一般 2 3 4 5 5 3 3 2" xfId="30675" xr:uid="{00000000-0005-0000-0000-0000AD140000}"/>
    <cellStyle name="一般 2 3 4 5 5 3 4" xfId="20305" xr:uid="{00000000-0005-0000-0000-0000AE140000}"/>
    <cellStyle name="一般 2 3 4 5 5 3 5" xfId="35866" xr:uid="{00000000-0005-0000-0000-0000AF140000}"/>
    <cellStyle name="一般 2 3 4 5 5 4" xfId="3842" xr:uid="{00000000-0005-0000-0000-0000B0140000}"/>
    <cellStyle name="一般 2 3 4 5 5 4 2" xfId="9932" xr:uid="{00000000-0005-0000-0000-0000B1140000}"/>
    <cellStyle name="一般 2 3 4 5 5 4 2 2" xfId="26550" xr:uid="{00000000-0005-0000-0000-0000B2140000}"/>
    <cellStyle name="一般 2 3 4 5 5 4 3" xfId="15117" xr:uid="{00000000-0005-0000-0000-0000B3140000}"/>
    <cellStyle name="一般 2 3 4 5 5 4 3 2" xfId="31735" xr:uid="{00000000-0005-0000-0000-0000B4140000}"/>
    <cellStyle name="一般 2 3 4 5 5 4 4" xfId="21365" xr:uid="{00000000-0005-0000-0000-0000B5140000}"/>
    <cellStyle name="一般 2 3 4 5 5 4 5" xfId="36926" xr:uid="{00000000-0005-0000-0000-0000B6140000}"/>
    <cellStyle name="一般 2 3 4 5 5 5" xfId="4902" xr:uid="{00000000-0005-0000-0000-0000B7140000}"/>
    <cellStyle name="一般 2 3 4 5 5 5 2" xfId="10992" xr:uid="{00000000-0005-0000-0000-0000B8140000}"/>
    <cellStyle name="一般 2 3 4 5 5 5 2 2" xfId="27610" xr:uid="{00000000-0005-0000-0000-0000B9140000}"/>
    <cellStyle name="一般 2 3 4 5 5 5 3" xfId="16177" xr:uid="{00000000-0005-0000-0000-0000BA140000}"/>
    <cellStyle name="一般 2 3 4 5 5 5 3 2" xfId="32795" xr:uid="{00000000-0005-0000-0000-0000BB140000}"/>
    <cellStyle name="一般 2 3 4 5 5 5 4" xfId="22425" xr:uid="{00000000-0005-0000-0000-0000BC140000}"/>
    <cellStyle name="一般 2 3 4 5 5 5 5" xfId="37986" xr:uid="{00000000-0005-0000-0000-0000BD140000}"/>
    <cellStyle name="一般 2 3 4 5 5 6" xfId="6752" xr:uid="{00000000-0005-0000-0000-0000BE140000}"/>
    <cellStyle name="一般 2 3 4 5 5 6 2" xfId="23370" xr:uid="{00000000-0005-0000-0000-0000BF140000}"/>
    <cellStyle name="一般 2 3 4 5 5 7" xfId="11937" xr:uid="{00000000-0005-0000-0000-0000C0140000}"/>
    <cellStyle name="一般 2 3 4 5 5 7 2" xfId="28555" xr:uid="{00000000-0005-0000-0000-0000C1140000}"/>
    <cellStyle name="一般 2 3 4 5 5 8" xfId="18185" xr:uid="{00000000-0005-0000-0000-0000C2140000}"/>
    <cellStyle name="一般 2 3 4 5 5 9" xfId="17243" xr:uid="{00000000-0005-0000-0000-0000C3140000}"/>
    <cellStyle name="一般 2 3 4 5 6" xfId="780" xr:uid="{00000000-0005-0000-0000-0000C4140000}"/>
    <cellStyle name="一般 2 3 4 5 6 10" xfId="33864" xr:uid="{00000000-0005-0000-0000-0000C5140000}"/>
    <cellStyle name="一般 2 3 4 5 6 2" xfId="1840" xr:uid="{00000000-0005-0000-0000-0000C6140000}"/>
    <cellStyle name="一般 2 3 4 5 6 2 2" xfId="7930" xr:uid="{00000000-0005-0000-0000-0000C7140000}"/>
    <cellStyle name="一般 2 3 4 5 6 2 2 2" xfId="24548" xr:uid="{00000000-0005-0000-0000-0000C8140000}"/>
    <cellStyle name="一般 2 3 4 5 6 2 3" xfId="13115" xr:uid="{00000000-0005-0000-0000-0000C9140000}"/>
    <cellStyle name="一般 2 3 4 5 6 2 3 2" xfId="29733" xr:uid="{00000000-0005-0000-0000-0000CA140000}"/>
    <cellStyle name="一般 2 3 4 5 6 2 4" xfId="19363" xr:uid="{00000000-0005-0000-0000-0000CB140000}"/>
    <cellStyle name="一般 2 3 4 5 6 2 5" xfId="34924" xr:uid="{00000000-0005-0000-0000-0000CC140000}"/>
    <cellStyle name="一般 2 3 4 5 6 3" xfId="2900" xr:uid="{00000000-0005-0000-0000-0000CD140000}"/>
    <cellStyle name="一般 2 3 4 5 6 3 2" xfId="8990" xr:uid="{00000000-0005-0000-0000-0000CE140000}"/>
    <cellStyle name="一般 2 3 4 5 6 3 2 2" xfId="25608" xr:uid="{00000000-0005-0000-0000-0000CF140000}"/>
    <cellStyle name="一般 2 3 4 5 6 3 3" xfId="14175" xr:uid="{00000000-0005-0000-0000-0000D0140000}"/>
    <cellStyle name="一般 2 3 4 5 6 3 3 2" xfId="30793" xr:uid="{00000000-0005-0000-0000-0000D1140000}"/>
    <cellStyle name="一般 2 3 4 5 6 3 4" xfId="20423" xr:uid="{00000000-0005-0000-0000-0000D2140000}"/>
    <cellStyle name="一般 2 3 4 5 6 3 5" xfId="35984" xr:uid="{00000000-0005-0000-0000-0000D3140000}"/>
    <cellStyle name="一般 2 3 4 5 6 4" xfId="3960" xr:uid="{00000000-0005-0000-0000-0000D4140000}"/>
    <cellStyle name="一般 2 3 4 5 6 4 2" xfId="10050" xr:uid="{00000000-0005-0000-0000-0000D5140000}"/>
    <cellStyle name="一般 2 3 4 5 6 4 2 2" xfId="26668" xr:uid="{00000000-0005-0000-0000-0000D6140000}"/>
    <cellStyle name="一般 2 3 4 5 6 4 3" xfId="15235" xr:uid="{00000000-0005-0000-0000-0000D7140000}"/>
    <cellStyle name="一般 2 3 4 5 6 4 3 2" xfId="31853" xr:uid="{00000000-0005-0000-0000-0000D8140000}"/>
    <cellStyle name="一般 2 3 4 5 6 4 4" xfId="21483" xr:uid="{00000000-0005-0000-0000-0000D9140000}"/>
    <cellStyle name="一般 2 3 4 5 6 4 5" xfId="37044" xr:uid="{00000000-0005-0000-0000-0000DA140000}"/>
    <cellStyle name="一般 2 3 4 5 6 5" xfId="5020" xr:uid="{00000000-0005-0000-0000-0000DB140000}"/>
    <cellStyle name="一般 2 3 4 5 6 5 2" xfId="11110" xr:uid="{00000000-0005-0000-0000-0000DC140000}"/>
    <cellStyle name="一般 2 3 4 5 6 5 2 2" xfId="27728" xr:uid="{00000000-0005-0000-0000-0000DD140000}"/>
    <cellStyle name="一般 2 3 4 5 6 5 3" xfId="16295" xr:uid="{00000000-0005-0000-0000-0000DE140000}"/>
    <cellStyle name="一般 2 3 4 5 6 5 3 2" xfId="32913" xr:uid="{00000000-0005-0000-0000-0000DF140000}"/>
    <cellStyle name="一般 2 3 4 5 6 5 4" xfId="22543" xr:uid="{00000000-0005-0000-0000-0000E0140000}"/>
    <cellStyle name="一般 2 3 4 5 6 5 5" xfId="38104" xr:uid="{00000000-0005-0000-0000-0000E1140000}"/>
    <cellStyle name="一般 2 3 4 5 6 6" xfId="6870" xr:uid="{00000000-0005-0000-0000-0000E2140000}"/>
    <cellStyle name="一般 2 3 4 5 6 6 2" xfId="23488" xr:uid="{00000000-0005-0000-0000-0000E3140000}"/>
    <cellStyle name="一般 2 3 4 5 6 7" xfId="12055" xr:uid="{00000000-0005-0000-0000-0000E4140000}"/>
    <cellStyle name="一般 2 3 4 5 6 7 2" xfId="28673" xr:uid="{00000000-0005-0000-0000-0000E5140000}"/>
    <cellStyle name="一般 2 3 4 5 6 8" xfId="18303" xr:uid="{00000000-0005-0000-0000-0000E6140000}"/>
    <cellStyle name="一般 2 3 4 5 6 9" xfId="17361" xr:uid="{00000000-0005-0000-0000-0000E7140000}"/>
    <cellStyle name="一般 2 3 4 5 7" xfId="898" xr:uid="{00000000-0005-0000-0000-0000E8140000}"/>
    <cellStyle name="一般 2 3 4 5 7 10" xfId="33982" xr:uid="{00000000-0005-0000-0000-0000E9140000}"/>
    <cellStyle name="一般 2 3 4 5 7 2" xfId="1958" xr:uid="{00000000-0005-0000-0000-0000EA140000}"/>
    <cellStyle name="一般 2 3 4 5 7 2 2" xfId="8048" xr:uid="{00000000-0005-0000-0000-0000EB140000}"/>
    <cellStyle name="一般 2 3 4 5 7 2 2 2" xfId="24666" xr:uid="{00000000-0005-0000-0000-0000EC140000}"/>
    <cellStyle name="一般 2 3 4 5 7 2 3" xfId="13233" xr:uid="{00000000-0005-0000-0000-0000ED140000}"/>
    <cellStyle name="一般 2 3 4 5 7 2 3 2" xfId="29851" xr:uid="{00000000-0005-0000-0000-0000EE140000}"/>
    <cellStyle name="一般 2 3 4 5 7 2 4" xfId="19481" xr:uid="{00000000-0005-0000-0000-0000EF140000}"/>
    <cellStyle name="一般 2 3 4 5 7 2 5" xfId="35042" xr:uid="{00000000-0005-0000-0000-0000F0140000}"/>
    <cellStyle name="一般 2 3 4 5 7 3" xfId="3018" xr:uid="{00000000-0005-0000-0000-0000F1140000}"/>
    <cellStyle name="一般 2 3 4 5 7 3 2" xfId="9108" xr:uid="{00000000-0005-0000-0000-0000F2140000}"/>
    <cellStyle name="一般 2 3 4 5 7 3 2 2" xfId="25726" xr:uid="{00000000-0005-0000-0000-0000F3140000}"/>
    <cellStyle name="一般 2 3 4 5 7 3 3" xfId="14293" xr:uid="{00000000-0005-0000-0000-0000F4140000}"/>
    <cellStyle name="一般 2 3 4 5 7 3 3 2" xfId="30911" xr:uid="{00000000-0005-0000-0000-0000F5140000}"/>
    <cellStyle name="一般 2 3 4 5 7 3 4" xfId="20541" xr:uid="{00000000-0005-0000-0000-0000F6140000}"/>
    <cellStyle name="一般 2 3 4 5 7 3 5" xfId="36102" xr:uid="{00000000-0005-0000-0000-0000F7140000}"/>
    <cellStyle name="一般 2 3 4 5 7 4" xfId="4078" xr:uid="{00000000-0005-0000-0000-0000F8140000}"/>
    <cellStyle name="一般 2 3 4 5 7 4 2" xfId="10168" xr:uid="{00000000-0005-0000-0000-0000F9140000}"/>
    <cellStyle name="一般 2 3 4 5 7 4 2 2" xfId="26786" xr:uid="{00000000-0005-0000-0000-0000FA140000}"/>
    <cellStyle name="一般 2 3 4 5 7 4 3" xfId="15353" xr:uid="{00000000-0005-0000-0000-0000FB140000}"/>
    <cellStyle name="一般 2 3 4 5 7 4 3 2" xfId="31971" xr:uid="{00000000-0005-0000-0000-0000FC140000}"/>
    <cellStyle name="一般 2 3 4 5 7 4 4" xfId="21601" xr:uid="{00000000-0005-0000-0000-0000FD140000}"/>
    <cellStyle name="一般 2 3 4 5 7 4 5" xfId="37162" xr:uid="{00000000-0005-0000-0000-0000FE140000}"/>
    <cellStyle name="一般 2 3 4 5 7 5" xfId="5138" xr:uid="{00000000-0005-0000-0000-0000FF140000}"/>
    <cellStyle name="一般 2 3 4 5 7 5 2" xfId="11228" xr:uid="{00000000-0005-0000-0000-000000150000}"/>
    <cellStyle name="一般 2 3 4 5 7 5 2 2" xfId="27846" xr:uid="{00000000-0005-0000-0000-000001150000}"/>
    <cellStyle name="一般 2 3 4 5 7 5 3" xfId="16413" xr:uid="{00000000-0005-0000-0000-000002150000}"/>
    <cellStyle name="一般 2 3 4 5 7 5 3 2" xfId="33031" xr:uid="{00000000-0005-0000-0000-000003150000}"/>
    <cellStyle name="一般 2 3 4 5 7 5 4" xfId="22661" xr:uid="{00000000-0005-0000-0000-000004150000}"/>
    <cellStyle name="一般 2 3 4 5 7 5 5" xfId="38222" xr:uid="{00000000-0005-0000-0000-000005150000}"/>
    <cellStyle name="一般 2 3 4 5 7 6" xfId="6988" xr:uid="{00000000-0005-0000-0000-000006150000}"/>
    <cellStyle name="一般 2 3 4 5 7 6 2" xfId="23606" xr:uid="{00000000-0005-0000-0000-000007150000}"/>
    <cellStyle name="一般 2 3 4 5 7 7" xfId="12173" xr:uid="{00000000-0005-0000-0000-000008150000}"/>
    <cellStyle name="一般 2 3 4 5 7 7 2" xfId="28791" xr:uid="{00000000-0005-0000-0000-000009150000}"/>
    <cellStyle name="一般 2 3 4 5 7 8" xfId="18421" xr:uid="{00000000-0005-0000-0000-00000A150000}"/>
    <cellStyle name="一般 2 3 4 5 7 9" xfId="17479" xr:uid="{00000000-0005-0000-0000-00000B150000}"/>
    <cellStyle name="一般 2 3 4 5 8" xfId="1241" xr:uid="{00000000-0005-0000-0000-00000C150000}"/>
    <cellStyle name="一般 2 3 4 5 8 2" xfId="2301" xr:uid="{00000000-0005-0000-0000-00000D150000}"/>
    <cellStyle name="一般 2 3 4 5 8 2 2" xfId="8391" xr:uid="{00000000-0005-0000-0000-00000E150000}"/>
    <cellStyle name="一般 2 3 4 5 8 2 2 2" xfId="25009" xr:uid="{00000000-0005-0000-0000-00000F150000}"/>
    <cellStyle name="一般 2 3 4 5 8 2 3" xfId="13576" xr:uid="{00000000-0005-0000-0000-000010150000}"/>
    <cellStyle name="一般 2 3 4 5 8 2 3 2" xfId="30194" xr:uid="{00000000-0005-0000-0000-000011150000}"/>
    <cellStyle name="一般 2 3 4 5 8 2 4" xfId="19824" xr:uid="{00000000-0005-0000-0000-000012150000}"/>
    <cellStyle name="一般 2 3 4 5 8 2 5" xfId="35385" xr:uid="{00000000-0005-0000-0000-000013150000}"/>
    <cellStyle name="一般 2 3 4 5 8 3" xfId="3361" xr:uid="{00000000-0005-0000-0000-000014150000}"/>
    <cellStyle name="一般 2 3 4 5 8 3 2" xfId="9451" xr:uid="{00000000-0005-0000-0000-000015150000}"/>
    <cellStyle name="一般 2 3 4 5 8 3 2 2" xfId="26069" xr:uid="{00000000-0005-0000-0000-000016150000}"/>
    <cellStyle name="一般 2 3 4 5 8 3 3" xfId="14636" xr:uid="{00000000-0005-0000-0000-000017150000}"/>
    <cellStyle name="一般 2 3 4 5 8 3 3 2" xfId="31254" xr:uid="{00000000-0005-0000-0000-000018150000}"/>
    <cellStyle name="一般 2 3 4 5 8 3 4" xfId="20884" xr:uid="{00000000-0005-0000-0000-000019150000}"/>
    <cellStyle name="一般 2 3 4 5 8 3 5" xfId="36445" xr:uid="{00000000-0005-0000-0000-00001A150000}"/>
    <cellStyle name="一般 2 3 4 5 8 4" xfId="4421" xr:uid="{00000000-0005-0000-0000-00001B150000}"/>
    <cellStyle name="一般 2 3 4 5 8 4 2" xfId="10511" xr:uid="{00000000-0005-0000-0000-00001C150000}"/>
    <cellStyle name="一般 2 3 4 5 8 4 2 2" xfId="27129" xr:uid="{00000000-0005-0000-0000-00001D150000}"/>
    <cellStyle name="一般 2 3 4 5 8 4 3" xfId="15696" xr:uid="{00000000-0005-0000-0000-00001E150000}"/>
    <cellStyle name="一般 2 3 4 5 8 4 3 2" xfId="32314" xr:uid="{00000000-0005-0000-0000-00001F150000}"/>
    <cellStyle name="一般 2 3 4 5 8 4 4" xfId="21944" xr:uid="{00000000-0005-0000-0000-000020150000}"/>
    <cellStyle name="一般 2 3 4 5 8 4 5" xfId="37505" xr:uid="{00000000-0005-0000-0000-000021150000}"/>
    <cellStyle name="一般 2 3 4 5 8 5" xfId="7331" xr:uid="{00000000-0005-0000-0000-000022150000}"/>
    <cellStyle name="一般 2 3 4 5 8 5 2" xfId="23949" xr:uid="{00000000-0005-0000-0000-000023150000}"/>
    <cellStyle name="一般 2 3 4 5 8 6" xfId="12516" xr:uid="{00000000-0005-0000-0000-000024150000}"/>
    <cellStyle name="一般 2 3 4 5 8 6 2" xfId="29134" xr:uid="{00000000-0005-0000-0000-000025150000}"/>
    <cellStyle name="一般 2 3 4 5 8 7" xfId="18764" xr:uid="{00000000-0005-0000-0000-000026150000}"/>
    <cellStyle name="一般 2 3 4 5 8 8" xfId="16762" xr:uid="{00000000-0005-0000-0000-000027150000}"/>
    <cellStyle name="一般 2 3 4 5 8 9" xfId="34325" xr:uid="{00000000-0005-0000-0000-000028150000}"/>
    <cellStyle name="一般 2 3 4 5 9" xfId="1016" xr:uid="{00000000-0005-0000-0000-000029150000}"/>
    <cellStyle name="一般 2 3 4 5 9 2" xfId="7106" xr:uid="{00000000-0005-0000-0000-00002A150000}"/>
    <cellStyle name="一般 2 3 4 5 9 2 2" xfId="23724" xr:uid="{00000000-0005-0000-0000-00002B150000}"/>
    <cellStyle name="一般 2 3 4 5 9 3" xfId="12291" xr:uid="{00000000-0005-0000-0000-00002C150000}"/>
    <cellStyle name="一般 2 3 4 5 9 3 2" xfId="28909" xr:uid="{00000000-0005-0000-0000-00002D150000}"/>
    <cellStyle name="一般 2 3 4 5 9 4" xfId="18539" xr:uid="{00000000-0005-0000-0000-00002E150000}"/>
    <cellStyle name="一般 2 3 4 5 9 5" xfId="34100" xr:uid="{00000000-0005-0000-0000-00002F150000}"/>
    <cellStyle name="一般 2 3 4 6" xfId="159" xr:uid="{00000000-0005-0000-0000-000030150000}"/>
    <cellStyle name="一般 2 3 4 6 10" xfId="33243" xr:uid="{00000000-0005-0000-0000-000031150000}"/>
    <cellStyle name="一般 2 3 4 6 2" xfId="1219" xr:uid="{00000000-0005-0000-0000-000032150000}"/>
    <cellStyle name="一般 2 3 4 6 2 2" xfId="7309" xr:uid="{00000000-0005-0000-0000-000033150000}"/>
    <cellStyle name="一般 2 3 4 6 2 2 2" xfId="23927" xr:uid="{00000000-0005-0000-0000-000034150000}"/>
    <cellStyle name="一般 2 3 4 6 2 3" xfId="12494" xr:uid="{00000000-0005-0000-0000-000035150000}"/>
    <cellStyle name="一般 2 3 4 6 2 3 2" xfId="29112" xr:uid="{00000000-0005-0000-0000-000036150000}"/>
    <cellStyle name="一般 2 3 4 6 2 4" xfId="18742" xr:uid="{00000000-0005-0000-0000-000037150000}"/>
    <cellStyle name="一般 2 3 4 6 2 5" xfId="34303" xr:uid="{00000000-0005-0000-0000-000038150000}"/>
    <cellStyle name="一般 2 3 4 6 3" xfId="2279" xr:uid="{00000000-0005-0000-0000-000039150000}"/>
    <cellStyle name="一般 2 3 4 6 3 2" xfId="8369" xr:uid="{00000000-0005-0000-0000-00003A150000}"/>
    <cellStyle name="一般 2 3 4 6 3 2 2" xfId="24987" xr:uid="{00000000-0005-0000-0000-00003B150000}"/>
    <cellStyle name="一般 2 3 4 6 3 3" xfId="13554" xr:uid="{00000000-0005-0000-0000-00003C150000}"/>
    <cellStyle name="一般 2 3 4 6 3 3 2" xfId="30172" xr:uid="{00000000-0005-0000-0000-00003D150000}"/>
    <cellStyle name="一般 2 3 4 6 3 4" xfId="19802" xr:uid="{00000000-0005-0000-0000-00003E150000}"/>
    <cellStyle name="一般 2 3 4 6 3 5" xfId="35363" xr:uid="{00000000-0005-0000-0000-00003F150000}"/>
    <cellStyle name="一般 2 3 4 6 4" xfId="3339" xr:uid="{00000000-0005-0000-0000-000040150000}"/>
    <cellStyle name="一般 2 3 4 6 4 2" xfId="9429" xr:uid="{00000000-0005-0000-0000-000041150000}"/>
    <cellStyle name="一般 2 3 4 6 4 2 2" xfId="26047" xr:uid="{00000000-0005-0000-0000-000042150000}"/>
    <cellStyle name="一般 2 3 4 6 4 3" xfId="14614" xr:uid="{00000000-0005-0000-0000-000043150000}"/>
    <cellStyle name="一般 2 3 4 6 4 3 2" xfId="31232" xr:uid="{00000000-0005-0000-0000-000044150000}"/>
    <cellStyle name="一般 2 3 4 6 4 4" xfId="20862" xr:uid="{00000000-0005-0000-0000-000045150000}"/>
    <cellStyle name="一般 2 3 4 6 4 5" xfId="36423" xr:uid="{00000000-0005-0000-0000-000046150000}"/>
    <cellStyle name="一般 2 3 4 6 5" xfId="4399" xr:uid="{00000000-0005-0000-0000-000047150000}"/>
    <cellStyle name="一般 2 3 4 6 5 2" xfId="10489" xr:uid="{00000000-0005-0000-0000-000048150000}"/>
    <cellStyle name="一般 2 3 4 6 5 2 2" xfId="27107" xr:uid="{00000000-0005-0000-0000-000049150000}"/>
    <cellStyle name="一般 2 3 4 6 5 3" xfId="15674" xr:uid="{00000000-0005-0000-0000-00004A150000}"/>
    <cellStyle name="一般 2 3 4 6 5 3 2" xfId="32292" xr:uid="{00000000-0005-0000-0000-00004B150000}"/>
    <cellStyle name="一般 2 3 4 6 5 4" xfId="21922" xr:uid="{00000000-0005-0000-0000-00004C150000}"/>
    <cellStyle name="一般 2 3 4 6 5 5" xfId="37483" xr:uid="{00000000-0005-0000-0000-00004D150000}"/>
    <cellStyle name="一般 2 3 4 6 6" xfId="6249" xr:uid="{00000000-0005-0000-0000-00004E150000}"/>
    <cellStyle name="一般 2 3 4 6 6 2" xfId="22867" xr:uid="{00000000-0005-0000-0000-00004F150000}"/>
    <cellStyle name="一般 2 3 4 6 7" xfId="11434" xr:uid="{00000000-0005-0000-0000-000050150000}"/>
    <cellStyle name="一般 2 3 4 6 7 2" xfId="28052" xr:uid="{00000000-0005-0000-0000-000051150000}"/>
    <cellStyle name="一般 2 3 4 6 8" xfId="17670" xr:uid="{00000000-0005-0000-0000-000052150000}"/>
    <cellStyle name="一般 2 3 4 6 9" xfId="16740" xr:uid="{00000000-0005-0000-0000-000053150000}"/>
    <cellStyle name="一般 2 3 4 7" xfId="281" xr:uid="{00000000-0005-0000-0000-000054150000}"/>
    <cellStyle name="一般 2 3 4 7 10" xfId="33364" xr:uid="{00000000-0005-0000-0000-000055150000}"/>
    <cellStyle name="一般 2 3 4 7 2" xfId="1340" xr:uid="{00000000-0005-0000-0000-000056150000}"/>
    <cellStyle name="一般 2 3 4 7 2 2" xfId="7430" xr:uid="{00000000-0005-0000-0000-000057150000}"/>
    <cellStyle name="一般 2 3 4 7 2 2 2" xfId="24048" xr:uid="{00000000-0005-0000-0000-000058150000}"/>
    <cellStyle name="一般 2 3 4 7 2 3" xfId="12615" xr:uid="{00000000-0005-0000-0000-000059150000}"/>
    <cellStyle name="一般 2 3 4 7 2 3 2" xfId="29233" xr:uid="{00000000-0005-0000-0000-00005A150000}"/>
    <cellStyle name="一般 2 3 4 7 2 4" xfId="18863" xr:uid="{00000000-0005-0000-0000-00005B150000}"/>
    <cellStyle name="一般 2 3 4 7 2 5" xfId="34424" xr:uid="{00000000-0005-0000-0000-00005C150000}"/>
    <cellStyle name="一般 2 3 4 7 3" xfId="2400" xr:uid="{00000000-0005-0000-0000-00005D150000}"/>
    <cellStyle name="一般 2 3 4 7 3 2" xfId="8490" xr:uid="{00000000-0005-0000-0000-00005E150000}"/>
    <cellStyle name="一般 2 3 4 7 3 2 2" xfId="25108" xr:uid="{00000000-0005-0000-0000-00005F150000}"/>
    <cellStyle name="一般 2 3 4 7 3 3" xfId="13675" xr:uid="{00000000-0005-0000-0000-000060150000}"/>
    <cellStyle name="一般 2 3 4 7 3 3 2" xfId="30293" xr:uid="{00000000-0005-0000-0000-000061150000}"/>
    <cellStyle name="一般 2 3 4 7 3 4" xfId="19923" xr:uid="{00000000-0005-0000-0000-000062150000}"/>
    <cellStyle name="一般 2 3 4 7 3 5" xfId="35484" xr:uid="{00000000-0005-0000-0000-000063150000}"/>
    <cellStyle name="一般 2 3 4 7 4" xfId="3460" xr:uid="{00000000-0005-0000-0000-000064150000}"/>
    <cellStyle name="一般 2 3 4 7 4 2" xfId="9550" xr:uid="{00000000-0005-0000-0000-000065150000}"/>
    <cellStyle name="一般 2 3 4 7 4 2 2" xfId="26168" xr:uid="{00000000-0005-0000-0000-000066150000}"/>
    <cellStyle name="一般 2 3 4 7 4 3" xfId="14735" xr:uid="{00000000-0005-0000-0000-000067150000}"/>
    <cellStyle name="一般 2 3 4 7 4 3 2" xfId="31353" xr:uid="{00000000-0005-0000-0000-000068150000}"/>
    <cellStyle name="一般 2 3 4 7 4 4" xfId="20983" xr:uid="{00000000-0005-0000-0000-000069150000}"/>
    <cellStyle name="一般 2 3 4 7 4 5" xfId="36544" xr:uid="{00000000-0005-0000-0000-00006A150000}"/>
    <cellStyle name="一般 2 3 4 7 5" xfId="4520" xr:uid="{00000000-0005-0000-0000-00006B150000}"/>
    <cellStyle name="一般 2 3 4 7 5 2" xfId="10610" xr:uid="{00000000-0005-0000-0000-00006C150000}"/>
    <cellStyle name="一般 2 3 4 7 5 2 2" xfId="27228" xr:uid="{00000000-0005-0000-0000-00006D150000}"/>
    <cellStyle name="一般 2 3 4 7 5 3" xfId="15795" xr:uid="{00000000-0005-0000-0000-00006E150000}"/>
    <cellStyle name="一般 2 3 4 7 5 3 2" xfId="32413" xr:uid="{00000000-0005-0000-0000-00006F150000}"/>
    <cellStyle name="一般 2 3 4 7 5 4" xfId="22043" xr:uid="{00000000-0005-0000-0000-000070150000}"/>
    <cellStyle name="一般 2 3 4 7 5 5" xfId="37604" xr:uid="{00000000-0005-0000-0000-000071150000}"/>
    <cellStyle name="一般 2 3 4 7 6" xfId="6370" xr:uid="{00000000-0005-0000-0000-000072150000}"/>
    <cellStyle name="一般 2 3 4 7 6 2" xfId="22988" xr:uid="{00000000-0005-0000-0000-000073150000}"/>
    <cellStyle name="一般 2 3 4 7 7" xfId="11555" xr:uid="{00000000-0005-0000-0000-000074150000}"/>
    <cellStyle name="一般 2 3 4 7 7 2" xfId="28173" xr:uid="{00000000-0005-0000-0000-000075150000}"/>
    <cellStyle name="一般 2 3 4 7 8" xfId="17803" xr:uid="{00000000-0005-0000-0000-000076150000}"/>
    <cellStyle name="一般 2 3 4 7 9" xfId="16861" xr:uid="{00000000-0005-0000-0000-000077150000}"/>
    <cellStyle name="一般 2 3 4 8" xfId="404" xr:uid="{00000000-0005-0000-0000-000078150000}"/>
    <cellStyle name="一般 2 3 4 8 10" xfId="33488" xr:uid="{00000000-0005-0000-0000-000079150000}"/>
    <cellStyle name="一般 2 3 4 8 2" xfId="1464" xr:uid="{00000000-0005-0000-0000-00007A150000}"/>
    <cellStyle name="一般 2 3 4 8 2 2" xfId="7554" xr:uid="{00000000-0005-0000-0000-00007B150000}"/>
    <cellStyle name="一般 2 3 4 8 2 2 2" xfId="24172" xr:uid="{00000000-0005-0000-0000-00007C150000}"/>
    <cellStyle name="一般 2 3 4 8 2 3" xfId="12739" xr:uid="{00000000-0005-0000-0000-00007D150000}"/>
    <cellStyle name="一般 2 3 4 8 2 3 2" xfId="29357" xr:uid="{00000000-0005-0000-0000-00007E150000}"/>
    <cellStyle name="一般 2 3 4 8 2 4" xfId="18987" xr:uid="{00000000-0005-0000-0000-00007F150000}"/>
    <cellStyle name="一般 2 3 4 8 2 5" xfId="34548" xr:uid="{00000000-0005-0000-0000-000080150000}"/>
    <cellStyle name="一般 2 3 4 8 3" xfId="2524" xr:uid="{00000000-0005-0000-0000-000081150000}"/>
    <cellStyle name="一般 2 3 4 8 3 2" xfId="8614" xr:uid="{00000000-0005-0000-0000-000082150000}"/>
    <cellStyle name="一般 2 3 4 8 3 2 2" xfId="25232" xr:uid="{00000000-0005-0000-0000-000083150000}"/>
    <cellStyle name="一般 2 3 4 8 3 3" xfId="13799" xr:uid="{00000000-0005-0000-0000-000084150000}"/>
    <cellStyle name="一般 2 3 4 8 3 3 2" xfId="30417" xr:uid="{00000000-0005-0000-0000-000085150000}"/>
    <cellStyle name="一般 2 3 4 8 3 4" xfId="20047" xr:uid="{00000000-0005-0000-0000-000086150000}"/>
    <cellStyle name="一般 2 3 4 8 3 5" xfId="35608" xr:uid="{00000000-0005-0000-0000-000087150000}"/>
    <cellStyle name="一般 2 3 4 8 4" xfId="3584" xr:uid="{00000000-0005-0000-0000-000088150000}"/>
    <cellStyle name="一般 2 3 4 8 4 2" xfId="9674" xr:uid="{00000000-0005-0000-0000-000089150000}"/>
    <cellStyle name="一般 2 3 4 8 4 2 2" xfId="26292" xr:uid="{00000000-0005-0000-0000-00008A150000}"/>
    <cellStyle name="一般 2 3 4 8 4 3" xfId="14859" xr:uid="{00000000-0005-0000-0000-00008B150000}"/>
    <cellStyle name="一般 2 3 4 8 4 3 2" xfId="31477" xr:uid="{00000000-0005-0000-0000-00008C150000}"/>
    <cellStyle name="一般 2 3 4 8 4 4" xfId="21107" xr:uid="{00000000-0005-0000-0000-00008D150000}"/>
    <cellStyle name="一般 2 3 4 8 4 5" xfId="36668" xr:uid="{00000000-0005-0000-0000-00008E150000}"/>
    <cellStyle name="一般 2 3 4 8 5" xfId="4644" xr:uid="{00000000-0005-0000-0000-00008F150000}"/>
    <cellStyle name="一般 2 3 4 8 5 2" xfId="10734" xr:uid="{00000000-0005-0000-0000-000090150000}"/>
    <cellStyle name="一般 2 3 4 8 5 2 2" xfId="27352" xr:uid="{00000000-0005-0000-0000-000091150000}"/>
    <cellStyle name="一般 2 3 4 8 5 3" xfId="15919" xr:uid="{00000000-0005-0000-0000-000092150000}"/>
    <cellStyle name="一般 2 3 4 8 5 3 2" xfId="32537" xr:uid="{00000000-0005-0000-0000-000093150000}"/>
    <cellStyle name="一般 2 3 4 8 5 4" xfId="22167" xr:uid="{00000000-0005-0000-0000-000094150000}"/>
    <cellStyle name="一般 2 3 4 8 5 5" xfId="37728" xr:uid="{00000000-0005-0000-0000-000095150000}"/>
    <cellStyle name="一般 2 3 4 8 6" xfId="6494" xr:uid="{00000000-0005-0000-0000-000096150000}"/>
    <cellStyle name="一般 2 3 4 8 6 2" xfId="23112" xr:uid="{00000000-0005-0000-0000-000097150000}"/>
    <cellStyle name="一般 2 3 4 8 7" xfId="11679" xr:uid="{00000000-0005-0000-0000-000098150000}"/>
    <cellStyle name="一般 2 3 4 8 7 2" xfId="28297" xr:uid="{00000000-0005-0000-0000-000099150000}"/>
    <cellStyle name="一般 2 3 4 8 8" xfId="17927" xr:uid="{00000000-0005-0000-0000-00009A150000}"/>
    <cellStyle name="一般 2 3 4 8 9" xfId="16985" xr:uid="{00000000-0005-0000-0000-00009B150000}"/>
    <cellStyle name="一般 2 3 4 9" xfId="522" xr:uid="{00000000-0005-0000-0000-00009C150000}"/>
    <cellStyle name="一般 2 3 4 9 10" xfId="33606" xr:uid="{00000000-0005-0000-0000-00009D150000}"/>
    <cellStyle name="一般 2 3 4 9 2" xfId="1582" xr:uid="{00000000-0005-0000-0000-00009E150000}"/>
    <cellStyle name="一般 2 3 4 9 2 2" xfId="7672" xr:uid="{00000000-0005-0000-0000-00009F150000}"/>
    <cellStyle name="一般 2 3 4 9 2 2 2" xfId="24290" xr:uid="{00000000-0005-0000-0000-0000A0150000}"/>
    <cellStyle name="一般 2 3 4 9 2 3" xfId="12857" xr:uid="{00000000-0005-0000-0000-0000A1150000}"/>
    <cellStyle name="一般 2 3 4 9 2 3 2" xfId="29475" xr:uid="{00000000-0005-0000-0000-0000A2150000}"/>
    <cellStyle name="一般 2 3 4 9 2 4" xfId="19105" xr:uid="{00000000-0005-0000-0000-0000A3150000}"/>
    <cellStyle name="一般 2 3 4 9 2 5" xfId="34666" xr:uid="{00000000-0005-0000-0000-0000A4150000}"/>
    <cellStyle name="一般 2 3 4 9 3" xfId="2642" xr:uid="{00000000-0005-0000-0000-0000A5150000}"/>
    <cellStyle name="一般 2 3 4 9 3 2" xfId="8732" xr:uid="{00000000-0005-0000-0000-0000A6150000}"/>
    <cellStyle name="一般 2 3 4 9 3 2 2" xfId="25350" xr:uid="{00000000-0005-0000-0000-0000A7150000}"/>
    <cellStyle name="一般 2 3 4 9 3 3" xfId="13917" xr:uid="{00000000-0005-0000-0000-0000A8150000}"/>
    <cellStyle name="一般 2 3 4 9 3 3 2" xfId="30535" xr:uid="{00000000-0005-0000-0000-0000A9150000}"/>
    <cellStyle name="一般 2 3 4 9 3 4" xfId="20165" xr:uid="{00000000-0005-0000-0000-0000AA150000}"/>
    <cellStyle name="一般 2 3 4 9 3 5" xfId="35726" xr:uid="{00000000-0005-0000-0000-0000AB150000}"/>
    <cellStyle name="一般 2 3 4 9 4" xfId="3702" xr:uid="{00000000-0005-0000-0000-0000AC150000}"/>
    <cellStyle name="一般 2 3 4 9 4 2" xfId="9792" xr:uid="{00000000-0005-0000-0000-0000AD150000}"/>
    <cellStyle name="一般 2 3 4 9 4 2 2" xfId="26410" xr:uid="{00000000-0005-0000-0000-0000AE150000}"/>
    <cellStyle name="一般 2 3 4 9 4 3" xfId="14977" xr:uid="{00000000-0005-0000-0000-0000AF150000}"/>
    <cellStyle name="一般 2 3 4 9 4 3 2" xfId="31595" xr:uid="{00000000-0005-0000-0000-0000B0150000}"/>
    <cellStyle name="一般 2 3 4 9 4 4" xfId="21225" xr:uid="{00000000-0005-0000-0000-0000B1150000}"/>
    <cellStyle name="一般 2 3 4 9 4 5" xfId="36786" xr:uid="{00000000-0005-0000-0000-0000B2150000}"/>
    <cellStyle name="一般 2 3 4 9 5" xfId="4762" xr:uid="{00000000-0005-0000-0000-0000B3150000}"/>
    <cellStyle name="一般 2 3 4 9 5 2" xfId="10852" xr:uid="{00000000-0005-0000-0000-0000B4150000}"/>
    <cellStyle name="一般 2 3 4 9 5 2 2" xfId="27470" xr:uid="{00000000-0005-0000-0000-0000B5150000}"/>
    <cellStyle name="一般 2 3 4 9 5 3" xfId="16037" xr:uid="{00000000-0005-0000-0000-0000B6150000}"/>
    <cellStyle name="一般 2 3 4 9 5 3 2" xfId="32655" xr:uid="{00000000-0005-0000-0000-0000B7150000}"/>
    <cellStyle name="一般 2 3 4 9 5 4" xfId="22285" xr:uid="{00000000-0005-0000-0000-0000B8150000}"/>
    <cellStyle name="一般 2 3 4 9 5 5" xfId="37846" xr:uid="{00000000-0005-0000-0000-0000B9150000}"/>
    <cellStyle name="一般 2 3 4 9 6" xfId="6612" xr:uid="{00000000-0005-0000-0000-0000BA150000}"/>
    <cellStyle name="一般 2 3 4 9 6 2" xfId="23230" xr:uid="{00000000-0005-0000-0000-0000BB150000}"/>
    <cellStyle name="一般 2 3 4 9 7" xfId="11797" xr:uid="{00000000-0005-0000-0000-0000BC150000}"/>
    <cellStyle name="一般 2 3 4 9 7 2" xfId="28415" xr:uid="{00000000-0005-0000-0000-0000BD150000}"/>
    <cellStyle name="一般 2 3 4 9 8" xfId="18045" xr:uid="{00000000-0005-0000-0000-0000BE150000}"/>
    <cellStyle name="一般 2 3 4 9 9" xfId="17103" xr:uid="{00000000-0005-0000-0000-0000BF150000}"/>
    <cellStyle name="一般 2 3 5" xfId="67" xr:uid="{00000000-0005-0000-0000-0000C0150000}"/>
    <cellStyle name="一般 2 3 5 10" xfId="1020" xr:uid="{00000000-0005-0000-0000-0000C1150000}"/>
    <cellStyle name="一般 2 3 5 10 2" xfId="7110" xr:uid="{00000000-0005-0000-0000-0000C2150000}"/>
    <cellStyle name="一般 2 3 5 10 2 2" xfId="23728" xr:uid="{00000000-0005-0000-0000-0000C3150000}"/>
    <cellStyle name="一般 2 3 5 10 3" xfId="12295" xr:uid="{00000000-0005-0000-0000-0000C4150000}"/>
    <cellStyle name="一般 2 3 5 10 3 2" xfId="28913" xr:uid="{00000000-0005-0000-0000-0000C5150000}"/>
    <cellStyle name="一般 2 3 5 10 4" xfId="18543" xr:uid="{00000000-0005-0000-0000-0000C6150000}"/>
    <cellStyle name="一般 2 3 5 10 5" xfId="34104" xr:uid="{00000000-0005-0000-0000-0000C7150000}"/>
    <cellStyle name="一般 2 3 5 11" xfId="2080" xr:uid="{00000000-0005-0000-0000-0000C8150000}"/>
    <cellStyle name="一般 2 3 5 11 2" xfId="8170" xr:uid="{00000000-0005-0000-0000-0000C9150000}"/>
    <cellStyle name="一般 2 3 5 11 2 2" xfId="24788" xr:uid="{00000000-0005-0000-0000-0000CA150000}"/>
    <cellStyle name="一般 2 3 5 11 3" xfId="13355" xr:uid="{00000000-0005-0000-0000-0000CB150000}"/>
    <cellStyle name="一般 2 3 5 11 3 2" xfId="29973" xr:uid="{00000000-0005-0000-0000-0000CC150000}"/>
    <cellStyle name="一般 2 3 5 11 4" xfId="19603" xr:uid="{00000000-0005-0000-0000-0000CD150000}"/>
    <cellStyle name="一般 2 3 5 11 5" xfId="35164" xr:uid="{00000000-0005-0000-0000-0000CE150000}"/>
    <cellStyle name="一般 2 3 5 12" xfId="3140" xr:uid="{00000000-0005-0000-0000-0000CF150000}"/>
    <cellStyle name="一般 2 3 5 12 2" xfId="9230" xr:uid="{00000000-0005-0000-0000-0000D0150000}"/>
    <cellStyle name="一般 2 3 5 12 2 2" xfId="25848" xr:uid="{00000000-0005-0000-0000-0000D1150000}"/>
    <cellStyle name="一般 2 3 5 12 3" xfId="14415" xr:uid="{00000000-0005-0000-0000-0000D2150000}"/>
    <cellStyle name="一般 2 3 5 12 3 2" xfId="31033" xr:uid="{00000000-0005-0000-0000-0000D3150000}"/>
    <cellStyle name="一般 2 3 5 12 4" xfId="20663" xr:uid="{00000000-0005-0000-0000-0000D4150000}"/>
    <cellStyle name="一般 2 3 5 12 5" xfId="36224" xr:uid="{00000000-0005-0000-0000-0000D5150000}"/>
    <cellStyle name="一般 2 3 5 13" xfId="4200" xr:uid="{00000000-0005-0000-0000-0000D6150000}"/>
    <cellStyle name="一般 2 3 5 13 2" xfId="10290" xr:uid="{00000000-0005-0000-0000-0000D7150000}"/>
    <cellStyle name="一般 2 3 5 13 2 2" xfId="26908" xr:uid="{00000000-0005-0000-0000-0000D8150000}"/>
    <cellStyle name="一般 2 3 5 13 3" xfId="15475" xr:uid="{00000000-0005-0000-0000-0000D9150000}"/>
    <cellStyle name="一般 2 3 5 13 3 2" xfId="32093" xr:uid="{00000000-0005-0000-0000-0000DA150000}"/>
    <cellStyle name="一般 2 3 5 13 4" xfId="21723" xr:uid="{00000000-0005-0000-0000-0000DB150000}"/>
    <cellStyle name="一般 2 3 5 13 5" xfId="37284" xr:uid="{00000000-0005-0000-0000-0000DC150000}"/>
    <cellStyle name="一般 2 3 5 14" xfId="6157" xr:uid="{00000000-0005-0000-0000-0000DD150000}"/>
    <cellStyle name="一般 2 3 5 14 2" xfId="22775" xr:uid="{00000000-0005-0000-0000-0000DE150000}"/>
    <cellStyle name="一般 2 3 5 15" xfId="11342" xr:uid="{00000000-0005-0000-0000-0000DF150000}"/>
    <cellStyle name="一般 2 3 5 15 2" xfId="27960" xr:uid="{00000000-0005-0000-0000-0000E0150000}"/>
    <cellStyle name="一般 2 3 5 16" xfId="17578" xr:uid="{00000000-0005-0000-0000-0000E1150000}"/>
    <cellStyle name="一般 2 3 5 17" xfId="16541" xr:uid="{00000000-0005-0000-0000-0000E2150000}"/>
    <cellStyle name="一般 2 3 5 18" xfId="33151" xr:uid="{00000000-0005-0000-0000-0000E3150000}"/>
    <cellStyle name="一般 2 3 5 2" xfId="185" xr:uid="{00000000-0005-0000-0000-0000E4150000}"/>
    <cellStyle name="一般 2 3 5 2 10" xfId="33269" xr:uid="{00000000-0005-0000-0000-0000E5150000}"/>
    <cellStyle name="一般 2 3 5 2 2" xfId="1245" xr:uid="{00000000-0005-0000-0000-0000E6150000}"/>
    <cellStyle name="一般 2 3 5 2 2 2" xfId="7335" xr:uid="{00000000-0005-0000-0000-0000E7150000}"/>
    <cellStyle name="一般 2 3 5 2 2 2 2" xfId="23953" xr:uid="{00000000-0005-0000-0000-0000E8150000}"/>
    <cellStyle name="一般 2 3 5 2 2 3" xfId="12520" xr:uid="{00000000-0005-0000-0000-0000E9150000}"/>
    <cellStyle name="一般 2 3 5 2 2 3 2" xfId="29138" xr:uid="{00000000-0005-0000-0000-0000EA150000}"/>
    <cellStyle name="一般 2 3 5 2 2 4" xfId="18768" xr:uid="{00000000-0005-0000-0000-0000EB150000}"/>
    <cellStyle name="一般 2 3 5 2 2 5" xfId="34329" xr:uid="{00000000-0005-0000-0000-0000EC150000}"/>
    <cellStyle name="一般 2 3 5 2 3" xfId="2305" xr:uid="{00000000-0005-0000-0000-0000ED150000}"/>
    <cellStyle name="一般 2 3 5 2 3 2" xfId="8395" xr:uid="{00000000-0005-0000-0000-0000EE150000}"/>
    <cellStyle name="一般 2 3 5 2 3 2 2" xfId="25013" xr:uid="{00000000-0005-0000-0000-0000EF150000}"/>
    <cellStyle name="一般 2 3 5 2 3 3" xfId="13580" xr:uid="{00000000-0005-0000-0000-0000F0150000}"/>
    <cellStyle name="一般 2 3 5 2 3 3 2" xfId="30198" xr:uid="{00000000-0005-0000-0000-0000F1150000}"/>
    <cellStyle name="一般 2 3 5 2 3 4" xfId="19828" xr:uid="{00000000-0005-0000-0000-0000F2150000}"/>
    <cellStyle name="一般 2 3 5 2 3 5" xfId="35389" xr:uid="{00000000-0005-0000-0000-0000F3150000}"/>
    <cellStyle name="一般 2 3 5 2 4" xfId="3365" xr:uid="{00000000-0005-0000-0000-0000F4150000}"/>
    <cellStyle name="一般 2 3 5 2 4 2" xfId="9455" xr:uid="{00000000-0005-0000-0000-0000F5150000}"/>
    <cellStyle name="一般 2 3 5 2 4 2 2" xfId="26073" xr:uid="{00000000-0005-0000-0000-0000F6150000}"/>
    <cellStyle name="一般 2 3 5 2 4 3" xfId="14640" xr:uid="{00000000-0005-0000-0000-0000F7150000}"/>
    <cellStyle name="一般 2 3 5 2 4 3 2" xfId="31258" xr:uid="{00000000-0005-0000-0000-0000F8150000}"/>
    <cellStyle name="一般 2 3 5 2 4 4" xfId="20888" xr:uid="{00000000-0005-0000-0000-0000F9150000}"/>
    <cellStyle name="一般 2 3 5 2 4 5" xfId="36449" xr:uid="{00000000-0005-0000-0000-0000FA150000}"/>
    <cellStyle name="一般 2 3 5 2 5" xfId="4425" xr:uid="{00000000-0005-0000-0000-0000FB150000}"/>
    <cellStyle name="一般 2 3 5 2 5 2" xfId="10515" xr:uid="{00000000-0005-0000-0000-0000FC150000}"/>
    <cellStyle name="一般 2 3 5 2 5 2 2" xfId="27133" xr:uid="{00000000-0005-0000-0000-0000FD150000}"/>
    <cellStyle name="一般 2 3 5 2 5 3" xfId="15700" xr:uid="{00000000-0005-0000-0000-0000FE150000}"/>
    <cellStyle name="一般 2 3 5 2 5 3 2" xfId="32318" xr:uid="{00000000-0005-0000-0000-0000FF150000}"/>
    <cellStyle name="一般 2 3 5 2 5 4" xfId="21948" xr:uid="{00000000-0005-0000-0000-000000160000}"/>
    <cellStyle name="一般 2 3 5 2 5 5" xfId="37509" xr:uid="{00000000-0005-0000-0000-000001160000}"/>
    <cellStyle name="一般 2 3 5 2 6" xfId="6275" xr:uid="{00000000-0005-0000-0000-000002160000}"/>
    <cellStyle name="一般 2 3 5 2 6 2" xfId="22893" xr:uid="{00000000-0005-0000-0000-000003160000}"/>
    <cellStyle name="一般 2 3 5 2 7" xfId="11460" xr:uid="{00000000-0005-0000-0000-000004160000}"/>
    <cellStyle name="一般 2 3 5 2 7 2" xfId="28078" xr:uid="{00000000-0005-0000-0000-000005160000}"/>
    <cellStyle name="一般 2 3 5 2 8" xfId="17696" xr:uid="{00000000-0005-0000-0000-000006160000}"/>
    <cellStyle name="一般 2 3 5 2 9" xfId="16766" xr:uid="{00000000-0005-0000-0000-000007160000}"/>
    <cellStyle name="一般 2 3 5 3" xfId="307" xr:uid="{00000000-0005-0000-0000-000008160000}"/>
    <cellStyle name="一般 2 3 5 3 10" xfId="33390" xr:uid="{00000000-0005-0000-0000-000009160000}"/>
    <cellStyle name="一般 2 3 5 3 2" xfId="1366" xr:uid="{00000000-0005-0000-0000-00000A160000}"/>
    <cellStyle name="一般 2 3 5 3 2 2" xfId="7456" xr:uid="{00000000-0005-0000-0000-00000B160000}"/>
    <cellStyle name="一般 2 3 5 3 2 2 2" xfId="24074" xr:uid="{00000000-0005-0000-0000-00000C160000}"/>
    <cellStyle name="一般 2 3 5 3 2 3" xfId="12641" xr:uid="{00000000-0005-0000-0000-00000D160000}"/>
    <cellStyle name="一般 2 3 5 3 2 3 2" xfId="29259" xr:uid="{00000000-0005-0000-0000-00000E160000}"/>
    <cellStyle name="一般 2 3 5 3 2 4" xfId="18889" xr:uid="{00000000-0005-0000-0000-00000F160000}"/>
    <cellStyle name="一般 2 3 5 3 2 5" xfId="34450" xr:uid="{00000000-0005-0000-0000-000010160000}"/>
    <cellStyle name="一般 2 3 5 3 3" xfId="2426" xr:uid="{00000000-0005-0000-0000-000011160000}"/>
    <cellStyle name="一般 2 3 5 3 3 2" xfId="8516" xr:uid="{00000000-0005-0000-0000-000012160000}"/>
    <cellStyle name="一般 2 3 5 3 3 2 2" xfId="25134" xr:uid="{00000000-0005-0000-0000-000013160000}"/>
    <cellStyle name="一般 2 3 5 3 3 3" xfId="13701" xr:uid="{00000000-0005-0000-0000-000014160000}"/>
    <cellStyle name="一般 2 3 5 3 3 3 2" xfId="30319" xr:uid="{00000000-0005-0000-0000-000015160000}"/>
    <cellStyle name="一般 2 3 5 3 3 4" xfId="19949" xr:uid="{00000000-0005-0000-0000-000016160000}"/>
    <cellStyle name="一般 2 3 5 3 3 5" xfId="35510" xr:uid="{00000000-0005-0000-0000-000017160000}"/>
    <cellStyle name="一般 2 3 5 3 4" xfId="3486" xr:uid="{00000000-0005-0000-0000-000018160000}"/>
    <cellStyle name="一般 2 3 5 3 4 2" xfId="9576" xr:uid="{00000000-0005-0000-0000-000019160000}"/>
    <cellStyle name="一般 2 3 5 3 4 2 2" xfId="26194" xr:uid="{00000000-0005-0000-0000-00001A160000}"/>
    <cellStyle name="一般 2 3 5 3 4 3" xfId="14761" xr:uid="{00000000-0005-0000-0000-00001B160000}"/>
    <cellStyle name="一般 2 3 5 3 4 3 2" xfId="31379" xr:uid="{00000000-0005-0000-0000-00001C160000}"/>
    <cellStyle name="一般 2 3 5 3 4 4" xfId="21009" xr:uid="{00000000-0005-0000-0000-00001D160000}"/>
    <cellStyle name="一般 2 3 5 3 4 5" xfId="36570" xr:uid="{00000000-0005-0000-0000-00001E160000}"/>
    <cellStyle name="一般 2 3 5 3 5" xfId="4546" xr:uid="{00000000-0005-0000-0000-00001F160000}"/>
    <cellStyle name="一般 2 3 5 3 5 2" xfId="10636" xr:uid="{00000000-0005-0000-0000-000020160000}"/>
    <cellStyle name="一般 2 3 5 3 5 2 2" xfId="27254" xr:uid="{00000000-0005-0000-0000-000021160000}"/>
    <cellStyle name="一般 2 3 5 3 5 3" xfId="15821" xr:uid="{00000000-0005-0000-0000-000022160000}"/>
    <cellStyle name="一般 2 3 5 3 5 3 2" xfId="32439" xr:uid="{00000000-0005-0000-0000-000023160000}"/>
    <cellStyle name="一般 2 3 5 3 5 4" xfId="22069" xr:uid="{00000000-0005-0000-0000-000024160000}"/>
    <cellStyle name="一般 2 3 5 3 5 5" xfId="37630" xr:uid="{00000000-0005-0000-0000-000025160000}"/>
    <cellStyle name="一般 2 3 5 3 6" xfId="6396" xr:uid="{00000000-0005-0000-0000-000026160000}"/>
    <cellStyle name="一般 2 3 5 3 6 2" xfId="23014" xr:uid="{00000000-0005-0000-0000-000027160000}"/>
    <cellStyle name="一般 2 3 5 3 7" xfId="11581" xr:uid="{00000000-0005-0000-0000-000028160000}"/>
    <cellStyle name="一般 2 3 5 3 7 2" xfId="28199" xr:uid="{00000000-0005-0000-0000-000029160000}"/>
    <cellStyle name="一般 2 3 5 3 8" xfId="17829" xr:uid="{00000000-0005-0000-0000-00002A160000}"/>
    <cellStyle name="一般 2 3 5 3 9" xfId="16887" xr:uid="{00000000-0005-0000-0000-00002B160000}"/>
    <cellStyle name="一般 2 3 5 4" xfId="430" xr:uid="{00000000-0005-0000-0000-00002C160000}"/>
    <cellStyle name="一般 2 3 5 4 10" xfId="33514" xr:uid="{00000000-0005-0000-0000-00002D160000}"/>
    <cellStyle name="一般 2 3 5 4 2" xfId="1490" xr:uid="{00000000-0005-0000-0000-00002E160000}"/>
    <cellStyle name="一般 2 3 5 4 2 2" xfId="7580" xr:uid="{00000000-0005-0000-0000-00002F160000}"/>
    <cellStyle name="一般 2 3 5 4 2 2 2" xfId="24198" xr:uid="{00000000-0005-0000-0000-000030160000}"/>
    <cellStyle name="一般 2 3 5 4 2 3" xfId="12765" xr:uid="{00000000-0005-0000-0000-000031160000}"/>
    <cellStyle name="一般 2 3 5 4 2 3 2" xfId="29383" xr:uid="{00000000-0005-0000-0000-000032160000}"/>
    <cellStyle name="一般 2 3 5 4 2 4" xfId="19013" xr:uid="{00000000-0005-0000-0000-000033160000}"/>
    <cellStyle name="一般 2 3 5 4 2 5" xfId="34574" xr:uid="{00000000-0005-0000-0000-000034160000}"/>
    <cellStyle name="一般 2 3 5 4 3" xfId="2550" xr:uid="{00000000-0005-0000-0000-000035160000}"/>
    <cellStyle name="一般 2 3 5 4 3 2" xfId="8640" xr:uid="{00000000-0005-0000-0000-000036160000}"/>
    <cellStyle name="一般 2 3 5 4 3 2 2" xfId="25258" xr:uid="{00000000-0005-0000-0000-000037160000}"/>
    <cellStyle name="一般 2 3 5 4 3 3" xfId="13825" xr:uid="{00000000-0005-0000-0000-000038160000}"/>
    <cellStyle name="一般 2 3 5 4 3 3 2" xfId="30443" xr:uid="{00000000-0005-0000-0000-000039160000}"/>
    <cellStyle name="一般 2 3 5 4 3 4" xfId="20073" xr:uid="{00000000-0005-0000-0000-00003A160000}"/>
    <cellStyle name="一般 2 3 5 4 3 5" xfId="35634" xr:uid="{00000000-0005-0000-0000-00003B160000}"/>
    <cellStyle name="一般 2 3 5 4 4" xfId="3610" xr:uid="{00000000-0005-0000-0000-00003C160000}"/>
    <cellStyle name="一般 2 3 5 4 4 2" xfId="9700" xr:uid="{00000000-0005-0000-0000-00003D160000}"/>
    <cellStyle name="一般 2 3 5 4 4 2 2" xfId="26318" xr:uid="{00000000-0005-0000-0000-00003E160000}"/>
    <cellStyle name="一般 2 3 5 4 4 3" xfId="14885" xr:uid="{00000000-0005-0000-0000-00003F160000}"/>
    <cellStyle name="一般 2 3 5 4 4 3 2" xfId="31503" xr:uid="{00000000-0005-0000-0000-000040160000}"/>
    <cellStyle name="一般 2 3 5 4 4 4" xfId="21133" xr:uid="{00000000-0005-0000-0000-000041160000}"/>
    <cellStyle name="一般 2 3 5 4 4 5" xfId="36694" xr:uid="{00000000-0005-0000-0000-000042160000}"/>
    <cellStyle name="一般 2 3 5 4 5" xfId="4670" xr:uid="{00000000-0005-0000-0000-000043160000}"/>
    <cellStyle name="一般 2 3 5 4 5 2" xfId="10760" xr:uid="{00000000-0005-0000-0000-000044160000}"/>
    <cellStyle name="一般 2 3 5 4 5 2 2" xfId="27378" xr:uid="{00000000-0005-0000-0000-000045160000}"/>
    <cellStyle name="一般 2 3 5 4 5 3" xfId="15945" xr:uid="{00000000-0005-0000-0000-000046160000}"/>
    <cellStyle name="一般 2 3 5 4 5 3 2" xfId="32563" xr:uid="{00000000-0005-0000-0000-000047160000}"/>
    <cellStyle name="一般 2 3 5 4 5 4" xfId="22193" xr:uid="{00000000-0005-0000-0000-000048160000}"/>
    <cellStyle name="一般 2 3 5 4 5 5" xfId="37754" xr:uid="{00000000-0005-0000-0000-000049160000}"/>
    <cellStyle name="一般 2 3 5 4 6" xfId="6520" xr:uid="{00000000-0005-0000-0000-00004A160000}"/>
    <cellStyle name="一般 2 3 5 4 6 2" xfId="23138" xr:uid="{00000000-0005-0000-0000-00004B160000}"/>
    <cellStyle name="一般 2 3 5 4 7" xfId="11705" xr:uid="{00000000-0005-0000-0000-00004C160000}"/>
    <cellStyle name="一般 2 3 5 4 7 2" xfId="28323" xr:uid="{00000000-0005-0000-0000-00004D160000}"/>
    <cellStyle name="一般 2 3 5 4 8" xfId="17953" xr:uid="{00000000-0005-0000-0000-00004E160000}"/>
    <cellStyle name="一般 2 3 5 4 9" xfId="17011" xr:uid="{00000000-0005-0000-0000-00004F160000}"/>
    <cellStyle name="一般 2 3 5 5" xfId="548" xr:uid="{00000000-0005-0000-0000-000050160000}"/>
    <cellStyle name="一般 2 3 5 5 10" xfId="33632" xr:uid="{00000000-0005-0000-0000-000051160000}"/>
    <cellStyle name="一般 2 3 5 5 2" xfId="1608" xr:uid="{00000000-0005-0000-0000-000052160000}"/>
    <cellStyle name="一般 2 3 5 5 2 2" xfId="7698" xr:uid="{00000000-0005-0000-0000-000053160000}"/>
    <cellStyle name="一般 2 3 5 5 2 2 2" xfId="24316" xr:uid="{00000000-0005-0000-0000-000054160000}"/>
    <cellStyle name="一般 2 3 5 5 2 3" xfId="12883" xr:uid="{00000000-0005-0000-0000-000055160000}"/>
    <cellStyle name="一般 2 3 5 5 2 3 2" xfId="29501" xr:uid="{00000000-0005-0000-0000-000056160000}"/>
    <cellStyle name="一般 2 3 5 5 2 4" xfId="19131" xr:uid="{00000000-0005-0000-0000-000057160000}"/>
    <cellStyle name="一般 2 3 5 5 2 5" xfId="34692" xr:uid="{00000000-0005-0000-0000-000058160000}"/>
    <cellStyle name="一般 2 3 5 5 3" xfId="2668" xr:uid="{00000000-0005-0000-0000-000059160000}"/>
    <cellStyle name="一般 2 3 5 5 3 2" xfId="8758" xr:uid="{00000000-0005-0000-0000-00005A160000}"/>
    <cellStyle name="一般 2 3 5 5 3 2 2" xfId="25376" xr:uid="{00000000-0005-0000-0000-00005B160000}"/>
    <cellStyle name="一般 2 3 5 5 3 3" xfId="13943" xr:uid="{00000000-0005-0000-0000-00005C160000}"/>
    <cellStyle name="一般 2 3 5 5 3 3 2" xfId="30561" xr:uid="{00000000-0005-0000-0000-00005D160000}"/>
    <cellStyle name="一般 2 3 5 5 3 4" xfId="20191" xr:uid="{00000000-0005-0000-0000-00005E160000}"/>
    <cellStyle name="一般 2 3 5 5 3 5" xfId="35752" xr:uid="{00000000-0005-0000-0000-00005F160000}"/>
    <cellStyle name="一般 2 3 5 5 4" xfId="3728" xr:uid="{00000000-0005-0000-0000-000060160000}"/>
    <cellStyle name="一般 2 3 5 5 4 2" xfId="9818" xr:uid="{00000000-0005-0000-0000-000061160000}"/>
    <cellStyle name="一般 2 3 5 5 4 2 2" xfId="26436" xr:uid="{00000000-0005-0000-0000-000062160000}"/>
    <cellStyle name="一般 2 3 5 5 4 3" xfId="15003" xr:uid="{00000000-0005-0000-0000-000063160000}"/>
    <cellStyle name="一般 2 3 5 5 4 3 2" xfId="31621" xr:uid="{00000000-0005-0000-0000-000064160000}"/>
    <cellStyle name="一般 2 3 5 5 4 4" xfId="21251" xr:uid="{00000000-0005-0000-0000-000065160000}"/>
    <cellStyle name="一般 2 3 5 5 4 5" xfId="36812" xr:uid="{00000000-0005-0000-0000-000066160000}"/>
    <cellStyle name="一般 2 3 5 5 5" xfId="4788" xr:uid="{00000000-0005-0000-0000-000067160000}"/>
    <cellStyle name="一般 2 3 5 5 5 2" xfId="10878" xr:uid="{00000000-0005-0000-0000-000068160000}"/>
    <cellStyle name="一般 2 3 5 5 5 2 2" xfId="27496" xr:uid="{00000000-0005-0000-0000-000069160000}"/>
    <cellStyle name="一般 2 3 5 5 5 3" xfId="16063" xr:uid="{00000000-0005-0000-0000-00006A160000}"/>
    <cellStyle name="一般 2 3 5 5 5 3 2" xfId="32681" xr:uid="{00000000-0005-0000-0000-00006B160000}"/>
    <cellStyle name="一般 2 3 5 5 5 4" xfId="22311" xr:uid="{00000000-0005-0000-0000-00006C160000}"/>
    <cellStyle name="一般 2 3 5 5 5 5" xfId="37872" xr:uid="{00000000-0005-0000-0000-00006D160000}"/>
    <cellStyle name="一般 2 3 5 5 6" xfId="6638" xr:uid="{00000000-0005-0000-0000-00006E160000}"/>
    <cellStyle name="一般 2 3 5 5 6 2" xfId="23256" xr:uid="{00000000-0005-0000-0000-00006F160000}"/>
    <cellStyle name="一般 2 3 5 5 7" xfId="11823" xr:uid="{00000000-0005-0000-0000-000070160000}"/>
    <cellStyle name="一般 2 3 5 5 7 2" xfId="28441" xr:uid="{00000000-0005-0000-0000-000071160000}"/>
    <cellStyle name="一般 2 3 5 5 8" xfId="18071" xr:uid="{00000000-0005-0000-0000-000072160000}"/>
    <cellStyle name="一般 2 3 5 5 9" xfId="17129" xr:uid="{00000000-0005-0000-0000-000073160000}"/>
    <cellStyle name="一般 2 3 5 6" xfId="666" xr:uid="{00000000-0005-0000-0000-000074160000}"/>
    <cellStyle name="一般 2 3 5 6 10" xfId="33750" xr:uid="{00000000-0005-0000-0000-000075160000}"/>
    <cellStyle name="一般 2 3 5 6 2" xfId="1726" xr:uid="{00000000-0005-0000-0000-000076160000}"/>
    <cellStyle name="一般 2 3 5 6 2 2" xfId="7816" xr:uid="{00000000-0005-0000-0000-000077160000}"/>
    <cellStyle name="一般 2 3 5 6 2 2 2" xfId="24434" xr:uid="{00000000-0005-0000-0000-000078160000}"/>
    <cellStyle name="一般 2 3 5 6 2 3" xfId="13001" xr:uid="{00000000-0005-0000-0000-000079160000}"/>
    <cellStyle name="一般 2 3 5 6 2 3 2" xfId="29619" xr:uid="{00000000-0005-0000-0000-00007A160000}"/>
    <cellStyle name="一般 2 3 5 6 2 4" xfId="19249" xr:uid="{00000000-0005-0000-0000-00007B160000}"/>
    <cellStyle name="一般 2 3 5 6 2 5" xfId="34810" xr:uid="{00000000-0005-0000-0000-00007C160000}"/>
    <cellStyle name="一般 2 3 5 6 3" xfId="2786" xr:uid="{00000000-0005-0000-0000-00007D160000}"/>
    <cellStyle name="一般 2 3 5 6 3 2" xfId="8876" xr:uid="{00000000-0005-0000-0000-00007E160000}"/>
    <cellStyle name="一般 2 3 5 6 3 2 2" xfId="25494" xr:uid="{00000000-0005-0000-0000-00007F160000}"/>
    <cellStyle name="一般 2 3 5 6 3 3" xfId="14061" xr:uid="{00000000-0005-0000-0000-000080160000}"/>
    <cellStyle name="一般 2 3 5 6 3 3 2" xfId="30679" xr:uid="{00000000-0005-0000-0000-000081160000}"/>
    <cellStyle name="一般 2 3 5 6 3 4" xfId="20309" xr:uid="{00000000-0005-0000-0000-000082160000}"/>
    <cellStyle name="一般 2 3 5 6 3 5" xfId="35870" xr:uid="{00000000-0005-0000-0000-000083160000}"/>
    <cellStyle name="一般 2 3 5 6 4" xfId="3846" xr:uid="{00000000-0005-0000-0000-000084160000}"/>
    <cellStyle name="一般 2 3 5 6 4 2" xfId="9936" xr:uid="{00000000-0005-0000-0000-000085160000}"/>
    <cellStyle name="一般 2 3 5 6 4 2 2" xfId="26554" xr:uid="{00000000-0005-0000-0000-000086160000}"/>
    <cellStyle name="一般 2 3 5 6 4 3" xfId="15121" xr:uid="{00000000-0005-0000-0000-000087160000}"/>
    <cellStyle name="一般 2 3 5 6 4 3 2" xfId="31739" xr:uid="{00000000-0005-0000-0000-000088160000}"/>
    <cellStyle name="一般 2 3 5 6 4 4" xfId="21369" xr:uid="{00000000-0005-0000-0000-000089160000}"/>
    <cellStyle name="一般 2 3 5 6 4 5" xfId="36930" xr:uid="{00000000-0005-0000-0000-00008A160000}"/>
    <cellStyle name="一般 2 3 5 6 5" xfId="4906" xr:uid="{00000000-0005-0000-0000-00008B160000}"/>
    <cellStyle name="一般 2 3 5 6 5 2" xfId="10996" xr:uid="{00000000-0005-0000-0000-00008C160000}"/>
    <cellStyle name="一般 2 3 5 6 5 2 2" xfId="27614" xr:uid="{00000000-0005-0000-0000-00008D160000}"/>
    <cellStyle name="一般 2 3 5 6 5 3" xfId="16181" xr:uid="{00000000-0005-0000-0000-00008E160000}"/>
    <cellStyle name="一般 2 3 5 6 5 3 2" xfId="32799" xr:uid="{00000000-0005-0000-0000-00008F160000}"/>
    <cellStyle name="一般 2 3 5 6 5 4" xfId="22429" xr:uid="{00000000-0005-0000-0000-000090160000}"/>
    <cellStyle name="一般 2 3 5 6 5 5" xfId="37990" xr:uid="{00000000-0005-0000-0000-000091160000}"/>
    <cellStyle name="一般 2 3 5 6 6" xfId="6756" xr:uid="{00000000-0005-0000-0000-000092160000}"/>
    <cellStyle name="一般 2 3 5 6 6 2" xfId="23374" xr:uid="{00000000-0005-0000-0000-000093160000}"/>
    <cellStyle name="一般 2 3 5 6 7" xfId="11941" xr:uid="{00000000-0005-0000-0000-000094160000}"/>
    <cellStyle name="一般 2 3 5 6 7 2" xfId="28559" xr:uid="{00000000-0005-0000-0000-000095160000}"/>
    <cellStyle name="一般 2 3 5 6 8" xfId="18189" xr:uid="{00000000-0005-0000-0000-000096160000}"/>
    <cellStyle name="一般 2 3 5 6 9" xfId="17247" xr:uid="{00000000-0005-0000-0000-000097160000}"/>
    <cellStyle name="一般 2 3 5 7" xfId="784" xr:uid="{00000000-0005-0000-0000-000098160000}"/>
    <cellStyle name="一般 2 3 5 7 10" xfId="33868" xr:uid="{00000000-0005-0000-0000-000099160000}"/>
    <cellStyle name="一般 2 3 5 7 2" xfId="1844" xr:uid="{00000000-0005-0000-0000-00009A160000}"/>
    <cellStyle name="一般 2 3 5 7 2 2" xfId="7934" xr:uid="{00000000-0005-0000-0000-00009B160000}"/>
    <cellStyle name="一般 2 3 5 7 2 2 2" xfId="24552" xr:uid="{00000000-0005-0000-0000-00009C160000}"/>
    <cellStyle name="一般 2 3 5 7 2 3" xfId="13119" xr:uid="{00000000-0005-0000-0000-00009D160000}"/>
    <cellStyle name="一般 2 3 5 7 2 3 2" xfId="29737" xr:uid="{00000000-0005-0000-0000-00009E160000}"/>
    <cellStyle name="一般 2 3 5 7 2 4" xfId="19367" xr:uid="{00000000-0005-0000-0000-00009F160000}"/>
    <cellStyle name="一般 2 3 5 7 2 5" xfId="34928" xr:uid="{00000000-0005-0000-0000-0000A0160000}"/>
    <cellStyle name="一般 2 3 5 7 3" xfId="2904" xr:uid="{00000000-0005-0000-0000-0000A1160000}"/>
    <cellStyle name="一般 2 3 5 7 3 2" xfId="8994" xr:uid="{00000000-0005-0000-0000-0000A2160000}"/>
    <cellStyle name="一般 2 3 5 7 3 2 2" xfId="25612" xr:uid="{00000000-0005-0000-0000-0000A3160000}"/>
    <cellStyle name="一般 2 3 5 7 3 3" xfId="14179" xr:uid="{00000000-0005-0000-0000-0000A4160000}"/>
    <cellStyle name="一般 2 3 5 7 3 3 2" xfId="30797" xr:uid="{00000000-0005-0000-0000-0000A5160000}"/>
    <cellStyle name="一般 2 3 5 7 3 4" xfId="20427" xr:uid="{00000000-0005-0000-0000-0000A6160000}"/>
    <cellStyle name="一般 2 3 5 7 3 5" xfId="35988" xr:uid="{00000000-0005-0000-0000-0000A7160000}"/>
    <cellStyle name="一般 2 3 5 7 4" xfId="3964" xr:uid="{00000000-0005-0000-0000-0000A8160000}"/>
    <cellStyle name="一般 2 3 5 7 4 2" xfId="10054" xr:uid="{00000000-0005-0000-0000-0000A9160000}"/>
    <cellStyle name="一般 2 3 5 7 4 2 2" xfId="26672" xr:uid="{00000000-0005-0000-0000-0000AA160000}"/>
    <cellStyle name="一般 2 3 5 7 4 3" xfId="15239" xr:uid="{00000000-0005-0000-0000-0000AB160000}"/>
    <cellStyle name="一般 2 3 5 7 4 3 2" xfId="31857" xr:uid="{00000000-0005-0000-0000-0000AC160000}"/>
    <cellStyle name="一般 2 3 5 7 4 4" xfId="21487" xr:uid="{00000000-0005-0000-0000-0000AD160000}"/>
    <cellStyle name="一般 2 3 5 7 4 5" xfId="37048" xr:uid="{00000000-0005-0000-0000-0000AE160000}"/>
    <cellStyle name="一般 2 3 5 7 5" xfId="5024" xr:uid="{00000000-0005-0000-0000-0000AF160000}"/>
    <cellStyle name="一般 2 3 5 7 5 2" xfId="11114" xr:uid="{00000000-0005-0000-0000-0000B0160000}"/>
    <cellStyle name="一般 2 3 5 7 5 2 2" xfId="27732" xr:uid="{00000000-0005-0000-0000-0000B1160000}"/>
    <cellStyle name="一般 2 3 5 7 5 3" xfId="16299" xr:uid="{00000000-0005-0000-0000-0000B2160000}"/>
    <cellStyle name="一般 2 3 5 7 5 3 2" xfId="32917" xr:uid="{00000000-0005-0000-0000-0000B3160000}"/>
    <cellStyle name="一般 2 3 5 7 5 4" xfId="22547" xr:uid="{00000000-0005-0000-0000-0000B4160000}"/>
    <cellStyle name="一般 2 3 5 7 5 5" xfId="38108" xr:uid="{00000000-0005-0000-0000-0000B5160000}"/>
    <cellStyle name="一般 2 3 5 7 6" xfId="6874" xr:uid="{00000000-0005-0000-0000-0000B6160000}"/>
    <cellStyle name="一般 2 3 5 7 6 2" xfId="23492" xr:uid="{00000000-0005-0000-0000-0000B7160000}"/>
    <cellStyle name="一般 2 3 5 7 7" xfId="12059" xr:uid="{00000000-0005-0000-0000-0000B8160000}"/>
    <cellStyle name="一般 2 3 5 7 7 2" xfId="28677" xr:uid="{00000000-0005-0000-0000-0000B9160000}"/>
    <cellStyle name="一般 2 3 5 7 8" xfId="18307" xr:uid="{00000000-0005-0000-0000-0000BA160000}"/>
    <cellStyle name="一般 2 3 5 7 9" xfId="17365" xr:uid="{00000000-0005-0000-0000-0000BB160000}"/>
    <cellStyle name="一般 2 3 5 8" xfId="902" xr:uid="{00000000-0005-0000-0000-0000BC160000}"/>
    <cellStyle name="一般 2 3 5 8 10" xfId="33986" xr:uid="{00000000-0005-0000-0000-0000BD160000}"/>
    <cellStyle name="一般 2 3 5 8 2" xfId="1962" xr:uid="{00000000-0005-0000-0000-0000BE160000}"/>
    <cellStyle name="一般 2 3 5 8 2 2" xfId="8052" xr:uid="{00000000-0005-0000-0000-0000BF160000}"/>
    <cellStyle name="一般 2 3 5 8 2 2 2" xfId="24670" xr:uid="{00000000-0005-0000-0000-0000C0160000}"/>
    <cellStyle name="一般 2 3 5 8 2 3" xfId="13237" xr:uid="{00000000-0005-0000-0000-0000C1160000}"/>
    <cellStyle name="一般 2 3 5 8 2 3 2" xfId="29855" xr:uid="{00000000-0005-0000-0000-0000C2160000}"/>
    <cellStyle name="一般 2 3 5 8 2 4" xfId="19485" xr:uid="{00000000-0005-0000-0000-0000C3160000}"/>
    <cellStyle name="一般 2 3 5 8 2 5" xfId="35046" xr:uid="{00000000-0005-0000-0000-0000C4160000}"/>
    <cellStyle name="一般 2 3 5 8 3" xfId="3022" xr:uid="{00000000-0005-0000-0000-0000C5160000}"/>
    <cellStyle name="一般 2 3 5 8 3 2" xfId="9112" xr:uid="{00000000-0005-0000-0000-0000C6160000}"/>
    <cellStyle name="一般 2 3 5 8 3 2 2" xfId="25730" xr:uid="{00000000-0005-0000-0000-0000C7160000}"/>
    <cellStyle name="一般 2 3 5 8 3 3" xfId="14297" xr:uid="{00000000-0005-0000-0000-0000C8160000}"/>
    <cellStyle name="一般 2 3 5 8 3 3 2" xfId="30915" xr:uid="{00000000-0005-0000-0000-0000C9160000}"/>
    <cellStyle name="一般 2 3 5 8 3 4" xfId="20545" xr:uid="{00000000-0005-0000-0000-0000CA160000}"/>
    <cellStyle name="一般 2 3 5 8 3 5" xfId="36106" xr:uid="{00000000-0005-0000-0000-0000CB160000}"/>
    <cellStyle name="一般 2 3 5 8 4" xfId="4082" xr:uid="{00000000-0005-0000-0000-0000CC160000}"/>
    <cellStyle name="一般 2 3 5 8 4 2" xfId="10172" xr:uid="{00000000-0005-0000-0000-0000CD160000}"/>
    <cellStyle name="一般 2 3 5 8 4 2 2" xfId="26790" xr:uid="{00000000-0005-0000-0000-0000CE160000}"/>
    <cellStyle name="一般 2 3 5 8 4 3" xfId="15357" xr:uid="{00000000-0005-0000-0000-0000CF160000}"/>
    <cellStyle name="一般 2 3 5 8 4 3 2" xfId="31975" xr:uid="{00000000-0005-0000-0000-0000D0160000}"/>
    <cellStyle name="一般 2 3 5 8 4 4" xfId="21605" xr:uid="{00000000-0005-0000-0000-0000D1160000}"/>
    <cellStyle name="一般 2 3 5 8 4 5" xfId="37166" xr:uid="{00000000-0005-0000-0000-0000D2160000}"/>
    <cellStyle name="一般 2 3 5 8 5" xfId="5142" xr:uid="{00000000-0005-0000-0000-0000D3160000}"/>
    <cellStyle name="一般 2 3 5 8 5 2" xfId="11232" xr:uid="{00000000-0005-0000-0000-0000D4160000}"/>
    <cellStyle name="一般 2 3 5 8 5 2 2" xfId="27850" xr:uid="{00000000-0005-0000-0000-0000D5160000}"/>
    <cellStyle name="一般 2 3 5 8 5 3" xfId="16417" xr:uid="{00000000-0005-0000-0000-0000D6160000}"/>
    <cellStyle name="一般 2 3 5 8 5 3 2" xfId="33035" xr:uid="{00000000-0005-0000-0000-0000D7160000}"/>
    <cellStyle name="一般 2 3 5 8 5 4" xfId="22665" xr:uid="{00000000-0005-0000-0000-0000D8160000}"/>
    <cellStyle name="一般 2 3 5 8 5 5" xfId="38226" xr:uid="{00000000-0005-0000-0000-0000D9160000}"/>
    <cellStyle name="一般 2 3 5 8 6" xfId="6992" xr:uid="{00000000-0005-0000-0000-0000DA160000}"/>
    <cellStyle name="一般 2 3 5 8 6 2" xfId="23610" xr:uid="{00000000-0005-0000-0000-0000DB160000}"/>
    <cellStyle name="一般 2 3 5 8 7" xfId="12177" xr:uid="{00000000-0005-0000-0000-0000DC160000}"/>
    <cellStyle name="一般 2 3 5 8 7 2" xfId="28795" xr:uid="{00000000-0005-0000-0000-0000DD160000}"/>
    <cellStyle name="一般 2 3 5 8 8" xfId="18425" xr:uid="{00000000-0005-0000-0000-0000DE160000}"/>
    <cellStyle name="一般 2 3 5 8 9" xfId="17483" xr:uid="{00000000-0005-0000-0000-0000DF160000}"/>
    <cellStyle name="一般 2 3 5 9" xfId="1127" xr:uid="{00000000-0005-0000-0000-0000E0160000}"/>
    <cellStyle name="一般 2 3 5 9 2" xfId="2187" xr:uid="{00000000-0005-0000-0000-0000E1160000}"/>
    <cellStyle name="一般 2 3 5 9 2 2" xfId="8277" xr:uid="{00000000-0005-0000-0000-0000E2160000}"/>
    <cellStyle name="一般 2 3 5 9 2 2 2" xfId="24895" xr:uid="{00000000-0005-0000-0000-0000E3160000}"/>
    <cellStyle name="一般 2 3 5 9 2 3" xfId="13462" xr:uid="{00000000-0005-0000-0000-0000E4160000}"/>
    <cellStyle name="一般 2 3 5 9 2 3 2" xfId="30080" xr:uid="{00000000-0005-0000-0000-0000E5160000}"/>
    <cellStyle name="一般 2 3 5 9 2 4" xfId="19710" xr:uid="{00000000-0005-0000-0000-0000E6160000}"/>
    <cellStyle name="一般 2 3 5 9 2 5" xfId="35271" xr:uid="{00000000-0005-0000-0000-0000E7160000}"/>
    <cellStyle name="一般 2 3 5 9 3" xfId="3247" xr:uid="{00000000-0005-0000-0000-0000E8160000}"/>
    <cellStyle name="一般 2 3 5 9 3 2" xfId="9337" xr:uid="{00000000-0005-0000-0000-0000E9160000}"/>
    <cellStyle name="一般 2 3 5 9 3 2 2" xfId="25955" xr:uid="{00000000-0005-0000-0000-0000EA160000}"/>
    <cellStyle name="一般 2 3 5 9 3 3" xfId="14522" xr:uid="{00000000-0005-0000-0000-0000EB160000}"/>
    <cellStyle name="一般 2 3 5 9 3 3 2" xfId="31140" xr:uid="{00000000-0005-0000-0000-0000EC160000}"/>
    <cellStyle name="一般 2 3 5 9 3 4" xfId="20770" xr:uid="{00000000-0005-0000-0000-0000ED160000}"/>
    <cellStyle name="一般 2 3 5 9 3 5" xfId="36331" xr:uid="{00000000-0005-0000-0000-0000EE160000}"/>
    <cellStyle name="一般 2 3 5 9 4" xfId="4307" xr:uid="{00000000-0005-0000-0000-0000EF160000}"/>
    <cellStyle name="一般 2 3 5 9 4 2" xfId="10397" xr:uid="{00000000-0005-0000-0000-0000F0160000}"/>
    <cellStyle name="一般 2 3 5 9 4 2 2" xfId="27015" xr:uid="{00000000-0005-0000-0000-0000F1160000}"/>
    <cellStyle name="一般 2 3 5 9 4 3" xfId="15582" xr:uid="{00000000-0005-0000-0000-0000F2160000}"/>
    <cellStyle name="一般 2 3 5 9 4 3 2" xfId="32200" xr:uid="{00000000-0005-0000-0000-0000F3160000}"/>
    <cellStyle name="一般 2 3 5 9 4 4" xfId="21830" xr:uid="{00000000-0005-0000-0000-0000F4160000}"/>
    <cellStyle name="一般 2 3 5 9 4 5" xfId="37391" xr:uid="{00000000-0005-0000-0000-0000F5160000}"/>
    <cellStyle name="一般 2 3 5 9 5" xfId="7217" xr:uid="{00000000-0005-0000-0000-0000F6160000}"/>
    <cellStyle name="一般 2 3 5 9 5 2" xfId="23835" xr:uid="{00000000-0005-0000-0000-0000F7160000}"/>
    <cellStyle name="一般 2 3 5 9 6" xfId="12402" xr:uid="{00000000-0005-0000-0000-0000F8160000}"/>
    <cellStyle name="一般 2 3 5 9 6 2" xfId="29020" xr:uid="{00000000-0005-0000-0000-0000F9160000}"/>
    <cellStyle name="一般 2 3 5 9 7" xfId="18650" xr:uid="{00000000-0005-0000-0000-0000FA160000}"/>
    <cellStyle name="一般 2 3 5 9 8" xfId="16648" xr:uid="{00000000-0005-0000-0000-0000FB160000}"/>
    <cellStyle name="一般 2 3 5 9 9" xfId="34211" xr:uid="{00000000-0005-0000-0000-0000FC160000}"/>
    <cellStyle name="一般 2 3 6" xfId="91" xr:uid="{00000000-0005-0000-0000-0000FD160000}"/>
    <cellStyle name="一般 2 3 6 10" xfId="1044" xr:uid="{00000000-0005-0000-0000-0000FE160000}"/>
    <cellStyle name="一般 2 3 6 10 2" xfId="7134" xr:uid="{00000000-0005-0000-0000-0000FF160000}"/>
    <cellStyle name="一般 2 3 6 10 2 2" xfId="23752" xr:uid="{00000000-0005-0000-0000-000000170000}"/>
    <cellStyle name="一般 2 3 6 10 3" xfId="12319" xr:uid="{00000000-0005-0000-0000-000001170000}"/>
    <cellStyle name="一般 2 3 6 10 3 2" xfId="28937" xr:uid="{00000000-0005-0000-0000-000002170000}"/>
    <cellStyle name="一般 2 3 6 10 4" xfId="18567" xr:uid="{00000000-0005-0000-0000-000003170000}"/>
    <cellStyle name="一般 2 3 6 10 5" xfId="34128" xr:uid="{00000000-0005-0000-0000-000004170000}"/>
    <cellStyle name="一般 2 3 6 11" xfId="2104" xr:uid="{00000000-0005-0000-0000-000005170000}"/>
    <cellStyle name="一般 2 3 6 11 2" xfId="8194" xr:uid="{00000000-0005-0000-0000-000006170000}"/>
    <cellStyle name="一般 2 3 6 11 2 2" xfId="24812" xr:uid="{00000000-0005-0000-0000-000007170000}"/>
    <cellStyle name="一般 2 3 6 11 3" xfId="13379" xr:uid="{00000000-0005-0000-0000-000008170000}"/>
    <cellStyle name="一般 2 3 6 11 3 2" xfId="29997" xr:uid="{00000000-0005-0000-0000-000009170000}"/>
    <cellStyle name="一般 2 3 6 11 4" xfId="19627" xr:uid="{00000000-0005-0000-0000-00000A170000}"/>
    <cellStyle name="一般 2 3 6 11 5" xfId="35188" xr:uid="{00000000-0005-0000-0000-00000B170000}"/>
    <cellStyle name="一般 2 3 6 12" xfId="3164" xr:uid="{00000000-0005-0000-0000-00000C170000}"/>
    <cellStyle name="一般 2 3 6 12 2" xfId="9254" xr:uid="{00000000-0005-0000-0000-00000D170000}"/>
    <cellStyle name="一般 2 3 6 12 2 2" xfId="25872" xr:uid="{00000000-0005-0000-0000-00000E170000}"/>
    <cellStyle name="一般 2 3 6 12 3" xfId="14439" xr:uid="{00000000-0005-0000-0000-00000F170000}"/>
    <cellStyle name="一般 2 3 6 12 3 2" xfId="31057" xr:uid="{00000000-0005-0000-0000-000010170000}"/>
    <cellStyle name="一般 2 3 6 12 4" xfId="20687" xr:uid="{00000000-0005-0000-0000-000011170000}"/>
    <cellStyle name="一般 2 3 6 12 5" xfId="36248" xr:uid="{00000000-0005-0000-0000-000012170000}"/>
    <cellStyle name="一般 2 3 6 13" xfId="4224" xr:uid="{00000000-0005-0000-0000-000013170000}"/>
    <cellStyle name="一般 2 3 6 13 2" xfId="10314" xr:uid="{00000000-0005-0000-0000-000014170000}"/>
    <cellStyle name="一般 2 3 6 13 2 2" xfId="26932" xr:uid="{00000000-0005-0000-0000-000015170000}"/>
    <cellStyle name="一般 2 3 6 13 3" xfId="15499" xr:uid="{00000000-0005-0000-0000-000016170000}"/>
    <cellStyle name="一般 2 3 6 13 3 2" xfId="32117" xr:uid="{00000000-0005-0000-0000-000017170000}"/>
    <cellStyle name="一般 2 3 6 13 4" xfId="21747" xr:uid="{00000000-0005-0000-0000-000018170000}"/>
    <cellStyle name="一般 2 3 6 13 5" xfId="37308" xr:uid="{00000000-0005-0000-0000-000019170000}"/>
    <cellStyle name="一般 2 3 6 14" xfId="6181" xr:uid="{00000000-0005-0000-0000-00001A170000}"/>
    <cellStyle name="一般 2 3 6 14 2" xfId="22799" xr:uid="{00000000-0005-0000-0000-00001B170000}"/>
    <cellStyle name="一般 2 3 6 15" xfId="11366" xr:uid="{00000000-0005-0000-0000-00001C170000}"/>
    <cellStyle name="一般 2 3 6 15 2" xfId="27984" xr:uid="{00000000-0005-0000-0000-00001D170000}"/>
    <cellStyle name="一般 2 3 6 16" xfId="17602" xr:uid="{00000000-0005-0000-0000-00001E170000}"/>
    <cellStyle name="一般 2 3 6 17" xfId="16565" xr:uid="{00000000-0005-0000-0000-00001F170000}"/>
    <cellStyle name="一般 2 3 6 18" xfId="33175" xr:uid="{00000000-0005-0000-0000-000020170000}"/>
    <cellStyle name="一般 2 3 6 2" xfId="209" xr:uid="{00000000-0005-0000-0000-000021170000}"/>
    <cellStyle name="一般 2 3 6 2 10" xfId="33293" xr:uid="{00000000-0005-0000-0000-000022170000}"/>
    <cellStyle name="一般 2 3 6 2 2" xfId="1269" xr:uid="{00000000-0005-0000-0000-000023170000}"/>
    <cellStyle name="一般 2 3 6 2 2 2" xfId="7359" xr:uid="{00000000-0005-0000-0000-000024170000}"/>
    <cellStyle name="一般 2 3 6 2 2 2 2" xfId="23977" xr:uid="{00000000-0005-0000-0000-000025170000}"/>
    <cellStyle name="一般 2 3 6 2 2 3" xfId="12544" xr:uid="{00000000-0005-0000-0000-000026170000}"/>
    <cellStyle name="一般 2 3 6 2 2 3 2" xfId="29162" xr:uid="{00000000-0005-0000-0000-000027170000}"/>
    <cellStyle name="一般 2 3 6 2 2 4" xfId="18792" xr:uid="{00000000-0005-0000-0000-000028170000}"/>
    <cellStyle name="一般 2 3 6 2 2 5" xfId="34353" xr:uid="{00000000-0005-0000-0000-000029170000}"/>
    <cellStyle name="一般 2 3 6 2 3" xfId="2329" xr:uid="{00000000-0005-0000-0000-00002A170000}"/>
    <cellStyle name="一般 2 3 6 2 3 2" xfId="8419" xr:uid="{00000000-0005-0000-0000-00002B170000}"/>
    <cellStyle name="一般 2 3 6 2 3 2 2" xfId="25037" xr:uid="{00000000-0005-0000-0000-00002C170000}"/>
    <cellStyle name="一般 2 3 6 2 3 3" xfId="13604" xr:uid="{00000000-0005-0000-0000-00002D170000}"/>
    <cellStyle name="一般 2 3 6 2 3 3 2" xfId="30222" xr:uid="{00000000-0005-0000-0000-00002E170000}"/>
    <cellStyle name="一般 2 3 6 2 3 4" xfId="19852" xr:uid="{00000000-0005-0000-0000-00002F170000}"/>
    <cellStyle name="一般 2 3 6 2 3 5" xfId="35413" xr:uid="{00000000-0005-0000-0000-000030170000}"/>
    <cellStyle name="一般 2 3 6 2 4" xfId="3389" xr:uid="{00000000-0005-0000-0000-000031170000}"/>
    <cellStyle name="一般 2 3 6 2 4 2" xfId="9479" xr:uid="{00000000-0005-0000-0000-000032170000}"/>
    <cellStyle name="一般 2 3 6 2 4 2 2" xfId="26097" xr:uid="{00000000-0005-0000-0000-000033170000}"/>
    <cellStyle name="一般 2 3 6 2 4 3" xfId="14664" xr:uid="{00000000-0005-0000-0000-000034170000}"/>
    <cellStyle name="一般 2 3 6 2 4 3 2" xfId="31282" xr:uid="{00000000-0005-0000-0000-000035170000}"/>
    <cellStyle name="一般 2 3 6 2 4 4" xfId="20912" xr:uid="{00000000-0005-0000-0000-000036170000}"/>
    <cellStyle name="一般 2 3 6 2 4 5" xfId="36473" xr:uid="{00000000-0005-0000-0000-000037170000}"/>
    <cellStyle name="一般 2 3 6 2 5" xfId="4449" xr:uid="{00000000-0005-0000-0000-000038170000}"/>
    <cellStyle name="一般 2 3 6 2 5 2" xfId="10539" xr:uid="{00000000-0005-0000-0000-000039170000}"/>
    <cellStyle name="一般 2 3 6 2 5 2 2" xfId="27157" xr:uid="{00000000-0005-0000-0000-00003A170000}"/>
    <cellStyle name="一般 2 3 6 2 5 3" xfId="15724" xr:uid="{00000000-0005-0000-0000-00003B170000}"/>
    <cellStyle name="一般 2 3 6 2 5 3 2" xfId="32342" xr:uid="{00000000-0005-0000-0000-00003C170000}"/>
    <cellStyle name="一般 2 3 6 2 5 4" xfId="21972" xr:uid="{00000000-0005-0000-0000-00003D170000}"/>
    <cellStyle name="一般 2 3 6 2 5 5" xfId="37533" xr:uid="{00000000-0005-0000-0000-00003E170000}"/>
    <cellStyle name="一般 2 3 6 2 6" xfId="6299" xr:uid="{00000000-0005-0000-0000-00003F170000}"/>
    <cellStyle name="一般 2 3 6 2 6 2" xfId="22917" xr:uid="{00000000-0005-0000-0000-000040170000}"/>
    <cellStyle name="一般 2 3 6 2 7" xfId="11484" xr:uid="{00000000-0005-0000-0000-000041170000}"/>
    <cellStyle name="一般 2 3 6 2 7 2" xfId="28102" xr:uid="{00000000-0005-0000-0000-000042170000}"/>
    <cellStyle name="一般 2 3 6 2 8" xfId="17720" xr:uid="{00000000-0005-0000-0000-000043170000}"/>
    <cellStyle name="一般 2 3 6 2 9" xfId="16790" xr:uid="{00000000-0005-0000-0000-000044170000}"/>
    <cellStyle name="一般 2 3 6 3" xfId="330" xr:uid="{00000000-0005-0000-0000-000045170000}"/>
    <cellStyle name="一般 2 3 6 3 10" xfId="33414" xr:uid="{00000000-0005-0000-0000-000046170000}"/>
    <cellStyle name="一般 2 3 6 3 2" xfId="1390" xr:uid="{00000000-0005-0000-0000-000047170000}"/>
    <cellStyle name="一般 2 3 6 3 2 2" xfId="7480" xr:uid="{00000000-0005-0000-0000-000048170000}"/>
    <cellStyle name="一般 2 3 6 3 2 2 2" xfId="24098" xr:uid="{00000000-0005-0000-0000-000049170000}"/>
    <cellStyle name="一般 2 3 6 3 2 3" xfId="12665" xr:uid="{00000000-0005-0000-0000-00004A170000}"/>
    <cellStyle name="一般 2 3 6 3 2 3 2" xfId="29283" xr:uid="{00000000-0005-0000-0000-00004B170000}"/>
    <cellStyle name="一般 2 3 6 3 2 4" xfId="18913" xr:uid="{00000000-0005-0000-0000-00004C170000}"/>
    <cellStyle name="一般 2 3 6 3 2 5" xfId="34474" xr:uid="{00000000-0005-0000-0000-00004D170000}"/>
    <cellStyle name="一般 2 3 6 3 3" xfId="2450" xr:uid="{00000000-0005-0000-0000-00004E170000}"/>
    <cellStyle name="一般 2 3 6 3 3 2" xfId="8540" xr:uid="{00000000-0005-0000-0000-00004F170000}"/>
    <cellStyle name="一般 2 3 6 3 3 2 2" xfId="25158" xr:uid="{00000000-0005-0000-0000-000050170000}"/>
    <cellStyle name="一般 2 3 6 3 3 3" xfId="13725" xr:uid="{00000000-0005-0000-0000-000051170000}"/>
    <cellStyle name="一般 2 3 6 3 3 3 2" xfId="30343" xr:uid="{00000000-0005-0000-0000-000052170000}"/>
    <cellStyle name="一般 2 3 6 3 3 4" xfId="19973" xr:uid="{00000000-0005-0000-0000-000053170000}"/>
    <cellStyle name="一般 2 3 6 3 3 5" xfId="35534" xr:uid="{00000000-0005-0000-0000-000054170000}"/>
    <cellStyle name="一般 2 3 6 3 4" xfId="3510" xr:uid="{00000000-0005-0000-0000-000055170000}"/>
    <cellStyle name="一般 2 3 6 3 4 2" xfId="9600" xr:uid="{00000000-0005-0000-0000-000056170000}"/>
    <cellStyle name="一般 2 3 6 3 4 2 2" xfId="26218" xr:uid="{00000000-0005-0000-0000-000057170000}"/>
    <cellStyle name="一般 2 3 6 3 4 3" xfId="14785" xr:uid="{00000000-0005-0000-0000-000058170000}"/>
    <cellStyle name="一般 2 3 6 3 4 3 2" xfId="31403" xr:uid="{00000000-0005-0000-0000-000059170000}"/>
    <cellStyle name="一般 2 3 6 3 4 4" xfId="21033" xr:uid="{00000000-0005-0000-0000-00005A170000}"/>
    <cellStyle name="一般 2 3 6 3 4 5" xfId="36594" xr:uid="{00000000-0005-0000-0000-00005B170000}"/>
    <cellStyle name="一般 2 3 6 3 5" xfId="4570" xr:uid="{00000000-0005-0000-0000-00005C170000}"/>
    <cellStyle name="一般 2 3 6 3 5 2" xfId="10660" xr:uid="{00000000-0005-0000-0000-00005D170000}"/>
    <cellStyle name="一般 2 3 6 3 5 2 2" xfId="27278" xr:uid="{00000000-0005-0000-0000-00005E170000}"/>
    <cellStyle name="一般 2 3 6 3 5 3" xfId="15845" xr:uid="{00000000-0005-0000-0000-00005F170000}"/>
    <cellStyle name="一般 2 3 6 3 5 3 2" xfId="32463" xr:uid="{00000000-0005-0000-0000-000060170000}"/>
    <cellStyle name="一般 2 3 6 3 5 4" xfId="22093" xr:uid="{00000000-0005-0000-0000-000061170000}"/>
    <cellStyle name="一般 2 3 6 3 5 5" xfId="37654" xr:uid="{00000000-0005-0000-0000-000062170000}"/>
    <cellStyle name="一般 2 3 6 3 6" xfId="6420" xr:uid="{00000000-0005-0000-0000-000063170000}"/>
    <cellStyle name="一般 2 3 6 3 6 2" xfId="23038" xr:uid="{00000000-0005-0000-0000-000064170000}"/>
    <cellStyle name="一般 2 3 6 3 7" xfId="11605" xr:uid="{00000000-0005-0000-0000-000065170000}"/>
    <cellStyle name="一般 2 3 6 3 7 2" xfId="28223" xr:uid="{00000000-0005-0000-0000-000066170000}"/>
    <cellStyle name="一般 2 3 6 3 8" xfId="17853" xr:uid="{00000000-0005-0000-0000-000067170000}"/>
    <cellStyle name="一般 2 3 6 3 9" xfId="16911" xr:uid="{00000000-0005-0000-0000-000068170000}"/>
    <cellStyle name="一般 2 3 6 4" xfId="454" xr:uid="{00000000-0005-0000-0000-000069170000}"/>
    <cellStyle name="一般 2 3 6 4 10" xfId="33538" xr:uid="{00000000-0005-0000-0000-00006A170000}"/>
    <cellStyle name="一般 2 3 6 4 2" xfId="1514" xr:uid="{00000000-0005-0000-0000-00006B170000}"/>
    <cellStyle name="一般 2 3 6 4 2 2" xfId="7604" xr:uid="{00000000-0005-0000-0000-00006C170000}"/>
    <cellStyle name="一般 2 3 6 4 2 2 2" xfId="24222" xr:uid="{00000000-0005-0000-0000-00006D170000}"/>
    <cellStyle name="一般 2 3 6 4 2 3" xfId="12789" xr:uid="{00000000-0005-0000-0000-00006E170000}"/>
    <cellStyle name="一般 2 3 6 4 2 3 2" xfId="29407" xr:uid="{00000000-0005-0000-0000-00006F170000}"/>
    <cellStyle name="一般 2 3 6 4 2 4" xfId="19037" xr:uid="{00000000-0005-0000-0000-000070170000}"/>
    <cellStyle name="一般 2 3 6 4 2 5" xfId="34598" xr:uid="{00000000-0005-0000-0000-000071170000}"/>
    <cellStyle name="一般 2 3 6 4 3" xfId="2574" xr:uid="{00000000-0005-0000-0000-000072170000}"/>
    <cellStyle name="一般 2 3 6 4 3 2" xfId="8664" xr:uid="{00000000-0005-0000-0000-000073170000}"/>
    <cellStyle name="一般 2 3 6 4 3 2 2" xfId="25282" xr:uid="{00000000-0005-0000-0000-000074170000}"/>
    <cellStyle name="一般 2 3 6 4 3 3" xfId="13849" xr:uid="{00000000-0005-0000-0000-000075170000}"/>
    <cellStyle name="一般 2 3 6 4 3 3 2" xfId="30467" xr:uid="{00000000-0005-0000-0000-000076170000}"/>
    <cellStyle name="一般 2 3 6 4 3 4" xfId="20097" xr:uid="{00000000-0005-0000-0000-000077170000}"/>
    <cellStyle name="一般 2 3 6 4 3 5" xfId="35658" xr:uid="{00000000-0005-0000-0000-000078170000}"/>
    <cellStyle name="一般 2 3 6 4 4" xfId="3634" xr:uid="{00000000-0005-0000-0000-000079170000}"/>
    <cellStyle name="一般 2 3 6 4 4 2" xfId="9724" xr:uid="{00000000-0005-0000-0000-00007A170000}"/>
    <cellStyle name="一般 2 3 6 4 4 2 2" xfId="26342" xr:uid="{00000000-0005-0000-0000-00007B170000}"/>
    <cellStyle name="一般 2 3 6 4 4 3" xfId="14909" xr:uid="{00000000-0005-0000-0000-00007C170000}"/>
    <cellStyle name="一般 2 3 6 4 4 3 2" xfId="31527" xr:uid="{00000000-0005-0000-0000-00007D170000}"/>
    <cellStyle name="一般 2 3 6 4 4 4" xfId="21157" xr:uid="{00000000-0005-0000-0000-00007E170000}"/>
    <cellStyle name="一般 2 3 6 4 4 5" xfId="36718" xr:uid="{00000000-0005-0000-0000-00007F170000}"/>
    <cellStyle name="一般 2 3 6 4 5" xfId="4694" xr:uid="{00000000-0005-0000-0000-000080170000}"/>
    <cellStyle name="一般 2 3 6 4 5 2" xfId="10784" xr:uid="{00000000-0005-0000-0000-000081170000}"/>
    <cellStyle name="一般 2 3 6 4 5 2 2" xfId="27402" xr:uid="{00000000-0005-0000-0000-000082170000}"/>
    <cellStyle name="一般 2 3 6 4 5 3" xfId="15969" xr:uid="{00000000-0005-0000-0000-000083170000}"/>
    <cellStyle name="一般 2 3 6 4 5 3 2" xfId="32587" xr:uid="{00000000-0005-0000-0000-000084170000}"/>
    <cellStyle name="一般 2 3 6 4 5 4" xfId="22217" xr:uid="{00000000-0005-0000-0000-000085170000}"/>
    <cellStyle name="一般 2 3 6 4 5 5" xfId="37778" xr:uid="{00000000-0005-0000-0000-000086170000}"/>
    <cellStyle name="一般 2 3 6 4 6" xfId="6544" xr:uid="{00000000-0005-0000-0000-000087170000}"/>
    <cellStyle name="一般 2 3 6 4 6 2" xfId="23162" xr:uid="{00000000-0005-0000-0000-000088170000}"/>
    <cellStyle name="一般 2 3 6 4 7" xfId="11729" xr:uid="{00000000-0005-0000-0000-000089170000}"/>
    <cellStyle name="一般 2 3 6 4 7 2" xfId="28347" xr:uid="{00000000-0005-0000-0000-00008A170000}"/>
    <cellStyle name="一般 2 3 6 4 8" xfId="17977" xr:uid="{00000000-0005-0000-0000-00008B170000}"/>
    <cellStyle name="一般 2 3 6 4 9" xfId="17035" xr:uid="{00000000-0005-0000-0000-00008C170000}"/>
    <cellStyle name="一般 2 3 6 5" xfId="572" xr:uid="{00000000-0005-0000-0000-00008D170000}"/>
    <cellStyle name="一般 2 3 6 5 10" xfId="33656" xr:uid="{00000000-0005-0000-0000-00008E170000}"/>
    <cellStyle name="一般 2 3 6 5 2" xfId="1632" xr:uid="{00000000-0005-0000-0000-00008F170000}"/>
    <cellStyle name="一般 2 3 6 5 2 2" xfId="7722" xr:uid="{00000000-0005-0000-0000-000090170000}"/>
    <cellStyle name="一般 2 3 6 5 2 2 2" xfId="24340" xr:uid="{00000000-0005-0000-0000-000091170000}"/>
    <cellStyle name="一般 2 3 6 5 2 3" xfId="12907" xr:uid="{00000000-0005-0000-0000-000092170000}"/>
    <cellStyle name="一般 2 3 6 5 2 3 2" xfId="29525" xr:uid="{00000000-0005-0000-0000-000093170000}"/>
    <cellStyle name="一般 2 3 6 5 2 4" xfId="19155" xr:uid="{00000000-0005-0000-0000-000094170000}"/>
    <cellStyle name="一般 2 3 6 5 2 5" xfId="34716" xr:uid="{00000000-0005-0000-0000-000095170000}"/>
    <cellStyle name="一般 2 3 6 5 3" xfId="2692" xr:uid="{00000000-0005-0000-0000-000096170000}"/>
    <cellStyle name="一般 2 3 6 5 3 2" xfId="8782" xr:uid="{00000000-0005-0000-0000-000097170000}"/>
    <cellStyle name="一般 2 3 6 5 3 2 2" xfId="25400" xr:uid="{00000000-0005-0000-0000-000098170000}"/>
    <cellStyle name="一般 2 3 6 5 3 3" xfId="13967" xr:uid="{00000000-0005-0000-0000-000099170000}"/>
    <cellStyle name="一般 2 3 6 5 3 3 2" xfId="30585" xr:uid="{00000000-0005-0000-0000-00009A170000}"/>
    <cellStyle name="一般 2 3 6 5 3 4" xfId="20215" xr:uid="{00000000-0005-0000-0000-00009B170000}"/>
    <cellStyle name="一般 2 3 6 5 3 5" xfId="35776" xr:uid="{00000000-0005-0000-0000-00009C170000}"/>
    <cellStyle name="一般 2 3 6 5 4" xfId="3752" xr:uid="{00000000-0005-0000-0000-00009D170000}"/>
    <cellStyle name="一般 2 3 6 5 4 2" xfId="9842" xr:uid="{00000000-0005-0000-0000-00009E170000}"/>
    <cellStyle name="一般 2 3 6 5 4 2 2" xfId="26460" xr:uid="{00000000-0005-0000-0000-00009F170000}"/>
    <cellStyle name="一般 2 3 6 5 4 3" xfId="15027" xr:uid="{00000000-0005-0000-0000-0000A0170000}"/>
    <cellStyle name="一般 2 3 6 5 4 3 2" xfId="31645" xr:uid="{00000000-0005-0000-0000-0000A1170000}"/>
    <cellStyle name="一般 2 3 6 5 4 4" xfId="21275" xr:uid="{00000000-0005-0000-0000-0000A2170000}"/>
    <cellStyle name="一般 2 3 6 5 4 5" xfId="36836" xr:uid="{00000000-0005-0000-0000-0000A3170000}"/>
    <cellStyle name="一般 2 3 6 5 5" xfId="4812" xr:uid="{00000000-0005-0000-0000-0000A4170000}"/>
    <cellStyle name="一般 2 3 6 5 5 2" xfId="10902" xr:uid="{00000000-0005-0000-0000-0000A5170000}"/>
    <cellStyle name="一般 2 3 6 5 5 2 2" xfId="27520" xr:uid="{00000000-0005-0000-0000-0000A6170000}"/>
    <cellStyle name="一般 2 3 6 5 5 3" xfId="16087" xr:uid="{00000000-0005-0000-0000-0000A7170000}"/>
    <cellStyle name="一般 2 3 6 5 5 3 2" xfId="32705" xr:uid="{00000000-0005-0000-0000-0000A8170000}"/>
    <cellStyle name="一般 2 3 6 5 5 4" xfId="22335" xr:uid="{00000000-0005-0000-0000-0000A9170000}"/>
    <cellStyle name="一般 2 3 6 5 5 5" xfId="37896" xr:uid="{00000000-0005-0000-0000-0000AA170000}"/>
    <cellStyle name="一般 2 3 6 5 6" xfId="6662" xr:uid="{00000000-0005-0000-0000-0000AB170000}"/>
    <cellStyle name="一般 2 3 6 5 6 2" xfId="23280" xr:uid="{00000000-0005-0000-0000-0000AC170000}"/>
    <cellStyle name="一般 2 3 6 5 7" xfId="11847" xr:uid="{00000000-0005-0000-0000-0000AD170000}"/>
    <cellStyle name="一般 2 3 6 5 7 2" xfId="28465" xr:uid="{00000000-0005-0000-0000-0000AE170000}"/>
    <cellStyle name="一般 2 3 6 5 8" xfId="18095" xr:uid="{00000000-0005-0000-0000-0000AF170000}"/>
    <cellStyle name="一般 2 3 6 5 9" xfId="17153" xr:uid="{00000000-0005-0000-0000-0000B0170000}"/>
    <cellStyle name="一般 2 3 6 6" xfId="690" xr:uid="{00000000-0005-0000-0000-0000B1170000}"/>
    <cellStyle name="一般 2 3 6 6 10" xfId="33774" xr:uid="{00000000-0005-0000-0000-0000B2170000}"/>
    <cellStyle name="一般 2 3 6 6 2" xfId="1750" xr:uid="{00000000-0005-0000-0000-0000B3170000}"/>
    <cellStyle name="一般 2 3 6 6 2 2" xfId="7840" xr:uid="{00000000-0005-0000-0000-0000B4170000}"/>
    <cellStyle name="一般 2 3 6 6 2 2 2" xfId="24458" xr:uid="{00000000-0005-0000-0000-0000B5170000}"/>
    <cellStyle name="一般 2 3 6 6 2 3" xfId="13025" xr:uid="{00000000-0005-0000-0000-0000B6170000}"/>
    <cellStyle name="一般 2 3 6 6 2 3 2" xfId="29643" xr:uid="{00000000-0005-0000-0000-0000B7170000}"/>
    <cellStyle name="一般 2 3 6 6 2 4" xfId="19273" xr:uid="{00000000-0005-0000-0000-0000B8170000}"/>
    <cellStyle name="一般 2 3 6 6 2 5" xfId="34834" xr:uid="{00000000-0005-0000-0000-0000B9170000}"/>
    <cellStyle name="一般 2 3 6 6 3" xfId="2810" xr:uid="{00000000-0005-0000-0000-0000BA170000}"/>
    <cellStyle name="一般 2 3 6 6 3 2" xfId="8900" xr:uid="{00000000-0005-0000-0000-0000BB170000}"/>
    <cellStyle name="一般 2 3 6 6 3 2 2" xfId="25518" xr:uid="{00000000-0005-0000-0000-0000BC170000}"/>
    <cellStyle name="一般 2 3 6 6 3 3" xfId="14085" xr:uid="{00000000-0005-0000-0000-0000BD170000}"/>
    <cellStyle name="一般 2 3 6 6 3 3 2" xfId="30703" xr:uid="{00000000-0005-0000-0000-0000BE170000}"/>
    <cellStyle name="一般 2 3 6 6 3 4" xfId="20333" xr:uid="{00000000-0005-0000-0000-0000BF170000}"/>
    <cellStyle name="一般 2 3 6 6 3 5" xfId="35894" xr:uid="{00000000-0005-0000-0000-0000C0170000}"/>
    <cellStyle name="一般 2 3 6 6 4" xfId="3870" xr:uid="{00000000-0005-0000-0000-0000C1170000}"/>
    <cellStyle name="一般 2 3 6 6 4 2" xfId="9960" xr:uid="{00000000-0005-0000-0000-0000C2170000}"/>
    <cellStyle name="一般 2 3 6 6 4 2 2" xfId="26578" xr:uid="{00000000-0005-0000-0000-0000C3170000}"/>
    <cellStyle name="一般 2 3 6 6 4 3" xfId="15145" xr:uid="{00000000-0005-0000-0000-0000C4170000}"/>
    <cellStyle name="一般 2 3 6 6 4 3 2" xfId="31763" xr:uid="{00000000-0005-0000-0000-0000C5170000}"/>
    <cellStyle name="一般 2 3 6 6 4 4" xfId="21393" xr:uid="{00000000-0005-0000-0000-0000C6170000}"/>
    <cellStyle name="一般 2 3 6 6 4 5" xfId="36954" xr:uid="{00000000-0005-0000-0000-0000C7170000}"/>
    <cellStyle name="一般 2 3 6 6 5" xfId="4930" xr:uid="{00000000-0005-0000-0000-0000C8170000}"/>
    <cellStyle name="一般 2 3 6 6 5 2" xfId="11020" xr:uid="{00000000-0005-0000-0000-0000C9170000}"/>
    <cellStyle name="一般 2 3 6 6 5 2 2" xfId="27638" xr:uid="{00000000-0005-0000-0000-0000CA170000}"/>
    <cellStyle name="一般 2 3 6 6 5 3" xfId="16205" xr:uid="{00000000-0005-0000-0000-0000CB170000}"/>
    <cellStyle name="一般 2 3 6 6 5 3 2" xfId="32823" xr:uid="{00000000-0005-0000-0000-0000CC170000}"/>
    <cellStyle name="一般 2 3 6 6 5 4" xfId="22453" xr:uid="{00000000-0005-0000-0000-0000CD170000}"/>
    <cellStyle name="一般 2 3 6 6 5 5" xfId="38014" xr:uid="{00000000-0005-0000-0000-0000CE170000}"/>
    <cellStyle name="一般 2 3 6 6 6" xfId="6780" xr:uid="{00000000-0005-0000-0000-0000CF170000}"/>
    <cellStyle name="一般 2 3 6 6 6 2" xfId="23398" xr:uid="{00000000-0005-0000-0000-0000D0170000}"/>
    <cellStyle name="一般 2 3 6 6 7" xfId="11965" xr:uid="{00000000-0005-0000-0000-0000D1170000}"/>
    <cellStyle name="一般 2 3 6 6 7 2" xfId="28583" xr:uid="{00000000-0005-0000-0000-0000D2170000}"/>
    <cellStyle name="一般 2 3 6 6 8" xfId="18213" xr:uid="{00000000-0005-0000-0000-0000D3170000}"/>
    <cellStyle name="一般 2 3 6 6 9" xfId="17271" xr:uid="{00000000-0005-0000-0000-0000D4170000}"/>
    <cellStyle name="一般 2 3 6 7" xfId="808" xr:uid="{00000000-0005-0000-0000-0000D5170000}"/>
    <cellStyle name="一般 2 3 6 7 10" xfId="33892" xr:uid="{00000000-0005-0000-0000-0000D6170000}"/>
    <cellStyle name="一般 2 3 6 7 2" xfId="1868" xr:uid="{00000000-0005-0000-0000-0000D7170000}"/>
    <cellStyle name="一般 2 3 6 7 2 2" xfId="7958" xr:uid="{00000000-0005-0000-0000-0000D8170000}"/>
    <cellStyle name="一般 2 3 6 7 2 2 2" xfId="24576" xr:uid="{00000000-0005-0000-0000-0000D9170000}"/>
    <cellStyle name="一般 2 3 6 7 2 3" xfId="13143" xr:uid="{00000000-0005-0000-0000-0000DA170000}"/>
    <cellStyle name="一般 2 3 6 7 2 3 2" xfId="29761" xr:uid="{00000000-0005-0000-0000-0000DB170000}"/>
    <cellStyle name="一般 2 3 6 7 2 4" xfId="19391" xr:uid="{00000000-0005-0000-0000-0000DC170000}"/>
    <cellStyle name="一般 2 3 6 7 2 5" xfId="34952" xr:uid="{00000000-0005-0000-0000-0000DD170000}"/>
    <cellStyle name="一般 2 3 6 7 3" xfId="2928" xr:uid="{00000000-0005-0000-0000-0000DE170000}"/>
    <cellStyle name="一般 2 3 6 7 3 2" xfId="9018" xr:uid="{00000000-0005-0000-0000-0000DF170000}"/>
    <cellStyle name="一般 2 3 6 7 3 2 2" xfId="25636" xr:uid="{00000000-0005-0000-0000-0000E0170000}"/>
    <cellStyle name="一般 2 3 6 7 3 3" xfId="14203" xr:uid="{00000000-0005-0000-0000-0000E1170000}"/>
    <cellStyle name="一般 2 3 6 7 3 3 2" xfId="30821" xr:uid="{00000000-0005-0000-0000-0000E2170000}"/>
    <cellStyle name="一般 2 3 6 7 3 4" xfId="20451" xr:uid="{00000000-0005-0000-0000-0000E3170000}"/>
    <cellStyle name="一般 2 3 6 7 3 5" xfId="36012" xr:uid="{00000000-0005-0000-0000-0000E4170000}"/>
    <cellStyle name="一般 2 3 6 7 4" xfId="3988" xr:uid="{00000000-0005-0000-0000-0000E5170000}"/>
    <cellStyle name="一般 2 3 6 7 4 2" xfId="10078" xr:uid="{00000000-0005-0000-0000-0000E6170000}"/>
    <cellStyle name="一般 2 3 6 7 4 2 2" xfId="26696" xr:uid="{00000000-0005-0000-0000-0000E7170000}"/>
    <cellStyle name="一般 2 3 6 7 4 3" xfId="15263" xr:uid="{00000000-0005-0000-0000-0000E8170000}"/>
    <cellStyle name="一般 2 3 6 7 4 3 2" xfId="31881" xr:uid="{00000000-0005-0000-0000-0000E9170000}"/>
    <cellStyle name="一般 2 3 6 7 4 4" xfId="21511" xr:uid="{00000000-0005-0000-0000-0000EA170000}"/>
    <cellStyle name="一般 2 3 6 7 4 5" xfId="37072" xr:uid="{00000000-0005-0000-0000-0000EB170000}"/>
    <cellStyle name="一般 2 3 6 7 5" xfId="5048" xr:uid="{00000000-0005-0000-0000-0000EC170000}"/>
    <cellStyle name="一般 2 3 6 7 5 2" xfId="11138" xr:uid="{00000000-0005-0000-0000-0000ED170000}"/>
    <cellStyle name="一般 2 3 6 7 5 2 2" xfId="27756" xr:uid="{00000000-0005-0000-0000-0000EE170000}"/>
    <cellStyle name="一般 2 3 6 7 5 3" xfId="16323" xr:uid="{00000000-0005-0000-0000-0000EF170000}"/>
    <cellStyle name="一般 2 3 6 7 5 3 2" xfId="32941" xr:uid="{00000000-0005-0000-0000-0000F0170000}"/>
    <cellStyle name="一般 2 3 6 7 5 4" xfId="22571" xr:uid="{00000000-0005-0000-0000-0000F1170000}"/>
    <cellStyle name="一般 2 3 6 7 5 5" xfId="38132" xr:uid="{00000000-0005-0000-0000-0000F2170000}"/>
    <cellStyle name="一般 2 3 6 7 6" xfId="6898" xr:uid="{00000000-0005-0000-0000-0000F3170000}"/>
    <cellStyle name="一般 2 3 6 7 6 2" xfId="23516" xr:uid="{00000000-0005-0000-0000-0000F4170000}"/>
    <cellStyle name="一般 2 3 6 7 7" xfId="12083" xr:uid="{00000000-0005-0000-0000-0000F5170000}"/>
    <cellStyle name="一般 2 3 6 7 7 2" xfId="28701" xr:uid="{00000000-0005-0000-0000-0000F6170000}"/>
    <cellStyle name="一般 2 3 6 7 8" xfId="18331" xr:uid="{00000000-0005-0000-0000-0000F7170000}"/>
    <cellStyle name="一般 2 3 6 7 9" xfId="17389" xr:uid="{00000000-0005-0000-0000-0000F8170000}"/>
    <cellStyle name="一般 2 3 6 8" xfId="926" xr:uid="{00000000-0005-0000-0000-0000F9170000}"/>
    <cellStyle name="一般 2 3 6 8 10" xfId="34010" xr:uid="{00000000-0005-0000-0000-0000FA170000}"/>
    <cellStyle name="一般 2 3 6 8 2" xfId="1986" xr:uid="{00000000-0005-0000-0000-0000FB170000}"/>
    <cellStyle name="一般 2 3 6 8 2 2" xfId="8076" xr:uid="{00000000-0005-0000-0000-0000FC170000}"/>
    <cellStyle name="一般 2 3 6 8 2 2 2" xfId="24694" xr:uid="{00000000-0005-0000-0000-0000FD170000}"/>
    <cellStyle name="一般 2 3 6 8 2 3" xfId="13261" xr:uid="{00000000-0005-0000-0000-0000FE170000}"/>
    <cellStyle name="一般 2 3 6 8 2 3 2" xfId="29879" xr:uid="{00000000-0005-0000-0000-0000FF170000}"/>
    <cellStyle name="一般 2 3 6 8 2 4" xfId="19509" xr:uid="{00000000-0005-0000-0000-000000180000}"/>
    <cellStyle name="一般 2 3 6 8 2 5" xfId="35070" xr:uid="{00000000-0005-0000-0000-000001180000}"/>
    <cellStyle name="一般 2 3 6 8 3" xfId="3046" xr:uid="{00000000-0005-0000-0000-000002180000}"/>
    <cellStyle name="一般 2 3 6 8 3 2" xfId="9136" xr:uid="{00000000-0005-0000-0000-000003180000}"/>
    <cellStyle name="一般 2 3 6 8 3 2 2" xfId="25754" xr:uid="{00000000-0005-0000-0000-000004180000}"/>
    <cellStyle name="一般 2 3 6 8 3 3" xfId="14321" xr:uid="{00000000-0005-0000-0000-000005180000}"/>
    <cellStyle name="一般 2 3 6 8 3 3 2" xfId="30939" xr:uid="{00000000-0005-0000-0000-000006180000}"/>
    <cellStyle name="一般 2 3 6 8 3 4" xfId="20569" xr:uid="{00000000-0005-0000-0000-000007180000}"/>
    <cellStyle name="一般 2 3 6 8 3 5" xfId="36130" xr:uid="{00000000-0005-0000-0000-000008180000}"/>
    <cellStyle name="一般 2 3 6 8 4" xfId="4106" xr:uid="{00000000-0005-0000-0000-000009180000}"/>
    <cellStyle name="一般 2 3 6 8 4 2" xfId="10196" xr:uid="{00000000-0005-0000-0000-00000A180000}"/>
    <cellStyle name="一般 2 3 6 8 4 2 2" xfId="26814" xr:uid="{00000000-0005-0000-0000-00000B180000}"/>
    <cellStyle name="一般 2 3 6 8 4 3" xfId="15381" xr:uid="{00000000-0005-0000-0000-00000C180000}"/>
    <cellStyle name="一般 2 3 6 8 4 3 2" xfId="31999" xr:uid="{00000000-0005-0000-0000-00000D180000}"/>
    <cellStyle name="一般 2 3 6 8 4 4" xfId="21629" xr:uid="{00000000-0005-0000-0000-00000E180000}"/>
    <cellStyle name="一般 2 3 6 8 4 5" xfId="37190" xr:uid="{00000000-0005-0000-0000-00000F180000}"/>
    <cellStyle name="一般 2 3 6 8 5" xfId="5166" xr:uid="{00000000-0005-0000-0000-000010180000}"/>
    <cellStyle name="一般 2 3 6 8 5 2" xfId="11256" xr:uid="{00000000-0005-0000-0000-000011180000}"/>
    <cellStyle name="一般 2 3 6 8 5 2 2" xfId="27874" xr:uid="{00000000-0005-0000-0000-000012180000}"/>
    <cellStyle name="一般 2 3 6 8 5 3" xfId="16441" xr:uid="{00000000-0005-0000-0000-000013180000}"/>
    <cellStyle name="一般 2 3 6 8 5 3 2" xfId="33059" xr:uid="{00000000-0005-0000-0000-000014180000}"/>
    <cellStyle name="一般 2 3 6 8 5 4" xfId="22689" xr:uid="{00000000-0005-0000-0000-000015180000}"/>
    <cellStyle name="一般 2 3 6 8 5 5" xfId="38250" xr:uid="{00000000-0005-0000-0000-000016180000}"/>
    <cellStyle name="一般 2 3 6 8 6" xfId="7016" xr:uid="{00000000-0005-0000-0000-000017180000}"/>
    <cellStyle name="一般 2 3 6 8 6 2" xfId="23634" xr:uid="{00000000-0005-0000-0000-000018180000}"/>
    <cellStyle name="一般 2 3 6 8 7" xfId="12201" xr:uid="{00000000-0005-0000-0000-000019180000}"/>
    <cellStyle name="一般 2 3 6 8 7 2" xfId="28819" xr:uid="{00000000-0005-0000-0000-00001A180000}"/>
    <cellStyle name="一般 2 3 6 8 8" xfId="18449" xr:uid="{00000000-0005-0000-0000-00001B180000}"/>
    <cellStyle name="一般 2 3 6 8 9" xfId="17507" xr:uid="{00000000-0005-0000-0000-00001C180000}"/>
    <cellStyle name="一般 2 3 6 9" xfId="1151" xr:uid="{00000000-0005-0000-0000-00001D180000}"/>
    <cellStyle name="一般 2 3 6 9 2" xfId="2211" xr:uid="{00000000-0005-0000-0000-00001E180000}"/>
    <cellStyle name="一般 2 3 6 9 2 2" xfId="8301" xr:uid="{00000000-0005-0000-0000-00001F180000}"/>
    <cellStyle name="一般 2 3 6 9 2 2 2" xfId="24919" xr:uid="{00000000-0005-0000-0000-000020180000}"/>
    <cellStyle name="一般 2 3 6 9 2 3" xfId="13486" xr:uid="{00000000-0005-0000-0000-000021180000}"/>
    <cellStyle name="一般 2 3 6 9 2 3 2" xfId="30104" xr:uid="{00000000-0005-0000-0000-000022180000}"/>
    <cellStyle name="一般 2 3 6 9 2 4" xfId="19734" xr:uid="{00000000-0005-0000-0000-000023180000}"/>
    <cellStyle name="一般 2 3 6 9 2 5" xfId="35295" xr:uid="{00000000-0005-0000-0000-000024180000}"/>
    <cellStyle name="一般 2 3 6 9 3" xfId="3271" xr:uid="{00000000-0005-0000-0000-000025180000}"/>
    <cellStyle name="一般 2 3 6 9 3 2" xfId="9361" xr:uid="{00000000-0005-0000-0000-000026180000}"/>
    <cellStyle name="一般 2 3 6 9 3 2 2" xfId="25979" xr:uid="{00000000-0005-0000-0000-000027180000}"/>
    <cellStyle name="一般 2 3 6 9 3 3" xfId="14546" xr:uid="{00000000-0005-0000-0000-000028180000}"/>
    <cellStyle name="一般 2 3 6 9 3 3 2" xfId="31164" xr:uid="{00000000-0005-0000-0000-000029180000}"/>
    <cellStyle name="一般 2 3 6 9 3 4" xfId="20794" xr:uid="{00000000-0005-0000-0000-00002A180000}"/>
    <cellStyle name="一般 2 3 6 9 3 5" xfId="36355" xr:uid="{00000000-0005-0000-0000-00002B180000}"/>
    <cellStyle name="一般 2 3 6 9 4" xfId="4331" xr:uid="{00000000-0005-0000-0000-00002C180000}"/>
    <cellStyle name="一般 2 3 6 9 4 2" xfId="10421" xr:uid="{00000000-0005-0000-0000-00002D180000}"/>
    <cellStyle name="一般 2 3 6 9 4 2 2" xfId="27039" xr:uid="{00000000-0005-0000-0000-00002E180000}"/>
    <cellStyle name="一般 2 3 6 9 4 3" xfId="15606" xr:uid="{00000000-0005-0000-0000-00002F180000}"/>
    <cellStyle name="一般 2 3 6 9 4 3 2" xfId="32224" xr:uid="{00000000-0005-0000-0000-000030180000}"/>
    <cellStyle name="一般 2 3 6 9 4 4" xfId="21854" xr:uid="{00000000-0005-0000-0000-000031180000}"/>
    <cellStyle name="一般 2 3 6 9 4 5" xfId="37415" xr:uid="{00000000-0005-0000-0000-000032180000}"/>
    <cellStyle name="一般 2 3 6 9 5" xfId="7241" xr:uid="{00000000-0005-0000-0000-000033180000}"/>
    <cellStyle name="一般 2 3 6 9 5 2" xfId="23859" xr:uid="{00000000-0005-0000-0000-000034180000}"/>
    <cellStyle name="一般 2 3 6 9 6" xfId="12426" xr:uid="{00000000-0005-0000-0000-000035180000}"/>
    <cellStyle name="一般 2 3 6 9 6 2" xfId="29044" xr:uid="{00000000-0005-0000-0000-000036180000}"/>
    <cellStyle name="一般 2 3 6 9 7" xfId="18674" xr:uid="{00000000-0005-0000-0000-000037180000}"/>
    <cellStyle name="一般 2 3 6 9 8" xfId="16672" xr:uid="{00000000-0005-0000-0000-000038180000}"/>
    <cellStyle name="一般 2 3 6 9 9" xfId="34235" xr:uid="{00000000-0005-0000-0000-000039180000}"/>
    <cellStyle name="一般 2 3 7" xfId="95" xr:uid="{00000000-0005-0000-0000-00003A180000}"/>
    <cellStyle name="一般 2 3 7 10" xfId="1048" xr:uid="{00000000-0005-0000-0000-00003B180000}"/>
    <cellStyle name="一般 2 3 7 10 2" xfId="7138" xr:uid="{00000000-0005-0000-0000-00003C180000}"/>
    <cellStyle name="一般 2 3 7 10 2 2" xfId="23756" xr:uid="{00000000-0005-0000-0000-00003D180000}"/>
    <cellStyle name="一般 2 3 7 10 3" xfId="12323" xr:uid="{00000000-0005-0000-0000-00003E180000}"/>
    <cellStyle name="一般 2 3 7 10 3 2" xfId="28941" xr:uid="{00000000-0005-0000-0000-00003F180000}"/>
    <cellStyle name="一般 2 3 7 10 4" xfId="18571" xr:uid="{00000000-0005-0000-0000-000040180000}"/>
    <cellStyle name="一般 2 3 7 10 5" xfId="34132" xr:uid="{00000000-0005-0000-0000-000041180000}"/>
    <cellStyle name="一般 2 3 7 11" xfId="2108" xr:uid="{00000000-0005-0000-0000-000042180000}"/>
    <cellStyle name="一般 2 3 7 11 2" xfId="8198" xr:uid="{00000000-0005-0000-0000-000043180000}"/>
    <cellStyle name="一般 2 3 7 11 2 2" xfId="24816" xr:uid="{00000000-0005-0000-0000-000044180000}"/>
    <cellStyle name="一般 2 3 7 11 3" xfId="13383" xr:uid="{00000000-0005-0000-0000-000045180000}"/>
    <cellStyle name="一般 2 3 7 11 3 2" xfId="30001" xr:uid="{00000000-0005-0000-0000-000046180000}"/>
    <cellStyle name="一般 2 3 7 11 4" xfId="19631" xr:uid="{00000000-0005-0000-0000-000047180000}"/>
    <cellStyle name="一般 2 3 7 11 5" xfId="35192" xr:uid="{00000000-0005-0000-0000-000048180000}"/>
    <cellStyle name="一般 2 3 7 12" xfId="3168" xr:uid="{00000000-0005-0000-0000-000049180000}"/>
    <cellStyle name="一般 2 3 7 12 2" xfId="9258" xr:uid="{00000000-0005-0000-0000-00004A180000}"/>
    <cellStyle name="一般 2 3 7 12 2 2" xfId="25876" xr:uid="{00000000-0005-0000-0000-00004B180000}"/>
    <cellStyle name="一般 2 3 7 12 3" xfId="14443" xr:uid="{00000000-0005-0000-0000-00004C180000}"/>
    <cellStyle name="一般 2 3 7 12 3 2" xfId="31061" xr:uid="{00000000-0005-0000-0000-00004D180000}"/>
    <cellStyle name="一般 2 3 7 12 4" xfId="20691" xr:uid="{00000000-0005-0000-0000-00004E180000}"/>
    <cellStyle name="一般 2 3 7 12 5" xfId="36252" xr:uid="{00000000-0005-0000-0000-00004F180000}"/>
    <cellStyle name="一般 2 3 7 13" xfId="4228" xr:uid="{00000000-0005-0000-0000-000050180000}"/>
    <cellStyle name="一般 2 3 7 13 2" xfId="10318" xr:uid="{00000000-0005-0000-0000-000051180000}"/>
    <cellStyle name="一般 2 3 7 13 2 2" xfId="26936" xr:uid="{00000000-0005-0000-0000-000052180000}"/>
    <cellStyle name="一般 2 3 7 13 3" xfId="15503" xr:uid="{00000000-0005-0000-0000-000053180000}"/>
    <cellStyle name="一般 2 3 7 13 3 2" xfId="32121" xr:uid="{00000000-0005-0000-0000-000054180000}"/>
    <cellStyle name="一般 2 3 7 13 4" xfId="21751" xr:uid="{00000000-0005-0000-0000-000055180000}"/>
    <cellStyle name="一般 2 3 7 13 5" xfId="37312" xr:uid="{00000000-0005-0000-0000-000056180000}"/>
    <cellStyle name="一般 2 3 7 14" xfId="6185" xr:uid="{00000000-0005-0000-0000-000057180000}"/>
    <cellStyle name="一般 2 3 7 14 2" xfId="22803" xr:uid="{00000000-0005-0000-0000-000058180000}"/>
    <cellStyle name="一般 2 3 7 15" xfId="11370" xr:uid="{00000000-0005-0000-0000-000059180000}"/>
    <cellStyle name="一般 2 3 7 15 2" xfId="27988" xr:uid="{00000000-0005-0000-0000-00005A180000}"/>
    <cellStyle name="一般 2 3 7 16" xfId="17606" xr:uid="{00000000-0005-0000-0000-00005B180000}"/>
    <cellStyle name="一般 2 3 7 17" xfId="16569" xr:uid="{00000000-0005-0000-0000-00005C180000}"/>
    <cellStyle name="一般 2 3 7 18" xfId="33179" xr:uid="{00000000-0005-0000-0000-00005D180000}"/>
    <cellStyle name="一般 2 3 7 2" xfId="213" xr:uid="{00000000-0005-0000-0000-00005E180000}"/>
    <cellStyle name="一般 2 3 7 2 10" xfId="33297" xr:uid="{00000000-0005-0000-0000-00005F180000}"/>
    <cellStyle name="一般 2 3 7 2 2" xfId="1273" xr:uid="{00000000-0005-0000-0000-000060180000}"/>
    <cellStyle name="一般 2 3 7 2 2 2" xfId="7363" xr:uid="{00000000-0005-0000-0000-000061180000}"/>
    <cellStyle name="一般 2 3 7 2 2 2 2" xfId="23981" xr:uid="{00000000-0005-0000-0000-000062180000}"/>
    <cellStyle name="一般 2 3 7 2 2 3" xfId="12548" xr:uid="{00000000-0005-0000-0000-000063180000}"/>
    <cellStyle name="一般 2 3 7 2 2 3 2" xfId="29166" xr:uid="{00000000-0005-0000-0000-000064180000}"/>
    <cellStyle name="一般 2 3 7 2 2 4" xfId="18796" xr:uid="{00000000-0005-0000-0000-000065180000}"/>
    <cellStyle name="一般 2 3 7 2 2 5" xfId="34357" xr:uid="{00000000-0005-0000-0000-000066180000}"/>
    <cellStyle name="一般 2 3 7 2 3" xfId="2333" xr:uid="{00000000-0005-0000-0000-000067180000}"/>
    <cellStyle name="一般 2 3 7 2 3 2" xfId="8423" xr:uid="{00000000-0005-0000-0000-000068180000}"/>
    <cellStyle name="一般 2 3 7 2 3 2 2" xfId="25041" xr:uid="{00000000-0005-0000-0000-000069180000}"/>
    <cellStyle name="一般 2 3 7 2 3 3" xfId="13608" xr:uid="{00000000-0005-0000-0000-00006A180000}"/>
    <cellStyle name="一般 2 3 7 2 3 3 2" xfId="30226" xr:uid="{00000000-0005-0000-0000-00006B180000}"/>
    <cellStyle name="一般 2 3 7 2 3 4" xfId="19856" xr:uid="{00000000-0005-0000-0000-00006C180000}"/>
    <cellStyle name="一般 2 3 7 2 3 5" xfId="35417" xr:uid="{00000000-0005-0000-0000-00006D180000}"/>
    <cellStyle name="一般 2 3 7 2 4" xfId="3393" xr:uid="{00000000-0005-0000-0000-00006E180000}"/>
    <cellStyle name="一般 2 3 7 2 4 2" xfId="9483" xr:uid="{00000000-0005-0000-0000-00006F180000}"/>
    <cellStyle name="一般 2 3 7 2 4 2 2" xfId="26101" xr:uid="{00000000-0005-0000-0000-000070180000}"/>
    <cellStyle name="一般 2 3 7 2 4 3" xfId="14668" xr:uid="{00000000-0005-0000-0000-000071180000}"/>
    <cellStyle name="一般 2 3 7 2 4 3 2" xfId="31286" xr:uid="{00000000-0005-0000-0000-000072180000}"/>
    <cellStyle name="一般 2 3 7 2 4 4" xfId="20916" xr:uid="{00000000-0005-0000-0000-000073180000}"/>
    <cellStyle name="一般 2 3 7 2 4 5" xfId="36477" xr:uid="{00000000-0005-0000-0000-000074180000}"/>
    <cellStyle name="一般 2 3 7 2 5" xfId="4453" xr:uid="{00000000-0005-0000-0000-000075180000}"/>
    <cellStyle name="一般 2 3 7 2 5 2" xfId="10543" xr:uid="{00000000-0005-0000-0000-000076180000}"/>
    <cellStyle name="一般 2 3 7 2 5 2 2" xfId="27161" xr:uid="{00000000-0005-0000-0000-000077180000}"/>
    <cellStyle name="一般 2 3 7 2 5 3" xfId="15728" xr:uid="{00000000-0005-0000-0000-000078180000}"/>
    <cellStyle name="一般 2 3 7 2 5 3 2" xfId="32346" xr:uid="{00000000-0005-0000-0000-000079180000}"/>
    <cellStyle name="一般 2 3 7 2 5 4" xfId="21976" xr:uid="{00000000-0005-0000-0000-00007A180000}"/>
    <cellStyle name="一般 2 3 7 2 5 5" xfId="37537" xr:uid="{00000000-0005-0000-0000-00007B180000}"/>
    <cellStyle name="一般 2 3 7 2 6" xfId="6303" xr:uid="{00000000-0005-0000-0000-00007C180000}"/>
    <cellStyle name="一般 2 3 7 2 6 2" xfId="22921" xr:uid="{00000000-0005-0000-0000-00007D180000}"/>
    <cellStyle name="一般 2 3 7 2 7" xfId="11488" xr:uid="{00000000-0005-0000-0000-00007E180000}"/>
    <cellStyle name="一般 2 3 7 2 7 2" xfId="28106" xr:uid="{00000000-0005-0000-0000-00007F180000}"/>
    <cellStyle name="一般 2 3 7 2 8" xfId="17724" xr:uid="{00000000-0005-0000-0000-000080180000}"/>
    <cellStyle name="一般 2 3 7 2 9" xfId="16794" xr:uid="{00000000-0005-0000-0000-000081180000}"/>
    <cellStyle name="一般 2 3 7 3" xfId="334" xr:uid="{00000000-0005-0000-0000-000082180000}"/>
    <cellStyle name="一般 2 3 7 3 10" xfId="33418" xr:uid="{00000000-0005-0000-0000-000083180000}"/>
    <cellStyle name="一般 2 3 7 3 2" xfId="1394" xr:uid="{00000000-0005-0000-0000-000084180000}"/>
    <cellStyle name="一般 2 3 7 3 2 2" xfId="7484" xr:uid="{00000000-0005-0000-0000-000085180000}"/>
    <cellStyle name="一般 2 3 7 3 2 2 2" xfId="24102" xr:uid="{00000000-0005-0000-0000-000086180000}"/>
    <cellStyle name="一般 2 3 7 3 2 3" xfId="12669" xr:uid="{00000000-0005-0000-0000-000087180000}"/>
    <cellStyle name="一般 2 3 7 3 2 3 2" xfId="29287" xr:uid="{00000000-0005-0000-0000-000088180000}"/>
    <cellStyle name="一般 2 3 7 3 2 4" xfId="18917" xr:uid="{00000000-0005-0000-0000-000089180000}"/>
    <cellStyle name="一般 2 3 7 3 2 5" xfId="34478" xr:uid="{00000000-0005-0000-0000-00008A180000}"/>
    <cellStyle name="一般 2 3 7 3 3" xfId="2454" xr:uid="{00000000-0005-0000-0000-00008B180000}"/>
    <cellStyle name="一般 2 3 7 3 3 2" xfId="8544" xr:uid="{00000000-0005-0000-0000-00008C180000}"/>
    <cellStyle name="一般 2 3 7 3 3 2 2" xfId="25162" xr:uid="{00000000-0005-0000-0000-00008D180000}"/>
    <cellStyle name="一般 2 3 7 3 3 3" xfId="13729" xr:uid="{00000000-0005-0000-0000-00008E180000}"/>
    <cellStyle name="一般 2 3 7 3 3 3 2" xfId="30347" xr:uid="{00000000-0005-0000-0000-00008F180000}"/>
    <cellStyle name="一般 2 3 7 3 3 4" xfId="19977" xr:uid="{00000000-0005-0000-0000-000090180000}"/>
    <cellStyle name="一般 2 3 7 3 3 5" xfId="35538" xr:uid="{00000000-0005-0000-0000-000091180000}"/>
    <cellStyle name="一般 2 3 7 3 4" xfId="3514" xr:uid="{00000000-0005-0000-0000-000092180000}"/>
    <cellStyle name="一般 2 3 7 3 4 2" xfId="9604" xr:uid="{00000000-0005-0000-0000-000093180000}"/>
    <cellStyle name="一般 2 3 7 3 4 2 2" xfId="26222" xr:uid="{00000000-0005-0000-0000-000094180000}"/>
    <cellStyle name="一般 2 3 7 3 4 3" xfId="14789" xr:uid="{00000000-0005-0000-0000-000095180000}"/>
    <cellStyle name="一般 2 3 7 3 4 3 2" xfId="31407" xr:uid="{00000000-0005-0000-0000-000096180000}"/>
    <cellStyle name="一般 2 3 7 3 4 4" xfId="21037" xr:uid="{00000000-0005-0000-0000-000097180000}"/>
    <cellStyle name="一般 2 3 7 3 4 5" xfId="36598" xr:uid="{00000000-0005-0000-0000-000098180000}"/>
    <cellStyle name="一般 2 3 7 3 5" xfId="4574" xr:uid="{00000000-0005-0000-0000-000099180000}"/>
    <cellStyle name="一般 2 3 7 3 5 2" xfId="10664" xr:uid="{00000000-0005-0000-0000-00009A180000}"/>
    <cellStyle name="一般 2 3 7 3 5 2 2" xfId="27282" xr:uid="{00000000-0005-0000-0000-00009B180000}"/>
    <cellStyle name="一般 2 3 7 3 5 3" xfId="15849" xr:uid="{00000000-0005-0000-0000-00009C180000}"/>
    <cellStyle name="一般 2 3 7 3 5 3 2" xfId="32467" xr:uid="{00000000-0005-0000-0000-00009D180000}"/>
    <cellStyle name="一般 2 3 7 3 5 4" xfId="22097" xr:uid="{00000000-0005-0000-0000-00009E180000}"/>
    <cellStyle name="一般 2 3 7 3 5 5" xfId="37658" xr:uid="{00000000-0005-0000-0000-00009F180000}"/>
    <cellStyle name="一般 2 3 7 3 6" xfId="6424" xr:uid="{00000000-0005-0000-0000-0000A0180000}"/>
    <cellStyle name="一般 2 3 7 3 6 2" xfId="23042" xr:uid="{00000000-0005-0000-0000-0000A1180000}"/>
    <cellStyle name="一般 2 3 7 3 7" xfId="11609" xr:uid="{00000000-0005-0000-0000-0000A2180000}"/>
    <cellStyle name="一般 2 3 7 3 7 2" xfId="28227" xr:uid="{00000000-0005-0000-0000-0000A3180000}"/>
    <cellStyle name="一般 2 3 7 3 8" xfId="17857" xr:uid="{00000000-0005-0000-0000-0000A4180000}"/>
    <cellStyle name="一般 2 3 7 3 9" xfId="16915" xr:uid="{00000000-0005-0000-0000-0000A5180000}"/>
    <cellStyle name="一般 2 3 7 4" xfId="458" xr:uid="{00000000-0005-0000-0000-0000A6180000}"/>
    <cellStyle name="一般 2 3 7 4 10" xfId="33542" xr:uid="{00000000-0005-0000-0000-0000A7180000}"/>
    <cellStyle name="一般 2 3 7 4 2" xfId="1518" xr:uid="{00000000-0005-0000-0000-0000A8180000}"/>
    <cellStyle name="一般 2 3 7 4 2 2" xfId="7608" xr:uid="{00000000-0005-0000-0000-0000A9180000}"/>
    <cellStyle name="一般 2 3 7 4 2 2 2" xfId="24226" xr:uid="{00000000-0005-0000-0000-0000AA180000}"/>
    <cellStyle name="一般 2 3 7 4 2 3" xfId="12793" xr:uid="{00000000-0005-0000-0000-0000AB180000}"/>
    <cellStyle name="一般 2 3 7 4 2 3 2" xfId="29411" xr:uid="{00000000-0005-0000-0000-0000AC180000}"/>
    <cellStyle name="一般 2 3 7 4 2 4" xfId="19041" xr:uid="{00000000-0005-0000-0000-0000AD180000}"/>
    <cellStyle name="一般 2 3 7 4 2 5" xfId="34602" xr:uid="{00000000-0005-0000-0000-0000AE180000}"/>
    <cellStyle name="一般 2 3 7 4 3" xfId="2578" xr:uid="{00000000-0005-0000-0000-0000AF180000}"/>
    <cellStyle name="一般 2 3 7 4 3 2" xfId="8668" xr:uid="{00000000-0005-0000-0000-0000B0180000}"/>
    <cellStyle name="一般 2 3 7 4 3 2 2" xfId="25286" xr:uid="{00000000-0005-0000-0000-0000B1180000}"/>
    <cellStyle name="一般 2 3 7 4 3 3" xfId="13853" xr:uid="{00000000-0005-0000-0000-0000B2180000}"/>
    <cellStyle name="一般 2 3 7 4 3 3 2" xfId="30471" xr:uid="{00000000-0005-0000-0000-0000B3180000}"/>
    <cellStyle name="一般 2 3 7 4 3 4" xfId="20101" xr:uid="{00000000-0005-0000-0000-0000B4180000}"/>
    <cellStyle name="一般 2 3 7 4 3 5" xfId="35662" xr:uid="{00000000-0005-0000-0000-0000B5180000}"/>
    <cellStyle name="一般 2 3 7 4 4" xfId="3638" xr:uid="{00000000-0005-0000-0000-0000B6180000}"/>
    <cellStyle name="一般 2 3 7 4 4 2" xfId="9728" xr:uid="{00000000-0005-0000-0000-0000B7180000}"/>
    <cellStyle name="一般 2 3 7 4 4 2 2" xfId="26346" xr:uid="{00000000-0005-0000-0000-0000B8180000}"/>
    <cellStyle name="一般 2 3 7 4 4 3" xfId="14913" xr:uid="{00000000-0005-0000-0000-0000B9180000}"/>
    <cellStyle name="一般 2 3 7 4 4 3 2" xfId="31531" xr:uid="{00000000-0005-0000-0000-0000BA180000}"/>
    <cellStyle name="一般 2 3 7 4 4 4" xfId="21161" xr:uid="{00000000-0005-0000-0000-0000BB180000}"/>
    <cellStyle name="一般 2 3 7 4 4 5" xfId="36722" xr:uid="{00000000-0005-0000-0000-0000BC180000}"/>
    <cellStyle name="一般 2 3 7 4 5" xfId="4698" xr:uid="{00000000-0005-0000-0000-0000BD180000}"/>
    <cellStyle name="一般 2 3 7 4 5 2" xfId="10788" xr:uid="{00000000-0005-0000-0000-0000BE180000}"/>
    <cellStyle name="一般 2 3 7 4 5 2 2" xfId="27406" xr:uid="{00000000-0005-0000-0000-0000BF180000}"/>
    <cellStyle name="一般 2 3 7 4 5 3" xfId="15973" xr:uid="{00000000-0005-0000-0000-0000C0180000}"/>
    <cellStyle name="一般 2 3 7 4 5 3 2" xfId="32591" xr:uid="{00000000-0005-0000-0000-0000C1180000}"/>
    <cellStyle name="一般 2 3 7 4 5 4" xfId="22221" xr:uid="{00000000-0005-0000-0000-0000C2180000}"/>
    <cellStyle name="一般 2 3 7 4 5 5" xfId="37782" xr:uid="{00000000-0005-0000-0000-0000C3180000}"/>
    <cellStyle name="一般 2 3 7 4 6" xfId="6548" xr:uid="{00000000-0005-0000-0000-0000C4180000}"/>
    <cellStyle name="一般 2 3 7 4 6 2" xfId="23166" xr:uid="{00000000-0005-0000-0000-0000C5180000}"/>
    <cellStyle name="一般 2 3 7 4 7" xfId="11733" xr:uid="{00000000-0005-0000-0000-0000C6180000}"/>
    <cellStyle name="一般 2 3 7 4 7 2" xfId="28351" xr:uid="{00000000-0005-0000-0000-0000C7180000}"/>
    <cellStyle name="一般 2 3 7 4 8" xfId="17981" xr:uid="{00000000-0005-0000-0000-0000C8180000}"/>
    <cellStyle name="一般 2 3 7 4 9" xfId="17039" xr:uid="{00000000-0005-0000-0000-0000C9180000}"/>
    <cellStyle name="一般 2 3 7 5" xfId="576" xr:uid="{00000000-0005-0000-0000-0000CA180000}"/>
    <cellStyle name="一般 2 3 7 5 10" xfId="33660" xr:uid="{00000000-0005-0000-0000-0000CB180000}"/>
    <cellStyle name="一般 2 3 7 5 2" xfId="1636" xr:uid="{00000000-0005-0000-0000-0000CC180000}"/>
    <cellStyle name="一般 2 3 7 5 2 2" xfId="7726" xr:uid="{00000000-0005-0000-0000-0000CD180000}"/>
    <cellStyle name="一般 2 3 7 5 2 2 2" xfId="24344" xr:uid="{00000000-0005-0000-0000-0000CE180000}"/>
    <cellStyle name="一般 2 3 7 5 2 3" xfId="12911" xr:uid="{00000000-0005-0000-0000-0000CF180000}"/>
    <cellStyle name="一般 2 3 7 5 2 3 2" xfId="29529" xr:uid="{00000000-0005-0000-0000-0000D0180000}"/>
    <cellStyle name="一般 2 3 7 5 2 4" xfId="19159" xr:uid="{00000000-0005-0000-0000-0000D1180000}"/>
    <cellStyle name="一般 2 3 7 5 2 5" xfId="34720" xr:uid="{00000000-0005-0000-0000-0000D2180000}"/>
    <cellStyle name="一般 2 3 7 5 3" xfId="2696" xr:uid="{00000000-0005-0000-0000-0000D3180000}"/>
    <cellStyle name="一般 2 3 7 5 3 2" xfId="8786" xr:uid="{00000000-0005-0000-0000-0000D4180000}"/>
    <cellStyle name="一般 2 3 7 5 3 2 2" xfId="25404" xr:uid="{00000000-0005-0000-0000-0000D5180000}"/>
    <cellStyle name="一般 2 3 7 5 3 3" xfId="13971" xr:uid="{00000000-0005-0000-0000-0000D6180000}"/>
    <cellStyle name="一般 2 3 7 5 3 3 2" xfId="30589" xr:uid="{00000000-0005-0000-0000-0000D7180000}"/>
    <cellStyle name="一般 2 3 7 5 3 4" xfId="20219" xr:uid="{00000000-0005-0000-0000-0000D8180000}"/>
    <cellStyle name="一般 2 3 7 5 3 5" xfId="35780" xr:uid="{00000000-0005-0000-0000-0000D9180000}"/>
    <cellStyle name="一般 2 3 7 5 4" xfId="3756" xr:uid="{00000000-0005-0000-0000-0000DA180000}"/>
    <cellStyle name="一般 2 3 7 5 4 2" xfId="9846" xr:uid="{00000000-0005-0000-0000-0000DB180000}"/>
    <cellStyle name="一般 2 3 7 5 4 2 2" xfId="26464" xr:uid="{00000000-0005-0000-0000-0000DC180000}"/>
    <cellStyle name="一般 2 3 7 5 4 3" xfId="15031" xr:uid="{00000000-0005-0000-0000-0000DD180000}"/>
    <cellStyle name="一般 2 3 7 5 4 3 2" xfId="31649" xr:uid="{00000000-0005-0000-0000-0000DE180000}"/>
    <cellStyle name="一般 2 3 7 5 4 4" xfId="21279" xr:uid="{00000000-0005-0000-0000-0000DF180000}"/>
    <cellStyle name="一般 2 3 7 5 4 5" xfId="36840" xr:uid="{00000000-0005-0000-0000-0000E0180000}"/>
    <cellStyle name="一般 2 3 7 5 5" xfId="4816" xr:uid="{00000000-0005-0000-0000-0000E1180000}"/>
    <cellStyle name="一般 2 3 7 5 5 2" xfId="10906" xr:uid="{00000000-0005-0000-0000-0000E2180000}"/>
    <cellStyle name="一般 2 3 7 5 5 2 2" xfId="27524" xr:uid="{00000000-0005-0000-0000-0000E3180000}"/>
    <cellStyle name="一般 2 3 7 5 5 3" xfId="16091" xr:uid="{00000000-0005-0000-0000-0000E4180000}"/>
    <cellStyle name="一般 2 3 7 5 5 3 2" xfId="32709" xr:uid="{00000000-0005-0000-0000-0000E5180000}"/>
    <cellStyle name="一般 2 3 7 5 5 4" xfId="22339" xr:uid="{00000000-0005-0000-0000-0000E6180000}"/>
    <cellStyle name="一般 2 3 7 5 5 5" xfId="37900" xr:uid="{00000000-0005-0000-0000-0000E7180000}"/>
    <cellStyle name="一般 2 3 7 5 6" xfId="6666" xr:uid="{00000000-0005-0000-0000-0000E8180000}"/>
    <cellStyle name="一般 2 3 7 5 6 2" xfId="23284" xr:uid="{00000000-0005-0000-0000-0000E9180000}"/>
    <cellStyle name="一般 2 3 7 5 7" xfId="11851" xr:uid="{00000000-0005-0000-0000-0000EA180000}"/>
    <cellStyle name="一般 2 3 7 5 7 2" xfId="28469" xr:uid="{00000000-0005-0000-0000-0000EB180000}"/>
    <cellStyle name="一般 2 3 7 5 8" xfId="18099" xr:uid="{00000000-0005-0000-0000-0000EC180000}"/>
    <cellStyle name="一般 2 3 7 5 9" xfId="17157" xr:uid="{00000000-0005-0000-0000-0000ED180000}"/>
    <cellStyle name="一般 2 3 7 6" xfId="694" xr:uid="{00000000-0005-0000-0000-0000EE180000}"/>
    <cellStyle name="一般 2 3 7 6 10" xfId="33778" xr:uid="{00000000-0005-0000-0000-0000EF180000}"/>
    <cellStyle name="一般 2 3 7 6 2" xfId="1754" xr:uid="{00000000-0005-0000-0000-0000F0180000}"/>
    <cellStyle name="一般 2 3 7 6 2 2" xfId="7844" xr:uid="{00000000-0005-0000-0000-0000F1180000}"/>
    <cellStyle name="一般 2 3 7 6 2 2 2" xfId="24462" xr:uid="{00000000-0005-0000-0000-0000F2180000}"/>
    <cellStyle name="一般 2 3 7 6 2 3" xfId="13029" xr:uid="{00000000-0005-0000-0000-0000F3180000}"/>
    <cellStyle name="一般 2 3 7 6 2 3 2" xfId="29647" xr:uid="{00000000-0005-0000-0000-0000F4180000}"/>
    <cellStyle name="一般 2 3 7 6 2 4" xfId="19277" xr:uid="{00000000-0005-0000-0000-0000F5180000}"/>
    <cellStyle name="一般 2 3 7 6 2 5" xfId="34838" xr:uid="{00000000-0005-0000-0000-0000F6180000}"/>
    <cellStyle name="一般 2 3 7 6 3" xfId="2814" xr:uid="{00000000-0005-0000-0000-0000F7180000}"/>
    <cellStyle name="一般 2 3 7 6 3 2" xfId="8904" xr:uid="{00000000-0005-0000-0000-0000F8180000}"/>
    <cellStyle name="一般 2 3 7 6 3 2 2" xfId="25522" xr:uid="{00000000-0005-0000-0000-0000F9180000}"/>
    <cellStyle name="一般 2 3 7 6 3 3" xfId="14089" xr:uid="{00000000-0005-0000-0000-0000FA180000}"/>
    <cellStyle name="一般 2 3 7 6 3 3 2" xfId="30707" xr:uid="{00000000-0005-0000-0000-0000FB180000}"/>
    <cellStyle name="一般 2 3 7 6 3 4" xfId="20337" xr:uid="{00000000-0005-0000-0000-0000FC180000}"/>
    <cellStyle name="一般 2 3 7 6 3 5" xfId="35898" xr:uid="{00000000-0005-0000-0000-0000FD180000}"/>
    <cellStyle name="一般 2 3 7 6 4" xfId="3874" xr:uid="{00000000-0005-0000-0000-0000FE180000}"/>
    <cellStyle name="一般 2 3 7 6 4 2" xfId="9964" xr:uid="{00000000-0005-0000-0000-0000FF180000}"/>
    <cellStyle name="一般 2 3 7 6 4 2 2" xfId="26582" xr:uid="{00000000-0005-0000-0000-000000190000}"/>
    <cellStyle name="一般 2 3 7 6 4 3" xfId="15149" xr:uid="{00000000-0005-0000-0000-000001190000}"/>
    <cellStyle name="一般 2 3 7 6 4 3 2" xfId="31767" xr:uid="{00000000-0005-0000-0000-000002190000}"/>
    <cellStyle name="一般 2 3 7 6 4 4" xfId="21397" xr:uid="{00000000-0005-0000-0000-000003190000}"/>
    <cellStyle name="一般 2 3 7 6 4 5" xfId="36958" xr:uid="{00000000-0005-0000-0000-000004190000}"/>
    <cellStyle name="一般 2 3 7 6 5" xfId="4934" xr:uid="{00000000-0005-0000-0000-000005190000}"/>
    <cellStyle name="一般 2 3 7 6 5 2" xfId="11024" xr:uid="{00000000-0005-0000-0000-000006190000}"/>
    <cellStyle name="一般 2 3 7 6 5 2 2" xfId="27642" xr:uid="{00000000-0005-0000-0000-000007190000}"/>
    <cellStyle name="一般 2 3 7 6 5 3" xfId="16209" xr:uid="{00000000-0005-0000-0000-000008190000}"/>
    <cellStyle name="一般 2 3 7 6 5 3 2" xfId="32827" xr:uid="{00000000-0005-0000-0000-000009190000}"/>
    <cellStyle name="一般 2 3 7 6 5 4" xfId="22457" xr:uid="{00000000-0005-0000-0000-00000A190000}"/>
    <cellStyle name="一般 2 3 7 6 5 5" xfId="38018" xr:uid="{00000000-0005-0000-0000-00000B190000}"/>
    <cellStyle name="一般 2 3 7 6 6" xfId="6784" xr:uid="{00000000-0005-0000-0000-00000C190000}"/>
    <cellStyle name="一般 2 3 7 6 6 2" xfId="23402" xr:uid="{00000000-0005-0000-0000-00000D190000}"/>
    <cellStyle name="一般 2 3 7 6 7" xfId="11969" xr:uid="{00000000-0005-0000-0000-00000E190000}"/>
    <cellStyle name="一般 2 3 7 6 7 2" xfId="28587" xr:uid="{00000000-0005-0000-0000-00000F190000}"/>
    <cellStyle name="一般 2 3 7 6 8" xfId="18217" xr:uid="{00000000-0005-0000-0000-000010190000}"/>
    <cellStyle name="一般 2 3 7 6 9" xfId="17275" xr:uid="{00000000-0005-0000-0000-000011190000}"/>
    <cellStyle name="一般 2 3 7 7" xfId="812" xr:uid="{00000000-0005-0000-0000-000012190000}"/>
    <cellStyle name="一般 2 3 7 7 10" xfId="33896" xr:uid="{00000000-0005-0000-0000-000013190000}"/>
    <cellStyle name="一般 2 3 7 7 2" xfId="1872" xr:uid="{00000000-0005-0000-0000-000014190000}"/>
    <cellStyle name="一般 2 3 7 7 2 2" xfId="7962" xr:uid="{00000000-0005-0000-0000-000015190000}"/>
    <cellStyle name="一般 2 3 7 7 2 2 2" xfId="24580" xr:uid="{00000000-0005-0000-0000-000016190000}"/>
    <cellStyle name="一般 2 3 7 7 2 3" xfId="13147" xr:uid="{00000000-0005-0000-0000-000017190000}"/>
    <cellStyle name="一般 2 3 7 7 2 3 2" xfId="29765" xr:uid="{00000000-0005-0000-0000-000018190000}"/>
    <cellStyle name="一般 2 3 7 7 2 4" xfId="19395" xr:uid="{00000000-0005-0000-0000-000019190000}"/>
    <cellStyle name="一般 2 3 7 7 2 5" xfId="34956" xr:uid="{00000000-0005-0000-0000-00001A190000}"/>
    <cellStyle name="一般 2 3 7 7 3" xfId="2932" xr:uid="{00000000-0005-0000-0000-00001B190000}"/>
    <cellStyle name="一般 2 3 7 7 3 2" xfId="9022" xr:uid="{00000000-0005-0000-0000-00001C190000}"/>
    <cellStyle name="一般 2 3 7 7 3 2 2" xfId="25640" xr:uid="{00000000-0005-0000-0000-00001D190000}"/>
    <cellStyle name="一般 2 3 7 7 3 3" xfId="14207" xr:uid="{00000000-0005-0000-0000-00001E190000}"/>
    <cellStyle name="一般 2 3 7 7 3 3 2" xfId="30825" xr:uid="{00000000-0005-0000-0000-00001F190000}"/>
    <cellStyle name="一般 2 3 7 7 3 4" xfId="20455" xr:uid="{00000000-0005-0000-0000-000020190000}"/>
    <cellStyle name="一般 2 3 7 7 3 5" xfId="36016" xr:uid="{00000000-0005-0000-0000-000021190000}"/>
    <cellStyle name="一般 2 3 7 7 4" xfId="3992" xr:uid="{00000000-0005-0000-0000-000022190000}"/>
    <cellStyle name="一般 2 3 7 7 4 2" xfId="10082" xr:uid="{00000000-0005-0000-0000-000023190000}"/>
    <cellStyle name="一般 2 3 7 7 4 2 2" xfId="26700" xr:uid="{00000000-0005-0000-0000-000024190000}"/>
    <cellStyle name="一般 2 3 7 7 4 3" xfId="15267" xr:uid="{00000000-0005-0000-0000-000025190000}"/>
    <cellStyle name="一般 2 3 7 7 4 3 2" xfId="31885" xr:uid="{00000000-0005-0000-0000-000026190000}"/>
    <cellStyle name="一般 2 3 7 7 4 4" xfId="21515" xr:uid="{00000000-0005-0000-0000-000027190000}"/>
    <cellStyle name="一般 2 3 7 7 4 5" xfId="37076" xr:uid="{00000000-0005-0000-0000-000028190000}"/>
    <cellStyle name="一般 2 3 7 7 5" xfId="5052" xr:uid="{00000000-0005-0000-0000-000029190000}"/>
    <cellStyle name="一般 2 3 7 7 5 2" xfId="11142" xr:uid="{00000000-0005-0000-0000-00002A190000}"/>
    <cellStyle name="一般 2 3 7 7 5 2 2" xfId="27760" xr:uid="{00000000-0005-0000-0000-00002B190000}"/>
    <cellStyle name="一般 2 3 7 7 5 3" xfId="16327" xr:uid="{00000000-0005-0000-0000-00002C190000}"/>
    <cellStyle name="一般 2 3 7 7 5 3 2" xfId="32945" xr:uid="{00000000-0005-0000-0000-00002D190000}"/>
    <cellStyle name="一般 2 3 7 7 5 4" xfId="22575" xr:uid="{00000000-0005-0000-0000-00002E190000}"/>
    <cellStyle name="一般 2 3 7 7 5 5" xfId="38136" xr:uid="{00000000-0005-0000-0000-00002F190000}"/>
    <cellStyle name="一般 2 3 7 7 6" xfId="6902" xr:uid="{00000000-0005-0000-0000-000030190000}"/>
    <cellStyle name="一般 2 3 7 7 6 2" xfId="23520" xr:uid="{00000000-0005-0000-0000-000031190000}"/>
    <cellStyle name="一般 2 3 7 7 7" xfId="12087" xr:uid="{00000000-0005-0000-0000-000032190000}"/>
    <cellStyle name="一般 2 3 7 7 7 2" xfId="28705" xr:uid="{00000000-0005-0000-0000-000033190000}"/>
    <cellStyle name="一般 2 3 7 7 8" xfId="18335" xr:uid="{00000000-0005-0000-0000-000034190000}"/>
    <cellStyle name="一般 2 3 7 7 9" xfId="17393" xr:uid="{00000000-0005-0000-0000-000035190000}"/>
    <cellStyle name="一般 2 3 7 8" xfId="930" xr:uid="{00000000-0005-0000-0000-000036190000}"/>
    <cellStyle name="一般 2 3 7 8 10" xfId="34014" xr:uid="{00000000-0005-0000-0000-000037190000}"/>
    <cellStyle name="一般 2 3 7 8 2" xfId="1990" xr:uid="{00000000-0005-0000-0000-000038190000}"/>
    <cellStyle name="一般 2 3 7 8 2 2" xfId="8080" xr:uid="{00000000-0005-0000-0000-000039190000}"/>
    <cellStyle name="一般 2 3 7 8 2 2 2" xfId="24698" xr:uid="{00000000-0005-0000-0000-00003A190000}"/>
    <cellStyle name="一般 2 3 7 8 2 3" xfId="13265" xr:uid="{00000000-0005-0000-0000-00003B190000}"/>
    <cellStyle name="一般 2 3 7 8 2 3 2" xfId="29883" xr:uid="{00000000-0005-0000-0000-00003C190000}"/>
    <cellStyle name="一般 2 3 7 8 2 4" xfId="19513" xr:uid="{00000000-0005-0000-0000-00003D190000}"/>
    <cellStyle name="一般 2 3 7 8 2 5" xfId="35074" xr:uid="{00000000-0005-0000-0000-00003E190000}"/>
    <cellStyle name="一般 2 3 7 8 3" xfId="3050" xr:uid="{00000000-0005-0000-0000-00003F190000}"/>
    <cellStyle name="一般 2 3 7 8 3 2" xfId="9140" xr:uid="{00000000-0005-0000-0000-000040190000}"/>
    <cellStyle name="一般 2 3 7 8 3 2 2" xfId="25758" xr:uid="{00000000-0005-0000-0000-000041190000}"/>
    <cellStyle name="一般 2 3 7 8 3 3" xfId="14325" xr:uid="{00000000-0005-0000-0000-000042190000}"/>
    <cellStyle name="一般 2 3 7 8 3 3 2" xfId="30943" xr:uid="{00000000-0005-0000-0000-000043190000}"/>
    <cellStyle name="一般 2 3 7 8 3 4" xfId="20573" xr:uid="{00000000-0005-0000-0000-000044190000}"/>
    <cellStyle name="一般 2 3 7 8 3 5" xfId="36134" xr:uid="{00000000-0005-0000-0000-000045190000}"/>
    <cellStyle name="一般 2 3 7 8 4" xfId="4110" xr:uid="{00000000-0005-0000-0000-000046190000}"/>
    <cellStyle name="一般 2 3 7 8 4 2" xfId="10200" xr:uid="{00000000-0005-0000-0000-000047190000}"/>
    <cellStyle name="一般 2 3 7 8 4 2 2" xfId="26818" xr:uid="{00000000-0005-0000-0000-000048190000}"/>
    <cellStyle name="一般 2 3 7 8 4 3" xfId="15385" xr:uid="{00000000-0005-0000-0000-000049190000}"/>
    <cellStyle name="一般 2 3 7 8 4 3 2" xfId="32003" xr:uid="{00000000-0005-0000-0000-00004A190000}"/>
    <cellStyle name="一般 2 3 7 8 4 4" xfId="21633" xr:uid="{00000000-0005-0000-0000-00004B190000}"/>
    <cellStyle name="一般 2 3 7 8 4 5" xfId="37194" xr:uid="{00000000-0005-0000-0000-00004C190000}"/>
    <cellStyle name="一般 2 3 7 8 5" xfId="5170" xr:uid="{00000000-0005-0000-0000-00004D190000}"/>
    <cellStyle name="一般 2 3 7 8 5 2" xfId="11260" xr:uid="{00000000-0005-0000-0000-00004E190000}"/>
    <cellStyle name="一般 2 3 7 8 5 2 2" xfId="27878" xr:uid="{00000000-0005-0000-0000-00004F190000}"/>
    <cellStyle name="一般 2 3 7 8 5 3" xfId="16445" xr:uid="{00000000-0005-0000-0000-000050190000}"/>
    <cellStyle name="一般 2 3 7 8 5 3 2" xfId="33063" xr:uid="{00000000-0005-0000-0000-000051190000}"/>
    <cellStyle name="一般 2 3 7 8 5 4" xfId="22693" xr:uid="{00000000-0005-0000-0000-000052190000}"/>
    <cellStyle name="一般 2 3 7 8 5 5" xfId="38254" xr:uid="{00000000-0005-0000-0000-000053190000}"/>
    <cellStyle name="一般 2 3 7 8 6" xfId="7020" xr:uid="{00000000-0005-0000-0000-000054190000}"/>
    <cellStyle name="一般 2 3 7 8 6 2" xfId="23638" xr:uid="{00000000-0005-0000-0000-000055190000}"/>
    <cellStyle name="一般 2 3 7 8 7" xfId="12205" xr:uid="{00000000-0005-0000-0000-000056190000}"/>
    <cellStyle name="一般 2 3 7 8 7 2" xfId="28823" xr:uid="{00000000-0005-0000-0000-000057190000}"/>
    <cellStyle name="一般 2 3 7 8 8" xfId="18453" xr:uid="{00000000-0005-0000-0000-000058190000}"/>
    <cellStyle name="一般 2 3 7 8 9" xfId="17511" xr:uid="{00000000-0005-0000-0000-000059190000}"/>
    <cellStyle name="一般 2 3 7 9" xfId="1155" xr:uid="{00000000-0005-0000-0000-00005A190000}"/>
    <cellStyle name="一般 2 3 7 9 2" xfId="2215" xr:uid="{00000000-0005-0000-0000-00005B190000}"/>
    <cellStyle name="一般 2 3 7 9 2 2" xfId="8305" xr:uid="{00000000-0005-0000-0000-00005C190000}"/>
    <cellStyle name="一般 2 3 7 9 2 2 2" xfId="24923" xr:uid="{00000000-0005-0000-0000-00005D190000}"/>
    <cellStyle name="一般 2 3 7 9 2 3" xfId="13490" xr:uid="{00000000-0005-0000-0000-00005E190000}"/>
    <cellStyle name="一般 2 3 7 9 2 3 2" xfId="30108" xr:uid="{00000000-0005-0000-0000-00005F190000}"/>
    <cellStyle name="一般 2 3 7 9 2 4" xfId="19738" xr:uid="{00000000-0005-0000-0000-000060190000}"/>
    <cellStyle name="一般 2 3 7 9 2 5" xfId="35299" xr:uid="{00000000-0005-0000-0000-000061190000}"/>
    <cellStyle name="一般 2 3 7 9 3" xfId="3275" xr:uid="{00000000-0005-0000-0000-000062190000}"/>
    <cellStyle name="一般 2 3 7 9 3 2" xfId="9365" xr:uid="{00000000-0005-0000-0000-000063190000}"/>
    <cellStyle name="一般 2 3 7 9 3 2 2" xfId="25983" xr:uid="{00000000-0005-0000-0000-000064190000}"/>
    <cellStyle name="一般 2 3 7 9 3 3" xfId="14550" xr:uid="{00000000-0005-0000-0000-000065190000}"/>
    <cellStyle name="一般 2 3 7 9 3 3 2" xfId="31168" xr:uid="{00000000-0005-0000-0000-000066190000}"/>
    <cellStyle name="一般 2 3 7 9 3 4" xfId="20798" xr:uid="{00000000-0005-0000-0000-000067190000}"/>
    <cellStyle name="一般 2 3 7 9 3 5" xfId="36359" xr:uid="{00000000-0005-0000-0000-000068190000}"/>
    <cellStyle name="一般 2 3 7 9 4" xfId="4335" xr:uid="{00000000-0005-0000-0000-000069190000}"/>
    <cellStyle name="一般 2 3 7 9 4 2" xfId="10425" xr:uid="{00000000-0005-0000-0000-00006A190000}"/>
    <cellStyle name="一般 2 3 7 9 4 2 2" xfId="27043" xr:uid="{00000000-0005-0000-0000-00006B190000}"/>
    <cellStyle name="一般 2 3 7 9 4 3" xfId="15610" xr:uid="{00000000-0005-0000-0000-00006C190000}"/>
    <cellStyle name="一般 2 3 7 9 4 3 2" xfId="32228" xr:uid="{00000000-0005-0000-0000-00006D190000}"/>
    <cellStyle name="一般 2 3 7 9 4 4" xfId="21858" xr:uid="{00000000-0005-0000-0000-00006E190000}"/>
    <cellStyle name="一般 2 3 7 9 4 5" xfId="37419" xr:uid="{00000000-0005-0000-0000-00006F190000}"/>
    <cellStyle name="一般 2 3 7 9 5" xfId="7245" xr:uid="{00000000-0005-0000-0000-000070190000}"/>
    <cellStyle name="一般 2 3 7 9 5 2" xfId="23863" xr:uid="{00000000-0005-0000-0000-000071190000}"/>
    <cellStyle name="一般 2 3 7 9 6" xfId="12430" xr:uid="{00000000-0005-0000-0000-000072190000}"/>
    <cellStyle name="一般 2 3 7 9 6 2" xfId="29048" xr:uid="{00000000-0005-0000-0000-000073190000}"/>
    <cellStyle name="一般 2 3 7 9 7" xfId="18678" xr:uid="{00000000-0005-0000-0000-000074190000}"/>
    <cellStyle name="一般 2 3 7 9 8" xfId="16676" xr:uid="{00000000-0005-0000-0000-000075190000}"/>
    <cellStyle name="一般 2 3 7 9 9" xfId="34239" xr:uid="{00000000-0005-0000-0000-000076190000}"/>
    <cellStyle name="一般 2 3 8" xfId="119" xr:uid="{00000000-0005-0000-0000-000077190000}"/>
    <cellStyle name="一般 2 3 8 10" xfId="1072" xr:uid="{00000000-0005-0000-0000-000078190000}"/>
    <cellStyle name="一般 2 3 8 10 2" xfId="7162" xr:uid="{00000000-0005-0000-0000-000079190000}"/>
    <cellStyle name="一般 2 3 8 10 2 2" xfId="23780" xr:uid="{00000000-0005-0000-0000-00007A190000}"/>
    <cellStyle name="一般 2 3 8 10 3" xfId="12347" xr:uid="{00000000-0005-0000-0000-00007B190000}"/>
    <cellStyle name="一般 2 3 8 10 3 2" xfId="28965" xr:uid="{00000000-0005-0000-0000-00007C190000}"/>
    <cellStyle name="一般 2 3 8 10 4" xfId="18595" xr:uid="{00000000-0005-0000-0000-00007D190000}"/>
    <cellStyle name="一般 2 3 8 10 5" xfId="34156" xr:uid="{00000000-0005-0000-0000-00007E190000}"/>
    <cellStyle name="一般 2 3 8 11" xfId="2132" xr:uid="{00000000-0005-0000-0000-00007F190000}"/>
    <cellStyle name="一般 2 3 8 11 2" xfId="8222" xr:uid="{00000000-0005-0000-0000-000080190000}"/>
    <cellStyle name="一般 2 3 8 11 2 2" xfId="24840" xr:uid="{00000000-0005-0000-0000-000081190000}"/>
    <cellStyle name="一般 2 3 8 11 3" xfId="13407" xr:uid="{00000000-0005-0000-0000-000082190000}"/>
    <cellStyle name="一般 2 3 8 11 3 2" xfId="30025" xr:uid="{00000000-0005-0000-0000-000083190000}"/>
    <cellStyle name="一般 2 3 8 11 4" xfId="19655" xr:uid="{00000000-0005-0000-0000-000084190000}"/>
    <cellStyle name="一般 2 3 8 11 5" xfId="35216" xr:uid="{00000000-0005-0000-0000-000085190000}"/>
    <cellStyle name="一般 2 3 8 12" xfId="3192" xr:uid="{00000000-0005-0000-0000-000086190000}"/>
    <cellStyle name="一般 2 3 8 12 2" xfId="9282" xr:uid="{00000000-0005-0000-0000-000087190000}"/>
    <cellStyle name="一般 2 3 8 12 2 2" xfId="25900" xr:uid="{00000000-0005-0000-0000-000088190000}"/>
    <cellStyle name="一般 2 3 8 12 3" xfId="14467" xr:uid="{00000000-0005-0000-0000-000089190000}"/>
    <cellStyle name="一般 2 3 8 12 3 2" xfId="31085" xr:uid="{00000000-0005-0000-0000-00008A190000}"/>
    <cellStyle name="一般 2 3 8 12 4" xfId="20715" xr:uid="{00000000-0005-0000-0000-00008B190000}"/>
    <cellStyle name="一般 2 3 8 12 5" xfId="36276" xr:uid="{00000000-0005-0000-0000-00008C190000}"/>
    <cellStyle name="一般 2 3 8 13" xfId="4252" xr:uid="{00000000-0005-0000-0000-00008D190000}"/>
    <cellStyle name="一般 2 3 8 13 2" xfId="10342" xr:uid="{00000000-0005-0000-0000-00008E190000}"/>
    <cellStyle name="一般 2 3 8 13 2 2" xfId="26960" xr:uid="{00000000-0005-0000-0000-00008F190000}"/>
    <cellStyle name="一般 2 3 8 13 3" xfId="15527" xr:uid="{00000000-0005-0000-0000-000090190000}"/>
    <cellStyle name="一般 2 3 8 13 3 2" xfId="32145" xr:uid="{00000000-0005-0000-0000-000091190000}"/>
    <cellStyle name="一般 2 3 8 13 4" xfId="21775" xr:uid="{00000000-0005-0000-0000-000092190000}"/>
    <cellStyle name="一般 2 3 8 13 5" xfId="37336" xr:uid="{00000000-0005-0000-0000-000093190000}"/>
    <cellStyle name="一般 2 3 8 14" xfId="6209" xr:uid="{00000000-0005-0000-0000-000094190000}"/>
    <cellStyle name="一般 2 3 8 14 2" xfId="22827" xr:uid="{00000000-0005-0000-0000-000095190000}"/>
    <cellStyle name="一般 2 3 8 15" xfId="11394" xr:uid="{00000000-0005-0000-0000-000096190000}"/>
    <cellStyle name="一般 2 3 8 15 2" xfId="28012" xr:uid="{00000000-0005-0000-0000-000097190000}"/>
    <cellStyle name="一般 2 3 8 16" xfId="17630" xr:uid="{00000000-0005-0000-0000-000098190000}"/>
    <cellStyle name="一般 2 3 8 17" xfId="16593" xr:uid="{00000000-0005-0000-0000-000099190000}"/>
    <cellStyle name="一般 2 3 8 18" xfId="33203" xr:uid="{00000000-0005-0000-0000-00009A190000}"/>
    <cellStyle name="一般 2 3 8 2" xfId="237" xr:uid="{00000000-0005-0000-0000-00009B190000}"/>
    <cellStyle name="一般 2 3 8 2 10" xfId="33321" xr:uid="{00000000-0005-0000-0000-00009C190000}"/>
    <cellStyle name="一般 2 3 8 2 2" xfId="1297" xr:uid="{00000000-0005-0000-0000-00009D190000}"/>
    <cellStyle name="一般 2 3 8 2 2 2" xfId="7387" xr:uid="{00000000-0005-0000-0000-00009E190000}"/>
    <cellStyle name="一般 2 3 8 2 2 2 2" xfId="24005" xr:uid="{00000000-0005-0000-0000-00009F190000}"/>
    <cellStyle name="一般 2 3 8 2 2 3" xfId="12572" xr:uid="{00000000-0005-0000-0000-0000A0190000}"/>
    <cellStyle name="一般 2 3 8 2 2 3 2" xfId="29190" xr:uid="{00000000-0005-0000-0000-0000A1190000}"/>
    <cellStyle name="一般 2 3 8 2 2 4" xfId="18820" xr:uid="{00000000-0005-0000-0000-0000A2190000}"/>
    <cellStyle name="一般 2 3 8 2 2 5" xfId="34381" xr:uid="{00000000-0005-0000-0000-0000A3190000}"/>
    <cellStyle name="一般 2 3 8 2 3" xfId="2357" xr:uid="{00000000-0005-0000-0000-0000A4190000}"/>
    <cellStyle name="一般 2 3 8 2 3 2" xfId="8447" xr:uid="{00000000-0005-0000-0000-0000A5190000}"/>
    <cellStyle name="一般 2 3 8 2 3 2 2" xfId="25065" xr:uid="{00000000-0005-0000-0000-0000A6190000}"/>
    <cellStyle name="一般 2 3 8 2 3 3" xfId="13632" xr:uid="{00000000-0005-0000-0000-0000A7190000}"/>
    <cellStyle name="一般 2 3 8 2 3 3 2" xfId="30250" xr:uid="{00000000-0005-0000-0000-0000A8190000}"/>
    <cellStyle name="一般 2 3 8 2 3 4" xfId="19880" xr:uid="{00000000-0005-0000-0000-0000A9190000}"/>
    <cellStyle name="一般 2 3 8 2 3 5" xfId="35441" xr:uid="{00000000-0005-0000-0000-0000AA190000}"/>
    <cellStyle name="一般 2 3 8 2 4" xfId="3417" xr:uid="{00000000-0005-0000-0000-0000AB190000}"/>
    <cellStyle name="一般 2 3 8 2 4 2" xfId="9507" xr:uid="{00000000-0005-0000-0000-0000AC190000}"/>
    <cellStyle name="一般 2 3 8 2 4 2 2" xfId="26125" xr:uid="{00000000-0005-0000-0000-0000AD190000}"/>
    <cellStyle name="一般 2 3 8 2 4 3" xfId="14692" xr:uid="{00000000-0005-0000-0000-0000AE190000}"/>
    <cellStyle name="一般 2 3 8 2 4 3 2" xfId="31310" xr:uid="{00000000-0005-0000-0000-0000AF190000}"/>
    <cellStyle name="一般 2 3 8 2 4 4" xfId="20940" xr:uid="{00000000-0005-0000-0000-0000B0190000}"/>
    <cellStyle name="一般 2 3 8 2 4 5" xfId="36501" xr:uid="{00000000-0005-0000-0000-0000B1190000}"/>
    <cellStyle name="一般 2 3 8 2 5" xfId="4477" xr:uid="{00000000-0005-0000-0000-0000B2190000}"/>
    <cellStyle name="一般 2 3 8 2 5 2" xfId="10567" xr:uid="{00000000-0005-0000-0000-0000B3190000}"/>
    <cellStyle name="一般 2 3 8 2 5 2 2" xfId="27185" xr:uid="{00000000-0005-0000-0000-0000B4190000}"/>
    <cellStyle name="一般 2 3 8 2 5 3" xfId="15752" xr:uid="{00000000-0005-0000-0000-0000B5190000}"/>
    <cellStyle name="一般 2 3 8 2 5 3 2" xfId="32370" xr:uid="{00000000-0005-0000-0000-0000B6190000}"/>
    <cellStyle name="一般 2 3 8 2 5 4" xfId="22000" xr:uid="{00000000-0005-0000-0000-0000B7190000}"/>
    <cellStyle name="一般 2 3 8 2 5 5" xfId="37561" xr:uid="{00000000-0005-0000-0000-0000B8190000}"/>
    <cellStyle name="一般 2 3 8 2 6" xfId="6327" xr:uid="{00000000-0005-0000-0000-0000B9190000}"/>
    <cellStyle name="一般 2 3 8 2 6 2" xfId="22945" xr:uid="{00000000-0005-0000-0000-0000BA190000}"/>
    <cellStyle name="一般 2 3 8 2 7" xfId="11512" xr:uid="{00000000-0005-0000-0000-0000BB190000}"/>
    <cellStyle name="一般 2 3 8 2 7 2" xfId="28130" xr:uid="{00000000-0005-0000-0000-0000BC190000}"/>
    <cellStyle name="一般 2 3 8 2 8" xfId="17748" xr:uid="{00000000-0005-0000-0000-0000BD190000}"/>
    <cellStyle name="一般 2 3 8 2 9" xfId="16818" xr:uid="{00000000-0005-0000-0000-0000BE190000}"/>
    <cellStyle name="一般 2 3 8 3" xfId="358" xr:uid="{00000000-0005-0000-0000-0000BF190000}"/>
    <cellStyle name="一般 2 3 8 3 10" xfId="33442" xr:uid="{00000000-0005-0000-0000-0000C0190000}"/>
    <cellStyle name="一般 2 3 8 3 2" xfId="1418" xr:uid="{00000000-0005-0000-0000-0000C1190000}"/>
    <cellStyle name="一般 2 3 8 3 2 2" xfId="7508" xr:uid="{00000000-0005-0000-0000-0000C2190000}"/>
    <cellStyle name="一般 2 3 8 3 2 2 2" xfId="24126" xr:uid="{00000000-0005-0000-0000-0000C3190000}"/>
    <cellStyle name="一般 2 3 8 3 2 3" xfId="12693" xr:uid="{00000000-0005-0000-0000-0000C4190000}"/>
    <cellStyle name="一般 2 3 8 3 2 3 2" xfId="29311" xr:uid="{00000000-0005-0000-0000-0000C5190000}"/>
    <cellStyle name="一般 2 3 8 3 2 4" xfId="18941" xr:uid="{00000000-0005-0000-0000-0000C6190000}"/>
    <cellStyle name="一般 2 3 8 3 2 5" xfId="34502" xr:uid="{00000000-0005-0000-0000-0000C7190000}"/>
    <cellStyle name="一般 2 3 8 3 3" xfId="2478" xr:uid="{00000000-0005-0000-0000-0000C8190000}"/>
    <cellStyle name="一般 2 3 8 3 3 2" xfId="8568" xr:uid="{00000000-0005-0000-0000-0000C9190000}"/>
    <cellStyle name="一般 2 3 8 3 3 2 2" xfId="25186" xr:uid="{00000000-0005-0000-0000-0000CA190000}"/>
    <cellStyle name="一般 2 3 8 3 3 3" xfId="13753" xr:uid="{00000000-0005-0000-0000-0000CB190000}"/>
    <cellStyle name="一般 2 3 8 3 3 3 2" xfId="30371" xr:uid="{00000000-0005-0000-0000-0000CC190000}"/>
    <cellStyle name="一般 2 3 8 3 3 4" xfId="20001" xr:uid="{00000000-0005-0000-0000-0000CD190000}"/>
    <cellStyle name="一般 2 3 8 3 3 5" xfId="35562" xr:uid="{00000000-0005-0000-0000-0000CE190000}"/>
    <cellStyle name="一般 2 3 8 3 4" xfId="3538" xr:uid="{00000000-0005-0000-0000-0000CF190000}"/>
    <cellStyle name="一般 2 3 8 3 4 2" xfId="9628" xr:uid="{00000000-0005-0000-0000-0000D0190000}"/>
    <cellStyle name="一般 2 3 8 3 4 2 2" xfId="26246" xr:uid="{00000000-0005-0000-0000-0000D1190000}"/>
    <cellStyle name="一般 2 3 8 3 4 3" xfId="14813" xr:uid="{00000000-0005-0000-0000-0000D2190000}"/>
    <cellStyle name="一般 2 3 8 3 4 3 2" xfId="31431" xr:uid="{00000000-0005-0000-0000-0000D3190000}"/>
    <cellStyle name="一般 2 3 8 3 4 4" xfId="21061" xr:uid="{00000000-0005-0000-0000-0000D4190000}"/>
    <cellStyle name="一般 2 3 8 3 4 5" xfId="36622" xr:uid="{00000000-0005-0000-0000-0000D5190000}"/>
    <cellStyle name="一般 2 3 8 3 5" xfId="4598" xr:uid="{00000000-0005-0000-0000-0000D6190000}"/>
    <cellStyle name="一般 2 3 8 3 5 2" xfId="10688" xr:uid="{00000000-0005-0000-0000-0000D7190000}"/>
    <cellStyle name="一般 2 3 8 3 5 2 2" xfId="27306" xr:uid="{00000000-0005-0000-0000-0000D8190000}"/>
    <cellStyle name="一般 2 3 8 3 5 3" xfId="15873" xr:uid="{00000000-0005-0000-0000-0000D9190000}"/>
    <cellStyle name="一般 2 3 8 3 5 3 2" xfId="32491" xr:uid="{00000000-0005-0000-0000-0000DA190000}"/>
    <cellStyle name="一般 2 3 8 3 5 4" xfId="22121" xr:uid="{00000000-0005-0000-0000-0000DB190000}"/>
    <cellStyle name="一般 2 3 8 3 5 5" xfId="37682" xr:uid="{00000000-0005-0000-0000-0000DC190000}"/>
    <cellStyle name="一般 2 3 8 3 6" xfId="6448" xr:uid="{00000000-0005-0000-0000-0000DD190000}"/>
    <cellStyle name="一般 2 3 8 3 6 2" xfId="23066" xr:uid="{00000000-0005-0000-0000-0000DE190000}"/>
    <cellStyle name="一般 2 3 8 3 7" xfId="11633" xr:uid="{00000000-0005-0000-0000-0000DF190000}"/>
    <cellStyle name="一般 2 3 8 3 7 2" xfId="28251" xr:uid="{00000000-0005-0000-0000-0000E0190000}"/>
    <cellStyle name="一般 2 3 8 3 8" xfId="17881" xr:uid="{00000000-0005-0000-0000-0000E1190000}"/>
    <cellStyle name="一般 2 3 8 3 9" xfId="16939" xr:uid="{00000000-0005-0000-0000-0000E2190000}"/>
    <cellStyle name="一般 2 3 8 4" xfId="482" xr:uid="{00000000-0005-0000-0000-0000E3190000}"/>
    <cellStyle name="一般 2 3 8 4 10" xfId="33566" xr:uid="{00000000-0005-0000-0000-0000E4190000}"/>
    <cellStyle name="一般 2 3 8 4 2" xfId="1542" xr:uid="{00000000-0005-0000-0000-0000E5190000}"/>
    <cellStyle name="一般 2 3 8 4 2 2" xfId="7632" xr:uid="{00000000-0005-0000-0000-0000E6190000}"/>
    <cellStyle name="一般 2 3 8 4 2 2 2" xfId="24250" xr:uid="{00000000-0005-0000-0000-0000E7190000}"/>
    <cellStyle name="一般 2 3 8 4 2 3" xfId="12817" xr:uid="{00000000-0005-0000-0000-0000E8190000}"/>
    <cellStyle name="一般 2 3 8 4 2 3 2" xfId="29435" xr:uid="{00000000-0005-0000-0000-0000E9190000}"/>
    <cellStyle name="一般 2 3 8 4 2 4" xfId="19065" xr:uid="{00000000-0005-0000-0000-0000EA190000}"/>
    <cellStyle name="一般 2 3 8 4 2 5" xfId="34626" xr:uid="{00000000-0005-0000-0000-0000EB190000}"/>
    <cellStyle name="一般 2 3 8 4 3" xfId="2602" xr:uid="{00000000-0005-0000-0000-0000EC190000}"/>
    <cellStyle name="一般 2 3 8 4 3 2" xfId="8692" xr:uid="{00000000-0005-0000-0000-0000ED190000}"/>
    <cellStyle name="一般 2 3 8 4 3 2 2" xfId="25310" xr:uid="{00000000-0005-0000-0000-0000EE190000}"/>
    <cellStyle name="一般 2 3 8 4 3 3" xfId="13877" xr:uid="{00000000-0005-0000-0000-0000EF190000}"/>
    <cellStyle name="一般 2 3 8 4 3 3 2" xfId="30495" xr:uid="{00000000-0005-0000-0000-0000F0190000}"/>
    <cellStyle name="一般 2 3 8 4 3 4" xfId="20125" xr:uid="{00000000-0005-0000-0000-0000F1190000}"/>
    <cellStyle name="一般 2 3 8 4 3 5" xfId="35686" xr:uid="{00000000-0005-0000-0000-0000F2190000}"/>
    <cellStyle name="一般 2 3 8 4 4" xfId="3662" xr:uid="{00000000-0005-0000-0000-0000F3190000}"/>
    <cellStyle name="一般 2 3 8 4 4 2" xfId="9752" xr:uid="{00000000-0005-0000-0000-0000F4190000}"/>
    <cellStyle name="一般 2 3 8 4 4 2 2" xfId="26370" xr:uid="{00000000-0005-0000-0000-0000F5190000}"/>
    <cellStyle name="一般 2 3 8 4 4 3" xfId="14937" xr:uid="{00000000-0005-0000-0000-0000F6190000}"/>
    <cellStyle name="一般 2 3 8 4 4 3 2" xfId="31555" xr:uid="{00000000-0005-0000-0000-0000F7190000}"/>
    <cellStyle name="一般 2 3 8 4 4 4" xfId="21185" xr:uid="{00000000-0005-0000-0000-0000F8190000}"/>
    <cellStyle name="一般 2 3 8 4 4 5" xfId="36746" xr:uid="{00000000-0005-0000-0000-0000F9190000}"/>
    <cellStyle name="一般 2 3 8 4 5" xfId="4722" xr:uid="{00000000-0005-0000-0000-0000FA190000}"/>
    <cellStyle name="一般 2 3 8 4 5 2" xfId="10812" xr:uid="{00000000-0005-0000-0000-0000FB190000}"/>
    <cellStyle name="一般 2 3 8 4 5 2 2" xfId="27430" xr:uid="{00000000-0005-0000-0000-0000FC190000}"/>
    <cellStyle name="一般 2 3 8 4 5 3" xfId="15997" xr:uid="{00000000-0005-0000-0000-0000FD190000}"/>
    <cellStyle name="一般 2 3 8 4 5 3 2" xfId="32615" xr:uid="{00000000-0005-0000-0000-0000FE190000}"/>
    <cellStyle name="一般 2 3 8 4 5 4" xfId="22245" xr:uid="{00000000-0005-0000-0000-0000FF190000}"/>
    <cellStyle name="一般 2 3 8 4 5 5" xfId="37806" xr:uid="{00000000-0005-0000-0000-0000001A0000}"/>
    <cellStyle name="一般 2 3 8 4 6" xfId="6572" xr:uid="{00000000-0005-0000-0000-0000011A0000}"/>
    <cellStyle name="一般 2 3 8 4 6 2" xfId="23190" xr:uid="{00000000-0005-0000-0000-0000021A0000}"/>
    <cellStyle name="一般 2 3 8 4 7" xfId="11757" xr:uid="{00000000-0005-0000-0000-0000031A0000}"/>
    <cellStyle name="一般 2 3 8 4 7 2" xfId="28375" xr:uid="{00000000-0005-0000-0000-0000041A0000}"/>
    <cellStyle name="一般 2 3 8 4 8" xfId="18005" xr:uid="{00000000-0005-0000-0000-0000051A0000}"/>
    <cellStyle name="一般 2 3 8 4 9" xfId="17063" xr:uid="{00000000-0005-0000-0000-0000061A0000}"/>
    <cellStyle name="一般 2 3 8 5" xfId="600" xr:uid="{00000000-0005-0000-0000-0000071A0000}"/>
    <cellStyle name="一般 2 3 8 5 10" xfId="33684" xr:uid="{00000000-0005-0000-0000-0000081A0000}"/>
    <cellStyle name="一般 2 3 8 5 2" xfId="1660" xr:uid="{00000000-0005-0000-0000-0000091A0000}"/>
    <cellStyle name="一般 2 3 8 5 2 2" xfId="7750" xr:uid="{00000000-0005-0000-0000-00000A1A0000}"/>
    <cellStyle name="一般 2 3 8 5 2 2 2" xfId="24368" xr:uid="{00000000-0005-0000-0000-00000B1A0000}"/>
    <cellStyle name="一般 2 3 8 5 2 3" xfId="12935" xr:uid="{00000000-0005-0000-0000-00000C1A0000}"/>
    <cellStyle name="一般 2 3 8 5 2 3 2" xfId="29553" xr:uid="{00000000-0005-0000-0000-00000D1A0000}"/>
    <cellStyle name="一般 2 3 8 5 2 4" xfId="19183" xr:uid="{00000000-0005-0000-0000-00000E1A0000}"/>
    <cellStyle name="一般 2 3 8 5 2 5" xfId="34744" xr:uid="{00000000-0005-0000-0000-00000F1A0000}"/>
    <cellStyle name="一般 2 3 8 5 3" xfId="2720" xr:uid="{00000000-0005-0000-0000-0000101A0000}"/>
    <cellStyle name="一般 2 3 8 5 3 2" xfId="8810" xr:uid="{00000000-0005-0000-0000-0000111A0000}"/>
    <cellStyle name="一般 2 3 8 5 3 2 2" xfId="25428" xr:uid="{00000000-0005-0000-0000-0000121A0000}"/>
    <cellStyle name="一般 2 3 8 5 3 3" xfId="13995" xr:uid="{00000000-0005-0000-0000-0000131A0000}"/>
    <cellStyle name="一般 2 3 8 5 3 3 2" xfId="30613" xr:uid="{00000000-0005-0000-0000-0000141A0000}"/>
    <cellStyle name="一般 2 3 8 5 3 4" xfId="20243" xr:uid="{00000000-0005-0000-0000-0000151A0000}"/>
    <cellStyle name="一般 2 3 8 5 3 5" xfId="35804" xr:uid="{00000000-0005-0000-0000-0000161A0000}"/>
    <cellStyle name="一般 2 3 8 5 4" xfId="3780" xr:uid="{00000000-0005-0000-0000-0000171A0000}"/>
    <cellStyle name="一般 2 3 8 5 4 2" xfId="9870" xr:uid="{00000000-0005-0000-0000-0000181A0000}"/>
    <cellStyle name="一般 2 3 8 5 4 2 2" xfId="26488" xr:uid="{00000000-0005-0000-0000-0000191A0000}"/>
    <cellStyle name="一般 2 3 8 5 4 3" xfId="15055" xr:uid="{00000000-0005-0000-0000-00001A1A0000}"/>
    <cellStyle name="一般 2 3 8 5 4 3 2" xfId="31673" xr:uid="{00000000-0005-0000-0000-00001B1A0000}"/>
    <cellStyle name="一般 2 3 8 5 4 4" xfId="21303" xr:uid="{00000000-0005-0000-0000-00001C1A0000}"/>
    <cellStyle name="一般 2 3 8 5 4 5" xfId="36864" xr:uid="{00000000-0005-0000-0000-00001D1A0000}"/>
    <cellStyle name="一般 2 3 8 5 5" xfId="4840" xr:uid="{00000000-0005-0000-0000-00001E1A0000}"/>
    <cellStyle name="一般 2 3 8 5 5 2" xfId="10930" xr:uid="{00000000-0005-0000-0000-00001F1A0000}"/>
    <cellStyle name="一般 2 3 8 5 5 2 2" xfId="27548" xr:uid="{00000000-0005-0000-0000-0000201A0000}"/>
    <cellStyle name="一般 2 3 8 5 5 3" xfId="16115" xr:uid="{00000000-0005-0000-0000-0000211A0000}"/>
    <cellStyle name="一般 2 3 8 5 5 3 2" xfId="32733" xr:uid="{00000000-0005-0000-0000-0000221A0000}"/>
    <cellStyle name="一般 2 3 8 5 5 4" xfId="22363" xr:uid="{00000000-0005-0000-0000-0000231A0000}"/>
    <cellStyle name="一般 2 3 8 5 5 5" xfId="37924" xr:uid="{00000000-0005-0000-0000-0000241A0000}"/>
    <cellStyle name="一般 2 3 8 5 6" xfId="6690" xr:uid="{00000000-0005-0000-0000-0000251A0000}"/>
    <cellStyle name="一般 2 3 8 5 6 2" xfId="23308" xr:uid="{00000000-0005-0000-0000-0000261A0000}"/>
    <cellStyle name="一般 2 3 8 5 7" xfId="11875" xr:uid="{00000000-0005-0000-0000-0000271A0000}"/>
    <cellStyle name="一般 2 3 8 5 7 2" xfId="28493" xr:uid="{00000000-0005-0000-0000-0000281A0000}"/>
    <cellStyle name="一般 2 3 8 5 8" xfId="18123" xr:uid="{00000000-0005-0000-0000-0000291A0000}"/>
    <cellStyle name="一般 2 3 8 5 9" xfId="17181" xr:uid="{00000000-0005-0000-0000-00002A1A0000}"/>
    <cellStyle name="一般 2 3 8 6" xfId="718" xr:uid="{00000000-0005-0000-0000-00002B1A0000}"/>
    <cellStyle name="一般 2 3 8 6 10" xfId="33802" xr:uid="{00000000-0005-0000-0000-00002C1A0000}"/>
    <cellStyle name="一般 2 3 8 6 2" xfId="1778" xr:uid="{00000000-0005-0000-0000-00002D1A0000}"/>
    <cellStyle name="一般 2 3 8 6 2 2" xfId="7868" xr:uid="{00000000-0005-0000-0000-00002E1A0000}"/>
    <cellStyle name="一般 2 3 8 6 2 2 2" xfId="24486" xr:uid="{00000000-0005-0000-0000-00002F1A0000}"/>
    <cellStyle name="一般 2 3 8 6 2 3" xfId="13053" xr:uid="{00000000-0005-0000-0000-0000301A0000}"/>
    <cellStyle name="一般 2 3 8 6 2 3 2" xfId="29671" xr:uid="{00000000-0005-0000-0000-0000311A0000}"/>
    <cellStyle name="一般 2 3 8 6 2 4" xfId="19301" xr:uid="{00000000-0005-0000-0000-0000321A0000}"/>
    <cellStyle name="一般 2 3 8 6 2 5" xfId="34862" xr:uid="{00000000-0005-0000-0000-0000331A0000}"/>
    <cellStyle name="一般 2 3 8 6 3" xfId="2838" xr:uid="{00000000-0005-0000-0000-0000341A0000}"/>
    <cellStyle name="一般 2 3 8 6 3 2" xfId="8928" xr:uid="{00000000-0005-0000-0000-0000351A0000}"/>
    <cellStyle name="一般 2 3 8 6 3 2 2" xfId="25546" xr:uid="{00000000-0005-0000-0000-0000361A0000}"/>
    <cellStyle name="一般 2 3 8 6 3 3" xfId="14113" xr:uid="{00000000-0005-0000-0000-0000371A0000}"/>
    <cellStyle name="一般 2 3 8 6 3 3 2" xfId="30731" xr:uid="{00000000-0005-0000-0000-0000381A0000}"/>
    <cellStyle name="一般 2 3 8 6 3 4" xfId="20361" xr:uid="{00000000-0005-0000-0000-0000391A0000}"/>
    <cellStyle name="一般 2 3 8 6 3 5" xfId="35922" xr:uid="{00000000-0005-0000-0000-00003A1A0000}"/>
    <cellStyle name="一般 2 3 8 6 4" xfId="3898" xr:uid="{00000000-0005-0000-0000-00003B1A0000}"/>
    <cellStyle name="一般 2 3 8 6 4 2" xfId="9988" xr:uid="{00000000-0005-0000-0000-00003C1A0000}"/>
    <cellStyle name="一般 2 3 8 6 4 2 2" xfId="26606" xr:uid="{00000000-0005-0000-0000-00003D1A0000}"/>
    <cellStyle name="一般 2 3 8 6 4 3" xfId="15173" xr:uid="{00000000-0005-0000-0000-00003E1A0000}"/>
    <cellStyle name="一般 2 3 8 6 4 3 2" xfId="31791" xr:uid="{00000000-0005-0000-0000-00003F1A0000}"/>
    <cellStyle name="一般 2 3 8 6 4 4" xfId="21421" xr:uid="{00000000-0005-0000-0000-0000401A0000}"/>
    <cellStyle name="一般 2 3 8 6 4 5" xfId="36982" xr:uid="{00000000-0005-0000-0000-0000411A0000}"/>
    <cellStyle name="一般 2 3 8 6 5" xfId="4958" xr:uid="{00000000-0005-0000-0000-0000421A0000}"/>
    <cellStyle name="一般 2 3 8 6 5 2" xfId="11048" xr:uid="{00000000-0005-0000-0000-0000431A0000}"/>
    <cellStyle name="一般 2 3 8 6 5 2 2" xfId="27666" xr:uid="{00000000-0005-0000-0000-0000441A0000}"/>
    <cellStyle name="一般 2 3 8 6 5 3" xfId="16233" xr:uid="{00000000-0005-0000-0000-0000451A0000}"/>
    <cellStyle name="一般 2 3 8 6 5 3 2" xfId="32851" xr:uid="{00000000-0005-0000-0000-0000461A0000}"/>
    <cellStyle name="一般 2 3 8 6 5 4" xfId="22481" xr:uid="{00000000-0005-0000-0000-0000471A0000}"/>
    <cellStyle name="一般 2 3 8 6 5 5" xfId="38042" xr:uid="{00000000-0005-0000-0000-0000481A0000}"/>
    <cellStyle name="一般 2 3 8 6 6" xfId="6808" xr:uid="{00000000-0005-0000-0000-0000491A0000}"/>
    <cellStyle name="一般 2 3 8 6 6 2" xfId="23426" xr:uid="{00000000-0005-0000-0000-00004A1A0000}"/>
    <cellStyle name="一般 2 3 8 6 7" xfId="11993" xr:uid="{00000000-0005-0000-0000-00004B1A0000}"/>
    <cellStyle name="一般 2 3 8 6 7 2" xfId="28611" xr:uid="{00000000-0005-0000-0000-00004C1A0000}"/>
    <cellStyle name="一般 2 3 8 6 8" xfId="18241" xr:uid="{00000000-0005-0000-0000-00004D1A0000}"/>
    <cellStyle name="一般 2 3 8 6 9" xfId="17299" xr:uid="{00000000-0005-0000-0000-00004E1A0000}"/>
    <cellStyle name="一般 2 3 8 7" xfId="836" xr:uid="{00000000-0005-0000-0000-00004F1A0000}"/>
    <cellStyle name="一般 2 3 8 7 10" xfId="33920" xr:uid="{00000000-0005-0000-0000-0000501A0000}"/>
    <cellStyle name="一般 2 3 8 7 2" xfId="1896" xr:uid="{00000000-0005-0000-0000-0000511A0000}"/>
    <cellStyle name="一般 2 3 8 7 2 2" xfId="7986" xr:uid="{00000000-0005-0000-0000-0000521A0000}"/>
    <cellStyle name="一般 2 3 8 7 2 2 2" xfId="24604" xr:uid="{00000000-0005-0000-0000-0000531A0000}"/>
    <cellStyle name="一般 2 3 8 7 2 3" xfId="13171" xr:uid="{00000000-0005-0000-0000-0000541A0000}"/>
    <cellStyle name="一般 2 3 8 7 2 3 2" xfId="29789" xr:uid="{00000000-0005-0000-0000-0000551A0000}"/>
    <cellStyle name="一般 2 3 8 7 2 4" xfId="19419" xr:uid="{00000000-0005-0000-0000-0000561A0000}"/>
    <cellStyle name="一般 2 3 8 7 2 5" xfId="34980" xr:uid="{00000000-0005-0000-0000-0000571A0000}"/>
    <cellStyle name="一般 2 3 8 7 3" xfId="2956" xr:uid="{00000000-0005-0000-0000-0000581A0000}"/>
    <cellStyle name="一般 2 3 8 7 3 2" xfId="9046" xr:uid="{00000000-0005-0000-0000-0000591A0000}"/>
    <cellStyle name="一般 2 3 8 7 3 2 2" xfId="25664" xr:uid="{00000000-0005-0000-0000-00005A1A0000}"/>
    <cellStyle name="一般 2 3 8 7 3 3" xfId="14231" xr:uid="{00000000-0005-0000-0000-00005B1A0000}"/>
    <cellStyle name="一般 2 3 8 7 3 3 2" xfId="30849" xr:uid="{00000000-0005-0000-0000-00005C1A0000}"/>
    <cellStyle name="一般 2 3 8 7 3 4" xfId="20479" xr:uid="{00000000-0005-0000-0000-00005D1A0000}"/>
    <cellStyle name="一般 2 3 8 7 3 5" xfId="36040" xr:uid="{00000000-0005-0000-0000-00005E1A0000}"/>
    <cellStyle name="一般 2 3 8 7 4" xfId="4016" xr:uid="{00000000-0005-0000-0000-00005F1A0000}"/>
    <cellStyle name="一般 2 3 8 7 4 2" xfId="10106" xr:uid="{00000000-0005-0000-0000-0000601A0000}"/>
    <cellStyle name="一般 2 3 8 7 4 2 2" xfId="26724" xr:uid="{00000000-0005-0000-0000-0000611A0000}"/>
    <cellStyle name="一般 2 3 8 7 4 3" xfId="15291" xr:uid="{00000000-0005-0000-0000-0000621A0000}"/>
    <cellStyle name="一般 2 3 8 7 4 3 2" xfId="31909" xr:uid="{00000000-0005-0000-0000-0000631A0000}"/>
    <cellStyle name="一般 2 3 8 7 4 4" xfId="21539" xr:uid="{00000000-0005-0000-0000-0000641A0000}"/>
    <cellStyle name="一般 2 3 8 7 4 5" xfId="37100" xr:uid="{00000000-0005-0000-0000-0000651A0000}"/>
    <cellStyle name="一般 2 3 8 7 5" xfId="5076" xr:uid="{00000000-0005-0000-0000-0000661A0000}"/>
    <cellStyle name="一般 2 3 8 7 5 2" xfId="11166" xr:uid="{00000000-0005-0000-0000-0000671A0000}"/>
    <cellStyle name="一般 2 3 8 7 5 2 2" xfId="27784" xr:uid="{00000000-0005-0000-0000-0000681A0000}"/>
    <cellStyle name="一般 2 3 8 7 5 3" xfId="16351" xr:uid="{00000000-0005-0000-0000-0000691A0000}"/>
    <cellStyle name="一般 2 3 8 7 5 3 2" xfId="32969" xr:uid="{00000000-0005-0000-0000-00006A1A0000}"/>
    <cellStyle name="一般 2 3 8 7 5 4" xfId="22599" xr:uid="{00000000-0005-0000-0000-00006B1A0000}"/>
    <cellStyle name="一般 2 3 8 7 5 5" xfId="38160" xr:uid="{00000000-0005-0000-0000-00006C1A0000}"/>
    <cellStyle name="一般 2 3 8 7 6" xfId="6926" xr:uid="{00000000-0005-0000-0000-00006D1A0000}"/>
    <cellStyle name="一般 2 3 8 7 6 2" xfId="23544" xr:uid="{00000000-0005-0000-0000-00006E1A0000}"/>
    <cellStyle name="一般 2 3 8 7 7" xfId="12111" xr:uid="{00000000-0005-0000-0000-00006F1A0000}"/>
    <cellStyle name="一般 2 3 8 7 7 2" xfId="28729" xr:uid="{00000000-0005-0000-0000-0000701A0000}"/>
    <cellStyle name="一般 2 3 8 7 8" xfId="18359" xr:uid="{00000000-0005-0000-0000-0000711A0000}"/>
    <cellStyle name="一般 2 3 8 7 9" xfId="17417" xr:uid="{00000000-0005-0000-0000-0000721A0000}"/>
    <cellStyle name="一般 2 3 8 8" xfId="954" xr:uid="{00000000-0005-0000-0000-0000731A0000}"/>
    <cellStyle name="一般 2 3 8 8 10" xfId="34038" xr:uid="{00000000-0005-0000-0000-0000741A0000}"/>
    <cellStyle name="一般 2 3 8 8 2" xfId="2014" xr:uid="{00000000-0005-0000-0000-0000751A0000}"/>
    <cellStyle name="一般 2 3 8 8 2 2" xfId="8104" xr:uid="{00000000-0005-0000-0000-0000761A0000}"/>
    <cellStyle name="一般 2 3 8 8 2 2 2" xfId="24722" xr:uid="{00000000-0005-0000-0000-0000771A0000}"/>
    <cellStyle name="一般 2 3 8 8 2 3" xfId="13289" xr:uid="{00000000-0005-0000-0000-0000781A0000}"/>
    <cellStyle name="一般 2 3 8 8 2 3 2" xfId="29907" xr:uid="{00000000-0005-0000-0000-0000791A0000}"/>
    <cellStyle name="一般 2 3 8 8 2 4" xfId="19537" xr:uid="{00000000-0005-0000-0000-00007A1A0000}"/>
    <cellStyle name="一般 2 3 8 8 2 5" xfId="35098" xr:uid="{00000000-0005-0000-0000-00007B1A0000}"/>
    <cellStyle name="一般 2 3 8 8 3" xfId="3074" xr:uid="{00000000-0005-0000-0000-00007C1A0000}"/>
    <cellStyle name="一般 2 3 8 8 3 2" xfId="9164" xr:uid="{00000000-0005-0000-0000-00007D1A0000}"/>
    <cellStyle name="一般 2 3 8 8 3 2 2" xfId="25782" xr:uid="{00000000-0005-0000-0000-00007E1A0000}"/>
    <cellStyle name="一般 2 3 8 8 3 3" xfId="14349" xr:uid="{00000000-0005-0000-0000-00007F1A0000}"/>
    <cellStyle name="一般 2 3 8 8 3 3 2" xfId="30967" xr:uid="{00000000-0005-0000-0000-0000801A0000}"/>
    <cellStyle name="一般 2 3 8 8 3 4" xfId="20597" xr:uid="{00000000-0005-0000-0000-0000811A0000}"/>
    <cellStyle name="一般 2 3 8 8 3 5" xfId="36158" xr:uid="{00000000-0005-0000-0000-0000821A0000}"/>
    <cellStyle name="一般 2 3 8 8 4" xfId="4134" xr:uid="{00000000-0005-0000-0000-0000831A0000}"/>
    <cellStyle name="一般 2 3 8 8 4 2" xfId="10224" xr:uid="{00000000-0005-0000-0000-0000841A0000}"/>
    <cellStyle name="一般 2 3 8 8 4 2 2" xfId="26842" xr:uid="{00000000-0005-0000-0000-0000851A0000}"/>
    <cellStyle name="一般 2 3 8 8 4 3" xfId="15409" xr:uid="{00000000-0005-0000-0000-0000861A0000}"/>
    <cellStyle name="一般 2 3 8 8 4 3 2" xfId="32027" xr:uid="{00000000-0005-0000-0000-0000871A0000}"/>
    <cellStyle name="一般 2 3 8 8 4 4" xfId="21657" xr:uid="{00000000-0005-0000-0000-0000881A0000}"/>
    <cellStyle name="一般 2 3 8 8 4 5" xfId="37218" xr:uid="{00000000-0005-0000-0000-0000891A0000}"/>
    <cellStyle name="一般 2 3 8 8 5" xfId="5194" xr:uid="{00000000-0005-0000-0000-00008A1A0000}"/>
    <cellStyle name="一般 2 3 8 8 5 2" xfId="11284" xr:uid="{00000000-0005-0000-0000-00008B1A0000}"/>
    <cellStyle name="一般 2 3 8 8 5 2 2" xfId="27902" xr:uid="{00000000-0005-0000-0000-00008C1A0000}"/>
    <cellStyle name="一般 2 3 8 8 5 3" xfId="16469" xr:uid="{00000000-0005-0000-0000-00008D1A0000}"/>
    <cellStyle name="一般 2 3 8 8 5 3 2" xfId="33087" xr:uid="{00000000-0005-0000-0000-00008E1A0000}"/>
    <cellStyle name="一般 2 3 8 8 5 4" xfId="22717" xr:uid="{00000000-0005-0000-0000-00008F1A0000}"/>
    <cellStyle name="一般 2 3 8 8 5 5" xfId="38278" xr:uid="{00000000-0005-0000-0000-0000901A0000}"/>
    <cellStyle name="一般 2 3 8 8 6" xfId="7044" xr:uid="{00000000-0005-0000-0000-0000911A0000}"/>
    <cellStyle name="一般 2 3 8 8 6 2" xfId="23662" xr:uid="{00000000-0005-0000-0000-0000921A0000}"/>
    <cellStyle name="一般 2 3 8 8 7" xfId="12229" xr:uid="{00000000-0005-0000-0000-0000931A0000}"/>
    <cellStyle name="一般 2 3 8 8 7 2" xfId="28847" xr:uid="{00000000-0005-0000-0000-0000941A0000}"/>
    <cellStyle name="一般 2 3 8 8 8" xfId="18477" xr:uid="{00000000-0005-0000-0000-0000951A0000}"/>
    <cellStyle name="一般 2 3 8 8 9" xfId="17535" xr:uid="{00000000-0005-0000-0000-0000961A0000}"/>
    <cellStyle name="一般 2 3 8 9" xfId="1179" xr:uid="{00000000-0005-0000-0000-0000971A0000}"/>
    <cellStyle name="一般 2 3 8 9 2" xfId="2239" xr:uid="{00000000-0005-0000-0000-0000981A0000}"/>
    <cellStyle name="一般 2 3 8 9 2 2" xfId="8329" xr:uid="{00000000-0005-0000-0000-0000991A0000}"/>
    <cellStyle name="一般 2 3 8 9 2 2 2" xfId="24947" xr:uid="{00000000-0005-0000-0000-00009A1A0000}"/>
    <cellStyle name="一般 2 3 8 9 2 3" xfId="13514" xr:uid="{00000000-0005-0000-0000-00009B1A0000}"/>
    <cellStyle name="一般 2 3 8 9 2 3 2" xfId="30132" xr:uid="{00000000-0005-0000-0000-00009C1A0000}"/>
    <cellStyle name="一般 2 3 8 9 2 4" xfId="19762" xr:uid="{00000000-0005-0000-0000-00009D1A0000}"/>
    <cellStyle name="一般 2 3 8 9 2 5" xfId="35323" xr:uid="{00000000-0005-0000-0000-00009E1A0000}"/>
    <cellStyle name="一般 2 3 8 9 3" xfId="3299" xr:uid="{00000000-0005-0000-0000-00009F1A0000}"/>
    <cellStyle name="一般 2 3 8 9 3 2" xfId="9389" xr:uid="{00000000-0005-0000-0000-0000A01A0000}"/>
    <cellStyle name="一般 2 3 8 9 3 2 2" xfId="26007" xr:uid="{00000000-0005-0000-0000-0000A11A0000}"/>
    <cellStyle name="一般 2 3 8 9 3 3" xfId="14574" xr:uid="{00000000-0005-0000-0000-0000A21A0000}"/>
    <cellStyle name="一般 2 3 8 9 3 3 2" xfId="31192" xr:uid="{00000000-0005-0000-0000-0000A31A0000}"/>
    <cellStyle name="一般 2 3 8 9 3 4" xfId="20822" xr:uid="{00000000-0005-0000-0000-0000A41A0000}"/>
    <cellStyle name="一般 2 3 8 9 3 5" xfId="36383" xr:uid="{00000000-0005-0000-0000-0000A51A0000}"/>
    <cellStyle name="一般 2 3 8 9 4" xfId="4359" xr:uid="{00000000-0005-0000-0000-0000A61A0000}"/>
    <cellStyle name="一般 2 3 8 9 4 2" xfId="10449" xr:uid="{00000000-0005-0000-0000-0000A71A0000}"/>
    <cellStyle name="一般 2 3 8 9 4 2 2" xfId="27067" xr:uid="{00000000-0005-0000-0000-0000A81A0000}"/>
    <cellStyle name="一般 2 3 8 9 4 3" xfId="15634" xr:uid="{00000000-0005-0000-0000-0000A91A0000}"/>
    <cellStyle name="一般 2 3 8 9 4 3 2" xfId="32252" xr:uid="{00000000-0005-0000-0000-0000AA1A0000}"/>
    <cellStyle name="一般 2 3 8 9 4 4" xfId="21882" xr:uid="{00000000-0005-0000-0000-0000AB1A0000}"/>
    <cellStyle name="一般 2 3 8 9 4 5" xfId="37443" xr:uid="{00000000-0005-0000-0000-0000AC1A0000}"/>
    <cellStyle name="一般 2 3 8 9 5" xfId="7269" xr:uid="{00000000-0005-0000-0000-0000AD1A0000}"/>
    <cellStyle name="一般 2 3 8 9 5 2" xfId="23887" xr:uid="{00000000-0005-0000-0000-0000AE1A0000}"/>
    <cellStyle name="一般 2 3 8 9 6" xfId="12454" xr:uid="{00000000-0005-0000-0000-0000AF1A0000}"/>
    <cellStyle name="一般 2 3 8 9 6 2" xfId="29072" xr:uid="{00000000-0005-0000-0000-0000B01A0000}"/>
    <cellStyle name="一般 2 3 8 9 7" xfId="18702" xr:uid="{00000000-0005-0000-0000-0000B11A0000}"/>
    <cellStyle name="一般 2 3 8 9 8" xfId="16700" xr:uid="{00000000-0005-0000-0000-0000B21A0000}"/>
    <cellStyle name="一般 2 3 8 9 9" xfId="34263" xr:uid="{00000000-0005-0000-0000-0000B31A0000}"/>
    <cellStyle name="一般 2 3 9" xfId="163" xr:uid="{00000000-0005-0000-0000-0000B41A0000}"/>
    <cellStyle name="一般 2 3 9 10" xfId="2058" xr:uid="{00000000-0005-0000-0000-0000B51A0000}"/>
    <cellStyle name="一般 2 3 9 10 2" xfId="8148" xr:uid="{00000000-0005-0000-0000-0000B61A0000}"/>
    <cellStyle name="一般 2 3 9 10 2 2" xfId="24766" xr:uid="{00000000-0005-0000-0000-0000B71A0000}"/>
    <cellStyle name="一般 2 3 9 10 3" xfId="13333" xr:uid="{00000000-0005-0000-0000-0000B81A0000}"/>
    <cellStyle name="一般 2 3 9 10 3 2" xfId="29951" xr:uid="{00000000-0005-0000-0000-0000B91A0000}"/>
    <cellStyle name="一般 2 3 9 10 4" xfId="19581" xr:uid="{00000000-0005-0000-0000-0000BA1A0000}"/>
    <cellStyle name="一般 2 3 9 10 5" xfId="35142" xr:uid="{00000000-0005-0000-0000-0000BB1A0000}"/>
    <cellStyle name="一般 2 3 9 11" xfId="3118" xr:uid="{00000000-0005-0000-0000-0000BC1A0000}"/>
    <cellStyle name="一般 2 3 9 11 2" xfId="9208" xr:uid="{00000000-0005-0000-0000-0000BD1A0000}"/>
    <cellStyle name="一般 2 3 9 11 2 2" xfId="25826" xr:uid="{00000000-0005-0000-0000-0000BE1A0000}"/>
    <cellStyle name="一般 2 3 9 11 3" xfId="14393" xr:uid="{00000000-0005-0000-0000-0000BF1A0000}"/>
    <cellStyle name="一般 2 3 9 11 3 2" xfId="31011" xr:uid="{00000000-0005-0000-0000-0000C01A0000}"/>
    <cellStyle name="一般 2 3 9 11 4" xfId="20641" xr:uid="{00000000-0005-0000-0000-0000C11A0000}"/>
    <cellStyle name="一般 2 3 9 11 5" xfId="36202" xr:uid="{00000000-0005-0000-0000-0000C21A0000}"/>
    <cellStyle name="一般 2 3 9 12" xfId="4178" xr:uid="{00000000-0005-0000-0000-0000C31A0000}"/>
    <cellStyle name="一般 2 3 9 12 2" xfId="10268" xr:uid="{00000000-0005-0000-0000-0000C41A0000}"/>
    <cellStyle name="一般 2 3 9 12 2 2" xfId="26886" xr:uid="{00000000-0005-0000-0000-0000C51A0000}"/>
    <cellStyle name="一般 2 3 9 12 3" xfId="15453" xr:uid="{00000000-0005-0000-0000-0000C61A0000}"/>
    <cellStyle name="一般 2 3 9 12 3 2" xfId="32071" xr:uid="{00000000-0005-0000-0000-0000C71A0000}"/>
    <cellStyle name="一般 2 3 9 12 4" xfId="21701" xr:uid="{00000000-0005-0000-0000-0000C81A0000}"/>
    <cellStyle name="一般 2 3 9 12 5" xfId="37262" xr:uid="{00000000-0005-0000-0000-0000C91A0000}"/>
    <cellStyle name="一般 2 3 9 13" xfId="6253" xr:uid="{00000000-0005-0000-0000-0000CA1A0000}"/>
    <cellStyle name="一般 2 3 9 13 2" xfId="22871" xr:uid="{00000000-0005-0000-0000-0000CB1A0000}"/>
    <cellStyle name="一般 2 3 9 14" xfId="11438" xr:uid="{00000000-0005-0000-0000-0000CC1A0000}"/>
    <cellStyle name="一般 2 3 9 14 2" xfId="28056" xr:uid="{00000000-0005-0000-0000-0000CD1A0000}"/>
    <cellStyle name="一般 2 3 9 15" xfId="17674" xr:uid="{00000000-0005-0000-0000-0000CE1A0000}"/>
    <cellStyle name="一般 2 3 9 16" xfId="16519" xr:uid="{00000000-0005-0000-0000-0000CF1A0000}"/>
    <cellStyle name="一般 2 3 9 17" xfId="33247" xr:uid="{00000000-0005-0000-0000-0000D01A0000}"/>
    <cellStyle name="一般 2 3 9 2" xfId="285" xr:uid="{00000000-0005-0000-0000-0000D11A0000}"/>
    <cellStyle name="一般 2 3 9 2 10" xfId="33368" xr:uid="{00000000-0005-0000-0000-0000D21A0000}"/>
    <cellStyle name="一般 2 3 9 2 2" xfId="1344" xr:uid="{00000000-0005-0000-0000-0000D31A0000}"/>
    <cellStyle name="一般 2 3 9 2 2 2" xfId="7434" xr:uid="{00000000-0005-0000-0000-0000D41A0000}"/>
    <cellStyle name="一般 2 3 9 2 2 2 2" xfId="24052" xr:uid="{00000000-0005-0000-0000-0000D51A0000}"/>
    <cellStyle name="一般 2 3 9 2 2 3" xfId="12619" xr:uid="{00000000-0005-0000-0000-0000D61A0000}"/>
    <cellStyle name="一般 2 3 9 2 2 3 2" xfId="29237" xr:uid="{00000000-0005-0000-0000-0000D71A0000}"/>
    <cellStyle name="一般 2 3 9 2 2 4" xfId="18867" xr:uid="{00000000-0005-0000-0000-0000D81A0000}"/>
    <cellStyle name="一般 2 3 9 2 2 5" xfId="34428" xr:uid="{00000000-0005-0000-0000-0000D91A0000}"/>
    <cellStyle name="一般 2 3 9 2 3" xfId="2404" xr:uid="{00000000-0005-0000-0000-0000DA1A0000}"/>
    <cellStyle name="一般 2 3 9 2 3 2" xfId="8494" xr:uid="{00000000-0005-0000-0000-0000DB1A0000}"/>
    <cellStyle name="一般 2 3 9 2 3 2 2" xfId="25112" xr:uid="{00000000-0005-0000-0000-0000DC1A0000}"/>
    <cellStyle name="一般 2 3 9 2 3 3" xfId="13679" xr:uid="{00000000-0005-0000-0000-0000DD1A0000}"/>
    <cellStyle name="一般 2 3 9 2 3 3 2" xfId="30297" xr:uid="{00000000-0005-0000-0000-0000DE1A0000}"/>
    <cellStyle name="一般 2 3 9 2 3 4" xfId="19927" xr:uid="{00000000-0005-0000-0000-0000DF1A0000}"/>
    <cellStyle name="一般 2 3 9 2 3 5" xfId="35488" xr:uid="{00000000-0005-0000-0000-0000E01A0000}"/>
    <cellStyle name="一般 2 3 9 2 4" xfId="3464" xr:uid="{00000000-0005-0000-0000-0000E11A0000}"/>
    <cellStyle name="一般 2 3 9 2 4 2" xfId="9554" xr:uid="{00000000-0005-0000-0000-0000E21A0000}"/>
    <cellStyle name="一般 2 3 9 2 4 2 2" xfId="26172" xr:uid="{00000000-0005-0000-0000-0000E31A0000}"/>
    <cellStyle name="一般 2 3 9 2 4 3" xfId="14739" xr:uid="{00000000-0005-0000-0000-0000E41A0000}"/>
    <cellStyle name="一般 2 3 9 2 4 3 2" xfId="31357" xr:uid="{00000000-0005-0000-0000-0000E51A0000}"/>
    <cellStyle name="一般 2 3 9 2 4 4" xfId="20987" xr:uid="{00000000-0005-0000-0000-0000E61A0000}"/>
    <cellStyle name="一般 2 3 9 2 4 5" xfId="36548" xr:uid="{00000000-0005-0000-0000-0000E71A0000}"/>
    <cellStyle name="一般 2 3 9 2 5" xfId="4524" xr:uid="{00000000-0005-0000-0000-0000E81A0000}"/>
    <cellStyle name="一般 2 3 9 2 5 2" xfId="10614" xr:uid="{00000000-0005-0000-0000-0000E91A0000}"/>
    <cellStyle name="一般 2 3 9 2 5 2 2" xfId="27232" xr:uid="{00000000-0005-0000-0000-0000EA1A0000}"/>
    <cellStyle name="一般 2 3 9 2 5 3" xfId="15799" xr:uid="{00000000-0005-0000-0000-0000EB1A0000}"/>
    <cellStyle name="一般 2 3 9 2 5 3 2" xfId="32417" xr:uid="{00000000-0005-0000-0000-0000EC1A0000}"/>
    <cellStyle name="一般 2 3 9 2 5 4" xfId="22047" xr:uid="{00000000-0005-0000-0000-0000ED1A0000}"/>
    <cellStyle name="一般 2 3 9 2 5 5" xfId="37608" xr:uid="{00000000-0005-0000-0000-0000EE1A0000}"/>
    <cellStyle name="一般 2 3 9 2 6" xfId="6374" xr:uid="{00000000-0005-0000-0000-0000EF1A0000}"/>
    <cellStyle name="一般 2 3 9 2 6 2" xfId="22992" xr:uid="{00000000-0005-0000-0000-0000F01A0000}"/>
    <cellStyle name="一般 2 3 9 2 7" xfId="11559" xr:uid="{00000000-0005-0000-0000-0000F11A0000}"/>
    <cellStyle name="一般 2 3 9 2 7 2" xfId="28177" xr:uid="{00000000-0005-0000-0000-0000F21A0000}"/>
    <cellStyle name="一般 2 3 9 2 8" xfId="17807" xr:uid="{00000000-0005-0000-0000-0000F31A0000}"/>
    <cellStyle name="一般 2 3 9 2 9" xfId="16865" xr:uid="{00000000-0005-0000-0000-0000F41A0000}"/>
    <cellStyle name="一般 2 3 9 3" xfId="408" xr:uid="{00000000-0005-0000-0000-0000F51A0000}"/>
    <cellStyle name="一般 2 3 9 3 10" xfId="33492" xr:uid="{00000000-0005-0000-0000-0000F61A0000}"/>
    <cellStyle name="一般 2 3 9 3 2" xfId="1468" xr:uid="{00000000-0005-0000-0000-0000F71A0000}"/>
    <cellStyle name="一般 2 3 9 3 2 2" xfId="7558" xr:uid="{00000000-0005-0000-0000-0000F81A0000}"/>
    <cellStyle name="一般 2 3 9 3 2 2 2" xfId="24176" xr:uid="{00000000-0005-0000-0000-0000F91A0000}"/>
    <cellStyle name="一般 2 3 9 3 2 3" xfId="12743" xr:uid="{00000000-0005-0000-0000-0000FA1A0000}"/>
    <cellStyle name="一般 2 3 9 3 2 3 2" xfId="29361" xr:uid="{00000000-0005-0000-0000-0000FB1A0000}"/>
    <cellStyle name="一般 2 3 9 3 2 4" xfId="18991" xr:uid="{00000000-0005-0000-0000-0000FC1A0000}"/>
    <cellStyle name="一般 2 3 9 3 2 5" xfId="34552" xr:uid="{00000000-0005-0000-0000-0000FD1A0000}"/>
    <cellStyle name="一般 2 3 9 3 3" xfId="2528" xr:uid="{00000000-0005-0000-0000-0000FE1A0000}"/>
    <cellStyle name="一般 2 3 9 3 3 2" xfId="8618" xr:uid="{00000000-0005-0000-0000-0000FF1A0000}"/>
    <cellStyle name="一般 2 3 9 3 3 2 2" xfId="25236" xr:uid="{00000000-0005-0000-0000-0000001B0000}"/>
    <cellStyle name="一般 2 3 9 3 3 3" xfId="13803" xr:uid="{00000000-0005-0000-0000-0000011B0000}"/>
    <cellStyle name="一般 2 3 9 3 3 3 2" xfId="30421" xr:uid="{00000000-0005-0000-0000-0000021B0000}"/>
    <cellStyle name="一般 2 3 9 3 3 4" xfId="20051" xr:uid="{00000000-0005-0000-0000-0000031B0000}"/>
    <cellStyle name="一般 2 3 9 3 3 5" xfId="35612" xr:uid="{00000000-0005-0000-0000-0000041B0000}"/>
    <cellStyle name="一般 2 3 9 3 4" xfId="3588" xr:uid="{00000000-0005-0000-0000-0000051B0000}"/>
    <cellStyle name="一般 2 3 9 3 4 2" xfId="9678" xr:uid="{00000000-0005-0000-0000-0000061B0000}"/>
    <cellStyle name="一般 2 3 9 3 4 2 2" xfId="26296" xr:uid="{00000000-0005-0000-0000-0000071B0000}"/>
    <cellStyle name="一般 2 3 9 3 4 3" xfId="14863" xr:uid="{00000000-0005-0000-0000-0000081B0000}"/>
    <cellStyle name="一般 2 3 9 3 4 3 2" xfId="31481" xr:uid="{00000000-0005-0000-0000-0000091B0000}"/>
    <cellStyle name="一般 2 3 9 3 4 4" xfId="21111" xr:uid="{00000000-0005-0000-0000-00000A1B0000}"/>
    <cellStyle name="一般 2 3 9 3 4 5" xfId="36672" xr:uid="{00000000-0005-0000-0000-00000B1B0000}"/>
    <cellStyle name="一般 2 3 9 3 5" xfId="4648" xr:uid="{00000000-0005-0000-0000-00000C1B0000}"/>
    <cellStyle name="一般 2 3 9 3 5 2" xfId="10738" xr:uid="{00000000-0005-0000-0000-00000D1B0000}"/>
    <cellStyle name="一般 2 3 9 3 5 2 2" xfId="27356" xr:uid="{00000000-0005-0000-0000-00000E1B0000}"/>
    <cellStyle name="一般 2 3 9 3 5 3" xfId="15923" xr:uid="{00000000-0005-0000-0000-00000F1B0000}"/>
    <cellStyle name="一般 2 3 9 3 5 3 2" xfId="32541" xr:uid="{00000000-0005-0000-0000-0000101B0000}"/>
    <cellStyle name="一般 2 3 9 3 5 4" xfId="22171" xr:uid="{00000000-0005-0000-0000-0000111B0000}"/>
    <cellStyle name="一般 2 3 9 3 5 5" xfId="37732" xr:uid="{00000000-0005-0000-0000-0000121B0000}"/>
    <cellStyle name="一般 2 3 9 3 6" xfId="6498" xr:uid="{00000000-0005-0000-0000-0000131B0000}"/>
    <cellStyle name="一般 2 3 9 3 6 2" xfId="23116" xr:uid="{00000000-0005-0000-0000-0000141B0000}"/>
    <cellStyle name="一般 2 3 9 3 7" xfId="11683" xr:uid="{00000000-0005-0000-0000-0000151B0000}"/>
    <cellStyle name="一般 2 3 9 3 7 2" xfId="28301" xr:uid="{00000000-0005-0000-0000-0000161B0000}"/>
    <cellStyle name="一般 2 3 9 3 8" xfId="17931" xr:uid="{00000000-0005-0000-0000-0000171B0000}"/>
    <cellStyle name="一般 2 3 9 3 9" xfId="16989" xr:uid="{00000000-0005-0000-0000-0000181B0000}"/>
    <cellStyle name="一般 2 3 9 4" xfId="526" xr:uid="{00000000-0005-0000-0000-0000191B0000}"/>
    <cellStyle name="一般 2 3 9 4 10" xfId="33610" xr:uid="{00000000-0005-0000-0000-00001A1B0000}"/>
    <cellStyle name="一般 2 3 9 4 2" xfId="1586" xr:uid="{00000000-0005-0000-0000-00001B1B0000}"/>
    <cellStyle name="一般 2 3 9 4 2 2" xfId="7676" xr:uid="{00000000-0005-0000-0000-00001C1B0000}"/>
    <cellStyle name="一般 2 3 9 4 2 2 2" xfId="24294" xr:uid="{00000000-0005-0000-0000-00001D1B0000}"/>
    <cellStyle name="一般 2 3 9 4 2 3" xfId="12861" xr:uid="{00000000-0005-0000-0000-00001E1B0000}"/>
    <cellStyle name="一般 2 3 9 4 2 3 2" xfId="29479" xr:uid="{00000000-0005-0000-0000-00001F1B0000}"/>
    <cellStyle name="一般 2 3 9 4 2 4" xfId="19109" xr:uid="{00000000-0005-0000-0000-0000201B0000}"/>
    <cellStyle name="一般 2 3 9 4 2 5" xfId="34670" xr:uid="{00000000-0005-0000-0000-0000211B0000}"/>
    <cellStyle name="一般 2 3 9 4 3" xfId="2646" xr:uid="{00000000-0005-0000-0000-0000221B0000}"/>
    <cellStyle name="一般 2 3 9 4 3 2" xfId="8736" xr:uid="{00000000-0005-0000-0000-0000231B0000}"/>
    <cellStyle name="一般 2 3 9 4 3 2 2" xfId="25354" xr:uid="{00000000-0005-0000-0000-0000241B0000}"/>
    <cellStyle name="一般 2 3 9 4 3 3" xfId="13921" xr:uid="{00000000-0005-0000-0000-0000251B0000}"/>
    <cellStyle name="一般 2 3 9 4 3 3 2" xfId="30539" xr:uid="{00000000-0005-0000-0000-0000261B0000}"/>
    <cellStyle name="一般 2 3 9 4 3 4" xfId="20169" xr:uid="{00000000-0005-0000-0000-0000271B0000}"/>
    <cellStyle name="一般 2 3 9 4 3 5" xfId="35730" xr:uid="{00000000-0005-0000-0000-0000281B0000}"/>
    <cellStyle name="一般 2 3 9 4 4" xfId="3706" xr:uid="{00000000-0005-0000-0000-0000291B0000}"/>
    <cellStyle name="一般 2 3 9 4 4 2" xfId="9796" xr:uid="{00000000-0005-0000-0000-00002A1B0000}"/>
    <cellStyle name="一般 2 3 9 4 4 2 2" xfId="26414" xr:uid="{00000000-0005-0000-0000-00002B1B0000}"/>
    <cellStyle name="一般 2 3 9 4 4 3" xfId="14981" xr:uid="{00000000-0005-0000-0000-00002C1B0000}"/>
    <cellStyle name="一般 2 3 9 4 4 3 2" xfId="31599" xr:uid="{00000000-0005-0000-0000-00002D1B0000}"/>
    <cellStyle name="一般 2 3 9 4 4 4" xfId="21229" xr:uid="{00000000-0005-0000-0000-00002E1B0000}"/>
    <cellStyle name="一般 2 3 9 4 4 5" xfId="36790" xr:uid="{00000000-0005-0000-0000-00002F1B0000}"/>
    <cellStyle name="一般 2 3 9 4 5" xfId="4766" xr:uid="{00000000-0005-0000-0000-0000301B0000}"/>
    <cellStyle name="一般 2 3 9 4 5 2" xfId="10856" xr:uid="{00000000-0005-0000-0000-0000311B0000}"/>
    <cellStyle name="一般 2 3 9 4 5 2 2" xfId="27474" xr:uid="{00000000-0005-0000-0000-0000321B0000}"/>
    <cellStyle name="一般 2 3 9 4 5 3" xfId="16041" xr:uid="{00000000-0005-0000-0000-0000331B0000}"/>
    <cellStyle name="一般 2 3 9 4 5 3 2" xfId="32659" xr:uid="{00000000-0005-0000-0000-0000341B0000}"/>
    <cellStyle name="一般 2 3 9 4 5 4" xfId="22289" xr:uid="{00000000-0005-0000-0000-0000351B0000}"/>
    <cellStyle name="一般 2 3 9 4 5 5" xfId="37850" xr:uid="{00000000-0005-0000-0000-0000361B0000}"/>
    <cellStyle name="一般 2 3 9 4 6" xfId="6616" xr:uid="{00000000-0005-0000-0000-0000371B0000}"/>
    <cellStyle name="一般 2 3 9 4 6 2" xfId="23234" xr:uid="{00000000-0005-0000-0000-0000381B0000}"/>
    <cellStyle name="一般 2 3 9 4 7" xfId="11801" xr:uid="{00000000-0005-0000-0000-0000391B0000}"/>
    <cellStyle name="一般 2 3 9 4 7 2" xfId="28419" xr:uid="{00000000-0005-0000-0000-00003A1B0000}"/>
    <cellStyle name="一般 2 3 9 4 8" xfId="18049" xr:uid="{00000000-0005-0000-0000-00003B1B0000}"/>
    <cellStyle name="一般 2 3 9 4 9" xfId="17107" xr:uid="{00000000-0005-0000-0000-00003C1B0000}"/>
    <cellStyle name="一般 2 3 9 5" xfId="644" xr:uid="{00000000-0005-0000-0000-00003D1B0000}"/>
    <cellStyle name="一般 2 3 9 5 10" xfId="33728" xr:uid="{00000000-0005-0000-0000-00003E1B0000}"/>
    <cellStyle name="一般 2 3 9 5 2" xfId="1704" xr:uid="{00000000-0005-0000-0000-00003F1B0000}"/>
    <cellStyle name="一般 2 3 9 5 2 2" xfId="7794" xr:uid="{00000000-0005-0000-0000-0000401B0000}"/>
    <cellStyle name="一般 2 3 9 5 2 2 2" xfId="24412" xr:uid="{00000000-0005-0000-0000-0000411B0000}"/>
    <cellStyle name="一般 2 3 9 5 2 3" xfId="12979" xr:uid="{00000000-0005-0000-0000-0000421B0000}"/>
    <cellStyle name="一般 2 3 9 5 2 3 2" xfId="29597" xr:uid="{00000000-0005-0000-0000-0000431B0000}"/>
    <cellStyle name="一般 2 3 9 5 2 4" xfId="19227" xr:uid="{00000000-0005-0000-0000-0000441B0000}"/>
    <cellStyle name="一般 2 3 9 5 2 5" xfId="34788" xr:uid="{00000000-0005-0000-0000-0000451B0000}"/>
    <cellStyle name="一般 2 3 9 5 3" xfId="2764" xr:uid="{00000000-0005-0000-0000-0000461B0000}"/>
    <cellStyle name="一般 2 3 9 5 3 2" xfId="8854" xr:uid="{00000000-0005-0000-0000-0000471B0000}"/>
    <cellStyle name="一般 2 3 9 5 3 2 2" xfId="25472" xr:uid="{00000000-0005-0000-0000-0000481B0000}"/>
    <cellStyle name="一般 2 3 9 5 3 3" xfId="14039" xr:uid="{00000000-0005-0000-0000-0000491B0000}"/>
    <cellStyle name="一般 2 3 9 5 3 3 2" xfId="30657" xr:uid="{00000000-0005-0000-0000-00004A1B0000}"/>
    <cellStyle name="一般 2 3 9 5 3 4" xfId="20287" xr:uid="{00000000-0005-0000-0000-00004B1B0000}"/>
    <cellStyle name="一般 2 3 9 5 3 5" xfId="35848" xr:uid="{00000000-0005-0000-0000-00004C1B0000}"/>
    <cellStyle name="一般 2 3 9 5 4" xfId="3824" xr:uid="{00000000-0005-0000-0000-00004D1B0000}"/>
    <cellStyle name="一般 2 3 9 5 4 2" xfId="9914" xr:uid="{00000000-0005-0000-0000-00004E1B0000}"/>
    <cellStyle name="一般 2 3 9 5 4 2 2" xfId="26532" xr:uid="{00000000-0005-0000-0000-00004F1B0000}"/>
    <cellStyle name="一般 2 3 9 5 4 3" xfId="15099" xr:uid="{00000000-0005-0000-0000-0000501B0000}"/>
    <cellStyle name="一般 2 3 9 5 4 3 2" xfId="31717" xr:uid="{00000000-0005-0000-0000-0000511B0000}"/>
    <cellStyle name="一般 2 3 9 5 4 4" xfId="21347" xr:uid="{00000000-0005-0000-0000-0000521B0000}"/>
    <cellStyle name="一般 2 3 9 5 4 5" xfId="36908" xr:uid="{00000000-0005-0000-0000-0000531B0000}"/>
    <cellStyle name="一般 2 3 9 5 5" xfId="4884" xr:uid="{00000000-0005-0000-0000-0000541B0000}"/>
    <cellStyle name="一般 2 3 9 5 5 2" xfId="10974" xr:uid="{00000000-0005-0000-0000-0000551B0000}"/>
    <cellStyle name="一般 2 3 9 5 5 2 2" xfId="27592" xr:uid="{00000000-0005-0000-0000-0000561B0000}"/>
    <cellStyle name="一般 2 3 9 5 5 3" xfId="16159" xr:uid="{00000000-0005-0000-0000-0000571B0000}"/>
    <cellStyle name="一般 2 3 9 5 5 3 2" xfId="32777" xr:uid="{00000000-0005-0000-0000-0000581B0000}"/>
    <cellStyle name="一般 2 3 9 5 5 4" xfId="22407" xr:uid="{00000000-0005-0000-0000-0000591B0000}"/>
    <cellStyle name="一般 2 3 9 5 5 5" xfId="37968" xr:uid="{00000000-0005-0000-0000-00005A1B0000}"/>
    <cellStyle name="一般 2 3 9 5 6" xfId="6734" xr:uid="{00000000-0005-0000-0000-00005B1B0000}"/>
    <cellStyle name="一般 2 3 9 5 6 2" xfId="23352" xr:uid="{00000000-0005-0000-0000-00005C1B0000}"/>
    <cellStyle name="一般 2 3 9 5 7" xfId="11919" xr:uid="{00000000-0005-0000-0000-00005D1B0000}"/>
    <cellStyle name="一般 2 3 9 5 7 2" xfId="28537" xr:uid="{00000000-0005-0000-0000-00005E1B0000}"/>
    <cellStyle name="一般 2 3 9 5 8" xfId="18167" xr:uid="{00000000-0005-0000-0000-00005F1B0000}"/>
    <cellStyle name="一般 2 3 9 5 9" xfId="17225" xr:uid="{00000000-0005-0000-0000-0000601B0000}"/>
    <cellStyle name="一般 2 3 9 6" xfId="762" xr:uid="{00000000-0005-0000-0000-0000611B0000}"/>
    <cellStyle name="一般 2 3 9 6 10" xfId="33846" xr:uid="{00000000-0005-0000-0000-0000621B0000}"/>
    <cellStyle name="一般 2 3 9 6 2" xfId="1822" xr:uid="{00000000-0005-0000-0000-0000631B0000}"/>
    <cellStyle name="一般 2 3 9 6 2 2" xfId="7912" xr:uid="{00000000-0005-0000-0000-0000641B0000}"/>
    <cellStyle name="一般 2 3 9 6 2 2 2" xfId="24530" xr:uid="{00000000-0005-0000-0000-0000651B0000}"/>
    <cellStyle name="一般 2 3 9 6 2 3" xfId="13097" xr:uid="{00000000-0005-0000-0000-0000661B0000}"/>
    <cellStyle name="一般 2 3 9 6 2 3 2" xfId="29715" xr:uid="{00000000-0005-0000-0000-0000671B0000}"/>
    <cellStyle name="一般 2 3 9 6 2 4" xfId="19345" xr:uid="{00000000-0005-0000-0000-0000681B0000}"/>
    <cellStyle name="一般 2 3 9 6 2 5" xfId="34906" xr:uid="{00000000-0005-0000-0000-0000691B0000}"/>
    <cellStyle name="一般 2 3 9 6 3" xfId="2882" xr:uid="{00000000-0005-0000-0000-00006A1B0000}"/>
    <cellStyle name="一般 2 3 9 6 3 2" xfId="8972" xr:uid="{00000000-0005-0000-0000-00006B1B0000}"/>
    <cellStyle name="一般 2 3 9 6 3 2 2" xfId="25590" xr:uid="{00000000-0005-0000-0000-00006C1B0000}"/>
    <cellStyle name="一般 2 3 9 6 3 3" xfId="14157" xr:uid="{00000000-0005-0000-0000-00006D1B0000}"/>
    <cellStyle name="一般 2 3 9 6 3 3 2" xfId="30775" xr:uid="{00000000-0005-0000-0000-00006E1B0000}"/>
    <cellStyle name="一般 2 3 9 6 3 4" xfId="20405" xr:uid="{00000000-0005-0000-0000-00006F1B0000}"/>
    <cellStyle name="一般 2 3 9 6 3 5" xfId="35966" xr:uid="{00000000-0005-0000-0000-0000701B0000}"/>
    <cellStyle name="一般 2 3 9 6 4" xfId="3942" xr:uid="{00000000-0005-0000-0000-0000711B0000}"/>
    <cellStyle name="一般 2 3 9 6 4 2" xfId="10032" xr:uid="{00000000-0005-0000-0000-0000721B0000}"/>
    <cellStyle name="一般 2 3 9 6 4 2 2" xfId="26650" xr:uid="{00000000-0005-0000-0000-0000731B0000}"/>
    <cellStyle name="一般 2 3 9 6 4 3" xfId="15217" xr:uid="{00000000-0005-0000-0000-0000741B0000}"/>
    <cellStyle name="一般 2 3 9 6 4 3 2" xfId="31835" xr:uid="{00000000-0005-0000-0000-0000751B0000}"/>
    <cellStyle name="一般 2 3 9 6 4 4" xfId="21465" xr:uid="{00000000-0005-0000-0000-0000761B0000}"/>
    <cellStyle name="一般 2 3 9 6 4 5" xfId="37026" xr:uid="{00000000-0005-0000-0000-0000771B0000}"/>
    <cellStyle name="一般 2 3 9 6 5" xfId="5002" xr:uid="{00000000-0005-0000-0000-0000781B0000}"/>
    <cellStyle name="一般 2 3 9 6 5 2" xfId="11092" xr:uid="{00000000-0005-0000-0000-0000791B0000}"/>
    <cellStyle name="一般 2 3 9 6 5 2 2" xfId="27710" xr:uid="{00000000-0005-0000-0000-00007A1B0000}"/>
    <cellStyle name="一般 2 3 9 6 5 3" xfId="16277" xr:uid="{00000000-0005-0000-0000-00007B1B0000}"/>
    <cellStyle name="一般 2 3 9 6 5 3 2" xfId="32895" xr:uid="{00000000-0005-0000-0000-00007C1B0000}"/>
    <cellStyle name="一般 2 3 9 6 5 4" xfId="22525" xr:uid="{00000000-0005-0000-0000-00007D1B0000}"/>
    <cellStyle name="一般 2 3 9 6 5 5" xfId="38086" xr:uid="{00000000-0005-0000-0000-00007E1B0000}"/>
    <cellStyle name="一般 2 3 9 6 6" xfId="6852" xr:uid="{00000000-0005-0000-0000-00007F1B0000}"/>
    <cellStyle name="一般 2 3 9 6 6 2" xfId="23470" xr:uid="{00000000-0005-0000-0000-0000801B0000}"/>
    <cellStyle name="一般 2 3 9 6 7" xfId="12037" xr:uid="{00000000-0005-0000-0000-0000811B0000}"/>
    <cellStyle name="一般 2 3 9 6 7 2" xfId="28655" xr:uid="{00000000-0005-0000-0000-0000821B0000}"/>
    <cellStyle name="一般 2 3 9 6 8" xfId="18285" xr:uid="{00000000-0005-0000-0000-0000831B0000}"/>
    <cellStyle name="一般 2 3 9 6 9" xfId="17343" xr:uid="{00000000-0005-0000-0000-0000841B0000}"/>
    <cellStyle name="一般 2 3 9 7" xfId="880" xr:uid="{00000000-0005-0000-0000-0000851B0000}"/>
    <cellStyle name="一般 2 3 9 7 10" xfId="33964" xr:uid="{00000000-0005-0000-0000-0000861B0000}"/>
    <cellStyle name="一般 2 3 9 7 2" xfId="1940" xr:uid="{00000000-0005-0000-0000-0000871B0000}"/>
    <cellStyle name="一般 2 3 9 7 2 2" xfId="8030" xr:uid="{00000000-0005-0000-0000-0000881B0000}"/>
    <cellStyle name="一般 2 3 9 7 2 2 2" xfId="24648" xr:uid="{00000000-0005-0000-0000-0000891B0000}"/>
    <cellStyle name="一般 2 3 9 7 2 3" xfId="13215" xr:uid="{00000000-0005-0000-0000-00008A1B0000}"/>
    <cellStyle name="一般 2 3 9 7 2 3 2" xfId="29833" xr:uid="{00000000-0005-0000-0000-00008B1B0000}"/>
    <cellStyle name="一般 2 3 9 7 2 4" xfId="19463" xr:uid="{00000000-0005-0000-0000-00008C1B0000}"/>
    <cellStyle name="一般 2 3 9 7 2 5" xfId="35024" xr:uid="{00000000-0005-0000-0000-00008D1B0000}"/>
    <cellStyle name="一般 2 3 9 7 3" xfId="3000" xr:uid="{00000000-0005-0000-0000-00008E1B0000}"/>
    <cellStyle name="一般 2 3 9 7 3 2" xfId="9090" xr:uid="{00000000-0005-0000-0000-00008F1B0000}"/>
    <cellStyle name="一般 2 3 9 7 3 2 2" xfId="25708" xr:uid="{00000000-0005-0000-0000-0000901B0000}"/>
    <cellStyle name="一般 2 3 9 7 3 3" xfId="14275" xr:uid="{00000000-0005-0000-0000-0000911B0000}"/>
    <cellStyle name="一般 2 3 9 7 3 3 2" xfId="30893" xr:uid="{00000000-0005-0000-0000-0000921B0000}"/>
    <cellStyle name="一般 2 3 9 7 3 4" xfId="20523" xr:uid="{00000000-0005-0000-0000-0000931B0000}"/>
    <cellStyle name="一般 2 3 9 7 3 5" xfId="36084" xr:uid="{00000000-0005-0000-0000-0000941B0000}"/>
    <cellStyle name="一般 2 3 9 7 4" xfId="4060" xr:uid="{00000000-0005-0000-0000-0000951B0000}"/>
    <cellStyle name="一般 2 3 9 7 4 2" xfId="10150" xr:uid="{00000000-0005-0000-0000-0000961B0000}"/>
    <cellStyle name="一般 2 3 9 7 4 2 2" xfId="26768" xr:uid="{00000000-0005-0000-0000-0000971B0000}"/>
    <cellStyle name="一般 2 3 9 7 4 3" xfId="15335" xr:uid="{00000000-0005-0000-0000-0000981B0000}"/>
    <cellStyle name="一般 2 3 9 7 4 3 2" xfId="31953" xr:uid="{00000000-0005-0000-0000-0000991B0000}"/>
    <cellStyle name="一般 2 3 9 7 4 4" xfId="21583" xr:uid="{00000000-0005-0000-0000-00009A1B0000}"/>
    <cellStyle name="一般 2 3 9 7 4 5" xfId="37144" xr:uid="{00000000-0005-0000-0000-00009B1B0000}"/>
    <cellStyle name="一般 2 3 9 7 5" xfId="5120" xr:uid="{00000000-0005-0000-0000-00009C1B0000}"/>
    <cellStyle name="一般 2 3 9 7 5 2" xfId="11210" xr:uid="{00000000-0005-0000-0000-00009D1B0000}"/>
    <cellStyle name="一般 2 3 9 7 5 2 2" xfId="27828" xr:uid="{00000000-0005-0000-0000-00009E1B0000}"/>
    <cellStyle name="一般 2 3 9 7 5 3" xfId="16395" xr:uid="{00000000-0005-0000-0000-00009F1B0000}"/>
    <cellStyle name="一般 2 3 9 7 5 3 2" xfId="33013" xr:uid="{00000000-0005-0000-0000-0000A01B0000}"/>
    <cellStyle name="一般 2 3 9 7 5 4" xfId="22643" xr:uid="{00000000-0005-0000-0000-0000A11B0000}"/>
    <cellStyle name="一般 2 3 9 7 5 5" xfId="38204" xr:uid="{00000000-0005-0000-0000-0000A21B0000}"/>
    <cellStyle name="一般 2 3 9 7 6" xfId="6970" xr:uid="{00000000-0005-0000-0000-0000A31B0000}"/>
    <cellStyle name="一般 2 3 9 7 6 2" xfId="23588" xr:uid="{00000000-0005-0000-0000-0000A41B0000}"/>
    <cellStyle name="一般 2 3 9 7 7" xfId="12155" xr:uid="{00000000-0005-0000-0000-0000A51B0000}"/>
    <cellStyle name="一般 2 3 9 7 7 2" xfId="28773" xr:uid="{00000000-0005-0000-0000-0000A61B0000}"/>
    <cellStyle name="一般 2 3 9 7 8" xfId="18403" xr:uid="{00000000-0005-0000-0000-0000A71B0000}"/>
    <cellStyle name="一般 2 3 9 7 9" xfId="17461" xr:uid="{00000000-0005-0000-0000-0000A81B0000}"/>
    <cellStyle name="一般 2 3 9 8" xfId="1223" xr:uid="{00000000-0005-0000-0000-0000A91B0000}"/>
    <cellStyle name="一般 2 3 9 8 2" xfId="2283" xr:uid="{00000000-0005-0000-0000-0000AA1B0000}"/>
    <cellStyle name="一般 2 3 9 8 2 2" xfId="8373" xr:uid="{00000000-0005-0000-0000-0000AB1B0000}"/>
    <cellStyle name="一般 2 3 9 8 2 2 2" xfId="24991" xr:uid="{00000000-0005-0000-0000-0000AC1B0000}"/>
    <cellStyle name="一般 2 3 9 8 2 3" xfId="13558" xr:uid="{00000000-0005-0000-0000-0000AD1B0000}"/>
    <cellStyle name="一般 2 3 9 8 2 3 2" xfId="30176" xr:uid="{00000000-0005-0000-0000-0000AE1B0000}"/>
    <cellStyle name="一般 2 3 9 8 2 4" xfId="19806" xr:uid="{00000000-0005-0000-0000-0000AF1B0000}"/>
    <cellStyle name="一般 2 3 9 8 2 5" xfId="35367" xr:uid="{00000000-0005-0000-0000-0000B01B0000}"/>
    <cellStyle name="一般 2 3 9 8 3" xfId="3343" xr:uid="{00000000-0005-0000-0000-0000B11B0000}"/>
    <cellStyle name="一般 2 3 9 8 3 2" xfId="9433" xr:uid="{00000000-0005-0000-0000-0000B21B0000}"/>
    <cellStyle name="一般 2 3 9 8 3 2 2" xfId="26051" xr:uid="{00000000-0005-0000-0000-0000B31B0000}"/>
    <cellStyle name="一般 2 3 9 8 3 3" xfId="14618" xr:uid="{00000000-0005-0000-0000-0000B41B0000}"/>
    <cellStyle name="一般 2 3 9 8 3 3 2" xfId="31236" xr:uid="{00000000-0005-0000-0000-0000B51B0000}"/>
    <cellStyle name="一般 2 3 9 8 3 4" xfId="20866" xr:uid="{00000000-0005-0000-0000-0000B61B0000}"/>
    <cellStyle name="一般 2 3 9 8 3 5" xfId="36427" xr:uid="{00000000-0005-0000-0000-0000B71B0000}"/>
    <cellStyle name="一般 2 3 9 8 4" xfId="4403" xr:uid="{00000000-0005-0000-0000-0000B81B0000}"/>
    <cellStyle name="一般 2 3 9 8 4 2" xfId="10493" xr:uid="{00000000-0005-0000-0000-0000B91B0000}"/>
    <cellStyle name="一般 2 3 9 8 4 2 2" xfId="27111" xr:uid="{00000000-0005-0000-0000-0000BA1B0000}"/>
    <cellStyle name="一般 2 3 9 8 4 3" xfId="15678" xr:uid="{00000000-0005-0000-0000-0000BB1B0000}"/>
    <cellStyle name="一般 2 3 9 8 4 3 2" xfId="32296" xr:uid="{00000000-0005-0000-0000-0000BC1B0000}"/>
    <cellStyle name="一般 2 3 9 8 4 4" xfId="21926" xr:uid="{00000000-0005-0000-0000-0000BD1B0000}"/>
    <cellStyle name="一般 2 3 9 8 4 5" xfId="37487" xr:uid="{00000000-0005-0000-0000-0000BE1B0000}"/>
    <cellStyle name="一般 2 3 9 8 5" xfId="7313" xr:uid="{00000000-0005-0000-0000-0000BF1B0000}"/>
    <cellStyle name="一般 2 3 9 8 5 2" xfId="23931" xr:uid="{00000000-0005-0000-0000-0000C01B0000}"/>
    <cellStyle name="一般 2 3 9 8 6" xfId="12498" xr:uid="{00000000-0005-0000-0000-0000C11B0000}"/>
    <cellStyle name="一般 2 3 9 8 6 2" xfId="29116" xr:uid="{00000000-0005-0000-0000-0000C21B0000}"/>
    <cellStyle name="一般 2 3 9 8 7" xfId="18746" xr:uid="{00000000-0005-0000-0000-0000C31B0000}"/>
    <cellStyle name="一般 2 3 9 8 8" xfId="16744" xr:uid="{00000000-0005-0000-0000-0000C41B0000}"/>
    <cellStyle name="一般 2 3 9 8 9" xfId="34307" xr:uid="{00000000-0005-0000-0000-0000C51B0000}"/>
    <cellStyle name="一般 2 3 9 9" xfId="998" xr:uid="{00000000-0005-0000-0000-0000C61B0000}"/>
    <cellStyle name="一般 2 3 9 9 2" xfId="7088" xr:uid="{00000000-0005-0000-0000-0000C71B0000}"/>
    <cellStyle name="一般 2 3 9 9 2 2" xfId="23706" xr:uid="{00000000-0005-0000-0000-0000C81B0000}"/>
    <cellStyle name="一般 2 3 9 9 3" xfId="12273" xr:uid="{00000000-0005-0000-0000-0000C91B0000}"/>
    <cellStyle name="一般 2 3 9 9 3 2" xfId="28891" xr:uid="{00000000-0005-0000-0000-0000CA1B0000}"/>
    <cellStyle name="一般 2 3 9 9 4" xfId="18521" xr:uid="{00000000-0005-0000-0000-0000CB1B0000}"/>
    <cellStyle name="一般 2 3 9 9 5" xfId="34082" xr:uid="{00000000-0005-0000-0000-0000CC1B0000}"/>
    <cellStyle name="一般 2 4" xfId="2" xr:uid="{00000000-0005-0000-0000-0000CD1B0000}"/>
    <cellStyle name="一般 2 5" xfId="47" xr:uid="{00000000-0005-0000-0000-0000CE1B0000}"/>
    <cellStyle name="一般 2 5 10" xfId="624" xr:uid="{00000000-0005-0000-0000-0000CF1B0000}"/>
    <cellStyle name="一般 2 5 10 10" xfId="33708" xr:uid="{00000000-0005-0000-0000-0000D01B0000}"/>
    <cellStyle name="一般 2 5 10 2" xfId="1684" xr:uid="{00000000-0005-0000-0000-0000D11B0000}"/>
    <cellStyle name="一般 2 5 10 2 2" xfId="7774" xr:uid="{00000000-0005-0000-0000-0000D21B0000}"/>
    <cellStyle name="一般 2 5 10 2 2 2" xfId="24392" xr:uid="{00000000-0005-0000-0000-0000D31B0000}"/>
    <cellStyle name="一般 2 5 10 2 3" xfId="12959" xr:uid="{00000000-0005-0000-0000-0000D41B0000}"/>
    <cellStyle name="一般 2 5 10 2 3 2" xfId="29577" xr:uid="{00000000-0005-0000-0000-0000D51B0000}"/>
    <cellStyle name="一般 2 5 10 2 4" xfId="19207" xr:uid="{00000000-0005-0000-0000-0000D61B0000}"/>
    <cellStyle name="一般 2 5 10 2 5" xfId="34768" xr:uid="{00000000-0005-0000-0000-0000D71B0000}"/>
    <cellStyle name="一般 2 5 10 3" xfId="2744" xr:uid="{00000000-0005-0000-0000-0000D81B0000}"/>
    <cellStyle name="一般 2 5 10 3 2" xfId="8834" xr:uid="{00000000-0005-0000-0000-0000D91B0000}"/>
    <cellStyle name="一般 2 5 10 3 2 2" xfId="25452" xr:uid="{00000000-0005-0000-0000-0000DA1B0000}"/>
    <cellStyle name="一般 2 5 10 3 3" xfId="14019" xr:uid="{00000000-0005-0000-0000-0000DB1B0000}"/>
    <cellStyle name="一般 2 5 10 3 3 2" xfId="30637" xr:uid="{00000000-0005-0000-0000-0000DC1B0000}"/>
    <cellStyle name="一般 2 5 10 3 4" xfId="20267" xr:uid="{00000000-0005-0000-0000-0000DD1B0000}"/>
    <cellStyle name="一般 2 5 10 3 5" xfId="35828" xr:uid="{00000000-0005-0000-0000-0000DE1B0000}"/>
    <cellStyle name="一般 2 5 10 4" xfId="3804" xr:uid="{00000000-0005-0000-0000-0000DF1B0000}"/>
    <cellStyle name="一般 2 5 10 4 2" xfId="9894" xr:uid="{00000000-0005-0000-0000-0000E01B0000}"/>
    <cellStyle name="一般 2 5 10 4 2 2" xfId="26512" xr:uid="{00000000-0005-0000-0000-0000E11B0000}"/>
    <cellStyle name="一般 2 5 10 4 3" xfId="15079" xr:uid="{00000000-0005-0000-0000-0000E21B0000}"/>
    <cellStyle name="一般 2 5 10 4 3 2" xfId="31697" xr:uid="{00000000-0005-0000-0000-0000E31B0000}"/>
    <cellStyle name="一般 2 5 10 4 4" xfId="21327" xr:uid="{00000000-0005-0000-0000-0000E41B0000}"/>
    <cellStyle name="一般 2 5 10 4 5" xfId="36888" xr:uid="{00000000-0005-0000-0000-0000E51B0000}"/>
    <cellStyle name="一般 2 5 10 5" xfId="4864" xr:uid="{00000000-0005-0000-0000-0000E61B0000}"/>
    <cellStyle name="一般 2 5 10 5 2" xfId="10954" xr:uid="{00000000-0005-0000-0000-0000E71B0000}"/>
    <cellStyle name="一般 2 5 10 5 2 2" xfId="27572" xr:uid="{00000000-0005-0000-0000-0000E81B0000}"/>
    <cellStyle name="一般 2 5 10 5 3" xfId="16139" xr:uid="{00000000-0005-0000-0000-0000E91B0000}"/>
    <cellStyle name="一般 2 5 10 5 3 2" xfId="32757" xr:uid="{00000000-0005-0000-0000-0000EA1B0000}"/>
    <cellStyle name="一般 2 5 10 5 4" xfId="22387" xr:uid="{00000000-0005-0000-0000-0000EB1B0000}"/>
    <cellStyle name="一般 2 5 10 5 5" xfId="37948" xr:uid="{00000000-0005-0000-0000-0000EC1B0000}"/>
    <cellStyle name="一般 2 5 10 6" xfId="6714" xr:uid="{00000000-0005-0000-0000-0000ED1B0000}"/>
    <cellStyle name="一般 2 5 10 6 2" xfId="23332" xr:uid="{00000000-0005-0000-0000-0000EE1B0000}"/>
    <cellStyle name="一般 2 5 10 7" xfId="11899" xr:uid="{00000000-0005-0000-0000-0000EF1B0000}"/>
    <cellStyle name="一般 2 5 10 7 2" xfId="28517" xr:uid="{00000000-0005-0000-0000-0000F01B0000}"/>
    <cellStyle name="一般 2 5 10 8" xfId="18147" xr:uid="{00000000-0005-0000-0000-0000F11B0000}"/>
    <cellStyle name="一般 2 5 10 9" xfId="17205" xr:uid="{00000000-0005-0000-0000-0000F21B0000}"/>
    <cellStyle name="一般 2 5 11" xfId="742" xr:uid="{00000000-0005-0000-0000-0000F31B0000}"/>
    <cellStyle name="一般 2 5 11 10" xfId="33826" xr:uid="{00000000-0005-0000-0000-0000F41B0000}"/>
    <cellStyle name="一般 2 5 11 2" xfId="1802" xr:uid="{00000000-0005-0000-0000-0000F51B0000}"/>
    <cellStyle name="一般 2 5 11 2 2" xfId="7892" xr:uid="{00000000-0005-0000-0000-0000F61B0000}"/>
    <cellStyle name="一般 2 5 11 2 2 2" xfId="24510" xr:uid="{00000000-0005-0000-0000-0000F71B0000}"/>
    <cellStyle name="一般 2 5 11 2 3" xfId="13077" xr:uid="{00000000-0005-0000-0000-0000F81B0000}"/>
    <cellStyle name="一般 2 5 11 2 3 2" xfId="29695" xr:uid="{00000000-0005-0000-0000-0000F91B0000}"/>
    <cellStyle name="一般 2 5 11 2 4" xfId="19325" xr:uid="{00000000-0005-0000-0000-0000FA1B0000}"/>
    <cellStyle name="一般 2 5 11 2 5" xfId="34886" xr:uid="{00000000-0005-0000-0000-0000FB1B0000}"/>
    <cellStyle name="一般 2 5 11 3" xfId="2862" xr:uid="{00000000-0005-0000-0000-0000FC1B0000}"/>
    <cellStyle name="一般 2 5 11 3 2" xfId="8952" xr:uid="{00000000-0005-0000-0000-0000FD1B0000}"/>
    <cellStyle name="一般 2 5 11 3 2 2" xfId="25570" xr:uid="{00000000-0005-0000-0000-0000FE1B0000}"/>
    <cellStyle name="一般 2 5 11 3 3" xfId="14137" xr:uid="{00000000-0005-0000-0000-0000FF1B0000}"/>
    <cellStyle name="一般 2 5 11 3 3 2" xfId="30755" xr:uid="{00000000-0005-0000-0000-0000001C0000}"/>
    <cellStyle name="一般 2 5 11 3 4" xfId="20385" xr:uid="{00000000-0005-0000-0000-0000011C0000}"/>
    <cellStyle name="一般 2 5 11 3 5" xfId="35946" xr:uid="{00000000-0005-0000-0000-0000021C0000}"/>
    <cellStyle name="一般 2 5 11 4" xfId="3922" xr:uid="{00000000-0005-0000-0000-0000031C0000}"/>
    <cellStyle name="一般 2 5 11 4 2" xfId="10012" xr:uid="{00000000-0005-0000-0000-0000041C0000}"/>
    <cellStyle name="一般 2 5 11 4 2 2" xfId="26630" xr:uid="{00000000-0005-0000-0000-0000051C0000}"/>
    <cellStyle name="一般 2 5 11 4 3" xfId="15197" xr:uid="{00000000-0005-0000-0000-0000061C0000}"/>
    <cellStyle name="一般 2 5 11 4 3 2" xfId="31815" xr:uid="{00000000-0005-0000-0000-0000071C0000}"/>
    <cellStyle name="一般 2 5 11 4 4" xfId="21445" xr:uid="{00000000-0005-0000-0000-0000081C0000}"/>
    <cellStyle name="一般 2 5 11 4 5" xfId="37006" xr:uid="{00000000-0005-0000-0000-0000091C0000}"/>
    <cellStyle name="一般 2 5 11 5" xfId="4982" xr:uid="{00000000-0005-0000-0000-00000A1C0000}"/>
    <cellStyle name="一般 2 5 11 5 2" xfId="11072" xr:uid="{00000000-0005-0000-0000-00000B1C0000}"/>
    <cellStyle name="一般 2 5 11 5 2 2" xfId="27690" xr:uid="{00000000-0005-0000-0000-00000C1C0000}"/>
    <cellStyle name="一般 2 5 11 5 3" xfId="16257" xr:uid="{00000000-0005-0000-0000-00000D1C0000}"/>
    <cellStyle name="一般 2 5 11 5 3 2" xfId="32875" xr:uid="{00000000-0005-0000-0000-00000E1C0000}"/>
    <cellStyle name="一般 2 5 11 5 4" xfId="22505" xr:uid="{00000000-0005-0000-0000-00000F1C0000}"/>
    <cellStyle name="一般 2 5 11 5 5" xfId="38066" xr:uid="{00000000-0005-0000-0000-0000101C0000}"/>
    <cellStyle name="一般 2 5 11 6" xfId="6832" xr:uid="{00000000-0005-0000-0000-0000111C0000}"/>
    <cellStyle name="一般 2 5 11 6 2" xfId="23450" xr:uid="{00000000-0005-0000-0000-0000121C0000}"/>
    <cellStyle name="一般 2 5 11 7" xfId="12017" xr:uid="{00000000-0005-0000-0000-0000131C0000}"/>
    <cellStyle name="一般 2 5 11 7 2" xfId="28635" xr:uid="{00000000-0005-0000-0000-0000141C0000}"/>
    <cellStyle name="一般 2 5 11 8" xfId="18265" xr:uid="{00000000-0005-0000-0000-0000151C0000}"/>
    <cellStyle name="一般 2 5 11 9" xfId="17323" xr:uid="{00000000-0005-0000-0000-0000161C0000}"/>
    <cellStyle name="一般 2 5 12" xfId="860" xr:uid="{00000000-0005-0000-0000-0000171C0000}"/>
    <cellStyle name="一般 2 5 12 10" xfId="33944" xr:uid="{00000000-0005-0000-0000-0000181C0000}"/>
    <cellStyle name="一般 2 5 12 2" xfId="1920" xr:uid="{00000000-0005-0000-0000-0000191C0000}"/>
    <cellStyle name="一般 2 5 12 2 2" xfId="8010" xr:uid="{00000000-0005-0000-0000-00001A1C0000}"/>
    <cellStyle name="一般 2 5 12 2 2 2" xfId="24628" xr:uid="{00000000-0005-0000-0000-00001B1C0000}"/>
    <cellStyle name="一般 2 5 12 2 3" xfId="13195" xr:uid="{00000000-0005-0000-0000-00001C1C0000}"/>
    <cellStyle name="一般 2 5 12 2 3 2" xfId="29813" xr:uid="{00000000-0005-0000-0000-00001D1C0000}"/>
    <cellStyle name="一般 2 5 12 2 4" xfId="19443" xr:uid="{00000000-0005-0000-0000-00001E1C0000}"/>
    <cellStyle name="一般 2 5 12 2 5" xfId="35004" xr:uid="{00000000-0005-0000-0000-00001F1C0000}"/>
    <cellStyle name="一般 2 5 12 3" xfId="2980" xr:uid="{00000000-0005-0000-0000-0000201C0000}"/>
    <cellStyle name="一般 2 5 12 3 2" xfId="9070" xr:uid="{00000000-0005-0000-0000-0000211C0000}"/>
    <cellStyle name="一般 2 5 12 3 2 2" xfId="25688" xr:uid="{00000000-0005-0000-0000-0000221C0000}"/>
    <cellStyle name="一般 2 5 12 3 3" xfId="14255" xr:uid="{00000000-0005-0000-0000-0000231C0000}"/>
    <cellStyle name="一般 2 5 12 3 3 2" xfId="30873" xr:uid="{00000000-0005-0000-0000-0000241C0000}"/>
    <cellStyle name="一般 2 5 12 3 4" xfId="20503" xr:uid="{00000000-0005-0000-0000-0000251C0000}"/>
    <cellStyle name="一般 2 5 12 3 5" xfId="36064" xr:uid="{00000000-0005-0000-0000-0000261C0000}"/>
    <cellStyle name="一般 2 5 12 4" xfId="4040" xr:uid="{00000000-0005-0000-0000-0000271C0000}"/>
    <cellStyle name="一般 2 5 12 4 2" xfId="10130" xr:uid="{00000000-0005-0000-0000-0000281C0000}"/>
    <cellStyle name="一般 2 5 12 4 2 2" xfId="26748" xr:uid="{00000000-0005-0000-0000-0000291C0000}"/>
    <cellStyle name="一般 2 5 12 4 3" xfId="15315" xr:uid="{00000000-0005-0000-0000-00002A1C0000}"/>
    <cellStyle name="一般 2 5 12 4 3 2" xfId="31933" xr:uid="{00000000-0005-0000-0000-00002B1C0000}"/>
    <cellStyle name="一般 2 5 12 4 4" xfId="21563" xr:uid="{00000000-0005-0000-0000-00002C1C0000}"/>
    <cellStyle name="一般 2 5 12 4 5" xfId="37124" xr:uid="{00000000-0005-0000-0000-00002D1C0000}"/>
    <cellStyle name="一般 2 5 12 5" xfId="5100" xr:uid="{00000000-0005-0000-0000-00002E1C0000}"/>
    <cellStyle name="一般 2 5 12 5 2" xfId="11190" xr:uid="{00000000-0005-0000-0000-00002F1C0000}"/>
    <cellStyle name="一般 2 5 12 5 2 2" xfId="27808" xr:uid="{00000000-0005-0000-0000-0000301C0000}"/>
    <cellStyle name="一般 2 5 12 5 3" xfId="16375" xr:uid="{00000000-0005-0000-0000-0000311C0000}"/>
    <cellStyle name="一般 2 5 12 5 3 2" xfId="32993" xr:uid="{00000000-0005-0000-0000-0000321C0000}"/>
    <cellStyle name="一般 2 5 12 5 4" xfId="22623" xr:uid="{00000000-0005-0000-0000-0000331C0000}"/>
    <cellStyle name="一般 2 5 12 5 5" xfId="38184" xr:uid="{00000000-0005-0000-0000-0000341C0000}"/>
    <cellStyle name="一般 2 5 12 6" xfId="6950" xr:uid="{00000000-0005-0000-0000-0000351C0000}"/>
    <cellStyle name="一般 2 5 12 6 2" xfId="23568" xr:uid="{00000000-0005-0000-0000-0000361C0000}"/>
    <cellStyle name="一般 2 5 12 7" xfId="12135" xr:uid="{00000000-0005-0000-0000-0000371C0000}"/>
    <cellStyle name="一般 2 5 12 7 2" xfId="28753" xr:uid="{00000000-0005-0000-0000-0000381C0000}"/>
    <cellStyle name="一般 2 5 12 8" xfId="18383" xr:uid="{00000000-0005-0000-0000-0000391C0000}"/>
    <cellStyle name="一般 2 5 12 9" xfId="17441" xr:uid="{00000000-0005-0000-0000-00003A1C0000}"/>
    <cellStyle name="一般 2 5 13" xfId="1107" xr:uid="{00000000-0005-0000-0000-00003B1C0000}"/>
    <cellStyle name="一般 2 5 13 2" xfId="2167" xr:uid="{00000000-0005-0000-0000-00003C1C0000}"/>
    <cellStyle name="一般 2 5 13 2 2" xfId="8257" xr:uid="{00000000-0005-0000-0000-00003D1C0000}"/>
    <cellStyle name="一般 2 5 13 2 2 2" xfId="24875" xr:uid="{00000000-0005-0000-0000-00003E1C0000}"/>
    <cellStyle name="一般 2 5 13 2 3" xfId="13442" xr:uid="{00000000-0005-0000-0000-00003F1C0000}"/>
    <cellStyle name="一般 2 5 13 2 3 2" xfId="30060" xr:uid="{00000000-0005-0000-0000-0000401C0000}"/>
    <cellStyle name="一般 2 5 13 2 4" xfId="19690" xr:uid="{00000000-0005-0000-0000-0000411C0000}"/>
    <cellStyle name="一般 2 5 13 2 5" xfId="35251" xr:uid="{00000000-0005-0000-0000-0000421C0000}"/>
    <cellStyle name="一般 2 5 13 3" xfId="3227" xr:uid="{00000000-0005-0000-0000-0000431C0000}"/>
    <cellStyle name="一般 2 5 13 3 2" xfId="9317" xr:uid="{00000000-0005-0000-0000-0000441C0000}"/>
    <cellStyle name="一般 2 5 13 3 2 2" xfId="25935" xr:uid="{00000000-0005-0000-0000-0000451C0000}"/>
    <cellStyle name="一般 2 5 13 3 3" xfId="14502" xr:uid="{00000000-0005-0000-0000-0000461C0000}"/>
    <cellStyle name="一般 2 5 13 3 3 2" xfId="31120" xr:uid="{00000000-0005-0000-0000-0000471C0000}"/>
    <cellStyle name="一般 2 5 13 3 4" xfId="20750" xr:uid="{00000000-0005-0000-0000-0000481C0000}"/>
    <cellStyle name="一般 2 5 13 3 5" xfId="36311" xr:uid="{00000000-0005-0000-0000-0000491C0000}"/>
    <cellStyle name="一般 2 5 13 4" xfId="4287" xr:uid="{00000000-0005-0000-0000-00004A1C0000}"/>
    <cellStyle name="一般 2 5 13 4 2" xfId="10377" xr:uid="{00000000-0005-0000-0000-00004B1C0000}"/>
    <cellStyle name="一般 2 5 13 4 2 2" xfId="26995" xr:uid="{00000000-0005-0000-0000-00004C1C0000}"/>
    <cellStyle name="一般 2 5 13 4 3" xfId="15562" xr:uid="{00000000-0005-0000-0000-00004D1C0000}"/>
    <cellStyle name="一般 2 5 13 4 3 2" xfId="32180" xr:uid="{00000000-0005-0000-0000-00004E1C0000}"/>
    <cellStyle name="一般 2 5 13 4 4" xfId="21810" xr:uid="{00000000-0005-0000-0000-00004F1C0000}"/>
    <cellStyle name="一般 2 5 13 4 5" xfId="37371" xr:uid="{00000000-0005-0000-0000-0000501C0000}"/>
    <cellStyle name="一般 2 5 13 5" xfId="7197" xr:uid="{00000000-0005-0000-0000-0000511C0000}"/>
    <cellStyle name="一般 2 5 13 5 2" xfId="23815" xr:uid="{00000000-0005-0000-0000-0000521C0000}"/>
    <cellStyle name="一般 2 5 13 6" xfId="12382" xr:uid="{00000000-0005-0000-0000-0000531C0000}"/>
    <cellStyle name="一般 2 5 13 6 2" xfId="29000" xr:uid="{00000000-0005-0000-0000-0000541C0000}"/>
    <cellStyle name="一般 2 5 13 7" xfId="18630" xr:uid="{00000000-0005-0000-0000-0000551C0000}"/>
    <cellStyle name="一般 2 5 13 8" xfId="16628" xr:uid="{00000000-0005-0000-0000-0000561C0000}"/>
    <cellStyle name="一般 2 5 13 9" xfId="34191" xr:uid="{00000000-0005-0000-0000-0000571C0000}"/>
    <cellStyle name="一般 2 5 14" xfId="978" xr:uid="{00000000-0005-0000-0000-0000581C0000}"/>
    <cellStyle name="一般 2 5 14 2" xfId="7068" xr:uid="{00000000-0005-0000-0000-0000591C0000}"/>
    <cellStyle name="一般 2 5 14 2 2" xfId="23686" xr:uid="{00000000-0005-0000-0000-00005A1C0000}"/>
    <cellStyle name="一般 2 5 14 3" xfId="12253" xr:uid="{00000000-0005-0000-0000-00005B1C0000}"/>
    <cellStyle name="一般 2 5 14 3 2" xfId="28871" xr:uid="{00000000-0005-0000-0000-00005C1C0000}"/>
    <cellStyle name="一般 2 5 14 4" xfId="18501" xr:uid="{00000000-0005-0000-0000-00005D1C0000}"/>
    <cellStyle name="一般 2 5 14 5" xfId="34062" xr:uid="{00000000-0005-0000-0000-00005E1C0000}"/>
    <cellStyle name="一般 2 5 15" xfId="2038" xr:uid="{00000000-0005-0000-0000-00005F1C0000}"/>
    <cellStyle name="一般 2 5 15 2" xfId="8128" xr:uid="{00000000-0005-0000-0000-0000601C0000}"/>
    <cellStyle name="一般 2 5 15 2 2" xfId="24746" xr:uid="{00000000-0005-0000-0000-0000611C0000}"/>
    <cellStyle name="一般 2 5 15 3" xfId="13313" xr:uid="{00000000-0005-0000-0000-0000621C0000}"/>
    <cellStyle name="一般 2 5 15 3 2" xfId="29931" xr:uid="{00000000-0005-0000-0000-0000631C0000}"/>
    <cellStyle name="一般 2 5 15 4" xfId="19561" xr:uid="{00000000-0005-0000-0000-0000641C0000}"/>
    <cellStyle name="一般 2 5 15 5" xfId="35122" xr:uid="{00000000-0005-0000-0000-0000651C0000}"/>
    <cellStyle name="一般 2 5 16" xfId="3098" xr:uid="{00000000-0005-0000-0000-0000661C0000}"/>
    <cellStyle name="一般 2 5 16 2" xfId="9188" xr:uid="{00000000-0005-0000-0000-0000671C0000}"/>
    <cellStyle name="一般 2 5 16 2 2" xfId="25806" xr:uid="{00000000-0005-0000-0000-0000681C0000}"/>
    <cellStyle name="一般 2 5 16 3" xfId="14373" xr:uid="{00000000-0005-0000-0000-0000691C0000}"/>
    <cellStyle name="一般 2 5 16 3 2" xfId="30991" xr:uid="{00000000-0005-0000-0000-00006A1C0000}"/>
    <cellStyle name="一般 2 5 16 4" xfId="20621" xr:uid="{00000000-0005-0000-0000-00006B1C0000}"/>
    <cellStyle name="一般 2 5 16 5" xfId="36182" xr:uid="{00000000-0005-0000-0000-00006C1C0000}"/>
    <cellStyle name="一般 2 5 17" xfId="4158" xr:uid="{00000000-0005-0000-0000-00006D1C0000}"/>
    <cellStyle name="一般 2 5 17 2" xfId="10248" xr:uid="{00000000-0005-0000-0000-00006E1C0000}"/>
    <cellStyle name="一般 2 5 17 2 2" xfId="26866" xr:uid="{00000000-0005-0000-0000-00006F1C0000}"/>
    <cellStyle name="一般 2 5 17 3" xfId="15433" xr:uid="{00000000-0005-0000-0000-0000701C0000}"/>
    <cellStyle name="一般 2 5 17 3 2" xfId="32051" xr:uid="{00000000-0005-0000-0000-0000711C0000}"/>
    <cellStyle name="一般 2 5 17 4" xfId="21681" xr:uid="{00000000-0005-0000-0000-0000721C0000}"/>
    <cellStyle name="一般 2 5 17 5" xfId="37242" xr:uid="{00000000-0005-0000-0000-0000731C0000}"/>
    <cellStyle name="一般 2 5 18" xfId="6137" xr:uid="{00000000-0005-0000-0000-0000741C0000}"/>
    <cellStyle name="一般 2 5 18 2" xfId="22755" xr:uid="{00000000-0005-0000-0000-0000751C0000}"/>
    <cellStyle name="一般 2 5 19" xfId="11322" xr:uid="{00000000-0005-0000-0000-0000761C0000}"/>
    <cellStyle name="一般 2 5 19 2" xfId="27940" xr:uid="{00000000-0005-0000-0000-0000771C0000}"/>
    <cellStyle name="一般 2 5 2" xfId="69" xr:uid="{00000000-0005-0000-0000-0000781C0000}"/>
    <cellStyle name="一般 2 5 2 10" xfId="1022" xr:uid="{00000000-0005-0000-0000-0000791C0000}"/>
    <cellStyle name="一般 2 5 2 10 2" xfId="7112" xr:uid="{00000000-0005-0000-0000-00007A1C0000}"/>
    <cellStyle name="一般 2 5 2 10 2 2" xfId="23730" xr:uid="{00000000-0005-0000-0000-00007B1C0000}"/>
    <cellStyle name="一般 2 5 2 10 3" xfId="12297" xr:uid="{00000000-0005-0000-0000-00007C1C0000}"/>
    <cellStyle name="一般 2 5 2 10 3 2" xfId="28915" xr:uid="{00000000-0005-0000-0000-00007D1C0000}"/>
    <cellStyle name="一般 2 5 2 10 4" xfId="18545" xr:uid="{00000000-0005-0000-0000-00007E1C0000}"/>
    <cellStyle name="一般 2 5 2 10 5" xfId="34106" xr:uid="{00000000-0005-0000-0000-00007F1C0000}"/>
    <cellStyle name="一般 2 5 2 11" xfId="2082" xr:uid="{00000000-0005-0000-0000-0000801C0000}"/>
    <cellStyle name="一般 2 5 2 11 2" xfId="8172" xr:uid="{00000000-0005-0000-0000-0000811C0000}"/>
    <cellStyle name="一般 2 5 2 11 2 2" xfId="24790" xr:uid="{00000000-0005-0000-0000-0000821C0000}"/>
    <cellStyle name="一般 2 5 2 11 3" xfId="13357" xr:uid="{00000000-0005-0000-0000-0000831C0000}"/>
    <cellStyle name="一般 2 5 2 11 3 2" xfId="29975" xr:uid="{00000000-0005-0000-0000-0000841C0000}"/>
    <cellStyle name="一般 2 5 2 11 4" xfId="19605" xr:uid="{00000000-0005-0000-0000-0000851C0000}"/>
    <cellStyle name="一般 2 5 2 11 5" xfId="35166" xr:uid="{00000000-0005-0000-0000-0000861C0000}"/>
    <cellStyle name="一般 2 5 2 12" xfId="3142" xr:uid="{00000000-0005-0000-0000-0000871C0000}"/>
    <cellStyle name="一般 2 5 2 12 2" xfId="9232" xr:uid="{00000000-0005-0000-0000-0000881C0000}"/>
    <cellStyle name="一般 2 5 2 12 2 2" xfId="25850" xr:uid="{00000000-0005-0000-0000-0000891C0000}"/>
    <cellStyle name="一般 2 5 2 12 3" xfId="14417" xr:uid="{00000000-0005-0000-0000-00008A1C0000}"/>
    <cellStyle name="一般 2 5 2 12 3 2" xfId="31035" xr:uid="{00000000-0005-0000-0000-00008B1C0000}"/>
    <cellStyle name="一般 2 5 2 12 4" xfId="20665" xr:uid="{00000000-0005-0000-0000-00008C1C0000}"/>
    <cellStyle name="一般 2 5 2 12 5" xfId="36226" xr:uid="{00000000-0005-0000-0000-00008D1C0000}"/>
    <cellStyle name="一般 2 5 2 13" xfId="4202" xr:uid="{00000000-0005-0000-0000-00008E1C0000}"/>
    <cellStyle name="一般 2 5 2 13 2" xfId="10292" xr:uid="{00000000-0005-0000-0000-00008F1C0000}"/>
    <cellStyle name="一般 2 5 2 13 2 2" xfId="26910" xr:uid="{00000000-0005-0000-0000-0000901C0000}"/>
    <cellStyle name="一般 2 5 2 13 3" xfId="15477" xr:uid="{00000000-0005-0000-0000-0000911C0000}"/>
    <cellStyle name="一般 2 5 2 13 3 2" xfId="32095" xr:uid="{00000000-0005-0000-0000-0000921C0000}"/>
    <cellStyle name="一般 2 5 2 13 4" xfId="21725" xr:uid="{00000000-0005-0000-0000-0000931C0000}"/>
    <cellStyle name="一般 2 5 2 13 5" xfId="37286" xr:uid="{00000000-0005-0000-0000-0000941C0000}"/>
    <cellStyle name="一般 2 5 2 14" xfId="6159" xr:uid="{00000000-0005-0000-0000-0000951C0000}"/>
    <cellStyle name="一般 2 5 2 14 2" xfId="22777" xr:uid="{00000000-0005-0000-0000-0000961C0000}"/>
    <cellStyle name="一般 2 5 2 15" xfId="11344" xr:uid="{00000000-0005-0000-0000-0000971C0000}"/>
    <cellStyle name="一般 2 5 2 15 2" xfId="27962" xr:uid="{00000000-0005-0000-0000-0000981C0000}"/>
    <cellStyle name="一般 2 5 2 16" xfId="17580" xr:uid="{00000000-0005-0000-0000-0000991C0000}"/>
    <cellStyle name="一般 2 5 2 17" xfId="16543" xr:uid="{00000000-0005-0000-0000-00009A1C0000}"/>
    <cellStyle name="一般 2 5 2 18" xfId="33153" xr:uid="{00000000-0005-0000-0000-00009B1C0000}"/>
    <cellStyle name="一般 2 5 2 2" xfId="187" xr:uid="{00000000-0005-0000-0000-00009C1C0000}"/>
    <cellStyle name="一般 2 5 2 2 10" xfId="33271" xr:uid="{00000000-0005-0000-0000-00009D1C0000}"/>
    <cellStyle name="一般 2 5 2 2 2" xfId="1247" xr:uid="{00000000-0005-0000-0000-00009E1C0000}"/>
    <cellStyle name="一般 2 5 2 2 2 2" xfId="7337" xr:uid="{00000000-0005-0000-0000-00009F1C0000}"/>
    <cellStyle name="一般 2 5 2 2 2 2 2" xfId="23955" xr:uid="{00000000-0005-0000-0000-0000A01C0000}"/>
    <cellStyle name="一般 2 5 2 2 2 3" xfId="12522" xr:uid="{00000000-0005-0000-0000-0000A11C0000}"/>
    <cellStyle name="一般 2 5 2 2 2 3 2" xfId="29140" xr:uid="{00000000-0005-0000-0000-0000A21C0000}"/>
    <cellStyle name="一般 2 5 2 2 2 4" xfId="18770" xr:uid="{00000000-0005-0000-0000-0000A31C0000}"/>
    <cellStyle name="一般 2 5 2 2 2 5" xfId="34331" xr:uid="{00000000-0005-0000-0000-0000A41C0000}"/>
    <cellStyle name="一般 2 5 2 2 3" xfId="2307" xr:uid="{00000000-0005-0000-0000-0000A51C0000}"/>
    <cellStyle name="一般 2 5 2 2 3 2" xfId="8397" xr:uid="{00000000-0005-0000-0000-0000A61C0000}"/>
    <cellStyle name="一般 2 5 2 2 3 2 2" xfId="25015" xr:uid="{00000000-0005-0000-0000-0000A71C0000}"/>
    <cellStyle name="一般 2 5 2 2 3 3" xfId="13582" xr:uid="{00000000-0005-0000-0000-0000A81C0000}"/>
    <cellStyle name="一般 2 5 2 2 3 3 2" xfId="30200" xr:uid="{00000000-0005-0000-0000-0000A91C0000}"/>
    <cellStyle name="一般 2 5 2 2 3 4" xfId="19830" xr:uid="{00000000-0005-0000-0000-0000AA1C0000}"/>
    <cellStyle name="一般 2 5 2 2 3 5" xfId="35391" xr:uid="{00000000-0005-0000-0000-0000AB1C0000}"/>
    <cellStyle name="一般 2 5 2 2 4" xfId="3367" xr:uid="{00000000-0005-0000-0000-0000AC1C0000}"/>
    <cellStyle name="一般 2 5 2 2 4 2" xfId="9457" xr:uid="{00000000-0005-0000-0000-0000AD1C0000}"/>
    <cellStyle name="一般 2 5 2 2 4 2 2" xfId="26075" xr:uid="{00000000-0005-0000-0000-0000AE1C0000}"/>
    <cellStyle name="一般 2 5 2 2 4 3" xfId="14642" xr:uid="{00000000-0005-0000-0000-0000AF1C0000}"/>
    <cellStyle name="一般 2 5 2 2 4 3 2" xfId="31260" xr:uid="{00000000-0005-0000-0000-0000B01C0000}"/>
    <cellStyle name="一般 2 5 2 2 4 4" xfId="20890" xr:uid="{00000000-0005-0000-0000-0000B11C0000}"/>
    <cellStyle name="一般 2 5 2 2 4 5" xfId="36451" xr:uid="{00000000-0005-0000-0000-0000B21C0000}"/>
    <cellStyle name="一般 2 5 2 2 5" xfId="4427" xr:uid="{00000000-0005-0000-0000-0000B31C0000}"/>
    <cellStyle name="一般 2 5 2 2 5 2" xfId="10517" xr:uid="{00000000-0005-0000-0000-0000B41C0000}"/>
    <cellStyle name="一般 2 5 2 2 5 2 2" xfId="27135" xr:uid="{00000000-0005-0000-0000-0000B51C0000}"/>
    <cellStyle name="一般 2 5 2 2 5 3" xfId="15702" xr:uid="{00000000-0005-0000-0000-0000B61C0000}"/>
    <cellStyle name="一般 2 5 2 2 5 3 2" xfId="32320" xr:uid="{00000000-0005-0000-0000-0000B71C0000}"/>
    <cellStyle name="一般 2 5 2 2 5 4" xfId="21950" xr:uid="{00000000-0005-0000-0000-0000B81C0000}"/>
    <cellStyle name="一般 2 5 2 2 5 5" xfId="37511" xr:uid="{00000000-0005-0000-0000-0000B91C0000}"/>
    <cellStyle name="一般 2 5 2 2 6" xfId="6277" xr:uid="{00000000-0005-0000-0000-0000BA1C0000}"/>
    <cellStyle name="一般 2 5 2 2 6 2" xfId="22895" xr:uid="{00000000-0005-0000-0000-0000BB1C0000}"/>
    <cellStyle name="一般 2 5 2 2 7" xfId="11462" xr:uid="{00000000-0005-0000-0000-0000BC1C0000}"/>
    <cellStyle name="一般 2 5 2 2 7 2" xfId="28080" xr:uid="{00000000-0005-0000-0000-0000BD1C0000}"/>
    <cellStyle name="一般 2 5 2 2 8" xfId="17698" xr:uid="{00000000-0005-0000-0000-0000BE1C0000}"/>
    <cellStyle name="一般 2 5 2 2 9" xfId="16768" xr:uid="{00000000-0005-0000-0000-0000BF1C0000}"/>
    <cellStyle name="一般 2 5 2 3" xfId="309" xr:uid="{00000000-0005-0000-0000-0000C01C0000}"/>
    <cellStyle name="一般 2 5 2 3 10" xfId="33392" xr:uid="{00000000-0005-0000-0000-0000C11C0000}"/>
    <cellStyle name="一般 2 5 2 3 2" xfId="1368" xr:uid="{00000000-0005-0000-0000-0000C21C0000}"/>
    <cellStyle name="一般 2 5 2 3 2 2" xfId="7458" xr:uid="{00000000-0005-0000-0000-0000C31C0000}"/>
    <cellStyle name="一般 2 5 2 3 2 2 2" xfId="24076" xr:uid="{00000000-0005-0000-0000-0000C41C0000}"/>
    <cellStyle name="一般 2 5 2 3 2 3" xfId="12643" xr:uid="{00000000-0005-0000-0000-0000C51C0000}"/>
    <cellStyle name="一般 2 5 2 3 2 3 2" xfId="29261" xr:uid="{00000000-0005-0000-0000-0000C61C0000}"/>
    <cellStyle name="一般 2 5 2 3 2 4" xfId="18891" xr:uid="{00000000-0005-0000-0000-0000C71C0000}"/>
    <cellStyle name="一般 2 5 2 3 2 5" xfId="34452" xr:uid="{00000000-0005-0000-0000-0000C81C0000}"/>
    <cellStyle name="一般 2 5 2 3 3" xfId="2428" xr:uid="{00000000-0005-0000-0000-0000C91C0000}"/>
    <cellStyle name="一般 2 5 2 3 3 2" xfId="8518" xr:uid="{00000000-0005-0000-0000-0000CA1C0000}"/>
    <cellStyle name="一般 2 5 2 3 3 2 2" xfId="25136" xr:uid="{00000000-0005-0000-0000-0000CB1C0000}"/>
    <cellStyle name="一般 2 5 2 3 3 3" xfId="13703" xr:uid="{00000000-0005-0000-0000-0000CC1C0000}"/>
    <cellStyle name="一般 2 5 2 3 3 3 2" xfId="30321" xr:uid="{00000000-0005-0000-0000-0000CD1C0000}"/>
    <cellStyle name="一般 2 5 2 3 3 4" xfId="19951" xr:uid="{00000000-0005-0000-0000-0000CE1C0000}"/>
    <cellStyle name="一般 2 5 2 3 3 5" xfId="35512" xr:uid="{00000000-0005-0000-0000-0000CF1C0000}"/>
    <cellStyle name="一般 2 5 2 3 4" xfId="3488" xr:uid="{00000000-0005-0000-0000-0000D01C0000}"/>
    <cellStyle name="一般 2 5 2 3 4 2" xfId="9578" xr:uid="{00000000-0005-0000-0000-0000D11C0000}"/>
    <cellStyle name="一般 2 5 2 3 4 2 2" xfId="26196" xr:uid="{00000000-0005-0000-0000-0000D21C0000}"/>
    <cellStyle name="一般 2 5 2 3 4 3" xfId="14763" xr:uid="{00000000-0005-0000-0000-0000D31C0000}"/>
    <cellStyle name="一般 2 5 2 3 4 3 2" xfId="31381" xr:uid="{00000000-0005-0000-0000-0000D41C0000}"/>
    <cellStyle name="一般 2 5 2 3 4 4" xfId="21011" xr:uid="{00000000-0005-0000-0000-0000D51C0000}"/>
    <cellStyle name="一般 2 5 2 3 4 5" xfId="36572" xr:uid="{00000000-0005-0000-0000-0000D61C0000}"/>
    <cellStyle name="一般 2 5 2 3 5" xfId="4548" xr:uid="{00000000-0005-0000-0000-0000D71C0000}"/>
    <cellStyle name="一般 2 5 2 3 5 2" xfId="10638" xr:uid="{00000000-0005-0000-0000-0000D81C0000}"/>
    <cellStyle name="一般 2 5 2 3 5 2 2" xfId="27256" xr:uid="{00000000-0005-0000-0000-0000D91C0000}"/>
    <cellStyle name="一般 2 5 2 3 5 3" xfId="15823" xr:uid="{00000000-0005-0000-0000-0000DA1C0000}"/>
    <cellStyle name="一般 2 5 2 3 5 3 2" xfId="32441" xr:uid="{00000000-0005-0000-0000-0000DB1C0000}"/>
    <cellStyle name="一般 2 5 2 3 5 4" xfId="22071" xr:uid="{00000000-0005-0000-0000-0000DC1C0000}"/>
    <cellStyle name="一般 2 5 2 3 5 5" xfId="37632" xr:uid="{00000000-0005-0000-0000-0000DD1C0000}"/>
    <cellStyle name="一般 2 5 2 3 6" xfId="6398" xr:uid="{00000000-0005-0000-0000-0000DE1C0000}"/>
    <cellStyle name="一般 2 5 2 3 6 2" xfId="23016" xr:uid="{00000000-0005-0000-0000-0000DF1C0000}"/>
    <cellStyle name="一般 2 5 2 3 7" xfId="11583" xr:uid="{00000000-0005-0000-0000-0000E01C0000}"/>
    <cellStyle name="一般 2 5 2 3 7 2" xfId="28201" xr:uid="{00000000-0005-0000-0000-0000E11C0000}"/>
    <cellStyle name="一般 2 5 2 3 8" xfId="17831" xr:uid="{00000000-0005-0000-0000-0000E21C0000}"/>
    <cellStyle name="一般 2 5 2 3 9" xfId="16889" xr:uid="{00000000-0005-0000-0000-0000E31C0000}"/>
    <cellStyle name="一般 2 5 2 4" xfId="432" xr:uid="{00000000-0005-0000-0000-0000E41C0000}"/>
    <cellStyle name="一般 2 5 2 4 10" xfId="33516" xr:uid="{00000000-0005-0000-0000-0000E51C0000}"/>
    <cellStyle name="一般 2 5 2 4 2" xfId="1492" xr:uid="{00000000-0005-0000-0000-0000E61C0000}"/>
    <cellStyle name="一般 2 5 2 4 2 2" xfId="7582" xr:uid="{00000000-0005-0000-0000-0000E71C0000}"/>
    <cellStyle name="一般 2 5 2 4 2 2 2" xfId="24200" xr:uid="{00000000-0005-0000-0000-0000E81C0000}"/>
    <cellStyle name="一般 2 5 2 4 2 3" xfId="12767" xr:uid="{00000000-0005-0000-0000-0000E91C0000}"/>
    <cellStyle name="一般 2 5 2 4 2 3 2" xfId="29385" xr:uid="{00000000-0005-0000-0000-0000EA1C0000}"/>
    <cellStyle name="一般 2 5 2 4 2 4" xfId="19015" xr:uid="{00000000-0005-0000-0000-0000EB1C0000}"/>
    <cellStyle name="一般 2 5 2 4 2 5" xfId="34576" xr:uid="{00000000-0005-0000-0000-0000EC1C0000}"/>
    <cellStyle name="一般 2 5 2 4 3" xfId="2552" xr:uid="{00000000-0005-0000-0000-0000ED1C0000}"/>
    <cellStyle name="一般 2 5 2 4 3 2" xfId="8642" xr:uid="{00000000-0005-0000-0000-0000EE1C0000}"/>
    <cellStyle name="一般 2 5 2 4 3 2 2" xfId="25260" xr:uid="{00000000-0005-0000-0000-0000EF1C0000}"/>
    <cellStyle name="一般 2 5 2 4 3 3" xfId="13827" xr:uid="{00000000-0005-0000-0000-0000F01C0000}"/>
    <cellStyle name="一般 2 5 2 4 3 3 2" xfId="30445" xr:uid="{00000000-0005-0000-0000-0000F11C0000}"/>
    <cellStyle name="一般 2 5 2 4 3 4" xfId="20075" xr:uid="{00000000-0005-0000-0000-0000F21C0000}"/>
    <cellStyle name="一般 2 5 2 4 3 5" xfId="35636" xr:uid="{00000000-0005-0000-0000-0000F31C0000}"/>
    <cellStyle name="一般 2 5 2 4 4" xfId="3612" xr:uid="{00000000-0005-0000-0000-0000F41C0000}"/>
    <cellStyle name="一般 2 5 2 4 4 2" xfId="9702" xr:uid="{00000000-0005-0000-0000-0000F51C0000}"/>
    <cellStyle name="一般 2 5 2 4 4 2 2" xfId="26320" xr:uid="{00000000-0005-0000-0000-0000F61C0000}"/>
    <cellStyle name="一般 2 5 2 4 4 3" xfId="14887" xr:uid="{00000000-0005-0000-0000-0000F71C0000}"/>
    <cellStyle name="一般 2 5 2 4 4 3 2" xfId="31505" xr:uid="{00000000-0005-0000-0000-0000F81C0000}"/>
    <cellStyle name="一般 2 5 2 4 4 4" xfId="21135" xr:uid="{00000000-0005-0000-0000-0000F91C0000}"/>
    <cellStyle name="一般 2 5 2 4 4 5" xfId="36696" xr:uid="{00000000-0005-0000-0000-0000FA1C0000}"/>
    <cellStyle name="一般 2 5 2 4 5" xfId="4672" xr:uid="{00000000-0005-0000-0000-0000FB1C0000}"/>
    <cellStyle name="一般 2 5 2 4 5 2" xfId="10762" xr:uid="{00000000-0005-0000-0000-0000FC1C0000}"/>
    <cellStyle name="一般 2 5 2 4 5 2 2" xfId="27380" xr:uid="{00000000-0005-0000-0000-0000FD1C0000}"/>
    <cellStyle name="一般 2 5 2 4 5 3" xfId="15947" xr:uid="{00000000-0005-0000-0000-0000FE1C0000}"/>
    <cellStyle name="一般 2 5 2 4 5 3 2" xfId="32565" xr:uid="{00000000-0005-0000-0000-0000FF1C0000}"/>
    <cellStyle name="一般 2 5 2 4 5 4" xfId="22195" xr:uid="{00000000-0005-0000-0000-0000001D0000}"/>
    <cellStyle name="一般 2 5 2 4 5 5" xfId="37756" xr:uid="{00000000-0005-0000-0000-0000011D0000}"/>
    <cellStyle name="一般 2 5 2 4 6" xfId="6522" xr:uid="{00000000-0005-0000-0000-0000021D0000}"/>
    <cellStyle name="一般 2 5 2 4 6 2" xfId="23140" xr:uid="{00000000-0005-0000-0000-0000031D0000}"/>
    <cellStyle name="一般 2 5 2 4 7" xfId="11707" xr:uid="{00000000-0005-0000-0000-0000041D0000}"/>
    <cellStyle name="一般 2 5 2 4 7 2" xfId="28325" xr:uid="{00000000-0005-0000-0000-0000051D0000}"/>
    <cellStyle name="一般 2 5 2 4 8" xfId="17955" xr:uid="{00000000-0005-0000-0000-0000061D0000}"/>
    <cellStyle name="一般 2 5 2 4 9" xfId="17013" xr:uid="{00000000-0005-0000-0000-0000071D0000}"/>
    <cellStyle name="一般 2 5 2 5" xfId="550" xr:uid="{00000000-0005-0000-0000-0000081D0000}"/>
    <cellStyle name="一般 2 5 2 5 10" xfId="33634" xr:uid="{00000000-0005-0000-0000-0000091D0000}"/>
    <cellStyle name="一般 2 5 2 5 2" xfId="1610" xr:uid="{00000000-0005-0000-0000-00000A1D0000}"/>
    <cellStyle name="一般 2 5 2 5 2 2" xfId="7700" xr:uid="{00000000-0005-0000-0000-00000B1D0000}"/>
    <cellStyle name="一般 2 5 2 5 2 2 2" xfId="24318" xr:uid="{00000000-0005-0000-0000-00000C1D0000}"/>
    <cellStyle name="一般 2 5 2 5 2 3" xfId="12885" xr:uid="{00000000-0005-0000-0000-00000D1D0000}"/>
    <cellStyle name="一般 2 5 2 5 2 3 2" xfId="29503" xr:uid="{00000000-0005-0000-0000-00000E1D0000}"/>
    <cellStyle name="一般 2 5 2 5 2 4" xfId="19133" xr:uid="{00000000-0005-0000-0000-00000F1D0000}"/>
    <cellStyle name="一般 2 5 2 5 2 5" xfId="34694" xr:uid="{00000000-0005-0000-0000-0000101D0000}"/>
    <cellStyle name="一般 2 5 2 5 3" xfId="2670" xr:uid="{00000000-0005-0000-0000-0000111D0000}"/>
    <cellStyle name="一般 2 5 2 5 3 2" xfId="8760" xr:uid="{00000000-0005-0000-0000-0000121D0000}"/>
    <cellStyle name="一般 2 5 2 5 3 2 2" xfId="25378" xr:uid="{00000000-0005-0000-0000-0000131D0000}"/>
    <cellStyle name="一般 2 5 2 5 3 3" xfId="13945" xr:uid="{00000000-0005-0000-0000-0000141D0000}"/>
    <cellStyle name="一般 2 5 2 5 3 3 2" xfId="30563" xr:uid="{00000000-0005-0000-0000-0000151D0000}"/>
    <cellStyle name="一般 2 5 2 5 3 4" xfId="20193" xr:uid="{00000000-0005-0000-0000-0000161D0000}"/>
    <cellStyle name="一般 2 5 2 5 3 5" xfId="35754" xr:uid="{00000000-0005-0000-0000-0000171D0000}"/>
    <cellStyle name="一般 2 5 2 5 4" xfId="3730" xr:uid="{00000000-0005-0000-0000-0000181D0000}"/>
    <cellStyle name="一般 2 5 2 5 4 2" xfId="9820" xr:uid="{00000000-0005-0000-0000-0000191D0000}"/>
    <cellStyle name="一般 2 5 2 5 4 2 2" xfId="26438" xr:uid="{00000000-0005-0000-0000-00001A1D0000}"/>
    <cellStyle name="一般 2 5 2 5 4 3" xfId="15005" xr:uid="{00000000-0005-0000-0000-00001B1D0000}"/>
    <cellStyle name="一般 2 5 2 5 4 3 2" xfId="31623" xr:uid="{00000000-0005-0000-0000-00001C1D0000}"/>
    <cellStyle name="一般 2 5 2 5 4 4" xfId="21253" xr:uid="{00000000-0005-0000-0000-00001D1D0000}"/>
    <cellStyle name="一般 2 5 2 5 4 5" xfId="36814" xr:uid="{00000000-0005-0000-0000-00001E1D0000}"/>
    <cellStyle name="一般 2 5 2 5 5" xfId="4790" xr:uid="{00000000-0005-0000-0000-00001F1D0000}"/>
    <cellStyle name="一般 2 5 2 5 5 2" xfId="10880" xr:uid="{00000000-0005-0000-0000-0000201D0000}"/>
    <cellStyle name="一般 2 5 2 5 5 2 2" xfId="27498" xr:uid="{00000000-0005-0000-0000-0000211D0000}"/>
    <cellStyle name="一般 2 5 2 5 5 3" xfId="16065" xr:uid="{00000000-0005-0000-0000-0000221D0000}"/>
    <cellStyle name="一般 2 5 2 5 5 3 2" xfId="32683" xr:uid="{00000000-0005-0000-0000-0000231D0000}"/>
    <cellStyle name="一般 2 5 2 5 5 4" xfId="22313" xr:uid="{00000000-0005-0000-0000-0000241D0000}"/>
    <cellStyle name="一般 2 5 2 5 5 5" xfId="37874" xr:uid="{00000000-0005-0000-0000-0000251D0000}"/>
    <cellStyle name="一般 2 5 2 5 6" xfId="6640" xr:uid="{00000000-0005-0000-0000-0000261D0000}"/>
    <cellStyle name="一般 2 5 2 5 6 2" xfId="23258" xr:uid="{00000000-0005-0000-0000-0000271D0000}"/>
    <cellStyle name="一般 2 5 2 5 7" xfId="11825" xr:uid="{00000000-0005-0000-0000-0000281D0000}"/>
    <cellStyle name="一般 2 5 2 5 7 2" xfId="28443" xr:uid="{00000000-0005-0000-0000-0000291D0000}"/>
    <cellStyle name="一般 2 5 2 5 8" xfId="18073" xr:uid="{00000000-0005-0000-0000-00002A1D0000}"/>
    <cellStyle name="一般 2 5 2 5 9" xfId="17131" xr:uid="{00000000-0005-0000-0000-00002B1D0000}"/>
    <cellStyle name="一般 2 5 2 6" xfId="668" xr:uid="{00000000-0005-0000-0000-00002C1D0000}"/>
    <cellStyle name="一般 2 5 2 6 10" xfId="33752" xr:uid="{00000000-0005-0000-0000-00002D1D0000}"/>
    <cellStyle name="一般 2 5 2 6 2" xfId="1728" xr:uid="{00000000-0005-0000-0000-00002E1D0000}"/>
    <cellStyle name="一般 2 5 2 6 2 2" xfId="7818" xr:uid="{00000000-0005-0000-0000-00002F1D0000}"/>
    <cellStyle name="一般 2 5 2 6 2 2 2" xfId="24436" xr:uid="{00000000-0005-0000-0000-0000301D0000}"/>
    <cellStyle name="一般 2 5 2 6 2 3" xfId="13003" xr:uid="{00000000-0005-0000-0000-0000311D0000}"/>
    <cellStyle name="一般 2 5 2 6 2 3 2" xfId="29621" xr:uid="{00000000-0005-0000-0000-0000321D0000}"/>
    <cellStyle name="一般 2 5 2 6 2 4" xfId="19251" xr:uid="{00000000-0005-0000-0000-0000331D0000}"/>
    <cellStyle name="一般 2 5 2 6 2 5" xfId="34812" xr:uid="{00000000-0005-0000-0000-0000341D0000}"/>
    <cellStyle name="一般 2 5 2 6 3" xfId="2788" xr:uid="{00000000-0005-0000-0000-0000351D0000}"/>
    <cellStyle name="一般 2 5 2 6 3 2" xfId="8878" xr:uid="{00000000-0005-0000-0000-0000361D0000}"/>
    <cellStyle name="一般 2 5 2 6 3 2 2" xfId="25496" xr:uid="{00000000-0005-0000-0000-0000371D0000}"/>
    <cellStyle name="一般 2 5 2 6 3 3" xfId="14063" xr:uid="{00000000-0005-0000-0000-0000381D0000}"/>
    <cellStyle name="一般 2 5 2 6 3 3 2" xfId="30681" xr:uid="{00000000-0005-0000-0000-0000391D0000}"/>
    <cellStyle name="一般 2 5 2 6 3 4" xfId="20311" xr:uid="{00000000-0005-0000-0000-00003A1D0000}"/>
    <cellStyle name="一般 2 5 2 6 3 5" xfId="35872" xr:uid="{00000000-0005-0000-0000-00003B1D0000}"/>
    <cellStyle name="一般 2 5 2 6 4" xfId="3848" xr:uid="{00000000-0005-0000-0000-00003C1D0000}"/>
    <cellStyle name="一般 2 5 2 6 4 2" xfId="9938" xr:uid="{00000000-0005-0000-0000-00003D1D0000}"/>
    <cellStyle name="一般 2 5 2 6 4 2 2" xfId="26556" xr:uid="{00000000-0005-0000-0000-00003E1D0000}"/>
    <cellStyle name="一般 2 5 2 6 4 3" xfId="15123" xr:uid="{00000000-0005-0000-0000-00003F1D0000}"/>
    <cellStyle name="一般 2 5 2 6 4 3 2" xfId="31741" xr:uid="{00000000-0005-0000-0000-0000401D0000}"/>
    <cellStyle name="一般 2 5 2 6 4 4" xfId="21371" xr:uid="{00000000-0005-0000-0000-0000411D0000}"/>
    <cellStyle name="一般 2 5 2 6 4 5" xfId="36932" xr:uid="{00000000-0005-0000-0000-0000421D0000}"/>
    <cellStyle name="一般 2 5 2 6 5" xfId="4908" xr:uid="{00000000-0005-0000-0000-0000431D0000}"/>
    <cellStyle name="一般 2 5 2 6 5 2" xfId="10998" xr:uid="{00000000-0005-0000-0000-0000441D0000}"/>
    <cellStyle name="一般 2 5 2 6 5 2 2" xfId="27616" xr:uid="{00000000-0005-0000-0000-0000451D0000}"/>
    <cellStyle name="一般 2 5 2 6 5 3" xfId="16183" xr:uid="{00000000-0005-0000-0000-0000461D0000}"/>
    <cellStyle name="一般 2 5 2 6 5 3 2" xfId="32801" xr:uid="{00000000-0005-0000-0000-0000471D0000}"/>
    <cellStyle name="一般 2 5 2 6 5 4" xfId="22431" xr:uid="{00000000-0005-0000-0000-0000481D0000}"/>
    <cellStyle name="一般 2 5 2 6 5 5" xfId="37992" xr:uid="{00000000-0005-0000-0000-0000491D0000}"/>
    <cellStyle name="一般 2 5 2 6 6" xfId="6758" xr:uid="{00000000-0005-0000-0000-00004A1D0000}"/>
    <cellStyle name="一般 2 5 2 6 6 2" xfId="23376" xr:uid="{00000000-0005-0000-0000-00004B1D0000}"/>
    <cellStyle name="一般 2 5 2 6 7" xfId="11943" xr:uid="{00000000-0005-0000-0000-00004C1D0000}"/>
    <cellStyle name="一般 2 5 2 6 7 2" xfId="28561" xr:uid="{00000000-0005-0000-0000-00004D1D0000}"/>
    <cellStyle name="一般 2 5 2 6 8" xfId="18191" xr:uid="{00000000-0005-0000-0000-00004E1D0000}"/>
    <cellStyle name="一般 2 5 2 6 9" xfId="17249" xr:uid="{00000000-0005-0000-0000-00004F1D0000}"/>
    <cellStyle name="一般 2 5 2 7" xfId="786" xr:uid="{00000000-0005-0000-0000-0000501D0000}"/>
    <cellStyle name="一般 2 5 2 7 10" xfId="33870" xr:uid="{00000000-0005-0000-0000-0000511D0000}"/>
    <cellStyle name="一般 2 5 2 7 2" xfId="1846" xr:uid="{00000000-0005-0000-0000-0000521D0000}"/>
    <cellStyle name="一般 2 5 2 7 2 2" xfId="7936" xr:uid="{00000000-0005-0000-0000-0000531D0000}"/>
    <cellStyle name="一般 2 5 2 7 2 2 2" xfId="24554" xr:uid="{00000000-0005-0000-0000-0000541D0000}"/>
    <cellStyle name="一般 2 5 2 7 2 3" xfId="13121" xr:uid="{00000000-0005-0000-0000-0000551D0000}"/>
    <cellStyle name="一般 2 5 2 7 2 3 2" xfId="29739" xr:uid="{00000000-0005-0000-0000-0000561D0000}"/>
    <cellStyle name="一般 2 5 2 7 2 4" xfId="19369" xr:uid="{00000000-0005-0000-0000-0000571D0000}"/>
    <cellStyle name="一般 2 5 2 7 2 5" xfId="34930" xr:uid="{00000000-0005-0000-0000-0000581D0000}"/>
    <cellStyle name="一般 2 5 2 7 3" xfId="2906" xr:uid="{00000000-0005-0000-0000-0000591D0000}"/>
    <cellStyle name="一般 2 5 2 7 3 2" xfId="8996" xr:uid="{00000000-0005-0000-0000-00005A1D0000}"/>
    <cellStyle name="一般 2 5 2 7 3 2 2" xfId="25614" xr:uid="{00000000-0005-0000-0000-00005B1D0000}"/>
    <cellStyle name="一般 2 5 2 7 3 3" xfId="14181" xr:uid="{00000000-0005-0000-0000-00005C1D0000}"/>
    <cellStyle name="一般 2 5 2 7 3 3 2" xfId="30799" xr:uid="{00000000-0005-0000-0000-00005D1D0000}"/>
    <cellStyle name="一般 2 5 2 7 3 4" xfId="20429" xr:uid="{00000000-0005-0000-0000-00005E1D0000}"/>
    <cellStyle name="一般 2 5 2 7 3 5" xfId="35990" xr:uid="{00000000-0005-0000-0000-00005F1D0000}"/>
    <cellStyle name="一般 2 5 2 7 4" xfId="3966" xr:uid="{00000000-0005-0000-0000-0000601D0000}"/>
    <cellStyle name="一般 2 5 2 7 4 2" xfId="10056" xr:uid="{00000000-0005-0000-0000-0000611D0000}"/>
    <cellStyle name="一般 2 5 2 7 4 2 2" xfId="26674" xr:uid="{00000000-0005-0000-0000-0000621D0000}"/>
    <cellStyle name="一般 2 5 2 7 4 3" xfId="15241" xr:uid="{00000000-0005-0000-0000-0000631D0000}"/>
    <cellStyle name="一般 2 5 2 7 4 3 2" xfId="31859" xr:uid="{00000000-0005-0000-0000-0000641D0000}"/>
    <cellStyle name="一般 2 5 2 7 4 4" xfId="21489" xr:uid="{00000000-0005-0000-0000-0000651D0000}"/>
    <cellStyle name="一般 2 5 2 7 4 5" xfId="37050" xr:uid="{00000000-0005-0000-0000-0000661D0000}"/>
    <cellStyle name="一般 2 5 2 7 5" xfId="5026" xr:uid="{00000000-0005-0000-0000-0000671D0000}"/>
    <cellStyle name="一般 2 5 2 7 5 2" xfId="11116" xr:uid="{00000000-0005-0000-0000-0000681D0000}"/>
    <cellStyle name="一般 2 5 2 7 5 2 2" xfId="27734" xr:uid="{00000000-0005-0000-0000-0000691D0000}"/>
    <cellStyle name="一般 2 5 2 7 5 3" xfId="16301" xr:uid="{00000000-0005-0000-0000-00006A1D0000}"/>
    <cellStyle name="一般 2 5 2 7 5 3 2" xfId="32919" xr:uid="{00000000-0005-0000-0000-00006B1D0000}"/>
    <cellStyle name="一般 2 5 2 7 5 4" xfId="22549" xr:uid="{00000000-0005-0000-0000-00006C1D0000}"/>
    <cellStyle name="一般 2 5 2 7 5 5" xfId="38110" xr:uid="{00000000-0005-0000-0000-00006D1D0000}"/>
    <cellStyle name="一般 2 5 2 7 6" xfId="6876" xr:uid="{00000000-0005-0000-0000-00006E1D0000}"/>
    <cellStyle name="一般 2 5 2 7 6 2" xfId="23494" xr:uid="{00000000-0005-0000-0000-00006F1D0000}"/>
    <cellStyle name="一般 2 5 2 7 7" xfId="12061" xr:uid="{00000000-0005-0000-0000-0000701D0000}"/>
    <cellStyle name="一般 2 5 2 7 7 2" xfId="28679" xr:uid="{00000000-0005-0000-0000-0000711D0000}"/>
    <cellStyle name="一般 2 5 2 7 8" xfId="18309" xr:uid="{00000000-0005-0000-0000-0000721D0000}"/>
    <cellStyle name="一般 2 5 2 7 9" xfId="17367" xr:uid="{00000000-0005-0000-0000-0000731D0000}"/>
    <cellStyle name="一般 2 5 2 8" xfId="904" xr:uid="{00000000-0005-0000-0000-0000741D0000}"/>
    <cellStyle name="一般 2 5 2 8 10" xfId="33988" xr:uid="{00000000-0005-0000-0000-0000751D0000}"/>
    <cellStyle name="一般 2 5 2 8 2" xfId="1964" xr:uid="{00000000-0005-0000-0000-0000761D0000}"/>
    <cellStyle name="一般 2 5 2 8 2 2" xfId="8054" xr:uid="{00000000-0005-0000-0000-0000771D0000}"/>
    <cellStyle name="一般 2 5 2 8 2 2 2" xfId="24672" xr:uid="{00000000-0005-0000-0000-0000781D0000}"/>
    <cellStyle name="一般 2 5 2 8 2 3" xfId="13239" xr:uid="{00000000-0005-0000-0000-0000791D0000}"/>
    <cellStyle name="一般 2 5 2 8 2 3 2" xfId="29857" xr:uid="{00000000-0005-0000-0000-00007A1D0000}"/>
    <cellStyle name="一般 2 5 2 8 2 4" xfId="19487" xr:uid="{00000000-0005-0000-0000-00007B1D0000}"/>
    <cellStyle name="一般 2 5 2 8 2 5" xfId="35048" xr:uid="{00000000-0005-0000-0000-00007C1D0000}"/>
    <cellStyle name="一般 2 5 2 8 3" xfId="3024" xr:uid="{00000000-0005-0000-0000-00007D1D0000}"/>
    <cellStyle name="一般 2 5 2 8 3 2" xfId="9114" xr:uid="{00000000-0005-0000-0000-00007E1D0000}"/>
    <cellStyle name="一般 2 5 2 8 3 2 2" xfId="25732" xr:uid="{00000000-0005-0000-0000-00007F1D0000}"/>
    <cellStyle name="一般 2 5 2 8 3 3" xfId="14299" xr:uid="{00000000-0005-0000-0000-0000801D0000}"/>
    <cellStyle name="一般 2 5 2 8 3 3 2" xfId="30917" xr:uid="{00000000-0005-0000-0000-0000811D0000}"/>
    <cellStyle name="一般 2 5 2 8 3 4" xfId="20547" xr:uid="{00000000-0005-0000-0000-0000821D0000}"/>
    <cellStyle name="一般 2 5 2 8 3 5" xfId="36108" xr:uid="{00000000-0005-0000-0000-0000831D0000}"/>
    <cellStyle name="一般 2 5 2 8 4" xfId="4084" xr:uid="{00000000-0005-0000-0000-0000841D0000}"/>
    <cellStyle name="一般 2 5 2 8 4 2" xfId="10174" xr:uid="{00000000-0005-0000-0000-0000851D0000}"/>
    <cellStyle name="一般 2 5 2 8 4 2 2" xfId="26792" xr:uid="{00000000-0005-0000-0000-0000861D0000}"/>
    <cellStyle name="一般 2 5 2 8 4 3" xfId="15359" xr:uid="{00000000-0005-0000-0000-0000871D0000}"/>
    <cellStyle name="一般 2 5 2 8 4 3 2" xfId="31977" xr:uid="{00000000-0005-0000-0000-0000881D0000}"/>
    <cellStyle name="一般 2 5 2 8 4 4" xfId="21607" xr:uid="{00000000-0005-0000-0000-0000891D0000}"/>
    <cellStyle name="一般 2 5 2 8 4 5" xfId="37168" xr:uid="{00000000-0005-0000-0000-00008A1D0000}"/>
    <cellStyle name="一般 2 5 2 8 5" xfId="5144" xr:uid="{00000000-0005-0000-0000-00008B1D0000}"/>
    <cellStyle name="一般 2 5 2 8 5 2" xfId="11234" xr:uid="{00000000-0005-0000-0000-00008C1D0000}"/>
    <cellStyle name="一般 2 5 2 8 5 2 2" xfId="27852" xr:uid="{00000000-0005-0000-0000-00008D1D0000}"/>
    <cellStyle name="一般 2 5 2 8 5 3" xfId="16419" xr:uid="{00000000-0005-0000-0000-00008E1D0000}"/>
    <cellStyle name="一般 2 5 2 8 5 3 2" xfId="33037" xr:uid="{00000000-0005-0000-0000-00008F1D0000}"/>
    <cellStyle name="一般 2 5 2 8 5 4" xfId="22667" xr:uid="{00000000-0005-0000-0000-0000901D0000}"/>
    <cellStyle name="一般 2 5 2 8 5 5" xfId="38228" xr:uid="{00000000-0005-0000-0000-0000911D0000}"/>
    <cellStyle name="一般 2 5 2 8 6" xfId="6994" xr:uid="{00000000-0005-0000-0000-0000921D0000}"/>
    <cellStyle name="一般 2 5 2 8 6 2" xfId="23612" xr:uid="{00000000-0005-0000-0000-0000931D0000}"/>
    <cellStyle name="一般 2 5 2 8 7" xfId="12179" xr:uid="{00000000-0005-0000-0000-0000941D0000}"/>
    <cellStyle name="一般 2 5 2 8 7 2" xfId="28797" xr:uid="{00000000-0005-0000-0000-0000951D0000}"/>
    <cellStyle name="一般 2 5 2 8 8" xfId="18427" xr:uid="{00000000-0005-0000-0000-0000961D0000}"/>
    <cellStyle name="一般 2 5 2 8 9" xfId="17485" xr:uid="{00000000-0005-0000-0000-0000971D0000}"/>
    <cellStyle name="一般 2 5 2 9" xfId="1129" xr:uid="{00000000-0005-0000-0000-0000981D0000}"/>
    <cellStyle name="一般 2 5 2 9 2" xfId="2189" xr:uid="{00000000-0005-0000-0000-0000991D0000}"/>
    <cellStyle name="一般 2 5 2 9 2 2" xfId="8279" xr:uid="{00000000-0005-0000-0000-00009A1D0000}"/>
    <cellStyle name="一般 2 5 2 9 2 2 2" xfId="24897" xr:uid="{00000000-0005-0000-0000-00009B1D0000}"/>
    <cellStyle name="一般 2 5 2 9 2 3" xfId="13464" xr:uid="{00000000-0005-0000-0000-00009C1D0000}"/>
    <cellStyle name="一般 2 5 2 9 2 3 2" xfId="30082" xr:uid="{00000000-0005-0000-0000-00009D1D0000}"/>
    <cellStyle name="一般 2 5 2 9 2 4" xfId="19712" xr:uid="{00000000-0005-0000-0000-00009E1D0000}"/>
    <cellStyle name="一般 2 5 2 9 2 5" xfId="35273" xr:uid="{00000000-0005-0000-0000-00009F1D0000}"/>
    <cellStyle name="一般 2 5 2 9 3" xfId="3249" xr:uid="{00000000-0005-0000-0000-0000A01D0000}"/>
    <cellStyle name="一般 2 5 2 9 3 2" xfId="9339" xr:uid="{00000000-0005-0000-0000-0000A11D0000}"/>
    <cellStyle name="一般 2 5 2 9 3 2 2" xfId="25957" xr:uid="{00000000-0005-0000-0000-0000A21D0000}"/>
    <cellStyle name="一般 2 5 2 9 3 3" xfId="14524" xr:uid="{00000000-0005-0000-0000-0000A31D0000}"/>
    <cellStyle name="一般 2 5 2 9 3 3 2" xfId="31142" xr:uid="{00000000-0005-0000-0000-0000A41D0000}"/>
    <cellStyle name="一般 2 5 2 9 3 4" xfId="20772" xr:uid="{00000000-0005-0000-0000-0000A51D0000}"/>
    <cellStyle name="一般 2 5 2 9 3 5" xfId="36333" xr:uid="{00000000-0005-0000-0000-0000A61D0000}"/>
    <cellStyle name="一般 2 5 2 9 4" xfId="4309" xr:uid="{00000000-0005-0000-0000-0000A71D0000}"/>
    <cellStyle name="一般 2 5 2 9 4 2" xfId="10399" xr:uid="{00000000-0005-0000-0000-0000A81D0000}"/>
    <cellStyle name="一般 2 5 2 9 4 2 2" xfId="27017" xr:uid="{00000000-0005-0000-0000-0000A91D0000}"/>
    <cellStyle name="一般 2 5 2 9 4 3" xfId="15584" xr:uid="{00000000-0005-0000-0000-0000AA1D0000}"/>
    <cellStyle name="一般 2 5 2 9 4 3 2" xfId="32202" xr:uid="{00000000-0005-0000-0000-0000AB1D0000}"/>
    <cellStyle name="一般 2 5 2 9 4 4" xfId="21832" xr:uid="{00000000-0005-0000-0000-0000AC1D0000}"/>
    <cellStyle name="一般 2 5 2 9 4 5" xfId="37393" xr:uid="{00000000-0005-0000-0000-0000AD1D0000}"/>
    <cellStyle name="一般 2 5 2 9 5" xfId="7219" xr:uid="{00000000-0005-0000-0000-0000AE1D0000}"/>
    <cellStyle name="一般 2 5 2 9 5 2" xfId="23837" xr:uid="{00000000-0005-0000-0000-0000AF1D0000}"/>
    <cellStyle name="一般 2 5 2 9 6" xfId="12404" xr:uid="{00000000-0005-0000-0000-0000B01D0000}"/>
    <cellStyle name="一般 2 5 2 9 6 2" xfId="29022" xr:uid="{00000000-0005-0000-0000-0000B11D0000}"/>
    <cellStyle name="一般 2 5 2 9 7" xfId="18652" xr:uid="{00000000-0005-0000-0000-0000B21D0000}"/>
    <cellStyle name="一般 2 5 2 9 8" xfId="16650" xr:uid="{00000000-0005-0000-0000-0000B31D0000}"/>
    <cellStyle name="一般 2 5 2 9 9" xfId="34213" xr:uid="{00000000-0005-0000-0000-0000B41D0000}"/>
    <cellStyle name="一般 2 5 20" xfId="17558" xr:uid="{00000000-0005-0000-0000-0000B51D0000}"/>
    <cellStyle name="一般 2 5 21" xfId="16499" xr:uid="{00000000-0005-0000-0000-0000B61D0000}"/>
    <cellStyle name="一般 2 5 22" xfId="33131" xr:uid="{00000000-0005-0000-0000-0000B71D0000}"/>
    <cellStyle name="一般 2 5 3" xfId="97" xr:uid="{00000000-0005-0000-0000-0000B81D0000}"/>
    <cellStyle name="一般 2 5 3 10" xfId="1050" xr:uid="{00000000-0005-0000-0000-0000B91D0000}"/>
    <cellStyle name="一般 2 5 3 10 2" xfId="7140" xr:uid="{00000000-0005-0000-0000-0000BA1D0000}"/>
    <cellStyle name="一般 2 5 3 10 2 2" xfId="23758" xr:uid="{00000000-0005-0000-0000-0000BB1D0000}"/>
    <cellStyle name="一般 2 5 3 10 3" xfId="12325" xr:uid="{00000000-0005-0000-0000-0000BC1D0000}"/>
    <cellStyle name="一般 2 5 3 10 3 2" xfId="28943" xr:uid="{00000000-0005-0000-0000-0000BD1D0000}"/>
    <cellStyle name="一般 2 5 3 10 4" xfId="18573" xr:uid="{00000000-0005-0000-0000-0000BE1D0000}"/>
    <cellStyle name="一般 2 5 3 10 5" xfId="34134" xr:uid="{00000000-0005-0000-0000-0000BF1D0000}"/>
    <cellStyle name="一般 2 5 3 11" xfId="2110" xr:uid="{00000000-0005-0000-0000-0000C01D0000}"/>
    <cellStyle name="一般 2 5 3 11 2" xfId="8200" xr:uid="{00000000-0005-0000-0000-0000C11D0000}"/>
    <cellStyle name="一般 2 5 3 11 2 2" xfId="24818" xr:uid="{00000000-0005-0000-0000-0000C21D0000}"/>
    <cellStyle name="一般 2 5 3 11 3" xfId="13385" xr:uid="{00000000-0005-0000-0000-0000C31D0000}"/>
    <cellStyle name="一般 2 5 3 11 3 2" xfId="30003" xr:uid="{00000000-0005-0000-0000-0000C41D0000}"/>
    <cellStyle name="一般 2 5 3 11 4" xfId="19633" xr:uid="{00000000-0005-0000-0000-0000C51D0000}"/>
    <cellStyle name="一般 2 5 3 11 5" xfId="35194" xr:uid="{00000000-0005-0000-0000-0000C61D0000}"/>
    <cellStyle name="一般 2 5 3 12" xfId="3170" xr:uid="{00000000-0005-0000-0000-0000C71D0000}"/>
    <cellStyle name="一般 2 5 3 12 2" xfId="9260" xr:uid="{00000000-0005-0000-0000-0000C81D0000}"/>
    <cellStyle name="一般 2 5 3 12 2 2" xfId="25878" xr:uid="{00000000-0005-0000-0000-0000C91D0000}"/>
    <cellStyle name="一般 2 5 3 12 3" xfId="14445" xr:uid="{00000000-0005-0000-0000-0000CA1D0000}"/>
    <cellStyle name="一般 2 5 3 12 3 2" xfId="31063" xr:uid="{00000000-0005-0000-0000-0000CB1D0000}"/>
    <cellStyle name="一般 2 5 3 12 4" xfId="20693" xr:uid="{00000000-0005-0000-0000-0000CC1D0000}"/>
    <cellStyle name="一般 2 5 3 12 5" xfId="36254" xr:uid="{00000000-0005-0000-0000-0000CD1D0000}"/>
    <cellStyle name="一般 2 5 3 13" xfId="4230" xr:uid="{00000000-0005-0000-0000-0000CE1D0000}"/>
    <cellStyle name="一般 2 5 3 13 2" xfId="10320" xr:uid="{00000000-0005-0000-0000-0000CF1D0000}"/>
    <cellStyle name="一般 2 5 3 13 2 2" xfId="26938" xr:uid="{00000000-0005-0000-0000-0000D01D0000}"/>
    <cellStyle name="一般 2 5 3 13 3" xfId="15505" xr:uid="{00000000-0005-0000-0000-0000D11D0000}"/>
    <cellStyle name="一般 2 5 3 13 3 2" xfId="32123" xr:uid="{00000000-0005-0000-0000-0000D21D0000}"/>
    <cellStyle name="一般 2 5 3 13 4" xfId="21753" xr:uid="{00000000-0005-0000-0000-0000D31D0000}"/>
    <cellStyle name="一般 2 5 3 13 5" xfId="37314" xr:uid="{00000000-0005-0000-0000-0000D41D0000}"/>
    <cellStyle name="一般 2 5 3 14" xfId="6187" xr:uid="{00000000-0005-0000-0000-0000D51D0000}"/>
    <cellStyle name="一般 2 5 3 14 2" xfId="22805" xr:uid="{00000000-0005-0000-0000-0000D61D0000}"/>
    <cellStyle name="一般 2 5 3 15" xfId="11372" xr:uid="{00000000-0005-0000-0000-0000D71D0000}"/>
    <cellStyle name="一般 2 5 3 15 2" xfId="27990" xr:uid="{00000000-0005-0000-0000-0000D81D0000}"/>
    <cellStyle name="一般 2 5 3 16" xfId="17608" xr:uid="{00000000-0005-0000-0000-0000D91D0000}"/>
    <cellStyle name="一般 2 5 3 17" xfId="16571" xr:uid="{00000000-0005-0000-0000-0000DA1D0000}"/>
    <cellStyle name="一般 2 5 3 18" xfId="33181" xr:uid="{00000000-0005-0000-0000-0000DB1D0000}"/>
    <cellStyle name="一般 2 5 3 2" xfId="215" xr:uid="{00000000-0005-0000-0000-0000DC1D0000}"/>
    <cellStyle name="一般 2 5 3 2 10" xfId="33299" xr:uid="{00000000-0005-0000-0000-0000DD1D0000}"/>
    <cellStyle name="一般 2 5 3 2 2" xfId="1275" xr:uid="{00000000-0005-0000-0000-0000DE1D0000}"/>
    <cellStyle name="一般 2 5 3 2 2 2" xfId="7365" xr:uid="{00000000-0005-0000-0000-0000DF1D0000}"/>
    <cellStyle name="一般 2 5 3 2 2 2 2" xfId="23983" xr:uid="{00000000-0005-0000-0000-0000E01D0000}"/>
    <cellStyle name="一般 2 5 3 2 2 3" xfId="12550" xr:uid="{00000000-0005-0000-0000-0000E11D0000}"/>
    <cellStyle name="一般 2 5 3 2 2 3 2" xfId="29168" xr:uid="{00000000-0005-0000-0000-0000E21D0000}"/>
    <cellStyle name="一般 2 5 3 2 2 4" xfId="18798" xr:uid="{00000000-0005-0000-0000-0000E31D0000}"/>
    <cellStyle name="一般 2 5 3 2 2 5" xfId="34359" xr:uid="{00000000-0005-0000-0000-0000E41D0000}"/>
    <cellStyle name="一般 2 5 3 2 3" xfId="2335" xr:uid="{00000000-0005-0000-0000-0000E51D0000}"/>
    <cellStyle name="一般 2 5 3 2 3 2" xfId="8425" xr:uid="{00000000-0005-0000-0000-0000E61D0000}"/>
    <cellStyle name="一般 2 5 3 2 3 2 2" xfId="25043" xr:uid="{00000000-0005-0000-0000-0000E71D0000}"/>
    <cellStyle name="一般 2 5 3 2 3 3" xfId="13610" xr:uid="{00000000-0005-0000-0000-0000E81D0000}"/>
    <cellStyle name="一般 2 5 3 2 3 3 2" xfId="30228" xr:uid="{00000000-0005-0000-0000-0000E91D0000}"/>
    <cellStyle name="一般 2 5 3 2 3 4" xfId="19858" xr:uid="{00000000-0005-0000-0000-0000EA1D0000}"/>
    <cellStyle name="一般 2 5 3 2 3 5" xfId="35419" xr:uid="{00000000-0005-0000-0000-0000EB1D0000}"/>
    <cellStyle name="一般 2 5 3 2 4" xfId="3395" xr:uid="{00000000-0005-0000-0000-0000EC1D0000}"/>
    <cellStyle name="一般 2 5 3 2 4 2" xfId="9485" xr:uid="{00000000-0005-0000-0000-0000ED1D0000}"/>
    <cellStyle name="一般 2 5 3 2 4 2 2" xfId="26103" xr:uid="{00000000-0005-0000-0000-0000EE1D0000}"/>
    <cellStyle name="一般 2 5 3 2 4 3" xfId="14670" xr:uid="{00000000-0005-0000-0000-0000EF1D0000}"/>
    <cellStyle name="一般 2 5 3 2 4 3 2" xfId="31288" xr:uid="{00000000-0005-0000-0000-0000F01D0000}"/>
    <cellStyle name="一般 2 5 3 2 4 4" xfId="20918" xr:uid="{00000000-0005-0000-0000-0000F11D0000}"/>
    <cellStyle name="一般 2 5 3 2 4 5" xfId="36479" xr:uid="{00000000-0005-0000-0000-0000F21D0000}"/>
    <cellStyle name="一般 2 5 3 2 5" xfId="4455" xr:uid="{00000000-0005-0000-0000-0000F31D0000}"/>
    <cellStyle name="一般 2 5 3 2 5 2" xfId="10545" xr:uid="{00000000-0005-0000-0000-0000F41D0000}"/>
    <cellStyle name="一般 2 5 3 2 5 2 2" xfId="27163" xr:uid="{00000000-0005-0000-0000-0000F51D0000}"/>
    <cellStyle name="一般 2 5 3 2 5 3" xfId="15730" xr:uid="{00000000-0005-0000-0000-0000F61D0000}"/>
    <cellStyle name="一般 2 5 3 2 5 3 2" xfId="32348" xr:uid="{00000000-0005-0000-0000-0000F71D0000}"/>
    <cellStyle name="一般 2 5 3 2 5 4" xfId="21978" xr:uid="{00000000-0005-0000-0000-0000F81D0000}"/>
    <cellStyle name="一般 2 5 3 2 5 5" xfId="37539" xr:uid="{00000000-0005-0000-0000-0000F91D0000}"/>
    <cellStyle name="一般 2 5 3 2 6" xfId="6305" xr:uid="{00000000-0005-0000-0000-0000FA1D0000}"/>
    <cellStyle name="一般 2 5 3 2 6 2" xfId="22923" xr:uid="{00000000-0005-0000-0000-0000FB1D0000}"/>
    <cellStyle name="一般 2 5 3 2 7" xfId="11490" xr:uid="{00000000-0005-0000-0000-0000FC1D0000}"/>
    <cellStyle name="一般 2 5 3 2 7 2" xfId="28108" xr:uid="{00000000-0005-0000-0000-0000FD1D0000}"/>
    <cellStyle name="一般 2 5 3 2 8" xfId="17726" xr:uid="{00000000-0005-0000-0000-0000FE1D0000}"/>
    <cellStyle name="一般 2 5 3 2 9" xfId="16796" xr:uid="{00000000-0005-0000-0000-0000FF1D0000}"/>
    <cellStyle name="一般 2 5 3 3" xfId="336" xr:uid="{00000000-0005-0000-0000-0000001E0000}"/>
    <cellStyle name="一般 2 5 3 3 10" xfId="33420" xr:uid="{00000000-0005-0000-0000-0000011E0000}"/>
    <cellStyle name="一般 2 5 3 3 2" xfId="1396" xr:uid="{00000000-0005-0000-0000-0000021E0000}"/>
    <cellStyle name="一般 2 5 3 3 2 2" xfId="7486" xr:uid="{00000000-0005-0000-0000-0000031E0000}"/>
    <cellStyle name="一般 2 5 3 3 2 2 2" xfId="24104" xr:uid="{00000000-0005-0000-0000-0000041E0000}"/>
    <cellStyle name="一般 2 5 3 3 2 3" xfId="12671" xr:uid="{00000000-0005-0000-0000-0000051E0000}"/>
    <cellStyle name="一般 2 5 3 3 2 3 2" xfId="29289" xr:uid="{00000000-0005-0000-0000-0000061E0000}"/>
    <cellStyle name="一般 2 5 3 3 2 4" xfId="18919" xr:uid="{00000000-0005-0000-0000-0000071E0000}"/>
    <cellStyle name="一般 2 5 3 3 2 5" xfId="34480" xr:uid="{00000000-0005-0000-0000-0000081E0000}"/>
    <cellStyle name="一般 2 5 3 3 3" xfId="2456" xr:uid="{00000000-0005-0000-0000-0000091E0000}"/>
    <cellStyle name="一般 2 5 3 3 3 2" xfId="8546" xr:uid="{00000000-0005-0000-0000-00000A1E0000}"/>
    <cellStyle name="一般 2 5 3 3 3 2 2" xfId="25164" xr:uid="{00000000-0005-0000-0000-00000B1E0000}"/>
    <cellStyle name="一般 2 5 3 3 3 3" xfId="13731" xr:uid="{00000000-0005-0000-0000-00000C1E0000}"/>
    <cellStyle name="一般 2 5 3 3 3 3 2" xfId="30349" xr:uid="{00000000-0005-0000-0000-00000D1E0000}"/>
    <cellStyle name="一般 2 5 3 3 3 4" xfId="19979" xr:uid="{00000000-0005-0000-0000-00000E1E0000}"/>
    <cellStyle name="一般 2 5 3 3 3 5" xfId="35540" xr:uid="{00000000-0005-0000-0000-00000F1E0000}"/>
    <cellStyle name="一般 2 5 3 3 4" xfId="3516" xr:uid="{00000000-0005-0000-0000-0000101E0000}"/>
    <cellStyle name="一般 2 5 3 3 4 2" xfId="9606" xr:uid="{00000000-0005-0000-0000-0000111E0000}"/>
    <cellStyle name="一般 2 5 3 3 4 2 2" xfId="26224" xr:uid="{00000000-0005-0000-0000-0000121E0000}"/>
    <cellStyle name="一般 2 5 3 3 4 3" xfId="14791" xr:uid="{00000000-0005-0000-0000-0000131E0000}"/>
    <cellStyle name="一般 2 5 3 3 4 3 2" xfId="31409" xr:uid="{00000000-0005-0000-0000-0000141E0000}"/>
    <cellStyle name="一般 2 5 3 3 4 4" xfId="21039" xr:uid="{00000000-0005-0000-0000-0000151E0000}"/>
    <cellStyle name="一般 2 5 3 3 4 5" xfId="36600" xr:uid="{00000000-0005-0000-0000-0000161E0000}"/>
    <cellStyle name="一般 2 5 3 3 5" xfId="4576" xr:uid="{00000000-0005-0000-0000-0000171E0000}"/>
    <cellStyle name="一般 2 5 3 3 5 2" xfId="10666" xr:uid="{00000000-0005-0000-0000-0000181E0000}"/>
    <cellStyle name="一般 2 5 3 3 5 2 2" xfId="27284" xr:uid="{00000000-0005-0000-0000-0000191E0000}"/>
    <cellStyle name="一般 2 5 3 3 5 3" xfId="15851" xr:uid="{00000000-0005-0000-0000-00001A1E0000}"/>
    <cellStyle name="一般 2 5 3 3 5 3 2" xfId="32469" xr:uid="{00000000-0005-0000-0000-00001B1E0000}"/>
    <cellStyle name="一般 2 5 3 3 5 4" xfId="22099" xr:uid="{00000000-0005-0000-0000-00001C1E0000}"/>
    <cellStyle name="一般 2 5 3 3 5 5" xfId="37660" xr:uid="{00000000-0005-0000-0000-00001D1E0000}"/>
    <cellStyle name="一般 2 5 3 3 6" xfId="6426" xr:uid="{00000000-0005-0000-0000-00001E1E0000}"/>
    <cellStyle name="一般 2 5 3 3 6 2" xfId="23044" xr:uid="{00000000-0005-0000-0000-00001F1E0000}"/>
    <cellStyle name="一般 2 5 3 3 7" xfId="11611" xr:uid="{00000000-0005-0000-0000-0000201E0000}"/>
    <cellStyle name="一般 2 5 3 3 7 2" xfId="28229" xr:uid="{00000000-0005-0000-0000-0000211E0000}"/>
    <cellStyle name="一般 2 5 3 3 8" xfId="17859" xr:uid="{00000000-0005-0000-0000-0000221E0000}"/>
    <cellStyle name="一般 2 5 3 3 9" xfId="16917" xr:uid="{00000000-0005-0000-0000-0000231E0000}"/>
    <cellStyle name="一般 2 5 3 4" xfId="460" xr:uid="{00000000-0005-0000-0000-0000241E0000}"/>
    <cellStyle name="一般 2 5 3 4 10" xfId="33544" xr:uid="{00000000-0005-0000-0000-0000251E0000}"/>
    <cellStyle name="一般 2 5 3 4 2" xfId="1520" xr:uid="{00000000-0005-0000-0000-0000261E0000}"/>
    <cellStyle name="一般 2 5 3 4 2 2" xfId="7610" xr:uid="{00000000-0005-0000-0000-0000271E0000}"/>
    <cellStyle name="一般 2 5 3 4 2 2 2" xfId="24228" xr:uid="{00000000-0005-0000-0000-0000281E0000}"/>
    <cellStyle name="一般 2 5 3 4 2 3" xfId="12795" xr:uid="{00000000-0005-0000-0000-0000291E0000}"/>
    <cellStyle name="一般 2 5 3 4 2 3 2" xfId="29413" xr:uid="{00000000-0005-0000-0000-00002A1E0000}"/>
    <cellStyle name="一般 2 5 3 4 2 4" xfId="19043" xr:uid="{00000000-0005-0000-0000-00002B1E0000}"/>
    <cellStyle name="一般 2 5 3 4 2 5" xfId="34604" xr:uid="{00000000-0005-0000-0000-00002C1E0000}"/>
    <cellStyle name="一般 2 5 3 4 3" xfId="2580" xr:uid="{00000000-0005-0000-0000-00002D1E0000}"/>
    <cellStyle name="一般 2 5 3 4 3 2" xfId="8670" xr:uid="{00000000-0005-0000-0000-00002E1E0000}"/>
    <cellStyle name="一般 2 5 3 4 3 2 2" xfId="25288" xr:uid="{00000000-0005-0000-0000-00002F1E0000}"/>
    <cellStyle name="一般 2 5 3 4 3 3" xfId="13855" xr:uid="{00000000-0005-0000-0000-0000301E0000}"/>
    <cellStyle name="一般 2 5 3 4 3 3 2" xfId="30473" xr:uid="{00000000-0005-0000-0000-0000311E0000}"/>
    <cellStyle name="一般 2 5 3 4 3 4" xfId="20103" xr:uid="{00000000-0005-0000-0000-0000321E0000}"/>
    <cellStyle name="一般 2 5 3 4 3 5" xfId="35664" xr:uid="{00000000-0005-0000-0000-0000331E0000}"/>
    <cellStyle name="一般 2 5 3 4 4" xfId="3640" xr:uid="{00000000-0005-0000-0000-0000341E0000}"/>
    <cellStyle name="一般 2 5 3 4 4 2" xfId="9730" xr:uid="{00000000-0005-0000-0000-0000351E0000}"/>
    <cellStyle name="一般 2 5 3 4 4 2 2" xfId="26348" xr:uid="{00000000-0005-0000-0000-0000361E0000}"/>
    <cellStyle name="一般 2 5 3 4 4 3" xfId="14915" xr:uid="{00000000-0005-0000-0000-0000371E0000}"/>
    <cellStyle name="一般 2 5 3 4 4 3 2" xfId="31533" xr:uid="{00000000-0005-0000-0000-0000381E0000}"/>
    <cellStyle name="一般 2 5 3 4 4 4" xfId="21163" xr:uid="{00000000-0005-0000-0000-0000391E0000}"/>
    <cellStyle name="一般 2 5 3 4 4 5" xfId="36724" xr:uid="{00000000-0005-0000-0000-00003A1E0000}"/>
    <cellStyle name="一般 2 5 3 4 5" xfId="4700" xr:uid="{00000000-0005-0000-0000-00003B1E0000}"/>
    <cellStyle name="一般 2 5 3 4 5 2" xfId="10790" xr:uid="{00000000-0005-0000-0000-00003C1E0000}"/>
    <cellStyle name="一般 2 5 3 4 5 2 2" xfId="27408" xr:uid="{00000000-0005-0000-0000-00003D1E0000}"/>
    <cellStyle name="一般 2 5 3 4 5 3" xfId="15975" xr:uid="{00000000-0005-0000-0000-00003E1E0000}"/>
    <cellStyle name="一般 2 5 3 4 5 3 2" xfId="32593" xr:uid="{00000000-0005-0000-0000-00003F1E0000}"/>
    <cellStyle name="一般 2 5 3 4 5 4" xfId="22223" xr:uid="{00000000-0005-0000-0000-0000401E0000}"/>
    <cellStyle name="一般 2 5 3 4 5 5" xfId="37784" xr:uid="{00000000-0005-0000-0000-0000411E0000}"/>
    <cellStyle name="一般 2 5 3 4 6" xfId="6550" xr:uid="{00000000-0005-0000-0000-0000421E0000}"/>
    <cellStyle name="一般 2 5 3 4 6 2" xfId="23168" xr:uid="{00000000-0005-0000-0000-0000431E0000}"/>
    <cellStyle name="一般 2 5 3 4 7" xfId="11735" xr:uid="{00000000-0005-0000-0000-0000441E0000}"/>
    <cellStyle name="一般 2 5 3 4 7 2" xfId="28353" xr:uid="{00000000-0005-0000-0000-0000451E0000}"/>
    <cellStyle name="一般 2 5 3 4 8" xfId="17983" xr:uid="{00000000-0005-0000-0000-0000461E0000}"/>
    <cellStyle name="一般 2 5 3 4 9" xfId="17041" xr:uid="{00000000-0005-0000-0000-0000471E0000}"/>
    <cellStyle name="一般 2 5 3 5" xfId="578" xr:uid="{00000000-0005-0000-0000-0000481E0000}"/>
    <cellStyle name="一般 2 5 3 5 10" xfId="33662" xr:uid="{00000000-0005-0000-0000-0000491E0000}"/>
    <cellStyle name="一般 2 5 3 5 2" xfId="1638" xr:uid="{00000000-0005-0000-0000-00004A1E0000}"/>
    <cellStyle name="一般 2 5 3 5 2 2" xfId="7728" xr:uid="{00000000-0005-0000-0000-00004B1E0000}"/>
    <cellStyle name="一般 2 5 3 5 2 2 2" xfId="24346" xr:uid="{00000000-0005-0000-0000-00004C1E0000}"/>
    <cellStyle name="一般 2 5 3 5 2 3" xfId="12913" xr:uid="{00000000-0005-0000-0000-00004D1E0000}"/>
    <cellStyle name="一般 2 5 3 5 2 3 2" xfId="29531" xr:uid="{00000000-0005-0000-0000-00004E1E0000}"/>
    <cellStyle name="一般 2 5 3 5 2 4" xfId="19161" xr:uid="{00000000-0005-0000-0000-00004F1E0000}"/>
    <cellStyle name="一般 2 5 3 5 2 5" xfId="34722" xr:uid="{00000000-0005-0000-0000-0000501E0000}"/>
    <cellStyle name="一般 2 5 3 5 3" xfId="2698" xr:uid="{00000000-0005-0000-0000-0000511E0000}"/>
    <cellStyle name="一般 2 5 3 5 3 2" xfId="8788" xr:uid="{00000000-0005-0000-0000-0000521E0000}"/>
    <cellStyle name="一般 2 5 3 5 3 2 2" xfId="25406" xr:uid="{00000000-0005-0000-0000-0000531E0000}"/>
    <cellStyle name="一般 2 5 3 5 3 3" xfId="13973" xr:uid="{00000000-0005-0000-0000-0000541E0000}"/>
    <cellStyle name="一般 2 5 3 5 3 3 2" xfId="30591" xr:uid="{00000000-0005-0000-0000-0000551E0000}"/>
    <cellStyle name="一般 2 5 3 5 3 4" xfId="20221" xr:uid="{00000000-0005-0000-0000-0000561E0000}"/>
    <cellStyle name="一般 2 5 3 5 3 5" xfId="35782" xr:uid="{00000000-0005-0000-0000-0000571E0000}"/>
    <cellStyle name="一般 2 5 3 5 4" xfId="3758" xr:uid="{00000000-0005-0000-0000-0000581E0000}"/>
    <cellStyle name="一般 2 5 3 5 4 2" xfId="9848" xr:uid="{00000000-0005-0000-0000-0000591E0000}"/>
    <cellStyle name="一般 2 5 3 5 4 2 2" xfId="26466" xr:uid="{00000000-0005-0000-0000-00005A1E0000}"/>
    <cellStyle name="一般 2 5 3 5 4 3" xfId="15033" xr:uid="{00000000-0005-0000-0000-00005B1E0000}"/>
    <cellStyle name="一般 2 5 3 5 4 3 2" xfId="31651" xr:uid="{00000000-0005-0000-0000-00005C1E0000}"/>
    <cellStyle name="一般 2 5 3 5 4 4" xfId="21281" xr:uid="{00000000-0005-0000-0000-00005D1E0000}"/>
    <cellStyle name="一般 2 5 3 5 4 5" xfId="36842" xr:uid="{00000000-0005-0000-0000-00005E1E0000}"/>
    <cellStyle name="一般 2 5 3 5 5" xfId="4818" xr:uid="{00000000-0005-0000-0000-00005F1E0000}"/>
    <cellStyle name="一般 2 5 3 5 5 2" xfId="10908" xr:uid="{00000000-0005-0000-0000-0000601E0000}"/>
    <cellStyle name="一般 2 5 3 5 5 2 2" xfId="27526" xr:uid="{00000000-0005-0000-0000-0000611E0000}"/>
    <cellStyle name="一般 2 5 3 5 5 3" xfId="16093" xr:uid="{00000000-0005-0000-0000-0000621E0000}"/>
    <cellStyle name="一般 2 5 3 5 5 3 2" xfId="32711" xr:uid="{00000000-0005-0000-0000-0000631E0000}"/>
    <cellStyle name="一般 2 5 3 5 5 4" xfId="22341" xr:uid="{00000000-0005-0000-0000-0000641E0000}"/>
    <cellStyle name="一般 2 5 3 5 5 5" xfId="37902" xr:uid="{00000000-0005-0000-0000-0000651E0000}"/>
    <cellStyle name="一般 2 5 3 5 6" xfId="6668" xr:uid="{00000000-0005-0000-0000-0000661E0000}"/>
    <cellStyle name="一般 2 5 3 5 6 2" xfId="23286" xr:uid="{00000000-0005-0000-0000-0000671E0000}"/>
    <cellStyle name="一般 2 5 3 5 7" xfId="11853" xr:uid="{00000000-0005-0000-0000-0000681E0000}"/>
    <cellStyle name="一般 2 5 3 5 7 2" xfId="28471" xr:uid="{00000000-0005-0000-0000-0000691E0000}"/>
    <cellStyle name="一般 2 5 3 5 8" xfId="18101" xr:uid="{00000000-0005-0000-0000-00006A1E0000}"/>
    <cellStyle name="一般 2 5 3 5 9" xfId="17159" xr:uid="{00000000-0005-0000-0000-00006B1E0000}"/>
    <cellStyle name="一般 2 5 3 6" xfId="696" xr:uid="{00000000-0005-0000-0000-00006C1E0000}"/>
    <cellStyle name="一般 2 5 3 6 10" xfId="33780" xr:uid="{00000000-0005-0000-0000-00006D1E0000}"/>
    <cellStyle name="一般 2 5 3 6 2" xfId="1756" xr:uid="{00000000-0005-0000-0000-00006E1E0000}"/>
    <cellStyle name="一般 2 5 3 6 2 2" xfId="7846" xr:uid="{00000000-0005-0000-0000-00006F1E0000}"/>
    <cellStyle name="一般 2 5 3 6 2 2 2" xfId="24464" xr:uid="{00000000-0005-0000-0000-0000701E0000}"/>
    <cellStyle name="一般 2 5 3 6 2 3" xfId="13031" xr:uid="{00000000-0005-0000-0000-0000711E0000}"/>
    <cellStyle name="一般 2 5 3 6 2 3 2" xfId="29649" xr:uid="{00000000-0005-0000-0000-0000721E0000}"/>
    <cellStyle name="一般 2 5 3 6 2 4" xfId="19279" xr:uid="{00000000-0005-0000-0000-0000731E0000}"/>
    <cellStyle name="一般 2 5 3 6 2 5" xfId="34840" xr:uid="{00000000-0005-0000-0000-0000741E0000}"/>
    <cellStyle name="一般 2 5 3 6 3" xfId="2816" xr:uid="{00000000-0005-0000-0000-0000751E0000}"/>
    <cellStyle name="一般 2 5 3 6 3 2" xfId="8906" xr:uid="{00000000-0005-0000-0000-0000761E0000}"/>
    <cellStyle name="一般 2 5 3 6 3 2 2" xfId="25524" xr:uid="{00000000-0005-0000-0000-0000771E0000}"/>
    <cellStyle name="一般 2 5 3 6 3 3" xfId="14091" xr:uid="{00000000-0005-0000-0000-0000781E0000}"/>
    <cellStyle name="一般 2 5 3 6 3 3 2" xfId="30709" xr:uid="{00000000-0005-0000-0000-0000791E0000}"/>
    <cellStyle name="一般 2 5 3 6 3 4" xfId="20339" xr:uid="{00000000-0005-0000-0000-00007A1E0000}"/>
    <cellStyle name="一般 2 5 3 6 3 5" xfId="35900" xr:uid="{00000000-0005-0000-0000-00007B1E0000}"/>
    <cellStyle name="一般 2 5 3 6 4" xfId="3876" xr:uid="{00000000-0005-0000-0000-00007C1E0000}"/>
    <cellStyle name="一般 2 5 3 6 4 2" xfId="9966" xr:uid="{00000000-0005-0000-0000-00007D1E0000}"/>
    <cellStyle name="一般 2 5 3 6 4 2 2" xfId="26584" xr:uid="{00000000-0005-0000-0000-00007E1E0000}"/>
    <cellStyle name="一般 2 5 3 6 4 3" xfId="15151" xr:uid="{00000000-0005-0000-0000-00007F1E0000}"/>
    <cellStyle name="一般 2 5 3 6 4 3 2" xfId="31769" xr:uid="{00000000-0005-0000-0000-0000801E0000}"/>
    <cellStyle name="一般 2 5 3 6 4 4" xfId="21399" xr:uid="{00000000-0005-0000-0000-0000811E0000}"/>
    <cellStyle name="一般 2 5 3 6 4 5" xfId="36960" xr:uid="{00000000-0005-0000-0000-0000821E0000}"/>
    <cellStyle name="一般 2 5 3 6 5" xfId="4936" xr:uid="{00000000-0005-0000-0000-0000831E0000}"/>
    <cellStyle name="一般 2 5 3 6 5 2" xfId="11026" xr:uid="{00000000-0005-0000-0000-0000841E0000}"/>
    <cellStyle name="一般 2 5 3 6 5 2 2" xfId="27644" xr:uid="{00000000-0005-0000-0000-0000851E0000}"/>
    <cellStyle name="一般 2 5 3 6 5 3" xfId="16211" xr:uid="{00000000-0005-0000-0000-0000861E0000}"/>
    <cellStyle name="一般 2 5 3 6 5 3 2" xfId="32829" xr:uid="{00000000-0005-0000-0000-0000871E0000}"/>
    <cellStyle name="一般 2 5 3 6 5 4" xfId="22459" xr:uid="{00000000-0005-0000-0000-0000881E0000}"/>
    <cellStyle name="一般 2 5 3 6 5 5" xfId="38020" xr:uid="{00000000-0005-0000-0000-0000891E0000}"/>
    <cellStyle name="一般 2 5 3 6 6" xfId="6786" xr:uid="{00000000-0005-0000-0000-00008A1E0000}"/>
    <cellStyle name="一般 2 5 3 6 6 2" xfId="23404" xr:uid="{00000000-0005-0000-0000-00008B1E0000}"/>
    <cellStyle name="一般 2 5 3 6 7" xfId="11971" xr:uid="{00000000-0005-0000-0000-00008C1E0000}"/>
    <cellStyle name="一般 2 5 3 6 7 2" xfId="28589" xr:uid="{00000000-0005-0000-0000-00008D1E0000}"/>
    <cellStyle name="一般 2 5 3 6 8" xfId="18219" xr:uid="{00000000-0005-0000-0000-00008E1E0000}"/>
    <cellStyle name="一般 2 5 3 6 9" xfId="17277" xr:uid="{00000000-0005-0000-0000-00008F1E0000}"/>
    <cellStyle name="一般 2 5 3 7" xfId="814" xr:uid="{00000000-0005-0000-0000-0000901E0000}"/>
    <cellStyle name="一般 2 5 3 7 10" xfId="33898" xr:uid="{00000000-0005-0000-0000-0000911E0000}"/>
    <cellStyle name="一般 2 5 3 7 2" xfId="1874" xr:uid="{00000000-0005-0000-0000-0000921E0000}"/>
    <cellStyle name="一般 2 5 3 7 2 2" xfId="7964" xr:uid="{00000000-0005-0000-0000-0000931E0000}"/>
    <cellStyle name="一般 2 5 3 7 2 2 2" xfId="24582" xr:uid="{00000000-0005-0000-0000-0000941E0000}"/>
    <cellStyle name="一般 2 5 3 7 2 3" xfId="13149" xr:uid="{00000000-0005-0000-0000-0000951E0000}"/>
    <cellStyle name="一般 2 5 3 7 2 3 2" xfId="29767" xr:uid="{00000000-0005-0000-0000-0000961E0000}"/>
    <cellStyle name="一般 2 5 3 7 2 4" xfId="19397" xr:uid="{00000000-0005-0000-0000-0000971E0000}"/>
    <cellStyle name="一般 2 5 3 7 2 5" xfId="34958" xr:uid="{00000000-0005-0000-0000-0000981E0000}"/>
    <cellStyle name="一般 2 5 3 7 3" xfId="2934" xr:uid="{00000000-0005-0000-0000-0000991E0000}"/>
    <cellStyle name="一般 2 5 3 7 3 2" xfId="9024" xr:uid="{00000000-0005-0000-0000-00009A1E0000}"/>
    <cellStyle name="一般 2 5 3 7 3 2 2" xfId="25642" xr:uid="{00000000-0005-0000-0000-00009B1E0000}"/>
    <cellStyle name="一般 2 5 3 7 3 3" xfId="14209" xr:uid="{00000000-0005-0000-0000-00009C1E0000}"/>
    <cellStyle name="一般 2 5 3 7 3 3 2" xfId="30827" xr:uid="{00000000-0005-0000-0000-00009D1E0000}"/>
    <cellStyle name="一般 2 5 3 7 3 4" xfId="20457" xr:uid="{00000000-0005-0000-0000-00009E1E0000}"/>
    <cellStyle name="一般 2 5 3 7 3 5" xfId="36018" xr:uid="{00000000-0005-0000-0000-00009F1E0000}"/>
    <cellStyle name="一般 2 5 3 7 4" xfId="3994" xr:uid="{00000000-0005-0000-0000-0000A01E0000}"/>
    <cellStyle name="一般 2 5 3 7 4 2" xfId="10084" xr:uid="{00000000-0005-0000-0000-0000A11E0000}"/>
    <cellStyle name="一般 2 5 3 7 4 2 2" xfId="26702" xr:uid="{00000000-0005-0000-0000-0000A21E0000}"/>
    <cellStyle name="一般 2 5 3 7 4 3" xfId="15269" xr:uid="{00000000-0005-0000-0000-0000A31E0000}"/>
    <cellStyle name="一般 2 5 3 7 4 3 2" xfId="31887" xr:uid="{00000000-0005-0000-0000-0000A41E0000}"/>
    <cellStyle name="一般 2 5 3 7 4 4" xfId="21517" xr:uid="{00000000-0005-0000-0000-0000A51E0000}"/>
    <cellStyle name="一般 2 5 3 7 4 5" xfId="37078" xr:uid="{00000000-0005-0000-0000-0000A61E0000}"/>
    <cellStyle name="一般 2 5 3 7 5" xfId="5054" xr:uid="{00000000-0005-0000-0000-0000A71E0000}"/>
    <cellStyle name="一般 2 5 3 7 5 2" xfId="11144" xr:uid="{00000000-0005-0000-0000-0000A81E0000}"/>
    <cellStyle name="一般 2 5 3 7 5 2 2" xfId="27762" xr:uid="{00000000-0005-0000-0000-0000A91E0000}"/>
    <cellStyle name="一般 2 5 3 7 5 3" xfId="16329" xr:uid="{00000000-0005-0000-0000-0000AA1E0000}"/>
    <cellStyle name="一般 2 5 3 7 5 3 2" xfId="32947" xr:uid="{00000000-0005-0000-0000-0000AB1E0000}"/>
    <cellStyle name="一般 2 5 3 7 5 4" xfId="22577" xr:uid="{00000000-0005-0000-0000-0000AC1E0000}"/>
    <cellStyle name="一般 2 5 3 7 5 5" xfId="38138" xr:uid="{00000000-0005-0000-0000-0000AD1E0000}"/>
    <cellStyle name="一般 2 5 3 7 6" xfId="6904" xr:uid="{00000000-0005-0000-0000-0000AE1E0000}"/>
    <cellStyle name="一般 2 5 3 7 6 2" xfId="23522" xr:uid="{00000000-0005-0000-0000-0000AF1E0000}"/>
    <cellStyle name="一般 2 5 3 7 7" xfId="12089" xr:uid="{00000000-0005-0000-0000-0000B01E0000}"/>
    <cellStyle name="一般 2 5 3 7 7 2" xfId="28707" xr:uid="{00000000-0005-0000-0000-0000B11E0000}"/>
    <cellStyle name="一般 2 5 3 7 8" xfId="18337" xr:uid="{00000000-0005-0000-0000-0000B21E0000}"/>
    <cellStyle name="一般 2 5 3 7 9" xfId="17395" xr:uid="{00000000-0005-0000-0000-0000B31E0000}"/>
    <cellStyle name="一般 2 5 3 8" xfId="932" xr:uid="{00000000-0005-0000-0000-0000B41E0000}"/>
    <cellStyle name="一般 2 5 3 8 10" xfId="34016" xr:uid="{00000000-0005-0000-0000-0000B51E0000}"/>
    <cellStyle name="一般 2 5 3 8 2" xfId="1992" xr:uid="{00000000-0005-0000-0000-0000B61E0000}"/>
    <cellStyle name="一般 2 5 3 8 2 2" xfId="8082" xr:uid="{00000000-0005-0000-0000-0000B71E0000}"/>
    <cellStyle name="一般 2 5 3 8 2 2 2" xfId="24700" xr:uid="{00000000-0005-0000-0000-0000B81E0000}"/>
    <cellStyle name="一般 2 5 3 8 2 3" xfId="13267" xr:uid="{00000000-0005-0000-0000-0000B91E0000}"/>
    <cellStyle name="一般 2 5 3 8 2 3 2" xfId="29885" xr:uid="{00000000-0005-0000-0000-0000BA1E0000}"/>
    <cellStyle name="一般 2 5 3 8 2 4" xfId="19515" xr:uid="{00000000-0005-0000-0000-0000BB1E0000}"/>
    <cellStyle name="一般 2 5 3 8 2 5" xfId="35076" xr:uid="{00000000-0005-0000-0000-0000BC1E0000}"/>
    <cellStyle name="一般 2 5 3 8 3" xfId="3052" xr:uid="{00000000-0005-0000-0000-0000BD1E0000}"/>
    <cellStyle name="一般 2 5 3 8 3 2" xfId="9142" xr:uid="{00000000-0005-0000-0000-0000BE1E0000}"/>
    <cellStyle name="一般 2 5 3 8 3 2 2" xfId="25760" xr:uid="{00000000-0005-0000-0000-0000BF1E0000}"/>
    <cellStyle name="一般 2 5 3 8 3 3" xfId="14327" xr:uid="{00000000-0005-0000-0000-0000C01E0000}"/>
    <cellStyle name="一般 2 5 3 8 3 3 2" xfId="30945" xr:uid="{00000000-0005-0000-0000-0000C11E0000}"/>
    <cellStyle name="一般 2 5 3 8 3 4" xfId="20575" xr:uid="{00000000-0005-0000-0000-0000C21E0000}"/>
    <cellStyle name="一般 2 5 3 8 3 5" xfId="36136" xr:uid="{00000000-0005-0000-0000-0000C31E0000}"/>
    <cellStyle name="一般 2 5 3 8 4" xfId="4112" xr:uid="{00000000-0005-0000-0000-0000C41E0000}"/>
    <cellStyle name="一般 2 5 3 8 4 2" xfId="10202" xr:uid="{00000000-0005-0000-0000-0000C51E0000}"/>
    <cellStyle name="一般 2 5 3 8 4 2 2" xfId="26820" xr:uid="{00000000-0005-0000-0000-0000C61E0000}"/>
    <cellStyle name="一般 2 5 3 8 4 3" xfId="15387" xr:uid="{00000000-0005-0000-0000-0000C71E0000}"/>
    <cellStyle name="一般 2 5 3 8 4 3 2" xfId="32005" xr:uid="{00000000-0005-0000-0000-0000C81E0000}"/>
    <cellStyle name="一般 2 5 3 8 4 4" xfId="21635" xr:uid="{00000000-0005-0000-0000-0000C91E0000}"/>
    <cellStyle name="一般 2 5 3 8 4 5" xfId="37196" xr:uid="{00000000-0005-0000-0000-0000CA1E0000}"/>
    <cellStyle name="一般 2 5 3 8 5" xfId="5172" xr:uid="{00000000-0005-0000-0000-0000CB1E0000}"/>
    <cellStyle name="一般 2 5 3 8 5 2" xfId="11262" xr:uid="{00000000-0005-0000-0000-0000CC1E0000}"/>
    <cellStyle name="一般 2 5 3 8 5 2 2" xfId="27880" xr:uid="{00000000-0005-0000-0000-0000CD1E0000}"/>
    <cellStyle name="一般 2 5 3 8 5 3" xfId="16447" xr:uid="{00000000-0005-0000-0000-0000CE1E0000}"/>
    <cellStyle name="一般 2 5 3 8 5 3 2" xfId="33065" xr:uid="{00000000-0005-0000-0000-0000CF1E0000}"/>
    <cellStyle name="一般 2 5 3 8 5 4" xfId="22695" xr:uid="{00000000-0005-0000-0000-0000D01E0000}"/>
    <cellStyle name="一般 2 5 3 8 5 5" xfId="38256" xr:uid="{00000000-0005-0000-0000-0000D11E0000}"/>
    <cellStyle name="一般 2 5 3 8 6" xfId="7022" xr:uid="{00000000-0005-0000-0000-0000D21E0000}"/>
    <cellStyle name="一般 2 5 3 8 6 2" xfId="23640" xr:uid="{00000000-0005-0000-0000-0000D31E0000}"/>
    <cellStyle name="一般 2 5 3 8 7" xfId="12207" xr:uid="{00000000-0005-0000-0000-0000D41E0000}"/>
    <cellStyle name="一般 2 5 3 8 7 2" xfId="28825" xr:uid="{00000000-0005-0000-0000-0000D51E0000}"/>
    <cellStyle name="一般 2 5 3 8 8" xfId="18455" xr:uid="{00000000-0005-0000-0000-0000D61E0000}"/>
    <cellStyle name="一般 2 5 3 8 9" xfId="17513" xr:uid="{00000000-0005-0000-0000-0000D71E0000}"/>
    <cellStyle name="一般 2 5 3 9" xfId="1157" xr:uid="{00000000-0005-0000-0000-0000D81E0000}"/>
    <cellStyle name="一般 2 5 3 9 2" xfId="2217" xr:uid="{00000000-0005-0000-0000-0000D91E0000}"/>
    <cellStyle name="一般 2 5 3 9 2 2" xfId="8307" xr:uid="{00000000-0005-0000-0000-0000DA1E0000}"/>
    <cellStyle name="一般 2 5 3 9 2 2 2" xfId="24925" xr:uid="{00000000-0005-0000-0000-0000DB1E0000}"/>
    <cellStyle name="一般 2 5 3 9 2 3" xfId="13492" xr:uid="{00000000-0005-0000-0000-0000DC1E0000}"/>
    <cellStyle name="一般 2 5 3 9 2 3 2" xfId="30110" xr:uid="{00000000-0005-0000-0000-0000DD1E0000}"/>
    <cellStyle name="一般 2 5 3 9 2 4" xfId="19740" xr:uid="{00000000-0005-0000-0000-0000DE1E0000}"/>
    <cellStyle name="一般 2 5 3 9 2 5" xfId="35301" xr:uid="{00000000-0005-0000-0000-0000DF1E0000}"/>
    <cellStyle name="一般 2 5 3 9 3" xfId="3277" xr:uid="{00000000-0005-0000-0000-0000E01E0000}"/>
    <cellStyle name="一般 2 5 3 9 3 2" xfId="9367" xr:uid="{00000000-0005-0000-0000-0000E11E0000}"/>
    <cellStyle name="一般 2 5 3 9 3 2 2" xfId="25985" xr:uid="{00000000-0005-0000-0000-0000E21E0000}"/>
    <cellStyle name="一般 2 5 3 9 3 3" xfId="14552" xr:uid="{00000000-0005-0000-0000-0000E31E0000}"/>
    <cellStyle name="一般 2 5 3 9 3 3 2" xfId="31170" xr:uid="{00000000-0005-0000-0000-0000E41E0000}"/>
    <cellStyle name="一般 2 5 3 9 3 4" xfId="20800" xr:uid="{00000000-0005-0000-0000-0000E51E0000}"/>
    <cellStyle name="一般 2 5 3 9 3 5" xfId="36361" xr:uid="{00000000-0005-0000-0000-0000E61E0000}"/>
    <cellStyle name="一般 2 5 3 9 4" xfId="4337" xr:uid="{00000000-0005-0000-0000-0000E71E0000}"/>
    <cellStyle name="一般 2 5 3 9 4 2" xfId="10427" xr:uid="{00000000-0005-0000-0000-0000E81E0000}"/>
    <cellStyle name="一般 2 5 3 9 4 2 2" xfId="27045" xr:uid="{00000000-0005-0000-0000-0000E91E0000}"/>
    <cellStyle name="一般 2 5 3 9 4 3" xfId="15612" xr:uid="{00000000-0005-0000-0000-0000EA1E0000}"/>
    <cellStyle name="一般 2 5 3 9 4 3 2" xfId="32230" xr:uid="{00000000-0005-0000-0000-0000EB1E0000}"/>
    <cellStyle name="一般 2 5 3 9 4 4" xfId="21860" xr:uid="{00000000-0005-0000-0000-0000EC1E0000}"/>
    <cellStyle name="一般 2 5 3 9 4 5" xfId="37421" xr:uid="{00000000-0005-0000-0000-0000ED1E0000}"/>
    <cellStyle name="一般 2 5 3 9 5" xfId="7247" xr:uid="{00000000-0005-0000-0000-0000EE1E0000}"/>
    <cellStyle name="一般 2 5 3 9 5 2" xfId="23865" xr:uid="{00000000-0005-0000-0000-0000EF1E0000}"/>
    <cellStyle name="一般 2 5 3 9 6" xfId="12432" xr:uid="{00000000-0005-0000-0000-0000F01E0000}"/>
    <cellStyle name="一般 2 5 3 9 6 2" xfId="29050" xr:uid="{00000000-0005-0000-0000-0000F11E0000}"/>
    <cellStyle name="一般 2 5 3 9 7" xfId="18680" xr:uid="{00000000-0005-0000-0000-0000F21E0000}"/>
    <cellStyle name="一般 2 5 3 9 8" xfId="16678" xr:uid="{00000000-0005-0000-0000-0000F31E0000}"/>
    <cellStyle name="一般 2 5 3 9 9" xfId="34241" xr:uid="{00000000-0005-0000-0000-0000F41E0000}"/>
    <cellStyle name="一般 2 5 4" xfId="122" xr:uid="{00000000-0005-0000-0000-0000F51E0000}"/>
    <cellStyle name="一般 2 5 4 10" xfId="1075" xr:uid="{00000000-0005-0000-0000-0000F61E0000}"/>
    <cellStyle name="一般 2 5 4 10 2" xfId="7165" xr:uid="{00000000-0005-0000-0000-0000F71E0000}"/>
    <cellStyle name="一般 2 5 4 10 2 2" xfId="23783" xr:uid="{00000000-0005-0000-0000-0000F81E0000}"/>
    <cellStyle name="一般 2 5 4 10 3" xfId="12350" xr:uid="{00000000-0005-0000-0000-0000F91E0000}"/>
    <cellStyle name="一般 2 5 4 10 3 2" xfId="28968" xr:uid="{00000000-0005-0000-0000-0000FA1E0000}"/>
    <cellStyle name="一般 2 5 4 10 4" xfId="18598" xr:uid="{00000000-0005-0000-0000-0000FB1E0000}"/>
    <cellStyle name="一般 2 5 4 10 5" xfId="34159" xr:uid="{00000000-0005-0000-0000-0000FC1E0000}"/>
    <cellStyle name="一般 2 5 4 11" xfId="2135" xr:uid="{00000000-0005-0000-0000-0000FD1E0000}"/>
    <cellStyle name="一般 2 5 4 11 2" xfId="8225" xr:uid="{00000000-0005-0000-0000-0000FE1E0000}"/>
    <cellStyle name="一般 2 5 4 11 2 2" xfId="24843" xr:uid="{00000000-0005-0000-0000-0000FF1E0000}"/>
    <cellStyle name="一般 2 5 4 11 3" xfId="13410" xr:uid="{00000000-0005-0000-0000-0000001F0000}"/>
    <cellStyle name="一般 2 5 4 11 3 2" xfId="30028" xr:uid="{00000000-0005-0000-0000-0000011F0000}"/>
    <cellStyle name="一般 2 5 4 11 4" xfId="19658" xr:uid="{00000000-0005-0000-0000-0000021F0000}"/>
    <cellStyle name="一般 2 5 4 11 5" xfId="35219" xr:uid="{00000000-0005-0000-0000-0000031F0000}"/>
    <cellStyle name="一般 2 5 4 12" xfId="3195" xr:uid="{00000000-0005-0000-0000-0000041F0000}"/>
    <cellStyle name="一般 2 5 4 12 2" xfId="9285" xr:uid="{00000000-0005-0000-0000-0000051F0000}"/>
    <cellStyle name="一般 2 5 4 12 2 2" xfId="25903" xr:uid="{00000000-0005-0000-0000-0000061F0000}"/>
    <cellStyle name="一般 2 5 4 12 3" xfId="14470" xr:uid="{00000000-0005-0000-0000-0000071F0000}"/>
    <cellStyle name="一般 2 5 4 12 3 2" xfId="31088" xr:uid="{00000000-0005-0000-0000-0000081F0000}"/>
    <cellStyle name="一般 2 5 4 12 4" xfId="20718" xr:uid="{00000000-0005-0000-0000-0000091F0000}"/>
    <cellStyle name="一般 2 5 4 12 5" xfId="36279" xr:uid="{00000000-0005-0000-0000-00000A1F0000}"/>
    <cellStyle name="一般 2 5 4 13" xfId="4255" xr:uid="{00000000-0005-0000-0000-00000B1F0000}"/>
    <cellStyle name="一般 2 5 4 13 2" xfId="10345" xr:uid="{00000000-0005-0000-0000-00000C1F0000}"/>
    <cellStyle name="一般 2 5 4 13 2 2" xfId="26963" xr:uid="{00000000-0005-0000-0000-00000D1F0000}"/>
    <cellStyle name="一般 2 5 4 13 3" xfId="15530" xr:uid="{00000000-0005-0000-0000-00000E1F0000}"/>
    <cellStyle name="一般 2 5 4 13 3 2" xfId="32148" xr:uid="{00000000-0005-0000-0000-00000F1F0000}"/>
    <cellStyle name="一般 2 5 4 13 4" xfId="21778" xr:uid="{00000000-0005-0000-0000-0000101F0000}"/>
    <cellStyle name="一般 2 5 4 13 5" xfId="37339" xr:uid="{00000000-0005-0000-0000-0000111F0000}"/>
    <cellStyle name="一般 2 5 4 14" xfId="6212" xr:uid="{00000000-0005-0000-0000-0000121F0000}"/>
    <cellStyle name="一般 2 5 4 14 2" xfId="22830" xr:uid="{00000000-0005-0000-0000-0000131F0000}"/>
    <cellStyle name="一般 2 5 4 15" xfId="11397" xr:uid="{00000000-0005-0000-0000-0000141F0000}"/>
    <cellStyle name="一般 2 5 4 15 2" xfId="28015" xr:uid="{00000000-0005-0000-0000-0000151F0000}"/>
    <cellStyle name="一般 2 5 4 16" xfId="17633" xr:uid="{00000000-0005-0000-0000-0000161F0000}"/>
    <cellStyle name="一般 2 5 4 17" xfId="16596" xr:uid="{00000000-0005-0000-0000-0000171F0000}"/>
    <cellStyle name="一般 2 5 4 18" xfId="33206" xr:uid="{00000000-0005-0000-0000-0000181F0000}"/>
    <cellStyle name="一般 2 5 4 2" xfId="240" xr:uid="{00000000-0005-0000-0000-0000191F0000}"/>
    <cellStyle name="一般 2 5 4 2 10" xfId="33324" xr:uid="{00000000-0005-0000-0000-00001A1F0000}"/>
    <cellStyle name="一般 2 5 4 2 2" xfId="1300" xr:uid="{00000000-0005-0000-0000-00001B1F0000}"/>
    <cellStyle name="一般 2 5 4 2 2 2" xfId="7390" xr:uid="{00000000-0005-0000-0000-00001C1F0000}"/>
    <cellStyle name="一般 2 5 4 2 2 2 2" xfId="24008" xr:uid="{00000000-0005-0000-0000-00001D1F0000}"/>
    <cellStyle name="一般 2 5 4 2 2 3" xfId="12575" xr:uid="{00000000-0005-0000-0000-00001E1F0000}"/>
    <cellStyle name="一般 2 5 4 2 2 3 2" xfId="29193" xr:uid="{00000000-0005-0000-0000-00001F1F0000}"/>
    <cellStyle name="一般 2 5 4 2 2 4" xfId="18823" xr:uid="{00000000-0005-0000-0000-0000201F0000}"/>
    <cellStyle name="一般 2 5 4 2 2 5" xfId="34384" xr:uid="{00000000-0005-0000-0000-0000211F0000}"/>
    <cellStyle name="一般 2 5 4 2 3" xfId="2360" xr:uid="{00000000-0005-0000-0000-0000221F0000}"/>
    <cellStyle name="一般 2 5 4 2 3 2" xfId="8450" xr:uid="{00000000-0005-0000-0000-0000231F0000}"/>
    <cellStyle name="一般 2 5 4 2 3 2 2" xfId="25068" xr:uid="{00000000-0005-0000-0000-0000241F0000}"/>
    <cellStyle name="一般 2 5 4 2 3 3" xfId="13635" xr:uid="{00000000-0005-0000-0000-0000251F0000}"/>
    <cellStyle name="一般 2 5 4 2 3 3 2" xfId="30253" xr:uid="{00000000-0005-0000-0000-0000261F0000}"/>
    <cellStyle name="一般 2 5 4 2 3 4" xfId="19883" xr:uid="{00000000-0005-0000-0000-0000271F0000}"/>
    <cellStyle name="一般 2 5 4 2 3 5" xfId="35444" xr:uid="{00000000-0005-0000-0000-0000281F0000}"/>
    <cellStyle name="一般 2 5 4 2 4" xfId="3420" xr:uid="{00000000-0005-0000-0000-0000291F0000}"/>
    <cellStyle name="一般 2 5 4 2 4 2" xfId="9510" xr:uid="{00000000-0005-0000-0000-00002A1F0000}"/>
    <cellStyle name="一般 2 5 4 2 4 2 2" xfId="26128" xr:uid="{00000000-0005-0000-0000-00002B1F0000}"/>
    <cellStyle name="一般 2 5 4 2 4 3" xfId="14695" xr:uid="{00000000-0005-0000-0000-00002C1F0000}"/>
    <cellStyle name="一般 2 5 4 2 4 3 2" xfId="31313" xr:uid="{00000000-0005-0000-0000-00002D1F0000}"/>
    <cellStyle name="一般 2 5 4 2 4 4" xfId="20943" xr:uid="{00000000-0005-0000-0000-00002E1F0000}"/>
    <cellStyle name="一般 2 5 4 2 4 5" xfId="36504" xr:uid="{00000000-0005-0000-0000-00002F1F0000}"/>
    <cellStyle name="一般 2 5 4 2 5" xfId="4480" xr:uid="{00000000-0005-0000-0000-0000301F0000}"/>
    <cellStyle name="一般 2 5 4 2 5 2" xfId="10570" xr:uid="{00000000-0005-0000-0000-0000311F0000}"/>
    <cellStyle name="一般 2 5 4 2 5 2 2" xfId="27188" xr:uid="{00000000-0005-0000-0000-0000321F0000}"/>
    <cellStyle name="一般 2 5 4 2 5 3" xfId="15755" xr:uid="{00000000-0005-0000-0000-0000331F0000}"/>
    <cellStyle name="一般 2 5 4 2 5 3 2" xfId="32373" xr:uid="{00000000-0005-0000-0000-0000341F0000}"/>
    <cellStyle name="一般 2 5 4 2 5 4" xfId="22003" xr:uid="{00000000-0005-0000-0000-0000351F0000}"/>
    <cellStyle name="一般 2 5 4 2 5 5" xfId="37564" xr:uid="{00000000-0005-0000-0000-0000361F0000}"/>
    <cellStyle name="一般 2 5 4 2 6" xfId="6330" xr:uid="{00000000-0005-0000-0000-0000371F0000}"/>
    <cellStyle name="一般 2 5 4 2 6 2" xfId="22948" xr:uid="{00000000-0005-0000-0000-0000381F0000}"/>
    <cellStyle name="一般 2 5 4 2 7" xfId="11515" xr:uid="{00000000-0005-0000-0000-0000391F0000}"/>
    <cellStyle name="一般 2 5 4 2 7 2" xfId="28133" xr:uid="{00000000-0005-0000-0000-00003A1F0000}"/>
    <cellStyle name="一般 2 5 4 2 8" xfId="17751" xr:uid="{00000000-0005-0000-0000-00003B1F0000}"/>
    <cellStyle name="一般 2 5 4 2 9" xfId="16821" xr:uid="{00000000-0005-0000-0000-00003C1F0000}"/>
    <cellStyle name="一般 2 5 4 3" xfId="361" xr:uid="{00000000-0005-0000-0000-00003D1F0000}"/>
    <cellStyle name="一般 2 5 4 3 10" xfId="33445" xr:uid="{00000000-0005-0000-0000-00003E1F0000}"/>
    <cellStyle name="一般 2 5 4 3 2" xfId="1421" xr:uid="{00000000-0005-0000-0000-00003F1F0000}"/>
    <cellStyle name="一般 2 5 4 3 2 2" xfId="7511" xr:uid="{00000000-0005-0000-0000-0000401F0000}"/>
    <cellStyle name="一般 2 5 4 3 2 2 2" xfId="24129" xr:uid="{00000000-0005-0000-0000-0000411F0000}"/>
    <cellStyle name="一般 2 5 4 3 2 3" xfId="12696" xr:uid="{00000000-0005-0000-0000-0000421F0000}"/>
    <cellStyle name="一般 2 5 4 3 2 3 2" xfId="29314" xr:uid="{00000000-0005-0000-0000-0000431F0000}"/>
    <cellStyle name="一般 2 5 4 3 2 4" xfId="18944" xr:uid="{00000000-0005-0000-0000-0000441F0000}"/>
    <cellStyle name="一般 2 5 4 3 2 5" xfId="34505" xr:uid="{00000000-0005-0000-0000-0000451F0000}"/>
    <cellStyle name="一般 2 5 4 3 3" xfId="2481" xr:uid="{00000000-0005-0000-0000-0000461F0000}"/>
    <cellStyle name="一般 2 5 4 3 3 2" xfId="8571" xr:uid="{00000000-0005-0000-0000-0000471F0000}"/>
    <cellStyle name="一般 2 5 4 3 3 2 2" xfId="25189" xr:uid="{00000000-0005-0000-0000-0000481F0000}"/>
    <cellStyle name="一般 2 5 4 3 3 3" xfId="13756" xr:uid="{00000000-0005-0000-0000-0000491F0000}"/>
    <cellStyle name="一般 2 5 4 3 3 3 2" xfId="30374" xr:uid="{00000000-0005-0000-0000-00004A1F0000}"/>
    <cellStyle name="一般 2 5 4 3 3 4" xfId="20004" xr:uid="{00000000-0005-0000-0000-00004B1F0000}"/>
    <cellStyle name="一般 2 5 4 3 3 5" xfId="35565" xr:uid="{00000000-0005-0000-0000-00004C1F0000}"/>
    <cellStyle name="一般 2 5 4 3 4" xfId="3541" xr:uid="{00000000-0005-0000-0000-00004D1F0000}"/>
    <cellStyle name="一般 2 5 4 3 4 2" xfId="9631" xr:uid="{00000000-0005-0000-0000-00004E1F0000}"/>
    <cellStyle name="一般 2 5 4 3 4 2 2" xfId="26249" xr:uid="{00000000-0005-0000-0000-00004F1F0000}"/>
    <cellStyle name="一般 2 5 4 3 4 3" xfId="14816" xr:uid="{00000000-0005-0000-0000-0000501F0000}"/>
    <cellStyle name="一般 2 5 4 3 4 3 2" xfId="31434" xr:uid="{00000000-0005-0000-0000-0000511F0000}"/>
    <cellStyle name="一般 2 5 4 3 4 4" xfId="21064" xr:uid="{00000000-0005-0000-0000-0000521F0000}"/>
    <cellStyle name="一般 2 5 4 3 4 5" xfId="36625" xr:uid="{00000000-0005-0000-0000-0000531F0000}"/>
    <cellStyle name="一般 2 5 4 3 5" xfId="4601" xr:uid="{00000000-0005-0000-0000-0000541F0000}"/>
    <cellStyle name="一般 2 5 4 3 5 2" xfId="10691" xr:uid="{00000000-0005-0000-0000-0000551F0000}"/>
    <cellStyle name="一般 2 5 4 3 5 2 2" xfId="27309" xr:uid="{00000000-0005-0000-0000-0000561F0000}"/>
    <cellStyle name="一般 2 5 4 3 5 3" xfId="15876" xr:uid="{00000000-0005-0000-0000-0000571F0000}"/>
    <cellStyle name="一般 2 5 4 3 5 3 2" xfId="32494" xr:uid="{00000000-0005-0000-0000-0000581F0000}"/>
    <cellStyle name="一般 2 5 4 3 5 4" xfId="22124" xr:uid="{00000000-0005-0000-0000-0000591F0000}"/>
    <cellStyle name="一般 2 5 4 3 5 5" xfId="37685" xr:uid="{00000000-0005-0000-0000-00005A1F0000}"/>
    <cellStyle name="一般 2 5 4 3 6" xfId="6451" xr:uid="{00000000-0005-0000-0000-00005B1F0000}"/>
    <cellStyle name="一般 2 5 4 3 6 2" xfId="23069" xr:uid="{00000000-0005-0000-0000-00005C1F0000}"/>
    <cellStyle name="一般 2 5 4 3 7" xfId="11636" xr:uid="{00000000-0005-0000-0000-00005D1F0000}"/>
    <cellStyle name="一般 2 5 4 3 7 2" xfId="28254" xr:uid="{00000000-0005-0000-0000-00005E1F0000}"/>
    <cellStyle name="一般 2 5 4 3 8" xfId="17884" xr:uid="{00000000-0005-0000-0000-00005F1F0000}"/>
    <cellStyle name="一般 2 5 4 3 9" xfId="16942" xr:uid="{00000000-0005-0000-0000-0000601F0000}"/>
    <cellStyle name="一般 2 5 4 4" xfId="485" xr:uid="{00000000-0005-0000-0000-0000611F0000}"/>
    <cellStyle name="一般 2 5 4 4 10" xfId="33569" xr:uid="{00000000-0005-0000-0000-0000621F0000}"/>
    <cellStyle name="一般 2 5 4 4 2" xfId="1545" xr:uid="{00000000-0005-0000-0000-0000631F0000}"/>
    <cellStyle name="一般 2 5 4 4 2 2" xfId="7635" xr:uid="{00000000-0005-0000-0000-0000641F0000}"/>
    <cellStyle name="一般 2 5 4 4 2 2 2" xfId="24253" xr:uid="{00000000-0005-0000-0000-0000651F0000}"/>
    <cellStyle name="一般 2 5 4 4 2 3" xfId="12820" xr:uid="{00000000-0005-0000-0000-0000661F0000}"/>
    <cellStyle name="一般 2 5 4 4 2 3 2" xfId="29438" xr:uid="{00000000-0005-0000-0000-0000671F0000}"/>
    <cellStyle name="一般 2 5 4 4 2 4" xfId="19068" xr:uid="{00000000-0005-0000-0000-0000681F0000}"/>
    <cellStyle name="一般 2 5 4 4 2 5" xfId="34629" xr:uid="{00000000-0005-0000-0000-0000691F0000}"/>
    <cellStyle name="一般 2 5 4 4 3" xfId="2605" xr:uid="{00000000-0005-0000-0000-00006A1F0000}"/>
    <cellStyle name="一般 2 5 4 4 3 2" xfId="8695" xr:uid="{00000000-0005-0000-0000-00006B1F0000}"/>
    <cellStyle name="一般 2 5 4 4 3 2 2" xfId="25313" xr:uid="{00000000-0005-0000-0000-00006C1F0000}"/>
    <cellStyle name="一般 2 5 4 4 3 3" xfId="13880" xr:uid="{00000000-0005-0000-0000-00006D1F0000}"/>
    <cellStyle name="一般 2 5 4 4 3 3 2" xfId="30498" xr:uid="{00000000-0005-0000-0000-00006E1F0000}"/>
    <cellStyle name="一般 2 5 4 4 3 4" xfId="20128" xr:uid="{00000000-0005-0000-0000-00006F1F0000}"/>
    <cellStyle name="一般 2 5 4 4 3 5" xfId="35689" xr:uid="{00000000-0005-0000-0000-0000701F0000}"/>
    <cellStyle name="一般 2 5 4 4 4" xfId="3665" xr:uid="{00000000-0005-0000-0000-0000711F0000}"/>
    <cellStyle name="一般 2 5 4 4 4 2" xfId="9755" xr:uid="{00000000-0005-0000-0000-0000721F0000}"/>
    <cellStyle name="一般 2 5 4 4 4 2 2" xfId="26373" xr:uid="{00000000-0005-0000-0000-0000731F0000}"/>
    <cellStyle name="一般 2 5 4 4 4 3" xfId="14940" xr:uid="{00000000-0005-0000-0000-0000741F0000}"/>
    <cellStyle name="一般 2 5 4 4 4 3 2" xfId="31558" xr:uid="{00000000-0005-0000-0000-0000751F0000}"/>
    <cellStyle name="一般 2 5 4 4 4 4" xfId="21188" xr:uid="{00000000-0005-0000-0000-0000761F0000}"/>
    <cellStyle name="一般 2 5 4 4 4 5" xfId="36749" xr:uid="{00000000-0005-0000-0000-0000771F0000}"/>
    <cellStyle name="一般 2 5 4 4 5" xfId="4725" xr:uid="{00000000-0005-0000-0000-0000781F0000}"/>
    <cellStyle name="一般 2 5 4 4 5 2" xfId="10815" xr:uid="{00000000-0005-0000-0000-0000791F0000}"/>
    <cellStyle name="一般 2 5 4 4 5 2 2" xfId="27433" xr:uid="{00000000-0005-0000-0000-00007A1F0000}"/>
    <cellStyle name="一般 2 5 4 4 5 3" xfId="16000" xr:uid="{00000000-0005-0000-0000-00007B1F0000}"/>
    <cellStyle name="一般 2 5 4 4 5 3 2" xfId="32618" xr:uid="{00000000-0005-0000-0000-00007C1F0000}"/>
    <cellStyle name="一般 2 5 4 4 5 4" xfId="22248" xr:uid="{00000000-0005-0000-0000-00007D1F0000}"/>
    <cellStyle name="一般 2 5 4 4 5 5" xfId="37809" xr:uid="{00000000-0005-0000-0000-00007E1F0000}"/>
    <cellStyle name="一般 2 5 4 4 6" xfId="6575" xr:uid="{00000000-0005-0000-0000-00007F1F0000}"/>
    <cellStyle name="一般 2 5 4 4 6 2" xfId="23193" xr:uid="{00000000-0005-0000-0000-0000801F0000}"/>
    <cellStyle name="一般 2 5 4 4 7" xfId="11760" xr:uid="{00000000-0005-0000-0000-0000811F0000}"/>
    <cellStyle name="一般 2 5 4 4 7 2" xfId="28378" xr:uid="{00000000-0005-0000-0000-0000821F0000}"/>
    <cellStyle name="一般 2 5 4 4 8" xfId="18008" xr:uid="{00000000-0005-0000-0000-0000831F0000}"/>
    <cellStyle name="一般 2 5 4 4 9" xfId="17066" xr:uid="{00000000-0005-0000-0000-0000841F0000}"/>
    <cellStyle name="一般 2 5 4 5" xfId="603" xr:uid="{00000000-0005-0000-0000-0000851F0000}"/>
    <cellStyle name="一般 2 5 4 5 10" xfId="33687" xr:uid="{00000000-0005-0000-0000-0000861F0000}"/>
    <cellStyle name="一般 2 5 4 5 2" xfId="1663" xr:uid="{00000000-0005-0000-0000-0000871F0000}"/>
    <cellStyle name="一般 2 5 4 5 2 2" xfId="7753" xr:uid="{00000000-0005-0000-0000-0000881F0000}"/>
    <cellStyle name="一般 2 5 4 5 2 2 2" xfId="24371" xr:uid="{00000000-0005-0000-0000-0000891F0000}"/>
    <cellStyle name="一般 2 5 4 5 2 3" xfId="12938" xr:uid="{00000000-0005-0000-0000-00008A1F0000}"/>
    <cellStyle name="一般 2 5 4 5 2 3 2" xfId="29556" xr:uid="{00000000-0005-0000-0000-00008B1F0000}"/>
    <cellStyle name="一般 2 5 4 5 2 4" xfId="19186" xr:uid="{00000000-0005-0000-0000-00008C1F0000}"/>
    <cellStyle name="一般 2 5 4 5 2 5" xfId="34747" xr:uid="{00000000-0005-0000-0000-00008D1F0000}"/>
    <cellStyle name="一般 2 5 4 5 3" xfId="2723" xr:uid="{00000000-0005-0000-0000-00008E1F0000}"/>
    <cellStyle name="一般 2 5 4 5 3 2" xfId="8813" xr:uid="{00000000-0005-0000-0000-00008F1F0000}"/>
    <cellStyle name="一般 2 5 4 5 3 2 2" xfId="25431" xr:uid="{00000000-0005-0000-0000-0000901F0000}"/>
    <cellStyle name="一般 2 5 4 5 3 3" xfId="13998" xr:uid="{00000000-0005-0000-0000-0000911F0000}"/>
    <cellStyle name="一般 2 5 4 5 3 3 2" xfId="30616" xr:uid="{00000000-0005-0000-0000-0000921F0000}"/>
    <cellStyle name="一般 2 5 4 5 3 4" xfId="20246" xr:uid="{00000000-0005-0000-0000-0000931F0000}"/>
    <cellStyle name="一般 2 5 4 5 3 5" xfId="35807" xr:uid="{00000000-0005-0000-0000-0000941F0000}"/>
    <cellStyle name="一般 2 5 4 5 4" xfId="3783" xr:uid="{00000000-0005-0000-0000-0000951F0000}"/>
    <cellStyle name="一般 2 5 4 5 4 2" xfId="9873" xr:uid="{00000000-0005-0000-0000-0000961F0000}"/>
    <cellStyle name="一般 2 5 4 5 4 2 2" xfId="26491" xr:uid="{00000000-0005-0000-0000-0000971F0000}"/>
    <cellStyle name="一般 2 5 4 5 4 3" xfId="15058" xr:uid="{00000000-0005-0000-0000-0000981F0000}"/>
    <cellStyle name="一般 2 5 4 5 4 3 2" xfId="31676" xr:uid="{00000000-0005-0000-0000-0000991F0000}"/>
    <cellStyle name="一般 2 5 4 5 4 4" xfId="21306" xr:uid="{00000000-0005-0000-0000-00009A1F0000}"/>
    <cellStyle name="一般 2 5 4 5 4 5" xfId="36867" xr:uid="{00000000-0005-0000-0000-00009B1F0000}"/>
    <cellStyle name="一般 2 5 4 5 5" xfId="4843" xr:uid="{00000000-0005-0000-0000-00009C1F0000}"/>
    <cellStyle name="一般 2 5 4 5 5 2" xfId="10933" xr:uid="{00000000-0005-0000-0000-00009D1F0000}"/>
    <cellStyle name="一般 2 5 4 5 5 2 2" xfId="27551" xr:uid="{00000000-0005-0000-0000-00009E1F0000}"/>
    <cellStyle name="一般 2 5 4 5 5 3" xfId="16118" xr:uid="{00000000-0005-0000-0000-00009F1F0000}"/>
    <cellStyle name="一般 2 5 4 5 5 3 2" xfId="32736" xr:uid="{00000000-0005-0000-0000-0000A01F0000}"/>
    <cellStyle name="一般 2 5 4 5 5 4" xfId="22366" xr:uid="{00000000-0005-0000-0000-0000A11F0000}"/>
    <cellStyle name="一般 2 5 4 5 5 5" xfId="37927" xr:uid="{00000000-0005-0000-0000-0000A21F0000}"/>
    <cellStyle name="一般 2 5 4 5 6" xfId="6693" xr:uid="{00000000-0005-0000-0000-0000A31F0000}"/>
    <cellStyle name="一般 2 5 4 5 6 2" xfId="23311" xr:uid="{00000000-0005-0000-0000-0000A41F0000}"/>
    <cellStyle name="一般 2 5 4 5 7" xfId="11878" xr:uid="{00000000-0005-0000-0000-0000A51F0000}"/>
    <cellStyle name="一般 2 5 4 5 7 2" xfId="28496" xr:uid="{00000000-0005-0000-0000-0000A61F0000}"/>
    <cellStyle name="一般 2 5 4 5 8" xfId="18126" xr:uid="{00000000-0005-0000-0000-0000A71F0000}"/>
    <cellStyle name="一般 2 5 4 5 9" xfId="17184" xr:uid="{00000000-0005-0000-0000-0000A81F0000}"/>
    <cellStyle name="一般 2 5 4 6" xfId="721" xr:uid="{00000000-0005-0000-0000-0000A91F0000}"/>
    <cellStyle name="一般 2 5 4 6 10" xfId="33805" xr:uid="{00000000-0005-0000-0000-0000AA1F0000}"/>
    <cellStyle name="一般 2 5 4 6 2" xfId="1781" xr:uid="{00000000-0005-0000-0000-0000AB1F0000}"/>
    <cellStyle name="一般 2 5 4 6 2 2" xfId="7871" xr:uid="{00000000-0005-0000-0000-0000AC1F0000}"/>
    <cellStyle name="一般 2 5 4 6 2 2 2" xfId="24489" xr:uid="{00000000-0005-0000-0000-0000AD1F0000}"/>
    <cellStyle name="一般 2 5 4 6 2 3" xfId="13056" xr:uid="{00000000-0005-0000-0000-0000AE1F0000}"/>
    <cellStyle name="一般 2 5 4 6 2 3 2" xfId="29674" xr:uid="{00000000-0005-0000-0000-0000AF1F0000}"/>
    <cellStyle name="一般 2 5 4 6 2 4" xfId="19304" xr:uid="{00000000-0005-0000-0000-0000B01F0000}"/>
    <cellStyle name="一般 2 5 4 6 2 5" xfId="34865" xr:uid="{00000000-0005-0000-0000-0000B11F0000}"/>
    <cellStyle name="一般 2 5 4 6 3" xfId="2841" xr:uid="{00000000-0005-0000-0000-0000B21F0000}"/>
    <cellStyle name="一般 2 5 4 6 3 2" xfId="8931" xr:uid="{00000000-0005-0000-0000-0000B31F0000}"/>
    <cellStyle name="一般 2 5 4 6 3 2 2" xfId="25549" xr:uid="{00000000-0005-0000-0000-0000B41F0000}"/>
    <cellStyle name="一般 2 5 4 6 3 3" xfId="14116" xr:uid="{00000000-0005-0000-0000-0000B51F0000}"/>
    <cellStyle name="一般 2 5 4 6 3 3 2" xfId="30734" xr:uid="{00000000-0005-0000-0000-0000B61F0000}"/>
    <cellStyle name="一般 2 5 4 6 3 4" xfId="20364" xr:uid="{00000000-0005-0000-0000-0000B71F0000}"/>
    <cellStyle name="一般 2 5 4 6 3 5" xfId="35925" xr:uid="{00000000-0005-0000-0000-0000B81F0000}"/>
    <cellStyle name="一般 2 5 4 6 4" xfId="3901" xr:uid="{00000000-0005-0000-0000-0000B91F0000}"/>
    <cellStyle name="一般 2 5 4 6 4 2" xfId="9991" xr:uid="{00000000-0005-0000-0000-0000BA1F0000}"/>
    <cellStyle name="一般 2 5 4 6 4 2 2" xfId="26609" xr:uid="{00000000-0005-0000-0000-0000BB1F0000}"/>
    <cellStyle name="一般 2 5 4 6 4 3" xfId="15176" xr:uid="{00000000-0005-0000-0000-0000BC1F0000}"/>
    <cellStyle name="一般 2 5 4 6 4 3 2" xfId="31794" xr:uid="{00000000-0005-0000-0000-0000BD1F0000}"/>
    <cellStyle name="一般 2 5 4 6 4 4" xfId="21424" xr:uid="{00000000-0005-0000-0000-0000BE1F0000}"/>
    <cellStyle name="一般 2 5 4 6 4 5" xfId="36985" xr:uid="{00000000-0005-0000-0000-0000BF1F0000}"/>
    <cellStyle name="一般 2 5 4 6 5" xfId="4961" xr:uid="{00000000-0005-0000-0000-0000C01F0000}"/>
    <cellStyle name="一般 2 5 4 6 5 2" xfId="11051" xr:uid="{00000000-0005-0000-0000-0000C11F0000}"/>
    <cellStyle name="一般 2 5 4 6 5 2 2" xfId="27669" xr:uid="{00000000-0005-0000-0000-0000C21F0000}"/>
    <cellStyle name="一般 2 5 4 6 5 3" xfId="16236" xr:uid="{00000000-0005-0000-0000-0000C31F0000}"/>
    <cellStyle name="一般 2 5 4 6 5 3 2" xfId="32854" xr:uid="{00000000-0005-0000-0000-0000C41F0000}"/>
    <cellStyle name="一般 2 5 4 6 5 4" xfId="22484" xr:uid="{00000000-0005-0000-0000-0000C51F0000}"/>
    <cellStyle name="一般 2 5 4 6 5 5" xfId="38045" xr:uid="{00000000-0005-0000-0000-0000C61F0000}"/>
    <cellStyle name="一般 2 5 4 6 6" xfId="6811" xr:uid="{00000000-0005-0000-0000-0000C71F0000}"/>
    <cellStyle name="一般 2 5 4 6 6 2" xfId="23429" xr:uid="{00000000-0005-0000-0000-0000C81F0000}"/>
    <cellStyle name="一般 2 5 4 6 7" xfId="11996" xr:uid="{00000000-0005-0000-0000-0000C91F0000}"/>
    <cellStyle name="一般 2 5 4 6 7 2" xfId="28614" xr:uid="{00000000-0005-0000-0000-0000CA1F0000}"/>
    <cellStyle name="一般 2 5 4 6 8" xfId="18244" xr:uid="{00000000-0005-0000-0000-0000CB1F0000}"/>
    <cellStyle name="一般 2 5 4 6 9" xfId="17302" xr:uid="{00000000-0005-0000-0000-0000CC1F0000}"/>
    <cellStyle name="一般 2 5 4 7" xfId="839" xr:uid="{00000000-0005-0000-0000-0000CD1F0000}"/>
    <cellStyle name="一般 2 5 4 7 10" xfId="33923" xr:uid="{00000000-0005-0000-0000-0000CE1F0000}"/>
    <cellStyle name="一般 2 5 4 7 2" xfId="1899" xr:uid="{00000000-0005-0000-0000-0000CF1F0000}"/>
    <cellStyle name="一般 2 5 4 7 2 2" xfId="7989" xr:uid="{00000000-0005-0000-0000-0000D01F0000}"/>
    <cellStyle name="一般 2 5 4 7 2 2 2" xfId="24607" xr:uid="{00000000-0005-0000-0000-0000D11F0000}"/>
    <cellStyle name="一般 2 5 4 7 2 3" xfId="13174" xr:uid="{00000000-0005-0000-0000-0000D21F0000}"/>
    <cellStyle name="一般 2 5 4 7 2 3 2" xfId="29792" xr:uid="{00000000-0005-0000-0000-0000D31F0000}"/>
    <cellStyle name="一般 2 5 4 7 2 4" xfId="19422" xr:uid="{00000000-0005-0000-0000-0000D41F0000}"/>
    <cellStyle name="一般 2 5 4 7 2 5" xfId="34983" xr:uid="{00000000-0005-0000-0000-0000D51F0000}"/>
    <cellStyle name="一般 2 5 4 7 3" xfId="2959" xr:uid="{00000000-0005-0000-0000-0000D61F0000}"/>
    <cellStyle name="一般 2 5 4 7 3 2" xfId="9049" xr:uid="{00000000-0005-0000-0000-0000D71F0000}"/>
    <cellStyle name="一般 2 5 4 7 3 2 2" xfId="25667" xr:uid="{00000000-0005-0000-0000-0000D81F0000}"/>
    <cellStyle name="一般 2 5 4 7 3 3" xfId="14234" xr:uid="{00000000-0005-0000-0000-0000D91F0000}"/>
    <cellStyle name="一般 2 5 4 7 3 3 2" xfId="30852" xr:uid="{00000000-0005-0000-0000-0000DA1F0000}"/>
    <cellStyle name="一般 2 5 4 7 3 4" xfId="20482" xr:uid="{00000000-0005-0000-0000-0000DB1F0000}"/>
    <cellStyle name="一般 2 5 4 7 3 5" xfId="36043" xr:uid="{00000000-0005-0000-0000-0000DC1F0000}"/>
    <cellStyle name="一般 2 5 4 7 4" xfId="4019" xr:uid="{00000000-0005-0000-0000-0000DD1F0000}"/>
    <cellStyle name="一般 2 5 4 7 4 2" xfId="10109" xr:uid="{00000000-0005-0000-0000-0000DE1F0000}"/>
    <cellStyle name="一般 2 5 4 7 4 2 2" xfId="26727" xr:uid="{00000000-0005-0000-0000-0000DF1F0000}"/>
    <cellStyle name="一般 2 5 4 7 4 3" xfId="15294" xr:uid="{00000000-0005-0000-0000-0000E01F0000}"/>
    <cellStyle name="一般 2 5 4 7 4 3 2" xfId="31912" xr:uid="{00000000-0005-0000-0000-0000E11F0000}"/>
    <cellStyle name="一般 2 5 4 7 4 4" xfId="21542" xr:uid="{00000000-0005-0000-0000-0000E21F0000}"/>
    <cellStyle name="一般 2 5 4 7 4 5" xfId="37103" xr:uid="{00000000-0005-0000-0000-0000E31F0000}"/>
    <cellStyle name="一般 2 5 4 7 5" xfId="5079" xr:uid="{00000000-0005-0000-0000-0000E41F0000}"/>
    <cellStyle name="一般 2 5 4 7 5 2" xfId="11169" xr:uid="{00000000-0005-0000-0000-0000E51F0000}"/>
    <cellStyle name="一般 2 5 4 7 5 2 2" xfId="27787" xr:uid="{00000000-0005-0000-0000-0000E61F0000}"/>
    <cellStyle name="一般 2 5 4 7 5 3" xfId="16354" xr:uid="{00000000-0005-0000-0000-0000E71F0000}"/>
    <cellStyle name="一般 2 5 4 7 5 3 2" xfId="32972" xr:uid="{00000000-0005-0000-0000-0000E81F0000}"/>
    <cellStyle name="一般 2 5 4 7 5 4" xfId="22602" xr:uid="{00000000-0005-0000-0000-0000E91F0000}"/>
    <cellStyle name="一般 2 5 4 7 5 5" xfId="38163" xr:uid="{00000000-0005-0000-0000-0000EA1F0000}"/>
    <cellStyle name="一般 2 5 4 7 6" xfId="6929" xr:uid="{00000000-0005-0000-0000-0000EB1F0000}"/>
    <cellStyle name="一般 2 5 4 7 6 2" xfId="23547" xr:uid="{00000000-0005-0000-0000-0000EC1F0000}"/>
    <cellStyle name="一般 2 5 4 7 7" xfId="12114" xr:uid="{00000000-0005-0000-0000-0000ED1F0000}"/>
    <cellStyle name="一般 2 5 4 7 7 2" xfId="28732" xr:uid="{00000000-0005-0000-0000-0000EE1F0000}"/>
    <cellStyle name="一般 2 5 4 7 8" xfId="18362" xr:uid="{00000000-0005-0000-0000-0000EF1F0000}"/>
    <cellStyle name="一般 2 5 4 7 9" xfId="17420" xr:uid="{00000000-0005-0000-0000-0000F01F0000}"/>
    <cellStyle name="一般 2 5 4 8" xfId="957" xr:uid="{00000000-0005-0000-0000-0000F11F0000}"/>
    <cellStyle name="一般 2 5 4 8 10" xfId="34041" xr:uid="{00000000-0005-0000-0000-0000F21F0000}"/>
    <cellStyle name="一般 2 5 4 8 2" xfId="2017" xr:uid="{00000000-0005-0000-0000-0000F31F0000}"/>
    <cellStyle name="一般 2 5 4 8 2 2" xfId="8107" xr:uid="{00000000-0005-0000-0000-0000F41F0000}"/>
    <cellStyle name="一般 2 5 4 8 2 2 2" xfId="24725" xr:uid="{00000000-0005-0000-0000-0000F51F0000}"/>
    <cellStyle name="一般 2 5 4 8 2 3" xfId="13292" xr:uid="{00000000-0005-0000-0000-0000F61F0000}"/>
    <cellStyle name="一般 2 5 4 8 2 3 2" xfId="29910" xr:uid="{00000000-0005-0000-0000-0000F71F0000}"/>
    <cellStyle name="一般 2 5 4 8 2 4" xfId="19540" xr:uid="{00000000-0005-0000-0000-0000F81F0000}"/>
    <cellStyle name="一般 2 5 4 8 2 5" xfId="35101" xr:uid="{00000000-0005-0000-0000-0000F91F0000}"/>
    <cellStyle name="一般 2 5 4 8 3" xfId="3077" xr:uid="{00000000-0005-0000-0000-0000FA1F0000}"/>
    <cellStyle name="一般 2 5 4 8 3 2" xfId="9167" xr:uid="{00000000-0005-0000-0000-0000FB1F0000}"/>
    <cellStyle name="一般 2 5 4 8 3 2 2" xfId="25785" xr:uid="{00000000-0005-0000-0000-0000FC1F0000}"/>
    <cellStyle name="一般 2 5 4 8 3 3" xfId="14352" xr:uid="{00000000-0005-0000-0000-0000FD1F0000}"/>
    <cellStyle name="一般 2 5 4 8 3 3 2" xfId="30970" xr:uid="{00000000-0005-0000-0000-0000FE1F0000}"/>
    <cellStyle name="一般 2 5 4 8 3 4" xfId="20600" xr:uid="{00000000-0005-0000-0000-0000FF1F0000}"/>
    <cellStyle name="一般 2 5 4 8 3 5" xfId="36161" xr:uid="{00000000-0005-0000-0000-000000200000}"/>
    <cellStyle name="一般 2 5 4 8 4" xfId="4137" xr:uid="{00000000-0005-0000-0000-000001200000}"/>
    <cellStyle name="一般 2 5 4 8 4 2" xfId="10227" xr:uid="{00000000-0005-0000-0000-000002200000}"/>
    <cellStyle name="一般 2 5 4 8 4 2 2" xfId="26845" xr:uid="{00000000-0005-0000-0000-000003200000}"/>
    <cellStyle name="一般 2 5 4 8 4 3" xfId="15412" xr:uid="{00000000-0005-0000-0000-000004200000}"/>
    <cellStyle name="一般 2 5 4 8 4 3 2" xfId="32030" xr:uid="{00000000-0005-0000-0000-000005200000}"/>
    <cellStyle name="一般 2 5 4 8 4 4" xfId="21660" xr:uid="{00000000-0005-0000-0000-000006200000}"/>
    <cellStyle name="一般 2 5 4 8 4 5" xfId="37221" xr:uid="{00000000-0005-0000-0000-000007200000}"/>
    <cellStyle name="一般 2 5 4 8 5" xfId="5197" xr:uid="{00000000-0005-0000-0000-000008200000}"/>
    <cellStyle name="一般 2 5 4 8 5 2" xfId="11287" xr:uid="{00000000-0005-0000-0000-000009200000}"/>
    <cellStyle name="一般 2 5 4 8 5 2 2" xfId="27905" xr:uid="{00000000-0005-0000-0000-00000A200000}"/>
    <cellStyle name="一般 2 5 4 8 5 3" xfId="16472" xr:uid="{00000000-0005-0000-0000-00000B200000}"/>
    <cellStyle name="一般 2 5 4 8 5 3 2" xfId="33090" xr:uid="{00000000-0005-0000-0000-00000C200000}"/>
    <cellStyle name="一般 2 5 4 8 5 4" xfId="22720" xr:uid="{00000000-0005-0000-0000-00000D200000}"/>
    <cellStyle name="一般 2 5 4 8 5 5" xfId="38281" xr:uid="{00000000-0005-0000-0000-00000E200000}"/>
    <cellStyle name="一般 2 5 4 8 6" xfId="7047" xr:uid="{00000000-0005-0000-0000-00000F200000}"/>
    <cellStyle name="一般 2 5 4 8 6 2" xfId="23665" xr:uid="{00000000-0005-0000-0000-000010200000}"/>
    <cellStyle name="一般 2 5 4 8 7" xfId="12232" xr:uid="{00000000-0005-0000-0000-000011200000}"/>
    <cellStyle name="一般 2 5 4 8 7 2" xfId="28850" xr:uid="{00000000-0005-0000-0000-000012200000}"/>
    <cellStyle name="一般 2 5 4 8 8" xfId="18480" xr:uid="{00000000-0005-0000-0000-000013200000}"/>
    <cellStyle name="一般 2 5 4 8 9" xfId="17538" xr:uid="{00000000-0005-0000-0000-000014200000}"/>
    <cellStyle name="一般 2 5 4 9" xfId="1182" xr:uid="{00000000-0005-0000-0000-000015200000}"/>
    <cellStyle name="一般 2 5 4 9 2" xfId="2242" xr:uid="{00000000-0005-0000-0000-000016200000}"/>
    <cellStyle name="一般 2 5 4 9 2 2" xfId="8332" xr:uid="{00000000-0005-0000-0000-000017200000}"/>
    <cellStyle name="一般 2 5 4 9 2 2 2" xfId="24950" xr:uid="{00000000-0005-0000-0000-000018200000}"/>
    <cellStyle name="一般 2 5 4 9 2 3" xfId="13517" xr:uid="{00000000-0005-0000-0000-000019200000}"/>
    <cellStyle name="一般 2 5 4 9 2 3 2" xfId="30135" xr:uid="{00000000-0005-0000-0000-00001A200000}"/>
    <cellStyle name="一般 2 5 4 9 2 4" xfId="19765" xr:uid="{00000000-0005-0000-0000-00001B200000}"/>
    <cellStyle name="一般 2 5 4 9 2 5" xfId="35326" xr:uid="{00000000-0005-0000-0000-00001C200000}"/>
    <cellStyle name="一般 2 5 4 9 3" xfId="3302" xr:uid="{00000000-0005-0000-0000-00001D200000}"/>
    <cellStyle name="一般 2 5 4 9 3 2" xfId="9392" xr:uid="{00000000-0005-0000-0000-00001E200000}"/>
    <cellStyle name="一般 2 5 4 9 3 2 2" xfId="26010" xr:uid="{00000000-0005-0000-0000-00001F200000}"/>
    <cellStyle name="一般 2 5 4 9 3 3" xfId="14577" xr:uid="{00000000-0005-0000-0000-000020200000}"/>
    <cellStyle name="一般 2 5 4 9 3 3 2" xfId="31195" xr:uid="{00000000-0005-0000-0000-000021200000}"/>
    <cellStyle name="一般 2 5 4 9 3 4" xfId="20825" xr:uid="{00000000-0005-0000-0000-000022200000}"/>
    <cellStyle name="一般 2 5 4 9 3 5" xfId="36386" xr:uid="{00000000-0005-0000-0000-000023200000}"/>
    <cellStyle name="一般 2 5 4 9 4" xfId="4362" xr:uid="{00000000-0005-0000-0000-000024200000}"/>
    <cellStyle name="一般 2 5 4 9 4 2" xfId="10452" xr:uid="{00000000-0005-0000-0000-000025200000}"/>
    <cellStyle name="一般 2 5 4 9 4 2 2" xfId="27070" xr:uid="{00000000-0005-0000-0000-000026200000}"/>
    <cellStyle name="一般 2 5 4 9 4 3" xfId="15637" xr:uid="{00000000-0005-0000-0000-000027200000}"/>
    <cellStyle name="一般 2 5 4 9 4 3 2" xfId="32255" xr:uid="{00000000-0005-0000-0000-000028200000}"/>
    <cellStyle name="一般 2 5 4 9 4 4" xfId="21885" xr:uid="{00000000-0005-0000-0000-000029200000}"/>
    <cellStyle name="一般 2 5 4 9 4 5" xfId="37446" xr:uid="{00000000-0005-0000-0000-00002A200000}"/>
    <cellStyle name="一般 2 5 4 9 5" xfId="7272" xr:uid="{00000000-0005-0000-0000-00002B200000}"/>
    <cellStyle name="一般 2 5 4 9 5 2" xfId="23890" xr:uid="{00000000-0005-0000-0000-00002C200000}"/>
    <cellStyle name="一般 2 5 4 9 6" xfId="12457" xr:uid="{00000000-0005-0000-0000-00002D200000}"/>
    <cellStyle name="一般 2 5 4 9 6 2" xfId="29075" xr:uid="{00000000-0005-0000-0000-00002E200000}"/>
    <cellStyle name="一般 2 5 4 9 7" xfId="18705" xr:uid="{00000000-0005-0000-0000-00002F200000}"/>
    <cellStyle name="一般 2 5 4 9 8" xfId="16703" xr:uid="{00000000-0005-0000-0000-000030200000}"/>
    <cellStyle name="一般 2 5 4 9 9" xfId="34266" xr:uid="{00000000-0005-0000-0000-000031200000}"/>
    <cellStyle name="一般 2 5 5" xfId="165" xr:uid="{00000000-0005-0000-0000-000032200000}"/>
    <cellStyle name="一般 2 5 5 10" xfId="2060" xr:uid="{00000000-0005-0000-0000-000033200000}"/>
    <cellStyle name="一般 2 5 5 10 2" xfId="8150" xr:uid="{00000000-0005-0000-0000-000034200000}"/>
    <cellStyle name="一般 2 5 5 10 2 2" xfId="24768" xr:uid="{00000000-0005-0000-0000-000035200000}"/>
    <cellStyle name="一般 2 5 5 10 3" xfId="13335" xr:uid="{00000000-0005-0000-0000-000036200000}"/>
    <cellStyle name="一般 2 5 5 10 3 2" xfId="29953" xr:uid="{00000000-0005-0000-0000-000037200000}"/>
    <cellStyle name="一般 2 5 5 10 4" xfId="19583" xr:uid="{00000000-0005-0000-0000-000038200000}"/>
    <cellStyle name="一般 2 5 5 10 5" xfId="35144" xr:uid="{00000000-0005-0000-0000-000039200000}"/>
    <cellStyle name="一般 2 5 5 11" xfId="3120" xr:uid="{00000000-0005-0000-0000-00003A200000}"/>
    <cellStyle name="一般 2 5 5 11 2" xfId="9210" xr:uid="{00000000-0005-0000-0000-00003B200000}"/>
    <cellStyle name="一般 2 5 5 11 2 2" xfId="25828" xr:uid="{00000000-0005-0000-0000-00003C200000}"/>
    <cellStyle name="一般 2 5 5 11 3" xfId="14395" xr:uid="{00000000-0005-0000-0000-00003D200000}"/>
    <cellStyle name="一般 2 5 5 11 3 2" xfId="31013" xr:uid="{00000000-0005-0000-0000-00003E200000}"/>
    <cellStyle name="一般 2 5 5 11 4" xfId="20643" xr:uid="{00000000-0005-0000-0000-00003F200000}"/>
    <cellStyle name="一般 2 5 5 11 5" xfId="36204" xr:uid="{00000000-0005-0000-0000-000040200000}"/>
    <cellStyle name="一般 2 5 5 12" xfId="4180" xr:uid="{00000000-0005-0000-0000-000041200000}"/>
    <cellStyle name="一般 2 5 5 12 2" xfId="10270" xr:uid="{00000000-0005-0000-0000-000042200000}"/>
    <cellStyle name="一般 2 5 5 12 2 2" xfId="26888" xr:uid="{00000000-0005-0000-0000-000043200000}"/>
    <cellStyle name="一般 2 5 5 12 3" xfId="15455" xr:uid="{00000000-0005-0000-0000-000044200000}"/>
    <cellStyle name="一般 2 5 5 12 3 2" xfId="32073" xr:uid="{00000000-0005-0000-0000-000045200000}"/>
    <cellStyle name="一般 2 5 5 12 4" xfId="21703" xr:uid="{00000000-0005-0000-0000-000046200000}"/>
    <cellStyle name="一般 2 5 5 12 5" xfId="37264" xr:uid="{00000000-0005-0000-0000-000047200000}"/>
    <cellStyle name="一般 2 5 5 13" xfId="6255" xr:uid="{00000000-0005-0000-0000-000048200000}"/>
    <cellStyle name="一般 2 5 5 13 2" xfId="22873" xr:uid="{00000000-0005-0000-0000-000049200000}"/>
    <cellStyle name="一般 2 5 5 14" xfId="11440" xr:uid="{00000000-0005-0000-0000-00004A200000}"/>
    <cellStyle name="一般 2 5 5 14 2" xfId="28058" xr:uid="{00000000-0005-0000-0000-00004B200000}"/>
    <cellStyle name="一般 2 5 5 15" xfId="17676" xr:uid="{00000000-0005-0000-0000-00004C200000}"/>
    <cellStyle name="一般 2 5 5 16" xfId="16521" xr:uid="{00000000-0005-0000-0000-00004D200000}"/>
    <cellStyle name="一般 2 5 5 17" xfId="33249" xr:uid="{00000000-0005-0000-0000-00004E200000}"/>
    <cellStyle name="一般 2 5 5 2" xfId="287" xr:uid="{00000000-0005-0000-0000-00004F200000}"/>
    <cellStyle name="一般 2 5 5 2 10" xfId="33370" xr:uid="{00000000-0005-0000-0000-000050200000}"/>
    <cellStyle name="一般 2 5 5 2 2" xfId="1346" xr:uid="{00000000-0005-0000-0000-000051200000}"/>
    <cellStyle name="一般 2 5 5 2 2 2" xfId="7436" xr:uid="{00000000-0005-0000-0000-000052200000}"/>
    <cellStyle name="一般 2 5 5 2 2 2 2" xfId="24054" xr:uid="{00000000-0005-0000-0000-000053200000}"/>
    <cellStyle name="一般 2 5 5 2 2 3" xfId="12621" xr:uid="{00000000-0005-0000-0000-000054200000}"/>
    <cellStyle name="一般 2 5 5 2 2 3 2" xfId="29239" xr:uid="{00000000-0005-0000-0000-000055200000}"/>
    <cellStyle name="一般 2 5 5 2 2 4" xfId="18869" xr:uid="{00000000-0005-0000-0000-000056200000}"/>
    <cellStyle name="一般 2 5 5 2 2 5" xfId="34430" xr:uid="{00000000-0005-0000-0000-000057200000}"/>
    <cellStyle name="一般 2 5 5 2 3" xfId="2406" xr:uid="{00000000-0005-0000-0000-000058200000}"/>
    <cellStyle name="一般 2 5 5 2 3 2" xfId="8496" xr:uid="{00000000-0005-0000-0000-000059200000}"/>
    <cellStyle name="一般 2 5 5 2 3 2 2" xfId="25114" xr:uid="{00000000-0005-0000-0000-00005A200000}"/>
    <cellStyle name="一般 2 5 5 2 3 3" xfId="13681" xr:uid="{00000000-0005-0000-0000-00005B200000}"/>
    <cellStyle name="一般 2 5 5 2 3 3 2" xfId="30299" xr:uid="{00000000-0005-0000-0000-00005C200000}"/>
    <cellStyle name="一般 2 5 5 2 3 4" xfId="19929" xr:uid="{00000000-0005-0000-0000-00005D200000}"/>
    <cellStyle name="一般 2 5 5 2 3 5" xfId="35490" xr:uid="{00000000-0005-0000-0000-00005E200000}"/>
    <cellStyle name="一般 2 5 5 2 4" xfId="3466" xr:uid="{00000000-0005-0000-0000-00005F200000}"/>
    <cellStyle name="一般 2 5 5 2 4 2" xfId="9556" xr:uid="{00000000-0005-0000-0000-000060200000}"/>
    <cellStyle name="一般 2 5 5 2 4 2 2" xfId="26174" xr:uid="{00000000-0005-0000-0000-000061200000}"/>
    <cellStyle name="一般 2 5 5 2 4 3" xfId="14741" xr:uid="{00000000-0005-0000-0000-000062200000}"/>
    <cellStyle name="一般 2 5 5 2 4 3 2" xfId="31359" xr:uid="{00000000-0005-0000-0000-000063200000}"/>
    <cellStyle name="一般 2 5 5 2 4 4" xfId="20989" xr:uid="{00000000-0005-0000-0000-000064200000}"/>
    <cellStyle name="一般 2 5 5 2 4 5" xfId="36550" xr:uid="{00000000-0005-0000-0000-000065200000}"/>
    <cellStyle name="一般 2 5 5 2 5" xfId="4526" xr:uid="{00000000-0005-0000-0000-000066200000}"/>
    <cellStyle name="一般 2 5 5 2 5 2" xfId="10616" xr:uid="{00000000-0005-0000-0000-000067200000}"/>
    <cellStyle name="一般 2 5 5 2 5 2 2" xfId="27234" xr:uid="{00000000-0005-0000-0000-000068200000}"/>
    <cellStyle name="一般 2 5 5 2 5 3" xfId="15801" xr:uid="{00000000-0005-0000-0000-000069200000}"/>
    <cellStyle name="一般 2 5 5 2 5 3 2" xfId="32419" xr:uid="{00000000-0005-0000-0000-00006A200000}"/>
    <cellStyle name="一般 2 5 5 2 5 4" xfId="22049" xr:uid="{00000000-0005-0000-0000-00006B200000}"/>
    <cellStyle name="一般 2 5 5 2 5 5" xfId="37610" xr:uid="{00000000-0005-0000-0000-00006C200000}"/>
    <cellStyle name="一般 2 5 5 2 6" xfId="6376" xr:uid="{00000000-0005-0000-0000-00006D200000}"/>
    <cellStyle name="一般 2 5 5 2 6 2" xfId="22994" xr:uid="{00000000-0005-0000-0000-00006E200000}"/>
    <cellStyle name="一般 2 5 5 2 7" xfId="11561" xr:uid="{00000000-0005-0000-0000-00006F200000}"/>
    <cellStyle name="一般 2 5 5 2 7 2" xfId="28179" xr:uid="{00000000-0005-0000-0000-000070200000}"/>
    <cellStyle name="一般 2 5 5 2 8" xfId="17809" xr:uid="{00000000-0005-0000-0000-000071200000}"/>
    <cellStyle name="一般 2 5 5 2 9" xfId="16867" xr:uid="{00000000-0005-0000-0000-000072200000}"/>
    <cellStyle name="一般 2 5 5 3" xfId="410" xr:uid="{00000000-0005-0000-0000-000073200000}"/>
    <cellStyle name="一般 2 5 5 3 10" xfId="33494" xr:uid="{00000000-0005-0000-0000-000074200000}"/>
    <cellStyle name="一般 2 5 5 3 2" xfId="1470" xr:uid="{00000000-0005-0000-0000-000075200000}"/>
    <cellStyle name="一般 2 5 5 3 2 2" xfId="7560" xr:uid="{00000000-0005-0000-0000-000076200000}"/>
    <cellStyle name="一般 2 5 5 3 2 2 2" xfId="24178" xr:uid="{00000000-0005-0000-0000-000077200000}"/>
    <cellStyle name="一般 2 5 5 3 2 3" xfId="12745" xr:uid="{00000000-0005-0000-0000-000078200000}"/>
    <cellStyle name="一般 2 5 5 3 2 3 2" xfId="29363" xr:uid="{00000000-0005-0000-0000-000079200000}"/>
    <cellStyle name="一般 2 5 5 3 2 4" xfId="18993" xr:uid="{00000000-0005-0000-0000-00007A200000}"/>
    <cellStyle name="一般 2 5 5 3 2 5" xfId="34554" xr:uid="{00000000-0005-0000-0000-00007B200000}"/>
    <cellStyle name="一般 2 5 5 3 3" xfId="2530" xr:uid="{00000000-0005-0000-0000-00007C200000}"/>
    <cellStyle name="一般 2 5 5 3 3 2" xfId="8620" xr:uid="{00000000-0005-0000-0000-00007D200000}"/>
    <cellStyle name="一般 2 5 5 3 3 2 2" xfId="25238" xr:uid="{00000000-0005-0000-0000-00007E200000}"/>
    <cellStyle name="一般 2 5 5 3 3 3" xfId="13805" xr:uid="{00000000-0005-0000-0000-00007F200000}"/>
    <cellStyle name="一般 2 5 5 3 3 3 2" xfId="30423" xr:uid="{00000000-0005-0000-0000-000080200000}"/>
    <cellStyle name="一般 2 5 5 3 3 4" xfId="20053" xr:uid="{00000000-0005-0000-0000-000081200000}"/>
    <cellStyle name="一般 2 5 5 3 3 5" xfId="35614" xr:uid="{00000000-0005-0000-0000-000082200000}"/>
    <cellStyle name="一般 2 5 5 3 4" xfId="3590" xr:uid="{00000000-0005-0000-0000-000083200000}"/>
    <cellStyle name="一般 2 5 5 3 4 2" xfId="9680" xr:uid="{00000000-0005-0000-0000-000084200000}"/>
    <cellStyle name="一般 2 5 5 3 4 2 2" xfId="26298" xr:uid="{00000000-0005-0000-0000-000085200000}"/>
    <cellStyle name="一般 2 5 5 3 4 3" xfId="14865" xr:uid="{00000000-0005-0000-0000-000086200000}"/>
    <cellStyle name="一般 2 5 5 3 4 3 2" xfId="31483" xr:uid="{00000000-0005-0000-0000-000087200000}"/>
    <cellStyle name="一般 2 5 5 3 4 4" xfId="21113" xr:uid="{00000000-0005-0000-0000-000088200000}"/>
    <cellStyle name="一般 2 5 5 3 4 5" xfId="36674" xr:uid="{00000000-0005-0000-0000-000089200000}"/>
    <cellStyle name="一般 2 5 5 3 5" xfId="4650" xr:uid="{00000000-0005-0000-0000-00008A200000}"/>
    <cellStyle name="一般 2 5 5 3 5 2" xfId="10740" xr:uid="{00000000-0005-0000-0000-00008B200000}"/>
    <cellStyle name="一般 2 5 5 3 5 2 2" xfId="27358" xr:uid="{00000000-0005-0000-0000-00008C200000}"/>
    <cellStyle name="一般 2 5 5 3 5 3" xfId="15925" xr:uid="{00000000-0005-0000-0000-00008D200000}"/>
    <cellStyle name="一般 2 5 5 3 5 3 2" xfId="32543" xr:uid="{00000000-0005-0000-0000-00008E200000}"/>
    <cellStyle name="一般 2 5 5 3 5 4" xfId="22173" xr:uid="{00000000-0005-0000-0000-00008F200000}"/>
    <cellStyle name="一般 2 5 5 3 5 5" xfId="37734" xr:uid="{00000000-0005-0000-0000-000090200000}"/>
    <cellStyle name="一般 2 5 5 3 6" xfId="6500" xr:uid="{00000000-0005-0000-0000-000091200000}"/>
    <cellStyle name="一般 2 5 5 3 6 2" xfId="23118" xr:uid="{00000000-0005-0000-0000-000092200000}"/>
    <cellStyle name="一般 2 5 5 3 7" xfId="11685" xr:uid="{00000000-0005-0000-0000-000093200000}"/>
    <cellStyle name="一般 2 5 5 3 7 2" xfId="28303" xr:uid="{00000000-0005-0000-0000-000094200000}"/>
    <cellStyle name="一般 2 5 5 3 8" xfId="17933" xr:uid="{00000000-0005-0000-0000-000095200000}"/>
    <cellStyle name="一般 2 5 5 3 9" xfId="16991" xr:uid="{00000000-0005-0000-0000-000096200000}"/>
    <cellStyle name="一般 2 5 5 4" xfId="528" xr:uid="{00000000-0005-0000-0000-000097200000}"/>
    <cellStyle name="一般 2 5 5 4 10" xfId="33612" xr:uid="{00000000-0005-0000-0000-000098200000}"/>
    <cellStyle name="一般 2 5 5 4 2" xfId="1588" xr:uid="{00000000-0005-0000-0000-000099200000}"/>
    <cellStyle name="一般 2 5 5 4 2 2" xfId="7678" xr:uid="{00000000-0005-0000-0000-00009A200000}"/>
    <cellStyle name="一般 2 5 5 4 2 2 2" xfId="24296" xr:uid="{00000000-0005-0000-0000-00009B200000}"/>
    <cellStyle name="一般 2 5 5 4 2 3" xfId="12863" xr:uid="{00000000-0005-0000-0000-00009C200000}"/>
    <cellStyle name="一般 2 5 5 4 2 3 2" xfId="29481" xr:uid="{00000000-0005-0000-0000-00009D200000}"/>
    <cellStyle name="一般 2 5 5 4 2 4" xfId="19111" xr:uid="{00000000-0005-0000-0000-00009E200000}"/>
    <cellStyle name="一般 2 5 5 4 2 5" xfId="34672" xr:uid="{00000000-0005-0000-0000-00009F200000}"/>
    <cellStyle name="一般 2 5 5 4 3" xfId="2648" xr:uid="{00000000-0005-0000-0000-0000A0200000}"/>
    <cellStyle name="一般 2 5 5 4 3 2" xfId="8738" xr:uid="{00000000-0005-0000-0000-0000A1200000}"/>
    <cellStyle name="一般 2 5 5 4 3 2 2" xfId="25356" xr:uid="{00000000-0005-0000-0000-0000A2200000}"/>
    <cellStyle name="一般 2 5 5 4 3 3" xfId="13923" xr:uid="{00000000-0005-0000-0000-0000A3200000}"/>
    <cellStyle name="一般 2 5 5 4 3 3 2" xfId="30541" xr:uid="{00000000-0005-0000-0000-0000A4200000}"/>
    <cellStyle name="一般 2 5 5 4 3 4" xfId="20171" xr:uid="{00000000-0005-0000-0000-0000A5200000}"/>
    <cellStyle name="一般 2 5 5 4 3 5" xfId="35732" xr:uid="{00000000-0005-0000-0000-0000A6200000}"/>
    <cellStyle name="一般 2 5 5 4 4" xfId="3708" xr:uid="{00000000-0005-0000-0000-0000A7200000}"/>
    <cellStyle name="一般 2 5 5 4 4 2" xfId="9798" xr:uid="{00000000-0005-0000-0000-0000A8200000}"/>
    <cellStyle name="一般 2 5 5 4 4 2 2" xfId="26416" xr:uid="{00000000-0005-0000-0000-0000A9200000}"/>
    <cellStyle name="一般 2 5 5 4 4 3" xfId="14983" xr:uid="{00000000-0005-0000-0000-0000AA200000}"/>
    <cellStyle name="一般 2 5 5 4 4 3 2" xfId="31601" xr:uid="{00000000-0005-0000-0000-0000AB200000}"/>
    <cellStyle name="一般 2 5 5 4 4 4" xfId="21231" xr:uid="{00000000-0005-0000-0000-0000AC200000}"/>
    <cellStyle name="一般 2 5 5 4 4 5" xfId="36792" xr:uid="{00000000-0005-0000-0000-0000AD200000}"/>
    <cellStyle name="一般 2 5 5 4 5" xfId="4768" xr:uid="{00000000-0005-0000-0000-0000AE200000}"/>
    <cellStyle name="一般 2 5 5 4 5 2" xfId="10858" xr:uid="{00000000-0005-0000-0000-0000AF200000}"/>
    <cellStyle name="一般 2 5 5 4 5 2 2" xfId="27476" xr:uid="{00000000-0005-0000-0000-0000B0200000}"/>
    <cellStyle name="一般 2 5 5 4 5 3" xfId="16043" xr:uid="{00000000-0005-0000-0000-0000B1200000}"/>
    <cellStyle name="一般 2 5 5 4 5 3 2" xfId="32661" xr:uid="{00000000-0005-0000-0000-0000B2200000}"/>
    <cellStyle name="一般 2 5 5 4 5 4" xfId="22291" xr:uid="{00000000-0005-0000-0000-0000B3200000}"/>
    <cellStyle name="一般 2 5 5 4 5 5" xfId="37852" xr:uid="{00000000-0005-0000-0000-0000B4200000}"/>
    <cellStyle name="一般 2 5 5 4 6" xfId="6618" xr:uid="{00000000-0005-0000-0000-0000B5200000}"/>
    <cellStyle name="一般 2 5 5 4 6 2" xfId="23236" xr:uid="{00000000-0005-0000-0000-0000B6200000}"/>
    <cellStyle name="一般 2 5 5 4 7" xfId="11803" xr:uid="{00000000-0005-0000-0000-0000B7200000}"/>
    <cellStyle name="一般 2 5 5 4 7 2" xfId="28421" xr:uid="{00000000-0005-0000-0000-0000B8200000}"/>
    <cellStyle name="一般 2 5 5 4 8" xfId="18051" xr:uid="{00000000-0005-0000-0000-0000B9200000}"/>
    <cellStyle name="一般 2 5 5 4 9" xfId="17109" xr:uid="{00000000-0005-0000-0000-0000BA200000}"/>
    <cellStyle name="一般 2 5 5 5" xfId="646" xr:uid="{00000000-0005-0000-0000-0000BB200000}"/>
    <cellStyle name="一般 2 5 5 5 10" xfId="33730" xr:uid="{00000000-0005-0000-0000-0000BC200000}"/>
    <cellStyle name="一般 2 5 5 5 2" xfId="1706" xr:uid="{00000000-0005-0000-0000-0000BD200000}"/>
    <cellStyle name="一般 2 5 5 5 2 2" xfId="7796" xr:uid="{00000000-0005-0000-0000-0000BE200000}"/>
    <cellStyle name="一般 2 5 5 5 2 2 2" xfId="24414" xr:uid="{00000000-0005-0000-0000-0000BF200000}"/>
    <cellStyle name="一般 2 5 5 5 2 3" xfId="12981" xr:uid="{00000000-0005-0000-0000-0000C0200000}"/>
    <cellStyle name="一般 2 5 5 5 2 3 2" xfId="29599" xr:uid="{00000000-0005-0000-0000-0000C1200000}"/>
    <cellStyle name="一般 2 5 5 5 2 4" xfId="19229" xr:uid="{00000000-0005-0000-0000-0000C2200000}"/>
    <cellStyle name="一般 2 5 5 5 2 5" xfId="34790" xr:uid="{00000000-0005-0000-0000-0000C3200000}"/>
    <cellStyle name="一般 2 5 5 5 3" xfId="2766" xr:uid="{00000000-0005-0000-0000-0000C4200000}"/>
    <cellStyle name="一般 2 5 5 5 3 2" xfId="8856" xr:uid="{00000000-0005-0000-0000-0000C5200000}"/>
    <cellStyle name="一般 2 5 5 5 3 2 2" xfId="25474" xr:uid="{00000000-0005-0000-0000-0000C6200000}"/>
    <cellStyle name="一般 2 5 5 5 3 3" xfId="14041" xr:uid="{00000000-0005-0000-0000-0000C7200000}"/>
    <cellStyle name="一般 2 5 5 5 3 3 2" xfId="30659" xr:uid="{00000000-0005-0000-0000-0000C8200000}"/>
    <cellStyle name="一般 2 5 5 5 3 4" xfId="20289" xr:uid="{00000000-0005-0000-0000-0000C9200000}"/>
    <cellStyle name="一般 2 5 5 5 3 5" xfId="35850" xr:uid="{00000000-0005-0000-0000-0000CA200000}"/>
    <cellStyle name="一般 2 5 5 5 4" xfId="3826" xr:uid="{00000000-0005-0000-0000-0000CB200000}"/>
    <cellStyle name="一般 2 5 5 5 4 2" xfId="9916" xr:uid="{00000000-0005-0000-0000-0000CC200000}"/>
    <cellStyle name="一般 2 5 5 5 4 2 2" xfId="26534" xr:uid="{00000000-0005-0000-0000-0000CD200000}"/>
    <cellStyle name="一般 2 5 5 5 4 3" xfId="15101" xr:uid="{00000000-0005-0000-0000-0000CE200000}"/>
    <cellStyle name="一般 2 5 5 5 4 3 2" xfId="31719" xr:uid="{00000000-0005-0000-0000-0000CF200000}"/>
    <cellStyle name="一般 2 5 5 5 4 4" xfId="21349" xr:uid="{00000000-0005-0000-0000-0000D0200000}"/>
    <cellStyle name="一般 2 5 5 5 4 5" xfId="36910" xr:uid="{00000000-0005-0000-0000-0000D1200000}"/>
    <cellStyle name="一般 2 5 5 5 5" xfId="4886" xr:uid="{00000000-0005-0000-0000-0000D2200000}"/>
    <cellStyle name="一般 2 5 5 5 5 2" xfId="10976" xr:uid="{00000000-0005-0000-0000-0000D3200000}"/>
    <cellStyle name="一般 2 5 5 5 5 2 2" xfId="27594" xr:uid="{00000000-0005-0000-0000-0000D4200000}"/>
    <cellStyle name="一般 2 5 5 5 5 3" xfId="16161" xr:uid="{00000000-0005-0000-0000-0000D5200000}"/>
    <cellStyle name="一般 2 5 5 5 5 3 2" xfId="32779" xr:uid="{00000000-0005-0000-0000-0000D6200000}"/>
    <cellStyle name="一般 2 5 5 5 5 4" xfId="22409" xr:uid="{00000000-0005-0000-0000-0000D7200000}"/>
    <cellStyle name="一般 2 5 5 5 5 5" xfId="37970" xr:uid="{00000000-0005-0000-0000-0000D8200000}"/>
    <cellStyle name="一般 2 5 5 5 6" xfId="6736" xr:uid="{00000000-0005-0000-0000-0000D9200000}"/>
    <cellStyle name="一般 2 5 5 5 6 2" xfId="23354" xr:uid="{00000000-0005-0000-0000-0000DA200000}"/>
    <cellStyle name="一般 2 5 5 5 7" xfId="11921" xr:uid="{00000000-0005-0000-0000-0000DB200000}"/>
    <cellStyle name="一般 2 5 5 5 7 2" xfId="28539" xr:uid="{00000000-0005-0000-0000-0000DC200000}"/>
    <cellStyle name="一般 2 5 5 5 8" xfId="18169" xr:uid="{00000000-0005-0000-0000-0000DD200000}"/>
    <cellStyle name="一般 2 5 5 5 9" xfId="17227" xr:uid="{00000000-0005-0000-0000-0000DE200000}"/>
    <cellStyle name="一般 2 5 5 6" xfId="764" xr:uid="{00000000-0005-0000-0000-0000DF200000}"/>
    <cellStyle name="一般 2 5 5 6 10" xfId="33848" xr:uid="{00000000-0005-0000-0000-0000E0200000}"/>
    <cellStyle name="一般 2 5 5 6 2" xfId="1824" xr:uid="{00000000-0005-0000-0000-0000E1200000}"/>
    <cellStyle name="一般 2 5 5 6 2 2" xfId="7914" xr:uid="{00000000-0005-0000-0000-0000E2200000}"/>
    <cellStyle name="一般 2 5 5 6 2 2 2" xfId="24532" xr:uid="{00000000-0005-0000-0000-0000E3200000}"/>
    <cellStyle name="一般 2 5 5 6 2 3" xfId="13099" xr:uid="{00000000-0005-0000-0000-0000E4200000}"/>
    <cellStyle name="一般 2 5 5 6 2 3 2" xfId="29717" xr:uid="{00000000-0005-0000-0000-0000E5200000}"/>
    <cellStyle name="一般 2 5 5 6 2 4" xfId="19347" xr:uid="{00000000-0005-0000-0000-0000E6200000}"/>
    <cellStyle name="一般 2 5 5 6 2 5" xfId="34908" xr:uid="{00000000-0005-0000-0000-0000E7200000}"/>
    <cellStyle name="一般 2 5 5 6 3" xfId="2884" xr:uid="{00000000-0005-0000-0000-0000E8200000}"/>
    <cellStyle name="一般 2 5 5 6 3 2" xfId="8974" xr:uid="{00000000-0005-0000-0000-0000E9200000}"/>
    <cellStyle name="一般 2 5 5 6 3 2 2" xfId="25592" xr:uid="{00000000-0005-0000-0000-0000EA200000}"/>
    <cellStyle name="一般 2 5 5 6 3 3" xfId="14159" xr:uid="{00000000-0005-0000-0000-0000EB200000}"/>
    <cellStyle name="一般 2 5 5 6 3 3 2" xfId="30777" xr:uid="{00000000-0005-0000-0000-0000EC200000}"/>
    <cellStyle name="一般 2 5 5 6 3 4" xfId="20407" xr:uid="{00000000-0005-0000-0000-0000ED200000}"/>
    <cellStyle name="一般 2 5 5 6 3 5" xfId="35968" xr:uid="{00000000-0005-0000-0000-0000EE200000}"/>
    <cellStyle name="一般 2 5 5 6 4" xfId="3944" xr:uid="{00000000-0005-0000-0000-0000EF200000}"/>
    <cellStyle name="一般 2 5 5 6 4 2" xfId="10034" xr:uid="{00000000-0005-0000-0000-0000F0200000}"/>
    <cellStyle name="一般 2 5 5 6 4 2 2" xfId="26652" xr:uid="{00000000-0005-0000-0000-0000F1200000}"/>
    <cellStyle name="一般 2 5 5 6 4 3" xfId="15219" xr:uid="{00000000-0005-0000-0000-0000F2200000}"/>
    <cellStyle name="一般 2 5 5 6 4 3 2" xfId="31837" xr:uid="{00000000-0005-0000-0000-0000F3200000}"/>
    <cellStyle name="一般 2 5 5 6 4 4" xfId="21467" xr:uid="{00000000-0005-0000-0000-0000F4200000}"/>
    <cellStyle name="一般 2 5 5 6 4 5" xfId="37028" xr:uid="{00000000-0005-0000-0000-0000F5200000}"/>
    <cellStyle name="一般 2 5 5 6 5" xfId="5004" xr:uid="{00000000-0005-0000-0000-0000F6200000}"/>
    <cellStyle name="一般 2 5 5 6 5 2" xfId="11094" xr:uid="{00000000-0005-0000-0000-0000F7200000}"/>
    <cellStyle name="一般 2 5 5 6 5 2 2" xfId="27712" xr:uid="{00000000-0005-0000-0000-0000F8200000}"/>
    <cellStyle name="一般 2 5 5 6 5 3" xfId="16279" xr:uid="{00000000-0005-0000-0000-0000F9200000}"/>
    <cellStyle name="一般 2 5 5 6 5 3 2" xfId="32897" xr:uid="{00000000-0005-0000-0000-0000FA200000}"/>
    <cellStyle name="一般 2 5 5 6 5 4" xfId="22527" xr:uid="{00000000-0005-0000-0000-0000FB200000}"/>
    <cellStyle name="一般 2 5 5 6 5 5" xfId="38088" xr:uid="{00000000-0005-0000-0000-0000FC200000}"/>
    <cellStyle name="一般 2 5 5 6 6" xfId="6854" xr:uid="{00000000-0005-0000-0000-0000FD200000}"/>
    <cellStyle name="一般 2 5 5 6 6 2" xfId="23472" xr:uid="{00000000-0005-0000-0000-0000FE200000}"/>
    <cellStyle name="一般 2 5 5 6 7" xfId="12039" xr:uid="{00000000-0005-0000-0000-0000FF200000}"/>
    <cellStyle name="一般 2 5 5 6 7 2" xfId="28657" xr:uid="{00000000-0005-0000-0000-000000210000}"/>
    <cellStyle name="一般 2 5 5 6 8" xfId="18287" xr:uid="{00000000-0005-0000-0000-000001210000}"/>
    <cellStyle name="一般 2 5 5 6 9" xfId="17345" xr:uid="{00000000-0005-0000-0000-000002210000}"/>
    <cellStyle name="一般 2 5 5 7" xfId="882" xr:uid="{00000000-0005-0000-0000-000003210000}"/>
    <cellStyle name="一般 2 5 5 7 10" xfId="33966" xr:uid="{00000000-0005-0000-0000-000004210000}"/>
    <cellStyle name="一般 2 5 5 7 2" xfId="1942" xr:uid="{00000000-0005-0000-0000-000005210000}"/>
    <cellStyle name="一般 2 5 5 7 2 2" xfId="8032" xr:uid="{00000000-0005-0000-0000-000006210000}"/>
    <cellStyle name="一般 2 5 5 7 2 2 2" xfId="24650" xr:uid="{00000000-0005-0000-0000-000007210000}"/>
    <cellStyle name="一般 2 5 5 7 2 3" xfId="13217" xr:uid="{00000000-0005-0000-0000-000008210000}"/>
    <cellStyle name="一般 2 5 5 7 2 3 2" xfId="29835" xr:uid="{00000000-0005-0000-0000-000009210000}"/>
    <cellStyle name="一般 2 5 5 7 2 4" xfId="19465" xr:uid="{00000000-0005-0000-0000-00000A210000}"/>
    <cellStyle name="一般 2 5 5 7 2 5" xfId="35026" xr:uid="{00000000-0005-0000-0000-00000B210000}"/>
    <cellStyle name="一般 2 5 5 7 3" xfId="3002" xr:uid="{00000000-0005-0000-0000-00000C210000}"/>
    <cellStyle name="一般 2 5 5 7 3 2" xfId="9092" xr:uid="{00000000-0005-0000-0000-00000D210000}"/>
    <cellStyle name="一般 2 5 5 7 3 2 2" xfId="25710" xr:uid="{00000000-0005-0000-0000-00000E210000}"/>
    <cellStyle name="一般 2 5 5 7 3 3" xfId="14277" xr:uid="{00000000-0005-0000-0000-00000F210000}"/>
    <cellStyle name="一般 2 5 5 7 3 3 2" xfId="30895" xr:uid="{00000000-0005-0000-0000-000010210000}"/>
    <cellStyle name="一般 2 5 5 7 3 4" xfId="20525" xr:uid="{00000000-0005-0000-0000-000011210000}"/>
    <cellStyle name="一般 2 5 5 7 3 5" xfId="36086" xr:uid="{00000000-0005-0000-0000-000012210000}"/>
    <cellStyle name="一般 2 5 5 7 4" xfId="4062" xr:uid="{00000000-0005-0000-0000-000013210000}"/>
    <cellStyle name="一般 2 5 5 7 4 2" xfId="10152" xr:uid="{00000000-0005-0000-0000-000014210000}"/>
    <cellStyle name="一般 2 5 5 7 4 2 2" xfId="26770" xr:uid="{00000000-0005-0000-0000-000015210000}"/>
    <cellStyle name="一般 2 5 5 7 4 3" xfId="15337" xr:uid="{00000000-0005-0000-0000-000016210000}"/>
    <cellStyle name="一般 2 5 5 7 4 3 2" xfId="31955" xr:uid="{00000000-0005-0000-0000-000017210000}"/>
    <cellStyle name="一般 2 5 5 7 4 4" xfId="21585" xr:uid="{00000000-0005-0000-0000-000018210000}"/>
    <cellStyle name="一般 2 5 5 7 4 5" xfId="37146" xr:uid="{00000000-0005-0000-0000-000019210000}"/>
    <cellStyle name="一般 2 5 5 7 5" xfId="5122" xr:uid="{00000000-0005-0000-0000-00001A210000}"/>
    <cellStyle name="一般 2 5 5 7 5 2" xfId="11212" xr:uid="{00000000-0005-0000-0000-00001B210000}"/>
    <cellStyle name="一般 2 5 5 7 5 2 2" xfId="27830" xr:uid="{00000000-0005-0000-0000-00001C210000}"/>
    <cellStyle name="一般 2 5 5 7 5 3" xfId="16397" xr:uid="{00000000-0005-0000-0000-00001D210000}"/>
    <cellStyle name="一般 2 5 5 7 5 3 2" xfId="33015" xr:uid="{00000000-0005-0000-0000-00001E210000}"/>
    <cellStyle name="一般 2 5 5 7 5 4" xfId="22645" xr:uid="{00000000-0005-0000-0000-00001F210000}"/>
    <cellStyle name="一般 2 5 5 7 5 5" xfId="38206" xr:uid="{00000000-0005-0000-0000-000020210000}"/>
    <cellStyle name="一般 2 5 5 7 6" xfId="6972" xr:uid="{00000000-0005-0000-0000-000021210000}"/>
    <cellStyle name="一般 2 5 5 7 6 2" xfId="23590" xr:uid="{00000000-0005-0000-0000-000022210000}"/>
    <cellStyle name="一般 2 5 5 7 7" xfId="12157" xr:uid="{00000000-0005-0000-0000-000023210000}"/>
    <cellStyle name="一般 2 5 5 7 7 2" xfId="28775" xr:uid="{00000000-0005-0000-0000-000024210000}"/>
    <cellStyle name="一般 2 5 5 7 8" xfId="18405" xr:uid="{00000000-0005-0000-0000-000025210000}"/>
    <cellStyle name="一般 2 5 5 7 9" xfId="17463" xr:uid="{00000000-0005-0000-0000-000026210000}"/>
    <cellStyle name="一般 2 5 5 8" xfId="1225" xr:uid="{00000000-0005-0000-0000-000027210000}"/>
    <cellStyle name="一般 2 5 5 8 2" xfId="2285" xr:uid="{00000000-0005-0000-0000-000028210000}"/>
    <cellStyle name="一般 2 5 5 8 2 2" xfId="8375" xr:uid="{00000000-0005-0000-0000-000029210000}"/>
    <cellStyle name="一般 2 5 5 8 2 2 2" xfId="24993" xr:uid="{00000000-0005-0000-0000-00002A210000}"/>
    <cellStyle name="一般 2 5 5 8 2 3" xfId="13560" xr:uid="{00000000-0005-0000-0000-00002B210000}"/>
    <cellStyle name="一般 2 5 5 8 2 3 2" xfId="30178" xr:uid="{00000000-0005-0000-0000-00002C210000}"/>
    <cellStyle name="一般 2 5 5 8 2 4" xfId="19808" xr:uid="{00000000-0005-0000-0000-00002D210000}"/>
    <cellStyle name="一般 2 5 5 8 2 5" xfId="35369" xr:uid="{00000000-0005-0000-0000-00002E210000}"/>
    <cellStyle name="一般 2 5 5 8 3" xfId="3345" xr:uid="{00000000-0005-0000-0000-00002F210000}"/>
    <cellStyle name="一般 2 5 5 8 3 2" xfId="9435" xr:uid="{00000000-0005-0000-0000-000030210000}"/>
    <cellStyle name="一般 2 5 5 8 3 2 2" xfId="26053" xr:uid="{00000000-0005-0000-0000-000031210000}"/>
    <cellStyle name="一般 2 5 5 8 3 3" xfId="14620" xr:uid="{00000000-0005-0000-0000-000032210000}"/>
    <cellStyle name="一般 2 5 5 8 3 3 2" xfId="31238" xr:uid="{00000000-0005-0000-0000-000033210000}"/>
    <cellStyle name="一般 2 5 5 8 3 4" xfId="20868" xr:uid="{00000000-0005-0000-0000-000034210000}"/>
    <cellStyle name="一般 2 5 5 8 3 5" xfId="36429" xr:uid="{00000000-0005-0000-0000-000035210000}"/>
    <cellStyle name="一般 2 5 5 8 4" xfId="4405" xr:uid="{00000000-0005-0000-0000-000036210000}"/>
    <cellStyle name="一般 2 5 5 8 4 2" xfId="10495" xr:uid="{00000000-0005-0000-0000-000037210000}"/>
    <cellStyle name="一般 2 5 5 8 4 2 2" xfId="27113" xr:uid="{00000000-0005-0000-0000-000038210000}"/>
    <cellStyle name="一般 2 5 5 8 4 3" xfId="15680" xr:uid="{00000000-0005-0000-0000-000039210000}"/>
    <cellStyle name="一般 2 5 5 8 4 3 2" xfId="32298" xr:uid="{00000000-0005-0000-0000-00003A210000}"/>
    <cellStyle name="一般 2 5 5 8 4 4" xfId="21928" xr:uid="{00000000-0005-0000-0000-00003B210000}"/>
    <cellStyle name="一般 2 5 5 8 4 5" xfId="37489" xr:uid="{00000000-0005-0000-0000-00003C210000}"/>
    <cellStyle name="一般 2 5 5 8 5" xfId="7315" xr:uid="{00000000-0005-0000-0000-00003D210000}"/>
    <cellStyle name="一般 2 5 5 8 5 2" xfId="23933" xr:uid="{00000000-0005-0000-0000-00003E210000}"/>
    <cellStyle name="一般 2 5 5 8 6" xfId="12500" xr:uid="{00000000-0005-0000-0000-00003F210000}"/>
    <cellStyle name="一般 2 5 5 8 6 2" xfId="29118" xr:uid="{00000000-0005-0000-0000-000040210000}"/>
    <cellStyle name="一般 2 5 5 8 7" xfId="18748" xr:uid="{00000000-0005-0000-0000-000041210000}"/>
    <cellStyle name="一般 2 5 5 8 8" xfId="16746" xr:uid="{00000000-0005-0000-0000-000042210000}"/>
    <cellStyle name="一般 2 5 5 8 9" xfId="34309" xr:uid="{00000000-0005-0000-0000-000043210000}"/>
    <cellStyle name="一般 2 5 5 9" xfId="1000" xr:uid="{00000000-0005-0000-0000-000044210000}"/>
    <cellStyle name="一般 2 5 5 9 2" xfId="7090" xr:uid="{00000000-0005-0000-0000-000045210000}"/>
    <cellStyle name="一般 2 5 5 9 2 2" xfId="23708" xr:uid="{00000000-0005-0000-0000-000046210000}"/>
    <cellStyle name="一般 2 5 5 9 3" xfId="12275" xr:uid="{00000000-0005-0000-0000-000047210000}"/>
    <cellStyle name="一般 2 5 5 9 3 2" xfId="28893" xr:uid="{00000000-0005-0000-0000-000048210000}"/>
    <cellStyle name="一般 2 5 5 9 4" xfId="18523" xr:uid="{00000000-0005-0000-0000-000049210000}"/>
    <cellStyle name="一般 2 5 5 9 5" xfId="34084" xr:uid="{00000000-0005-0000-0000-00004A210000}"/>
    <cellStyle name="一般 2 5 6" xfId="143" xr:uid="{00000000-0005-0000-0000-00004B210000}"/>
    <cellStyle name="一般 2 5 6 10" xfId="33227" xr:uid="{00000000-0005-0000-0000-00004C210000}"/>
    <cellStyle name="一般 2 5 6 2" xfId="1203" xr:uid="{00000000-0005-0000-0000-00004D210000}"/>
    <cellStyle name="一般 2 5 6 2 2" xfId="7293" xr:uid="{00000000-0005-0000-0000-00004E210000}"/>
    <cellStyle name="一般 2 5 6 2 2 2" xfId="23911" xr:uid="{00000000-0005-0000-0000-00004F210000}"/>
    <cellStyle name="一般 2 5 6 2 3" xfId="12478" xr:uid="{00000000-0005-0000-0000-000050210000}"/>
    <cellStyle name="一般 2 5 6 2 3 2" xfId="29096" xr:uid="{00000000-0005-0000-0000-000051210000}"/>
    <cellStyle name="一般 2 5 6 2 4" xfId="18726" xr:uid="{00000000-0005-0000-0000-000052210000}"/>
    <cellStyle name="一般 2 5 6 2 5" xfId="34287" xr:uid="{00000000-0005-0000-0000-000053210000}"/>
    <cellStyle name="一般 2 5 6 3" xfId="2263" xr:uid="{00000000-0005-0000-0000-000054210000}"/>
    <cellStyle name="一般 2 5 6 3 2" xfId="8353" xr:uid="{00000000-0005-0000-0000-000055210000}"/>
    <cellStyle name="一般 2 5 6 3 2 2" xfId="24971" xr:uid="{00000000-0005-0000-0000-000056210000}"/>
    <cellStyle name="一般 2 5 6 3 3" xfId="13538" xr:uid="{00000000-0005-0000-0000-000057210000}"/>
    <cellStyle name="一般 2 5 6 3 3 2" xfId="30156" xr:uid="{00000000-0005-0000-0000-000058210000}"/>
    <cellStyle name="一般 2 5 6 3 4" xfId="19786" xr:uid="{00000000-0005-0000-0000-000059210000}"/>
    <cellStyle name="一般 2 5 6 3 5" xfId="35347" xr:uid="{00000000-0005-0000-0000-00005A210000}"/>
    <cellStyle name="一般 2 5 6 4" xfId="3323" xr:uid="{00000000-0005-0000-0000-00005B210000}"/>
    <cellStyle name="一般 2 5 6 4 2" xfId="9413" xr:uid="{00000000-0005-0000-0000-00005C210000}"/>
    <cellStyle name="一般 2 5 6 4 2 2" xfId="26031" xr:uid="{00000000-0005-0000-0000-00005D210000}"/>
    <cellStyle name="一般 2 5 6 4 3" xfId="14598" xr:uid="{00000000-0005-0000-0000-00005E210000}"/>
    <cellStyle name="一般 2 5 6 4 3 2" xfId="31216" xr:uid="{00000000-0005-0000-0000-00005F210000}"/>
    <cellStyle name="一般 2 5 6 4 4" xfId="20846" xr:uid="{00000000-0005-0000-0000-000060210000}"/>
    <cellStyle name="一般 2 5 6 4 5" xfId="36407" xr:uid="{00000000-0005-0000-0000-000061210000}"/>
    <cellStyle name="一般 2 5 6 5" xfId="4383" xr:uid="{00000000-0005-0000-0000-000062210000}"/>
    <cellStyle name="一般 2 5 6 5 2" xfId="10473" xr:uid="{00000000-0005-0000-0000-000063210000}"/>
    <cellStyle name="一般 2 5 6 5 2 2" xfId="27091" xr:uid="{00000000-0005-0000-0000-000064210000}"/>
    <cellStyle name="一般 2 5 6 5 3" xfId="15658" xr:uid="{00000000-0005-0000-0000-000065210000}"/>
    <cellStyle name="一般 2 5 6 5 3 2" xfId="32276" xr:uid="{00000000-0005-0000-0000-000066210000}"/>
    <cellStyle name="一般 2 5 6 5 4" xfId="21906" xr:uid="{00000000-0005-0000-0000-000067210000}"/>
    <cellStyle name="一般 2 5 6 5 5" xfId="37467" xr:uid="{00000000-0005-0000-0000-000068210000}"/>
    <cellStyle name="一般 2 5 6 6" xfId="6233" xr:uid="{00000000-0005-0000-0000-000069210000}"/>
    <cellStyle name="一般 2 5 6 6 2" xfId="22851" xr:uid="{00000000-0005-0000-0000-00006A210000}"/>
    <cellStyle name="一般 2 5 6 7" xfId="11418" xr:uid="{00000000-0005-0000-0000-00006B210000}"/>
    <cellStyle name="一般 2 5 6 7 2" xfId="28036" xr:uid="{00000000-0005-0000-0000-00006C210000}"/>
    <cellStyle name="一般 2 5 6 8" xfId="17654" xr:uid="{00000000-0005-0000-0000-00006D210000}"/>
    <cellStyle name="一般 2 5 6 9" xfId="16724" xr:uid="{00000000-0005-0000-0000-00006E210000}"/>
    <cellStyle name="一般 2 5 7" xfId="265" xr:uid="{00000000-0005-0000-0000-00006F210000}"/>
    <cellStyle name="一般 2 5 7 10" xfId="33348" xr:uid="{00000000-0005-0000-0000-000070210000}"/>
    <cellStyle name="一般 2 5 7 2" xfId="1324" xr:uid="{00000000-0005-0000-0000-000071210000}"/>
    <cellStyle name="一般 2 5 7 2 2" xfId="7414" xr:uid="{00000000-0005-0000-0000-000072210000}"/>
    <cellStyle name="一般 2 5 7 2 2 2" xfId="24032" xr:uid="{00000000-0005-0000-0000-000073210000}"/>
    <cellStyle name="一般 2 5 7 2 3" xfId="12599" xr:uid="{00000000-0005-0000-0000-000074210000}"/>
    <cellStyle name="一般 2 5 7 2 3 2" xfId="29217" xr:uid="{00000000-0005-0000-0000-000075210000}"/>
    <cellStyle name="一般 2 5 7 2 4" xfId="18847" xr:uid="{00000000-0005-0000-0000-000076210000}"/>
    <cellStyle name="一般 2 5 7 2 5" xfId="34408" xr:uid="{00000000-0005-0000-0000-000077210000}"/>
    <cellStyle name="一般 2 5 7 3" xfId="2384" xr:uid="{00000000-0005-0000-0000-000078210000}"/>
    <cellStyle name="一般 2 5 7 3 2" xfId="8474" xr:uid="{00000000-0005-0000-0000-000079210000}"/>
    <cellStyle name="一般 2 5 7 3 2 2" xfId="25092" xr:uid="{00000000-0005-0000-0000-00007A210000}"/>
    <cellStyle name="一般 2 5 7 3 3" xfId="13659" xr:uid="{00000000-0005-0000-0000-00007B210000}"/>
    <cellStyle name="一般 2 5 7 3 3 2" xfId="30277" xr:uid="{00000000-0005-0000-0000-00007C210000}"/>
    <cellStyle name="一般 2 5 7 3 4" xfId="19907" xr:uid="{00000000-0005-0000-0000-00007D210000}"/>
    <cellStyle name="一般 2 5 7 3 5" xfId="35468" xr:uid="{00000000-0005-0000-0000-00007E210000}"/>
    <cellStyle name="一般 2 5 7 4" xfId="3444" xr:uid="{00000000-0005-0000-0000-00007F210000}"/>
    <cellStyle name="一般 2 5 7 4 2" xfId="9534" xr:uid="{00000000-0005-0000-0000-000080210000}"/>
    <cellStyle name="一般 2 5 7 4 2 2" xfId="26152" xr:uid="{00000000-0005-0000-0000-000081210000}"/>
    <cellStyle name="一般 2 5 7 4 3" xfId="14719" xr:uid="{00000000-0005-0000-0000-000082210000}"/>
    <cellStyle name="一般 2 5 7 4 3 2" xfId="31337" xr:uid="{00000000-0005-0000-0000-000083210000}"/>
    <cellStyle name="一般 2 5 7 4 4" xfId="20967" xr:uid="{00000000-0005-0000-0000-000084210000}"/>
    <cellStyle name="一般 2 5 7 4 5" xfId="36528" xr:uid="{00000000-0005-0000-0000-000085210000}"/>
    <cellStyle name="一般 2 5 7 5" xfId="4504" xr:uid="{00000000-0005-0000-0000-000086210000}"/>
    <cellStyle name="一般 2 5 7 5 2" xfId="10594" xr:uid="{00000000-0005-0000-0000-000087210000}"/>
    <cellStyle name="一般 2 5 7 5 2 2" xfId="27212" xr:uid="{00000000-0005-0000-0000-000088210000}"/>
    <cellStyle name="一般 2 5 7 5 3" xfId="15779" xr:uid="{00000000-0005-0000-0000-000089210000}"/>
    <cellStyle name="一般 2 5 7 5 3 2" xfId="32397" xr:uid="{00000000-0005-0000-0000-00008A210000}"/>
    <cellStyle name="一般 2 5 7 5 4" xfId="22027" xr:uid="{00000000-0005-0000-0000-00008B210000}"/>
    <cellStyle name="一般 2 5 7 5 5" xfId="37588" xr:uid="{00000000-0005-0000-0000-00008C210000}"/>
    <cellStyle name="一般 2 5 7 6" xfId="6354" xr:uid="{00000000-0005-0000-0000-00008D210000}"/>
    <cellStyle name="一般 2 5 7 6 2" xfId="22972" xr:uid="{00000000-0005-0000-0000-00008E210000}"/>
    <cellStyle name="一般 2 5 7 7" xfId="11539" xr:uid="{00000000-0005-0000-0000-00008F210000}"/>
    <cellStyle name="一般 2 5 7 7 2" xfId="28157" xr:uid="{00000000-0005-0000-0000-000090210000}"/>
    <cellStyle name="一般 2 5 7 8" xfId="17787" xr:uid="{00000000-0005-0000-0000-000091210000}"/>
    <cellStyle name="一般 2 5 7 9" xfId="16845" xr:uid="{00000000-0005-0000-0000-000092210000}"/>
    <cellStyle name="一般 2 5 8" xfId="388" xr:uid="{00000000-0005-0000-0000-000093210000}"/>
    <cellStyle name="一般 2 5 8 10" xfId="33472" xr:uid="{00000000-0005-0000-0000-000094210000}"/>
    <cellStyle name="一般 2 5 8 2" xfId="1448" xr:uid="{00000000-0005-0000-0000-000095210000}"/>
    <cellStyle name="一般 2 5 8 2 2" xfId="7538" xr:uid="{00000000-0005-0000-0000-000096210000}"/>
    <cellStyle name="一般 2 5 8 2 2 2" xfId="24156" xr:uid="{00000000-0005-0000-0000-000097210000}"/>
    <cellStyle name="一般 2 5 8 2 3" xfId="12723" xr:uid="{00000000-0005-0000-0000-000098210000}"/>
    <cellStyle name="一般 2 5 8 2 3 2" xfId="29341" xr:uid="{00000000-0005-0000-0000-000099210000}"/>
    <cellStyle name="一般 2 5 8 2 4" xfId="18971" xr:uid="{00000000-0005-0000-0000-00009A210000}"/>
    <cellStyle name="一般 2 5 8 2 5" xfId="34532" xr:uid="{00000000-0005-0000-0000-00009B210000}"/>
    <cellStyle name="一般 2 5 8 3" xfId="2508" xr:uid="{00000000-0005-0000-0000-00009C210000}"/>
    <cellStyle name="一般 2 5 8 3 2" xfId="8598" xr:uid="{00000000-0005-0000-0000-00009D210000}"/>
    <cellStyle name="一般 2 5 8 3 2 2" xfId="25216" xr:uid="{00000000-0005-0000-0000-00009E210000}"/>
    <cellStyle name="一般 2 5 8 3 3" xfId="13783" xr:uid="{00000000-0005-0000-0000-00009F210000}"/>
    <cellStyle name="一般 2 5 8 3 3 2" xfId="30401" xr:uid="{00000000-0005-0000-0000-0000A0210000}"/>
    <cellStyle name="一般 2 5 8 3 4" xfId="20031" xr:uid="{00000000-0005-0000-0000-0000A1210000}"/>
    <cellStyle name="一般 2 5 8 3 5" xfId="35592" xr:uid="{00000000-0005-0000-0000-0000A2210000}"/>
    <cellStyle name="一般 2 5 8 4" xfId="3568" xr:uid="{00000000-0005-0000-0000-0000A3210000}"/>
    <cellStyle name="一般 2 5 8 4 2" xfId="9658" xr:uid="{00000000-0005-0000-0000-0000A4210000}"/>
    <cellStyle name="一般 2 5 8 4 2 2" xfId="26276" xr:uid="{00000000-0005-0000-0000-0000A5210000}"/>
    <cellStyle name="一般 2 5 8 4 3" xfId="14843" xr:uid="{00000000-0005-0000-0000-0000A6210000}"/>
    <cellStyle name="一般 2 5 8 4 3 2" xfId="31461" xr:uid="{00000000-0005-0000-0000-0000A7210000}"/>
    <cellStyle name="一般 2 5 8 4 4" xfId="21091" xr:uid="{00000000-0005-0000-0000-0000A8210000}"/>
    <cellStyle name="一般 2 5 8 4 5" xfId="36652" xr:uid="{00000000-0005-0000-0000-0000A9210000}"/>
    <cellStyle name="一般 2 5 8 5" xfId="4628" xr:uid="{00000000-0005-0000-0000-0000AA210000}"/>
    <cellStyle name="一般 2 5 8 5 2" xfId="10718" xr:uid="{00000000-0005-0000-0000-0000AB210000}"/>
    <cellStyle name="一般 2 5 8 5 2 2" xfId="27336" xr:uid="{00000000-0005-0000-0000-0000AC210000}"/>
    <cellStyle name="一般 2 5 8 5 3" xfId="15903" xr:uid="{00000000-0005-0000-0000-0000AD210000}"/>
    <cellStyle name="一般 2 5 8 5 3 2" xfId="32521" xr:uid="{00000000-0005-0000-0000-0000AE210000}"/>
    <cellStyle name="一般 2 5 8 5 4" xfId="22151" xr:uid="{00000000-0005-0000-0000-0000AF210000}"/>
    <cellStyle name="一般 2 5 8 5 5" xfId="37712" xr:uid="{00000000-0005-0000-0000-0000B0210000}"/>
    <cellStyle name="一般 2 5 8 6" xfId="6478" xr:uid="{00000000-0005-0000-0000-0000B1210000}"/>
    <cellStyle name="一般 2 5 8 6 2" xfId="23096" xr:uid="{00000000-0005-0000-0000-0000B2210000}"/>
    <cellStyle name="一般 2 5 8 7" xfId="11663" xr:uid="{00000000-0005-0000-0000-0000B3210000}"/>
    <cellStyle name="一般 2 5 8 7 2" xfId="28281" xr:uid="{00000000-0005-0000-0000-0000B4210000}"/>
    <cellStyle name="一般 2 5 8 8" xfId="17911" xr:uid="{00000000-0005-0000-0000-0000B5210000}"/>
    <cellStyle name="一般 2 5 8 9" xfId="16969" xr:uid="{00000000-0005-0000-0000-0000B6210000}"/>
    <cellStyle name="一般 2 5 9" xfId="506" xr:uid="{00000000-0005-0000-0000-0000B7210000}"/>
    <cellStyle name="一般 2 5 9 10" xfId="33590" xr:uid="{00000000-0005-0000-0000-0000B8210000}"/>
    <cellStyle name="一般 2 5 9 2" xfId="1566" xr:uid="{00000000-0005-0000-0000-0000B9210000}"/>
    <cellStyle name="一般 2 5 9 2 2" xfId="7656" xr:uid="{00000000-0005-0000-0000-0000BA210000}"/>
    <cellStyle name="一般 2 5 9 2 2 2" xfId="24274" xr:uid="{00000000-0005-0000-0000-0000BB210000}"/>
    <cellStyle name="一般 2 5 9 2 3" xfId="12841" xr:uid="{00000000-0005-0000-0000-0000BC210000}"/>
    <cellStyle name="一般 2 5 9 2 3 2" xfId="29459" xr:uid="{00000000-0005-0000-0000-0000BD210000}"/>
    <cellStyle name="一般 2 5 9 2 4" xfId="19089" xr:uid="{00000000-0005-0000-0000-0000BE210000}"/>
    <cellStyle name="一般 2 5 9 2 5" xfId="34650" xr:uid="{00000000-0005-0000-0000-0000BF210000}"/>
    <cellStyle name="一般 2 5 9 3" xfId="2626" xr:uid="{00000000-0005-0000-0000-0000C0210000}"/>
    <cellStyle name="一般 2 5 9 3 2" xfId="8716" xr:uid="{00000000-0005-0000-0000-0000C1210000}"/>
    <cellStyle name="一般 2 5 9 3 2 2" xfId="25334" xr:uid="{00000000-0005-0000-0000-0000C2210000}"/>
    <cellStyle name="一般 2 5 9 3 3" xfId="13901" xr:uid="{00000000-0005-0000-0000-0000C3210000}"/>
    <cellStyle name="一般 2 5 9 3 3 2" xfId="30519" xr:uid="{00000000-0005-0000-0000-0000C4210000}"/>
    <cellStyle name="一般 2 5 9 3 4" xfId="20149" xr:uid="{00000000-0005-0000-0000-0000C5210000}"/>
    <cellStyle name="一般 2 5 9 3 5" xfId="35710" xr:uid="{00000000-0005-0000-0000-0000C6210000}"/>
    <cellStyle name="一般 2 5 9 4" xfId="3686" xr:uid="{00000000-0005-0000-0000-0000C7210000}"/>
    <cellStyle name="一般 2 5 9 4 2" xfId="9776" xr:uid="{00000000-0005-0000-0000-0000C8210000}"/>
    <cellStyle name="一般 2 5 9 4 2 2" xfId="26394" xr:uid="{00000000-0005-0000-0000-0000C9210000}"/>
    <cellStyle name="一般 2 5 9 4 3" xfId="14961" xr:uid="{00000000-0005-0000-0000-0000CA210000}"/>
    <cellStyle name="一般 2 5 9 4 3 2" xfId="31579" xr:uid="{00000000-0005-0000-0000-0000CB210000}"/>
    <cellStyle name="一般 2 5 9 4 4" xfId="21209" xr:uid="{00000000-0005-0000-0000-0000CC210000}"/>
    <cellStyle name="一般 2 5 9 4 5" xfId="36770" xr:uid="{00000000-0005-0000-0000-0000CD210000}"/>
    <cellStyle name="一般 2 5 9 5" xfId="4746" xr:uid="{00000000-0005-0000-0000-0000CE210000}"/>
    <cellStyle name="一般 2 5 9 5 2" xfId="10836" xr:uid="{00000000-0005-0000-0000-0000CF210000}"/>
    <cellStyle name="一般 2 5 9 5 2 2" xfId="27454" xr:uid="{00000000-0005-0000-0000-0000D0210000}"/>
    <cellStyle name="一般 2 5 9 5 3" xfId="16021" xr:uid="{00000000-0005-0000-0000-0000D1210000}"/>
    <cellStyle name="一般 2 5 9 5 3 2" xfId="32639" xr:uid="{00000000-0005-0000-0000-0000D2210000}"/>
    <cellStyle name="一般 2 5 9 5 4" xfId="22269" xr:uid="{00000000-0005-0000-0000-0000D3210000}"/>
    <cellStyle name="一般 2 5 9 5 5" xfId="37830" xr:uid="{00000000-0005-0000-0000-0000D4210000}"/>
    <cellStyle name="一般 2 5 9 6" xfId="6596" xr:uid="{00000000-0005-0000-0000-0000D5210000}"/>
    <cellStyle name="一般 2 5 9 6 2" xfId="23214" xr:uid="{00000000-0005-0000-0000-0000D6210000}"/>
    <cellStyle name="一般 2 5 9 7" xfId="11781" xr:uid="{00000000-0005-0000-0000-0000D7210000}"/>
    <cellStyle name="一般 2 5 9 7 2" xfId="28399" xr:uid="{00000000-0005-0000-0000-0000D8210000}"/>
    <cellStyle name="一般 2 5 9 8" xfId="18029" xr:uid="{00000000-0005-0000-0000-0000D9210000}"/>
    <cellStyle name="一般 2 5 9 9" xfId="17087" xr:uid="{00000000-0005-0000-0000-0000DA210000}"/>
    <cellStyle name="一般 2 6" xfId="53" xr:uid="{00000000-0005-0000-0000-0000DB210000}"/>
    <cellStyle name="一般 2 6 10" xfId="630" xr:uid="{00000000-0005-0000-0000-0000DC210000}"/>
    <cellStyle name="一般 2 6 10 10" xfId="33714" xr:uid="{00000000-0005-0000-0000-0000DD210000}"/>
    <cellStyle name="一般 2 6 10 2" xfId="1690" xr:uid="{00000000-0005-0000-0000-0000DE210000}"/>
    <cellStyle name="一般 2 6 10 2 2" xfId="7780" xr:uid="{00000000-0005-0000-0000-0000DF210000}"/>
    <cellStyle name="一般 2 6 10 2 2 2" xfId="24398" xr:uid="{00000000-0005-0000-0000-0000E0210000}"/>
    <cellStyle name="一般 2 6 10 2 3" xfId="12965" xr:uid="{00000000-0005-0000-0000-0000E1210000}"/>
    <cellStyle name="一般 2 6 10 2 3 2" xfId="29583" xr:uid="{00000000-0005-0000-0000-0000E2210000}"/>
    <cellStyle name="一般 2 6 10 2 4" xfId="19213" xr:uid="{00000000-0005-0000-0000-0000E3210000}"/>
    <cellStyle name="一般 2 6 10 2 5" xfId="34774" xr:uid="{00000000-0005-0000-0000-0000E4210000}"/>
    <cellStyle name="一般 2 6 10 3" xfId="2750" xr:uid="{00000000-0005-0000-0000-0000E5210000}"/>
    <cellStyle name="一般 2 6 10 3 2" xfId="8840" xr:uid="{00000000-0005-0000-0000-0000E6210000}"/>
    <cellStyle name="一般 2 6 10 3 2 2" xfId="25458" xr:uid="{00000000-0005-0000-0000-0000E7210000}"/>
    <cellStyle name="一般 2 6 10 3 3" xfId="14025" xr:uid="{00000000-0005-0000-0000-0000E8210000}"/>
    <cellStyle name="一般 2 6 10 3 3 2" xfId="30643" xr:uid="{00000000-0005-0000-0000-0000E9210000}"/>
    <cellStyle name="一般 2 6 10 3 4" xfId="20273" xr:uid="{00000000-0005-0000-0000-0000EA210000}"/>
    <cellStyle name="一般 2 6 10 3 5" xfId="35834" xr:uid="{00000000-0005-0000-0000-0000EB210000}"/>
    <cellStyle name="一般 2 6 10 4" xfId="3810" xr:uid="{00000000-0005-0000-0000-0000EC210000}"/>
    <cellStyle name="一般 2 6 10 4 2" xfId="9900" xr:uid="{00000000-0005-0000-0000-0000ED210000}"/>
    <cellStyle name="一般 2 6 10 4 2 2" xfId="26518" xr:uid="{00000000-0005-0000-0000-0000EE210000}"/>
    <cellStyle name="一般 2 6 10 4 3" xfId="15085" xr:uid="{00000000-0005-0000-0000-0000EF210000}"/>
    <cellStyle name="一般 2 6 10 4 3 2" xfId="31703" xr:uid="{00000000-0005-0000-0000-0000F0210000}"/>
    <cellStyle name="一般 2 6 10 4 4" xfId="21333" xr:uid="{00000000-0005-0000-0000-0000F1210000}"/>
    <cellStyle name="一般 2 6 10 4 5" xfId="36894" xr:uid="{00000000-0005-0000-0000-0000F2210000}"/>
    <cellStyle name="一般 2 6 10 5" xfId="4870" xr:uid="{00000000-0005-0000-0000-0000F3210000}"/>
    <cellStyle name="一般 2 6 10 5 2" xfId="10960" xr:uid="{00000000-0005-0000-0000-0000F4210000}"/>
    <cellStyle name="一般 2 6 10 5 2 2" xfId="27578" xr:uid="{00000000-0005-0000-0000-0000F5210000}"/>
    <cellStyle name="一般 2 6 10 5 3" xfId="16145" xr:uid="{00000000-0005-0000-0000-0000F6210000}"/>
    <cellStyle name="一般 2 6 10 5 3 2" xfId="32763" xr:uid="{00000000-0005-0000-0000-0000F7210000}"/>
    <cellStyle name="一般 2 6 10 5 4" xfId="22393" xr:uid="{00000000-0005-0000-0000-0000F8210000}"/>
    <cellStyle name="一般 2 6 10 5 5" xfId="37954" xr:uid="{00000000-0005-0000-0000-0000F9210000}"/>
    <cellStyle name="一般 2 6 10 6" xfId="6720" xr:uid="{00000000-0005-0000-0000-0000FA210000}"/>
    <cellStyle name="一般 2 6 10 6 2" xfId="23338" xr:uid="{00000000-0005-0000-0000-0000FB210000}"/>
    <cellStyle name="一般 2 6 10 7" xfId="11905" xr:uid="{00000000-0005-0000-0000-0000FC210000}"/>
    <cellStyle name="一般 2 6 10 7 2" xfId="28523" xr:uid="{00000000-0005-0000-0000-0000FD210000}"/>
    <cellStyle name="一般 2 6 10 8" xfId="18153" xr:uid="{00000000-0005-0000-0000-0000FE210000}"/>
    <cellStyle name="一般 2 6 10 9" xfId="17211" xr:uid="{00000000-0005-0000-0000-0000FF210000}"/>
    <cellStyle name="一般 2 6 11" xfId="748" xr:uid="{00000000-0005-0000-0000-000000220000}"/>
    <cellStyle name="一般 2 6 11 10" xfId="33832" xr:uid="{00000000-0005-0000-0000-000001220000}"/>
    <cellStyle name="一般 2 6 11 2" xfId="1808" xr:uid="{00000000-0005-0000-0000-000002220000}"/>
    <cellStyle name="一般 2 6 11 2 2" xfId="7898" xr:uid="{00000000-0005-0000-0000-000003220000}"/>
    <cellStyle name="一般 2 6 11 2 2 2" xfId="24516" xr:uid="{00000000-0005-0000-0000-000004220000}"/>
    <cellStyle name="一般 2 6 11 2 3" xfId="13083" xr:uid="{00000000-0005-0000-0000-000005220000}"/>
    <cellStyle name="一般 2 6 11 2 3 2" xfId="29701" xr:uid="{00000000-0005-0000-0000-000006220000}"/>
    <cellStyle name="一般 2 6 11 2 4" xfId="19331" xr:uid="{00000000-0005-0000-0000-000007220000}"/>
    <cellStyle name="一般 2 6 11 2 5" xfId="34892" xr:uid="{00000000-0005-0000-0000-000008220000}"/>
    <cellStyle name="一般 2 6 11 3" xfId="2868" xr:uid="{00000000-0005-0000-0000-000009220000}"/>
    <cellStyle name="一般 2 6 11 3 2" xfId="8958" xr:uid="{00000000-0005-0000-0000-00000A220000}"/>
    <cellStyle name="一般 2 6 11 3 2 2" xfId="25576" xr:uid="{00000000-0005-0000-0000-00000B220000}"/>
    <cellStyle name="一般 2 6 11 3 3" xfId="14143" xr:uid="{00000000-0005-0000-0000-00000C220000}"/>
    <cellStyle name="一般 2 6 11 3 3 2" xfId="30761" xr:uid="{00000000-0005-0000-0000-00000D220000}"/>
    <cellStyle name="一般 2 6 11 3 4" xfId="20391" xr:uid="{00000000-0005-0000-0000-00000E220000}"/>
    <cellStyle name="一般 2 6 11 3 5" xfId="35952" xr:uid="{00000000-0005-0000-0000-00000F220000}"/>
    <cellStyle name="一般 2 6 11 4" xfId="3928" xr:uid="{00000000-0005-0000-0000-000010220000}"/>
    <cellStyle name="一般 2 6 11 4 2" xfId="10018" xr:uid="{00000000-0005-0000-0000-000011220000}"/>
    <cellStyle name="一般 2 6 11 4 2 2" xfId="26636" xr:uid="{00000000-0005-0000-0000-000012220000}"/>
    <cellStyle name="一般 2 6 11 4 3" xfId="15203" xr:uid="{00000000-0005-0000-0000-000013220000}"/>
    <cellStyle name="一般 2 6 11 4 3 2" xfId="31821" xr:uid="{00000000-0005-0000-0000-000014220000}"/>
    <cellStyle name="一般 2 6 11 4 4" xfId="21451" xr:uid="{00000000-0005-0000-0000-000015220000}"/>
    <cellStyle name="一般 2 6 11 4 5" xfId="37012" xr:uid="{00000000-0005-0000-0000-000016220000}"/>
    <cellStyle name="一般 2 6 11 5" xfId="4988" xr:uid="{00000000-0005-0000-0000-000017220000}"/>
    <cellStyle name="一般 2 6 11 5 2" xfId="11078" xr:uid="{00000000-0005-0000-0000-000018220000}"/>
    <cellStyle name="一般 2 6 11 5 2 2" xfId="27696" xr:uid="{00000000-0005-0000-0000-000019220000}"/>
    <cellStyle name="一般 2 6 11 5 3" xfId="16263" xr:uid="{00000000-0005-0000-0000-00001A220000}"/>
    <cellStyle name="一般 2 6 11 5 3 2" xfId="32881" xr:uid="{00000000-0005-0000-0000-00001B220000}"/>
    <cellStyle name="一般 2 6 11 5 4" xfId="22511" xr:uid="{00000000-0005-0000-0000-00001C220000}"/>
    <cellStyle name="一般 2 6 11 5 5" xfId="38072" xr:uid="{00000000-0005-0000-0000-00001D220000}"/>
    <cellStyle name="一般 2 6 11 6" xfId="6838" xr:uid="{00000000-0005-0000-0000-00001E220000}"/>
    <cellStyle name="一般 2 6 11 6 2" xfId="23456" xr:uid="{00000000-0005-0000-0000-00001F220000}"/>
    <cellStyle name="一般 2 6 11 7" xfId="12023" xr:uid="{00000000-0005-0000-0000-000020220000}"/>
    <cellStyle name="一般 2 6 11 7 2" xfId="28641" xr:uid="{00000000-0005-0000-0000-000021220000}"/>
    <cellStyle name="一般 2 6 11 8" xfId="18271" xr:uid="{00000000-0005-0000-0000-000022220000}"/>
    <cellStyle name="一般 2 6 11 9" xfId="17329" xr:uid="{00000000-0005-0000-0000-000023220000}"/>
    <cellStyle name="一般 2 6 12" xfId="866" xr:uid="{00000000-0005-0000-0000-000024220000}"/>
    <cellStyle name="一般 2 6 12 10" xfId="33950" xr:uid="{00000000-0005-0000-0000-000025220000}"/>
    <cellStyle name="一般 2 6 12 2" xfId="1926" xr:uid="{00000000-0005-0000-0000-000026220000}"/>
    <cellStyle name="一般 2 6 12 2 2" xfId="8016" xr:uid="{00000000-0005-0000-0000-000027220000}"/>
    <cellStyle name="一般 2 6 12 2 2 2" xfId="24634" xr:uid="{00000000-0005-0000-0000-000028220000}"/>
    <cellStyle name="一般 2 6 12 2 3" xfId="13201" xr:uid="{00000000-0005-0000-0000-000029220000}"/>
    <cellStyle name="一般 2 6 12 2 3 2" xfId="29819" xr:uid="{00000000-0005-0000-0000-00002A220000}"/>
    <cellStyle name="一般 2 6 12 2 4" xfId="19449" xr:uid="{00000000-0005-0000-0000-00002B220000}"/>
    <cellStyle name="一般 2 6 12 2 5" xfId="35010" xr:uid="{00000000-0005-0000-0000-00002C220000}"/>
    <cellStyle name="一般 2 6 12 3" xfId="2986" xr:uid="{00000000-0005-0000-0000-00002D220000}"/>
    <cellStyle name="一般 2 6 12 3 2" xfId="9076" xr:uid="{00000000-0005-0000-0000-00002E220000}"/>
    <cellStyle name="一般 2 6 12 3 2 2" xfId="25694" xr:uid="{00000000-0005-0000-0000-00002F220000}"/>
    <cellStyle name="一般 2 6 12 3 3" xfId="14261" xr:uid="{00000000-0005-0000-0000-000030220000}"/>
    <cellStyle name="一般 2 6 12 3 3 2" xfId="30879" xr:uid="{00000000-0005-0000-0000-000031220000}"/>
    <cellStyle name="一般 2 6 12 3 4" xfId="20509" xr:uid="{00000000-0005-0000-0000-000032220000}"/>
    <cellStyle name="一般 2 6 12 3 5" xfId="36070" xr:uid="{00000000-0005-0000-0000-000033220000}"/>
    <cellStyle name="一般 2 6 12 4" xfId="4046" xr:uid="{00000000-0005-0000-0000-000034220000}"/>
    <cellStyle name="一般 2 6 12 4 2" xfId="10136" xr:uid="{00000000-0005-0000-0000-000035220000}"/>
    <cellStyle name="一般 2 6 12 4 2 2" xfId="26754" xr:uid="{00000000-0005-0000-0000-000036220000}"/>
    <cellStyle name="一般 2 6 12 4 3" xfId="15321" xr:uid="{00000000-0005-0000-0000-000037220000}"/>
    <cellStyle name="一般 2 6 12 4 3 2" xfId="31939" xr:uid="{00000000-0005-0000-0000-000038220000}"/>
    <cellStyle name="一般 2 6 12 4 4" xfId="21569" xr:uid="{00000000-0005-0000-0000-000039220000}"/>
    <cellStyle name="一般 2 6 12 4 5" xfId="37130" xr:uid="{00000000-0005-0000-0000-00003A220000}"/>
    <cellStyle name="一般 2 6 12 5" xfId="5106" xr:uid="{00000000-0005-0000-0000-00003B220000}"/>
    <cellStyle name="一般 2 6 12 5 2" xfId="11196" xr:uid="{00000000-0005-0000-0000-00003C220000}"/>
    <cellStyle name="一般 2 6 12 5 2 2" xfId="27814" xr:uid="{00000000-0005-0000-0000-00003D220000}"/>
    <cellStyle name="一般 2 6 12 5 3" xfId="16381" xr:uid="{00000000-0005-0000-0000-00003E220000}"/>
    <cellStyle name="一般 2 6 12 5 3 2" xfId="32999" xr:uid="{00000000-0005-0000-0000-00003F220000}"/>
    <cellStyle name="一般 2 6 12 5 4" xfId="22629" xr:uid="{00000000-0005-0000-0000-000040220000}"/>
    <cellStyle name="一般 2 6 12 5 5" xfId="38190" xr:uid="{00000000-0005-0000-0000-000041220000}"/>
    <cellStyle name="一般 2 6 12 6" xfId="6956" xr:uid="{00000000-0005-0000-0000-000042220000}"/>
    <cellStyle name="一般 2 6 12 6 2" xfId="23574" xr:uid="{00000000-0005-0000-0000-000043220000}"/>
    <cellStyle name="一般 2 6 12 7" xfId="12141" xr:uid="{00000000-0005-0000-0000-000044220000}"/>
    <cellStyle name="一般 2 6 12 7 2" xfId="28759" xr:uid="{00000000-0005-0000-0000-000045220000}"/>
    <cellStyle name="一般 2 6 12 8" xfId="18389" xr:uid="{00000000-0005-0000-0000-000046220000}"/>
    <cellStyle name="一般 2 6 12 9" xfId="17447" xr:uid="{00000000-0005-0000-0000-000047220000}"/>
    <cellStyle name="一般 2 6 13" xfId="1113" xr:uid="{00000000-0005-0000-0000-000048220000}"/>
    <cellStyle name="一般 2 6 13 2" xfId="2173" xr:uid="{00000000-0005-0000-0000-000049220000}"/>
    <cellStyle name="一般 2 6 13 2 2" xfId="8263" xr:uid="{00000000-0005-0000-0000-00004A220000}"/>
    <cellStyle name="一般 2 6 13 2 2 2" xfId="24881" xr:uid="{00000000-0005-0000-0000-00004B220000}"/>
    <cellStyle name="一般 2 6 13 2 3" xfId="13448" xr:uid="{00000000-0005-0000-0000-00004C220000}"/>
    <cellStyle name="一般 2 6 13 2 3 2" xfId="30066" xr:uid="{00000000-0005-0000-0000-00004D220000}"/>
    <cellStyle name="一般 2 6 13 2 4" xfId="19696" xr:uid="{00000000-0005-0000-0000-00004E220000}"/>
    <cellStyle name="一般 2 6 13 2 5" xfId="35257" xr:uid="{00000000-0005-0000-0000-00004F220000}"/>
    <cellStyle name="一般 2 6 13 3" xfId="3233" xr:uid="{00000000-0005-0000-0000-000050220000}"/>
    <cellStyle name="一般 2 6 13 3 2" xfId="9323" xr:uid="{00000000-0005-0000-0000-000051220000}"/>
    <cellStyle name="一般 2 6 13 3 2 2" xfId="25941" xr:uid="{00000000-0005-0000-0000-000052220000}"/>
    <cellStyle name="一般 2 6 13 3 3" xfId="14508" xr:uid="{00000000-0005-0000-0000-000053220000}"/>
    <cellStyle name="一般 2 6 13 3 3 2" xfId="31126" xr:uid="{00000000-0005-0000-0000-000054220000}"/>
    <cellStyle name="一般 2 6 13 3 4" xfId="20756" xr:uid="{00000000-0005-0000-0000-000055220000}"/>
    <cellStyle name="一般 2 6 13 3 5" xfId="36317" xr:uid="{00000000-0005-0000-0000-000056220000}"/>
    <cellStyle name="一般 2 6 13 4" xfId="4293" xr:uid="{00000000-0005-0000-0000-000057220000}"/>
    <cellStyle name="一般 2 6 13 4 2" xfId="10383" xr:uid="{00000000-0005-0000-0000-000058220000}"/>
    <cellStyle name="一般 2 6 13 4 2 2" xfId="27001" xr:uid="{00000000-0005-0000-0000-000059220000}"/>
    <cellStyle name="一般 2 6 13 4 3" xfId="15568" xr:uid="{00000000-0005-0000-0000-00005A220000}"/>
    <cellStyle name="一般 2 6 13 4 3 2" xfId="32186" xr:uid="{00000000-0005-0000-0000-00005B220000}"/>
    <cellStyle name="一般 2 6 13 4 4" xfId="21816" xr:uid="{00000000-0005-0000-0000-00005C220000}"/>
    <cellStyle name="一般 2 6 13 4 5" xfId="37377" xr:uid="{00000000-0005-0000-0000-00005D220000}"/>
    <cellStyle name="一般 2 6 13 5" xfId="7203" xr:uid="{00000000-0005-0000-0000-00005E220000}"/>
    <cellStyle name="一般 2 6 13 5 2" xfId="23821" xr:uid="{00000000-0005-0000-0000-00005F220000}"/>
    <cellStyle name="一般 2 6 13 6" xfId="12388" xr:uid="{00000000-0005-0000-0000-000060220000}"/>
    <cellStyle name="一般 2 6 13 6 2" xfId="29006" xr:uid="{00000000-0005-0000-0000-000061220000}"/>
    <cellStyle name="一般 2 6 13 7" xfId="18636" xr:uid="{00000000-0005-0000-0000-000062220000}"/>
    <cellStyle name="一般 2 6 13 8" xfId="16634" xr:uid="{00000000-0005-0000-0000-000063220000}"/>
    <cellStyle name="一般 2 6 13 9" xfId="34197" xr:uid="{00000000-0005-0000-0000-000064220000}"/>
    <cellStyle name="一般 2 6 14" xfId="984" xr:uid="{00000000-0005-0000-0000-000065220000}"/>
    <cellStyle name="一般 2 6 14 2" xfId="7074" xr:uid="{00000000-0005-0000-0000-000066220000}"/>
    <cellStyle name="一般 2 6 14 2 2" xfId="23692" xr:uid="{00000000-0005-0000-0000-000067220000}"/>
    <cellStyle name="一般 2 6 14 3" xfId="12259" xr:uid="{00000000-0005-0000-0000-000068220000}"/>
    <cellStyle name="一般 2 6 14 3 2" xfId="28877" xr:uid="{00000000-0005-0000-0000-000069220000}"/>
    <cellStyle name="一般 2 6 14 4" xfId="18507" xr:uid="{00000000-0005-0000-0000-00006A220000}"/>
    <cellStyle name="一般 2 6 14 5" xfId="34068" xr:uid="{00000000-0005-0000-0000-00006B220000}"/>
    <cellStyle name="一般 2 6 15" xfId="2044" xr:uid="{00000000-0005-0000-0000-00006C220000}"/>
    <cellStyle name="一般 2 6 15 2" xfId="8134" xr:uid="{00000000-0005-0000-0000-00006D220000}"/>
    <cellStyle name="一般 2 6 15 2 2" xfId="24752" xr:uid="{00000000-0005-0000-0000-00006E220000}"/>
    <cellStyle name="一般 2 6 15 3" xfId="13319" xr:uid="{00000000-0005-0000-0000-00006F220000}"/>
    <cellStyle name="一般 2 6 15 3 2" xfId="29937" xr:uid="{00000000-0005-0000-0000-000070220000}"/>
    <cellStyle name="一般 2 6 15 4" xfId="19567" xr:uid="{00000000-0005-0000-0000-000071220000}"/>
    <cellStyle name="一般 2 6 15 5" xfId="35128" xr:uid="{00000000-0005-0000-0000-000072220000}"/>
    <cellStyle name="一般 2 6 16" xfId="3104" xr:uid="{00000000-0005-0000-0000-000073220000}"/>
    <cellStyle name="一般 2 6 16 2" xfId="9194" xr:uid="{00000000-0005-0000-0000-000074220000}"/>
    <cellStyle name="一般 2 6 16 2 2" xfId="25812" xr:uid="{00000000-0005-0000-0000-000075220000}"/>
    <cellStyle name="一般 2 6 16 3" xfId="14379" xr:uid="{00000000-0005-0000-0000-000076220000}"/>
    <cellStyle name="一般 2 6 16 3 2" xfId="30997" xr:uid="{00000000-0005-0000-0000-000077220000}"/>
    <cellStyle name="一般 2 6 16 4" xfId="20627" xr:uid="{00000000-0005-0000-0000-000078220000}"/>
    <cellStyle name="一般 2 6 16 5" xfId="36188" xr:uid="{00000000-0005-0000-0000-000079220000}"/>
    <cellStyle name="一般 2 6 17" xfId="4164" xr:uid="{00000000-0005-0000-0000-00007A220000}"/>
    <cellStyle name="一般 2 6 17 2" xfId="10254" xr:uid="{00000000-0005-0000-0000-00007B220000}"/>
    <cellStyle name="一般 2 6 17 2 2" xfId="26872" xr:uid="{00000000-0005-0000-0000-00007C220000}"/>
    <cellStyle name="一般 2 6 17 3" xfId="15439" xr:uid="{00000000-0005-0000-0000-00007D220000}"/>
    <cellStyle name="一般 2 6 17 3 2" xfId="32057" xr:uid="{00000000-0005-0000-0000-00007E220000}"/>
    <cellStyle name="一般 2 6 17 4" xfId="21687" xr:uid="{00000000-0005-0000-0000-00007F220000}"/>
    <cellStyle name="一般 2 6 17 5" xfId="37248" xr:uid="{00000000-0005-0000-0000-000080220000}"/>
    <cellStyle name="一般 2 6 18" xfId="6143" xr:uid="{00000000-0005-0000-0000-000081220000}"/>
    <cellStyle name="一般 2 6 18 2" xfId="22761" xr:uid="{00000000-0005-0000-0000-000082220000}"/>
    <cellStyle name="一般 2 6 19" xfId="11328" xr:uid="{00000000-0005-0000-0000-000083220000}"/>
    <cellStyle name="一般 2 6 19 2" xfId="27946" xr:uid="{00000000-0005-0000-0000-000084220000}"/>
    <cellStyle name="一般 2 6 2" xfId="75" xr:uid="{00000000-0005-0000-0000-000085220000}"/>
    <cellStyle name="一般 2 6 2 10" xfId="1028" xr:uid="{00000000-0005-0000-0000-000086220000}"/>
    <cellStyle name="一般 2 6 2 10 2" xfId="7118" xr:uid="{00000000-0005-0000-0000-000087220000}"/>
    <cellStyle name="一般 2 6 2 10 2 2" xfId="23736" xr:uid="{00000000-0005-0000-0000-000088220000}"/>
    <cellStyle name="一般 2 6 2 10 3" xfId="12303" xr:uid="{00000000-0005-0000-0000-000089220000}"/>
    <cellStyle name="一般 2 6 2 10 3 2" xfId="28921" xr:uid="{00000000-0005-0000-0000-00008A220000}"/>
    <cellStyle name="一般 2 6 2 10 4" xfId="18551" xr:uid="{00000000-0005-0000-0000-00008B220000}"/>
    <cellStyle name="一般 2 6 2 10 5" xfId="34112" xr:uid="{00000000-0005-0000-0000-00008C220000}"/>
    <cellStyle name="一般 2 6 2 11" xfId="2088" xr:uid="{00000000-0005-0000-0000-00008D220000}"/>
    <cellStyle name="一般 2 6 2 11 2" xfId="8178" xr:uid="{00000000-0005-0000-0000-00008E220000}"/>
    <cellStyle name="一般 2 6 2 11 2 2" xfId="24796" xr:uid="{00000000-0005-0000-0000-00008F220000}"/>
    <cellStyle name="一般 2 6 2 11 3" xfId="13363" xr:uid="{00000000-0005-0000-0000-000090220000}"/>
    <cellStyle name="一般 2 6 2 11 3 2" xfId="29981" xr:uid="{00000000-0005-0000-0000-000091220000}"/>
    <cellStyle name="一般 2 6 2 11 4" xfId="19611" xr:uid="{00000000-0005-0000-0000-000092220000}"/>
    <cellStyle name="一般 2 6 2 11 5" xfId="35172" xr:uid="{00000000-0005-0000-0000-000093220000}"/>
    <cellStyle name="一般 2 6 2 12" xfId="3148" xr:uid="{00000000-0005-0000-0000-000094220000}"/>
    <cellStyle name="一般 2 6 2 12 2" xfId="9238" xr:uid="{00000000-0005-0000-0000-000095220000}"/>
    <cellStyle name="一般 2 6 2 12 2 2" xfId="25856" xr:uid="{00000000-0005-0000-0000-000096220000}"/>
    <cellStyle name="一般 2 6 2 12 3" xfId="14423" xr:uid="{00000000-0005-0000-0000-000097220000}"/>
    <cellStyle name="一般 2 6 2 12 3 2" xfId="31041" xr:uid="{00000000-0005-0000-0000-000098220000}"/>
    <cellStyle name="一般 2 6 2 12 4" xfId="20671" xr:uid="{00000000-0005-0000-0000-000099220000}"/>
    <cellStyle name="一般 2 6 2 12 5" xfId="36232" xr:uid="{00000000-0005-0000-0000-00009A220000}"/>
    <cellStyle name="一般 2 6 2 13" xfId="4208" xr:uid="{00000000-0005-0000-0000-00009B220000}"/>
    <cellStyle name="一般 2 6 2 13 2" xfId="10298" xr:uid="{00000000-0005-0000-0000-00009C220000}"/>
    <cellStyle name="一般 2 6 2 13 2 2" xfId="26916" xr:uid="{00000000-0005-0000-0000-00009D220000}"/>
    <cellStyle name="一般 2 6 2 13 3" xfId="15483" xr:uid="{00000000-0005-0000-0000-00009E220000}"/>
    <cellStyle name="一般 2 6 2 13 3 2" xfId="32101" xr:uid="{00000000-0005-0000-0000-00009F220000}"/>
    <cellStyle name="一般 2 6 2 13 4" xfId="21731" xr:uid="{00000000-0005-0000-0000-0000A0220000}"/>
    <cellStyle name="一般 2 6 2 13 5" xfId="37292" xr:uid="{00000000-0005-0000-0000-0000A1220000}"/>
    <cellStyle name="一般 2 6 2 14" xfId="6165" xr:uid="{00000000-0005-0000-0000-0000A2220000}"/>
    <cellStyle name="一般 2 6 2 14 2" xfId="22783" xr:uid="{00000000-0005-0000-0000-0000A3220000}"/>
    <cellStyle name="一般 2 6 2 15" xfId="11350" xr:uid="{00000000-0005-0000-0000-0000A4220000}"/>
    <cellStyle name="一般 2 6 2 15 2" xfId="27968" xr:uid="{00000000-0005-0000-0000-0000A5220000}"/>
    <cellStyle name="一般 2 6 2 16" xfId="17586" xr:uid="{00000000-0005-0000-0000-0000A6220000}"/>
    <cellStyle name="一般 2 6 2 17" xfId="16549" xr:uid="{00000000-0005-0000-0000-0000A7220000}"/>
    <cellStyle name="一般 2 6 2 18" xfId="33159" xr:uid="{00000000-0005-0000-0000-0000A8220000}"/>
    <cellStyle name="一般 2 6 2 2" xfId="193" xr:uid="{00000000-0005-0000-0000-0000A9220000}"/>
    <cellStyle name="一般 2 6 2 2 10" xfId="33277" xr:uid="{00000000-0005-0000-0000-0000AA220000}"/>
    <cellStyle name="一般 2 6 2 2 2" xfId="1253" xr:uid="{00000000-0005-0000-0000-0000AB220000}"/>
    <cellStyle name="一般 2 6 2 2 2 2" xfId="7343" xr:uid="{00000000-0005-0000-0000-0000AC220000}"/>
    <cellStyle name="一般 2 6 2 2 2 2 2" xfId="23961" xr:uid="{00000000-0005-0000-0000-0000AD220000}"/>
    <cellStyle name="一般 2 6 2 2 2 3" xfId="12528" xr:uid="{00000000-0005-0000-0000-0000AE220000}"/>
    <cellStyle name="一般 2 6 2 2 2 3 2" xfId="29146" xr:uid="{00000000-0005-0000-0000-0000AF220000}"/>
    <cellStyle name="一般 2 6 2 2 2 4" xfId="18776" xr:uid="{00000000-0005-0000-0000-0000B0220000}"/>
    <cellStyle name="一般 2 6 2 2 2 5" xfId="34337" xr:uid="{00000000-0005-0000-0000-0000B1220000}"/>
    <cellStyle name="一般 2 6 2 2 3" xfId="2313" xr:uid="{00000000-0005-0000-0000-0000B2220000}"/>
    <cellStyle name="一般 2 6 2 2 3 2" xfId="8403" xr:uid="{00000000-0005-0000-0000-0000B3220000}"/>
    <cellStyle name="一般 2 6 2 2 3 2 2" xfId="25021" xr:uid="{00000000-0005-0000-0000-0000B4220000}"/>
    <cellStyle name="一般 2 6 2 2 3 3" xfId="13588" xr:uid="{00000000-0005-0000-0000-0000B5220000}"/>
    <cellStyle name="一般 2 6 2 2 3 3 2" xfId="30206" xr:uid="{00000000-0005-0000-0000-0000B6220000}"/>
    <cellStyle name="一般 2 6 2 2 3 4" xfId="19836" xr:uid="{00000000-0005-0000-0000-0000B7220000}"/>
    <cellStyle name="一般 2 6 2 2 3 5" xfId="35397" xr:uid="{00000000-0005-0000-0000-0000B8220000}"/>
    <cellStyle name="一般 2 6 2 2 4" xfId="3373" xr:uid="{00000000-0005-0000-0000-0000B9220000}"/>
    <cellStyle name="一般 2 6 2 2 4 2" xfId="9463" xr:uid="{00000000-0005-0000-0000-0000BA220000}"/>
    <cellStyle name="一般 2 6 2 2 4 2 2" xfId="26081" xr:uid="{00000000-0005-0000-0000-0000BB220000}"/>
    <cellStyle name="一般 2 6 2 2 4 3" xfId="14648" xr:uid="{00000000-0005-0000-0000-0000BC220000}"/>
    <cellStyle name="一般 2 6 2 2 4 3 2" xfId="31266" xr:uid="{00000000-0005-0000-0000-0000BD220000}"/>
    <cellStyle name="一般 2 6 2 2 4 4" xfId="20896" xr:uid="{00000000-0005-0000-0000-0000BE220000}"/>
    <cellStyle name="一般 2 6 2 2 4 5" xfId="36457" xr:uid="{00000000-0005-0000-0000-0000BF220000}"/>
    <cellStyle name="一般 2 6 2 2 5" xfId="4433" xr:uid="{00000000-0005-0000-0000-0000C0220000}"/>
    <cellStyle name="一般 2 6 2 2 5 2" xfId="10523" xr:uid="{00000000-0005-0000-0000-0000C1220000}"/>
    <cellStyle name="一般 2 6 2 2 5 2 2" xfId="27141" xr:uid="{00000000-0005-0000-0000-0000C2220000}"/>
    <cellStyle name="一般 2 6 2 2 5 3" xfId="15708" xr:uid="{00000000-0005-0000-0000-0000C3220000}"/>
    <cellStyle name="一般 2 6 2 2 5 3 2" xfId="32326" xr:uid="{00000000-0005-0000-0000-0000C4220000}"/>
    <cellStyle name="一般 2 6 2 2 5 4" xfId="21956" xr:uid="{00000000-0005-0000-0000-0000C5220000}"/>
    <cellStyle name="一般 2 6 2 2 5 5" xfId="37517" xr:uid="{00000000-0005-0000-0000-0000C6220000}"/>
    <cellStyle name="一般 2 6 2 2 6" xfId="6283" xr:uid="{00000000-0005-0000-0000-0000C7220000}"/>
    <cellStyle name="一般 2 6 2 2 6 2" xfId="22901" xr:uid="{00000000-0005-0000-0000-0000C8220000}"/>
    <cellStyle name="一般 2 6 2 2 7" xfId="11468" xr:uid="{00000000-0005-0000-0000-0000C9220000}"/>
    <cellStyle name="一般 2 6 2 2 7 2" xfId="28086" xr:uid="{00000000-0005-0000-0000-0000CA220000}"/>
    <cellStyle name="一般 2 6 2 2 8" xfId="17704" xr:uid="{00000000-0005-0000-0000-0000CB220000}"/>
    <cellStyle name="一般 2 6 2 2 9" xfId="16774" xr:uid="{00000000-0005-0000-0000-0000CC220000}"/>
    <cellStyle name="一般 2 6 2 3" xfId="315" xr:uid="{00000000-0005-0000-0000-0000CD220000}"/>
    <cellStyle name="一般 2 6 2 3 10" xfId="33398" xr:uid="{00000000-0005-0000-0000-0000CE220000}"/>
    <cellStyle name="一般 2 6 2 3 2" xfId="1374" xr:uid="{00000000-0005-0000-0000-0000CF220000}"/>
    <cellStyle name="一般 2 6 2 3 2 2" xfId="7464" xr:uid="{00000000-0005-0000-0000-0000D0220000}"/>
    <cellStyle name="一般 2 6 2 3 2 2 2" xfId="24082" xr:uid="{00000000-0005-0000-0000-0000D1220000}"/>
    <cellStyle name="一般 2 6 2 3 2 3" xfId="12649" xr:uid="{00000000-0005-0000-0000-0000D2220000}"/>
    <cellStyle name="一般 2 6 2 3 2 3 2" xfId="29267" xr:uid="{00000000-0005-0000-0000-0000D3220000}"/>
    <cellStyle name="一般 2 6 2 3 2 4" xfId="18897" xr:uid="{00000000-0005-0000-0000-0000D4220000}"/>
    <cellStyle name="一般 2 6 2 3 2 5" xfId="34458" xr:uid="{00000000-0005-0000-0000-0000D5220000}"/>
    <cellStyle name="一般 2 6 2 3 3" xfId="2434" xr:uid="{00000000-0005-0000-0000-0000D6220000}"/>
    <cellStyle name="一般 2 6 2 3 3 2" xfId="8524" xr:uid="{00000000-0005-0000-0000-0000D7220000}"/>
    <cellStyle name="一般 2 6 2 3 3 2 2" xfId="25142" xr:uid="{00000000-0005-0000-0000-0000D8220000}"/>
    <cellStyle name="一般 2 6 2 3 3 3" xfId="13709" xr:uid="{00000000-0005-0000-0000-0000D9220000}"/>
    <cellStyle name="一般 2 6 2 3 3 3 2" xfId="30327" xr:uid="{00000000-0005-0000-0000-0000DA220000}"/>
    <cellStyle name="一般 2 6 2 3 3 4" xfId="19957" xr:uid="{00000000-0005-0000-0000-0000DB220000}"/>
    <cellStyle name="一般 2 6 2 3 3 5" xfId="35518" xr:uid="{00000000-0005-0000-0000-0000DC220000}"/>
    <cellStyle name="一般 2 6 2 3 4" xfId="3494" xr:uid="{00000000-0005-0000-0000-0000DD220000}"/>
    <cellStyle name="一般 2 6 2 3 4 2" xfId="9584" xr:uid="{00000000-0005-0000-0000-0000DE220000}"/>
    <cellStyle name="一般 2 6 2 3 4 2 2" xfId="26202" xr:uid="{00000000-0005-0000-0000-0000DF220000}"/>
    <cellStyle name="一般 2 6 2 3 4 3" xfId="14769" xr:uid="{00000000-0005-0000-0000-0000E0220000}"/>
    <cellStyle name="一般 2 6 2 3 4 3 2" xfId="31387" xr:uid="{00000000-0005-0000-0000-0000E1220000}"/>
    <cellStyle name="一般 2 6 2 3 4 4" xfId="21017" xr:uid="{00000000-0005-0000-0000-0000E2220000}"/>
    <cellStyle name="一般 2 6 2 3 4 5" xfId="36578" xr:uid="{00000000-0005-0000-0000-0000E3220000}"/>
    <cellStyle name="一般 2 6 2 3 5" xfId="4554" xr:uid="{00000000-0005-0000-0000-0000E4220000}"/>
    <cellStyle name="一般 2 6 2 3 5 2" xfId="10644" xr:uid="{00000000-0005-0000-0000-0000E5220000}"/>
    <cellStyle name="一般 2 6 2 3 5 2 2" xfId="27262" xr:uid="{00000000-0005-0000-0000-0000E6220000}"/>
    <cellStyle name="一般 2 6 2 3 5 3" xfId="15829" xr:uid="{00000000-0005-0000-0000-0000E7220000}"/>
    <cellStyle name="一般 2 6 2 3 5 3 2" xfId="32447" xr:uid="{00000000-0005-0000-0000-0000E8220000}"/>
    <cellStyle name="一般 2 6 2 3 5 4" xfId="22077" xr:uid="{00000000-0005-0000-0000-0000E9220000}"/>
    <cellStyle name="一般 2 6 2 3 5 5" xfId="37638" xr:uid="{00000000-0005-0000-0000-0000EA220000}"/>
    <cellStyle name="一般 2 6 2 3 6" xfId="6404" xr:uid="{00000000-0005-0000-0000-0000EB220000}"/>
    <cellStyle name="一般 2 6 2 3 6 2" xfId="23022" xr:uid="{00000000-0005-0000-0000-0000EC220000}"/>
    <cellStyle name="一般 2 6 2 3 7" xfId="11589" xr:uid="{00000000-0005-0000-0000-0000ED220000}"/>
    <cellStyle name="一般 2 6 2 3 7 2" xfId="28207" xr:uid="{00000000-0005-0000-0000-0000EE220000}"/>
    <cellStyle name="一般 2 6 2 3 8" xfId="17837" xr:uid="{00000000-0005-0000-0000-0000EF220000}"/>
    <cellStyle name="一般 2 6 2 3 9" xfId="16895" xr:uid="{00000000-0005-0000-0000-0000F0220000}"/>
    <cellStyle name="一般 2 6 2 4" xfId="438" xr:uid="{00000000-0005-0000-0000-0000F1220000}"/>
    <cellStyle name="一般 2 6 2 4 10" xfId="33522" xr:uid="{00000000-0005-0000-0000-0000F2220000}"/>
    <cellStyle name="一般 2 6 2 4 2" xfId="1498" xr:uid="{00000000-0005-0000-0000-0000F3220000}"/>
    <cellStyle name="一般 2 6 2 4 2 2" xfId="7588" xr:uid="{00000000-0005-0000-0000-0000F4220000}"/>
    <cellStyle name="一般 2 6 2 4 2 2 2" xfId="24206" xr:uid="{00000000-0005-0000-0000-0000F5220000}"/>
    <cellStyle name="一般 2 6 2 4 2 3" xfId="12773" xr:uid="{00000000-0005-0000-0000-0000F6220000}"/>
    <cellStyle name="一般 2 6 2 4 2 3 2" xfId="29391" xr:uid="{00000000-0005-0000-0000-0000F7220000}"/>
    <cellStyle name="一般 2 6 2 4 2 4" xfId="19021" xr:uid="{00000000-0005-0000-0000-0000F8220000}"/>
    <cellStyle name="一般 2 6 2 4 2 5" xfId="34582" xr:uid="{00000000-0005-0000-0000-0000F9220000}"/>
    <cellStyle name="一般 2 6 2 4 3" xfId="2558" xr:uid="{00000000-0005-0000-0000-0000FA220000}"/>
    <cellStyle name="一般 2 6 2 4 3 2" xfId="8648" xr:uid="{00000000-0005-0000-0000-0000FB220000}"/>
    <cellStyle name="一般 2 6 2 4 3 2 2" xfId="25266" xr:uid="{00000000-0005-0000-0000-0000FC220000}"/>
    <cellStyle name="一般 2 6 2 4 3 3" xfId="13833" xr:uid="{00000000-0005-0000-0000-0000FD220000}"/>
    <cellStyle name="一般 2 6 2 4 3 3 2" xfId="30451" xr:uid="{00000000-0005-0000-0000-0000FE220000}"/>
    <cellStyle name="一般 2 6 2 4 3 4" xfId="20081" xr:uid="{00000000-0005-0000-0000-0000FF220000}"/>
    <cellStyle name="一般 2 6 2 4 3 5" xfId="35642" xr:uid="{00000000-0005-0000-0000-000000230000}"/>
    <cellStyle name="一般 2 6 2 4 4" xfId="3618" xr:uid="{00000000-0005-0000-0000-000001230000}"/>
    <cellStyle name="一般 2 6 2 4 4 2" xfId="9708" xr:uid="{00000000-0005-0000-0000-000002230000}"/>
    <cellStyle name="一般 2 6 2 4 4 2 2" xfId="26326" xr:uid="{00000000-0005-0000-0000-000003230000}"/>
    <cellStyle name="一般 2 6 2 4 4 3" xfId="14893" xr:uid="{00000000-0005-0000-0000-000004230000}"/>
    <cellStyle name="一般 2 6 2 4 4 3 2" xfId="31511" xr:uid="{00000000-0005-0000-0000-000005230000}"/>
    <cellStyle name="一般 2 6 2 4 4 4" xfId="21141" xr:uid="{00000000-0005-0000-0000-000006230000}"/>
    <cellStyle name="一般 2 6 2 4 4 5" xfId="36702" xr:uid="{00000000-0005-0000-0000-000007230000}"/>
    <cellStyle name="一般 2 6 2 4 5" xfId="4678" xr:uid="{00000000-0005-0000-0000-000008230000}"/>
    <cellStyle name="一般 2 6 2 4 5 2" xfId="10768" xr:uid="{00000000-0005-0000-0000-000009230000}"/>
    <cellStyle name="一般 2 6 2 4 5 2 2" xfId="27386" xr:uid="{00000000-0005-0000-0000-00000A230000}"/>
    <cellStyle name="一般 2 6 2 4 5 3" xfId="15953" xr:uid="{00000000-0005-0000-0000-00000B230000}"/>
    <cellStyle name="一般 2 6 2 4 5 3 2" xfId="32571" xr:uid="{00000000-0005-0000-0000-00000C230000}"/>
    <cellStyle name="一般 2 6 2 4 5 4" xfId="22201" xr:uid="{00000000-0005-0000-0000-00000D230000}"/>
    <cellStyle name="一般 2 6 2 4 5 5" xfId="37762" xr:uid="{00000000-0005-0000-0000-00000E230000}"/>
    <cellStyle name="一般 2 6 2 4 6" xfId="6528" xr:uid="{00000000-0005-0000-0000-00000F230000}"/>
    <cellStyle name="一般 2 6 2 4 6 2" xfId="23146" xr:uid="{00000000-0005-0000-0000-000010230000}"/>
    <cellStyle name="一般 2 6 2 4 7" xfId="11713" xr:uid="{00000000-0005-0000-0000-000011230000}"/>
    <cellStyle name="一般 2 6 2 4 7 2" xfId="28331" xr:uid="{00000000-0005-0000-0000-000012230000}"/>
    <cellStyle name="一般 2 6 2 4 8" xfId="17961" xr:uid="{00000000-0005-0000-0000-000013230000}"/>
    <cellStyle name="一般 2 6 2 4 9" xfId="17019" xr:uid="{00000000-0005-0000-0000-000014230000}"/>
    <cellStyle name="一般 2 6 2 5" xfId="556" xr:uid="{00000000-0005-0000-0000-000015230000}"/>
    <cellStyle name="一般 2 6 2 5 10" xfId="33640" xr:uid="{00000000-0005-0000-0000-000016230000}"/>
    <cellStyle name="一般 2 6 2 5 2" xfId="1616" xr:uid="{00000000-0005-0000-0000-000017230000}"/>
    <cellStyle name="一般 2 6 2 5 2 2" xfId="7706" xr:uid="{00000000-0005-0000-0000-000018230000}"/>
    <cellStyle name="一般 2 6 2 5 2 2 2" xfId="24324" xr:uid="{00000000-0005-0000-0000-000019230000}"/>
    <cellStyle name="一般 2 6 2 5 2 3" xfId="12891" xr:uid="{00000000-0005-0000-0000-00001A230000}"/>
    <cellStyle name="一般 2 6 2 5 2 3 2" xfId="29509" xr:uid="{00000000-0005-0000-0000-00001B230000}"/>
    <cellStyle name="一般 2 6 2 5 2 4" xfId="19139" xr:uid="{00000000-0005-0000-0000-00001C230000}"/>
    <cellStyle name="一般 2 6 2 5 2 5" xfId="34700" xr:uid="{00000000-0005-0000-0000-00001D230000}"/>
    <cellStyle name="一般 2 6 2 5 3" xfId="2676" xr:uid="{00000000-0005-0000-0000-00001E230000}"/>
    <cellStyle name="一般 2 6 2 5 3 2" xfId="8766" xr:uid="{00000000-0005-0000-0000-00001F230000}"/>
    <cellStyle name="一般 2 6 2 5 3 2 2" xfId="25384" xr:uid="{00000000-0005-0000-0000-000020230000}"/>
    <cellStyle name="一般 2 6 2 5 3 3" xfId="13951" xr:uid="{00000000-0005-0000-0000-000021230000}"/>
    <cellStyle name="一般 2 6 2 5 3 3 2" xfId="30569" xr:uid="{00000000-0005-0000-0000-000022230000}"/>
    <cellStyle name="一般 2 6 2 5 3 4" xfId="20199" xr:uid="{00000000-0005-0000-0000-000023230000}"/>
    <cellStyle name="一般 2 6 2 5 3 5" xfId="35760" xr:uid="{00000000-0005-0000-0000-000024230000}"/>
    <cellStyle name="一般 2 6 2 5 4" xfId="3736" xr:uid="{00000000-0005-0000-0000-000025230000}"/>
    <cellStyle name="一般 2 6 2 5 4 2" xfId="9826" xr:uid="{00000000-0005-0000-0000-000026230000}"/>
    <cellStyle name="一般 2 6 2 5 4 2 2" xfId="26444" xr:uid="{00000000-0005-0000-0000-000027230000}"/>
    <cellStyle name="一般 2 6 2 5 4 3" xfId="15011" xr:uid="{00000000-0005-0000-0000-000028230000}"/>
    <cellStyle name="一般 2 6 2 5 4 3 2" xfId="31629" xr:uid="{00000000-0005-0000-0000-000029230000}"/>
    <cellStyle name="一般 2 6 2 5 4 4" xfId="21259" xr:uid="{00000000-0005-0000-0000-00002A230000}"/>
    <cellStyle name="一般 2 6 2 5 4 5" xfId="36820" xr:uid="{00000000-0005-0000-0000-00002B230000}"/>
    <cellStyle name="一般 2 6 2 5 5" xfId="4796" xr:uid="{00000000-0005-0000-0000-00002C230000}"/>
    <cellStyle name="一般 2 6 2 5 5 2" xfId="10886" xr:uid="{00000000-0005-0000-0000-00002D230000}"/>
    <cellStyle name="一般 2 6 2 5 5 2 2" xfId="27504" xr:uid="{00000000-0005-0000-0000-00002E230000}"/>
    <cellStyle name="一般 2 6 2 5 5 3" xfId="16071" xr:uid="{00000000-0005-0000-0000-00002F230000}"/>
    <cellStyle name="一般 2 6 2 5 5 3 2" xfId="32689" xr:uid="{00000000-0005-0000-0000-000030230000}"/>
    <cellStyle name="一般 2 6 2 5 5 4" xfId="22319" xr:uid="{00000000-0005-0000-0000-000031230000}"/>
    <cellStyle name="一般 2 6 2 5 5 5" xfId="37880" xr:uid="{00000000-0005-0000-0000-000032230000}"/>
    <cellStyle name="一般 2 6 2 5 6" xfId="6646" xr:uid="{00000000-0005-0000-0000-000033230000}"/>
    <cellStyle name="一般 2 6 2 5 6 2" xfId="23264" xr:uid="{00000000-0005-0000-0000-000034230000}"/>
    <cellStyle name="一般 2 6 2 5 7" xfId="11831" xr:uid="{00000000-0005-0000-0000-000035230000}"/>
    <cellStyle name="一般 2 6 2 5 7 2" xfId="28449" xr:uid="{00000000-0005-0000-0000-000036230000}"/>
    <cellStyle name="一般 2 6 2 5 8" xfId="18079" xr:uid="{00000000-0005-0000-0000-000037230000}"/>
    <cellStyle name="一般 2 6 2 5 9" xfId="17137" xr:uid="{00000000-0005-0000-0000-000038230000}"/>
    <cellStyle name="一般 2 6 2 6" xfId="674" xr:uid="{00000000-0005-0000-0000-000039230000}"/>
    <cellStyle name="一般 2 6 2 6 10" xfId="33758" xr:uid="{00000000-0005-0000-0000-00003A230000}"/>
    <cellStyle name="一般 2 6 2 6 2" xfId="1734" xr:uid="{00000000-0005-0000-0000-00003B230000}"/>
    <cellStyle name="一般 2 6 2 6 2 2" xfId="7824" xr:uid="{00000000-0005-0000-0000-00003C230000}"/>
    <cellStyle name="一般 2 6 2 6 2 2 2" xfId="24442" xr:uid="{00000000-0005-0000-0000-00003D230000}"/>
    <cellStyle name="一般 2 6 2 6 2 3" xfId="13009" xr:uid="{00000000-0005-0000-0000-00003E230000}"/>
    <cellStyle name="一般 2 6 2 6 2 3 2" xfId="29627" xr:uid="{00000000-0005-0000-0000-00003F230000}"/>
    <cellStyle name="一般 2 6 2 6 2 4" xfId="19257" xr:uid="{00000000-0005-0000-0000-000040230000}"/>
    <cellStyle name="一般 2 6 2 6 2 5" xfId="34818" xr:uid="{00000000-0005-0000-0000-000041230000}"/>
    <cellStyle name="一般 2 6 2 6 3" xfId="2794" xr:uid="{00000000-0005-0000-0000-000042230000}"/>
    <cellStyle name="一般 2 6 2 6 3 2" xfId="8884" xr:uid="{00000000-0005-0000-0000-000043230000}"/>
    <cellStyle name="一般 2 6 2 6 3 2 2" xfId="25502" xr:uid="{00000000-0005-0000-0000-000044230000}"/>
    <cellStyle name="一般 2 6 2 6 3 3" xfId="14069" xr:uid="{00000000-0005-0000-0000-000045230000}"/>
    <cellStyle name="一般 2 6 2 6 3 3 2" xfId="30687" xr:uid="{00000000-0005-0000-0000-000046230000}"/>
    <cellStyle name="一般 2 6 2 6 3 4" xfId="20317" xr:uid="{00000000-0005-0000-0000-000047230000}"/>
    <cellStyle name="一般 2 6 2 6 3 5" xfId="35878" xr:uid="{00000000-0005-0000-0000-000048230000}"/>
    <cellStyle name="一般 2 6 2 6 4" xfId="3854" xr:uid="{00000000-0005-0000-0000-000049230000}"/>
    <cellStyle name="一般 2 6 2 6 4 2" xfId="9944" xr:uid="{00000000-0005-0000-0000-00004A230000}"/>
    <cellStyle name="一般 2 6 2 6 4 2 2" xfId="26562" xr:uid="{00000000-0005-0000-0000-00004B230000}"/>
    <cellStyle name="一般 2 6 2 6 4 3" xfId="15129" xr:uid="{00000000-0005-0000-0000-00004C230000}"/>
    <cellStyle name="一般 2 6 2 6 4 3 2" xfId="31747" xr:uid="{00000000-0005-0000-0000-00004D230000}"/>
    <cellStyle name="一般 2 6 2 6 4 4" xfId="21377" xr:uid="{00000000-0005-0000-0000-00004E230000}"/>
    <cellStyle name="一般 2 6 2 6 4 5" xfId="36938" xr:uid="{00000000-0005-0000-0000-00004F230000}"/>
    <cellStyle name="一般 2 6 2 6 5" xfId="4914" xr:uid="{00000000-0005-0000-0000-000050230000}"/>
    <cellStyle name="一般 2 6 2 6 5 2" xfId="11004" xr:uid="{00000000-0005-0000-0000-000051230000}"/>
    <cellStyle name="一般 2 6 2 6 5 2 2" xfId="27622" xr:uid="{00000000-0005-0000-0000-000052230000}"/>
    <cellStyle name="一般 2 6 2 6 5 3" xfId="16189" xr:uid="{00000000-0005-0000-0000-000053230000}"/>
    <cellStyle name="一般 2 6 2 6 5 3 2" xfId="32807" xr:uid="{00000000-0005-0000-0000-000054230000}"/>
    <cellStyle name="一般 2 6 2 6 5 4" xfId="22437" xr:uid="{00000000-0005-0000-0000-000055230000}"/>
    <cellStyle name="一般 2 6 2 6 5 5" xfId="37998" xr:uid="{00000000-0005-0000-0000-000056230000}"/>
    <cellStyle name="一般 2 6 2 6 6" xfId="6764" xr:uid="{00000000-0005-0000-0000-000057230000}"/>
    <cellStyle name="一般 2 6 2 6 6 2" xfId="23382" xr:uid="{00000000-0005-0000-0000-000058230000}"/>
    <cellStyle name="一般 2 6 2 6 7" xfId="11949" xr:uid="{00000000-0005-0000-0000-000059230000}"/>
    <cellStyle name="一般 2 6 2 6 7 2" xfId="28567" xr:uid="{00000000-0005-0000-0000-00005A230000}"/>
    <cellStyle name="一般 2 6 2 6 8" xfId="18197" xr:uid="{00000000-0005-0000-0000-00005B230000}"/>
    <cellStyle name="一般 2 6 2 6 9" xfId="17255" xr:uid="{00000000-0005-0000-0000-00005C230000}"/>
    <cellStyle name="一般 2 6 2 7" xfId="792" xr:uid="{00000000-0005-0000-0000-00005D230000}"/>
    <cellStyle name="一般 2 6 2 7 10" xfId="33876" xr:uid="{00000000-0005-0000-0000-00005E230000}"/>
    <cellStyle name="一般 2 6 2 7 2" xfId="1852" xr:uid="{00000000-0005-0000-0000-00005F230000}"/>
    <cellStyle name="一般 2 6 2 7 2 2" xfId="7942" xr:uid="{00000000-0005-0000-0000-000060230000}"/>
    <cellStyle name="一般 2 6 2 7 2 2 2" xfId="24560" xr:uid="{00000000-0005-0000-0000-000061230000}"/>
    <cellStyle name="一般 2 6 2 7 2 3" xfId="13127" xr:uid="{00000000-0005-0000-0000-000062230000}"/>
    <cellStyle name="一般 2 6 2 7 2 3 2" xfId="29745" xr:uid="{00000000-0005-0000-0000-000063230000}"/>
    <cellStyle name="一般 2 6 2 7 2 4" xfId="19375" xr:uid="{00000000-0005-0000-0000-000064230000}"/>
    <cellStyle name="一般 2 6 2 7 2 5" xfId="34936" xr:uid="{00000000-0005-0000-0000-000065230000}"/>
    <cellStyle name="一般 2 6 2 7 3" xfId="2912" xr:uid="{00000000-0005-0000-0000-000066230000}"/>
    <cellStyle name="一般 2 6 2 7 3 2" xfId="9002" xr:uid="{00000000-0005-0000-0000-000067230000}"/>
    <cellStyle name="一般 2 6 2 7 3 2 2" xfId="25620" xr:uid="{00000000-0005-0000-0000-000068230000}"/>
    <cellStyle name="一般 2 6 2 7 3 3" xfId="14187" xr:uid="{00000000-0005-0000-0000-000069230000}"/>
    <cellStyle name="一般 2 6 2 7 3 3 2" xfId="30805" xr:uid="{00000000-0005-0000-0000-00006A230000}"/>
    <cellStyle name="一般 2 6 2 7 3 4" xfId="20435" xr:uid="{00000000-0005-0000-0000-00006B230000}"/>
    <cellStyle name="一般 2 6 2 7 3 5" xfId="35996" xr:uid="{00000000-0005-0000-0000-00006C230000}"/>
    <cellStyle name="一般 2 6 2 7 4" xfId="3972" xr:uid="{00000000-0005-0000-0000-00006D230000}"/>
    <cellStyle name="一般 2 6 2 7 4 2" xfId="10062" xr:uid="{00000000-0005-0000-0000-00006E230000}"/>
    <cellStyle name="一般 2 6 2 7 4 2 2" xfId="26680" xr:uid="{00000000-0005-0000-0000-00006F230000}"/>
    <cellStyle name="一般 2 6 2 7 4 3" xfId="15247" xr:uid="{00000000-0005-0000-0000-000070230000}"/>
    <cellStyle name="一般 2 6 2 7 4 3 2" xfId="31865" xr:uid="{00000000-0005-0000-0000-000071230000}"/>
    <cellStyle name="一般 2 6 2 7 4 4" xfId="21495" xr:uid="{00000000-0005-0000-0000-000072230000}"/>
    <cellStyle name="一般 2 6 2 7 4 5" xfId="37056" xr:uid="{00000000-0005-0000-0000-000073230000}"/>
    <cellStyle name="一般 2 6 2 7 5" xfId="5032" xr:uid="{00000000-0005-0000-0000-000074230000}"/>
    <cellStyle name="一般 2 6 2 7 5 2" xfId="11122" xr:uid="{00000000-0005-0000-0000-000075230000}"/>
    <cellStyle name="一般 2 6 2 7 5 2 2" xfId="27740" xr:uid="{00000000-0005-0000-0000-000076230000}"/>
    <cellStyle name="一般 2 6 2 7 5 3" xfId="16307" xr:uid="{00000000-0005-0000-0000-000077230000}"/>
    <cellStyle name="一般 2 6 2 7 5 3 2" xfId="32925" xr:uid="{00000000-0005-0000-0000-000078230000}"/>
    <cellStyle name="一般 2 6 2 7 5 4" xfId="22555" xr:uid="{00000000-0005-0000-0000-000079230000}"/>
    <cellStyle name="一般 2 6 2 7 5 5" xfId="38116" xr:uid="{00000000-0005-0000-0000-00007A230000}"/>
    <cellStyle name="一般 2 6 2 7 6" xfId="6882" xr:uid="{00000000-0005-0000-0000-00007B230000}"/>
    <cellStyle name="一般 2 6 2 7 6 2" xfId="23500" xr:uid="{00000000-0005-0000-0000-00007C230000}"/>
    <cellStyle name="一般 2 6 2 7 7" xfId="12067" xr:uid="{00000000-0005-0000-0000-00007D230000}"/>
    <cellStyle name="一般 2 6 2 7 7 2" xfId="28685" xr:uid="{00000000-0005-0000-0000-00007E230000}"/>
    <cellStyle name="一般 2 6 2 7 8" xfId="18315" xr:uid="{00000000-0005-0000-0000-00007F230000}"/>
    <cellStyle name="一般 2 6 2 7 9" xfId="17373" xr:uid="{00000000-0005-0000-0000-000080230000}"/>
    <cellStyle name="一般 2 6 2 8" xfId="910" xr:uid="{00000000-0005-0000-0000-000081230000}"/>
    <cellStyle name="一般 2 6 2 8 10" xfId="33994" xr:uid="{00000000-0005-0000-0000-000082230000}"/>
    <cellStyle name="一般 2 6 2 8 2" xfId="1970" xr:uid="{00000000-0005-0000-0000-000083230000}"/>
    <cellStyle name="一般 2 6 2 8 2 2" xfId="8060" xr:uid="{00000000-0005-0000-0000-000084230000}"/>
    <cellStyle name="一般 2 6 2 8 2 2 2" xfId="24678" xr:uid="{00000000-0005-0000-0000-000085230000}"/>
    <cellStyle name="一般 2 6 2 8 2 3" xfId="13245" xr:uid="{00000000-0005-0000-0000-000086230000}"/>
    <cellStyle name="一般 2 6 2 8 2 3 2" xfId="29863" xr:uid="{00000000-0005-0000-0000-000087230000}"/>
    <cellStyle name="一般 2 6 2 8 2 4" xfId="19493" xr:uid="{00000000-0005-0000-0000-000088230000}"/>
    <cellStyle name="一般 2 6 2 8 2 5" xfId="35054" xr:uid="{00000000-0005-0000-0000-000089230000}"/>
    <cellStyle name="一般 2 6 2 8 3" xfId="3030" xr:uid="{00000000-0005-0000-0000-00008A230000}"/>
    <cellStyle name="一般 2 6 2 8 3 2" xfId="9120" xr:uid="{00000000-0005-0000-0000-00008B230000}"/>
    <cellStyle name="一般 2 6 2 8 3 2 2" xfId="25738" xr:uid="{00000000-0005-0000-0000-00008C230000}"/>
    <cellStyle name="一般 2 6 2 8 3 3" xfId="14305" xr:uid="{00000000-0005-0000-0000-00008D230000}"/>
    <cellStyle name="一般 2 6 2 8 3 3 2" xfId="30923" xr:uid="{00000000-0005-0000-0000-00008E230000}"/>
    <cellStyle name="一般 2 6 2 8 3 4" xfId="20553" xr:uid="{00000000-0005-0000-0000-00008F230000}"/>
    <cellStyle name="一般 2 6 2 8 3 5" xfId="36114" xr:uid="{00000000-0005-0000-0000-000090230000}"/>
    <cellStyle name="一般 2 6 2 8 4" xfId="4090" xr:uid="{00000000-0005-0000-0000-000091230000}"/>
    <cellStyle name="一般 2 6 2 8 4 2" xfId="10180" xr:uid="{00000000-0005-0000-0000-000092230000}"/>
    <cellStyle name="一般 2 6 2 8 4 2 2" xfId="26798" xr:uid="{00000000-0005-0000-0000-000093230000}"/>
    <cellStyle name="一般 2 6 2 8 4 3" xfId="15365" xr:uid="{00000000-0005-0000-0000-000094230000}"/>
    <cellStyle name="一般 2 6 2 8 4 3 2" xfId="31983" xr:uid="{00000000-0005-0000-0000-000095230000}"/>
    <cellStyle name="一般 2 6 2 8 4 4" xfId="21613" xr:uid="{00000000-0005-0000-0000-000096230000}"/>
    <cellStyle name="一般 2 6 2 8 4 5" xfId="37174" xr:uid="{00000000-0005-0000-0000-000097230000}"/>
    <cellStyle name="一般 2 6 2 8 5" xfId="5150" xr:uid="{00000000-0005-0000-0000-000098230000}"/>
    <cellStyle name="一般 2 6 2 8 5 2" xfId="11240" xr:uid="{00000000-0005-0000-0000-000099230000}"/>
    <cellStyle name="一般 2 6 2 8 5 2 2" xfId="27858" xr:uid="{00000000-0005-0000-0000-00009A230000}"/>
    <cellStyle name="一般 2 6 2 8 5 3" xfId="16425" xr:uid="{00000000-0005-0000-0000-00009B230000}"/>
    <cellStyle name="一般 2 6 2 8 5 3 2" xfId="33043" xr:uid="{00000000-0005-0000-0000-00009C230000}"/>
    <cellStyle name="一般 2 6 2 8 5 4" xfId="22673" xr:uid="{00000000-0005-0000-0000-00009D230000}"/>
    <cellStyle name="一般 2 6 2 8 5 5" xfId="38234" xr:uid="{00000000-0005-0000-0000-00009E230000}"/>
    <cellStyle name="一般 2 6 2 8 6" xfId="7000" xr:uid="{00000000-0005-0000-0000-00009F230000}"/>
    <cellStyle name="一般 2 6 2 8 6 2" xfId="23618" xr:uid="{00000000-0005-0000-0000-0000A0230000}"/>
    <cellStyle name="一般 2 6 2 8 7" xfId="12185" xr:uid="{00000000-0005-0000-0000-0000A1230000}"/>
    <cellStyle name="一般 2 6 2 8 7 2" xfId="28803" xr:uid="{00000000-0005-0000-0000-0000A2230000}"/>
    <cellStyle name="一般 2 6 2 8 8" xfId="18433" xr:uid="{00000000-0005-0000-0000-0000A3230000}"/>
    <cellStyle name="一般 2 6 2 8 9" xfId="17491" xr:uid="{00000000-0005-0000-0000-0000A4230000}"/>
    <cellStyle name="一般 2 6 2 9" xfId="1135" xr:uid="{00000000-0005-0000-0000-0000A5230000}"/>
    <cellStyle name="一般 2 6 2 9 2" xfId="2195" xr:uid="{00000000-0005-0000-0000-0000A6230000}"/>
    <cellStyle name="一般 2 6 2 9 2 2" xfId="8285" xr:uid="{00000000-0005-0000-0000-0000A7230000}"/>
    <cellStyle name="一般 2 6 2 9 2 2 2" xfId="24903" xr:uid="{00000000-0005-0000-0000-0000A8230000}"/>
    <cellStyle name="一般 2 6 2 9 2 3" xfId="13470" xr:uid="{00000000-0005-0000-0000-0000A9230000}"/>
    <cellStyle name="一般 2 6 2 9 2 3 2" xfId="30088" xr:uid="{00000000-0005-0000-0000-0000AA230000}"/>
    <cellStyle name="一般 2 6 2 9 2 4" xfId="19718" xr:uid="{00000000-0005-0000-0000-0000AB230000}"/>
    <cellStyle name="一般 2 6 2 9 2 5" xfId="35279" xr:uid="{00000000-0005-0000-0000-0000AC230000}"/>
    <cellStyle name="一般 2 6 2 9 3" xfId="3255" xr:uid="{00000000-0005-0000-0000-0000AD230000}"/>
    <cellStyle name="一般 2 6 2 9 3 2" xfId="9345" xr:uid="{00000000-0005-0000-0000-0000AE230000}"/>
    <cellStyle name="一般 2 6 2 9 3 2 2" xfId="25963" xr:uid="{00000000-0005-0000-0000-0000AF230000}"/>
    <cellStyle name="一般 2 6 2 9 3 3" xfId="14530" xr:uid="{00000000-0005-0000-0000-0000B0230000}"/>
    <cellStyle name="一般 2 6 2 9 3 3 2" xfId="31148" xr:uid="{00000000-0005-0000-0000-0000B1230000}"/>
    <cellStyle name="一般 2 6 2 9 3 4" xfId="20778" xr:uid="{00000000-0005-0000-0000-0000B2230000}"/>
    <cellStyle name="一般 2 6 2 9 3 5" xfId="36339" xr:uid="{00000000-0005-0000-0000-0000B3230000}"/>
    <cellStyle name="一般 2 6 2 9 4" xfId="4315" xr:uid="{00000000-0005-0000-0000-0000B4230000}"/>
    <cellStyle name="一般 2 6 2 9 4 2" xfId="10405" xr:uid="{00000000-0005-0000-0000-0000B5230000}"/>
    <cellStyle name="一般 2 6 2 9 4 2 2" xfId="27023" xr:uid="{00000000-0005-0000-0000-0000B6230000}"/>
    <cellStyle name="一般 2 6 2 9 4 3" xfId="15590" xr:uid="{00000000-0005-0000-0000-0000B7230000}"/>
    <cellStyle name="一般 2 6 2 9 4 3 2" xfId="32208" xr:uid="{00000000-0005-0000-0000-0000B8230000}"/>
    <cellStyle name="一般 2 6 2 9 4 4" xfId="21838" xr:uid="{00000000-0005-0000-0000-0000B9230000}"/>
    <cellStyle name="一般 2 6 2 9 4 5" xfId="37399" xr:uid="{00000000-0005-0000-0000-0000BA230000}"/>
    <cellStyle name="一般 2 6 2 9 5" xfId="7225" xr:uid="{00000000-0005-0000-0000-0000BB230000}"/>
    <cellStyle name="一般 2 6 2 9 5 2" xfId="23843" xr:uid="{00000000-0005-0000-0000-0000BC230000}"/>
    <cellStyle name="一般 2 6 2 9 6" xfId="12410" xr:uid="{00000000-0005-0000-0000-0000BD230000}"/>
    <cellStyle name="一般 2 6 2 9 6 2" xfId="29028" xr:uid="{00000000-0005-0000-0000-0000BE230000}"/>
    <cellStyle name="一般 2 6 2 9 7" xfId="18658" xr:uid="{00000000-0005-0000-0000-0000BF230000}"/>
    <cellStyle name="一般 2 6 2 9 8" xfId="16656" xr:uid="{00000000-0005-0000-0000-0000C0230000}"/>
    <cellStyle name="一般 2 6 2 9 9" xfId="34219" xr:uid="{00000000-0005-0000-0000-0000C1230000}"/>
    <cellStyle name="一般 2 6 20" xfId="17564" xr:uid="{00000000-0005-0000-0000-0000C2230000}"/>
    <cellStyle name="一般 2 6 21" xfId="16505" xr:uid="{00000000-0005-0000-0000-0000C3230000}"/>
    <cellStyle name="一般 2 6 22" xfId="33137" xr:uid="{00000000-0005-0000-0000-0000C4230000}"/>
    <cellStyle name="一般 2 6 3" xfId="103" xr:uid="{00000000-0005-0000-0000-0000C5230000}"/>
    <cellStyle name="一般 2 6 3 10" xfId="1056" xr:uid="{00000000-0005-0000-0000-0000C6230000}"/>
    <cellStyle name="一般 2 6 3 10 2" xfId="7146" xr:uid="{00000000-0005-0000-0000-0000C7230000}"/>
    <cellStyle name="一般 2 6 3 10 2 2" xfId="23764" xr:uid="{00000000-0005-0000-0000-0000C8230000}"/>
    <cellStyle name="一般 2 6 3 10 3" xfId="12331" xr:uid="{00000000-0005-0000-0000-0000C9230000}"/>
    <cellStyle name="一般 2 6 3 10 3 2" xfId="28949" xr:uid="{00000000-0005-0000-0000-0000CA230000}"/>
    <cellStyle name="一般 2 6 3 10 4" xfId="18579" xr:uid="{00000000-0005-0000-0000-0000CB230000}"/>
    <cellStyle name="一般 2 6 3 10 5" xfId="34140" xr:uid="{00000000-0005-0000-0000-0000CC230000}"/>
    <cellStyle name="一般 2 6 3 11" xfId="2116" xr:uid="{00000000-0005-0000-0000-0000CD230000}"/>
    <cellStyle name="一般 2 6 3 11 2" xfId="8206" xr:uid="{00000000-0005-0000-0000-0000CE230000}"/>
    <cellStyle name="一般 2 6 3 11 2 2" xfId="24824" xr:uid="{00000000-0005-0000-0000-0000CF230000}"/>
    <cellStyle name="一般 2 6 3 11 3" xfId="13391" xr:uid="{00000000-0005-0000-0000-0000D0230000}"/>
    <cellStyle name="一般 2 6 3 11 3 2" xfId="30009" xr:uid="{00000000-0005-0000-0000-0000D1230000}"/>
    <cellStyle name="一般 2 6 3 11 4" xfId="19639" xr:uid="{00000000-0005-0000-0000-0000D2230000}"/>
    <cellStyle name="一般 2 6 3 11 5" xfId="35200" xr:uid="{00000000-0005-0000-0000-0000D3230000}"/>
    <cellStyle name="一般 2 6 3 12" xfId="3176" xr:uid="{00000000-0005-0000-0000-0000D4230000}"/>
    <cellStyle name="一般 2 6 3 12 2" xfId="9266" xr:uid="{00000000-0005-0000-0000-0000D5230000}"/>
    <cellStyle name="一般 2 6 3 12 2 2" xfId="25884" xr:uid="{00000000-0005-0000-0000-0000D6230000}"/>
    <cellStyle name="一般 2 6 3 12 3" xfId="14451" xr:uid="{00000000-0005-0000-0000-0000D7230000}"/>
    <cellStyle name="一般 2 6 3 12 3 2" xfId="31069" xr:uid="{00000000-0005-0000-0000-0000D8230000}"/>
    <cellStyle name="一般 2 6 3 12 4" xfId="20699" xr:uid="{00000000-0005-0000-0000-0000D9230000}"/>
    <cellStyle name="一般 2 6 3 12 5" xfId="36260" xr:uid="{00000000-0005-0000-0000-0000DA230000}"/>
    <cellStyle name="一般 2 6 3 13" xfId="4236" xr:uid="{00000000-0005-0000-0000-0000DB230000}"/>
    <cellStyle name="一般 2 6 3 13 2" xfId="10326" xr:uid="{00000000-0005-0000-0000-0000DC230000}"/>
    <cellStyle name="一般 2 6 3 13 2 2" xfId="26944" xr:uid="{00000000-0005-0000-0000-0000DD230000}"/>
    <cellStyle name="一般 2 6 3 13 3" xfId="15511" xr:uid="{00000000-0005-0000-0000-0000DE230000}"/>
    <cellStyle name="一般 2 6 3 13 3 2" xfId="32129" xr:uid="{00000000-0005-0000-0000-0000DF230000}"/>
    <cellStyle name="一般 2 6 3 13 4" xfId="21759" xr:uid="{00000000-0005-0000-0000-0000E0230000}"/>
    <cellStyle name="一般 2 6 3 13 5" xfId="37320" xr:uid="{00000000-0005-0000-0000-0000E1230000}"/>
    <cellStyle name="一般 2 6 3 14" xfId="6193" xr:uid="{00000000-0005-0000-0000-0000E2230000}"/>
    <cellStyle name="一般 2 6 3 14 2" xfId="22811" xr:uid="{00000000-0005-0000-0000-0000E3230000}"/>
    <cellStyle name="一般 2 6 3 15" xfId="11378" xr:uid="{00000000-0005-0000-0000-0000E4230000}"/>
    <cellStyle name="一般 2 6 3 15 2" xfId="27996" xr:uid="{00000000-0005-0000-0000-0000E5230000}"/>
    <cellStyle name="一般 2 6 3 16" xfId="17614" xr:uid="{00000000-0005-0000-0000-0000E6230000}"/>
    <cellStyle name="一般 2 6 3 17" xfId="16577" xr:uid="{00000000-0005-0000-0000-0000E7230000}"/>
    <cellStyle name="一般 2 6 3 18" xfId="33187" xr:uid="{00000000-0005-0000-0000-0000E8230000}"/>
    <cellStyle name="一般 2 6 3 2" xfId="221" xr:uid="{00000000-0005-0000-0000-0000E9230000}"/>
    <cellStyle name="一般 2 6 3 2 10" xfId="33305" xr:uid="{00000000-0005-0000-0000-0000EA230000}"/>
    <cellStyle name="一般 2 6 3 2 2" xfId="1281" xr:uid="{00000000-0005-0000-0000-0000EB230000}"/>
    <cellStyle name="一般 2 6 3 2 2 2" xfId="7371" xr:uid="{00000000-0005-0000-0000-0000EC230000}"/>
    <cellStyle name="一般 2 6 3 2 2 2 2" xfId="23989" xr:uid="{00000000-0005-0000-0000-0000ED230000}"/>
    <cellStyle name="一般 2 6 3 2 2 3" xfId="12556" xr:uid="{00000000-0005-0000-0000-0000EE230000}"/>
    <cellStyle name="一般 2 6 3 2 2 3 2" xfId="29174" xr:uid="{00000000-0005-0000-0000-0000EF230000}"/>
    <cellStyle name="一般 2 6 3 2 2 4" xfId="18804" xr:uid="{00000000-0005-0000-0000-0000F0230000}"/>
    <cellStyle name="一般 2 6 3 2 2 5" xfId="34365" xr:uid="{00000000-0005-0000-0000-0000F1230000}"/>
    <cellStyle name="一般 2 6 3 2 3" xfId="2341" xr:uid="{00000000-0005-0000-0000-0000F2230000}"/>
    <cellStyle name="一般 2 6 3 2 3 2" xfId="8431" xr:uid="{00000000-0005-0000-0000-0000F3230000}"/>
    <cellStyle name="一般 2 6 3 2 3 2 2" xfId="25049" xr:uid="{00000000-0005-0000-0000-0000F4230000}"/>
    <cellStyle name="一般 2 6 3 2 3 3" xfId="13616" xr:uid="{00000000-0005-0000-0000-0000F5230000}"/>
    <cellStyle name="一般 2 6 3 2 3 3 2" xfId="30234" xr:uid="{00000000-0005-0000-0000-0000F6230000}"/>
    <cellStyle name="一般 2 6 3 2 3 4" xfId="19864" xr:uid="{00000000-0005-0000-0000-0000F7230000}"/>
    <cellStyle name="一般 2 6 3 2 3 5" xfId="35425" xr:uid="{00000000-0005-0000-0000-0000F8230000}"/>
    <cellStyle name="一般 2 6 3 2 4" xfId="3401" xr:uid="{00000000-0005-0000-0000-0000F9230000}"/>
    <cellStyle name="一般 2 6 3 2 4 2" xfId="9491" xr:uid="{00000000-0005-0000-0000-0000FA230000}"/>
    <cellStyle name="一般 2 6 3 2 4 2 2" xfId="26109" xr:uid="{00000000-0005-0000-0000-0000FB230000}"/>
    <cellStyle name="一般 2 6 3 2 4 3" xfId="14676" xr:uid="{00000000-0005-0000-0000-0000FC230000}"/>
    <cellStyle name="一般 2 6 3 2 4 3 2" xfId="31294" xr:uid="{00000000-0005-0000-0000-0000FD230000}"/>
    <cellStyle name="一般 2 6 3 2 4 4" xfId="20924" xr:uid="{00000000-0005-0000-0000-0000FE230000}"/>
    <cellStyle name="一般 2 6 3 2 4 5" xfId="36485" xr:uid="{00000000-0005-0000-0000-0000FF230000}"/>
    <cellStyle name="一般 2 6 3 2 5" xfId="4461" xr:uid="{00000000-0005-0000-0000-000000240000}"/>
    <cellStyle name="一般 2 6 3 2 5 2" xfId="10551" xr:uid="{00000000-0005-0000-0000-000001240000}"/>
    <cellStyle name="一般 2 6 3 2 5 2 2" xfId="27169" xr:uid="{00000000-0005-0000-0000-000002240000}"/>
    <cellStyle name="一般 2 6 3 2 5 3" xfId="15736" xr:uid="{00000000-0005-0000-0000-000003240000}"/>
    <cellStyle name="一般 2 6 3 2 5 3 2" xfId="32354" xr:uid="{00000000-0005-0000-0000-000004240000}"/>
    <cellStyle name="一般 2 6 3 2 5 4" xfId="21984" xr:uid="{00000000-0005-0000-0000-000005240000}"/>
    <cellStyle name="一般 2 6 3 2 5 5" xfId="37545" xr:uid="{00000000-0005-0000-0000-000006240000}"/>
    <cellStyle name="一般 2 6 3 2 6" xfId="6311" xr:uid="{00000000-0005-0000-0000-000007240000}"/>
    <cellStyle name="一般 2 6 3 2 6 2" xfId="22929" xr:uid="{00000000-0005-0000-0000-000008240000}"/>
    <cellStyle name="一般 2 6 3 2 7" xfId="11496" xr:uid="{00000000-0005-0000-0000-000009240000}"/>
    <cellStyle name="一般 2 6 3 2 7 2" xfId="28114" xr:uid="{00000000-0005-0000-0000-00000A240000}"/>
    <cellStyle name="一般 2 6 3 2 8" xfId="17732" xr:uid="{00000000-0005-0000-0000-00000B240000}"/>
    <cellStyle name="一般 2 6 3 2 9" xfId="16802" xr:uid="{00000000-0005-0000-0000-00000C240000}"/>
    <cellStyle name="一般 2 6 3 3" xfId="342" xr:uid="{00000000-0005-0000-0000-00000D240000}"/>
    <cellStyle name="一般 2 6 3 3 10" xfId="33426" xr:uid="{00000000-0005-0000-0000-00000E240000}"/>
    <cellStyle name="一般 2 6 3 3 2" xfId="1402" xr:uid="{00000000-0005-0000-0000-00000F240000}"/>
    <cellStyle name="一般 2 6 3 3 2 2" xfId="7492" xr:uid="{00000000-0005-0000-0000-000010240000}"/>
    <cellStyle name="一般 2 6 3 3 2 2 2" xfId="24110" xr:uid="{00000000-0005-0000-0000-000011240000}"/>
    <cellStyle name="一般 2 6 3 3 2 3" xfId="12677" xr:uid="{00000000-0005-0000-0000-000012240000}"/>
    <cellStyle name="一般 2 6 3 3 2 3 2" xfId="29295" xr:uid="{00000000-0005-0000-0000-000013240000}"/>
    <cellStyle name="一般 2 6 3 3 2 4" xfId="18925" xr:uid="{00000000-0005-0000-0000-000014240000}"/>
    <cellStyle name="一般 2 6 3 3 2 5" xfId="34486" xr:uid="{00000000-0005-0000-0000-000015240000}"/>
    <cellStyle name="一般 2 6 3 3 3" xfId="2462" xr:uid="{00000000-0005-0000-0000-000016240000}"/>
    <cellStyle name="一般 2 6 3 3 3 2" xfId="8552" xr:uid="{00000000-0005-0000-0000-000017240000}"/>
    <cellStyle name="一般 2 6 3 3 3 2 2" xfId="25170" xr:uid="{00000000-0005-0000-0000-000018240000}"/>
    <cellStyle name="一般 2 6 3 3 3 3" xfId="13737" xr:uid="{00000000-0005-0000-0000-000019240000}"/>
    <cellStyle name="一般 2 6 3 3 3 3 2" xfId="30355" xr:uid="{00000000-0005-0000-0000-00001A240000}"/>
    <cellStyle name="一般 2 6 3 3 3 4" xfId="19985" xr:uid="{00000000-0005-0000-0000-00001B240000}"/>
    <cellStyle name="一般 2 6 3 3 3 5" xfId="35546" xr:uid="{00000000-0005-0000-0000-00001C240000}"/>
    <cellStyle name="一般 2 6 3 3 4" xfId="3522" xr:uid="{00000000-0005-0000-0000-00001D240000}"/>
    <cellStyle name="一般 2 6 3 3 4 2" xfId="9612" xr:uid="{00000000-0005-0000-0000-00001E240000}"/>
    <cellStyle name="一般 2 6 3 3 4 2 2" xfId="26230" xr:uid="{00000000-0005-0000-0000-00001F240000}"/>
    <cellStyle name="一般 2 6 3 3 4 3" xfId="14797" xr:uid="{00000000-0005-0000-0000-000020240000}"/>
    <cellStyle name="一般 2 6 3 3 4 3 2" xfId="31415" xr:uid="{00000000-0005-0000-0000-000021240000}"/>
    <cellStyle name="一般 2 6 3 3 4 4" xfId="21045" xr:uid="{00000000-0005-0000-0000-000022240000}"/>
    <cellStyle name="一般 2 6 3 3 4 5" xfId="36606" xr:uid="{00000000-0005-0000-0000-000023240000}"/>
    <cellStyle name="一般 2 6 3 3 5" xfId="4582" xr:uid="{00000000-0005-0000-0000-000024240000}"/>
    <cellStyle name="一般 2 6 3 3 5 2" xfId="10672" xr:uid="{00000000-0005-0000-0000-000025240000}"/>
    <cellStyle name="一般 2 6 3 3 5 2 2" xfId="27290" xr:uid="{00000000-0005-0000-0000-000026240000}"/>
    <cellStyle name="一般 2 6 3 3 5 3" xfId="15857" xr:uid="{00000000-0005-0000-0000-000027240000}"/>
    <cellStyle name="一般 2 6 3 3 5 3 2" xfId="32475" xr:uid="{00000000-0005-0000-0000-000028240000}"/>
    <cellStyle name="一般 2 6 3 3 5 4" xfId="22105" xr:uid="{00000000-0005-0000-0000-000029240000}"/>
    <cellStyle name="一般 2 6 3 3 5 5" xfId="37666" xr:uid="{00000000-0005-0000-0000-00002A240000}"/>
    <cellStyle name="一般 2 6 3 3 6" xfId="6432" xr:uid="{00000000-0005-0000-0000-00002B240000}"/>
    <cellStyle name="一般 2 6 3 3 6 2" xfId="23050" xr:uid="{00000000-0005-0000-0000-00002C240000}"/>
    <cellStyle name="一般 2 6 3 3 7" xfId="11617" xr:uid="{00000000-0005-0000-0000-00002D240000}"/>
    <cellStyle name="一般 2 6 3 3 7 2" xfId="28235" xr:uid="{00000000-0005-0000-0000-00002E240000}"/>
    <cellStyle name="一般 2 6 3 3 8" xfId="17865" xr:uid="{00000000-0005-0000-0000-00002F240000}"/>
    <cellStyle name="一般 2 6 3 3 9" xfId="16923" xr:uid="{00000000-0005-0000-0000-000030240000}"/>
    <cellStyle name="一般 2 6 3 4" xfId="466" xr:uid="{00000000-0005-0000-0000-000031240000}"/>
    <cellStyle name="一般 2 6 3 4 10" xfId="33550" xr:uid="{00000000-0005-0000-0000-000032240000}"/>
    <cellStyle name="一般 2 6 3 4 2" xfId="1526" xr:uid="{00000000-0005-0000-0000-000033240000}"/>
    <cellStyle name="一般 2 6 3 4 2 2" xfId="7616" xr:uid="{00000000-0005-0000-0000-000034240000}"/>
    <cellStyle name="一般 2 6 3 4 2 2 2" xfId="24234" xr:uid="{00000000-0005-0000-0000-000035240000}"/>
    <cellStyle name="一般 2 6 3 4 2 3" xfId="12801" xr:uid="{00000000-0005-0000-0000-000036240000}"/>
    <cellStyle name="一般 2 6 3 4 2 3 2" xfId="29419" xr:uid="{00000000-0005-0000-0000-000037240000}"/>
    <cellStyle name="一般 2 6 3 4 2 4" xfId="19049" xr:uid="{00000000-0005-0000-0000-000038240000}"/>
    <cellStyle name="一般 2 6 3 4 2 5" xfId="34610" xr:uid="{00000000-0005-0000-0000-000039240000}"/>
    <cellStyle name="一般 2 6 3 4 3" xfId="2586" xr:uid="{00000000-0005-0000-0000-00003A240000}"/>
    <cellStyle name="一般 2 6 3 4 3 2" xfId="8676" xr:uid="{00000000-0005-0000-0000-00003B240000}"/>
    <cellStyle name="一般 2 6 3 4 3 2 2" xfId="25294" xr:uid="{00000000-0005-0000-0000-00003C240000}"/>
    <cellStyle name="一般 2 6 3 4 3 3" xfId="13861" xr:uid="{00000000-0005-0000-0000-00003D240000}"/>
    <cellStyle name="一般 2 6 3 4 3 3 2" xfId="30479" xr:uid="{00000000-0005-0000-0000-00003E240000}"/>
    <cellStyle name="一般 2 6 3 4 3 4" xfId="20109" xr:uid="{00000000-0005-0000-0000-00003F240000}"/>
    <cellStyle name="一般 2 6 3 4 3 5" xfId="35670" xr:uid="{00000000-0005-0000-0000-000040240000}"/>
    <cellStyle name="一般 2 6 3 4 4" xfId="3646" xr:uid="{00000000-0005-0000-0000-000041240000}"/>
    <cellStyle name="一般 2 6 3 4 4 2" xfId="9736" xr:uid="{00000000-0005-0000-0000-000042240000}"/>
    <cellStyle name="一般 2 6 3 4 4 2 2" xfId="26354" xr:uid="{00000000-0005-0000-0000-000043240000}"/>
    <cellStyle name="一般 2 6 3 4 4 3" xfId="14921" xr:uid="{00000000-0005-0000-0000-000044240000}"/>
    <cellStyle name="一般 2 6 3 4 4 3 2" xfId="31539" xr:uid="{00000000-0005-0000-0000-000045240000}"/>
    <cellStyle name="一般 2 6 3 4 4 4" xfId="21169" xr:uid="{00000000-0005-0000-0000-000046240000}"/>
    <cellStyle name="一般 2 6 3 4 4 5" xfId="36730" xr:uid="{00000000-0005-0000-0000-000047240000}"/>
    <cellStyle name="一般 2 6 3 4 5" xfId="4706" xr:uid="{00000000-0005-0000-0000-000048240000}"/>
    <cellStyle name="一般 2 6 3 4 5 2" xfId="10796" xr:uid="{00000000-0005-0000-0000-000049240000}"/>
    <cellStyle name="一般 2 6 3 4 5 2 2" xfId="27414" xr:uid="{00000000-0005-0000-0000-00004A240000}"/>
    <cellStyle name="一般 2 6 3 4 5 3" xfId="15981" xr:uid="{00000000-0005-0000-0000-00004B240000}"/>
    <cellStyle name="一般 2 6 3 4 5 3 2" xfId="32599" xr:uid="{00000000-0005-0000-0000-00004C240000}"/>
    <cellStyle name="一般 2 6 3 4 5 4" xfId="22229" xr:uid="{00000000-0005-0000-0000-00004D240000}"/>
    <cellStyle name="一般 2 6 3 4 5 5" xfId="37790" xr:uid="{00000000-0005-0000-0000-00004E240000}"/>
    <cellStyle name="一般 2 6 3 4 6" xfId="6556" xr:uid="{00000000-0005-0000-0000-00004F240000}"/>
    <cellStyle name="一般 2 6 3 4 6 2" xfId="23174" xr:uid="{00000000-0005-0000-0000-000050240000}"/>
    <cellStyle name="一般 2 6 3 4 7" xfId="11741" xr:uid="{00000000-0005-0000-0000-000051240000}"/>
    <cellStyle name="一般 2 6 3 4 7 2" xfId="28359" xr:uid="{00000000-0005-0000-0000-000052240000}"/>
    <cellStyle name="一般 2 6 3 4 8" xfId="17989" xr:uid="{00000000-0005-0000-0000-000053240000}"/>
    <cellStyle name="一般 2 6 3 4 9" xfId="17047" xr:uid="{00000000-0005-0000-0000-000054240000}"/>
    <cellStyle name="一般 2 6 3 5" xfId="584" xr:uid="{00000000-0005-0000-0000-000055240000}"/>
    <cellStyle name="一般 2 6 3 5 10" xfId="33668" xr:uid="{00000000-0005-0000-0000-000056240000}"/>
    <cellStyle name="一般 2 6 3 5 2" xfId="1644" xr:uid="{00000000-0005-0000-0000-000057240000}"/>
    <cellStyle name="一般 2 6 3 5 2 2" xfId="7734" xr:uid="{00000000-0005-0000-0000-000058240000}"/>
    <cellStyle name="一般 2 6 3 5 2 2 2" xfId="24352" xr:uid="{00000000-0005-0000-0000-000059240000}"/>
    <cellStyle name="一般 2 6 3 5 2 3" xfId="12919" xr:uid="{00000000-0005-0000-0000-00005A240000}"/>
    <cellStyle name="一般 2 6 3 5 2 3 2" xfId="29537" xr:uid="{00000000-0005-0000-0000-00005B240000}"/>
    <cellStyle name="一般 2 6 3 5 2 4" xfId="19167" xr:uid="{00000000-0005-0000-0000-00005C240000}"/>
    <cellStyle name="一般 2 6 3 5 2 5" xfId="34728" xr:uid="{00000000-0005-0000-0000-00005D240000}"/>
    <cellStyle name="一般 2 6 3 5 3" xfId="2704" xr:uid="{00000000-0005-0000-0000-00005E240000}"/>
    <cellStyle name="一般 2 6 3 5 3 2" xfId="8794" xr:uid="{00000000-0005-0000-0000-00005F240000}"/>
    <cellStyle name="一般 2 6 3 5 3 2 2" xfId="25412" xr:uid="{00000000-0005-0000-0000-000060240000}"/>
    <cellStyle name="一般 2 6 3 5 3 3" xfId="13979" xr:uid="{00000000-0005-0000-0000-000061240000}"/>
    <cellStyle name="一般 2 6 3 5 3 3 2" xfId="30597" xr:uid="{00000000-0005-0000-0000-000062240000}"/>
    <cellStyle name="一般 2 6 3 5 3 4" xfId="20227" xr:uid="{00000000-0005-0000-0000-000063240000}"/>
    <cellStyle name="一般 2 6 3 5 3 5" xfId="35788" xr:uid="{00000000-0005-0000-0000-000064240000}"/>
    <cellStyle name="一般 2 6 3 5 4" xfId="3764" xr:uid="{00000000-0005-0000-0000-000065240000}"/>
    <cellStyle name="一般 2 6 3 5 4 2" xfId="9854" xr:uid="{00000000-0005-0000-0000-000066240000}"/>
    <cellStyle name="一般 2 6 3 5 4 2 2" xfId="26472" xr:uid="{00000000-0005-0000-0000-000067240000}"/>
    <cellStyle name="一般 2 6 3 5 4 3" xfId="15039" xr:uid="{00000000-0005-0000-0000-000068240000}"/>
    <cellStyle name="一般 2 6 3 5 4 3 2" xfId="31657" xr:uid="{00000000-0005-0000-0000-000069240000}"/>
    <cellStyle name="一般 2 6 3 5 4 4" xfId="21287" xr:uid="{00000000-0005-0000-0000-00006A240000}"/>
    <cellStyle name="一般 2 6 3 5 4 5" xfId="36848" xr:uid="{00000000-0005-0000-0000-00006B240000}"/>
    <cellStyle name="一般 2 6 3 5 5" xfId="4824" xr:uid="{00000000-0005-0000-0000-00006C240000}"/>
    <cellStyle name="一般 2 6 3 5 5 2" xfId="10914" xr:uid="{00000000-0005-0000-0000-00006D240000}"/>
    <cellStyle name="一般 2 6 3 5 5 2 2" xfId="27532" xr:uid="{00000000-0005-0000-0000-00006E240000}"/>
    <cellStyle name="一般 2 6 3 5 5 3" xfId="16099" xr:uid="{00000000-0005-0000-0000-00006F240000}"/>
    <cellStyle name="一般 2 6 3 5 5 3 2" xfId="32717" xr:uid="{00000000-0005-0000-0000-000070240000}"/>
    <cellStyle name="一般 2 6 3 5 5 4" xfId="22347" xr:uid="{00000000-0005-0000-0000-000071240000}"/>
    <cellStyle name="一般 2 6 3 5 5 5" xfId="37908" xr:uid="{00000000-0005-0000-0000-000072240000}"/>
    <cellStyle name="一般 2 6 3 5 6" xfId="6674" xr:uid="{00000000-0005-0000-0000-000073240000}"/>
    <cellStyle name="一般 2 6 3 5 6 2" xfId="23292" xr:uid="{00000000-0005-0000-0000-000074240000}"/>
    <cellStyle name="一般 2 6 3 5 7" xfId="11859" xr:uid="{00000000-0005-0000-0000-000075240000}"/>
    <cellStyle name="一般 2 6 3 5 7 2" xfId="28477" xr:uid="{00000000-0005-0000-0000-000076240000}"/>
    <cellStyle name="一般 2 6 3 5 8" xfId="18107" xr:uid="{00000000-0005-0000-0000-000077240000}"/>
    <cellStyle name="一般 2 6 3 5 9" xfId="17165" xr:uid="{00000000-0005-0000-0000-000078240000}"/>
    <cellStyle name="一般 2 6 3 6" xfId="702" xr:uid="{00000000-0005-0000-0000-000079240000}"/>
    <cellStyle name="一般 2 6 3 6 10" xfId="33786" xr:uid="{00000000-0005-0000-0000-00007A240000}"/>
    <cellStyle name="一般 2 6 3 6 2" xfId="1762" xr:uid="{00000000-0005-0000-0000-00007B240000}"/>
    <cellStyle name="一般 2 6 3 6 2 2" xfId="7852" xr:uid="{00000000-0005-0000-0000-00007C240000}"/>
    <cellStyle name="一般 2 6 3 6 2 2 2" xfId="24470" xr:uid="{00000000-0005-0000-0000-00007D240000}"/>
    <cellStyle name="一般 2 6 3 6 2 3" xfId="13037" xr:uid="{00000000-0005-0000-0000-00007E240000}"/>
    <cellStyle name="一般 2 6 3 6 2 3 2" xfId="29655" xr:uid="{00000000-0005-0000-0000-00007F240000}"/>
    <cellStyle name="一般 2 6 3 6 2 4" xfId="19285" xr:uid="{00000000-0005-0000-0000-000080240000}"/>
    <cellStyle name="一般 2 6 3 6 2 5" xfId="34846" xr:uid="{00000000-0005-0000-0000-000081240000}"/>
    <cellStyle name="一般 2 6 3 6 3" xfId="2822" xr:uid="{00000000-0005-0000-0000-000082240000}"/>
    <cellStyle name="一般 2 6 3 6 3 2" xfId="8912" xr:uid="{00000000-0005-0000-0000-000083240000}"/>
    <cellStyle name="一般 2 6 3 6 3 2 2" xfId="25530" xr:uid="{00000000-0005-0000-0000-000084240000}"/>
    <cellStyle name="一般 2 6 3 6 3 3" xfId="14097" xr:uid="{00000000-0005-0000-0000-000085240000}"/>
    <cellStyle name="一般 2 6 3 6 3 3 2" xfId="30715" xr:uid="{00000000-0005-0000-0000-000086240000}"/>
    <cellStyle name="一般 2 6 3 6 3 4" xfId="20345" xr:uid="{00000000-0005-0000-0000-000087240000}"/>
    <cellStyle name="一般 2 6 3 6 3 5" xfId="35906" xr:uid="{00000000-0005-0000-0000-000088240000}"/>
    <cellStyle name="一般 2 6 3 6 4" xfId="3882" xr:uid="{00000000-0005-0000-0000-000089240000}"/>
    <cellStyle name="一般 2 6 3 6 4 2" xfId="9972" xr:uid="{00000000-0005-0000-0000-00008A240000}"/>
    <cellStyle name="一般 2 6 3 6 4 2 2" xfId="26590" xr:uid="{00000000-0005-0000-0000-00008B240000}"/>
    <cellStyle name="一般 2 6 3 6 4 3" xfId="15157" xr:uid="{00000000-0005-0000-0000-00008C240000}"/>
    <cellStyle name="一般 2 6 3 6 4 3 2" xfId="31775" xr:uid="{00000000-0005-0000-0000-00008D240000}"/>
    <cellStyle name="一般 2 6 3 6 4 4" xfId="21405" xr:uid="{00000000-0005-0000-0000-00008E240000}"/>
    <cellStyle name="一般 2 6 3 6 4 5" xfId="36966" xr:uid="{00000000-0005-0000-0000-00008F240000}"/>
    <cellStyle name="一般 2 6 3 6 5" xfId="4942" xr:uid="{00000000-0005-0000-0000-000090240000}"/>
    <cellStyle name="一般 2 6 3 6 5 2" xfId="11032" xr:uid="{00000000-0005-0000-0000-000091240000}"/>
    <cellStyle name="一般 2 6 3 6 5 2 2" xfId="27650" xr:uid="{00000000-0005-0000-0000-000092240000}"/>
    <cellStyle name="一般 2 6 3 6 5 3" xfId="16217" xr:uid="{00000000-0005-0000-0000-000093240000}"/>
    <cellStyle name="一般 2 6 3 6 5 3 2" xfId="32835" xr:uid="{00000000-0005-0000-0000-000094240000}"/>
    <cellStyle name="一般 2 6 3 6 5 4" xfId="22465" xr:uid="{00000000-0005-0000-0000-000095240000}"/>
    <cellStyle name="一般 2 6 3 6 5 5" xfId="38026" xr:uid="{00000000-0005-0000-0000-000096240000}"/>
    <cellStyle name="一般 2 6 3 6 6" xfId="6792" xr:uid="{00000000-0005-0000-0000-000097240000}"/>
    <cellStyle name="一般 2 6 3 6 6 2" xfId="23410" xr:uid="{00000000-0005-0000-0000-000098240000}"/>
    <cellStyle name="一般 2 6 3 6 7" xfId="11977" xr:uid="{00000000-0005-0000-0000-000099240000}"/>
    <cellStyle name="一般 2 6 3 6 7 2" xfId="28595" xr:uid="{00000000-0005-0000-0000-00009A240000}"/>
    <cellStyle name="一般 2 6 3 6 8" xfId="18225" xr:uid="{00000000-0005-0000-0000-00009B240000}"/>
    <cellStyle name="一般 2 6 3 6 9" xfId="17283" xr:uid="{00000000-0005-0000-0000-00009C240000}"/>
    <cellStyle name="一般 2 6 3 7" xfId="820" xr:uid="{00000000-0005-0000-0000-00009D240000}"/>
    <cellStyle name="一般 2 6 3 7 10" xfId="33904" xr:uid="{00000000-0005-0000-0000-00009E240000}"/>
    <cellStyle name="一般 2 6 3 7 2" xfId="1880" xr:uid="{00000000-0005-0000-0000-00009F240000}"/>
    <cellStyle name="一般 2 6 3 7 2 2" xfId="7970" xr:uid="{00000000-0005-0000-0000-0000A0240000}"/>
    <cellStyle name="一般 2 6 3 7 2 2 2" xfId="24588" xr:uid="{00000000-0005-0000-0000-0000A1240000}"/>
    <cellStyle name="一般 2 6 3 7 2 3" xfId="13155" xr:uid="{00000000-0005-0000-0000-0000A2240000}"/>
    <cellStyle name="一般 2 6 3 7 2 3 2" xfId="29773" xr:uid="{00000000-0005-0000-0000-0000A3240000}"/>
    <cellStyle name="一般 2 6 3 7 2 4" xfId="19403" xr:uid="{00000000-0005-0000-0000-0000A4240000}"/>
    <cellStyle name="一般 2 6 3 7 2 5" xfId="34964" xr:uid="{00000000-0005-0000-0000-0000A5240000}"/>
    <cellStyle name="一般 2 6 3 7 3" xfId="2940" xr:uid="{00000000-0005-0000-0000-0000A6240000}"/>
    <cellStyle name="一般 2 6 3 7 3 2" xfId="9030" xr:uid="{00000000-0005-0000-0000-0000A7240000}"/>
    <cellStyle name="一般 2 6 3 7 3 2 2" xfId="25648" xr:uid="{00000000-0005-0000-0000-0000A8240000}"/>
    <cellStyle name="一般 2 6 3 7 3 3" xfId="14215" xr:uid="{00000000-0005-0000-0000-0000A9240000}"/>
    <cellStyle name="一般 2 6 3 7 3 3 2" xfId="30833" xr:uid="{00000000-0005-0000-0000-0000AA240000}"/>
    <cellStyle name="一般 2 6 3 7 3 4" xfId="20463" xr:uid="{00000000-0005-0000-0000-0000AB240000}"/>
    <cellStyle name="一般 2 6 3 7 3 5" xfId="36024" xr:uid="{00000000-0005-0000-0000-0000AC240000}"/>
    <cellStyle name="一般 2 6 3 7 4" xfId="4000" xr:uid="{00000000-0005-0000-0000-0000AD240000}"/>
    <cellStyle name="一般 2 6 3 7 4 2" xfId="10090" xr:uid="{00000000-0005-0000-0000-0000AE240000}"/>
    <cellStyle name="一般 2 6 3 7 4 2 2" xfId="26708" xr:uid="{00000000-0005-0000-0000-0000AF240000}"/>
    <cellStyle name="一般 2 6 3 7 4 3" xfId="15275" xr:uid="{00000000-0005-0000-0000-0000B0240000}"/>
    <cellStyle name="一般 2 6 3 7 4 3 2" xfId="31893" xr:uid="{00000000-0005-0000-0000-0000B1240000}"/>
    <cellStyle name="一般 2 6 3 7 4 4" xfId="21523" xr:uid="{00000000-0005-0000-0000-0000B2240000}"/>
    <cellStyle name="一般 2 6 3 7 4 5" xfId="37084" xr:uid="{00000000-0005-0000-0000-0000B3240000}"/>
    <cellStyle name="一般 2 6 3 7 5" xfId="5060" xr:uid="{00000000-0005-0000-0000-0000B4240000}"/>
    <cellStyle name="一般 2 6 3 7 5 2" xfId="11150" xr:uid="{00000000-0005-0000-0000-0000B5240000}"/>
    <cellStyle name="一般 2 6 3 7 5 2 2" xfId="27768" xr:uid="{00000000-0005-0000-0000-0000B6240000}"/>
    <cellStyle name="一般 2 6 3 7 5 3" xfId="16335" xr:uid="{00000000-0005-0000-0000-0000B7240000}"/>
    <cellStyle name="一般 2 6 3 7 5 3 2" xfId="32953" xr:uid="{00000000-0005-0000-0000-0000B8240000}"/>
    <cellStyle name="一般 2 6 3 7 5 4" xfId="22583" xr:uid="{00000000-0005-0000-0000-0000B9240000}"/>
    <cellStyle name="一般 2 6 3 7 5 5" xfId="38144" xr:uid="{00000000-0005-0000-0000-0000BA240000}"/>
    <cellStyle name="一般 2 6 3 7 6" xfId="6910" xr:uid="{00000000-0005-0000-0000-0000BB240000}"/>
    <cellStyle name="一般 2 6 3 7 6 2" xfId="23528" xr:uid="{00000000-0005-0000-0000-0000BC240000}"/>
    <cellStyle name="一般 2 6 3 7 7" xfId="12095" xr:uid="{00000000-0005-0000-0000-0000BD240000}"/>
    <cellStyle name="一般 2 6 3 7 7 2" xfId="28713" xr:uid="{00000000-0005-0000-0000-0000BE240000}"/>
    <cellStyle name="一般 2 6 3 7 8" xfId="18343" xr:uid="{00000000-0005-0000-0000-0000BF240000}"/>
    <cellStyle name="一般 2 6 3 7 9" xfId="17401" xr:uid="{00000000-0005-0000-0000-0000C0240000}"/>
    <cellStyle name="一般 2 6 3 8" xfId="938" xr:uid="{00000000-0005-0000-0000-0000C1240000}"/>
    <cellStyle name="一般 2 6 3 8 10" xfId="34022" xr:uid="{00000000-0005-0000-0000-0000C2240000}"/>
    <cellStyle name="一般 2 6 3 8 2" xfId="1998" xr:uid="{00000000-0005-0000-0000-0000C3240000}"/>
    <cellStyle name="一般 2 6 3 8 2 2" xfId="8088" xr:uid="{00000000-0005-0000-0000-0000C4240000}"/>
    <cellStyle name="一般 2 6 3 8 2 2 2" xfId="24706" xr:uid="{00000000-0005-0000-0000-0000C5240000}"/>
    <cellStyle name="一般 2 6 3 8 2 3" xfId="13273" xr:uid="{00000000-0005-0000-0000-0000C6240000}"/>
    <cellStyle name="一般 2 6 3 8 2 3 2" xfId="29891" xr:uid="{00000000-0005-0000-0000-0000C7240000}"/>
    <cellStyle name="一般 2 6 3 8 2 4" xfId="19521" xr:uid="{00000000-0005-0000-0000-0000C8240000}"/>
    <cellStyle name="一般 2 6 3 8 2 5" xfId="35082" xr:uid="{00000000-0005-0000-0000-0000C9240000}"/>
    <cellStyle name="一般 2 6 3 8 3" xfId="3058" xr:uid="{00000000-0005-0000-0000-0000CA240000}"/>
    <cellStyle name="一般 2 6 3 8 3 2" xfId="9148" xr:uid="{00000000-0005-0000-0000-0000CB240000}"/>
    <cellStyle name="一般 2 6 3 8 3 2 2" xfId="25766" xr:uid="{00000000-0005-0000-0000-0000CC240000}"/>
    <cellStyle name="一般 2 6 3 8 3 3" xfId="14333" xr:uid="{00000000-0005-0000-0000-0000CD240000}"/>
    <cellStyle name="一般 2 6 3 8 3 3 2" xfId="30951" xr:uid="{00000000-0005-0000-0000-0000CE240000}"/>
    <cellStyle name="一般 2 6 3 8 3 4" xfId="20581" xr:uid="{00000000-0005-0000-0000-0000CF240000}"/>
    <cellStyle name="一般 2 6 3 8 3 5" xfId="36142" xr:uid="{00000000-0005-0000-0000-0000D0240000}"/>
    <cellStyle name="一般 2 6 3 8 4" xfId="4118" xr:uid="{00000000-0005-0000-0000-0000D1240000}"/>
    <cellStyle name="一般 2 6 3 8 4 2" xfId="10208" xr:uid="{00000000-0005-0000-0000-0000D2240000}"/>
    <cellStyle name="一般 2 6 3 8 4 2 2" xfId="26826" xr:uid="{00000000-0005-0000-0000-0000D3240000}"/>
    <cellStyle name="一般 2 6 3 8 4 3" xfId="15393" xr:uid="{00000000-0005-0000-0000-0000D4240000}"/>
    <cellStyle name="一般 2 6 3 8 4 3 2" xfId="32011" xr:uid="{00000000-0005-0000-0000-0000D5240000}"/>
    <cellStyle name="一般 2 6 3 8 4 4" xfId="21641" xr:uid="{00000000-0005-0000-0000-0000D6240000}"/>
    <cellStyle name="一般 2 6 3 8 4 5" xfId="37202" xr:uid="{00000000-0005-0000-0000-0000D7240000}"/>
    <cellStyle name="一般 2 6 3 8 5" xfId="5178" xr:uid="{00000000-0005-0000-0000-0000D8240000}"/>
    <cellStyle name="一般 2 6 3 8 5 2" xfId="11268" xr:uid="{00000000-0005-0000-0000-0000D9240000}"/>
    <cellStyle name="一般 2 6 3 8 5 2 2" xfId="27886" xr:uid="{00000000-0005-0000-0000-0000DA240000}"/>
    <cellStyle name="一般 2 6 3 8 5 3" xfId="16453" xr:uid="{00000000-0005-0000-0000-0000DB240000}"/>
    <cellStyle name="一般 2 6 3 8 5 3 2" xfId="33071" xr:uid="{00000000-0005-0000-0000-0000DC240000}"/>
    <cellStyle name="一般 2 6 3 8 5 4" xfId="22701" xr:uid="{00000000-0005-0000-0000-0000DD240000}"/>
    <cellStyle name="一般 2 6 3 8 5 5" xfId="38262" xr:uid="{00000000-0005-0000-0000-0000DE240000}"/>
    <cellStyle name="一般 2 6 3 8 6" xfId="7028" xr:uid="{00000000-0005-0000-0000-0000DF240000}"/>
    <cellStyle name="一般 2 6 3 8 6 2" xfId="23646" xr:uid="{00000000-0005-0000-0000-0000E0240000}"/>
    <cellStyle name="一般 2 6 3 8 7" xfId="12213" xr:uid="{00000000-0005-0000-0000-0000E1240000}"/>
    <cellStyle name="一般 2 6 3 8 7 2" xfId="28831" xr:uid="{00000000-0005-0000-0000-0000E2240000}"/>
    <cellStyle name="一般 2 6 3 8 8" xfId="18461" xr:uid="{00000000-0005-0000-0000-0000E3240000}"/>
    <cellStyle name="一般 2 6 3 8 9" xfId="17519" xr:uid="{00000000-0005-0000-0000-0000E4240000}"/>
    <cellStyle name="一般 2 6 3 9" xfId="1163" xr:uid="{00000000-0005-0000-0000-0000E5240000}"/>
    <cellStyle name="一般 2 6 3 9 2" xfId="2223" xr:uid="{00000000-0005-0000-0000-0000E6240000}"/>
    <cellStyle name="一般 2 6 3 9 2 2" xfId="8313" xr:uid="{00000000-0005-0000-0000-0000E7240000}"/>
    <cellStyle name="一般 2 6 3 9 2 2 2" xfId="24931" xr:uid="{00000000-0005-0000-0000-0000E8240000}"/>
    <cellStyle name="一般 2 6 3 9 2 3" xfId="13498" xr:uid="{00000000-0005-0000-0000-0000E9240000}"/>
    <cellStyle name="一般 2 6 3 9 2 3 2" xfId="30116" xr:uid="{00000000-0005-0000-0000-0000EA240000}"/>
    <cellStyle name="一般 2 6 3 9 2 4" xfId="19746" xr:uid="{00000000-0005-0000-0000-0000EB240000}"/>
    <cellStyle name="一般 2 6 3 9 2 5" xfId="35307" xr:uid="{00000000-0005-0000-0000-0000EC240000}"/>
    <cellStyle name="一般 2 6 3 9 3" xfId="3283" xr:uid="{00000000-0005-0000-0000-0000ED240000}"/>
    <cellStyle name="一般 2 6 3 9 3 2" xfId="9373" xr:uid="{00000000-0005-0000-0000-0000EE240000}"/>
    <cellStyle name="一般 2 6 3 9 3 2 2" xfId="25991" xr:uid="{00000000-0005-0000-0000-0000EF240000}"/>
    <cellStyle name="一般 2 6 3 9 3 3" xfId="14558" xr:uid="{00000000-0005-0000-0000-0000F0240000}"/>
    <cellStyle name="一般 2 6 3 9 3 3 2" xfId="31176" xr:uid="{00000000-0005-0000-0000-0000F1240000}"/>
    <cellStyle name="一般 2 6 3 9 3 4" xfId="20806" xr:uid="{00000000-0005-0000-0000-0000F2240000}"/>
    <cellStyle name="一般 2 6 3 9 3 5" xfId="36367" xr:uid="{00000000-0005-0000-0000-0000F3240000}"/>
    <cellStyle name="一般 2 6 3 9 4" xfId="4343" xr:uid="{00000000-0005-0000-0000-0000F4240000}"/>
    <cellStyle name="一般 2 6 3 9 4 2" xfId="10433" xr:uid="{00000000-0005-0000-0000-0000F5240000}"/>
    <cellStyle name="一般 2 6 3 9 4 2 2" xfId="27051" xr:uid="{00000000-0005-0000-0000-0000F6240000}"/>
    <cellStyle name="一般 2 6 3 9 4 3" xfId="15618" xr:uid="{00000000-0005-0000-0000-0000F7240000}"/>
    <cellStyle name="一般 2 6 3 9 4 3 2" xfId="32236" xr:uid="{00000000-0005-0000-0000-0000F8240000}"/>
    <cellStyle name="一般 2 6 3 9 4 4" xfId="21866" xr:uid="{00000000-0005-0000-0000-0000F9240000}"/>
    <cellStyle name="一般 2 6 3 9 4 5" xfId="37427" xr:uid="{00000000-0005-0000-0000-0000FA240000}"/>
    <cellStyle name="一般 2 6 3 9 5" xfId="7253" xr:uid="{00000000-0005-0000-0000-0000FB240000}"/>
    <cellStyle name="一般 2 6 3 9 5 2" xfId="23871" xr:uid="{00000000-0005-0000-0000-0000FC240000}"/>
    <cellStyle name="一般 2 6 3 9 6" xfId="12438" xr:uid="{00000000-0005-0000-0000-0000FD240000}"/>
    <cellStyle name="一般 2 6 3 9 6 2" xfId="29056" xr:uid="{00000000-0005-0000-0000-0000FE240000}"/>
    <cellStyle name="一般 2 6 3 9 7" xfId="18686" xr:uid="{00000000-0005-0000-0000-0000FF240000}"/>
    <cellStyle name="一般 2 6 3 9 8" xfId="16684" xr:uid="{00000000-0005-0000-0000-000000250000}"/>
    <cellStyle name="一般 2 6 3 9 9" xfId="34247" xr:uid="{00000000-0005-0000-0000-000001250000}"/>
    <cellStyle name="一般 2 6 4" xfId="127" xr:uid="{00000000-0005-0000-0000-000002250000}"/>
    <cellStyle name="一般 2 6 4 10" xfId="1080" xr:uid="{00000000-0005-0000-0000-000003250000}"/>
    <cellStyle name="一般 2 6 4 10 2" xfId="7170" xr:uid="{00000000-0005-0000-0000-000004250000}"/>
    <cellStyle name="一般 2 6 4 10 2 2" xfId="23788" xr:uid="{00000000-0005-0000-0000-000005250000}"/>
    <cellStyle name="一般 2 6 4 10 3" xfId="12355" xr:uid="{00000000-0005-0000-0000-000006250000}"/>
    <cellStyle name="一般 2 6 4 10 3 2" xfId="28973" xr:uid="{00000000-0005-0000-0000-000007250000}"/>
    <cellStyle name="一般 2 6 4 10 4" xfId="18603" xr:uid="{00000000-0005-0000-0000-000008250000}"/>
    <cellStyle name="一般 2 6 4 10 5" xfId="34164" xr:uid="{00000000-0005-0000-0000-000009250000}"/>
    <cellStyle name="一般 2 6 4 11" xfId="2140" xr:uid="{00000000-0005-0000-0000-00000A250000}"/>
    <cellStyle name="一般 2 6 4 11 2" xfId="8230" xr:uid="{00000000-0005-0000-0000-00000B250000}"/>
    <cellStyle name="一般 2 6 4 11 2 2" xfId="24848" xr:uid="{00000000-0005-0000-0000-00000C250000}"/>
    <cellStyle name="一般 2 6 4 11 3" xfId="13415" xr:uid="{00000000-0005-0000-0000-00000D250000}"/>
    <cellStyle name="一般 2 6 4 11 3 2" xfId="30033" xr:uid="{00000000-0005-0000-0000-00000E250000}"/>
    <cellStyle name="一般 2 6 4 11 4" xfId="19663" xr:uid="{00000000-0005-0000-0000-00000F250000}"/>
    <cellStyle name="一般 2 6 4 11 5" xfId="35224" xr:uid="{00000000-0005-0000-0000-000010250000}"/>
    <cellStyle name="一般 2 6 4 12" xfId="3200" xr:uid="{00000000-0005-0000-0000-000011250000}"/>
    <cellStyle name="一般 2 6 4 12 2" xfId="9290" xr:uid="{00000000-0005-0000-0000-000012250000}"/>
    <cellStyle name="一般 2 6 4 12 2 2" xfId="25908" xr:uid="{00000000-0005-0000-0000-000013250000}"/>
    <cellStyle name="一般 2 6 4 12 3" xfId="14475" xr:uid="{00000000-0005-0000-0000-000014250000}"/>
    <cellStyle name="一般 2 6 4 12 3 2" xfId="31093" xr:uid="{00000000-0005-0000-0000-000015250000}"/>
    <cellStyle name="一般 2 6 4 12 4" xfId="20723" xr:uid="{00000000-0005-0000-0000-000016250000}"/>
    <cellStyle name="一般 2 6 4 12 5" xfId="36284" xr:uid="{00000000-0005-0000-0000-000017250000}"/>
    <cellStyle name="一般 2 6 4 13" xfId="4260" xr:uid="{00000000-0005-0000-0000-000018250000}"/>
    <cellStyle name="一般 2 6 4 13 2" xfId="10350" xr:uid="{00000000-0005-0000-0000-000019250000}"/>
    <cellStyle name="一般 2 6 4 13 2 2" xfId="26968" xr:uid="{00000000-0005-0000-0000-00001A250000}"/>
    <cellStyle name="一般 2 6 4 13 3" xfId="15535" xr:uid="{00000000-0005-0000-0000-00001B250000}"/>
    <cellStyle name="一般 2 6 4 13 3 2" xfId="32153" xr:uid="{00000000-0005-0000-0000-00001C250000}"/>
    <cellStyle name="一般 2 6 4 13 4" xfId="21783" xr:uid="{00000000-0005-0000-0000-00001D250000}"/>
    <cellStyle name="一般 2 6 4 13 5" xfId="37344" xr:uid="{00000000-0005-0000-0000-00001E250000}"/>
    <cellStyle name="一般 2 6 4 14" xfId="6217" xr:uid="{00000000-0005-0000-0000-00001F250000}"/>
    <cellStyle name="一般 2 6 4 14 2" xfId="22835" xr:uid="{00000000-0005-0000-0000-000020250000}"/>
    <cellStyle name="一般 2 6 4 15" xfId="11402" xr:uid="{00000000-0005-0000-0000-000021250000}"/>
    <cellStyle name="一般 2 6 4 15 2" xfId="28020" xr:uid="{00000000-0005-0000-0000-000022250000}"/>
    <cellStyle name="一般 2 6 4 16" xfId="17638" xr:uid="{00000000-0005-0000-0000-000023250000}"/>
    <cellStyle name="一般 2 6 4 17" xfId="16601" xr:uid="{00000000-0005-0000-0000-000024250000}"/>
    <cellStyle name="一般 2 6 4 18" xfId="33211" xr:uid="{00000000-0005-0000-0000-000025250000}"/>
    <cellStyle name="一般 2 6 4 2" xfId="245" xr:uid="{00000000-0005-0000-0000-000026250000}"/>
    <cellStyle name="一般 2 6 4 2 10" xfId="33329" xr:uid="{00000000-0005-0000-0000-000027250000}"/>
    <cellStyle name="一般 2 6 4 2 2" xfId="1305" xr:uid="{00000000-0005-0000-0000-000028250000}"/>
    <cellStyle name="一般 2 6 4 2 2 2" xfId="7395" xr:uid="{00000000-0005-0000-0000-000029250000}"/>
    <cellStyle name="一般 2 6 4 2 2 2 2" xfId="24013" xr:uid="{00000000-0005-0000-0000-00002A250000}"/>
    <cellStyle name="一般 2 6 4 2 2 3" xfId="12580" xr:uid="{00000000-0005-0000-0000-00002B250000}"/>
    <cellStyle name="一般 2 6 4 2 2 3 2" xfId="29198" xr:uid="{00000000-0005-0000-0000-00002C250000}"/>
    <cellStyle name="一般 2 6 4 2 2 4" xfId="18828" xr:uid="{00000000-0005-0000-0000-00002D250000}"/>
    <cellStyle name="一般 2 6 4 2 2 5" xfId="34389" xr:uid="{00000000-0005-0000-0000-00002E250000}"/>
    <cellStyle name="一般 2 6 4 2 3" xfId="2365" xr:uid="{00000000-0005-0000-0000-00002F250000}"/>
    <cellStyle name="一般 2 6 4 2 3 2" xfId="8455" xr:uid="{00000000-0005-0000-0000-000030250000}"/>
    <cellStyle name="一般 2 6 4 2 3 2 2" xfId="25073" xr:uid="{00000000-0005-0000-0000-000031250000}"/>
    <cellStyle name="一般 2 6 4 2 3 3" xfId="13640" xr:uid="{00000000-0005-0000-0000-000032250000}"/>
    <cellStyle name="一般 2 6 4 2 3 3 2" xfId="30258" xr:uid="{00000000-0005-0000-0000-000033250000}"/>
    <cellStyle name="一般 2 6 4 2 3 4" xfId="19888" xr:uid="{00000000-0005-0000-0000-000034250000}"/>
    <cellStyle name="一般 2 6 4 2 3 5" xfId="35449" xr:uid="{00000000-0005-0000-0000-000035250000}"/>
    <cellStyle name="一般 2 6 4 2 4" xfId="3425" xr:uid="{00000000-0005-0000-0000-000036250000}"/>
    <cellStyle name="一般 2 6 4 2 4 2" xfId="9515" xr:uid="{00000000-0005-0000-0000-000037250000}"/>
    <cellStyle name="一般 2 6 4 2 4 2 2" xfId="26133" xr:uid="{00000000-0005-0000-0000-000038250000}"/>
    <cellStyle name="一般 2 6 4 2 4 3" xfId="14700" xr:uid="{00000000-0005-0000-0000-000039250000}"/>
    <cellStyle name="一般 2 6 4 2 4 3 2" xfId="31318" xr:uid="{00000000-0005-0000-0000-00003A250000}"/>
    <cellStyle name="一般 2 6 4 2 4 4" xfId="20948" xr:uid="{00000000-0005-0000-0000-00003B250000}"/>
    <cellStyle name="一般 2 6 4 2 4 5" xfId="36509" xr:uid="{00000000-0005-0000-0000-00003C250000}"/>
    <cellStyle name="一般 2 6 4 2 5" xfId="4485" xr:uid="{00000000-0005-0000-0000-00003D250000}"/>
    <cellStyle name="一般 2 6 4 2 5 2" xfId="10575" xr:uid="{00000000-0005-0000-0000-00003E250000}"/>
    <cellStyle name="一般 2 6 4 2 5 2 2" xfId="27193" xr:uid="{00000000-0005-0000-0000-00003F250000}"/>
    <cellStyle name="一般 2 6 4 2 5 3" xfId="15760" xr:uid="{00000000-0005-0000-0000-000040250000}"/>
    <cellStyle name="一般 2 6 4 2 5 3 2" xfId="32378" xr:uid="{00000000-0005-0000-0000-000041250000}"/>
    <cellStyle name="一般 2 6 4 2 5 4" xfId="22008" xr:uid="{00000000-0005-0000-0000-000042250000}"/>
    <cellStyle name="一般 2 6 4 2 5 5" xfId="37569" xr:uid="{00000000-0005-0000-0000-000043250000}"/>
    <cellStyle name="一般 2 6 4 2 6" xfId="6335" xr:uid="{00000000-0005-0000-0000-000044250000}"/>
    <cellStyle name="一般 2 6 4 2 6 2" xfId="22953" xr:uid="{00000000-0005-0000-0000-000045250000}"/>
    <cellStyle name="一般 2 6 4 2 7" xfId="11520" xr:uid="{00000000-0005-0000-0000-000046250000}"/>
    <cellStyle name="一般 2 6 4 2 7 2" xfId="28138" xr:uid="{00000000-0005-0000-0000-000047250000}"/>
    <cellStyle name="一般 2 6 4 2 8" xfId="17756" xr:uid="{00000000-0005-0000-0000-000048250000}"/>
    <cellStyle name="一般 2 6 4 2 9" xfId="16826" xr:uid="{00000000-0005-0000-0000-000049250000}"/>
    <cellStyle name="一般 2 6 4 3" xfId="366" xr:uid="{00000000-0005-0000-0000-00004A250000}"/>
    <cellStyle name="一般 2 6 4 3 10" xfId="33450" xr:uid="{00000000-0005-0000-0000-00004B250000}"/>
    <cellStyle name="一般 2 6 4 3 2" xfId="1426" xr:uid="{00000000-0005-0000-0000-00004C250000}"/>
    <cellStyle name="一般 2 6 4 3 2 2" xfId="7516" xr:uid="{00000000-0005-0000-0000-00004D250000}"/>
    <cellStyle name="一般 2 6 4 3 2 2 2" xfId="24134" xr:uid="{00000000-0005-0000-0000-00004E250000}"/>
    <cellStyle name="一般 2 6 4 3 2 3" xfId="12701" xr:uid="{00000000-0005-0000-0000-00004F250000}"/>
    <cellStyle name="一般 2 6 4 3 2 3 2" xfId="29319" xr:uid="{00000000-0005-0000-0000-000050250000}"/>
    <cellStyle name="一般 2 6 4 3 2 4" xfId="18949" xr:uid="{00000000-0005-0000-0000-000051250000}"/>
    <cellStyle name="一般 2 6 4 3 2 5" xfId="34510" xr:uid="{00000000-0005-0000-0000-000052250000}"/>
    <cellStyle name="一般 2 6 4 3 3" xfId="2486" xr:uid="{00000000-0005-0000-0000-000053250000}"/>
    <cellStyle name="一般 2 6 4 3 3 2" xfId="8576" xr:uid="{00000000-0005-0000-0000-000054250000}"/>
    <cellStyle name="一般 2 6 4 3 3 2 2" xfId="25194" xr:uid="{00000000-0005-0000-0000-000055250000}"/>
    <cellStyle name="一般 2 6 4 3 3 3" xfId="13761" xr:uid="{00000000-0005-0000-0000-000056250000}"/>
    <cellStyle name="一般 2 6 4 3 3 3 2" xfId="30379" xr:uid="{00000000-0005-0000-0000-000057250000}"/>
    <cellStyle name="一般 2 6 4 3 3 4" xfId="20009" xr:uid="{00000000-0005-0000-0000-000058250000}"/>
    <cellStyle name="一般 2 6 4 3 3 5" xfId="35570" xr:uid="{00000000-0005-0000-0000-000059250000}"/>
    <cellStyle name="一般 2 6 4 3 4" xfId="3546" xr:uid="{00000000-0005-0000-0000-00005A250000}"/>
    <cellStyle name="一般 2 6 4 3 4 2" xfId="9636" xr:uid="{00000000-0005-0000-0000-00005B250000}"/>
    <cellStyle name="一般 2 6 4 3 4 2 2" xfId="26254" xr:uid="{00000000-0005-0000-0000-00005C250000}"/>
    <cellStyle name="一般 2 6 4 3 4 3" xfId="14821" xr:uid="{00000000-0005-0000-0000-00005D250000}"/>
    <cellStyle name="一般 2 6 4 3 4 3 2" xfId="31439" xr:uid="{00000000-0005-0000-0000-00005E250000}"/>
    <cellStyle name="一般 2 6 4 3 4 4" xfId="21069" xr:uid="{00000000-0005-0000-0000-00005F250000}"/>
    <cellStyle name="一般 2 6 4 3 4 5" xfId="36630" xr:uid="{00000000-0005-0000-0000-000060250000}"/>
    <cellStyle name="一般 2 6 4 3 5" xfId="4606" xr:uid="{00000000-0005-0000-0000-000061250000}"/>
    <cellStyle name="一般 2 6 4 3 5 2" xfId="10696" xr:uid="{00000000-0005-0000-0000-000062250000}"/>
    <cellStyle name="一般 2 6 4 3 5 2 2" xfId="27314" xr:uid="{00000000-0005-0000-0000-000063250000}"/>
    <cellStyle name="一般 2 6 4 3 5 3" xfId="15881" xr:uid="{00000000-0005-0000-0000-000064250000}"/>
    <cellStyle name="一般 2 6 4 3 5 3 2" xfId="32499" xr:uid="{00000000-0005-0000-0000-000065250000}"/>
    <cellStyle name="一般 2 6 4 3 5 4" xfId="22129" xr:uid="{00000000-0005-0000-0000-000066250000}"/>
    <cellStyle name="一般 2 6 4 3 5 5" xfId="37690" xr:uid="{00000000-0005-0000-0000-000067250000}"/>
    <cellStyle name="一般 2 6 4 3 6" xfId="6456" xr:uid="{00000000-0005-0000-0000-000068250000}"/>
    <cellStyle name="一般 2 6 4 3 6 2" xfId="23074" xr:uid="{00000000-0005-0000-0000-000069250000}"/>
    <cellStyle name="一般 2 6 4 3 7" xfId="11641" xr:uid="{00000000-0005-0000-0000-00006A250000}"/>
    <cellStyle name="一般 2 6 4 3 7 2" xfId="28259" xr:uid="{00000000-0005-0000-0000-00006B250000}"/>
    <cellStyle name="一般 2 6 4 3 8" xfId="17889" xr:uid="{00000000-0005-0000-0000-00006C250000}"/>
    <cellStyle name="一般 2 6 4 3 9" xfId="16947" xr:uid="{00000000-0005-0000-0000-00006D250000}"/>
    <cellStyle name="一般 2 6 4 4" xfId="490" xr:uid="{00000000-0005-0000-0000-00006E250000}"/>
    <cellStyle name="一般 2 6 4 4 10" xfId="33574" xr:uid="{00000000-0005-0000-0000-00006F250000}"/>
    <cellStyle name="一般 2 6 4 4 2" xfId="1550" xr:uid="{00000000-0005-0000-0000-000070250000}"/>
    <cellStyle name="一般 2 6 4 4 2 2" xfId="7640" xr:uid="{00000000-0005-0000-0000-000071250000}"/>
    <cellStyle name="一般 2 6 4 4 2 2 2" xfId="24258" xr:uid="{00000000-0005-0000-0000-000072250000}"/>
    <cellStyle name="一般 2 6 4 4 2 3" xfId="12825" xr:uid="{00000000-0005-0000-0000-000073250000}"/>
    <cellStyle name="一般 2 6 4 4 2 3 2" xfId="29443" xr:uid="{00000000-0005-0000-0000-000074250000}"/>
    <cellStyle name="一般 2 6 4 4 2 4" xfId="19073" xr:uid="{00000000-0005-0000-0000-000075250000}"/>
    <cellStyle name="一般 2 6 4 4 2 5" xfId="34634" xr:uid="{00000000-0005-0000-0000-000076250000}"/>
    <cellStyle name="一般 2 6 4 4 3" xfId="2610" xr:uid="{00000000-0005-0000-0000-000077250000}"/>
    <cellStyle name="一般 2 6 4 4 3 2" xfId="8700" xr:uid="{00000000-0005-0000-0000-000078250000}"/>
    <cellStyle name="一般 2 6 4 4 3 2 2" xfId="25318" xr:uid="{00000000-0005-0000-0000-000079250000}"/>
    <cellStyle name="一般 2 6 4 4 3 3" xfId="13885" xr:uid="{00000000-0005-0000-0000-00007A250000}"/>
    <cellStyle name="一般 2 6 4 4 3 3 2" xfId="30503" xr:uid="{00000000-0005-0000-0000-00007B250000}"/>
    <cellStyle name="一般 2 6 4 4 3 4" xfId="20133" xr:uid="{00000000-0005-0000-0000-00007C250000}"/>
    <cellStyle name="一般 2 6 4 4 3 5" xfId="35694" xr:uid="{00000000-0005-0000-0000-00007D250000}"/>
    <cellStyle name="一般 2 6 4 4 4" xfId="3670" xr:uid="{00000000-0005-0000-0000-00007E250000}"/>
    <cellStyle name="一般 2 6 4 4 4 2" xfId="9760" xr:uid="{00000000-0005-0000-0000-00007F250000}"/>
    <cellStyle name="一般 2 6 4 4 4 2 2" xfId="26378" xr:uid="{00000000-0005-0000-0000-000080250000}"/>
    <cellStyle name="一般 2 6 4 4 4 3" xfId="14945" xr:uid="{00000000-0005-0000-0000-000081250000}"/>
    <cellStyle name="一般 2 6 4 4 4 3 2" xfId="31563" xr:uid="{00000000-0005-0000-0000-000082250000}"/>
    <cellStyle name="一般 2 6 4 4 4 4" xfId="21193" xr:uid="{00000000-0005-0000-0000-000083250000}"/>
    <cellStyle name="一般 2 6 4 4 4 5" xfId="36754" xr:uid="{00000000-0005-0000-0000-000084250000}"/>
    <cellStyle name="一般 2 6 4 4 5" xfId="4730" xr:uid="{00000000-0005-0000-0000-000085250000}"/>
    <cellStyle name="一般 2 6 4 4 5 2" xfId="10820" xr:uid="{00000000-0005-0000-0000-000086250000}"/>
    <cellStyle name="一般 2 6 4 4 5 2 2" xfId="27438" xr:uid="{00000000-0005-0000-0000-000087250000}"/>
    <cellStyle name="一般 2 6 4 4 5 3" xfId="16005" xr:uid="{00000000-0005-0000-0000-000088250000}"/>
    <cellStyle name="一般 2 6 4 4 5 3 2" xfId="32623" xr:uid="{00000000-0005-0000-0000-000089250000}"/>
    <cellStyle name="一般 2 6 4 4 5 4" xfId="22253" xr:uid="{00000000-0005-0000-0000-00008A250000}"/>
    <cellStyle name="一般 2 6 4 4 5 5" xfId="37814" xr:uid="{00000000-0005-0000-0000-00008B250000}"/>
    <cellStyle name="一般 2 6 4 4 6" xfId="6580" xr:uid="{00000000-0005-0000-0000-00008C250000}"/>
    <cellStyle name="一般 2 6 4 4 6 2" xfId="23198" xr:uid="{00000000-0005-0000-0000-00008D250000}"/>
    <cellStyle name="一般 2 6 4 4 7" xfId="11765" xr:uid="{00000000-0005-0000-0000-00008E250000}"/>
    <cellStyle name="一般 2 6 4 4 7 2" xfId="28383" xr:uid="{00000000-0005-0000-0000-00008F250000}"/>
    <cellStyle name="一般 2 6 4 4 8" xfId="18013" xr:uid="{00000000-0005-0000-0000-000090250000}"/>
    <cellStyle name="一般 2 6 4 4 9" xfId="17071" xr:uid="{00000000-0005-0000-0000-000091250000}"/>
    <cellStyle name="一般 2 6 4 5" xfId="608" xr:uid="{00000000-0005-0000-0000-000092250000}"/>
    <cellStyle name="一般 2 6 4 5 10" xfId="33692" xr:uid="{00000000-0005-0000-0000-000093250000}"/>
    <cellStyle name="一般 2 6 4 5 2" xfId="1668" xr:uid="{00000000-0005-0000-0000-000094250000}"/>
    <cellStyle name="一般 2 6 4 5 2 2" xfId="7758" xr:uid="{00000000-0005-0000-0000-000095250000}"/>
    <cellStyle name="一般 2 6 4 5 2 2 2" xfId="24376" xr:uid="{00000000-0005-0000-0000-000096250000}"/>
    <cellStyle name="一般 2 6 4 5 2 3" xfId="12943" xr:uid="{00000000-0005-0000-0000-000097250000}"/>
    <cellStyle name="一般 2 6 4 5 2 3 2" xfId="29561" xr:uid="{00000000-0005-0000-0000-000098250000}"/>
    <cellStyle name="一般 2 6 4 5 2 4" xfId="19191" xr:uid="{00000000-0005-0000-0000-000099250000}"/>
    <cellStyle name="一般 2 6 4 5 2 5" xfId="34752" xr:uid="{00000000-0005-0000-0000-00009A250000}"/>
    <cellStyle name="一般 2 6 4 5 3" xfId="2728" xr:uid="{00000000-0005-0000-0000-00009B250000}"/>
    <cellStyle name="一般 2 6 4 5 3 2" xfId="8818" xr:uid="{00000000-0005-0000-0000-00009C250000}"/>
    <cellStyle name="一般 2 6 4 5 3 2 2" xfId="25436" xr:uid="{00000000-0005-0000-0000-00009D250000}"/>
    <cellStyle name="一般 2 6 4 5 3 3" xfId="14003" xr:uid="{00000000-0005-0000-0000-00009E250000}"/>
    <cellStyle name="一般 2 6 4 5 3 3 2" xfId="30621" xr:uid="{00000000-0005-0000-0000-00009F250000}"/>
    <cellStyle name="一般 2 6 4 5 3 4" xfId="20251" xr:uid="{00000000-0005-0000-0000-0000A0250000}"/>
    <cellStyle name="一般 2 6 4 5 3 5" xfId="35812" xr:uid="{00000000-0005-0000-0000-0000A1250000}"/>
    <cellStyle name="一般 2 6 4 5 4" xfId="3788" xr:uid="{00000000-0005-0000-0000-0000A2250000}"/>
    <cellStyle name="一般 2 6 4 5 4 2" xfId="9878" xr:uid="{00000000-0005-0000-0000-0000A3250000}"/>
    <cellStyle name="一般 2 6 4 5 4 2 2" xfId="26496" xr:uid="{00000000-0005-0000-0000-0000A4250000}"/>
    <cellStyle name="一般 2 6 4 5 4 3" xfId="15063" xr:uid="{00000000-0005-0000-0000-0000A5250000}"/>
    <cellStyle name="一般 2 6 4 5 4 3 2" xfId="31681" xr:uid="{00000000-0005-0000-0000-0000A6250000}"/>
    <cellStyle name="一般 2 6 4 5 4 4" xfId="21311" xr:uid="{00000000-0005-0000-0000-0000A7250000}"/>
    <cellStyle name="一般 2 6 4 5 4 5" xfId="36872" xr:uid="{00000000-0005-0000-0000-0000A8250000}"/>
    <cellStyle name="一般 2 6 4 5 5" xfId="4848" xr:uid="{00000000-0005-0000-0000-0000A9250000}"/>
    <cellStyle name="一般 2 6 4 5 5 2" xfId="10938" xr:uid="{00000000-0005-0000-0000-0000AA250000}"/>
    <cellStyle name="一般 2 6 4 5 5 2 2" xfId="27556" xr:uid="{00000000-0005-0000-0000-0000AB250000}"/>
    <cellStyle name="一般 2 6 4 5 5 3" xfId="16123" xr:uid="{00000000-0005-0000-0000-0000AC250000}"/>
    <cellStyle name="一般 2 6 4 5 5 3 2" xfId="32741" xr:uid="{00000000-0005-0000-0000-0000AD250000}"/>
    <cellStyle name="一般 2 6 4 5 5 4" xfId="22371" xr:uid="{00000000-0005-0000-0000-0000AE250000}"/>
    <cellStyle name="一般 2 6 4 5 5 5" xfId="37932" xr:uid="{00000000-0005-0000-0000-0000AF250000}"/>
    <cellStyle name="一般 2 6 4 5 6" xfId="6698" xr:uid="{00000000-0005-0000-0000-0000B0250000}"/>
    <cellStyle name="一般 2 6 4 5 6 2" xfId="23316" xr:uid="{00000000-0005-0000-0000-0000B1250000}"/>
    <cellStyle name="一般 2 6 4 5 7" xfId="11883" xr:uid="{00000000-0005-0000-0000-0000B2250000}"/>
    <cellStyle name="一般 2 6 4 5 7 2" xfId="28501" xr:uid="{00000000-0005-0000-0000-0000B3250000}"/>
    <cellStyle name="一般 2 6 4 5 8" xfId="18131" xr:uid="{00000000-0005-0000-0000-0000B4250000}"/>
    <cellStyle name="一般 2 6 4 5 9" xfId="17189" xr:uid="{00000000-0005-0000-0000-0000B5250000}"/>
    <cellStyle name="一般 2 6 4 6" xfId="726" xr:uid="{00000000-0005-0000-0000-0000B6250000}"/>
    <cellStyle name="一般 2 6 4 6 10" xfId="33810" xr:uid="{00000000-0005-0000-0000-0000B7250000}"/>
    <cellStyle name="一般 2 6 4 6 2" xfId="1786" xr:uid="{00000000-0005-0000-0000-0000B8250000}"/>
    <cellStyle name="一般 2 6 4 6 2 2" xfId="7876" xr:uid="{00000000-0005-0000-0000-0000B9250000}"/>
    <cellStyle name="一般 2 6 4 6 2 2 2" xfId="24494" xr:uid="{00000000-0005-0000-0000-0000BA250000}"/>
    <cellStyle name="一般 2 6 4 6 2 3" xfId="13061" xr:uid="{00000000-0005-0000-0000-0000BB250000}"/>
    <cellStyle name="一般 2 6 4 6 2 3 2" xfId="29679" xr:uid="{00000000-0005-0000-0000-0000BC250000}"/>
    <cellStyle name="一般 2 6 4 6 2 4" xfId="19309" xr:uid="{00000000-0005-0000-0000-0000BD250000}"/>
    <cellStyle name="一般 2 6 4 6 2 5" xfId="34870" xr:uid="{00000000-0005-0000-0000-0000BE250000}"/>
    <cellStyle name="一般 2 6 4 6 3" xfId="2846" xr:uid="{00000000-0005-0000-0000-0000BF250000}"/>
    <cellStyle name="一般 2 6 4 6 3 2" xfId="8936" xr:uid="{00000000-0005-0000-0000-0000C0250000}"/>
    <cellStyle name="一般 2 6 4 6 3 2 2" xfId="25554" xr:uid="{00000000-0005-0000-0000-0000C1250000}"/>
    <cellStyle name="一般 2 6 4 6 3 3" xfId="14121" xr:uid="{00000000-0005-0000-0000-0000C2250000}"/>
    <cellStyle name="一般 2 6 4 6 3 3 2" xfId="30739" xr:uid="{00000000-0005-0000-0000-0000C3250000}"/>
    <cellStyle name="一般 2 6 4 6 3 4" xfId="20369" xr:uid="{00000000-0005-0000-0000-0000C4250000}"/>
    <cellStyle name="一般 2 6 4 6 3 5" xfId="35930" xr:uid="{00000000-0005-0000-0000-0000C5250000}"/>
    <cellStyle name="一般 2 6 4 6 4" xfId="3906" xr:uid="{00000000-0005-0000-0000-0000C6250000}"/>
    <cellStyle name="一般 2 6 4 6 4 2" xfId="9996" xr:uid="{00000000-0005-0000-0000-0000C7250000}"/>
    <cellStyle name="一般 2 6 4 6 4 2 2" xfId="26614" xr:uid="{00000000-0005-0000-0000-0000C8250000}"/>
    <cellStyle name="一般 2 6 4 6 4 3" xfId="15181" xr:uid="{00000000-0005-0000-0000-0000C9250000}"/>
    <cellStyle name="一般 2 6 4 6 4 3 2" xfId="31799" xr:uid="{00000000-0005-0000-0000-0000CA250000}"/>
    <cellStyle name="一般 2 6 4 6 4 4" xfId="21429" xr:uid="{00000000-0005-0000-0000-0000CB250000}"/>
    <cellStyle name="一般 2 6 4 6 4 5" xfId="36990" xr:uid="{00000000-0005-0000-0000-0000CC250000}"/>
    <cellStyle name="一般 2 6 4 6 5" xfId="4966" xr:uid="{00000000-0005-0000-0000-0000CD250000}"/>
    <cellStyle name="一般 2 6 4 6 5 2" xfId="11056" xr:uid="{00000000-0005-0000-0000-0000CE250000}"/>
    <cellStyle name="一般 2 6 4 6 5 2 2" xfId="27674" xr:uid="{00000000-0005-0000-0000-0000CF250000}"/>
    <cellStyle name="一般 2 6 4 6 5 3" xfId="16241" xr:uid="{00000000-0005-0000-0000-0000D0250000}"/>
    <cellStyle name="一般 2 6 4 6 5 3 2" xfId="32859" xr:uid="{00000000-0005-0000-0000-0000D1250000}"/>
    <cellStyle name="一般 2 6 4 6 5 4" xfId="22489" xr:uid="{00000000-0005-0000-0000-0000D2250000}"/>
    <cellStyle name="一般 2 6 4 6 5 5" xfId="38050" xr:uid="{00000000-0005-0000-0000-0000D3250000}"/>
    <cellStyle name="一般 2 6 4 6 6" xfId="6816" xr:uid="{00000000-0005-0000-0000-0000D4250000}"/>
    <cellStyle name="一般 2 6 4 6 6 2" xfId="23434" xr:uid="{00000000-0005-0000-0000-0000D5250000}"/>
    <cellStyle name="一般 2 6 4 6 7" xfId="12001" xr:uid="{00000000-0005-0000-0000-0000D6250000}"/>
    <cellStyle name="一般 2 6 4 6 7 2" xfId="28619" xr:uid="{00000000-0005-0000-0000-0000D7250000}"/>
    <cellStyle name="一般 2 6 4 6 8" xfId="18249" xr:uid="{00000000-0005-0000-0000-0000D8250000}"/>
    <cellStyle name="一般 2 6 4 6 9" xfId="17307" xr:uid="{00000000-0005-0000-0000-0000D9250000}"/>
    <cellStyle name="一般 2 6 4 7" xfId="844" xr:uid="{00000000-0005-0000-0000-0000DA250000}"/>
    <cellStyle name="一般 2 6 4 7 10" xfId="33928" xr:uid="{00000000-0005-0000-0000-0000DB250000}"/>
    <cellStyle name="一般 2 6 4 7 2" xfId="1904" xr:uid="{00000000-0005-0000-0000-0000DC250000}"/>
    <cellStyle name="一般 2 6 4 7 2 2" xfId="7994" xr:uid="{00000000-0005-0000-0000-0000DD250000}"/>
    <cellStyle name="一般 2 6 4 7 2 2 2" xfId="24612" xr:uid="{00000000-0005-0000-0000-0000DE250000}"/>
    <cellStyle name="一般 2 6 4 7 2 3" xfId="13179" xr:uid="{00000000-0005-0000-0000-0000DF250000}"/>
    <cellStyle name="一般 2 6 4 7 2 3 2" xfId="29797" xr:uid="{00000000-0005-0000-0000-0000E0250000}"/>
    <cellStyle name="一般 2 6 4 7 2 4" xfId="19427" xr:uid="{00000000-0005-0000-0000-0000E1250000}"/>
    <cellStyle name="一般 2 6 4 7 2 5" xfId="34988" xr:uid="{00000000-0005-0000-0000-0000E2250000}"/>
    <cellStyle name="一般 2 6 4 7 3" xfId="2964" xr:uid="{00000000-0005-0000-0000-0000E3250000}"/>
    <cellStyle name="一般 2 6 4 7 3 2" xfId="9054" xr:uid="{00000000-0005-0000-0000-0000E4250000}"/>
    <cellStyle name="一般 2 6 4 7 3 2 2" xfId="25672" xr:uid="{00000000-0005-0000-0000-0000E5250000}"/>
    <cellStyle name="一般 2 6 4 7 3 3" xfId="14239" xr:uid="{00000000-0005-0000-0000-0000E6250000}"/>
    <cellStyle name="一般 2 6 4 7 3 3 2" xfId="30857" xr:uid="{00000000-0005-0000-0000-0000E7250000}"/>
    <cellStyle name="一般 2 6 4 7 3 4" xfId="20487" xr:uid="{00000000-0005-0000-0000-0000E8250000}"/>
    <cellStyle name="一般 2 6 4 7 3 5" xfId="36048" xr:uid="{00000000-0005-0000-0000-0000E9250000}"/>
    <cellStyle name="一般 2 6 4 7 4" xfId="4024" xr:uid="{00000000-0005-0000-0000-0000EA250000}"/>
    <cellStyle name="一般 2 6 4 7 4 2" xfId="10114" xr:uid="{00000000-0005-0000-0000-0000EB250000}"/>
    <cellStyle name="一般 2 6 4 7 4 2 2" xfId="26732" xr:uid="{00000000-0005-0000-0000-0000EC250000}"/>
    <cellStyle name="一般 2 6 4 7 4 3" xfId="15299" xr:uid="{00000000-0005-0000-0000-0000ED250000}"/>
    <cellStyle name="一般 2 6 4 7 4 3 2" xfId="31917" xr:uid="{00000000-0005-0000-0000-0000EE250000}"/>
    <cellStyle name="一般 2 6 4 7 4 4" xfId="21547" xr:uid="{00000000-0005-0000-0000-0000EF250000}"/>
    <cellStyle name="一般 2 6 4 7 4 5" xfId="37108" xr:uid="{00000000-0005-0000-0000-0000F0250000}"/>
    <cellStyle name="一般 2 6 4 7 5" xfId="5084" xr:uid="{00000000-0005-0000-0000-0000F1250000}"/>
    <cellStyle name="一般 2 6 4 7 5 2" xfId="11174" xr:uid="{00000000-0005-0000-0000-0000F2250000}"/>
    <cellStyle name="一般 2 6 4 7 5 2 2" xfId="27792" xr:uid="{00000000-0005-0000-0000-0000F3250000}"/>
    <cellStyle name="一般 2 6 4 7 5 3" xfId="16359" xr:uid="{00000000-0005-0000-0000-0000F4250000}"/>
    <cellStyle name="一般 2 6 4 7 5 3 2" xfId="32977" xr:uid="{00000000-0005-0000-0000-0000F5250000}"/>
    <cellStyle name="一般 2 6 4 7 5 4" xfId="22607" xr:uid="{00000000-0005-0000-0000-0000F6250000}"/>
    <cellStyle name="一般 2 6 4 7 5 5" xfId="38168" xr:uid="{00000000-0005-0000-0000-0000F7250000}"/>
    <cellStyle name="一般 2 6 4 7 6" xfId="6934" xr:uid="{00000000-0005-0000-0000-0000F8250000}"/>
    <cellStyle name="一般 2 6 4 7 6 2" xfId="23552" xr:uid="{00000000-0005-0000-0000-0000F9250000}"/>
    <cellStyle name="一般 2 6 4 7 7" xfId="12119" xr:uid="{00000000-0005-0000-0000-0000FA250000}"/>
    <cellStyle name="一般 2 6 4 7 7 2" xfId="28737" xr:uid="{00000000-0005-0000-0000-0000FB250000}"/>
    <cellStyle name="一般 2 6 4 7 8" xfId="18367" xr:uid="{00000000-0005-0000-0000-0000FC250000}"/>
    <cellStyle name="一般 2 6 4 7 9" xfId="17425" xr:uid="{00000000-0005-0000-0000-0000FD250000}"/>
    <cellStyle name="一般 2 6 4 8" xfId="962" xr:uid="{00000000-0005-0000-0000-0000FE250000}"/>
    <cellStyle name="一般 2 6 4 8 10" xfId="34046" xr:uid="{00000000-0005-0000-0000-0000FF250000}"/>
    <cellStyle name="一般 2 6 4 8 2" xfId="2022" xr:uid="{00000000-0005-0000-0000-000000260000}"/>
    <cellStyle name="一般 2 6 4 8 2 2" xfId="8112" xr:uid="{00000000-0005-0000-0000-000001260000}"/>
    <cellStyle name="一般 2 6 4 8 2 2 2" xfId="24730" xr:uid="{00000000-0005-0000-0000-000002260000}"/>
    <cellStyle name="一般 2 6 4 8 2 3" xfId="13297" xr:uid="{00000000-0005-0000-0000-000003260000}"/>
    <cellStyle name="一般 2 6 4 8 2 3 2" xfId="29915" xr:uid="{00000000-0005-0000-0000-000004260000}"/>
    <cellStyle name="一般 2 6 4 8 2 4" xfId="19545" xr:uid="{00000000-0005-0000-0000-000005260000}"/>
    <cellStyle name="一般 2 6 4 8 2 5" xfId="35106" xr:uid="{00000000-0005-0000-0000-000006260000}"/>
    <cellStyle name="一般 2 6 4 8 3" xfId="3082" xr:uid="{00000000-0005-0000-0000-000007260000}"/>
    <cellStyle name="一般 2 6 4 8 3 2" xfId="9172" xr:uid="{00000000-0005-0000-0000-000008260000}"/>
    <cellStyle name="一般 2 6 4 8 3 2 2" xfId="25790" xr:uid="{00000000-0005-0000-0000-000009260000}"/>
    <cellStyle name="一般 2 6 4 8 3 3" xfId="14357" xr:uid="{00000000-0005-0000-0000-00000A260000}"/>
    <cellStyle name="一般 2 6 4 8 3 3 2" xfId="30975" xr:uid="{00000000-0005-0000-0000-00000B260000}"/>
    <cellStyle name="一般 2 6 4 8 3 4" xfId="20605" xr:uid="{00000000-0005-0000-0000-00000C260000}"/>
    <cellStyle name="一般 2 6 4 8 3 5" xfId="36166" xr:uid="{00000000-0005-0000-0000-00000D260000}"/>
    <cellStyle name="一般 2 6 4 8 4" xfId="4142" xr:uid="{00000000-0005-0000-0000-00000E260000}"/>
    <cellStyle name="一般 2 6 4 8 4 2" xfId="10232" xr:uid="{00000000-0005-0000-0000-00000F260000}"/>
    <cellStyle name="一般 2 6 4 8 4 2 2" xfId="26850" xr:uid="{00000000-0005-0000-0000-000010260000}"/>
    <cellStyle name="一般 2 6 4 8 4 3" xfId="15417" xr:uid="{00000000-0005-0000-0000-000011260000}"/>
    <cellStyle name="一般 2 6 4 8 4 3 2" xfId="32035" xr:uid="{00000000-0005-0000-0000-000012260000}"/>
    <cellStyle name="一般 2 6 4 8 4 4" xfId="21665" xr:uid="{00000000-0005-0000-0000-000013260000}"/>
    <cellStyle name="一般 2 6 4 8 4 5" xfId="37226" xr:uid="{00000000-0005-0000-0000-000014260000}"/>
    <cellStyle name="一般 2 6 4 8 5" xfId="5202" xr:uid="{00000000-0005-0000-0000-000015260000}"/>
    <cellStyle name="一般 2 6 4 8 5 2" xfId="11292" xr:uid="{00000000-0005-0000-0000-000016260000}"/>
    <cellStyle name="一般 2 6 4 8 5 2 2" xfId="27910" xr:uid="{00000000-0005-0000-0000-000017260000}"/>
    <cellStyle name="一般 2 6 4 8 5 3" xfId="16477" xr:uid="{00000000-0005-0000-0000-000018260000}"/>
    <cellStyle name="一般 2 6 4 8 5 3 2" xfId="33095" xr:uid="{00000000-0005-0000-0000-000019260000}"/>
    <cellStyle name="一般 2 6 4 8 5 4" xfId="22725" xr:uid="{00000000-0005-0000-0000-00001A260000}"/>
    <cellStyle name="一般 2 6 4 8 5 5" xfId="38286" xr:uid="{00000000-0005-0000-0000-00001B260000}"/>
    <cellStyle name="一般 2 6 4 8 6" xfId="7052" xr:uid="{00000000-0005-0000-0000-00001C260000}"/>
    <cellStyle name="一般 2 6 4 8 6 2" xfId="23670" xr:uid="{00000000-0005-0000-0000-00001D260000}"/>
    <cellStyle name="一般 2 6 4 8 7" xfId="12237" xr:uid="{00000000-0005-0000-0000-00001E260000}"/>
    <cellStyle name="一般 2 6 4 8 7 2" xfId="28855" xr:uid="{00000000-0005-0000-0000-00001F260000}"/>
    <cellStyle name="一般 2 6 4 8 8" xfId="18485" xr:uid="{00000000-0005-0000-0000-000020260000}"/>
    <cellStyle name="一般 2 6 4 8 9" xfId="17543" xr:uid="{00000000-0005-0000-0000-000021260000}"/>
    <cellStyle name="一般 2 6 4 9" xfId="1187" xr:uid="{00000000-0005-0000-0000-000022260000}"/>
    <cellStyle name="一般 2 6 4 9 2" xfId="2247" xr:uid="{00000000-0005-0000-0000-000023260000}"/>
    <cellStyle name="一般 2 6 4 9 2 2" xfId="8337" xr:uid="{00000000-0005-0000-0000-000024260000}"/>
    <cellStyle name="一般 2 6 4 9 2 2 2" xfId="24955" xr:uid="{00000000-0005-0000-0000-000025260000}"/>
    <cellStyle name="一般 2 6 4 9 2 3" xfId="13522" xr:uid="{00000000-0005-0000-0000-000026260000}"/>
    <cellStyle name="一般 2 6 4 9 2 3 2" xfId="30140" xr:uid="{00000000-0005-0000-0000-000027260000}"/>
    <cellStyle name="一般 2 6 4 9 2 4" xfId="19770" xr:uid="{00000000-0005-0000-0000-000028260000}"/>
    <cellStyle name="一般 2 6 4 9 2 5" xfId="35331" xr:uid="{00000000-0005-0000-0000-000029260000}"/>
    <cellStyle name="一般 2 6 4 9 3" xfId="3307" xr:uid="{00000000-0005-0000-0000-00002A260000}"/>
    <cellStyle name="一般 2 6 4 9 3 2" xfId="9397" xr:uid="{00000000-0005-0000-0000-00002B260000}"/>
    <cellStyle name="一般 2 6 4 9 3 2 2" xfId="26015" xr:uid="{00000000-0005-0000-0000-00002C260000}"/>
    <cellStyle name="一般 2 6 4 9 3 3" xfId="14582" xr:uid="{00000000-0005-0000-0000-00002D260000}"/>
    <cellStyle name="一般 2 6 4 9 3 3 2" xfId="31200" xr:uid="{00000000-0005-0000-0000-00002E260000}"/>
    <cellStyle name="一般 2 6 4 9 3 4" xfId="20830" xr:uid="{00000000-0005-0000-0000-00002F260000}"/>
    <cellStyle name="一般 2 6 4 9 3 5" xfId="36391" xr:uid="{00000000-0005-0000-0000-000030260000}"/>
    <cellStyle name="一般 2 6 4 9 4" xfId="4367" xr:uid="{00000000-0005-0000-0000-000031260000}"/>
    <cellStyle name="一般 2 6 4 9 4 2" xfId="10457" xr:uid="{00000000-0005-0000-0000-000032260000}"/>
    <cellStyle name="一般 2 6 4 9 4 2 2" xfId="27075" xr:uid="{00000000-0005-0000-0000-000033260000}"/>
    <cellStyle name="一般 2 6 4 9 4 3" xfId="15642" xr:uid="{00000000-0005-0000-0000-000034260000}"/>
    <cellStyle name="一般 2 6 4 9 4 3 2" xfId="32260" xr:uid="{00000000-0005-0000-0000-000035260000}"/>
    <cellStyle name="一般 2 6 4 9 4 4" xfId="21890" xr:uid="{00000000-0005-0000-0000-000036260000}"/>
    <cellStyle name="一般 2 6 4 9 4 5" xfId="37451" xr:uid="{00000000-0005-0000-0000-000037260000}"/>
    <cellStyle name="一般 2 6 4 9 5" xfId="7277" xr:uid="{00000000-0005-0000-0000-000038260000}"/>
    <cellStyle name="一般 2 6 4 9 5 2" xfId="23895" xr:uid="{00000000-0005-0000-0000-000039260000}"/>
    <cellStyle name="一般 2 6 4 9 6" xfId="12462" xr:uid="{00000000-0005-0000-0000-00003A260000}"/>
    <cellStyle name="一般 2 6 4 9 6 2" xfId="29080" xr:uid="{00000000-0005-0000-0000-00003B260000}"/>
    <cellStyle name="一般 2 6 4 9 7" xfId="18710" xr:uid="{00000000-0005-0000-0000-00003C260000}"/>
    <cellStyle name="一般 2 6 4 9 8" xfId="16708" xr:uid="{00000000-0005-0000-0000-00003D260000}"/>
    <cellStyle name="一般 2 6 4 9 9" xfId="34271" xr:uid="{00000000-0005-0000-0000-00003E260000}"/>
    <cellStyle name="一般 2 6 5" xfId="171" xr:uid="{00000000-0005-0000-0000-00003F260000}"/>
    <cellStyle name="一般 2 6 5 10" xfId="2066" xr:uid="{00000000-0005-0000-0000-000040260000}"/>
    <cellStyle name="一般 2 6 5 10 2" xfId="8156" xr:uid="{00000000-0005-0000-0000-000041260000}"/>
    <cellStyle name="一般 2 6 5 10 2 2" xfId="24774" xr:uid="{00000000-0005-0000-0000-000042260000}"/>
    <cellStyle name="一般 2 6 5 10 3" xfId="13341" xr:uid="{00000000-0005-0000-0000-000043260000}"/>
    <cellStyle name="一般 2 6 5 10 3 2" xfId="29959" xr:uid="{00000000-0005-0000-0000-000044260000}"/>
    <cellStyle name="一般 2 6 5 10 4" xfId="19589" xr:uid="{00000000-0005-0000-0000-000045260000}"/>
    <cellStyle name="一般 2 6 5 10 5" xfId="35150" xr:uid="{00000000-0005-0000-0000-000046260000}"/>
    <cellStyle name="一般 2 6 5 11" xfId="3126" xr:uid="{00000000-0005-0000-0000-000047260000}"/>
    <cellStyle name="一般 2 6 5 11 2" xfId="9216" xr:uid="{00000000-0005-0000-0000-000048260000}"/>
    <cellStyle name="一般 2 6 5 11 2 2" xfId="25834" xr:uid="{00000000-0005-0000-0000-000049260000}"/>
    <cellStyle name="一般 2 6 5 11 3" xfId="14401" xr:uid="{00000000-0005-0000-0000-00004A260000}"/>
    <cellStyle name="一般 2 6 5 11 3 2" xfId="31019" xr:uid="{00000000-0005-0000-0000-00004B260000}"/>
    <cellStyle name="一般 2 6 5 11 4" xfId="20649" xr:uid="{00000000-0005-0000-0000-00004C260000}"/>
    <cellStyle name="一般 2 6 5 11 5" xfId="36210" xr:uid="{00000000-0005-0000-0000-00004D260000}"/>
    <cellStyle name="一般 2 6 5 12" xfId="4186" xr:uid="{00000000-0005-0000-0000-00004E260000}"/>
    <cellStyle name="一般 2 6 5 12 2" xfId="10276" xr:uid="{00000000-0005-0000-0000-00004F260000}"/>
    <cellStyle name="一般 2 6 5 12 2 2" xfId="26894" xr:uid="{00000000-0005-0000-0000-000050260000}"/>
    <cellStyle name="一般 2 6 5 12 3" xfId="15461" xr:uid="{00000000-0005-0000-0000-000051260000}"/>
    <cellStyle name="一般 2 6 5 12 3 2" xfId="32079" xr:uid="{00000000-0005-0000-0000-000052260000}"/>
    <cellStyle name="一般 2 6 5 12 4" xfId="21709" xr:uid="{00000000-0005-0000-0000-000053260000}"/>
    <cellStyle name="一般 2 6 5 12 5" xfId="37270" xr:uid="{00000000-0005-0000-0000-000054260000}"/>
    <cellStyle name="一般 2 6 5 13" xfId="6261" xr:uid="{00000000-0005-0000-0000-000055260000}"/>
    <cellStyle name="一般 2 6 5 13 2" xfId="22879" xr:uid="{00000000-0005-0000-0000-000056260000}"/>
    <cellStyle name="一般 2 6 5 14" xfId="11446" xr:uid="{00000000-0005-0000-0000-000057260000}"/>
    <cellStyle name="一般 2 6 5 14 2" xfId="28064" xr:uid="{00000000-0005-0000-0000-000058260000}"/>
    <cellStyle name="一般 2 6 5 15" xfId="17682" xr:uid="{00000000-0005-0000-0000-000059260000}"/>
    <cellStyle name="一般 2 6 5 16" xfId="16527" xr:uid="{00000000-0005-0000-0000-00005A260000}"/>
    <cellStyle name="一般 2 6 5 17" xfId="33255" xr:uid="{00000000-0005-0000-0000-00005B260000}"/>
    <cellStyle name="一般 2 6 5 2" xfId="293" xr:uid="{00000000-0005-0000-0000-00005C260000}"/>
    <cellStyle name="一般 2 6 5 2 10" xfId="33376" xr:uid="{00000000-0005-0000-0000-00005D260000}"/>
    <cellStyle name="一般 2 6 5 2 2" xfId="1352" xr:uid="{00000000-0005-0000-0000-00005E260000}"/>
    <cellStyle name="一般 2 6 5 2 2 2" xfId="7442" xr:uid="{00000000-0005-0000-0000-00005F260000}"/>
    <cellStyle name="一般 2 6 5 2 2 2 2" xfId="24060" xr:uid="{00000000-0005-0000-0000-000060260000}"/>
    <cellStyle name="一般 2 6 5 2 2 3" xfId="12627" xr:uid="{00000000-0005-0000-0000-000061260000}"/>
    <cellStyle name="一般 2 6 5 2 2 3 2" xfId="29245" xr:uid="{00000000-0005-0000-0000-000062260000}"/>
    <cellStyle name="一般 2 6 5 2 2 4" xfId="18875" xr:uid="{00000000-0005-0000-0000-000063260000}"/>
    <cellStyle name="一般 2 6 5 2 2 5" xfId="34436" xr:uid="{00000000-0005-0000-0000-000064260000}"/>
    <cellStyle name="一般 2 6 5 2 3" xfId="2412" xr:uid="{00000000-0005-0000-0000-000065260000}"/>
    <cellStyle name="一般 2 6 5 2 3 2" xfId="8502" xr:uid="{00000000-0005-0000-0000-000066260000}"/>
    <cellStyle name="一般 2 6 5 2 3 2 2" xfId="25120" xr:uid="{00000000-0005-0000-0000-000067260000}"/>
    <cellStyle name="一般 2 6 5 2 3 3" xfId="13687" xr:uid="{00000000-0005-0000-0000-000068260000}"/>
    <cellStyle name="一般 2 6 5 2 3 3 2" xfId="30305" xr:uid="{00000000-0005-0000-0000-000069260000}"/>
    <cellStyle name="一般 2 6 5 2 3 4" xfId="19935" xr:uid="{00000000-0005-0000-0000-00006A260000}"/>
    <cellStyle name="一般 2 6 5 2 3 5" xfId="35496" xr:uid="{00000000-0005-0000-0000-00006B260000}"/>
    <cellStyle name="一般 2 6 5 2 4" xfId="3472" xr:uid="{00000000-0005-0000-0000-00006C260000}"/>
    <cellStyle name="一般 2 6 5 2 4 2" xfId="9562" xr:uid="{00000000-0005-0000-0000-00006D260000}"/>
    <cellStyle name="一般 2 6 5 2 4 2 2" xfId="26180" xr:uid="{00000000-0005-0000-0000-00006E260000}"/>
    <cellStyle name="一般 2 6 5 2 4 3" xfId="14747" xr:uid="{00000000-0005-0000-0000-00006F260000}"/>
    <cellStyle name="一般 2 6 5 2 4 3 2" xfId="31365" xr:uid="{00000000-0005-0000-0000-000070260000}"/>
    <cellStyle name="一般 2 6 5 2 4 4" xfId="20995" xr:uid="{00000000-0005-0000-0000-000071260000}"/>
    <cellStyle name="一般 2 6 5 2 4 5" xfId="36556" xr:uid="{00000000-0005-0000-0000-000072260000}"/>
    <cellStyle name="一般 2 6 5 2 5" xfId="4532" xr:uid="{00000000-0005-0000-0000-000073260000}"/>
    <cellStyle name="一般 2 6 5 2 5 2" xfId="10622" xr:uid="{00000000-0005-0000-0000-000074260000}"/>
    <cellStyle name="一般 2 6 5 2 5 2 2" xfId="27240" xr:uid="{00000000-0005-0000-0000-000075260000}"/>
    <cellStyle name="一般 2 6 5 2 5 3" xfId="15807" xr:uid="{00000000-0005-0000-0000-000076260000}"/>
    <cellStyle name="一般 2 6 5 2 5 3 2" xfId="32425" xr:uid="{00000000-0005-0000-0000-000077260000}"/>
    <cellStyle name="一般 2 6 5 2 5 4" xfId="22055" xr:uid="{00000000-0005-0000-0000-000078260000}"/>
    <cellStyle name="一般 2 6 5 2 5 5" xfId="37616" xr:uid="{00000000-0005-0000-0000-000079260000}"/>
    <cellStyle name="一般 2 6 5 2 6" xfId="6382" xr:uid="{00000000-0005-0000-0000-00007A260000}"/>
    <cellStyle name="一般 2 6 5 2 6 2" xfId="23000" xr:uid="{00000000-0005-0000-0000-00007B260000}"/>
    <cellStyle name="一般 2 6 5 2 7" xfId="11567" xr:uid="{00000000-0005-0000-0000-00007C260000}"/>
    <cellStyle name="一般 2 6 5 2 7 2" xfId="28185" xr:uid="{00000000-0005-0000-0000-00007D260000}"/>
    <cellStyle name="一般 2 6 5 2 8" xfId="17815" xr:uid="{00000000-0005-0000-0000-00007E260000}"/>
    <cellStyle name="一般 2 6 5 2 9" xfId="16873" xr:uid="{00000000-0005-0000-0000-00007F260000}"/>
    <cellStyle name="一般 2 6 5 3" xfId="416" xr:uid="{00000000-0005-0000-0000-000080260000}"/>
    <cellStyle name="一般 2 6 5 3 10" xfId="33500" xr:uid="{00000000-0005-0000-0000-000081260000}"/>
    <cellStyle name="一般 2 6 5 3 2" xfId="1476" xr:uid="{00000000-0005-0000-0000-000082260000}"/>
    <cellStyle name="一般 2 6 5 3 2 2" xfId="7566" xr:uid="{00000000-0005-0000-0000-000083260000}"/>
    <cellStyle name="一般 2 6 5 3 2 2 2" xfId="24184" xr:uid="{00000000-0005-0000-0000-000084260000}"/>
    <cellStyle name="一般 2 6 5 3 2 3" xfId="12751" xr:uid="{00000000-0005-0000-0000-000085260000}"/>
    <cellStyle name="一般 2 6 5 3 2 3 2" xfId="29369" xr:uid="{00000000-0005-0000-0000-000086260000}"/>
    <cellStyle name="一般 2 6 5 3 2 4" xfId="18999" xr:uid="{00000000-0005-0000-0000-000087260000}"/>
    <cellStyle name="一般 2 6 5 3 2 5" xfId="34560" xr:uid="{00000000-0005-0000-0000-000088260000}"/>
    <cellStyle name="一般 2 6 5 3 3" xfId="2536" xr:uid="{00000000-0005-0000-0000-000089260000}"/>
    <cellStyle name="一般 2 6 5 3 3 2" xfId="8626" xr:uid="{00000000-0005-0000-0000-00008A260000}"/>
    <cellStyle name="一般 2 6 5 3 3 2 2" xfId="25244" xr:uid="{00000000-0005-0000-0000-00008B260000}"/>
    <cellStyle name="一般 2 6 5 3 3 3" xfId="13811" xr:uid="{00000000-0005-0000-0000-00008C260000}"/>
    <cellStyle name="一般 2 6 5 3 3 3 2" xfId="30429" xr:uid="{00000000-0005-0000-0000-00008D260000}"/>
    <cellStyle name="一般 2 6 5 3 3 4" xfId="20059" xr:uid="{00000000-0005-0000-0000-00008E260000}"/>
    <cellStyle name="一般 2 6 5 3 3 5" xfId="35620" xr:uid="{00000000-0005-0000-0000-00008F260000}"/>
    <cellStyle name="一般 2 6 5 3 4" xfId="3596" xr:uid="{00000000-0005-0000-0000-000090260000}"/>
    <cellStyle name="一般 2 6 5 3 4 2" xfId="9686" xr:uid="{00000000-0005-0000-0000-000091260000}"/>
    <cellStyle name="一般 2 6 5 3 4 2 2" xfId="26304" xr:uid="{00000000-0005-0000-0000-000092260000}"/>
    <cellStyle name="一般 2 6 5 3 4 3" xfId="14871" xr:uid="{00000000-0005-0000-0000-000093260000}"/>
    <cellStyle name="一般 2 6 5 3 4 3 2" xfId="31489" xr:uid="{00000000-0005-0000-0000-000094260000}"/>
    <cellStyle name="一般 2 6 5 3 4 4" xfId="21119" xr:uid="{00000000-0005-0000-0000-000095260000}"/>
    <cellStyle name="一般 2 6 5 3 4 5" xfId="36680" xr:uid="{00000000-0005-0000-0000-000096260000}"/>
    <cellStyle name="一般 2 6 5 3 5" xfId="4656" xr:uid="{00000000-0005-0000-0000-000097260000}"/>
    <cellStyle name="一般 2 6 5 3 5 2" xfId="10746" xr:uid="{00000000-0005-0000-0000-000098260000}"/>
    <cellStyle name="一般 2 6 5 3 5 2 2" xfId="27364" xr:uid="{00000000-0005-0000-0000-000099260000}"/>
    <cellStyle name="一般 2 6 5 3 5 3" xfId="15931" xr:uid="{00000000-0005-0000-0000-00009A260000}"/>
    <cellStyle name="一般 2 6 5 3 5 3 2" xfId="32549" xr:uid="{00000000-0005-0000-0000-00009B260000}"/>
    <cellStyle name="一般 2 6 5 3 5 4" xfId="22179" xr:uid="{00000000-0005-0000-0000-00009C260000}"/>
    <cellStyle name="一般 2 6 5 3 5 5" xfId="37740" xr:uid="{00000000-0005-0000-0000-00009D260000}"/>
    <cellStyle name="一般 2 6 5 3 6" xfId="6506" xr:uid="{00000000-0005-0000-0000-00009E260000}"/>
    <cellStyle name="一般 2 6 5 3 6 2" xfId="23124" xr:uid="{00000000-0005-0000-0000-00009F260000}"/>
    <cellStyle name="一般 2 6 5 3 7" xfId="11691" xr:uid="{00000000-0005-0000-0000-0000A0260000}"/>
    <cellStyle name="一般 2 6 5 3 7 2" xfId="28309" xr:uid="{00000000-0005-0000-0000-0000A1260000}"/>
    <cellStyle name="一般 2 6 5 3 8" xfId="17939" xr:uid="{00000000-0005-0000-0000-0000A2260000}"/>
    <cellStyle name="一般 2 6 5 3 9" xfId="16997" xr:uid="{00000000-0005-0000-0000-0000A3260000}"/>
    <cellStyle name="一般 2 6 5 4" xfId="534" xr:uid="{00000000-0005-0000-0000-0000A4260000}"/>
    <cellStyle name="一般 2 6 5 4 10" xfId="33618" xr:uid="{00000000-0005-0000-0000-0000A5260000}"/>
    <cellStyle name="一般 2 6 5 4 2" xfId="1594" xr:uid="{00000000-0005-0000-0000-0000A6260000}"/>
    <cellStyle name="一般 2 6 5 4 2 2" xfId="7684" xr:uid="{00000000-0005-0000-0000-0000A7260000}"/>
    <cellStyle name="一般 2 6 5 4 2 2 2" xfId="24302" xr:uid="{00000000-0005-0000-0000-0000A8260000}"/>
    <cellStyle name="一般 2 6 5 4 2 3" xfId="12869" xr:uid="{00000000-0005-0000-0000-0000A9260000}"/>
    <cellStyle name="一般 2 6 5 4 2 3 2" xfId="29487" xr:uid="{00000000-0005-0000-0000-0000AA260000}"/>
    <cellStyle name="一般 2 6 5 4 2 4" xfId="19117" xr:uid="{00000000-0005-0000-0000-0000AB260000}"/>
    <cellStyle name="一般 2 6 5 4 2 5" xfId="34678" xr:uid="{00000000-0005-0000-0000-0000AC260000}"/>
    <cellStyle name="一般 2 6 5 4 3" xfId="2654" xr:uid="{00000000-0005-0000-0000-0000AD260000}"/>
    <cellStyle name="一般 2 6 5 4 3 2" xfId="8744" xr:uid="{00000000-0005-0000-0000-0000AE260000}"/>
    <cellStyle name="一般 2 6 5 4 3 2 2" xfId="25362" xr:uid="{00000000-0005-0000-0000-0000AF260000}"/>
    <cellStyle name="一般 2 6 5 4 3 3" xfId="13929" xr:uid="{00000000-0005-0000-0000-0000B0260000}"/>
    <cellStyle name="一般 2 6 5 4 3 3 2" xfId="30547" xr:uid="{00000000-0005-0000-0000-0000B1260000}"/>
    <cellStyle name="一般 2 6 5 4 3 4" xfId="20177" xr:uid="{00000000-0005-0000-0000-0000B2260000}"/>
    <cellStyle name="一般 2 6 5 4 3 5" xfId="35738" xr:uid="{00000000-0005-0000-0000-0000B3260000}"/>
    <cellStyle name="一般 2 6 5 4 4" xfId="3714" xr:uid="{00000000-0005-0000-0000-0000B4260000}"/>
    <cellStyle name="一般 2 6 5 4 4 2" xfId="9804" xr:uid="{00000000-0005-0000-0000-0000B5260000}"/>
    <cellStyle name="一般 2 6 5 4 4 2 2" xfId="26422" xr:uid="{00000000-0005-0000-0000-0000B6260000}"/>
    <cellStyle name="一般 2 6 5 4 4 3" xfId="14989" xr:uid="{00000000-0005-0000-0000-0000B7260000}"/>
    <cellStyle name="一般 2 6 5 4 4 3 2" xfId="31607" xr:uid="{00000000-0005-0000-0000-0000B8260000}"/>
    <cellStyle name="一般 2 6 5 4 4 4" xfId="21237" xr:uid="{00000000-0005-0000-0000-0000B9260000}"/>
    <cellStyle name="一般 2 6 5 4 4 5" xfId="36798" xr:uid="{00000000-0005-0000-0000-0000BA260000}"/>
    <cellStyle name="一般 2 6 5 4 5" xfId="4774" xr:uid="{00000000-0005-0000-0000-0000BB260000}"/>
    <cellStyle name="一般 2 6 5 4 5 2" xfId="10864" xr:uid="{00000000-0005-0000-0000-0000BC260000}"/>
    <cellStyle name="一般 2 6 5 4 5 2 2" xfId="27482" xr:uid="{00000000-0005-0000-0000-0000BD260000}"/>
    <cellStyle name="一般 2 6 5 4 5 3" xfId="16049" xr:uid="{00000000-0005-0000-0000-0000BE260000}"/>
    <cellStyle name="一般 2 6 5 4 5 3 2" xfId="32667" xr:uid="{00000000-0005-0000-0000-0000BF260000}"/>
    <cellStyle name="一般 2 6 5 4 5 4" xfId="22297" xr:uid="{00000000-0005-0000-0000-0000C0260000}"/>
    <cellStyle name="一般 2 6 5 4 5 5" xfId="37858" xr:uid="{00000000-0005-0000-0000-0000C1260000}"/>
    <cellStyle name="一般 2 6 5 4 6" xfId="6624" xr:uid="{00000000-0005-0000-0000-0000C2260000}"/>
    <cellStyle name="一般 2 6 5 4 6 2" xfId="23242" xr:uid="{00000000-0005-0000-0000-0000C3260000}"/>
    <cellStyle name="一般 2 6 5 4 7" xfId="11809" xr:uid="{00000000-0005-0000-0000-0000C4260000}"/>
    <cellStyle name="一般 2 6 5 4 7 2" xfId="28427" xr:uid="{00000000-0005-0000-0000-0000C5260000}"/>
    <cellStyle name="一般 2 6 5 4 8" xfId="18057" xr:uid="{00000000-0005-0000-0000-0000C6260000}"/>
    <cellStyle name="一般 2 6 5 4 9" xfId="17115" xr:uid="{00000000-0005-0000-0000-0000C7260000}"/>
    <cellStyle name="一般 2 6 5 5" xfId="652" xr:uid="{00000000-0005-0000-0000-0000C8260000}"/>
    <cellStyle name="一般 2 6 5 5 10" xfId="33736" xr:uid="{00000000-0005-0000-0000-0000C9260000}"/>
    <cellStyle name="一般 2 6 5 5 2" xfId="1712" xr:uid="{00000000-0005-0000-0000-0000CA260000}"/>
    <cellStyle name="一般 2 6 5 5 2 2" xfId="7802" xr:uid="{00000000-0005-0000-0000-0000CB260000}"/>
    <cellStyle name="一般 2 6 5 5 2 2 2" xfId="24420" xr:uid="{00000000-0005-0000-0000-0000CC260000}"/>
    <cellStyle name="一般 2 6 5 5 2 3" xfId="12987" xr:uid="{00000000-0005-0000-0000-0000CD260000}"/>
    <cellStyle name="一般 2 6 5 5 2 3 2" xfId="29605" xr:uid="{00000000-0005-0000-0000-0000CE260000}"/>
    <cellStyle name="一般 2 6 5 5 2 4" xfId="19235" xr:uid="{00000000-0005-0000-0000-0000CF260000}"/>
    <cellStyle name="一般 2 6 5 5 2 5" xfId="34796" xr:uid="{00000000-0005-0000-0000-0000D0260000}"/>
    <cellStyle name="一般 2 6 5 5 3" xfId="2772" xr:uid="{00000000-0005-0000-0000-0000D1260000}"/>
    <cellStyle name="一般 2 6 5 5 3 2" xfId="8862" xr:uid="{00000000-0005-0000-0000-0000D2260000}"/>
    <cellStyle name="一般 2 6 5 5 3 2 2" xfId="25480" xr:uid="{00000000-0005-0000-0000-0000D3260000}"/>
    <cellStyle name="一般 2 6 5 5 3 3" xfId="14047" xr:uid="{00000000-0005-0000-0000-0000D4260000}"/>
    <cellStyle name="一般 2 6 5 5 3 3 2" xfId="30665" xr:uid="{00000000-0005-0000-0000-0000D5260000}"/>
    <cellStyle name="一般 2 6 5 5 3 4" xfId="20295" xr:uid="{00000000-0005-0000-0000-0000D6260000}"/>
    <cellStyle name="一般 2 6 5 5 3 5" xfId="35856" xr:uid="{00000000-0005-0000-0000-0000D7260000}"/>
    <cellStyle name="一般 2 6 5 5 4" xfId="3832" xr:uid="{00000000-0005-0000-0000-0000D8260000}"/>
    <cellStyle name="一般 2 6 5 5 4 2" xfId="9922" xr:uid="{00000000-0005-0000-0000-0000D9260000}"/>
    <cellStyle name="一般 2 6 5 5 4 2 2" xfId="26540" xr:uid="{00000000-0005-0000-0000-0000DA260000}"/>
    <cellStyle name="一般 2 6 5 5 4 3" xfId="15107" xr:uid="{00000000-0005-0000-0000-0000DB260000}"/>
    <cellStyle name="一般 2 6 5 5 4 3 2" xfId="31725" xr:uid="{00000000-0005-0000-0000-0000DC260000}"/>
    <cellStyle name="一般 2 6 5 5 4 4" xfId="21355" xr:uid="{00000000-0005-0000-0000-0000DD260000}"/>
    <cellStyle name="一般 2 6 5 5 4 5" xfId="36916" xr:uid="{00000000-0005-0000-0000-0000DE260000}"/>
    <cellStyle name="一般 2 6 5 5 5" xfId="4892" xr:uid="{00000000-0005-0000-0000-0000DF260000}"/>
    <cellStyle name="一般 2 6 5 5 5 2" xfId="10982" xr:uid="{00000000-0005-0000-0000-0000E0260000}"/>
    <cellStyle name="一般 2 6 5 5 5 2 2" xfId="27600" xr:uid="{00000000-0005-0000-0000-0000E1260000}"/>
    <cellStyle name="一般 2 6 5 5 5 3" xfId="16167" xr:uid="{00000000-0005-0000-0000-0000E2260000}"/>
    <cellStyle name="一般 2 6 5 5 5 3 2" xfId="32785" xr:uid="{00000000-0005-0000-0000-0000E3260000}"/>
    <cellStyle name="一般 2 6 5 5 5 4" xfId="22415" xr:uid="{00000000-0005-0000-0000-0000E4260000}"/>
    <cellStyle name="一般 2 6 5 5 5 5" xfId="37976" xr:uid="{00000000-0005-0000-0000-0000E5260000}"/>
    <cellStyle name="一般 2 6 5 5 6" xfId="6742" xr:uid="{00000000-0005-0000-0000-0000E6260000}"/>
    <cellStyle name="一般 2 6 5 5 6 2" xfId="23360" xr:uid="{00000000-0005-0000-0000-0000E7260000}"/>
    <cellStyle name="一般 2 6 5 5 7" xfId="11927" xr:uid="{00000000-0005-0000-0000-0000E8260000}"/>
    <cellStyle name="一般 2 6 5 5 7 2" xfId="28545" xr:uid="{00000000-0005-0000-0000-0000E9260000}"/>
    <cellStyle name="一般 2 6 5 5 8" xfId="18175" xr:uid="{00000000-0005-0000-0000-0000EA260000}"/>
    <cellStyle name="一般 2 6 5 5 9" xfId="17233" xr:uid="{00000000-0005-0000-0000-0000EB260000}"/>
    <cellStyle name="一般 2 6 5 6" xfId="770" xr:uid="{00000000-0005-0000-0000-0000EC260000}"/>
    <cellStyle name="一般 2 6 5 6 10" xfId="33854" xr:uid="{00000000-0005-0000-0000-0000ED260000}"/>
    <cellStyle name="一般 2 6 5 6 2" xfId="1830" xr:uid="{00000000-0005-0000-0000-0000EE260000}"/>
    <cellStyle name="一般 2 6 5 6 2 2" xfId="7920" xr:uid="{00000000-0005-0000-0000-0000EF260000}"/>
    <cellStyle name="一般 2 6 5 6 2 2 2" xfId="24538" xr:uid="{00000000-0005-0000-0000-0000F0260000}"/>
    <cellStyle name="一般 2 6 5 6 2 3" xfId="13105" xr:uid="{00000000-0005-0000-0000-0000F1260000}"/>
    <cellStyle name="一般 2 6 5 6 2 3 2" xfId="29723" xr:uid="{00000000-0005-0000-0000-0000F2260000}"/>
    <cellStyle name="一般 2 6 5 6 2 4" xfId="19353" xr:uid="{00000000-0005-0000-0000-0000F3260000}"/>
    <cellStyle name="一般 2 6 5 6 2 5" xfId="34914" xr:uid="{00000000-0005-0000-0000-0000F4260000}"/>
    <cellStyle name="一般 2 6 5 6 3" xfId="2890" xr:uid="{00000000-0005-0000-0000-0000F5260000}"/>
    <cellStyle name="一般 2 6 5 6 3 2" xfId="8980" xr:uid="{00000000-0005-0000-0000-0000F6260000}"/>
    <cellStyle name="一般 2 6 5 6 3 2 2" xfId="25598" xr:uid="{00000000-0005-0000-0000-0000F7260000}"/>
    <cellStyle name="一般 2 6 5 6 3 3" xfId="14165" xr:uid="{00000000-0005-0000-0000-0000F8260000}"/>
    <cellStyle name="一般 2 6 5 6 3 3 2" xfId="30783" xr:uid="{00000000-0005-0000-0000-0000F9260000}"/>
    <cellStyle name="一般 2 6 5 6 3 4" xfId="20413" xr:uid="{00000000-0005-0000-0000-0000FA260000}"/>
    <cellStyle name="一般 2 6 5 6 3 5" xfId="35974" xr:uid="{00000000-0005-0000-0000-0000FB260000}"/>
    <cellStyle name="一般 2 6 5 6 4" xfId="3950" xr:uid="{00000000-0005-0000-0000-0000FC260000}"/>
    <cellStyle name="一般 2 6 5 6 4 2" xfId="10040" xr:uid="{00000000-0005-0000-0000-0000FD260000}"/>
    <cellStyle name="一般 2 6 5 6 4 2 2" xfId="26658" xr:uid="{00000000-0005-0000-0000-0000FE260000}"/>
    <cellStyle name="一般 2 6 5 6 4 3" xfId="15225" xr:uid="{00000000-0005-0000-0000-0000FF260000}"/>
    <cellStyle name="一般 2 6 5 6 4 3 2" xfId="31843" xr:uid="{00000000-0005-0000-0000-000000270000}"/>
    <cellStyle name="一般 2 6 5 6 4 4" xfId="21473" xr:uid="{00000000-0005-0000-0000-000001270000}"/>
    <cellStyle name="一般 2 6 5 6 4 5" xfId="37034" xr:uid="{00000000-0005-0000-0000-000002270000}"/>
    <cellStyle name="一般 2 6 5 6 5" xfId="5010" xr:uid="{00000000-0005-0000-0000-000003270000}"/>
    <cellStyle name="一般 2 6 5 6 5 2" xfId="11100" xr:uid="{00000000-0005-0000-0000-000004270000}"/>
    <cellStyle name="一般 2 6 5 6 5 2 2" xfId="27718" xr:uid="{00000000-0005-0000-0000-000005270000}"/>
    <cellStyle name="一般 2 6 5 6 5 3" xfId="16285" xr:uid="{00000000-0005-0000-0000-000006270000}"/>
    <cellStyle name="一般 2 6 5 6 5 3 2" xfId="32903" xr:uid="{00000000-0005-0000-0000-000007270000}"/>
    <cellStyle name="一般 2 6 5 6 5 4" xfId="22533" xr:uid="{00000000-0005-0000-0000-000008270000}"/>
    <cellStyle name="一般 2 6 5 6 5 5" xfId="38094" xr:uid="{00000000-0005-0000-0000-000009270000}"/>
    <cellStyle name="一般 2 6 5 6 6" xfId="6860" xr:uid="{00000000-0005-0000-0000-00000A270000}"/>
    <cellStyle name="一般 2 6 5 6 6 2" xfId="23478" xr:uid="{00000000-0005-0000-0000-00000B270000}"/>
    <cellStyle name="一般 2 6 5 6 7" xfId="12045" xr:uid="{00000000-0005-0000-0000-00000C270000}"/>
    <cellStyle name="一般 2 6 5 6 7 2" xfId="28663" xr:uid="{00000000-0005-0000-0000-00000D270000}"/>
    <cellStyle name="一般 2 6 5 6 8" xfId="18293" xr:uid="{00000000-0005-0000-0000-00000E270000}"/>
    <cellStyle name="一般 2 6 5 6 9" xfId="17351" xr:uid="{00000000-0005-0000-0000-00000F270000}"/>
    <cellStyle name="一般 2 6 5 7" xfId="888" xr:uid="{00000000-0005-0000-0000-000010270000}"/>
    <cellStyle name="一般 2 6 5 7 10" xfId="33972" xr:uid="{00000000-0005-0000-0000-000011270000}"/>
    <cellStyle name="一般 2 6 5 7 2" xfId="1948" xr:uid="{00000000-0005-0000-0000-000012270000}"/>
    <cellStyle name="一般 2 6 5 7 2 2" xfId="8038" xr:uid="{00000000-0005-0000-0000-000013270000}"/>
    <cellStyle name="一般 2 6 5 7 2 2 2" xfId="24656" xr:uid="{00000000-0005-0000-0000-000014270000}"/>
    <cellStyle name="一般 2 6 5 7 2 3" xfId="13223" xr:uid="{00000000-0005-0000-0000-000015270000}"/>
    <cellStyle name="一般 2 6 5 7 2 3 2" xfId="29841" xr:uid="{00000000-0005-0000-0000-000016270000}"/>
    <cellStyle name="一般 2 6 5 7 2 4" xfId="19471" xr:uid="{00000000-0005-0000-0000-000017270000}"/>
    <cellStyle name="一般 2 6 5 7 2 5" xfId="35032" xr:uid="{00000000-0005-0000-0000-000018270000}"/>
    <cellStyle name="一般 2 6 5 7 3" xfId="3008" xr:uid="{00000000-0005-0000-0000-000019270000}"/>
    <cellStyle name="一般 2 6 5 7 3 2" xfId="9098" xr:uid="{00000000-0005-0000-0000-00001A270000}"/>
    <cellStyle name="一般 2 6 5 7 3 2 2" xfId="25716" xr:uid="{00000000-0005-0000-0000-00001B270000}"/>
    <cellStyle name="一般 2 6 5 7 3 3" xfId="14283" xr:uid="{00000000-0005-0000-0000-00001C270000}"/>
    <cellStyle name="一般 2 6 5 7 3 3 2" xfId="30901" xr:uid="{00000000-0005-0000-0000-00001D270000}"/>
    <cellStyle name="一般 2 6 5 7 3 4" xfId="20531" xr:uid="{00000000-0005-0000-0000-00001E270000}"/>
    <cellStyle name="一般 2 6 5 7 3 5" xfId="36092" xr:uid="{00000000-0005-0000-0000-00001F270000}"/>
    <cellStyle name="一般 2 6 5 7 4" xfId="4068" xr:uid="{00000000-0005-0000-0000-000020270000}"/>
    <cellStyle name="一般 2 6 5 7 4 2" xfId="10158" xr:uid="{00000000-0005-0000-0000-000021270000}"/>
    <cellStyle name="一般 2 6 5 7 4 2 2" xfId="26776" xr:uid="{00000000-0005-0000-0000-000022270000}"/>
    <cellStyle name="一般 2 6 5 7 4 3" xfId="15343" xr:uid="{00000000-0005-0000-0000-000023270000}"/>
    <cellStyle name="一般 2 6 5 7 4 3 2" xfId="31961" xr:uid="{00000000-0005-0000-0000-000024270000}"/>
    <cellStyle name="一般 2 6 5 7 4 4" xfId="21591" xr:uid="{00000000-0005-0000-0000-000025270000}"/>
    <cellStyle name="一般 2 6 5 7 4 5" xfId="37152" xr:uid="{00000000-0005-0000-0000-000026270000}"/>
    <cellStyle name="一般 2 6 5 7 5" xfId="5128" xr:uid="{00000000-0005-0000-0000-000027270000}"/>
    <cellStyle name="一般 2 6 5 7 5 2" xfId="11218" xr:uid="{00000000-0005-0000-0000-000028270000}"/>
    <cellStyle name="一般 2 6 5 7 5 2 2" xfId="27836" xr:uid="{00000000-0005-0000-0000-000029270000}"/>
    <cellStyle name="一般 2 6 5 7 5 3" xfId="16403" xr:uid="{00000000-0005-0000-0000-00002A270000}"/>
    <cellStyle name="一般 2 6 5 7 5 3 2" xfId="33021" xr:uid="{00000000-0005-0000-0000-00002B270000}"/>
    <cellStyle name="一般 2 6 5 7 5 4" xfId="22651" xr:uid="{00000000-0005-0000-0000-00002C270000}"/>
    <cellStyle name="一般 2 6 5 7 5 5" xfId="38212" xr:uid="{00000000-0005-0000-0000-00002D270000}"/>
    <cellStyle name="一般 2 6 5 7 6" xfId="6978" xr:uid="{00000000-0005-0000-0000-00002E270000}"/>
    <cellStyle name="一般 2 6 5 7 6 2" xfId="23596" xr:uid="{00000000-0005-0000-0000-00002F270000}"/>
    <cellStyle name="一般 2 6 5 7 7" xfId="12163" xr:uid="{00000000-0005-0000-0000-000030270000}"/>
    <cellStyle name="一般 2 6 5 7 7 2" xfId="28781" xr:uid="{00000000-0005-0000-0000-000031270000}"/>
    <cellStyle name="一般 2 6 5 7 8" xfId="18411" xr:uid="{00000000-0005-0000-0000-000032270000}"/>
    <cellStyle name="一般 2 6 5 7 9" xfId="17469" xr:uid="{00000000-0005-0000-0000-000033270000}"/>
    <cellStyle name="一般 2 6 5 8" xfId="1231" xr:uid="{00000000-0005-0000-0000-000034270000}"/>
    <cellStyle name="一般 2 6 5 8 2" xfId="2291" xr:uid="{00000000-0005-0000-0000-000035270000}"/>
    <cellStyle name="一般 2 6 5 8 2 2" xfId="8381" xr:uid="{00000000-0005-0000-0000-000036270000}"/>
    <cellStyle name="一般 2 6 5 8 2 2 2" xfId="24999" xr:uid="{00000000-0005-0000-0000-000037270000}"/>
    <cellStyle name="一般 2 6 5 8 2 3" xfId="13566" xr:uid="{00000000-0005-0000-0000-000038270000}"/>
    <cellStyle name="一般 2 6 5 8 2 3 2" xfId="30184" xr:uid="{00000000-0005-0000-0000-000039270000}"/>
    <cellStyle name="一般 2 6 5 8 2 4" xfId="19814" xr:uid="{00000000-0005-0000-0000-00003A270000}"/>
    <cellStyle name="一般 2 6 5 8 2 5" xfId="35375" xr:uid="{00000000-0005-0000-0000-00003B270000}"/>
    <cellStyle name="一般 2 6 5 8 3" xfId="3351" xr:uid="{00000000-0005-0000-0000-00003C270000}"/>
    <cellStyle name="一般 2 6 5 8 3 2" xfId="9441" xr:uid="{00000000-0005-0000-0000-00003D270000}"/>
    <cellStyle name="一般 2 6 5 8 3 2 2" xfId="26059" xr:uid="{00000000-0005-0000-0000-00003E270000}"/>
    <cellStyle name="一般 2 6 5 8 3 3" xfId="14626" xr:uid="{00000000-0005-0000-0000-00003F270000}"/>
    <cellStyle name="一般 2 6 5 8 3 3 2" xfId="31244" xr:uid="{00000000-0005-0000-0000-000040270000}"/>
    <cellStyle name="一般 2 6 5 8 3 4" xfId="20874" xr:uid="{00000000-0005-0000-0000-000041270000}"/>
    <cellStyle name="一般 2 6 5 8 3 5" xfId="36435" xr:uid="{00000000-0005-0000-0000-000042270000}"/>
    <cellStyle name="一般 2 6 5 8 4" xfId="4411" xr:uid="{00000000-0005-0000-0000-000043270000}"/>
    <cellStyle name="一般 2 6 5 8 4 2" xfId="10501" xr:uid="{00000000-0005-0000-0000-000044270000}"/>
    <cellStyle name="一般 2 6 5 8 4 2 2" xfId="27119" xr:uid="{00000000-0005-0000-0000-000045270000}"/>
    <cellStyle name="一般 2 6 5 8 4 3" xfId="15686" xr:uid="{00000000-0005-0000-0000-000046270000}"/>
    <cellStyle name="一般 2 6 5 8 4 3 2" xfId="32304" xr:uid="{00000000-0005-0000-0000-000047270000}"/>
    <cellStyle name="一般 2 6 5 8 4 4" xfId="21934" xr:uid="{00000000-0005-0000-0000-000048270000}"/>
    <cellStyle name="一般 2 6 5 8 4 5" xfId="37495" xr:uid="{00000000-0005-0000-0000-000049270000}"/>
    <cellStyle name="一般 2 6 5 8 5" xfId="7321" xr:uid="{00000000-0005-0000-0000-00004A270000}"/>
    <cellStyle name="一般 2 6 5 8 5 2" xfId="23939" xr:uid="{00000000-0005-0000-0000-00004B270000}"/>
    <cellStyle name="一般 2 6 5 8 6" xfId="12506" xr:uid="{00000000-0005-0000-0000-00004C270000}"/>
    <cellStyle name="一般 2 6 5 8 6 2" xfId="29124" xr:uid="{00000000-0005-0000-0000-00004D270000}"/>
    <cellStyle name="一般 2 6 5 8 7" xfId="18754" xr:uid="{00000000-0005-0000-0000-00004E270000}"/>
    <cellStyle name="一般 2 6 5 8 8" xfId="16752" xr:uid="{00000000-0005-0000-0000-00004F270000}"/>
    <cellStyle name="一般 2 6 5 8 9" xfId="34315" xr:uid="{00000000-0005-0000-0000-000050270000}"/>
    <cellStyle name="一般 2 6 5 9" xfId="1006" xr:uid="{00000000-0005-0000-0000-000051270000}"/>
    <cellStyle name="一般 2 6 5 9 2" xfId="7096" xr:uid="{00000000-0005-0000-0000-000052270000}"/>
    <cellStyle name="一般 2 6 5 9 2 2" xfId="23714" xr:uid="{00000000-0005-0000-0000-000053270000}"/>
    <cellStyle name="一般 2 6 5 9 3" xfId="12281" xr:uid="{00000000-0005-0000-0000-000054270000}"/>
    <cellStyle name="一般 2 6 5 9 3 2" xfId="28899" xr:uid="{00000000-0005-0000-0000-000055270000}"/>
    <cellStyle name="一般 2 6 5 9 4" xfId="18529" xr:uid="{00000000-0005-0000-0000-000056270000}"/>
    <cellStyle name="一般 2 6 5 9 5" xfId="34090" xr:uid="{00000000-0005-0000-0000-000057270000}"/>
    <cellStyle name="一般 2 6 6" xfId="149" xr:uid="{00000000-0005-0000-0000-000058270000}"/>
    <cellStyle name="一般 2 6 6 10" xfId="33233" xr:uid="{00000000-0005-0000-0000-000059270000}"/>
    <cellStyle name="一般 2 6 6 2" xfId="1209" xr:uid="{00000000-0005-0000-0000-00005A270000}"/>
    <cellStyle name="一般 2 6 6 2 2" xfId="7299" xr:uid="{00000000-0005-0000-0000-00005B270000}"/>
    <cellStyle name="一般 2 6 6 2 2 2" xfId="23917" xr:uid="{00000000-0005-0000-0000-00005C270000}"/>
    <cellStyle name="一般 2 6 6 2 3" xfId="12484" xr:uid="{00000000-0005-0000-0000-00005D270000}"/>
    <cellStyle name="一般 2 6 6 2 3 2" xfId="29102" xr:uid="{00000000-0005-0000-0000-00005E270000}"/>
    <cellStyle name="一般 2 6 6 2 4" xfId="18732" xr:uid="{00000000-0005-0000-0000-00005F270000}"/>
    <cellStyle name="一般 2 6 6 2 5" xfId="34293" xr:uid="{00000000-0005-0000-0000-000060270000}"/>
    <cellStyle name="一般 2 6 6 3" xfId="2269" xr:uid="{00000000-0005-0000-0000-000061270000}"/>
    <cellStyle name="一般 2 6 6 3 2" xfId="8359" xr:uid="{00000000-0005-0000-0000-000062270000}"/>
    <cellStyle name="一般 2 6 6 3 2 2" xfId="24977" xr:uid="{00000000-0005-0000-0000-000063270000}"/>
    <cellStyle name="一般 2 6 6 3 3" xfId="13544" xr:uid="{00000000-0005-0000-0000-000064270000}"/>
    <cellStyle name="一般 2 6 6 3 3 2" xfId="30162" xr:uid="{00000000-0005-0000-0000-000065270000}"/>
    <cellStyle name="一般 2 6 6 3 4" xfId="19792" xr:uid="{00000000-0005-0000-0000-000066270000}"/>
    <cellStyle name="一般 2 6 6 3 5" xfId="35353" xr:uid="{00000000-0005-0000-0000-000067270000}"/>
    <cellStyle name="一般 2 6 6 4" xfId="3329" xr:uid="{00000000-0005-0000-0000-000068270000}"/>
    <cellStyle name="一般 2 6 6 4 2" xfId="9419" xr:uid="{00000000-0005-0000-0000-000069270000}"/>
    <cellStyle name="一般 2 6 6 4 2 2" xfId="26037" xr:uid="{00000000-0005-0000-0000-00006A270000}"/>
    <cellStyle name="一般 2 6 6 4 3" xfId="14604" xr:uid="{00000000-0005-0000-0000-00006B270000}"/>
    <cellStyle name="一般 2 6 6 4 3 2" xfId="31222" xr:uid="{00000000-0005-0000-0000-00006C270000}"/>
    <cellStyle name="一般 2 6 6 4 4" xfId="20852" xr:uid="{00000000-0005-0000-0000-00006D270000}"/>
    <cellStyle name="一般 2 6 6 4 5" xfId="36413" xr:uid="{00000000-0005-0000-0000-00006E270000}"/>
    <cellStyle name="一般 2 6 6 5" xfId="4389" xr:uid="{00000000-0005-0000-0000-00006F270000}"/>
    <cellStyle name="一般 2 6 6 5 2" xfId="10479" xr:uid="{00000000-0005-0000-0000-000070270000}"/>
    <cellStyle name="一般 2 6 6 5 2 2" xfId="27097" xr:uid="{00000000-0005-0000-0000-000071270000}"/>
    <cellStyle name="一般 2 6 6 5 3" xfId="15664" xr:uid="{00000000-0005-0000-0000-000072270000}"/>
    <cellStyle name="一般 2 6 6 5 3 2" xfId="32282" xr:uid="{00000000-0005-0000-0000-000073270000}"/>
    <cellStyle name="一般 2 6 6 5 4" xfId="21912" xr:uid="{00000000-0005-0000-0000-000074270000}"/>
    <cellStyle name="一般 2 6 6 5 5" xfId="37473" xr:uid="{00000000-0005-0000-0000-000075270000}"/>
    <cellStyle name="一般 2 6 6 6" xfId="6239" xr:uid="{00000000-0005-0000-0000-000076270000}"/>
    <cellStyle name="一般 2 6 6 6 2" xfId="22857" xr:uid="{00000000-0005-0000-0000-000077270000}"/>
    <cellStyle name="一般 2 6 6 7" xfId="11424" xr:uid="{00000000-0005-0000-0000-000078270000}"/>
    <cellStyle name="一般 2 6 6 7 2" xfId="28042" xr:uid="{00000000-0005-0000-0000-000079270000}"/>
    <cellStyle name="一般 2 6 6 8" xfId="17660" xr:uid="{00000000-0005-0000-0000-00007A270000}"/>
    <cellStyle name="一般 2 6 6 9" xfId="16730" xr:uid="{00000000-0005-0000-0000-00007B270000}"/>
    <cellStyle name="一般 2 6 7" xfId="271" xr:uid="{00000000-0005-0000-0000-00007C270000}"/>
    <cellStyle name="一般 2 6 7 10" xfId="33354" xr:uid="{00000000-0005-0000-0000-00007D270000}"/>
    <cellStyle name="一般 2 6 7 2" xfId="1330" xr:uid="{00000000-0005-0000-0000-00007E270000}"/>
    <cellStyle name="一般 2 6 7 2 2" xfId="7420" xr:uid="{00000000-0005-0000-0000-00007F270000}"/>
    <cellStyle name="一般 2 6 7 2 2 2" xfId="24038" xr:uid="{00000000-0005-0000-0000-000080270000}"/>
    <cellStyle name="一般 2 6 7 2 3" xfId="12605" xr:uid="{00000000-0005-0000-0000-000081270000}"/>
    <cellStyle name="一般 2 6 7 2 3 2" xfId="29223" xr:uid="{00000000-0005-0000-0000-000082270000}"/>
    <cellStyle name="一般 2 6 7 2 4" xfId="18853" xr:uid="{00000000-0005-0000-0000-000083270000}"/>
    <cellStyle name="一般 2 6 7 2 5" xfId="34414" xr:uid="{00000000-0005-0000-0000-000084270000}"/>
    <cellStyle name="一般 2 6 7 3" xfId="2390" xr:uid="{00000000-0005-0000-0000-000085270000}"/>
    <cellStyle name="一般 2 6 7 3 2" xfId="8480" xr:uid="{00000000-0005-0000-0000-000086270000}"/>
    <cellStyle name="一般 2 6 7 3 2 2" xfId="25098" xr:uid="{00000000-0005-0000-0000-000087270000}"/>
    <cellStyle name="一般 2 6 7 3 3" xfId="13665" xr:uid="{00000000-0005-0000-0000-000088270000}"/>
    <cellStyle name="一般 2 6 7 3 3 2" xfId="30283" xr:uid="{00000000-0005-0000-0000-000089270000}"/>
    <cellStyle name="一般 2 6 7 3 4" xfId="19913" xr:uid="{00000000-0005-0000-0000-00008A270000}"/>
    <cellStyle name="一般 2 6 7 3 5" xfId="35474" xr:uid="{00000000-0005-0000-0000-00008B270000}"/>
    <cellStyle name="一般 2 6 7 4" xfId="3450" xr:uid="{00000000-0005-0000-0000-00008C270000}"/>
    <cellStyle name="一般 2 6 7 4 2" xfId="9540" xr:uid="{00000000-0005-0000-0000-00008D270000}"/>
    <cellStyle name="一般 2 6 7 4 2 2" xfId="26158" xr:uid="{00000000-0005-0000-0000-00008E270000}"/>
    <cellStyle name="一般 2 6 7 4 3" xfId="14725" xr:uid="{00000000-0005-0000-0000-00008F270000}"/>
    <cellStyle name="一般 2 6 7 4 3 2" xfId="31343" xr:uid="{00000000-0005-0000-0000-000090270000}"/>
    <cellStyle name="一般 2 6 7 4 4" xfId="20973" xr:uid="{00000000-0005-0000-0000-000091270000}"/>
    <cellStyle name="一般 2 6 7 4 5" xfId="36534" xr:uid="{00000000-0005-0000-0000-000092270000}"/>
    <cellStyle name="一般 2 6 7 5" xfId="4510" xr:uid="{00000000-0005-0000-0000-000093270000}"/>
    <cellStyle name="一般 2 6 7 5 2" xfId="10600" xr:uid="{00000000-0005-0000-0000-000094270000}"/>
    <cellStyle name="一般 2 6 7 5 2 2" xfId="27218" xr:uid="{00000000-0005-0000-0000-000095270000}"/>
    <cellStyle name="一般 2 6 7 5 3" xfId="15785" xr:uid="{00000000-0005-0000-0000-000096270000}"/>
    <cellStyle name="一般 2 6 7 5 3 2" xfId="32403" xr:uid="{00000000-0005-0000-0000-000097270000}"/>
    <cellStyle name="一般 2 6 7 5 4" xfId="22033" xr:uid="{00000000-0005-0000-0000-000098270000}"/>
    <cellStyle name="一般 2 6 7 5 5" xfId="37594" xr:uid="{00000000-0005-0000-0000-000099270000}"/>
    <cellStyle name="一般 2 6 7 6" xfId="6360" xr:uid="{00000000-0005-0000-0000-00009A270000}"/>
    <cellStyle name="一般 2 6 7 6 2" xfId="22978" xr:uid="{00000000-0005-0000-0000-00009B270000}"/>
    <cellStyle name="一般 2 6 7 7" xfId="11545" xr:uid="{00000000-0005-0000-0000-00009C270000}"/>
    <cellStyle name="一般 2 6 7 7 2" xfId="28163" xr:uid="{00000000-0005-0000-0000-00009D270000}"/>
    <cellStyle name="一般 2 6 7 8" xfId="17793" xr:uid="{00000000-0005-0000-0000-00009E270000}"/>
    <cellStyle name="一般 2 6 7 9" xfId="16851" xr:uid="{00000000-0005-0000-0000-00009F270000}"/>
    <cellStyle name="一般 2 6 8" xfId="394" xr:uid="{00000000-0005-0000-0000-0000A0270000}"/>
    <cellStyle name="一般 2 6 8 10" xfId="33478" xr:uid="{00000000-0005-0000-0000-0000A1270000}"/>
    <cellStyle name="一般 2 6 8 2" xfId="1454" xr:uid="{00000000-0005-0000-0000-0000A2270000}"/>
    <cellStyle name="一般 2 6 8 2 2" xfId="7544" xr:uid="{00000000-0005-0000-0000-0000A3270000}"/>
    <cellStyle name="一般 2 6 8 2 2 2" xfId="24162" xr:uid="{00000000-0005-0000-0000-0000A4270000}"/>
    <cellStyle name="一般 2 6 8 2 3" xfId="12729" xr:uid="{00000000-0005-0000-0000-0000A5270000}"/>
    <cellStyle name="一般 2 6 8 2 3 2" xfId="29347" xr:uid="{00000000-0005-0000-0000-0000A6270000}"/>
    <cellStyle name="一般 2 6 8 2 4" xfId="18977" xr:uid="{00000000-0005-0000-0000-0000A7270000}"/>
    <cellStyle name="一般 2 6 8 2 5" xfId="34538" xr:uid="{00000000-0005-0000-0000-0000A8270000}"/>
    <cellStyle name="一般 2 6 8 3" xfId="2514" xr:uid="{00000000-0005-0000-0000-0000A9270000}"/>
    <cellStyle name="一般 2 6 8 3 2" xfId="8604" xr:uid="{00000000-0005-0000-0000-0000AA270000}"/>
    <cellStyle name="一般 2 6 8 3 2 2" xfId="25222" xr:uid="{00000000-0005-0000-0000-0000AB270000}"/>
    <cellStyle name="一般 2 6 8 3 3" xfId="13789" xr:uid="{00000000-0005-0000-0000-0000AC270000}"/>
    <cellStyle name="一般 2 6 8 3 3 2" xfId="30407" xr:uid="{00000000-0005-0000-0000-0000AD270000}"/>
    <cellStyle name="一般 2 6 8 3 4" xfId="20037" xr:uid="{00000000-0005-0000-0000-0000AE270000}"/>
    <cellStyle name="一般 2 6 8 3 5" xfId="35598" xr:uid="{00000000-0005-0000-0000-0000AF270000}"/>
    <cellStyle name="一般 2 6 8 4" xfId="3574" xr:uid="{00000000-0005-0000-0000-0000B0270000}"/>
    <cellStyle name="一般 2 6 8 4 2" xfId="9664" xr:uid="{00000000-0005-0000-0000-0000B1270000}"/>
    <cellStyle name="一般 2 6 8 4 2 2" xfId="26282" xr:uid="{00000000-0005-0000-0000-0000B2270000}"/>
    <cellStyle name="一般 2 6 8 4 3" xfId="14849" xr:uid="{00000000-0005-0000-0000-0000B3270000}"/>
    <cellStyle name="一般 2 6 8 4 3 2" xfId="31467" xr:uid="{00000000-0005-0000-0000-0000B4270000}"/>
    <cellStyle name="一般 2 6 8 4 4" xfId="21097" xr:uid="{00000000-0005-0000-0000-0000B5270000}"/>
    <cellStyle name="一般 2 6 8 4 5" xfId="36658" xr:uid="{00000000-0005-0000-0000-0000B6270000}"/>
    <cellStyle name="一般 2 6 8 5" xfId="4634" xr:uid="{00000000-0005-0000-0000-0000B7270000}"/>
    <cellStyle name="一般 2 6 8 5 2" xfId="10724" xr:uid="{00000000-0005-0000-0000-0000B8270000}"/>
    <cellStyle name="一般 2 6 8 5 2 2" xfId="27342" xr:uid="{00000000-0005-0000-0000-0000B9270000}"/>
    <cellStyle name="一般 2 6 8 5 3" xfId="15909" xr:uid="{00000000-0005-0000-0000-0000BA270000}"/>
    <cellStyle name="一般 2 6 8 5 3 2" xfId="32527" xr:uid="{00000000-0005-0000-0000-0000BB270000}"/>
    <cellStyle name="一般 2 6 8 5 4" xfId="22157" xr:uid="{00000000-0005-0000-0000-0000BC270000}"/>
    <cellStyle name="一般 2 6 8 5 5" xfId="37718" xr:uid="{00000000-0005-0000-0000-0000BD270000}"/>
    <cellStyle name="一般 2 6 8 6" xfId="6484" xr:uid="{00000000-0005-0000-0000-0000BE270000}"/>
    <cellStyle name="一般 2 6 8 6 2" xfId="23102" xr:uid="{00000000-0005-0000-0000-0000BF270000}"/>
    <cellStyle name="一般 2 6 8 7" xfId="11669" xr:uid="{00000000-0005-0000-0000-0000C0270000}"/>
    <cellStyle name="一般 2 6 8 7 2" xfId="28287" xr:uid="{00000000-0005-0000-0000-0000C1270000}"/>
    <cellStyle name="一般 2 6 8 8" xfId="17917" xr:uid="{00000000-0005-0000-0000-0000C2270000}"/>
    <cellStyle name="一般 2 6 8 9" xfId="16975" xr:uid="{00000000-0005-0000-0000-0000C3270000}"/>
    <cellStyle name="一般 2 6 9" xfId="512" xr:uid="{00000000-0005-0000-0000-0000C4270000}"/>
    <cellStyle name="一般 2 6 9 10" xfId="33596" xr:uid="{00000000-0005-0000-0000-0000C5270000}"/>
    <cellStyle name="一般 2 6 9 2" xfId="1572" xr:uid="{00000000-0005-0000-0000-0000C6270000}"/>
    <cellStyle name="一般 2 6 9 2 2" xfId="7662" xr:uid="{00000000-0005-0000-0000-0000C7270000}"/>
    <cellStyle name="一般 2 6 9 2 2 2" xfId="24280" xr:uid="{00000000-0005-0000-0000-0000C8270000}"/>
    <cellStyle name="一般 2 6 9 2 3" xfId="12847" xr:uid="{00000000-0005-0000-0000-0000C9270000}"/>
    <cellStyle name="一般 2 6 9 2 3 2" xfId="29465" xr:uid="{00000000-0005-0000-0000-0000CA270000}"/>
    <cellStyle name="一般 2 6 9 2 4" xfId="19095" xr:uid="{00000000-0005-0000-0000-0000CB270000}"/>
    <cellStyle name="一般 2 6 9 2 5" xfId="34656" xr:uid="{00000000-0005-0000-0000-0000CC270000}"/>
    <cellStyle name="一般 2 6 9 3" xfId="2632" xr:uid="{00000000-0005-0000-0000-0000CD270000}"/>
    <cellStyle name="一般 2 6 9 3 2" xfId="8722" xr:uid="{00000000-0005-0000-0000-0000CE270000}"/>
    <cellStyle name="一般 2 6 9 3 2 2" xfId="25340" xr:uid="{00000000-0005-0000-0000-0000CF270000}"/>
    <cellStyle name="一般 2 6 9 3 3" xfId="13907" xr:uid="{00000000-0005-0000-0000-0000D0270000}"/>
    <cellStyle name="一般 2 6 9 3 3 2" xfId="30525" xr:uid="{00000000-0005-0000-0000-0000D1270000}"/>
    <cellStyle name="一般 2 6 9 3 4" xfId="20155" xr:uid="{00000000-0005-0000-0000-0000D2270000}"/>
    <cellStyle name="一般 2 6 9 3 5" xfId="35716" xr:uid="{00000000-0005-0000-0000-0000D3270000}"/>
    <cellStyle name="一般 2 6 9 4" xfId="3692" xr:uid="{00000000-0005-0000-0000-0000D4270000}"/>
    <cellStyle name="一般 2 6 9 4 2" xfId="9782" xr:uid="{00000000-0005-0000-0000-0000D5270000}"/>
    <cellStyle name="一般 2 6 9 4 2 2" xfId="26400" xr:uid="{00000000-0005-0000-0000-0000D6270000}"/>
    <cellStyle name="一般 2 6 9 4 3" xfId="14967" xr:uid="{00000000-0005-0000-0000-0000D7270000}"/>
    <cellStyle name="一般 2 6 9 4 3 2" xfId="31585" xr:uid="{00000000-0005-0000-0000-0000D8270000}"/>
    <cellStyle name="一般 2 6 9 4 4" xfId="21215" xr:uid="{00000000-0005-0000-0000-0000D9270000}"/>
    <cellStyle name="一般 2 6 9 4 5" xfId="36776" xr:uid="{00000000-0005-0000-0000-0000DA270000}"/>
    <cellStyle name="一般 2 6 9 5" xfId="4752" xr:uid="{00000000-0005-0000-0000-0000DB270000}"/>
    <cellStyle name="一般 2 6 9 5 2" xfId="10842" xr:uid="{00000000-0005-0000-0000-0000DC270000}"/>
    <cellStyle name="一般 2 6 9 5 2 2" xfId="27460" xr:uid="{00000000-0005-0000-0000-0000DD270000}"/>
    <cellStyle name="一般 2 6 9 5 3" xfId="16027" xr:uid="{00000000-0005-0000-0000-0000DE270000}"/>
    <cellStyle name="一般 2 6 9 5 3 2" xfId="32645" xr:uid="{00000000-0005-0000-0000-0000DF270000}"/>
    <cellStyle name="一般 2 6 9 5 4" xfId="22275" xr:uid="{00000000-0005-0000-0000-0000E0270000}"/>
    <cellStyle name="一般 2 6 9 5 5" xfId="37836" xr:uid="{00000000-0005-0000-0000-0000E1270000}"/>
    <cellStyle name="一般 2 6 9 6" xfId="6602" xr:uid="{00000000-0005-0000-0000-0000E2270000}"/>
    <cellStyle name="一般 2 6 9 6 2" xfId="23220" xr:uid="{00000000-0005-0000-0000-0000E3270000}"/>
    <cellStyle name="一般 2 6 9 7" xfId="11787" xr:uid="{00000000-0005-0000-0000-0000E4270000}"/>
    <cellStyle name="一般 2 6 9 7 2" xfId="28405" xr:uid="{00000000-0005-0000-0000-0000E5270000}"/>
    <cellStyle name="一般 2 6 9 8" xfId="18035" xr:uid="{00000000-0005-0000-0000-0000E6270000}"/>
    <cellStyle name="一般 2 6 9 9" xfId="17093" xr:uid="{00000000-0005-0000-0000-0000E7270000}"/>
    <cellStyle name="一般 2 7" xfId="59" xr:uid="{00000000-0005-0000-0000-0000E8270000}"/>
    <cellStyle name="一般 2 7 10" xfId="636" xr:uid="{00000000-0005-0000-0000-0000E9270000}"/>
    <cellStyle name="一般 2 7 10 10" xfId="33720" xr:uid="{00000000-0005-0000-0000-0000EA270000}"/>
    <cellStyle name="一般 2 7 10 2" xfId="1696" xr:uid="{00000000-0005-0000-0000-0000EB270000}"/>
    <cellStyle name="一般 2 7 10 2 2" xfId="7786" xr:uid="{00000000-0005-0000-0000-0000EC270000}"/>
    <cellStyle name="一般 2 7 10 2 2 2" xfId="24404" xr:uid="{00000000-0005-0000-0000-0000ED270000}"/>
    <cellStyle name="一般 2 7 10 2 3" xfId="12971" xr:uid="{00000000-0005-0000-0000-0000EE270000}"/>
    <cellStyle name="一般 2 7 10 2 3 2" xfId="29589" xr:uid="{00000000-0005-0000-0000-0000EF270000}"/>
    <cellStyle name="一般 2 7 10 2 4" xfId="19219" xr:uid="{00000000-0005-0000-0000-0000F0270000}"/>
    <cellStyle name="一般 2 7 10 2 5" xfId="34780" xr:uid="{00000000-0005-0000-0000-0000F1270000}"/>
    <cellStyle name="一般 2 7 10 3" xfId="2756" xr:uid="{00000000-0005-0000-0000-0000F2270000}"/>
    <cellStyle name="一般 2 7 10 3 2" xfId="8846" xr:uid="{00000000-0005-0000-0000-0000F3270000}"/>
    <cellStyle name="一般 2 7 10 3 2 2" xfId="25464" xr:uid="{00000000-0005-0000-0000-0000F4270000}"/>
    <cellStyle name="一般 2 7 10 3 3" xfId="14031" xr:uid="{00000000-0005-0000-0000-0000F5270000}"/>
    <cellStyle name="一般 2 7 10 3 3 2" xfId="30649" xr:uid="{00000000-0005-0000-0000-0000F6270000}"/>
    <cellStyle name="一般 2 7 10 3 4" xfId="20279" xr:uid="{00000000-0005-0000-0000-0000F7270000}"/>
    <cellStyle name="一般 2 7 10 3 5" xfId="35840" xr:uid="{00000000-0005-0000-0000-0000F8270000}"/>
    <cellStyle name="一般 2 7 10 4" xfId="3816" xr:uid="{00000000-0005-0000-0000-0000F9270000}"/>
    <cellStyle name="一般 2 7 10 4 2" xfId="9906" xr:uid="{00000000-0005-0000-0000-0000FA270000}"/>
    <cellStyle name="一般 2 7 10 4 2 2" xfId="26524" xr:uid="{00000000-0005-0000-0000-0000FB270000}"/>
    <cellStyle name="一般 2 7 10 4 3" xfId="15091" xr:uid="{00000000-0005-0000-0000-0000FC270000}"/>
    <cellStyle name="一般 2 7 10 4 3 2" xfId="31709" xr:uid="{00000000-0005-0000-0000-0000FD270000}"/>
    <cellStyle name="一般 2 7 10 4 4" xfId="21339" xr:uid="{00000000-0005-0000-0000-0000FE270000}"/>
    <cellStyle name="一般 2 7 10 4 5" xfId="36900" xr:uid="{00000000-0005-0000-0000-0000FF270000}"/>
    <cellStyle name="一般 2 7 10 5" xfId="4876" xr:uid="{00000000-0005-0000-0000-000000280000}"/>
    <cellStyle name="一般 2 7 10 5 2" xfId="10966" xr:uid="{00000000-0005-0000-0000-000001280000}"/>
    <cellStyle name="一般 2 7 10 5 2 2" xfId="27584" xr:uid="{00000000-0005-0000-0000-000002280000}"/>
    <cellStyle name="一般 2 7 10 5 3" xfId="16151" xr:uid="{00000000-0005-0000-0000-000003280000}"/>
    <cellStyle name="一般 2 7 10 5 3 2" xfId="32769" xr:uid="{00000000-0005-0000-0000-000004280000}"/>
    <cellStyle name="一般 2 7 10 5 4" xfId="22399" xr:uid="{00000000-0005-0000-0000-000005280000}"/>
    <cellStyle name="一般 2 7 10 5 5" xfId="37960" xr:uid="{00000000-0005-0000-0000-000006280000}"/>
    <cellStyle name="一般 2 7 10 6" xfId="6726" xr:uid="{00000000-0005-0000-0000-000007280000}"/>
    <cellStyle name="一般 2 7 10 6 2" xfId="23344" xr:uid="{00000000-0005-0000-0000-000008280000}"/>
    <cellStyle name="一般 2 7 10 7" xfId="11911" xr:uid="{00000000-0005-0000-0000-000009280000}"/>
    <cellStyle name="一般 2 7 10 7 2" xfId="28529" xr:uid="{00000000-0005-0000-0000-00000A280000}"/>
    <cellStyle name="一般 2 7 10 8" xfId="18159" xr:uid="{00000000-0005-0000-0000-00000B280000}"/>
    <cellStyle name="一般 2 7 10 9" xfId="17217" xr:uid="{00000000-0005-0000-0000-00000C280000}"/>
    <cellStyle name="一般 2 7 11" xfId="754" xr:uid="{00000000-0005-0000-0000-00000D280000}"/>
    <cellStyle name="一般 2 7 11 10" xfId="33838" xr:uid="{00000000-0005-0000-0000-00000E280000}"/>
    <cellStyle name="一般 2 7 11 2" xfId="1814" xr:uid="{00000000-0005-0000-0000-00000F280000}"/>
    <cellStyle name="一般 2 7 11 2 2" xfId="7904" xr:uid="{00000000-0005-0000-0000-000010280000}"/>
    <cellStyle name="一般 2 7 11 2 2 2" xfId="24522" xr:uid="{00000000-0005-0000-0000-000011280000}"/>
    <cellStyle name="一般 2 7 11 2 3" xfId="13089" xr:uid="{00000000-0005-0000-0000-000012280000}"/>
    <cellStyle name="一般 2 7 11 2 3 2" xfId="29707" xr:uid="{00000000-0005-0000-0000-000013280000}"/>
    <cellStyle name="一般 2 7 11 2 4" xfId="19337" xr:uid="{00000000-0005-0000-0000-000014280000}"/>
    <cellStyle name="一般 2 7 11 2 5" xfId="34898" xr:uid="{00000000-0005-0000-0000-000015280000}"/>
    <cellStyle name="一般 2 7 11 3" xfId="2874" xr:uid="{00000000-0005-0000-0000-000016280000}"/>
    <cellStyle name="一般 2 7 11 3 2" xfId="8964" xr:uid="{00000000-0005-0000-0000-000017280000}"/>
    <cellStyle name="一般 2 7 11 3 2 2" xfId="25582" xr:uid="{00000000-0005-0000-0000-000018280000}"/>
    <cellStyle name="一般 2 7 11 3 3" xfId="14149" xr:uid="{00000000-0005-0000-0000-000019280000}"/>
    <cellStyle name="一般 2 7 11 3 3 2" xfId="30767" xr:uid="{00000000-0005-0000-0000-00001A280000}"/>
    <cellStyle name="一般 2 7 11 3 4" xfId="20397" xr:uid="{00000000-0005-0000-0000-00001B280000}"/>
    <cellStyle name="一般 2 7 11 3 5" xfId="35958" xr:uid="{00000000-0005-0000-0000-00001C280000}"/>
    <cellStyle name="一般 2 7 11 4" xfId="3934" xr:uid="{00000000-0005-0000-0000-00001D280000}"/>
    <cellStyle name="一般 2 7 11 4 2" xfId="10024" xr:uid="{00000000-0005-0000-0000-00001E280000}"/>
    <cellStyle name="一般 2 7 11 4 2 2" xfId="26642" xr:uid="{00000000-0005-0000-0000-00001F280000}"/>
    <cellStyle name="一般 2 7 11 4 3" xfId="15209" xr:uid="{00000000-0005-0000-0000-000020280000}"/>
    <cellStyle name="一般 2 7 11 4 3 2" xfId="31827" xr:uid="{00000000-0005-0000-0000-000021280000}"/>
    <cellStyle name="一般 2 7 11 4 4" xfId="21457" xr:uid="{00000000-0005-0000-0000-000022280000}"/>
    <cellStyle name="一般 2 7 11 4 5" xfId="37018" xr:uid="{00000000-0005-0000-0000-000023280000}"/>
    <cellStyle name="一般 2 7 11 5" xfId="4994" xr:uid="{00000000-0005-0000-0000-000024280000}"/>
    <cellStyle name="一般 2 7 11 5 2" xfId="11084" xr:uid="{00000000-0005-0000-0000-000025280000}"/>
    <cellStyle name="一般 2 7 11 5 2 2" xfId="27702" xr:uid="{00000000-0005-0000-0000-000026280000}"/>
    <cellStyle name="一般 2 7 11 5 3" xfId="16269" xr:uid="{00000000-0005-0000-0000-000027280000}"/>
    <cellStyle name="一般 2 7 11 5 3 2" xfId="32887" xr:uid="{00000000-0005-0000-0000-000028280000}"/>
    <cellStyle name="一般 2 7 11 5 4" xfId="22517" xr:uid="{00000000-0005-0000-0000-000029280000}"/>
    <cellStyle name="一般 2 7 11 5 5" xfId="38078" xr:uid="{00000000-0005-0000-0000-00002A280000}"/>
    <cellStyle name="一般 2 7 11 6" xfId="6844" xr:uid="{00000000-0005-0000-0000-00002B280000}"/>
    <cellStyle name="一般 2 7 11 6 2" xfId="23462" xr:uid="{00000000-0005-0000-0000-00002C280000}"/>
    <cellStyle name="一般 2 7 11 7" xfId="12029" xr:uid="{00000000-0005-0000-0000-00002D280000}"/>
    <cellStyle name="一般 2 7 11 7 2" xfId="28647" xr:uid="{00000000-0005-0000-0000-00002E280000}"/>
    <cellStyle name="一般 2 7 11 8" xfId="18277" xr:uid="{00000000-0005-0000-0000-00002F280000}"/>
    <cellStyle name="一般 2 7 11 9" xfId="17335" xr:uid="{00000000-0005-0000-0000-000030280000}"/>
    <cellStyle name="一般 2 7 12" xfId="872" xr:uid="{00000000-0005-0000-0000-000031280000}"/>
    <cellStyle name="一般 2 7 12 10" xfId="33956" xr:uid="{00000000-0005-0000-0000-000032280000}"/>
    <cellStyle name="一般 2 7 12 2" xfId="1932" xr:uid="{00000000-0005-0000-0000-000033280000}"/>
    <cellStyle name="一般 2 7 12 2 2" xfId="8022" xr:uid="{00000000-0005-0000-0000-000034280000}"/>
    <cellStyle name="一般 2 7 12 2 2 2" xfId="24640" xr:uid="{00000000-0005-0000-0000-000035280000}"/>
    <cellStyle name="一般 2 7 12 2 3" xfId="13207" xr:uid="{00000000-0005-0000-0000-000036280000}"/>
    <cellStyle name="一般 2 7 12 2 3 2" xfId="29825" xr:uid="{00000000-0005-0000-0000-000037280000}"/>
    <cellStyle name="一般 2 7 12 2 4" xfId="19455" xr:uid="{00000000-0005-0000-0000-000038280000}"/>
    <cellStyle name="一般 2 7 12 2 5" xfId="35016" xr:uid="{00000000-0005-0000-0000-000039280000}"/>
    <cellStyle name="一般 2 7 12 3" xfId="2992" xr:uid="{00000000-0005-0000-0000-00003A280000}"/>
    <cellStyle name="一般 2 7 12 3 2" xfId="9082" xr:uid="{00000000-0005-0000-0000-00003B280000}"/>
    <cellStyle name="一般 2 7 12 3 2 2" xfId="25700" xr:uid="{00000000-0005-0000-0000-00003C280000}"/>
    <cellStyle name="一般 2 7 12 3 3" xfId="14267" xr:uid="{00000000-0005-0000-0000-00003D280000}"/>
    <cellStyle name="一般 2 7 12 3 3 2" xfId="30885" xr:uid="{00000000-0005-0000-0000-00003E280000}"/>
    <cellStyle name="一般 2 7 12 3 4" xfId="20515" xr:uid="{00000000-0005-0000-0000-00003F280000}"/>
    <cellStyle name="一般 2 7 12 3 5" xfId="36076" xr:uid="{00000000-0005-0000-0000-000040280000}"/>
    <cellStyle name="一般 2 7 12 4" xfId="4052" xr:uid="{00000000-0005-0000-0000-000041280000}"/>
    <cellStyle name="一般 2 7 12 4 2" xfId="10142" xr:uid="{00000000-0005-0000-0000-000042280000}"/>
    <cellStyle name="一般 2 7 12 4 2 2" xfId="26760" xr:uid="{00000000-0005-0000-0000-000043280000}"/>
    <cellStyle name="一般 2 7 12 4 3" xfId="15327" xr:uid="{00000000-0005-0000-0000-000044280000}"/>
    <cellStyle name="一般 2 7 12 4 3 2" xfId="31945" xr:uid="{00000000-0005-0000-0000-000045280000}"/>
    <cellStyle name="一般 2 7 12 4 4" xfId="21575" xr:uid="{00000000-0005-0000-0000-000046280000}"/>
    <cellStyle name="一般 2 7 12 4 5" xfId="37136" xr:uid="{00000000-0005-0000-0000-000047280000}"/>
    <cellStyle name="一般 2 7 12 5" xfId="5112" xr:uid="{00000000-0005-0000-0000-000048280000}"/>
    <cellStyle name="一般 2 7 12 5 2" xfId="11202" xr:uid="{00000000-0005-0000-0000-000049280000}"/>
    <cellStyle name="一般 2 7 12 5 2 2" xfId="27820" xr:uid="{00000000-0005-0000-0000-00004A280000}"/>
    <cellStyle name="一般 2 7 12 5 3" xfId="16387" xr:uid="{00000000-0005-0000-0000-00004B280000}"/>
    <cellStyle name="一般 2 7 12 5 3 2" xfId="33005" xr:uid="{00000000-0005-0000-0000-00004C280000}"/>
    <cellStyle name="一般 2 7 12 5 4" xfId="22635" xr:uid="{00000000-0005-0000-0000-00004D280000}"/>
    <cellStyle name="一般 2 7 12 5 5" xfId="38196" xr:uid="{00000000-0005-0000-0000-00004E280000}"/>
    <cellStyle name="一般 2 7 12 6" xfId="6962" xr:uid="{00000000-0005-0000-0000-00004F280000}"/>
    <cellStyle name="一般 2 7 12 6 2" xfId="23580" xr:uid="{00000000-0005-0000-0000-000050280000}"/>
    <cellStyle name="一般 2 7 12 7" xfId="12147" xr:uid="{00000000-0005-0000-0000-000051280000}"/>
    <cellStyle name="一般 2 7 12 7 2" xfId="28765" xr:uid="{00000000-0005-0000-0000-000052280000}"/>
    <cellStyle name="一般 2 7 12 8" xfId="18395" xr:uid="{00000000-0005-0000-0000-000053280000}"/>
    <cellStyle name="一般 2 7 12 9" xfId="17453" xr:uid="{00000000-0005-0000-0000-000054280000}"/>
    <cellStyle name="一般 2 7 13" xfId="1119" xr:uid="{00000000-0005-0000-0000-000055280000}"/>
    <cellStyle name="一般 2 7 13 2" xfId="2179" xr:uid="{00000000-0005-0000-0000-000056280000}"/>
    <cellStyle name="一般 2 7 13 2 2" xfId="8269" xr:uid="{00000000-0005-0000-0000-000057280000}"/>
    <cellStyle name="一般 2 7 13 2 2 2" xfId="24887" xr:uid="{00000000-0005-0000-0000-000058280000}"/>
    <cellStyle name="一般 2 7 13 2 3" xfId="13454" xr:uid="{00000000-0005-0000-0000-000059280000}"/>
    <cellStyle name="一般 2 7 13 2 3 2" xfId="30072" xr:uid="{00000000-0005-0000-0000-00005A280000}"/>
    <cellStyle name="一般 2 7 13 2 4" xfId="19702" xr:uid="{00000000-0005-0000-0000-00005B280000}"/>
    <cellStyle name="一般 2 7 13 2 5" xfId="35263" xr:uid="{00000000-0005-0000-0000-00005C280000}"/>
    <cellStyle name="一般 2 7 13 3" xfId="3239" xr:uid="{00000000-0005-0000-0000-00005D280000}"/>
    <cellStyle name="一般 2 7 13 3 2" xfId="9329" xr:uid="{00000000-0005-0000-0000-00005E280000}"/>
    <cellStyle name="一般 2 7 13 3 2 2" xfId="25947" xr:uid="{00000000-0005-0000-0000-00005F280000}"/>
    <cellStyle name="一般 2 7 13 3 3" xfId="14514" xr:uid="{00000000-0005-0000-0000-000060280000}"/>
    <cellStyle name="一般 2 7 13 3 3 2" xfId="31132" xr:uid="{00000000-0005-0000-0000-000061280000}"/>
    <cellStyle name="一般 2 7 13 3 4" xfId="20762" xr:uid="{00000000-0005-0000-0000-000062280000}"/>
    <cellStyle name="一般 2 7 13 3 5" xfId="36323" xr:uid="{00000000-0005-0000-0000-000063280000}"/>
    <cellStyle name="一般 2 7 13 4" xfId="4299" xr:uid="{00000000-0005-0000-0000-000064280000}"/>
    <cellStyle name="一般 2 7 13 4 2" xfId="10389" xr:uid="{00000000-0005-0000-0000-000065280000}"/>
    <cellStyle name="一般 2 7 13 4 2 2" xfId="27007" xr:uid="{00000000-0005-0000-0000-000066280000}"/>
    <cellStyle name="一般 2 7 13 4 3" xfId="15574" xr:uid="{00000000-0005-0000-0000-000067280000}"/>
    <cellStyle name="一般 2 7 13 4 3 2" xfId="32192" xr:uid="{00000000-0005-0000-0000-000068280000}"/>
    <cellStyle name="一般 2 7 13 4 4" xfId="21822" xr:uid="{00000000-0005-0000-0000-000069280000}"/>
    <cellStyle name="一般 2 7 13 4 5" xfId="37383" xr:uid="{00000000-0005-0000-0000-00006A280000}"/>
    <cellStyle name="一般 2 7 13 5" xfId="7209" xr:uid="{00000000-0005-0000-0000-00006B280000}"/>
    <cellStyle name="一般 2 7 13 5 2" xfId="23827" xr:uid="{00000000-0005-0000-0000-00006C280000}"/>
    <cellStyle name="一般 2 7 13 6" xfId="12394" xr:uid="{00000000-0005-0000-0000-00006D280000}"/>
    <cellStyle name="一般 2 7 13 6 2" xfId="29012" xr:uid="{00000000-0005-0000-0000-00006E280000}"/>
    <cellStyle name="一般 2 7 13 7" xfId="18642" xr:uid="{00000000-0005-0000-0000-00006F280000}"/>
    <cellStyle name="一般 2 7 13 8" xfId="16640" xr:uid="{00000000-0005-0000-0000-000070280000}"/>
    <cellStyle name="一般 2 7 13 9" xfId="34203" xr:uid="{00000000-0005-0000-0000-000071280000}"/>
    <cellStyle name="一般 2 7 14" xfId="990" xr:uid="{00000000-0005-0000-0000-000072280000}"/>
    <cellStyle name="一般 2 7 14 2" xfId="7080" xr:uid="{00000000-0005-0000-0000-000073280000}"/>
    <cellStyle name="一般 2 7 14 2 2" xfId="23698" xr:uid="{00000000-0005-0000-0000-000074280000}"/>
    <cellStyle name="一般 2 7 14 3" xfId="12265" xr:uid="{00000000-0005-0000-0000-000075280000}"/>
    <cellStyle name="一般 2 7 14 3 2" xfId="28883" xr:uid="{00000000-0005-0000-0000-000076280000}"/>
    <cellStyle name="一般 2 7 14 4" xfId="18513" xr:uid="{00000000-0005-0000-0000-000077280000}"/>
    <cellStyle name="一般 2 7 14 5" xfId="34074" xr:uid="{00000000-0005-0000-0000-000078280000}"/>
    <cellStyle name="一般 2 7 15" xfId="2050" xr:uid="{00000000-0005-0000-0000-000079280000}"/>
    <cellStyle name="一般 2 7 15 2" xfId="8140" xr:uid="{00000000-0005-0000-0000-00007A280000}"/>
    <cellStyle name="一般 2 7 15 2 2" xfId="24758" xr:uid="{00000000-0005-0000-0000-00007B280000}"/>
    <cellStyle name="一般 2 7 15 3" xfId="13325" xr:uid="{00000000-0005-0000-0000-00007C280000}"/>
    <cellStyle name="一般 2 7 15 3 2" xfId="29943" xr:uid="{00000000-0005-0000-0000-00007D280000}"/>
    <cellStyle name="一般 2 7 15 4" xfId="19573" xr:uid="{00000000-0005-0000-0000-00007E280000}"/>
    <cellStyle name="一般 2 7 15 5" xfId="35134" xr:uid="{00000000-0005-0000-0000-00007F280000}"/>
    <cellStyle name="一般 2 7 16" xfId="3110" xr:uid="{00000000-0005-0000-0000-000080280000}"/>
    <cellStyle name="一般 2 7 16 2" xfId="9200" xr:uid="{00000000-0005-0000-0000-000081280000}"/>
    <cellStyle name="一般 2 7 16 2 2" xfId="25818" xr:uid="{00000000-0005-0000-0000-000082280000}"/>
    <cellStyle name="一般 2 7 16 3" xfId="14385" xr:uid="{00000000-0005-0000-0000-000083280000}"/>
    <cellStyle name="一般 2 7 16 3 2" xfId="31003" xr:uid="{00000000-0005-0000-0000-000084280000}"/>
    <cellStyle name="一般 2 7 16 4" xfId="20633" xr:uid="{00000000-0005-0000-0000-000085280000}"/>
    <cellStyle name="一般 2 7 16 5" xfId="36194" xr:uid="{00000000-0005-0000-0000-000086280000}"/>
    <cellStyle name="一般 2 7 17" xfId="4170" xr:uid="{00000000-0005-0000-0000-000087280000}"/>
    <cellStyle name="一般 2 7 17 2" xfId="10260" xr:uid="{00000000-0005-0000-0000-000088280000}"/>
    <cellStyle name="一般 2 7 17 2 2" xfId="26878" xr:uid="{00000000-0005-0000-0000-000089280000}"/>
    <cellStyle name="一般 2 7 17 3" xfId="15445" xr:uid="{00000000-0005-0000-0000-00008A280000}"/>
    <cellStyle name="一般 2 7 17 3 2" xfId="32063" xr:uid="{00000000-0005-0000-0000-00008B280000}"/>
    <cellStyle name="一般 2 7 17 4" xfId="21693" xr:uid="{00000000-0005-0000-0000-00008C280000}"/>
    <cellStyle name="一般 2 7 17 5" xfId="37254" xr:uid="{00000000-0005-0000-0000-00008D280000}"/>
    <cellStyle name="一般 2 7 18" xfId="6149" xr:uid="{00000000-0005-0000-0000-00008E280000}"/>
    <cellStyle name="一般 2 7 18 2" xfId="22767" xr:uid="{00000000-0005-0000-0000-00008F280000}"/>
    <cellStyle name="一般 2 7 19" xfId="11334" xr:uid="{00000000-0005-0000-0000-000090280000}"/>
    <cellStyle name="一般 2 7 19 2" xfId="27952" xr:uid="{00000000-0005-0000-0000-000091280000}"/>
    <cellStyle name="一般 2 7 2" xfId="81" xr:uid="{00000000-0005-0000-0000-000092280000}"/>
    <cellStyle name="一般 2 7 2 10" xfId="1034" xr:uid="{00000000-0005-0000-0000-000093280000}"/>
    <cellStyle name="一般 2 7 2 10 2" xfId="7124" xr:uid="{00000000-0005-0000-0000-000094280000}"/>
    <cellStyle name="一般 2 7 2 10 2 2" xfId="23742" xr:uid="{00000000-0005-0000-0000-000095280000}"/>
    <cellStyle name="一般 2 7 2 10 3" xfId="12309" xr:uid="{00000000-0005-0000-0000-000096280000}"/>
    <cellStyle name="一般 2 7 2 10 3 2" xfId="28927" xr:uid="{00000000-0005-0000-0000-000097280000}"/>
    <cellStyle name="一般 2 7 2 10 4" xfId="18557" xr:uid="{00000000-0005-0000-0000-000098280000}"/>
    <cellStyle name="一般 2 7 2 10 5" xfId="34118" xr:uid="{00000000-0005-0000-0000-000099280000}"/>
    <cellStyle name="一般 2 7 2 11" xfId="2094" xr:uid="{00000000-0005-0000-0000-00009A280000}"/>
    <cellStyle name="一般 2 7 2 11 2" xfId="8184" xr:uid="{00000000-0005-0000-0000-00009B280000}"/>
    <cellStyle name="一般 2 7 2 11 2 2" xfId="24802" xr:uid="{00000000-0005-0000-0000-00009C280000}"/>
    <cellStyle name="一般 2 7 2 11 3" xfId="13369" xr:uid="{00000000-0005-0000-0000-00009D280000}"/>
    <cellStyle name="一般 2 7 2 11 3 2" xfId="29987" xr:uid="{00000000-0005-0000-0000-00009E280000}"/>
    <cellStyle name="一般 2 7 2 11 4" xfId="19617" xr:uid="{00000000-0005-0000-0000-00009F280000}"/>
    <cellStyle name="一般 2 7 2 11 5" xfId="35178" xr:uid="{00000000-0005-0000-0000-0000A0280000}"/>
    <cellStyle name="一般 2 7 2 12" xfId="3154" xr:uid="{00000000-0005-0000-0000-0000A1280000}"/>
    <cellStyle name="一般 2 7 2 12 2" xfId="9244" xr:uid="{00000000-0005-0000-0000-0000A2280000}"/>
    <cellStyle name="一般 2 7 2 12 2 2" xfId="25862" xr:uid="{00000000-0005-0000-0000-0000A3280000}"/>
    <cellStyle name="一般 2 7 2 12 3" xfId="14429" xr:uid="{00000000-0005-0000-0000-0000A4280000}"/>
    <cellStyle name="一般 2 7 2 12 3 2" xfId="31047" xr:uid="{00000000-0005-0000-0000-0000A5280000}"/>
    <cellStyle name="一般 2 7 2 12 4" xfId="20677" xr:uid="{00000000-0005-0000-0000-0000A6280000}"/>
    <cellStyle name="一般 2 7 2 12 5" xfId="36238" xr:uid="{00000000-0005-0000-0000-0000A7280000}"/>
    <cellStyle name="一般 2 7 2 13" xfId="4214" xr:uid="{00000000-0005-0000-0000-0000A8280000}"/>
    <cellStyle name="一般 2 7 2 13 2" xfId="10304" xr:uid="{00000000-0005-0000-0000-0000A9280000}"/>
    <cellStyle name="一般 2 7 2 13 2 2" xfId="26922" xr:uid="{00000000-0005-0000-0000-0000AA280000}"/>
    <cellStyle name="一般 2 7 2 13 3" xfId="15489" xr:uid="{00000000-0005-0000-0000-0000AB280000}"/>
    <cellStyle name="一般 2 7 2 13 3 2" xfId="32107" xr:uid="{00000000-0005-0000-0000-0000AC280000}"/>
    <cellStyle name="一般 2 7 2 13 4" xfId="21737" xr:uid="{00000000-0005-0000-0000-0000AD280000}"/>
    <cellStyle name="一般 2 7 2 13 5" xfId="37298" xr:uid="{00000000-0005-0000-0000-0000AE280000}"/>
    <cellStyle name="一般 2 7 2 14" xfId="6171" xr:uid="{00000000-0005-0000-0000-0000AF280000}"/>
    <cellStyle name="一般 2 7 2 14 2" xfId="22789" xr:uid="{00000000-0005-0000-0000-0000B0280000}"/>
    <cellStyle name="一般 2 7 2 15" xfId="11356" xr:uid="{00000000-0005-0000-0000-0000B1280000}"/>
    <cellStyle name="一般 2 7 2 15 2" xfId="27974" xr:uid="{00000000-0005-0000-0000-0000B2280000}"/>
    <cellStyle name="一般 2 7 2 16" xfId="17592" xr:uid="{00000000-0005-0000-0000-0000B3280000}"/>
    <cellStyle name="一般 2 7 2 17" xfId="16555" xr:uid="{00000000-0005-0000-0000-0000B4280000}"/>
    <cellStyle name="一般 2 7 2 18" xfId="33165" xr:uid="{00000000-0005-0000-0000-0000B5280000}"/>
    <cellStyle name="一般 2 7 2 2" xfId="199" xr:uid="{00000000-0005-0000-0000-0000B6280000}"/>
    <cellStyle name="一般 2 7 2 2 10" xfId="33283" xr:uid="{00000000-0005-0000-0000-0000B7280000}"/>
    <cellStyle name="一般 2 7 2 2 2" xfId="1259" xr:uid="{00000000-0005-0000-0000-0000B8280000}"/>
    <cellStyle name="一般 2 7 2 2 2 2" xfId="7349" xr:uid="{00000000-0005-0000-0000-0000B9280000}"/>
    <cellStyle name="一般 2 7 2 2 2 2 2" xfId="23967" xr:uid="{00000000-0005-0000-0000-0000BA280000}"/>
    <cellStyle name="一般 2 7 2 2 2 3" xfId="12534" xr:uid="{00000000-0005-0000-0000-0000BB280000}"/>
    <cellStyle name="一般 2 7 2 2 2 3 2" xfId="29152" xr:uid="{00000000-0005-0000-0000-0000BC280000}"/>
    <cellStyle name="一般 2 7 2 2 2 4" xfId="18782" xr:uid="{00000000-0005-0000-0000-0000BD280000}"/>
    <cellStyle name="一般 2 7 2 2 2 5" xfId="34343" xr:uid="{00000000-0005-0000-0000-0000BE280000}"/>
    <cellStyle name="一般 2 7 2 2 3" xfId="2319" xr:uid="{00000000-0005-0000-0000-0000BF280000}"/>
    <cellStyle name="一般 2 7 2 2 3 2" xfId="8409" xr:uid="{00000000-0005-0000-0000-0000C0280000}"/>
    <cellStyle name="一般 2 7 2 2 3 2 2" xfId="25027" xr:uid="{00000000-0005-0000-0000-0000C1280000}"/>
    <cellStyle name="一般 2 7 2 2 3 3" xfId="13594" xr:uid="{00000000-0005-0000-0000-0000C2280000}"/>
    <cellStyle name="一般 2 7 2 2 3 3 2" xfId="30212" xr:uid="{00000000-0005-0000-0000-0000C3280000}"/>
    <cellStyle name="一般 2 7 2 2 3 4" xfId="19842" xr:uid="{00000000-0005-0000-0000-0000C4280000}"/>
    <cellStyle name="一般 2 7 2 2 3 5" xfId="35403" xr:uid="{00000000-0005-0000-0000-0000C5280000}"/>
    <cellStyle name="一般 2 7 2 2 4" xfId="3379" xr:uid="{00000000-0005-0000-0000-0000C6280000}"/>
    <cellStyle name="一般 2 7 2 2 4 2" xfId="9469" xr:uid="{00000000-0005-0000-0000-0000C7280000}"/>
    <cellStyle name="一般 2 7 2 2 4 2 2" xfId="26087" xr:uid="{00000000-0005-0000-0000-0000C8280000}"/>
    <cellStyle name="一般 2 7 2 2 4 3" xfId="14654" xr:uid="{00000000-0005-0000-0000-0000C9280000}"/>
    <cellStyle name="一般 2 7 2 2 4 3 2" xfId="31272" xr:uid="{00000000-0005-0000-0000-0000CA280000}"/>
    <cellStyle name="一般 2 7 2 2 4 4" xfId="20902" xr:uid="{00000000-0005-0000-0000-0000CB280000}"/>
    <cellStyle name="一般 2 7 2 2 4 5" xfId="36463" xr:uid="{00000000-0005-0000-0000-0000CC280000}"/>
    <cellStyle name="一般 2 7 2 2 5" xfId="4439" xr:uid="{00000000-0005-0000-0000-0000CD280000}"/>
    <cellStyle name="一般 2 7 2 2 5 2" xfId="10529" xr:uid="{00000000-0005-0000-0000-0000CE280000}"/>
    <cellStyle name="一般 2 7 2 2 5 2 2" xfId="27147" xr:uid="{00000000-0005-0000-0000-0000CF280000}"/>
    <cellStyle name="一般 2 7 2 2 5 3" xfId="15714" xr:uid="{00000000-0005-0000-0000-0000D0280000}"/>
    <cellStyle name="一般 2 7 2 2 5 3 2" xfId="32332" xr:uid="{00000000-0005-0000-0000-0000D1280000}"/>
    <cellStyle name="一般 2 7 2 2 5 4" xfId="21962" xr:uid="{00000000-0005-0000-0000-0000D2280000}"/>
    <cellStyle name="一般 2 7 2 2 5 5" xfId="37523" xr:uid="{00000000-0005-0000-0000-0000D3280000}"/>
    <cellStyle name="一般 2 7 2 2 6" xfId="6289" xr:uid="{00000000-0005-0000-0000-0000D4280000}"/>
    <cellStyle name="一般 2 7 2 2 6 2" xfId="22907" xr:uid="{00000000-0005-0000-0000-0000D5280000}"/>
    <cellStyle name="一般 2 7 2 2 7" xfId="11474" xr:uid="{00000000-0005-0000-0000-0000D6280000}"/>
    <cellStyle name="一般 2 7 2 2 7 2" xfId="28092" xr:uid="{00000000-0005-0000-0000-0000D7280000}"/>
    <cellStyle name="一般 2 7 2 2 8" xfId="17710" xr:uid="{00000000-0005-0000-0000-0000D8280000}"/>
    <cellStyle name="一般 2 7 2 2 9" xfId="16780" xr:uid="{00000000-0005-0000-0000-0000D9280000}"/>
    <cellStyle name="一般 2 7 2 3" xfId="321" xr:uid="{00000000-0005-0000-0000-0000DA280000}"/>
    <cellStyle name="一般 2 7 2 3 10" xfId="33404" xr:uid="{00000000-0005-0000-0000-0000DB280000}"/>
    <cellStyle name="一般 2 7 2 3 2" xfId="1380" xr:uid="{00000000-0005-0000-0000-0000DC280000}"/>
    <cellStyle name="一般 2 7 2 3 2 2" xfId="7470" xr:uid="{00000000-0005-0000-0000-0000DD280000}"/>
    <cellStyle name="一般 2 7 2 3 2 2 2" xfId="24088" xr:uid="{00000000-0005-0000-0000-0000DE280000}"/>
    <cellStyle name="一般 2 7 2 3 2 3" xfId="12655" xr:uid="{00000000-0005-0000-0000-0000DF280000}"/>
    <cellStyle name="一般 2 7 2 3 2 3 2" xfId="29273" xr:uid="{00000000-0005-0000-0000-0000E0280000}"/>
    <cellStyle name="一般 2 7 2 3 2 4" xfId="18903" xr:uid="{00000000-0005-0000-0000-0000E1280000}"/>
    <cellStyle name="一般 2 7 2 3 2 5" xfId="34464" xr:uid="{00000000-0005-0000-0000-0000E2280000}"/>
    <cellStyle name="一般 2 7 2 3 3" xfId="2440" xr:uid="{00000000-0005-0000-0000-0000E3280000}"/>
    <cellStyle name="一般 2 7 2 3 3 2" xfId="8530" xr:uid="{00000000-0005-0000-0000-0000E4280000}"/>
    <cellStyle name="一般 2 7 2 3 3 2 2" xfId="25148" xr:uid="{00000000-0005-0000-0000-0000E5280000}"/>
    <cellStyle name="一般 2 7 2 3 3 3" xfId="13715" xr:uid="{00000000-0005-0000-0000-0000E6280000}"/>
    <cellStyle name="一般 2 7 2 3 3 3 2" xfId="30333" xr:uid="{00000000-0005-0000-0000-0000E7280000}"/>
    <cellStyle name="一般 2 7 2 3 3 4" xfId="19963" xr:uid="{00000000-0005-0000-0000-0000E8280000}"/>
    <cellStyle name="一般 2 7 2 3 3 5" xfId="35524" xr:uid="{00000000-0005-0000-0000-0000E9280000}"/>
    <cellStyle name="一般 2 7 2 3 4" xfId="3500" xr:uid="{00000000-0005-0000-0000-0000EA280000}"/>
    <cellStyle name="一般 2 7 2 3 4 2" xfId="9590" xr:uid="{00000000-0005-0000-0000-0000EB280000}"/>
    <cellStyle name="一般 2 7 2 3 4 2 2" xfId="26208" xr:uid="{00000000-0005-0000-0000-0000EC280000}"/>
    <cellStyle name="一般 2 7 2 3 4 3" xfId="14775" xr:uid="{00000000-0005-0000-0000-0000ED280000}"/>
    <cellStyle name="一般 2 7 2 3 4 3 2" xfId="31393" xr:uid="{00000000-0005-0000-0000-0000EE280000}"/>
    <cellStyle name="一般 2 7 2 3 4 4" xfId="21023" xr:uid="{00000000-0005-0000-0000-0000EF280000}"/>
    <cellStyle name="一般 2 7 2 3 4 5" xfId="36584" xr:uid="{00000000-0005-0000-0000-0000F0280000}"/>
    <cellStyle name="一般 2 7 2 3 5" xfId="4560" xr:uid="{00000000-0005-0000-0000-0000F1280000}"/>
    <cellStyle name="一般 2 7 2 3 5 2" xfId="10650" xr:uid="{00000000-0005-0000-0000-0000F2280000}"/>
    <cellStyle name="一般 2 7 2 3 5 2 2" xfId="27268" xr:uid="{00000000-0005-0000-0000-0000F3280000}"/>
    <cellStyle name="一般 2 7 2 3 5 3" xfId="15835" xr:uid="{00000000-0005-0000-0000-0000F4280000}"/>
    <cellStyle name="一般 2 7 2 3 5 3 2" xfId="32453" xr:uid="{00000000-0005-0000-0000-0000F5280000}"/>
    <cellStyle name="一般 2 7 2 3 5 4" xfId="22083" xr:uid="{00000000-0005-0000-0000-0000F6280000}"/>
    <cellStyle name="一般 2 7 2 3 5 5" xfId="37644" xr:uid="{00000000-0005-0000-0000-0000F7280000}"/>
    <cellStyle name="一般 2 7 2 3 6" xfId="6410" xr:uid="{00000000-0005-0000-0000-0000F8280000}"/>
    <cellStyle name="一般 2 7 2 3 6 2" xfId="23028" xr:uid="{00000000-0005-0000-0000-0000F9280000}"/>
    <cellStyle name="一般 2 7 2 3 7" xfId="11595" xr:uid="{00000000-0005-0000-0000-0000FA280000}"/>
    <cellStyle name="一般 2 7 2 3 7 2" xfId="28213" xr:uid="{00000000-0005-0000-0000-0000FB280000}"/>
    <cellStyle name="一般 2 7 2 3 8" xfId="17843" xr:uid="{00000000-0005-0000-0000-0000FC280000}"/>
    <cellStyle name="一般 2 7 2 3 9" xfId="16901" xr:uid="{00000000-0005-0000-0000-0000FD280000}"/>
    <cellStyle name="一般 2 7 2 4" xfId="444" xr:uid="{00000000-0005-0000-0000-0000FE280000}"/>
    <cellStyle name="一般 2 7 2 4 10" xfId="33528" xr:uid="{00000000-0005-0000-0000-0000FF280000}"/>
    <cellStyle name="一般 2 7 2 4 2" xfId="1504" xr:uid="{00000000-0005-0000-0000-000000290000}"/>
    <cellStyle name="一般 2 7 2 4 2 2" xfId="7594" xr:uid="{00000000-0005-0000-0000-000001290000}"/>
    <cellStyle name="一般 2 7 2 4 2 2 2" xfId="24212" xr:uid="{00000000-0005-0000-0000-000002290000}"/>
    <cellStyle name="一般 2 7 2 4 2 3" xfId="12779" xr:uid="{00000000-0005-0000-0000-000003290000}"/>
    <cellStyle name="一般 2 7 2 4 2 3 2" xfId="29397" xr:uid="{00000000-0005-0000-0000-000004290000}"/>
    <cellStyle name="一般 2 7 2 4 2 4" xfId="19027" xr:uid="{00000000-0005-0000-0000-000005290000}"/>
    <cellStyle name="一般 2 7 2 4 2 5" xfId="34588" xr:uid="{00000000-0005-0000-0000-000006290000}"/>
    <cellStyle name="一般 2 7 2 4 3" xfId="2564" xr:uid="{00000000-0005-0000-0000-000007290000}"/>
    <cellStyle name="一般 2 7 2 4 3 2" xfId="8654" xr:uid="{00000000-0005-0000-0000-000008290000}"/>
    <cellStyle name="一般 2 7 2 4 3 2 2" xfId="25272" xr:uid="{00000000-0005-0000-0000-000009290000}"/>
    <cellStyle name="一般 2 7 2 4 3 3" xfId="13839" xr:uid="{00000000-0005-0000-0000-00000A290000}"/>
    <cellStyle name="一般 2 7 2 4 3 3 2" xfId="30457" xr:uid="{00000000-0005-0000-0000-00000B290000}"/>
    <cellStyle name="一般 2 7 2 4 3 4" xfId="20087" xr:uid="{00000000-0005-0000-0000-00000C290000}"/>
    <cellStyle name="一般 2 7 2 4 3 5" xfId="35648" xr:uid="{00000000-0005-0000-0000-00000D290000}"/>
    <cellStyle name="一般 2 7 2 4 4" xfId="3624" xr:uid="{00000000-0005-0000-0000-00000E290000}"/>
    <cellStyle name="一般 2 7 2 4 4 2" xfId="9714" xr:uid="{00000000-0005-0000-0000-00000F290000}"/>
    <cellStyle name="一般 2 7 2 4 4 2 2" xfId="26332" xr:uid="{00000000-0005-0000-0000-000010290000}"/>
    <cellStyle name="一般 2 7 2 4 4 3" xfId="14899" xr:uid="{00000000-0005-0000-0000-000011290000}"/>
    <cellStyle name="一般 2 7 2 4 4 3 2" xfId="31517" xr:uid="{00000000-0005-0000-0000-000012290000}"/>
    <cellStyle name="一般 2 7 2 4 4 4" xfId="21147" xr:uid="{00000000-0005-0000-0000-000013290000}"/>
    <cellStyle name="一般 2 7 2 4 4 5" xfId="36708" xr:uid="{00000000-0005-0000-0000-000014290000}"/>
    <cellStyle name="一般 2 7 2 4 5" xfId="4684" xr:uid="{00000000-0005-0000-0000-000015290000}"/>
    <cellStyle name="一般 2 7 2 4 5 2" xfId="10774" xr:uid="{00000000-0005-0000-0000-000016290000}"/>
    <cellStyle name="一般 2 7 2 4 5 2 2" xfId="27392" xr:uid="{00000000-0005-0000-0000-000017290000}"/>
    <cellStyle name="一般 2 7 2 4 5 3" xfId="15959" xr:uid="{00000000-0005-0000-0000-000018290000}"/>
    <cellStyle name="一般 2 7 2 4 5 3 2" xfId="32577" xr:uid="{00000000-0005-0000-0000-000019290000}"/>
    <cellStyle name="一般 2 7 2 4 5 4" xfId="22207" xr:uid="{00000000-0005-0000-0000-00001A290000}"/>
    <cellStyle name="一般 2 7 2 4 5 5" xfId="37768" xr:uid="{00000000-0005-0000-0000-00001B290000}"/>
    <cellStyle name="一般 2 7 2 4 6" xfId="6534" xr:uid="{00000000-0005-0000-0000-00001C290000}"/>
    <cellStyle name="一般 2 7 2 4 6 2" xfId="23152" xr:uid="{00000000-0005-0000-0000-00001D290000}"/>
    <cellStyle name="一般 2 7 2 4 7" xfId="11719" xr:uid="{00000000-0005-0000-0000-00001E290000}"/>
    <cellStyle name="一般 2 7 2 4 7 2" xfId="28337" xr:uid="{00000000-0005-0000-0000-00001F290000}"/>
    <cellStyle name="一般 2 7 2 4 8" xfId="17967" xr:uid="{00000000-0005-0000-0000-000020290000}"/>
    <cellStyle name="一般 2 7 2 4 9" xfId="17025" xr:uid="{00000000-0005-0000-0000-000021290000}"/>
    <cellStyle name="一般 2 7 2 5" xfId="562" xr:uid="{00000000-0005-0000-0000-000022290000}"/>
    <cellStyle name="一般 2 7 2 5 10" xfId="33646" xr:uid="{00000000-0005-0000-0000-000023290000}"/>
    <cellStyle name="一般 2 7 2 5 2" xfId="1622" xr:uid="{00000000-0005-0000-0000-000024290000}"/>
    <cellStyle name="一般 2 7 2 5 2 2" xfId="7712" xr:uid="{00000000-0005-0000-0000-000025290000}"/>
    <cellStyle name="一般 2 7 2 5 2 2 2" xfId="24330" xr:uid="{00000000-0005-0000-0000-000026290000}"/>
    <cellStyle name="一般 2 7 2 5 2 3" xfId="12897" xr:uid="{00000000-0005-0000-0000-000027290000}"/>
    <cellStyle name="一般 2 7 2 5 2 3 2" xfId="29515" xr:uid="{00000000-0005-0000-0000-000028290000}"/>
    <cellStyle name="一般 2 7 2 5 2 4" xfId="19145" xr:uid="{00000000-0005-0000-0000-000029290000}"/>
    <cellStyle name="一般 2 7 2 5 2 5" xfId="34706" xr:uid="{00000000-0005-0000-0000-00002A290000}"/>
    <cellStyle name="一般 2 7 2 5 3" xfId="2682" xr:uid="{00000000-0005-0000-0000-00002B290000}"/>
    <cellStyle name="一般 2 7 2 5 3 2" xfId="8772" xr:uid="{00000000-0005-0000-0000-00002C290000}"/>
    <cellStyle name="一般 2 7 2 5 3 2 2" xfId="25390" xr:uid="{00000000-0005-0000-0000-00002D290000}"/>
    <cellStyle name="一般 2 7 2 5 3 3" xfId="13957" xr:uid="{00000000-0005-0000-0000-00002E290000}"/>
    <cellStyle name="一般 2 7 2 5 3 3 2" xfId="30575" xr:uid="{00000000-0005-0000-0000-00002F290000}"/>
    <cellStyle name="一般 2 7 2 5 3 4" xfId="20205" xr:uid="{00000000-0005-0000-0000-000030290000}"/>
    <cellStyle name="一般 2 7 2 5 3 5" xfId="35766" xr:uid="{00000000-0005-0000-0000-000031290000}"/>
    <cellStyle name="一般 2 7 2 5 4" xfId="3742" xr:uid="{00000000-0005-0000-0000-000032290000}"/>
    <cellStyle name="一般 2 7 2 5 4 2" xfId="9832" xr:uid="{00000000-0005-0000-0000-000033290000}"/>
    <cellStyle name="一般 2 7 2 5 4 2 2" xfId="26450" xr:uid="{00000000-0005-0000-0000-000034290000}"/>
    <cellStyle name="一般 2 7 2 5 4 3" xfId="15017" xr:uid="{00000000-0005-0000-0000-000035290000}"/>
    <cellStyle name="一般 2 7 2 5 4 3 2" xfId="31635" xr:uid="{00000000-0005-0000-0000-000036290000}"/>
    <cellStyle name="一般 2 7 2 5 4 4" xfId="21265" xr:uid="{00000000-0005-0000-0000-000037290000}"/>
    <cellStyle name="一般 2 7 2 5 4 5" xfId="36826" xr:uid="{00000000-0005-0000-0000-000038290000}"/>
    <cellStyle name="一般 2 7 2 5 5" xfId="4802" xr:uid="{00000000-0005-0000-0000-000039290000}"/>
    <cellStyle name="一般 2 7 2 5 5 2" xfId="10892" xr:uid="{00000000-0005-0000-0000-00003A290000}"/>
    <cellStyle name="一般 2 7 2 5 5 2 2" xfId="27510" xr:uid="{00000000-0005-0000-0000-00003B290000}"/>
    <cellStyle name="一般 2 7 2 5 5 3" xfId="16077" xr:uid="{00000000-0005-0000-0000-00003C290000}"/>
    <cellStyle name="一般 2 7 2 5 5 3 2" xfId="32695" xr:uid="{00000000-0005-0000-0000-00003D290000}"/>
    <cellStyle name="一般 2 7 2 5 5 4" xfId="22325" xr:uid="{00000000-0005-0000-0000-00003E290000}"/>
    <cellStyle name="一般 2 7 2 5 5 5" xfId="37886" xr:uid="{00000000-0005-0000-0000-00003F290000}"/>
    <cellStyle name="一般 2 7 2 5 6" xfId="6652" xr:uid="{00000000-0005-0000-0000-000040290000}"/>
    <cellStyle name="一般 2 7 2 5 6 2" xfId="23270" xr:uid="{00000000-0005-0000-0000-000041290000}"/>
    <cellStyle name="一般 2 7 2 5 7" xfId="11837" xr:uid="{00000000-0005-0000-0000-000042290000}"/>
    <cellStyle name="一般 2 7 2 5 7 2" xfId="28455" xr:uid="{00000000-0005-0000-0000-000043290000}"/>
    <cellStyle name="一般 2 7 2 5 8" xfId="18085" xr:uid="{00000000-0005-0000-0000-000044290000}"/>
    <cellStyle name="一般 2 7 2 5 9" xfId="17143" xr:uid="{00000000-0005-0000-0000-000045290000}"/>
    <cellStyle name="一般 2 7 2 6" xfId="680" xr:uid="{00000000-0005-0000-0000-000046290000}"/>
    <cellStyle name="一般 2 7 2 6 10" xfId="33764" xr:uid="{00000000-0005-0000-0000-000047290000}"/>
    <cellStyle name="一般 2 7 2 6 2" xfId="1740" xr:uid="{00000000-0005-0000-0000-000048290000}"/>
    <cellStyle name="一般 2 7 2 6 2 2" xfId="7830" xr:uid="{00000000-0005-0000-0000-000049290000}"/>
    <cellStyle name="一般 2 7 2 6 2 2 2" xfId="24448" xr:uid="{00000000-0005-0000-0000-00004A290000}"/>
    <cellStyle name="一般 2 7 2 6 2 3" xfId="13015" xr:uid="{00000000-0005-0000-0000-00004B290000}"/>
    <cellStyle name="一般 2 7 2 6 2 3 2" xfId="29633" xr:uid="{00000000-0005-0000-0000-00004C290000}"/>
    <cellStyle name="一般 2 7 2 6 2 4" xfId="19263" xr:uid="{00000000-0005-0000-0000-00004D290000}"/>
    <cellStyle name="一般 2 7 2 6 2 5" xfId="34824" xr:uid="{00000000-0005-0000-0000-00004E290000}"/>
    <cellStyle name="一般 2 7 2 6 3" xfId="2800" xr:uid="{00000000-0005-0000-0000-00004F290000}"/>
    <cellStyle name="一般 2 7 2 6 3 2" xfId="8890" xr:uid="{00000000-0005-0000-0000-000050290000}"/>
    <cellStyle name="一般 2 7 2 6 3 2 2" xfId="25508" xr:uid="{00000000-0005-0000-0000-000051290000}"/>
    <cellStyle name="一般 2 7 2 6 3 3" xfId="14075" xr:uid="{00000000-0005-0000-0000-000052290000}"/>
    <cellStyle name="一般 2 7 2 6 3 3 2" xfId="30693" xr:uid="{00000000-0005-0000-0000-000053290000}"/>
    <cellStyle name="一般 2 7 2 6 3 4" xfId="20323" xr:uid="{00000000-0005-0000-0000-000054290000}"/>
    <cellStyle name="一般 2 7 2 6 3 5" xfId="35884" xr:uid="{00000000-0005-0000-0000-000055290000}"/>
    <cellStyle name="一般 2 7 2 6 4" xfId="3860" xr:uid="{00000000-0005-0000-0000-000056290000}"/>
    <cellStyle name="一般 2 7 2 6 4 2" xfId="9950" xr:uid="{00000000-0005-0000-0000-000057290000}"/>
    <cellStyle name="一般 2 7 2 6 4 2 2" xfId="26568" xr:uid="{00000000-0005-0000-0000-000058290000}"/>
    <cellStyle name="一般 2 7 2 6 4 3" xfId="15135" xr:uid="{00000000-0005-0000-0000-000059290000}"/>
    <cellStyle name="一般 2 7 2 6 4 3 2" xfId="31753" xr:uid="{00000000-0005-0000-0000-00005A290000}"/>
    <cellStyle name="一般 2 7 2 6 4 4" xfId="21383" xr:uid="{00000000-0005-0000-0000-00005B290000}"/>
    <cellStyle name="一般 2 7 2 6 4 5" xfId="36944" xr:uid="{00000000-0005-0000-0000-00005C290000}"/>
    <cellStyle name="一般 2 7 2 6 5" xfId="4920" xr:uid="{00000000-0005-0000-0000-00005D290000}"/>
    <cellStyle name="一般 2 7 2 6 5 2" xfId="11010" xr:uid="{00000000-0005-0000-0000-00005E290000}"/>
    <cellStyle name="一般 2 7 2 6 5 2 2" xfId="27628" xr:uid="{00000000-0005-0000-0000-00005F290000}"/>
    <cellStyle name="一般 2 7 2 6 5 3" xfId="16195" xr:uid="{00000000-0005-0000-0000-000060290000}"/>
    <cellStyle name="一般 2 7 2 6 5 3 2" xfId="32813" xr:uid="{00000000-0005-0000-0000-000061290000}"/>
    <cellStyle name="一般 2 7 2 6 5 4" xfId="22443" xr:uid="{00000000-0005-0000-0000-000062290000}"/>
    <cellStyle name="一般 2 7 2 6 5 5" xfId="38004" xr:uid="{00000000-0005-0000-0000-000063290000}"/>
    <cellStyle name="一般 2 7 2 6 6" xfId="6770" xr:uid="{00000000-0005-0000-0000-000064290000}"/>
    <cellStyle name="一般 2 7 2 6 6 2" xfId="23388" xr:uid="{00000000-0005-0000-0000-000065290000}"/>
    <cellStyle name="一般 2 7 2 6 7" xfId="11955" xr:uid="{00000000-0005-0000-0000-000066290000}"/>
    <cellStyle name="一般 2 7 2 6 7 2" xfId="28573" xr:uid="{00000000-0005-0000-0000-000067290000}"/>
    <cellStyle name="一般 2 7 2 6 8" xfId="18203" xr:uid="{00000000-0005-0000-0000-000068290000}"/>
    <cellStyle name="一般 2 7 2 6 9" xfId="17261" xr:uid="{00000000-0005-0000-0000-000069290000}"/>
    <cellStyle name="一般 2 7 2 7" xfId="798" xr:uid="{00000000-0005-0000-0000-00006A290000}"/>
    <cellStyle name="一般 2 7 2 7 10" xfId="33882" xr:uid="{00000000-0005-0000-0000-00006B290000}"/>
    <cellStyle name="一般 2 7 2 7 2" xfId="1858" xr:uid="{00000000-0005-0000-0000-00006C290000}"/>
    <cellStyle name="一般 2 7 2 7 2 2" xfId="7948" xr:uid="{00000000-0005-0000-0000-00006D290000}"/>
    <cellStyle name="一般 2 7 2 7 2 2 2" xfId="24566" xr:uid="{00000000-0005-0000-0000-00006E290000}"/>
    <cellStyle name="一般 2 7 2 7 2 3" xfId="13133" xr:uid="{00000000-0005-0000-0000-00006F290000}"/>
    <cellStyle name="一般 2 7 2 7 2 3 2" xfId="29751" xr:uid="{00000000-0005-0000-0000-000070290000}"/>
    <cellStyle name="一般 2 7 2 7 2 4" xfId="19381" xr:uid="{00000000-0005-0000-0000-000071290000}"/>
    <cellStyle name="一般 2 7 2 7 2 5" xfId="34942" xr:uid="{00000000-0005-0000-0000-000072290000}"/>
    <cellStyle name="一般 2 7 2 7 3" xfId="2918" xr:uid="{00000000-0005-0000-0000-000073290000}"/>
    <cellStyle name="一般 2 7 2 7 3 2" xfId="9008" xr:uid="{00000000-0005-0000-0000-000074290000}"/>
    <cellStyle name="一般 2 7 2 7 3 2 2" xfId="25626" xr:uid="{00000000-0005-0000-0000-000075290000}"/>
    <cellStyle name="一般 2 7 2 7 3 3" xfId="14193" xr:uid="{00000000-0005-0000-0000-000076290000}"/>
    <cellStyle name="一般 2 7 2 7 3 3 2" xfId="30811" xr:uid="{00000000-0005-0000-0000-000077290000}"/>
    <cellStyle name="一般 2 7 2 7 3 4" xfId="20441" xr:uid="{00000000-0005-0000-0000-000078290000}"/>
    <cellStyle name="一般 2 7 2 7 3 5" xfId="36002" xr:uid="{00000000-0005-0000-0000-000079290000}"/>
    <cellStyle name="一般 2 7 2 7 4" xfId="3978" xr:uid="{00000000-0005-0000-0000-00007A290000}"/>
    <cellStyle name="一般 2 7 2 7 4 2" xfId="10068" xr:uid="{00000000-0005-0000-0000-00007B290000}"/>
    <cellStyle name="一般 2 7 2 7 4 2 2" xfId="26686" xr:uid="{00000000-0005-0000-0000-00007C290000}"/>
    <cellStyle name="一般 2 7 2 7 4 3" xfId="15253" xr:uid="{00000000-0005-0000-0000-00007D290000}"/>
    <cellStyle name="一般 2 7 2 7 4 3 2" xfId="31871" xr:uid="{00000000-0005-0000-0000-00007E290000}"/>
    <cellStyle name="一般 2 7 2 7 4 4" xfId="21501" xr:uid="{00000000-0005-0000-0000-00007F290000}"/>
    <cellStyle name="一般 2 7 2 7 4 5" xfId="37062" xr:uid="{00000000-0005-0000-0000-000080290000}"/>
    <cellStyle name="一般 2 7 2 7 5" xfId="5038" xr:uid="{00000000-0005-0000-0000-000081290000}"/>
    <cellStyle name="一般 2 7 2 7 5 2" xfId="11128" xr:uid="{00000000-0005-0000-0000-000082290000}"/>
    <cellStyle name="一般 2 7 2 7 5 2 2" xfId="27746" xr:uid="{00000000-0005-0000-0000-000083290000}"/>
    <cellStyle name="一般 2 7 2 7 5 3" xfId="16313" xr:uid="{00000000-0005-0000-0000-000084290000}"/>
    <cellStyle name="一般 2 7 2 7 5 3 2" xfId="32931" xr:uid="{00000000-0005-0000-0000-000085290000}"/>
    <cellStyle name="一般 2 7 2 7 5 4" xfId="22561" xr:uid="{00000000-0005-0000-0000-000086290000}"/>
    <cellStyle name="一般 2 7 2 7 5 5" xfId="38122" xr:uid="{00000000-0005-0000-0000-000087290000}"/>
    <cellStyle name="一般 2 7 2 7 6" xfId="6888" xr:uid="{00000000-0005-0000-0000-000088290000}"/>
    <cellStyle name="一般 2 7 2 7 6 2" xfId="23506" xr:uid="{00000000-0005-0000-0000-000089290000}"/>
    <cellStyle name="一般 2 7 2 7 7" xfId="12073" xr:uid="{00000000-0005-0000-0000-00008A290000}"/>
    <cellStyle name="一般 2 7 2 7 7 2" xfId="28691" xr:uid="{00000000-0005-0000-0000-00008B290000}"/>
    <cellStyle name="一般 2 7 2 7 8" xfId="18321" xr:uid="{00000000-0005-0000-0000-00008C290000}"/>
    <cellStyle name="一般 2 7 2 7 9" xfId="17379" xr:uid="{00000000-0005-0000-0000-00008D290000}"/>
    <cellStyle name="一般 2 7 2 8" xfId="916" xr:uid="{00000000-0005-0000-0000-00008E290000}"/>
    <cellStyle name="一般 2 7 2 8 10" xfId="34000" xr:uid="{00000000-0005-0000-0000-00008F290000}"/>
    <cellStyle name="一般 2 7 2 8 2" xfId="1976" xr:uid="{00000000-0005-0000-0000-000090290000}"/>
    <cellStyle name="一般 2 7 2 8 2 2" xfId="8066" xr:uid="{00000000-0005-0000-0000-000091290000}"/>
    <cellStyle name="一般 2 7 2 8 2 2 2" xfId="24684" xr:uid="{00000000-0005-0000-0000-000092290000}"/>
    <cellStyle name="一般 2 7 2 8 2 3" xfId="13251" xr:uid="{00000000-0005-0000-0000-000093290000}"/>
    <cellStyle name="一般 2 7 2 8 2 3 2" xfId="29869" xr:uid="{00000000-0005-0000-0000-000094290000}"/>
    <cellStyle name="一般 2 7 2 8 2 4" xfId="19499" xr:uid="{00000000-0005-0000-0000-000095290000}"/>
    <cellStyle name="一般 2 7 2 8 2 5" xfId="35060" xr:uid="{00000000-0005-0000-0000-000096290000}"/>
    <cellStyle name="一般 2 7 2 8 3" xfId="3036" xr:uid="{00000000-0005-0000-0000-000097290000}"/>
    <cellStyle name="一般 2 7 2 8 3 2" xfId="9126" xr:uid="{00000000-0005-0000-0000-000098290000}"/>
    <cellStyle name="一般 2 7 2 8 3 2 2" xfId="25744" xr:uid="{00000000-0005-0000-0000-000099290000}"/>
    <cellStyle name="一般 2 7 2 8 3 3" xfId="14311" xr:uid="{00000000-0005-0000-0000-00009A290000}"/>
    <cellStyle name="一般 2 7 2 8 3 3 2" xfId="30929" xr:uid="{00000000-0005-0000-0000-00009B290000}"/>
    <cellStyle name="一般 2 7 2 8 3 4" xfId="20559" xr:uid="{00000000-0005-0000-0000-00009C290000}"/>
    <cellStyle name="一般 2 7 2 8 3 5" xfId="36120" xr:uid="{00000000-0005-0000-0000-00009D290000}"/>
    <cellStyle name="一般 2 7 2 8 4" xfId="4096" xr:uid="{00000000-0005-0000-0000-00009E290000}"/>
    <cellStyle name="一般 2 7 2 8 4 2" xfId="10186" xr:uid="{00000000-0005-0000-0000-00009F290000}"/>
    <cellStyle name="一般 2 7 2 8 4 2 2" xfId="26804" xr:uid="{00000000-0005-0000-0000-0000A0290000}"/>
    <cellStyle name="一般 2 7 2 8 4 3" xfId="15371" xr:uid="{00000000-0005-0000-0000-0000A1290000}"/>
    <cellStyle name="一般 2 7 2 8 4 3 2" xfId="31989" xr:uid="{00000000-0005-0000-0000-0000A2290000}"/>
    <cellStyle name="一般 2 7 2 8 4 4" xfId="21619" xr:uid="{00000000-0005-0000-0000-0000A3290000}"/>
    <cellStyle name="一般 2 7 2 8 4 5" xfId="37180" xr:uid="{00000000-0005-0000-0000-0000A4290000}"/>
    <cellStyle name="一般 2 7 2 8 5" xfId="5156" xr:uid="{00000000-0005-0000-0000-0000A5290000}"/>
    <cellStyle name="一般 2 7 2 8 5 2" xfId="11246" xr:uid="{00000000-0005-0000-0000-0000A6290000}"/>
    <cellStyle name="一般 2 7 2 8 5 2 2" xfId="27864" xr:uid="{00000000-0005-0000-0000-0000A7290000}"/>
    <cellStyle name="一般 2 7 2 8 5 3" xfId="16431" xr:uid="{00000000-0005-0000-0000-0000A8290000}"/>
    <cellStyle name="一般 2 7 2 8 5 3 2" xfId="33049" xr:uid="{00000000-0005-0000-0000-0000A9290000}"/>
    <cellStyle name="一般 2 7 2 8 5 4" xfId="22679" xr:uid="{00000000-0005-0000-0000-0000AA290000}"/>
    <cellStyle name="一般 2 7 2 8 5 5" xfId="38240" xr:uid="{00000000-0005-0000-0000-0000AB290000}"/>
    <cellStyle name="一般 2 7 2 8 6" xfId="7006" xr:uid="{00000000-0005-0000-0000-0000AC290000}"/>
    <cellStyle name="一般 2 7 2 8 6 2" xfId="23624" xr:uid="{00000000-0005-0000-0000-0000AD290000}"/>
    <cellStyle name="一般 2 7 2 8 7" xfId="12191" xr:uid="{00000000-0005-0000-0000-0000AE290000}"/>
    <cellStyle name="一般 2 7 2 8 7 2" xfId="28809" xr:uid="{00000000-0005-0000-0000-0000AF290000}"/>
    <cellStyle name="一般 2 7 2 8 8" xfId="18439" xr:uid="{00000000-0005-0000-0000-0000B0290000}"/>
    <cellStyle name="一般 2 7 2 8 9" xfId="17497" xr:uid="{00000000-0005-0000-0000-0000B1290000}"/>
    <cellStyle name="一般 2 7 2 9" xfId="1141" xr:uid="{00000000-0005-0000-0000-0000B2290000}"/>
    <cellStyle name="一般 2 7 2 9 2" xfId="2201" xr:uid="{00000000-0005-0000-0000-0000B3290000}"/>
    <cellStyle name="一般 2 7 2 9 2 2" xfId="8291" xr:uid="{00000000-0005-0000-0000-0000B4290000}"/>
    <cellStyle name="一般 2 7 2 9 2 2 2" xfId="24909" xr:uid="{00000000-0005-0000-0000-0000B5290000}"/>
    <cellStyle name="一般 2 7 2 9 2 3" xfId="13476" xr:uid="{00000000-0005-0000-0000-0000B6290000}"/>
    <cellStyle name="一般 2 7 2 9 2 3 2" xfId="30094" xr:uid="{00000000-0005-0000-0000-0000B7290000}"/>
    <cellStyle name="一般 2 7 2 9 2 4" xfId="19724" xr:uid="{00000000-0005-0000-0000-0000B8290000}"/>
    <cellStyle name="一般 2 7 2 9 2 5" xfId="35285" xr:uid="{00000000-0005-0000-0000-0000B9290000}"/>
    <cellStyle name="一般 2 7 2 9 3" xfId="3261" xr:uid="{00000000-0005-0000-0000-0000BA290000}"/>
    <cellStyle name="一般 2 7 2 9 3 2" xfId="9351" xr:uid="{00000000-0005-0000-0000-0000BB290000}"/>
    <cellStyle name="一般 2 7 2 9 3 2 2" xfId="25969" xr:uid="{00000000-0005-0000-0000-0000BC290000}"/>
    <cellStyle name="一般 2 7 2 9 3 3" xfId="14536" xr:uid="{00000000-0005-0000-0000-0000BD290000}"/>
    <cellStyle name="一般 2 7 2 9 3 3 2" xfId="31154" xr:uid="{00000000-0005-0000-0000-0000BE290000}"/>
    <cellStyle name="一般 2 7 2 9 3 4" xfId="20784" xr:uid="{00000000-0005-0000-0000-0000BF290000}"/>
    <cellStyle name="一般 2 7 2 9 3 5" xfId="36345" xr:uid="{00000000-0005-0000-0000-0000C0290000}"/>
    <cellStyle name="一般 2 7 2 9 4" xfId="4321" xr:uid="{00000000-0005-0000-0000-0000C1290000}"/>
    <cellStyle name="一般 2 7 2 9 4 2" xfId="10411" xr:uid="{00000000-0005-0000-0000-0000C2290000}"/>
    <cellStyle name="一般 2 7 2 9 4 2 2" xfId="27029" xr:uid="{00000000-0005-0000-0000-0000C3290000}"/>
    <cellStyle name="一般 2 7 2 9 4 3" xfId="15596" xr:uid="{00000000-0005-0000-0000-0000C4290000}"/>
    <cellStyle name="一般 2 7 2 9 4 3 2" xfId="32214" xr:uid="{00000000-0005-0000-0000-0000C5290000}"/>
    <cellStyle name="一般 2 7 2 9 4 4" xfId="21844" xr:uid="{00000000-0005-0000-0000-0000C6290000}"/>
    <cellStyle name="一般 2 7 2 9 4 5" xfId="37405" xr:uid="{00000000-0005-0000-0000-0000C7290000}"/>
    <cellStyle name="一般 2 7 2 9 5" xfId="7231" xr:uid="{00000000-0005-0000-0000-0000C8290000}"/>
    <cellStyle name="一般 2 7 2 9 5 2" xfId="23849" xr:uid="{00000000-0005-0000-0000-0000C9290000}"/>
    <cellStyle name="一般 2 7 2 9 6" xfId="12416" xr:uid="{00000000-0005-0000-0000-0000CA290000}"/>
    <cellStyle name="一般 2 7 2 9 6 2" xfId="29034" xr:uid="{00000000-0005-0000-0000-0000CB290000}"/>
    <cellStyle name="一般 2 7 2 9 7" xfId="18664" xr:uid="{00000000-0005-0000-0000-0000CC290000}"/>
    <cellStyle name="一般 2 7 2 9 8" xfId="16662" xr:uid="{00000000-0005-0000-0000-0000CD290000}"/>
    <cellStyle name="一般 2 7 2 9 9" xfId="34225" xr:uid="{00000000-0005-0000-0000-0000CE290000}"/>
    <cellStyle name="一般 2 7 20" xfId="17570" xr:uid="{00000000-0005-0000-0000-0000CF290000}"/>
    <cellStyle name="一般 2 7 21" xfId="16511" xr:uid="{00000000-0005-0000-0000-0000D0290000}"/>
    <cellStyle name="一般 2 7 22" xfId="33143" xr:uid="{00000000-0005-0000-0000-0000D1290000}"/>
    <cellStyle name="一般 2 7 3" xfId="109" xr:uid="{00000000-0005-0000-0000-0000D2290000}"/>
    <cellStyle name="一般 2 7 3 10" xfId="1062" xr:uid="{00000000-0005-0000-0000-0000D3290000}"/>
    <cellStyle name="一般 2 7 3 10 2" xfId="7152" xr:uid="{00000000-0005-0000-0000-0000D4290000}"/>
    <cellStyle name="一般 2 7 3 10 2 2" xfId="23770" xr:uid="{00000000-0005-0000-0000-0000D5290000}"/>
    <cellStyle name="一般 2 7 3 10 3" xfId="12337" xr:uid="{00000000-0005-0000-0000-0000D6290000}"/>
    <cellStyle name="一般 2 7 3 10 3 2" xfId="28955" xr:uid="{00000000-0005-0000-0000-0000D7290000}"/>
    <cellStyle name="一般 2 7 3 10 4" xfId="18585" xr:uid="{00000000-0005-0000-0000-0000D8290000}"/>
    <cellStyle name="一般 2 7 3 10 5" xfId="34146" xr:uid="{00000000-0005-0000-0000-0000D9290000}"/>
    <cellStyle name="一般 2 7 3 11" xfId="2122" xr:uid="{00000000-0005-0000-0000-0000DA290000}"/>
    <cellStyle name="一般 2 7 3 11 2" xfId="8212" xr:uid="{00000000-0005-0000-0000-0000DB290000}"/>
    <cellStyle name="一般 2 7 3 11 2 2" xfId="24830" xr:uid="{00000000-0005-0000-0000-0000DC290000}"/>
    <cellStyle name="一般 2 7 3 11 3" xfId="13397" xr:uid="{00000000-0005-0000-0000-0000DD290000}"/>
    <cellStyle name="一般 2 7 3 11 3 2" xfId="30015" xr:uid="{00000000-0005-0000-0000-0000DE290000}"/>
    <cellStyle name="一般 2 7 3 11 4" xfId="19645" xr:uid="{00000000-0005-0000-0000-0000DF290000}"/>
    <cellStyle name="一般 2 7 3 11 5" xfId="35206" xr:uid="{00000000-0005-0000-0000-0000E0290000}"/>
    <cellStyle name="一般 2 7 3 12" xfId="3182" xr:uid="{00000000-0005-0000-0000-0000E1290000}"/>
    <cellStyle name="一般 2 7 3 12 2" xfId="9272" xr:uid="{00000000-0005-0000-0000-0000E2290000}"/>
    <cellStyle name="一般 2 7 3 12 2 2" xfId="25890" xr:uid="{00000000-0005-0000-0000-0000E3290000}"/>
    <cellStyle name="一般 2 7 3 12 3" xfId="14457" xr:uid="{00000000-0005-0000-0000-0000E4290000}"/>
    <cellStyle name="一般 2 7 3 12 3 2" xfId="31075" xr:uid="{00000000-0005-0000-0000-0000E5290000}"/>
    <cellStyle name="一般 2 7 3 12 4" xfId="20705" xr:uid="{00000000-0005-0000-0000-0000E6290000}"/>
    <cellStyle name="一般 2 7 3 12 5" xfId="36266" xr:uid="{00000000-0005-0000-0000-0000E7290000}"/>
    <cellStyle name="一般 2 7 3 13" xfId="4242" xr:uid="{00000000-0005-0000-0000-0000E8290000}"/>
    <cellStyle name="一般 2 7 3 13 2" xfId="10332" xr:uid="{00000000-0005-0000-0000-0000E9290000}"/>
    <cellStyle name="一般 2 7 3 13 2 2" xfId="26950" xr:uid="{00000000-0005-0000-0000-0000EA290000}"/>
    <cellStyle name="一般 2 7 3 13 3" xfId="15517" xr:uid="{00000000-0005-0000-0000-0000EB290000}"/>
    <cellStyle name="一般 2 7 3 13 3 2" xfId="32135" xr:uid="{00000000-0005-0000-0000-0000EC290000}"/>
    <cellStyle name="一般 2 7 3 13 4" xfId="21765" xr:uid="{00000000-0005-0000-0000-0000ED290000}"/>
    <cellStyle name="一般 2 7 3 13 5" xfId="37326" xr:uid="{00000000-0005-0000-0000-0000EE290000}"/>
    <cellStyle name="一般 2 7 3 14" xfId="6199" xr:uid="{00000000-0005-0000-0000-0000EF290000}"/>
    <cellStyle name="一般 2 7 3 14 2" xfId="22817" xr:uid="{00000000-0005-0000-0000-0000F0290000}"/>
    <cellStyle name="一般 2 7 3 15" xfId="11384" xr:uid="{00000000-0005-0000-0000-0000F1290000}"/>
    <cellStyle name="一般 2 7 3 15 2" xfId="28002" xr:uid="{00000000-0005-0000-0000-0000F2290000}"/>
    <cellStyle name="一般 2 7 3 16" xfId="17620" xr:uid="{00000000-0005-0000-0000-0000F3290000}"/>
    <cellStyle name="一般 2 7 3 17" xfId="16583" xr:uid="{00000000-0005-0000-0000-0000F4290000}"/>
    <cellStyle name="一般 2 7 3 18" xfId="33193" xr:uid="{00000000-0005-0000-0000-0000F5290000}"/>
    <cellStyle name="一般 2 7 3 2" xfId="227" xr:uid="{00000000-0005-0000-0000-0000F6290000}"/>
    <cellStyle name="一般 2 7 3 2 10" xfId="33311" xr:uid="{00000000-0005-0000-0000-0000F7290000}"/>
    <cellStyle name="一般 2 7 3 2 2" xfId="1287" xr:uid="{00000000-0005-0000-0000-0000F8290000}"/>
    <cellStyle name="一般 2 7 3 2 2 2" xfId="7377" xr:uid="{00000000-0005-0000-0000-0000F9290000}"/>
    <cellStyle name="一般 2 7 3 2 2 2 2" xfId="23995" xr:uid="{00000000-0005-0000-0000-0000FA290000}"/>
    <cellStyle name="一般 2 7 3 2 2 3" xfId="12562" xr:uid="{00000000-0005-0000-0000-0000FB290000}"/>
    <cellStyle name="一般 2 7 3 2 2 3 2" xfId="29180" xr:uid="{00000000-0005-0000-0000-0000FC290000}"/>
    <cellStyle name="一般 2 7 3 2 2 4" xfId="18810" xr:uid="{00000000-0005-0000-0000-0000FD290000}"/>
    <cellStyle name="一般 2 7 3 2 2 5" xfId="34371" xr:uid="{00000000-0005-0000-0000-0000FE290000}"/>
    <cellStyle name="一般 2 7 3 2 3" xfId="2347" xr:uid="{00000000-0005-0000-0000-0000FF290000}"/>
    <cellStyle name="一般 2 7 3 2 3 2" xfId="8437" xr:uid="{00000000-0005-0000-0000-0000002A0000}"/>
    <cellStyle name="一般 2 7 3 2 3 2 2" xfId="25055" xr:uid="{00000000-0005-0000-0000-0000012A0000}"/>
    <cellStyle name="一般 2 7 3 2 3 3" xfId="13622" xr:uid="{00000000-0005-0000-0000-0000022A0000}"/>
    <cellStyle name="一般 2 7 3 2 3 3 2" xfId="30240" xr:uid="{00000000-0005-0000-0000-0000032A0000}"/>
    <cellStyle name="一般 2 7 3 2 3 4" xfId="19870" xr:uid="{00000000-0005-0000-0000-0000042A0000}"/>
    <cellStyle name="一般 2 7 3 2 3 5" xfId="35431" xr:uid="{00000000-0005-0000-0000-0000052A0000}"/>
    <cellStyle name="一般 2 7 3 2 4" xfId="3407" xr:uid="{00000000-0005-0000-0000-0000062A0000}"/>
    <cellStyle name="一般 2 7 3 2 4 2" xfId="9497" xr:uid="{00000000-0005-0000-0000-0000072A0000}"/>
    <cellStyle name="一般 2 7 3 2 4 2 2" xfId="26115" xr:uid="{00000000-0005-0000-0000-0000082A0000}"/>
    <cellStyle name="一般 2 7 3 2 4 3" xfId="14682" xr:uid="{00000000-0005-0000-0000-0000092A0000}"/>
    <cellStyle name="一般 2 7 3 2 4 3 2" xfId="31300" xr:uid="{00000000-0005-0000-0000-00000A2A0000}"/>
    <cellStyle name="一般 2 7 3 2 4 4" xfId="20930" xr:uid="{00000000-0005-0000-0000-00000B2A0000}"/>
    <cellStyle name="一般 2 7 3 2 4 5" xfId="36491" xr:uid="{00000000-0005-0000-0000-00000C2A0000}"/>
    <cellStyle name="一般 2 7 3 2 5" xfId="4467" xr:uid="{00000000-0005-0000-0000-00000D2A0000}"/>
    <cellStyle name="一般 2 7 3 2 5 2" xfId="10557" xr:uid="{00000000-0005-0000-0000-00000E2A0000}"/>
    <cellStyle name="一般 2 7 3 2 5 2 2" xfId="27175" xr:uid="{00000000-0005-0000-0000-00000F2A0000}"/>
    <cellStyle name="一般 2 7 3 2 5 3" xfId="15742" xr:uid="{00000000-0005-0000-0000-0000102A0000}"/>
    <cellStyle name="一般 2 7 3 2 5 3 2" xfId="32360" xr:uid="{00000000-0005-0000-0000-0000112A0000}"/>
    <cellStyle name="一般 2 7 3 2 5 4" xfId="21990" xr:uid="{00000000-0005-0000-0000-0000122A0000}"/>
    <cellStyle name="一般 2 7 3 2 5 5" xfId="37551" xr:uid="{00000000-0005-0000-0000-0000132A0000}"/>
    <cellStyle name="一般 2 7 3 2 6" xfId="6317" xr:uid="{00000000-0005-0000-0000-0000142A0000}"/>
    <cellStyle name="一般 2 7 3 2 6 2" xfId="22935" xr:uid="{00000000-0005-0000-0000-0000152A0000}"/>
    <cellStyle name="一般 2 7 3 2 7" xfId="11502" xr:uid="{00000000-0005-0000-0000-0000162A0000}"/>
    <cellStyle name="一般 2 7 3 2 7 2" xfId="28120" xr:uid="{00000000-0005-0000-0000-0000172A0000}"/>
    <cellStyle name="一般 2 7 3 2 8" xfId="17738" xr:uid="{00000000-0005-0000-0000-0000182A0000}"/>
    <cellStyle name="一般 2 7 3 2 9" xfId="16808" xr:uid="{00000000-0005-0000-0000-0000192A0000}"/>
    <cellStyle name="一般 2 7 3 3" xfId="348" xr:uid="{00000000-0005-0000-0000-00001A2A0000}"/>
    <cellStyle name="一般 2 7 3 3 10" xfId="33432" xr:uid="{00000000-0005-0000-0000-00001B2A0000}"/>
    <cellStyle name="一般 2 7 3 3 2" xfId="1408" xr:uid="{00000000-0005-0000-0000-00001C2A0000}"/>
    <cellStyle name="一般 2 7 3 3 2 2" xfId="7498" xr:uid="{00000000-0005-0000-0000-00001D2A0000}"/>
    <cellStyle name="一般 2 7 3 3 2 2 2" xfId="24116" xr:uid="{00000000-0005-0000-0000-00001E2A0000}"/>
    <cellStyle name="一般 2 7 3 3 2 3" xfId="12683" xr:uid="{00000000-0005-0000-0000-00001F2A0000}"/>
    <cellStyle name="一般 2 7 3 3 2 3 2" xfId="29301" xr:uid="{00000000-0005-0000-0000-0000202A0000}"/>
    <cellStyle name="一般 2 7 3 3 2 4" xfId="18931" xr:uid="{00000000-0005-0000-0000-0000212A0000}"/>
    <cellStyle name="一般 2 7 3 3 2 5" xfId="34492" xr:uid="{00000000-0005-0000-0000-0000222A0000}"/>
    <cellStyle name="一般 2 7 3 3 3" xfId="2468" xr:uid="{00000000-0005-0000-0000-0000232A0000}"/>
    <cellStyle name="一般 2 7 3 3 3 2" xfId="8558" xr:uid="{00000000-0005-0000-0000-0000242A0000}"/>
    <cellStyle name="一般 2 7 3 3 3 2 2" xfId="25176" xr:uid="{00000000-0005-0000-0000-0000252A0000}"/>
    <cellStyle name="一般 2 7 3 3 3 3" xfId="13743" xr:uid="{00000000-0005-0000-0000-0000262A0000}"/>
    <cellStyle name="一般 2 7 3 3 3 3 2" xfId="30361" xr:uid="{00000000-0005-0000-0000-0000272A0000}"/>
    <cellStyle name="一般 2 7 3 3 3 4" xfId="19991" xr:uid="{00000000-0005-0000-0000-0000282A0000}"/>
    <cellStyle name="一般 2 7 3 3 3 5" xfId="35552" xr:uid="{00000000-0005-0000-0000-0000292A0000}"/>
    <cellStyle name="一般 2 7 3 3 4" xfId="3528" xr:uid="{00000000-0005-0000-0000-00002A2A0000}"/>
    <cellStyle name="一般 2 7 3 3 4 2" xfId="9618" xr:uid="{00000000-0005-0000-0000-00002B2A0000}"/>
    <cellStyle name="一般 2 7 3 3 4 2 2" xfId="26236" xr:uid="{00000000-0005-0000-0000-00002C2A0000}"/>
    <cellStyle name="一般 2 7 3 3 4 3" xfId="14803" xr:uid="{00000000-0005-0000-0000-00002D2A0000}"/>
    <cellStyle name="一般 2 7 3 3 4 3 2" xfId="31421" xr:uid="{00000000-0005-0000-0000-00002E2A0000}"/>
    <cellStyle name="一般 2 7 3 3 4 4" xfId="21051" xr:uid="{00000000-0005-0000-0000-00002F2A0000}"/>
    <cellStyle name="一般 2 7 3 3 4 5" xfId="36612" xr:uid="{00000000-0005-0000-0000-0000302A0000}"/>
    <cellStyle name="一般 2 7 3 3 5" xfId="4588" xr:uid="{00000000-0005-0000-0000-0000312A0000}"/>
    <cellStyle name="一般 2 7 3 3 5 2" xfId="10678" xr:uid="{00000000-0005-0000-0000-0000322A0000}"/>
    <cellStyle name="一般 2 7 3 3 5 2 2" xfId="27296" xr:uid="{00000000-0005-0000-0000-0000332A0000}"/>
    <cellStyle name="一般 2 7 3 3 5 3" xfId="15863" xr:uid="{00000000-0005-0000-0000-0000342A0000}"/>
    <cellStyle name="一般 2 7 3 3 5 3 2" xfId="32481" xr:uid="{00000000-0005-0000-0000-0000352A0000}"/>
    <cellStyle name="一般 2 7 3 3 5 4" xfId="22111" xr:uid="{00000000-0005-0000-0000-0000362A0000}"/>
    <cellStyle name="一般 2 7 3 3 5 5" xfId="37672" xr:uid="{00000000-0005-0000-0000-0000372A0000}"/>
    <cellStyle name="一般 2 7 3 3 6" xfId="6438" xr:uid="{00000000-0005-0000-0000-0000382A0000}"/>
    <cellStyle name="一般 2 7 3 3 6 2" xfId="23056" xr:uid="{00000000-0005-0000-0000-0000392A0000}"/>
    <cellStyle name="一般 2 7 3 3 7" xfId="11623" xr:uid="{00000000-0005-0000-0000-00003A2A0000}"/>
    <cellStyle name="一般 2 7 3 3 7 2" xfId="28241" xr:uid="{00000000-0005-0000-0000-00003B2A0000}"/>
    <cellStyle name="一般 2 7 3 3 8" xfId="17871" xr:uid="{00000000-0005-0000-0000-00003C2A0000}"/>
    <cellStyle name="一般 2 7 3 3 9" xfId="16929" xr:uid="{00000000-0005-0000-0000-00003D2A0000}"/>
    <cellStyle name="一般 2 7 3 4" xfId="472" xr:uid="{00000000-0005-0000-0000-00003E2A0000}"/>
    <cellStyle name="一般 2 7 3 4 10" xfId="33556" xr:uid="{00000000-0005-0000-0000-00003F2A0000}"/>
    <cellStyle name="一般 2 7 3 4 2" xfId="1532" xr:uid="{00000000-0005-0000-0000-0000402A0000}"/>
    <cellStyle name="一般 2 7 3 4 2 2" xfId="7622" xr:uid="{00000000-0005-0000-0000-0000412A0000}"/>
    <cellStyle name="一般 2 7 3 4 2 2 2" xfId="24240" xr:uid="{00000000-0005-0000-0000-0000422A0000}"/>
    <cellStyle name="一般 2 7 3 4 2 3" xfId="12807" xr:uid="{00000000-0005-0000-0000-0000432A0000}"/>
    <cellStyle name="一般 2 7 3 4 2 3 2" xfId="29425" xr:uid="{00000000-0005-0000-0000-0000442A0000}"/>
    <cellStyle name="一般 2 7 3 4 2 4" xfId="19055" xr:uid="{00000000-0005-0000-0000-0000452A0000}"/>
    <cellStyle name="一般 2 7 3 4 2 5" xfId="34616" xr:uid="{00000000-0005-0000-0000-0000462A0000}"/>
    <cellStyle name="一般 2 7 3 4 3" xfId="2592" xr:uid="{00000000-0005-0000-0000-0000472A0000}"/>
    <cellStyle name="一般 2 7 3 4 3 2" xfId="8682" xr:uid="{00000000-0005-0000-0000-0000482A0000}"/>
    <cellStyle name="一般 2 7 3 4 3 2 2" xfId="25300" xr:uid="{00000000-0005-0000-0000-0000492A0000}"/>
    <cellStyle name="一般 2 7 3 4 3 3" xfId="13867" xr:uid="{00000000-0005-0000-0000-00004A2A0000}"/>
    <cellStyle name="一般 2 7 3 4 3 3 2" xfId="30485" xr:uid="{00000000-0005-0000-0000-00004B2A0000}"/>
    <cellStyle name="一般 2 7 3 4 3 4" xfId="20115" xr:uid="{00000000-0005-0000-0000-00004C2A0000}"/>
    <cellStyle name="一般 2 7 3 4 3 5" xfId="35676" xr:uid="{00000000-0005-0000-0000-00004D2A0000}"/>
    <cellStyle name="一般 2 7 3 4 4" xfId="3652" xr:uid="{00000000-0005-0000-0000-00004E2A0000}"/>
    <cellStyle name="一般 2 7 3 4 4 2" xfId="9742" xr:uid="{00000000-0005-0000-0000-00004F2A0000}"/>
    <cellStyle name="一般 2 7 3 4 4 2 2" xfId="26360" xr:uid="{00000000-0005-0000-0000-0000502A0000}"/>
    <cellStyle name="一般 2 7 3 4 4 3" xfId="14927" xr:uid="{00000000-0005-0000-0000-0000512A0000}"/>
    <cellStyle name="一般 2 7 3 4 4 3 2" xfId="31545" xr:uid="{00000000-0005-0000-0000-0000522A0000}"/>
    <cellStyle name="一般 2 7 3 4 4 4" xfId="21175" xr:uid="{00000000-0005-0000-0000-0000532A0000}"/>
    <cellStyle name="一般 2 7 3 4 4 5" xfId="36736" xr:uid="{00000000-0005-0000-0000-0000542A0000}"/>
    <cellStyle name="一般 2 7 3 4 5" xfId="4712" xr:uid="{00000000-0005-0000-0000-0000552A0000}"/>
    <cellStyle name="一般 2 7 3 4 5 2" xfId="10802" xr:uid="{00000000-0005-0000-0000-0000562A0000}"/>
    <cellStyle name="一般 2 7 3 4 5 2 2" xfId="27420" xr:uid="{00000000-0005-0000-0000-0000572A0000}"/>
    <cellStyle name="一般 2 7 3 4 5 3" xfId="15987" xr:uid="{00000000-0005-0000-0000-0000582A0000}"/>
    <cellStyle name="一般 2 7 3 4 5 3 2" xfId="32605" xr:uid="{00000000-0005-0000-0000-0000592A0000}"/>
    <cellStyle name="一般 2 7 3 4 5 4" xfId="22235" xr:uid="{00000000-0005-0000-0000-00005A2A0000}"/>
    <cellStyle name="一般 2 7 3 4 5 5" xfId="37796" xr:uid="{00000000-0005-0000-0000-00005B2A0000}"/>
    <cellStyle name="一般 2 7 3 4 6" xfId="6562" xr:uid="{00000000-0005-0000-0000-00005C2A0000}"/>
    <cellStyle name="一般 2 7 3 4 6 2" xfId="23180" xr:uid="{00000000-0005-0000-0000-00005D2A0000}"/>
    <cellStyle name="一般 2 7 3 4 7" xfId="11747" xr:uid="{00000000-0005-0000-0000-00005E2A0000}"/>
    <cellStyle name="一般 2 7 3 4 7 2" xfId="28365" xr:uid="{00000000-0005-0000-0000-00005F2A0000}"/>
    <cellStyle name="一般 2 7 3 4 8" xfId="17995" xr:uid="{00000000-0005-0000-0000-0000602A0000}"/>
    <cellStyle name="一般 2 7 3 4 9" xfId="17053" xr:uid="{00000000-0005-0000-0000-0000612A0000}"/>
    <cellStyle name="一般 2 7 3 5" xfId="590" xr:uid="{00000000-0005-0000-0000-0000622A0000}"/>
    <cellStyle name="一般 2 7 3 5 10" xfId="33674" xr:uid="{00000000-0005-0000-0000-0000632A0000}"/>
    <cellStyle name="一般 2 7 3 5 2" xfId="1650" xr:uid="{00000000-0005-0000-0000-0000642A0000}"/>
    <cellStyle name="一般 2 7 3 5 2 2" xfId="7740" xr:uid="{00000000-0005-0000-0000-0000652A0000}"/>
    <cellStyle name="一般 2 7 3 5 2 2 2" xfId="24358" xr:uid="{00000000-0005-0000-0000-0000662A0000}"/>
    <cellStyle name="一般 2 7 3 5 2 3" xfId="12925" xr:uid="{00000000-0005-0000-0000-0000672A0000}"/>
    <cellStyle name="一般 2 7 3 5 2 3 2" xfId="29543" xr:uid="{00000000-0005-0000-0000-0000682A0000}"/>
    <cellStyle name="一般 2 7 3 5 2 4" xfId="19173" xr:uid="{00000000-0005-0000-0000-0000692A0000}"/>
    <cellStyle name="一般 2 7 3 5 2 5" xfId="34734" xr:uid="{00000000-0005-0000-0000-00006A2A0000}"/>
    <cellStyle name="一般 2 7 3 5 3" xfId="2710" xr:uid="{00000000-0005-0000-0000-00006B2A0000}"/>
    <cellStyle name="一般 2 7 3 5 3 2" xfId="8800" xr:uid="{00000000-0005-0000-0000-00006C2A0000}"/>
    <cellStyle name="一般 2 7 3 5 3 2 2" xfId="25418" xr:uid="{00000000-0005-0000-0000-00006D2A0000}"/>
    <cellStyle name="一般 2 7 3 5 3 3" xfId="13985" xr:uid="{00000000-0005-0000-0000-00006E2A0000}"/>
    <cellStyle name="一般 2 7 3 5 3 3 2" xfId="30603" xr:uid="{00000000-0005-0000-0000-00006F2A0000}"/>
    <cellStyle name="一般 2 7 3 5 3 4" xfId="20233" xr:uid="{00000000-0005-0000-0000-0000702A0000}"/>
    <cellStyle name="一般 2 7 3 5 3 5" xfId="35794" xr:uid="{00000000-0005-0000-0000-0000712A0000}"/>
    <cellStyle name="一般 2 7 3 5 4" xfId="3770" xr:uid="{00000000-0005-0000-0000-0000722A0000}"/>
    <cellStyle name="一般 2 7 3 5 4 2" xfId="9860" xr:uid="{00000000-0005-0000-0000-0000732A0000}"/>
    <cellStyle name="一般 2 7 3 5 4 2 2" xfId="26478" xr:uid="{00000000-0005-0000-0000-0000742A0000}"/>
    <cellStyle name="一般 2 7 3 5 4 3" xfId="15045" xr:uid="{00000000-0005-0000-0000-0000752A0000}"/>
    <cellStyle name="一般 2 7 3 5 4 3 2" xfId="31663" xr:uid="{00000000-0005-0000-0000-0000762A0000}"/>
    <cellStyle name="一般 2 7 3 5 4 4" xfId="21293" xr:uid="{00000000-0005-0000-0000-0000772A0000}"/>
    <cellStyle name="一般 2 7 3 5 4 5" xfId="36854" xr:uid="{00000000-0005-0000-0000-0000782A0000}"/>
    <cellStyle name="一般 2 7 3 5 5" xfId="4830" xr:uid="{00000000-0005-0000-0000-0000792A0000}"/>
    <cellStyle name="一般 2 7 3 5 5 2" xfId="10920" xr:uid="{00000000-0005-0000-0000-00007A2A0000}"/>
    <cellStyle name="一般 2 7 3 5 5 2 2" xfId="27538" xr:uid="{00000000-0005-0000-0000-00007B2A0000}"/>
    <cellStyle name="一般 2 7 3 5 5 3" xfId="16105" xr:uid="{00000000-0005-0000-0000-00007C2A0000}"/>
    <cellStyle name="一般 2 7 3 5 5 3 2" xfId="32723" xr:uid="{00000000-0005-0000-0000-00007D2A0000}"/>
    <cellStyle name="一般 2 7 3 5 5 4" xfId="22353" xr:uid="{00000000-0005-0000-0000-00007E2A0000}"/>
    <cellStyle name="一般 2 7 3 5 5 5" xfId="37914" xr:uid="{00000000-0005-0000-0000-00007F2A0000}"/>
    <cellStyle name="一般 2 7 3 5 6" xfId="6680" xr:uid="{00000000-0005-0000-0000-0000802A0000}"/>
    <cellStyle name="一般 2 7 3 5 6 2" xfId="23298" xr:uid="{00000000-0005-0000-0000-0000812A0000}"/>
    <cellStyle name="一般 2 7 3 5 7" xfId="11865" xr:uid="{00000000-0005-0000-0000-0000822A0000}"/>
    <cellStyle name="一般 2 7 3 5 7 2" xfId="28483" xr:uid="{00000000-0005-0000-0000-0000832A0000}"/>
    <cellStyle name="一般 2 7 3 5 8" xfId="18113" xr:uid="{00000000-0005-0000-0000-0000842A0000}"/>
    <cellStyle name="一般 2 7 3 5 9" xfId="17171" xr:uid="{00000000-0005-0000-0000-0000852A0000}"/>
    <cellStyle name="一般 2 7 3 6" xfId="708" xr:uid="{00000000-0005-0000-0000-0000862A0000}"/>
    <cellStyle name="一般 2 7 3 6 10" xfId="33792" xr:uid="{00000000-0005-0000-0000-0000872A0000}"/>
    <cellStyle name="一般 2 7 3 6 2" xfId="1768" xr:uid="{00000000-0005-0000-0000-0000882A0000}"/>
    <cellStyle name="一般 2 7 3 6 2 2" xfId="7858" xr:uid="{00000000-0005-0000-0000-0000892A0000}"/>
    <cellStyle name="一般 2 7 3 6 2 2 2" xfId="24476" xr:uid="{00000000-0005-0000-0000-00008A2A0000}"/>
    <cellStyle name="一般 2 7 3 6 2 3" xfId="13043" xr:uid="{00000000-0005-0000-0000-00008B2A0000}"/>
    <cellStyle name="一般 2 7 3 6 2 3 2" xfId="29661" xr:uid="{00000000-0005-0000-0000-00008C2A0000}"/>
    <cellStyle name="一般 2 7 3 6 2 4" xfId="19291" xr:uid="{00000000-0005-0000-0000-00008D2A0000}"/>
    <cellStyle name="一般 2 7 3 6 2 5" xfId="34852" xr:uid="{00000000-0005-0000-0000-00008E2A0000}"/>
    <cellStyle name="一般 2 7 3 6 3" xfId="2828" xr:uid="{00000000-0005-0000-0000-00008F2A0000}"/>
    <cellStyle name="一般 2 7 3 6 3 2" xfId="8918" xr:uid="{00000000-0005-0000-0000-0000902A0000}"/>
    <cellStyle name="一般 2 7 3 6 3 2 2" xfId="25536" xr:uid="{00000000-0005-0000-0000-0000912A0000}"/>
    <cellStyle name="一般 2 7 3 6 3 3" xfId="14103" xr:uid="{00000000-0005-0000-0000-0000922A0000}"/>
    <cellStyle name="一般 2 7 3 6 3 3 2" xfId="30721" xr:uid="{00000000-0005-0000-0000-0000932A0000}"/>
    <cellStyle name="一般 2 7 3 6 3 4" xfId="20351" xr:uid="{00000000-0005-0000-0000-0000942A0000}"/>
    <cellStyle name="一般 2 7 3 6 3 5" xfId="35912" xr:uid="{00000000-0005-0000-0000-0000952A0000}"/>
    <cellStyle name="一般 2 7 3 6 4" xfId="3888" xr:uid="{00000000-0005-0000-0000-0000962A0000}"/>
    <cellStyle name="一般 2 7 3 6 4 2" xfId="9978" xr:uid="{00000000-0005-0000-0000-0000972A0000}"/>
    <cellStyle name="一般 2 7 3 6 4 2 2" xfId="26596" xr:uid="{00000000-0005-0000-0000-0000982A0000}"/>
    <cellStyle name="一般 2 7 3 6 4 3" xfId="15163" xr:uid="{00000000-0005-0000-0000-0000992A0000}"/>
    <cellStyle name="一般 2 7 3 6 4 3 2" xfId="31781" xr:uid="{00000000-0005-0000-0000-00009A2A0000}"/>
    <cellStyle name="一般 2 7 3 6 4 4" xfId="21411" xr:uid="{00000000-0005-0000-0000-00009B2A0000}"/>
    <cellStyle name="一般 2 7 3 6 4 5" xfId="36972" xr:uid="{00000000-0005-0000-0000-00009C2A0000}"/>
    <cellStyle name="一般 2 7 3 6 5" xfId="4948" xr:uid="{00000000-0005-0000-0000-00009D2A0000}"/>
    <cellStyle name="一般 2 7 3 6 5 2" xfId="11038" xr:uid="{00000000-0005-0000-0000-00009E2A0000}"/>
    <cellStyle name="一般 2 7 3 6 5 2 2" xfId="27656" xr:uid="{00000000-0005-0000-0000-00009F2A0000}"/>
    <cellStyle name="一般 2 7 3 6 5 3" xfId="16223" xr:uid="{00000000-0005-0000-0000-0000A02A0000}"/>
    <cellStyle name="一般 2 7 3 6 5 3 2" xfId="32841" xr:uid="{00000000-0005-0000-0000-0000A12A0000}"/>
    <cellStyle name="一般 2 7 3 6 5 4" xfId="22471" xr:uid="{00000000-0005-0000-0000-0000A22A0000}"/>
    <cellStyle name="一般 2 7 3 6 5 5" xfId="38032" xr:uid="{00000000-0005-0000-0000-0000A32A0000}"/>
    <cellStyle name="一般 2 7 3 6 6" xfId="6798" xr:uid="{00000000-0005-0000-0000-0000A42A0000}"/>
    <cellStyle name="一般 2 7 3 6 6 2" xfId="23416" xr:uid="{00000000-0005-0000-0000-0000A52A0000}"/>
    <cellStyle name="一般 2 7 3 6 7" xfId="11983" xr:uid="{00000000-0005-0000-0000-0000A62A0000}"/>
    <cellStyle name="一般 2 7 3 6 7 2" xfId="28601" xr:uid="{00000000-0005-0000-0000-0000A72A0000}"/>
    <cellStyle name="一般 2 7 3 6 8" xfId="18231" xr:uid="{00000000-0005-0000-0000-0000A82A0000}"/>
    <cellStyle name="一般 2 7 3 6 9" xfId="17289" xr:uid="{00000000-0005-0000-0000-0000A92A0000}"/>
    <cellStyle name="一般 2 7 3 7" xfId="826" xr:uid="{00000000-0005-0000-0000-0000AA2A0000}"/>
    <cellStyle name="一般 2 7 3 7 10" xfId="33910" xr:uid="{00000000-0005-0000-0000-0000AB2A0000}"/>
    <cellStyle name="一般 2 7 3 7 2" xfId="1886" xr:uid="{00000000-0005-0000-0000-0000AC2A0000}"/>
    <cellStyle name="一般 2 7 3 7 2 2" xfId="7976" xr:uid="{00000000-0005-0000-0000-0000AD2A0000}"/>
    <cellStyle name="一般 2 7 3 7 2 2 2" xfId="24594" xr:uid="{00000000-0005-0000-0000-0000AE2A0000}"/>
    <cellStyle name="一般 2 7 3 7 2 3" xfId="13161" xr:uid="{00000000-0005-0000-0000-0000AF2A0000}"/>
    <cellStyle name="一般 2 7 3 7 2 3 2" xfId="29779" xr:uid="{00000000-0005-0000-0000-0000B02A0000}"/>
    <cellStyle name="一般 2 7 3 7 2 4" xfId="19409" xr:uid="{00000000-0005-0000-0000-0000B12A0000}"/>
    <cellStyle name="一般 2 7 3 7 2 5" xfId="34970" xr:uid="{00000000-0005-0000-0000-0000B22A0000}"/>
    <cellStyle name="一般 2 7 3 7 3" xfId="2946" xr:uid="{00000000-0005-0000-0000-0000B32A0000}"/>
    <cellStyle name="一般 2 7 3 7 3 2" xfId="9036" xr:uid="{00000000-0005-0000-0000-0000B42A0000}"/>
    <cellStyle name="一般 2 7 3 7 3 2 2" xfId="25654" xr:uid="{00000000-0005-0000-0000-0000B52A0000}"/>
    <cellStyle name="一般 2 7 3 7 3 3" xfId="14221" xr:uid="{00000000-0005-0000-0000-0000B62A0000}"/>
    <cellStyle name="一般 2 7 3 7 3 3 2" xfId="30839" xr:uid="{00000000-0005-0000-0000-0000B72A0000}"/>
    <cellStyle name="一般 2 7 3 7 3 4" xfId="20469" xr:uid="{00000000-0005-0000-0000-0000B82A0000}"/>
    <cellStyle name="一般 2 7 3 7 3 5" xfId="36030" xr:uid="{00000000-0005-0000-0000-0000B92A0000}"/>
    <cellStyle name="一般 2 7 3 7 4" xfId="4006" xr:uid="{00000000-0005-0000-0000-0000BA2A0000}"/>
    <cellStyle name="一般 2 7 3 7 4 2" xfId="10096" xr:uid="{00000000-0005-0000-0000-0000BB2A0000}"/>
    <cellStyle name="一般 2 7 3 7 4 2 2" xfId="26714" xr:uid="{00000000-0005-0000-0000-0000BC2A0000}"/>
    <cellStyle name="一般 2 7 3 7 4 3" xfId="15281" xr:uid="{00000000-0005-0000-0000-0000BD2A0000}"/>
    <cellStyle name="一般 2 7 3 7 4 3 2" xfId="31899" xr:uid="{00000000-0005-0000-0000-0000BE2A0000}"/>
    <cellStyle name="一般 2 7 3 7 4 4" xfId="21529" xr:uid="{00000000-0005-0000-0000-0000BF2A0000}"/>
    <cellStyle name="一般 2 7 3 7 4 5" xfId="37090" xr:uid="{00000000-0005-0000-0000-0000C02A0000}"/>
    <cellStyle name="一般 2 7 3 7 5" xfId="5066" xr:uid="{00000000-0005-0000-0000-0000C12A0000}"/>
    <cellStyle name="一般 2 7 3 7 5 2" xfId="11156" xr:uid="{00000000-0005-0000-0000-0000C22A0000}"/>
    <cellStyle name="一般 2 7 3 7 5 2 2" xfId="27774" xr:uid="{00000000-0005-0000-0000-0000C32A0000}"/>
    <cellStyle name="一般 2 7 3 7 5 3" xfId="16341" xr:uid="{00000000-0005-0000-0000-0000C42A0000}"/>
    <cellStyle name="一般 2 7 3 7 5 3 2" xfId="32959" xr:uid="{00000000-0005-0000-0000-0000C52A0000}"/>
    <cellStyle name="一般 2 7 3 7 5 4" xfId="22589" xr:uid="{00000000-0005-0000-0000-0000C62A0000}"/>
    <cellStyle name="一般 2 7 3 7 5 5" xfId="38150" xr:uid="{00000000-0005-0000-0000-0000C72A0000}"/>
    <cellStyle name="一般 2 7 3 7 6" xfId="6916" xr:uid="{00000000-0005-0000-0000-0000C82A0000}"/>
    <cellStyle name="一般 2 7 3 7 6 2" xfId="23534" xr:uid="{00000000-0005-0000-0000-0000C92A0000}"/>
    <cellStyle name="一般 2 7 3 7 7" xfId="12101" xr:uid="{00000000-0005-0000-0000-0000CA2A0000}"/>
    <cellStyle name="一般 2 7 3 7 7 2" xfId="28719" xr:uid="{00000000-0005-0000-0000-0000CB2A0000}"/>
    <cellStyle name="一般 2 7 3 7 8" xfId="18349" xr:uid="{00000000-0005-0000-0000-0000CC2A0000}"/>
    <cellStyle name="一般 2 7 3 7 9" xfId="17407" xr:uid="{00000000-0005-0000-0000-0000CD2A0000}"/>
    <cellStyle name="一般 2 7 3 8" xfId="944" xr:uid="{00000000-0005-0000-0000-0000CE2A0000}"/>
    <cellStyle name="一般 2 7 3 8 10" xfId="34028" xr:uid="{00000000-0005-0000-0000-0000CF2A0000}"/>
    <cellStyle name="一般 2 7 3 8 2" xfId="2004" xr:uid="{00000000-0005-0000-0000-0000D02A0000}"/>
    <cellStyle name="一般 2 7 3 8 2 2" xfId="8094" xr:uid="{00000000-0005-0000-0000-0000D12A0000}"/>
    <cellStyle name="一般 2 7 3 8 2 2 2" xfId="24712" xr:uid="{00000000-0005-0000-0000-0000D22A0000}"/>
    <cellStyle name="一般 2 7 3 8 2 3" xfId="13279" xr:uid="{00000000-0005-0000-0000-0000D32A0000}"/>
    <cellStyle name="一般 2 7 3 8 2 3 2" xfId="29897" xr:uid="{00000000-0005-0000-0000-0000D42A0000}"/>
    <cellStyle name="一般 2 7 3 8 2 4" xfId="19527" xr:uid="{00000000-0005-0000-0000-0000D52A0000}"/>
    <cellStyle name="一般 2 7 3 8 2 5" xfId="35088" xr:uid="{00000000-0005-0000-0000-0000D62A0000}"/>
    <cellStyle name="一般 2 7 3 8 3" xfId="3064" xr:uid="{00000000-0005-0000-0000-0000D72A0000}"/>
    <cellStyle name="一般 2 7 3 8 3 2" xfId="9154" xr:uid="{00000000-0005-0000-0000-0000D82A0000}"/>
    <cellStyle name="一般 2 7 3 8 3 2 2" xfId="25772" xr:uid="{00000000-0005-0000-0000-0000D92A0000}"/>
    <cellStyle name="一般 2 7 3 8 3 3" xfId="14339" xr:uid="{00000000-0005-0000-0000-0000DA2A0000}"/>
    <cellStyle name="一般 2 7 3 8 3 3 2" xfId="30957" xr:uid="{00000000-0005-0000-0000-0000DB2A0000}"/>
    <cellStyle name="一般 2 7 3 8 3 4" xfId="20587" xr:uid="{00000000-0005-0000-0000-0000DC2A0000}"/>
    <cellStyle name="一般 2 7 3 8 3 5" xfId="36148" xr:uid="{00000000-0005-0000-0000-0000DD2A0000}"/>
    <cellStyle name="一般 2 7 3 8 4" xfId="4124" xr:uid="{00000000-0005-0000-0000-0000DE2A0000}"/>
    <cellStyle name="一般 2 7 3 8 4 2" xfId="10214" xr:uid="{00000000-0005-0000-0000-0000DF2A0000}"/>
    <cellStyle name="一般 2 7 3 8 4 2 2" xfId="26832" xr:uid="{00000000-0005-0000-0000-0000E02A0000}"/>
    <cellStyle name="一般 2 7 3 8 4 3" xfId="15399" xr:uid="{00000000-0005-0000-0000-0000E12A0000}"/>
    <cellStyle name="一般 2 7 3 8 4 3 2" xfId="32017" xr:uid="{00000000-0005-0000-0000-0000E22A0000}"/>
    <cellStyle name="一般 2 7 3 8 4 4" xfId="21647" xr:uid="{00000000-0005-0000-0000-0000E32A0000}"/>
    <cellStyle name="一般 2 7 3 8 4 5" xfId="37208" xr:uid="{00000000-0005-0000-0000-0000E42A0000}"/>
    <cellStyle name="一般 2 7 3 8 5" xfId="5184" xr:uid="{00000000-0005-0000-0000-0000E52A0000}"/>
    <cellStyle name="一般 2 7 3 8 5 2" xfId="11274" xr:uid="{00000000-0005-0000-0000-0000E62A0000}"/>
    <cellStyle name="一般 2 7 3 8 5 2 2" xfId="27892" xr:uid="{00000000-0005-0000-0000-0000E72A0000}"/>
    <cellStyle name="一般 2 7 3 8 5 3" xfId="16459" xr:uid="{00000000-0005-0000-0000-0000E82A0000}"/>
    <cellStyle name="一般 2 7 3 8 5 3 2" xfId="33077" xr:uid="{00000000-0005-0000-0000-0000E92A0000}"/>
    <cellStyle name="一般 2 7 3 8 5 4" xfId="22707" xr:uid="{00000000-0005-0000-0000-0000EA2A0000}"/>
    <cellStyle name="一般 2 7 3 8 5 5" xfId="38268" xr:uid="{00000000-0005-0000-0000-0000EB2A0000}"/>
    <cellStyle name="一般 2 7 3 8 6" xfId="7034" xr:uid="{00000000-0005-0000-0000-0000EC2A0000}"/>
    <cellStyle name="一般 2 7 3 8 6 2" xfId="23652" xr:uid="{00000000-0005-0000-0000-0000ED2A0000}"/>
    <cellStyle name="一般 2 7 3 8 7" xfId="12219" xr:uid="{00000000-0005-0000-0000-0000EE2A0000}"/>
    <cellStyle name="一般 2 7 3 8 7 2" xfId="28837" xr:uid="{00000000-0005-0000-0000-0000EF2A0000}"/>
    <cellStyle name="一般 2 7 3 8 8" xfId="18467" xr:uid="{00000000-0005-0000-0000-0000F02A0000}"/>
    <cellStyle name="一般 2 7 3 8 9" xfId="17525" xr:uid="{00000000-0005-0000-0000-0000F12A0000}"/>
    <cellStyle name="一般 2 7 3 9" xfId="1169" xr:uid="{00000000-0005-0000-0000-0000F22A0000}"/>
    <cellStyle name="一般 2 7 3 9 2" xfId="2229" xr:uid="{00000000-0005-0000-0000-0000F32A0000}"/>
    <cellStyle name="一般 2 7 3 9 2 2" xfId="8319" xr:uid="{00000000-0005-0000-0000-0000F42A0000}"/>
    <cellStyle name="一般 2 7 3 9 2 2 2" xfId="24937" xr:uid="{00000000-0005-0000-0000-0000F52A0000}"/>
    <cellStyle name="一般 2 7 3 9 2 3" xfId="13504" xr:uid="{00000000-0005-0000-0000-0000F62A0000}"/>
    <cellStyle name="一般 2 7 3 9 2 3 2" xfId="30122" xr:uid="{00000000-0005-0000-0000-0000F72A0000}"/>
    <cellStyle name="一般 2 7 3 9 2 4" xfId="19752" xr:uid="{00000000-0005-0000-0000-0000F82A0000}"/>
    <cellStyle name="一般 2 7 3 9 2 5" xfId="35313" xr:uid="{00000000-0005-0000-0000-0000F92A0000}"/>
    <cellStyle name="一般 2 7 3 9 3" xfId="3289" xr:uid="{00000000-0005-0000-0000-0000FA2A0000}"/>
    <cellStyle name="一般 2 7 3 9 3 2" xfId="9379" xr:uid="{00000000-0005-0000-0000-0000FB2A0000}"/>
    <cellStyle name="一般 2 7 3 9 3 2 2" xfId="25997" xr:uid="{00000000-0005-0000-0000-0000FC2A0000}"/>
    <cellStyle name="一般 2 7 3 9 3 3" xfId="14564" xr:uid="{00000000-0005-0000-0000-0000FD2A0000}"/>
    <cellStyle name="一般 2 7 3 9 3 3 2" xfId="31182" xr:uid="{00000000-0005-0000-0000-0000FE2A0000}"/>
    <cellStyle name="一般 2 7 3 9 3 4" xfId="20812" xr:uid="{00000000-0005-0000-0000-0000FF2A0000}"/>
    <cellStyle name="一般 2 7 3 9 3 5" xfId="36373" xr:uid="{00000000-0005-0000-0000-0000002B0000}"/>
    <cellStyle name="一般 2 7 3 9 4" xfId="4349" xr:uid="{00000000-0005-0000-0000-0000012B0000}"/>
    <cellStyle name="一般 2 7 3 9 4 2" xfId="10439" xr:uid="{00000000-0005-0000-0000-0000022B0000}"/>
    <cellStyle name="一般 2 7 3 9 4 2 2" xfId="27057" xr:uid="{00000000-0005-0000-0000-0000032B0000}"/>
    <cellStyle name="一般 2 7 3 9 4 3" xfId="15624" xr:uid="{00000000-0005-0000-0000-0000042B0000}"/>
    <cellStyle name="一般 2 7 3 9 4 3 2" xfId="32242" xr:uid="{00000000-0005-0000-0000-0000052B0000}"/>
    <cellStyle name="一般 2 7 3 9 4 4" xfId="21872" xr:uid="{00000000-0005-0000-0000-0000062B0000}"/>
    <cellStyle name="一般 2 7 3 9 4 5" xfId="37433" xr:uid="{00000000-0005-0000-0000-0000072B0000}"/>
    <cellStyle name="一般 2 7 3 9 5" xfId="7259" xr:uid="{00000000-0005-0000-0000-0000082B0000}"/>
    <cellStyle name="一般 2 7 3 9 5 2" xfId="23877" xr:uid="{00000000-0005-0000-0000-0000092B0000}"/>
    <cellStyle name="一般 2 7 3 9 6" xfId="12444" xr:uid="{00000000-0005-0000-0000-00000A2B0000}"/>
    <cellStyle name="一般 2 7 3 9 6 2" xfId="29062" xr:uid="{00000000-0005-0000-0000-00000B2B0000}"/>
    <cellStyle name="一般 2 7 3 9 7" xfId="18692" xr:uid="{00000000-0005-0000-0000-00000C2B0000}"/>
    <cellStyle name="一般 2 7 3 9 8" xfId="16690" xr:uid="{00000000-0005-0000-0000-00000D2B0000}"/>
    <cellStyle name="一般 2 7 3 9 9" xfId="34253" xr:uid="{00000000-0005-0000-0000-00000E2B0000}"/>
    <cellStyle name="一般 2 7 4" xfId="133" xr:uid="{00000000-0005-0000-0000-00000F2B0000}"/>
    <cellStyle name="一般 2 7 4 10" xfId="1086" xr:uid="{00000000-0005-0000-0000-0000102B0000}"/>
    <cellStyle name="一般 2 7 4 10 2" xfId="7176" xr:uid="{00000000-0005-0000-0000-0000112B0000}"/>
    <cellStyle name="一般 2 7 4 10 2 2" xfId="23794" xr:uid="{00000000-0005-0000-0000-0000122B0000}"/>
    <cellStyle name="一般 2 7 4 10 3" xfId="12361" xr:uid="{00000000-0005-0000-0000-0000132B0000}"/>
    <cellStyle name="一般 2 7 4 10 3 2" xfId="28979" xr:uid="{00000000-0005-0000-0000-0000142B0000}"/>
    <cellStyle name="一般 2 7 4 10 4" xfId="18609" xr:uid="{00000000-0005-0000-0000-0000152B0000}"/>
    <cellStyle name="一般 2 7 4 10 5" xfId="34170" xr:uid="{00000000-0005-0000-0000-0000162B0000}"/>
    <cellStyle name="一般 2 7 4 11" xfId="2146" xr:uid="{00000000-0005-0000-0000-0000172B0000}"/>
    <cellStyle name="一般 2 7 4 11 2" xfId="8236" xr:uid="{00000000-0005-0000-0000-0000182B0000}"/>
    <cellStyle name="一般 2 7 4 11 2 2" xfId="24854" xr:uid="{00000000-0005-0000-0000-0000192B0000}"/>
    <cellStyle name="一般 2 7 4 11 3" xfId="13421" xr:uid="{00000000-0005-0000-0000-00001A2B0000}"/>
    <cellStyle name="一般 2 7 4 11 3 2" xfId="30039" xr:uid="{00000000-0005-0000-0000-00001B2B0000}"/>
    <cellStyle name="一般 2 7 4 11 4" xfId="19669" xr:uid="{00000000-0005-0000-0000-00001C2B0000}"/>
    <cellStyle name="一般 2 7 4 11 5" xfId="35230" xr:uid="{00000000-0005-0000-0000-00001D2B0000}"/>
    <cellStyle name="一般 2 7 4 12" xfId="3206" xr:uid="{00000000-0005-0000-0000-00001E2B0000}"/>
    <cellStyle name="一般 2 7 4 12 2" xfId="9296" xr:uid="{00000000-0005-0000-0000-00001F2B0000}"/>
    <cellStyle name="一般 2 7 4 12 2 2" xfId="25914" xr:uid="{00000000-0005-0000-0000-0000202B0000}"/>
    <cellStyle name="一般 2 7 4 12 3" xfId="14481" xr:uid="{00000000-0005-0000-0000-0000212B0000}"/>
    <cellStyle name="一般 2 7 4 12 3 2" xfId="31099" xr:uid="{00000000-0005-0000-0000-0000222B0000}"/>
    <cellStyle name="一般 2 7 4 12 4" xfId="20729" xr:uid="{00000000-0005-0000-0000-0000232B0000}"/>
    <cellStyle name="一般 2 7 4 12 5" xfId="36290" xr:uid="{00000000-0005-0000-0000-0000242B0000}"/>
    <cellStyle name="一般 2 7 4 13" xfId="4266" xr:uid="{00000000-0005-0000-0000-0000252B0000}"/>
    <cellStyle name="一般 2 7 4 13 2" xfId="10356" xr:uid="{00000000-0005-0000-0000-0000262B0000}"/>
    <cellStyle name="一般 2 7 4 13 2 2" xfId="26974" xr:uid="{00000000-0005-0000-0000-0000272B0000}"/>
    <cellStyle name="一般 2 7 4 13 3" xfId="15541" xr:uid="{00000000-0005-0000-0000-0000282B0000}"/>
    <cellStyle name="一般 2 7 4 13 3 2" xfId="32159" xr:uid="{00000000-0005-0000-0000-0000292B0000}"/>
    <cellStyle name="一般 2 7 4 13 4" xfId="21789" xr:uid="{00000000-0005-0000-0000-00002A2B0000}"/>
    <cellStyle name="一般 2 7 4 13 5" xfId="37350" xr:uid="{00000000-0005-0000-0000-00002B2B0000}"/>
    <cellStyle name="一般 2 7 4 14" xfId="6223" xr:uid="{00000000-0005-0000-0000-00002C2B0000}"/>
    <cellStyle name="一般 2 7 4 14 2" xfId="22841" xr:uid="{00000000-0005-0000-0000-00002D2B0000}"/>
    <cellStyle name="一般 2 7 4 15" xfId="11408" xr:uid="{00000000-0005-0000-0000-00002E2B0000}"/>
    <cellStyle name="一般 2 7 4 15 2" xfId="28026" xr:uid="{00000000-0005-0000-0000-00002F2B0000}"/>
    <cellStyle name="一般 2 7 4 16" xfId="17644" xr:uid="{00000000-0005-0000-0000-0000302B0000}"/>
    <cellStyle name="一般 2 7 4 17" xfId="16607" xr:uid="{00000000-0005-0000-0000-0000312B0000}"/>
    <cellStyle name="一般 2 7 4 18" xfId="33217" xr:uid="{00000000-0005-0000-0000-0000322B0000}"/>
    <cellStyle name="一般 2 7 4 2" xfId="251" xr:uid="{00000000-0005-0000-0000-0000332B0000}"/>
    <cellStyle name="一般 2 7 4 2 10" xfId="33335" xr:uid="{00000000-0005-0000-0000-0000342B0000}"/>
    <cellStyle name="一般 2 7 4 2 2" xfId="1311" xr:uid="{00000000-0005-0000-0000-0000352B0000}"/>
    <cellStyle name="一般 2 7 4 2 2 2" xfId="7401" xr:uid="{00000000-0005-0000-0000-0000362B0000}"/>
    <cellStyle name="一般 2 7 4 2 2 2 2" xfId="24019" xr:uid="{00000000-0005-0000-0000-0000372B0000}"/>
    <cellStyle name="一般 2 7 4 2 2 3" xfId="12586" xr:uid="{00000000-0005-0000-0000-0000382B0000}"/>
    <cellStyle name="一般 2 7 4 2 2 3 2" xfId="29204" xr:uid="{00000000-0005-0000-0000-0000392B0000}"/>
    <cellStyle name="一般 2 7 4 2 2 4" xfId="18834" xr:uid="{00000000-0005-0000-0000-00003A2B0000}"/>
    <cellStyle name="一般 2 7 4 2 2 5" xfId="34395" xr:uid="{00000000-0005-0000-0000-00003B2B0000}"/>
    <cellStyle name="一般 2 7 4 2 3" xfId="2371" xr:uid="{00000000-0005-0000-0000-00003C2B0000}"/>
    <cellStyle name="一般 2 7 4 2 3 2" xfId="8461" xr:uid="{00000000-0005-0000-0000-00003D2B0000}"/>
    <cellStyle name="一般 2 7 4 2 3 2 2" xfId="25079" xr:uid="{00000000-0005-0000-0000-00003E2B0000}"/>
    <cellStyle name="一般 2 7 4 2 3 3" xfId="13646" xr:uid="{00000000-0005-0000-0000-00003F2B0000}"/>
    <cellStyle name="一般 2 7 4 2 3 3 2" xfId="30264" xr:uid="{00000000-0005-0000-0000-0000402B0000}"/>
    <cellStyle name="一般 2 7 4 2 3 4" xfId="19894" xr:uid="{00000000-0005-0000-0000-0000412B0000}"/>
    <cellStyle name="一般 2 7 4 2 3 5" xfId="35455" xr:uid="{00000000-0005-0000-0000-0000422B0000}"/>
    <cellStyle name="一般 2 7 4 2 4" xfId="3431" xr:uid="{00000000-0005-0000-0000-0000432B0000}"/>
    <cellStyle name="一般 2 7 4 2 4 2" xfId="9521" xr:uid="{00000000-0005-0000-0000-0000442B0000}"/>
    <cellStyle name="一般 2 7 4 2 4 2 2" xfId="26139" xr:uid="{00000000-0005-0000-0000-0000452B0000}"/>
    <cellStyle name="一般 2 7 4 2 4 3" xfId="14706" xr:uid="{00000000-0005-0000-0000-0000462B0000}"/>
    <cellStyle name="一般 2 7 4 2 4 3 2" xfId="31324" xr:uid="{00000000-0005-0000-0000-0000472B0000}"/>
    <cellStyle name="一般 2 7 4 2 4 4" xfId="20954" xr:uid="{00000000-0005-0000-0000-0000482B0000}"/>
    <cellStyle name="一般 2 7 4 2 4 5" xfId="36515" xr:uid="{00000000-0005-0000-0000-0000492B0000}"/>
    <cellStyle name="一般 2 7 4 2 5" xfId="4491" xr:uid="{00000000-0005-0000-0000-00004A2B0000}"/>
    <cellStyle name="一般 2 7 4 2 5 2" xfId="10581" xr:uid="{00000000-0005-0000-0000-00004B2B0000}"/>
    <cellStyle name="一般 2 7 4 2 5 2 2" xfId="27199" xr:uid="{00000000-0005-0000-0000-00004C2B0000}"/>
    <cellStyle name="一般 2 7 4 2 5 3" xfId="15766" xr:uid="{00000000-0005-0000-0000-00004D2B0000}"/>
    <cellStyle name="一般 2 7 4 2 5 3 2" xfId="32384" xr:uid="{00000000-0005-0000-0000-00004E2B0000}"/>
    <cellStyle name="一般 2 7 4 2 5 4" xfId="22014" xr:uid="{00000000-0005-0000-0000-00004F2B0000}"/>
    <cellStyle name="一般 2 7 4 2 5 5" xfId="37575" xr:uid="{00000000-0005-0000-0000-0000502B0000}"/>
    <cellStyle name="一般 2 7 4 2 6" xfId="6341" xr:uid="{00000000-0005-0000-0000-0000512B0000}"/>
    <cellStyle name="一般 2 7 4 2 6 2" xfId="22959" xr:uid="{00000000-0005-0000-0000-0000522B0000}"/>
    <cellStyle name="一般 2 7 4 2 7" xfId="11526" xr:uid="{00000000-0005-0000-0000-0000532B0000}"/>
    <cellStyle name="一般 2 7 4 2 7 2" xfId="28144" xr:uid="{00000000-0005-0000-0000-0000542B0000}"/>
    <cellStyle name="一般 2 7 4 2 8" xfId="17762" xr:uid="{00000000-0005-0000-0000-0000552B0000}"/>
    <cellStyle name="一般 2 7 4 2 9" xfId="16832" xr:uid="{00000000-0005-0000-0000-0000562B0000}"/>
    <cellStyle name="一般 2 7 4 3" xfId="372" xr:uid="{00000000-0005-0000-0000-0000572B0000}"/>
    <cellStyle name="一般 2 7 4 3 10" xfId="33456" xr:uid="{00000000-0005-0000-0000-0000582B0000}"/>
    <cellStyle name="一般 2 7 4 3 2" xfId="1432" xr:uid="{00000000-0005-0000-0000-0000592B0000}"/>
    <cellStyle name="一般 2 7 4 3 2 2" xfId="7522" xr:uid="{00000000-0005-0000-0000-00005A2B0000}"/>
    <cellStyle name="一般 2 7 4 3 2 2 2" xfId="24140" xr:uid="{00000000-0005-0000-0000-00005B2B0000}"/>
    <cellStyle name="一般 2 7 4 3 2 3" xfId="12707" xr:uid="{00000000-0005-0000-0000-00005C2B0000}"/>
    <cellStyle name="一般 2 7 4 3 2 3 2" xfId="29325" xr:uid="{00000000-0005-0000-0000-00005D2B0000}"/>
    <cellStyle name="一般 2 7 4 3 2 4" xfId="18955" xr:uid="{00000000-0005-0000-0000-00005E2B0000}"/>
    <cellStyle name="一般 2 7 4 3 2 5" xfId="34516" xr:uid="{00000000-0005-0000-0000-00005F2B0000}"/>
    <cellStyle name="一般 2 7 4 3 3" xfId="2492" xr:uid="{00000000-0005-0000-0000-0000602B0000}"/>
    <cellStyle name="一般 2 7 4 3 3 2" xfId="8582" xr:uid="{00000000-0005-0000-0000-0000612B0000}"/>
    <cellStyle name="一般 2 7 4 3 3 2 2" xfId="25200" xr:uid="{00000000-0005-0000-0000-0000622B0000}"/>
    <cellStyle name="一般 2 7 4 3 3 3" xfId="13767" xr:uid="{00000000-0005-0000-0000-0000632B0000}"/>
    <cellStyle name="一般 2 7 4 3 3 3 2" xfId="30385" xr:uid="{00000000-0005-0000-0000-0000642B0000}"/>
    <cellStyle name="一般 2 7 4 3 3 4" xfId="20015" xr:uid="{00000000-0005-0000-0000-0000652B0000}"/>
    <cellStyle name="一般 2 7 4 3 3 5" xfId="35576" xr:uid="{00000000-0005-0000-0000-0000662B0000}"/>
    <cellStyle name="一般 2 7 4 3 4" xfId="3552" xr:uid="{00000000-0005-0000-0000-0000672B0000}"/>
    <cellStyle name="一般 2 7 4 3 4 2" xfId="9642" xr:uid="{00000000-0005-0000-0000-0000682B0000}"/>
    <cellStyle name="一般 2 7 4 3 4 2 2" xfId="26260" xr:uid="{00000000-0005-0000-0000-0000692B0000}"/>
    <cellStyle name="一般 2 7 4 3 4 3" xfId="14827" xr:uid="{00000000-0005-0000-0000-00006A2B0000}"/>
    <cellStyle name="一般 2 7 4 3 4 3 2" xfId="31445" xr:uid="{00000000-0005-0000-0000-00006B2B0000}"/>
    <cellStyle name="一般 2 7 4 3 4 4" xfId="21075" xr:uid="{00000000-0005-0000-0000-00006C2B0000}"/>
    <cellStyle name="一般 2 7 4 3 4 5" xfId="36636" xr:uid="{00000000-0005-0000-0000-00006D2B0000}"/>
    <cellStyle name="一般 2 7 4 3 5" xfId="4612" xr:uid="{00000000-0005-0000-0000-00006E2B0000}"/>
    <cellStyle name="一般 2 7 4 3 5 2" xfId="10702" xr:uid="{00000000-0005-0000-0000-00006F2B0000}"/>
    <cellStyle name="一般 2 7 4 3 5 2 2" xfId="27320" xr:uid="{00000000-0005-0000-0000-0000702B0000}"/>
    <cellStyle name="一般 2 7 4 3 5 3" xfId="15887" xr:uid="{00000000-0005-0000-0000-0000712B0000}"/>
    <cellStyle name="一般 2 7 4 3 5 3 2" xfId="32505" xr:uid="{00000000-0005-0000-0000-0000722B0000}"/>
    <cellStyle name="一般 2 7 4 3 5 4" xfId="22135" xr:uid="{00000000-0005-0000-0000-0000732B0000}"/>
    <cellStyle name="一般 2 7 4 3 5 5" xfId="37696" xr:uid="{00000000-0005-0000-0000-0000742B0000}"/>
    <cellStyle name="一般 2 7 4 3 6" xfId="6462" xr:uid="{00000000-0005-0000-0000-0000752B0000}"/>
    <cellStyle name="一般 2 7 4 3 6 2" xfId="23080" xr:uid="{00000000-0005-0000-0000-0000762B0000}"/>
    <cellStyle name="一般 2 7 4 3 7" xfId="11647" xr:uid="{00000000-0005-0000-0000-0000772B0000}"/>
    <cellStyle name="一般 2 7 4 3 7 2" xfId="28265" xr:uid="{00000000-0005-0000-0000-0000782B0000}"/>
    <cellStyle name="一般 2 7 4 3 8" xfId="17895" xr:uid="{00000000-0005-0000-0000-0000792B0000}"/>
    <cellStyle name="一般 2 7 4 3 9" xfId="16953" xr:uid="{00000000-0005-0000-0000-00007A2B0000}"/>
    <cellStyle name="一般 2 7 4 4" xfId="496" xr:uid="{00000000-0005-0000-0000-00007B2B0000}"/>
    <cellStyle name="一般 2 7 4 4 10" xfId="33580" xr:uid="{00000000-0005-0000-0000-00007C2B0000}"/>
    <cellStyle name="一般 2 7 4 4 2" xfId="1556" xr:uid="{00000000-0005-0000-0000-00007D2B0000}"/>
    <cellStyle name="一般 2 7 4 4 2 2" xfId="7646" xr:uid="{00000000-0005-0000-0000-00007E2B0000}"/>
    <cellStyle name="一般 2 7 4 4 2 2 2" xfId="24264" xr:uid="{00000000-0005-0000-0000-00007F2B0000}"/>
    <cellStyle name="一般 2 7 4 4 2 3" xfId="12831" xr:uid="{00000000-0005-0000-0000-0000802B0000}"/>
    <cellStyle name="一般 2 7 4 4 2 3 2" xfId="29449" xr:uid="{00000000-0005-0000-0000-0000812B0000}"/>
    <cellStyle name="一般 2 7 4 4 2 4" xfId="19079" xr:uid="{00000000-0005-0000-0000-0000822B0000}"/>
    <cellStyle name="一般 2 7 4 4 2 5" xfId="34640" xr:uid="{00000000-0005-0000-0000-0000832B0000}"/>
    <cellStyle name="一般 2 7 4 4 3" xfId="2616" xr:uid="{00000000-0005-0000-0000-0000842B0000}"/>
    <cellStyle name="一般 2 7 4 4 3 2" xfId="8706" xr:uid="{00000000-0005-0000-0000-0000852B0000}"/>
    <cellStyle name="一般 2 7 4 4 3 2 2" xfId="25324" xr:uid="{00000000-0005-0000-0000-0000862B0000}"/>
    <cellStyle name="一般 2 7 4 4 3 3" xfId="13891" xr:uid="{00000000-0005-0000-0000-0000872B0000}"/>
    <cellStyle name="一般 2 7 4 4 3 3 2" xfId="30509" xr:uid="{00000000-0005-0000-0000-0000882B0000}"/>
    <cellStyle name="一般 2 7 4 4 3 4" xfId="20139" xr:uid="{00000000-0005-0000-0000-0000892B0000}"/>
    <cellStyle name="一般 2 7 4 4 3 5" xfId="35700" xr:uid="{00000000-0005-0000-0000-00008A2B0000}"/>
    <cellStyle name="一般 2 7 4 4 4" xfId="3676" xr:uid="{00000000-0005-0000-0000-00008B2B0000}"/>
    <cellStyle name="一般 2 7 4 4 4 2" xfId="9766" xr:uid="{00000000-0005-0000-0000-00008C2B0000}"/>
    <cellStyle name="一般 2 7 4 4 4 2 2" xfId="26384" xr:uid="{00000000-0005-0000-0000-00008D2B0000}"/>
    <cellStyle name="一般 2 7 4 4 4 3" xfId="14951" xr:uid="{00000000-0005-0000-0000-00008E2B0000}"/>
    <cellStyle name="一般 2 7 4 4 4 3 2" xfId="31569" xr:uid="{00000000-0005-0000-0000-00008F2B0000}"/>
    <cellStyle name="一般 2 7 4 4 4 4" xfId="21199" xr:uid="{00000000-0005-0000-0000-0000902B0000}"/>
    <cellStyle name="一般 2 7 4 4 4 5" xfId="36760" xr:uid="{00000000-0005-0000-0000-0000912B0000}"/>
    <cellStyle name="一般 2 7 4 4 5" xfId="4736" xr:uid="{00000000-0005-0000-0000-0000922B0000}"/>
    <cellStyle name="一般 2 7 4 4 5 2" xfId="10826" xr:uid="{00000000-0005-0000-0000-0000932B0000}"/>
    <cellStyle name="一般 2 7 4 4 5 2 2" xfId="27444" xr:uid="{00000000-0005-0000-0000-0000942B0000}"/>
    <cellStyle name="一般 2 7 4 4 5 3" xfId="16011" xr:uid="{00000000-0005-0000-0000-0000952B0000}"/>
    <cellStyle name="一般 2 7 4 4 5 3 2" xfId="32629" xr:uid="{00000000-0005-0000-0000-0000962B0000}"/>
    <cellStyle name="一般 2 7 4 4 5 4" xfId="22259" xr:uid="{00000000-0005-0000-0000-0000972B0000}"/>
    <cellStyle name="一般 2 7 4 4 5 5" xfId="37820" xr:uid="{00000000-0005-0000-0000-0000982B0000}"/>
    <cellStyle name="一般 2 7 4 4 6" xfId="6586" xr:uid="{00000000-0005-0000-0000-0000992B0000}"/>
    <cellStyle name="一般 2 7 4 4 6 2" xfId="23204" xr:uid="{00000000-0005-0000-0000-00009A2B0000}"/>
    <cellStyle name="一般 2 7 4 4 7" xfId="11771" xr:uid="{00000000-0005-0000-0000-00009B2B0000}"/>
    <cellStyle name="一般 2 7 4 4 7 2" xfId="28389" xr:uid="{00000000-0005-0000-0000-00009C2B0000}"/>
    <cellStyle name="一般 2 7 4 4 8" xfId="18019" xr:uid="{00000000-0005-0000-0000-00009D2B0000}"/>
    <cellStyle name="一般 2 7 4 4 9" xfId="17077" xr:uid="{00000000-0005-0000-0000-00009E2B0000}"/>
    <cellStyle name="一般 2 7 4 5" xfId="614" xr:uid="{00000000-0005-0000-0000-00009F2B0000}"/>
    <cellStyle name="一般 2 7 4 5 10" xfId="33698" xr:uid="{00000000-0005-0000-0000-0000A02B0000}"/>
    <cellStyle name="一般 2 7 4 5 2" xfId="1674" xr:uid="{00000000-0005-0000-0000-0000A12B0000}"/>
    <cellStyle name="一般 2 7 4 5 2 2" xfId="7764" xr:uid="{00000000-0005-0000-0000-0000A22B0000}"/>
    <cellStyle name="一般 2 7 4 5 2 2 2" xfId="24382" xr:uid="{00000000-0005-0000-0000-0000A32B0000}"/>
    <cellStyle name="一般 2 7 4 5 2 3" xfId="12949" xr:uid="{00000000-0005-0000-0000-0000A42B0000}"/>
    <cellStyle name="一般 2 7 4 5 2 3 2" xfId="29567" xr:uid="{00000000-0005-0000-0000-0000A52B0000}"/>
    <cellStyle name="一般 2 7 4 5 2 4" xfId="19197" xr:uid="{00000000-0005-0000-0000-0000A62B0000}"/>
    <cellStyle name="一般 2 7 4 5 2 5" xfId="34758" xr:uid="{00000000-0005-0000-0000-0000A72B0000}"/>
    <cellStyle name="一般 2 7 4 5 3" xfId="2734" xr:uid="{00000000-0005-0000-0000-0000A82B0000}"/>
    <cellStyle name="一般 2 7 4 5 3 2" xfId="8824" xr:uid="{00000000-0005-0000-0000-0000A92B0000}"/>
    <cellStyle name="一般 2 7 4 5 3 2 2" xfId="25442" xr:uid="{00000000-0005-0000-0000-0000AA2B0000}"/>
    <cellStyle name="一般 2 7 4 5 3 3" xfId="14009" xr:uid="{00000000-0005-0000-0000-0000AB2B0000}"/>
    <cellStyle name="一般 2 7 4 5 3 3 2" xfId="30627" xr:uid="{00000000-0005-0000-0000-0000AC2B0000}"/>
    <cellStyle name="一般 2 7 4 5 3 4" xfId="20257" xr:uid="{00000000-0005-0000-0000-0000AD2B0000}"/>
    <cellStyle name="一般 2 7 4 5 3 5" xfId="35818" xr:uid="{00000000-0005-0000-0000-0000AE2B0000}"/>
    <cellStyle name="一般 2 7 4 5 4" xfId="3794" xr:uid="{00000000-0005-0000-0000-0000AF2B0000}"/>
    <cellStyle name="一般 2 7 4 5 4 2" xfId="9884" xr:uid="{00000000-0005-0000-0000-0000B02B0000}"/>
    <cellStyle name="一般 2 7 4 5 4 2 2" xfId="26502" xr:uid="{00000000-0005-0000-0000-0000B12B0000}"/>
    <cellStyle name="一般 2 7 4 5 4 3" xfId="15069" xr:uid="{00000000-0005-0000-0000-0000B22B0000}"/>
    <cellStyle name="一般 2 7 4 5 4 3 2" xfId="31687" xr:uid="{00000000-0005-0000-0000-0000B32B0000}"/>
    <cellStyle name="一般 2 7 4 5 4 4" xfId="21317" xr:uid="{00000000-0005-0000-0000-0000B42B0000}"/>
    <cellStyle name="一般 2 7 4 5 4 5" xfId="36878" xr:uid="{00000000-0005-0000-0000-0000B52B0000}"/>
    <cellStyle name="一般 2 7 4 5 5" xfId="4854" xr:uid="{00000000-0005-0000-0000-0000B62B0000}"/>
    <cellStyle name="一般 2 7 4 5 5 2" xfId="10944" xr:uid="{00000000-0005-0000-0000-0000B72B0000}"/>
    <cellStyle name="一般 2 7 4 5 5 2 2" xfId="27562" xr:uid="{00000000-0005-0000-0000-0000B82B0000}"/>
    <cellStyle name="一般 2 7 4 5 5 3" xfId="16129" xr:uid="{00000000-0005-0000-0000-0000B92B0000}"/>
    <cellStyle name="一般 2 7 4 5 5 3 2" xfId="32747" xr:uid="{00000000-0005-0000-0000-0000BA2B0000}"/>
    <cellStyle name="一般 2 7 4 5 5 4" xfId="22377" xr:uid="{00000000-0005-0000-0000-0000BB2B0000}"/>
    <cellStyle name="一般 2 7 4 5 5 5" xfId="37938" xr:uid="{00000000-0005-0000-0000-0000BC2B0000}"/>
    <cellStyle name="一般 2 7 4 5 6" xfId="6704" xr:uid="{00000000-0005-0000-0000-0000BD2B0000}"/>
    <cellStyle name="一般 2 7 4 5 6 2" xfId="23322" xr:uid="{00000000-0005-0000-0000-0000BE2B0000}"/>
    <cellStyle name="一般 2 7 4 5 7" xfId="11889" xr:uid="{00000000-0005-0000-0000-0000BF2B0000}"/>
    <cellStyle name="一般 2 7 4 5 7 2" xfId="28507" xr:uid="{00000000-0005-0000-0000-0000C02B0000}"/>
    <cellStyle name="一般 2 7 4 5 8" xfId="18137" xr:uid="{00000000-0005-0000-0000-0000C12B0000}"/>
    <cellStyle name="一般 2 7 4 5 9" xfId="17195" xr:uid="{00000000-0005-0000-0000-0000C22B0000}"/>
    <cellStyle name="一般 2 7 4 6" xfId="732" xr:uid="{00000000-0005-0000-0000-0000C32B0000}"/>
    <cellStyle name="一般 2 7 4 6 10" xfId="33816" xr:uid="{00000000-0005-0000-0000-0000C42B0000}"/>
    <cellStyle name="一般 2 7 4 6 2" xfId="1792" xr:uid="{00000000-0005-0000-0000-0000C52B0000}"/>
    <cellStyle name="一般 2 7 4 6 2 2" xfId="7882" xr:uid="{00000000-0005-0000-0000-0000C62B0000}"/>
    <cellStyle name="一般 2 7 4 6 2 2 2" xfId="24500" xr:uid="{00000000-0005-0000-0000-0000C72B0000}"/>
    <cellStyle name="一般 2 7 4 6 2 3" xfId="13067" xr:uid="{00000000-0005-0000-0000-0000C82B0000}"/>
    <cellStyle name="一般 2 7 4 6 2 3 2" xfId="29685" xr:uid="{00000000-0005-0000-0000-0000C92B0000}"/>
    <cellStyle name="一般 2 7 4 6 2 4" xfId="19315" xr:uid="{00000000-0005-0000-0000-0000CA2B0000}"/>
    <cellStyle name="一般 2 7 4 6 2 5" xfId="34876" xr:uid="{00000000-0005-0000-0000-0000CB2B0000}"/>
    <cellStyle name="一般 2 7 4 6 3" xfId="2852" xr:uid="{00000000-0005-0000-0000-0000CC2B0000}"/>
    <cellStyle name="一般 2 7 4 6 3 2" xfId="8942" xr:uid="{00000000-0005-0000-0000-0000CD2B0000}"/>
    <cellStyle name="一般 2 7 4 6 3 2 2" xfId="25560" xr:uid="{00000000-0005-0000-0000-0000CE2B0000}"/>
    <cellStyle name="一般 2 7 4 6 3 3" xfId="14127" xr:uid="{00000000-0005-0000-0000-0000CF2B0000}"/>
    <cellStyle name="一般 2 7 4 6 3 3 2" xfId="30745" xr:uid="{00000000-0005-0000-0000-0000D02B0000}"/>
    <cellStyle name="一般 2 7 4 6 3 4" xfId="20375" xr:uid="{00000000-0005-0000-0000-0000D12B0000}"/>
    <cellStyle name="一般 2 7 4 6 3 5" xfId="35936" xr:uid="{00000000-0005-0000-0000-0000D22B0000}"/>
    <cellStyle name="一般 2 7 4 6 4" xfId="3912" xr:uid="{00000000-0005-0000-0000-0000D32B0000}"/>
    <cellStyle name="一般 2 7 4 6 4 2" xfId="10002" xr:uid="{00000000-0005-0000-0000-0000D42B0000}"/>
    <cellStyle name="一般 2 7 4 6 4 2 2" xfId="26620" xr:uid="{00000000-0005-0000-0000-0000D52B0000}"/>
    <cellStyle name="一般 2 7 4 6 4 3" xfId="15187" xr:uid="{00000000-0005-0000-0000-0000D62B0000}"/>
    <cellStyle name="一般 2 7 4 6 4 3 2" xfId="31805" xr:uid="{00000000-0005-0000-0000-0000D72B0000}"/>
    <cellStyle name="一般 2 7 4 6 4 4" xfId="21435" xr:uid="{00000000-0005-0000-0000-0000D82B0000}"/>
    <cellStyle name="一般 2 7 4 6 4 5" xfId="36996" xr:uid="{00000000-0005-0000-0000-0000D92B0000}"/>
    <cellStyle name="一般 2 7 4 6 5" xfId="4972" xr:uid="{00000000-0005-0000-0000-0000DA2B0000}"/>
    <cellStyle name="一般 2 7 4 6 5 2" xfId="11062" xr:uid="{00000000-0005-0000-0000-0000DB2B0000}"/>
    <cellStyle name="一般 2 7 4 6 5 2 2" xfId="27680" xr:uid="{00000000-0005-0000-0000-0000DC2B0000}"/>
    <cellStyle name="一般 2 7 4 6 5 3" xfId="16247" xr:uid="{00000000-0005-0000-0000-0000DD2B0000}"/>
    <cellStyle name="一般 2 7 4 6 5 3 2" xfId="32865" xr:uid="{00000000-0005-0000-0000-0000DE2B0000}"/>
    <cellStyle name="一般 2 7 4 6 5 4" xfId="22495" xr:uid="{00000000-0005-0000-0000-0000DF2B0000}"/>
    <cellStyle name="一般 2 7 4 6 5 5" xfId="38056" xr:uid="{00000000-0005-0000-0000-0000E02B0000}"/>
    <cellStyle name="一般 2 7 4 6 6" xfId="6822" xr:uid="{00000000-0005-0000-0000-0000E12B0000}"/>
    <cellStyle name="一般 2 7 4 6 6 2" xfId="23440" xr:uid="{00000000-0005-0000-0000-0000E22B0000}"/>
    <cellStyle name="一般 2 7 4 6 7" xfId="12007" xr:uid="{00000000-0005-0000-0000-0000E32B0000}"/>
    <cellStyle name="一般 2 7 4 6 7 2" xfId="28625" xr:uid="{00000000-0005-0000-0000-0000E42B0000}"/>
    <cellStyle name="一般 2 7 4 6 8" xfId="18255" xr:uid="{00000000-0005-0000-0000-0000E52B0000}"/>
    <cellStyle name="一般 2 7 4 6 9" xfId="17313" xr:uid="{00000000-0005-0000-0000-0000E62B0000}"/>
    <cellStyle name="一般 2 7 4 7" xfId="850" xr:uid="{00000000-0005-0000-0000-0000E72B0000}"/>
    <cellStyle name="一般 2 7 4 7 10" xfId="33934" xr:uid="{00000000-0005-0000-0000-0000E82B0000}"/>
    <cellStyle name="一般 2 7 4 7 2" xfId="1910" xr:uid="{00000000-0005-0000-0000-0000E92B0000}"/>
    <cellStyle name="一般 2 7 4 7 2 2" xfId="8000" xr:uid="{00000000-0005-0000-0000-0000EA2B0000}"/>
    <cellStyle name="一般 2 7 4 7 2 2 2" xfId="24618" xr:uid="{00000000-0005-0000-0000-0000EB2B0000}"/>
    <cellStyle name="一般 2 7 4 7 2 3" xfId="13185" xr:uid="{00000000-0005-0000-0000-0000EC2B0000}"/>
    <cellStyle name="一般 2 7 4 7 2 3 2" xfId="29803" xr:uid="{00000000-0005-0000-0000-0000ED2B0000}"/>
    <cellStyle name="一般 2 7 4 7 2 4" xfId="19433" xr:uid="{00000000-0005-0000-0000-0000EE2B0000}"/>
    <cellStyle name="一般 2 7 4 7 2 5" xfId="34994" xr:uid="{00000000-0005-0000-0000-0000EF2B0000}"/>
    <cellStyle name="一般 2 7 4 7 3" xfId="2970" xr:uid="{00000000-0005-0000-0000-0000F02B0000}"/>
    <cellStyle name="一般 2 7 4 7 3 2" xfId="9060" xr:uid="{00000000-0005-0000-0000-0000F12B0000}"/>
    <cellStyle name="一般 2 7 4 7 3 2 2" xfId="25678" xr:uid="{00000000-0005-0000-0000-0000F22B0000}"/>
    <cellStyle name="一般 2 7 4 7 3 3" xfId="14245" xr:uid="{00000000-0005-0000-0000-0000F32B0000}"/>
    <cellStyle name="一般 2 7 4 7 3 3 2" xfId="30863" xr:uid="{00000000-0005-0000-0000-0000F42B0000}"/>
    <cellStyle name="一般 2 7 4 7 3 4" xfId="20493" xr:uid="{00000000-0005-0000-0000-0000F52B0000}"/>
    <cellStyle name="一般 2 7 4 7 3 5" xfId="36054" xr:uid="{00000000-0005-0000-0000-0000F62B0000}"/>
    <cellStyle name="一般 2 7 4 7 4" xfId="4030" xr:uid="{00000000-0005-0000-0000-0000F72B0000}"/>
    <cellStyle name="一般 2 7 4 7 4 2" xfId="10120" xr:uid="{00000000-0005-0000-0000-0000F82B0000}"/>
    <cellStyle name="一般 2 7 4 7 4 2 2" xfId="26738" xr:uid="{00000000-0005-0000-0000-0000F92B0000}"/>
    <cellStyle name="一般 2 7 4 7 4 3" xfId="15305" xr:uid="{00000000-0005-0000-0000-0000FA2B0000}"/>
    <cellStyle name="一般 2 7 4 7 4 3 2" xfId="31923" xr:uid="{00000000-0005-0000-0000-0000FB2B0000}"/>
    <cellStyle name="一般 2 7 4 7 4 4" xfId="21553" xr:uid="{00000000-0005-0000-0000-0000FC2B0000}"/>
    <cellStyle name="一般 2 7 4 7 4 5" xfId="37114" xr:uid="{00000000-0005-0000-0000-0000FD2B0000}"/>
    <cellStyle name="一般 2 7 4 7 5" xfId="5090" xr:uid="{00000000-0005-0000-0000-0000FE2B0000}"/>
    <cellStyle name="一般 2 7 4 7 5 2" xfId="11180" xr:uid="{00000000-0005-0000-0000-0000FF2B0000}"/>
    <cellStyle name="一般 2 7 4 7 5 2 2" xfId="27798" xr:uid="{00000000-0005-0000-0000-0000002C0000}"/>
    <cellStyle name="一般 2 7 4 7 5 3" xfId="16365" xr:uid="{00000000-0005-0000-0000-0000012C0000}"/>
    <cellStyle name="一般 2 7 4 7 5 3 2" xfId="32983" xr:uid="{00000000-0005-0000-0000-0000022C0000}"/>
    <cellStyle name="一般 2 7 4 7 5 4" xfId="22613" xr:uid="{00000000-0005-0000-0000-0000032C0000}"/>
    <cellStyle name="一般 2 7 4 7 5 5" xfId="38174" xr:uid="{00000000-0005-0000-0000-0000042C0000}"/>
    <cellStyle name="一般 2 7 4 7 6" xfId="6940" xr:uid="{00000000-0005-0000-0000-0000052C0000}"/>
    <cellStyle name="一般 2 7 4 7 6 2" xfId="23558" xr:uid="{00000000-0005-0000-0000-0000062C0000}"/>
    <cellStyle name="一般 2 7 4 7 7" xfId="12125" xr:uid="{00000000-0005-0000-0000-0000072C0000}"/>
    <cellStyle name="一般 2 7 4 7 7 2" xfId="28743" xr:uid="{00000000-0005-0000-0000-0000082C0000}"/>
    <cellStyle name="一般 2 7 4 7 8" xfId="18373" xr:uid="{00000000-0005-0000-0000-0000092C0000}"/>
    <cellStyle name="一般 2 7 4 7 9" xfId="17431" xr:uid="{00000000-0005-0000-0000-00000A2C0000}"/>
    <cellStyle name="一般 2 7 4 8" xfId="968" xr:uid="{00000000-0005-0000-0000-00000B2C0000}"/>
    <cellStyle name="一般 2 7 4 8 10" xfId="34052" xr:uid="{00000000-0005-0000-0000-00000C2C0000}"/>
    <cellStyle name="一般 2 7 4 8 2" xfId="2028" xr:uid="{00000000-0005-0000-0000-00000D2C0000}"/>
    <cellStyle name="一般 2 7 4 8 2 2" xfId="8118" xr:uid="{00000000-0005-0000-0000-00000E2C0000}"/>
    <cellStyle name="一般 2 7 4 8 2 2 2" xfId="24736" xr:uid="{00000000-0005-0000-0000-00000F2C0000}"/>
    <cellStyle name="一般 2 7 4 8 2 3" xfId="13303" xr:uid="{00000000-0005-0000-0000-0000102C0000}"/>
    <cellStyle name="一般 2 7 4 8 2 3 2" xfId="29921" xr:uid="{00000000-0005-0000-0000-0000112C0000}"/>
    <cellStyle name="一般 2 7 4 8 2 4" xfId="19551" xr:uid="{00000000-0005-0000-0000-0000122C0000}"/>
    <cellStyle name="一般 2 7 4 8 2 5" xfId="35112" xr:uid="{00000000-0005-0000-0000-0000132C0000}"/>
    <cellStyle name="一般 2 7 4 8 3" xfId="3088" xr:uid="{00000000-0005-0000-0000-0000142C0000}"/>
    <cellStyle name="一般 2 7 4 8 3 2" xfId="9178" xr:uid="{00000000-0005-0000-0000-0000152C0000}"/>
    <cellStyle name="一般 2 7 4 8 3 2 2" xfId="25796" xr:uid="{00000000-0005-0000-0000-0000162C0000}"/>
    <cellStyle name="一般 2 7 4 8 3 3" xfId="14363" xr:uid="{00000000-0005-0000-0000-0000172C0000}"/>
    <cellStyle name="一般 2 7 4 8 3 3 2" xfId="30981" xr:uid="{00000000-0005-0000-0000-0000182C0000}"/>
    <cellStyle name="一般 2 7 4 8 3 4" xfId="20611" xr:uid="{00000000-0005-0000-0000-0000192C0000}"/>
    <cellStyle name="一般 2 7 4 8 3 5" xfId="36172" xr:uid="{00000000-0005-0000-0000-00001A2C0000}"/>
    <cellStyle name="一般 2 7 4 8 4" xfId="4148" xr:uid="{00000000-0005-0000-0000-00001B2C0000}"/>
    <cellStyle name="一般 2 7 4 8 4 2" xfId="10238" xr:uid="{00000000-0005-0000-0000-00001C2C0000}"/>
    <cellStyle name="一般 2 7 4 8 4 2 2" xfId="26856" xr:uid="{00000000-0005-0000-0000-00001D2C0000}"/>
    <cellStyle name="一般 2 7 4 8 4 3" xfId="15423" xr:uid="{00000000-0005-0000-0000-00001E2C0000}"/>
    <cellStyle name="一般 2 7 4 8 4 3 2" xfId="32041" xr:uid="{00000000-0005-0000-0000-00001F2C0000}"/>
    <cellStyle name="一般 2 7 4 8 4 4" xfId="21671" xr:uid="{00000000-0005-0000-0000-0000202C0000}"/>
    <cellStyle name="一般 2 7 4 8 4 5" xfId="37232" xr:uid="{00000000-0005-0000-0000-0000212C0000}"/>
    <cellStyle name="一般 2 7 4 8 5" xfId="5208" xr:uid="{00000000-0005-0000-0000-0000222C0000}"/>
    <cellStyle name="一般 2 7 4 8 5 2" xfId="11298" xr:uid="{00000000-0005-0000-0000-0000232C0000}"/>
    <cellStyle name="一般 2 7 4 8 5 2 2" xfId="27916" xr:uid="{00000000-0005-0000-0000-0000242C0000}"/>
    <cellStyle name="一般 2 7 4 8 5 3" xfId="16483" xr:uid="{00000000-0005-0000-0000-0000252C0000}"/>
    <cellStyle name="一般 2 7 4 8 5 3 2" xfId="33101" xr:uid="{00000000-0005-0000-0000-0000262C0000}"/>
    <cellStyle name="一般 2 7 4 8 5 4" xfId="22731" xr:uid="{00000000-0005-0000-0000-0000272C0000}"/>
    <cellStyle name="一般 2 7 4 8 5 5" xfId="38292" xr:uid="{00000000-0005-0000-0000-0000282C0000}"/>
    <cellStyle name="一般 2 7 4 8 6" xfId="7058" xr:uid="{00000000-0005-0000-0000-0000292C0000}"/>
    <cellStyle name="一般 2 7 4 8 6 2" xfId="23676" xr:uid="{00000000-0005-0000-0000-00002A2C0000}"/>
    <cellStyle name="一般 2 7 4 8 7" xfId="12243" xr:uid="{00000000-0005-0000-0000-00002B2C0000}"/>
    <cellStyle name="一般 2 7 4 8 7 2" xfId="28861" xr:uid="{00000000-0005-0000-0000-00002C2C0000}"/>
    <cellStyle name="一般 2 7 4 8 8" xfId="18491" xr:uid="{00000000-0005-0000-0000-00002D2C0000}"/>
    <cellStyle name="一般 2 7 4 8 9" xfId="17549" xr:uid="{00000000-0005-0000-0000-00002E2C0000}"/>
    <cellStyle name="一般 2 7 4 9" xfId="1193" xr:uid="{00000000-0005-0000-0000-00002F2C0000}"/>
    <cellStyle name="一般 2 7 4 9 2" xfId="2253" xr:uid="{00000000-0005-0000-0000-0000302C0000}"/>
    <cellStyle name="一般 2 7 4 9 2 2" xfId="8343" xr:uid="{00000000-0005-0000-0000-0000312C0000}"/>
    <cellStyle name="一般 2 7 4 9 2 2 2" xfId="24961" xr:uid="{00000000-0005-0000-0000-0000322C0000}"/>
    <cellStyle name="一般 2 7 4 9 2 3" xfId="13528" xr:uid="{00000000-0005-0000-0000-0000332C0000}"/>
    <cellStyle name="一般 2 7 4 9 2 3 2" xfId="30146" xr:uid="{00000000-0005-0000-0000-0000342C0000}"/>
    <cellStyle name="一般 2 7 4 9 2 4" xfId="19776" xr:uid="{00000000-0005-0000-0000-0000352C0000}"/>
    <cellStyle name="一般 2 7 4 9 2 5" xfId="35337" xr:uid="{00000000-0005-0000-0000-0000362C0000}"/>
    <cellStyle name="一般 2 7 4 9 3" xfId="3313" xr:uid="{00000000-0005-0000-0000-0000372C0000}"/>
    <cellStyle name="一般 2 7 4 9 3 2" xfId="9403" xr:uid="{00000000-0005-0000-0000-0000382C0000}"/>
    <cellStyle name="一般 2 7 4 9 3 2 2" xfId="26021" xr:uid="{00000000-0005-0000-0000-0000392C0000}"/>
    <cellStyle name="一般 2 7 4 9 3 3" xfId="14588" xr:uid="{00000000-0005-0000-0000-00003A2C0000}"/>
    <cellStyle name="一般 2 7 4 9 3 3 2" xfId="31206" xr:uid="{00000000-0005-0000-0000-00003B2C0000}"/>
    <cellStyle name="一般 2 7 4 9 3 4" xfId="20836" xr:uid="{00000000-0005-0000-0000-00003C2C0000}"/>
    <cellStyle name="一般 2 7 4 9 3 5" xfId="36397" xr:uid="{00000000-0005-0000-0000-00003D2C0000}"/>
    <cellStyle name="一般 2 7 4 9 4" xfId="4373" xr:uid="{00000000-0005-0000-0000-00003E2C0000}"/>
    <cellStyle name="一般 2 7 4 9 4 2" xfId="10463" xr:uid="{00000000-0005-0000-0000-00003F2C0000}"/>
    <cellStyle name="一般 2 7 4 9 4 2 2" xfId="27081" xr:uid="{00000000-0005-0000-0000-0000402C0000}"/>
    <cellStyle name="一般 2 7 4 9 4 3" xfId="15648" xr:uid="{00000000-0005-0000-0000-0000412C0000}"/>
    <cellStyle name="一般 2 7 4 9 4 3 2" xfId="32266" xr:uid="{00000000-0005-0000-0000-0000422C0000}"/>
    <cellStyle name="一般 2 7 4 9 4 4" xfId="21896" xr:uid="{00000000-0005-0000-0000-0000432C0000}"/>
    <cellStyle name="一般 2 7 4 9 4 5" xfId="37457" xr:uid="{00000000-0005-0000-0000-0000442C0000}"/>
    <cellStyle name="一般 2 7 4 9 5" xfId="7283" xr:uid="{00000000-0005-0000-0000-0000452C0000}"/>
    <cellStyle name="一般 2 7 4 9 5 2" xfId="23901" xr:uid="{00000000-0005-0000-0000-0000462C0000}"/>
    <cellStyle name="一般 2 7 4 9 6" xfId="12468" xr:uid="{00000000-0005-0000-0000-0000472C0000}"/>
    <cellStyle name="一般 2 7 4 9 6 2" xfId="29086" xr:uid="{00000000-0005-0000-0000-0000482C0000}"/>
    <cellStyle name="一般 2 7 4 9 7" xfId="18716" xr:uid="{00000000-0005-0000-0000-0000492C0000}"/>
    <cellStyle name="一般 2 7 4 9 8" xfId="16714" xr:uid="{00000000-0005-0000-0000-00004A2C0000}"/>
    <cellStyle name="一般 2 7 4 9 9" xfId="34277" xr:uid="{00000000-0005-0000-0000-00004B2C0000}"/>
    <cellStyle name="一般 2 7 5" xfId="177" xr:uid="{00000000-0005-0000-0000-00004C2C0000}"/>
    <cellStyle name="一般 2 7 5 10" xfId="2072" xr:uid="{00000000-0005-0000-0000-00004D2C0000}"/>
    <cellStyle name="一般 2 7 5 10 2" xfId="8162" xr:uid="{00000000-0005-0000-0000-00004E2C0000}"/>
    <cellStyle name="一般 2 7 5 10 2 2" xfId="24780" xr:uid="{00000000-0005-0000-0000-00004F2C0000}"/>
    <cellStyle name="一般 2 7 5 10 3" xfId="13347" xr:uid="{00000000-0005-0000-0000-0000502C0000}"/>
    <cellStyle name="一般 2 7 5 10 3 2" xfId="29965" xr:uid="{00000000-0005-0000-0000-0000512C0000}"/>
    <cellStyle name="一般 2 7 5 10 4" xfId="19595" xr:uid="{00000000-0005-0000-0000-0000522C0000}"/>
    <cellStyle name="一般 2 7 5 10 5" xfId="35156" xr:uid="{00000000-0005-0000-0000-0000532C0000}"/>
    <cellStyle name="一般 2 7 5 11" xfId="3132" xr:uid="{00000000-0005-0000-0000-0000542C0000}"/>
    <cellStyle name="一般 2 7 5 11 2" xfId="9222" xr:uid="{00000000-0005-0000-0000-0000552C0000}"/>
    <cellStyle name="一般 2 7 5 11 2 2" xfId="25840" xr:uid="{00000000-0005-0000-0000-0000562C0000}"/>
    <cellStyle name="一般 2 7 5 11 3" xfId="14407" xr:uid="{00000000-0005-0000-0000-0000572C0000}"/>
    <cellStyle name="一般 2 7 5 11 3 2" xfId="31025" xr:uid="{00000000-0005-0000-0000-0000582C0000}"/>
    <cellStyle name="一般 2 7 5 11 4" xfId="20655" xr:uid="{00000000-0005-0000-0000-0000592C0000}"/>
    <cellStyle name="一般 2 7 5 11 5" xfId="36216" xr:uid="{00000000-0005-0000-0000-00005A2C0000}"/>
    <cellStyle name="一般 2 7 5 12" xfId="4192" xr:uid="{00000000-0005-0000-0000-00005B2C0000}"/>
    <cellStyle name="一般 2 7 5 12 2" xfId="10282" xr:uid="{00000000-0005-0000-0000-00005C2C0000}"/>
    <cellStyle name="一般 2 7 5 12 2 2" xfId="26900" xr:uid="{00000000-0005-0000-0000-00005D2C0000}"/>
    <cellStyle name="一般 2 7 5 12 3" xfId="15467" xr:uid="{00000000-0005-0000-0000-00005E2C0000}"/>
    <cellStyle name="一般 2 7 5 12 3 2" xfId="32085" xr:uid="{00000000-0005-0000-0000-00005F2C0000}"/>
    <cellStyle name="一般 2 7 5 12 4" xfId="21715" xr:uid="{00000000-0005-0000-0000-0000602C0000}"/>
    <cellStyle name="一般 2 7 5 12 5" xfId="37276" xr:uid="{00000000-0005-0000-0000-0000612C0000}"/>
    <cellStyle name="一般 2 7 5 13" xfId="6267" xr:uid="{00000000-0005-0000-0000-0000622C0000}"/>
    <cellStyle name="一般 2 7 5 13 2" xfId="22885" xr:uid="{00000000-0005-0000-0000-0000632C0000}"/>
    <cellStyle name="一般 2 7 5 14" xfId="11452" xr:uid="{00000000-0005-0000-0000-0000642C0000}"/>
    <cellStyle name="一般 2 7 5 14 2" xfId="28070" xr:uid="{00000000-0005-0000-0000-0000652C0000}"/>
    <cellStyle name="一般 2 7 5 15" xfId="17688" xr:uid="{00000000-0005-0000-0000-0000662C0000}"/>
    <cellStyle name="一般 2 7 5 16" xfId="16533" xr:uid="{00000000-0005-0000-0000-0000672C0000}"/>
    <cellStyle name="一般 2 7 5 17" xfId="33261" xr:uid="{00000000-0005-0000-0000-0000682C0000}"/>
    <cellStyle name="一般 2 7 5 2" xfId="299" xr:uid="{00000000-0005-0000-0000-0000692C0000}"/>
    <cellStyle name="一般 2 7 5 2 10" xfId="33382" xr:uid="{00000000-0005-0000-0000-00006A2C0000}"/>
    <cellStyle name="一般 2 7 5 2 2" xfId="1358" xr:uid="{00000000-0005-0000-0000-00006B2C0000}"/>
    <cellStyle name="一般 2 7 5 2 2 2" xfId="7448" xr:uid="{00000000-0005-0000-0000-00006C2C0000}"/>
    <cellStyle name="一般 2 7 5 2 2 2 2" xfId="24066" xr:uid="{00000000-0005-0000-0000-00006D2C0000}"/>
    <cellStyle name="一般 2 7 5 2 2 3" xfId="12633" xr:uid="{00000000-0005-0000-0000-00006E2C0000}"/>
    <cellStyle name="一般 2 7 5 2 2 3 2" xfId="29251" xr:uid="{00000000-0005-0000-0000-00006F2C0000}"/>
    <cellStyle name="一般 2 7 5 2 2 4" xfId="18881" xr:uid="{00000000-0005-0000-0000-0000702C0000}"/>
    <cellStyle name="一般 2 7 5 2 2 5" xfId="34442" xr:uid="{00000000-0005-0000-0000-0000712C0000}"/>
    <cellStyle name="一般 2 7 5 2 3" xfId="2418" xr:uid="{00000000-0005-0000-0000-0000722C0000}"/>
    <cellStyle name="一般 2 7 5 2 3 2" xfId="8508" xr:uid="{00000000-0005-0000-0000-0000732C0000}"/>
    <cellStyle name="一般 2 7 5 2 3 2 2" xfId="25126" xr:uid="{00000000-0005-0000-0000-0000742C0000}"/>
    <cellStyle name="一般 2 7 5 2 3 3" xfId="13693" xr:uid="{00000000-0005-0000-0000-0000752C0000}"/>
    <cellStyle name="一般 2 7 5 2 3 3 2" xfId="30311" xr:uid="{00000000-0005-0000-0000-0000762C0000}"/>
    <cellStyle name="一般 2 7 5 2 3 4" xfId="19941" xr:uid="{00000000-0005-0000-0000-0000772C0000}"/>
    <cellStyle name="一般 2 7 5 2 3 5" xfId="35502" xr:uid="{00000000-0005-0000-0000-0000782C0000}"/>
    <cellStyle name="一般 2 7 5 2 4" xfId="3478" xr:uid="{00000000-0005-0000-0000-0000792C0000}"/>
    <cellStyle name="一般 2 7 5 2 4 2" xfId="9568" xr:uid="{00000000-0005-0000-0000-00007A2C0000}"/>
    <cellStyle name="一般 2 7 5 2 4 2 2" xfId="26186" xr:uid="{00000000-0005-0000-0000-00007B2C0000}"/>
    <cellStyle name="一般 2 7 5 2 4 3" xfId="14753" xr:uid="{00000000-0005-0000-0000-00007C2C0000}"/>
    <cellStyle name="一般 2 7 5 2 4 3 2" xfId="31371" xr:uid="{00000000-0005-0000-0000-00007D2C0000}"/>
    <cellStyle name="一般 2 7 5 2 4 4" xfId="21001" xr:uid="{00000000-0005-0000-0000-00007E2C0000}"/>
    <cellStyle name="一般 2 7 5 2 4 5" xfId="36562" xr:uid="{00000000-0005-0000-0000-00007F2C0000}"/>
    <cellStyle name="一般 2 7 5 2 5" xfId="4538" xr:uid="{00000000-0005-0000-0000-0000802C0000}"/>
    <cellStyle name="一般 2 7 5 2 5 2" xfId="10628" xr:uid="{00000000-0005-0000-0000-0000812C0000}"/>
    <cellStyle name="一般 2 7 5 2 5 2 2" xfId="27246" xr:uid="{00000000-0005-0000-0000-0000822C0000}"/>
    <cellStyle name="一般 2 7 5 2 5 3" xfId="15813" xr:uid="{00000000-0005-0000-0000-0000832C0000}"/>
    <cellStyle name="一般 2 7 5 2 5 3 2" xfId="32431" xr:uid="{00000000-0005-0000-0000-0000842C0000}"/>
    <cellStyle name="一般 2 7 5 2 5 4" xfId="22061" xr:uid="{00000000-0005-0000-0000-0000852C0000}"/>
    <cellStyle name="一般 2 7 5 2 5 5" xfId="37622" xr:uid="{00000000-0005-0000-0000-0000862C0000}"/>
    <cellStyle name="一般 2 7 5 2 6" xfId="6388" xr:uid="{00000000-0005-0000-0000-0000872C0000}"/>
    <cellStyle name="一般 2 7 5 2 6 2" xfId="23006" xr:uid="{00000000-0005-0000-0000-0000882C0000}"/>
    <cellStyle name="一般 2 7 5 2 7" xfId="11573" xr:uid="{00000000-0005-0000-0000-0000892C0000}"/>
    <cellStyle name="一般 2 7 5 2 7 2" xfId="28191" xr:uid="{00000000-0005-0000-0000-00008A2C0000}"/>
    <cellStyle name="一般 2 7 5 2 8" xfId="17821" xr:uid="{00000000-0005-0000-0000-00008B2C0000}"/>
    <cellStyle name="一般 2 7 5 2 9" xfId="16879" xr:uid="{00000000-0005-0000-0000-00008C2C0000}"/>
    <cellStyle name="一般 2 7 5 3" xfId="422" xr:uid="{00000000-0005-0000-0000-00008D2C0000}"/>
    <cellStyle name="一般 2 7 5 3 10" xfId="33506" xr:uid="{00000000-0005-0000-0000-00008E2C0000}"/>
    <cellStyle name="一般 2 7 5 3 2" xfId="1482" xr:uid="{00000000-0005-0000-0000-00008F2C0000}"/>
    <cellStyle name="一般 2 7 5 3 2 2" xfId="7572" xr:uid="{00000000-0005-0000-0000-0000902C0000}"/>
    <cellStyle name="一般 2 7 5 3 2 2 2" xfId="24190" xr:uid="{00000000-0005-0000-0000-0000912C0000}"/>
    <cellStyle name="一般 2 7 5 3 2 3" xfId="12757" xr:uid="{00000000-0005-0000-0000-0000922C0000}"/>
    <cellStyle name="一般 2 7 5 3 2 3 2" xfId="29375" xr:uid="{00000000-0005-0000-0000-0000932C0000}"/>
    <cellStyle name="一般 2 7 5 3 2 4" xfId="19005" xr:uid="{00000000-0005-0000-0000-0000942C0000}"/>
    <cellStyle name="一般 2 7 5 3 2 5" xfId="34566" xr:uid="{00000000-0005-0000-0000-0000952C0000}"/>
    <cellStyle name="一般 2 7 5 3 3" xfId="2542" xr:uid="{00000000-0005-0000-0000-0000962C0000}"/>
    <cellStyle name="一般 2 7 5 3 3 2" xfId="8632" xr:uid="{00000000-0005-0000-0000-0000972C0000}"/>
    <cellStyle name="一般 2 7 5 3 3 2 2" xfId="25250" xr:uid="{00000000-0005-0000-0000-0000982C0000}"/>
    <cellStyle name="一般 2 7 5 3 3 3" xfId="13817" xr:uid="{00000000-0005-0000-0000-0000992C0000}"/>
    <cellStyle name="一般 2 7 5 3 3 3 2" xfId="30435" xr:uid="{00000000-0005-0000-0000-00009A2C0000}"/>
    <cellStyle name="一般 2 7 5 3 3 4" xfId="20065" xr:uid="{00000000-0005-0000-0000-00009B2C0000}"/>
    <cellStyle name="一般 2 7 5 3 3 5" xfId="35626" xr:uid="{00000000-0005-0000-0000-00009C2C0000}"/>
    <cellStyle name="一般 2 7 5 3 4" xfId="3602" xr:uid="{00000000-0005-0000-0000-00009D2C0000}"/>
    <cellStyle name="一般 2 7 5 3 4 2" xfId="9692" xr:uid="{00000000-0005-0000-0000-00009E2C0000}"/>
    <cellStyle name="一般 2 7 5 3 4 2 2" xfId="26310" xr:uid="{00000000-0005-0000-0000-00009F2C0000}"/>
    <cellStyle name="一般 2 7 5 3 4 3" xfId="14877" xr:uid="{00000000-0005-0000-0000-0000A02C0000}"/>
    <cellStyle name="一般 2 7 5 3 4 3 2" xfId="31495" xr:uid="{00000000-0005-0000-0000-0000A12C0000}"/>
    <cellStyle name="一般 2 7 5 3 4 4" xfId="21125" xr:uid="{00000000-0005-0000-0000-0000A22C0000}"/>
    <cellStyle name="一般 2 7 5 3 4 5" xfId="36686" xr:uid="{00000000-0005-0000-0000-0000A32C0000}"/>
    <cellStyle name="一般 2 7 5 3 5" xfId="4662" xr:uid="{00000000-0005-0000-0000-0000A42C0000}"/>
    <cellStyle name="一般 2 7 5 3 5 2" xfId="10752" xr:uid="{00000000-0005-0000-0000-0000A52C0000}"/>
    <cellStyle name="一般 2 7 5 3 5 2 2" xfId="27370" xr:uid="{00000000-0005-0000-0000-0000A62C0000}"/>
    <cellStyle name="一般 2 7 5 3 5 3" xfId="15937" xr:uid="{00000000-0005-0000-0000-0000A72C0000}"/>
    <cellStyle name="一般 2 7 5 3 5 3 2" xfId="32555" xr:uid="{00000000-0005-0000-0000-0000A82C0000}"/>
    <cellStyle name="一般 2 7 5 3 5 4" xfId="22185" xr:uid="{00000000-0005-0000-0000-0000A92C0000}"/>
    <cellStyle name="一般 2 7 5 3 5 5" xfId="37746" xr:uid="{00000000-0005-0000-0000-0000AA2C0000}"/>
    <cellStyle name="一般 2 7 5 3 6" xfId="6512" xr:uid="{00000000-0005-0000-0000-0000AB2C0000}"/>
    <cellStyle name="一般 2 7 5 3 6 2" xfId="23130" xr:uid="{00000000-0005-0000-0000-0000AC2C0000}"/>
    <cellStyle name="一般 2 7 5 3 7" xfId="11697" xr:uid="{00000000-0005-0000-0000-0000AD2C0000}"/>
    <cellStyle name="一般 2 7 5 3 7 2" xfId="28315" xr:uid="{00000000-0005-0000-0000-0000AE2C0000}"/>
    <cellStyle name="一般 2 7 5 3 8" xfId="17945" xr:uid="{00000000-0005-0000-0000-0000AF2C0000}"/>
    <cellStyle name="一般 2 7 5 3 9" xfId="17003" xr:uid="{00000000-0005-0000-0000-0000B02C0000}"/>
    <cellStyle name="一般 2 7 5 4" xfId="540" xr:uid="{00000000-0005-0000-0000-0000B12C0000}"/>
    <cellStyle name="一般 2 7 5 4 10" xfId="33624" xr:uid="{00000000-0005-0000-0000-0000B22C0000}"/>
    <cellStyle name="一般 2 7 5 4 2" xfId="1600" xr:uid="{00000000-0005-0000-0000-0000B32C0000}"/>
    <cellStyle name="一般 2 7 5 4 2 2" xfId="7690" xr:uid="{00000000-0005-0000-0000-0000B42C0000}"/>
    <cellStyle name="一般 2 7 5 4 2 2 2" xfId="24308" xr:uid="{00000000-0005-0000-0000-0000B52C0000}"/>
    <cellStyle name="一般 2 7 5 4 2 3" xfId="12875" xr:uid="{00000000-0005-0000-0000-0000B62C0000}"/>
    <cellStyle name="一般 2 7 5 4 2 3 2" xfId="29493" xr:uid="{00000000-0005-0000-0000-0000B72C0000}"/>
    <cellStyle name="一般 2 7 5 4 2 4" xfId="19123" xr:uid="{00000000-0005-0000-0000-0000B82C0000}"/>
    <cellStyle name="一般 2 7 5 4 2 5" xfId="34684" xr:uid="{00000000-0005-0000-0000-0000B92C0000}"/>
    <cellStyle name="一般 2 7 5 4 3" xfId="2660" xr:uid="{00000000-0005-0000-0000-0000BA2C0000}"/>
    <cellStyle name="一般 2 7 5 4 3 2" xfId="8750" xr:uid="{00000000-0005-0000-0000-0000BB2C0000}"/>
    <cellStyle name="一般 2 7 5 4 3 2 2" xfId="25368" xr:uid="{00000000-0005-0000-0000-0000BC2C0000}"/>
    <cellStyle name="一般 2 7 5 4 3 3" xfId="13935" xr:uid="{00000000-0005-0000-0000-0000BD2C0000}"/>
    <cellStyle name="一般 2 7 5 4 3 3 2" xfId="30553" xr:uid="{00000000-0005-0000-0000-0000BE2C0000}"/>
    <cellStyle name="一般 2 7 5 4 3 4" xfId="20183" xr:uid="{00000000-0005-0000-0000-0000BF2C0000}"/>
    <cellStyle name="一般 2 7 5 4 3 5" xfId="35744" xr:uid="{00000000-0005-0000-0000-0000C02C0000}"/>
    <cellStyle name="一般 2 7 5 4 4" xfId="3720" xr:uid="{00000000-0005-0000-0000-0000C12C0000}"/>
    <cellStyle name="一般 2 7 5 4 4 2" xfId="9810" xr:uid="{00000000-0005-0000-0000-0000C22C0000}"/>
    <cellStyle name="一般 2 7 5 4 4 2 2" xfId="26428" xr:uid="{00000000-0005-0000-0000-0000C32C0000}"/>
    <cellStyle name="一般 2 7 5 4 4 3" xfId="14995" xr:uid="{00000000-0005-0000-0000-0000C42C0000}"/>
    <cellStyle name="一般 2 7 5 4 4 3 2" xfId="31613" xr:uid="{00000000-0005-0000-0000-0000C52C0000}"/>
    <cellStyle name="一般 2 7 5 4 4 4" xfId="21243" xr:uid="{00000000-0005-0000-0000-0000C62C0000}"/>
    <cellStyle name="一般 2 7 5 4 4 5" xfId="36804" xr:uid="{00000000-0005-0000-0000-0000C72C0000}"/>
    <cellStyle name="一般 2 7 5 4 5" xfId="4780" xr:uid="{00000000-0005-0000-0000-0000C82C0000}"/>
    <cellStyle name="一般 2 7 5 4 5 2" xfId="10870" xr:uid="{00000000-0005-0000-0000-0000C92C0000}"/>
    <cellStyle name="一般 2 7 5 4 5 2 2" xfId="27488" xr:uid="{00000000-0005-0000-0000-0000CA2C0000}"/>
    <cellStyle name="一般 2 7 5 4 5 3" xfId="16055" xr:uid="{00000000-0005-0000-0000-0000CB2C0000}"/>
    <cellStyle name="一般 2 7 5 4 5 3 2" xfId="32673" xr:uid="{00000000-0005-0000-0000-0000CC2C0000}"/>
    <cellStyle name="一般 2 7 5 4 5 4" xfId="22303" xr:uid="{00000000-0005-0000-0000-0000CD2C0000}"/>
    <cellStyle name="一般 2 7 5 4 5 5" xfId="37864" xr:uid="{00000000-0005-0000-0000-0000CE2C0000}"/>
    <cellStyle name="一般 2 7 5 4 6" xfId="6630" xr:uid="{00000000-0005-0000-0000-0000CF2C0000}"/>
    <cellStyle name="一般 2 7 5 4 6 2" xfId="23248" xr:uid="{00000000-0005-0000-0000-0000D02C0000}"/>
    <cellStyle name="一般 2 7 5 4 7" xfId="11815" xr:uid="{00000000-0005-0000-0000-0000D12C0000}"/>
    <cellStyle name="一般 2 7 5 4 7 2" xfId="28433" xr:uid="{00000000-0005-0000-0000-0000D22C0000}"/>
    <cellStyle name="一般 2 7 5 4 8" xfId="18063" xr:uid="{00000000-0005-0000-0000-0000D32C0000}"/>
    <cellStyle name="一般 2 7 5 4 9" xfId="17121" xr:uid="{00000000-0005-0000-0000-0000D42C0000}"/>
    <cellStyle name="一般 2 7 5 5" xfId="658" xr:uid="{00000000-0005-0000-0000-0000D52C0000}"/>
    <cellStyle name="一般 2 7 5 5 10" xfId="33742" xr:uid="{00000000-0005-0000-0000-0000D62C0000}"/>
    <cellStyle name="一般 2 7 5 5 2" xfId="1718" xr:uid="{00000000-0005-0000-0000-0000D72C0000}"/>
    <cellStyle name="一般 2 7 5 5 2 2" xfId="7808" xr:uid="{00000000-0005-0000-0000-0000D82C0000}"/>
    <cellStyle name="一般 2 7 5 5 2 2 2" xfId="24426" xr:uid="{00000000-0005-0000-0000-0000D92C0000}"/>
    <cellStyle name="一般 2 7 5 5 2 3" xfId="12993" xr:uid="{00000000-0005-0000-0000-0000DA2C0000}"/>
    <cellStyle name="一般 2 7 5 5 2 3 2" xfId="29611" xr:uid="{00000000-0005-0000-0000-0000DB2C0000}"/>
    <cellStyle name="一般 2 7 5 5 2 4" xfId="19241" xr:uid="{00000000-0005-0000-0000-0000DC2C0000}"/>
    <cellStyle name="一般 2 7 5 5 2 5" xfId="34802" xr:uid="{00000000-0005-0000-0000-0000DD2C0000}"/>
    <cellStyle name="一般 2 7 5 5 3" xfId="2778" xr:uid="{00000000-0005-0000-0000-0000DE2C0000}"/>
    <cellStyle name="一般 2 7 5 5 3 2" xfId="8868" xr:uid="{00000000-0005-0000-0000-0000DF2C0000}"/>
    <cellStyle name="一般 2 7 5 5 3 2 2" xfId="25486" xr:uid="{00000000-0005-0000-0000-0000E02C0000}"/>
    <cellStyle name="一般 2 7 5 5 3 3" xfId="14053" xr:uid="{00000000-0005-0000-0000-0000E12C0000}"/>
    <cellStyle name="一般 2 7 5 5 3 3 2" xfId="30671" xr:uid="{00000000-0005-0000-0000-0000E22C0000}"/>
    <cellStyle name="一般 2 7 5 5 3 4" xfId="20301" xr:uid="{00000000-0005-0000-0000-0000E32C0000}"/>
    <cellStyle name="一般 2 7 5 5 3 5" xfId="35862" xr:uid="{00000000-0005-0000-0000-0000E42C0000}"/>
    <cellStyle name="一般 2 7 5 5 4" xfId="3838" xr:uid="{00000000-0005-0000-0000-0000E52C0000}"/>
    <cellStyle name="一般 2 7 5 5 4 2" xfId="9928" xr:uid="{00000000-0005-0000-0000-0000E62C0000}"/>
    <cellStyle name="一般 2 7 5 5 4 2 2" xfId="26546" xr:uid="{00000000-0005-0000-0000-0000E72C0000}"/>
    <cellStyle name="一般 2 7 5 5 4 3" xfId="15113" xr:uid="{00000000-0005-0000-0000-0000E82C0000}"/>
    <cellStyle name="一般 2 7 5 5 4 3 2" xfId="31731" xr:uid="{00000000-0005-0000-0000-0000E92C0000}"/>
    <cellStyle name="一般 2 7 5 5 4 4" xfId="21361" xr:uid="{00000000-0005-0000-0000-0000EA2C0000}"/>
    <cellStyle name="一般 2 7 5 5 4 5" xfId="36922" xr:uid="{00000000-0005-0000-0000-0000EB2C0000}"/>
    <cellStyle name="一般 2 7 5 5 5" xfId="4898" xr:uid="{00000000-0005-0000-0000-0000EC2C0000}"/>
    <cellStyle name="一般 2 7 5 5 5 2" xfId="10988" xr:uid="{00000000-0005-0000-0000-0000ED2C0000}"/>
    <cellStyle name="一般 2 7 5 5 5 2 2" xfId="27606" xr:uid="{00000000-0005-0000-0000-0000EE2C0000}"/>
    <cellStyle name="一般 2 7 5 5 5 3" xfId="16173" xr:uid="{00000000-0005-0000-0000-0000EF2C0000}"/>
    <cellStyle name="一般 2 7 5 5 5 3 2" xfId="32791" xr:uid="{00000000-0005-0000-0000-0000F02C0000}"/>
    <cellStyle name="一般 2 7 5 5 5 4" xfId="22421" xr:uid="{00000000-0005-0000-0000-0000F12C0000}"/>
    <cellStyle name="一般 2 7 5 5 5 5" xfId="37982" xr:uid="{00000000-0005-0000-0000-0000F22C0000}"/>
    <cellStyle name="一般 2 7 5 5 6" xfId="6748" xr:uid="{00000000-0005-0000-0000-0000F32C0000}"/>
    <cellStyle name="一般 2 7 5 5 6 2" xfId="23366" xr:uid="{00000000-0005-0000-0000-0000F42C0000}"/>
    <cellStyle name="一般 2 7 5 5 7" xfId="11933" xr:uid="{00000000-0005-0000-0000-0000F52C0000}"/>
    <cellStyle name="一般 2 7 5 5 7 2" xfId="28551" xr:uid="{00000000-0005-0000-0000-0000F62C0000}"/>
    <cellStyle name="一般 2 7 5 5 8" xfId="18181" xr:uid="{00000000-0005-0000-0000-0000F72C0000}"/>
    <cellStyle name="一般 2 7 5 5 9" xfId="17239" xr:uid="{00000000-0005-0000-0000-0000F82C0000}"/>
    <cellStyle name="一般 2 7 5 6" xfId="776" xr:uid="{00000000-0005-0000-0000-0000F92C0000}"/>
    <cellStyle name="一般 2 7 5 6 10" xfId="33860" xr:uid="{00000000-0005-0000-0000-0000FA2C0000}"/>
    <cellStyle name="一般 2 7 5 6 2" xfId="1836" xr:uid="{00000000-0005-0000-0000-0000FB2C0000}"/>
    <cellStyle name="一般 2 7 5 6 2 2" xfId="7926" xr:uid="{00000000-0005-0000-0000-0000FC2C0000}"/>
    <cellStyle name="一般 2 7 5 6 2 2 2" xfId="24544" xr:uid="{00000000-0005-0000-0000-0000FD2C0000}"/>
    <cellStyle name="一般 2 7 5 6 2 3" xfId="13111" xr:uid="{00000000-0005-0000-0000-0000FE2C0000}"/>
    <cellStyle name="一般 2 7 5 6 2 3 2" xfId="29729" xr:uid="{00000000-0005-0000-0000-0000FF2C0000}"/>
    <cellStyle name="一般 2 7 5 6 2 4" xfId="19359" xr:uid="{00000000-0005-0000-0000-0000002D0000}"/>
    <cellStyle name="一般 2 7 5 6 2 5" xfId="34920" xr:uid="{00000000-0005-0000-0000-0000012D0000}"/>
    <cellStyle name="一般 2 7 5 6 3" xfId="2896" xr:uid="{00000000-0005-0000-0000-0000022D0000}"/>
    <cellStyle name="一般 2 7 5 6 3 2" xfId="8986" xr:uid="{00000000-0005-0000-0000-0000032D0000}"/>
    <cellStyle name="一般 2 7 5 6 3 2 2" xfId="25604" xr:uid="{00000000-0005-0000-0000-0000042D0000}"/>
    <cellStyle name="一般 2 7 5 6 3 3" xfId="14171" xr:uid="{00000000-0005-0000-0000-0000052D0000}"/>
    <cellStyle name="一般 2 7 5 6 3 3 2" xfId="30789" xr:uid="{00000000-0005-0000-0000-0000062D0000}"/>
    <cellStyle name="一般 2 7 5 6 3 4" xfId="20419" xr:uid="{00000000-0005-0000-0000-0000072D0000}"/>
    <cellStyle name="一般 2 7 5 6 3 5" xfId="35980" xr:uid="{00000000-0005-0000-0000-0000082D0000}"/>
    <cellStyle name="一般 2 7 5 6 4" xfId="3956" xr:uid="{00000000-0005-0000-0000-0000092D0000}"/>
    <cellStyle name="一般 2 7 5 6 4 2" xfId="10046" xr:uid="{00000000-0005-0000-0000-00000A2D0000}"/>
    <cellStyle name="一般 2 7 5 6 4 2 2" xfId="26664" xr:uid="{00000000-0005-0000-0000-00000B2D0000}"/>
    <cellStyle name="一般 2 7 5 6 4 3" xfId="15231" xr:uid="{00000000-0005-0000-0000-00000C2D0000}"/>
    <cellStyle name="一般 2 7 5 6 4 3 2" xfId="31849" xr:uid="{00000000-0005-0000-0000-00000D2D0000}"/>
    <cellStyle name="一般 2 7 5 6 4 4" xfId="21479" xr:uid="{00000000-0005-0000-0000-00000E2D0000}"/>
    <cellStyle name="一般 2 7 5 6 4 5" xfId="37040" xr:uid="{00000000-0005-0000-0000-00000F2D0000}"/>
    <cellStyle name="一般 2 7 5 6 5" xfId="5016" xr:uid="{00000000-0005-0000-0000-0000102D0000}"/>
    <cellStyle name="一般 2 7 5 6 5 2" xfId="11106" xr:uid="{00000000-0005-0000-0000-0000112D0000}"/>
    <cellStyle name="一般 2 7 5 6 5 2 2" xfId="27724" xr:uid="{00000000-0005-0000-0000-0000122D0000}"/>
    <cellStyle name="一般 2 7 5 6 5 3" xfId="16291" xr:uid="{00000000-0005-0000-0000-0000132D0000}"/>
    <cellStyle name="一般 2 7 5 6 5 3 2" xfId="32909" xr:uid="{00000000-0005-0000-0000-0000142D0000}"/>
    <cellStyle name="一般 2 7 5 6 5 4" xfId="22539" xr:uid="{00000000-0005-0000-0000-0000152D0000}"/>
    <cellStyle name="一般 2 7 5 6 5 5" xfId="38100" xr:uid="{00000000-0005-0000-0000-0000162D0000}"/>
    <cellStyle name="一般 2 7 5 6 6" xfId="6866" xr:uid="{00000000-0005-0000-0000-0000172D0000}"/>
    <cellStyle name="一般 2 7 5 6 6 2" xfId="23484" xr:uid="{00000000-0005-0000-0000-0000182D0000}"/>
    <cellStyle name="一般 2 7 5 6 7" xfId="12051" xr:uid="{00000000-0005-0000-0000-0000192D0000}"/>
    <cellStyle name="一般 2 7 5 6 7 2" xfId="28669" xr:uid="{00000000-0005-0000-0000-00001A2D0000}"/>
    <cellStyle name="一般 2 7 5 6 8" xfId="18299" xr:uid="{00000000-0005-0000-0000-00001B2D0000}"/>
    <cellStyle name="一般 2 7 5 6 9" xfId="17357" xr:uid="{00000000-0005-0000-0000-00001C2D0000}"/>
    <cellStyle name="一般 2 7 5 7" xfId="894" xr:uid="{00000000-0005-0000-0000-00001D2D0000}"/>
    <cellStyle name="一般 2 7 5 7 10" xfId="33978" xr:uid="{00000000-0005-0000-0000-00001E2D0000}"/>
    <cellStyle name="一般 2 7 5 7 2" xfId="1954" xr:uid="{00000000-0005-0000-0000-00001F2D0000}"/>
    <cellStyle name="一般 2 7 5 7 2 2" xfId="8044" xr:uid="{00000000-0005-0000-0000-0000202D0000}"/>
    <cellStyle name="一般 2 7 5 7 2 2 2" xfId="24662" xr:uid="{00000000-0005-0000-0000-0000212D0000}"/>
    <cellStyle name="一般 2 7 5 7 2 3" xfId="13229" xr:uid="{00000000-0005-0000-0000-0000222D0000}"/>
    <cellStyle name="一般 2 7 5 7 2 3 2" xfId="29847" xr:uid="{00000000-0005-0000-0000-0000232D0000}"/>
    <cellStyle name="一般 2 7 5 7 2 4" xfId="19477" xr:uid="{00000000-0005-0000-0000-0000242D0000}"/>
    <cellStyle name="一般 2 7 5 7 2 5" xfId="35038" xr:uid="{00000000-0005-0000-0000-0000252D0000}"/>
    <cellStyle name="一般 2 7 5 7 3" xfId="3014" xr:uid="{00000000-0005-0000-0000-0000262D0000}"/>
    <cellStyle name="一般 2 7 5 7 3 2" xfId="9104" xr:uid="{00000000-0005-0000-0000-0000272D0000}"/>
    <cellStyle name="一般 2 7 5 7 3 2 2" xfId="25722" xr:uid="{00000000-0005-0000-0000-0000282D0000}"/>
    <cellStyle name="一般 2 7 5 7 3 3" xfId="14289" xr:uid="{00000000-0005-0000-0000-0000292D0000}"/>
    <cellStyle name="一般 2 7 5 7 3 3 2" xfId="30907" xr:uid="{00000000-0005-0000-0000-00002A2D0000}"/>
    <cellStyle name="一般 2 7 5 7 3 4" xfId="20537" xr:uid="{00000000-0005-0000-0000-00002B2D0000}"/>
    <cellStyle name="一般 2 7 5 7 3 5" xfId="36098" xr:uid="{00000000-0005-0000-0000-00002C2D0000}"/>
    <cellStyle name="一般 2 7 5 7 4" xfId="4074" xr:uid="{00000000-0005-0000-0000-00002D2D0000}"/>
    <cellStyle name="一般 2 7 5 7 4 2" xfId="10164" xr:uid="{00000000-0005-0000-0000-00002E2D0000}"/>
    <cellStyle name="一般 2 7 5 7 4 2 2" xfId="26782" xr:uid="{00000000-0005-0000-0000-00002F2D0000}"/>
    <cellStyle name="一般 2 7 5 7 4 3" xfId="15349" xr:uid="{00000000-0005-0000-0000-0000302D0000}"/>
    <cellStyle name="一般 2 7 5 7 4 3 2" xfId="31967" xr:uid="{00000000-0005-0000-0000-0000312D0000}"/>
    <cellStyle name="一般 2 7 5 7 4 4" xfId="21597" xr:uid="{00000000-0005-0000-0000-0000322D0000}"/>
    <cellStyle name="一般 2 7 5 7 4 5" xfId="37158" xr:uid="{00000000-0005-0000-0000-0000332D0000}"/>
    <cellStyle name="一般 2 7 5 7 5" xfId="5134" xr:uid="{00000000-0005-0000-0000-0000342D0000}"/>
    <cellStyle name="一般 2 7 5 7 5 2" xfId="11224" xr:uid="{00000000-0005-0000-0000-0000352D0000}"/>
    <cellStyle name="一般 2 7 5 7 5 2 2" xfId="27842" xr:uid="{00000000-0005-0000-0000-0000362D0000}"/>
    <cellStyle name="一般 2 7 5 7 5 3" xfId="16409" xr:uid="{00000000-0005-0000-0000-0000372D0000}"/>
    <cellStyle name="一般 2 7 5 7 5 3 2" xfId="33027" xr:uid="{00000000-0005-0000-0000-0000382D0000}"/>
    <cellStyle name="一般 2 7 5 7 5 4" xfId="22657" xr:uid="{00000000-0005-0000-0000-0000392D0000}"/>
    <cellStyle name="一般 2 7 5 7 5 5" xfId="38218" xr:uid="{00000000-0005-0000-0000-00003A2D0000}"/>
    <cellStyle name="一般 2 7 5 7 6" xfId="6984" xr:uid="{00000000-0005-0000-0000-00003B2D0000}"/>
    <cellStyle name="一般 2 7 5 7 6 2" xfId="23602" xr:uid="{00000000-0005-0000-0000-00003C2D0000}"/>
    <cellStyle name="一般 2 7 5 7 7" xfId="12169" xr:uid="{00000000-0005-0000-0000-00003D2D0000}"/>
    <cellStyle name="一般 2 7 5 7 7 2" xfId="28787" xr:uid="{00000000-0005-0000-0000-00003E2D0000}"/>
    <cellStyle name="一般 2 7 5 7 8" xfId="18417" xr:uid="{00000000-0005-0000-0000-00003F2D0000}"/>
    <cellStyle name="一般 2 7 5 7 9" xfId="17475" xr:uid="{00000000-0005-0000-0000-0000402D0000}"/>
    <cellStyle name="一般 2 7 5 8" xfId="1237" xr:uid="{00000000-0005-0000-0000-0000412D0000}"/>
    <cellStyle name="一般 2 7 5 8 2" xfId="2297" xr:uid="{00000000-0005-0000-0000-0000422D0000}"/>
    <cellStyle name="一般 2 7 5 8 2 2" xfId="8387" xr:uid="{00000000-0005-0000-0000-0000432D0000}"/>
    <cellStyle name="一般 2 7 5 8 2 2 2" xfId="25005" xr:uid="{00000000-0005-0000-0000-0000442D0000}"/>
    <cellStyle name="一般 2 7 5 8 2 3" xfId="13572" xr:uid="{00000000-0005-0000-0000-0000452D0000}"/>
    <cellStyle name="一般 2 7 5 8 2 3 2" xfId="30190" xr:uid="{00000000-0005-0000-0000-0000462D0000}"/>
    <cellStyle name="一般 2 7 5 8 2 4" xfId="19820" xr:uid="{00000000-0005-0000-0000-0000472D0000}"/>
    <cellStyle name="一般 2 7 5 8 2 5" xfId="35381" xr:uid="{00000000-0005-0000-0000-0000482D0000}"/>
    <cellStyle name="一般 2 7 5 8 3" xfId="3357" xr:uid="{00000000-0005-0000-0000-0000492D0000}"/>
    <cellStyle name="一般 2 7 5 8 3 2" xfId="9447" xr:uid="{00000000-0005-0000-0000-00004A2D0000}"/>
    <cellStyle name="一般 2 7 5 8 3 2 2" xfId="26065" xr:uid="{00000000-0005-0000-0000-00004B2D0000}"/>
    <cellStyle name="一般 2 7 5 8 3 3" xfId="14632" xr:uid="{00000000-0005-0000-0000-00004C2D0000}"/>
    <cellStyle name="一般 2 7 5 8 3 3 2" xfId="31250" xr:uid="{00000000-0005-0000-0000-00004D2D0000}"/>
    <cellStyle name="一般 2 7 5 8 3 4" xfId="20880" xr:uid="{00000000-0005-0000-0000-00004E2D0000}"/>
    <cellStyle name="一般 2 7 5 8 3 5" xfId="36441" xr:uid="{00000000-0005-0000-0000-00004F2D0000}"/>
    <cellStyle name="一般 2 7 5 8 4" xfId="4417" xr:uid="{00000000-0005-0000-0000-0000502D0000}"/>
    <cellStyle name="一般 2 7 5 8 4 2" xfId="10507" xr:uid="{00000000-0005-0000-0000-0000512D0000}"/>
    <cellStyle name="一般 2 7 5 8 4 2 2" xfId="27125" xr:uid="{00000000-0005-0000-0000-0000522D0000}"/>
    <cellStyle name="一般 2 7 5 8 4 3" xfId="15692" xr:uid="{00000000-0005-0000-0000-0000532D0000}"/>
    <cellStyle name="一般 2 7 5 8 4 3 2" xfId="32310" xr:uid="{00000000-0005-0000-0000-0000542D0000}"/>
    <cellStyle name="一般 2 7 5 8 4 4" xfId="21940" xr:uid="{00000000-0005-0000-0000-0000552D0000}"/>
    <cellStyle name="一般 2 7 5 8 4 5" xfId="37501" xr:uid="{00000000-0005-0000-0000-0000562D0000}"/>
    <cellStyle name="一般 2 7 5 8 5" xfId="7327" xr:uid="{00000000-0005-0000-0000-0000572D0000}"/>
    <cellStyle name="一般 2 7 5 8 5 2" xfId="23945" xr:uid="{00000000-0005-0000-0000-0000582D0000}"/>
    <cellStyle name="一般 2 7 5 8 6" xfId="12512" xr:uid="{00000000-0005-0000-0000-0000592D0000}"/>
    <cellStyle name="一般 2 7 5 8 6 2" xfId="29130" xr:uid="{00000000-0005-0000-0000-00005A2D0000}"/>
    <cellStyle name="一般 2 7 5 8 7" xfId="18760" xr:uid="{00000000-0005-0000-0000-00005B2D0000}"/>
    <cellStyle name="一般 2 7 5 8 8" xfId="16758" xr:uid="{00000000-0005-0000-0000-00005C2D0000}"/>
    <cellStyle name="一般 2 7 5 8 9" xfId="34321" xr:uid="{00000000-0005-0000-0000-00005D2D0000}"/>
    <cellStyle name="一般 2 7 5 9" xfId="1012" xr:uid="{00000000-0005-0000-0000-00005E2D0000}"/>
    <cellStyle name="一般 2 7 5 9 2" xfId="7102" xr:uid="{00000000-0005-0000-0000-00005F2D0000}"/>
    <cellStyle name="一般 2 7 5 9 2 2" xfId="23720" xr:uid="{00000000-0005-0000-0000-0000602D0000}"/>
    <cellStyle name="一般 2 7 5 9 3" xfId="12287" xr:uid="{00000000-0005-0000-0000-0000612D0000}"/>
    <cellStyle name="一般 2 7 5 9 3 2" xfId="28905" xr:uid="{00000000-0005-0000-0000-0000622D0000}"/>
    <cellStyle name="一般 2 7 5 9 4" xfId="18535" xr:uid="{00000000-0005-0000-0000-0000632D0000}"/>
    <cellStyle name="一般 2 7 5 9 5" xfId="34096" xr:uid="{00000000-0005-0000-0000-0000642D0000}"/>
    <cellStyle name="一般 2 7 6" xfId="155" xr:uid="{00000000-0005-0000-0000-0000652D0000}"/>
    <cellStyle name="一般 2 7 6 10" xfId="33239" xr:uid="{00000000-0005-0000-0000-0000662D0000}"/>
    <cellStyle name="一般 2 7 6 2" xfId="1215" xr:uid="{00000000-0005-0000-0000-0000672D0000}"/>
    <cellStyle name="一般 2 7 6 2 2" xfId="7305" xr:uid="{00000000-0005-0000-0000-0000682D0000}"/>
    <cellStyle name="一般 2 7 6 2 2 2" xfId="23923" xr:uid="{00000000-0005-0000-0000-0000692D0000}"/>
    <cellStyle name="一般 2 7 6 2 3" xfId="12490" xr:uid="{00000000-0005-0000-0000-00006A2D0000}"/>
    <cellStyle name="一般 2 7 6 2 3 2" xfId="29108" xr:uid="{00000000-0005-0000-0000-00006B2D0000}"/>
    <cellStyle name="一般 2 7 6 2 4" xfId="18738" xr:uid="{00000000-0005-0000-0000-00006C2D0000}"/>
    <cellStyle name="一般 2 7 6 2 5" xfId="34299" xr:uid="{00000000-0005-0000-0000-00006D2D0000}"/>
    <cellStyle name="一般 2 7 6 3" xfId="2275" xr:uid="{00000000-0005-0000-0000-00006E2D0000}"/>
    <cellStyle name="一般 2 7 6 3 2" xfId="8365" xr:uid="{00000000-0005-0000-0000-00006F2D0000}"/>
    <cellStyle name="一般 2 7 6 3 2 2" xfId="24983" xr:uid="{00000000-0005-0000-0000-0000702D0000}"/>
    <cellStyle name="一般 2 7 6 3 3" xfId="13550" xr:uid="{00000000-0005-0000-0000-0000712D0000}"/>
    <cellStyle name="一般 2 7 6 3 3 2" xfId="30168" xr:uid="{00000000-0005-0000-0000-0000722D0000}"/>
    <cellStyle name="一般 2 7 6 3 4" xfId="19798" xr:uid="{00000000-0005-0000-0000-0000732D0000}"/>
    <cellStyle name="一般 2 7 6 3 5" xfId="35359" xr:uid="{00000000-0005-0000-0000-0000742D0000}"/>
    <cellStyle name="一般 2 7 6 4" xfId="3335" xr:uid="{00000000-0005-0000-0000-0000752D0000}"/>
    <cellStyle name="一般 2 7 6 4 2" xfId="9425" xr:uid="{00000000-0005-0000-0000-0000762D0000}"/>
    <cellStyle name="一般 2 7 6 4 2 2" xfId="26043" xr:uid="{00000000-0005-0000-0000-0000772D0000}"/>
    <cellStyle name="一般 2 7 6 4 3" xfId="14610" xr:uid="{00000000-0005-0000-0000-0000782D0000}"/>
    <cellStyle name="一般 2 7 6 4 3 2" xfId="31228" xr:uid="{00000000-0005-0000-0000-0000792D0000}"/>
    <cellStyle name="一般 2 7 6 4 4" xfId="20858" xr:uid="{00000000-0005-0000-0000-00007A2D0000}"/>
    <cellStyle name="一般 2 7 6 4 5" xfId="36419" xr:uid="{00000000-0005-0000-0000-00007B2D0000}"/>
    <cellStyle name="一般 2 7 6 5" xfId="4395" xr:uid="{00000000-0005-0000-0000-00007C2D0000}"/>
    <cellStyle name="一般 2 7 6 5 2" xfId="10485" xr:uid="{00000000-0005-0000-0000-00007D2D0000}"/>
    <cellStyle name="一般 2 7 6 5 2 2" xfId="27103" xr:uid="{00000000-0005-0000-0000-00007E2D0000}"/>
    <cellStyle name="一般 2 7 6 5 3" xfId="15670" xr:uid="{00000000-0005-0000-0000-00007F2D0000}"/>
    <cellStyle name="一般 2 7 6 5 3 2" xfId="32288" xr:uid="{00000000-0005-0000-0000-0000802D0000}"/>
    <cellStyle name="一般 2 7 6 5 4" xfId="21918" xr:uid="{00000000-0005-0000-0000-0000812D0000}"/>
    <cellStyle name="一般 2 7 6 5 5" xfId="37479" xr:uid="{00000000-0005-0000-0000-0000822D0000}"/>
    <cellStyle name="一般 2 7 6 6" xfId="6245" xr:uid="{00000000-0005-0000-0000-0000832D0000}"/>
    <cellStyle name="一般 2 7 6 6 2" xfId="22863" xr:uid="{00000000-0005-0000-0000-0000842D0000}"/>
    <cellStyle name="一般 2 7 6 7" xfId="11430" xr:uid="{00000000-0005-0000-0000-0000852D0000}"/>
    <cellStyle name="一般 2 7 6 7 2" xfId="28048" xr:uid="{00000000-0005-0000-0000-0000862D0000}"/>
    <cellStyle name="一般 2 7 6 8" xfId="17666" xr:uid="{00000000-0005-0000-0000-0000872D0000}"/>
    <cellStyle name="一般 2 7 6 9" xfId="16736" xr:uid="{00000000-0005-0000-0000-0000882D0000}"/>
    <cellStyle name="一般 2 7 7" xfId="277" xr:uid="{00000000-0005-0000-0000-0000892D0000}"/>
    <cellStyle name="一般 2 7 7 10" xfId="33360" xr:uid="{00000000-0005-0000-0000-00008A2D0000}"/>
    <cellStyle name="一般 2 7 7 2" xfId="1336" xr:uid="{00000000-0005-0000-0000-00008B2D0000}"/>
    <cellStyle name="一般 2 7 7 2 2" xfId="7426" xr:uid="{00000000-0005-0000-0000-00008C2D0000}"/>
    <cellStyle name="一般 2 7 7 2 2 2" xfId="24044" xr:uid="{00000000-0005-0000-0000-00008D2D0000}"/>
    <cellStyle name="一般 2 7 7 2 3" xfId="12611" xr:uid="{00000000-0005-0000-0000-00008E2D0000}"/>
    <cellStyle name="一般 2 7 7 2 3 2" xfId="29229" xr:uid="{00000000-0005-0000-0000-00008F2D0000}"/>
    <cellStyle name="一般 2 7 7 2 4" xfId="18859" xr:uid="{00000000-0005-0000-0000-0000902D0000}"/>
    <cellStyle name="一般 2 7 7 2 5" xfId="34420" xr:uid="{00000000-0005-0000-0000-0000912D0000}"/>
    <cellStyle name="一般 2 7 7 3" xfId="2396" xr:uid="{00000000-0005-0000-0000-0000922D0000}"/>
    <cellStyle name="一般 2 7 7 3 2" xfId="8486" xr:uid="{00000000-0005-0000-0000-0000932D0000}"/>
    <cellStyle name="一般 2 7 7 3 2 2" xfId="25104" xr:uid="{00000000-0005-0000-0000-0000942D0000}"/>
    <cellStyle name="一般 2 7 7 3 3" xfId="13671" xr:uid="{00000000-0005-0000-0000-0000952D0000}"/>
    <cellStyle name="一般 2 7 7 3 3 2" xfId="30289" xr:uid="{00000000-0005-0000-0000-0000962D0000}"/>
    <cellStyle name="一般 2 7 7 3 4" xfId="19919" xr:uid="{00000000-0005-0000-0000-0000972D0000}"/>
    <cellStyle name="一般 2 7 7 3 5" xfId="35480" xr:uid="{00000000-0005-0000-0000-0000982D0000}"/>
    <cellStyle name="一般 2 7 7 4" xfId="3456" xr:uid="{00000000-0005-0000-0000-0000992D0000}"/>
    <cellStyle name="一般 2 7 7 4 2" xfId="9546" xr:uid="{00000000-0005-0000-0000-00009A2D0000}"/>
    <cellStyle name="一般 2 7 7 4 2 2" xfId="26164" xr:uid="{00000000-0005-0000-0000-00009B2D0000}"/>
    <cellStyle name="一般 2 7 7 4 3" xfId="14731" xr:uid="{00000000-0005-0000-0000-00009C2D0000}"/>
    <cellStyle name="一般 2 7 7 4 3 2" xfId="31349" xr:uid="{00000000-0005-0000-0000-00009D2D0000}"/>
    <cellStyle name="一般 2 7 7 4 4" xfId="20979" xr:uid="{00000000-0005-0000-0000-00009E2D0000}"/>
    <cellStyle name="一般 2 7 7 4 5" xfId="36540" xr:uid="{00000000-0005-0000-0000-00009F2D0000}"/>
    <cellStyle name="一般 2 7 7 5" xfId="4516" xr:uid="{00000000-0005-0000-0000-0000A02D0000}"/>
    <cellStyle name="一般 2 7 7 5 2" xfId="10606" xr:uid="{00000000-0005-0000-0000-0000A12D0000}"/>
    <cellStyle name="一般 2 7 7 5 2 2" xfId="27224" xr:uid="{00000000-0005-0000-0000-0000A22D0000}"/>
    <cellStyle name="一般 2 7 7 5 3" xfId="15791" xr:uid="{00000000-0005-0000-0000-0000A32D0000}"/>
    <cellStyle name="一般 2 7 7 5 3 2" xfId="32409" xr:uid="{00000000-0005-0000-0000-0000A42D0000}"/>
    <cellStyle name="一般 2 7 7 5 4" xfId="22039" xr:uid="{00000000-0005-0000-0000-0000A52D0000}"/>
    <cellStyle name="一般 2 7 7 5 5" xfId="37600" xr:uid="{00000000-0005-0000-0000-0000A62D0000}"/>
    <cellStyle name="一般 2 7 7 6" xfId="6366" xr:uid="{00000000-0005-0000-0000-0000A72D0000}"/>
    <cellStyle name="一般 2 7 7 6 2" xfId="22984" xr:uid="{00000000-0005-0000-0000-0000A82D0000}"/>
    <cellStyle name="一般 2 7 7 7" xfId="11551" xr:uid="{00000000-0005-0000-0000-0000A92D0000}"/>
    <cellStyle name="一般 2 7 7 7 2" xfId="28169" xr:uid="{00000000-0005-0000-0000-0000AA2D0000}"/>
    <cellStyle name="一般 2 7 7 8" xfId="17799" xr:uid="{00000000-0005-0000-0000-0000AB2D0000}"/>
    <cellStyle name="一般 2 7 7 9" xfId="16857" xr:uid="{00000000-0005-0000-0000-0000AC2D0000}"/>
    <cellStyle name="一般 2 7 8" xfId="400" xr:uid="{00000000-0005-0000-0000-0000AD2D0000}"/>
    <cellStyle name="一般 2 7 8 10" xfId="33484" xr:uid="{00000000-0005-0000-0000-0000AE2D0000}"/>
    <cellStyle name="一般 2 7 8 2" xfId="1460" xr:uid="{00000000-0005-0000-0000-0000AF2D0000}"/>
    <cellStyle name="一般 2 7 8 2 2" xfId="7550" xr:uid="{00000000-0005-0000-0000-0000B02D0000}"/>
    <cellStyle name="一般 2 7 8 2 2 2" xfId="24168" xr:uid="{00000000-0005-0000-0000-0000B12D0000}"/>
    <cellStyle name="一般 2 7 8 2 3" xfId="12735" xr:uid="{00000000-0005-0000-0000-0000B22D0000}"/>
    <cellStyle name="一般 2 7 8 2 3 2" xfId="29353" xr:uid="{00000000-0005-0000-0000-0000B32D0000}"/>
    <cellStyle name="一般 2 7 8 2 4" xfId="18983" xr:uid="{00000000-0005-0000-0000-0000B42D0000}"/>
    <cellStyle name="一般 2 7 8 2 5" xfId="34544" xr:uid="{00000000-0005-0000-0000-0000B52D0000}"/>
    <cellStyle name="一般 2 7 8 3" xfId="2520" xr:uid="{00000000-0005-0000-0000-0000B62D0000}"/>
    <cellStyle name="一般 2 7 8 3 2" xfId="8610" xr:uid="{00000000-0005-0000-0000-0000B72D0000}"/>
    <cellStyle name="一般 2 7 8 3 2 2" xfId="25228" xr:uid="{00000000-0005-0000-0000-0000B82D0000}"/>
    <cellStyle name="一般 2 7 8 3 3" xfId="13795" xr:uid="{00000000-0005-0000-0000-0000B92D0000}"/>
    <cellStyle name="一般 2 7 8 3 3 2" xfId="30413" xr:uid="{00000000-0005-0000-0000-0000BA2D0000}"/>
    <cellStyle name="一般 2 7 8 3 4" xfId="20043" xr:uid="{00000000-0005-0000-0000-0000BB2D0000}"/>
    <cellStyle name="一般 2 7 8 3 5" xfId="35604" xr:uid="{00000000-0005-0000-0000-0000BC2D0000}"/>
    <cellStyle name="一般 2 7 8 4" xfId="3580" xr:uid="{00000000-0005-0000-0000-0000BD2D0000}"/>
    <cellStyle name="一般 2 7 8 4 2" xfId="9670" xr:uid="{00000000-0005-0000-0000-0000BE2D0000}"/>
    <cellStyle name="一般 2 7 8 4 2 2" xfId="26288" xr:uid="{00000000-0005-0000-0000-0000BF2D0000}"/>
    <cellStyle name="一般 2 7 8 4 3" xfId="14855" xr:uid="{00000000-0005-0000-0000-0000C02D0000}"/>
    <cellStyle name="一般 2 7 8 4 3 2" xfId="31473" xr:uid="{00000000-0005-0000-0000-0000C12D0000}"/>
    <cellStyle name="一般 2 7 8 4 4" xfId="21103" xr:uid="{00000000-0005-0000-0000-0000C22D0000}"/>
    <cellStyle name="一般 2 7 8 4 5" xfId="36664" xr:uid="{00000000-0005-0000-0000-0000C32D0000}"/>
    <cellStyle name="一般 2 7 8 5" xfId="4640" xr:uid="{00000000-0005-0000-0000-0000C42D0000}"/>
    <cellStyle name="一般 2 7 8 5 2" xfId="10730" xr:uid="{00000000-0005-0000-0000-0000C52D0000}"/>
    <cellStyle name="一般 2 7 8 5 2 2" xfId="27348" xr:uid="{00000000-0005-0000-0000-0000C62D0000}"/>
    <cellStyle name="一般 2 7 8 5 3" xfId="15915" xr:uid="{00000000-0005-0000-0000-0000C72D0000}"/>
    <cellStyle name="一般 2 7 8 5 3 2" xfId="32533" xr:uid="{00000000-0005-0000-0000-0000C82D0000}"/>
    <cellStyle name="一般 2 7 8 5 4" xfId="22163" xr:uid="{00000000-0005-0000-0000-0000C92D0000}"/>
    <cellStyle name="一般 2 7 8 5 5" xfId="37724" xr:uid="{00000000-0005-0000-0000-0000CA2D0000}"/>
    <cellStyle name="一般 2 7 8 6" xfId="6490" xr:uid="{00000000-0005-0000-0000-0000CB2D0000}"/>
    <cellStyle name="一般 2 7 8 6 2" xfId="23108" xr:uid="{00000000-0005-0000-0000-0000CC2D0000}"/>
    <cellStyle name="一般 2 7 8 7" xfId="11675" xr:uid="{00000000-0005-0000-0000-0000CD2D0000}"/>
    <cellStyle name="一般 2 7 8 7 2" xfId="28293" xr:uid="{00000000-0005-0000-0000-0000CE2D0000}"/>
    <cellStyle name="一般 2 7 8 8" xfId="17923" xr:uid="{00000000-0005-0000-0000-0000CF2D0000}"/>
    <cellStyle name="一般 2 7 8 9" xfId="16981" xr:uid="{00000000-0005-0000-0000-0000D02D0000}"/>
    <cellStyle name="一般 2 7 9" xfId="518" xr:uid="{00000000-0005-0000-0000-0000D12D0000}"/>
    <cellStyle name="一般 2 7 9 10" xfId="33602" xr:uid="{00000000-0005-0000-0000-0000D22D0000}"/>
    <cellStyle name="一般 2 7 9 2" xfId="1578" xr:uid="{00000000-0005-0000-0000-0000D32D0000}"/>
    <cellStyle name="一般 2 7 9 2 2" xfId="7668" xr:uid="{00000000-0005-0000-0000-0000D42D0000}"/>
    <cellStyle name="一般 2 7 9 2 2 2" xfId="24286" xr:uid="{00000000-0005-0000-0000-0000D52D0000}"/>
    <cellStyle name="一般 2 7 9 2 3" xfId="12853" xr:uid="{00000000-0005-0000-0000-0000D62D0000}"/>
    <cellStyle name="一般 2 7 9 2 3 2" xfId="29471" xr:uid="{00000000-0005-0000-0000-0000D72D0000}"/>
    <cellStyle name="一般 2 7 9 2 4" xfId="19101" xr:uid="{00000000-0005-0000-0000-0000D82D0000}"/>
    <cellStyle name="一般 2 7 9 2 5" xfId="34662" xr:uid="{00000000-0005-0000-0000-0000D92D0000}"/>
    <cellStyle name="一般 2 7 9 3" xfId="2638" xr:uid="{00000000-0005-0000-0000-0000DA2D0000}"/>
    <cellStyle name="一般 2 7 9 3 2" xfId="8728" xr:uid="{00000000-0005-0000-0000-0000DB2D0000}"/>
    <cellStyle name="一般 2 7 9 3 2 2" xfId="25346" xr:uid="{00000000-0005-0000-0000-0000DC2D0000}"/>
    <cellStyle name="一般 2 7 9 3 3" xfId="13913" xr:uid="{00000000-0005-0000-0000-0000DD2D0000}"/>
    <cellStyle name="一般 2 7 9 3 3 2" xfId="30531" xr:uid="{00000000-0005-0000-0000-0000DE2D0000}"/>
    <cellStyle name="一般 2 7 9 3 4" xfId="20161" xr:uid="{00000000-0005-0000-0000-0000DF2D0000}"/>
    <cellStyle name="一般 2 7 9 3 5" xfId="35722" xr:uid="{00000000-0005-0000-0000-0000E02D0000}"/>
    <cellStyle name="一般 2 7 9 4" xfId="3698" xr:uid="{00000000-0005-0000-0000-0000E12D0000}"/>
    <cellStyle name="一般 2 7 9 4 2" xfId="9788" xr:uid="{00000000-0005-0000-0000-0000E22D0000}"/>
    <cellStyle name="一般 2 7 9 4 2 2" xfId="26406" xr:uid="{00000000-0005-0000-0000-0000E32D0000}"/>
    <cellStyle name="一般 2 7 9 4 3" xfId="14973" xr:uid="{00000000-0005-0000-0000-0000E42D0000}"/>
    <cellStyle name="一般 2 7 9 4 3 2" xfId="31591" xr:uid="{00000000-0005-0000-0000-0000E52D0000}"/>
    <cellStyle name="一般 2 7 9 4 4" xfId="21221" xr:uid="{00000000-0005-0000-0000-0000E62D0000}"/>
    <cellStyle name="一般 2 7 9 4 5" xfId="36782" xr:uid="{00000000-0005-0000-0000-0000E72D0000}"/>
    <cellStyle name="一般 2 7 9 5" xfId="4758" xr:uid="{00000000-0005-0000-0000-0000E82D0000}"/>
    <cellStyle name="一般 2 7 9 5 2" xfId="10848" xr:uid="{00000000-0005-0000-0000-0000E92D0000}"/>
    <cellStyle name="一般 2 7 9 5 2 2" xfId="27466" xr:uid="{00000000-0005-0000-0000-0000EA2D0000}"/>
    <cellStyle name="一般 2 7 9 5 3" xfId="16033" xr:uid="{00000000-0005-0000-0000-0000EB2D0000}"/>
    <cellStyle name="一般 2 7 9 5 3 2" xfId="32651" xr:uid="{00000000-0005-0000-0000-0000EC2D0000}"/>
    <cellStyle name="一般 2 7 9 5 4" xfId="22281" xr:uid="{00000000-0005-0000-0000-0000ED2D0000}"/>
    <cellStyle name="一般 2 7 9 5 5" xfId="37842" xr:uid="{00000000-0005-0000-0000-0000EE2D0000}"/>
    <cellStyle name="一般 2 7 9 6" xfId="6608" xr:uid="{00000000-0005-0000-0000-0000EF2D0000}"/>
    <cellStyle name="一般 2 7 9 6 2" xfId="23226" xr:uid="{00000000-0005-0000-0000-0000F02D0000}"/>
    <cellStyle name="一般 2 7 9 7" xfId="11793" xr:uid="{00000000-0005-0000-0000-0000F12D0000}"/>
    <cellStyle name="一般 2 7 9 7 2" xfId="28411" xr:uid="{00000000-0005-0000-0000-0000F22D0000}"/>
    <cellStyle name="一般 2 7 9 8" xfId="18041" xr:uid="{00000000-0005-0000-0000-0000F32D0000}"/>
    <cellStyle name="一般 2 7 9 9" xfId="17099" xr:uid="{00000000-0005-0000-0000-0000F42D0000}"/>
    <cellStyle name="一般 2 8" xfId="87" xr:uid="{00000000-0005-0000-0000-0000F52D0000}"/>
    <cellStyle name="一般 2 8 10" xfId="1040" xr:uid="{00000000-0005-0000-0000-0000F62D0000}"/>
    <cellStyle name="一般 2 8 10 2" xfId="7130" xr:uid="{00000000-0005-0000-0000-0000F72D0000}"/>
    <cellStyle name="一般 2 8 10 2 2" xfId="23748" xr:uid="{00000000-0005-0000-0000-0000F82D0000}"/>
    <cellStyle name="一般 2 8 10 3" xfId="12315" xr:uid="{00000000-0005-0000-0000-0000F92D0000}"/>
    <cellStyle name="一般 2 8 10 3 2" xfId="28933" xr:uid="{00000000-0005-0000-0000-0000FA2D0000}"/>
    <cellStyle name="一般 2 8 10 4" xfId="18563" xr:uid="{00000000-0005-0000-0000-0000FB2D0000}"/>
    <cellStyle name="一般 2 8 10 5" xfId="34124" xr:uid="{00000000-0005-0000-0000-0000FC2D0000}"/>
    <cellStyle name="一般 2 8 11" xfId="2100" xr:uid="{00000000-0005-0000-0000-0000FD2D0000}"/>
    <cellStyle name="一般 2 8 11 2" xfId="8190" xr:uid="{00000000-0005-0000-0000-0000FE2D0000}"/>
    <cellStyle name="一般 2 8 11 2 2" xfId="24808" xr:uid="{00000000-0005-0000-0000-0000FF2D0000}"/>
    <cellStyle name="一般 2 8 11 3" xfId="13375" xr:uid="{00000000-0005-0000-0000-0000002E0000}"/>
    <cellStyle name="一般 2 8 11 3 2" xfId="29993" xr:uid="{00000000-0005-0000-0000-0000012E0000}"/>
    <cellStyle name="一般 2 8 11 4" xfId="19623" xr:uid="{00000000-0005-0000-0000-0000022E0000}"/>
    <cellStyle name="一般 2 8 11 5" xfId="35184" xr:uid="{00000000-0005-0000-0000-0000032E0000}"/>
    <cellStyle name="一般 2 8 12" xfId="3160" xr:uid="{00000000-0005-0000-0000-0000042E0000}"/>
    <cellStyle name="一般 2 8 12 2" xfId="9250" xr:uid="{00000000-0005-0000-0000-0000052E0000}"/>
    <cellStyle name="一般 2 8 12 2 2" xfId="25868" xr:uid="{00000000-0005-0000-0000-0000062E0000}"/>
    <cellStyle name="一般 2 8 12 3" xfId="14435" xr:uid="{00000000-0005-0000-0000-0000072E0000}"/>
    <cellStyle name="一般 2 8 12 3 2" xfId="31053" xr:uid="{00000000-0005-0000-0000-0000082E0000}"/>
    <cellStyle name="一般 2 8 12 4" xfId="20683" xr:uid="{00000000-0005-0000-0000-0000092E0000}"/>
    <cellStyle name="一般 2 8 12 5" xfId="36244" xr:uid="{00000000-0005-0000-0000-00000A2E0000}"/>
    <cellStyle name="一般 2 8 13" xfId="4220" xr:uid="{00000000-0005-0000-0000-00000B2E0000}"/>
    <cellStyle name="一般 2 8 13 2" xfId="10310" xr:uid="{00000000-0005-0000-0000-00000C2E0000}"/>
    <cellStyle name="一般 2 8 13 2 2" xfId="26928" xr:uid="{00000000-0005-0000-0000-00000D2E0000}"/>
    <cellStyle name="一般 2 8 13 3" xfId="15495" xr:uid="{00000000-0005-0000-0000-00000E2E0000}"/>
    <cellStyle name="一般 2 8 13 3 2" xfId="32113" xr:uid="{00000000-0005-0000-0000-00000F2E0000}"/>
    <cellStyle name="一般 2 8 13 4" xfId="21743" xr:uid="{00000000-0005-0000-0000-0000102E0000}"/>
    <cellStyle name="一般 2 8 13 5" xfId="37304" xr:uid="{00000000-0005-0000-0000-0000112E0000}"/>
    <cellStyle name="一般 2 8 14" xfId="6177" xr:uid="{00000000-0005-0000-0000-0000122E0000}"/>
    <cellStyle name="一般 2 8 14 2" xfId="22795" xr:uid="{00000000-0005-0000-0000-0000132E0000}"/>
    <cellStyle name="一般 2 8 15" xfId="11362" xr:uid="{00000000-0005-0000-0000-0000142E0000}"/>
    <cellStyle name="一般 2 8 15 2" xfId="27980" xr:uid="{00000000-0005-0000-0000-0000152E0000}"/>
    <cellStyle name="一般 2 8 16" xfId="17598" xr:uid="{00000000-0005-0000-0000-0000162E0000}"/>
    <cellStyle name="一般 2 8 17" xfId="16561" xr:uid="{00000000-0005-0000-0000-0000172E0000}"/>
    <cellStyle name="一般 2 8 18" xfId="33171" xr:uid="{00000000-0005-0000-0000-0000182E0000}"/>
    <cellStyle name="一般 2 8 2" xfId="205" xr:uid="{00000000-0005-0000-0000-0000192E0000}"/>
    <cellStyle name="一般 2 8 2 10" xfId="33289" xr:uid="{00000000-0005-0000-0000-00001A2E0000}"/>
    <cellStyle name="一般 2 8 2 2" xfId="1265" xr:uid="{00000000-0005-0000-0000-00001B2E0000}"/>
    <cellStyle name="一般 2 8 2 2 2" xfId="7355" xr:uid="{00000000-0005-0000-0000-00001C2E0000}"/>
    <cellStyle name="一般 2 8 2 2 2 2" xfId="23973" xr:uid="{00000000-0005-0000-0000-00001D2E0000}"/>
    <cellStyle name="一般 2 8 2 2 3" xfId="12540" xr:uid="{00000000-0005-0000-0000-00001E2E0000}"/>
    <cellStyle name="一般 2 8 2 2 3 2" xfId="29158" xr:uid="{00000000-0005-0000-0000-00001F2E0000}"/>
    <cellStyle name="一般 2 8 2 2 4" xfId="18788" xr:uid="{00000000-0005-0000-0000-0000202E0000}"/>
    <cellStyle name="一般 2 8 2 2 5" xfId="34349" xr:uid="{00000000-0005-0000-0000-0000212E0000}"/>
    <cellStyle name="一般 2 8 2 3" xfId="2325" xr:uid="{00000000-0005-0000-0000-0000222E0000}"/>
    <cellStyle name="一般 2 8 2 3 2" xfId="8415" xr:uid="{00000000-0005-0000-0000-0000232E0000}"/>
    <cellStyle name="一般 2 8 2 3 2 2" xfId="25033" xr:uid="{00000000-0005-0000-0000-0000242E0000}"/>
    <cellStyle name="一般 2 8 2 3 3" xfId="13600" xr:uid="{00000000-0005-0000-0000-0000252E0000}"/>
    <cellStyle name="一般 2 8 2 3 3 2" xfId="30218" xr:uid="{00000000-0005-0000-0000-0000262E0000}"/>
    <cellStyle name="一般 2 8 2 3 4" xfId="19848" xr:uid="{00000000-0005-0000-0000-0000272E0000}"/>
    <cellStyle name="一般 2 8 2 3 5" xfId="35409" xr:uid="{00000000-0005-0000-0000-0000282E0000}"/>
    <cellStyle name="一般 2 8 2 4" xfId="3385" xr:uid="{00000000-0005-0000-0000-0000292E0000}"/>
    <cellStyle name="一般 2 8 2 4 2" xfId="9475" xr:uid="{00000000-0005-0000-0000-00002A2E0000}"/>
    <cellStyle name="一般 2 8 2 4 2 2" xfId="26093" xr:uid="{00000000-0005-0000-0000-00002B2E0000}"/>
    <cellStyle name="一般 2 8 2 4 3" xfId="14660" xr:uid="{00000000-0005-0000-0000-00002C2E0000}"/>
    <cellStyle name="一般 2 8 2 4 3 2" xfId="31278" xr:uid="{00000000-0005-0000-0000-00002D2E0000}"/>
    <cellStyle name="一般 2 8 2 4 4" xfId="20908" xr:uid="{00000000-0005-0000-0000-00002E2E0000}"/>
    <cellStyle name="一般 2 8 2 4 5" xfId="36469" xr:uid="{00000000-0005-0000-0000-00002F2E0000}"/>
    <cellStyle name="一般 2 8 2 5" xfId="4445" xr:uid="{00000000-0005-0000-0000-0000302E0000}"/>
    <cellStyle name="一般 2 8 2 5 2" xfId="10535" xr:uid="{00000000-0005-0000-0000-0000312E0000}"/>
    <cellStyle name="一般 2 8 2 5 2 2" xfId="27153" xr:uid="{00000000-0005-0000-0000-0000322E0000}"/>
    <cellStyle name="一般 2 8 2 5 3" xfId="15720" xr:uid="{00000000-0005-0000-0000-0000332E0000}"/>
    <cellStyle name="一般 2 8 2 5 3 2" xfId="32338" xr:uid="{00000000-0005-0000-0000-0000342E0000}"/>
    <cellStyle name="一般 2 8 2 5 4" xfId="21968" xr:uid="{00000000-0005-0000-0000-0000352E0000}"/>
    <cellStyle name="一般 2 8 2 5 5" xfId="37529" xr:uid="{00000000-0005-0000-0000-0000362E0000}"/>
    <cellStyle name="一般 2 8 2 6" xfId="6295" xr:uid="{00000000-0005-0000-0000-0000372E0000}"/>
    <cellStyle name="一般 2 8 2 6 2" xfId="22913" xr:uid="{00000000-0005-0000-0000-0000382E0000}"/>
    <cellStyle name="一般 2 8 2 7" xfId="11480" xr:uid="{00000000-0005-0000-0000-0000392E0000}"/>
    <cellStyle name="一般 2 8 2 7 2" xfId="28098" xr:uid="{00000000-0005-0000-0000-00003A2E0000}"/>
    <cellStyle name="一般 2 8 2 8" xfId="17716" xr:uid="{00000000-0005-0000-0000-00003B2E0000}"/>
    <cellStyle name="一般 2 8 2 9" xfId="16786" xr:uid="{00000000-0005-0000-0000-00003C2E0000}"/>
    <cellStyle name="一般 2 8 3" xfId="326" xr:uid="{00000000-0005-0000-0000-00003D2E0000}"/>
    <cellStyle name="一般 2 8 3 10" xfId="33410" xr:uid="{00000000-0005-0000-0000-00003E2E0000}"/>
    <cellStyle name="一般 2 8 3 2" xfId="1386" xr:uid="{00000000-0005-0000-0000-00003F2E0000}"/>
    <cellStyle name="一般 2 8 3 2 2" xfId="7476" xr:uid="{00000000-0005-0000-0000-0000402E0000}"/>
    <cellStyle name="一般 2 8 3 2 2 2" xfId="24094" xr:uid="{00000000-0005-0000-0000-0000412E0000}"/>
    <cellStyle name="一般 2 8 3 2 3" xfId="12661" xr:uid="{00000000-0005-0000-0000-0000422E0000}"/>
    <cellStyle name="一般 2 8 3 2 3 2" xfId="29279" xr:uid="{00000000-0005-0000-0000-0000432E0000}"/>
    <cellStyle name="一般 2 8 3 2 4" xfId="18909" xr:uid="{00000000-0005-0000-0000-0000442E0000}"/>
    <cellStyle name="一般 2 8 3 2 5" xfId="34470" xr:uid="{00000000-0005-0000-0000-0000452E0000}"/>
    <cellStyle name="一般 2 8 3 3" xfId="2446" xr:uid="{00000000-0005-0000-0000-0000462E0000}"/>
    <cellStyle name="一般 2 8 3 3 2" xfId="8536" xr:uid="{00000000-0005-0000-0000-0000472E0000}"/>
    <cellStyle name="一般 2 8 3 3 2 2" xfId="25154" xr:uid="{00000000-0005-0000-0000-0000482E0000}"/>
    <cellStyle name="一般 2 8 3 3 3" xfId="13721" xr:uid="{00000000-0005-0000-0000-0000492E0000}"/>
    <cellStyle name="一般 2 8 3 3 3 2" xfId="30339" xr:uid="{00000000-0005-0000-0000-00004A2E0000}"/>
    <cellStyle name="一般 2 8 3 3 4" xfId="19969" xr:uid="{00000000-0005-0000-0000-00004B2E0000}"/>
    <cellStyle name="一般 2 8 3 3 5" xfId="35530" xr:uid="{00000000-0005-0000-0000-00004C2E0000}"/>
    <cellStyle name="一般 2 8 3 4" xfId="3506" xr:uid="{00000000-0005-0000-0000-00004D2E0000}"/>
    <cellStyle name="一般 2 8 3 4 2" xfId="9596" xr:uid="{00000000-0005-0000-0000-00004E2E0000}"/>
    <cellStyle name="一般 2 8 3 4 2 2" xfId="26214" xr:uid="{00000000-0005-0000-0000-00004F2E0000}"/>
    <cellStyle name="一般 2 8 3 4 3" xfId="14781" xr:uid="{00000000-0005-0000-0000-0000502E0000}"/>
    <cellStyle name="一般 2 8 3 4 3 2" xfId="31399" xr:uid="{00000000-0005-0000-0000-0000512E0000}"/>
    <cellStyle name="一般 2 8 3 4 4" xfId="21029" xr:uid="{00000000-0005-0000-0000-0000522E0000}"/>
    <cellStyle name="一般 2 8 3 4 5" xfId="36590" xr:uid="{00000000-0005-0000-0000-0000532E0000}"/>
    <cellStyle name="一般 2 8 3 5" xfId="4566" xr:uid="{00000000-0005-0000-0000-0000542E0000}"/>
    <cellStyle name="一般 2 8 3 5 2" xfId="10656" xr:uid="{00000000-0005-0000-0000-0000552E0000}"/>
    <cellStyle name="一般 2 8 3 5 2 2" xfId="27274" xr:uid="{00000000-0005-0000-0000-0000562E0000}"/>
    <cellStyle name="一般 2 8 3 5 3" xfId="15841" xr:uid="{00000000-0005-0000-0000-0000572E0000}"/>
    <cellStyle name="一般 2 8 3 5 3 2" xfId="32459" xr:uid="{00000000-0005-0000-0000-0000582E0000}"/>
    <cellStyle name="一般 2 8 3 5 4" xfId="22089" xr:uid="{00000000-0005-0000-0000-0000592E0000}"/>
    <cellStyle name="一般 2 8 3 5 5" xfId="37650" xr:uid="{00000000-0005-0000-0000-00005A2E0000}"/>
    <cellStyle name="一般 2 8 3 6" xfId="6416" xr:uid="{00000000-0005-0000-0000-00005B2E0000}"/>
    <cellStyle name="一般 2 8 3 6 2" xfId="23034" xr:uid="{00000000-0005-0000-0000-00005C2E0000}"/>
    <cellStyle name="一般 2 8 3 7" xfId="11601" xr:uid="{00000000-0005-0000-0000-00005D2E0000}"/>
    <cellStyle name="一般 2 8 3 7 2" xfId="28219" xr:uid="{00000000-0005-0000-0000-00005E2E0000}"/>
    <cellStyle name="一般 2 8 3 8" xfId="17849" xr:uid="{00000000-0005-0000-0000-00005F2E0000}"/>
    <cellStyle name="一般 2 8 3 9" xfId="16907" xr:uid="{00000000-0005-0000-0000-0000602E0000}"/>
    <cellStyle name="一般 2 8 4" xfId="450" xr:uid="{00000000-0005-0000-0000-0000612E0000}"/>
    <cellStyle name="一般 2 8 4 10" xfId="33534" xr:uid="{00000000-0005-0000-0000-0000622E0000}"/>
    <cellStyle name="一般 2 8 4 2" xfId="1510" xr:uid="{00000000-0005-0000-0000-0000632E0000}"/>
    <cellStyle name="一般 2 8 4 2 2" xfId="7600" xr:uid="{00000000-0005-0000-0000-0000642E0000}"/>
    <cellStyle name="一般 2 8 4 2 2 2" xfId="24218" xr:uid="{00000000-0005-0000-0000-0000652E0000}"/>
    <cellStyle name="一般 2 8 4 2 3" xfId="12785" xr:uid="{00000000-0005-0000-0000-0000662E0000}"/>
    <cellStyle name="一般 2 8 4 2 3 2" xfId="29403" xr:uid="{00000000-0005-0000-0000-0000672E0000}"/>
    <cellStyle name="一般 2 8 4 2 4" xfId="19033" xr:uid="{00000000-0005-0000-0000-0000682E0000}"/>
    <cellStyle name="一般 2 8 4 2 5" xfId="34594" xr:uid="{00000000-0005-0000-0000-0000692E0000}"/>
    <cellStyle name="一般 2 8 4 3" xfId="2570" xr:uid="{00000000-0005-0000-0000-00006A2E0000}"/>
    <cellStyle name="一般 2 8 4 3 2" xfId="8660" xr:uid="{00000000-0005-0000-0000-00006B2E0000}"/>
    <cellStyle name="一般 2 8 4 3 2 2" xfId="25278" xr:uid="{00000000-0005-0000-0000-00006C2E0000}"/>
    <cellStyle name="一般 2 8 4 3 3" xfId="13845" xr:uid="{00000000-0005-0000-0000-00006D2E0000}"/>
    <cellStyle name="一般 2 8 4 3 3 2" xfId="30463" xr:uid="{00000000-0005-0000-0000-00006E2E0000}"/>
    <cellStyle name="一般 2 8 4 3 4" xfId="20093" xr:uid="{00000000-0005-0000-0000-00006F2E0000}"/>
    <cellStyle name="一般 2 8 4 3 5" xfId="35654" xr:uid="{00000000-0005-0000-0000-0000702E0000}"/>
    <cellStyle name="一般 2 8 4 4" xfId="3630" xr:uid="{00000000-0005-0000-0000-0000712E0000}"/>
    <cellStyle name="一般 2 8 4 4 2" xfId="9720" xr:uid="{00000000-0005-0000-0000-0000722E0000}"/>
    <cellStyle name="一般 2 8 4 4 2 2" xfId="26338" xr:uid="{00000000-0005-0000-0000-0000732E0000}"/>
    <cellStyle name="一般 2 8 4 4 3" xfId="14905" xr:uid="{00000000-0005-0000-0000-0000742E0000}"/>
    <cellStyle name="一般 2 8 4 4 3 2" xfId="31523" xr:uid="{00000000-0005-0000-0000-0000752E0000}"/>
    <cellStyle name="一般 2 8 4 4 4" xfId="21153" xr:uid="{00000000-0005-0000-0000-0000762E0000}"/>
    <cellStyle name="一般 2 8 4 4 5" xfId="36714" xr:uid="{00000000-0005-0000-0000-0000772E0000}"/>
    <cellStyle name="一般 2 8 4 5" xfId="4690" xr:uid="{00000000-0005-0000-0000-0000782E0000}"/>
    <cellStyle name="一般 2 8 4 5 2" xfId="10780" xr:uid="{00000000-0005-0000-0000-0000792E0000}"/>
    <cellStyle name="一般 2 8 4 5 2 2" xfId="27398" xr:uid="{00000000-0005-0000-0000-00007A2E0000}"/>
    <cellStyle name="一般 2 8 4 5 3" xfId="15965" xr:uid="{00000000-0005-0000-0000-00007B2E0000}"/>
    <cellStyle name="一般 2 8 4 5 3 2" xfId="32583" xr:uid="{00000000-0005-0000-0000-00007C2E0000}"/>
    <cellStyle name="一般 2 8 4 5 4" xfId="22213" xr:uid="{00000000-0005-0000-0000-00007D2E0000}"/>
    <cellStyle name="一般 2 8 4 5 5" xfId="37774" xr:uid="{00000000-0005-0000-0000-00007E2E0000}"/>
    <cellStyle name="一般 2 8 4 6" xfId="6540" xr:uid="{00000000-0005-0000-0000-00007F2E0000}"/>
    <cellStyle name="一般 2 8 4 6 2" xfId="23158" xr:uid="{00000000-0005-0000-0000-0000802E0000}"/>
    <cellStyle name="一般 2 8 4 7" xfId="11725" xr:uid="{00000000-0005-0000-0000-0000812E0000}"/>
    <cellStyle name="一般 2 8 4 7 2" xfId="28343" xr:uid="{00000000-0005-0000-0000-0000822E0000}"/>
    <cellStyle name="一般 2 8 4 8" xfId="17973" xr:uid="{00000000-0005-0000-0000-0000832E0000}"/>
    <cellStyle name="一般 2 8 4 9" xfId="17031" xr:uid="{00000000-0005-0000-0000-0000842E0000}"/>
    <cellStyle name="一般 2 8 5" xfId="568" xr:uid="{00000000-0005-0000-0000-0000852E0000}"/>
    <cellStyle name="一般 2 8 5 10" xfId="33652" xr:uid="{00000000-0005-0000-0000-0000862E0000}"/>
    <cellStyle name="一般 2 8 5 2" xfId="1628" xr:uid="{00000000-0005-0000-0000-0000872E0000}"/>
    <cellStyle name="一般 2 8 5 2 2" xfId="7718" xr:uid="{00000000-0005-0000-0000-0000882E0000}"/>
    <cellStyle name="一般 2 8 5 2 2 2" xfId="24336" xr:uid="{00000000-0005-0000-0000-0000892E0000}"/>
    <cellStyle name="一般 2 8 5 2 3" xfId="12903" xr:uid="{00000000-0005-0000-0000-00008A2E0000}"/>
    <cellStyle name="一般 2 8 5 2 3 2" xfId="29521" xr:uid="{00000000-0005-0000-0000-00008B2E0000}"/>
    <cellStyle name="一般 2 8 5 2 4" xfId="19151" xr:uid="{00000000-0005-0000-0000-00008C2E0000}"/>
    <cellStyle name="一般 2 8 5 2 5" xfId="34712" xr:uid="{00000000-0005-0000-0000-00008D2E0000}"/>
    <cellStyle name="一般 2 8 5 3" xfId="2688" xr:uid="{00000000-0005-0000-0000-00008E2E0000}"/>
    <cellStyle name="一般 2 8 5 3 2" xfId="8778" xr:uid="{00000000-0005-0000-0000-00008F2E0000}"/>
    <cellStyle name="一般 2 8 5 3 2 2" xfId="25396" xr:uid="{00000000-0005-0000-0000-0000902E0000}"/>
    <cellStyle name="一般 2 8 5 3 3" xfId="13963" xr:uid="{00000000-0005-0000-0000-0000912E0000}"/>
    <cellStyle name="一般 2 8 5 3 3 2" xfId="30581" xr:uid="{00000000-0005-0000-0000-0000922E0000}"/>
    <cellStyle name="一般 2 8 5 3 4" xfId="20211" xr:uid="{00000000-0005-0000-0000-0000932E0000}"/>
    <cellStyle name="一般 2 8 5 3 5" xfId="35772" xr:uid="{00000000-0005-0000-0000-0000942E0000}"/>
    <cellStyle name="一般 2 8 5 4" xfId="3748" xr:uid="{00000000-0005-0000-0000-0000952E0000}"/>
    <cellStyle name="一般 2 8 5 4 2" xfId="9838" xr:uid="{00000000-0005-0000-0000-0000962E0000}"/>
    <cellStyle name="一般 2 8 5 4 2 2" xfId="26456" xr:uid="{00000000-0005-0000-0000-0000972E0000}"/>
    <cellStyle name="一般 2 8 5 4 3" xfId="15023" xr:uid="{00000000-0005-0000-0000-0000982E0000}"/>
    <cellStyle name="一般 2 8 5 4 3 2" xfId="31641" xr:uid="{00000000-0005-0000-0000-0000992E0000}"/>
    <cellStyle name="一般 2 8 5 4 4" xfId="21271" xr:uid="{00000000-0005-0000-0000-00009A2E0000}"/>
    <cellStyle name="一般 2 8 5 4 5" xfId="36832" xr:uid="{00000000-0005-0000-0000-00009B2E0000}"/>
    <cellStyle name="一般 2 8 5 5" xfId="4808" xr:uid="{00000000-0005-0000-0000-00009C2E0000}"/>
    <cellStyle name="一般 2 8 5 5 2" xfId="10898" xr:uid="{00000000-0005-0000-0000-00009D2E0000}"/>
    <cellStyle name="一般 2 8 5 5 2 2" xfId="27516" xr:uid="{00000000-0005-0000-0000-00009E2E0000}"/>
    <cellStyle name="一般 2 8 5 5 3" xfId="16083" xr:uid="{00000000-0005-0000-0000-00009F2E0000}"/>
    <cellStyle name="一般 2 8 5 5 3 2" xfId="32701" xr:uid="{00000000-0005-0000-0000-0000A02E0000}"/>
    <cellStyle name="一般 2 8 5 5 4" xfId="22331" xr:uid="{00000000-0005-0000-0000-0000A12E0000}"/>
    <cellStyle name="一般 2 8 5 5 5" xfId="37892" xr:uid="{00000000-0005-0000-0000-0000A22E0000}"/>
    <cellStyle name="一般 2 8 5 6" xfId="6658" xr:uid="{00000000-0005-0000-0000-0000A32E0000}"/>
    <cellStyle name="一般 2 8 5 6 2" xfId="23276" xr:uid="{00000000-0005-0000-0000-0000A42E0000}"/>
    <cellStyle name="一般 2 8 5 7" xfId="11843" xr:uid="{00000000-0005-0000-0000-0000A52E0000}"/>
    <cellStyle name="一般 2 8 5 7 2" xfId="28461" xr:uid="{00000000-0005-0000-0000-0000A62E0000}"/>
    <cellStyle name="一般 2 8 5 8" xfId="18091" xr:uid="{00000000-0005-0000-0000-0000A72E0000}"/>
    <cellStyle name="一般 2 8 5 9" xfId="17149" xr:uid="{00000000-0005-0000-0000-0000A82E0000}"/>
    <cellStyle name="一般 2 8 6" xfId="686" xr:uid="{00000000-0005-0000-0000-0000A92E0000}"/>
    <cellStyle name="一般 2 8 6 10" xfId="33770" xr:uid="{00000000-0005-0000-0000-0000AA2E0000}"/>
    <cellStyle name="一般 2 8 6 2" xfId="1746" xr:uid="{00000000-0005-0000-0000-0000AB2E0000}"/>
    <cellStyle name="一般 2 8 6 2 2" xfId="7836" xr:uid="{00000000-0005-0000-0000-0000AC2E0000}"/>
    <cellStyle name="一般 2 8 6 2 2 2" xfId="24454" xr:uid="{00000000-0005-0000-0000-0000AD2E0000}"/>
    <cellStyle name="一般 2 8 6 2 3" xfId="13021" xr:uid="{00000000-0005-0000-0000-0000AE2E0000}"/>
    <cellStyle name="一般 2 8 6 2 3 2" xfId="29639" xr:uid="{00000000-0005-0000-0000-0000AF2E0000}"/>
    <cellStyle name="一般 2 8 6 2 4" xfId="19269" xr:uid="{00000000-0005-0000-0000-0000B02E0000}"/>
    <cellStyle name="一般 2 8 6 2 5" xfId="34830" xr:uid="{00000000-0005-0000-0000-0000B12E0000}"/>
    <cellStyle name="一般 2 8 6 3" xfId="2806" xr:uid="{00000000-0005-0000-0000-0000B22E0000}"/>
    <cellStyle name="一般 2 8 6 3 2" xfId="8896" xr:uid="{00000000-0005-0000-0000-0000B32E0000}"/>
    <cellStyle name="一般 2 8 6 3 2 2" xfId="25514" xr:uid="{00000000-0005-0000-0000-0000B42E0000}"/>
    <cellStyle name="一般 2 8 6 3 3" xfId="14081" xr:uid="{00000000-0005-0000-0000-0000B52E0000}"/>
    <cellStyle name="一般 2 8 6 3 3 2" xfId="30699" xr:uid="{00000000-0005-0000-0000-0000B62E0000}"/>
    <cellStyle name="一般 2 8 6 3 4" xfId="20329" xr:uid="{00000000-0005-0000-0000-0000B72E0000}"/>
    <cellStyle name="一般 2 8 6 3 5" xfId="35890" xr:uid="{00000000-0005-0000-0000-0000B82E0000}"/>
    <cellStyle name="一般 2 8 6 4" xfId="3866" xr:uid="{00000000-0005-0000-0000-0000B92E0000}"/>
    <cellStyle name="一般 2 8 6 4 2" xfId="9956" xr:uid="{00000000-0005-0000-0000-0000BA2E0000}"/>
    <cellStyle name="一般 2 8 6 4 2 2" xfId="26574" xr:uid="{00000000-0005-0000-0000-0000BB2E0000}"/>
    <cellStyle name="一般 2 8 6 4 3" xfId="15141" xr:uid="{00000000-0005-0000-0000-0000BC2E0000}"/>
    <cellStyle name="一般 2 8 6 4 3 2" xfId="31759" xr:uid="{00000000-0005-0000-0000-0000BD2E0000}"/>
    <cellStyle name="一般 2 8 6 4 4" xfId="21389" xr:uid="{00000000-0005-0000-0000-0000BE2E0000}"/>
    <cellStyle name="一般 2 8 6 4 5" xfId="36950" xr:uid="{00000000-0005-0000-0000-0000BF2E0000}"/>
    <cellStyle name="一般 2 8 6 5" xfId="4926" xr:uid="{00000000-0005-0000-0000-0000C02E0000}"/>
    <cellStyle name="一般 2 8 6 5 2" xfId="11016" xr:uid="{00000000-0005-0000-0000-0000C12E0000}"/>
    <cellStyle name="一般 2 8 6 5 2 2" xfId="27634" xr:uid="{00000000-0005-0000-0000-0000C22E0000}"/>
    <cellStyle name="一般 2 8 6 5 3" xfId="16201" xr:uid="{00000000-0005-0000-0000-0000C32E0000}"/>
    <cellStyle name="一般 2 8 6 5 3 2" xfId="32819" xr:uid="{00000000-0005-0000-0000-0000C42E0000}"/>
    <cellStyle name="一般 2 8 6 5 4" xfId="22449" xr:uid="{00000000-0005-0000-0000-0000C52E0000}"/>
    <cellStyle name="一般 2 8 6 5 5" xfId="38010" xr:uid="{00000000-0005-0000-0000-0000C62E0000}"/>
    <cellStyle name="一般 2 8 6 6" xfId="6776" xr:uid="{00000000-0005-0000-0000-0000C72E0000}"/>
    <cellStyle name="一般 2 8 6 6 2" xfId="23394" xr:uid="{00000000-0005-0000-0000-0000C82E0000}"/>
    <cellStyle name="一般 2 8 6 7" xfId="11961" xr:uid="{00000000-0005-0000-0000-0000C92E0000}"/>
    <cellStyle name="一般 2 8 6 7 2" xfId="28579" xr:uid="{00000000-0005-0000-0000-0000CA2E0000}"/>
    <cellStyle name="一般 2 8 6 8" xfId="18209" xr:uid="{00000000-0005-0000-0000-0000CB2E0000}"/>
    <cellStyle name="一般 2 8 6 9" xfId="17267" xr:uid="{00000000-0005-0000-0000-0000CC2E0000}"/>
    <cellStyle name="一般 2 8 7" xfId="804" xr:uid="{00000000-0005-0000-0000-0000CD2E0000}"/>
    <cellStyle name="一般 2 8 7 10" xfId="33888" xr:uid="{00000000-0005-0000-0000-0000CE2E0000}"/>
    <cellStyle name="一般 2 8 7 2" xfId="1864" xr:uid="{00000000-0005-0000-0000-0000CF2E0000}"/>
    <cellStyle name="一般 2 8 7 2 2" xfId="7954" xr:uid="{00000000-0005-0000-0000-0000D02E0000}"/>
    <cellStyle name="一般 2 8 7 2 2 2" xfId="24572" xr:uid="{00000000-0005-0000-0000-0000D12E0000}"/>
    <cellStyle name="一般 2 8 7 2 3" xfId="13139" xr:uid="{00000000-0005-0000-0000-0000D22E0000}"/>
    <cellStyle name="一般 2 8 7 2 3 2" xfId="29757" xr:uid="{00000000-0005-0000-0000-0000D32E0000}"/>
    <cellStyle name="一般 2 8 7 2 4" xfId="19387" xr:uid="{00000000-0005-0000-0000-0000D42E0000}"/>
    <cellStyle name="一般 2 8 7 2 5" xfId="34948" xr:uid="{00000000-0005-0000-0000-0000D52E0000}"/>
    <cellStyle name="一般 2 8 7 3" xfId="2924" xr:uid="{00000000-0005-0000-0000-0000D62E0000}"/>
    <cellStyle name="一般 2 8 7 3 2" xfId="9014" xr:uid="{00000000-0005-0000-0000-0000D72E0000}"/>
    <cellStyle name="一般 2 8 7 3 2 2" xfId="25632" xr:uid="{00000000-0005-0000-0000-0000D82E0000}"/>
    <cellStyle name="一般 2 8 7 3 3" xfId="14199" xr:uid="{00000000-0005-0000-0000-0000D92E0000}"/>
    <cellStyle name="一般 2 8 7 3 3 2" xfId="30817" xr:uid="{00000000-0005-0000-0000-0000DA2E0000}"/>
    <cellStyle name="一般 2 8 7 3 4" xfId="20447" xr:uid="{00000000-0005-0000-0000-0000DB2E0000}"/>
    <cellStyle name="一般 2 8 7 3 5" xfId="36008" xr:uid="{00000000-0005-0000-0000-0000DC2E0000}"/>
    <cellStyle name="一般 2 8 7 4" xfId="3984" xr:uid="{00000000-0005-0000-0000-0000DD2E0000}"/>
    <cellStyle name="一般 2 8 7 4 2" xfId="10074" xr:uid="{00000000-0005-0000-0000-0000DE2E0000}"/>
    <cellStyle name="一般 2 8 7 4 2 2" xfId="26692" xr:uid="{00000000-0005-0000-0000-0000DF2E0000}"/>
    <cellStyle name="一般 2 8 7 4 3" xfId="15259" xr:uid="{00000000-0005-0000-0000-0000E02E0000}"/>
    <cellStyle name="一般 2 8 7 4 3 2" xfId="31877" xr:uid="{00000000-0005-0000-0000-0000E12E0000}"/>
    <cellStyle name="一般 2 8 7 4 4" xfId="21507" xr:uid="{00000000-0005-0000-0000-0000E22E0000}"/>
    <cellStyle name="一般 2 8 7 4 5" xfId="37068" xr:uid="{00000000-0005-0000-0000-0000E32E0000}"/>
    <cellStyle name="一般 2 8 7 5" xfId="5044" xr:uid="{00000000-0005-0000-0000-0000E42E0000}"/>
    <cellStyle name="一般 2 8 7 5 2" xfId="11134" xr:uid="{00000000-0005-0000-0000-0000E52E0000}"/>
    <cellStyle name="一般 2 8 7 5 2 2" xfId="27752" xr:uid="{00000000-0005-0000-0000-0000E62E0000}"/>
    <cellStyle name="一般 2 8 7 5 3" xfId="16319" xr:uid="{00000000-0005-0000-0000-0000E72E0000}"/>
    <cellStyle name="一般 2 8 7 5 3 2" xfId="32937" xr:uid="{00000000-0005-0000-0000-0000E82E0000}"/>
    <cellStyle name="一般 2 8 7 5 4" xfId="22567" xr:uid="{00000000-0005-0000-0000-0000E92E0000}"/>
    <cellStyle name="一般 2 8 7 5 5" xfId="38128" xr:uid="{00000000-0005-0000-0000-0000EA2E0000}"/>
    <cellStyle name="一般 2 8 7 6" xfId="6894" xr:uid="{00000000-0005-0000-0000-0000EB2E0000}"/>
    <cellStyle name="一般 2 8 7 6 2" xfId="23512" xr:uid="{00000000-0005-0000-0000-0000EC2E0000}"/>
    <cellStyle name="一般 2 8 7 7" xfId="12079" xr:uid="{00000000-0005-0000-0000-0000ED2E0000}"/>
    <cellStyle name="一般 2 8 7 7 2" xfId="28697" xr:uid="{00000000-0005-0000-0000-0000EE2E0000}"/>
    <cellStyle name="一般 2 8 7 8" xfId="18327" xr:uid="{00000000-0005-0000-0000-0000EF2E0000}"/>
    <cellStyle name="一般 2 8 7 9" xfId="17385" xr:uid="{00000000-0005-0000-0000-0000F02E0000}"/>
    <cellStyle name="一般 2 8 8" xfId="922" xr:uid="{00000000-0005-0000-0000-0000F12E0000}"/>
    <cellStyle name="一般 2 8 8 10" xfId="34006" xr:uid="{00000000-0005-0000-0000-0000F22E0000}"/>
    <cellStyle name="一般 2 8 8 2" xfId="1982" xr:uid="{00000000-0005-0000-0000-0000F32E0000}"/>
    <cellStyle name="一般 2 8 8 2 2" xfId="8072" xr:uid="{00000000-0005-0000-0000-0000F42E0000}"/>
    <cellStyle name="一般 2 8 8 2 2 2" xfId="24690" xr:uid="{00000000-0005-0000-0000-0000F52E0000}"/>
    <cellStyle name="一般 2 8 8 2 3" xfId="13257" xr:uid="{00000000-0005-0000-0000-0000F62E0000}"/>
    <cellStyle name="一般 2 8 8 2 3 2" xfId="29875" xr:uid="{00000000-0005-0000-0000-0000F72E0000}"/>
    <cellStyle name="一般 2 8 8 2 4" xfId="19505" xr:uid="{00000000-0005-0000-0000-0000F82E0000}"/>
    <cellStyle name="一般 2 8 8 2 5" xfId="35066" xr:uid="{00000000-0005-0000-0000-0000F92E0000}"/>
    <cellStyle name="一般 2 8 8 3" xfId="3042" xr:uid="{00000000-0005-0000-0000-0000FA2E0000}"/>
    <cellStyle name="一般 2 8 8 3 2" xfId="9132" xr:uid="{00000000-0005-0000-0000-0000FB2E0000}"/>
    <cellStyle name="一般 2 8 8 3 2 2" xfId="25750" xr:uid="{00000000-0005-0000-0000-0000FC2E0000}"/>
    <cellStyle name="一般 2 8 8 3 3" xfId="14317" xr:uid="{00000000-0005-0000-0000-0000FD2E0000}"/>
    <cellStyle name="一般 2 8 8 3 3 2" xfId="30935" xr:uid="{00000000-0005-0000-0000-0000FE2E0000}"/>
    <cellStyle name="一般 2 8 8 3 4" xfId="20565" xr:uid="{00000000-0005-0000-0000-0000FF2E0000}"/>
    <cellStyle name="一般 2 8 8 3 5" xfId="36126" xr:uid="{00000000-0005-0000-0000-0000002F0000}"/>
    <cellStyle name="一般 2 8 8 4" xfId="4102" xr:uid="{00000000-0005-0000-0000-0000012F0000}"/>
    <cellStyle name="一般 2 8 8 4 2" xfId="10192" xr:uid="{00000000-0005-0000-0000-0000022F0000}"/>
    <cellStyle name="一般 2 8 8 4 2 2" xfId="26810" xr:uid="{00000000-0005-0000-0000-0000032F0000}"/>
    <cellStyle name="一般 2 8 8 4 3" xfId="15377" xr:uid="{00000000-0005-0000-0000-0000042F0000}"/>
    <cellStyle name="一般 2 8 8 4 3 2" xfId="31995" xr:uid="{00000000-0005-0000-0000-0000052F0000}"/>
    <cellStyle name="一般 2 8 8 4 4" xfId="21625" xr:uid="{00000000-0005-0000-0000-0000062F0000}"/>
    <cellStyle name="一般 2 8 8 4 5" xfId="37186" xr:uid="{00000000-0005-0000-0000-0000072F0000}"/>
    <cellStyle name="一般 2 8 8 5" xfId="5162" xr:uid="{00000000-0005-0000-0000-0000082F0000}"/>
    <cellStyle name="一般 2 8 8 5 2" xfId="11252" xr:uid="{00000000-0005-0000-0000-0000092F0000}"/>
    <cellStyle name="一般 2 8 8 5 2 2" xfId="27870" xr:uid="{00000000-0005-0000-0000-00000A2F0000}"/>
    <cellStyle name="一般 2 8 8 5 3" xfId="16437" xr:uid="{00000000-0005-0000-0000-00000B2F0000}"/>
    <cellStyle name="一般 2 8 8 5 3 2" xfId="33055" xr:uid="{00000000-0005-0000-0000-00000C2F0000}"/>
    <cellStyle name="一般 2 8 8 5 4" xfId="22685" xr:uid="{00000000-0005-0000-0000-00000D2F0000}"/>
    <cellStyle name="一般 2 8 8 5 5" xfId="38246" xr:uid="{00000000-0005-0000-0000-00000E2F0000}"/>
    <cellStyle name="一般 2 8 8 6" xfId="7012" xr:uid="{00000000-0005-0000-0000-00000F2F0000}"/>
    <cellStyle name="一般 2 8 8 6 2" xfId="23630" xr:uid="{00000000-0005-0000-0000-0000102F0000}"/>
    <cellStyle name="一般 2 8 8 7" xfId="12197" xr:uid="{00000000-0005-0000-0000-0000112F0000}"/>
    <cellStyle name="一般 2 8 8 7 2" xfId="28815" xr:uid="{00000000-0005-0000-0000-0000122F0000}"/>
    <cellStyle name="一般 2 8 8 8" xfId="18445" xr:uid="{00000000-0005-0000-0000-0000132F0000}"/>
    <cellStyle name="一般 2 8 8 9" xfId="17503" xr:uid="{00000000-0005-0000-0000-0000142F0000}"/>
    <cellStyle name="一般 2 8 9" xfId="1147" xr:uid="{00000000-0005-0000-0000-0000152F0000}"/>
    <cellStyle name="一般 2 8 9 2" xfId="2207" xr:uid="{00000000-0005-0000-0000-0000162F0000}"/>
    <cellStyle name="一般 2 8 9 2 2" xfId="8297" xr:uid="{00000000-0005-0000-0000-0000172F0000}"/>
    <cellStyle name="一般 2 8 9 2 2 2" xfId="24915" xr:uid="{00000000-0005-0000-0000-0000182F0000}"/>
    <cellStyle name="一般 2 8 9 2 3" xfId="13482" xr:uid="{00000000-0005-0000-0000-0000192F0000}"/>
    <cellStyle name="一般 2 8 9 2 3 2" xfId="30100" xr:uid="{00000000-0005-0000-0000-00001A2F0000}"/>
    <cellStyle name="一般 2 8 9 2 4" xfId="19730" xr:uid="{00000000-0005-0000-0000-00001B2F0000}"/>
    <cellStyle name="一般 2 8 9 2 5" xfId="35291" xr:uid="{00000000-0005-0000-0000-00001C2F0000}"/>
    <cellStyle name="一般 2 8 9 3" xfId="3267" xr:uid="{00000000-0005-0000-0000-00001D2F0000}"/>
    <cellStyle name="一般 2 8 9 3 2" xfId="9357" xr:uid="{00000000-0005-0000-0000-00001E2F0000}"/>
    <cellStyle name="一般 2 8 9 3 2 2" xfId="25975" xr:uid="{00000000-0005-0000-0000-00001F2F0000}"/>
    <cellStyle name="一般 2 8 9 3 3" xfId="14542" xr:uid="{00000000-0005-0000-0000-0000202F0000}"/>
    <cellStyle name="一般 2 8 9 3 3 2" xfId="31160" xr:uid="{00000000-0005-0000-0000-0000212F0000}"/>
    <cellStyle name="一般 2 8 9 3 4" xfId="20790" xr:uid="{00000000-0005-0000-0000-0000222F0000}"/>
    <cellStyle name="一般 2 8 9 3 5" xfId="36351" xr:uid="{00000000-0005-0000-0000-0000232F0000}"/>
    <cellStyle name="一般 2 8 9 4" xfId="4327" xr:uid="{00000000-0005-0000-0000-0000242F0000}"/>
    <cellStyle name="一般 2 8 9 4 2" xfId="10417" xr:uid="{00000000-0005-0000-0000-0000252F0000}"/>
    <cellStyle name="一般 2 8 9 4 2 2" xfId="27035" xr:uid="{00000000-0005-0000-0000-0000262F0000}"/>
    <cellStyle name="一般 2 8 9 4 3" xfId="15602" xr:uid="{00000000-0005-0000-0000-0000272F0000}"/>
    <cellStyle name="一般 2 8 9 4 3 2" xfId="32220" xr:uid="{00000000-0005-0000-0000-0000282F0000}"/>
    <cellStyle name="一般 2 8 9 4 4" xfId="21850" xr:uid="{00000000-0005-0000-0000-0000292F0000}"/>
    <cellStyle name="一般 2 8 9 4 5" xfId="37411" xr:uid="{00000000-0005-0000-0000-00002A2F0000}"/>
    <cellStyle name="一般 2 8 9 5" xfId="7237" xr:uid="{00000000-0005-0000-0000-00002B2F0000}"/>
    <cellStyle name="一般 2 8 9 5 2" xfId="23855" xr:uid="{00000000-0005-0000-0000-00002C2F0000}"/>
    <cellStyle name="一般 2 8 9 6" xfId="12422" xr:uid="{00000000-0005-0000-0000-00002D2F0000}"/>
    <cellStyle name="一般 2 8 9 6 2" xfId="29040" xr:uid="{00000000-0005-0000-0000-00002E2F0000}"/>
    <cellStyle name="一般 2 8 9 7" xfId="18670" xr:uid="{00000000-0005-0000-0000-00002F2F0000}"/>
    <cellStyle name="一般 2 8 9 8" xfId="16668" xr:uid="{00000000-0005-0000-0000-0000302F0000}"/>
    <cellStyle name="一般 2 8 9 9" xfId="34231" xr:uid="{00000000-0005-0000-0000-0000312F0000}"/>
    <cellStyle name="一般 2 9" xfId="115" xr:uid="{00000000-0005-0000-0000-0000322F0000}"/>
    <cellStyle name="一般 2 9 10" xfId="1068" xr:uid="{00000000-0005-0000-0000-0000332F0000}"/>
    <cellStyle name="一般 2 9 10 2" xfId="7158" xr:uid="{00000000-0005-0000-0000-0000342F0000}"/>
    <cellStyle name="一般 2 9 10 2 2" xfId="23776" xr:uid="{00000000-0005-0000-0000-0000352F0000}"/>
    <cellStyle name="一般 2 9 10 3" xfId="12343" xr:uid="{00000000-0005-0000-0000-0000362F0000}"/>
    <cellStyle name="一般 2 9 10 3 2" xfId="28961" xr:uid="{00000000-0005-0000-0000-0000372F0000}"/>
    <cellStyle name="一般 2 9 10 4" xfId="18591" xr:uid="{00000000-0005-0000-0000-0000382F0000}"/>
    <cellStyle name="一般 2 9 10 5" xfId="34152" xr:uid="{00000000-0005-0000-0000-0000392F0000}"/>
    <cellStyle name="一般 2 9 11" xfId="2128" xr:uid="{00000000-0005-0000-0000-00003A2F0000}"/>
    <cellStyle name="一般 2 9 11 2" xfId="8218" xr:uid="{00000000-0005-0000-0000-00003B2F0000}"/>
    <cellStyle name="一般 2 9 11 2 2" xfId="24836" xr:uid="{00000000-0005-0000-0000-00003C2F0000}"/>
    <cellStyle name="一般 2 9 11 3" xfId="13403" xr:uid="{00000000-0005-0000-0000-00003D2F0000}"/>
    <cellStyle name="一般 2 9 11 3 2" xfId="30021" xr:uid="{00000000-0005-0000-0000-00003E2F0000}"/>
    <cellStyle name="一般 2 9 11 4" xfId="19651" xr:uid="{00000000-0005-0000-0000-00003F2F0000}"/>
    <cellStyle name="一般 2 9 11 5" xfId="35212" xr:uid="{00000000-0005-0000-0000-0000402F0000}"/>
    <cellStyle name="一般 2 9 12" xfId="3188" xr:uid="{00000000-0005-0000-0000-0000412F0000}"/>
    <cellStyle name="一般 2 9 12 2" xfId="9278" xr:uid="{00000000-0005-0000-0000-0000422F0000}"/>
    <cellStyle name="一般 2 9 12 2 2" xfId="25896" xr:uid="{00000000-0005-0000-0000-0000432F0000}"/>
    <cellStyle name="一般 2 9 12 3" xfId="14463" xr:uid="{00000000-0005-0000-0000-0000442F0000}"/>
    <cellStyle name="一般 2 9 12 3 2" xfId="31081" xr:uid="{00000000-0005-0000-0000-0000452F0000}"/>
    <cellStyle name="一般 2 9 12 4" xfId="20711" xr:uid="{00000000-0005-0000-0000-0000462F0000}"/>
    <cellStyle name="一般 2 9 12 5" xfId="36272" xr:uid="{00000000-0005-0000-0000-0000472F0000}"/>
    <cellStyle name="一般 2 9 13" xfId="4248" xr:uid="{00000000-0005-0000-0000-0000482F0000}"/>
    <cellStyle name="一般 2 9 13 2" xfId="10338" xr:uid="{00000000-0005-0000-0000-0000492F0000}"/>
    <cellStyle name="一般 2 9 13 2 2" xfId="26956" xr:uid="{00000000-0005-0000-0000-00004A2F0000}"/>
    <cellStyle name="一般 2 9 13 3" xfId="15523" xr:uid="{00000000-0005-0000-0000-00004B2F0000}"/>
    <cellStyle name="一般 2 9 13 3 2" xfId="32141" xr:uid="{00000000-0005-0000-0000-00004C2F0000}"/>
    <cellStyle name="一般 2 9 13 4" xfId="21771" xr:uid="{00000000-0005-0000-0000-00004D2F0000}"/>
    <cellStyle name="一般 2 9 13 5" xfId="37332" xr:uid="{00000000-0005-0000-0000-00004E2F0000}"/>
    <cellStyle name="一般 2 9 14" xfId="6205" xr:uid="{00000000-0005-0000-0000-00004F2F0000}"/>
    <cellStyle name="一般 2 9 14 2" xfId="22823" xr:uid="{00000000-0005-0000-0000-0000502F0000}"/>
    <cellStyle name="一般 2 9 15" xfId="11390" xr:uid="{00000000-0005-0000-0000-0000512F0000}"/>
    <cellStyle name="一般 2 9 15 2" xfId="28008" xr:uid="{00000000-0005-0000-0000-0000522F0000}"/>
    <cellStyle name="一般 2 9 16" xfId="17626" xr:uid="{00000000-0005-0000-0000-0000532F0000}"/>
    <cellStyle name="一般 2 9 17" xfId="16589" xr:uid="{00000000-0005-0000-0000-0000542F0000}"/>
    <cellStyle name="一般 2 9 18" xfId="33199" xr:uid="{00000000-0005-0000-0000-0000552F0000}"/>
    <cellStyle name="一般 2 9 2" xfId="233" xr:uid="{00000000-0005-0000-0000-0000562F0000}"/>
    <cellStyle name="一般 2 9 2 10" xfId="33317" xr:uid="{00000000-0005-0000-0000-0000572F0000}"/>
    <cellStyle name="一般 2 9 2 2" xfId="1293" xr:uid="{00000000-0005-0000-0000-0000582F0000}"/>
    <cellStyle name="一般 2 9 2 2 2" xfId="7383" xr:uid="{00000000-0005-0000-0000-0000592F0000}"/>
    <cellStyle name="一般 2 9 2 2 2 2" xfId="24001" xr:uid="{00000000-0005-0000-0000-00005A2F0000}"/>
    <cellStyle name="一般 2 9 2 2 3" xfId="12568" xr:uid="{00000000-0005-0000-0000-00005B2F0000}"/>
    <cellStyle name="一般 2 9 2 2 3 2" xfId="29186" xr:uid="{00000000-0005-0000-0000-00005C2F0000}"/>
    <cellStyle name="一般 2 9 2 2 4" xfId="18816" xr:uid="{00000000-0005-0000-0000-00005D2F0000}"/>
    <cellStyle name="一般 2 9 2 2 5" xfId="34377" xr:uid="{00000000-0005-0000-0000-00005E2F0000}"/>
    <cellStyle name="一般 2 9 2 3" xfId="2353" xr:uid="{00000000-0005-0000-0000-00005F2F0000}"/>
    <cellStyle name="一般 2 9 2 3 2" xfId="8443" xr:uid="{00000000-0005-0000-0000-0000602F0000}"/>
    <cellStyle name="一般 2 9 2 3 2 2" xfId="25061" xr:uid="{00000000-0005-0000-0000-0000612F0000}"/>
    <cellStyle name="一般 2 9 2 3 3" xfId="13628" xr:uid="{00000000-0005-0000-0000-0000622F0000}"/>
    <cellStyle name="一般 2 9 2 3 3 2" xfId="30246" xr:uid="{00000000-0005-0000-0000-0000632F0000}"/>
    <cellStyle name="一般 2 9 2 3 4" xfId="19876" xr:uid="{00000000-0005-0000-0000-0000642F0000}"/>
    <cellStyle name="一般 2 9 2 3 5" xfId="35437" xr:uid="{00000000-0005-0000-0000-0000652F0000}"/>
    <cellStyle name="一般 2 9 2 4" xfId="3413" xr:uid="{00000000-0005-0000-0000-0000662F0000}"/>
    <cellStyle name="一般 2 9 2 4 2" xfId="9503" xr:uid="{00000000-0005-0000-0000-0000672F0000}"/>
    <cellStyle name="一般 2 9 2 4 2 2" xfId="26121" xr:uid="{00000000-0005-0000-0000-0000682F0000}"/>
    <cellStyle name="一般 2 9 2 4 3" xfId="14688" xr:uid="{00000000-0005-0000-0000-0000692F0000}"/>
    <cellStyle name="一般 2 9 2 4 3 2" xfId="31306" xr:uid="{00000000-0005-0000-0000-00006A2F0000}"/>
    <cellStyle name="一般 2 9 2 4 4" xfId="20936" xr:uid="{00000000-0005-0000-0000-00006B2F0000}"/>
    <cellStyle name="一般 2 9 2 4 5" xfId="36497" xr:uid="{00000000-0005-0000-0000-00006C2F0000}"/>
    <cellStyle name="一般 2 9 2 5" xfId="4473" xr:uid="{00000000-0005-0000-0000-00006D2F0000}"/>
    <cellStyle name="一般 2 9 2 5 2" xfId="10563" xr:uid="{00000000-0005-0000-0000-00006E2F0000}"/>
    <cellStyle name="一般 2 9 2 5 2 2" xfId="27181" xr:uid="{00000000-0005-0000-0000-00006F2F0000}"/>
    <cellStyle name="一般 2 9 2 5 3" xfId="15748" xr:uid="{00000000-0005-0000-0000-0000702F0000}"/>
    <cellStyle name="一般 2 9 2 5 3 2" xfId="32366" xr:uid="{00000000-0005-0000-0000-0000712F0000}"/>
    <cellStyle name="一般 2 9 2 5 4" xfId="21996" xr:uid="{00000000-0005-0000-0000-0000722F0000}"/>
    <cellStyle name="一般 2 9 2 5 5" xfId="37557" xr:uid="{00000000-0005-0000-0000-0000732F0000}"/>
    <cellStyle name="一般 2 9 2 6" xfId="6323" xr:uid="{00000000-0005-0000-0000-0000742F0000}"/>
    <cellStyle name="一般 2 9 2 6 2" xfId="22941" xr:uid="{00000000-0005-0000-0000-0000752F0000}"/>
    <cellStyle name="一般 2 9 2 7" xfId="11508" xr:uid="{00000000-0005-0000-0000-0000762F0000}"/>
    <cellStyle name="一般 2 9 2 7 2" xfId="28126" xr:uid="{00000000-0005-0000-0000-0000772F0000}"/>
    <cellStyle name="一般 2 9 2 8" xfId="17744" xr:uid="{00000000-0005-0000-0000-0000782F0000}"/>
    <cellStyle name="一般 2 9 2 9" xfId="16814" xr:uid="{00000000-0005-0000-0000-0000792F0000}"/>
    <cellStyle name="一般 2 9 3" xfId="354" xr:uid="{00000000-0005-0000-0000-00007A2F0000}"/>
    <cellStyle name="一般 2 9 3 10" xfId="33438" xr:uid="{00000000-0005-0000-0000-00007B2F0000}"/>
    <cellStyle name="一般 2 9 3 2" xfId="1414" xr:uid="{00000000-0005-0000-0000-00007C2F0000}"/>
    <cellStyle name="一般 2 9 3 2 2" xfId="7504" xr:uid="{00000000-0005-0000-0000-00007D2F0000}"/>
    <cellStyle name="一般 2 9 3 2 2 2" xfId="24122" xr:uid="{00000000-0005-0000-0000-00007E2F0000}"/>
    <cellStyle name="一般 2 9 3 2 3" xfId="12689" xr:uid="{00000000-0005-0000-0000-00007F2F0000}"/>
    <cellStyle name="一般 2 9 3 2 3 2" xfId="29307" xr:uid="{00000000-0005-0000-0000-0000802F0000}"/>
    <cellStyle name="一般 2 9 3 2 4" xfId="18937" xr:uid="{00000000-0005-0000-0000-0000812F0000}"/>
    <cellStyle name="一般 2 9 3 2 5" xfId="34498" xr:uid="{00000000-0005-0000-0000-0000822F0000}"/>
    <cellStyle name="一般 2 9 3 3" xfId="2474" xr:uid="{00000000-0005-0000-0000-0000832F0000}"/>
    <cellStyle name="一般 2 9 3 3 2" xfId="8564" xr:uid="{00000000-0005-0000-0000-0000842F0000}"/>
    <cellStyle name="一般 2 9 3 3 2 2" xfId="25182" xr:uid="{00000000-0005-0000-0000-0000852F0000}"/>
    <cellStyle name="一般 2 9 3 3 3" xfId="13749" xr:uid="{00000000-0005-0000-0000-0000862F0000}"/>
    <cellStyle name="一般 2 9 3 3 3 2" xfId="30367" xr:uid="{00000000-0005-0000-0000-0000872F0000}"/>
    <cellStyle name="一般 2 9 3 3 4" xfId="19997" xr:uid="{00000000-0005-0000-0000-0000882F0000}"/>
    <cellStyle name="一般 2 9 3 3 5" xfId="35558" xr:uid="{00000000-0005-0000-0000-0000892F0000}"/>
    <cellStyle name="一般 2 9 3 4" xfId="3534" xr:uid="{00000000-0005-0000-0000-00008A2F0000}"/>
    <cellStyle name="一般 2 9 3 4 2" xfId="9624" xr:uid="{00000000-0005-0000-0000-00008B2F0000}"/>
    <cellStyle name="一般 2 9 3 4 2 2" xfId="26242" xr:uid="{00000000-0005-0000-0000-00008C2F0000}"/>
    <cellStyle name="一般 2 9 3 4 3" xfId="14809" xr:uid="{00000000-0005-0000-0000-00008D2F0000}"/>
    <cellStyle name="一般 2 9 3 4 3 2" xfId="31427" xr:uid="{00000000-0005-0000-0000-00008E2F0000}"/>
    <cellStyle name="一般 2 9 3 4 4" xfId="21057" xr:uid="{00000000-0005-0000-0000-00008F2F0000}"/>
    <cellStyle name="一般 2 9 3 4 5" xfId="36618" xr:uid="{00000000-0005-0000-0000-0000902F0000}"/>
    <cellStyle name="一般 2 9 3 5" xfId="4594" xr:uid="{00000000-0005-0000-0000-0000912F0000}"/>
    <cellStyle name="一般 2 9 3 5 2" xfId="10684" xr:uid="{00000000-0005-0000-0000-0000922F0000}"/>
    <cellStyle name="一般 2 9 3 5 2 2" xfId="27302" xr:uid="{00000000-0005-0000-0000-0000932F0000}"/>
    <cellStyle name="一般 2 9 3 5 3" xfId="15869" xr:uid="{00000000-0005-0000-0000-0000942F0000}"/>
    <cellStyle name="一般 2 9 3 5 3 2" xfId="32487" xr:uid="{00000000-0005-0000-0000-0000952F0000}"/>
    <cellStyle name="一般 2 9 3 5 4" xfId="22117" xr:uid="{00000000-0005-0000-0000-0000962F0000}"/>
    <cellStyle name="一般 2 9 3 5 5" xfId="37678" xr:uid="{00000000-0005-0000-0000-0000972F0000}"/>
    <cellStyle name="一般 2 9 3 6" xfId="6444" xr:uid="{00000000-0005-0000-0000-0000982F0000}"/>
    <cellStyle name="一般 2 9 3 6 2" xfId="23062" xr:uid="{00000000-0005-0000-0000-0000992F0000}"/>
    <cellStyle name="一般 2 9 3 7" xfId="11629" xr:uid="{00000000-0005-0000-0000-00009A2F0000}"/>
    <cellStyle name="一般 2 9 3 7 2" xfId="28247" xr:uid="{00000000-0005-0000-0000-00009B2F0000}"/>
    <cellStyle name="一般 2 9 3 8" xfId="17877" xr:uid="{00000000-0005-0000-0000-00009C2F0000}"/>
    <cellStyle name="一般 2 9 3 9" xfId="16935" xr:uid="{00000000-0005-0000-0000-00009D2F0000}"/>
    <cellStyle name="一般 2 9 4" xfId="478" xr:uid="{00000000-0005-0000-0000-00009E2F0000}"/>
    <cellStyle name="一般 2 9 4 10" xfId="33562" xr:uid="{00000000-0005-0000-0000-00009F2F0000}"/>
    <cellStyle name="一般 2 9 4 2" xfId="1538" xr:uid="{00000000-0005-0000-0000-0000A02F0000}"/>
    <cellStyle name="一般 2 9 4 2 2" xfId="7628" xr:uid="{00000000-0005-0000-0000-0000A12F0000}"/>
    <cellStyle name="一般 2 9 4 2 2 2" xfId="24246" xr:uid="{00000000-0005-0000-0000-0000A22F0000}"/>
    <cellStyle name="一般 2 9 4 2 3" xfId="12813" xr:uid="{00000000-0005-0000-0000-0000A32F0000}"/>
    <cellStyle name="一般 2 9 4 2 3 2" xfId="29431" xr:uid="{00000000-0005-0000-0000-0000A42F0000}"/>
    <cellStyle name="一般 2 9 4 2 4" xfId="19061" xr:uid="{00000000-0005-0000-0000-0000A52F0000}"/>
    <cellStyle name="一般 2 9 4 2 5" xfId="34622" xr:uid="{00000000-0005-0000-0000-0000A62F0000}"/>
    <cellStyle name="一般 2 9 4 3" xfId="2598" xr:uid="{00000000-0005-0000-0000-0000A72F0000}"/>
    <cellStyle name="一般 2 9 4 3 2" xfId="8688" xr:uid="{00000000-0005-0000-0000-0000A82F0000}"/>
    <cellStyle name="一般 2 9 4 3 2 2" xfId="25306" xr:uid="{00000000-0005-0000-0000-0000A92F0000}"/>
    <cellStyle name="一般 2 9 4 3 3" xfId="13873" xr:uid="{00000000-0005-0000-0000-0000AA2F0000}"/>
    <cellStyle name="一般 2 9 4 3 3 2" xfId="30491" xr:uid="{00000000-0005-0000-0000-0000AB2F0000}"/>
    <cellStyle name="一般 2 9 4 3 4" xfId="20121" xr:uid="{00000000-0005-0000-0000-0000AC2F0000}"/>
    <cellStyle name="一般 2 9 4 3 5" xfId="35682" xr:uid="{00000000-0005-0000-0000-0000AD2F0000}"/>
    <cellStyle name="一般 2 9 4 4" xfId="3658" xr:uid="{00000000-0005-0000-0000-0000AE2F0000}"/>
    <cellStyle name="一般 2 9 4 4 2" xfId="9748" xr:uid="{00000000-0005-0000-0000-0000AF2F0000}"/>
    <cellStyle name="一般 2 9 4 4 2 2" xfId="26366" xr:uid="{00000000-0005-0000-0000-0000B02F0000}"/>
    <cellStyle name="一般 2 9 4 4 3" xfId="14933" xr:uid="{00000000-0005-0000-0000-0000B12F0000}"/>
    <cellStyle name="一般 2 9 4 4 3 2" xfId="31551" xr:uid="{00000000-0005-0000-0000-0000B22F0000}"/>
    <cellStyle name="一般 2 9 4 4 4" xfId="21181" xr:uid="{00000000-0005-0000-0000-0000B32F0000}"/>
    <cellStyle name="一般 2 9 4 4 5" xfId="36742" xr:uid="{00000000-0005-0000-0000-0000B42F0000}"/>
    <cellStyle name="一般 2 9 4 5" xfId="4718" xr:uid="{00000000-0005-0000-0000-0000B52F0000}"/>
    <cellStyle name="一般 2 9 4 5 2" xfId="10808" xr:uid="{00000000-0005-0000-0000-0000B62F0000}"/>
    <cellStyle name="一般 2 9 4 5 2 2" xfId="27426" xr:uid="{00000000-0005-0000-0000-0000B72F0000}"/>
    <cellStyle name="一般 2 9 4 5 3" xfId="15993" xr:uid="{00000000-0005-0000-0000-0000B82F0000}"/>
    <cellStyle name="一般 2 9 4 5 3 2" xfId="32611" xr:uid="{00000000-0005-0000-0000-0000B92F0000}"/>
    <cellStyle name="一般 2 9 4 5 4" xfId="22241" xr:uid="{00000000-0005-0000-0000-0000BA2F0000}"/>
    <cellStyle name="一般 2 9 4 5 5" xfId="37802" xr:uid="{00000000-0005-0000-0000-0000BB2F0000}"/>
    <cellStyle name="一般 2 9 4 6" xfId="6568" xr:uid="{00000000-0005-0000-0000-0000BC2F0000}"/>
    <cellStyle name="一般 2 9 4 6 2" xfId="23186" xr:uid="{00000000-0005-0000-0000-0000BD2F0000}"/>
    <cellStyle name="一般 2 9 4 7" xfId="11753" xr:uid="{00000000-0005-0000-0000-0000BE2F0000}"/>
    <cellStyle name="一般 2 9 4 7 2" xfId="28371" xr:uid="{00000000-0005-0000-0000-0000BF2F0000}"/>
    <cellStyle name="一般 2 9 4 8" xfId="18001" xr:uid="{00000000-0005-0000-0000-0000C02F0000}"/>
    <cellStyle name="一般 2 9 4 9" xfId="17059" xr:uid="{00000000-0005-0000-0000-0000C12F0000}"/>
    <cellStyle name="一般 2 9 5" xfId="596" xr:uid="{00000000-0005-0000-0000-0000C22F0000}"/>
    <cellStyle name="一般 2 9 5 10" xfId="33680" xr:uid="{00000000-0005-0000-0000-0000C32F0000}"/>
    <cellStyle name="一般 2 9 5 2" xfId="1656" xr:uid="{00000000-0005-0000-0000-0000C42F0000}"/>
    <cellStyle name="一般 2 9 5 2 2" xfId="7746" xr:uid="{00000000-0005-0000-0000-0000C52F0000}"/>
    <cellStyle name="一般 2 9 5 2 2 2" xfId="24364" xr:uid="{00000000-0005-0000-0000-0000C62F0000}"/>
    <cellStyle name="一般 2 9 5 2 3" xfId="12931" xr:uid="{00000000-0005-0000-0000-0000C72F0000}"/>
    <cellStyle name="一般 2 9 5 2 3 2" xfId="29549" xr:uid="{00000000-0005-0000-0000-0000C82F0000}"/>
    <cellStyle name="一般 2 9 5 2 4" xfId="19179" xr:uid="{00000000-0005-0000-0000-0000C92F0000}"/>
    <cellStyle name="一般 2 9 5 2 5" xfId="34740" xr:uid="{00000000-0005-0000-0000-0000CA2F0000}"/>
    <cellStyle name="一般 2 9 5 3" xfId="2716" xr:uid="{00000000-0005-0000-0000-0000CB2F0000}"/>
    <cellStyle name="一般 2 9 5 3 2" xfId="8806" xr:uid="{00000000-0005-0000-0000-0000CC2F0000}"/>
    <cellStyle name="一般 2 9 5 3 2 2" xfId="25424" xr:uid="{00000000-0005-0000-0000-0000CD2F0000}"/>
    <cellStyle name="一般 2 9 5 3 3" xfId="13991" xr:uid="{00000000-0005-0000-0000-0000CE2F0000}"/>
    <cellStyle name="一般 2 9 5 3 3 2" xfId="30609" xr:uid="{00000000-0005-0000-0000-0000CF2F0000}"/>
    <cellStyle name="一般 2 9 5 3 4" xfId="20239" xr:uid="{00000000-0005-0000-0000-0000D02F0000}"/>
    <cellStyle name="一般 2 9 5 3 5" xfId="35800" xr:uid="{00000000-0005-0000-0000-0000D12F0000}"/>
    <cellStyle name="一般 2 9 5 4" xfId="3776" xr:uid="{00000000-0005-0000-0000-0000D22F0000}"/>
    <cellStyle name="一般 2 9 5 4 2" xfId="9866" xr:uid="{00000000-0005-0000-0000-0000D32F0000}"/>
    <cellStyle name="一般 2 9 5 4 2 2" xfId="26484" xr:uid="{00000000-0005-0000-0000-0000D42F0000}"/>
    <cellStyle name="一般 2 9 5 4 3" xfId="15051" xr:uid="{00000000-0005-0000-0000-0000D52F0000}"/>
    <cellStyle name="一般 2 9 5 4 3 2" xfId="31669" xr:uid="{00000000-0005-0000-0000-0000D62F0000}"/>
    <cellStyle name="一般 2 9 5 4 4" xfId="21299" xr:uid="{00000000-0005-0000-0000-0000D72F0000}"/>
    <cellStyle name="一般 2 9 5 4 5" xfId="36860" xr:uid="{00000000-0005-0000-0000-0000D82F0000}"/>
    <cellStyle name="一般 2 9 5 5" xfId="4836" xr:uid="{00000000-0005-0000-0000-0000D92F0000}"/>
    <cellStyle name="一般 2 9 5 5 2" xfId="10926" xr:uid="{00000000-0005-0000-0000-0000DA2F0000}"/>
    <cellStyle name="一般 2 9 5 5 2 2" xfId="27544" xr:uid="{00000000-0005-0000-0000-0000DB2F0000}"/>
    <cellStyle name="一般 2 9 5 5 3" xfId="16111" xr:uid="{00000000-0005-0000-0000-0000DC2F0000}"/>
    <cellStyle name="一般 2 9 5 5 3 2" xfId="32729" xr:uid="{00000000-0005-0000-0000-0000DD2F0000}"/>
    <cellStyle name="一般 2 9 5 5 4" xfId="22359" xr:uid="{00000000-0005-0000-0000-0000DE2F0000}"/>
    <cellStyle name="一般 2 9 5 5 5" xfId="37920" xr:uid="{00000000-0005-0000-0000-0000DF2F0000}"/>
    <cellStyle name="一般 2 9 5 6" xfId="6686" xr:uid="{00000000-0005-0000-0000-0000E02F0000}"/>
    <cellStyle name="一般 2 9 5 6 2" xfId="23304" xr:uid="{00000000-0005-0000-0000-0000E12F0000}"/>
    <cellStyle name="一般 2 9 5 7" xfId="11871" xr:uid="{00000000-0005-0000-0000-0000E22F0000}"/>
    <cellStyle name="一般 2 9 5 7 2" xfId="28489" xr:uid="{00000000-0005-0000-0000-0000E32F0000}"/>
    <cellStyle name="一般 2 9 5 8" xfId="18119" xr:uid="{00000000-0005-0000-0000-0000E42F0000}"/>
    <cellStyle name="一般 2 9 5 9" xfId="17177" xr:uid="{00000000-0005-0000-0000-0000E52F0000}"/>
    <cellStyle name="一般 2 9 6" xfId="714" xr:uid="{00000000-0005-0000-0000-0000E62F0000}"/>
    <cellStyle name="一般 2 9 6 10" xfId="33798" xr:uid="{00000000-0005-0000-0000-0000E72F0000}"/>
    <cellStyle name="一般 2 9 6 2" xfId="1774" xr:uid="{00000000-0005-0000-0000-0000E82F0000}"/>
    <cellStyle name="一般 2 9 6 2 2" xfId="7864" xr:uid="{00000000-0005-0000-0000-0000E92F0000}"/>
    <cellStyle name="一般 2 9 6 2 2 2" xfId="24482" xr:uid="{00000000-0005-0000-0000-0000EA2F0000}"/>
    <cellStyle name="一般 2 9 6 2 3" xfId="13049" xr:uid="{00000000-0005-0000-0000-0000EB2F0000}"/>
    <cellStyle name="一般 2 9 6 2 3 2" xfId="29667" xr:uid="{00000000-0005-0000-0000-0000EC2F0000}"/>
    <cellStyle name="一般 2 9 6 2 4" xfId="19297" xr:uid="{00000000-0005-0000-0000-0000ED2F0000}"/>
    <cellStyle name="一般 2 9 6 2 5" xfId="34858" xr:uid="{00000000-0005-0000-0000-0000EE2F0000}"/>
    <cellStyle name="一般 2 9 6 3" xfId="2834" xr:uid="{00000000-0005-0000-0000-0000EF2F0000}"/>
    <cellStyle name="一般 2 9 6 3 2" xfId="8924" xr:uid="{00000000-0005-0000-0000-0000F02F0000}"/>
    <cellStyle name="一般 2 9 6 3 2 2" xfId="25542" xr:uid="{00000000-0005-0000-0000-0000F12F0000}"/>
    <cellStyle name="一般 2 9 6 3 3" xfId="14109" xr:uid="{00000000-0005-0000-0000-0000F22F0000}"/>
    <cellStyle name="一般 2 9 6 3 3 2" xfId="30727" xr:uid="{00000000-0005-0000-0000-0000F32F0000}"/>
    <cellStyle name="一般 2 9 6 3 4" xfId="20357" xr:uid="{00000000-0005-0000-0000-0000F42F0000}"/>
    <cellStyle name="一般 2 9 6 3 5" xfId="35918" xr:uid="{00000000-0005-0000-0000-0000F52F0000}"/>
    <cellStyle name="一般 2 9 6 4" xfId="3894" xr:uid="{00000000-0005-0000-0000-0000F62F0000}"/>
    <cellStyle name="一般 2 9 6 4 2" xfId="9984" xr:uid="{00000000-0005-0000-0000-0000F72F0000}"/>
    <cellStyle name="一般 2 9 6 4 2 2" xfId="26602" xr:uid="{00000000-0005-0000-0000-0000F82F0000}"/>
    <cellStyle name="一般 2 9 6 4 3" xfId="15169" xr:uid="{00000000-0005-0000-0000-0000F92F0000}"/>
    <cellStyle name="一般 2 9 6 4 3 2" xfId="31787" xr:uid="{00000000-0005-0000-0000-0000FA2F0000}"/>
    <cellStyle name="一般 2 9 6 4 4" xfId="21417" xr:uid="{00000000-0005-0000-0000-0000FB2F0000}"/>
    <cellStyle name="一般 2 9 6 4 5" xfId="36978" xr:uid="{00000000-0005-0000-0000-0000FC2F0000}"/>
    <cellStyle name="一般 2 9 6 5" xfId="4954" xr:uid="{00000000-0005-0000-0000-0000FD2F0000}"/>
    <cellStyle name="一般 2 9 6 5 2" xfId="11044" xr:uid="{00000000-0005-0000-0000-0000FE2F0000}"/>
    <cellStyle name="一般 2 9 6 5 2 2" xfId="27662" xr:uid="{00000000-0005-0000-0000-0000FF2F0000}"/>
    <cellStyle name="一般 2 9 6 5 3" xfId="16229" xr:uid="{00000000-0005-0000-0000-000000300000}"/>
    <cellStyle name="一般 2 9 6 5 3 2" xfId="32847" xr:uid="{00000000-0005-0000-0000-000001300000}"/>
    <cellStyle name="一般 2 9 6 5 4" xfId="22477" xr:uid="{00000000-0005-0000-0000-000002300000}"/>
    <cellStyle name="一般 2 9 6 5 5" xfId="38038" xr:uid="{00000000-0005-0000-0000-000003300000}"/>
    <cellStyle name="一般 2 9 6 6" xfId="6804" xr:uid="{00000000-0005-0000-0000-000004300000}"/>
    <cellStyle name="一般 2 9 6 6 2" xfId="23422" xr:uid="{00000000-0005-0000-0000-000005300000}"/>
    <cellStyle name="一般 2 9 6 7" xfId="11989" xr:uid="{00000000-0005-0000-0000-000006300000}"/>
    <cellStyle name="一般 2 9 6 7 2" xfId="28607" xr:uid="{00000000-0005-0000-0000-000007300000}"/>
    <cellStyle name="一般 2 9 6 8" xfId="18237" xr:uid="{00000000-0005-0000-0000-000008300000}"/>
    <cellStyle name="一般 2 9 6 9" xfId="17295" xr:uid="{00000000-0005-0000-0000-000009300000}"/>
    <cellStyle name="一般 2 9 7" xfId="832" xr:uid="{00000000-0005-0000-0000-00000A300000}"/>
    <cellStyle name="一般 2 9 7 10" xfId="33916" xr:uid="{00000000-0005-0000-0000-00000B300000}"/>
    <cellStyle name="一般 2 9 7 2" xfId="1892" xr:uid="{00000000-0005-0000-0000-00000C300000}"/>
    <cellStyle name="一般 2 9 7 2 2" xfId="7982" xr:uid="{00000000-0005-0000-0000-00000D300000}"/>
    <cellStyle name="一般 2 9 7 2 2 2" xfId="24600" xr:uid="{00000000-0005-0000-0000-00000E300000}"/>
    <cellStyle name="一般 2 9 7 2 3" xfId="13167" xr:uid="{00000000-0005-0000-0000-00000F300000}"/>
    <cellStyle name="一般 2 9 7 2 3 2" xfId="29785" xr:uid="{00000000-0005-0000-0000-000010300000}"/>
    <cellStyle name="一般 2 9 7 2 4" xfId="19415" xr:uid="{00000000-0005-0000-0000-000011300000}"/>
    <cellStyle name="一般 2 9 7 2 5" xfId="34976" xr:uid="{00000000-0005-0000-0000-000012300000}"/>
    <cellStyle name="一般 2 9 7 3" xfId="2952" xr:uid="{00000000-0005-0000-0000-000013300000}"/>
    <cellStyle name="一般 2 9 7 3 2" xfId="9042" xr:uid="{00000000-0005-0000-0000-000014300000}"/>
    <cellStyle name="一般 2 9 7 3 2 2" xfId="25660" xr:uid="{00000000-0005-0000-0000-000015300000}"/>
    <cellStyle name="一般 2 9 7 3 3" xfId="14227" xr:uid="{00000000-0005-0000-0000-000016300000}"/>
    <cellStyle name="一般 2 9 7 3 3 2" xfId="30845" xr:uid="{00000000-0005-0000-0000-000017300000}"/>
    <cellStyle name="一般 2 9 7 3 4" xfId="20475" xr:uid="{00000000-0005-0000-0000-000018300000}"/>
    <cellStyle name="一般 2 9 7 3 5" xfId="36036" xr:uid="{00000000-0005-0000-0000-000019300000}"/>
    <cellStyle name="一般 2 9 7 4" xfId="4012" xr:uid="{00000000-0005-0000-0000-00001A300000}"/>
    <cellStyle name="一般 2 9 7 4 2" xfId="10102" xr:uid="{00000000-0005-0000-0000-00001B300000}"/>
    <cellStyle name="一般 2 9 7 4 2 2" xfId="26720" xr:uid="{00000000-0005-0000-0000-00001C300000}"/>
    <cellStyle name="一般 2 9 7 4 3" xfId="15287" xr:uid="{00000000-0005-0000-0000-00001D300000}"/>
    <cellStyle name="一般 2 9 7 4 3 2" xfId="31905" xr:uid="{00000000-0005-0000-0000-00001E300000}"/>
    <cellStyle name="一般 2 9 7 4 4" xfId="21535" xr:uid="{00000000-0005-0000-0000-00001F300000}"/>
    <cellStyle name="一般 2 9 7 4 5" xfId="37096" xr:uid="{00000000-0005-0000-0000-000020300000}"/>
    <cellStyle name="一般 2 9 7 5" xfId="5072" xr:uid="{00000000-0005-0000-0000-000021300000}"/>
    <cellStyle name="一般 2 9 7 5 2" xfId="11162" xr:uid="{00000000-0005-0000-0000-000022300000}"/>
    <cellStyle name="一般 2 9 7 5 2 2" xfId="27780" xr:uid="{00000000-0005-0000-0000-000023300000}"/>
    <cellStyle name="一般 2 9 7 5 3" xfId="16347" xr:uid="{00000000-0005-0000-0000-000024300000}"/>
    <cellStyle name="一般 2 9 7 5 3 2" xfId="32965" xr:uid="{00000000-0005-0000-0000-000025300000}"/>
    <cellStyle name="一般 2 9 7 5 4" xfId="22595" xr:uid="{00000000-0005-0000-0000-000026300000}"/>
    <cellStyle name="一般 2 9 7 5 5" xfId="38156" xr:uid="{00000000-0005-0000-0000-000027300000}"/>
    <cellStyle name="一般 2 9 7 6" xfId="6922" xr:uid="{00000000-0005-0000-0000-000028300000}"/>
    <cellStyle name="一般 2 9 7 6 2" xfId="23540" xr:uid="{00000000-0005-0000-0000-000029300000}"/>
    <cellStyle name="一般 2 9 7 7" xfId="12107" xr:uid="{00000000-0005-0000-0000-00002A300000}"/>
    <cellStyle name="一般 2 9 7 7 2" xfId="28725" xr:uid="{00000000-0005-0000-0000-00002B300000}"/>
    <cellStyle name="一般 2 9 7 8" xfId="18355" xr:uid="{00000000-0005-0000-0000-00002C300000}"/>
    <cellStyle name="一般 2 9 7 9" xfId="17413" xr:uid="{00000000-0005-0000-0000-00002D300000}"/>
    <cellStyle name="一般 2 9 8" xfId="950" xr:uid="{00000000-0005-0000-0000-00002E300000}"/>
    <cellStyle name="一般 2 9 8 10" xfId="34034" xr:uid="{00000000-0005-0000-0000-00002F300000}"/>
    <cellStyle name="一般 2 9 8 2" xfId="2010" xr:uid="{00000000-0005-0000-0000-000030300000}"/>
    <cellStyle name="一般 2 9 8 2 2" xfId="8100" xr:uid="{00000000-0005-0000-0000-000031300000}"/>
    <cellStyle name="一般 2 9 8 2 2 2" xfId="24718" xr:uid="{00000000-0005-0000-0000-000032300000}"/>
    <cellStyle name="一般 2 9 8 2 3" xfId="13285" xr:uid="{00000000-0005-0000-0000-000033300000}"/>
    <cellStyle name="一般 2 9 8 2 3 2" xfId="29903" xr:uid="{00000000-0005-0000-0000-000034300000}"/>
    <cellStyle name="一般 2 9 8 2 4" xfId="19533" xr:uid="{00000000-0005-0000-0000-000035300000}"/>
    <cellStyle name="一般 2 9 8 2 5" xfId="35094" xr:uid="{00000000-0005-0000-0000-000036300000}"/>
    <cellStyle name="一般 2 9 8 3" xfId="3070" xr:uid="{00000000-0005-0000-0000-000037300000}"/>
    <cellStyle name="一般 2 9 8 3 2" xfId="9160" xr:uid="{00000000-0005-0000-0000-000038300000}"/>
    <cellStyle name="一般 2 9 8 3 2 2" xfId="25778" xr:uid="{00000000-0005-0000-0000-000039300000}"/>
    <cellStyle name="一般 2 9 8 3 3" xfId="14345" xr:uid="{00000000-0005-0000-0000-00003A300000}"/>
    <cellStyle name="一般 2 9 8 3 3 2" xfId="30963" xr:uid="{00000000-0005-0000-0000-00003B300000}"/>
    <cellStyle name="一般 2 9 8 3 4" xfId="20593" xr:uid="{00000000-0005-0000-0000-00003C300000}"/>
    <cellStyle name="一般 2 9 8 3 5" xfId="36154" xr:uid="{00000000-0005-0000-0000-00003D300000}"/>
    <cellStyle name="一般 2 9 8 4" xfId="4130" xr:uid="{00000000-0005-0000-0000-00003E300000}"/>
    <cellStyle name="一般 2 9 8 4 2" xfId="10220" xr:uid="{00000000-0005-0000-0000-00003F300000}"/>
    <cellStyle name="一般 2 9 8 4 2 2" xfId="26838" xr:uid="{00000000-0005-0000-0000-000040300000}"/>
    <cellStyle name="一般 2 9 8 4 3" xfId="15405" xr:uid="{00000000-0005-0000-0000-000041300000}"/>
    <cellStyle name="一般 2 9 8 4 3 2" xfId="32023" xr:uid="{00000000-0005-0000-0000-000042300000}"/>
    <cellStyle name="一般 2 9 8 4 4" xfId="21653" xr:uid="{00000000-0005-0000-0000-000043300000}"/>
    <cellStyle name="一般 2 9 8 4 5" xfId="37214" xr:uid="{00000000-0005-0000-0000-000044300000}"/>
    <cellStyle name="一般 2 9 8 5" xfId="5190" xr:uid="{00000000-0005-0000-0000-000045300000}"/>
    <cellStyle name="一般 2 9 8 5 2" xfId="11280" xr:uid="{00000000-0005-0000-0000-000046300000}"/>
    <cellStyle name="一般 2 9 8 5 2 2" xfId="27898" xr:uid="{00000000-0005-0000-0000-000047300000}"/>
    <cellStyle name="一般 2 9 8 5 3" xfId="16465" xr:uid="{00000000-0005-0000-0000-000048300000}"/>
    <cellStyle name="一般 2 9 8 5 3 2" xfId="33083" xr:uid="{00000000-0005-0000-0000-000049300000}"/>
    <cellStyle name="一般 2 9 8 5 4" xfId="22713" xr:uid="{00000000-0005-0000-0000-00004A300000}"/>
    <cellStyle name="一般 2 9 8 5 5" xfId="38274" xr:uid="{00000000-0005-0000-0000-00004B300000}"/>
    <cellStyle name="一般 2 9 8 6" xfId="7040" xr:uid="{00000000-0005-0000-0000-00004C300000}"/>
    <cellStyle name="一般 2 9 8 6 2" xfId="23658" xr:uid="{00000000-0005-0000-0000-00004D300000}"/>
    <cellStyle name="一般 2 9 8 7" xfId="12225" xr:uid="{00000000-0005-0000-0000-00004E300000}"/>
    <cellStyle name="一般 2 9 8 7 2" xfId="28843" xr:uid="{00000000-0005-0000-0000-00004F300000}"/>
    <cellStyle name="一般 2 9 8 8" xfId="18473" xr:uid="{00000000-0005-0000-0000-000050300000}"/>
    <cellStyle name="一般 2 9 8 9" xfId="17531" xr:uid="{00000000-0005-0000-0000-000051300000}"/>
    <cellStyle name="一般 2 9 9" xfId="1175" xr:uid="{00000000-0005-0000-0000-000052300000}"/>
    <cellStyle name="一般 2 9 9 2" xfId="2235" xr:uid="{00000000-0005-0000-0000-000053300000}"/>
    <cellStyle name="一般 2 9 9 2 2" xfId="8325" xr:uid="{00000000-0005-0000-0000-000054300000}"/>
    <cellStyle name="一般 2 9 9 2 2 2" xfId="24943" xr:uid="{00000000-0005-0000-0000-000055300000}"/>
    <cellStyle name="一般 2 9 9 2 3" xfId="13510" xr:uid="{00000000-0005-0000-0000-000056300000}"/>
    <cellStyle name="一般 2 9 9 2 3 2" xfId="30128" xr:uid="{00000000-0005-0000-0000-000057300000}"/>
    <cellStyle name="一般 2 9 9 2 4" xfId="19758" xr:uid="{00000000-0005-0000-0000-000058300000}"/>
    <cellStyle name="一般 2 9 9 2 5" xfId="35319" xr:uid="{00000000-0005-0000-0000-000059300000}"/>
    <cellStyle name="一般 2 9 9 3" xfId="3295" xr:uid="{00000000-0005-0000-0000-00005A300000}"/>
    <cellStyle name="一般 2 9 9 3 2" xfId="9385" xr:uid="{00000000-0005-0000-0000-00005B300000}"/>
    <cellStyle name="一般 2 9 9 3 2 2" xfId="26003" xr:uid="{00000000-0005-0000-0000-00005C300000}"/>
    <cellStyle name="一般 2 9 9 3 3" xfId="14570" xr:uid="{00000000-0005-0000-0000-00005D300000}"/>
    <cellStyle name="一般 2 9 9 3 3 2" xfId="31188" xr:uid="{00000000-0005-0000-0000-00005E300000}"/>
    <cellStyle name="一般 2 9 9 3 4" xfId="20818" xr:uid="{00000000-0005-0000-0000-00005F300000}"/>
    <cellStyle name="一般 2 9 9 3 5" xfId="36379" xr:uid="{00000000-0005-0000-0000-000060300000}"/>
    <cellStyle name="一般 2 9 9 4" xfId="4355" xr:uid="{00000000-0005-0000-0000-000061300000}"/>
    <cellStyle name="一般 2 9 9 4 2" xfId="10445" xr:uid="{00000000-0005-0000-0000-000062300000}"/>
    <cellStyle name="一般 2 9 9 4 2 2" xfId="27063" xr:uid="{00000000-0005-0000-0000-000063300000}"/>
    <cellStyle name="一般 2 9 9 4 3" xfId="15630" xr:uid="{00000000-0005-0000-0000-000064300000}"/>
    <cellStyle name="一般 2 9 9 4 3 2" xfId="32248" xr:uid="{00000000-0005-0000-0000-000065300000}"/>
    <cellStyle name="一般 2 9 9 4 4" xfId="21878" xr:uid="{00000000-0005-0000-0000-000066300000}"/>
    <cellStyle name="一般 2 9 9 4 5" xfId="37439" xr:uid="{00000000-0005-0000-0000-000067300000}"/>
    <cellStyle name="一般 2 9 9 5" xfId="7265" xr:uid="{00000000-0005-0000-0000-000068300000}"/>
    <cellStyle name="一般 2 9 9 5 2" xfId="23883" xr:uid="{00000000-0005-0000-0000-000069300000}"/>
    <cellStyle name="一般 2 9 9 6" xfId="12450" xr:uid="{00000000-0005-0000-0000-00006A300000}"/>
    <cellStyle name="一般 2 9 9 6 2" xfId="29068" xr:uid="{00000000-0005-0000-0000-00006B300000}"/>
    <cellStyle name="一般 2 9 9 7" xfId="18698" xr:uid="{00000000-0005-0000-0000-00006C300000}"/>
    <cellStyle name="一般 2 9 9 8" xfId="16696" xr:uid="{00000000-0005-0000-0000-00006D300000}"/>
    <cellStyle name="一般 2 9 9 9" xfId="34259" xr:uid="{00000000-0005-0000-0000-00006E300000}"/>
    <cellStyle name="一般 3" xfId="4" xr:uid="{00000000-0005-0000-0000-00006F300000}"/>
    <cellStyle name="一般 3 2" xfId="38318" xr:uid="{7C3CD114-F018-4307-A202-0A7C72935A30}"/>
    <cellStyle name="一般 4" xfId="6" xr:uid="{00000000-0005-0000-0000-000070300000}"/>
    <cellStyle name="一般 4 10" xfId="140" xr:uid="{00000000-0005-0000-0000-000071300000}"/>
    <cellStyle name="一般 4 10 10" xfId="33224" xr:uid="{00000000-0005-0000-0000-000072300000}"/>
    <cellStyle name="一般 4 10 2" xfId="1200" xr:uid="{00000000-0005-0000-0000-000073300000}"/>
    <cellStyle name="一般 4 10 2 2" xfId="7290" xr:uid="{00000000-0005-0000-0000-000074300000}"/>
    <cellStyle name="一般 4 10 2 2 2" xfId="23908" xr:uid="{00000000-0005-0000-0000-000075300000}"/>
    <cellStyle name="一般 4 10 2 3" xfId="12475" xr:uid="{00000000-0005-0000-0000-000076300000}"/>
    <cellStyle name="一般 4 10 2 3 2" xfId="29093" xr:uid="{00000000-0005-0000-0000-000077300000}"/>
    <cellStyle name="一般 4 10 2 4" xfId="18723" xr:uid="{00000000-0005-0000-0000-000078300000}"/>
    <cellStyle name="一般 4 10 2 5" xfId="34284" xr:uid="{00000000-0005-0000-0000-000079300000}"/>
    <cellStyle name="一般 4 10 3" xfId="2260" xr:uid="{00000000-0005-0000-0000-00007A300000}"/>
    <cellStyle name="一般 4 10 3 2" xfId="8350" xr:uid="{00000000-0005-0000-0000-00007B300000}"/>
    <cellStyle name="一般 4 10 3 2 2" xfId="24968" xr:uid="{00000000-0005-0000-0000-00007C300000}"/>
    <cellStyle name="一般 4 10 3 3" xfId="13535" xr:uid="{00000000-0005-0000-0000-00007D300000}"/>
    <cellStyle name="一般 4 10 3 3 2" xfId="30153" xr:uid="{00000000-0005-0000-0000-00007E300000}"/>
    <cellStyle name="一般 4 10 3 4" xfId="19783" xr:uid="{00000000-0005-0000-0000-00007F300000}"/>
    <cellStyle name="一般 4 10 3 5" xfId="35344" xr:uid="{00000000-0005-0000-0000-000080300000}"/>
    <cellStyle name="一般 4 10 4" xfId="3320" xr:uid="{00000000-0005-0000-0000-000081300000}"/>
    <cellStyle name="一般 4 10 4 2" xfId="9410" xr:uid="{00000000-0005-0000-0000-000082300000}"/>
    <cellStyle name="一般 4 10 4 2 2" xfId="26028" xr:uid="{00000000-0005-0000-0000-000083300000}"/>
    <cellStyle name="一般 4 10 4 3" xfId="14595" xr:uid="{00000000-0005-0000-0000-000084300000}"/>
    <cellStyle name="一般 4 10 4 3 2" xfId="31213" xr:uid="{00000000-0005-0000-0000-000085300000}"/>
    <cellStyle name="一般 4 10 4 4" xfId="20843" xr:uid="{00000000-0005-0000-0000-000086300000}"/>
    <cellStyle name="一般 4 10 4 5" xfId="36404" xr:uid="{00000000-0005-0000-0000-000087300000}"/>
    <cellStyle name="一般 4 10 5" xfId="4380" xr:uid="{00000000-0005-0000-0000-000088300000}"/>
    <cellStyle name="一般 4 10 5 2" xfId="10470" xr:uid="{00000000-0005-0000-0000-000089300000}"/>
    <cellStyle name="一般 4 10 5 2 2" xfId="27088" xr:uid="{00000000-0005-0000-0000-00008A300000}"/>
    <cellStyle name="一般 4 10 5 3" xfId="15655" xr:uid="{00000000-0005-0000-0000-00008B300000}"/>
    <cellStyle name="一般 4 10 5 3 2" xfId="32273" xr:uid="{00000000-0005-0000-0000-00008C300000}"/>
    <cellStyle name="一般 4 10 5 4" xfId="21903" xr:uid="{00000000-0005-0000-0000-00008D300000}"/>
    <cellStyle name="一般 4 10 5 5" xfId="37464" xr:uid="{00000000-0005-0000-0000-00008E300000}"/>
    <cellStyle name="一般 4 10 6" xfId="6230" xr:uid="{00000000-0005-0000-0000-00008F300000}"/>
    <cellStyle name="一般 4 10 6 2" xfId="22848" xr:uid="{00000000-0005-0000-0000-000090300000}"/>
    <cellStyle name="一般 4 10 7" xfId="11415" xr:uid="{00000000-0005-0000-0000-000091300000}"/>
    <cellStyle name="一般 4 10 7 2" xfId="28033" xr:uid="{00000000-0005-0000-0000-000092300000}"/>
    <cellStyle name="一般 4 10 8" xfId="17651" xr:uid="{00000000-0005-0000-0000-000093300000}"/>
    <cellStyle name="一般 4 10 9" xfId="16721" xr:uid="{00000000-0005-0000-0000-000094300000}"/>
    <cellStyle name="一般 4 11" xfId="262" xr:uid="{00000000-0005-0000-0000-000095300000}"/>
    <cellStyle name="一般 4 11 10" xfId="33345" xr:uid="{00000000-0005-0000-0000-000096300000}"/>
    <cellStyle name="一般 4 11 2" xfId="1321" xr:uid="{00000000-0005-0000-0000-000097300000}"/>
    <cellStyle name="一般 4 11 2 2" xfId="7411" xr:uid="{00000000-0005-0000-0000-000098300000}"/>
    <cellStyle name="一般 4 11 2 2 2" xfId="24029" xr:uid="{00000000-0005-0000-0000-000099300000}"/>
    <cellStyle name="一般 4 11 2 3" xfId="12596" xr:uid="{00000000-0005-0000-0000-00009A300000}"/>
    <cellStyle name="一般 4 11 2 3 2" xfId="29214" xr:uid="{00000000-0005-0000-0000-00009B300000}"/>
    <cellStyle name="一般 4 11 2 4" xfId="18844" xr:uid="{00000000-0005-0000-0000-00009C300000}"/>
    <cellStyle name="一般 4 11 2 5" xfId="34405" xr:uid="{00000000-0005-0000-0000-00009D300000}"/>
    <cellStyle name="一般 4 11 3" xfId="2381" xr:uid="{00000000-0005-0000-0000-00009E300000}"/>
    <cellStyle name="一般 4 11 3 2" xfId="8471" xr:uid="{00000000-0005-0000-0000-00009F300000}"/>
    <cellStyle name="一般 4 11 3 2 2" xfId="25089" xr:uid="{00000000-0005-0000-0000-0000A0300000}"/>
    <cellStyle name="一般 4 11 3 3" xfId="13656" xr:uid="{00000000-0005-0000-0000-0000A1300000}"/>
    <cellStyle name="一般 4 11 3 3 2" xfId="30274" xr:uid="{00000000-0005-0000-0000-0000A2300000}"/>
    <cellStyle name="一般 4 11 3 4" xfId="19904" xr:uid="{00000000-0005-0000-0000-0000A3300000}"/>
    <cellStyle name="一般 4 11 3 5" xfId="35465" xr:uid="{00000000-0005-0000-0000-0000A4300000}"/>
    <cellStyle name="一般 4 11 4" xfId="3441" xr:uid="{00000000-0005-0000-0000-0000A5300000}"/>
    <cellStyle name="一般 4 11 4 2" xfId="9531" xr:uid="{00000000-0005-0000-0000-0000A6300000}"/>
    <cellStyle name="一般 4 11 4 2 2" xfId="26149" xr:uid="{00000000-0005-0000-0000-0000A7300000}"/>
    <cellStyle name="一般 4 11 4 3" xfId="14716" xr:uid="{00000000-0005-0000-0000-0000A8300000}"/>
    <cellStyle name="一般 4 11 4 3 2" xfId="31334" xr:uid="{00000000-0005-0000-0000-0000A9300000}"/>
    <cellStyle name="一般 4 11 4 4" xfId="20964" xr:uid="{00000000-0005-0000-0000-0000AA300000}"/>
    <cellStyle name="一般 4 11 4 5" xfId="36525" xr:uid="{00000000-0005-0000-0000-0000AB300000}"/>
    <cellStyle name="一般 4 11 5" xfId="4501" xr:uid="{00000000-0005-0000-0000-0000AC300000}"/>
    <cellStyle name="一般 4 11 5 2" xfId="10591" xr:uid="{00000000-0005-0000-0000-0000AD300000}"/>
    <cellStyle name="一般 4 11 5 2 2" xfId="27209" xr:uid="{00000000-0005-0000-0000-0000AE300000}"/>
    <cellStyle name="一般 4 11 5 3" xfId="15776" xr:uid="{00000000-0005-0000-0000-0000AF300000}"/>
    <cellStyle name="一般 4 11 5 3 2" xfId="32394" xr:uid="{00000000-0005-0000-0000-0000B0300000}"/>
    <cellStyle name="一般 4 11 5 4" xfId="22024" xr:uid="{00000000-0005-0000-0000-0000B1300000}"/>
    <cellStyle name="一般 4 11 5 5" xfId="37585" xr:uid="{00000000-0005-0000-0000-0000B2300000}"/>
    <cellStyle name="一般 4 11 6" xfId="6351" xr:uid="{00000000-0005-0000-0000-0000B3300000}"/>
    <cellStyle name="一般 4 11 6 2" xfId="22969" xr:uid="{00000000-0005-0000-0000-0000B4300000}"/>
    <cellStyle name="一般 4 11 7" xfId="11536" xr:uid="{00000000-0005-0000-0000-0000B5300000}"/>
    <cellStyle name="一般 4 11 7 2" xfId="28154" xr:uid="{00000000-0005-0000-0000-0000B6300000}"/>
    <cellStyle name="一般 4 11 8" xfId="17784" xr:uid="{00000000-0005-0000-0000-0000B7300000}"/>
    <cellStyle name="一般 4 11 9" xfId="16842" xr:uid="{00000000-0005-0000-0000-0000B8300000}"/>
    <cellStyle name="一般 4 12" xfId="381" xr:uid="{00000000-0005-0000-0000-0000B9300000}"/>
    <cellStyle name="一般 4 12 10" xfId="33465" xr:uid="{00000000-0005-0000-0000-0000BA300000}"/>
    <cellStyle name="一般 4 12 2" xfId="1441" xr:uid="{00000000-0005-0000-0000-0000BB300000}"/>
    <cellStyle name="一般 4 12 2 2" xfId="7531" xr:uid="{00000000-0005-0000-0000-0000BC300000}"/>
    <cellStyle name="一般 4 12 2 2 2" xfId="24149" xr:uid="{00000000-0005-0000-0000-0000BD300000}"/>
    <cellStyle name="一般 4 12 2 3" xfId="12716" xr:uid="{00000000-0005-0000-0000-0000BE300000}"/>
    <cellStyle name="一般 4 12 2 3 2" xfId="29334" xr:uid="{00000000-0005-0000-0000-0000BF300000}"/>
    <cellStyle name="一般 4 12 2 4" xfId="18964" xr:uid="{00000000-0005-0000-0000-0000C0300000}"/>
    <cellStyle name="一般 4 12 2 5" xfId="34525" xr:uid="{00000000-0005-0000-0000-0000C1300000}"/>
    <cellStyle name="一般 4 12 3" xfId="2501" xr:uid="{00000000-0005-0000-0000-0000C2300000}"/>
    <cellStyle name="一般 4 12 3 2" xfId="8591" xr:uid="{00000000-0005-0000-0000-0000C3300000}"/>
    <cellStyle name="一般 4 12 3 2 2" xfId="25209" xr:uid="{00000000-0005-0000-0000-0000C4300000}"/>
    <cellStyle name="一般 4 12 3 3" xfId="13776" xr:uid="{00000000-0005-0000-0000-0000C5300000}"/>
    <cellStyle name="一般 4 12 3 3 2" xfId="30394" xr:uid="{00000000-0005-0000-0000-0000C6300000}"/>
    <cellStyle name="一般 4 12 3 4" xfId="20024" xr:uid="{00000000-0005-0000-0000-0000C7300000}"/>
    <cellStyle name="一般 4 12 3 5" xfId="35585" xr:uid="{00000000-0005-0000-0000-0000C8300000}"/>
    <cellStyle name="一般 4 12 4" xfId="3561" xr:uid="{00000000-0005-0000-0000-0000C9300000}"/>
    <cellStyle name="一般 4 12 4 2" xfId="9651" xr:uid="{00000000-0005-0000-0000-0000CA300000}"/>
    <cellStyle name="一般 4 12 4 2 2" xfId="26269" xr:uid="{00000000-0005-0000-0000-0000CB300000}"/>
    <cellStyle name="一般 4 12 4 3" xfId="14836" xr:uid="{00000000-0005-0000-0000-0000CC300000}"/>
    <cellStyle name="一般 4 12 4 3 2" xfId="31454" xr:uid="{00000000-0005-0000-0000-0000CD300000}"/>
    <cellStyle name="一般 4 12 4 4" xfId="21084" xr:uid="{00000000-0005-0000-0000-0000CE300000}"/>
    <cellStyle name="一般 4 12 4 5" xfId="36645" xr:uid="{00000000-0005-0000-0000-0000CF300000}"/>
    <cellStyle name="一般 4 12 5" xfId="4621" xr:uid="{00000000-0005-0000-0000-0000D0300000}"/>
    <cellStyle name="一般 4 12 5 2" xfId="10711" xr:uid="{00000000-0005-0000-0000-0000D1300000}"/>
    <cellStyle name="一般 4 12 5 2 2" xfId="27329" xr:uid="{00000000-0005-0000-0000-0000D2300000}"/>
    <cellStyle name="一般 4 12 5 3" xfId="15896" xr:uid="{00000000-0005-0000-0000-0000D3300000}"/>
    <cellStyle name="一般 4 12 5 3 2" xfId="32514" xr:uid="{00000000-0005-0000-0000-0000D4300000}"/>
    <cellStyle name="一般 4 12 5 4" xfId="22144" xr:uid="{00000000-0005-0000-0000-0000D5300000}"/>
    <cellStyle name="一般 4 12 5 5" xfId="37705" xr:uid="{00000000-0005-0000-0000-0000D6300000}"/>
    <cellStyle name="一般 4 12 6" xfId="6471" xr:uid="{00000000-0005-0000-0000-0000D7300000}"/>
    <cellStyle name="一般 4 12 6 2" xfId="23089" xr:uid="{00000000-0005-0000-0000-0000D8300000}"/>
    <cellStyle name="一般 4 12 7" xfId="11656" xr:uid="{00000000-0005-0000-0000-0000D9300000}"/>
    <cellStyle name="一般 4 12 7 2" xfId="28274" xr:uid="{00000000-0005-0000-0000-0000DA300000}"/>
    <cellStyle name="一般 4 12 8" xfId="17904" xr:uid="{00000000-0005-0000-0000-0000DB300000}"/>
    <cellStyle name="一般 4 12 9" xfId="16962" xr:uid="{00000000-0005-0000-0000-0000DC300000}"/>
    <cellStyle name="一般 4 13" xfId="385" xr:uid="{00000000-0005-0000-0000-0000DD300000}"/>
    <cellStyle name="一般 4 13 10" xfId="33469" xr:uid="{00000000-0005-0000-0000-0000DE300000}"/>
    <cellStyle name="一般 4 13 2" xfId="1445" xr:uid="{00000000-0005-0000-0000-0000DF300000}"/>
    <cellStyle name="一般 4 13 2 2" xfId="7535" xr:uid="{00000000-0005-0000-0000-0000E0300000}"/>
    <cellStyle name="一般 4 13 2 2 2" xfId="24153" xr:uid="{00000000-0005-0000-0000-0000E1300000}"/>
    <cellStyle name="一般 4 13 2 3" xfId="12720" xr:uid="{00000000-0005-0000-0000-0000E2300000}"/>
    <cellStyle name="一般 4 13 2 3 2" xfId="29338" xr:uid="{00000000-0005-0000-0000-0000E3300000}"/>
    <cellStyle name="一般 4 13 2 4" xfId="18968" xr:uid="{00000000-0005-0000-0000-0000E4300000}"/>
    <cellStyle name="一般 4 13 2 5" xfId="34529" xr:uid="{00000000-0005-0000-0000-0000E5300000}"/>
    <cellStyle name="一般 4 13 3" xfId="2505" xr:uid="{00000000-0005-0000-0000-0000E6300000}"/>
    <cellStyle name="一般 4 13 3 2" xfId="8595" xr:uid="{00000000-0005-0000-0000-0000E7300000}"/>
    <cellStyle name="一般 4 13 3 2 2" xfId="25213" xr:uid="{00000000-0005-0000-0000-0000E8300000}"/>
    <cellStyle name="一般 4 13 3 3" xfId="13780" xr:uid="{00000000-0005-0000-0000-0000E9300000}"/>
    <cellStyle name="一般 4 13 3 3 2" xfId="30398" xr:uid="{00000000-0005-0000-0000-0000EA300000}"/>
    <cellStyle name="一般 4 13 3 4" xfId="20028" xr:uid="{00000000-0005-0000-0000-0000EB300000}"/>
    <cellStyle name="一般 4 13 3 5" xfId="35589" xr:uid="{00000000-0005-0000-0000-0000EC300000}"/>
    <cellStyle name="一般 4 13 4" xfId="3565" xr:uid="{00000000-0005-0000-0000-0000ED300000}"/>
    <cellStyle name="一般 4 13 4 2" xfId="9655" xr:uid="{00000000-0005-0000-0000-0000EE300000}"/>
    <cellStyle name="一般 4 13 4 2 2" xfId="26273" xr:uid="{00000000-0005-0000-0000-0000EF300000}"/>
    <cellStyle name="一般 4 13 4 3" xfId="14840" xr:uid="{00000000-0005-0000-0000-0000F0300000}"/>
    <cellStyle name="一般 4 13 4 3 2" xfId="31458" xr:uid="{00000000-0005-0000-0000-0000F1300000}"/>
    <cellStyle name="一般 4 13 4 4" xfId="21088" xr:uid="{00000000-0005-0000-0000-0000F2300000}"/>
    <cellStyle name="一般 4 13 4 5" xfId="36649" xr:uid="{00000000-0005-0000-0000-0000F3300000}"/>
    <cellStyle name="一般 4 13 5" xfId="4625" xr:uid="{00000000-0005-0000-0000-0000F4300000}"/>
    <cellStyle name="一般 4 13 5 2" xfId="10715" xr:uid="{00000000-0005-0000-0000-0000F5300000}"/>
    <cellStyle name="一般 4 13 5 2 2" xfId="27333" xr:uid="{00000000-0005-0000-0000-0000F6300000}"/>
    <cellStyle name="一般 4 13 5 3" xfId="15900" xr:uid="{00000000-0005-0000-0000-0000F7300000}"/>
    <cellStyle name="一般 4 13 5 3 2" xfId="32518" xr:uid="{00000000-0005-0000-0000-0000F8300000}"/>
    <cellStyle name="一般 4 13 5 4" xfId="22148" xr:uid="{00000000-0005-0000-0000-0000F9300000}"/>
    <cellStyle name="一般 4 13 5 5" xfId="37709" xr:uid="{00000000-0005-0000-0000-0000FA300000}"/>
    <cellStyle name="一般 4 13 6" xfId="6475" xr:uid="{00000000-0005-0000-0000-0000FB300000}"/>
    <cellStyle name="一般 4 13 6 2" xfId="23093" xr:uid="{00000000-0005-0000-0000-0000FC300000}"/>
    <cellStyle name="一般 4 13 7" xfId="11660" xr:uid="{00000000-0005-0000-0000-0000FD300000}"/>
    <cellStyle name="一般 4 13 7 2" xfId="28278" xr:uid="{00000000-0005-0000-0000-0000FE300000}"/>
    <cellStyle name="一般 4 13 8" xfId="17908" xr:uid="{00000000-0005-0000-0000-0000FF300000}"/>
    <cellStyle name="一般 4 13 9" xfId="16966" xr:uid="{00000000-0005-0000-0000-000000310000}"/>
    <cellStyle name="一般 4 14" xfId="503" xr:uid="{00000000-0005-0000-0000-000001310000}"/>
    <cellStyle name="一般 4 14 10" xfId="33587" xr:uid="{00000000-0005-0000-0000-000002310000}"/>
    <cellStyle name="一般 4 14 2" xfId="1563" xr:uid="{00000000-0005-0000-0000-000003310000}"/>
    <cellStyle name="一般 4 14 2 2" xfId="7653" xr:uid="{00000000-0005-0000-0000-000004310000}"/>
    <cellStyle name="一般 4 14 2 2 2" xfId="24271" xr:uid="{00000000-0005-0000-0000-000005310000}"/>
    <cellStyle name="一般 4 14 2 3" xfId="12838" xr:uid="{00000000-0005-0000-0000-000006310000}"/>
    <cellStyle name="一般 4 14 2 3 2" xfId="29456" xr:uid="{00000000-0005-0000-0000-000007310000}"/>
    <cellStyle name="一般 4 14 2 4" xfId="19086" xr:uid="{00000000-0005-0000-0000-000008310000}"/>
    <cellStyle name="一般 4 14 2 5" xfId="34647" xr:uid="{00000000-0005-0000-0000-000009310000}"/>
    <cellStyle name="一般 4 14 3" xfId="2623" xr:uid="{00000000-0005-0000-0000-00000A310000}"/>
    <cellStyle name="一般 4 14 3 2" xfId="8713" xr:uid="{00000000-0005-0000-0000-00000B310000}"/>
    <cellStyle name="一般 4 14 3 2 2" xfId="25331" xr:uid="{00000000-0005-0000-0000-00000C310000}"/>
    <cellStyle name="一般 4 14 3 3" xfId="13898" xr:uid="{00000000-0005-0000-0000-00000D310000}"/>
    <cellStyle name="一般 4 14 3 3 2" xfId="30516" xr:uid="{00000000-0005-0000-0000-00000E310000}"/>
    <cellStyle name="一般 4 14 3 4" xfId="20146" xr:uid="{00000000-0005-0000-0000-00000F310000}"/>
    <cellStyle name="一般 4 14 3 5" xfId="35707" xr:uid="{00000000-0005-0000-0000-000010310000}"/>
    <cellStyle name="一般 4 14 4" xfId="3683" xr:uid="{00000000-0005-0000-0000-000011310000}"/>
    <cellStyle name="一般 4 14 4 2" xfId="9773" xr:uid="{00000000-0005-0000-0000-000012310000}"/>
    <cellStyle name="一般 4 14 4 2 2" xfId="26391" xr:uid="{00000000-0005-0000-0000-000013310000}"/>
    <cellStyle name="一般 4 14 4 3" xfId="14958" xr:uid="{00000000-0005-0000-0000-000014310000}"/>
    <cellStyle name="一般 4 14 4 3 2" xfId="31576" xr:uid="{00000000-0005-0000-0000-000015310000}"/>
    <cellStyle name="一般 4 14 4 4" xfId="21206" xr:uid="{00000000-0005-0000-0000-000016310000}"/>
    <cellStyle name="一般 4 14 4 5" xfId="36767" xr:uid="{00000000-0005-0000-0000-000017310000}"/>
    <cellStyle name="一般 4 14 5" xfId="4743" xr:uid="{00000000-0005-0000-0000-000018310000}"/>
    <cellStyle name="一般 4 14 5 2" xfId="10833" xr:uid="{00000000-0005-0000-0000-000019310000}"/>
    <cellStyle name="一般 4 14 5 2 2" xfId="27451" xr:uid="{00000000-0005-0000-0000-00001A310000}"/>
    <cellStyle name="一般 4 14 5 3" xfId="16018" xr:uid="{00000000-0005-0000-0000-00001B310000}"/>
    <cellStyle name="一般 4 14 5 3 2" xfId="32636" xr:uid="{00000000-0005-0000-0000-00001C310000}"/>
    <cellStyle name="一般 4 14 5 4" xfId="22266" xr:uid="{00000000-0005-0000-0000-00001D310000}"/>
    <cellStyle name="一般 4 14 5 5" xfId="37827" xr:uid="{00000000-0005-0000-0000-00001E310000}"/>
    <cellStyle name="一般 4 14 6" xfId="6593" xr:uid="{00000000-0005-0000-0000-00001F310000}"/>
    <cellStyle name="一般 4 14 6 2" xfId="23211" xr:uid="{00000000-0005-0000-0000-000020310000}"/>
    <cellStyle name="一般 4 14 7" xfId="11778" xr:uid="{00000000-0005-0000-0000-000021310000}"/>
    <cellStyle name="一般 4 14 7 2" xfId="28396" xr:uid="{00000000-0005-0000-0000-000022310000}"/>
    <cellStyle name="一般 4 14 8" xfId="18026" xr:uid="{00000000-0005-0000-0000-000023310000}"/>
    <cellStyle name="一般 4 14 9" xfId="17084" xr:uid="{00000000-0005-0000-0000-000024310000}"/>
    <cellStyle name="一般 4 15" xfId="621" xr:uid="{00000000-0005-0000-0000-000025310000}"/>
    <cellStyle name="一般 4 15 10" xfId="33705" xr:uid="{00000000-0005-0000-0000-000026310000}"/>
    <cellStyle name="一般 4 15 2" xfId="1681" xr:uid="{00000000-0005-0000-0000-000027310000}"/>
    <cellStyle name="一般 4 15 2 2" xfId="7771" xr:uid="{00000000-0005-0000-0000-000028310000}"/>
    <cellStyle name="一般 4 15 2 2 2" xfId="24389" xr:uid="{00000000-0005-0000-0000-000029310000}"/>
    <cellStyle name="一般 4 15 2 3" xfId="12956" xr:uid="{00000000-0005-0000-0000-00002A310000}"/>
    <cellStyle name="一般 4 15 2 3 2" xfId="29574" xr:uid="{00000000-0005-0000-0000-00002B310000}"/>
    <cellStyle name="一般 4 15 2 4" xfId="19204" xr:uid="{00000000-0005-0000-0000-00002C310000}"/>
    <cellStyle name="一般 4 15 2 5" xfId="34765" xr:uid="{00000000-0005-0000-0000-00002D310000}"/>
    <cellStyle name="一般 4 15 3" xfId="2741" xr:uid="{00000000-0005-0000-0000-00002E310000}"/>
    <cellStyle name="一般 4 15 3 2" xfId="8831" xr:uid="{00000000-0005-0000-0000-00002F310000}"/>
    <cellStyle name="一般 4 15 3 2 2" xfId="25449" xr:uid="{00000000-0005-0000-0000-000030310000}"/>
    <cellStyle name="一般 4 15 3 3" xfId="14016" xr:uid="{00000000-0005-0000-0000-000031310000}"/>
    <cellStyle name="一般 4 15 3 3 2" xfId="30634" xr:uid="{00000000-0005-0000-0000-000032310000}"/>
    <cellStyle name="一般 4 15 3 4" xfId="20264" xr:uid="{00000000-0005-0000-0000-000033310000}"/>
    <cellStyle name="一般 4 15 3 5" xfId="35825" xr:uid="{00000000-0005-0000-0000-000034310000}"/>
    <cellStyle name="一般 4 15 4" xfId="3801" xr:uid="{00000000-0005-0000-0000-000035310000}"/>
    <cellStyle name="一般 4 15 4 2" xfId="9891" xr:uid="{00000000-0005-0000-0000-000036310000}"/>
    <cellStyle name="一般 4 15 4 2 2" xfId="26509" xr:uid="{00000000-0005-0000-0000-000037310000}"/>
    <cellStyle name="一般 4 15 4 3" xfId="15076" xr:uid="{00000000-0005-0000-0000-000038310000}"/>
    <cellStyle name="一般 4 15 4 3 2" xfId="31694" xr:uid="{00000000-0005-0000-0000-000039310000}"/>
    <cellStyle name="一般 4 15 4 4" xfId="21324" xr:uid="{00000000-0005-0000-0000-00003A310000}"/>
    <cellStyle name="一般 4 15 4 5" xfId="36885" xr:uid="{00000000-0005-0000-0000-00003B310000}"/>
    <cellStyle name="一般 4 15 5" xfId="4861" xr:uid="{00000000-0005-0000-0000-00003C310000}"/>
    <cellStyle name="一般 4 15 5 2" xfId="10951" xr:uid="{00000000-0005-0000-0000-00003D310000}"/>
    <cellStyle name="一般 4 15 5 2 2" xfId="27569" xr:uid="{00000000-0005-0000-0000-00003E310000}"/>
    <cellStyle name="一般 4 15 5 3" xfId="16136" xr:uid="{00000000-0005-0000-0000-00003F310000}"/>
    <cellStyle name="一般 4 15 5 3 2" xfId="32754" xr:uid="{00000000-0005-0000-0000-000040310000}"/>
    <cellStyle name="一般 4 15 5 4" xfId="22384" xr:uid="{00000000-0005-0000-0000-000041310000}"/>
    <cellStyle name="一般 4 15 5 5" xfId="37945" xr:uid="{00000000-0005-0000-0000-000042310000}"/>
    <cellStyle name="一般 4 15 6" xfId="6711" xr:uid="{00000000-0005-0000-0000-000043310000}"/>
    <cellStyle name="一般 4 15 6 2" xfId="23329" xr:uid="{00000000-0005-0000-0000-000044310000}"/>
    <cellStyle name="一般 4 15 7" xfId="11896" xr:uid="{00000000-0005-0000-0000-000045310000}"/>
    <cellStyle name="一般 4 15 7 2" xfId="28514" xr:uid="{00000000-0005-0000-0000-000046310000}"/>
    <cellStyle name="一般 4 15 8" xfId="18144" xr:uid="{00000000-0005-0000-0000-000047310000}"/>
    <cellStyle name="一般 4 15 9" xfId="17202" xr:uid="{00000000-0005-0000-0000-000048310000}"/>
    <cellStyle name="一般 4 16" xfId="739" xr:uid="{00000000-0005-0000-0000-000049310000}"/>
    <cellStyle name="一般 4 16 10" xfId="33823" xr:uid="{00000000-0005-0000-0000-00004A310000}"/>
    <cellStyle name="一般 4 16 2" xfId="1799" xr:uid="{00000000-0005-0000-0000-00004B310000}"/>
    <cellStyle name="一般 4 16 2 2" xfId="7889" xr:uid="{00000000-0005-0000-0000-00004C310000}"/>
    <cellStyle name="一般 4 16 2 2 2" xfId="24507" xr:uid="{00000000-0005-0000-0000-00004D310000}"/>
    <cellStyle name="一般 4 16 2 3" xfId="13074" xr:uid="{00000000-0005-0000-0000-00004E310000}"/>
    <cellStyle name="一般 4 16 2 3 2" xfId="29692" xr:uid="{00000000-0005-0000-0000-00004F310000}"/>
    <cellStyle name="一般 4 16 2 4" xfId="19322" xr:uid="{00000000-0005-0000-0000-000050310000}"/>
    <cellStyle name="一般 4 16 2 5" xfId="34883" xr:uid="{00000000-0005-0000-0000-000051310000}"/>
    <cellStyle name="一般 4 16 3" xfId="2859" xr:uid="{00000000-0005-0000-0000-000052310000}"/>
    <cellStyle name="一般 4 16 3 2" xfId="8949" xr:uid="{00000000-0005-0000-0000-000053310000}"/>
    <cellStyle name="一般 4 16 3 2 2" xfId="25567" xr:uid="{00000000-0005-0000-0000-000054310000}"/>
    <cellStyle name="一般 4 16 3 3" xfId="14134" xr:uid="{00000000-0005-0000-0000-000055310000}"/>
    <cellStyle name="一般 4 16 3 3 2" xfId="30752" xr:uid="{00000000-0005-0000-0000-000056310000}"/>
    <cellStyle name="一般 4 16 3 4" xfId="20382" xr:uid="{00000000-0005-0000-0000-000057310000}"/>
    <cellStyle name="一般 4 16 3 5" xfId="35943" xr:uid="{00000000-0005-0000-0000-000058310000}"/>
    <cellStyle name="一般 4 16 4" xfId="3919" xr:uid="{00000000-0005-0000-0000-000059310000}"/>
    <cellStyle name="一般 4 16 4 2" xfId="10009" xr:uid="{00000000-0005-0000-0000-00005A310000}"/>
    <cellStyle name="一般 4 16 4 2 2" xfId="26627" xr:uid="{00000000-0005-0000-0000-00005B310000}"/>
    <cellStyle name="一般 4 16 4 3" xfId="15194" xr:uid="{00000000-0005-0000-0000-00005C310000}"/>
    <cellStyle name="一般 4 16 4 3 2" xfId="31812" xr:uid="{00000000-0005-0000-0000-00005D310000}"/>
    <cellStyle name="一般 4 16 4 4" xfId="21442" xr:uid="{00000000-0005-0000-0000-00005E310000}"/>
    <cellStyle name="一般 4 16 4 5" xfId="37003" xr:uid="{00000000-0005-0000-0000-00005F310000}"/>
    <cellStyle name="一般 4 16 5" xfId="4979" xr:uid="{00000000-0005-0000-0000-000060310000}"/>
    <cellStyle name="一般 4 16 5 2" xfId="11069" xr:uid="{00000000-0005-0000-0000-000061310000}"/>
    <cellStyle name="一般 4 16 5 2 2" xfId="27687" xr:uid="{00000000-0005-0000-0000-000062310000}"/>
    <cellStyle name="一般 4 16 5 3" xfId="16254" xr:uid="{00000000-0005-0000-0000-000063310000}"/>
    <cellStyle name="一般 4 16 5 3 2" xfId="32872" xr:uid="{00000000-0005-0000-0000-000064310000}"/>
    <cellStyle name="一般 4 16 5 4" xfId="22502" xr:uid="{00000000-0005-0000-0000-000065310000}"/>
    <cellStyle name="一般 4 16 5 5" xfId="38063" xr:uid="{00000000-0005-0000-0000-000066310000}"/>
    <cellStyle name="一般 4 16 6" xfId="6829" xr:uid="{00000000-0005-0000-0000-000067310000}"/>
    <cellStyle name="一般 4 16 6 2" xfId="23447" xr:uid="{00000000-0005-0000-0000-000068310000}"/>
    <cellStyle name="一般 4 16 7" xfId="12014" xr:uid="{00000000-0005-0000-0000-000069310000}"/>
    <cellStyle name="一般 4 16 7 2" xfId="28632" xr:uid="{00000000-0005-0000-0000-00006A310000}"/>
    <cellStyle name="一般 4 16 8" xfId="18262" xr:uid="{00000000-0005-0000-0000-00006B310000}"/>
    <cellStyle name="一般 4 16 9" xfId="17320" xr:uid="{00000000-0005-0000-0000-00006C310000}"/>
    <cellStyle name="一般 4 17" xfId="857" xr:uid="{00000000-0005-0000-0000-00006D310000}"/>
    <cellStyle name="一般 4 17 10" xfId="33941" xr:uid="{00000000-0005-0000-0000-00006E310000}"/>
    <cellStyle name="一般 4 17 2" xfId="1917" xr:uid="{00000000-0005-0000-0000-00006F310000}"/>
    <cellStyle name="一般 4 17 2 2" xfId="8007" xr:uid="{00000000-0005-0000-0000-000070310000}"/>
    <cellStyle name="一般 4 17 2 2 2" xfId="24625" xr:uid="{00000000-0005-0000-0000-000071310000}"/>
    <cellStyle name="一般 4 17 2 3" xfId="13192" xr:uid="{00000000-0005-0000-0000-000072310000}"/>
    <cellStyle name="一般 4 17 2 3 2" xfId="29810" xr:uid="{00000000-0005-0000-0000-000073310000}"/>
    <cellStyle name="一般 4 17 2 4" xfId="19440" xr:uid="{00000000-0005-0000-0000-000074310000}"/>
    <cellStyle name="一般 4 17 2 5" xfId="35001" xr:uid="{00000000-0005-0000-0000-000075310000}"/>
    <cellStyle name="一般 4 17 3" xfId="2977" xr:uid="{00000000-0005-0000-0000-000076310000}"/>
    <cellStyle name="一般 4 17 3 2" xfId="9067" xr:uid="{00000000-0005-0000-0000-000077310000}"/>
    <cellStyle name="一般 4 17 3 2 2" xfId="25685" xr:uid="{00000000-0005-0000-0000-000078310000}"/>
    <cellStyle name="一般 4 17 3 3" xfId="14252" xr:uid="{00000000-0005-0000-0000-000079310000}"/>
    <cellStyle name="一般 4 17 3 3 2" xfId="30870" xr:uid="{00000000-0005-0000-0000-00007A310000}"/>
    <cellStyle name="一般 4 17 3 4" xfId="20500" xr:uid="{00000000-0005-0000-0000-00007B310000}"/>
    <cellStyle name="一般 4 17 3 5" xfId="36061" xr:uid="{00000000-0005-0000-0000-00007C310000}"/>
    <cellStyle name="一般 4 17 4" xfId="4037" xr:uid="{00000000-0005-0000-0000-00007D310000}"/>
    <cellStyle name="一般 4 17 4 2" xfId="10127" xr:uid="{00000000-0005-0000-0000-00007E310000}"/>
    <cellStyle name="一般 4 17 4 2 2" xfId="26745" xr:uid="{00000000-0005-0000-0000-00007F310000}"/>
    <cellStyle name="一般 4 17 4 3" xfId="15312" xr:uid="{00000000-0005-0000-0000-000080310000}"/>
    <cellStyle name="一般 4 17 4 3 2" xfId="31930" xr:uid="{00000000-0005-0000-0000-000081310000}"/>
    <cellStyle name="一般 4 17 4 4" xfId="21560" xr:uid="{00000000-0005-0000-0000-000082310000}"/>
    <cellStyle name="一般 4 17 4 5" xfId="37121" xr:uid="{00000000-0005-0000-0000-000083310000}"/>
    <cellStyle name="一般 4 17 5" xfId="5097" xr:uid="{00000000-0005-0000-0000-000084310000}"/>
    <cellStyle name="一般 4 17 5 2" xfId="11187" xr:uid="{00000000-0005-0000-0000-000085310000}"/>
    <cellStyle name="一般 4 17 5 2 2" xfId="27805" xr:uid="{00000000-0005-0000-0000-000086310000}"/>
    <cellStyle name="一般 4 17 5 3" xfId="16372" xr:uid="{00000000-0005-0000-0000-000087310000}"/>
    <cellStyle name="一般 4 17 5 3 2" xfId="32990" xr:uid="{00000000-0005-0000-0000-000088310000}"/>
    <cellStyle name="一般 4 17 5 4" xfId="22620" xr:uid="{00000000-0005-0000-0000-000089310000}"/>
    <cellStyle name="一般 4 17 5 5" xfId="38181" xr:uid="{00000000-0005-0000-0000-00008A310000}"/>
    <cellStyle name="一般 4 17 6" xfId="6947" xr:uid="{00000000-0005-0000-0000-00008B310000}"/>
    <cellStyle name="一般 4 17 6 2" xfId="23565" xr:uid="{00000000-0005-0000-0000-00008C310000}"/>
    <cellStyle name="一般 4 17 7" xfId="12132" xr:uid="{00000000-0005-0000-0000-00008D310000}"/>
    <cellStyle name="一般 4 17 7 2" xfId="28750" xr:uid="{00000000-0005-0000-0000-00008E310000}"/>
    <cellStyle name="一般 4 17 8" xfId="18380" xr:uid="{00000000-0005-0000-0000-00008F310000}"/>
    <cellStyle name="一般 4 17 9" xfId="17438" xr:uid="{00000000-0005-0000-0000-000090310000}"/>
    <cellStyle name="一般 4 18" xfId="1104" xr:uid="{00000000-0005-0000-0000-000091310000}"/>
    <cellStyle name="一般 4 18 2" xfId="2164" xr:uid="{00000000-0005-0000-0000-000092310000}"/>
    <cellStyle name="一般 4 18 2 2" xfId="8254" xr:uid="{00000000-0005-0000-0000-000093310000}"/>
    <cellStyle name="一般 4 18 2 2 2" xfId="24872" xr:uid="{00000000-0005-0000-0000-000094310000}"/>
    <cellStyle name="一般 4 18 2 3" xfId="13439" xr:uid="{00000000-0005-0000-0000-000095310000}"/>
    <cellStyle name="一般 4 18 2 3 2" xfId="30057" xr:uid="{00000000-0005-0000-0000-000096310000}"/>
    <cellStyle name="一般 4 18 2 4" xfId="19687" xr:uid="{00000000-0005-0000-0000-000097310000}"/>
    <cellStyle name="一般 4 18 2 5" xfId="35248" xr:uid="{00000000-0005-0000-0000-000098310000}"/>
    <cellStyle name="一般 4 18 3" xfId="3224" xr:uid="{00000000-0005-0000-0000-000099310000}"/>
    <cellStyle name="一般 4 18 3 2" xfId="9314" xr:uid="{00000000-0005-0000-0000-00009A310000}"/>
    <cellStyle name="一般 4 18 3 2 2" xfId="25932" xr:uid="{00000000-0005-0000-0000-00009B310000}"/>
    <cellStyle name="一般 4 18 3 3" xfId="14499" xr:uid="{00000000-0005-0000-0000-00009C310000}"/>
    <cellStyle name="一般 4 18 3 3 2" xfId="31117" xr:uid="{00000000-0005-0000-0000-00009D310000}"/>
    <cellStyle name="一般 4 18 3 4" xfId="20747" xr:uid="{00000000-0005-0000-0000-00009E310000}"/>
    <cellStyle name="一般 4 18 3 5" xfId="36308" xr:uid="{00000000-0005-0000-0000-00009F310000}"/>
    <cellStyle name="一般 4 18 4" xfId="4284" xr:uid="{00000000-0005-0000-0000-0000A0310000}"/>
    <cellStyle name="一般 4 18 4 2" xfId="10374" xr:uid="{00000000-0005-0000-0000-0000A1310000}"/>
    <cellStyle name="一般 4 18 4 2 2" xfId="26992" xr:uid="{00000000-0005-0000-0000-0000A2310000}"/>
    <cellStyle name="一般 4 18 4 3" xfId="15559" xr:uid="{00000000-0005-0000-0000-0000A3310000}"/>
    <cellStyle name="一般 4 18 4 3 2" xfId="32177" xr:uid="{00000000-0005-0000-0000-0000A4310000}"/>
    <cellStyle name="一般 4 18 4 4" xfId="21807" xr:uid="{00000000-0005-0000-0000-0000A5310000}"/>
    <cellStyle name="一般 4 18 4 5" xfId="37368" xr:uid="{00000000-0005-0000-0000-0000A6310000}"/>
    <cellStyle name="一般 4 18 5" xfId="7194" xr:uid="{00000000-0005-0000-0000-0000A7310000}"/>
    <cellStyle name="一般 4 18 5 2" xfId="23812" xr:uid="{00000000-0005-0000-0000-0000A8310000}"/>
    <cellStyle name="一般 4 18 6" xfId="12379" xr:uid="{00000000-0005-0000-0000-0000A9310000}"/>
    <cellStyle name="一般 4 18 6 2" xfId="28997" xr:uid="{00000000-0005-0000-0000-0000AA310000}"/>
    <cellStyle name="一般 4 18 7" xfId="18627" xr:uid="{00000000-0005-0000-0000-0000AB310000}"/>
    <cellStyle name="一般 4 18 8" xfId="16625" xr:uid="{00000000-0005-0000-0000-0000AC310000}"/>
    <cellStyle name="一般 4 18 9" xfId="34188" xr:uid="{00000000-0005-0000-0000-0000AD310000}"/>
    <cellStyle name="一般 4 19" xfId="975" xr:uid="{00000000-0005-0000-0000-0000AE310000}"/>
    <cellStyle name="一般 4 19 2" xfId="7065" xr:uid="{00000000-0005-0000-0000-0000AF310000}"/>
    <cellStyle name="一般 4 19 2 2" xfId="23683" xr:uid="{00000000-0005-0000-0000-0000B0310000}"/>
    <cellStyle name="一般 4 19 3" xfId="12250" xr:uid="{00000000-0005-0000-0000-0000B1310000}"/>
    <cellStyle name="一般 4 19 3 2" xfId="28868" xr:uid="{00000000-0005-0000-0000-0000B2310000}"/>
    <cellStyle name="一般 4 19 4" xfId="18498" xr:uid="{00000000-0005-0000-0000-0000B3310000}"/>
    <cellStyle name="一般 4 19 5" xfId="34059" xr:uid="{00000000-0005-0000-0000-0000B4310000}"/>
    <cellStyle name="一般 4 2" xfId="50" xr:uid="{00000000-0005-0000-0000-0000B5310000}"/>
    <cellStyle name="一般 4 2 10" xfId="627" xr:uid="{00000000-0005-0000-0000-0000B6310000}"/>
    <cellStyle name="一般 4 2 10 10" xfId="33711" xr:uid="{00000000-0005-0000-0000-0000B7310000}"/>
    <cellStyle name="一般 4 2 10 2" xfId="1687" xr:uid="{00000000-0005-0000-0000-0000B8310000}"/>
    <cellStyle name="一般 4 2 10 2 2" xfId="7777" xr:uid="{00000000-0005-0000-0000-0000B9310000}"/>
    <cellStyle name="一般 4 2 10 2 2 2" xfId="24395" xr:uid="{00000000-0005-0000-0000-0000BA310000}"/>
    <cellStyle name="一般 4 2 10 2 3" xfId="12962" xr:uid="{00000000-0005-0000-0000-0000BB310000}"/>
    <cellStyle name="一般 4 2 10 2 3 2" xfId="29580" xr:uid="{00000000-0005-0000-0000-0000BC310000}"/>
    <cellStyle name="一般 4 2 10 2 4" xfId="19210" xr:uid="{00000000-0005-0000-0000-0000BD310000}"/>
    <cellStyle name="一般 4 2 10 2 5" xfId="34771" xr:uid="{00000000-0005-0000-0000-0000BE310000}"/>
    <cellStyle name="一般 4 2 10 3" xfId="2747" xr:uid="{00000000-0005-0000-0000-0000BF310000}"/>
    <cellStyle name="一般 4 2 10 3 2" xfId="8837" xr:uid="{00000000-0005-0000-0000-0000C0310000}"/>
    <cellStyle name="一般 4 2 10 3 2 2" xfId="25455" xr:uid="{00000000-0005-0000-0000-0000C1310000}"/>
    <cellStyle name="一般 4 2 10 3 3" xfId="14022" xr:uid="{00000000-0005-0000-0000-0000C2310000}"/>
    <cellStyle name="一般 4 2 10 3 3 2" xfId="30640" xr:uid="{00000000-0005-0000-0000-0000C3310000}"/>
    <cellStyle name="一般 4 2 10 3 4" xfId="20270" xr:uid="{00000000-0005-0000-0000-0000C4310000}"/>
    <cellStyle name="一般 4 2 10 3 5" xfId="35831" xr:uid="{00000000-0005-0000-0000-0000C5310000}"/>
    <cellStyle name="一般 4 2 10 4" xfId="3807" xr:uid="{00000000-0005-0000-0000-0000C6310000}"/>
    <cellStyle name="一般 4 2 10 4 2" xfId="9897" xr:uid="{00000000-0005-0000-0000-0000C7310000}"/>
    <cellStyle name="一般 4 2 10 4 2 2" xfId="26515" xr:uid="{00000000-0005-0000-0000-0000C8310000}"/>
    <cellStyle name="一般 4 2 10 4 3" xfId="15082" xr:uid="{00000000-0005-0000-0000-0000C9310000}"/>
    <cellStyle name="一般 4 2 10 4 3 2" xfId="31700" xr:uid="{00000000-0005-0000-0000-0000CA310000}"/>
    <cellStyle name="一般 4 2 10 4 4" xfId="21330" xr:uid="{00000000-0005-0000-0000-0000CB310000}"/>
    <cellStyle name="一般 4 2 10 4 5" xfId="36891" xr:uid="{00000000-0005-0000-0000-0000CC310000}"/>
    <cellStyle name="一般 4 2 10 5" xfId="4867" xr:uid="{00000000-0005-0000-0000-0000CD310000}"/>
    <cellStyle name="一般 4 2 10 5 2" xfId="10957" xr:uid="{00000000-0005-0000-0000-0000CE310000}"/>
    <cellStyle name="一般 4 2 10 5 2 2" xfId="27575" xr:uid="{00000000-0005-0000-0000-0000CF310000}"/>
    <cellStyle name="一般 4 2 10 5 3" xfId="16142" xr:uid="{00000000-0005-0000-0000-0000D0310000}"/>
    <cellStyle name="一般 4 2 10 5 3 2" xfId="32760" xr:uid="{00000000-0005-0000-0000-0000D1310000}"/>
    <cellStyle name="一般 4 2 10 5 4" xfId="22390" xr:uid="{00000000-0005-0000-0000-0000D2310000}"/>
    <cellStyle name="一般 4 2 10 5 5" xfId="37951" xr:uid="{00000000-0005-0000-0000-0000D3310000}"/>
    <cellStyle name="一般 4 2 10 6" xfId="6717" xr:uid="{00000000-0005-0000-0000-0000D4310000}"/>
    <cellStyle name="一般 4 2 10 6 2" xfId="23335" xr:uid="{00000000-0005-0000-0000-0000D5310000}"/>
    <cellStyle name="一般 4 2 10 7" xfId="11902" xr:uid="{00000000-0005-0000-0000-0000D6310000}"/>
    <cellStyle name="一般 4 2 10 7 2" xfId="28520" xr:uid="{00000000-0005-0000-0000-0000D7310000}"/>
    <cellStyle name="一般 4 2 10 8" xfId="18150" xr:uid="{00000000-0005-0000-0000-0000D8310000}"/>
    <cellStyle name="一般 4 2 10 9" xfId="17208" xr:uid="{00000000-0005-0000-0000-0000D9310000}"/>
    <cellStyle name="一般 4 2 11" xfId="745" xr:uid="{00000000-0005-0000-0000-0000DA310000}"/>
    <cellStyle name="一般 4 2 11 10" xfId="33829" xr:uid="{00000000-0005-0000-0000-0000DB310000}"/>
    <cellStyle name="一般 4 2 11 2" xfId="1805" xr:uid="{00000000-0005-0000-0000-0000DC310000}"/>
    <cellStyle name="一般 4 2 11 2 2" xfId="7895" xr:uid="{00000000-0005-0000-0000-0000DD310000}"/>
    <cellStyle name="一般 4 2 11 2 2 2" xfId="24513" xr:uid="{00000000-0005-0000-0000-0000DE310000}"/>
    <cellStyle name="一般 4 2 11 2 3" xfId="13080" xr:uid="{00000000-0005-0000-0000-0000DF310000}"/>
    <cellStyle name="一般 4 2 11 2 3 2" xfId="29698" xr:uid="{00000000-0005-0000-0000-0000E0310000}"/>
    <cellStyle name="一般 4 2 11 2 4" xfId="19328" xr:uid="{00000000-0005-0000-0000-0000E1310000}"/>
    <cellStyle name="一般 4 2 11 2 5" xfId="34889" xr:uid="{00000000-0005-0000-0000-0000E2310000}"/>
    <cellStyle name="一般 4 2 11 3" xfId="2865" xr:uid="{00000000-0005-0000-0000-0000E3310000}"/>
    <cellStyle name="一般 4 2 11 3 2" xfId="8955" xr:uid="{00000000-0005-0000-0000-0000E4310000}"/>
    <cellStyle name="一般 4 2 11 3 2 2" xfId="25573" xr:uid="{00000000-0005-0000-0000-0000E5310000}"/>
    <cellStyle name="一般 4 2 11 3 3" xfId="14140" xr:uid="{00000000-0005-0000-0000-0000E6310000}"/>
    <cellStyle name="一般 4 2 11 3 3 2" xfId="30758" xr:uid="{00000000-0005-0000-0000-0000E7310000}"/>
    <cellStyle name="一般 4 2 11 3 4" xfId="20388" xr:uid="{00000000-0005-0000-0000-0000E8310000}"/>
    <cellStyle name="一般 4 2 11 3 5" xfId="35949" xr:uid="{00000000-0005-0000-0000-0000E9310000}"/>
    <cellStyle name="一般 4 2 11 4" xfId="3925" xr:uid="{00000000-0005-0000-0000-0000EA310000}"/>
    <cellStyle name="一般 4 2 11 4 2" xfId="10015" xr:uid="{00000000-0005-0000-0000-0000EB310000}"/>
    <cellStyle name="一般 4 2 11 4 2 2" xfId="26633" xr:uid="{00000000-0005-0000-0000-0000EC310000}"/>
    <cellStyle name="一般 4 2 11 4 3" xfId="15200" xr:uid="{00000000-0005-0000-0000-0000ED310000}"/>
    <cellStyle name="一般 4 2 11 4 3 2" xfId="31818" xr:uid="{00000000-0005-0000-0000-0000EE310000}"/>
    <cellStyle name="一般 4 2 11 4 4" xfId="21448" xr:uid="{00000000-0005-0000-0000-0000EF310000}"/>
    <cellStyle name="一般 4 2 11 4 5" xfId="37009" xr:uid="{00000000-0005-0000-0000-0000F0310000}"/>
    <cellStyle name="一般 4 2 11 5" xfId="4985" xr:uid="{00000000-0005-0000-0000-0000F1310000}"/>
    <cellStyle name="一般 4 2 11 5 2" xfId="11075" xr:uid="{00000000-0005-0000-0000-0000F2310000}"/>
    <cellStyle name="一般 4 2 11 5 2 2" xfId="27693" xr:uid="{00000000-0005-0000-0000-0000F3310000}"/>
    <cellStyle name="一般 4 2 11 5 3" xfId="16260" xr:uid="{00000000-0005-0000-0000-0000F4310000}"/>
    <cellStyle name="一般 4 2 11 5 3 2" xfId="32878" xr:uid="{00000000-0005-0000-0000-0000F5310000}"/>
    <cellStyle name="一般 4 2 11 5 4" xfId="22508" xr:uid="{00000000-0005-0000-0000-0000F6310000}"/>
    <cellStyle name="一般 4 2 11 5 5" xfId="38069" xr:uid="{00000000-0005-0000-0000-0000F7310000}"/>
    <cellStyle name="一般 4 2 11 6" xfId="6835" xr:uid="{00000000-0005-0000-0000-0000F8310000}"/>
    <cellStyle name="一般 4 2 11 6 2" xfId="23453" xr:uid="{00000000-0005-0000-0000-0000F9310000}"/>
    <cellStyle name="一般 4 2 11 7" xfId="12020" xr:uid="{00000000-0005-0000-0000-0000FA310000}"/>
    <cellStyle name="一般 4 2 11 7 2" xfId="28638" xr:uid="{00000000-0005-0000-0000-0000FB310000}"/>
    <cellStyle name="一般 4 2 11 8" xfId="18268" xr:uid="{00000000-0005-0000-0000-0000FC310000}"/>
    <cellStyle name="一般 4 2 11 9" xfId="17326" xr:uid="{00000000-0005-0000-0000-0000FD310000}"/>
    <cellStyle name="一般 4 2 12" xfId="863" xr:uid="{00000000-0005-0000-0000-0000FE310000}"/>
    <cellStyle name="一般 4 2 12 10" xfId="33947" xr:uid="{00000000-0005-0000-0000-0000FF310000}"/>
    <cellStyle name="一般 4 2 12 2" xfId="1923" xr:uid="{00000000-0005-0000-0000-000000320000}"/>
    <cellStyle name="一般 4 2 12 2 2" xfId="8013" xr:uid="{00000000-0005-0000-0000-000001320000}"/>
    <cellStyle name="一般 4 2 12 2 2 2" xfId="24631" xr:uid="{00000000-0005-0000-0000-000002320000}"/>
    <cellStyle name="一般 4 2 12 2 3" xfId="13198" xr:uid="{00000000-0005-0000-0000-000003320000}"/>
    <cellStyle name="一般 4 2 12 2 3 2" xfId="29816" xr:uid="{00000000-0005-0000-0000-000004320000}"/>
    <cellStyle name="一般 4 2 12 2 4" xfId="19446" xr:uid="{00000000-0005-0000-0000-000005320000}"/>
    <cellStyle name="一般 4 2 12 2 5" xfId="35007" xr:uid="{00000000-0005-0000-0000-000006320000}"/>
    <cellStyle name="一般 4 2 12 3" xfId="2983" xr:uid="{00000000-0005-0000-0000-000007320000}"/>
    <cellStyle name="一般 4 2 12 3 2" xfId="9073" xr:uid="{00000000-0005-0000-0000-000008320000}"/>
    <cellStyle name="一般 4 2 12 3 2 2" xfId="25691" xr:uid="{00000000-0005-0000-0000-000009320000}"/>
    <cellStyle name="一般 4 2 12 3 3" xfId="14258" xr:uid="{00000000-0005-0000-0000-00000A320000}"/>
    <cellStyle name="一般 4 2 12 3 3 2" xfId="30876" xr:uid="{00000000-0005-0000-0000-00000B320000}"/>
    <cellStyle name="一般 4 2 12 3 4" xfId="20506" xr:uid="{00000000-0005-0000-0000-00000C320000}"/>
    <cellStyle name="一般 4 2 12 3 5" xfId="36067" xr:uid="{00000000-0005-0000-0000-00000D320000}"/>
    <cellStyle name="一般 4 2 12 4" xfId="4043" xr:uid="{00000000-0005-0000-0000-00000E320000}"/>
    <cellStyle name="一般 4 2 12 4 2" xfId="10133" xr:uid="{00000000-0005-0000-0000-00000F320000}"/>
    <cellStyle name="一般 4 2 12 4 2 2" xfId="26751" xr:uid="{00000000-0005-0000-0000-000010320000}"/>
    <cellStyle name="一般 4 2 12 4 3" xfId="15318" xr:uid="{00000000-0005-0000-0000-000011320000}"/>
    <cellStyle name="一般 4 2 12 4 3 2" xfId="31936" xr:uid="{00000000-0005-0000-0000-000012320000}"/>
    <cellStyle name="一般 4 2 12 4 4" xfId="21566" xr:uid="{00000000-0005-0000-0000-000013320000}"/>
    <cellStyle name="一般 4 2 12 4 5" xfId="37127" xr:uid="{00000000-0005-0000-0000-000014320000}"/>
    <cellStyle name="一般 4 2 12 5" xfId="5103" xr:uid="{00000000-0005-0000-0000-000015320000}"/>
    <cellStyle name="一般 4 2 12 5 2" xfId="11193" xr:uid="{00000000-0005-0000-0000-000016320000}"/>
    <cellStyle name="一般 4 2 12 5 2 2" xfId="27811" xr:uid="{00000000-0005-0000-0000-000017320000}"/>
    <cellStyle name="一般 4 2 12 5 3" xfId="16378" xr:uid="{00000000-0005-0000-0000-000018320000}"/>
    <cellStyle name="一般 4 2 12 5 3 2" xfId="32996" xr:uid="{00000000-0005-0000-0000-000019320000}"/>
    <cellStyle name="一般 4 2 12 5 4" xfId="22626" xr:uid="{00000000-0005-0000-0000-00001A320000}"/>
    <cellStyle name="一般 4 2 12 5 5" xfId="38187" xr:uid="{00000000-0005-0000-0000-00001B320000}"/>
    <cellStyle name="一般 4 2 12 6" xfId="6953" xr:uid="{00000000-0005-0000-0000-00001C320000}"/>
    <cellStyle name="一般 4 2 12 6 2" xfId="23571" xr:uid="{00000000-0005-0000-0000-00001D320000}"/>
    <cellStyle name="一般 4 2 12 7" xfId="12138" xr:uid="{00000000-0005-0000-0000-00001E320000}"/>
    <cellStyle name="一般 4 2 12 7 2" xfId="28756" xr:uid="{00000000-0005-0000-0000-00001F320000}"/>
    <cellStyle name="一般 4 2 12 8" xfId="18386" xr:uid="{00000000-0005-0000-0000-000020320000}"/>
    <cellStyle name="一般 4 2 12 9" xfId="17444" xr:uid="{00000000-0005-0000-0000-000021320000}"/>
    <cellStyle name="一般 4 2 13" xfId="1110" xr:uid="{00000000-0005-0000-0000-000022320000}"/>
    <cellStyle name="一般 4 2 13 2" xfId="2170" xr:uid="{00000000-0005-0000-0000-000023320000}"/>
    <cellStyle name="一般 4 2 13 2 2" xfId="8260" xr:uid="{00000000-0005-0000-0000-000024320000}"/>
    <cellStyle name="一般 4 2 13 2 2 2" xfId="24878" xr:uid="{00000000-0005-0000-0000-000025320000}"/>
    <cellStyle name="一般 4 2 13 2 3" xfId="13445" xr:uid="{00000000-0005-0000-0000-000026320000}"/>
    <cellStyle name="一般 4 2 13 2 3 2" xfId="30063" xr:uid="{00000000-0005-0000-0000-000027320000}"/>
    <cellStyle name="一般 4 2 13 2 4" xfId="19693" xr:uid="{00000000-0005-0000-0000-000028320000}"/>
    <cellStyle name="一般 4 2 13 2 5" xfId="35254" xr:uid="{00000000-0005-0000-0000-000029320000}"/>
    <cellStyle name="一般 4 2 13 3" xfId="3230" xr:uid="{00000000-0005-0000-0000-00002A320000}"/>
    <cellStyle name="一般 4 2 13 3 2" xfId="9320" xr:uid="{00000000-0005-0000-0000-00002B320000}"/>
    <cellStyle name="一般 4 2 13 3 2 2" xfId="25938" xr:uid="{00000000-0005-0000-0000-00002C320000}"/>
    <cellStyle name="一般 4 2 13 3 3" xfId="14505" xr:uid="{00000000-0005-0000-0000-00002D320000}"/>
    <cellStyle name="一般 4 2 13 3 3 2" xfId="31123" xr:uid="{00000000-0005-0000-0000-00002E320000}"/>
    <cellStyle name="一般 4 2 13 3 4" xfId="20753" xr:uid="{00000000-0005-0000-0000-00002F320000}"/>
    <cellStyle name="一般 4 2 13 3 5" xfId="36314" xr:uid="{00000000-0005-0000-0000-000030320000}"/>
    <cellStyle name="一般 4 2 13 4" xfId="4290" xr:uid="{00000000-0005-0000-0000-000031320000}"/>
    <cellStyle name="一般 4 2 13 4 2" xfId="10380" xr:uid="{00000000-0005-0000-0000-000032320000}"/>
    <cellStyle name="一般 4 2 13 4 2 2" xfId="26998" xr:uid="{00000000-0005-0000-0000-000033320000}"/>
    <cellStyle name="一般 4 2 13 4 3" xfId="15565" xr:uid="{00000000-0005-0000-0000-000034320000}"/>
    <cellStyle name="一般 4 2 13 4 3 2" xfId="32183" xr:uid="{00000000-0005-0000-0000-000035320000}"/>
    <cellStyle name="一般 4 2 13 4 4" xfId="21813" xr:uid="{00000000-0005-0000-0000-000036320000}"/>
    <cellStyle name="一般 4 2 13 4 5" xfId="37374" xr:uid="{00000000-0005-0000-0000-000037320000}"/>
    <cellStyle name="一般 4 2 13 5" xfId="7200" xr:uid="{00000000-0005-0000-0000-000038320000}"/>
    <cellStyle name="一般 4 2 13 5 2" xfId="23818" xr:uid="{00000000-0005-0000-0000-000039320000}"/>
    <cellStyle name="一般 4 2 13 6" xfId="12385" xr:uid="{00000000-0005-0000-0000-00003A320000}"/>
    <cellStyle name="一般 4 2 13 6 2" xfId="29003" xr:uid="{00000000-0005-0000-0000-00003B320000}"/>
    <cellStyle name="一般 4 2 13 7" xfId="18633" xr:uid="{00000000-0005-0000-0000-00003C320000}"/>
    <cellStyle name="一般 4 2 13 8" xfId="16631" xr:uid="{00000000-0005-0000-0000-00003D320000}"/>
    <cellStyle name="一般 4 2 13 9" xfId="34194" xr:uid="{00000000-0005-0000-0000-00003E320000}"/>
    <cellStyle name="一般 4 2 14" xfId="981" xr:uid="{00000000-0005-0000-0000-00003F320000}"/>
    <cellStyle name="一般 4 2 14 2" xfId="7071" xr:uid="{00000000-0005-0000-0000-000040320000}"/>
    <cellStyle name="一般 4 2 14 2 2" xfId="23689" xr:uid="{00000000-0005-0000-0000-000041320000}"/>
    <cellStyle name="一般 4 2 14 3" xfId="12256" xr:uid="{00000000-0005-0000-0000-000042320000}"/>
    <cellStyle name="一般 4 2 14 3 2" xfId="28874" xr:uid="{00000000-0005-0000-0000-000043320000}"/>
    <cellStyle name="一般 4 2 14 4" xfId="18504" xr:uid="{00000000-0005-0000-0000-000044320000}"/>
    <cellStyle name="一般 4 2 14 5" xfId="34065" xr:uid="{00000000-0005-0000-0000-000045320000}"/>
    <cellStyle name="一般 4 2 15" xfId="2041" xr:uid="{00000000-0005-0000-0000-000046320000}"/>
    <cellStyle name="一般 4 2 15 2" xfId="8131" xr:uid="{00000000-0005-0000-0000-000047320000}"/>
    <cellStyle name="一般 4 2 15 2 2" xfId="24749" xr:uid="{00000000-0005-0000-0000-000048320000}"/>
    <cellStyle name="一般 4 2 15 3" xfId="13316" xr:uid="{00000000-0005-0000-0000-000049320000}"/>
    <cellStyle name="一般 4 2 15 3 2" xfId="29934" xr:uid="{00000000-0005-0000-0000-00004A320000}"/>
    <cellStyle name="一般 4 2 15 4" xfId="19564" xr:uid="{00000000-0005-0000-0000-00004B320000}"/>
    <cellStyle name="一般 4 2 15 5" xfId="35125" xr:uid="{00000000-0005-0000-0000-00004C320000}"/>
    <cellStyle name="一般 4 2 16" xfId="3101" xr:uid="{00000000-0005-0000-0000-00004D320000}"/>
    <cellStyle name="一般 4 2 16 2" xfId="9191" xr:uid="{00000000-0005-0000-0000-00004E320000}"/>
    <cellStyle name="一般 4 2 16 2 2" xfId="25809" xr:uid="{00000000-0005-0000-0000-00004F320000}"/>
    <cellStyle name="一般 4 2 16 3" xfId="14376" xr:uid="{00000000-0005-0000-0000-000050320000}"/>
    <cellStyle name="一般 4 2 16 3 2" xfId="30994" xr:uid="{00000000-0005-0000-0000-000051320000}"/>
    <cellStyle name="一般 4 2 16 4" xfId="20624" xr:uid="{00000000-0005-0000-0000-000052320000}"/>
    <cellStyle name="一般 4 2 16 5" xfId="36185" xr:uid="{00000000-0005-0000-0000-000053320000}"/>
    <cellStyle name="一般 4 2 17" xfId="4161" xr:uid="{00000000-0005-0000-0000-000054320000}"/>
    <cellStyle name="一般 4 2 17 2" xfId="10251" xr:uid="{00000000-0005-0000-0000-000055320000}"/>
    <cellStyle name="一般 4 2 17 2 2" xfId="26869" xr:uid="{00000000-0005-0000-0000-000056320000}"/>
    <cellStyle name="一般 4 2 17 3" xfId="15436" xr:uid="{00000000-0005-0000-0000-000057320000}"/>
    <cellStyle name="一般 4 2 17 3 2" xfId="32054" xr:uid="{00000000-0005-0000-0000-000058320000}"/>
    <cellStyle name="一般 4 2 17 4" xfId="21684" xr:uid="{00000000-0005-0000-0000-000059320000}"/>
    <cellStyle name="一般 4 2 17 5" xfId="37245" xr:uid="{00000000-0005-0000-0000-00005A320000}"/>
    <cellStyle name="一般 4 2 18" xfId="6140" xr:uid="{00000000-0005-0000-0000-00005B320000}"/>
    <cellStyle name="一般 4 2 18 2" xfId="22758" xr:uid="{00000000-0005-0000-0000-00005C320000}"/>
    <cellStyle name="一般 4 2 19" xfId="11325" xr:uid="{00000000-0005-0000-0000-00005D320000}"/>
    <cellStyle name="一般 4 2 19 2" xfId="27943" xr:uid="{00000000-0005-0000-0000-00005E320000}"/>
    <cellStyle name="一般 4 2 2" xfId="72" xr:uid="{00000000-0005-0000-0000-00005F320000}"/>
    <cellStyle name="一般 4 2 2 10" xfId="1025" xr:uid="{00000000-0005-0000-0000-000060320000}"/>
    <cellStyle name="一般 4 2 2 10 2" xfId="7115" xr:uid="{00000000-0005-0000-0000-000061320000}"/>
    <cellStyle name="一般 4 2 2 10 2 2" xfId="23733" xr:uid="{00000000-0005-0000-0000-000062320000}"/>
    <cellStyle name="一般 4 2 2 10 3" xfId="12300" xr:uid="{00000000-0005-0000-0000-000063320000}"/>
    <cellStyle name="一般 4 2 2 10 3 2" xfId="28918" xr:uid="{00000000-0005-0000-0000-000064320000}"/>
    <cellStyle name="一般 4 2 2 10 4" xfId="18548" xr:uid="{00000000-0005-0000-0000-000065320000}"/>
    <cellStyle name="一般 4 2 2 10 5" xfId="34109" xr:uid="{00000000-0005-0000-0000-000066320000}"/>
    <cellStyle name="一般 4 2 2 11" xfId="2085" xr:uid="{00000000-0005-0000-0000-000067320000}"/>
    <cellStyle name="一般 4 2 2 11 2" xfId="8175" xr:uid="{00000000-0005-0000-0000-000068320000}"/>
    <cellStyle name="一般 4 2 2 11 2 2" xfId="24793" xr:uid="{00000000-0005-0000-0000-000069320000}"/>
    <cellStyle name="一般 4 2 2 11 3" xfId="13360" xr:uid="{00000000-0005-0000-0000-00006A320000}"/>
    <cellStyle name="一般 4 2 2 11 3 2" xfId="29978" xr:uid="{00000000-0005-0000-0000-00006B320000}"/>
    <cellStyle name="一般 4 2 2 11 4" xfId="19608" xr:uid="{00000000-0005-0000-0000-00006C320000}"/>
    <cellStyle name="一般 4 2 2 11 5" xfId="35169" xr:uid="{00000000-0005-0000-0000-00006D320000}"/>
    <cellStyle name="一般 4 2 2 12" xfId="3145" xr:uid="{00000000-0005-0000-0000-00006E320000}"/>
    <cellStyle name="一般 4 2 2 12 2" xfId="9235" xr:uid="{00000000-0005-0000-0000-00006F320000}"/>
    <cellStyle name="一般 4 2 2 12 2 2" xfId="25853" xr:uid="{00000000-0005-0000-0000-000070320000}"/>
    <cellStyle name="一般 4 2 2 12 3" xfId="14420" xr:uid="{00000000-0005-0000-0000-000071320000}"/>
    <cellStyle name="一般 4 2 2 12 3 2" xfId="31038" xr:uid="{00000000-0005-0000-0000-000072320000}"/>
    <cellStyle name="一般 4 2 2 12 4" xfId="20668" xr:uid="{00000000-0005-0000-0000-000073320000}"/>
    <cellStyle name="一般 4 2 2 12 5" xfId="36229" xr:uid="{00000000-0005-0000-0000-000074320000}"/>
    <cellStyle name="一般 4 2 2 13" xfId="4205" xr:uid="{00000000-0005-0000-0000-000075320000}"/>
    <cellStyle name="一般 4 2 2 13 2" xfId="10295" xr:uid="{00000000-0005-0000-0000-000076320000}"/>
    <cellStyle name="一般 4 2 2 13 2 2" xfId="26913" xr:uid="{00000000-0005-0000-0000-000077320000}"/>
    <cellStyle name="一般 4 2 2 13 3" xfId="15480" xr:uid="{00000000-0005-0000-0000-000078320000}"/>
    <cellStyle name="一般 4 2 2 13 3 2" xfId="32098" xr:uid="{00000000-0005-0000-0000-000079320000}"/>
    <cellStyle name="一般 4 2 2 13 4" xfId="21728" xr:uid="{00000000-0005-0000-0000-00007A320000}"/>
    <cellStyle name="一般 4 2 2 13 5" xfId="37289" xr:uid="{00000000-0005-0000-0000-00007B320000}"/>
    <cellStyle name="一般 4 2 2 14" xfId="6162" xr:uid="{00000000-0005-0000-0000-00007C320000}"/>
    <cellStyle name="一般 4 2 2 14 2" xfId="22780" xr:uid="{00000000-0005-0000-0000-00007D320000}"/>
    <cellStyle name="一般 4 2 2 15" xfId="11347" xr:uid="{00000000-0005-0000-0000-00007E320000}"/>
    <cellStyle name="一般 4 2 2 15 2" xfId="27965" xr:uid="{00000000-0005-0000-0000-00007F320000}"/>
    <cellStyle name="一般 4 2 2 16" xfId="17583" xr:uid="{00000000-0005-0000-0000-000080320000}"/>
    <cellStyle name="一般 4 2 2 17" xfId="16546" xr:uid="{00000000-0005-0000-0000-000081320000}"/>
    <cellStyle name="一般 4 2 2 18" xfId="33156" xr:uid="{00000000-0005-0000-0000-000082320000}"/>
    <cellStyle name="一般 4 2 2 2" xfId="190" xr:uid="{00000000-0005-0000-0000-000083320000}"/>
    <cellStyle name="一般 4 2 2 2 10" xfId="33274" xr:uid="{00000000-0005-0000-0000-000084320000}"/>
    <cellStyle name="一般 4 2 2 2 2" xfId="1250" xr:uid="{00000000-0005-0000-0000-000085320000}"/>
    <cellStyle name="一般 4 2 2 2 2 2" xfId="7340" xr:uid="{00000000-0005-0000-0000-000086320000}"/>
    <cellStyle name="一般 4 2 2 2 2 2 2" xfId="23958" xr:uid="{00000000-0005-0000-0000-000087320000}"/>
    <cellStyle name="一般 4 2 2 2 2 3" xfId="12525" xr:uid="{00000000-0005-0000-0000-000088320000}"/>
    <cellStyle name="一般 4 2 2 2 2 3 2" xfId="29143" xr:uid="{00000000-0005-0000-0000-000089320000}"/>
    <cellStyle name="一般 4 2 2 2 2 4" xfId="18773" xr:uid="{00000000-0005-0000-0000-00008A320000}"/>
    <cellStyle name="一般 4 2 2 2 2 5" xfId="34334" xr:uid="{00000000-0005-0000-0000-00008B320000}"/>
    <cellStyle name="一般 4 2 2 2 3" xfId="2310" xr:uid="{00000000-0005-0000-0000-00008C320000}"/>
    <cellStyle name="一般 4 2 2 2 3 2" xfId="8400" xr:uid="{00000000-0005-0000-0000-00008D320000}"/>
    <cellStyle name="一般 4 2 2 2 3 2 2" xfId="25018" xr:uid="{00000000-0005-0000-0000-00008E320000}"/>
    <cellStyle name="一般 4 2 2 2 3 3" xfId="13585" xr:uid="{00000000-0005-0000-0000-00008F320000}"/>
    <cellStyle name="一般 4 2 2 2 3 3 2" xfId="30203" xr:uid="{00000000-0005-0000-0000-000090320000}"/>
    <cellStyle name="一般 4 2 2 2 3 4" xfId="19833" xr:uid="{00000000-0005-0000-0000-000091320000}"/>
    <cellStyle name="一般 4 2 2 2 3 5" xfId="35394" xr:uid="{00000000-0005-0000-0000-000092320000}"/>
    <cellStyle name="一般 4 2 2 2 4" xfId="3370" xr:uid="{00000000-0005-0000-0000-000093320000}"/>
    <cellStyle name="一般 4 2 2 2 4 2" xfId="9460" xr:uid="{00000000-0005-0000-0000-000094320000}"/>
    <cellStyle name="一般 4 2 2 2 4 2 2" xfId="26078" xr:uid="{00000000-0005-0000-0000-000095320000}"/>
    <cellStyle name="一般 4 2 2 2 4 3" xfId="14645" xr:uid="{00000000-0005-0000-0000-000096320000}"/>
    <cellStyle name="一般 4 2 2 2 4 3 2" xfId="31263" xr:uid="{00000000-0005-0000-0000-000097320000}"/>
    <cellStyle name="一般 4 2 2 2 4 4" xfId="20893" xr:uid="{00000000-0005-0000-0000-000098320000}"/>
    <cellStyle name="一般 4 2 2 2 4 5" xfId="36454" xr:uid="{00000000-0005-0000-0000-000099320000}"/>
    <cellStyle name="一般 4 2 2 2 5" xfId="4430" xr:uid="{00000000-0005-0000-0000-00009A320000}"/>
    <cellStyle name="一般 4 2 2 2 5 2" xfId="10520" xr:uid="{00000000-0005-0000-0000-00009B320000}"/>
    <cellStyle name="一般 4 2 2 2 5 2 2" xfId="27138" xr:uid="{00000000-0005-0000-0000-00009C320000}"/>
    <cellStyle name="一般 4 2 2 2 5 3" xfId="15705" xr:uid="{00000000-0005-0000-0000-00009D320000}"/>
    <cellStyle name="一般 4 2 2 2 5 3 2" xfId="32323" xr:uid="{00000000-0005-0000-0000-00009E320000}"/>
    <cellStyle name="一般 4 2 2 2 5 4" xfId="21953" xr:uid="{00000000-0005-0000-0000-00009F320000}"/>
    <cellStyle name="一般 4 2 2 2 5 5" xfId="37514" xr:uid="{00000000-0005-0000-0000-0000A0320000}"/>
    <cellStyle name="一般 4 2 2 2 6" xfId="6280" xr:uid="{00000000-0005-0000-0000-0000A1320000}"/>
    <cellStyle name="一般 4 2 2 2 6 2" xfId="22898" xr:uid="{00000000-0005-0000-0000-0000A2320000}"/>
    <cellStyle name="一般 4 2 2 2 7" xfId="11465" xr:uid="{00000000-0005-0000-0000-0000A3320000}"/>
    <cellStyle name="一般 4 2 2 2 7 2" xfId="28083" xr:uid="{00000000-0005-0000-0000-0000A4320000}"/>
    <cellStyle name="一般 4 2 2 2 8" xfId="17701" xr:uid="{00000000-0005-0000-0000-0000A5320000}"/>
    <cellStyle name="一般 4 2 2 2 9" xfId="16771" xr:uid="{00000000-0005-0000-0000-0000A6320000}"/>
    <cellStyle name="一般 4 2 2 3" xfId="312" xr:uid="{00000000-0005-0000-0000-0000A7320000}"/>
    <cellStyle name="一般 4 2 2 3 10" xfId="33395" xr:uid="{00000000-0005-0000-0000-0000A8320000}"/>
    <cellStyle name="一般 4 2 2 3 2" xfId="1371" xr:uid="{00000000-0005-0000-0000-0000A9320000}"/>
    <cellStyle name="一般 4 2 2 3 2 2" xfId="7461" xr:uid="{00000000-0005-0000-0000-0000AA320000}"/>
    <cellStyle name="一般 4 2 2 3 2 2 2" xfId="24079" xr:uid="{00000000-0005-0000-0000-0000AB320000}"/>
    <cellStyle name="一般 4 2 2 3 2 3" xfId="12646" xr:uid="{00000000-0005-0000-0000-0000AC320000}"/>
    <cellStyle name="一般 4 2 2 3 2 3 2" xfId="29264" xr:uid="{00000000-0005-0000-0000-0000AD320000}"/>
    <cellStyle name="一般 4 2 2 3 2 4" xfId="18894" xr:uid="{00000000-0005-0000-0000-0000AE320000}"/>
    <cellStyle name="一般 4 2 2 3 2 5" xfId="34455" xr:uid="{00000000-0005-0000-0000-0000AF320000}"/>
    <cellStyle name="一般 4 2 2 3 3" xfId="2431" xr:uid="{00000000-0005-0000-0000-0000B0320000}"/>
    <cellStyle name="一般 4 2 2 3 3 2" xfId="8521" xr:uid="{00000000-0005-0000-0000-0000B1320000}"/>
    <cellStyle name="一般 4 2 2 3 3 2 2" xfId="25139" xr:uid="{00000000-0005-0000-0000-0000B2320000}"/>
    <cellStyle name="一般 4 2 2 3 3 3" xfId="13706" xr:uid="{00000000-0005-0000-0000-0000B3320000}"/>
    <cellStyle name="一般 4 2 2 3 3 3 2" xfId="30324" xr:uid="{00000000-0005-0000-0000-0000B4320000}"/>
    <cellStyle name="一般 4 2 2 3 3 4" xfId="19954" xr:uid="{00000000-0005-0000-0000-0000B5320000}"/>
    <cellStyle name="一般 4 2 2 3 3 5" xfId="35515" xr:uid="{00000000-0005-0000-0000-0000B6320000}"/>
    <cellStyle name="一般 4 2 2 3 4" xfId="3491" xr:uid="{00000000-0005-0000-0000-0000B7320000}"/>
    <cellStyle name="一般 4 2 2 3 4 2" xfId="9581" xr:uid="{00000000-0005-0000-0000-0000B8320000}"/>
    <cellStyle name="一般 4 2 2 3 4 2 2" xfId="26199" xr:uid="{00000000-0005-0000-0000-0000B9320000}"/>
    <cellStyle name="一般 4 2 2 3 4 2 2 2" xfId="38312" xr:uid="{92E8CCD9-2BC8-4377-B256-3086A0759DDA}"/>
    <cellStyle name="一般 4 2 2 3 4 3" xfId="14766" xr:uid="{00000000-0005-0000-0000-0000BA320000}"/>
    <cellStyle name="一般 4 2 2 3 4 3 2" xfId="31384" xr:uid="{00000000-0005-0000-0000-0000BB320000}"/>
    <cellStyle name="一般 4 2 2 3 4 4" xfId="21014" xr:uid="{00000000-0005-0000-0000-0000BC320000}"/>
    <cellStyle name="一般 4 2 2 3 4 5" xfId="36575" xr:uid="{00000000-0005-0000-0000-0000BD320000}"/>
    <cellStyle name="一般 4 2 2 3 5" xfId="4551" xr:uid="{00000000-0005-0000-0000-0000BE320000}"/>
    <cellStyle name="一般 4 2 2 3 5 2" xfId="10641" xr:uid="{00000000-0005-0000-0000-0000BF320000}"/>
    <cellStyle name="一般 4 2 2 3 5 2 2" xfId="27259" xr:uid="{00000000-0005-0000-0000-0000C0320000}"/>
    <cellStyle name="一般 4 2 2 3 5 3" xfId="15826" xr:uid="{00000000-0005-0000-0000-0000C1320000}"/>
    <cellStyle name="一般 4 2 2 3 5 3 2" xfId="32444" xr:uid="{00000000-0005-0000-0000-0000C2320000}"/>
    <cellStyle name="一般 4 2 2 3 5 4" xfId="22074" xr:uid="{00000000-0005-0000-0000-0000C3320000}"/>
    <cellStyle name="一般 4 2 2 3 5 5" xfId="37635" xr:uid="{00000000-0005-0000-0000-0000C4320000}"/>
    <cellStyle name="一般 4 2 2 3 6" xfId="6401" xr:uid="{00000000-0005-0000-0000-0000C5320000}"/>
    <cellStyle name="一般 4 2 2 3 6 2" xfId="23019" xr:uid="{00000000-0005-0000-0000-0000C6320000}"/>
    <cellStyle name="一般 4 2 2 3 7" xfId="11586" xr:uid="{00000000-0005-0000-0000-0000C7320000}"/>
    <cellStyle name="一般 4 2 2 3 7 2" xfId="28204" xr:uid="{00000000-0005-0000-0000-0000C8320000}"/>
    <cellStyle name="一般 4 2 2 3 8" xfId="17834" xr:uid="{00000000-0005-0000-0000-0000C9320000}"/>
    <cellStyle name="一般 4 2 2 3 9" xfId="16892" xr:uid="{00000000-0005-0000-0000-0000CA320000}"/>
    <cellStyle name="一般 4 2 2 4" xfId="435" xr:uid="{00000000-0005-0000-0000-0000CB320000}"/>
    <cellStyle name="一般 4 2 2 4 10" xfId="33519" xr:uid="{00000000-0005-0000-0000-0000CC320000}"/>
    <cellStyle name="一般 4 2 2 4 2" xfId="1495" xr:uid="{00000000-0005-0000-0000-0000CD320000}"/>
    <cellStyle name="一般 4 2 2 4 2 2" xfId="7585" xr:uid="{00000000-0005-0000-0000-0000CE320000}"/>
    <cellStyle name="一般 4 2 2 4 2 2 2" xfId="24203" xr:uid="{00000000-0005-0000-0000-0000CF320000}"/>
    <cellStyle name="一般 4 2 2 4 2 3" xfId="12770" xr:uid="{00000000-0005-0000-0000-0000D0320000}"/>
    <cellStyle name="一般 4 2 2 4 2 3 2" xfId="29388" xr:uid="{00000000-0005-0000-0000-0000D1320000}"/>
    <cellStyle name="一般 4 2 2 4 2 4" xfId="19018" xr:uid="{00000000-0005-0000-0000-0000D2320000}"/>
    <cellStyle name="一般 4 2 2 4 2 5" xfId="34579" xr:uid="{00000000-0005-0000-0000-0000D3320000}"/>
    <cellStyle name="一般 4 2 2 4 3" xfId="2555" xr:uid="{00000000-0005-0000-0000-0000D4320000}"/>
    <cellStyle name="一般 4 2 2 4 3 2" xfId="8645" xr:uid="{00000000-0005-0000-0000-0000D5320000}"/>
    <cellStyle name="一般 4 2 2 4 3 2 2" xfId="25263" xr:uid="{00000000-0005-0000-0000-0000D6320000}"/>
    <cellStyle name="一般 4 2 2 4 3 3" xfId="13830" xr:uid="{00000000-0005-0000-0000-0000D7320000}"/>
    <cellStyle name="一般 4 2 2 4 3 3 2" xfId="30448" xr:uid="{00000000-0005-0000-0000-0000D8320000}"/>
    <cellStyle name="一般 4 2 2 4 3 4" xfId="20078" xr:uid="{00000000-0005-0000-0000-0000D9320000}"/>
    <cellStyle name="一般 4 2 2 4 3 5" xfId="35639" xr:uid="{00000000-0005-0000-0000-0000DA320000}"/>
    <cellStyle name="一般 4 2 2 4 4" xfId="3615" xr:uid="{00000000-0005-0000-0000-0000DB320000}"/>
    <cellStyle name="一般 4 2 2 4 4 2" xfId="9705" xr:uid="{00000000-0005-0000-0000-0000DC320000}"/>
    <cellStyle name="一般 4 2 2 4 4 2 2" xfId="26323" xr:uid="{00000000-0005-0000-0000-0000DD320000}"/>
    <cellStyle name="一般 4 2 2 4 4 3" xfId="14890" xr:uid="{00000000-0005-0000-0000-0000DE320000}"/>
    <cellStyle name="一般 4 2 2 4 4 3 2" xfId="31508" xr:uid="{00000000-0005-0000-0000-0000DF320000}"/>
    <cellStyle name="一般 4 2 2 4 4 4" xfId="21138" xr:uid="{00000000-0005-0000-0000-0000E0320000}"/>
    <cellStyle name="一般 4 2 2 4 4 5" xfId="36699" xr:uid="{00000000-0005-0000-0000-0000E1320000}"/>
    <cellStyle name="一般 4 2 2 4 5" xfId="4675" xr:uid="{00000000-0005-0000-0000-0000E2320000}"/>
    <cellStyle name="一般 4 2 2 4 5 2" xfId="10765" xr:uid="{00000000-0005-0000-0000-0000E3320000}"/>
    <cellStyle name="一般 4 2 2 4 5 2 2" xfId="27383" xr:uid="{00000000-0005-0000-0000-0000E4320000}"/>
    <cellStyle name="一般 4 2 2 4 5 3" xfId="15950" xr:uid="{00000000-0005-0000-0000-0000E5320000}"/>
    <cellStyle name="一般 4 2 2 4 5 3 2" xfId="32568" xr:uid="{00000000-0005-0000-0000-0000E6320000}"/>
    <cellStyle name="一般 4 2 2 4 5 4" xfId="22198" xr:uid="{00000000-0005-0000-0000-0000E7320000}"/>
    <cellStyle name="一般 4 2 2 4 5 5" xfId="37759" xr:uid="{00000000-0005-0000-0000-0000E8320000}"/>
    <cellStyle name="一般 4 2 2 4 6" xfId="6525" xr:uid="{00000000-0005-0000-0000-0000E9320000}"/>
    <cellStyle name="一般 4 2 2 4 6 2" xfId="23143" xr:uid="{00000000-0005-0000-0000-0000EA320000}"/>
    <cellStyle name="一般 4 2 2 4 7" xfId="11710" xr:uid="{00000000-0005-0000-0000-0000EB320000}"/>
    <cellStyle name="一般 4 2 2 4 7 2" xfId="28328" xr:uid="{00000000-0005-0000-0000-0000EC320000}"/>
    <cellStyle name="一般 4 2 2 4 8" xfId="17958" xr:uid="{00000000-0005-0000-0000-0000ED320000}"/>
    <cellStyle name="一般 4 2 2 4 9" xfId="17016" xr:uid="{00000000-0005-0000-0000-0000EE320000}"/>
    <cellStyle name="一般 4 2 2 5" xfId="553" xr:uid="{00000000-0005-0000-0000-0000EF320000}"/>
    <cellStyle name="一般 4 2 2 5 10" xfId="33637" xr:uid="{00000000-0005-0000-0000-0000F0320000}"/>
    <cellStyle name="一般 4 2 2 5 2" xfId="1613" xr:uid="{00000000-0005-0000-0000-0000F1320000}"/>
    <cellStyle name="一般 4 2 2 5 2 2" xfId="7703" xr:uid="{00000000-0005-0000-0000-0000F2320000}"/>
    <cellStyle name="一般 4 2 2 5 2 2 2" xfId="24321" xr:uid="{00000000-0005-0000-0000-0000F3320000}"/>
    <cellStyle name="一般 4 2 2 5 2 3" xfId="12888" xr:uid="{00000000-0005-0000-0000-0000F4320000}"/>
    <cellStyle name="一般 4 2 2 5 2 3 2" xfId="29506" xr:uid="{00000000-0005-0000-0000-0000F5320000}"/>
    <cellStyle name="一般 4 2 2 5 2 4" xfId="19136" xr:uid="{00000000-0005-0000-0000-0000F6320000}"/>
    <cellStyle name="一般 4 2 2 5 2 5" xfId="34697" xr:uid="{00000000-0005-0000-0000-0000F7320000}"/>
    <cellStyle name="一般 4 2 2 5 3" xfId="2673" xr:uid="{00000000-0005-0000-0000-0000F8320000}"/>
    <cellStyle name="一般 4 2 2 5 3 2" xfId="8763" xr:uid="{00000000-0005-0000-0000-0000F9320000}"/>
    <cellStyle name="一般 4 2 2 5 3 2 2" xfId="25381" xr:uid="{00000000-0005-0000-0000-0000FA320000}"/>
    <cellStyle name="一般 4 2 2 5 3 3" xfId="13948" xr:uid="{00000000-0005-0000-0000-0000FB320000}"/>
    <cellStyle name="一般 4 2 2 5 3 3 2" xfId="30566" xr:uid="{00000000-0005-0000-0000-0000FC320000}"/>
    <cellStyle name="一般 4 2 2 5 3 4" xfId="20196" xr:uid="{00000000-0005-0000-0000-0000FD320000}"/>
    <cellStyle name="一般 4 2 2 5 3 5" xfId="35757" xr:uid="{00000000-0005-0000-0000-0000FE320000}"/>
    <cellStyle name="一般 4 2 2 5 4" xfId="3733" xr:uid="{00000000-0005-0000-0000-0000FF320000}"/>
    <cellStyle name="一般 4 2 2 5 4 2" xfId="9823" xr:uid="{00000000-0005-0000-0000-000000330000}"/>
    <cellStyle name="一般 4 2 2 5 4 2 2" xfId="26441" xr:uid="{00000000-0005-0000-0000-000001330000}"/>
    <cellStyle name="一般 4 2 2 5 4 3" xfId="15008" xr:uid="{00000000-0005-0000-0000-000002330000}"/>
    <cellStyle name="一般 4 2 2 5 4 3 2" xfId="31626" xr:uid="{00000000-0005-0000-0000-000003330000}"/>
    <cellStyle name="一般 4 2 2 5 4 4" xfId="21256" xr:uid="{00000000-0005-0000-0000-000004330000}"/>
    <cellStyle name="一般 4 2 2 5 4 5" xfId="36817" xr:uid="{00000000-0005-0000-0000-000005330000}"/>
    <cellStyle name="一般 4 2 2 5 5" xfId="4793" xr:uid="{00000000-0005-0000-0000-000006330000}"/>
    <cellStyle name="一般 4 2 2 5 5 2" xfId="10883" xr:uid="{00000000-0005-0000-0000-000007330000}"/>
    <cellStyle name="一般 4 2 2 5 5 2 2" xfId="27501" xr:uid="{00000000-0005-0000-0000-000008330000}"/>
    <cellStyle name="一般 4 2 2 5 5 3" xfId="16068" xr:uid="{00000000-0005-0000-0000-000009330000}"/>
    <cellStyle name="一般 4 2 2 5 5 3 2" xfId="32686" xr:uid="{00000000-0005-0000-0000-00000A330000}"/>
    <cellStyle name="一般 4 2 2 5 5 4" xfId="22316" xr:uid="{00000000-0005-0000-0000-00000B330000}"/>
    <cellStyle name="一般 4 2 2 5 5 5" xfId="37877" xr:uid="{00000000-0005-0000-0000-00000C330000}"/>
    <cellStyle name="一般 4 2 2 5 6" xfId="6643" xr:uid="{00000000-0005-0000-0000-00000D330000}"/>
    <cellStyle name="一般 4 2 2 5 6 2" xfId="23261" xr:uid="{00000000-0005-0000-0000-00000E330000}"/>
    <cellStyle name="一般 4 2 2 5 7" xfId="11828" xr:uid="{00000000-0005-0000-0000-00000F330000}"/>
    <cellStyle name="一般 4 2 2 5 7 2" xfId="28446" xr:uid="{00000000-0005-0000-0000-000010330000}"/>
    <cellStyle name="一般 4 2 2 5 8" xfId="18076" xr:uid="{00000000-0005-0000-0000-000011330000}"/>
    <cellStyle name="一般 4 2 2 5 9" xfId="17134" xr:uid="{00000000-0005-0000-0000-000012330000}"/>
    <cellStyle name="一般 4 2 2 6" xfId="671" xr:uid="{00000000-0005-0000-0000-000013330000}"/>
    <cellStyle name="一般 4 2 2 6 10" xfId="33755" xr:uid="{00000000-0005-0000-0000-000014330000}"/>
    <cellStyle name="一般 4 2 2 6 2" xfId="1731" xr:uid="{00000000-0005-0000-0000-000015330000}"/>
    <cellStyle name="一般 4 2 2 6 2 2" xfId="7821" xr:uid="{00000000-0005-0000-0000-000016330000}"/>
    <cellStyle name="一般 4 2 2 6 2 2 2" xfId="24439" xr:uid="{00000000-0005-0000-0000-000017330000}"/>
    <cellStyle name="一般 4 2 2 6 2 3" xfId="13006" xr:uid="{00000000-0005-0000-0000-000018330000}"/>
    <cellStyle name="一般 4 2 2 6 2 3 2" xfId="29624" xr:uid="{00000000-0005-0000-0000-000019330000}"/>
    <cellStyle name="一般 4 2 2 6 2 4" xfId="19254" xr:uid="{00000000-0005-0000-0000-00001A330000}"/>
    <cellStyle name="一般 4 2 2 6 2 5" xfId="34815" xr:uid="{00000000-0005-0000-0000-00001B330000}"/>
    <cellStyle name="一般 4 2 2 6 3" xfId="2791" xr:uid="{00000000-0005-0000-0000-00001C330000}"/>
    <cellStyle name="一般 4 2 2 6 3 2" xfId="8881" xr:uid="{00000000-0005-0000-0000-00001D330000}"/>
    <cellStyle name="一般 4 2 2 6 3 2 2" xfId="25499" xr:uid="{00000000-0005-0000-0000-00001E330000}"/>
    <cellStyle name="一般 4 2 2 6 3 3" xfId="14066" xr:uid="{00000000-0005-0000-0000-00001F330000}"/>
    <cellStyle name="一般 4 2 2 6 3 3 2" xfId="30684" xr:uid="{00000000-0005-0000-0000-000020330000}"/>
    <cellStyle name="一般 4 2 2 6 3 4" xfId="20314" xr:uid="{00000000-0005-0000-0000-000021330000}"/>
    <cellStyle name="一般 4 2 2 6 3 5" xfId="35875" xr:uid="{00000000-0005-0000-0000-000022330000}"/>
    <cellStyle name="一般 4 2 2 6 4" xfId="3851" xr:uid="{00000000-0005-0000-0000-000023330000}"/>
    <cellStyle name="一般 4 2 2 6 4 2" xfId="9941" xr:uid="{00000000-0005-0000-0000-000024330000}"/>
    <cellStyle name="一般 4 2 2 6 4 2 2" xfId="26559" xr:uid="{00000000-0005-0000-0000-000025330000}"/>
    <cellStyle name="一般 4 2 2 6 4 3" xfId="15126" xr:uid="{00000000-0005-0000-0000-000026330000}"/>
    <cellStyle name="一般 4 2 2 6 4 3 2" xfId="31744" xr:uid="{00000000-0005-0000-0000-000027330000}"/>
    <cellStyle name="一般 4 2 2 6 4 4" xfId="21374" xr:uid="{00000000-0005-0000-0000-000028330000}"/>
    <cellStyle name="一般 4 2 2 6 4 5" xfId="36935" xr:uid="{00000000-0005-0000-0000-000029330000}"/>
    <cellStyle name="一般 4 2 2 6 5" xfId="4911" xr:uid="{00000000-0005-0000-0000-00002A330000}"/>
    <cellStyle name="一般 4 2 2 6 5 2" xfId="11001" xr:uid="{00000000-0005-0000-0000-00002B330000}"/>
    <cellStyle name="一般 4 2 2 6 5 2 2" xfId="27619" xr:uid="{00000000-0005-0000-0000-00002C330000}"/>
    <cellStyle name="一般 4 2 2 6 5 3" xfId="16186" xr:uid="{00000000-0005-0000-0000-00002D330000}"/>
    <cellStyle name="一般 4 2 2 6 5 3 2" xfId="32804" xr:uid="{00000000-0005-0000-0000-00002E330000}"/>
    <cellStyle name="一般 4 2 2 6 5 4" xfId="22434" xr:uid="{00000000-0005-0000-0000-00002F330000}"/>
    <cellStyle name="一般 4 2 2 6 5 5" xfId="37995" xr:uid="{00000000-0005-0000-0000-000030330000}"/>
    <cellStyle name="一般 4 2 2 6 6" xfId="6761" xr:uid="{00000000-0005-0000-0000-000031330000}"/>
    <cellStyle name="一般 4 2 2 6 6 2" xfId="23379" xr:uid="{00000000-0005-0000-0000-000032330000}"/>
    <cellStyle name="一般 4 2 2 6 7" xfId="11946" xr:uid="{00000000-0005-0000-0000-000033330000}"/>
    <cellStyle name="一般 4 2 2 6 7 2" xfId="28564" xr:uid="{00000000-0005-0000-0000-000034330000}"/>
    <cellStyle name="一般 4 2 2 6 8" xfId="18194" xr:uid="{00000000-0005-0000-0000-000035330000}"/>
    <cellStyle name="一般 4 2 2 6 9" xfId="17252" xr:uid="{00000000-0005-0000-0000-000036330000}"/>
    <cellStyle name="一般 4 2 2 7" xfId="789" xr:uid="{00000000-0005-0000-0000-000037330000}"/>
    <cellStyle name="一般 4 2 2 7 10" xfId="33873" xr:uid="{00000000-0005-0000-0000-000038330000}"/>
    <cellStyle name="一般 4 2 2 7 2" xfId="1849" xr:uid="{00000000-0005-0000-0000-000039330000}"/>
    <cellStyle name="一般 4 2 2 7 2 2" xfId="7939" xr:uid="{00000000-0005-0000-0000-00003A330000}"/>
    <cellStyle name="一般 4 2 2 7 2 2 2" xfId="24557" xr:uid="{00000000-0005-0000-0000-00003B330000}"/>
    <cellStyle name="一般 4 2 2 7 2 3" xfId="13124" xr:uid="{00000000-0005-0000-0000-00003C330000}"/>
    <cellStyle name="一般 4 2 2 7 2 3 2" xfId="29742" xr:uid="{00000000-0005-0000-0000-00003D330000}"/>
    <cellStyle name="一般 4 2 2 7 2 4" xfId="19372" xr:uid="{00000000-0005-0000-0000-00003E330000}"/>
    <cellStyle name="一般 4 2 2 7 2 5" xfId="34933" xr:uid="{00000000-0005-0000-0000-00003F330000}"/>
    <cellStyle name="一般 4 2 2 7 3" xfId="2909" xr:uid="{00000000-0005-0000-0000-000040330000}"/>
    <cellStyle name="一般 4 2 2 7 3 2" xfId="8999" xr:uid="{00000000-0005-0000-0000-000041330000}"/>
    <cellStyle name="一般 4 2 2 7 3 2 2" xfId="25617" xr:uid="{00000000-0005-0000-0000-000042330000}"/>
    <cellStyle name="一般 4 2 2 7 3 3" xfId="14184" xr:uid="{00000000-0005-0000-0000-000043330000}"/>
    <cellStyle name="一般 4 2 2 7 3 3 2" xfId="30802" xr:uid="{00000000-0005-0000-0000-000044330000}"/>
    <cellStyle name="一般 4 2 2 7 3 4" xfId="20432" xr:uid="{00000000-0005-0000-0000-000045330000}"/>
    <cellStyle name="一般 4 2 2 7 3 5" xfId="35993" xr:uid="{00000000-0005-0000-0000-000046330000}"/>
    <cellStyle name="一般 4 2 2 7 4" xfId="3969" xr:uid="{00000000-0005-0000-0000-000047330000}"/>
    <cellStyle name="一般 4 2 2 7 4 2" xfId="10059" xr:uid="{00000000-0005-0000-0000-000048330000}"/>
    <cellStyle name="一般 4 2 2 7 4 2 2" xfId="26677" xr:uid="{00000000-0005-0000-0000-000049330000}"/>
    <cellStyle name="一般 4 2 2 7 4 3" xfId="15244" xr:uid="{00000000-0005-0000-0000-00004A330000}"/>
    <cellStyle name="一般 4 2 2 7 4 3 2" xfId="31862" xr:uid="{00000000-0005-0000-0000-00004B330000}"/>
    <cellStyle name="一般 4 2 2 7 4 4" xfId="21492" xr:uid="{00000000-0005-0000-0000-00004C330000}"/>
    <cellStyle name="一般 4 2 2 7 4 5" xfId="37053" xr:uid="{00000000-0005-0000-0000-00004D330000}"/>
    <cellStyle name="一般 4 2 2 7 5" xfId="5029" xr:uid="{00000000-0005-0000-0000-00004E330000}"/>
    <cellStyle name="一般 4 2 2 7 5 2" xfId="11119" xr:uid="{00000000-0005-0000-0000-00004F330000}"/>
    <cellStyle name="一般 4 2 2 7 5 2 2" xfId="27737" xr:uid="{00000000-0005-0000-0000-000050330000}"/>
    <cellStyle name="一般 4 2 2 7 5 3" xfId="16304" xr:uid="{00000000-0005-0000-0000-000051330000}"/>
    <cellStyle name="一般 4 2 2 7 5 3 2" xfId="32922" xr:uid="{00000000-0005-0000-0000-000052330000}"/>
    <cellStyle name="一般 4 2 2 7 5 4" xfId="22552" xr:uid="{00000000-0005-0000-0000-000053330000}"/>
    <cellStyle name="一般 4 2 2 7 5 5" xfId="38113" xr:uid="{00000000-0005-0000-0000-000054330000}"/>
    <cellStyle name="一般 4 2 2 7 6" xfId="6879" xr:uid="{00000000-0005-0000-0000-000055330000}"/>
    <cellStyle name="一般 4 2 2 7 6 2" xfId="23497" xr:uid="{00000000-0005-0000-0000-000056330000}"/>
    <cellStyle name="一般 4 2 2 7 7" xfId="12064" xr:uid="{00000000-0005-0000-0000-000057330000}"/>
    <cellStyle name="一般 4 2 2 7 7 2" xfId="28682" xr:uid="{00000000-0005-0000-0000-000058330000}"/>
    <cellStyle name="一般 4 2 2 7 8" xfId="18312" xr:uid="{00000000-0005-0000-0000-000059330000}"/>
    <cellStyle name="一般 4 2 2 7 9" xfId="17370" xr:uid="{00000000-0005-0000-0000-00005A330000}"/>
    <cellStyle name="一般 4 2 2 8" xfId="907" xr:uid="{00000000-0005-0000-0000-00005B330000}"/>
    <cellStyle name="一般 4 2 2 8 10" xfId="33991" xr:uid="{00000000-0005-0000-0000-00005C330000}"/>
    <cellStyle name="一般 4 2 2 8 2" xfId="1967" xr:uid="{00000000-0005-0000-0000-00005D330000}"/>
    <cellStyle name="一般 4 2 2 8 2 2" xfId="8057" xr:uid="{00000000-0005-0000-0000-00005E330000}"/>
    <cellStyle name="一般 4 2 2 8 2 2 2" xfId="24675" xr:uid="{00000000-0005-0000-0000-00005F330000}"/>
    <cellStyle name="一般 4 2 2 8 2 3" xfId="13242" xr:uid="{00000000-0005-0000-0000-000060330000}"/>
    <cellStyle name="一般 4 2 2 8 2 3 2" xfId="29860" xr:uid="{00000000-0005-0000-0000-000061330000}"/>
    <cellStyle name="一般 4 2 2 8 2 4" xfId="19490" xr:uid="{00000000-0005-0000-0000-000062330000}"/>
    <cellStyle name="一般 4 2 2 8 2 5" xfId="35051" xr:uid="{00000000-0005-0000-0000-000063330000}"/>
    <cellStyle name="一般 4 2 2 8 3" xfId="3027" xr:uid="{00000000-0005-0000-0000-000064330000}"/>
    <cellStyle name="一般 4 2 2 8 3 2" xfId="9117" xr:uid="{00000000-0005-0000-0000-000065330000}"/>
    <cellStyle name="一般 4 2 2 8 3 2 2" xfId="25735" xr:uid="{00000000-0005-0000-0000-000066330000}"/>
    <cellStyle name="一般 4 2 2 8 3 3" xfId="14302" xr:uid="{00000000-0005-0000-0000-000067330000}"/>
    <cellStyle name="一般 4 2 2 8 3 3 2" xfId="30920" xr:uid="{00000000-0005-0000-0000-000068330000}"/>
    <cellStyle name="一般 4 2 2 8 3 4" xfId="20550" xr:uid="{00000000-0005-0000-0000-000069330000}"/>
    <cellStyle name="一般 4 2 2 8 3 5" xfId="36111" xr:uid="{00000000-0005-0000-0000-00006A330000}"/>
    <cellStyle name="一般 4 2 2 8 4" xfId="4087" xr:uid="{00000000-0005-0000-0000-00006B330000}"/>
    <cellStyle name="一般 4 2 2 8 4 2" xfId="10177" xr:uid="{00000000-0005-0000-0000-00006C330000}"/>
    <cellStyle name="一般 4 2 2 8 4 2 2" xfId="26795" xr:uid="{00000000-0005-0000-0000-00006D330000}"/>
    <cellStyle name="一般 4 2 2 8 4 3" xfId="15362" xr:uid="{00000000-0005-0000-0000-00006E330000}"/>
    <cellStyle name="一般 4 2 2 8 4 3 2" xfId="31980" xr:uid="{00000000-0005-0000-0000-00006F330000}"/>
    <cellStyle name="一般 4 2 2 8 4 4" xfId="21610" xr:uid="{00000000-0005-0000-0000-000070330000}"/>
    <cellStyle name="一般 4 2 2 8 4 5" xfId="37171" xr:uid="{00000000-0005-0000-0000-000071330000}"/>
    <cellStyle name="一般 4 2 2 8 5" xfId="5147" xr:uid="{00000000-0005-0000-0000-000072330000}"/>
    <cellStyle name="一般 4 2 2 8 5 2" xfId="11237" xr:uid="{00000000-0005-0000-0000-000073330000}"/>
    <cellStyle name="一般 4 2 2 8 5 2 2" xfId="27855" xr:uid="{00000000-0005-0000-0000-000074330000}"/>
    <cellStyle name="一般 4 2 2 8 5 3" xfId="16422" xr:uid="{00000000-0005-0000-0000-000075330000}"/>
    <cellStyle name="一般 4 2 2 8 5 3 2" xfId="33040" xr:uid="{00000000-0005-0000-0000-000076330000}"/>
    <cellStyle name="一般 4 2 2 8 5 4" xfId="22670" xr:uid="{00000000-0005-0000-0000-000077330000}"/>
    <cellStyle name="一般 4 2 2 8 5 5" xfId="38231" xr:uid="{00000000-0005-0000-0000-000078330000}"/>
    <cellStyle name="一般 4 2 2 8 6" xfId="6997" xr:uid="{00000000-0005-0000-0000-000079330000}"/>
    <cellStyle name="一般 4 2 2 8 6 2" xfId="23615" xr:uid="{00000000-0005-0000-0000-00007A330000}"/>
    <cellStyle name="一般 4 2 2 8 7" xfId="12182" xr:uid="{00000000-0005-0000-0000-00007B330000}"/>
    <cellStyle name="一般 4 2 2 8 7 2" xfId="28800" xr:uid="{00000000-0005-0000-0000-00007C330000}"/>
    <cellStyle name="一般 4 2 2 8 8" xfId="18430" xr:uid="{00000000-0005-0000-0000-00007D330000}"/>
    <cellStyle name="一般 4 2 2 8 9" xfId="17488" xr:uid="{00000000-0005-0000-0000-00007E330000}"/>
    <cellStyle name="一般 4 2 2 9" xfId="1132" xr:uid="{00000000-0005-0000-0000-00007F330000}"/>
    <cellStyle name="一般 4 2 2 9 2" xfId="2192" xr:uid="{00000000-0005-0000-0000-000080330000}"/>
    <cellStyle name="一般 4 2 2 9 2 2" xfId="8282" xr:uid="{00000000-0005-0000-0000-000081330000}"/>
    <cellStyle name="一般 4 2 2 9 2 2 2" xfId="24900" xr:uid="{00000000-0005-0000-0000-000082330000}"/>
    <cellStyle name="一般 4 2 2 9 2 3" xfId="13467" xr:uid="{00000000-0005-0000-0000-000083330000}"/>
    <cellStyle name="一般 4 2 2 9 2 3 2" xfId="30085" xr:uid="{00000000-0005-0000-0000-000084330000}"/>
    <cellStyle name="一般 4 2 2 9 2 4" xfId="19715" xr:uid="{00000000-0005-0000-0000-000085330000}"/>
    <cellStyle name="一般 4 2 2 9 2 5" xfId="35276" xr:uid="{00000000-0005-0000-0000-000086330000}"/>
    <cellStyle name="一般 4 2 2 9 3" xfId="3252" xr:uid="{00000000-0005-0000-0000-000087330000}"/>
    <cellStyle name="一般 4 2 2 9 3 2" xfId="9342" xr:uid="{00000000-0005-0000-0000-000088330000}"/>
    <cellStyle name="一般 4 2 2 9 3 2 2" xfId="25960" xr:uid="{00000000-0005-0000-0000-000089330000}"/>
    <cellStyle name="一般 4 2 2 9 3 3" xfId="14527" xr:uid="{00000000-0005-0000-0000-00008A330000}"/>
    <cellStyle name="一般 4 2 2 9 3 3 2" xfId="31145" xr:uid="{00000000-0005-0000-0000-00008B330000}"/>
    <cellStyle name="一般 4 2 2 9 3 4" xfId="20775" xr:uid="{00000000-0005-0000-0000-00008C330000}"/>
    <cellStyle name="一般 4 2 2 9 3 5" xfId="36336" xr:uid="{00000000-0005-0000-0000-00008D330000}"/>
    <cellStyle name="一般 4 2 2 9 4" xfId="4312" xr:uid="{00000000-0005-0000-0000-00008E330000}"/>
    <cellStyle name="一般 4 2 2 9 4 2" xfId="10402" xr:uid="{00000000-0005-0000-0000-00008F330000}"/>
    <cellStyle name="一般 4 2 2 9 4 2 2" xfId="27020" xr:uid="{00000000-0005-0000-0000-000090330000}"/>
    <cellStyle name="一般 4 2 2 9 4 3" xfId="15587" xr:uid="{00000000-0005-0000-0000-000091330000}"/>
    <cellStyle name="一般 4 2 2 9 4 3 2" xfId="32205" xr:uid="{00000000-0005-0000-0000-000092330000}"/>
    <cellStyle name="一般 4 2 2 9 4 4" xfId="21835" xr:uid="{00000000-0005-0000-0000-000093330000}"/>
    <cellStyle name="一般 4 2 2 9 4 5" xfId="37396" xr:uid="{00000000-0005-0000-0000-000094330000}"/>
    <cellStyle name="一般 4 2 2 9 5" xfId="7222" xr:uid="{00000000-0005-0000-0000-000095330000}"/>
    <cellStyle name="一般 4 2 2 9 5 2" xfId="23840" xr:uid="{00000000-0005-0000-0000-000096330000}"/>
    <cellStyle name="一般 4 2 2 9 6" xfId="12407" xr:uid="{00000000-0005-0000-0000-000097330000}"/>
    <cellStyle name="一般 4 2 2 9 6 2" xfId="29025" xr:uid="{00000000-0005-0000-0000-000098330000}"/>
    <cellStyle name="一般 4 2 2 9 7" xfId="18655" xr:uid="{00000000-0005-0000-0000-000099330000}"/>
    <cellStyle name="一般 4 2 2 9 8" xfId="16653" xr:uid="{00000000-0005-0000-0000-00009A330000}"/>
    <cellStyle name="一般 4 2 2 9 9" xfId="34216" xr:uid="{00000000-0005-0000-0000-00009B330000}"/>
    <cellStyle name="一般 4 2 20" xfId="17561" xr:uid="{00000000-0005-0000-0000-00009C330000}"/>
    <cellStyle name="一般 4 2 21" xfId="16502" xr:uid="{00000000-0005-0000-0000-00009D330000}"/>
    <cellStyle name="一般 4 2 22" xfId="33134" xr:uid="{00000000-0005-0000-0000-00009E330000}"/>
    <cellStyle name="一般 4 2 3" xfId="100" xr:uid="{00000000-0005-0000-0000-00009F330000}"/>
    <cellStyle name="一般 4 2 3 10" xfId="1053" xr:uid="{00000000-0005-0000-0000-0000A0330000}"/>
    <cellStyle name="一般 4 2 3 10 2" xfId="7143" xr:uid="{00000000-0005-0000-0000-0000A1330000}"/>
    <cellStyle name="一般 4 2 3 10 2 2" xfId="23761" xr:uid="{00000000-0005-0000-0000-0000A2330000}"/>
    <cellStyle name="一般 4 2 3 10 3" xfId="12328" xr:uid="{00000000-0005-0000-0000-0000A3330000}"/>
    <cellStyle name="一般 4 2 3 10 3 2" xfId="28946" xr:uid="{00000000-0005-0000-0000-0000A4330000}"/>
    <cellStyle name="一般 4 2 3 10 4" xfId="18576" xr:uid="{00000000-0005-0000-0000-0000A5330000}"/>
    <cellStyle name="一般 4 2 3 10 5" xfId="34137" xr:uid="{00000000-0005-0000-0000-0000A6330000}"/>
    <cellStyle name="一般 4 2 3 11" xfId="2113" xr:uid="{00000000-0005-0000-0000-0000A7330000}"/>
    <cellStyle name="一般 4 2 3 11 2" xfId="8203" xr:uid="{00000000-0005-0000-0000-0000A8330000}"/>
    <cellStyle name="一般 4 2 3 11 2 2" xfId="24821" xr:uid="{00000000-0005-0000-0000-0000A9330000}"/>
    <cellStyle name="一般 4 2 3 11 3" xfId="13388" xr:uid="{00000000-0005-0000-0000-0000AA330000}"/>
    <cellStyle name="一般 4 2 3 11 3 2" xfId="30006" xr:uid="{00000000-0005-0000-0000-0000AB330000}"/>
    <cellStyle name="一般 4 2 3 11 4" xfId="19636" xr:uid="{00000000-0005-0000-0000-0000AC330000}"/>
    <cellStyle name="一般 4 2 3 11 5" xfId="35197" xr:uid="{00000000-0005-0000-0000-0000AD330000}"/>
    <cellStyle name="一般 4 2 3 12" xfId="3173" xr:uid="{00000000-0005-0000-0000-0000AE330000}"/>
    <cellStyle name="一般 4 2 3 12 2" xfId="9263" xr:uid="{00000000-0005-0000-0000-0000AF330000}"/>
    <cellStyle name="一般 4 2 3 12 2 2" xfId="25881" xr:uid="{00000000-0005-0000-0000-0000B0330000}"/>
    <cellStyle name="一般 4 2 3 12 3" xfId="14448" xr:uid="{00000000-0005-0000-0000-0000B1330000}"/>
    <cellStyle name="一般 4 2 3 12 3 2" xfId="31066" xr:uid="{00000000-0005-0000-0000-0000B2330000}"/>
    <cellStyle name="一般 4 2 3 12 4" xfId="20696" xr:uid="{00000000-0005-0000-0000-0000B3330000}"/>
    <cellStyle name="一般 4 2 3 12 5" xfId="36257" xr:uid="{00000000-0005-0000-0000-0000B4330000}"/>
    <cellStyle name="一般 4 2 3 13" xfId="4233" xr:uid="{00000000-0005-0000-0000-0000B5330000}"/>
    <cellStyle name="一般 4 2 3 13 2" xfId="10323" xr:uid="{00000000-0005-0000-0000-0000B6330000}"/>
    <cellStyle name="一般 4 2 3 13 2 2" xfId="26941" xr:uid="{00000000-0005-0000-0000-0000B7330000}"/>
    <cellStyle name="一般 4 2 3 13 3" xfId="15508" xr:uid="{00000000-0005-0000-0000-0000B8330000}"/>
    <cellStyle name="一般 4 2 3 13 3 2" xfId="32126" xr:uid="{00000000-0005-0000-0000-0000B9330000}"/>
    <cellStyle name="一般 4 2 3 13 4" xfId="21756" xr:uid="{00000000-0005-0000-0000-0000BA330000}"/>
    <cellStyle name="一般 4 2 3 13 5" xfId="37317" xr:uid="{00000000-0005-0000-0000-0000BB330000}"/>
    <cellStyle name="一般 4 2 3 14" xfId="6190" xr:uid="{00000000-0005-0000-0000-0000BC330000}"/>
    <cellStyle name="一般 4 2 3 14 2" xfId="22808" xr:uid="{00000000-0005-0000-0000-0000BD330000}"/>
    <cellStyle name="一般 4 2 3 15" xfId="11375" xr:uid="{00000000-0005-0000-0000-0000BE330000}"/>
    <cellStyle name="一般 4 2 3 15 2" xfId="27993" xr:uid="{00000000-0005-0000-0000-0000BF330000}"/>
    <cellStyle name="一般 4 2 3 16" xfId="17611" xr:uid="{00000000-0005-0000-0000-0000C0330000}"/>
    <cellStyle name="一般 4 2 3 17" xfId="16574" xr:uid="{00000000-0005-0000-0000-0000C1330000}"/>
    <cellStyle name="一般 4 2 3 18" xfId="33184" xr:uid="{00000000-0005-0000-0000-0000C2330000}"/>
    <cellStyle name="一般 4 2 3 2" xfId="218" xr:uid="{00000000-0005-0000-0000-0000C3330000}"/>
    <cellStyle name="一般 4 2 3 2 10" xfId="33302" xr:uid="{00000000-0005-0000-0000-0000C4330000}"/>
    <cellStyle name="一般 4 2 3 2 2" xfId="1278" xr:uid="{00000000-0005-0000-0000-0000C5330000}"/>
    <cellStyle name="一般 4 2 3 2 2 2" xfId="7368" xr:uid="{00000000-0005-0000-0000-0000C6330000}"/>
    <cellStyle name="一般 4 2 3 2 2 2 2" xfId="23986" xr:uid="{00000000-0005-0000-0000-0000C7330000}"/>
    <cellStyle name="一般 4 2 3 2 2 3" xfId="12553" xr:uid="{00000000-0005-0000-0000-0000C8330000}"/>
    <cellStyle name="一般 4 2 3 2 2 3 2" xfId="29171" xr:uid="{00000000-0005-0000-0000-0000C9330000}"/>
    <cellStyle name="一般 4 2 3 2 2 4" xfId="18801" xr:uid="{00000000-0005-0000-0000-0000CA330000}"/>
    <cellStyle name="一般 4 2 3 2 2 5" xfId="34362" xr:uid="{00000000-0005-0000-0000-0000CB330000}"/>
    <cellStyle name="一般 4 2 3 2 3" xfId="2338" xr:uid="{00000000-0005-0000-0000-0000CC330000}"/>
    <cellStyle name="一般 4 2 3 2 3 2" xfId="8428" xr:uid="{00000000-0005-0000-0000-0000CD330000}"/>
    <cellStyle name="一般 4 2 3 2 3 2 2" xfId="25046" xr:uid="{00000000-0005-0000-0000-0000CE330000}"/>
    <cellStyle name="一般 4 2 3 2 3 3" xfId="13613" xr:uid="{00000000-0005-0000-0000-0000CF330000}"/>
    <cellStyle name="一般 4 2 3 2 3 3 2" xfId="30231" xr:uid="{00000000-0005-0000-0000-0000D0330000}"/>
    <cellStyle name="一般 4 2 3 2 3 4" xfId="19861" xr:uid="{00000000-0005-0000-0000-0000D1330000}"/>
    <cellStyle name="一般 4 2 3 2 3 5" xfId="35422" xr:uid="{00000000-0005-0000-0000-0000D2330000}"/>
    <cellStyle name="一般 4 2 3 2 4" xfId="3398" xr:uid="{00000000-0005-0000-0000-0000D3330000}"/>
    <cellStyle name="一般 4 2 3 2 4 2" xfId="9488" xr:uid="{00000000-0005-0000-0000-0000D4330000}"/>
    <cellStyle name="一般 4 2 3 2 4 2 2" xfId="26106" xr:uid="{00000000-0005-0000-0000-0000D5330000}"/>
    <cellStyle name="一般 4 2 3 2 4 3" xfId="14673" xr:uid="{00000000-0005-0000-0000-0000D6330000}"/>
    <cellStyle name="一般 4 2 3 2 4 3 2" xfId="31291" xr:uid="{00000000-0005-0000-0000-0000D7330000}"/>
    <cellStyle name="一般 4 2 3 2 4 4" xfId="20921" xr:uid="{00000000-0005-0000-0000-0000D8330000}"/>
    <cellStyle name="一般 4 2 3 2 4 5" xfId="36482" xr:uid="{00000000-0005-0000-0000-0000D9330000}"/>
    <cellStyle name="一般 4 2 3 2 5" xfId="4458" xr:uid="{00000000-0005-0000-0000-0000DA330000}"/>
    <cellStyle name="一般 4 2 3 2 5 2" xfId="10548" xr:uid="{00000000-0005-0000-0000-0000DB330000}"/>
    <cellStyle name="一般 4 2 3 2 5 2 2" xfId="27166" xr:uid="{00000000-0005-0000-0000-0000DC330000}"/>
    <cellStyle name="一般 4 2 3 2 5 3" xfId="15733" xr:uid="{00000000-0005-0000-0000-0000DD330000}"/>
    <cellStyle name="一般 4 2 3 2 5 3 2" xfId="32351" xr:uid="{00000000-0005-0000-0000-0000DE330000}"/>
    <cellStyle name="一般 4 2 3 2 5 4" xfId="21981" xr:uid="{00000000-0005-0000-0000-0000DF330000}"/>
    <cellStyle name="一般 4 2 3 2 5 5" xfId="37542" xr:uid="{00000000-0005-0000-0000-0000E0330000}"/>
    <cellStyle name="一般 4 2 3 2 6" xfId="6308" xr:uid="{00000000-0005-0000-0000-0000E1330000}"/>
    <cellStyle name="一般 4 2 3 2 6 2" xfId="22926" xr:uid="{00000000-0005-0000-0000-0000E2330000}"/>
    <cellStyle name="一般 4 2 3 2 7" xfId="11493" xr:uid="{00000000-0005-0000-0000-0000E3330000}"/>
    <cellStyle name="一般 4 2 3 2 7 2" xfId="28111" xr:uid="{00000000-0005-0000-0000-0000E4330000}"/>
    <cellStyle name="一般 4 2 3 2 8" xfId="17729" xr:uid="{00000000-0005-0000-0000-0000E5330000}"/>
    <cellStyle name="一般 4 2 3 2 9" xfId="16799" xr:uid="{00000000-0005-0000-0000-0000E6330000}"/>
    <cellStyle name="一般 4 2 3 3" xfId="339" xr:uid="{00000000-0005-0000-0000-0000E7330000}"/>
    <cellStyle name="一般 4 2 3 3 10" xfId="33423" xr:uid="{00000000-0005-0000-0000-0000E8330000}"/>
    <cellStyle name="一般 4 2 3 3 2" xfId="1399" xr:uid="{00000000-0005-0000-0000-0000E9330000}"/>
    <cellStyle name="一般 4 2 3 3 2 2" xfId="7489" xr:uid="{00000000-0005-0000-0000-0000EA330000}"/>
    <cellStyle name="一般 4 2 3 3 2 2 2" xfId="24107" xr:uid="{00000000-0005-0000-0000-0000EB330000}"/>
    <cellStyle name="一般 4 2 3 3 2 3" xfId="12674" xr:uid="{00000000-0005-0000-0000-0000EC330000}"/>
    <cellStyle name="一般 4 2 3 3 2 3 2" xfId="29292" xr:uid="{00000000-0005-0000-0000-0000ED330000}"/>
    <cellStyle name="一般 4 2 3 3 2 4" xfId="18922" xr:uid="{00000000-0005-0000-0000-0000EE330000}"/>
    <cellStyle name="一般 4 2 3 3 2 5" xfId="34483" xr:uid="{00000000-0005-0000-0000-0000EF330000}"/>
    <cellStyle name="一般 4 2 3 3 3" xfId="2459" xr:uid="{00000000-0005-0000-0000-0000F0330000}"/>
    <cellStyle name="一般 4 2 3 3 3 2" xfId="8549" xr:uid="{00000000-0005-0000-0000-0000F1330000}"/>
    <cellStyle name="一般 4 2 3 3 3 2 2" xfId="25167" xr:uid="{00000000-0005-0000-0000-0000F2330000}"/>
    <cellStyle name="一般 4 2 3 3 3 3" xfId="13734" xr:uid="{00000000-0005-0000-0000-0000F3330000}"/>
    <cellStyle name="一般 4 2 3 3 3 3 2" xfId="30352" xr:uid="{00000000-0005-0000-0000-0000F4330000}"/>
    <cellStyle name="一般 4 2 3 3 3 4" xfId="19982" xr:uid="{00000000-0005-0000-0000-0000F5330000}"/>
    <cellStyle name="一般 4 2 3 3 3 5" xfId="35543" xr:uid="{00000000-0005-0000-0000-0000F6330000}"/>
    <cellStyle name="一般 4 2 3 3 4" xfId="3519" xr:uid="{00000000-0005-0000-0000-0000F7330000}"/>
    <cellStyle name="一般 4 2 3 3 4 2" xfId="9609" xr:uid="{00000000-0005-0000-0000-0000F8330000}"/>
    <cellStyle name="一般 4 2 3 3 4 2 2" xfId="26227" xr:uid="{00000000-0005-0000-0000-0000F9330000}"/>
    <cellStyle name="一般 4 2 3 3 4 3" xfId="14794" xr:uid="{00000000-0005-0000-0000-0000FA330000}"/>
    <cellStyle name="一般 4 2 3 3 4 3 2" xfId="31412" xr:uid="{00000000-0005-0000-0000-0000FB330000}"/>
    <cellStyle name="一般 4 2 3 3 4 4" xfId="21042" xr:uid="{00000000-0005-0000-0000-0000FC330000}"/>
    <cellStyle name="一般 4 2 3 3 4 5" xfId="36603" xr:uid="{00000000-0005-0000-0000-0000FD330000}"/>
    <cellStyle name="一般 4 2 3 3 5" xfId="4579" xr:uid="{00000000-0005-0000-0000-0000FE330000}"/>
    <cellStyle name="一般 4 2 3 3 5 2" xfId="10669" xr:uid="{00000000-0005-0000-0000-0000FF330000}"/>
    <cellStyle name="一般 4 2 3 3 5 2 2" xfId="27287" xr:uid="{00000000-0005-0000-0000-000000340000}"/>
    <cellStyle name="一般 4 2 3 3 5 3" xfId="15854" xr:uid="{00000000-0005-0000-0000-000001340000}"/>
    <cellStyle name="一般 4 2 3 3 5 3 2" xfId="32472" xr:uid="{00000000-0005-0000-0000-000002340000}"/>
    <cellStyle name="一般 4 2 3 3 5 4" xfId="22102" xr:uid="{00000000-0005-0000-0000-000003340000}"/>
    <cellStyle name="一般 4 2 3 3 5 5" xfId="37663" xr:uid="{00000000-0005-0000-0000-000004340000}"/>
    <cellStyle name="一般 4 2 3 3 6" xfId="6429" xr:uid="{00000000-0005-0000-0000-000005340000}"/>
    <cellStyle name="一般 4 2 3 3 6 2" xfId="23047" xr:uid="{00000000-0005-0000-0000-000006340000}"/>
    <cellStyle name="一般 4 2 3 3 7" xfId="11614" xr:uid="{00000000-0005-0000-0000-000007340000}"/>
    <cellStyle name="一般 4 2 3 3 7 2" xfId="28232" xr:uid="{00000000-0005-0000-0000-000008340000}"/>
    <cellStyle name="一般 4 2 3 3 8" xfId="17862" xr:uid="{00000000-0005-0000-0000-000009340000}"/>
    <cellStyle name="一般 4 2 3 3 9" xfId="16920" xr:uid="{00000000-0005-0000-0000-00000A340000}"/>
    <cellStyle name="一般 4 2 3 4" xfId="463" xr:uid="{00000000-0005-0000-0000-00000B340000}"/>
    <cellStyle name="一般 4 2 3 4 10" xfId="33547" xr:uid="{00000000-0005-0000-0000-00000C340000}"/>
    <cellStyle name="一般 4 2 3 4 2" xfId="1523" xr:uid="{00000000-0005-0000-0000-00000D340000}"/>
    <cellStyle name="一般 4 2 3 4 2 2" xfId="7613" xr:uid="{00000000-0005-0000-0000-00000E340000}"/>
    <cellStyle name="一般 4 2 3 4 2 2 2" xfId="24231" xr:uid="{00000000-0005-0000-0000-00000F340000}"/>
    <cellStyle name="一般 4 2 3 4 2 3" xfId="12798" xr:uid="{00000000-0005-0000-0000-000010340000}"/>
    <cellStyle name="一般 4 2 3 4 2 3 2" xfId="29416" xr:uid="{00000000-0005-0000-0000-000011340000}"/>
    <cellStyle name="一般 4 2 3 4 2 4" xfId="19046" xr:uid="{00000000-0005-0000-0000-000012340000}"/>
    <cellStyle name="一般 4 2 3 4 2 5" xfId="34607" xr:uid="{00000000-0005-0000-0000-000013340000}"/>
    <cellStyle name="一般 4 2 3 4 3" xfId="2583" xr:uid="{00000000-0005-0000-0000-000014340000}"/>
    <cellStyle name="一般 4 2 3 4 3 2" xfId="8673" xr:uid="{00000000-0005-0000-0000-000015340000}"/>
    <cellStyle name="一般 4 2 3 4 3 2 2" xfId="25291" xr:uid="{00000000-0005-0000-0000-000016340000}"/>
    <cellStyle name="一般 4 2 3 4 3 3" xfId="13858" xr:uid="{00000000-0005-0000-0000-000017340000}"/>
    <cellStyle name="一般 4 2 3 4 3 3 2" xfId="30476" xr:uid="{00000000-0005-0000-0000-000018340000}"/>
    <cellStyle name="一般 4 2 3 4 3 4" xfId="20106" xr:uid="{00000000-0005-0000-0000-000019340000}"/>
    <cellStyle name="一般 4 2 3 4 3 5" xfId="35667" xr:uid="{00000000-0005-0000-0000-00001A340000}"/>
    <cellStyle name="一般 4 2 3 4 4" xfId="3643" xr:uid="{00000000-0005-0000-0000-00001B340000}"/>
    <cellStyle name="一般 4 2 3 4 4 2" xfId="9733" xr:uid="{00000000-0005-0000-0000-00001C340000}"/>
    <cellStyle name="一般 4 2 3 4 4 2 2" xfId="26351" xr:uid="{00000000-0005-0000-0000-00001D340000}"/>
    <cellStyle name="一般 4 2 3 4 4 3" xfId="14918" xr:uid="{00000000-0005-0000-0000-00001E340000}"/>
    <cellStyle name="一般 4 2 3 4 4 3 2" xfId="31536" xr:uid="{00000000-0005-0000-0000-00001F340000}"/>
    <cellStyle name="一般 4 2 3 4 4 4" xfId="21166" xr:uid="{00000000-0005-0000-0000-000020340000}"/>
    <cellStyle name="一般 4 2 3 4 4 5" xfId="36727" xr:uid="{00000000-0005-0000-0000-000021340000}"/>
    <cellStyle name="一般 4 2 3 4 5" xfId="4703" xr:uid="{00000000-0005-0000-0000-000022340000}"/>
    <cellStyle name="一般 4 2 3 4 5 2" xfId="10793" xr:uid="{00000000-0005-0000-0000-000023340000}"/>
    <cellStyle name="一般 4 2 3 4 5 2 2" xfId="27411" xr:uid="{00000000-0005-0000-0000-000024340000}"/>
    <cellStyle name="一般 4 2 3 4 5 3" xfId="15978" xr:uid="{00000000-0005-0000-0000-000025340000}"/>
    <cellStyle name="一般 4 2 3 4 5 3 2" xfId="32596" xr:uid="{00000000-0005-0000-0000-000026340000}"/>
    <cellStyle name="一般 4 2 3 4 5 4" xfId="22226" xr:uid="{00000000-0005-0000-0000-000027340000}"/>
    <cellStyle name="一般 4 2 3 4 5 5" xfId="37787" xr:uid="{00000000-0005-0000-0000-000028340000}"/>
    <cellStyle name="一般 4 2 3 4 6" xfId="6553" xr:uid="{00000000-0005-0000-0000-000029340000}"/>
    <cellStyle name="一般 4 2 3 4 6 2" xfId="23171" xr:uid="{00000000-0005-0000-0000-00002A340000}"/>
    <cellStyle name="一般 4 2 3 4 7" xfId="11738" xr:uid="{00000000-0005-0000-0000-00002B340000}"/>
    <cellStyle name="一般 4 2 3 4 7 2" xfId="28356" xr:uid="{00000000-0005-0000-0000-00002C340000}"/>
    <cellStyle name="一般 4 2 3 4 8" xfId="17986" xr:uid="{00000000-0005-0000-0000-00002D340000}"/>
    <cellStyle name="一般 4 2 3 4 9" xfId="17044" xr:uid="{00000000-0005-0000-0000-00002E340000}"/>
    <cellStyle name="一般 4 2 3 5" xfId="581" xr:uid="{00000000-0005-0000-0000-00002F340000}"/>
    <cellStyle name="一般 4 2 3 5 10" xfId="33665" xr:uid="{00000000-0005-0000-0000-000030340000}"/>
    <cellStyle name="一般 4 2 3 5 2" xfId="1641" xr:uid="{00000000-0005-0000-0000-000031340000}"/>
    <cellStyle name="一般 4 2 3 5 2 2" xfId="7731" xr:uid="{00000000-0005-0000-0000-000032340000}"/>
    <cellStyle name="一般 4 2 3 5 2 2 2" xfId="24349" xr:uid="{00000000-0005-0000-0000-000033340000}"/>
    <cellStyle name="一般 4 2 3 5 2 3" xfId="12916" xr:uid="{00000000-0005-0000-0000-000034340000}"/>
    <cellStyle name="一般 4 2 3 5 2 3 2" xfId="29534" xr:uid="{00000000-0005-0000-0000-000035340000}"/>
    <cellStyle name="一般 4 2 3 5 2 4" xfId="19164" xr:uid="{00000000-0005-0000-0000-000036340000}"/>
    <cellStyle name="一般 4 2 3 5 2 5" xfId="34725" xr:uid="{00000000-0005-0000-0000-000037340000}"/>
    <cellStyle name="一般 4 2 3 5 3" xfId="2701" xr:uid="{00000000-0005-0000-0000-000038340000}"/>
    <cellStyle name="一般 4 2 3 5 3 2" xfId="8791" xr:uid="{00000000-0005-0000-0000-000039340000}"/>
    <cellStyle name="一般 4 2 3 5 3 2 2" xfId="25409" xr:uid="{00000000-0005-0000-0000-00003A340000}"/>
    <cellStyle name="一般 4 2 3 5 3 3" xfId="13976" xr:uid="{00000000-0005-0000-0000-00003B340000}"/>
    <cellStyle name="一般 4 2 3 5 3 3 2" xfId="30594" xr:uid="{00000000-0005-0000-0000-00003C340000}"/>
    <cellStyle name="一般 4 2 3 5 3 4" xfId="20224" xr:uid="{00000000-0005-0000-0000-00003D340000}"/>
    <cellStyle name="一般 4 2 3 5 3 5" xfId="35785" xr:uid="{00000000-0005-0000-0000-00003E340000}"/>
    <cellStyle name="一般 4 2 3 5 4" xfId="3761" xr:uid="{00000000-0005-0000-0000-00003F340000}"/>
    <cellStyle name="一般 4 2 3 5 4 2" xfId="9851" xr:uid="{00000000-0005-0000-0000-000040340000}"/>
    <cellStyle name="一般 4 2 3 5 4 2 2" xfId="26469" xr:uid="{00000000-0005-0000-0000-000041340000}"/>
    <cellStyle name="一般 4 2 3 5 4 3" xfId="15036" xr:uid="{00000000-0005-0000-0000-000042340000}"/>
    <cellStyle name="一般 4 2 3 5 4 3 2" xfId="31654" xr:uid="{00000000-0005-0000-0000-000043340000}"/>
    <cellStyle name="一般 4 2 3 5 4 4" xfId="21284" xr:uid="{00000000-0005-0000-0000-000044340000}"/>
    <cellStyle name="一般 4 2 3 5 4 5" xfId="36845" xr:uid="{00000000-0005-0000-0000-000045340000}"/>
    <cellStyle name="一般 4 2 3 5 5" xfId="4821" xr:uid="{00000000-0005-0000-0000-000046340000}"/>
    <cellStyle name="一般 4 2 3 5 5 2" xfId="10911" xr:uid="{00000000-0005-0000-0000-000047340000}"/>
    <cellStyle name="一般 4 2 3 5 5 2 2" xfId="27529" xr:uid="{00000000-0005-0000-0000-000048340000}"/>
    <cellStyle name="一般 4 2 3 5 5 3" xfId="16096" xr:uid="{00000000-0005-0000-0000-000049340000}"/>
    <cellStyle name="一般 4 2 3 5 5 3 2" xfId="32714" xr:uid="{00000000-0005-0000-0000-00004A340000}"/>
    <cellStyle name="一般 4 2 3 5 5 4" xfId="22344" xr:uid="{00000000-0005-0000-0000-00004B340000}"/>
    <cellStyle name="一般 4 2 3 5 5 5" xfId="37905" xr:uid="{00000000-0005-0000-0000-00004C340000}"/>
    <cellStyle name="一般 4 2 3 5 6" xfId="6671" xr:uid="{00000000-0005-0000-0000-00004D340000}"/>
    <cellStyle name="一般 4 2 3 5 6 2" xfId="23289" xr:uid="{00000000-0005-0000-0000-00004E340000}"/>
    <cellStyle name="一般 4 2 3 5 7" xfId="11856" xr:uid="{00000000-0005-0000-0000-00004F340000}"/>
    <cellStyle name="一般 4 2 3 5 7 2" xfId="28474" xr:uid="{00000000-0005-0000-0000-000050340000}"/>
    <cellStyle name="一般 4 2 3 5 8" xfId="18104" xr:uid="{00000000-0005-0000-0000-000051340000}"/>
    <cellStyle name="一般 4 2 3 5 9" xfId="17162" xr:uid="{00000000-0005-0000-0000-000052340000}"/>
    <cellStyle name="一般 4 2 3 6" xfId="699" xr:uid="{00000000-0005-0000-0000-000053340000}"/>
    <cellStyle name="一般 4 2 3 6 10" xfId="33783" xr:uid="{00000000-0005-0000-0000-000054340000}"/>
    <cellStyle name="一般 4 2 3 6 2" xfId="1759" xr:uid="{00000000-0005-0000-0000-000055340000}"/>
    <cellStyle name="一般 4 2 3 6 2 2" xfId="7849" xr:uid="{00000000-0005-0000-0000-000056340000}"/>
    <cellStyle name="一般 4 2 3 6 2 2 2" xfId="24467" xr:uid="{00000000-0005-0000-0000-000057340000}"/>
    <cellStyle name="一般 4 2 3 6 2 3" xfId="13034" xr:uid="{00000000-0005-0000-0000-000058340000}"/>
    <cellStyle name="一般 4 2 3 6 2 3 2" xfId="29652" xr:uid="{00000000-0005-0000-0000-000059340000}"/>
    <cellStyle name="一般 4 2 3 6 2 4" xfId="19282" xr:uid="{00000000-0005-0000-0000-00005A340000}"/>
    <cellStyle name="一般 4 2 3 6 2 5" xfId="34843" xr:uid="{00000000-0005-0000-0000-00005B340000}"/>
    <cellStyle name="一般 4 2 3 6 3" xfId="2819" xr:uid="{00000000-0005-0000-0000-00005C340000}"/>
    <cellStyle name="一般 4 2 3 6 3 2" xfId="8909" xr:uid="{00000000-0005-0000-0000-00005D340000}"/>
    <cellStyle name="一般 4 2 3 6 3 2 2" xfId="25527" xr:uid="{00000000-0005-0000-0000-00005E340000}"/>
    <cellStyle name="一般 4 2 3 6 3 3" xfId="14094" xr:uid="{00000000-0005-0000-0000-00005F340000}"/>
    <cellStyle name="一般 4 2 3 6 3 3 2" xfId="30712" xr:uid="{00000000-0005-0000-0000-000060340000}"/>
    <cellStyle name="一般 4 2 3 6 3 4" xfId="20342" xr:uid="{00000000-0005-0000-0000-000061340000}"/>
    <cellStyle name="一般 4 2 3 6 3 5" xfId="35903" xr:uid="{00000000-0005-0000-0000-000062340000}"/>
    <cellStyle name="一般 4 2 3 6 4" xfId="3879" xr:uid="{00000000-0005-0000-0000-000063340000}"/>
    <cellStyle name="一般 4 2 3 6 4 2" xfId="9969" xr:uid="{00000000-0005-0000-0000-000064340000}"/>
    <cellStyle name="一般 4 2 3 6 4 2 2" xfId="26587" xr:uid="{00000000-0005-0000-0000-000065340000}"/>
    <cellStyle name="一般 4 2 3 6 4 3" xfId="15154" xr:uid="{00000000-0005-0000-0000-000066340000}"/>
    <cellStyle name="一般 4 2 3 6 4 3 2" xfId="31772" xr:uid="{00000000-0005-0000-0000-000067340000}"/>
    <cellStyle name="一般 4 2 3 6 4 4" xfId="21402" xr:uid="{00000000-0005-0000-0000-000068340000}"/>
    <cellStyle name="一般 4 2 3 6 4 5" xfId="36963" xr:uid="{00000000-0005-0000-0000-000069340000}"/>
    <cellStyle name="一般 4 2 3 6 5" xfId="4939" xr:uid="{00000000-0005-0000-0000-00006A340000}"/>
    <cellStyle name="一般 4 2 3 6 5 2" xfId="11029" xr:uid="{00000000-0005-0000-0000-00006B340000}"/>
    <cellStyle name="一般 4 2 3 6 5 2 2" xfId="27647" xr:uid="{00000000-0005-0000-0000-00006C340000}"/>
    <cellStyle name="一般 4 2 3 6 5 3" xfId="16214" xr:uid="{00000000-0005-0000-0000-00006D340000}"/>
    <cellStyle name="一般 4 2 3 6 5 3 2" xfId="32832" xr:uid="{00000000-0005-0000-0000-00006E340000}"/>
    <cellStyle name="一般 4 2 3 6 5 4" xfId="22462" xr:uid="{00000000-0005-0000-0000-00006F340000}"/>
    <cellStyle name="一般 4 2 3 6 5 5" xfId="38023" xr:uid="{00000000-0005-0000-0000-000070340000}"/>
    <cellStyle name="一般 4 2 3 6 6" xfId="6789" xr:uid="{00000000-0005-0000-0000-000071340000}"/>
    <cellStyle name="一般 4 2 3 6 6 2" xfId="23407" xr:uid="{00000000-0005-0000-0000-000072340000}"/>
    <cellStyle name="一般 4 2 3 6 7" xfId="11974" xr:uid="{00000000-0005-0000-0000-000073340000}"/>
    <cellStyle name="一般 4 2 3 6 7 2" xfId="28592" xr:uid="{00000000-0005-0000-0000-000074340000}"/>
    <cellStyle name="一般 4 2 3 6 8" xfId="18222" xr:uid="{00000000-0005-0000-0000-000075340000}"/>
    <cellStyle name="一般 4 2 3 6 9" xfId="17280" xr:uid="{00000000-0005-0000-0000-000076340000}"/>
    <cellStyle name="一般 4 2 3 7" xfId="817" xr:uid="{00000000-0005-0000-0000-000077340000}"/>
    <cellStyle name="一般 4 2 3 7 10" xfId="33901" xr:uid="{00000000-0005-0000-0000-000078340000}"/>
    <cellStyle name="一般 4 2 3 7 2" xfId="1877" xr:uid="{00000000-0005-0000-0000-000079340000}"/>
    <cellStyle name="一般 4 2 3 7 2 2" xfId="7967" xr:uid="{00000000-0005-0000-0000-00007A340000}"/>
    <cellStyle name="一般 4 2 3 7 2 2 2" xfId="24585" xr:uid="{00000000-0005-0000-0000-00007B340000}"/>
    <cellStyle name="一般 4 2 3 7 2 3" xfId="13152" xr:uid="{00000000-0005-0000-0000-00007C340000}"/>
    <cellStyle name="一般 4 2 3 7 2 3 2" xfId="29770" xr:uid="{00000000-0005-0000-0000-00007D340000}"/>
    <cellStyle name="一般 4 2 3 7 2 4" xfId="19400" xr:uid="{00000000-0005-0000-0000-00007E340000}"/>
    <cellStyle name="一般 4 2 3 7 2 5" xfId="34961" xr:uid="{00000000-0005-0000-0000-00007F340000}"/>
    <cellStyle name="一般 4 2 3 7 3" xfId="2937" xr:uid="{00000000-0005-0000-0000-000080340000}"/>
    <cellStyle name="一般 4 2 3 7 3 2" xfId="9027" xr:uid="{00000000-0005-0000-0000-000081340000}"/>
    <cellStyle name="一般 4 2 3 7 3 2 2" xfId="25645" xr:uid="{00000000-0005-0000-0000-000082340000}"/>
    <cellStyle name="一般 4 2 3 7 3 3" xfId="14212" xr:uid="{00000000-0005-0000-0000-000083340000}"/>
    <cellStyle name="一般 4 2 3 7 3 3 2" xfId="30830" xr:uid="{00000000-0005-0000-0000-000084340000}"/>
    <cellStyle name="一般 4 2 3 7 3 4" xfId="20460" xr:uid="{00000000-0005-0000-0000-000085340000}"/>
    <cellStyle name="一般 4 2 3 7 3 5" xfId="36021" xr:uid="{00000000-0005-0000-0000-000086340000}"/>
    <cellStyle name="一般 4 2 3 7 4" xfId="3997" xr:uid="{00000000-0005-0000-0000-000087340000}"/>
    <cellStyle name="一般 4 2 3 7 4 2" xfId="10087" xr:uid="{00000000-0005-0000-0000-000088340000}"/>
    <cellStyle name="一般 4 2 3 7 4 2 2" xfId="26705" xr:uid="{00000000-0005-0000-0000-000089340000}"/>
    <cellStyle name="一般 4 2 3 7 4 3" xfId="15272" xr:uid="{00000000-0005-0000-0000-00008A340000}"/>
    <cellStyle name="一般 4 2 3 7 4 3 2" xfId="31890" xr:uid="{00000000-0005-0000-0000-00008B340000}"/>
    <cellStyle name="一般 4 2 3 7 4 4" xfId="21520" xr:uid="{00000000-0005-0000-0000-00008C340000}"/>
    <cellStyle name="一般 4 2 3 7 4 5" xfId="37081" xr:uid="{00000000-0005-0000-0000-00008D340000}"/>
    <cellStyle name="一般 4 2 3 7 5" xfId="5057" xr:uid="{00000000-0005-0000-0000-00008E340000}"/>
    <cellStyle name="一般 4 2 3 7 5 2" xfId="11147" xr:uid="{00000000-0005-0000-0000-00008F340000}"/>
    <cellStyle name="一般 4 2 3 7 5 2 2" xfId="27765" xr:uid="{00000000-0005-0000-0000-000090340000}"/>
    <cellStyle name="一般 4 2 3 7 5 3" xfId="16332" xr:uid="{00000000-0005-0000-0000-000091340000}"/>
    <cellStyle name="一般 4 2 3 7 5 3 2" xfId="32950" xr:uid="{00000000-0005-0000-0000-000092340000}"/>
    <cellStyle name="一般 4 2 3 7 5 4" xfId="22580" xr:uid="{00000000-0005-0000-0000-000093340000}"/>
    <cellStyle name="一般 4 2 3 7 5 5" xfId="38141" xr:uid="{00000000-0005-0000-0000-000094340000}"/>
    <cellStyle name="一般 4 2 3 7 6" xfId="6907" xr:uid="{00000000-0005-0000-0000-000095340000}"/>
    <cellStyle name="一般 4 2 3 7 6 2" xfId="23525" xr:uid="{00000000-0005-0000-0000-000096340000}"/>
    <cellStyle name="一般 4 2 3 7 7" xfId="12092" xr:uid="{00000000-0005-0000-0000-000097340000}"/>
    <cellStyle name="一般 4 2 3 7 7 2" xfId="28710" xr:uid="{00000000-0005-0000-0000-000098340000}"/>
    <cellStyle name="一般 4 2 3 7 8" xfId="18340" xr:uid="{00000000-0005-0000-0000-000099340000}"/>
    <cellStyle name="一般 4 2 3 7 9" xfId="17398" xr:uid="{00000000-0005-0000-0000-00009A340000}"/>
    <cellStyle name="一般 4 2 3 8" xfId="935" xr:uid="{00000000-0005-0000-0000-00009B340000}"/>
    <cellStyle name="一般 4 2 3 8 10" xfId="34019" xr:uid="{00000000-0005-0000-0000-00009C340000}"/>
    <cellStyle name="一般 4 2 3 8 2" xfId="1995" xr:uid="{00000000-0005-0000-0000-00009D340000}"/>
    <cellStyle name="一般 4 2 3 8 2 2" xfId="8085" xr:uid="{00000000-0005-0000-0000-00009E340000}"/>
    <cellStyle name="一般 4 2 3 8 2 2 2" xfId="24703" xr:uid="{00000000-0005-0000-0000-00009F340000}"/>
    <cellStyle name="一般 4 2 3 8 2 3" xfId="13270" xr:uid="{00000000-0005-0000-0000-0000A0340000}"/>
    <cellStyle name="一般 4 2 3 8 2 3 2" xfId="29888" xr:uid="{00000000-0005-0000-0000-0000A1340000}"/>
    <cellStyle name="一般 4 2 3 8 2 4" xfId="19518" xr:uid="{00000000-0005-0000-0000-0000A2340000}"/>
    <cellStyle name="一般 4 2 3 8 2 5" xfId="35079" xr:uid="{00000000-0005-0000-0000-0000A3340000}"/>
    <cellStyle name="一般 4 2 3 8 3" xfId="3055" xr:uid="{00000000-0005-0000-0000-0000A4340000}"/>
    <cellStyle name="一般 4 2 3 8 3 2" xfId="9145" xr:uid="{00000000-0005-0000-0000-0000A5340000}"/>
    <cellStyle name="一般 4 2 3 8 3 2 2" xfId="25763" xr:uid="{00000000-0005-0000-0000-0000A6340000}"/>
    <cellStyle name="一般 4 2 3 8 3 3" xfId="14330" xr:uid="{00000000-0005-0000-0000-0000A7340000}"/>
    <cellStyle name="一般 4 2 3 8 3 3 2" xfId="30948" xr:uid="{00000000-0005-0000-0000-0000A8340000}"/>
    <cellStyle name="一般 4 2 3 8 3 4" xfId="20578" xr:uid="{00000000-0005-0000-0000-0000A9340000}"/>
    <cellStyle name="一般 4 2 3 8 3 5" xfId="36139" xr:uid="{00000000-0005-0000-0000-0000AA340000}"/>
    <cellStyle name="一般 4 2 3 8 4" xfId="4115" xr:uid="{00000000-0005-0000-0000-0000AB340000}"/>
    <cellStyle name="一般 4 2 3 8 4 2" xfId="10205" xr:uid="{00000000-0005-0000-0000-0000AC340000}"/>
    <cellStyle name="一般 4 2 3 8 4 2 2" xfId="26823" xr:uid="{00000000-0005-0000-0000-0000AD340000}"/>
    <cellStyle name="一般 4 2 3 8 4 3" xfId="15390" xr:uid="{00000000-0005-0000-0000-0000AE340000}"/>
    <cellStyle name="一般 4 2 3 8 4 3 2" xfId="32008" xr:uid="{00000000-0005-0000-0000-0000AF340000}"/>
    <cellStyle name="一般 4 2 3 8 4 4" xfId="21638" xr:uid="{00000000-0005-0000-0000-0000B0340000}"/>
    <cellStyle name="一般 4 2 3 8 4 5" xfId="37199" xr:uid="{00000000-0005-0000-0000-0000B1340000}"/>
    <cellStyle name="一般 4 2 3 8 5" xfId="5175" xr:uid="{00000000-0005-0000-0000-0000B2340000}"/>
    <cellStyle name="一般 4 2 3 8 5 2" xfId="11265" xr:uid="{00000000-0005-0000-0000-0000B3340000}"/>
    <cellStyle name="一般 4 2 3 8 5 2 2" xfId="27883" xr:uid="{00000000-0005-0000-0000-0000B4340000}"/>
    <cellStyle name="一般 4 2 3 8 5 3" xfId="16450" xr:uid="{00000000-0005-0000-0000-0000B5340000}"/>
    <cellStyle name="一般 4 2 3 8 5 3 2" xfId="33068" xr:uid="{00000000-0005-0000-0000-0000B6340000}"/>
    <cellStyle name="一般 4 2 3 8 5 4" xfId="22698" xr:uid="{00000000-0005-0000-0000-0000B7340000}"/>
    <cellStyle name="一般 4 2 3 8 5 5" xfId="38259" xr:uid="{00000000-0005-0000-0000-0000B8340000}"/>
    <cellStyle name="一般 4 2 3 8 6" xfId="7025" xr:uid="{00000000-0005-0000-0000-0000B9340000}"/>
    <cellStyle name="一般 4 2 3 8 6 2" xfId="23643" xr:uid="{00000000-0005-0000-0000-0000BA340000}"/>
    <cellStyle name="一般 4 2 3 8 7" xfId="12210" xr:uid="{00000000-0005-0000-0000-0000BB340000}"/>
    <cellStyle name="一般 4 2 3 8 7 2" xfId="28828" xr:uid="{00000000-0005-0000-0000-0000BC340000}"/>
    <cellStyle name="一般 4 2 3 8 8" xfId="18458" xr:uid="{00000000-0005-0000-0000-0000BD340000}"/>
    <cellStyle name="一般 4 2 3 8 9" xfId="17516" xr:uid="{00000000-0005-0000-0000-0000BE340000}"/>
    <cellStyle name="一般 4 2 3 9" xfId="1160" xr:uid="{00000000-0005-0000-0000-0000BF340000}"/>
    <cellStyle name="一般 4 2 3 9 2" xfId="2220" xr:uid="{00000000-0005-0000-0000-0000C0340000}"/>
    <cellStyle name="一般 4 2 3 9 2 2" xfId="8310" xr:uid="{00000000-0005-0000-0000-0000C1340000}"/>
    <cellStyle name="一般 4 2 3 9 2 2 2" xfId="24928" xr:uid="{00000000-0005-0000-0000-0000C2340000}"/>
    <cellStyle name="一般 4 2 3 9 2 3" xfId="13495" xr:uid="{00000000-0005-0000-0000-0000C3340000}"/>
    <cellStyle name="一般 4 2 3 9 2 3 2" xfId="30113" xr:uid="{00000000-0005-0000-0000-0000C4340000}"/>
    <cellStyle name="一般 4 2 3 9 2 4" xfId="19743" xr:uid="{00000000-0005-0000-0000-0000C5340000}"/>
    <cellStyle name="一般 4 2 3 9 2 5" xfId="35304" xr:uid="{00000000-0005-0000-0000-0000C6340000}"/>
    <cellStyle name="一般 4 2 3 9 3" xfId="3280" xr:uid="{00000000-0005-0000-0000-0000C7340000}"/>
    <cellStyle name="一般 4 2 3 9 3 2" xfId="9370" xr:uid="{00000000-0005-0000-0000-0000C8340000}"/>
    <cellStyle name="一般 4 2 3 9 3 2 2" xfId="25988" xr:uid="{00000000-0005-0000-0000-0000C9340000}"/>
    <cellStyle name="一般 4 2 3 9 3 3" xfId="14555" xr:uid="{00000000-0005-0000-0000-0000CA340000}"/>
    <cellStyle name="一般 4 2 3 9 3 3 2" xfId="31173" xr:uid="{00000000-0005-0000-0000-0000CB340000}"/>
    <cellStyle name="一般 4 2 3 9 3 4" xfId="20803" xr:uid="{00000000-0005-0000-0000-0000CC340000}"/>
    <cellStyle name="一般 4 2 3 9 3 5" xfId="36364" xr:uid="{00000000-0005-0000-0000-0000CD340000}"/>
    <cellStyle name="一般 4 2 3 9 4" xfId="4340" xr:uid="{00000000-0005-0000-0000-0000CE340000}"/>
    <cellStyle name="一般 4 2 3 9 4 2" xfId="10430" xr:uid="{00000000-0005-0000-0000-0000CF340000}"/>
    <cellStyle name="一般 4 2 3 9 4 2 2" xfId="27048" xr:uid="{00000000-0005-0000-0000-0000D0340000}"/>
    <cellStyle name="一般 4 2 3 9 4 3" xfId="15615" xr:uid="{00000000-0005-0000-0000-0000D1340000}"/>
    <cellStyle name="一般 4 2 3 9 4 3 2" xfId="32233" xr:uid="{00000000-0005-0000-0000-0000D2340000}"/>
    <cellStyle name="一般 4 2 3 9 4 4" xfId="21863" xr:uid="{00000000-0005-0000-0000-0000D3340000}"/>
    <cellStyle name="一般 4 2 3 9 4 5" xfId="37424" xr:uid="{00000000-0005-0000-0000-0000D4340000}"/>
    <cellStyle name="一般 4 2 3 9 5" xfId="7250" xr:uid="{00000000-0005-0000-0000-0000D5340000}"/>
    <cellStyle name="一般 4 2 3 9 5 2" xfId="23868" xr:uid="{00000000-0005-0000-0000-0000D6340000}"/>
    <cellStyle name="一般 4 2 3 9 6" xfId="12435" xr:uid="{00000000-0005-0000-0000-0000D7340000}"/>
    <cellStyle name="一般 4 2 3 9 6 2" xfId="29053" xr:uid="{00000000-0005-0000-0000-0000D8340000}"/>
    <cellStyle name="一般 4 2 3 9 7" xfId="18683" xr:uid="{00000000-0005-0000-0000-0000D9340000}"/>
    <cellStyle name="一般 4 2 3 9 8" xfId="16681" xr:uid="{00000000-0005-0000-0000-0000DA340000}"/>
    <cellStyle name="一般 4 2 3 9 9" xfId="34244" xr:uid="{00000000-0005-0000-0000-0000DB340000}"/>
    <cellStyle name="一般 4 2 4" xfId="124" xr:uid="{00000000-0005-0000-0000-0000DC340000}"/>
    <cellStyle name="一般 4 2 4 10" xfId="1077" xr:uid="{00000000-0005-0000-0000-0000DD340000}"/>
    <cellStyle name="一般 4 2 4 10 2" xfId="7167" xr:uid="{00000000-0005-0000-0000-0000DE340000}"/>
    <cellStyle name="一般 4 2 4 10 2 2" xfId="23785" xr:uid="{00000000-0005-0000-0000-0000DF340000}"/>
    <cellStyle name="一般 4 2 4 10 3" xfId="12352" xr:uid="{00000000-0005-0000-0000-0000E0340000}"/>
    <cellStyle name="一般 4 2 4 10 3 2" xfId="28970" xr:uid="{00000000-0005-0000-0000-0000E1340000}"/>
    <cellStyle name="一般 4 2 4 10 4" xfId="18600" xr:uid="{00000000-0005-0000-0000-0000E2340000}"/>
    <cellStyle name="一般 4 2 4 10 5" xfId="34161" xr:uid="{00000000-0005-0000-0000-0000E3340000}"/>
    <cellStyle name="一般 4 2 4 11" xfId="2137" xr:uid="{00000000-0005-0000-0000-0000E4340000}"/>
    <cellStyle name="一般 4 2 4 11 2" xfId="8227" xr:uid="{00000000-0005-0000-0000-0000E5340000}"/>
    <cellStyle name="一般 4 2 4 11 2 2" xfId="24845" xr:uid="{00000000-0005-0000-0000-0000E6340000}"/>
    <cellStyle name="一般 4 2 4 11 3" xfId="13412" xr:uid="{00000000-0005-0000-0000-0000E7340000}"/>
    <cellStyle name="一般 4 2 4 11 3 2" xfId="30030" xr:uid="{00000000-0005-0000-0000-0000E8340000}"/>
    <cellStyle name="一般 4 2 4 11 4" xfId="19660" xr:uid="{00000000-0005-0000-0000-0000E9340000}"/>
    <cellStyle name="一般 4 2 4 11 5" xfId="35221" xr:uid="{00000000-0005-0000-0000-0000EA340000}"/>
    <cellStyle name="一般 4 2 4 12" xfId="3197" xr:uid="{00000000-0005-0000-0000-0000EB340000}"/>
    <cellStyle name="一般 4 2 4 12 2" xfId="9287" xr:uid="{00000000-0005-0000-0000-0000EC340000}"/>
    <cellStyle name="一般 4 2 4 12 2 2" xfId="25905" xr:uid="{00000000-0005-0000-0000-0000ED340000}"/>
    <cellStyle name="一般 4 2 4 12 3" xfId="14472" xr:uid="{00000000-0005-0000-0000-0000EE340000}"/>
    <cellStyle name="一般 4 2 4 12 3 2" xfId="31090" xr:uid="{00000000-0005-0000-0000-0000EF340000}"/>
    <cellStyle name="一般 4 2 4 12 4" xfId="20720" xr:uid="{00000000-0005-0000-0000-0000F0340000}"/>
    <cellStyle name="一般 4 2 4 12 5" xfId="36281" xr:uid="{00000000-0005-0000-0000-0000F1340000}"/>
    <cellStyle name="一般 4 2 4 13" xfId="4257" xr:uid="{00000000-0005-0000-0000-0000F2340000}"/>
    <cellStyle name="一般 4 2 4 13 2" xfId="10347" xr:uid="{00000000-0005-0000-0000-0000F3340000}"/>
    <cellStyle name="一般 4 2 4 13 2 2" xfId="26965" xr:uid="{00000000-0005-0000-0000-0000F4340000}"/>
    <cellStyle name="一般 4 2 4 13 3" xfId="15532" xr:uid="{00000000-0005-0000-0000-0000F5340000}"/>
    <cellStyle name="一般 4 2 4 13 3 2" xfId="32150" xr:uid="{00000000-0005-0000-0000-0000F6340000}"/>
    <cellStyle name="一般 4 2 4 13 4" xfId="21780" xr:uid="{00000000-0005-0000-0000-0000F7340000}"/>
    <cellStyle name="一般 4 2 4 13 5" xfId="37341" xr:uid="{00000000-0005-0000-0000-0000F8340000}"/>
    <cellStyle name="一般 4 2 4 14" xfId="6214" xr:uid="{00000000-0005-0000-0000-0000F9340000}"/>
    <cellStyle name="一般 4 2 4 14 2" xfId="22832" xr:uid="{00000000-0005-0000-0000-0000FA340000}"/>
    <cellStyle name="一般 4 2 4 15" xfId="11399" xr:uid="{00000000-0005-0000-0000-0000FB340000}"/>
    <cellStyle name="一般 4 2 4 15 2" xfId="28017" xr:uid="{00000000-0005-0000-0000-0000FC340000}"/>
    <cellStyle name="一般 4 2 4 16" xfId="17635" xr:uid="{00000000-0005-0000-0000-0000FD340000}"/>
    <cellStyle name="一般 4 2 4 17" xfId="16598" xr:uid="{00000000-0005-0000-0000-0000FE340000}"/>
    <cellStyle name="一般 4 2 4 18" xfId="33208" xr:uid="{00000000-0005-0000-0000-0000FF340000}"/>
    <cellStyle name="一般 4 2 4 2" xfId="242" xr:uid="{00000000-0005-0000-0000-000000350000}"/>
    <cellStyle name="一般 4 2 4 2 10" xfId="33326" xr:uid="{00000000-0005-0000-0000-000001350000}"/>
    <cellStyle name="一般 4 2 4 2 2" xfId="1302" xr:uid="{00000000-0005-0000-0000-000002350000}"/>
    <cellStyle name="一般 4 2 4 2 2 2" xfId="7392" xr:uid="{00000000-0005-0000-0000-000003350000}"/>
    <cellStyle name="一般 4 2 4 2 2 2 2" xfId="24010" xr:uid="{00000000-0005-0000-0000-000004350000}"/>
    <cellStyle name="一般 4 2 4 2 2 3" xfId="12577" xr:uid="{00000000-0005-0000-0000-000005350000}"/>
    <cellStyle name="一般 4 2 4 2 2 3 2" xfId="29195" xr:uid="{00000000-0005-0000-0000-000006350000}"/>
    <cellStyle name="一般 4 2 4 2 2 4" xfId="18825" xr:uid="{00000000-0005-0000-0000-000007350000}"/>
    <cellStyle name="一般 4 2 4 2 2 5" xfId="34386" xr:uid="{00000000-0005-0000-0000-000008350000}"/>
    <cellStyle name="一般 4 2 4 2 3" xfId="2362" xr:uid="{00000000-0005-0000-0000-000009350000}"/>
    <cellStyle name="一般 4 2 4 2 3 2" xfId="8452" xr:uid="{00000000-0005-0000-0000-00000A350000}"/>
    <cellStyle name="一般 4 2 4 2 3 2 2" xfId="25070" xr:uid="{00000000-0005-0000-0000-00000B350000}"/>
    <cellStyle name="一般 4 2 4 2 3 3" xfId="13637" xr:uid="{00000000-0005-0000-0000-00000C350000}"/>
    <cellStyle name="一般 4 2 4 2 3 3 2" xfId="30255" xr:uid="{00000000-0005-0000-0000-00000D350000}"/>
    <cellStyle name="一般 4 2 4 2 3 4" xfId="19885" xr:uid="{00000000-0005-0000-0000-00000E350000}"/>
    <cellStyle name="一般 4 2 4 2 3 5" xfId="35446" xr:uid="{00000000-0005-0000-0000-00000F350000}"/>
    <cellStyle name="一般 4 2 4 2 4" xfId="3422" xr:uid="{00000000-0005-0000-0000-000010350000}"/>
    <cellStyle name="一般 4 2 4 2 4 2" xfId="9512" xr:uid="{00000000-0005-0000-0000-000011350000}"/>
    <cellStyle name="一般 4 2 4 2 4 2 2" xfId="26130" xr:uid="{00000000-0005-0000-0000-000012350000}"/>
    <cellStyle name="一般 4 2 4 2 4 3" xfId="14697" xr:uid="{00000000-0005-0000-0000-000013350000}"/>
    <cellStyle name="一般 4 2 4 2 4 3 2" xfId="31315" xr:uid="{00000000-0005-0000-0000-000014350000}"/>
    <cellStyle name="一般 4 2 4 2 4 4" xfId="20945" xr:uid="{00000000-0005-0000-0000-000015350000}"/>
    <cellStyle name="一般 4 2 4 2 4 5" xfId="36506" xr:uid="{00000000-0005-0000-0000-000016350000}"/>
    <cellStyle name="一般 4 2 4 2 5" xfId="4482" xr:uid="{00000000-0005-0000-0000-000017350000}"/>
    <cellStyle name="一般 4 2 4 2 5 2" xfId="10572" xr:uid="{00000000-0005-0000-0000-000018350000}"/>
    <cellStyle name="一般 4 2 4 2 5 2 2" xfId="27190" xr:uid="{00000000-0005-0000-0000-000019350000}"/>
    <cellStyle name="一般 4 2 4 2 5 3" xfId="15757" xr:uid="{00000000-0005-0000-0000-00001A350000}"/>
    <cellStyle name="一般 4 2 4 2 5 3 2" xfId="32375" xr:uid="{00000000-0005-0000-0000-00001B350000}"/>
    <cellStyle name="一般 4 2 4 2 5 4" xfId="22005" xr:uid="{00000000-0005-0000-0000-00001C350000}"/>
    <cellStyle name="一般 4 2 4 2 5 5" xfId="37566" xr:uid="{00000000-0005-0000-0000-00001D350000}"/>
    <cellStyle name="一般 4 2 4 2 6" xfId="6332" xr:uid="{00000000-0005-0000-0000-00001E350000}"/>
    <cellStyle name="一般 4 2 4 2 6 2" xfId="22950" xr:uid="{00000000-0005-0000-0000-00001F350000}"/>
    <cellStyle name="一般 4 2 4 2 7" xfId="11517" xr:uid="{00000000-0005-0000-0000-000020350000}"/>
    <cellStyle name="一般 4 2 4 2 7 2" xfId="28135" xr:uid="{00000000-0005-0000-0000-000021350000}"/>
    <cellStyle name="一般 4 2 4 2 8" xfId="17753" xr:uid="{00000000-0005-0000-0000-000022350000}"/>
    <cellStyle name="一般 4 2 4 2 9" xfId="16823" xr:uid="{00000000-0005-0000-0000-000023350000}"/>
    <cellStyle name="一般 4 2 4 3" xfId="363" xr:uid="{00000000-0005-0000-0000-000024350000}"/>
    <cellStyle name="一般 4 2 4 3 10" xfId="33447" xr:uid="{00000000-0005-0000-0000-000025350000}"/>
    <cellStyle name="一般 4 2 4 3 2" xfId="1423" xr:uid="{00000000-0005-0000-0000-000026350000}"/>
    <cellStyle name="一般 4 2 4 3 2 2" xfId="7513" xr:uid="{00000000-0005-0000-0000-000027350000}"/>
    <cellStyle name="一般 4 2 4 3 2 2 2" xfId="24131" xr:uid="{00000000-0005-0000-0000-000028350000}"/>
    <cellStyle name="一般 4 2 4 3 2 3" xfId="12698" xr:uid="{00000000-0005-0000-0000-000029350000}"/>
    <cellStyle name="一般 4 2 4 3 2 3 2" xfId="29316" xr:uid="{00000000-0005-0000-0000-00002A350000}"/>
    <cellStyle name="一般 4 2 4 3 2 4" xfId="18946" xr:uid="{00000000-0005-0000-0000-00002B350000}"/>
    <cellStyle name="一般 4 2 4 3 2 5" xfId="34507" xr:uid="{00000000-0005-0000-0000-00002C350000}"/>
    <cellStyle name="一般 4 2 4 3 3" xfId="2483" xr:uid="{00000000-0005-0000-0000-00002D350000}"/>
    <cellStyle name="一般 4 2 4 3 3 2" xfId="8573" xr:uid="{00000000-0005-0000-0000-00002E350000}"/>
    <cellStyle name="一般 4 2 4 3 3 2 2" xfId="25191" xr:uid="{00000000-0005-0000-0000-00002F350000}"/>
    <cellStyle name="一般 4 2 4 3 3 3" xfId="13758" xr:uid="{00000000-0005-0000-0000-000030350000}"/>
    <cellStyle name="一般 4 2 4 3 3 3 2" xfId="30376" xr:uid="{00000000-0005-0000-0000-000031350000}"/>
    <cellStyle name="一般 4 2 4 3 3 4" xfId="20006" xr:uid="{00000000-0005-0000-0000-000032350000}"/>
    <cellStyle name="一般 4 2 4 3 3 5" xfId="35567" xr:uid="{00000000-0005-0000-0000-000033350000}"/>
    <cellStyle name="一般 4 2 4 3 4" xfId="3543" xr:uid="{00000000-0005-0000-0000-000034350000}"/>
    <cellStyle name="一般 4 2 4 3 4 2" xfId="9633" xr:uid="{00000000-0005-0000-0000-000035350000}"/>
    <cellStyle name="一般 4 2 4 3 4 2 2" xfId="26251" xr:uid="{00000000-0005-0000-0000-000036350000}"/>
    <cellStyle name="一般 4 2 4 3 4 3" xfId="14818" xr:uid="{00000000-0005-0000-0000-000037350000}"/>
    <cellStyle name="一般 4 2 4 3 4 3 2" xfId="31436" xr:uid="{00000000-0005-0000-0000-000038350000}"/>
    <cellStyle name="一般 4 2 4 3 4 4" xfId="21066" xr:uid="{00000000-0005-0000-0000-000039350000}"/>
    <cellStyle name="一般 4 2 4 3 4 5" xfId="36627" xr:uid="{00000000-0005-0000-0000-00003A350000}"/>
    <cellStyle name="一般 4 2 4 3 5" xfId="4603" xr:uid="{00000000-0005-0000-0000-00003B350000}"/>
    <cellStyle name="一般 4 2 4 3 5 2" xfId="10693" xr:uid="{00000000-0005-0000-0000-00003C350000}"/>
    <cellStyle name="一般 4 2 4 3 5 2 2" xfId="27311" xr:uid="{00000000-0005-0000-0000-00003D350000}"/>
    <cellStyle name="一般 4 2 4 3 5 3" xfId="15878" xr:uid="{00000000-0005-0000-0000-00003E350000}"/>
    <cellStyle name="一般 4 2 4 3 5 3 2" xfId="32496" xr:uid="{00000000-0005-0000-0000-00003F350000}"/>
    <cellStyle name="一般 4 2 4 3 5 4" xfId="22126" xr:uid="{00000000-0005-0000-0000-000040350000}"/>
    <cellStyle name="一般 4 2 4 3 5 5" xfId="37687" xr:uid="{00000000-0005-0000-0000-000041350000}"/>
    <cellStyle name="一般 4 2 4 3 6" xfId="6453" xr:uid="{00000000-0005-0000-0000-000042350000}"/>
    <cellStyle name="一般 4 2 4 3 6 2" xfId="23071" xr:uid="{00000000-0005-0000-0000-000043350000}"/>
    <cellStyle name="一般 4 2 4 3 7" xfId="11638" xr:uid="{00000000-0005-0000-0000-000044350000}"/>
    <cellStyle name="一般 4 2 4 3 7 2" xfId="28256" xr:uid="{00000000-0005-0000-0000-000045350000}"/>
    <cellStyle name="一般 4 2 4 3 8" xfId="17886" xr:uid="{00000000-0005-0000-0000-000046350000}"/>
    <cellStyle name="一般 4 2 4 3 9" xfId="16944" xr:uid="{00000000-0005-0000-0000-000047350000}"/>
    <cellStyle name="一般 4 2 4 4" xfId="487" xr:uid="{00000000-0005-0000-0000-000048350000}"/>
    <cellStyle name="一般 4 2 4 4 10" xfId="33571" xr:uid="{00000000-0005-0000-0000-000049350000}"/>
    <cellStyle name="一般 4 2 4 4 2" xfId="1547" xr:uid="{00000000-0005-0000-0000-00004A350000}"/>
    <cellStyle name="一般 4 2 4 4 2 2" xfId="7637" xr:uid="{00000000-0005-0000-0000-00004B350000}"/>
    <cellStyle name="一般 4 2 4 4 2 2 2" xfId="24255" xr:uid="{00000000-0005-0000-0000-00004C350000}"/>
    <cellStyle name="一般 4 2 4 4 2 3" xfId="12822" xr:uid="{00000000-0005-0000-0000-00004D350000}"/>
    <cellStyle name="一般 4 2 4 4 2 3 2" xfId="29440" xr:uid="{00000000-0005-0000-0000-00004E350000}"/>
    <cellStyle name="一般 4 2 4 4 2 4" xfId="19070" xr:uid="{00000000-0005-0000-0000-00004F350000}"/>
    <cellStyle name="一般 4 2 4 4 2 5" xfId="34631" xr:uid="{00000000-0005-0000-0000-000050350000}"/>
    <cellStyle name="一般 4 2 4 4 3" xfId="2607" xr:uid="{00000000-0005-0000-0000-000051350000}"/>
    <cellStyle name="一般 4 2 4 4 3 2" xfId="8697" xr:uid="{00000000-0005-0000-0000-000052350000}"/>
    <cellStyle name="一般 4 2 4 4 3 2 2" xfId="25315" xr:uid="{00000000-0005-0000-0000-000053350000}"/>
    <cellStyle name="一般 4 2 4 4 3 3" xfId="13882" xr:uid="{00000000-0005-0000-0000-000054350000}"/>
    <cellStyle name="一般 4 2 4 4 3 3 2" xfId="30500" xr:uid="{00000000-0005-0000-0000-000055350000}"/>
    <cellStyle name="一般 4 2 4 4 3 4" xfId="20130" xr:uid="{00000000-0005-0000-0000-000056350000}"/>
    <cellStyle name="一般 4 2 4 4 3 5" xfId="35691" xr:uid="{00000000-0005-0000-0000-000057350000}"/>
    <cellStyle name="一般 4 2 4 4 4" xfId="3667" xr:uid="{00000000-0005-0000-0000-000058350000}"/>
    <cellStyle name="一般 4 2 4 4 4 2" xfId="9757" xr:uid="{00000000-0005-0000-0000-000059350000}"/>
    <cellStyle name="一般 4 2 4 4 4 2 2" xfId="26375" xr:uid="{00000000-0005-0000-0000-00005A350000}"/>
    <cellStyle name="一般 4 2 4 4 4 3" xfId="14942" xr:uid="{00000000-0005-0000-0000-00005B350000}"/>
    <cellStyle name="一般 4 2 4 4 4 3 2" xfId="31560" xr:uid="{00000000-0005-0000-0000-00005C350000}"/>
    <cellStyle name="一般 4 2 4 4 4 4" xfId="21190" xr:uid="{00000000-0005-0000-0000-00005D350000}"/>
    <cellStyle name="一般 4 2 4 4 4 5" xfId="36751" xr:uid="{00000000-0005-0000-0000-00005E350000}"/>
    <cellStyle name="一般 4 2 4 4 5" xfId="4727" xr:uid="{00000000-0005-0000-0000-00005F350000}"/>
    <cellStyle name="一般 4 2 4 4 5 2" xfId="10817" xr:uid="{00000000-0005-0000-0000-000060350000}"/>
    <cellStyle name="一般 4 2 4 4 5 2 2" xfId="27435" xr:uid="{00000000-0005-0000-0000-000061350000}"/>
    <cellStyle name="一般 4 2 4 4 5 3" xfId="16002" xr:uid="{00000000-0005-0000-0000-000062350000}"/>
    <cellStyle name="一般 4 2 4 4 5 3 2" xfId="32620" xr:uid="{00000000-0005-0000-0000-000063350000}"/>
    <cellStyle name="一般 4 2 4 4 5 4" xfId="22250" xr:uid="{00000000-0005-0000-0000-000064350000}"/>
    <cellStyle name="一般 4 2 4 4 5 5" xfId="37811" xr:uid="{00000000-0005-0000-0000-000065350000}"/>
    <cellStyle name="一般 4 2 4 4 6" xfId="6577" xr:uid="{00000000-0005-0000-0000-000066350000}"/>
    <cellStyle name="一般 4 2 4 4 6 2" xfId="23195" xr:uid="{00000000-0005-0000-0000-000067350000}"/>
    <cellStyle name="一般 4 2 4 4 7" xfId="11762" xr:uid="{00000000-0005-0000-0000-000068350000}"/>
    <cellStyle name="一般 4 2 4 4 7 2" xfId="28380" xr:uid="{00000000-0005-0000-0000-000069350000}"/>
    <cellStyle name="一般 4 2 4 4 8" xfId="18010" xr:uid="{00000000-0005-0000-0000-00006A350000}"/>
    <cellStyle name="一般 4 2 4 4 9" xfId="17068" xr:uid="{00000000-0005-0000-0000-00006B350000}"/>
    <cellStyle name="一般 4 2 4 5" xfId="605" xr:uid="{00000000-0005-0000-0000-00006C350000}"/>
    <cellStyle name="一般 4 2 4 5 10" xfId="33689" xr:uid="{00000000-0005-0000-0000-00006D350000}"/>
    <cellStyle name="一般 4 2 4 5 2" xfId="1665" xr:uid="{00000000-0005-0000-0000-00006E350000}"/>
    <cellStyle name="一般 4 2 4 5 2 2" xfId="7755" xr:uid="{00000000-0005-0000-0000-00006F350000}"/>
    <cellStyle name="一般 4 2 4 5 2 2 2" xfId="24373" xr:uid="{00000000-0005-0000-0000-000070350000}"/>
    <cellStyle name="一般 4 2 4 5 2 3" xfId="12940" xr:uid="{00000000-0005-0000-0000-000071350000}"/>
    <cellStyle name="一般 4 2 4 5 2 3 2" xfId="29558" xr:uid="{00000000-0005-0000-0000-000072350000}"/>
    <cellStyle name="一般 4 2 4 5 2 4" xfId="19188" xr:uid="{00000000-0005-0000-0000-000073350000}"/>
    <cellStyle name="一般 4 2 4 5 2 5" xfId="34749" xr:uid="{00000000-0005-0000-0000-000074350000}"/>
    <cellStyle name="一般 4 2 4 5 3" xfId="2725" xr:uid="{00000000-0005-0000-0000-000075350000}"/>
    <cellStyle name="一般 4 2 4 5 3 2" xfId="8815" xr:uid="{00000000-0005-0000-0000-000076350000}"/>
    <cellStyle name="一般 4 2 4 5 3 2 2" xfId="25433" xr:uid="{00000000-0005-0000-0000-000077350000}"/>
    <cellStyle name="一般 4 2 4 5 3 3" xfId="14000" xr:uid="{00000000-0005-0000-0000-000078350000}"/>
    <cellStyle name="一般 4 2 4 5 3 3 2" xfId="30618" xr:uid="{00000000-0005-0000-0000-000079350000}"/>
    <cellStyle name="一般 4 2 4 5 3 4" xfId="20248" xr:uid="{00000000-0005-0000-0000-00007A350000}"/>
    <cellStyle name="一般 4 2 4 5 3 5" xfId="35809" xr:uid="{00000000-0005-0000-0000-00007B350000}"/>
    <cellStyle name="一般 4 2 4 5 4" xfId="3785" xr:uid="{00000000-0005-0000-0000-00007C350000}"/>
    <cellStyle name="一般 4 2 4 5 4 2" xfId="9875" xr:uid="{00000000-0005-0000-0000-00007D350000}"/>
    <cellStyle name="一般 4 2 4 5 4 2 2" xfId="26493" xr:uid="{00000000-0005-0000-0000-00007E350000}"/>
    <cellStyle name="一般 4 2 4 5 4 3" xfId="15060" xr:uid="{00000000-0005-0000-0000-00007F350000}"/>
    <cellStyle name="一般 4 2 4 5 4 3 2" xfId="31678" xr:uid="{00000000-0005-0000-0000-000080350000}"/>
    <cellStyle name="一般 4 2 4 5 4 4" xfId="21308" xr:uid="{00000000-0005-0000-0000-000081350000}"/>
    <cellStyle name="一般 4 2 4 5 4 5" xfId="36869" xr:uid="{00000000-0005-0000-0000-000082350000}"/>
    <cellStyle name="一般 4 2 4 5 5" xfId="4845" xr:uid="{00000000-0005-0000-0000-000083350000}"/>
    <cellStyle name="一般 4 2 4 5 5 2" xfId="10935" xr:uid="{00000000-0005-0000-0000-000084350000}"/>
    <cellStyle name="一般 4 2 4 5 5 2 2" xfId="27553" xr:uid="{00000000-0005-0000-0000-000085350000}"/>
    <cellStyle name="一般 4 2 4 5 5 3" xfId="16120" xr:uid="{00000000-0005-0000-0000-000086350000}"/>
    <cellStyle name="一般 4 2 4 5 5 3 2" xfId="32738" xr:uid="{00000000-0005-0000-0000-000087350000}"/>
    <cellStyle name="一般 4 2 4 5 5 4" xfId="22368" xr:uid="{00000000-0005-0000-0000-000088350000}"/>
    <cellStyle name="一般 4 2 4 5 5 5" xfId="37929" xr:uid="{00000000-0005-0000-0000-000089350000}"/>
    <cellStyle name="一般 4 2 4 5 6" xfId="6695" xr:uid="{00000000-0005-0000-0000-00008A350000}"/>
    <cellStyle name="一般 4 2 4 5 6 2" xfId="23313" xr:uid="{00000000-0005-0000-0000-00008B350000}"/>
    <cellStyle name="一般 4 2 4 5 7" xfId="11880" xr:uid="{00000000-0005-0000-0000-00008C350000}"/>
    <cellStyle name="一般 4 2 4 5 7 2" xfId="28498" xr:uid="{00000000-0005-0000-0000-00008D350000}"/>
    <cellStyle name="一般 4 2 4 5 8" xfId="18128" xr:uid="{00000000-0005-0000-0000-00008E350000}"/>
    <cellStyle name="一般 4 2 4 5 9" xfId="17186" xr:uid="{00000000-0005-0000-0000-00008F350000}"/>
    <cellStyle name="一般 4 2 4 6" xfId="723" xr:uid="{00000000-0005-0000-0000-000090350000}"/>
    <cellStyle name="一般 4 2 4 6 10" xfId="33807" xr:uid="{00000000-0005-0000-0000-000091350000}"/>
    <cellStyle name="一般 4 2 4 6 2" xfId="1783" xr:uid="{00000000-0005-0000-0000-000092350000}"/>
    <cellStyle name="一般 4 2 4 6 2 2" xfId="7873" xr:uid="{00000000-0005-0000-0000-000093350000}"/>
    <cellStyle name="一般 4 2 4 6 2 2 2" xfId="24491" xr:uid="{00000000-0005-0000-0000-000094350000}"/>
    <cellStyle name="一般 4 2 4 6 2 3" xfId="13058" xr:uid="{00000000-0005-0000-0000-000095350000}"/>
    <cellStyle name="一般 4 2 4 6 2 3 2" xfId="29676" xr:uid="{00000000-0005-0000-0000-000096350000}"/>
    <cellStyle name="一般 4 2 4 6 2 4" xfId="19306" xr:uid="{00000000-0005-0000-0000-000097350000}"/>
    <cellStyle name="一般 4 2 4 6 2 5" xfId="34867" xr:uid="{00000000-0005-0000-0000-000098350000}"/>
    <cellStyle name="一般 4 2 4 6 3" xfId="2843" xr:uid="{00000000-0005-0000-0000-000099350000}"/>
    <cellStyle name="一般 4 2 4 6 3 2" xfId="8933" xr:uid="{00000000-0005-0000-0000-00009A350000}"/>
    <cellStyle name="一般 4 2 4 6 3 2 2" xfId="25551" xr:uid="{00000000-0005-0000-0000-00009B350000}"/>
    <cellStyle name="一般 4 2 4 6 3 3" xfId="14118" xr:uid="{00000000-0005-0000-0000-00009C350000}"/>
    <cellStyle name="一般 4 2 4 6 3 3 2" xfId="30736" xr:uid="{00000000-0005-0000-0000-00009D350000}"/>
    <cellStyle name="一般 4 2 4 6 3 4" xfId="20366" xr:uid="{00000000-0005-0000-0000-00009E350000}"/>
    <cellStyle name="一般 4 2 4 6 3 5" xfId="35927" xr:uid="{00000000-0005-0000-0000-00009F350000}"/>
    <cellStyle name="一般 4 2 4 6 4" xfId="3903" xr:uid="{00000000-0005-0000-0000-0000A0350000}"/>
    <cellStyle name="一般 4 2 4 6 4 2" xfId="9993" xr:uid="{00000000-0005-0000-0000-0000A1350000}"/>
    <cellStyle name="一般 4 2 4 6 4 2 2" xfId="26611" xr:uid="{00000000-0005-0000-0000-0000A2350000}"/>
    <cellStyle name="一般 4 2 4 6 4 3" xfId="15178" xr:uid="{00000000-0005-0000-0000-0000A3350000}"/>
    <cellStyle name="一般 4 2 4 6 4 3 2" xfId="31796" xr:uid="{00000000-0005-0000-0000-0000A4350000}"/>
    <cellStyle name="一般 4 2 4 6 4 4" xfId="21426" xr:uid="{00000000-0005-0000-0000-0000A5350000}"/>
    <cellStyle name="一般 4 2 4 6 4 5" xfId="36987" xr:uid="{00000000-0005-0000-0000-0000A6350000}"/>
    <cellStyle name="一般 4 2 4 6 5" xfId="4963" xr:uid="{00000000-0005-0000-0000-0000A7350000}"/>
    <cellStyle name="一般 4 2 4 6 5 2" xfId="11053" xr:uid="{00000000-0005-0000-0000-0000A8350000}"/>
    <cellStyle name="一般 4 2 4 6 5 2 2" xfId="27671" xr:uid="{00000000-0005-0000-0000-0000A9350000}"/>
    <cellStyle name="一般 4 2 4 6 5 3" xfId="16238" xr:uid="{00000000-0005-0000-0000-0000AA350000}"/>
    <cellStyle name="一般 4 2 4 6 5 3 2" xfId="32856" xr:uid="{00000000-0005-0000-0000-0000AB350000}"/>
    <cellStyle name="一般 4 2 4 6 5 4" xfId="22486" xr:uid="{00000000-0005-0000-0000-0000AC350000}"/>
    <cellStyle name="一般 4 2 4 6 5 5" xfId="38047" xr:uid="{00000000-0005-0000-0000-0000AD350000}"/>
    <cellStyle name="一般 4 2 4 6 6" xfId="6813" xr:uid="{00000000-0005-0000-0000-0000AE350000}"/>
    <cellStyle name="一般 4 2 4 6 6 2" xfId="23431" xr:uid="{00000000-0005-0000-0000-0000AF350000}"/>
    <cellStyle name="一般 4 2 4 6 7" xfId="11998" xr:uid="{00000000-0005-0000-0000-0000B0350000}"/>
    <cellStyle name="一般 4 2 4 6 7 2" xfId="28616" xr:uid="{00000000-0005-0000-0000-0000B1350000}"/>
    <cellStyle name="一般 4 2 4 6 8" xfId="18246" xr:uid="{00000000-0005-0000-0000-0000B2350000}"/>
    <cellStyle name="一般 4 2 4 6 9" xfId="17304" xr:uid="{00000000-0005-0000-0000-0000B3350000}"/>
    <cellStyle name="一般 4 2 4 7" xfId="841" xr:uid="{00000000-0005-0000-0000-0000B4350000}"/>
    <cellStyle name="一般 4 2 4 7 10" xfId="33925" xr:uid="{00000000-0005-0000-0000-0000B5350000}"/>
    <cellStyle name="一般 4 2 4 7 2" xfId="1901" xr:uid="{00000000-0005-0000-0000-0000B6350000}"/>
    <cellStyle name="一般 4 2 4 7 2 2" xfId="7991" xr:uid="{00000000-0005-0000-0000-0000B7350000}"/>
    <cellStyle name="一般 4 2 4 7 2 2 2" xfId="24609" xr:uid="{00000000-0005-0000-0000-0000B8350000}"/>
    <cellStyle name="一般 4 2 4 7 2 3" xfId="13176" xr:uid="{00000000-0005-0000-0000-0000B9350000}"/>
    <cellStyle name="一般 4 2 4 7 2 3 2" xfId="29794" xr:uid="{00000000-0005-0000-0000-0000BA350000}"/>
    <cellStyle name="一般 4 2 4 7 2 4" xfId="19424" xr:uid="{00000000-0005-0000-0000-0000BB350000}"/>
    <cellStyle name="一般 4 2 4 7 2 5" xfId="34985" xr:uid="{00000000-0005-0000-0000-0000BC350000}"/>
    <cellStyle name="一般 4 2 4 7 3" xfId="2961" xr:uid="{00000000-0005-0000-0000-0000BD350000}"/>
    <cellStyle name="一般 4 2 4 7 3 2" xfId="9051" xr:uid="{00000000-0005-0000-0000-0000BE350000}"/>
    <cellStyle name="一般 4 2 4 7 3 2 2" xfId="25669" xr:uid="{00000000-0005-0000-0000-0000BF350000}"/>
    <cellStyle name="一般 4 2 4 7 3 3" xfId="14236" xr:uid="{00000000-0005-0000-0000-0000C0350000}"/>
    <cellStyle name="一般 4 2 4 7 3 3 2" xfId="30854" xr:uid="{00000000-0005-0000-0000-0000C1350000}"/>
    <cellStyle name="一般 4 2 4 7 3 4" xfId="20484" xr:uid="{00000000-0005-0000-0000-0000C2350000}"/>
    <cellStyle name="一般 4 2 4 7 3 5" xfId="36045" xr:uid="{00000000-0005-0000-0000-0000C3350000}"/>
    <cellStyle name="一般 4 2 4 7 4" xfId="4021" xr:uid="{00000000-0005-0000-0000-0000C4350000}"/>
    <cellStyle name="一般 4 2 4 7 4 2" xfId="10111" xr:uid="{00000000-0005-0000-0000-0000C5350000}"/>
    <cellStyle name="一般 4 2 4 7 4 2 2" xfId="26729" xr:uid="{00000000-0005-0000-0000-0000C6350000}"/>
    <cellStyle name="一般 4 2 4 7 4 3" xfId="15296" xr:uid="{00000000-0005-0000-0000-0000C7350000}"/>
    <cellStyle name="一般 4 2 4 7 4 3 2" xfId="31914" xr:uid="{00000000-0005-0000-0000-0000C8350000}"/>
    <cellStyle name="一般 4 2 4 7 4 4" xfId="21544" xr:uid="{00000000-0005-0000-0000-0000C9350000}"/>
    <cellStyle name="一般 4 2 4 7 4 5" xfId="37105" xr:uid="{00000000-0005-0000-0000-0000CA350000}"/>
    <cellStyle name="一般 4 2 4 7 5" xfId="5081" xr:uid="{00000000-0005-0000-0000-0000CB350000}"/>
    <cellStyle name="一般 4 2 4 7 5 2" xfId="11171" xr:uid="{00000000-0005-0000-0000-0000CC350000}"/>
    <cellStyle name="一般 4 2 4 7 5 2 2" xfId="27789" xr:uid="{00000000-0005-0000-0000-0000CD350000}"/>
    <cellStyle name="一般 4 2 4 7 5 3" xfId="16356" xr:uid="{00000000-0005-0000-0000-0000CE350000}"/>
    <cellStyle name="一般 4 2 4 7 5 3 2" xfId="32974" xr:uid="{00000000-0005-0000-0000-0000CF350000}"/>
    <cellStyle name="一般 4 2 4 7 5 4" xfId="22604" xr:uid="{00000000-0005-0000-0000-0000D0350000}"/>
    <cellStyle name="一般 4 2 4 7 5 5" xfId="38165" xr:uid="{00000000-0005-0000-0000-0000D1350000}"/>
    <cellStyle name="一般 4 2 4 7 6" xfId="6931" xr:uid="{00000000-0005-0000-0000-0000D2350000}"/>
    <cellStyle name="一般 4 2 4 7 6 2" xfId="23549" xr:uid="{00000000-0005-0000-0000-0000D3350000}"/>
    <cellStyle name="一般 4 2 4 7 7" xfId="12116" xr:uid="{00000000-0005-0000-0000-0000D4350000}"/>
    <cellStyle name="一般 4 2 4 7 7 2" xfId="28734" xr:uid="{00000000-0005-0000-0000-0000D5350000}"/>
    <cellStyle name="一般 4 2 4 7 8" xfId="18364" xr:uid="{00000000-0005-0000-0000-0000D6350000}"/>
    <cellStyle name="一般 4 2 4 7 9" xfId="17422" xr:uid="{00000000-0005-0000-0000-0000D7350000}"/>
    <cellStyle name="一般 4 2 4 8" xfId="959" xr:uid="{00000000-0005-0000-0000-0000D8350000}"/>
    <cellStyle name="一般 4 2 4 8 10" xfId="34043" xr:uid="{00000000-0005-0000-0000-0000D9350000}"/>
    <cellStyle name="一般 4 2 4 8 2" xfId="2019" xr:uid="{00000000-0005-0000-0000-0000DA350000}"/>
    <cellStyle name="一般 4 2 4 8 2 2" xfId="8109" xr:uid="{00000000-0005-0000-0000-0000DB350000}"/>
    <cellStyle name="一般 4 2 4 8 2 2 2" xfId="24727" xr:uid="{00000000-0005-0000-0000-0000DC350000}"/>
    <cellStyle name="一般 4 2 4 8 2 3" xfId="13294" xr:uid="{00000000-0005-0000-0000-0000DD350000}"/>
    <cellStyle name="一般 4 2 4 8 2 3 2" xfId="29912" xr:uid="{00000000-0005-0000-0000-0000DE350000}"/>
    <cellStyle name="一般 4 2 4 8 2 4" xfId="19542" xr:uid="{00000000-0005-0000-0000-0000DF350000}"/>
    <cellStyle name="一般 4 2 4 8 2 5" xfId="35103" xr:uid="{00000000-0005-0000-0000-0000E0350000}"/>
    <cellStyle name="一般 4 2 4 8 3" xfId="3079" xr:uid="{00000000-0005-0000-0000-0000E1350000}"/>
    <cellStyle name="一般 4 2 4 8 3 2" xfId="9169" xr:uid="{00000000-0005-0000-0000-0000E2350000}"/>
    <cellStyle name="一般 4 2 4 8 3 2 2" xfId="25787" xr:uid="{00000000-0005-0000-0000-0000E3350000}"/>
    <cellStyle name="一般 4 2 4 8 3 3" xfId="14354" xr:uid="{00000000-0005-0000-0000-0000E4350000}"/>
    <cellStyle name="一般 4 2 4 8 3 3 2" xfId="30972" xr:uid="{00000000-0005-0000-0000-0000E5350000}"/>
    <cellStyle name="一般 4 2 4 8 3 4" xfId="20602" xr:uid="{00000000-0005-0000-0000-0000E6350000}"/>
    <cellStyle name="一般 4 2 4 8 3 5" xfId="36163" xr:uid="{00000000-0005-0000-0000-0000E7350000}"/>
    <cellStyle name="一般 4 2 4 8 4" xfId="4139" xr:uid="{00000000-0005-0000-0000-0000E8350000}"/>
    <cellStyle name="一般 4 2 4 8 4 2" xfId="10229" xr:uid="{00000000-0005-0000-0000-0000E9350000}"/>
    <cellStyle name="一般 4 2 4 8 4 2 2" xfId="26847" xr:uid="{00000000-0005-0000-0000-0000EA350000}"/>
    <cellStyle name="一般 4 2 4 8 4 3" xfId="15414" xr:uid="{00000000-0005-0000-0000-0000EB350000}"/>
    <cellStyle name="一般 4 2 4 8 4 3 2" xfId="32032" xr:uid="{00000000-0005-0000-0000-0000EC350000}"/>
    <cellStyle name="一般 4 2 4 8 4 4" xfId="21662" xr:uid="{00000000-0005-0000-0000-0000ED350000}"/>
    <cellStyle name="一般 4 2 4 8 4 5" xfId="37223" xr:uid="{00000000-0005-0000-0000-0000EE350000}"/>
    <cellStyle name="一般 4 2 4 8 5" xfId="5199" xr:uid="{00000000-0005-0000-0000-0000EF350000}"/>
    <cellStyle name="一般 4 2 4 8 5 2" xfId="11289" xr:uid="{00000000-0005-0000-0000-0000F0350000}"/>
    <cellStyle name="一般 4 2 4 8 5 2 2" xfId="27907" xr:uid="{00000000-0005-0000-0000-0000F1350000}"/>
    <cellStyle name="一般 4 2 4 8 5 3" xfId="16474" xr:uid="{00000000-0005-0000-0000-0000F2350000}"/>
    <cellStyle name="一般 4 2 4 8 5 3 2" xfId="33092" xr:uid="{00000000-0005-0000-0000-0000F3350000}"/>
    <cellStyle name="一般 4 2 4 8 5 4" xfId="22722" xr:uid="{00000000-0005-0000-0000-0000F4350000}"/>
    <cellStyle name="一般 4 2 4 8 5 5" xfId="38283" xr:uid="{00000000-0005-0000-0000-0000F5350000}"/>
    <cellStyle name="一般 4 2 4 8 6" xfId="7049" xr:uid="{00000000-0005-0000-0000-0000F6350000}"/>
    <cellStyle name="一般 4 2 4 8 6 2" xfId="23667" xr:uid="{00000000-0005-0000-0000-0000F7350000}"/>
    <cellStyle name="一般 4 2 4 8 7" xfId="12234" xr:uid="{00000000-0005-0000-0000-0000F8350000}"/>
    <cellStyle name="一般 4 2 4 8 7 2" xfId="28852" xr:uid="{00000000-0005-0000-0000-0000F9350000}"/>
    <cellStyle name="一般 4 2 4 8 8" xfId="18482" xr:uid="{00000000-0005-0000-0000-0000FA350000}"/>
    <cellStyle name="一般 4 2 4 8 9" xfId="17540" xr:uid="{00000000-0005-0000-0000-0000FB350000}"/>
    <cellStyle name="一般 4 2 4 9" xfId="1184" xr:uid="{00000000-0005-0000-0000-0000FC350000}"/>
    <cellStyle name="一般 4 2 4 9 2" xfId="2244" xr:uid="{00000000-0005-0000-0000-0000FD350000}"/>
    <cellStyle name="一般 4 2 4 9 2 2" xfId="8334" xr:uid="{00000000-0005-0000-0000-0000FE350000}"/>
    <cellStyle name="一般 4 2 4 9 2 2 2" xfId="24952" xr:uid="{00000000-0005-0000-0000-0000FF350000}"/>
    <cellStyle name="一般 4 2 4 9 2 3" xfId="13519" xr:uid="{00000000-0005-0000-0000-000000360000}"/>
    <cellStyle name="一般 4 2 4 9 2 3 2" xfId="30137" xr:uid="{00000000-0005-0000-0000-000001360000}"/>
    <cellStyle name="一般 4 2 4 9 2 4" xfId="19767" xr:uid="{00000000-0005-0000-0000-000002360000}"/>
    <cellStyle name="一般 4 2 4 9 2 5" xfId="35328" xr:uid="{00000000-0005-0000-0000-000003360000}"/>
    <cellStyle name="一般 4 2 4 9 3" xfId="3304" xr:uid="{00000000-0005-0000-0000-000004360000}"/>
    <cellStyle name="一般 4 2 4 9 3 2" xfId="9394" xr:uid="{00000000-0005-0000-0000-000005360000}"/>
    <cellStyle name="一般 4 2 4 9 3 2 2" xfId="26012" xr:uid="{00000000-0005-0000-0000-000006360000}"/>
    <cellStyle name="一般 4 2 4 9 3 3" xfId="14579" xr:uid="{00000000-0005-0000-0000-000007360000}"/>
    <cellStyle name="一般 4 2 4 9 3 3 2" xfId="31197" xr:uid="{00000000-0005-0000-0000-000008360000}"/>
    <cellStyle name="一般 4 2 4 9 3 4" xfId="20827" xr:uid="{00000000-0005-0000-0000-000009360000}"/>
    <cellStyle name="一般 4 2 4 9 3 5" xfId="36388" xr:uid="{00000000-0005-0000-0000-00000A360000}"/>
    <cellStyle name="一般 4 2 4 9 4" xfId="4364" xr:uid="{00000000-0005-0000-0000-00000B360000}"/>
    <cellStyle name="一般 4 2 4 9 4 2" xfId="10454" xr:uid="{00000000-0005-0000-0000-00000C360000}"/>
    <cellStyle name="一般 4 2 4 9 4 2 2" xfId="27072" xr:uid="{00000000-0005-0000-0000-00000D360000}"/>
    <cellStyle name="一般 4 2 4 9 4 3" xfId="15639" xr:uid="{00000000-0005-0000-0000-00000E360000}"/>
    <cellStyle name="一般 4 2 4 9 4 3 2" xfId="32257" xr:uid="{00000000-0005-0000-0000-00000F360000}"/>
    <cellStyle name="一般 4 2 4 9 4 4" xfId="21887" xr:uid="{00000000-0005-0000-0000-000010360000}"/>
    <cellStyle name="一般 4 2 4 9 4 5" xfId="37448" xr:uid="{00000000-0005-0000-0000-000011360000}"/>
    <cellStyle name="一般 4 2 4 9 5" xfId="7274" xr:uid="{00000000-0005-0000-0000-000012360000}"/>
    <cellStyle name="一般 4 2 4 9 5 2" xfId="23892" xr:uid="{00000000-0005-0000-0000-000013360000}"/>
    <cellStyle name="一般 4 2 4 9 6" xfId="12459" xr:uid="{00000000-0005-0000-0000-000014360000}"/>
    <cellStyle name="一般 4 2 4 9 6 2" xfId="29077" xr:uid="{00000000-0005-0000-0000-000015360000}"/>
    <cellStyle name="一般 4 2 4 9 7" xfId="18707" xr:uid="{00000000-0005-0000-0000-000016360000}"/>
    <cellStyle name="一般 4 2 4 9 8" xfId="16705" xr:uid="{00000000-0005-0000-0000-000017360000}"/>
    <cellStyle name="一般 4 2 4 9 9" xfId="34268" xr:uid="{00000000-0005-0000-0000-000018360000}"/>
    <cellStyle name="一般 4 2 5" xfId="168" xr:uid="{00000000-0005-0000-0000-000019360000}"/>
    <cellStyle name="一般 4 2 5 10" xfId="2063" xr:uid="{00000000-0005-0000-0000-00001A360000}"/>
    <cellStyle name="一般 4 2 5 10 2" xfId="8153" xr:uid="{00000000-0005-0000-0000-00001B360000}"/>
    <cellStyle name="一般 4 2 5 10 2 2" xfId="24771" xr:uid="{00000000-0005-0000-0000-00001C360000}"/>
    <cellStyle name="一般 4 2 5 10 3" xfId="13338" xr:uid="{00000000-0005-0000-0000-00001D360000}"/>
    <cellStyle name="一般 4 2 5 10 3 2" xfId="29956" xr:uid="{00000000-0005-0000-0000-00001E360000}"/>
    <cellStyle name="一般 4 2 5 10 4" xfId="19586" xr:uid="{00000000-0005-0000-0000-00001F360000}"/>
    <cellStyle name="一般 4 2 5 10 5" xfId="35147" xr:uid="{00000000-0005-0000-0000-000020360000}"/>
    <cellStyle name="一般 4 2 5 11" xfId="3123" xr:uid="{00000000-0005-0000-0000-000021360000}"/>
    <cellStyle name="一般 4 2 5 11 2" xfId="9213" xr:uid="{00000000-0005-0000-0000-000022360000}"/>
    <cellStyle name="一般 4 2 5 11 2 2" xfId="25831" xr:uid="{00000000-0005-0000-0000-000023360000}"/>
    <cellStyle name="一般 4 2 5 11 3" xfId="14398" xr:uid="{00000000-0005-0000-0000-000024360000}"/>
    <cellStyle name="一般 4 2 5 11 3 2" xfId="31016" xr:uid="{00000000-0005-0000-0000-000025360000}"/>
    <cellStyle name="一般 4 2 5 11 4" xfId="20646" xr:uid="{00000000-0005-0000-0000-000026360000}"/>
    <cellStyle name="一般 4 2 5 11 5" xfId="36207" xr:uid="{00000000-0005-0000-0000-000027360000}"/>
    <cellStyle name="一般 4 2 5 12" xfId="4183" xr:uid="{00000000-0005-0000-0000-000028360000}"/>
    <cellStyle name="一般 4 2 5 12 2" xfId="10273" xr:uid="{00000000-0005-0000-0000-000029360000}"/>
    <cellStyle name="一般 4 2 5 12 2 2" xfId="26891" xr:uid="{00000000-0005-0000-0000-00002A360000}"/>
    <cellStyle name="一般 4 2 5 12 3" xfId="15458" xr:uid="{00000000-0005-0000-0000-00002B360000}"/>
    <cellStyle name="一般 4 2 5 12 3 2" xfId="32076" xr:uid="{00000000-0005-0000-0000-00002C360000}"/>
    <cellStyle name="一般 4 2 5 12 4" xfId="21706" xr:uid="{00000000-0005-0000-0000-00002D360000}"/>
    <cellStyle name="一般 4 2 5 12 5" xfId="37267" xr:uid="{00000000-0005-0000-0000-00002E360000}"/>
    <cellStyle name="一般 4 2 5 13" xfId="6258" xr:uid="{00000000-0005-0000-0000-00002F360000}"/>
    <cellStyle name="一般 4 2 5 13 2" xfId="22876" xr:uid="{00000000-0005-0000-0000-000030360000}"/>
    <cellStyle name="一般 4 2 5 14" xfId="11443" xr:uid="{00000000-0005-0000-0000-000031360000}"/>
    <cellStyle name="一般 4 2 5 14 2" xfId="28061" xr:uid="{00000000-0005-0000-0000-000032360000}"/>
    <cellStyle name="一般 4 2 5 15" xfId="17679" xr:uid="{00000000-0005-0000-0000-000033360000}"/>
    <cellStyle name="一般 4 2 5 16" xfId="16524" xr:uid="{00000000-0005-0000-0000-000034360000}"/>
    <cellStyle name="一般 4 2 5 17" xfId="33252" xr:uid="{00000000-0005-0000-0000-000035360000}"/>
    <cellStyle name="一般 4 2 5 2" xfId="290" xr:uid="{00000000-0005-0000-0000-000036360000}"/>
    <cellStyle name="一般 4 2 5 2 10" xfId="33373" xr:uid="{00000000-0005-0000-0000-000037360000}"/>
    <cellStyle name="一般 4 2 5 2 2" xfId="1349" xr:uid="{00000000-0005-0000-0000-000038360000}"/>
    <cellStyle name="一般 4 2 5 2 2 2" xfId="7439" xr:uid="{00000000-0005-0000-0000-000039360000}"/>
    <cellStyle name="一般 4 2 5 2 2 2 2" xfId="24057" xr:uid="{00000000-0005-0000-0000-00003A360000}"/>
    <cellStyle name="一般 4 2 5 2 2 3" xfId="12624" xr:uid="{00000000-0005-0000-0000-00003B360000}"/>
    <cellStyle name="一般 4 2 5 2 2 3 2" xfId="29242" xr:uid="{00000000-0005-0000-0000-00003C360000}"/>
    <cellStyle name="一般 4 2 5 2 2 4" xfId="18872" xr:uid="{00000000-0005-0000-0000-00003D360000}"/>
    <cellStyle name="一般 4 2 5 2 2 5" xfId="34433" xr:uid="{00000000-0005-0000-0000-00003E360000}"/>
    <cellStyle name="一般 4 2 5 2 3" xfId="2409" xr:uid="{00000000-0005-0000-0000-00003F360000}"/>
    <cellStyle name="一般 4 2 5 2 3 2" xfId="8499" xr:uid="{00000000-0005-0000-0000-000040360000}"/>
    <cellStyle name="一般 4 2 5 2 3 2 2" xfId="25117" xr:uid="{00000000-0005-0000-0000-000041360000}"/>
    <cellStyle name="一般 4 2 5 2 3 3" xfId="13684" xr:uid="{00000000-0005-0000-0000-000042360000}"/>
    <cellStyle name="一般 4 2 5 2 3 3 2" xfId="30302" xr:uid="{00000000-0005-0000-0000-000043360000}"/>
    <cellStyle name="一般 4 2 5 2 3 4" xfId="19932" xr:uid="{00000000-0005-0000-0000-000044360000}"/>
    <cellStyle name="一般 4 2 5 2 3 5" xfId="35493" xr:uid="{00000000-0005-0000-0000-000045360000}"/>
    <cellStyle name="一般 4 2 5 2 4" xfId="3469" xr:uid="{00000000-0005-0000-0000-000046360000}"/>
    <cellStyle name="一般 4 2 5 2 4 2" xfId="9559" xr:uid="{00000000-0005-0000-0000-000047360000}"/>
    <cellStyle name="一般 4 2 5 2 4 2 2" xfId="26177" xr:uid="{00000000-0005-0000-0000-000048360000}"/>
    <cellStyle name="一般 4 2 5 2 4 3" xfId="14744" xr:uid="{00000000-0005-0000-0000-000049360000}"/>
    <cellStyle name="一般 4 2 5 2 4 3 2" xfId="31362" xr:uid="{00000000-0005-0000-0000-00004A360000}"/>
    <cellStyle name="一般 4 2 5 2 4 4" xfId="20992" xr:uid="{00000000-0005-0000-0000-00004B360000}"/>
    <cellStyle name="一般 4 2 5 2 4 5" xfId="36553" xr:uid="{00000000-0005-0000-0000-00004C360000}"/>
    <cellStyle name="一般 4 2 5 2 5" xfId="4529" xr:uid="{00000000-0005-0000-0000-00004D360000}"/>
    <cellStyle name="一般 4 2 5 2 5 2" xfId="10619" xr:uid="{00000000-0005-0000-0000-00004E360000}"/>
    <cellStyle name="一般 4 2 5 2 5 2 2" xfId="27237" xr:uid="{00000000-0005-0000-0000-00004F360000}"/>
    <cellStyle name="一般 4 2 5 2 5 3" xfId="15804" xr:uid="{00000000-0005-0000-0000-000050360000}"/>
    <cellStyle name="一般 4 2 5 2 5 3 2" xfId="32422" xr:uid="{00000000-0005-0000-0000-000051360000}"/>
    <cellStyle name="一般 4 2 5 2 5 4" xfId="22052" xr:uid="{00000000-0005-0000-0000-000052360000}"/>
    <cellStyle name="一般 4 2 5 2 5 5" xfId="37613" xr:uid="{00000000-0005-0000-0000-000053360000}"/>
    <cellStyle name="一般 4 2 5 2 6" xfId="6379" xr:uid="{00000000-0005-0000-0000-000054360000}"/>
    <cellStyle name="一般 4 2 5 2 6 2" xfId="22997" xr:uid="{00000000-0005-0000-0000-000055360000}"/>
    <cellStyle name="一般 4 2 5 2 7" xfId="11564" xr:uid="{00000000-0005-0000-0000-000056360000}"/>
    <cellStyle name="一般 4 2 5 2 7 2" xfId="28182" xr:uid="{00000000-0005-0000-0000-000057360000}"/>
    <cellStyle name="一般 4 2 5 2 8" xfId="17812" xr:uid="{00000000-0005-0000-0000-000058360000}"/>
    <cellStyle name="一般 4 2 5 2 9" xfId="16870" xr:uid="{00000000-0005-0000-0000-000059360000}"/>
    <cellStyle name="一般 4 2 5 3" xfId="413" xr:uid="{00000000-0005-0000-0000-00005A360000}"/>
    <cellStyle name="一般 4 2 5 3 10" xfId="33497" xr:uid="{00000000-0005-0000-0000-00005B360000}"/>
    <cellStyle name="一般 4 2 5 3 2" xfId="1473" xr:uid="{00000000-0005-0000-0000-00005C360000}"/>
    <cellStyle name="一般 4 2 5 3 2 2" xfId="7563" xr:uid="{00000000-0005-0000-0000-00005D360000}"/>
    <cellStyle name="一般 4 2 5 3 2 2 2" xfId="24181" xr:uid="{00000000-0005-0000-0000-00005E360000}"/>
    <cellStyle name="一般 4 2 5 3 2 3" xfId="12748" xr:uid="{00000000-0005-0000-0000-00005F360000}"/>
    <cellStyle name="一般 4 2 5 3 2 3 2" xfId="29366" xr:uid="{00000000-0005-0000-0000-000060360000}"/>
    <cellStyle name="一般 4 2 5 3 2 4" xfId="18996" xr:uid="{00000000-0005-0000-0000-000061360000}"/>
    <cellStyle name="一般 4 2 5 3 2 5" xfId="34557" xr:uid="{00000000-0005-0000-0000-000062360000}"/>
    <cellStyle name="一般 4 2 5 3 3" xfId="2533" xr:uid="{00000000-0005-0000-0000-000063360000}"/>
    <cellStyle name="一般 4 2 5 3 3 2" xfId="8623" xr:uid="{00000000-0005-0000-0000-000064360000}"/>
    <cellStyle name="一般 4 2 5 3 3 2 2" xfId="25241" xr:uid="{00000000-0005-0000-0000-000065360000}"/>
    <cellStyle name="一般 4 2 5 3 3 3" xfId="13808" xr:uid="{00000000-0005-0000-0000-000066360000}"/>
    <cellStyle name="一般 4 2 5 3 3 3 2" xfId="30426" xr:uid="{00000000-0005-0000-0000-000067360000}"/>
    <cellStyle name="一般 4 2 5 3 3 4" xfId="20056" xr:uid="{00000000-0005-0000-0000-000068360000}"/>
    <cellStyle name="一般 4 2 5 3 3 5" xfId="35617" xr:uid="{00000000-0005-0000-0000-000069360000}"/>
    <cellStyle name="一般 4 2 5 3 4" xfId="3593" xr:uid="{00000000-0005-0000-0000-00006A360000}"/>
    <cellStyle name="一般 4 2 5 3 4 2" xfId="9683" xr:uid="{00000000-0005-0000-0000-00006B360000}"/>
    <cellStyle name="一般 4 2 5 3 4 2 2" xfId="26301" xr:uid="{00000000-0005-0000-0000-00006C360000}"/>
    <cellStyle name="一般 4 2 5 3 4 3" xfId="14868" xr:uid="{00000000-0005-0000-0000-00006D360000}"/>
    <cellStyle name="一般 4 2 5 3 4 3 2" xfId="31486" xr:uid="{00000000-0005-0000-0000-00006E360000}"/>
    <cellStyle name="一般 4 2 5 3 4 4" xfId="21116" xr:uid="{00000000-0005-0000-0000-00006F360000}"/>
    <cellStyle name="一般 4 2 5 3 4 5" xfId="36677" xr:uid="{00000000-0005-0000-0000-000070360000}"/>
    <cellStyle name="一般 4 2 5 3 5" xfId="4653" xr:uid="{00000000-0005-0000-0000-000071360000}"/>
    <cellStyle name="一般 4 2 5 3 5 2" xfId="10743" xr:uid="{00000000-0005-0000-0000-000072360000}"/>
    <cellStyle name="一般 4 2 5 3 5 2 2" xfId="27361" xr:uid="{00000000-0005-0000-0000-000073360000}"/>
    <cellStyle name="一般 4 2 5 3 5 3" xfId="15928" xr:uid="{00000000-0005-0000-0000-000074360000}"/>
    <cellStyle name="一般 4 2 5 3 5 3 2" xfId="32546" xr:uid="{00000000-0005-0000-0000-000075360000}"/>
    <cellStyle name="一般 4 2 5 3 5 4" xfId="22176" xr:uid="{00000000-0005-0000-0000-000076360000}"/>
    <cellStyle name="一般 4 2 5 3 5 5" xfId="37737" xr:uid="{00000000-0005-0000-0000-000077360000}"/>
    <cellStyle name="一般 4 2 5 3 6" xfId="6503" xr:uid="{00000000-0005-0000-0000-000078360000}"/>
    <cellStyle name="一般 4 2 5 3 6 2" xfId="23121" xr:uid="{00000000-0005-0000-0000-000079360000}"/>
    <cellStyle name="一般 4 2 5 3 7" xfId="11688" xr:uid="{00000000-0005-0000-0000-00007A360000}"/>
    <cellStyle name="一般 4 2 5 3 7 2" xfId="28306" xr:uid="{00000000-0005-0000-0000-00007B360000}"/>
    <cellStyle name="一般 4 2 5 3 8" xfId="17936" xr:uid="{00000000-0005-0000-0000-00007C360000}"/>
    <cellStyle name="一般 4 2 5 3 9" xfId="16994" xr:uid="{00000000-0005-0000-0000-00007D360000}"/>
    <cellStyle name="一般 4 2 5 4" xfId="531" xr:uid="{00000000-0005-0000-0000-00007E360000}"/>
    <cellStyle name="一般 4 2 5 4 10" xfId="33615" xr:uid="{00000000-0005-0000-0000-00007F360000}"/>
    <cellStyle name="一般 4 2 5 4 2" xfId="1591" xr:uid="{00000000-0005-0000-0000-000080360000}"/>
    <cellStyle name="一般 4 2 5 4 2 2" xfId="7681" xr:uid="{00000000-0005-0000-0000-000081360000}"/>
    <cellStyle name="一般 4 2 5 4 2 2 2" xfId="24299" xr:uid="{00000000-0005-0000-0000-000082360000}"/>
    <cellStyle name="一般 4 2 5 4 2 3" xfId="12866" xr:uid="{00000000-0005-0000-0000-000083360000}"/>
    <cellStyle name="一般 4 2 5 4 2 3 2" xfId="29484" xr:uid="{00000000-0005-0000-0000-000084360000}"/>
    <cellStyle name="一般 4 2 5 4 2 4" xfId="19114" xr:uid="{00000000-0005-0000-0000-000085360000}"/>
    <cellStyle name="一般 4 2 5 4 2 5" xfId="34675" xr:uid="{00000000-0005-0000-0000-000086360000}"/>
    <cellStyle name="一般 4 2 5 4 3" xfId="2651" xr:uid="{00000000-0005-0000-0000-000087360000}"/>
    <cellStyle name="一般 4 2 5 4 3 2" xfId="8741" xr:uid="{00000000-0005-0000-0000-000088360000}"/>
    <cellStyle name="一般 4 2 5 4 3 2 2" xfId="25359" xr:uid="{00000000-0005-0000-0000-000089360000}"/>
    <cellStyle name="一般 4 2 5 4 3 3" xfId="13926" xr:uid="{00000000-0005-0000-0000-00008A360000}"/>
    <cellStyle name="一般 4 2 5 4 3 3 2" xfId="30544" xr:uid="{00000000-0005-0000-0000-00008B360000}"/>
    <cellStyle name="一般 4 2 5 4 3 4" xfId="20174" xr:uid="{00000000-0005-0000-0000-00008C360000}"/>
    <cellStyle name="一般 4 2 5 4 3 5" xfId="35735" xr:uid="{00000000-0005-0000-0000-00008D360000}"/>
    <cellStyle name="一般 4 2 5 4 4" xfId="3711" xr:uid="{00000000-0005-0000-0000-00008E360000}"/>
    <cellStyle name="一般 4 2 5 4 4 2" xfId="9801" xr:uid="{00000000-0005-0000-0000-00008F360000}"/>
    <cellStyle name="一般 4 2 5 4 4 2 2" xfId="26419" xr:uid="{00000000-0005-0000-0000-000090360000}"/>
    <cellStyle name="一般 4 2 5 4 4 3" xfId="14986" xr:uid="{00000000-0005-0000-0000-000091360000}"/>
    <cellStyle name="一般 4 2 5 4 4 3 2" xfId="31604" xr:uid="{00000000-0005-0000-0000-000092360000}"/>
    <cellStyle name="一般 4 2 5 4 4 4" xfId="21234" xr:uid="{00000000-0005-0000-0000-000093360000}"/>
    <cellStyle name="一般 4 2 5 4 4 5" xfId="36795" xr:uid="{00000000-0005-0000-0000-000094360000}"/>
    <cellStyle name="一般 4 2 5 4 5" xfId="4771" xr:uid="{00000000-0005-0000-0000-000095360000}"/>
    <cellStyle name="一般 4 2 5 4 5 2" xfId="10861" xr:uid="{00000000-0005-0000-0000-000096360000}"/>
    <cellStyle name="一般 4 2 5 4 5 2 2" xfId="27479" xr:uid="{00000000-0005-0000-0000-000097360000}"/>
    <cellStyle name="一般 4 2 5 4 5 3" xfId="16046" xr:uid="{00000000-0005-0000-0000-000098360000}"/>
    <cellStyle name="一般 4 2 5 4 5 3 2" xfId="32664" xr:uid="{00000000-0005-0000-0000-000099360000}"/>
    <cellStyle name="一般 4 2 5 4 5 4" xfId="22294" xr:uid="{00000000-0005-0000-0000-00009A360000}"/>
    <cellStyle name="一般 4 2 5 4 5 5" xfId="37855" xr:uid="{00000000-0005-0000-0000-00009B360000}"/>
    <cellStyle name="一般 4 2 5 4 6" xfId="6621" xr:uid="{00000000-0005-0000-0000-00009C360000}"/>
    <cellStyle name="一般 4 2 5 4 6 2" xfId="23239" xr:uid="{00000000-0005-0000-0000-00009D360000}"/>
    <cellStyle name="一般 4 2 5 4 7" xfId="11806" xr:uid="{00000000-0005-0000-0000-00009E360000}"/>
    <cellStyle name="一般 4 2 5 4 7 2" xfId="28424" xr:uid="{00000000-0005-0000-0000-00009F360000}"/>
    <cellStyle name="一般 4 2 5 4 8" xfId="18054" xr:uid="{00000000-0005-0000-0000-0000A0360000}"/>
    <cellStyle name="一般 4 2 5 4 9" xfId="17112" xr:uid="{00000000-0005-0000-0000-0000A1360000}"/>
    <cellStyle name="一般 4 2 5 5" xfId="649" xr:uid="{00000000-0005-0000-0000-0000A2360000}"/>
    <cellStyle name="一般 4 2 5 5 10" xfId="33733" xr:uid="{00000000-0005-0000-0000-0000A3360000}"/>
    <cellStyle name="一般 4 2 5 5 2" xfId="1709" xr:uid="{00000000-0005-0000-0000-0000A4360000}"/>
    <cellStyle name="一般 4 2 5 5 2 2" xfId="7799" xr:uid="{00000000-0005-0000-0000-0000A5360000}"/>
    <cellStyle name="一般 4 2 5 5 2 2 2" xfId="24417" xr:uid="{00000000-0005-0000-0000-0000A6360000}"/>
    <cellStyle name="一般 4 2 5 5 2 3" xfId="12984" xr:uid="{00000000-0005-0000-0000-0000A7360000}"/>
    <cellStyle name="一般 4 2 5 5 2 3 2" xfId="29602" xr:uid="{00000000-0005-0000-0000-0000A8360000}"/>
    <cellStyle name="一般 4 2 5 5 2 4" xfId="19232" xr:uid="{00000000-0005-0000-0000-0000A9360000}"/>
    <cellStyle name="一般 4 2 5 5 2 5" xfId="34793" xr:uid="{00000000-0005-0000-0000-0000AA360000}"/>
    <cellStyle name="一般 4 2 5 5 3" xfId="2769" xr:uid="{00000000-0005-0000-0000-0000AB360000}"/>
    <cellStyle name="一般 4 2 5 5 3 2" xfId="8859" xr:uid="{00000000-0005-0000-0000-0000AC360000}"/>
    <cellStyle name="一般 4 2 5 5 3 2 2" xfId="25477" xr:uid="{00000000-0005-0000-0000-0000AD360000}"/>
    <cellStyle name="一般 4 2 5 5 3 3" xfId="14044" xr:uid="{00000000-0005-0000-0000-0000AE360000}"/>
    <cellStyle name="一般 4 2 5 5 3 3 2" xfId="30662" xr:uid="{00000000-0005-0000-0000-0000AF360000}"/>
    <cellStyle name="一般 4 2 5 5 3 4" xfId="20292" xr:uid="{00000000-0005-0000-0000-0000B0360000}"/>
    <cellStyle name="一般 4 2 5 5 3 5" xfId="35853" xr:uid="{00000000-0005-0000-0000-0000B1360000}"/>
    <cellStyle name="一般 4 2 5 5 4" xfId="3829" xr:uid="{00000000-0005-0000-0000-0000B2360000}"/>
    <cellStyle name="一般 4 2 5 5 4 2" xfId="9919" xr:uid="{00000000-0005-0000-0000-0000B3360000}"/>
    <cellStyle name="一般 4 2 5 5 4 2 2" xfId="26537" xr:uid="{00000000-0005-0000-0000-0000B4360000}"/>
    <cellStyle name="一般 4 2 5 5 4 3" xfId="15104" xr:uid="{00000000-0005-0000-0000-0000B5360000}"/>
    <cellStyle name="一般 4 2 5 5 4 3 2" xfId="31722" xr:uid="{00000000-0005-0000-0000-0000B6360000}"/>
    <cellStyle name="一般 4 2 5 5 4 4" xfId="21352" xr:uid="{00000000-0005-0000-0000-0000B7360000}"/>
    <cellStyle name="一般 4 2 5 5 4 5" xfId="36913" xr:uid="{00000000-0005-0000-0000-0000B8360000}"/>
    <cellStyle name="一般 4 2 5 5 5" xfId="4889" xr:uid="{00000000-0005-0000-0000-0000B9360000}"/>
    <cellStyle name="一般 4 2 5 5 5 2" xfId="10979" xr:uid="{00000000-0005-0000-0000-0000BA360000}"/>
    <cellStyle name="一般 4 2 5 5 5 2 2" xfId="27597" xr:uid="{00000000-0005-0000-0000-0000BB360000}"/>
    <cellStyle name="一般 4 2 5 5 5 3" xfId="16164" xr:uid="{00000000-0005-0000-0000-0000BC360000}"/>
    <cellStyle name="一般 4 2 5 5 5 3 2" xfId="32782" xr:uid="{00000000-0005-0000-0000-0000BD360000}"/>
    <cellStyle name="一般 4 2 5 5 5 4" xfId="22412" xr:uid="{00000000-0005-0000-0000-0000BE360000}"/>
    <cellStyle name="一般 4 2 5 5 5 5" xfId="37973" xr:uid="{00000000-0005-0000-0000-0000BF360000}"/>
    <cellStyle name="一般 4 2 5 5 6" xfId="6739" xr:uid="{00000000-0005-0000-0000-0000C0360000}"/>
    <cellStyle name="一般 4 2 5 5 6 2" xfId="23357" xr:uid="{00000000-0005-0000-0000-0000C1360000}"/>
    <cellStyle name="一般 4 2 5 5 7" xfId="11924" xr:uid="{00000000-0005-0000-0000-0000C2360000}"/>
    <cellStyle name="一般 4 2 5 5 7 2" xfId="28542" xr:uid="{00000000-0005-0000-0000-0000C3360000}"/>
    <cellStyle name="一般 4 2 5 5 8" xfId="18172" xr:uid="{00000000-0005-0000-0000-0000C4360000}"/>
    <cellStyle name="一般 4 2 5 5 9" xfId="17230" xr:uid="{00000000-0005-0000-0000-0000C5360000}"/>
    <cellStyle name="一般 4 2 5 6" xfId="767" xr:uid="{00000000-0005-0000-0000-0000C6360000}"/>
    <cellStyle name="一般 4 2 5 6 10" xfId="33851" xr:uid="{00000000-0005-0000-0000-0000C7360000}"/>
    <cellStyle name="一般 4 2 5 6 2" xfId="1827" xr:uid="{00000000-0005-0000-0000-0000C8360000}"/>
    <cellStyle name="一般 4 2 5 6 2 2" xfId="7917" xr:uid="{00000000-0005-0000-0000-0000C9360000}"/>
    <cellStyle name="一般 4 2 5 6 2 2 2" xfId="24535" xr:uid="{00000000-0005-0000-0000-0000CA360000}"/>
    <cellStyle name="一般 4 2 5 6 2 3" xfId="13102" xr:uid="{00000000-0005-0000-0000-0000CB360000}"/>
    <cellStyle name="一般 4 2 5 6 2 3 2" xfId="29720" xr:uid="{00000000-0005-0000-0000-0000CC360000}"/>
    <cellStyle name="一般 4 2 5 6 2 4" xfId="19350" xr:uid="{00000000-0005-0000-0000-0000CD360000}"/>
    <cellStyle name="一般 4 2 5 6 2 5" xfId="34911" xr:uid="{00000000-0005-0000-0000-0000CE360000}"/>
    <cellStyle name="一般 4 2 5 6 3" xfId="2887" xr:uid="{00000000-0005-0000-0000-0000CF360000}"/>
    <cellStyle name="一般 4 2 5 6 3 2" xfId="8977" xr:uid="{00000000-0005-0000-0000-0000D0360000}"/>
    <cellStyle name="一般 4 2 5 6 3 2 2" xfId="25595" xr:uid="{00000000-0005-0000-0000-0000D1360000}"/>
    <cellStyle name="一般 4 2 5 6 3 3" xfId="14162" xr:uid="{00000000-0005-0000-0000-0000D2360000}"/>
    <cellStyle name="一般 4 2 5 6 3 3 2" xfId="30780" xr:uid="{00000000-0005-0000-0000-0000D3360000}"/>
    <cellStyle name="一般 4 2 5 6 3 4" xfId="20410" xr:uid="{00000000-0005-0000-0000-0000D4360000}"/>
    <cellStyle name="一般 4 2 5 6 3 5" xfId="35971" xr:uid="{00000000-0005-0000-0000-0000D5360000}"/>
    <cellStyle name="一般 4 2 5 6 4" xfId="3947" xr:uid="{00000000-0005-0000-0000-0000D6360000}"/>
    <cellStyle name="一般 4 2 5 6 4 2" xfId="10037" xr:uid="{00000000-0005-0000-0000-0000D7360000}"/>
    <cellStyle name="一般 4 2 5 6 4 2 2" xfId="26655" xr:uid="{00000000-0005-0000-0000-0000D8360000}"/>
    <cellStyle name="一般 4 2 5 6 4 3" xfId="15222" xr:uid="{00000000-0005-0000-0000-0000D9360000}"/>
    <cellStyle name="一般 4 2 5 6 4 3 2" xfId="31840" xr:uid="{00000000-0005-0000-0000-0000DA360000}"/>
    <cellStyle name="一般 4 2 5 6 4 4" xfId="21470" xr:uid="{00000000-0005-0000-0000-0000DB360000}"/>
    <cellStyle name="一般 4 2 5 6 4 5" xfId="37031" xr:uid="{00000000-0005-0000-0000-0000DC360000}"/>
    <cellStyle name="一般 4 2 5 6 5" xfId="5007" xr:uid="{00000000-0005-0000-0000-0000DD360000}"/>
    <cellStyle name="一般 4 2 5 6 5 2" xfId="11097" xr:uid="{00000000-0005-0000-0000-0000DE360000}"/>
    <cellStyle name="一般 4 2 5 6 5 2 2" xfId="27715" xr:uid="{00000000-0005-0000-0000-0000DF360000}"/>
    <cellStyle name="一般 4 2 5 6 5 3" xfId="16282" xr:uid="{00000000-0005-0000-0000-0000E0360000}"/>
    <cellStyle name="一般 4 2 5 6 5 3 2" xfId="32900" xr:uid="{00000000-0005-0000-0000-0000E1360000}"/>
    <cellStyle name="一般 4 2 5 6 5 4" xfId="22530" xr:uid="{00000000-0005-0000-0000-0000E2360000}"/>
    <cellStyle name="一般 4 2 5 6 5 5" xfId="38091" xr:uid="{00000000-0005-0000-0000-0000E3360000}"/>
    <cellStyle name="一般 4 2 5 6 6" xfId="6857" xr:uid="{00000000-0005-0000-0000-0000E4360000}"/>
    <cellStyle name="一般 4 2 5 6 6 2" xfId="23475" xr:uid="{00000000-0005-0000-0000-0000E5360000}"/>
    <cellStyle name="一般 4 2 5 6 7" xfId="12042" xr:uid="{00000000-0005-0000-0000-0000E6360000}"/>
    <cellStyle name="一般 4 2 5 6 7 2" xfId="28660" xr:uid="{00000000-0005-0000-0000-0000E7360000}"/>
    <cellStyle name="一般 4 2 5 6 8" xfId="18290" xr:uid="{00000000-0005-0000-0000-0000E8360000}"/>
    <cellStyle name="一般 4 2 5 6 9" xfId="17348" xr:uid="{00000000-0005-0000-0000-0000E9360000}"/>
    <cellStyle name="一般 4 2 5 7" xfId="885" xr:uid="{00000000-0005-0000-0000-0000EA360000}"/>
    <cellStyle name="一般 4 2 5 7 10" xfId="33969" xr:uid="{00000000-0005-0000-0000-0000EB360000}"/>
    <cellStyle name="一般 4 2 5 7 2" xfId="1945" xr:uid="{00000000-0005-0000-0000-0000EC360000}"/>
    <cellStyle name="一般 4 2 5 7 2 2" xfId="8035" xr:uid="{00000000-0005-0000-0000-0000ED360000}"/>
    <cellStyle name="一般 4 2 5 7 2 2 2" xfId="24653" xr:uid="{00000000-0005-0000-0000-0000EE360000}"/>
    <cellStyle name="一般 4 2 5 7 2 3" xfId="13220" xr:uid="{00000000-0005-0000-0000-0000EF360000}"/>
    <cellStyle name="一般 4 2 5 7 2 3 2" xfId="29838" xr:uid="{00000000-0005-0000-0000-0000F0360000}"/>
    <cellStyle name="一般 4 2 5 7 2 4" xfId="19468" xr:uid="{00000000-0005-0000-0000-0000F1360000}"/>
    <cellStyle name="一般 4 2 5 7 2 5" xfId="35029" xr:uid="{00000000-0005-0000-0000-0000F2360000}"/>
    <cellStyle name="一般 4 2 5 7 3" xfId="3005" xr:uid="{00000000-0005-0000-0000-0000F3360000}"/>
    <cellStyle name="一般 4 2 5 7 3 2" xfId="9095" xr:uid="{00000000-0005-0000-0000-0000F4360000}"/>
    <cellStyle name="一般 4 2 5 7 3 2 2" xfId="25713" xr:uid="{00000000-0005-0000-0000-0000F5360000}"/>
    <cellStyle name="一般 4 2 5 7 3 3" xfId="14280" xr:uid="{00000000-0005-0000-0000-0000F6360000}"/>
    <cellStyle name="一般 4 2 5 7 3 3 2" xfId="30898" xr:uid="{00000000-0005-0000-0000-0000F7360000}"/>
    <cellStyle name="一般 4 2 5 7 3 4" xfId="20528" xr:uid="{00000000-0005-0000-0000-0000F8360000}"/>
    <cellStyle name="一般 4 2 5 7 3 5" xfId="36089" xr:uid="{00000000-0005-0000-0000-0000F9360000}"/>
    <cellStyle name="一般 4 2 5 7 4" xfId="4065" xr:uid="{00000000-0005-0000-0000-0000FA360000}"/>
    <cellStyle name="一般 4 2 5 7 4 2" xfId="10155" xr:uid="{00000000-0005-0000-0000-0000FB360000}"/>
    <cellStyle name="一般 4 2 5 7 4 2 2" xfId="26773" xr:uid="{00000000-0005-0000-0000-0000FC360000}"/>
    <cellStyle name="一般 4 2 5 7 4 3" xfId="15340" xr:uid="{00000000-0005-0000-0000-0000FD360000}"/>
    <cellStyle name="一般 4 2 5 7 4 3 2" xfId="31958" xr:uid="{00000000-0005-0000-0000-0000FE360000}"/>
    <cellStyle name="一般 4 2 5 7 4 4" xfId="21588" xr:uid="{00000000-0005-0000-0000-0000FF360000}"/>
    <cellStyle name="一般 4 2 5 7 4 5" xfId="37149" xr:uid="{00000000-0005-0000-0000-000000370000}"/>
    <cellStyle name="一般 4 2 5 7 5" xfId="5125" xr:uid="{00000000-0005-0000-0000-000001370000}"/>
    <cellStyle name="一般 4 2 5 7 5 2" xfId="11215" xr:uid="{00000000-0005-0000-0000-000002370000}"/>
    <cellStyle name="一般 4 2 5 7 5 2 2" xfId="27833" xr:uid="{00000000-0005-0000-0000-000003370000}"/>
    <cellStyle name="一般 4 2 5 7 5 3" xfId="16400" xr:uid="{00000000-0005-0000-0000-000004370000}"/>
    <cellStyle name="一般 4 2 5 7 5 3 2" xfId="33018" xr:uid="{00000000-0005-0000-0000-000005370000}"/>
    <cellStyle name="一般 4 2 5 7 5 4" xfId="22648" xr:uid="{00000000-0005-0000-0000-000006370000}"/>
    <cellStyle name="一般 4 2 5 7 5 5" xfId="38209" xr:uid="{00000000-0005-0000-0000-000007370000}"/>
    <cellStyle name="一般 4 2 5 7 6" xfId="6975" xr:uid="{00000000-0005-0000-0000-000008370000}"/>
    <cellStyle name="一般 4 2 5 7 6 2" xfId="23593" xr:uid="{00000000-0005-0000-0000-000009370000}"/>
    <cellStyle name="一般 4 2 5 7 7" xfId="12160" xr:uid="{00000000-0005-0000-0000-00000A370000}"/>
    <cellStyle name="一般 4 2 5 7 7 2" xfId="28778" xr:uid="{00000000-0005-0000-0000-00000B370000}"/>
    <cellStyle name="一般 4 2 5 7 8" xfId="18408" xr:uid="{00000000-0005-0000-0000-00000C370000}"/>
    <cellStyle name="一般 4 2 5 7 9" xfId="17466" xr:uid="{00000000-0005-0000-0000-00000D370000}"/>
    <cellStyle name="一般 4 2 5 8" xfId="1228" xr:uid="{00000000-0005-0000-0000-00000E370000}"/>
    <cellStyle name="一般 4 2 5 8 2" xfId="2288" xr:uid="{00000000-0005-0000-0000-00000F370000}"/>
    <cellStyle name="一般 4 2 5 8 2 2" xfId="8378" xr:uid="{00000000-0005-0000-0000-000010370000}"/>
    <cellStyle name="一般 4 2 5 8 2 2 2" xfId="24996" xr:uid="{00000000-0005-0000-0000-000011370000}"/>
    <cellStyle name="一般 4 2 5 8 2 3" xfId="13563" xr:uid="{00000000-0005-0000-0000-000012370000}"/>
    <cellStyle name="一般 4 2 5 8 2 3 2" xfId="30181" xr:uid="{00000000-0005-0000-0000-000013370000}"/>
    <cellStyle name="一般 4 2 5 8 2 4" xfId="19811" xr:uid="{00000000-0005-0000-0000-000014370000}"/>
    <cellStyle name="一般 4 2 5 8 2 5" xfId="35372" xr:uid="{00000000-0005-0000-0000-000015370000}"/>
    <cellStyle name="一般 4 2 5 8 3" xfId="3348" xr:uid="{00000000-0005-0000-0000-000016370000}"/>
    <cellStyle name="一般 4 2 5 8 3 2" xfId="9438" xr:uid="{00000000-0005-0000-0000-000017370000}"/>
    <cellStyle name="一般 4 2 5 8 3 2 2" xfId="26056" xr:uid="{00000000-0005-0000-0000-000018370000}"/>
    <cellStyle name="一般 4 2 5 8 3 3" xfId="14623" xr:uid="{00000000-0005-0000-0000-000019370000}"/>
    <cellStyle name="一般 4 2 5 8 3 3 2" xfId="31241" xr:uid="{00000000-0005-0000-0000-00001A370000}"/>
    <cellStyle name="一般 4 2 5 8 3 4" xfId="20871" xr:uid="{00000000-0005-0000-0000-00001B370000}"/>
    <cellStyle name="一般 4 2 5 8 3 5" xfId="36432" xr:uid="{00000000-0005-0000-0000-00001C370000}"/>
    <cellStyle name="一般 4 2 5 8 4" xfId="4408" xr:uid="{00000000-0005-0000-0000-00001D370000}"/>
    <cellStyle name="一般 4 2 5 8 4 2" xfId="10498" xr:uid="{00000000-0005-0000-0000-00001E370000}"/>
    <cellStyle name="一般 4 2 5 8 4 2 2" xfId="27116" xr:uid="{00000000-0005-0000-0000-00001F370000}"/>
    <cellStyle name="一般 4 2 5 8 4 3" xfId="15683" xr:uid="{00000000-0005-0000-0000-000020370000}"/>
    <cellStyle name="一般 4 2 5 8 4 3 2" xfId="32301" xr:uid="{00000000-0005-0000-0000-000021370000}"/>
    <cellStyle name="一般 4 2 5 8 4 4" xfId="21931" xr:uid="{00000000-0005-0000-0000-000022370000}"/>
    <cellStyle name="一般 4 2 5 8 4 5" xfId="37492" xr:uid="{00000000-0005-0000-0000-000023370000}"/>
    <cellStyle name="一般 4 2 5 8 5" xfId="7318" xr:uid="{00000000-0005-0000-0000-000024370000}"/>
    <cellStyle name="一般 4 2 5 8 5 2" xfId="23936" xr:uid="{00000000-0005-0000-0000-000025370000}"/>
    <cellStyle name="一般 4 2 5 8 6" xfId="12503" xr:uid="{00000000-0005-0000-0000-000026370000}"/>
    <cellStyle name="一般 4 2 5 8 6 2" xfId="29121" xr:uid="{00000000-0005-0000-0000-000027370000}"/>
    <cellStyle name="一般 4 2 5 8 7" xfId="18751" xr:uid="{00000000-0005-0000-0000-000028370000}"/>
    <cellStyle name="一般 4 2 5 8 8" xfId="16749" xr:uid="{00000000-0005-0000-0000-000029370000}"/>
    <cellStyle name="一般 4 2 5 8 9" xfId="34312" xr:uid="{00000000-0005-0000-0000-00002A370000}"/>
    <cellStyle name="一般 4 2 5 9" xfId="1003" xr:uid="{00000000-0005-0000-0000-00002B370000}"/>
    <cellStyle name="一般 4 2 5 9 2" xfId="7093" xr:uid="{00000000-0005-0000-0000-00002C370000}"/>
    <cellStyle name="一般 4 2 5 9 2 2" xfId="23711" xr:uid="{00000000-0005-0000-0000-00002D370000}"/>
    <cellStyle name="一般 4 2 5 9 3" xfId="12278" xr:uid="{00000000-0005-0000-0000-00002E370000}"/>
    <cellStyle name="一般 4 2 5 9 3 2" xfId="28896" xr:uid="{00000000-0005-0000-0000-00002F370000}"/>
    <cellStyle name="一般 4 2 5 9 4" xfId="18526" xr:uid="{00000000-0005-0000-0000-000030370000}"/>
    <cellStyle name="一般 4 2 5 9 5" xfId="34087" xr:uid="{00000000-0005-0000-0000-000031370000}"/>
    <cellStyle name="一般 4 2 6" xfId="146" xr:uid="{00000000-0005-0000-0000-000032370000}"/>
    <cellStyle name="一般 4 2 6 10" xfId="33230" xr:uid="{00000000-0005-0000-0000-000033370000}"/>
    <cellStyle name="一般 4 2 6 2" xfId="1206" xr:uid="{00000000-0005-0000-0000-000034370000}"/>
    <cellStyle name="一般 4 2 6 2 2" xfId="7296" xr:uid="{00000000-0005-0000-0000-000035370000}"/>
    <cellStyle name="一般 4 2 6 2 2 2" xfId="23914" xr:uid="{00000000-0005-0000-0000-000036370000}"/>
    <cellStyle name="一般 4 2 6 2 3" xfId="12481" xr:uid="{00000000-0005-0000-0000-000037370000}"/>
    <cellStyle name="一般 4 2 6 2 3 2" xfId="29099" xr:uid="{00000000-0005-0000-0000-000038370000}"/>
    <cellStyle name="一般 4 2 6 2 4" xfId="18729" xr:uid="{00000000-0005-0000-0000-000039370000}"/>
    <cellStyle name="一般 4 2 6 2 5" xfId="34290" xr:uid="{00000000-0005-0000-0000-00003A370000}"/>
    <cellStyle name="一般 4 2 6 3" xfId="2266" xr:uid="{00000000-0005-0000-0000-00003B370000}"/>
    <cellStyle name="一般 4 2 6 3 2" xfId="8356" xr:uid="{00000000-0005-0000-0000-00003C370000}"/>
    <cellStyle name="一般 4 2 6 3 2 2" xfId="24974" xr:uid="{00000000-0005-0000-0000-00003D370000}"/>
    <cellStyle name="一般 4 2 6 3 3" xfId="13541" xr:uid="{00000000-0005-0000-0000-00003E370000}"/>
    <cellStyle name="一般 4 2 6 3 3 2" xfId="30159" xr:uid="{00000000-0005-0000-0000-00003F370000}"/>
    <cellStyle name="一般 4 2 6 3 4" xfId="19789" xr:uid="{00000000-0005-0000-0000-000040370000}"/>
    <cellStyle name="一般 4 2 6 3 5" xfId="35350" xr:uid="{00000000-0005-0000-0000-000041370000}"/>
    <cellStyle name="一般 4 2 6 4" xfId="3326" xr:uid="{00000000-0005-0000-0000-000042370000}"/>
    <cellStyle name="一般 4 2 6 4 2" xfId="9416" xr:uid="{00000000-0005-0000-0000-000043370000}"/>
    <cellStyle name="一般 4 2 6 4 2 2" xfId="26034" xr:uid="{00000000-0005-0000-0000-000044370000}"/>
    <cellStyle name="一般 4 2 6 4 3" xfId="14601" xr:uid="{00000000-0005-0000-0000-000045370000}"/>
    <cellStyle name="一般 4 2 6 4 3 2" xfId="31219" xr:uid="{00000000-0005-0000-0000-000046370000}"/>
    <cellStyle name="一般 4 2 6 4 4" xfId="20849" xr:uid="{00000000-0005-0000-0000-000047370000}"/>
    <cellStyle name="一般 4 2 6 4 5" xfId="36410" xr:uid="{00000000-0005-0000-0000-000048370000}"/>
    <cellStyle name="一般 4 2 6 5" xfId="4386" xr:uid="{00000000-0005-0000-0000-000049370000}"/>
    <cellStyle name="一般 4 2 6 5 2" xfId="10476" xr:uid="{00000000-0005-0000-0000-00004A370000}"/>
    <cellStyle name="一般 4 2 6 5 2 2" xfId="27094" xr:uid="{00000000-0005-0000-0000-00004B370000}"/>
    <cellStyle name="一般 4 2 6 5 3" xfId="15661" xr:uid="{00000000-0005-0000-0000-00004C370000}"/>
    <cellStyle name="一般 4 2 6 5 3 2" xfId="32279" xr:uid="{00000000-0005-0000-0000-00004D370000}"/>
    <cellStyle name="一般 4 2 6 5 4" xfId="21909" xr:uid="{00000000-0005-0000-0000-00004E370000}"/>
    <cellStyle name="一般 4 2 6 5 5" xfId="37470" xr:uid="{00000000-0005-0000-0000-00004F370000}"/>
    <cellStyle name="一般 4 2 6 6" xfId="6236" xr:uid="{00000000-0005-0000-0000-000050370000}"/>
    <cellStyle name="一般 4 2 6 6 2" xfId="22854" xr:uid="{00000000-0005-0000-0000-000051370000}"/>
    <cellStyle name="一般 4 2 6 7" xfId="11421" xr:uid="{00000000-0005-0000-0000-000052370000}"/>
    <cellStyle name="一般 4 2 6 7 2" xfId="28039" xr:uid="{00000000-0005-0000-0000-000053370000}"/>
    <cellStyle name="一般 4 2 6 8" xfId="17657" xr:uid="{00000000-0005-0000-0000-000054370000}"/>
    <cellStyle name="一般 4 2 6 9" xfId="16727" xr:uid="{00000000-0005-0000-0000-000055370000}"/>
    <cellStyle name="一般 4 2 7" xfId="268" xr:uid="{00000000-0005-0000-0000-000056370000}"/>
    <cellStyle name="一般 4 2 7 10" xfId="33351" xr:uid="{00000000-0005-0000-0000-000057370000}"/>
    <cellStyle name="一般 4 2 7 2" xfId="1327" xr:uid="{00000000-0005-0000-0000-000058370000}"/>
    <cellStyle name="一般 4 2 7 2 2" xfId="7417" xr:uid="{00000000-0005-0000-0000-000059370000}"/>
    <cellStyle name="一般 4 2 7 2 2 2" xfId="24035" xr:uid="{00000000-0005-0000-0000-00005A370000}"/>
    <cellStyle name="一般 4 2 7 2 3" xfId="12602" xr:uid="{00000000-0005-0000-0000-00005B370000}"/>
    <cellStyle name="一般 4 2 7 2 3 2" xfId="29220" xr:uid="{00000000-0005-0000-0000-00005C370000}"/>
    <cellStyle name="一般 4 2 7 2 4" xfId="18850" xr:uid="{00000000-0005-0000-0000-00005D370000}"/>
    <cellStyle name="一般 4 2 7 2 5" xfId="34411" xr:uid="{00000000-0005-0000-0000-00005E370000}"/>
    <cellStyle name="一般 4 2 7 3" xfId="2387" xr:uid="{00000000-0005-0000-0000-00005F370000}"/>
    <cellStyle name="一般 4 2 7 3 2" xfId="8477" xr:uid="{00000000-0005-0000-0000-000060370000}"/>
    <cellStyle name="一般 4 2 7 3 2 2" xfId="25095" xr:uid="{00000000-0005-0000-0000-000061370000}"/>
    <cellStyle name="一般 4 2 7 3 3" xfId="13662" xr:uid="{00000000-0005-0000-0000-000062370000}"/>
    <cellStyle name="一般 4 2 7 3 3 2" xfId="30280" xr:uid="{00000000-0005-0000-0000-000063370000}"/>
    <cellStyle name="一般 4 2 7 3 4" xfId="19910" xr:uid="{00000000-0005-0000-0000-000064370000}"/>
    <cellStyle name="一般 4 2 7 3 5" xfId="35471" xr:uid="{00000000-0005-0000-0000-000065370000}"/>
    <cellStyle name="一般 4 2 7 4" xfId="3447" xr:uid="{00000000-0005-0000-0000-000066370000}"/>
    <cellStyle name="一般 4 2 7 4 2" xfId="9537" xr:uid="{00000000-0005-0000-0000-000067370000}"/>
    <cellStyle name="一般 4 2 7 4 2 2" xfId="26155" xr:uid="{00000000-0005-0000-0000-000068370000}"/>
    <cellStyle name="一般 4 2 7 4 3" xfId="14722" xr:uid="{00000000-0005-0000-0000-000069370000}"/>
    <cellStyle name="一般 4 2 7 4 3 2" xfId="31340" xr:uid="{00000000-0005-0000-0000-00006A370000}"/>
    <cellStyle name="一般 4 2 7 4 4" xfId="20970" xr:uid="{00000000-0005-0000-0000-00006B370000}"/>
    <cellStyle name="一般 4 2 7 4 5" xfId="36531" xr:uid="{00000000-0005-0000-0000-00006C370000}"/>
    <cellStyle name="一般 4 2 7 5" xfId="4507" xr:uid="{00000000-0005-0000-0000-00006D370000}"/>
    <cellStyle name="一般 4 2 7 5 2" xfId="10597" xr:uid="{00000000-0005-0000-0000-00006E370000}"/>
    <cellStyle name="一般 4 2 7 5 2 2" xfId="27215" xr:uid="{00000000-0005-0000-0000-00006F370000}"/>
    <cellStyle name="一般 4 2 7 5 3" xfId="15782" xr:uid="{00000000-0005-0000-0000-000070370000}"/>
    <cellStyle name="一般 4 2 7 5 3 2" xfId="32400" xr:uid="{00000000-0005-0000-0000-000071370000}"/>
    <cellStyle name="一般 4 2 7 5 4" xfId="22030" xr:uid="{00000000-0005-0000-0000-000072370000}"/>
    <cellStyle name="一般 4 2 7 5 5" xfId="37591" xr:uid="{00000000-0005-0000-0000-000073370000}"/>
    <cellStyle name="一般 4 2 7 6" xfId="6357" xr:uid="{00000000-0005-0000-0000-000074370000}"/>
    <cellStyle name="一般 4 2 7 6 2" xfId="22975" xr:uid="{00000000-0005-0000-0000-000075370000}"/>
    <cellStyle name="一般 4 2 7 7" xfId="11542" xr:uid="{00000000-0005-0000-0000-000076370000}"/>
    <cellStyle name="一般 4 2 7 7 2" xfId="28160" xr:uid="{00000000-0005-0000-0000-000077370000}"/>
    <cellStyle name="一般 4 2 7 8" xfId="17790" xr:uid="{00000000-0005-0000-0000-000078370000}"/>
    <cellStyle name="一般 4 2 7 9" xfId="16848" xr:uid="{00000000-0005-0000-0000-000079370000}"/>
    <cellStyle name="一般 4 2 8" xfId="391" xr:uid="{00000000-0005-0000-0000-00007A370000}"/>
    <cellStyle name="一般 4 2 8 10" xfId="33475" xr:uid="{00000000-0005-0000-0000-00007B370000}"/>
    <cellStyle name="一般 4 2 8 2" xfId="1451" xr:uid="{00000000-0005-0000-0000-00007C370000}"/>
    <cellStyle name="一般 4 2 8 2 2" xfId="7541" xr:uid="{00000000-0005-0000-0000-00007D370000}"/>
    <cellStyle name="一般 4 2 8 2 2 2" xfId="24159" xr:uid="{00000000-0005-0000-0000-00007E370000}"/>
    <cellStyle name="一般 4 2 8 2 3" xfId="12726" xr:uid="{00000000-0005-0000-0000-00007F370000}"/>
    <cellStyle name="一般 4 2 8 2 3 2" xfId="29344" xr:uid="{00000000-0005-0000-0000-000080370000}"/>
    <cellStyle name="一般 4 2 8 2 4" xfId="18974" xr:uid="{00000000-0005-0000-0000-000081370000}"/>
    <cellStyle name="一般 4 2 8 2 5" xfId="34535" xr:uid="{00000000-0005-0000-0000-000082370000}"/>
    <cellStyle name="一般 4 2 8 3" xfId="2511" xr:uid="{00000000-0005-0000-0000-000083370000}"/>
    <cellStyle name="一般 4 2 8 3 2" xfId="8601" xr:uid="{00000000-0005-0000-0000-000084370000}"/>
    <cellStyle name="一般 4 2 8 3 2 2" xfId="25219" xr:uid="{00000000-0005-0000-0000-000085370000}"/>
    <cellStyle name="一般 4 2 8 3 3" xfId="13786" xr:uid="{00000000-0005-0000-0000-000086370000}"/>
    <cellStyle name="一般 4 2 8 3 3 2" xfId="30404" xr:uid="{00000000-0005-0000-0000-000087370000}"/>
    <cellStyle name="一般 4 2 8 3 4" xfId="20034" xr:uid="{00000000-0005-0000-0000-000088370000}"/>
    <cellStyle name="一般 4 2 8 3 5" xfId="35595" xr:uid="{00000000-0005-0000-0000-000089370000}"/>
    <cellStyle name="一般 4 2 8 4" xfId="3571" xr:uid="{00000000-0005-0000-0000-00008A370000}"/>
    <cellStyle name="一般 4 2 8 4 2" xfId="9661" xr:uid="{00000000-0005-0000-0000-00008B370000}"/>
    <cellStyle name="一般 4 2 8 4 2 2" xfId="26279" xr:uid="{00000000-0005-0000-0000-00008C370000}"/>
    <cellStyle name="一般 4 2 8 4 3" xfId="14846" xr:uid="{00000000-0005-0000-0000-00008D370000}"/>
    <cellStyle name="一般 4 2 8 4 3 2" xfId="31464" xr:uid="{00000000-0005-0000-0000-00008E370000}"/>
    <cellStyle name="一般 4 2 8 4 4" xfId="21094" xr:uid="{00000000-0005-0000-0000-00008F370000}"/>
    <cellStyle name="一般 4 2 8 4 5" xfId="36655" xr:uid="{00000000-0005-0000-0000-000090370000}"/>
    <cellStyle name="一般 4 2 8 5" xfId="4631" xr:uid="{00000000-0005-0000-0000-000091370000}"/>
    <cellStyle name="一般 4 2 8 5 2" xfId="10721" xr:uid="{00000000-0005-0000-0000-000092370000}"/>
    <cellStyle name="一般 4 2 8 5 2 2" xfId="27339" xr:uid="{00000000-0005-0000-0000-000093370000}"/>
    <cellStyle name="一般 4 2 8 5 3" xfId="15906" xr:uid="{00000000-0005-0000-0000-000094370000}"/>
    <cellStyle name="一般 4 2 8 5 3 2" xfId="32524" xr:uid="{00000000-0005-0000-0000-000095370000}"/>
    <cellStyle name="一般 4 2 8 5 4" xfId="22154" xr:uid="{00000000-0005-0000-0000-000096370000}"/>
    <cellStyle name="一般 4 2 8 5 5" xfId="37715" xr:uid="{00000000-0005-0000-0000-000097370000}"/>
    <cellStyle name="一般 4 2 8 6" xfId="6481" xr:uid="{00000000-0005-0000-0000-000098370000}"/>
    <cellStyle name="一般 4 2 8 6 2" xfId="23099" xr:uid="{00000000-0005-0000-0000-000099370000}"/>
    <cellStyle name="一般 4 2 8 7" xfId="11666" xr:uid="{00000000-0005-0000-0000-00009A370000}"/>
    <cellStyle name="一般 4 2 8 7 2" xfId="28284" xr:uid="{00000000-0005-0000-0000-00009B370000}"/>
    <cellStyle name="一般 4 2 8 8" xfId="17914" xr:uid="{00000000-0005-0000-0000-00009C370000}"/>
    <cellStyle name="一般 4 2 8 9" xfId="16972" xr:uid="{00000000-0005-0000-0000-00009D370000}"/>
    <cellStyle name="一般 4 2 9" xfId="509" xr:uid="{00000000-0005-0000-0000-00009E370000}"/>
    <cellStyle name="一般 4 2 9 10" xfId="33593" xr:uid="{00000000-0005-0000-0000-00009F370000}"/>
    <cellStyle name="一般 4 2 9 2" xfId="1569" xr:uid="{00000000-0005-0000-0000-0000A0370000}"/>
    <cellStyle name="一般 4 2 9 2 2" xfId="7659" xr:uid="{00000000-0005-0000-0000-0000A1370000}"/>
    <cellStyle name="一般 4 2 9 2 2 2" xfId="24277" xr:uid="{00000000-0005-0000-0000-0000A2370000}"/>
    <cellStyle name="一般 4 2 9 2 3" xfId="12844" xr:uid="{00000000-0005-0000-0000-0000A3370000}"/>
    <cellStyle name="一般 4 2 9 2 3 2" xfId="29462" xr:uid="{00000000-0005-0000-0000-0000A4370000}"/>
    <cellStyle name="一般 4 2 9 2 4" xfId="19092" xr:uid="{00000000-0005-0000-0000-0000A5370000}"/>
    <cellStyle name="一般 4 2 9 2 5" xfId="34653" xr:uid="{00000000-0005-0000-0000-0000A6370000}"/>
    <cellStyle name="一般 4 2 9 3" xfId="2629" xr:uid="{00000000-0005-0000-0000-0000A7370000}"/>
    <cellStyle name="一般 4 2 9 3 2" xfId="8719" xr:uid="{00000000-0005-0000-0000-0000A8370000}"/>
    <cellStyle name="一般 4 2 9 3 2 2" xfId="25337" xr:uid="{00000000-0005-0000-0000-0000A9370000}"/>
    <cellStyle name="一般 4 2 9 3 3" xfId="13904" xr:uid="{00000000-0005-0000-0000-0000AA370000}"/>
    <cellStyle name="一般 4 2 9 3 3 2" xfId="30522" xr:uid="{00000000-0005-0000-0000-0000AB370000}"/>
    <cellStyle name="一般 4 2 9 3 4" xfId="20152" xr:uid="{00000000-0005-0000-0000-0000AC370000}"/>
    <cellStyle name="一般 4 2 9 3 5" xfId="35713" xr:uid="{00000000-0005-0000-0000-0000AD370000}"/>
    <cellStyle name="一般 4 2 9 4" xfId="3689" xr:uid="{00000000-0005-0000-0000-0000AE370000}"/>
    <cellStyle name="一般 4 2 9 4 2" xfId="9779" xr:uid="{00000000-0005-0000-0000-0000AF370000}"/>
    <cellStyle name="一般 4 2 9 4 2 2" xfId="26397" xr:uid="{00000000-0005-0000-0000-0000B0370000}"/>
    <cellStyle name="一般 4 2 9 4 3" xfId="14964" xr:uid="{00000000-0005-0000-0000-0000B1370000}"/>
    <cellStyle name="一般 4 2 9 4 3 2" xfId="31582" xr:uid="{00000000-0005-0000-0000-0000B2370000}"/>
    <cellStyle name="一般 4 2 9 4 4" xfId="21212" xr:uid="{00000000-0005-0000-0000-0000B3370000}"/>
    <cellStyle name="一般 4 2 9 4 5" xfId="36773" xr:uid="{00000000-0005-0000-0000-0000B4370000}"/>
    <cellStyle name="一般 4 2 9 5" xfId="4749" xr:uid="{00000000-0005-0000-0000-0000B5370000}"/>
    <cellStyle name="一般 4 2 9 5 2" xfId="10839" xr:uid="{00000000-0005-0000-0000-0000B6370000}"/>
    <cellStyle name="一般 4 2 9 5 2 2" xfId="27457" xr:uid="{00000000-0005-0000-0000-0000B7370000}"/>
    <cellStyle name="一般 4 2 9 5 3" xfId="16024" xr:uid="{00000000-0005-0000-0000-0000B8370000}"/>
    <cellStyle name="一般 4 2 9 5 3 2" xfId="32642" xr:uid="{00000000-0005-0000-0000-0000B9370000}"/>
    <cellStyle name="一般 4 2 9 5 4" xfId="22272" xr:uid="{00000000-0005-0000-0000-0000BA370000}"/>
    <cellStyle name="一般 4 2 9 5 5" xfId="37833" xr:uid="{00000000-0005-0000-0000-0000BB370000}"/>
    <cellStyle name="一般 4 2 9 6" xfId="6599" xr:uid="{00000000-0005-0000-0000-0000BC370000}"/>
    <cellStyle name="一般 4 2 9 6 2" xfId="23217" xr:uid="{00000000-0005-0000-0000-0000BD370000}"/>
    <cellStyle name="一般 4 2 9 7" xfId="11784" xr:uid="{00000000-0005-0000-0000-0000BE370000}"/>
    <cellStyle name="一般 4 2 9 7 2" xfId="28402" xr:uid="{00000000-0005-0000-0000-0000BF370000}"/>
    <cellStyle name="一般 4 2 9 8" xfId="18032" xr:uid="{00000000-0005-0000-0000-0000C0370000}"/>
    <cellStyle name="一般 4 2 9 9" xfId="17090" xr:uid="{00000000-0005-0000-0000-0000C1370000}"/>
    <cellStyle name="一般 4 20" xfId="2035" xr:uid="{00000000-0005-0000-0000-0000C2370000}"/>
    <cellStyle name="一般 4 20 2" xfId="8125" xr:uid="{00000000-0005-0000-0000-0000C3370000}"/>
    <cellStyle name="一般 4 20 2 2" xfId="24743" xr:uid="{00000000-0005-0000-0000-0000C4370000}"/>
    <cellStyle name="一般 4 20 3" xfId="13310" xr:uid="{00000000-0005-0000-0000-0000C5370000}"/>
    <cellStyle name="一般 4 20 3 2" xfId="29928" xr:uid="{00000000-0005-0000-0000-0000C6370000}"/>
    <cellStyle name="一般 4 20 4" xfId="19558" xr:uid="{00000000-0005-0000-0000-0000C7370000}"/>
    <cellStyle name="一般 4 20 5" xfId="35119" xr:uid="{00000000-0005-0000-0000-0000C8370000}"/>
    <cellStyle name="一般 4 21" xfId="3095" xr:uid="{00000000-0005-0000-0000-0000C9370000}"/>
    <cellStyle name="一般 4 21 2" xfId="9185" xr:uid="{00000000-0005-0000-0000-0000CA370000}"/>
    <cellStyle name="一般 4 21 2 2" xfId="25803" xr:uid="{00000000-0005-0000-0000-0000CB370000}"/>
    <cellStyle name="一般 4 21 3" xfId="14370" xr:uid="{00000000-0005-0000-0000-0000CC370000}"/>
    <cellStyle name="一般 4 21 3 2" xfId="30988" xr:uid="{00000000-0005-0000-0000-0000CD370000}"/>
    <cellStyle name="一般 4 21 4" xfId="20618" xr:uid="{00000000-0005-0000-0000-0000CE370000}"/>
    <cellStyle name="一般 4 21 5" xfId="36179" xr:uid="{00000000-0005-0000-0000-0000CF370000}"/>
    <cellStyle name="一般 4 22" xfId="4155" xr:uid="{00000000-0005-0000-0000-0000D0370000}"/>
    <cellStyle name="一般 4 22 2" xfId="10245" xr:uid="{00000000-0005-0000-0000-0000D1370000}"/>
    <cellStyle name="一般 4 22 2 2" xfId="26863" xr:uid="{00000000-0005-0000-0000-0000D2370000}"/>
    <cellStyle name="一般 4 22 3" xfId="15430" xr:uid="{00000000-0005-0000-0000-0000D3370000}"/>
    <cellStyle name="一般 4 22 3 2" xfId="32048" xr:uid="{00000000-0005-0000-0000-0000D4370000}"/>
    <cellStyle name="一般 4 22 4" xfId="21678" xr:uid="{00000000-0005-0000-0000-0000D5370000}"/>
    <cellStyle name="一般 4 22 5" xfId="37239" xr:uid="{00000000-0005-0000-0000-0000D6370000}"/>
    <cellStyle name="一般 4 23" xfId="5217" xr:uid="{00000000-0005-0000-0000-0000D7370000}"/>
    <cellStyle name="一般 4 23 2" xfId="16492" xr:uid="{00000000-0005-0000-0000-0000D8370000}"/>
    <cellStyle name="一般 4 23 2 2" xfId="33110" xr:uid="{00000000-0005-0000-0000-0000D9370000}"/>
    <cellStyle name="一般 4 23 3" xfId="22740" xr:uid="{00000000-0005-0000-0000-0000DA370000}"/>
    <cellStyle name="一般 4 23 4" xfId="38301" xr:uid="{00000000-0005-0000-0000-0000DB370000}"/>
    <cellStyle name="一般 4 24" xfId="11307" xr:uid="{00000000-0005-0000-0000-0000DC370000}"/>
    <cellStyle name="一般 4 24 2" xfId="27925" xr:uid="{00000000-0005-0000-0000-0000DD370000}"/>
    <cellStyle name="一般 4 25" xfId="17555" xr:uid="{00000000-0005-0000-0000-0000DE370000}"/>
    <cellStyle name="一般 4 26" xfId="16496" xr:uid="{00000000-0005-0000-0000-0000DF370000}"/>
    <cellStyle name="一般 4 27" xfId="33116" xr:uid="{00000000-0005-0000-0000-0000E0370000}"/>
    <cellStyle name="一般 4 28" xfId="38307" xr:uid="{A37FD26A-3444-4657-A901-EED529174537}"/>
    <cellStyle name="一般 4 29" xfId="38316" xr:uid="{F3B5F13E-8A1B-4FD8-881A-92017B08BFE0}"/>
    <cellStyle name="一般 4 3" xfId="56" xr:uid="{00000000-0005-0000-0000-0000E1370000}"/>
    <cellStyle name="一般 4 3 10" xfId="633" xr:uid="{00000000-0005-0000-0000-0000E2370000}"/>
    <cellStyle name="一般 4 3 10 10" xfId="33717" xr:uid="{00000000-0005-0000-0000-0000E3370000}"/>
    <cellStyle name="一般 4 3 10 2" xfId="1693" xr:uid="{00000000-0005-0000-0000-0000E4370000}"/>
    <cellStyle name="一般 4 3 10 2 2" xfId="7783" xr:uid="{00000000-0005-0000-0000-0000E5370000}"/>
    <cellStyle name="一般 4 3 10 2 2 2" xfId="24401" xr:uid="{00000000-0005-0000-0000-0000E6370000}"/>
    <cellStyle name="一般 4 3 10 2 3" xfId="12968" xr:uid="{00000000-0005-0000-0000-0000E7370000}"/>
    <cellStyle name="一般 4 3 10 2 3 2" xfId="29586" xr:uid="{00000000-0005-0000-0000-0000E8370000}"/>
    <cellStyle name="一般 4 3 10 2 4" xfId="19216" xr:uid="{00000000-0005-0000-0000-0000E9370000}"/>
    <cellStyle name="一般 4 3 10 2 5" xfId="34777" xr:uid="{00000000-0005-0000-0000-0000EA370000}"/>
    <cellStyle name="一般 4 3 10 3" xfId="2753" xr:uid="{00000000-0005-0000-0000-0000EB370000}"/>
    <cellStyle name="一般 4 3 10 3 2" xfId="8843" xr:uid="{00000000-0005-0000-0000-0000EC370000}"/>
    <cellStyle name="一般 4 3 10 3 2 2" xfId="25461" xr:uid="{00000000-0005-0000-0000-0000ED370000}"/>
    <cellStyle name="一般 4 3 10 3 3" xfId="14028" xr:uid="{00000000-0005-0000-0000-0000EE370000}"/>
    <cellStyle name="一般 4 3 10 3 3 2" xfId="30646" xr:uid="{00000000-0005-0000-0000-0000EF370000}"/>
    <cellStyle name="一般 4 3 10 3 4" xfId="20276" xr:uid="{00000000-0005-0000-0000-0000F0370000}"/>
    <cellStyle name="一般 4 3 10 3 5" xfId="35837" xr:uid="{00000000-0005-0000-0000-0000F1370000}"/>
    <cellStyle name="一般 4 3 10 4" xfId="3813" xr:uid="{00000000-0005-0000-0000-0000F2370000}"/>
    <cellStyle name="一般 4 3 10 4 2" xfId="9903" xr:uid="{00000000-0005-0000-0000-0000F3370000}"/>
    <cellStyle name="一般 4 3 10 4 2 2" xfId="26521" xr:uid="{00000000-0005-0000-0000-0000F4370000}"/>
    <cellStyle name="一般 4 3 10 4 3" xfId="15088" xr:uid="{00000000-0005-0000-0000-0000F5370000}"/>
    <cellStyle name="一般 4 3 10 4 3 2" xfId="31706" xr:uid="{00000000-0005-0000-0000-0000F6370000}"/>
    <cellStyle name="一般 4 3 10 4 4" xfId="21336" xr:uid="{00000000-0005-0000-0000-0000F7370000}"/>
    <cellStyle name="一般 4 3 10 4 5" xfId="36897" xr:uid="{00000000-0005-0000-0000-0000F8370000}"/>
    <cellStyle name="一般 4 3 10 5" xfId="4873" xr:uid="{00000000-0005-0000-0000-0000F9370000}"/>
    <cellStyle name="一般 4 3 10 5 2" xfId="10963" xr:uid="{00000000-0005-0000-0000-0000FA370000}"/>
    <cellStyle name="一般 4 3 10 5 2 2" xfId="27581" xr:uid="{00000000-0005-0000-0000-0000FB370000}"/>
    <cellStyle name="一般 4 3 10 5 3" xfId="16148" xr:uid="{00000000-0005-0000-0000-0000FC370000}"/>
    <cellStyle name="一般 4 3 10 5 3 2" xfId="32766" xr:uid="{00000000-0005-0000-0000-0000FD370000}"/>
    <cellStyle name="一般 4 3 10 5 4" xfId="22396" xr:uid="{00000000-0005-0000-0000-0000FE370000}"/>
    <cellStyle name="一般 4 3 10 5 5" xfId="37957" xr:uid="{00000000-0005-0000-0000-0000FF370000}"/>
    <cellStyle name="一般 4 3 10 6" xfId="6723" xr:uid="{00000000-0005-0000-0000-000000380000}"/>
    <cellStyle name="一般 4 3 10 6 2" xfId="23341" xr:uid="{00000000-0005-0000-0000-000001380000}"/>
    <cellStyle name="一般 4 3 10 7" xfId="11908" xr:uid="{00000000-0005-0000-0000-000002380000}"/>
    <cellStyle name="一般 4 3 10 7 2" xfId="28526" xr:uid="{00000000-0005-0000-0000-000003380000}"/>
    <cellStyle name="一般 4 3 10 8" xfId="18156" xr:uid="{00000000-0005-0000-0000-000004380000}"/>
    <cellStyle name="一般 4 3 10 9" xfId="17214" xr:uid="{00000000-0005-0000-0000-000005380000}"/>
    <cellStyle name="一般 4 3 11" xfId="751" xr:uid="{00000000-0005-0000-0000-000006380000}"/>
    <cellStyle name="一般 4 3 11 10" xfId="33835" xr:uid="{00000000-0005-0000-0000-000007380000}"/>
    <cellStyle name="一般 4 3 11 2" xfId="1811" xr:uid="{00000000-0005-0000-0000-000008380000}"/>
    <cellStyle name="一般 4 3 11 2 2" xfId="7901" xr:uid="{00000000-0005-0000-0000-000009380000}"/>
    <cellStyle name="一般 4 3 11 2 2 2" xfId="24519" xr:uid="{00000000-0005-0000-0000-00000A380000}"/>
    <cellStyle name="一般 4 3 11 2 3" xfId="13086" xr:uid="{00000000-0005-0000-0000-00000B380000}"/>
    <cellStyle name="一般 4 3 11 2 3 2" xfId="29704" xr:uid="{00000000-0005-0000-0000-00000C380000}"/>
    <cellStyle name="一般 4 3 11 2 4" xfId="19334" xr:uid="{00000000-0005-0000-0000-00000D380000}"/>
    <cellStyle name="一般 4 3 11 2 5" xfId="34895" xr:uid="{00000000-0005-0000-0000-00000E380000}"/>
    <cellStyle name="一般 4 3 11 3" xfId="2871" xr:uid="{00000000-0005-0000-0000-00000F380000}"/>
    <cellStyle name="一般 4 3 11 3 2" xfId="8961" xr:uid="{00000000-0005-0000-0000-000010380000}"/>
    <cellStyle name="一般 4 3 11 3 2 2" xfId="25579" xr:uid="{00000000-0005-0000-0000-000011380000}"/>
    <cellStyle name="一般 4 3 11 3 3" xfId="14146" xr:uid="{00000000-0005-0000-0000-000012380000}"/>
    <cellStyle name="一般 4 3 11 3 3 2" xfId="30764" xr:uid="{00000000-0005-0000-0000-000013380000}"/>
    <cellStyle name="一般 4 3 11 3 4" xfId="20394" xr:uid="{00000000-0005-0000-0000-000014380000}"/>
    <cellStyle name="一般 4 3 11 3 5" xfId="35955" xr:uid="{00000000-0005-0000-0000-000015380000}"/>
    <cellStyle name="一般 4 3 11 4" xfId="3931" xr:uid="{00000000-0005-0000-0000-000016380000}"/>
    <cellStyle name="一般 4 3 11 4 2" xfId="10021" xr:uid="{00000000-0005-0000-0000-000017380000}"/>
    <cellStyle name="一般 4 3 11 4 2 2" xfId="26639" xr:uid="{00000000-0005-0000-0000-000018380000}"/>
    <cellStyle name="一般 4 3 11 4 3" xfId="15206" xr:uid="{00000000-0005-0000-0000-000019380000}"/>
    <cellStyle name="一般 4 3 11 4 3 2" xfId="31824" xr:uid="{00000000-0005-0000-0000-00001A380000}"/>
    <cellStyle name="一般 4 3 11 4 4" xfId="21454" xr:uid="{00000000-0005-0000-0000-00001B380000}"/>
    <cellStyle name="一般 4 3 11 4 5" xfId="37015" xr:uid="{00000000-0005-0000-0000-00001C380000}"/>
    <cellStyle name="一般 4 3 11 5" xfId="4991" xr:uid="{00000000-0005-0000-0000-00001D380000}"/>
    <cellStyle name="一般 4 3 11 5 2" xfId="11081" xr:uid="{00000000-0005-0000-0000-00001E380000}"/>
    <cellStyle name="一般 4 3 11 5 2 2" xfId="27699" xr:uid="{00000000-0005-0000-0000-00001F380000}"/>
    <cellStyle name="一般 4 3 11 5 3" xfId="16266" xr:uid="{00000000-0005-0000-0000-000020380000}"/>
    <cellStyle name="一般 4 3 11 5 3 2" xfId="32884" xr:uid="{00000000-0005-0000-0000-000021380000}"/>
    <cellStyle name="一般 4 3 11 5 4" xfId="22514" xr:uid="{00000000-0005-0000-0000-000022380000}"/>
    <cellStyle name="一般 4 3 11 5 5" xfId="38075" xr:uid="{00000000-0005-0000-0000-000023380000}"/>
    <cellStyle name="一般 4 3 11 6" xfId="6841" xr:uid="{00000000-0005-0000-0000-000024380000}"/>
    <cellStyle name="一般 4 3 11 6 2" xfId="23459" xr:uid="{00000000-0005-0000-0000-000025380000}"/>
    <cellStyle name="一般 4 3 11 7" xfId="12026" xr:uid="{00000000-0005-0000-0000-000026380000}"/>
    <cellStyle name="一般 4 3 11 7 2" xfId="28644" xr:uid="{00000000-0005-0000-0000-000027380000}"/>
    <cellStyle name="一般 4 3 11 8" xfId="18274" xr:uid="{00000000-0005-0000-0000-000028380000}"/>
    <cellStyle name="一般 4 3 11 9" xfId="17332" xr:uid="{00000000-0005-0000-0000-000029380000}"/>
    <cellStyle name="一般 4 3 12" xfId="869" xr:uid="{00000000-0005-0000-0000-00002A380000}"/>
    <cellStyle name="一般 4 3 12 10" xfId="33953" xr:uid="{00000000-0005-0000-0000-00002B380000}"/>
    <cellStyle name="一般 4 3 12 2" xfId="1929" xr:uid="{00000000-0005-0000-0000-00002C380000}"/>
    <cellStyle name="一般 4 3 12 2 2" xfId="8019" xr:uid="{00000000-0005-0000-0000-00002D380000}"/>
    <cellStyle name="一般 4 3 12 2 2 2" xfId="24637" xr:uid="{00000000-0005-0000-0000-00002E380000}"/>
    <cellStyle name="一般 4 3 12 2 3" xfId="13204" xr:uid="{00000000-0005-0000-0000-00002F380000}"/>
    <cellStyle name="一般 4 3 12 2 3 2" xfId="29822" xr:uid="{00000000-0005-0000-0000-000030380000}"/>
    <cellStyle name="一般 4 3 12 2 4" xfId="19452" xr:uid="{00000000-0005-0000-0000-000031380000}"/>
    <cellStyle name="一般 4 3 12 2 5" xfId="35013" xr:uid="{00000000-0005-0000-0000-000032380000}"/>
    <cellStyle name="一般 4 3 12 3" xfId="2989" xr:uid="{00000000-0005-0000-0000-000033380000}"/>
    <cellStyle name="一般 4 3 12 3 2" xfId="9079" xr:uid="{00000000-0005-0000-0000-000034380000}"/>
    <cellStyle name="一般 4 3 12 3 2 2" xfId="25697" xr:uid="{00000000-0005-0000-0000-000035380000}"/>
    <cellStyle name="一般 4 3 12 3 3" xfId="14264" xr:uid="{00000000-0005-0000-0000-000036380000}"/>
    <cellStyle name="一般 4 3 12 3 3 2" xfId="30882" xr:uid="{00000000-0005-0000-0000-000037380000}"/>
    <cellStyle name="一般 4 3 12 3 4" xfId="20512" xr:uid="{00000000-0005-0000-0000-000038380000}"/>
    <cellStyle name="一般 4 3 12 3 5" xfId="36073" xr:uid="{00000000-0005-0000-0000-000039380000}"/>
    <cellStyle name="一般 4 3 12 4" xfId="4049" xr:uid="{00000000-0005-0000-0000-00003A380000}"/>
    <cellStyle name="一般 4 3 12 4 2" xfId="10139" xr:uid="{00000000-0005-0000-0000-00003B380000}"/>
    <cellStyle name="一般 4 3 12 4 2 2" xfId="26757" xr:uid="{00000000-0005-0000-0000-00003C380000}"/>
    <cellStyle name="一般 4 3 12 4 3" xfId="15324" xr:uid="{00000000-0005-0000-0000-00003D380000}"/>
    <cellStyle name="一般 4 3 12 4 3 2" xfId="31942" xr:uid="{00000000-0005-0000-0000-00003E380000}"/>
    <cellStyle name="一般 4 3 12 4 4" xfId="21572" xr:uid="{00000000-0005-0000-0000-00003F380000}"/>
    <cellStyle name="一般 4 3 12 4 5" xfId="37133" xr:uid="{00000000-0005-0000-0000-000040380000}"/>
    <cellStyle name="一般 4 3 12 5" xfId="5109" xr:uid="{00000000-0005-0000-0000-000041380000}"/>
    <cellStyle name="一般 4 3 12 5 2" xfId="11199" xr:uid="{00000000-0005-0000-0000-000042380000}"/>
    <cellStyle name="一般 4 3 12 5 2 2" xfId="27817" xr:uid="{00000000-0005-0000-0000-000043380000}"/>
    <cellStyle name="一般 4 3 12 5 3" xfId="16384" xr:uid="{00000000-0005-0000-0000-000044380000}"/>
    <cellStyle name="一般 4 3 12 5 3 2" xfId="33002" xr:uid="{00000000-0005-0000-0000-000045380000}"/>
    <cellStyle name="一般 4 3 12 5 4" xfId="22632" xr:uid="{00000000-0005-0000-0000-000046380000}"/>
    <cellStyle name="一般 4 3 12 5 5" xfId="38193" xr:uid="{00000000-0005-0000-0000-000047380000}"/>
    <cellStyle name="一般 4 3 12 6" xfId="6959" xr:uid="{00000000-0005-0000-0000-000048380000}"/>
    <cellStyle name="一般 4 3 12 6 2" xfId="23577" xr:uid="{00000000-0005-0000-0000-000049380000}"/>
    <cellStyle name="一般 4 3 12 7" xfId="12144" xr:uid="{00000000-0005-0000-0000-00004A380000}"/>
    <cellStyle name="一般 4 3 12 7 2" xfId="28762" xr:uid="{00000000-0005-0000-0000-00004B380000}"/>
    <cellStyle name="一般 4 3 12 8" xfId="18392" xr:uid="{00000000-0005-0000-0000-00004C380000}"/>
    <cellStyle name="一般 4 3 12 9" xfId="17450" xr:uid="{00000000-0005-0000-0000-00004D380000}"/>
    <cellStyle name="一般 4 3 13" xfId="1116" xr:uid="{00000000-0005-0000-0000-00004E380000}"/>
    <cellStyle name="一般 4 3 13 2" xfId="2176" xr:uid="{00000000-0005-0000-0000-00004F380000}"/>
    <cellStyle name="一般 4 3 13 2 2" xfId="8266" xr:uid="{00000000-0005-0000-0000-000050380000}"/>
    <cellStyle name="一般 4 3 13 2 2 2" xfId="24884" xr:uid="{00000000-0005-0000-0000-000051380000}"/>
    <cellStyle name="一般 4 3 13 2 3" xfId="13451" xr:uid="{00000000-0005-0000-0000-000052380000}"/>
    <cellStyle name="一般 4 3 13 2 3 2" xfId="30069" xr:uid="{00000000-0005-0000-0000-000053380000}"/>
    <cellStyle name="一般 4 3 13 2 4" xfId="19699" xr:uid="{00000000-0005-0000-0000-000054380000}"/>
    <cellStyle name="一般 4 3 13 2 5" xfId="35260" xr:uid="{00000000-0005-0000-0000-000055380000}"/>
    <cellStyle name="一般 4 3 13 3" xfId="3236" xr:uid="{00000000-0005-0000-0000-000056380000}"/>
    <cellStyle name="一般 4 3 13 3 2" xfId="9326" xr:uid="{00000000-0005-0000-0000-000057380000}"/>
    <cellStyle name="一般 4 3 13 3 2 2" xfId="25944" xr:uid="{00000000-0005-0000-0000-000058380000}"/>
    <cellStyle name="一般 4 3 13 3 3" xfId="14511" xr:uid="{00000000-0005-0000-0000-000059380000}"/>
    <cellStyle name="一般 4 3 13 3 3 2" xfId="31129" xr:uid="{00000000-0005-0000-0000-00005A380000}"/>
    <cellStyle name="一般 4 3 13 3 4" xfId="20759" xr:uid="{00000000-0005-0000-0000-00005B380000}"/>
    <cellStyle name="一般 4 3 13 3 5" xfId="36320" xr:uid="{00000000-0005-0000-0000-00005C380000}"/>
    <cellStyle name="一般 4 3 13 4" xfId="4296" xr:uid="{00000000-0005-0000-0000-00005D380000}"/>
    <cellStyle name="一般 4 3 13 4 2" xfId="10386" xr:uid="{00000000-0005-0000-0000-00005E380000}"/>
    <cellStyle name="一般 4 3 13 4 2 2" xfId="27004" xr:uid="{00000000-0005-0000-0000-00005F380000}"/>
    <cellStyle name="一般 4 3 13 4 3" xfId="15571" xr:uid="{00000000-0005-0000-0000-000060380000}"/>
    <cellStyle name="一般 4 3 13 4 3 2" xfId="32189" xr:uid="{00000000-0005-0000-0000-000061380000}"/>
    <cellStyle name="一般 4 3 13 4 4" xfId="21819" xr:uid="{00000000-0005-0000-0000-000062380000}"/>
    <cellStyle name="一般 4 3 13 4 5" xfId="37380" xr:uid="{00000000-0005-0000-0000-000063380000}"/>
    <cellStyle name="一般 4 3 13 5" xfId="7206" xr:uid="{00000000-0005-0000-0000-000064380000}"/>
    <cellStyle name="一般 4 3 13 5 2" xfId="23824" xr:uid="{00000000-0005-0000-0000-000065380000}"/>
    <cellStyle name="一般 4 3 13 6" xfId="12391" xr:uid="{00000000-0005-0000-0000-000066380000}"/>
    <cellStyle name="一般 4 3 13 6 2" xfId="29009" xr:uid="{00000000-0005-0000-0000-000067380000}"/>
    <cellStyle name="一般 4 3 13 7" xfId="18639" xr:uid="{00000000-0005-0000-0000-000068380000}"/>
    <cellStyle name="一般 4 3 13 8" xfId="16637" xr:uid="{00000000-0005-0000-0000-000069380000}"/>
    <cellStyle name="一般 4 3 13 9" xfId="34200" xr:uid="{00000000-0005-0000-0000-00006A380000}"/>
    <cellStyle name="一般 4 3 14" xfId="987" xr:uid="{00000000-0005-0000-0000-00006B380000}"/>
    <cellStyle name="一般 4 3 14 2" xfId="7077" xr:uid="{00000000-0005-0000-0000-00006C380000}"/>
    <cellStyle name="一般 4 3 14 2 2" xfId="23695" xr:uid="{00000000-0005-0000-0000-00006D380000}"/>
    <cellStyle name="一般 4 3 14 3" xfId="12262" xr:uid="{00000000-0005-0000-0000-00006E380000}"/>
    <cellStyle name="一般 4 3 14 3 2" xfId="28880" xr:uid="{00000000-0005-0000-0000-00006F380000}"/>
    <cellStyle name="一般 4 3 14 4" xfId="18510" xr:uid="{00000000-0005-0000-0000-000070380000}"/>
    <cellStyle name="一般 4 3 14 5" xfId="34071" xr:uid="{00000000-0005-0000-0000-000071380000}"/>
    <cellStyle name="一般 4 3 15" xfId="2047" xr:uid="{00000000-0005-0000-0000-000072380000}"/>
    <cellStyle name="一般 4 3 15 2" xfId="8137" xr:uid="{00000000-0005-0000-0000-000073380000}"/>
    <cellStyle name="一般 4 3 15 2 2" xfId="24755" xr:uid="{00000000-0005-0000-0000-000074380000}"/>
    <cellStyle name="一般 4 3 15 3" xfId="13322" xr:uid="{00000000-0005-0000-0000-000075380000}"/>
    <cellStyle name="一般 4 3 15 3 2" xfId="29940" xr:uid="{00000000-0005-0000-0000-000076380000}"/>
    <cellStyle name="一般 4 3 15 4" xfId="19570" xr:uid="{00000000-0005-0000-0000-000077380000}"/>
    <cellStyle name="一般 4 3 15 5" xfId="35131" xr:uid="{00000000-0005-0000-0000-000078380000}"/>
    <cellStyle name="一般 4 3 16" xfId="3107" xr:uid="{00000000-0005-0000-0000-000079380000}"/>
    <cellStyle name="一般 4 3 16 2" xfId="9197" xr:uid="{00000000-0005-0000-0000-00007A380000}"/>
    <cellStyle name="一般 4 3 16 2 2" xfId="25815" xr:uid="{00000000-0005-0000-0000-00007B380000}"/>
    <cellStyle name="一般 4 3 16 3" xfId="14382" xr:uid="{00000000-0005-0000-0000-00007C380000}"/>
    <cellStyle name="一般 4 3 16 3 2" xfId="31000" xr:uid="{00000000-0005-0000-0000-00007D380000}"/>
    <cellStyle name="一般 4 3 16 4" xfId="20630" xr:uid="{00000000-0005-0000-0000-00007E380000}"/>
    <cellStyle name="一般 4 3 16 5" xfId="36191" xr:uid="{00000000-0005-0000-0000-00007F380000}"/>
    <cellStyle name="一般 4 3 17" xfId="4167" xr:uid="{00000000-0005-0000-0000-000080380000}"/>
    <cellStyle name="一般 4 3 17 2" xfId="10257" xr:uid="{00000000-0005-0000-0000-000081380000}"/>
    <cellStyle name="一般 4 3 17 2 2" xfId="26875" xr:uid="{00000000-0005-0000-0000-000082380000}"/>
    <cellStyle name="一般 4 3 17 3" xfId="15442" xr:uid="{00000000-0005-0000-0000-000083380000}"/>
    <cellStyle name="一般 4 3 17 3 2" xfId="32060" xr:uid="{00000000-0005-0000-0000-000084380000}"/>
    <cellStyle name="一般 4 3 17 4" xfId="21690" xr:uid="{00000000-0005-0000-0000-000085380000}"/>
    <cellStyle name="一般 4 3 17 5" xfId="37251" xr:uid="{00000000-0005-0000-0000-000086380000}"/>
    <cellStyle name="一般 4 3 18" xfId="6146" xr:uid="{00000000-0005-0000-0000-000087380000}"/>
    <cellStyle name="一般 4 3 18 2" xfId="22764" xr:uid="{00000000-0005-0000-0000-000088380000}"/>
    <cellStyle name="一般 4 3 19" xfId="11331" xr:uid="{00000000-0005-0000-0000-000089380000}"/>
    <cellStyle name="一般 4 3 19 2" xfId="27949" xr:uid="{00000000-0005-0000-0000-00008A380000}"/>
    <cellStyle name="一般 4 3 2" xfId="78" xr:uid="{00000000-0005-0000-0000-00008B380000}"/>
    <cellStyle name="一般 4 3 2 10" xfId="1031" xr:uid="{00000000-0005-0000-0000-00008C380000}"/>
    <cellStyle name="一般 4 3 2 10 2" xfId="7121" xr:uid="{00000000-0005-0000-0000-00008D380000}"/>
    <cellStyle name="一般 4 3 2 10 2 2" xfId="23739" xr:uid="{00000000-0005-0000-0000-00008E380000}"/>
    <cellStyle name="一般 4 3 2 10 3" xfId="12306" xr:uid="{00000000-0005-0000-0000-00008F380000}"/>
    <cellStyle name="一般 4 3 2 10 3 2" xfId="28924" xr:uid="{00000000-0005-0000-0000-000090380000}"/>
    <cellStyle name="一般 4 3 2 10 4" xfId="18554" xr:uid="{00000000-0005-0000-0000-000091380000}"/>
    <cellStyle name="一般 4 3 2 10 5" xfId="34115" xr:uid="{00000000-0005-0000-0000-000092380000}"/>
    <cellStyle name="一般 4 3 2 11" xfId="2091" xr:uid="{00000000-0005-0000-0000-000093380000}"/>
    <cellStyle name="一般 4 3 2 11 2" xfId="8181" xr:uid="{00000000-0005-0000-0000-000094380000}"/>
    <cellStyle name="一般 4 3 2 11 2 2" xfId="24799" xr:uid="{00000000-0005-0000-0000-000095380000}"/>
    <cellStyle name="一般 4 3 2 11 3" xfId="13366" xr:uid="{00000000-0005-0000-0000-000096380000}"/>
    <cellStyle name="一般 4 3 2 11 3 2" xfId="29984" xr:uid="{00000000-0005-0000-0000-000097380000}"/>
    <cellStyle name="一般 4 3 2 11 4" xfId="19614" xr:uid="{00000000-0005-0000-0000-000098380000}"/>
    <cellStyle name="一般 4 3 2 11 5" xfId="35175" xr:uid="{00000000-0005-0000-0000-000099380000}"/>
    <cellStyle name="一般 4 3 2 12" xfId="3151" xr:uid="{00000000-0005-0000-0000-00009A380000}"/>
    <cellStyle name="一般 4 3 2 12 2" xfId="9241" xr:uid="{00000000-0005-0000-0000-00009B380000}"/>
    <cellStyle name="一般 4 3 2 12 2 2" xfId="25859" xr:uid="{00000000-0005-0000-0000-00009C380000}"/>
    <cellStyle name="一般 4 3 2 12 3" xfId="14426" xr:uid="{00000000-0005-0000-0000-00009D380000}"/>
    <cellStyle name="一般 4 3 2 12 3 2" xfId="31044" xr:uid="{00000000-0005-0000-0000-00009E380000}"/>
    <cellStyle name="一般 4 3 2 12 4" xfId="20674" xr:uid="{00000000-0005-0000-0000-00009F380000}"/>
    <cellStyle name="一般 4 3 2 12 5" xfId="36235" xr:uid="{00000000-0005-0000-0000-0000A0380000}"/>
    <cellStyle name="一般 4 3 2 13" xfId="4211" xr:uid="{00000000-0005-0000-0000-0000A1380000}"/>
    <cellStyle name="一般 4 3 2 13 2" xfId="10301" xr:uid="{00000000-0005-0000-0000-0000A2380000}"/>
    <cellStyle name="一般 4 3 2 13 2 2" xfId="26919" xr:uid="{00000000-0005-0000-0000-0000A3380000}"/>
    <cellStyle name="一般 4 3 2 13 3" xfId="15486" xr:uid="{00000000-0005-0000-0000-0000A4380000}"/>
    <cellStyle name="一般 4 3 2 13 3 2" xfId="32104" xr:uid="{00000000-0005-0000-0000-0000A5380000}"/>
    <cellStyle name="一般 4 3 2 13 4" xfId="21734" xr:uid="{00000000-0005-0000-0000-0000A6380000}"/>
    <cellStyle name="一般 4 3 2 13 5" xfId="37295" xr:uid="{00000000-0005-0000-0000-0000A7380000}"/>
    <cellStyle name="一般 4 3 2 14" xfId="6168" xr:uid="{00000000-0005-0000-0000-0000A8380000}"/>
    <cellStyle name="一般 4 3 2 14 2" xfId="22786" xr:uid="{00000000-0005-0000-0000-0000A9380000}"/>
    <cellStyle name="一般 4 3 2 15" xfId="11353" xr:uid="{00000000-0005-0000-0000-0000AA380000}"/>
    <cellStyle name="一般 4 3 2 15 2" xfId="27971" xr:uid="{00000000-0005-0000-0000-0000AB380000}"/>
    <cellStyle name="一般 4 3 2 16" xfId="17589" xr:uid="{00000000-0005-0000-0000-0000AC380000}"/>
    <cellStyle name="一般 4 3 2 17" xfId="16552" xr:uid="{00000000-0005-0000-0000-0000AD380000}"/>
    <cellStyle name="一般 4 3 2 18" xfId="33162" xr:uid="{00000000-0005-0000-0000-0000AE380000}"/>
    <cellStyle name="一般 4 3 2 2" xfId="196" xr:uid="{00000000-0005-0000-0000-0000AF380000}"/>
    <cellStyle name="一般 4 3 2 2 10" xfId="33280" xr:uid="{00000000-0005-0000-0000-0000B0380000}"/>
    <cellStyle name="一般 4 3 2 2 2" xfId="1256" xr:uid="{00000000-0005-0000-0000-0000B1380000}"/>
    <cellStyle name="一般 4 3 2 2 2 2" xfId="7346" xr:uid="{00000000-0005-0000-0000-0000B2380000}"/>
    <cellStyle name="一般 4 3 2 2 2 2 2" xfId="23964" xr:uid="{00000000-0005-0000-0000-0000B3380000}"/>
    <cellStyle name="一般 4 3 2 2 2 3" xfId="12531" xr:uid="{00000000-0005-0000-0000-0000B4380000}"/>
    <cellStyle name="一般 4 3 2 2 2 3 2" xfId="29149" xr:uid="{00000000-0005-0000-0000-0000B5380000}"/>
    <cellStyle name="一般 4 3 2 2 2 4" xfId="18779" xr:uid="{00000000-0005-0000-0000-0000B6380000}"/>
    <cellStyle name="一般 4 3 2 2 2 5" xfId="34340" xr:uid="{00000000-0005-0000-0000-0000B7380000}"/>
    <cellStyle name="一般 4 3 2 2 3" xfId="2316" xr:uid="{00000000-0005-0000-0000-0000B8380000}"/>
    <cellStyle name="一般 4 3 2 2 3 2" xfId="8406" xr:uid="{00000000-0005-0000-0000-0000B9380000}"/>
    <cellStyle name="一般 4 3 2 2 3 2 2" xfId="25024" xr:uid="{00000000-0005-0000-0000-0000BA380000}"/>
    <cellStyle name="一般 4 3 2 2 3 3" xfId="13591" xr:uid="{00000000-0005-0000-0000-0000BB380000}"/>
    <cellStyle name="一般 4 3 2 2 3 3 2" xfId="30209" xr:uid="{00000000-0005-0000-0000-0000BC380000}"/>
    <cellStyle name="一般 4 3 2 2 3 4" xfId="19839" xr:uid="{00000000-0005-0000-0000-0000BD380000}"/>
    <cellStyle name="一般 4 3 2 2 3 5" xfId="35400" xr:uid="{00000000-0005-0000-0000-0000BE380000}"/>
    <cellStyle name="一般 4 3 2 2 4" xfId="3376" xr:uid="{00000000-0005-0000-0000-0000BF380000}"/>
    <cellStyle name="一般 4 3 2 2 4 2" xfId="9466" xr:uid="{00000000-0005-0000-0000-0000C0380000}"/>
    <cellStyle name="一般 4 3 2 2 4 2 2" xfId="26084" xr:uid="{00000000-0005-0000-0000-0000C1380000}"/>
    <cellStyle name="一般 4 3 2 2 4 3" xfId="14651" xr:uid="{00000000-0005-0000-0000-0000C2380000}"/>
    <cellStyle name="一般 4 3 2 2 4 3 2" xfId="31269" xr:uid="{00000000-0005-0000-0000-0000C3380000}"/>
    <cellStyle name="一般 4 3 2 2 4 4" xfId="20899" xr:uid="{00000000-0005-0000-0000-0000C4380000}"/>
    <cellStyle name="一般 4 3 2 2 4 5" xfId="36460" xr:uid="{00000000-0005-0000-0000-0000C5380000}"/>
    <cellStyle name="一般 4 3 2 2 5" xfId="4436" xr:uid="{00000000-0005-0000-0000-0000C6380000}"/>
    <cellStyle name="一般 4 3 2 2 5 2" xfId="10526" xr:uid="{00000000-0005-0000-0000-0000C7380000}"/>
    <cellStyle name="一般 4 3 2 2 5 2 2" xfId="27144" xr:uid="{00000000-0005-0000-0000-0000C8380000}"/>
    <cellStyle name="一般 4 3 2 2 5 3" xfId="15711" xr:uid="{00000000-0005-0000-0000-0000C9380000}"/>
    <cellStyle name="一般 4 3 2 2 5 3 2" xfId="32329" xr:uid="{00000000-0005-0000-0000-0000CA380000}"/>
    <cellStyle name="一般 4 3 2 2 5 4" xfId="21959" xr:uid="{00000000-0005-0000-0000-0000CB380000}"/>
    <cellStyle name="一般 4 3 2 2 5 5" xfId="37520" xr:uid="{00000000-0005-0000-0000-0000CC380000}"/>
    <cellStyle name="一般 4 3 2 2 6" xfId="6286" xr:uid="{00000000-0005-0000-0000-0000CD380000}"/>
    <cellStyle name="一般 4 3 2 2 6 2" xfId="22904" xr:uid="{00000000-0005-0000-0000-0000CE380000}"/>
    <cellStyle name="一般 4 3 2 2 7" xfId="11471" xr:uid="{00000000-0005-0000-0000-0000CF380000}"/>
    <cellStyle name="一般 4 3 2 2 7 2" xfId="28089" xr:uid="{00000000-0005-0000-0000-0000D0380000}"/>
    <cellStyle name="一般 4 3 2 2 8" xfId="17707" xr:uid="{00000000-0005-0000-0000-0000D1380000}"/>
    <cellStyle name="一般 4 3 2 2 9" xfId="16777" xr:uid="{00000000-0005-0000-0000-0000D2380000}"/>
    <cellStyle name="一般 4 3 2 3" xfId="318" xr:uid="{00000000-0005-0000-0000-0000D3380000}"/>
    <cellStyle name="一般 4 3 2 3 10" xfId="33401" xr:uid="{00000000-0005-0000-0000-0000D4380000}"/>
    <cellStyle name="一般 4 3 2 3 2" xfId="1377" xr:uid="{00000000-0005-0000-0000-0000D5380000}"/>
    <cellStyle name="一般 4 3 2 3 2 2" xfId="7467" xr:uid="{00000000-0005-0000-0000-0000D6380000}"/>
    <cellStyle name="一般 4 3 2 3 2 2 2" xfId="24085" xr:uid="{00000000-0005-0000-0000-0000D7380000}"/>
    <cellStyle name="一般 4 3 2 3 2 3" xfId="12652" xr:uid="{00000000-0005-0000-0000-0000D8380000}"/>
    <cellStyle name="一般 4 3 2 3 2 3 2" xfId="29270" xr:uid="{00000000-0005-0000-0000-0000D9380000}"/>
    <cellStyle name="一般 4 3 2 3 2 4" xfId="18900" xr:uid="{00000000-0005-0000-0000-0000DA380000}"/>
    <cellStyle name="一般 4 3 2 3 2 5" xfId="34461" xr:uid="{00000000-0005-0000-0000-0000DB380000}"/>
    <cellStyle name="一般 4 3 2 3 3" xfId="2437" xr:uid="{00000000-0005-0000-0000-0000DC380000}"/>
    <cellStyle name="一般 4 3 2 3 3 2" xfId="8527" xr:uid="{00000000-0005-0000-0000-0000DD380000}"/>
    <cellStyle name="一般 4 3 2 3 3 2 2" xfId="25145" xr:uid="{00000000-0005-0000-0000-0000DE380000}"/>
    <cellStyle name="一般 4 3 2 3 3 3" xfId="13712" xr:uid="{00000000-0005-0000-0000-0000DF380000}"/>
    <cellStyle name="一般 4 3 2 3 3 3 2" xfId="30330" xr:uid="{00000000-0005-0000-0000-0000E0380000}"/>
    <cellStyle name="一般 4 3 2 3 3 4" xfId="19960" xr:uid="{00000000-0005-0000-0000-0000E1380000}"/>
    <cellStyle name="一般 4 3 2 3 3 5" xfId="35521" xr:uid="{00000000-0005-0000-0000-0000E2380000}"/>
    <cellStyle name="一般 4 3 2 3 4" xfId="3497" xr:uid="{00000000-0005-0000-0000-0000E3380000}"/>
    <cellStyle name="一般 4 3 2 3 4 2" xfId="9587" xr:uid="{00000000-0005-0000-0000-0000E4380000}"/>
    <cellStyle name="一般 4 3 2 3 4 2 2" xfId="26205" xr:uid="{00000000-0005-0000-0000-0000E5380000}"/>
    <cellStyle name="一般 4 3 2 3 4 3" xfId="14772" xr:uid="{00000000-0005-0000-0000-0000E6380000}"/>
    <cellStyle name="一般 4 3 2 3 4 3 2" xfId="31390" xr:uid="{00000000-0005-0000-0000-0000E7380000}"/>
    <cellStyle name="一般 4 3 2 3 4 4" xfId="21020" xr:uid="{00000000-0005-0000-0000-0000E8380000}"/>
    <cellStyle name="一般 4 3 2 3 4 5" xfId="36581" xr:uid="{00000000-0005-0000-0000-0000E9380000}"/>
    <cellStyle name="一般 4 3 2 3 5" xfId="4557" xr:uid="{00000000-0005-0000-0000-0000EA380000}"/>
    <cellStyle name="一般 4 3 2 3 5 2" xfId="10647" xr:uid="{00000000-0005-0000-0000-0000EB380000}"/>
    <cellStyle name="一般 4 3 2 3 5 2 2" xfId="27265" xr:uid="{00000000-0005-0000-0000-0000EC380000}"/>
    <cellStyle name="一般 4 3 2 3 5 3" xfId="15832" xr:uid="{00000000-0005-0000-0000-0000ED380000}"/>
    <cellStyle name="一般 4 3 2 3 5 3 2" xfId="32450" xr:uid="{00000000-0005-0000-0000-0000EE380000}"/>
    <cellStyle name="一般 4 3 2 3 5 4" xfId="22080" xr:uid="{00000000-0005-0000-0000-0000EF380000}"/>
    <cellStyle name="一般 4 3 2 3 5 5" xfId="37641" xr:uid="{00000000-0005-0000-0000-0000F0380000}"/>
    <cellStyle name="一般 4 3 2 3 6" xfId="6407" xr:uid="{00000000-0005-0000-0000-0000F1380000}"/>
    <cellStyle name="一般 4 3 2 3 6 2" xfId="23025" xr:uid="{00000000-0005-0000-0000-0000F2380000}"/>
    <cellStyle name="一般 4 3 2 3 7" xfId="11592" xr:uid="{00000000-0005-0000-0000-0000F3380000}"/>
    <cellStyle name="一般 4 3 2 3 7 2" xfId="28210" xr:uid="{00000000-0005-0000-0000-0000F4380000}"/>
    <cellStyle name="一般 4 3 2 3 8" xfId="17840" xr:uid="{00000000-0005-0000-0000-0000F5380000}"/>
    <cellStyle name="一般 4 3 2 3 9" xfId="16898" xr:uid="{00000000-0005-0000-0000-0000F6380000}"/>
    <cellStyle name="一般 4 3 2 4" xfId="441" xr:uid="{00000000-0005-0000-0000-0000F7380000}"/>
    <cellStyle name="一般 4 3 2 4 10" xfId="33525" xr:uid="{00000000-0005-0000-0000-0000F8380000}"/>
    <cellStyle name="一般 4 3 2 4 2" xfId="1501" xr:uid="{00000000-0005-0000-0000-0000F9380000}"/>
    <cellStyle name="一般 4 3 2 4 2 2" xfId="7591" xr:uid="{00000000-0005-0000-0000-0000FA380000}"/>
    <cellStyle name="一般 4 3 2 4 2 2 2" xfId="24209" xr:uid="{00000000-0005-0000-0000-0000FB380000}"/>
    <cellStyle name="一般 4 3 2 4 2 3" xfId="12776" xr:uid="{00000000-0005-0000-0000-0000FC380000}"/>
    <cellStyle name="一般 4 3 2 4 2 3 2" xfId="29394" xr:uid="{00000000-0005-0000-0000-0000FD380000}"/>
    <cellStyle name="一般 4 3 2 4 2 4" xfId="19024" xr:uid="{00000000-0005-0000-0000-0000FE380000}"/>
    <cellStyle name="一般 4 3 2 4 2 5" xfId="34585" xr:uid="{00000000-0005-0000-0000-0000FF380000}"/>
    <cellStyle name="一般 4 3 2 4 3" xfId="2561" xr:uid="{00000000-0005-0000-0000-000000390000}"/>
    <cellStyle name="一般 4 3 2 4 3 2" xfId="8651" xr:uid="{00000000-0005-0000-0000-000001390000}"/>
    <cellStyle name="一般 4 3 2 4 3 2 2" xfId="25269" xr:uid="{00000000-0005-0000-0000-000002390000}"/>
    <cellStyle name="一般 4 3 2 4 3 3" xfId="13836" xr:uid="{00000000-0005-0000-0000-000003390000}"/>
    <cellStyle name="一般 4 3 2 4 3 3 2" xfId="30454" xr:uid="{00000000-0005-0000-0000-000004390000}"/>
    <cellStyle name="一般 4 3 2 4 3 4" xfId="20084" xr:uid="{00000000-0005-0000-0000-000005390000}"/>
    <cellStyle name="一般 4 3 2 4 3 5" xfId="35645" xr:uid="{00000000-0005-0000-0000-000006390000}"/>
    <cellStyle name="一般 4 3 2 4 4" xfId="3621" xr:uid="{00000000-0005-0000-0000-000007390000}"/>
    <cellStyle name="一般 4 3 2 4 4 2" xfId="9711" xr:uid="{00000000-0005-0000-0000-000008390000}"/>
    <cellStyle name="一般 4 3 2 4 4 2 2" xfId="26329" xr:uid="{00000000-0005-0000-0000-000009390000}"/>
    <cellStyle name="一般 4 3 2 4 4 3" xfId="14896" xr:uid="{00000000-0005-0000-0000-00000A390000}"/>
    <cellStyle name="一般 4 3 2 4 4 3 2" xfId="31514" xr:uid="{00000000-0005-0000-0000-00000B390000}"/>
    <cellStyle name="一般 4 3 2 4 4 4" xfId="21144" xr:uid="{00000000-0005-0000-0000-00000C390000}"/>
    <cellStyle name="一般 4 3 2 4 4 5" xfId="36705" xr:uid="{00000000-0005-0000-0000-00000D390000}"/>
    <cellStyle name="一般 4 3 2 4 5" xfId="4681" xr:uid="{00000000-0005-0000-0000-00000E390000}"/>
    <cellStyle name="一般 4 3 2 4 5 2" xfId="10771" xr:uid="{00000000-0005-0000-0000-00000F390000}"/>
    <cellStyle name="一般 4 3 2 4 5 2 2" xfId="27389" xr:uid="{00000000-0005-0000-0000-000010390000}"/>
    <cellStyle name="一般 4 3 2 4 5 3" xfId="15956" xr:uid="{00000000-0005-0000-0000-000011390000}"/>
    <cellStyle name="一般 4 3 2 4 5 3 2" xfId="32574" xr:uid="{00000000-0005-0000-0000-000012390000}"/>
    <cellStyle name="一般 4 3 2 4 5 4" xfId="22204" xr:uid="{00000000-0005-0000-0000-000013390000}"/>
    <cellStyle name="一般 4 3 2 4 5 5" xfId="37765" xr:uid="{00000000-0005-0000-0000-000014390000}"/>
    <cellStyle name="一般 4 3 2 4 6" xfId="6531" xr:uid="{00000000-0005-0000-0000-000015390000}"/>
    <cellStyle name="一般 4 3 2 4 6 2" xfId="23149" xr:uid="{00000000-0005-0000-0000-000016390000}"/>
    <cellStyle name="一般 4 3 2 4 7" xfId="11716" xr:uid="{00000000-0005-0000-0000-000017390000}"/>
    <cellStyle name="一般 4 3 2 4 7 2" xfId="28334" xr:uid="{00000000-0005-0000-0000-000018390000}"/>
    <cellStyle name="一般 4 3 2 4 8" xfId="17964" xr:uid="{00000000-0005-0000-0000-000019390000}"/>
    <cellStyle name="一般 4 3 2 4 9" xfId="17022" xr:uid="{00000000-0005-0000-0000-00001A390000}"/>
    <cellStyle name="一般 4 3 2 5" xfId="559" xr:uid="{00000000-0005-0000-0000-00001B390000}"/>
    <cellStyle name="一般 4 3 2 5 10" xfId="33643" xr:uid="{00000000-0005-0000-0000-00001C390000}"/>
    <cellStyle name="一般 4 3 2 5 2" xfId="1619" xr:uid="{00000000-0005-0000-0000-00001D390000}"/>
    <cellStyle name="一般 4 3 2 5 2 2" xfId="7709" xr:uid="{00000000-0005-0000-0000-00001E390000}"/>
    <cellStyle name="一般 4 3 2 5 2 2 2" xfId="24327" xr:uid="{00000000-0005-0000-0000-00001F390000}"/>
    <cellStyle name="一般 4 3 2 5 2 3" xfId="12894" xr:uid="{00000000-0005-0000-0000-000020390000}"/>
    <cellStyle name="一般 4 3 2 5 2 3 2" xfId="29512" xr:uid="{00000000-0005-0000-0000-000021390000}"/>
    <cellStyle name="一般 4 3 2 5 2 4" xfId="19142" xr:uid="{00000000-0005-0000-0000-000022390000}"/>
    <cellStyle name="一般 4 3 2 5 2 5" xfId="34703" xr:uid="{00000000-0005-0000-0000-000023390000}"/>
    <cellStyle name="一般 4 3 2 5 3" xfId="2679" xr:uid="{00000000-0005-0000-0000-000024390000}"/>
    <cellStyle name="一般 4 3 2 5 3 2" xfId="8769" xr:uid="{00000000-0005-0000-0000-000025390000}"/>
    <cellStyle name="一般 4 3 2 5 3 2 2" xfId="25387" xr:uid="{00000000-0005-0000-0000-000026390000}"/>
    <cellStyle name="一般 4 3 2 5 3 3" xfId="13954" xr:uid="{00000000-0005-0000-0000-000027390000}"/>
    <cellStyle name="一般 4 3 2 5 3 3 2" xfId="30572" xr:uid="{00000000-0005-0000-0000-000028390000}"/>
    <cellStyle name="一般 4 3 2 5 3 4" xfId="20202" xr:uid="{00000000-0005-0000-0000-000029390000}"/>
    <cellStyle name="一般 4 3 2 5 3 5" xfId="35763" xr:uid="{00000000-0005-0000-0000-00002A390000}"/>
    <cellStyle name="一般 4 3 2 5 4" xfId="3739" xr:uid="{00000000-0005-0000-0000-00002B390000}"/>
    <cellStyle name="一般 4 3 2 5 4 2" xfId="9829" xr:uid="{00000000-0005-0000-0000-00002C390000}"/>
    <cellStyle name="一般 4 3 2 5 4 2 2" xfId="26447" xr:uid="{00000000-0005-0000-0000-00002D390000}"/>
    <cellStyle name="一般 4 3 2 5 4 3" xfId="15014" xr:uid="{00000000-0005-0000-0000-00002E390000}"/>
    <cellStyle name="一般 4 3 2 5 4 3 2" xfId="31632" xr:uid="{00000000-0005-0000-0000-00002F390000}"/>
    <cellStyle name="一般 4 3 2 5 4 4" xfId="21262" xr:uid="{00000000-0005-0000-0000-000030390000}"/>
    <cellStyle name="一般 4 3 2 5 4 5" xfId="36823" xr:uid="{00000000-0005-0000-0000-000031390000}"/>
    <cellStyle name="一般 4 3 2 5 5" xfId="4799" xr:uid="{00000000-0005-0000-0000-000032390000}"/>
    <cellStyle name="一般 4 3 2 5 5 2" xfId="10889" xr:uid="{00000000-0005-0000-0000-000033390000}"/>
    <cellStyle name="一般 4 3 2 5 5 2 2" xfId="27507" xr:uid="{00000000-0005-0000-0000-000034390000}"/>
    <cellStyle name="一般 4 3 2 5 5 3" xfId="16074" xr:uid="{00000000-0005-0000-0000-000035390000}"/>
    <cellStyle name="一般 4 3 2 5 5 3 2" xfId="32692" xr:uid="{00000000-0005-0000-0000-000036390000}"/>
    <cellStyle name="一般 4 3 2 5 5 4" xfId="22322" xr:uid="{00000000-0005-0000-0000-000037390000}"/>
    <cellStyle name="一般 4 3 2 5 5 5" xfId="37883" xr:uid="{00000000-0005-0000-0000-000038390000}"/>
    <cellStyle name="一般 4 3 2 5 6" xfId="6649" xr:uid="{00000000-0005-0000-0000-000039390000}"/>
    <cellStyle name="一般 4 3 2 5 6 2" xfId="23267" xr:uid="{00000000-0005-0000-0000-00003A390000}"/>
    <cellStyle name="一般 4 3 2 5 7" xfId="11834" xr:uid="{00000000-0005-0000-0000-00003B390000}"/>
    <cellStyle name="一般 4 3 2 5 7 2" xfId="28452" xr:uid="{00000000-0005-0000-0000-00003C390000}"/>
    <cellStyle name="一般 4 3 2 5 8" xfId="18082" xr:uid="{00000000-0005-0000-0000-00003D390000}"/>
    <cellStyle name="一般 4 3 2 5 9" xfId="17140" xr:uid="{00000000-0005-0000-0000-00003E390000}"/>
    <cellStyle name="一般 4 3 2 6" xfId="677" xr:uid="{00000000-0005-0000-0000-00003F390000}"/>
    <cellStyle name="一般 4 3 2 6 10" xfId="33761" xr:uid="{00000000-0005-0000-0000-000040390000}"/>
    <cellStyle name="一般 4 3 2 6 2" xfId="1737" xr:uid="{00000000-0005-0000-0000-000041390000}"/>
    <cellStyle name="一般 4 3 2 6 2 2" xfId="7827" xr:uid="{00000000-0005-0000-0000-000042390000}"/>
    <cellStyle name="一般 4 3 2 6 2 2 2" xfId="24445" xr:uid="{00000000-0005-0000-0000-000043390000}"/>
    <cellStyle name="一般 4 3 2 6 2 3" xfId="13012" xr:uid="{00000000-0005-0000-0000-000044390000}"/>
    <cellStyle name="一般 4 3 2 6 2 3 2" xfId="29630" xr:uid="{00000000-0005-0000-0000-000045390000}"/>
    <cellStyle name="一般 4 3 2 6 2 4" xfId="19260" xr:uid="{00000000-0005-0000-0000-000046390000}"/>
    <cellStyle name="一般 4 3 2 6 2 5" xfId="34821" xr:uid="{00000000-0005-0000-0000-000047390000}"/>
    <cellStyle name="一般 4 3 2 6 3" xfId="2797" xr:uid="{00000000-0005-0000-0000-000048390000}"/>
    <cellStyle name="一般 4 3 2 6 3 2" xfId="8887" xr:uid="{00000000-0005-0000-0000-000049390000}"/>
    <cellStyle name="一般 4 3 2 6 3 2 2" xfId="25505" xr:uid="{00000000-0005-0000-0000-00004A390000}"/>
    <cellStyle name="一般 4 3 2 6 3 3" xfId="14072" xr:uid="{00000000-0005-0000-0000-00004B390000}"/>
    <cellStyle name="一般 4 3 2 6 3 3 2" xfId="30690" xr:uid="{00000000-0005-0000-0000-00004C390000}"/>
    <cellStyle name="一般 4 3 2 6 3 4" xfId="20320" xr:uid="{00000000-0005-0000-0000-00004D390000}"/>
    <cellStyle name="一般 4 3 2 6 3 5" xfId="35881" xr:uid="{00000000-0005-0000-0000-00004E390000}"/>
    <cellStyle name="一般 4 3 2 6 4" xfId="3857" xr:uid="{00000000-0005-0000-0000-00004F390000}"/>
    <cellStyle name="一般 4 3 2 6 4 2" xfId="9947" xr:uid="{00000000-0005-0000-0000-000050390000}"/>
    <cellStyle name="一般 4 3 2 6 4 2 2" xfId="26565" xr:uid="{00000000-0005-0000-0000-000051390000}"/>
    <cellStyle name="一般 4 3 2 6 4 3" xfId="15132" xr:uid="{00000000-0005-0000-0000-000052390000}"/>
    <cellStyle name="一般 4 3 2 6 4 3 2" xfId="31750" xr:uid="{00000000-0005-0000-0000-000053390000}"/>
    <cellStyle name="一般 4 3 2 6 4 4" xfId="21380" xr:uid="{00000000-0005-0000-0000-000054390000}"/>
    <cellStyle name="一般 4 3 2 6 4 5" xfId="36941" xr:uid="{00000000-0005-0000-0000-000055390000}"/>
    <cellStyle name="一般 4 3 2 6 5" xfId="4917" xr:uid="{00000000-0005-0000-0000-000056390000}"/>
    <cellStyle name="一般 4 3 2 6 5 2" xfId="11007" xr:uid="{00000000-0005-0000-0000-000057390000}"/>
    <cellStyle name="一般 4 3 2 6 5 2 2" xfId="27625" xr:uid="{00000000-0005-0000-0000-000058390000}"/>
    <cellStyle name="一般 4 3 2 6 5 3" xfId="16192" xr:uid="{00000000-0005-0000-0000-000059390000}"/>
    <cellStyle name="一般 4 3 2 6 5 3 2" xfId="32810" xr:uid="{00000000-0005-0000-0000-00005A390000}"/>
    <cellStyle name="一般 4 3 2 6 5 4" xfId="22440" xr:uid="{00000000-0005-0000-0000-00005B390000}"/>
    <cellStyle name="一般 4 3 2 6 5 5" xfId="38001" xr:uid="{00000000-0005-0000-0000-00005C390000}"/>
    <cellStyle name="一般 4 3 2 6 6" xfId="6767" xr:uid="{00000000-0005-0000-0000-00005D390000}"/>
    <cellStyle name="一般 4 3 2 6 6 2" xfId="23385" xr:uid="{00000000-0005-0000-0000-00005E390000}"/>
    <cellStyle name="一般 4 3 2 6 7" xfId="11952" xr:uid="{00000000-0005-0000-0000-00005F390000}"/>
    <cellStyle name="一般 4 3 2 6 7 2" xfId="28570" xr:uid="{00000000-0005-0000-0000-000060390000}"/>
    <cellStyle name="一般 4 3 2 6 8" xfId="18200" xr:uid="{00000000-0005-0000-0000-000061390000}"/>
    <cellStyle name="一般 4 3 2 6 9" xfId="17258" xr:uid="{00000000-0005-0000-0000-000062390000}"/>
    <cellStyle name="一般 4 3 2 7" xfId="795" xr:uid="{00000000-0005-0000-0000-000063390000}"/>
    <cellStyle name="一般 4 3 2 7 10" xfId="33879" xr:uid="{00000000-0005-0000-0000-000064390000}"/>
    <cellStyle name="一般 4 3 2 7 2" xfId="1855" xr:uid="{00000000-0005-0000-0000-000065390000}"/>
    <cellStyle name="一般 4 3 2 7 2 2" xfId="7945" xr:uid="{00000000-0005-0000-0000-000066390000}"/>
    <cellStyle name="一般 4 3 2 7 2 2 2" xfId="24563" xr:uid="{00000000-0005-0000-0000-000067390000}"/>
    <cellStyle name="一般 4 3 2 7 2 3" xfId="13130" xr:uid="{00000000-0005-0000-0000-000068390000}"/>
    <cellStyle name="一般 4 3 2 7 2 3 2" xfId="29748" xr:uid="{00000000-0005-0000-0000-000069390000}"/>
    <cellStyle name="一般 4 3 2 7 2 4" xfId="19378" xr:uid="{00000000-0005-0000-0000-00006A390000}"/>
    <cellStyle name="一般 4 3 2 7 2 5" xfId="34939" xr:uid="{00000000-0005-0000-0000-00006B390000}"/>
    <cellStyle name="一般 4 3 2 7 3" xfId="2915" xr:uid="{00000000-0005-0000-0000-00006C390000}"/>
    <cellStyle name="一般 4 3 2 7 3 2" xfId="9005" xr:uid="{00000000-0005-0000-0000-00006D390000}"/>
    <cellStyle name="一般 4 3 2 7 3 2 2" xfId="25623" xr:uid="{00000000-0005-0000-0000-00006E390000}"/>
    <cellStyle name="一般 4 3 2 7 3 3" xfId="14190" xr:uid="{00000000-0005-0000-0000-00006F390000}"/>
    <cellStyle name="一般 4 3 2 7 3 3 2" xfId="30808" xr:uid="{00000000-0005-0000-0000-000070390000}"/>
    <cellStyle name="一般 4 3 2 7 3 4" xfId="20438" xr:uid="{00000000-0005-0000-0000-000071390000}"/>
    <cellStyle name="一般 4 3 2 7 3 5" xfId="35999" xr:uid="{00000000-0005-0000-0000-000072390000}"/>
    <cellStyle name="一般 4 3 2 7 4" xfId="3975" xr:uid="{00000000-0005-0000-0000-000073390000}"/>
    <cellStyle name="一般 4 3 2 7 4 2" xfId="10065" xr:uid="{00000000-0005-0000-0000-000074390000}"/>
    <cellStyle name="一般 4 3 2 7 4 2 2" xfId="26683" xr:uid="{00000000-0005-0000-0000-000075390000}"/>
    <cellStyle name="一般 4 3 2 7 4 3" xfId="15250" xr:uid="{00000000-0005-0000-0000-000076390000}"/>
    <cellStyle name="一般 4 3 2 7 4 3 2" xfId="31868" xr:uid="{00000000-0005-0000-0000-000077390000}"/>
    <cellStyle name="一般 4 3 2 7 4 4" xfId="21498" xr:uid="{00000000-0005-0000-0000-000078390000}"/>
    <cellStyle name="一般 4 3 2 7 4 5" xfId="37059" xr:uid="{00000000-0005-0000-0000-000079390000}"/>
    <cellStyle name="一般 4 3 2 7 5" xfId="5035" xr:uid="{00000000-0005-0000-0000-00007A390000}"/>
    <cellStyle name="一般 4 3 2 7 5 2" xfId="11125" xr:uid="{00000000-0005-0000-0000-00007B390000}"/>
    <cellStyle name="一般 4 3 2 7 5 2 2" xfId="27743" xr:uid="{00000000-0005-0000-0000-00007C390000}"/>
    <cellStyle name="一般 4 3 2 7 5 3" xfId="16310" xr:uid="{00000000-0005-0000-0000-00007D390000}"/>
    <cellStyle name="一般 4 3 2 7 5 3 2" xfId="32928" xr:uid="{00000000-0005-0000-0000-00007E390000}"/>
    <cellStyle name="一般 4 3 2 7 5 4" xfId="22558" xr:uid="{00000000-0005-0000-0000-00007F390000}"/>
    <cellStyle name="一般 4 3 2 7 5 5" xfId="38119" xr:uid="{00000000-0005-0000-0000-000080390000}"/>
    <cellStyle name="一般 4 3 2 7 6" xfId="6885" xr:uid="{00000000-0005-0000-0000-000081390000}"/>
    <cellStyle name="一般 4 3 2 7 6 2" xfId="23503" xr:uid="{00000000-0005-0000-0000-000082390000}"/>
    <cellStyle name="一般 4 3 2 7 7" xfId="12070" xr:uid="{00000000-0005-0000-0000-000083390000}"/>
    <cellStyle name="一般 4 3 2 7 7 2" xfId="28688" xr:uid="{00000000-0005-0000-0000-000084390000}"/>
    <cellStyle name="一般 4 3 2 7 8" xfId="18318" xr:uid="{00000000-0005-0000-0000-000085390000}"/>
    <cellStyle name="一般 4 3 2 7 9" xfId="17376" xr:uid="{00000000-0005-0000-0000-000086390000}"/>
    <cellStyle name="一般 4 3 2 8" xfId="913" xr:uid="{00000000-0005-0000-0000-000087390000}"/>
    <cellStyle name="一般 4 3 2 8 10" xfId="33997" xr:uid="{00000000-0005-0000-0000-000088390000}"/>
    <cellStyle name="一般 4 3 2 8 2" xfId="1973" xr:uid="{00000000-0005-0000-0000-000089390000}"/>
    <cellStyle name="一般 4 3 2 8 2 2" xfId="8063" xr:uid="{00000000-0005-0000-0000-00008A390000}"/>
    <cellStyle name="一般 4 3 2 8 2 2 2" xfId="24681" xr:uid="{00000000-0005-0000-0000-00008B390000}"/>
    <cellStyle name="一般 4 3 2 8 2 3" xfId="13248" xr:uid="{00000000-0005-0000-0000-00008C390000}"/>
    <cellStyle name="一般 4 3 2 8 2 3 2" xfId="29866" xr:uid="{00000000-0005-0000-0000-00008D390000}"/>
    <cellStyle name="一般 4 3 2 8 2 4" xfId="19496" xr:uid="{00000000-0005-0000-0000-00008E390000}"/>
    <cellStyle name="一般 4 3 2 8 2 5" xfId="35057" xr:uid="{00000000-0005-0000-0000-00008F390000}"/>
    <cellStyle name="一般 4 3 2 8 3" xfId="3033" xr:uid="{00000000-0005-0000-0000-000090390000}"/>
    <cellStyle name="一般 4 3 2 8 3 2" xfId="9123" xr:uid="{00000000-0005-0000-0000-000091390000}"/>
    <cellStyle name="一般 4 3 2 8 3 2 2" xfId="25741" xr:uid="{00000000-0005-0000-0000-000092390000}"/>
    <cellStyle name="一般 4 3 2 8 3 3" xfId="14308" xr:uid="{00000000-0005-0000-0000-000093390000}"/>
    <cellStyle name="一般 4 3 2 8 3 3 2" xfId="30926" xr:uid="{00000000-0005-0000-0000-000094390000}"/>
    <cellStyle name="一般 4 3 2 8 3 4" xfId="20556" xr:uid="{00000000-0005-0000-0000-000095390000}"/>
    <cellStyle name="一般 4 3 2 8 3 5" xfId="36117" xr:uid="{00000000-0005-0000-0000-000096390000}"/>
    <cellStyle name="一般 4 3 2 8 4" xfId="4093" xr:uid="{00000000-0005-0000-0000-000097390000}"/>
    <cellStyle name="一般 4 3 2 8 4 2" xfId="10183" xr:uid="{00000000-0005-0000-0000-000098390000}"/>
    <cellStyle name="一般 4 3 2 8 4 2 2" xfId="26801" xr:uid="{00000000-0005-0000-0000-000099390000}"/>
    <cellStyle name="一般 4 3 2 8 4 3" xfId="15368" xr:uid="{00000000-0005-0000-0000-00009A390000}"/>
    <cellStyle name="一般 4 3 2 8 4 3 2" xfId="31986" xr:uid="{00000000-0005-0000-0000-00009B390000}"/>
    <cellStyle name="一般 4 3 2 8 4 4" xfId="21616" xr:uid="{00000000-0005-0000-0000-00009C390000}"/>
    <cellStyle name="一般 4 3 2 8 4 5" xfId="37177" xr:uid="{00000000-0005-0000-0000-00009D390000}"/>
    <cellStyle name="一般 4 3 2 8 5" xfId="5153" xr:uid="{00000000-0005-0000-0000-00009E390000}"/>
    <cellStyle name="一般 4 3 2 8 5 2" xfId="11243" xr:uid="{00000000-0005-0000-0000-00009F390000}"/>
    <cellStyle name="一般 4 3 2 8 5 2 2" xfId="27861" xr:uid="{00000000-0005-0000-0000-0000A0390000}"/>
    <cellStyle name="一般 4 3 2 8 5 3" xfId="16428" xr:uid="{00000000-0005-0000-0000-0000A1390000}"/>
    <cellStyle name="一般 4 3 2 8 5 3 2" xfId="33046" xr:uid="{00000000-0005-0000-0000-0000A2390000}"/>
    <cellStyle name="一般 4 3 2 8 5 4" xfId="22676" xr:uid="{00000000-0005-0000-0000-0000A3390000}"/>
    <cellStyle name="一般 4 3 2 8 5 5" xfId="38237" xr:uid="{00000000-0005-0000-0000-0000A4390000}"/>
    <cellStyle name="一般 4 3 2 8 6" xfId="7003" xr:uid="{00000000-0005-0000-0000-0000A5390000}"/>
    <cellStyle name="一般 4 3 2 8 6 2" xfId="23621" xr:uid="{00000000-0005-0000-0000-0000A6390000}"/>
    <cellStyle name="一般 4 3 2 8 7" xfId="12188" xr:uid="{00000000-0005-0000-0000-0000A7390000}"/>
    <cellStyle name="一般 4 3 2 8 7 2" xfId="28806" xr:uid="{00000000-0005-0000-0000-0000A8390000}"/>
    <cellStyle name="一般 4 3 2 8 8" xfId="18436" xr:uid="{00000000-0005-0000-0000-0000A9390000}"/>
    <cellStyle name="一般 4 3 2 8 9" xfId="17494" xr:uid="{00000000-0005-0000-0000-0000AA390000}"/>
    <cellStyle name="一般 4 3 2 9" xfId="1138" xr:uid="{00000000-0005-0000-0000-0000AB390000}"/>
    <cellStyle name="一般 4 3 2 9 2" xfId="2198" xr:uid="{00000000-0005-0000-0000-0000AC390000}"/>
    <cellStyle name="一般 4 3 2 9 2 2" xfId="8288" xr:uid="{00000000-0005-0000-0000-0000AD390000}"/>
    <cellStyle name="一般 4 3 2 9 2 2 2" xfId="24906" xr:uid="{00000000-0005-0000-0000-0000AE390000}"/>
    <cellStyle name="一般 4 3 2 9 2 3" xfId="13473" xr:uid="{00000000-0005-0000-0000-0000AF390000}"/>
    <cellStyle name="一般 4 3 2 9 2 3 2" xfId="30091" xr:uid="{00000000-0005-0000-0000-0000B0390000}"/>
    <cellStyle name="一般 4 3 2 9 2 4" xfId="19721" xr:uid="{00000000-0005-0000-0000-0000B1390000}"/>
    <cellStyle name="一般 4 3 2 9 2 5" xfId="35282" xr:uid="{00000000-0005-0000-0000-0000B2390000}"/>
    <cellStyle name="一般 4 3 2 9 3" xfId="3258" xr:uid="{00000000-0005-0000-0000-0000B3390000}"/>
    <cellStyle name="一般 4 3 2 9 3 2" xfId="9348" xr:uid="{00000000-0005-0000-0000-0000B4390000}"/>
    <cellStyle name="一般 4 3 2 9 3 2 2" xfId="25966" xr:uid="{00000000-0005-0000-0000-0000B5390000}"/>
    <cellStyle name="一般 4 3 2 9 3 3" xfId="14533" xr:uid="{00000000-0005-0000-0000-0000B6390000}"/>
    <cellStyle name="一般 4 3 2 9 3 3 2" xfId="31151" xr:uid="{00000000-0005-0000-0000-0000B7390000}"/>
    <cellStyle name="一般 4 3 2 9 3 4" xfId="20781" xr:uid="{00000000-0005-0000-0000-0000B8390000}"/>
    <cellStyle name="一般 4 3 2 9 3 5" xfId="36342" xr:uid="{00000000-0005-0000-0000-0000B9390000}"/>
    <cellStyle name="一般 4 3 2 9 4" xfId="4318" xr:uid="{00000000-0005-0000-0000-0000BA390000}"/>
    <cellStyle name="一般 4 3 2 9 4 2" xfId="10408" xr:uid="{00000000-0005-0000-0000-0000BB390000}"/>
    <cellStyle name="一般 4 3 2 9 4 2 2" xfId="27026" xr:uid="{00000000-0005-0000-0000-0000BC390000}"/>
    <cellStyle name="一般 4 3 2 9 4 3" xfId="15593" xr:uid="{00000000-0005-0000-0000-0000BD390000}"/>
    <cellStyle name="一般 4 3 2 9 4 3 2" xfId="32211" xr:uid="{00000000-0005-0000-0000-0000BE390000}"/>
    <cellStyle name="一般 4 3 2 9 4 4" xfId="21841" xr:uid="{00000000-0005-0000-0000-0000BF390000}"/>
    <cellStyle name="一般 4 3 2 9 4 5" xfId="37402" xr:uid="{00000000-0005-0000-0000-0000C0390000}"/>
    <cellStyle name="一般 4 3 2 9 5" xfId="7228" xr:uid="{00000000-0005-0000-0000-0000C1390000}"/>
    <cellStyle name="一般 4 3 2 9 5 2" xfId="23846" xr:uid="{00000000-0005-0000-0000-0000C2390000}"/>
    <cellStyle name="一般 4 3 2 9 6" xfId="12413" xr:uid="{00000000-0005-0000-0000-0000C3390000}"/>
    <cellStyle name="一般 4 3 2 9 6 2" xfId="29031" xr:uid="{00000000-0005-0000-0000-0000C4390000}"/>
    <cellStyle name="一般 4 3 2 9 7" xfId="18661" xr:uid="{00000000-0005-0000-0000-0000C5390000}"/>
    <cellStyle name="一般 4 3 2 9 8" xfId="16659" xr:uid="{00000000-0005-0000-0000-0000C6390000}"/>
    <cellStyle name="一般 4 3 2 9 9" xfId="34222" xr:uid="{00000000-0005-0000-0000-0000C7390000}"/>
    <cellStyle name="一般 4 3 20" xfId="17567" xr:uid="{00000000-0005-0000-0000-0000C8390000}"/>
    <cellStyle name="一般 4 3 21" xfId="16508" xr:uid="{00000000-0005-0000-0000-0000C9390000}"/>
    <cellStyle name="一般 4 3 22" xfId="33140" xr:uid="{00000000-0005-0000-0000-0000CA390000}"/>
    <cellStyle name="一般 4 3 3" xfId="106" xr:uid="{00000000-0005-0000-0000-0000CB390000}"/>
    <cellStyle name="一般 4 3 3 10" xfId="1059" xr:uid="{00000000-0005-0000-0000-0000CC390000}"/>
    <cellStyle name="一般 4 3 3 10 2" xfId="7149" xr:uid="{00000000-0005-0000-0000-0000CD390000}"/>
    <cellStyle name="一般 4 3 3 10 2 2" xfId="23767" xr:uid="{00000000-0005-0000-0000-0000CE390000}"/>
    <cellStyle name="一般 4 3 3 10 3" xfId="12334" xr:uid="{00000000-0005-0000-0000-0000CF390000}"/>
    <cellStyle name="一般 4 3 3 10 3 2" xfId="28952" xr:uid="{00000000-0005-0000-0000-0000D0390000}"/>
    <cellStyle name="一般 4 3 3 10 4" xfId="18582" xr:uid="{00000000-0005-0000-0000-0000D1390000}"/>
    <cellStyle name="一般 4 3 3 10 5" xfId="34143" xr:uid="{00000000-0005-0000-0000-0000D2390000}"/>
    <cellStyle name="一般 4 3 3 11" xfId="2119" xr:uid="{00000000-0005-0000-0000-0000D3390000}"/>
    <cellStyle name="一般 4 3 3 11 2" xfId="8209" xr:uid="{00000000-0005-0000-0000-0000D4390000}"/>
    <cellStyle name="一般 4 3 3 11 2 2" xfId="24827" xr:uid="{00000000-0005-0000-0000-0000D5390000}"/>
    <cellStyle name="一般 4 3 3 11 3" xfId="13394" xr:uid="{00000000-0005-0000-0000-0000D6390000}"/>
    <cellStyle name="一般 4 3 3 11 3 2" xfId="30012" xr:uid="{00000000-0005-0000-0000-0000D7390000}"/>
    <cellStyle name="一般 4 3 3 11 4" xfId="19642" xr:uid="{00000000-0005-0000-0000-0000D8390000}"/>
    <cellStyle name="一般 4 3 3 11 5" xfId="35203" xr:uid="{00000000-0005-0000-0000-0000D9390000}"/>
    <cellStyle name="一般 4 3 3 12" xfId="3179" xr:uid="{00000000-0005-0000-0000-0000DA390000}"/>
    <cellStyle name="一般 4 3 3 12 2" xfId="9269" xr:uid="{00000000-0005-0000-0000-0000DB390000}"/>
    <cellStyle name="一般 4 3 3 12 2 2" xfId="25887" xr:uid="{00000000-0005-0000-0000-0000DC390000}"/>
    <cellStyle name="一般 4 3 3 12 3" xfId="14454" xr:uid="{00000000-0005-0000-0000-0000DD390000}"/>
    <cellStyle name="一般 4 3 3 12 3 2" xfId="31072" xr:uid="{00000000-0005-0000-0000-0000DE390000}"/>
    <cellStyle name="一般 4 3 3 12 4" xfId="20702" xr:uid="{00000000-0005-0000-0000-0000DF390000}"/>
    <cellStyle name="一般 4 3 3 12 5" xfId="36263" xr:uid="{00000000-0005-0000-0000-0000E0390000}"/>
    <cellStyle name="一般 4 3 3 13" xfId="4239" xr:uid="{00000000-0005-0000-0000-0000E1390000}"/>
    <cellStyle name="一般 4 3 3 13 2" xfId="10329" xr:uid="{00000000-0005-0000-0000-0000E2390000}"/>
    <cellStyle name="一般 4 3 3 13 2 2" xfId="26947" xr:uid="{00000000-0005-0000-0000-0000E3390000}"/>
    <cellStyle name="一般 4 3 3 13 3" xfId="15514" xr:uid="{00000000-0005-0000-0000-0000E4390000}"/>
    <cellStyle name="一般 4 3 3 13 3 2" xfId="32132" xr:uid="{00000000-0005-0000-0000-0000E5390000}"/>
    <cellStyle name="一般 4 3 3 13 4" xfId="21762" xr:uid="{00000000-0005-0000-0000-0000E6390000}"/>
    <cellStyle name="一般 4 3 3 13 5" xfId="37323" xr:uid="{00000000-0005-0000-0000-0000E7390000}"/>
    <cellStyle name="一般 4 3 3 14" xfId="6196" xr:uid="{00000000-0005-0000-0000-0000E8390000}"/>
    <cellStyle name="一般 4 3 3 14 2" xfId="22814" xr:uid="{00000000-0005-0000-0000-0000E9390000}"/>
    <cellStyle name="一般 4 3 3 15" xfId="11381" xr:uid="{00000000-0005-0000-0000-0000EA390000}"/>
    <cellStyle name="一般 4 3 3 15 2" xfId="27999" xr:uid="{00000000-0005-0000-0000-0000EB390000}"/>
    <cellStyle name="一般 4 3 3 16" xfId="17617" xr:uid="{00000000-0005-0000-0000-0000EC390000}"/>
    <cellStyle name="一般 4 3 3 17" xfId="16580" xr:uid="{00000000-0005-0000-0000-0000ED390000}"/>
    <cellStyle name="一般 4 3 3 18" xfId="33190" xr:uid="{00000000-0005-0000-0000-0000EE390000}"/>
    <cellStyle name="一般 4 3 3 2" xfId="224" xr:uid="{00000000-0005-0000-0000-0000EF390000}"/>
    <cellStyle name="一般 4 3 3 2 10" xfId="33308" xr:uid="{00000000-0005-0000-0000-0000F0390000}"/>
    <cellStyle name="一般 4 3 3 2 2" xfId="1284" xr:uid="{00000000-0005-0000-0000-0000F1390000}"/>
    <cellStyle name="一般 4 3 3 2 2 2" xfId="7374" xr:uid="{00000000-0005-0000-0000-0000F2390000}"/>
    <cellStyle name="一般 4 3 3 2 2 2 2" xfId="23992" xr:uid="{00000000-0005-0000-0000-0000F3390000}"/>
    <cellStyle name="一般 4 3 3 2 2 3" xfId="12559" xr:uid="{00000000-0005-0000-0000-0000F4390000}"/>
    <cellStyle name="一般 4 3 3 2 2 3 2" xfId="29177" xr:uid="{00000000-0005-0000-0000-0000F5390000}"/>
    <cellStyle name="一般 4 3 3 2 2 4" xfId="18807" xr:uid="{00000000-0005-0000-0000-0000F6390000}"/>
    <cellStyle name="一般 4 3 3 2 2 5" xfId="34368" xr:uid="{00000000-0005-0000-0000-0000F7390000}"/>
    <cellStyle name="一般 4 3 3 2 3" xfId="2344" xr:uid="{00000000-0005-0000-0000-0000F8390000}"/>
    <cellStyle name="一般 4 3 3 2 3 2" xfId="8434" xr:uid="{00000000-0005-0000-0000-0000F9390000}"/>
    <cellStyle name="一般 4 3 3 2 3 2 2" xfId="25052" xr:uid="{00000000-0005-0000-0000-0000FA390000}"/>
    <cellStyle name="一般 4 3 3 2 3 3" xfId="13619" xr:uid="{00000000-0005-0000-0000-0000FB390000}"/>
    <cellStyle name="一般 4 3 3 2 3 3 2" xfId="30237" xr:uid="{00000000-0005-0000-0000-0000FC390000}"/>
    <cellStyle name="一般 4 3 3 2 3 4" xfId="19867" xr:uid="{00000000-0005-0000-0000-0000FD390000}"/>
    <cellStyle name="一般 4 3 3 2 3 5" xfId="35428" xr:uid="{00000000-0005-0000-0000-0000FE390000}"/>
    <cellStyle name="一般 4 3 3 2 4" xfId="3404" xr:uid="{00000000-0005-0000-0000-0000FF390000}"/>
    <cellStyle name="一般 4 3 3 2 4 2" xfId="9494" xr:uid="{00000000-0005-0000-0000-0000003A0000}"/>
    <cellStyle name="一般 4 3 3 2 4 2 2" xfId="26112" xr:uid="{00000000-0005-0000-0000-0000013A0000}"/>
    <cellStyle name="一般 4 3 3 2 4 3" xfId="14679" xr:uid="{00000000-0005-0000-0000-0000023A0000}"/>
    <cellStyle name="一般 4 3 3 2 4 3 2" xfId="31297" xr:uid="{00000000-0005-0000-0000-0000033A0000}"/>
    <cellStyle name="一般 4 3 3 2 4 4" xfId="20927" xr:uid="{00000000-0005-0000-0000-0000043A0000}"/>
    <cellStyle name="一般 4 3 3 2 4 5" xfId="36488" xr:uid="{00000000-0005-0000-0000-0000053A0000}"/>
    <cellStyle name="一般 4 3 3 2 5" xfId="4464" xr:uid="{00000000-0005-0000-0000-0000063A0000}"/>
    <cellStyle name="一般 4 3 3 2 5 2" xfId="10554" xr:uid="{00000000-0005-0000-0000-0000073A0000}"/>
    <cellStyle name="一般 4 3 3 2 5 2 2" xfId="27172" xr:uid="{00000000-0005-0000-0000-0000083A0000}"/>
    <cellStyle name="一般 4 3 3 2 5 3" xfId="15739" xr:uid="{00000000-0005-0000-0000-0000093A0000}"/>
    <cellStyle name="一般 4 3 3 2 5 3 2" xfId="32357" xr:uid="{00000000-0005-0000-0000-00000A3A0000}"/>
    <cellStyle name="一般 4 3 3 2 5 4" xfId="21987" xr:uid="{00000000-0005-0000-0000-00000B3A0000}"/>
    <cellStyle name="一般 4 3 3 2 5 5" xfId="37548" xr:uid="{00000000-0005-0000-0000-00000C3A0000}"/>
    <cellStyle name="一般 4 3 3 2 6" xfId="6314" xr:uid="{00000000-0005-0000-0000-00000D3A0000}"/>
    <cellStyle name="一般 4 3 3 2 6 2" xfId="22932" xr:uid="{00000000-0005-0000-0000-00000E3A0000}"/>
    <cellStyle name="一般 4 3 3 2 7" xfId="11499" xr:uid="{00000000-0005-0000-0000-00000F3A0000}"/>
    <cellStyle name="一般 4 3 3 2 7 2" xfId="28117" xr:uid="{00000000-0005-0000-0000-0000103A0000}"/>
    <cellStyle name="一般 4 3 3 2 8" xfId="17735" xr:uid="{00000000-0005-0000-0000-0000113A0000}"/>
    <cellStyle name="一般 4 3 3 2 9" xfId="16805" xr:uid="{00000000-0005-0000-0000-0000123A0000}"/>
    <cellStyle name="一般 4 3 3 3" xfId="345" xr:uid="{00000000-0005-0000-0000-0000133A0000}"/>
    <cellStyle name="一般 4 3 3 3 10" xfId="33429" xr:uid="{00000000-0005-0000-0000-0000143A0000}"/>
    <cellStyle name="一般 4 3 3 3 2" xfId="1405" xr:uid="{00000000-0005-0000-0000-0000153A0000}"/>
    <cellStyle name="一般 4 3 3 3 2 2" xfId="7495" xr:uid="{00000000-0005-0000-0000-0000163A0000}"/>
    <cellStyle name="一般 4 3 3 3 2 2 2" xfId="24113" xr:uid="{00000000-0005-0000-0000-0000173A0000}"/>
    <cellStyle name="一般 4 3 3 3 2 3" xfId="12680" xr:uid="{00000000-0005-0000-0000-0000183A0000}"/>
    <cellStyle name="一般 4 3 3 3 2 3 2" xfId="29298" xr:uid="{00000000-0005-0000-0000-0000193A0000}"/>
    <cellStyle name="一般 4 3 3 3 2 4" xfId="18928" xr:uid="{00000000-0005-0000-0000-00001A3A0000}"/>
    <cellStyle name="一般 4 3 3 3 2 5" xfId="34489" xr:uid="{00000000-0005-0000-0000-00001B3A0000}"/>
    <cellStyle name="一般 4 3 3 3 3" xfId="2465" xr:uid="{00000000-0005-0000-0000-00001C3A0000}"/>
    <cellStyle name="一般 4 3 3 3 3 2" xfId="8555" xr:uid="{00000000-0005-0000-0000-00001D3A0000}"/>
    <cellStyle name="一般 4 3 3 3 3 2 2" xfId="25173" xr:uid="{00000000-0005-0000-0000-00001E3A0000}"/>
    <cellStyle name="一般 4 3 3 3 3 3" xfId="13740" xr:uid="{00000000-0005-0000-0000-00001F3A0000}"/>
    <cellStyle name="一般 4 3 3 3 3 3 2" xfId="30358" xr:uid="{00000000-0005-0000-0000-0000203A0000}"/>
    <cellStyle name="一般 4 3 3 3 3 4" xfId="19988" xr:uid="{00000000-0005-0000-0000-0000213A0000}"/>
    <cellStyle name="一般 4 3 3 3 3 5" xfId="35549" xr:uid="{00000000-0005-0000-0000-0000223A0000}"/>
    <cellStyle name="一般 4 3 3 3 4" xfId="3525" xr:uid="{00000000-0005-0000-0000-0000233A0000}"/>
    <cellStyle name="一般 4 3 3 3 4 2" xfId="9615" xr:uid="{00000000-0005-0000-0000-0000243A0000}"/>
    <cellStyle name="一般 4 3 3 3 4 2 2" xfId="26233" xr:uid="{00000000-0005-0000-0000-0000253A0000}"/>
    <cellStyle name="一般 4 3 3 3 4 3" xfId="14800" xr:uid="{00000000-0005-0000-0000-0000263A0000}"/>
    <cellStyle name="一般 4 3 3 3 4 3 2" xfId="31418" xr:uid="{00000000-0005-0000-0000-0000273A0000}"/>
    <cellStyle name="一般 4 3 3 3 4 4" xfId="21048" xr:uid="{00000000-0005-0000-0000-0000283A0000}"/>
    <cellStyle name="一般 4 3 3 3 4 5" xfId="36609" xr:uid="{00000000-0005-0000-0000-0000293A0000}"/>
    <cellStyle name="一般 4 3 3 3 5" xfId="4585" xr:uid="{00000000-0005-0000-0000-00002A3A0000}"/>
    <cellStyle name="一般 4 3 3 3 5 2" xfId="10675" xr:uid="{00000000-0005-0000-0000-00002B3A0000}"/>
    <cellStyle name="一般 4 3 3 3 5 2 2" xfId="27293" xr:uid="{00000000-0005-0000-0000-00002C3A0000}"/>
    <cellStyle name="一般 4 3 3 3 5 3" xfId="15860" xr:uid="{00000000-0005-0000-0000-00002D3A0000}"/>
    <cellStyle name="一般 4 3 3 3 5 3 2" xfId="32478" xr:uid="{00000000-0005-0000-0000-00002E3A0000}"/>
    <cellStyle name="一般 4 3 3 3 5 4" xfId="22108" xr:uid="{00000000-0005-0000-0000-00002F3A0000}"/>
    <cellStyle name="一般 4 3 3 3 5 5" xfId="37669" xr:uid="{00000000-0005-0000-0000-0000303A0000}"/>
    <cellStyle name="一般 4 3 3 3 6" xfId="6435" xr:uid="{00000000-0005-0000-0000-0000313A0000}"/>
    <cellStyle name="一般 4 3 3 3 6 2" xfId="23053" xr:uid="{00000000-0005-0000-0000-0000323A0000}"/>
    <cellStyle name="一般 4 3 3 3 7" xfId="11620" xr:uid="{00000000-0005-0000-0000-0000333A0000}"/>
    <cellStyle name="一般 4 3 3 3 7 2" xfId="28238" xr:uid="{00000000-0005-0000-0000-0000343A0000}"/>
    <cellStyle name="一般 4 3 3 3 8" xfId="17868" xr:uid="{00000000-0005-0000-0000-0000353A0000}"/>
    <cellStyle name="一般 4 3 3 3 9" xfId="16926" xr:uid="{00000000-0005-0000-0000-0000363A0000}"/>
    <cellStyle name="一般 4 3 3 4" xfId="469" xr:uid="{00000000-0005-0000-0000-0000373A0000}"/>
    <cellStyle name="一般 4 3 3 4 10" xfId="33553" xr:uid="{00000000-0005-0000-0000-0000383A0000}"/>
    <cellStyle name="一般 4 3 3 4 2" xfId="1529" xr:uid="{00000000-0005-0000-0000-0000393A0000}"/>
    <cellStyle name="一般 4 3 3 4 2 2" xfId="7619" xr:uid="{00000000-0005-0000-0000-00003A3A0000}"/>
    <cellStyle name="一般 4 3 3 4 2 2 2" xfId="24237" xr:uid="{00000000-0005-0000-0000-00003B3A0000}"/>
    <cellStyle name="一般 4 3 3 4 2 3" xfId="12804" xr:uid="{00000000-0005-0000-0000-00003C3A0000}"/>
    <cellStyle name="一般 4 3 3 4 2 3 2" xfId="29422" xr:uid="{00000000-0005-0000-0000-00003D3A0000}"/>
    <cellStyle name="一般 4 3 3 4 2 4" xfId="19052" xr:uid="{00000000-0005-0000-0000-00003E3A0000}"/>
    <cellStyle name="一般 4 3 3 4 2 5" xfId="34613" xr:uid="{00000000-0005-0000-0000-00003F3A0000}"/>
    <cellStyle name="一般 4 3 3 4 3" xfId="2589" xr:uid="{00000000-0005-0000-0000-0000403A0000}"/>
    <cellStyle name="一般 4 3 3 4 3 2" xfId="8679" xr:uid="{00000000-0005-0000-0000-0000413A0000}"/>
    <cellStyle name="一般 4 3 3 4 3 2 2" xfId="25297" xr:uid="{00000000-0005-0000-0000-0000423A0000}"/>
    <cellStyle name="一般 4 3 3 4 3 3" xfId="13864" xr:uid="{00000000-0005-0000-0000-0000433A0000}"/>
    <cellStyle name="一般 4 3 3 4 3 3 2" xfId="30482" xr:uid="{00000000-0005-0000-0000-0000443A0000}"/>
    <cellStyle name="一般 4 3 3 4 3 4" xfId="20112" xr:uid="{00000000-0005-0000-0000-0000453A0000}"/>
    <cellStyle name="一般 4 3 3 4 3 5" xfId="35673" xr:uid="{00000000-0005-0000-0000-0000463A0000}"/>
    <cellStyle name="一般 4 3 3 4 4" xfId="3649" xr:uid="{00000000-0005-0000-0000-0000473A0000}"/>
    <cellStyle name="一般 4 3 3 4 4 2" xfId="9739" xr:uid="{00000000-0005-0000-0000-0000483A0000}"/>
    <cellStyle name="一般 4 3 3 4 4 2 2" xfId="26357" xr:uid="{00000000-0005-0000-0000-0000493A0000}"/>
    <cellStyle name="一般 4 3 3 4 4 3" xfId="14924" xr:uid="{00000000-0005-0000-0000-00004A3A0000}"/>
    <cellStyle name="一般 4 3 3 4 4 3 2" xfId="31542" xr:uid="{00000000-0005-0000-0000-00004B3A0000}"/>
    <cellStyle name="一般 4 3 3 4 4 4" xfId="21172" xr:uid="{00000000-0005-0000-0000-00004C3A0000}"/>
    <cellStyle name="一般 4 3 3 4 4 5" xfId="36733" xr:uid="{00000000-0005-0000-0000-00004D3A0000}"/>
    <cellStyle name="一般 4 3 3 4 5" xfId="4709" xr:uid="{00000000-0005-0000-0000-00004E3A0000}"/>
    <cellStyle name="一般 4 3 3 4 5 2" xfId="10799" xr:uid="{00000000-0005-0000-0000-00004F3A0000}"/>
    <cellStyle name="一般 4 3 3 4 5 2 2" xfId="27417" xr:uid="{00000000-0005-0000-0000-0000503A0000}"/>
    <cellStyle name="一般 4 3 3 4 5 3" xfId="15984" xr:uid="{00000000-0005-0000-0000-0000513A0000}"/>
    <cellStyle name="一般 4 3 3 4 5 3 2" xfId="32602" xr:uid="{00000000-0005-0000-0000-0000523A0000}"/>
    <cellStyle name="一般 4 3 3 4 5 4" xfId="22232" xr:uid="{00000000-0005-0000-0000-0000533A0000}"/>
    <cellStyle name="一般 4 3 3 4 5 5" xfId="37793" xr:uid="{00000000-0005-0000-0000-0000543A0000}"/>
    <cellStyle name="一般 4 3 3 4 6" xfId="6559" xr:uid="{00000000-0005-0000-0000-0000553A0000}"/>
    <cellStyle name="一般 4 3 3 4 6 2" xfId="23177" xr:uid="{00000000-0005-0000-0000-0000563A0000}"/>
    <cellStyle name="一般 4 3 3 4 7" xfId="11744" xr:uid="{00000000-0005-0000-0000-0000573A0000}"/>
    <cellStyle name="一般 4 3 3 4 7 2" xfId="28362" xr:uid="{00000000-0005-0000-0000-0000583A0000}"/>
    <cellStyle name="一般 4 3 3 4 8" xfId="17992" xr:uid="{00000000-0005-0000-0000-0000593A0000}"/>
    <cellStyle name="一般 4 3 3 4 9" xfId="17050" xr:uid="{00000000-0005-0000-0000-00005A3A0000}"/>
    <cellStyle name="一般 4 3 3 5" xfId="587" xr:uid="{00000000-0005-0000-0000-00005B3A0000}"/>
    <cellStyle name="一般 4 3 3 5 10" xfId="33671" xr:uid="{00000000-0005-0000-0000-00005C3A0000}"/>
    <cellStyle name="一般 4 3 3 5 2" xfId="1647" xr:uid="{00000000-0005-0000-0000-00005D3A0000}"/>
    <cellStyle name="一般 4 3 3 5 2 2" xfId="7737" xr:uid="{00000000-0005-0000-0000-00005E3A0000}"/>
    <cellStyle name="一般 4 3 3 5 2 2 2" xfId="24355" xr:uid="{00000000-0005-0000-0000-00005F3A0000}"/>
    <cellStyle name="一般 4 3 3 5 2 3" xfId="12922" xr:uid="{00000000-0005-0000-0000-0000603A0000}"/>
    <cellStyle name="一般 4 3 3 5 2 3 2" xfId="29540" xr:uid="{00000000-0005-0000-0000-0000613A0000}"/>
    <cellStyle name="一般 4 3 3 5 2 4" xfId="19170" xr:uid="{00000000-0005-0000-0000-0000623A0000}"/>
    <cellStyle name="一般 4 3 3 5 2 5" xfId="34731" xr:uid="{00000000-0005-0000-0000-0000633A0000}"/>
    <cellStyle name="一般 4 3 3 5 3" xfId="2707" xr:uid="{00000000-0005-0000-0000-0000643A0000}"/>
    <cellStyle name="一般 4 3 3 5 3 2" xfId="8797" xr:uid="{00000000-0005-0000-0000-0000653A0000}"/>
    <cellStyle name="一般 4 3 3 5 3 2 2" xfId="25415" xr:uid="{00000000-0005-0000-0000-0000663A0000}"/>
    <cellStyle name="一般 4 3 3 5 3 3" xfId="13982" xr:uid="{00000000-0005-0000-0000-0000673A0000}"/>
    <cellStyle name="一般 4 3 3 5 3 3 2" xfId="30600" xr:uid="{00000000-0005-0000-0000-0000683A0000}"/>
    <cellStyle name="一般 4 3 3 5 3 4" xfId="20230" xr:uid="{00000000-0005-0000-0000-0000693A0000}"/>
    <cellStyle name="一般 4 3 3 5 3 5" xfId="35791" xr:uid="{00000000-0005-0000-0000-00006A3A0000}"/>
    <cellStyle name="一般 4 3 3 5 4" xfId="3767" xr:uid="{00000000-0005-0000-0000-00006B3A0000}"/>
    <cellStyle name="一般 4 3 3 5 4 2" xfId="9857" xr:uid="{00000000-0005-0000-0000-00006C3A0000}"/>
    <cellStyle name="一般 4 3 3 5 4 2 2" xfId="26475" xr:uid="{00000000-0005-0000-0000-00006D3A0000}"/>
    <cellStyle name="一般 4 3 3 5 4 3" xfId="15042" xr:uid="{00000000-0005-0000-0000-00006E3A0000}"/>
    <cellStyle name="一般 4 3 3 5 4 3 2" xfId="31660" xr:uid="{00000000-0005-0000-0000-00006F3A0000}"/>
    <cellStyle name="一般 4 3 3 5 4 4" xfId="21290" xr:uid="{00000000-0005-0000-0000-0000703A0000}"/>
    <cellStyle name="一般 4 3 3 5 4 5" xfId="36851" xr:uid="{00000000-0005-0000-0000-0000713A0000}"/>
    <cellStyle name="一般 4 3 3 5 5" xfId="4827" xr:uid="{00000000-0005-0000-0000-0000723A0000}"/>
    <cellStyle name="一般 4 3 3 5 5 2" xfId="10917" xr:uid="{00000000-0005-0000-0000-0000733A0000}"/>
    <cellStyle name="一般 4 3 3 5 5 2 2" xfId="27535" xr:uid="{00000000-0005-0000-0000-0000743A0000}"/>
    <cellStyle name="一般 4 3 3 5 5 3" xfId="16102" xr:uid="{00000000-0005-0000-0000-0000753A0000}"/>
    <cellStyle name="一般 4 3 3 5 5 3 2" xfId="32720" xr:uid="{00000000-0005-0000-0000-0000763A0000}"/>
    <cellStyle name="一般 4 3 3 5 5 4" xfId="22350" xr:uid="{00000000-0005-0000-0000-0000773A0000}"/>
    <cellStyle name="一般 4 3 3 5 5 5" xfId="37911" xr:uid="{00000000-0005-0000-0000-0000783A0000}"/>
    <cellStyle name="一般 4 3 3 5 6" xfId="6677" xr:uid="{00000000-0005-0000-0000-0000793A0000}"/>
    <cellStyle name="一般 4 3 3 5 6 2" xfId="23295" xr:uid="{00000000-0005-0000-0000-00007A3A0000}"/>
    <cellStyle name="一般 4 3 3 5 7" xfId="11862" xr:uid="{00000000-0005-0000-0000-00007B3A0000}"/>
    <cellStyle name="一般 4 3 3 5 7 2" xfId="28480" xr:uid="{00000000-0005-0000-0000-00007C3A0000}"/>
    <cellStyle name="一般 4 3 3 5 8" xfId="18110" xr:uid="{00000000-0005-0000-0000-00007D3A0000}"/>
    <cellStyle name="一般 4 3 3 5 9" xfId="17168" xr:uid="{00000000-0005-0000-0000-00007E3A0000}"/>
    <cellStyle name="一般 4 3 3 6" xfId="705" xr:uid="{00000000-0005-0000-0000-00007F3A0000}"/>
    <cellStyle name="一般 4 3 3 6 10" xfId="33789" xr:uid="{00000000-0005-0000-0000-0000803A0000}"/>
    <cellStyle name="一般 4 3 3 6 2" xfId="1765" xr:uid="{00000000-0005-0000-0000-0000813A0000}"/>
    <cellStyle name="一般 4 3 3 6 2 2" xfId="7855" xr:uid="{00000000-0005-0000-0000-0000823A0000}"/>
    <cellStyle name="一般 4 3 3 6 2 2 2" xfId="24473" xr:uid="{00000000-0005-0000-0000-0000833A0000}"/>
    <cellStyle name="一般 4 3 3 6 2 3" xfId="13040" xr:uid="{00000000-0005-0000-0000-0000843A0000}"/>
    <cellStyle name="一般 4 3 3 6 2 3 2" xfId="29658" xr:uid="{00000000-0005-0000-0000-0000853A0000}"/>
    <cellStyle name="一般 4 3 3 6 2 4" xfId="19288" xr:uid="{00000000-0005-0000-0000-0000863A0000}"/>
    <cellStyle name="一般 4 3 3 6 2 5" xfId="34849" xr:uid="{00000000-0005-0000-0000-0000873A0000}"/>
    <cellStyle name="一般 4 3 3 6 3" xfId="2825" xr:uid="{00000000-0005-0000-0000-0000883A0000}"/>
    <cellStyle name="一般 4 3 3 6 3 2" xfId="8915" xr:uid="{00000000-0005-0000-0000-0000893A0000}"/>
    <cellStyle name="一般 4 3 3 6 3 2 2" xfId="25533" xr:uid="{00000000-0005-0000-0000-00008A3A0000}"/>
    <cellStyle name="一般 4 3 3 6 3 3" xfId="14100" xr:uid="{00000000-0005-0000-0000-00008B3A0000}"/>
    <cellStyle name="一般 4 3 3 6 3 3 2" xfId="30718" xr:uid="{00000000-0005-0000-0000-00008C3A0000}"/>
    <cellStyle name="一般 4 3 3 6 3 4" xfId="20348" xr:uid="{00000000-0005-0000-0000-00008D3A0000}"/>
    <cellStyle name="一般 4 3 3 6 3 5" xfId="35909" xr:uid="{00000000-0005-0000-0000-00008E3A0000}"/>
    <cellStyle name="一般 4 3 3 6 4" xfId="3885" xr:uid="{00000000-0005-0000-0000-00008F3A0000}"/>
    <cellStyle name="一般 4 3 3 6 4 2" xfId="9975" xr:uid="{00000000-0005-0000-0000-0000903A0000}"/>
    <cellStyle name="一般 4 3 3 6 4 2 2" xfId="26593" xr:uid="{00000000-0005-0000-0000-0000913A0000}"/>
    <cellStyle name="一般 4 3 3 6 4 3" xfId="15160" xr:uid="{00000000-0005-0000-0000-0000923A0000}"/>
    <cellStyle name="一般 4 3 3 6 4 3 2" xfId="31778" xr:uid="{00000000-0005-0000-0000-0000933A0000}"/>
    <cellStyle name="一般 4 3 3 6 4 4" xfId="21408" xr:uid="{00000000-0005-0000-0000-0000943A0000}"/>
    <cellStyle name="一般 4 3 3 6 4 5" xfId="36969" xr:uid="{00000000-0005-0000-0000-0000953A0000}"/>
    <cellStyle name="一般 4 3 3 6 5" xfId="4945" xr:uid="{00000000-0005-0000-0000-0000963A0000}"/>
    <cellStyle name="一般 4 3 3 6 5 2" xfId="11035" xr:uid="{00000000-0005-0000-0000-0000973A0000}"/>
    <cellStyle name="一般 4 3 3 6 5 2 2" xfId="27653" xr:uid="{00000000-0005-0000-0000-0000983A0000}"/>
    <cellStyle name="一般 4 3 3 6 5 3" xfId="16220" xr:uid="{00000000-0005-0000-0000-0000993A0000}"/>
    <cellStyle name="一般 4 3 3 6 5 3 2" xfId="32838" xr:uid="{00000000-0005-0000-0000-00009A3A0000}"/>
    <cellStyle name="一般 4 3 3 6 5 4" xfId="22468" xr:uid="{00000000-0005-0000-0000-00009B3A0000}"/>
    <cellStyle name="一般 4 3 3 6 5 5" xfId="38029" xr:uid="{00000000-0005-0000-0000-00009C3A0000}"/>
    <cellStyle name="一般 4 3 3 6 6" xfId="6795" xr:uid="{00000000-0005-0000-0000-00009D3A0000}"/>
    <cellStyle name="一般 4 3 3 6 6 2" xfId="23413" xr:uid="{00000000-0005-0000-0000-00009E3A0000}"/>
    <cellStyle name="一般 4 3 3 6 7" xfId="11980" xr:uid="{00000000-0005-0000-0000-00009F3A0000}"/>
    <cellStyle name="一般 4 3 3 6 7 2" xfId="28598" xr:uid="{00000000-0005-0000-0000-0000A03A0000}"/>
    <cellStyle name="一般 4 3 3 6 8" xfId="18228" xr:uid="{00000000-0005-0000-0000-0000A13A0000}"/>
    <cellStyle name="一般 4 3 3 6 9" xfId="17286" xr:uid="{00000000-0005-0000-0000-0000A23A0000}"/>
    <cellStyle name="一般 4 3 3 7" xfId="823" xr:uid="{00000000-0005-0000-0000-0000A33A0000}"/>
    <cellStyle name="一般 4 3 3 7 10" xfId="33907" xr:uid="{00000000-0005-0000-0000-0000A43A0000}"/>
    <cellStyle name="一般 4 3 3 7 2" xfId="1883" xr:uid="{00000000-0005-0000-0000-0000A53A0000}"/>
    <cellStyle name="一般 4 3 3 7 2 2" xfId="7973" xr:uid="{00000000-0005-0000-0000-0000A63A0000}"/>
    <cellStyle name="一般 4 3 3 7 2 2 2" xfId="24591" xr:uid="{00000000-0005-0000-0000-0000A73A0000}"/>
    <cellStyle name="一般 4 3 3 7 2 3" xfId="13158" xr:uid="{00000000-0005-0000-0000-0000A83A0000}"/>
    <cellStyle name="一般 4 3 3 7 2 3 2" xfId="29776" xr:uid="{00000000-0005-0000-0000-0000A93A0000}"/>
    <cellStyle name="一般 4 3 3 7 2 4" xfId="19406" xr:uid="{00000000-0005-0000-0000-0000AA3A0000}"/>
    <cellStyle name="一般 4 3 3 7 2 5" xfId="34967" xr:uid="{00000000-0005-0000-0000-0000AB3A0000}"/>
    <cellStyle name="一般 4 3 3 7 3" xfId="2943" xr:uid="{00000000-0005-0000-0000-0000AC3A0000}"/>
    <cellStyle name="一般 4 3 3 7 3 2" xfId="9033" xr:uid="{00000000-0005-0000-0000-0000AD3A0000}"/>
    <cellStyle name="一般 4 3 3 7 3 2 2" xfId="25651" xr:uid="{00000000-0005-0000-0000-0000AE3A0000}"/>
    <cellStyle name="一般 4 3 3 7 3 3" xfId="14218" xr:uid="{00000000-0005-0000-0000-0000AF3A0000}"/>
    <cellStyle name="一般 4 3 3 7 3 3 2" xfId="30836" xr:uid="{00000000-0005-0000-0000-0000B03A0000}"/>
    <cellStyle name="一般 4 3 3 7 3 4" xfId="20466" xr:uid="{00000000-0005-0000-0000-0000B13A0000}"/>
    <cellStyle name="一般 4 3 3 7 3 5" xfId="36027" xr:uid="{00000000-0005-0000-0000-0000B23A0000}"/>
    <cellStyle name="一般 4 3 3 7 4" xfId="4003" xr:uid="{00000000-0005-0000-0000-0000B33A0000}"/>
    <cellStyle name="一般 4 3 3 7 4 2" xfId="10093" xr:uid="{00000000-0005-0000-0000-0000B43A0000}"/>
    <cellStyle name="一般 4 3 3 7 4 2 2" xfId="26711" xr:uid="{00000000-0005-0000-0000-0000B53A0000}"/>
    <cellStyle name="一般 4 3 3 7 4 3" xfId="15278" xr:uid="{00000000-0005-0000-0000-0000B63A0000}"/>
    <cellStyle name="一般 4 3 3 7 4 3 2" xfId="31896" xr:uid="{00000000-0005-0000-0000-0000B73A0000}"/>
    <cellStyle name="一般 4 3 3 7 4 4" xfId="21526" xr:uid="{00000000-0005-0000-0000-0000B83A0000}"/>
    <cellStyle name="一般 4 3 3 7 4 5" xfId="37087" xr:uid="{00000000-0005-0000-0000-0000B93A0000}"/>
    <cellStyle name="一般 4 3 3 7 5" xfId="5063" xr:uid="{00000000-0005-0000-0000-0000BA3A0000}"/>
    <cellStyle name="一般 4 3 3 7 5 2" xfId="11153" xr:uid="{00000000-0005-0000-0000-0000BB3A0000}"/>
    <cellStyle name="一般 4 3 3 7 5 2 2" xfId="27771" xr:uid="{00000000-0005-0000-0000-0000BC3A0000}"/>
    <cellStyle name="一般 4 3 3 7 5 3" xfId="16338" xr:uid="{00000000-0005-0000-0000-0000BD3A0000}"/>
    <cellStyle name="一般 4 3 3 7 5 3 2" xfId="32956" xr:uid="{00000000-0005-0000-0000-0000BE3A0000}"/>
    <cellStyle name="一般 4 3 3 7 5 4" xfId="22586" xr:uid="{00000000-0005-0000-0000-0000BF3A0000}"/>
    <cellStyle name="一般 4 3 3 7 5 5" xfId="38147" xr:uid="{00000000-0005-0000-0000-0000C03A0000}"/>
    <cellStyle name="一般 4 3 3 7 6" xfId="6913" xr:uid="{00000000-0005-0000-0000-0000C13A0000}"/>
    <cellStyle name="一般 4 3 3 7 6 2" xfId="23531" xr:uid="{00000000-0005-0000-0000-0000C23A0000}"/>
    <cellStyle name="一般 4 3 3 7 7" xfId="12098" xr:uid="{00000000-0005-0000-0000-0000C33A0000}"/>
    <cellStyle name="一般 4 3 3 7 7 2" xfId="28716" xr:uid="{00000000-0005-0000-0000-0000C43A0000}"/>
    <cellStyle name="一般 4 3 3 7 8" xfId="18346" xr:uid="{00000000-0005-0000-0000-0000C53A0000}"/>
    <cellStyle name="一般 4 3 3 7 9" xfId="17404" xr:uid="{00000000-0005-0000-0000-0000C63A0000}"/>
    <cellStyle name="一般 4 3 3 8" xfId="941" xr:uid="{00000000-0005-0000-0000-0000C73A0000}"/>
    <cellStyle name="一般 4 3 3 8 10" xfId="34025" xr:uid="{00000000-0005-0000-0000-0000C83A0000}"/>
    <cellStyle name="一般 4 3 3 8 2" xfId="2001" xr:uid="{00000000-0005-0000-0000-0000C93A0000}"/>
    <cellStyle name="一般 4 3 3 8 2 2" xfId="8091" xr:uid="{00000000-0005-0000-0000-0000CA3A0000}"/>
    <cellStyle name="一般 4 3 3 8 2 2 2" xfId="24709" xr:uid="{00000000-0005-0000-0000-0000CB3A0000}"/>
    <cellStyle name="一般 4 3 3 8 2 3" xfId="13276" xr:uid="{00000000-0005-0000-0000-0000CC3A0000}"/>
    <cellStyle name="一般 4 3 3 8 2 3 2" xfId="29894" xr:uid="{00000000-0005-0000-0000-0000CD3A0000}"/>
    <cellStyle name="一般 4 3 3 8 2 4" xfId="19524" xr:uid="{00000000-0005-0000-0000-0000CE3A0000}"/>
    <cellStyle name="一般 4 3 3 8 2 5" xfId="35085" xr:uid="{00000000-0005-0000-0000-0000CF3A0000}"/>
    <cellStyle name="一般 4 3 3 8 3" xfId="3061" xr:uid="{00000000-0005-0000-0000-0000D03A0000}"/>
    <cellStyle name="一般 4 3 3 8 3 2" xfId="9151" xr:uid="{00000000-0005-0000-0000-0000D13A0000}"/>
    <cellStyle name="一般 4 3 3 8 3 2 2" xfId="25769" xr:uid="{00000000-0005-0000-0000-0000D23A0000}"/>
    <cellStyle name="一般 4 3 3 8 3 3" xfId="14336" xr:uid="{00000000-0005-0000-0000-0000D33A0000}"/>
    <cellStyle name="一般 4 3 3 8 3 3 2" xfId="30954" xr:uid="{00000000-0005-0000-0000-0000D43A0000}"/>
    <cellStyle name="一般 4 3 3 8 3 4" xfId="20584" xr:uid="{00000000-0005-0000-0000-0000D53A0000}"/>
    <cellStyle name="一般 4 3 3 8 3 5" xfId="36145" xr:uid="{00000000-0005-0000-0000-0000D63A0000}"/>
    <cellStyle name="一般 4 3 3 8 4" xfId="4121" xr:uid="{00000000-0005-0000-0000-0000D73A0000}"/>
    <cellStyle name="一般 4 3 3 8 4 2" xfId="10211" xr:uid="{00000000-0005-0000-0000-0000D83A0000}"/>
    <cellStyle name="一般 4 3 3 8 4 2 2" xfId="26829" xr:uid="{00000000-0005-0000-0000-0000D93A0000}"/>
    <cellStyle name="一般 4 3 3 8 4 3" xfId="15396" xr:uid="{00000000-0005-0000-0000-0000DA3A0000}"/>
    <cellStyle name="一般 4 3 3 8 4 3 2" xfId="32014" xr:uid="{00000000-0005-0000-0000-0000DB3A0000}"/>
    <cellStyle name="一般 4 3 3 8 4 4" xfId="21644" xr:uid="{00000000-0005-0000-0000-0000DC3A0000}"/>
    <cellStyle name="一般 4 3 3 8 4 5" xfId="37205" xr:uid="{00000000-0005-0000-0000-0000DD3A0000}"/>
    <cellStyle name="一般 4 3 3 8 5" xfId="5181" xr:uid="{00000000-0005-0000-0000-0000DE3A0000}"/>
    <cellStyle name="一般 4 3 3 8 5 2" xfId="11271" xr:uid="{00000000-0005-0000-0000-0000DF3A0000}"/>
    <cellStyle name="一般 4 3 3 8 5 2 2" xfId="27889" xr:uid="{00000000-0005-0000-0000-0000E03A0000}"/>
    <cellStyle name="一般 4 3 3 8 5 3" xfId="16456" xr:uid="{00000000-0005-0000-0000-0000E13A0000}"/>
    <cellStyle name="一般 4 3 3 8 5 3 2" xfId="33074" xr:uid="{00000000-0005-0000-0000-0000E23A0000}"/>
    <cellStyle name="一般 4 3 3 8 5 4" xfId="22704" xr:uid="{00000000-0005-0000-0000-0000E33A0000}"/>
    <cellStyle name="一般 4 3 3 8 5 5" xfId="38265" xr:uid="{00000000-0005-0000-0000-0000E43A0000}"/>
    <cellStyle name="一般 4 3 3 8 6" xfId="7031" xr:uid="{00000000-0005-0000-0000-0000E53A0000}"/>
    <cellStyle name="一般 4 3 3 8 6 2" xfId="23649" xr:uid="{00000000-0005-0000-0000-0000E63A0000}"/>
    <cellStyle name="一般 4 3 3 8 7" xfId="12216" xr:uid="{00000000-0005-0000-0000-0000E73A0000}"/>
    <cellStyle name="一般 4 3 3 8 7 2" xfId="28834" xr:uid="{00000000-0005-0000-0000-0000E83A0000}"/>
    <cellStyle name="一般 4 3 3 8 8" xfId="18464" xr:uid="{00000000-0005-0000-0000-0000E93A0000}"/>
    <cellStyle name="一般 4 3 3 8 9" xfId="17522" xr:uid="{00000000-0005-0000-0000-0000EA3A0000}"/>
    <cellStyle name="一般 4 3 3 9" xfId="1166" xr:uid="{00000000-0005-0000-0000-0000EB3A0000}"/>
    <cellStyle name="一般 4 3 3 9 2" xfId="2226" xr:uid="{00000000-0005-0000-0000-0000EC3A0000}"/>
    <cellStyle name="一般 4 3 3 9 2 2" xfId="8316" xr:uid="{00000000-0005-0000-0000-0000ED3A0000}"/>
    <cellStyle name="一般 4 3 3 9 2 2 2" xfId="24934" xr:uid="{00000000-0005-0000-0000-0000EE3A0000}"/>
    <cellStyle name="一般 4 3 3 9 2 3" xfId="13501" xr:uid="{00000000-0005-0000-0000-0000EF3A0000}"/>
    <cellStyle name="一般 4 3 3 9 2 3 2" xfId="30119" xr:uid="{00000000-0005-0000-0000-0000F03A0000}"/>
    <cellStyle name="一般 4 3 3 9 2 4" xfId="19749" xr:uid="{00000000-0005-0000-0000-0000F13A0000}"/>
    <cellStyle name="一般 4 3 3 9 2 5" xfId="35310" xr:uid="{00000000-0005-0000-0000-0000F23A0000}"/>
    <cellStyle name="一般 4 3 3 9 3" xfId="3286" xr:uid="{00000000-0005-0000-0000-0000F33A0000}"/>
    <cellStyle name="一般 4 3 3 9 3 2" xfId="9376" xr:uid="{00000000-0005-0000-0000-0000F43A0000}"/>
    <cellStyle name="一般 4 3 3 9 3 2 2" xfId="25994" xr:uid="{00000000-0005-0000-0000-0000F53A0000}"/>
    <cellStyle name="一般 4 3 3 9 3 3" xfId="14561" xr:uid="{00000000-0005-0000-0000-0000F63A0000}"/>
    <cellStyle name="一般 4 3 3 9 3 3 2" xfId="31179" xr:uid="{00000000-0005-0000-0000-0000F73A0000}"/>
    <cellStyle name="一般 4 3 3 9 3 4" xfId="20809" xr:uid="{00000000-0005-0000-0000-0000F83A0000}"/>
    <cellStyle name="一般 4 3 3 9 3 5" xfId="36370" xr:uid="{00000000-0005-0000-0000-0000F93A0000}"/>
    <cellStyle name="一般 4 3 3 9 4" xfId="4346" xr:uid="{00000000-0005-0000-0000-0000FA3A0000}"/>
    <cellStyle name="一般 4 3 3 9 4 2" xfId="10436" xr:uid="{00000000-0005-0000-0000-0000FB3A0000}"/>
    <cellStyle name="一般 4 3 3 9 4 2 2" xfId="27054" xr:uid="{00000000-0005-0000-0000-0000FC3A0000}"/>
    <cellStyle name="一般 4 3 3 9 4 3" xfId="15621" xr:uid="{00000000-0005-0000-0000-0000FD3A0000}"/>
    <cellStyle name="一般 4 3 3 9 4 3 2" xfId="32239" xr:uid="{00000000-0005-0000-0000-0000FE3A0000}"/>
    <cellStyle name="一般 4 3 3 9 4 4" xfId="21869" xr:uid="{00000000-0005-0000-0000-0000FF3A0000}"/>
    <cellStyle name="一般 4 3 3 9 4 5" xfId="37430" xr:uid="{00000000-0005-0000-0000-0000003B0000}"/>
    <cellStyle name="一般 4 3 3 9 5" xfId="7256" xr:uid="{00000000-0005-0000-0000-0000013B0000}"/>
    <cellStyle name="一般 4 3 3 9 5 2" xfId="23874" xr:uid="{00000000-0005-0000-0000-0000023B0000}"/>
    <cellStyle name="一般 4 3 3 9 6" xfId="12441" xr:uid="{00000000-0005-0000-0000-0000033B0000}"/>
    <cellStyle name="一般 4 3 3 9 6 2" xfId="29059" xr:uid="{00000000-0005-0000-0000-0000043B0000}"/>
    <cellStyle name="一般 4 3 3 9 7" xfId="18689" xr:uid="{00000000-0005-0000-0000-0000053B0000}"/>
    <cellStyle name="一般 4 3 3 9 8" xfId="16687" xr:uid="{00000000-0005-0000-0000-0000063B0000}"/>
    <cellStyle name="一般 4 3 3 9 9" xfId="34250" xr:uid="{00000000-0005-0000-0000-0000073B0000}"/>
    <cellStyle name="一般 4 3 4" xfId="130" xr:uid="{00000000-0005-0000-0000-0000083B0000}"/>
    <cellStyle name="一般 4 3 4 10" xfId="1083" xr:uid="{00000000-0005-0000-0000-0000093B0000}"/>
    <cellStyle name="一般 4 3 4 10 2" xfId="7173" xr:uid="{00000000-0005-0000-0000-00000A3B0000}"/>
    <cellStyle name="一般 4 3 4 10 2 2" xfId="23791" xr:uid="{00000000-0005-0000-0000-00000B3B0000}"/>
    <cellStyle name="一般 4 3 4 10 3" xfId="12358" xr:uid="{00000000-0005-0000-0000-00000C3B0000}"/>
    <cellStyle name="一般 4 3 4 10 3 2" xfId="28976" xr:uid="{00000000-0005-0000-0000-00000D3B0000}"/>
    <cellStyle name="一般 4 3 4 10 4" xfId="18606" xr:uid="{00000000-0005-0000-0000-00000E3B0000}"/>
    <cellStyle name="一般 4 3 4 10 5" xfId="34167" xr:uid="{00000000-0005-0000-0000-00000F3B0000}"/>
    <cellStyle name="一般 4 3 4 11" xfId="2143" xr:uid="{00000000-0005-0000-0000-0000103B0000}"/>
    <cellStyle name="一般 4 3 4 11 2" xfId="8233" xr:uid="{00000000-0005-0000-0000-0000113B0000}"/>
    <cellStyle name="一般 4 3 4 11 2 2" xfId="24851" xr:uid="{00000000-0005-0000-0000-0000123B0000}"/>
    <cellStyle name="一般 4 3 4 11 3" xfId="13418" xr:uid="{00000000-0005-0000-0000-0000133B0000}"/>
    <cellStyle name="一般 4 3 4 11 3 2" xfId="30036" xr:uid="{00000000-0005-0000-0000-0000143B0000}"/>
    <cellStyle name="一般 4 3 4 11 4" xfId="19666" xr:uid="{00000000-0005-0000-0000-0000153B0000}"/>
    <cellStyle name="一般 4 3 4 11 5" xfId="35227" xr:uid="{00000000-0005-0000-0000-0000163B0000}"/>
    <cellStyle name="一般 4 3 4 12" xfId="3203" xr:uid="{00000000-0005-0000-0000-0000173B0000}"/>
    <cellStyle name="一般 4 3 4 12 2" xfId="9293" xr:uid="{00000000-0005-0000-0000-0000183B0000}"/>
    <cellStyle name="一般 4 3 4 12 2 2" xfId="25911" xr:uid="{00000000-0005-0000-0000-0000193B0000}"/>
    <cellStyle name="一般 4 3 4 12 3" xfId="14478" xr:uid="{00000000-0005-0000-0000-00001A3B0000}"/>
    <cellStyle name="一般 4 3 4 12 3 2" xfId="31096" xr:uid="{00000000-0005-0000-0000-00001B3B0000}"/>
    <cellStyle name="一般 4 3 4 12 4" xfId="20726" xr:uid="{00000000-0005-0000-0000-00001C3B0000}"/>
    <cellStyle name="一般 4 3 4 12 5" xfId="36287" xr:uid="{00000000-0005-0000-0000-00001D3B0000}"/>
    <cellStyle name="一般 4 3 4 13" xfId="4263" xr:uid="{00000000-0005-0000-0000-00001E3B0000}"/>
    <cellStyle name="一般 4 3 4 13 2" xfId="10353" xr:uid="{00000000-0005-0000-0000-00001F3B0000}"/>
    <cellStyle name="一般 4 3 4 13 2 2" xfId="26971" xr:uid="{00000000-0005-0000-0000-0000203B0000}"/>
    <cellStyle name="一般 4 3 4 13 3" xfId="15538" xr:uid="{00000000-0005-0000-0000-0000213B0000}"/>
    <cellStyle name="一般 4 3 4 13 3 2" xfId="32156" xr:uid="{00000000-0005-0000-0000-0000223B0000}"/>
    <cellStyle name="一般 4 3 4 13 4" xfId="21786" xr:uid="{00000000-0005-0000-0000-0000233B0000}"/>
    <cellStyle name="一般 4 3 4 13 5" xfId="37347" xr:uid="{00000000-0005-0000-0000-0000243B0000}"/>
    <cellStyle name="一般 4 3 4 14" xfId="6220" xr:uid="{00000000-0005-0000-0000-0000253B0000}"/>
    <cellStyle name="一般 4 3 4 14 2" xfId="22838" xr:uid="{00000000-0005-0000-0000-0000263B0000}"/>
    <cellStyle name="一般 4 3 4 15" xfId="11405" xr:uid="{00000000-0005-0000-0000-0000273B0000}"/>
    <cellStyle name="一般 4 3 4 15 2" xfId="28023" xr:uid="{00000000-0005-0000-0000-0000283B0000}"/>
    <cellStyle name="一般 4 3 4 16" xfId="17641" xr:uid="{00000000-0005-0000-0000-0000293B0000}"/>
    <cellStyle name="一般 4 3 4 17" xfId="16604" xr:uid="{00000000-0005-0000-0000-00002A3B0000}"/>
    <cellStyle name="一般 4 3 4 18" xfId="33214" xr:uid="{00000000-0005-0000-0000-00002B3B0000}"/>
    <cellStyle name="一般 4 3 4 2" xfId="248" xr:uid="{00000000-0005-0000-0000-00002C3B0000}"/>
    <cellStyle name="一般 4 3 4 2 10" xfId="33332" xr:uid="{00000000-0005-0000-0000-00002D3B0000}"/>
    <cellStyle name="一般 4 3 4 2 2" xfId="1308" xr:uid="{00000000-0005-0000-0000-00002E3B0000}"/>
    <cellStyle name="一般 4 3 4 2 2 2" xfId="7398" xr:uid="{00000000-0005-0000-0000-00002F3B0000}"/>
    <cellStyle name="一般 4 3 4 2 2 2 2" xfId="24016" xr:uid="{00000000-0005-0000-0000-0000303B0000}"/>
    <cellStyle name="一般 4 3 4 2 2 3" xfId="12583" xr:uid="{00000000-0005-0000-0000-0000313B0000}"/>
    <cellStyle name="一般 4 3 4 2 2 3 2" xfId="29201" xr:uid="{00000000-0005-0000-0000-0000323B0000}"/>
    <cellStyle name="一般 4 3 4 2 2 4" xfId="18831" xr:uid="{00000000-0005-0000-0000-0000333B0000}"/>
    <cellStyle name="一般 4 3 4 2 2 5" xfId="34392" xr:uid="{00000000-0005-0000-0000-0000343B0000}"/>
    <cellStyle name="一般 4 3 4 2 3" xfId="2368" xr:uid="{00000000-0005-0000-0000-0000353B0000}"/>
    <cellStyle name="一般 4 3 4 2 3 2" xfId="8458" xr:uid="{00000000-0005-0000-0000-0000363B0000}"/>
    <cellStyle name="一般 4 3 4 2 3 2 2" xfId="25076" xr:uid="{00000000-0005-0000-0000-0000373B0000}"/>
    <cellStyle name="一般 4 3 4 2 3 3" xfId="13643" xr:uid="{00000000-0005-0000-0000-0000383B0000}"/>
    <cellStyle name="一般 4 3 4 2 3 3 2" xfId="30261" xr:uid="{00000000-0005-0000-0000-0000393B0000}"/>
    <cellStyle name="一般 4 3 4 2 3 4" xfId="19891" xr:uid="{00000000-0005-0000-0000-00003A3B0000}"/>
    <cellStyle name="一般 4 3 4 2 3 5" xfId="35452" xr:uid="{00000000-0005-0000-0000-00003B3B0000}"/>
    <cellStyle name="一般 4 3 4 2 4" xfId="3428" xr:uid="{00000000-0005-0000-0000-00003C3B0000}"/>
    <cellStyle name="一般 4 3 4 2 4 2" xfId="9518" xr:uid="{00000000-0005-0000-0000-00003D3B0000}"/>
    <cellStyle name="一般 4 3 4 2 4 2 2" xfId="26136" xr:uid="{00000000-0005-0000-0000-00003E3B0000}"/>
    <cellStyle name="一般 4 3 4 2 4 3" xfId="14703" xr:uid="{00000000-0005-0000-0000-00003F3B0000}"/>
    <cellStyle name="一般 4 3 4 2 4 3 2" xfId="31321" xr:uid="{00000000-0005-0000-0000-0000403B0000}"/>
    <cellStyle name="一般 4 3 4 2 4 4" xfId="20951" xr:uid="{00000000-0005-0000-0000-0000413B0000}"/>
    <cellStyle name="一般 4 3 4 2 4 5" xfId="36512" xr:uid="{00000000-0005-0000-0000-0000423B0000}"/>
    <cellStyle name="一般 4 3 4 2 5" xfId="4488" xr:uid="{00000000-0005-0000-0000-0000433B0000}"/>
    <cellStyle name="一般 4 3 4 2 5 2" xfId="10578" xr:uid="{00000000-0005-0000-0000-0000443B0000}"/>
    <cellStyle name="一般 4 3 4 2 5 2 2" xfId="27196" xr:uid="{00000000-0005-0000-0000-0000453B0000}"/>
    <cellStyle name="一般 4 3 4 2 5 3" xfId="15763" xr:uid="{00000000-0005-0000-0000-0000463B0000}"/>
    <cellStyle name="一般 4 3 4 2 5 3 2" xfId="32381" xr:uid="{00000000-0005-0000-0000-0000473B0000}"/>
    <cellStyle name="一般 4 3 4 2 5 4" xfId="22011" xr:uid="{00000000-0005-0000-0000-0000483B0000}"/>
    <cellStyle name="一般 4 3 4 2 5 5" xfId="37572" xr:uid="{00000000-0005-0000-0000-0000493B0000}"/>
    <cellStyle name="一般 4 3 4 2 6" xfId="6338" xr:uid="{00000000-0005-0000-0000-00004A3B0000}"/>
    <cellStyle name="一般 4 3 4 2 6 2" xfId="22956" xr:uid="{00000000-0005-0000-0000-00004B3B0000}"/>
    <cellStyle name="一般 4 3 4 2 7" xfId="11523" xr:uid="{00000000-0005-0000-0000-00004C3B0000}"/>
    <cellStyle name="一般 4 3 4 2 7 2" xfId="28141" xr:uid="{00000000-0005-0000-0000-00004D3B0000}"/>
    <cellStyle name="一般 4 3 4 2 8" xfId="17759" xr:uid="{00000000-0005-0000-0000-00004E3B0000}"/>
    <cellStyle name="一般 4 3 4 2 9" xfId="16829" xr:uid="{00000000-0005-0000-0000-00004F3B0000}"/>
    <cellStyle name="一般 4 3 4 3" xfId="369" xr:uid="{00000000-0005-0000-0000-0000503B0000}"/>
    <cellStyle name="一般 4 3 4 3 10" xfId="33453" xr:uid="{00000000-0005-0000-0000-0000513B0000}"/>
    <cellStyle name="一般 4 3 4 3 2" xfId="1429" xr:uid="{00000000-0005-0000-0000-0000523B0000}"/>
    <cellStyle name="一般 4 3 4 3 2 2" xfId="7519" xr:uid="{00000000-0005-0000-0000-0000533B0000}"/>
    <cellStyle name="一般 4 3 4 3 2 2 2" xfId="24137" xr:uid="{00000000-0005-0000-0000-0000543B0000}"/>
    <cellStyle name="一般 4 3 4 3 2 3" xfId="12704" xr:uid="{00000000-0005-0000-0000-0000553B0000}"/>
    <cellStyle name="一般 4 3 4 3 2 3 2" xfId="29322" xr:uid="{00000000-0005-0000-0000-0000563B0000}"/>
    <cellStyle name="一般 4 3 4 3 2 4" xfId="18952" xr:uid="{00000000-0005-0000-0000-0000573B0000}"/>
    <cellStyle name="一般 4 3 4 3 2 5" xfId="34513" xr:uid="{00000000-0005-0000-0000-0000583B0000}"/>
    <cellStyle name="一般 4 3 4 3 3" xfId="2489" xr:uid="{00000000-0005-0000-0000-0000593B0000}"/>
    <cellStyle name="一般 4 3 4 3 3 2" xfId="8579" xr:uid="{00000000-0005-0000-0000-00005A3B0000}"/>
    <cellStyle name="一般 4 3 4 3 3 2 2" xfId="25197" xr:uid="{00000000-0005-0000-0000-00005B3B0000}"/>
    <cellStyle name="一般 4 3 4 3 3 3" xfId="13764" xr:uid="{00000000-0005-0000-0000-00005C3B0000}"/>
    <cellStyle name="一般 4 3 4 3 3 3 2" xfId="30382" xr:uid="{00000000-0005-0000-0000-00005D3B0000}"/>
    <cellStyle name="一般 4 3 4 3 3 4" xfId="20012" xr:uid="{00000000-0005-0000-0000-00005E3B0000}"/>
    <cellStyle name="一般 4 3 4 3 3 5" xfId="35573" xr:uid="{00000000-0005-0000-0000-00005F3B0000}"/>
    <cellStyle name="一般 4 3 4 3 4" xfId="3549" xr:uid="{00000000-0005-0000-0000-0000603B0000}"/>
    <cellStyle name="一般 4 3 4 3 4 2" xfId="9639" xr:uid="{00000000-0005-0000-0000-0000613B0000}"/>
    <cellStyle name="一般 4 3 4 3 4 2 2" xfId="26257" xr:uid="{00000000-0005-0000-0000-0000623B0000}"/>
    <cellStyle name="一般 4 3 4 3 4 3" xfId="14824" xr:uid="{00000000-0005-0000-0000-0000633B0000}"/>
    <cellStyle name="一般 4 3 4 3 4 3 2" xfId="31442" xr:uid="{00000000-0005-0000-0000-0000643B0000}"/>
    <cellStyle name="一般 4 3 4 3 4 4" xfId="21072" xr:uid="{00000000-0005-0000-0000-0000653B0000}"/>
    <cellStyle name="一般 4 3 4 3 4 5" xfId="36633" xr:uid="{00000000-0005-0000-0000-0000663B0000}"/>
    <cellStyle name="一般 4 3 4 3 5" xfId="4609" xr:uid="{00000000-0005-0000-0000-0000673B0000}"/>
    <cellStyle name="一般 4 3 4 3 5 2" xfId="10699" xr:uid="{00000000-0005-0000-0000-0000683B0000}"/>
    <cellStyle name="一般 4 3 4 3 5 2 2" xfId="27317" xr:uid="{00000000-0005-0000-0000-0000693B0000}"/>
    <cellStyle name="一般 4 3 4 3 5 3" xfId="15884" xr:uid="{00000000-0005-0000-0000-00006A3B0000}"/>
    <cellStyle name="一般 4 3 4 3 5 3 2" xfId="32502" xr:uid="{00000000-0005-0000-0000-00006B3B0000}"/>
    <cellStyle name="一般 4 3 4 3 5 4" xfId="22132" xr:uid="{00000000-0005-0000-0000-00006C3B0000}"/>
    <cellStyle name="一般 4 3 4 3 5 5" xfId="37693" xr:uid="{00000000-0005-0000-0000-00006D3B0000}"/>
    <cellStyle name="一般 4 3 4 3 6" xfId="6459" xr:uid="{00000000-0005-0000-0000-00006E3B0000}"/>
    <cellStyle name="一般 4 3 4 3 6 2" xfId="23077" xr:uid="{00000000-0005-0000-0000-00006F3B0000}"/>
    <cellStyle name="一般 4 3 4 3 7" xfId="11644" xr:uid="{00000000-0005-0000-0000-0000703B0000}"/>
    <cellStyle name="一般 4 3 4 3 7 2" xfId="28262" xr:uid="{00000000-0005-0000-0000-0000713B0000}"/>
    <cellStyle name="一般 4 3 4 3 8" xfId="17892" xr:uid="{00000000-0005-0000-0000-0000723B0000}"/>
    <cellStyle name="一般 4 3 4 3 9" xfId="16950" xr:uid="{00000000-0005-0000-0000-0000733B0000}"/>
    <cellStyle name="一般 4 3 4 4" xfId="493" xr:uid="{00000000-0005-0000-0000-0000743B0000}"/>
    <cellStyle name="一般 4 3 4 4 10" xfId="33577" xr:uid="{00000000-0005-0000-0000-0000753B0000}"/>
    <cellStyle name="一般 4 3 4 4 2" xfId="1553" xr:uid="{00000000-0005-0000-0000-0000763B0000}"/>
    <cellStyle name="一般 4 3 4 4 2 2" xfId="7643" xr:uid="{00000000-0005-0000-0000-0000773B0000}"/>
    <cellStyle name="一般 4 3 4 4 2 2 2" xfId="24261" xr:uid="{00000000-0005-0000-0000-0000783B0000}"/>
    <cellStyle name="一般 4 3 4 4 2 3" xfId="12828" xr:uid="{00000000-0005-0000-0000-0000793B0000}"/>
    <cellStyle name="一般 4 3 4 4 2 3 2" xfId="29446" xr:uid="{00000000-0005-0000-0000-00007A3B0000}"/>
    <cellStyle name="一般 4 3 4 4 2 4" xfId="19076" xr:uid="{00000000-0005-0000-0000-00007B3B0000}"/>
    <cellStyle name="一般 4 3 4 4 2 5" xfId="34637" xr:uid="{00000000-0005-0000-0000-00007C3B0000}"/>
    <cellStyle name="一般 4 3 4 4 3" xfId="2613" xr:uid="{00000000-0005-0000-0000-00007D3B0000}"/>
    <cellStyle name="一般 4 3 4 4 3 2" xfId="8703" xr:uid="{00000000-0005-0000-0000-00007E3B0000}"/>
    <cellStyle name="一般 4 3 4 4 3 2 2" xfId="25321" xr:uid="{00000000-0005-0000-0000-00007F3B0000}"/>
    <cellStyle name="一般 4 3 4 4 3 3" xfId="13888" xr:uid="{00000000-0005-0000-0000-0000803B0000}"/>
    <cellStyle name="一般 4 3 4 4 3 3 2" xfId="30506" xr:uid="{00000000-0005-0000-0000-0000813B0000}"/>
    <cellStyle name="一般 4 3 4 4 3 4" xfId="20136" xr:uid="{00000000-0005-0000-0000-0000823B0000}"/>
    <cellStyle name="一般 4 3 4 4 3 5" xfId="35697" xr:uid="{00000000-0005-0000-0000-0000833B0000}"/>
    <cellStyle name="一般 4 3 4 4 4" xfId="3673" xr:uid="{00000000-0005-0000-0000-0000843B0000}"/>
    <cellStyle name="一般 4 3 4 4 4 2" xfId="9763" xr:uid="{00000000-0005-0000-0000-0000853B0000}"/>
    <cellStyle name="一般 4 3 4 4 4 2 2" xfId="26381" xr:uid="{00000000-0005-0000-0000-0000863B0000}"/>
    <cellStyle name="一般 4 3 4 4 4 3" xfId="14948" xr:uid="{00000000-0005-0000-0000-0000873B0000}"/>
    <cellStyle name="一般 4 3 4 4 4 3 2" xfId="31566" xr:uid="{00000000-0005-0000-0000-0000883B0000}"/>
    <cellStyle name="一般 4 3 4 4 4 4" xfId="21196" xr:uid="{00000000-0005-0000-0000-0000893B0000}"/>
    <cellStyle name="一般 4 3 4 4 4 5" xfId="36757" xr:uid="{00000000-0005-0000-0000-00008A3B0000}"/>
    <cellStyle name="一般 4 3 4 4 5" xfId="4733" xr:uid="{00000000-0005-0000-0000-00008B3B0000}"/>
    <cellStyle name="一般 4 3 4 4 5 2" xfId="10823" xr:uid="{00000000-0005-0000-0000-00008C3B0000}"/>
    <cellStyle name="一般 4 3 4 4 5 2 2" xfId="27441" xr:uid="{00000000-0005-0000-0000-00008D3B0000}"/>
    <cellStyle name="一般 4 3 4 4 5 3" xfId="16008" xr:uid="{00000000-0005-0000-0000-00008E3B0000}"/>
    <cellStyle name="一般 4 3 4 4 5 3 2" xfId="32626" xr:uid="{00000000-0005-0000-0000-00008F3B0000}"/>
    <cellStyle name="一般 4 3 4 4 5 4" xfId="22256" xr:uid="{00000000-0005-0000-0000-0000903B0000}"/>
    <cellStyle name="一般 4 3 4 4 5 5" xfId="37817" xr:uid="{00000000-0005-0000-0000-0000913B0000}"/>
    <cellStyle name="一般 4 3 4 4 6" xfId="6583" xr:uid="{00000000-0005-0000-0000-0000923B0000}"/>
    <cellStyle name="一般 4 3 4 4 6 2" xfId="23201" xr:uid="{00000000-0005-0000-0000-0000933B0000}"/>
    <cellStyle name="一般 4 3 4 4 7" xfId="11768" xr:uid="{00000000-0005-0000-0000-0000943B0000}"/>
    <cellStyle name="一般 4 3 4 4 7 2" xfId="28386" xr:uid="{00000000-0005-0000-0000-0000953B0000}"/>
    <cellStyle name="一般 4 3 4 4 8" xfId="18016" xr:uid="{00000000-0005-0000-0000-0000963B0000}"/>
    <cellStyle name="一般 4 3 4 4 9" xfId="17074" xr:uid="{00000000-0005-0000-0000-0000973B0000}"/>
    <cellStyle name="一般 4 3 4 5" xfId="611" xr:uid="{00000000-0005-0000-0000-0000983B0000}"/>
    <cellStyle name="一般 4 3 4 5 10" xfId="33695" xr:uid="{00000000-0005-0000-0000-0000993B0000}"/>
    <cellStyle name="一般 4 3 4 5 2" xfId="1671" xr:uid="{00000000-0005-0000-0000-00009A3B0000}"/>
    <cellStyle name="一般 4 3 4 5 2 2" xfId="7761" xr:uid="{00000000-0005-0000-0000-00009B3B0000}"/>
    <cellStyle name="一般 4 3 4 5 2 2 2" xfId="24379" xr:uid="{00000000-0005-0000-0000-00009C3B0000}"/>
    <cellStyle name="一般 4 3 4 5 2 3" xfId="12946" xr:uid="{00000000-0005-0000-0000-00009D3B0000}"/>
    <cellStyle name="一般 4 3 4 5 2 3 2" xfId="29564" xr:uid="{00000000-0005-0000-0000-00009E3B0000}"/>
    <cellStyle name="一般 4 3 4 5 2 4" xfId="19194" xr:uid="{00000000-0005-0000-0000-00009F3B0000}"/>
    <cellStyle name="一般 4 3 4 5 2 5" xfId="34755" xr:uid="{00000000-0005-0000-0000-0000A03B0000}"/>
    <cellStyle name="一般 4 3 4 5 3" xfId="2731" xr:uid="{00000000-0005-0000-0000-0000A13B0000}"/>
    <cellStyle name="一般 4 3 4 5 3 2" xfId="8821" xr:uid="{00000000-0005-0000-0000-0000A23B0000}"/>
    <cellStyle name="一般 4 3 4 5 3 2 2" xfId="25439" xr:uid="{00000000-0005-0000-0000-0000A33B0000}"/>
    <cellStyle name="一般 4 3 4 5 3 3" xfId="14006" xr:uid="{00000000-0005-0000-0000-0000A43B0000}"/>
    <cellStyle name="一般 4 3 4 5 3 3 2" xfId="30624" xr:uid="{00000000-0005-0000-0000-0000A53B0000}"/>
    <cellStyle name="一般 4 3 4 5 3 4" xfId="20254" xr:uid="{00000000-0005-0000-0000-0000A63B0000}"/>
    <cellStyle name="一般 4 3 4 5 3 5" xfId="35815" xr:uid="{00000000-0005-0000-0000-0000A73B0000}"/>
    <cellStyle name="一般 4 3 4 5 4" xfId="3791" xr:uid="{00000000-0005-0000-0000-0000A83B0000}"/>
    <cellStyle name="一般 4 3 4 5 4 2" xfId="9881" xr:uid="{00000000-0005-0000-0000-0000A93B0000}"/>
    <cellStyle name="一般 4 3 4 5 4 2 2" xfId="26499" xr:uid="{00000000-0005-0000-0000-0000AA3B0000}"/>
    <cellStyle name="一般 4 3 4 5 4 3" xfId="15066" xr:uid="{00000000-0005-0000-0000-0000AB3B0000}"/>
    <cellStyle name="一般 4 3 4 5 4 3 2" xfId="31684" xr:uid="{00000000-0005-0000-0000-0000AC3B0000}"/>
    <cellStyle name="一般 4 3 4 5 4 4" xfId="21314" xr:uid="{00000000-0005-0000-0000-0000AD3B0000}"/>
    <cellStyle name="一般 4 3 4 5 4 5" xfId="36875" xr:uid="{00000000-0005-0000-0000-0000AE3B0000}"/>
    <cellStyle name="一般 4 3 4 5 5" xfId="4851" xr:uid="{00000000-0005-0000-0000-0000AF3B0000}"/>
    <cellStyle name="一般 4 3 4 5 5 2" xfId="10941" xr:uid="{00000000-0005-0000-0000-0000B03B0000}"/>
    <cellStyle name="一般 4 3 4 5 5 2 2" xfId="27559" xr:uid="{00000000-0005-0000-0000-0000B13B0000}"/>
    <cellStyle name="一般 4 3 4 5 5 3" xfId="16126" xr:uid="{00000000-0005-0000-0000-0000B23B0000}"/>
    <cellStyle name="一般 4 3 4 5 5 3 2" xfId="32744" xr:uid="{00000000-0005-0000-0000-0000B33B0000}"/>
    <cellStyle name="一般 4 3 4 5 5 4" xfId="22374" xr:uid="{00000000-0005-0000-0000-0000B43B0000}"/>
    <cellStyle name="一般 4 3 4 5 5 5" xfId="37935" xr:uid="{00000000-0005-0000-0000-0000B53B0000}"/>
    <cellStyle name="一般 4 3 4 5 6" xfId="6701" xr:uid="{00000000-0005-0000-0000-0000B63B0000}"/>
    <cellStyle name="一般 4 3 4 5 6 2" xfId="23319" xr:uid="{00000000-0005-0000-0000-0000B73B0000}"/>
    <cellStyle name="一般 4 3 4 5 7" xfId="11886" xr:uid="{00000000-0005-0000-0000-0000B83B0000}"/>
    <cellStyle name="一般 4 3 4 5 7 2" xfId="28504" xr:uid="{00000000-0005-0000-0000-0000B93B0000}"/>
    <cellStyle name="一般 4 3 4 5 8" xfId="18134" xr:uid="{00000000-0005-0000-0000-0000BA3B0000}"/>
    <cellStyle name="一般 4 3 4 5 9" xfId="17192" xr:uid="{00000000-0005-0000-0000-0000BB3B0000}"/>
    <cellStyle name="一般 4 3 4 6" xfId="729" xr:uid="{00000000-0005-0000-0000-0000BC3B0000}"/>
    <cellStyle name="一般 4 3 4 6 10" xfId="33813" xr:uid="{00000000-0005-0000-0000-0000BD3B0000}"/>
    <cellStyle name="一般 4 3 4 6 2" xfId="1789" xr:uid="{00000000-0005-0000-0000-0000BE3B0000}"/>
    <cellStyle name="一般 4 3 4 6 2 2" xfId="7879" xr:uid="{00000000-0005-0000-0000-0000BF3B0000}"/>
    <cellStyle name="一般 4 3 4 6 2 2 2" xfId="24497" xr:uid="{00000000-0005-0000-0000-0000C03B0000}"/>
    <cellStyle name="一般 4 3 4 6 2 3" xfId="13064" xr:uid="{00000000-0005-0000-0000-0000C13B0000}"/>
    <cellStyle name="一般 4 3 4 6 2 3 2" xfId="29682" xr:uid="{00000000-0005-0000-0000-0000C23B0000}"/>
    <cellStyle name="一般 4 3 4 6 2 4" xfId="19312" xr:uid="{00000000-0005-0000-0000-0000C33B0000}"/>
    <cellStyle name="一般 4 3 4 6 2 5" xfId="34873" xr:uid="{00000000-0005-0000-0000-0000C43B0000}"/>
    <cellStyle name="一般 4 3 4 6 3" xfId="2849" xr:uid="{00000000-0005-0000-0000-0000C53B0000}"/>
    <cellStyle name="一般 4 3 4 6 3 2" xfId="8939" xr:uid="{00000000-0005-0000-0000-0000C63B0000}"/>
    <cellStyle name="一般 4 3 4 6 3 2 2" xfId="25557" xr:uid="{00000000-0005-0000-0000-0000C73B0000}"/>
    <cellStyle name="一般 4 3 4 6 3 3" xfId="14124" xr:uid="{00000000-0005-0000-0000-0000C83B0000}"/>
    <cellStyle name="一般 4 3 4 6 3 3 2" xfId="30742" xr:uid="{00000000-0005-0000-0000-0000C93B0000}"/>
    <cellStyle name="一般 4 3 4 6 3 4" xfId="20372" xr:uid="{00000000-0005-0000-0000-0000CA3B0000}"/>
    <cellStyle name="一般 4 3 4 6 3 5" xfId="35933" xr:uid="{00000000-0005-0000-0000-0000CB3B0000}"/>
    <cellStyle name="一般 4 3 4 6 4" xfId="3909" xr:uid="{00000000-0005-0000-0000-0000CC3B0000}"/>
    <cellStyle name="一般 4 3 4 6 4 2" xfId="9999" xr:uid="{00000000-0005-0000-0000-0000CD3B0000}"/>
    <cellStyle name="一般 4 3 4 6 4 2 2" xfId="26617" xr:uid="{00000000-0005-0000-0000-0000CE3B0000}"/>
    <cellStyle name="一般 4 3 4 6 4 3" xfId="15184" xr:uid="{00000000-0005-0000-0000-0000CF3B0000}"/>
    <cellStyle name="一般 4 3 4 6 4 3 2" xfId="31802" xr:uid="{00000000-0005-0000-0000-0000D03B0000}"/>
    <cellStyle name="一般 4 3 4 6 4 4" xfId="21432" xr:uid="{00000000-0005-0000-0000-0000D13B0000}"/>
    <cellStyle name="一般 4 3 4 6 4 5" xfId="36993" xr:uid="{00000000-0005-0000-0000-0000D23B0000}"/>
    <cellStyle name="一般 4 3 4 6 5" xfId="4969" xr:uid="{00000000-0005-0000-0000-0000D33B0000}"/>
    <cellStyle name="一般 4 3 4 6 5 2" xfId="11059" xr:uid="{00000000-0005-0000-0000-0000D43B0000}"/>
    <cellStyle name="一般 4 3 4 6 5 2 2" xfId="27677" xr:uid="{00000000-0005-0000-0000-0000D53B0000}"/>
    <cellStyle name="一般 4 3 4 6 5 3" xfId="16244" xr:uid="{00000000-0005-0000-0000-0000D63B0000}"/>
    <cellStyle name="一般 4 3 4 6 5 3 2" xfId="32862" xr:uid="{00000000-0005-0000-0000-0000D73B0000}"/>
    <cellStyle name="一般 4 3 4 6 5 4" xfId="22492" xr:uid="{00000000-0005-0000-0000-0000D83B0000}"/>
    <cellStyle name="一般 4 3 4 6 5 5" xfId="38053" xr:uid="{00000000-0005-0000-0000-0000D93B0000}"/>
    <cellStyle name="一般 4 3 4 6 6" xfId="6819" xr:uid="{00000000-0005-0000-0000-0000DA3B0000}"/>
    <cellStyle name="一般 4 3 4 6 6 2" xfId="23437" xr:uid="{00000000-0005-0000-0000-0000DB3B0000}"/>
    <cellStyle name="一般 4 3 4 6 7" xfId="12004" xr:uid="{00000000-0005-0000-0000-0000DC3B0000}"/>
    <cellStyle name="一般 4 3 4 6 7 2" xfId="28622" xr:uid="{00000000-0005-0000-0000-0000DD3B0000}"/>
    <cellStyle name="一般 4 3 4 6 8" xfId="18252" xr:uid="{00000000-0005-0000-0000-0000DE3B0000}"/>
    <cellStyle name="一般 4 3 4 6 9" xfId="17310" xr:uid="{00000000-0005-0000-0000-0000DF3B0000}"/>
    <cellStyle name="一般 4 3 4 7" xfId="847" xr:uid="{00000000-0005-0000-0000-0000E03B0000}"/>
    <cellStyle name="一般 4 3 4 7 10" xfId="33931" xr:uid="{00000000-0005-0000-0000-0000E13B0000}"/>
    <cellStyle name="一般 4 3 4 7 2" xfId="1907" xr:uid="{00000000-0005-0000-0000-0000E23B0000}"/>
    <cellStyle name="一般 4 3 4 7 2 2" xfId="7997" xr:uid="{00000000-0005-0000-0000-0000E33B0000}"/>
    <cellStyle name="一般 4 3 4 7 2 2 2" xfId="24615" xr:uid="{00000000-0005-0000-0000-0000E43B0000}"/>
    <cellStyle name="一般 4 3 4 7 2 3" xfId="13182" xr:uid="{00000000-0005-0000-0000-0000E53B0000}"/>
    <cellStyle name="一般 4 3 4 7 2 3 2" xfId="29800" xr:uid="{00000000-0005-0000-0000-0000E63B0000}"/>
    <cellStyle name="一般 4 3 4 7 2 4" xfId="19430" xr:uid="{00000000-0005-0000-0000-0000E73B0000}"/>
    <cellStyle name="一般 4 3 4 7 2 5" xfId="34991" xr:uid="{00000000-0005-0000-0000-0000E83B0000}"/>
    <cellStyle name="一般 4 3 4 7 3" xfId="2967" xr:uid="{00000000-0005-0000-0000-0000E93B0000}"/>
    <cellStyle name="一般 4 3 4 7 3 2" xfId="9057" xr:uid="{00000000-0005-0000-0000-0000EA3B0000}"/>
    <cellStyle name="一般 4 3 4 7 3 2 2" xfId="25675" xr:uid="{00000000-0005-0000-0000-0000EB3B0000}"/>
    <cellStyle name="一般 4 3 4 7 3 3" xfId="14242" xr:uid="{00000000-0005-0000-0000-0000EC3B0000}"/>
    <cellStyle name="一般 4 3 4 7 3 3 2" xfId="30860" xr:uid="{00000000-0005-0000-0000-0000ED3B0000}"/>
    <cellStyle name="一般 4 3 4 7 3 4" xfId="20490" xr:uid="{00000000-0005-0000-0000-0000EE3B0000}"/>
    <cellStyle name="一般 4 3 4 7 3 5" xfId="36051" xr:uid="{00000000-0005-0000-0000-0000EF3B0000}"/>
    <cellStyle name="一般 4 3 4 7 4" xfId="4027" xr:uid="{00000000-0005-0000-0000-0000F03B0000}"/>
    <cellStyle name="一般 4 3 4 7 4 2" xfId="10117" xr:uid="{00000000-0005-0000-0000-0000F13B0000}"/>
    <cellStyle name="一般 4 3 4 7 4 2 2" xfId="26735" xr:uid="{00000000-0005-0000-0000-0000F23B0000}"/>
    <cellStyle name="一般 4 3 4 7 4 3" xfId="15302" xr:uid="{00000000-0005-0000-0000-0000F33B0000}"/>
    <cellStyle name="一般 4 3 4 7 4 3 2" xfId="31920" xr:uid="{00000000-0005-0000-0000-0000F43B0000}"/>
    <cellStyle name="一般 4 3 4 7 4 4" xfId="21550" xr:uid="{00000000-0005-0000-0000-0000F53B0000}"/>
    <cellStyle name="一般 4 3 4 7 4 5" xfId="37111" xr:uid="{00000000-0005-0000-0000-0000F63B0000}"/>
    <cellStyle name="一般 4 3 4 7 5" xfId="5087" xr:uid="{00000000-0005-0000-0000-0000F73B0000}"/>
    <cellStyle name="一般 4 3 4 7 5 2" xfId="11177" xr:uid="{00000000-0005-0000-0000-0000F83B0000}"/>
    <cellStyle name="一般 4 3 4 7 5 2 2" xfId="27795" xr:uid="{00000000-0005-0000-0000-0000F93B0000}"/>
    <cellStyle name="一般 4 3 4 7 5 3" xfId="16362" xr:uid="{00000000-0005-0000-0000-0000FA3B0000}"/>
    <cellStyle name="一般 4 3 4 7 5 3 2" xfId="32980" xr:uid="{00000000-0005-0000-0000-0000FB3B0000}"/>
    <cellStyle name="一般 4 3 4 7 5 4" xfId="22610" xr:uid="{00000000-0005-0000-0000-0000FC3B0000}"/>
    <cellStyle name="一般 4 3 4 7 5 5" xfId="38171" xr:uid="{00000000-0005-0000-0000-0000FD3B0000}"/>
    <cellStyle name="一般 4 3 4 7 6" xfId="6937" xr:uid="{00000000-0005-0000-0000-0000FE3B0000}"/>
    <cellStyle name="一般 4 3 4 7 6 2" xfId="23555" xr:uid="{00000000-0005-0000-0000-0000FF3B0000}"/>
    <cellStyle name="一般 4 3 4 7 7" xfId="12122" xr:uid="{00000000-0005-0000-0000-0000003C0000}"/>
    <cellStyle name="一般 4 3 4 7 7 2" xfId="28740" xr:uid="{00000000-0005-0000-0000-0000013C0000}"/>
    <cellStyle name="一般 4 3 4 7 8" xfId="18370" xr:uid="{00000000-0005-0000-0000-0000023C0000}"/>
    <cellStyle name="一般 4 3 4 7 9" xfId="17428" xr:uid="{00000000-0005-0000-0000-0000033C0000}"/>
    <cellStyle name="一般 4 3 4 8" xfId="965" xr:uid="{00000000-0005-0000-0000-0000043C0000}"/>
    <cellStyle name="一般 4 3 4 8 10" xfId="34049" xr:uid="{00000000-0005-0000-0000-0000053C0000}"/>
    <cellStyle name="一般 4 3 4 8 2" xfId="2025" xr:uid="{00000000-0005-0000-0000-0000063C0000}"/>
    <cellStyle name="一般 4 3 4 8 2 2" xfId="8115" xr:uid="{00000000-0005-0000-0000-0000073C0000}"/>
    <cellStyle name="一般 4 3 4 8 2 2 2" xfId="24733" xr:uid="{00000000-0005-0000-0000-0000083C0000}"/>
    <cellStyle name="一般 4 3 4 8 2 3" xfId="13300" xr:uid="{00000000-0005-0000-0000-0000093C0000}"/>
    <cellStyle name="一般 4 3 4 8 2 3 2" xfId="29918" xr:uid="{00000000-0005-0000-0000-00000A3C0000}"/>
    <cellStyle name="一般 4 3 4 8 2 4" xfId="19548" xr:uid="{00000000-0005-0000-0000-00000B3C0000}"/>
    <cellStyle name="一般 4 3 4 8 2 5" xfId="35109" xr:uid="{00000000-0005-0000-0000-00000C3C0000}"/>
    <cellStyle name="一般 4 3 4 8 3" xfId="3085" xr:uid="{00000000-0005-0000-0000-00000D3C0000}"/>
    <cellStyle name="一般 4 3 4 8 3 2" xfId="9175" xr:uid="{00000000-0005-0000-0000-00000E3C0000}"/>
    <cellStyle name="一般 4 3 4 8 3 2 2" xfId="25793" xr:uid="{00000000-0005-0000-0000-00000F3C0000}"/>
    <cellStyle name="一般 4 3 4 8 3 3" xfId="14360" xr:uid="{00000000-0005-0000-0000-0000103C0000}"/>
    <cellStyle name="一般 4 3 4 8 3 3 2" xfId="30978" xr:uid="{00000000-0005-0000-0000-0000113C0000}"/>
    <cellStyle name="一般 4 3 4 8 3 4" xfId="20608" xr:uid="{00000000-0005-0000-0000-0000123C0000}"/>
    <cellStyle name="一般 4 3 4 8 3 5" xfId="36169" xr:uid="{00000000-0005-0000-0000-0000133C0000}"/>
    <cellStyle name="一般 4 3 4 8 4" xfId="4145" xr:uid="{00000000-0005-0000-0000-0000143C0000}"/>
    <cellStyle name="一般 4 3 4 8 4 2" xfId="10235" xr:uid="{00000000-0005-0000-0000-0000153C0000}"/>
    <cellStyle name="一般 4 3 4 8 4 2 2" xfId="26853" xr:uid="{00000000-0005-0000-0000-0000163C0000}"/>
    <cellStyle name="一般 4 3 4 8 4 3" xfId="15420" xr:uid="{00000000-0005-0000-0000-0000173C0000}"/>
    <cellStyle name="一般 4 3 4 8 4 3 2" xfId="32038" xr:uid="{00000000-0005-0000-0000-0000183C0000}"/>
    <cellStyle name="一般 4 3 4 8 4 4" xfId="21668" xr:uid="{00000000-0005-0000-0000-0000193C0000}"/>
    <cellStyle name="一般 4 3 4 8 4 5" xfId="37229" xr:uid="{00000000-0005-0000-0000-00001A3C0000}"/>
    <cellStyle name="一般 4 3 4 8 5" xfId="5205" xr:uid="{00000000-0005-0000-0000-00001B3C0000}"/>
    <cellStyle name="一般 4 3 4 8 5 2" xfId="11295" xr:uid="{00000000-0005-0000-0000-00001C3C0000}"/>
    <cellStyle name="一般 4 3 4 8 5 2 2" xfId="27913" xr:uid="{00000000-0005-0000-0000-00001D3C0000}"/>
    <cellStyle name="一般 4 3 4 8 5 3" xfId="16480" xr:uid="{00000000-0005-0000-0000-00001E3C0000}"/>
    <cellStyle name="一般 4 3 4 8 5 3 2" xfId="33098" xr:uid="{00000000-0005-0000-0000-00001F3C0000}"/>
    <cellStyle name="一般 4 3 4 8 5 4" xfId="22728" xr:uid="{00000000-0005-0000-0000-0000203C0000}"/>
    <cellStyle name="一般 4 3 4 8 5 5" xfId="38289" xr:uid="{00000000-0005-0000-0000-0000213C0000}"/>
    <cellStyle name="一般 4 3 4 8 6" xfId="7055" xr:uid="{00000000-0005-0000-0000-0000223C0000}"/>
    <cellStyle name="一般 4 3 4 8 6 2" xfId="23673" xr:uid="{00000000-0005-0000-0000-0000233C0000}"/>
    <cellStyle name="一般 4 3 4 8 7" xfId="12240" xr:uid="{00000000-0005-0000-0000-0000243C0000}"/>
    <cellStyle name="一般 4 3 4 8 7 2" xfId="28858" xr:uid="{00000000-0005-0000-0000-0000253C0000}"/>
    <cellStyle name="一般 4 3 4 8 8" xfId="18488" xr:uid="{00000000-0005-0000-0000-0000263C0000}"/>
    <cellStyle name="一般 4 3 4 8 9" xfId="17546" xr:uid="{00000000-0005-0000-0000-0000273C0000}"/>
    <cellStyle name="一般 4 3 4 9" xfId="1190" xr:uid="{00000000-0005-0000-0000-0000283C0000}"/>
    <cellStyle name="一般 4 3 4 9 2" xfId="2250" xr:uid="{00000000-0005-0000-0000-0000293C0000}"/>
    <cellStyle name="一般 4 3 4 9 2 2" xfId="8340" xr:uid="{00000000-0005-0000-0000-00002A3C0000}"/>
    <cellStyle name="一般 4 3 4 9 2 2 2" xfId="24958" xr:uid="{00000000-0005-0000-0000-00002B3C0000}"/>
    <cellStyle name="一般 4 3 4 9 2 3" xfId="13525" xr:uid="{00000000-0005-0000-0000-00002C3C0000}"/>
    <cellStyle name="一般 4 3 4 9 2 3 2" xfId="30143" xr:uid="{00000000-0005-0000-0000-00002D3C0000}"/>
    <cellStyle name="一般 4 3 4 9 2 4" xfId="19773" xr:uid="{00000000-0005-0000-0000-00002E3C0000}"/>
    <cellStyle name="一般 4 3 4 9 2 5" xfId="35334" xr:uid="{00000000-0005-0000-0000-00002F3C0000}"/>
    <cellStyle name="一般 4 3 4 9 3" xfId="3310" xr:uid="{00000000-0005-0000-0000-0000303C0000}"/>
    <cellStyle name="一般 4 3 4 9 3 2" xfId="9400" xr:uid="{00000000-0005-0000-0000-0000313C0000}"/>
    <cellStyle name="一般 4 3 4 9 3 2 2" xfId="26018" xr:uid="{00000000-0005-0000-0000-0000323C0000}"/>
    <cellStyle name="一般 4 3 4 9 3 3" xfId="14585" xr:uid="{00000000-0005-0000-0000-0000333C0000}"/>
    <cellStyle name="一般 4 3 4 9 3 3 2" xfId="31203" xr:uid="{00000000-0005-0000-0000-0000343C0000}"/>
    <cellStyle name="一般 4 3 4 9 3 4" xfId="20833" xr:uid="{00000000-0005-0000-0000-0000353C0000}"/>
    <cellStyle name="一般 4 3 4 9 3 5" xfId="36394" xr:uid="{00000000-0005-0000-0000-0000363C0000}"/>
    <cellStyle name="一般 4 3 4 9 4" xfId="4370" xr:uid="{00000000-0005-0000-0000-0000373C0000}"/>
    <cellStyle name="一般 4 3 4 9 4 2" xfId="10460" xr:uid="{00000000-0005-0000-0000-0000383C0000}"/>
    <cellStyle name="一般 4 3 4 9 4 2 2" xfId="27078" xr:uid="{00000000-0005-0000-0000-0000393C0000}"/>
    <cellStyle name="一般 4 3 4 9 4 3" xfId="15645" xr:uid="{00000000-0005-0000-0000-00003A3C0000}"/>
    <cellStyle name="一般 4 3 4 9 4 3 2" xfId="32263" xr:uid="{00000000-0005-0000-0000-00003B3C0000}"/>
    <cellStyle name="一般 4 3 4 9 4 4" xfId="21893" xr:uid="{00000000-0005-0000-0000-00003C3C0000}"/>
    <cellStyle name="一般 4 3 4 9 4 5" xfId="37454" xr:uid="{00000000-0005-0000-0000-00003D3C0000}"/>
    <cellStyle name="一般 4 3 4 9 5" xfId="7280" xr:uid="{00000000-0005-0000-0000-00003E3C0000}"/>
    <cellStyle name="一般 4 3 4 9 5 2" xfId="23898" xr:uid="{00000000-0005-0000-0000-00003F3C0000}"/>
    <cellStyle name="一般 4 3 4 9 6" xfId="12465" xr:uid="{00000000-0005-0000-0000-0000403C0000}"/>
    <cellStyle name="一般 4 3 4 9 6 2" xfId="29083" xr:uid="{00000000-0005-0000-0000-0000413C0000}"/>
    <cellStyle name="一般 4 3 4 9 7" xfId="18713" xr:uid="{00000000-0005-0000-0000-0000423C0000}"/>
    <cellStyle name="一般 4 3 4 9 8" xfId="16711" xr:uid="{00000000-0005-0000-0000-0000433C0000}"/>
    <cellStyle name="一般 4 3 4 9 9" xfId="34274" xr:uid="{00000000-0005-0000-0000-0000443C0000}"/>
    <cellStyle name="一般 4 3 5" xfId="174" xr:uid="{00000000-0005-0000-0000-0000453C0000}"/>
    <cellStyle name="一般 4 3 5 10" xfId="2069" xr:uid="{00000000-0005-0000-0000-0000463C0000}"/>
    <cellStyle name="一般 4 3 5 10 2" xfId="8159" xr:uid="{00000000-0005-0000-0000-0000473C0000}"/>
    <cellStyle name="一般 4 3 5 10 2 2" xfId="24777" xr:uid="{00000000-0005-0000-0000-0000483C0000}"/>
    <cellStyle name="一般 4 3 5 10 3" xfId="13344" xr:uid="{00000000-0005-0000-0000-0000493C0000}"/>
    <cellStyle name="一般 4 3 5 10 3 2" xfId="29962" xr:uid="{00000000-0005-0000-0000-00004A3C0000}"/>
    <cellStyle name="一般 4 3 5 10 4" xfId="19592" xr:uid="{00000000-0005-0000-0000-00004B3C0000}"/>
    <cellStyle name="一般 4 3 5 10 5" xfId="35153" xr:uid="{00000000-0005-0000-0000-00004C3C0000}"/>
    <cellStyle name="一般 4 3 5 11" xfId="3129" xr:uid="{00000000-0005-0000-0000-00004D3C0000}"/>
    <cellStyle name="一般 4 3 5 11 2" xfId="9219" xr:uid="{00000000-0005-0000-0000-00004E3C0000}"/>
    <cellStyle name="一般 4 3 5 11 2 2" xfId="25837" xr:uid="{00000000-0005-0000-0000-00004F3C0000}"/>
    <cellStyle name="一般 4 3 5 11 3" xfId="14404" xr:uid="{00000000-0005-0000-0000-0000503C0000}"/>
    <cellStyle name="一般 4 3 5 11 3 2" xfId="31022" xr:uid="{00000000-0005-0000-0000-0000513C0000}"/>
    <cellStyle name="一般 4 3 5 11 4" xfId="20652" xr:uid="{00000000-0005-0000-0000-0000523C0000}"/>
    <cellStyle name="一般 4 3 5 11 5" xfId="36213" xr:uid="{00000000-0005-0000-0000-0000533C0000}"/>
    <cellStyle name="一般 4 3 5 12" xfId="4189" xr:uid="{00000000-0005-0000-0000-0000543C0000}"/>
    <cellStyle name="一般 4 3 5 12 2" xfId="10279" xr:uid="{00000000-0005-0000-0000-0000553C0000}"/>
    <cellStyle name="一般 4 3 5 12 2 2" xfId="26897" xr:uid="{00000000-0005-0000-0000-0000563C0000}"/>
    <cellStyle name="一般 4 3 5 12 3" xfId="15464" xr:uid="{00000000-0005-0000-0000-0000573C0000}"/>
    <cellStyle name="一般 4 3 5 12 3 2" xfId="32082" xr:uid="{00000000-0005-0000-0000-0000583C0000}"/>
    <cellStyle name="一般 4 3 5 12 4" xfId="21712" xr:uid="{00000000-0005-0000-0000-0000593C0000}"/>
    <cellStyle name="一般 4 3 5 12 5" xfId="37273" xr:uid="{00000000-0005-0000-0000-00005A3C0000}"/>
    <cellStyle name="一般 4 3 5 13" xfId="6264" xr:uid="{00000000-0005-0000-0000-00005B3C0000}"/>
    <cellStyle name="一般 4 3 5 13 2" xfId="22882" xr:uid="{00000000-0005-0000-0000-00005C3C0000}"/>
    <cellStyle name="一般 4 3 5 14" xfId="11449" xr:uid="{00000000-0005-0000-0000-00005D3C0000}"/>
    <cellStyle name="一般 4 3 5 14 2" xfId="28067" xr:uid="{00000000-0005-0000-0000-00005E3C0000}"/>
    <cellStyle name="一般 4 3 5 15" xfId="17685" xr:uid="{00000000-0005-0000-0000-00005F3C0000}"/>
    <cellStyle name="一般 4 3 5 16" xfId="16530" xr:uid="{00000000-0005-0000-0000-0000603C0000}"/>
    <cellStyle name="一般 4 3 5 17" xfId="33258" xr:uid="{00000000-0005-0000-0000-0000613C0000}"/>
    <cellStyle name="一般 4 3 5 2" xfId="296" xr:uid="{00000000-0005-0000-0000-0000623C0000}"/>
    <cellStyle name="一般 4 3 5 2 10" xfId="33379" xr:uid="{00000000-0005-0000-0000-0000633C0000}"/>
    <cellStyle name="一般 4 3 5 2 2" xfId="1355" xr:uid="{00000000-0005-0000-0000-0000643C0000}"/>
    <cellStyle name="一般 4 3 5 2 2 2" xfId="7445" xr:uid="{00000000-0005-0000-0000-0000653C0000}"/>
    <cellStyle name="一般 4 3 5 2 2 2 2" xfId="24063" xr:uid="{00000000-0005-0000-0000-0000663C0000}"/>
    <cellStyle name="一般 4 3 5 2 2 3" xfId="12630" xr:uid="{00000000-0005-0000-0000-0000673C0000}"/>
    <cellStyle name="一般 4 3 5 2 2 3 2" xfId="29248" xr:uid="{00000000-0005-0000-0000-0000683C0000}"/>
    <cellStyle name="一般 4 3 5 2 2 4" xfId="18878" xr:uid="{00000000-0005-0000-0000-0000693C0000}"/>
    <cellStyle name="一般 4 3 5 2 2 5" xfId="34439" xr:uid="{00000000-0005-0000-0000-00006A3C0000}"/>
    <cellStyle name="一般 4 3 5 2 3" xfId="2415" xr:uid="{00000000-0005-0000-0000-00006B3C0000}"/>
    <cellStyle name="一般 4 3 5 2 3 2" xfId="8505" xr:uid="{00000000-0005-0000-0000-00006C3C0000}"/>
    <cellStyle name="一般 4 3 5 2 3 2 2" xfId="25123" xr:uid="{00000000-0005-0000-0000-00006D3C0000}"/>
    <cellStyle name="一般 4 3 5 2 3 3" xfId="13690" xr:uid="{00000000-0005-0000-0000-00006E3C0000}"/>
    <cellStyle name="一般 4 3 5 2 3 3 2" xfId="30308" xr:uid="{00000000-0005-0000-0000-00006F3C0000}"/>
    <cellStyle name="一般 4 3 5 2 3 4" xfId="19938" xr:uid="{00000000-0005-0000-0000-0000703C0000}"/>
    <cellStyle name="一般 4 3 5 2 3 5" xfId="35499" xr:uid="{00000000-0005-0000-0000-0000713C0000}"/>
    <cellStyle name="一般 4 3 5 2 4" xfId="3475" xr:uid="{00000000-0005-0000-0000-0000723C0000}"/>
    <cellStyle name="一般 4 3 5 2 4 2" xfId="9565" xr:uid="{00000000-0005-0000-0000-0000733C0000}"/>
    <cellStyle name="一般 4 3 5 2 4 2 2" xfId="26183" xr:uid="{00000000-0005-0000-0000-0000743C0000}"/>
    <cellStyle name="一般 4 3 5 2 4 3" xfId="14750" xr:uid="{00000000-0005-0000-0000-0000753C0000}"/>
    <cellStyle name="一般 4 3 5 2 4 3 2" xfId="31368" xr:uid="{00000000-0005-0000-0000-0000763C0000}"/>
    <cellStyle name="一般 4 3 5 2 4 4" xfId="20998" xr:uid="{00000000-0005-0000-0000-0000773C0000}"/>
    <cellStyle name="一般 4 3 5 2 4 5" xfId="36559" xr:uid="{00000000-0005-0000-0000-0000783C0000}"/>
    <cellStyle name="一般 4 3 5 2 5" xfId="4535" xr:uid="{00000000-0005-0000-0000-0000793C0000}"/>
    <cellStyle name="一般 4 3 5 2 5 2" xfId="10625" xr:uid="{00000000-0005-0000-0000-00007A3C0000}"/>
    <cellStyle name="一般 4 3 5 2 5 2 2" xfId="27243" xr:uid="{00000000-0005-0000-0000-00007B3C0000}"/>
    <cellStyle name="一般 4 3 5 2 5 3" xfId="15810" xr:uid="{00000000-0005-0000-0000-00007C3C0000}"/>
    <cellStyle name="一般 4 3 5 2 5 3 2" xfId="32428" xr:uid="{00000000-0005-0000-0000-00007D3C0000}"/>
    <cellStyle name="一般 4 3 5 2 5 4" xfId="22058" xr:uid="{00000000-0005-0000-0000-00007E3C0000}"/>
    <cellStyle name="一般 4 3 5 2 5 5" xfId="37619" xr:uid="{00000000-0005-0000-0000-00007F3C0000}"/>
    <cellStyle name="一般 4 3 5 2 6" xfId="6385" xr:uid="{00000000-0005-0000-0000-0000803C0000}"/>
    <cellStyle name="一般 4 3 5 2 6 2" xfId="23003" xr:uid="{00000000-0005-0000-0000-0000813C0000}"/>
    <cellStyle name="一般 4 3 5 2 7" xfId="11570" xr:uid="{00000000-0005-0000-0000-0000823C0000}"/>
    <cellStyle name="一般 4 3 5 2 7 2" xfId="28188" xr:uid="{00000000-0005-0000-0000-0000833C0000}"/>
    <cellStyle name="一般 4 3 5 2 8" xfId="17818" xr:uid="{00000000-0005-0000-0000-0000843C0000}"/>
    <cellStyle name="一般 4 3 5 2 9" xfId="16876" xr:uid="{00000000-0005-0000-0000-0000853C0000}"/>
    <cellStyle name="一般 4 3 5 3" xfId="419" xr:uid="{00000000-0005-0000-0000-0000863C0000}"/>
    <cellStyle name="一般 4 3 5 3 10" xfId="33503" xr:uid="{00000000-0005-0000-0000-0000873C0000}"/>
    <cellStyle name="一般 4 3 5 3 2" xfId="1479" xr:uid="{00000000-0005-0000-0000-0000883C0000}"/>
    <cellStyle name="一般 4 3 5 3 2 2" xfId="7569" xr:uid="{00000000-0005-0000-0000-0000893C0000}"/>
    <cellStyle name="一般 4 3 5 3 2 2 2" xfId="24187" xr:uid="{00000000-0005-0000-0000-00008A3C0000}"/>
    <cellStyle name="一般 4 3 5 3 2 3" xfId="12754" xr:uid="{00000000-0005-0000-0000-00008B3C0000}"/>
    <cellStyle name="一般 4 3 5 3 2 3 2" xfId="29372" xr:uid="{00000000-0005-0000-0000-00008C3C0000}"/>
    <cellStyle name="一般 4 3 5 3 2 4" xfId="19002" xr:uid="{00000000-0005-0000-0000-00008D3C0000}"/>
    <cellStyle name="一般 4 3 5 3 2 5" xfId="34563" xr:uid="{00000000-0005-0000-0000-00008E3C0000}"/>
    <cellStyle name="一般 4 3 5 3 3" xfId="2539" xr:uid="{00000000-0005-0000-0000-00008F3C0000}"/>
    <cellStyle name="一般 4 3 5 3 3 2" xfId="8629" xr:uid="{00000000-0005-0000-0000-0000903C0000}"/>
    <cellStyle name="一般 4 3 5 3 3 2 2" xfId="25247" xr:uid="{00000000-0005-0000-0000-0000913C0000}"/>
    <cellStyle name="一般 4 3 5 3 3 3" xfId="13814" xr:uid="{00000000-0005-0000-0000-0000923C0000}"/>
    <cellStyle name="一般 4 3 5 3 3 3 2" xfId="30432" xr:uid="{00000000-0005-0000-0000-0000933C0000}"/>
    <cellStyle name="一般 4 3 5 3 3 4" xfId="20062" xr:uid="{00000000-0005-0000-0000-0000943C0000}"/>
    <cellStyle name="一般 4 3 5 3 3 5" xfId="35623" xr:uid="{00000000-0005-0000-0000-0000953C0000}"/>
    <cellStyle name="一般 4 3 5 3 4" xfId="3599" xr:uid="{00000000-0005-0000-0000-0000963C0000}"/>
    <cellStyle name="一般 4 3 5 3 4 2" xfId="9689" xr:uid="{00000000-0005-0000-0000-0000973C0000}"/>
    <cellStyle name="一般 4 3 5 3 4 2 2" xfId="26307" xr:uid="{00000000-0005-0000-0000-0000983C0000}"/>
    <cellStyle name="一般 4 3 5 3 4 3" xfId="14874" xr:uid="{00000000-0005-0000-0000-0000993C0000}"/>
    <cellStyle name="一般 4 3 5 3 4 3 2" xfId="31492" xr:uid="{00000000-0005-0000-0000-00009A3C0000}"/>
    <cellStyle name="一般 4 3 5 3 4 4" xfId="21122" xr:uid="{00000000-0005-0000-0000-00009B3C0000}"/>
    <cellStyle name="一般 4 3 5 3 4 5" xfId="36683" xr:uid="{00000000-0005-0000-0000-00009C3C0000}"/>
    <cellStyle name="一般 4 3 5 3 5" xfId="4659" xr:uid="{00000000-0005-0000-0000-00009D3C0000}"/>
    <cellStyle name="一般 4 3 5 3 5 2" xfId="10749" xr:uid="{00000000-0005-0000-0000-00009E3C0000}"/>
    <cellStyle name="一般 4 3 5 3 5 2 2" xfId="27367" xr:uid="{00000000-0005-0000-0000-00009F3C0000}"/>
    <cellStyle name="一般 4 3 5 3 5 3" xfId="15934" xr:uid="{00000000-0005-0000-0000-0000A03C0000}"/>
    <cellStyle name="一般 4 3 5 3 5 3 2" xfId="32552" xr:uid="{00000000-0005-0000-0000-0000A13C0000}"/>
    <cellStyle name="一般 4 3 5 3 5 4" xfId="22182" xr:uid="{00000000-0005-0000-0000-0000A23C0000}"/>
    <cellStyle name="一般 4 3 5 3 5 5" xfId="37743" xr:uid="{00000000-0005-0000-0000-0000A33C0000}"/>
    <cellStyle name="一般 4 3 5 3 6" xfId="6509" xr:uid="{00000000-0005-0000-0000-0000A43C0000}"/>
    <cellStyle name="一般 4 3 5 3 6 2" xfId="23127" xr:uid="{00000000-0005-0000-0000-0000A53C0000}"/>
    <cellStyle name="一般 4 3 5 3 7" xfId="11694" xr:uid="{00000000-0005-0000-0000-0000A63C0000}"/>
    <cellStyle name="一般 4 3 5 3 7 2" xfId="28312" xr:uid="{00000000-0005-0000-0000-0000A73C0000}"/>
    <cellStyle name="一般 4 3 5 3 8" xfId="17942" xr:uid="{00000000-0005-0000-0000-0000A83C0000}"/>
    <cellStyle name="一般 4 3 5 3 9" xfId="17000" xr:uid="{00000000-0005-0000-0000-0000A93C0000}"/>
    <cellStyle name="一般 4 3 5 4" xfId="537" xr:uid="{00000000-0005-0000-0000-0000AA3C0000}"/>
    <cellStyle name="一般 4 3 5 4 10" xfId="33621" xr:uid="{00000000-0005-0000-0000-0000AB3C0000}"/>
    <cellStyle name="一般 4 3 5 4 2" xfId="1597" xr:uid="{00000000-0005-0000-0000-0000AC3C0000}"/>
    <cellStyle name="一般 4 3 5 4 2 2" xfId="7687" xr:uid="{00000000-0005-0000-0000-0000AD3C0000}"/>
    <cellStyle name="一般 4 3 5 4 2 2 2" xfId="24305" xr:uid="{00000000-0005-0000-0000-0000AE3C0000}"/>
    <cellStyle name="一般 4 3 5 4 2 3" xfId="12872" xr:uid="{00000000-0005-0000-0000-0000AF3C0000}"/>
    <cellStyle name="一般 4 3 5 4 2 3 2" xfId="29490" xr:uid="{00000000-0005-0000-0000-0000B03C0000}"/>
    <cellStyle name="一般 4 3 5 4 2 4" xfId="19120" xr:uid="{00000000-0005-0000-0000-0000B13C0000}"/>
    <cellStyle name="一般 4 3 5 4 2 5" xfId="34681" xr:uid="{00000000-0005-0000-0000-0000B23C0000}"/>
    <cellStyle name="一般 4 3 5 4 3" xfId="2657" xr:uid="{00000000-0005-0000-0000-0000B33C0000}"/>
    <cellStyle name="一般 4 3 5 4 3 2" xfId="8747" xr:uid="{00000000-0005-0000-0000-0000B43C0000}"/>
    <cellStyle name="一般 4 3 5 4 3 2 2" xfId="25365" xr:uid="{00000000-0005-0000-0000-0000B53C0000}"/>
    <cellStyle name="一般 4 3 5 4 3 3" xfId="13932" xr:uid="{00000000-0005-0000-0000-0000B63C0000}"/>
    <cellStyle name="一般 4 3 5 4 3 3 2" xfId="30550" xr:uid="{00000000-0005-0000-0000-0000B73C0000}"/>
    <cellStyle name="一般 4 3 5 4 3 4" xfId="20180" xr:uid="{00000000-0005-0000-0000-0000B83C0000}"/>
    <cellStyle name="一般 4 3 5 4 3 5" xfId="35741" xr:uid="{00000000-0005-0000-0000-0000B93C0000}"/>
    <cellStyle name="一般 4 3 5 4 4" xfId="3717" xr:uid="{00000000-0005-0000-0000-0000BA3C0000}"/>
    <cellStyle name="一般 4 3 5 4 4 2" xfId="9807" xr:uid="{00000000-0005-0000-0000-0000BB3C0000}"/>
    <cellStyle name="一般 4 3 5 4 4 2 2" xfId="26425" xr:uid="{00000000-0005-0000-0000-0000BC3C0000}"/>
    <cellStyle name="一般 4 3 5 4 4 3" xfId="14992" xr:uid="{00000000-0005-0000-0000-0000BD3C0000}"/>
    <cellStyle name="一般 4 3 5 4 4 3 2" xfId="31610" xr:uid="{00000000-0005-0000-0000-0000BE3C0000}"/>
    <cellStyle name="一般 4 3 5 4 4 4" xfId="21240" xr:uid="{00000000-0005-0000-0000-0000BF3C0000}"/>
    <cellStyle name="一般 4 3 5 4 4 5" xfId="36801" xr:uid="{00000000-0005-0000-0000-0000C03C0000}"/>
    <cellStyle name="一般 4 3 5 4 5" xfId="4777" xr:uid="{00000000-0005-0000-0000-0000C13C0000}"/>
    <cellStyle name="一般 4 3 5 4 5 2" xfId="10867" xr:uid="{00000000-0005-0000-0000-0000C23C0000}"/>
    <cellStyle name="一般 4 3 5 4 5 2 2" xfId="27485" xr:uid="{00000000-0005-0000-0000-0000C33C0000}"/>
    <cellStyle name="一般 4 3 5 4 5 3" xfId="16052" xr:uid="{00000000-0005-0000-0000-0000C43C0000}"/>
    <cellStyle name="一般 4 3 5 4 5 3 2" xfId="32670" xr:uid="{00000000-0005-0000-0000-0000C53C0000}"/>
    <cellStyle name="一般 4 3 5 4 5 4" xfId="22300" xr:uid="{00000000-0005-0000-0000-0000C63C0000}"/>
    <cellStyle name="一般 4 3 5 4 5 5" xfId="37861" xr:uid="{00000000-0005-0000-0000-0000C73C0000}"/>
    <cellStyle name="一般 4 3 5 4 6" xfId="6627" xr:uid="{00000000-0005-0000-0000-0000C83C0000}"/>
    <cellStyle name="一般 4 3 5 4 6 2" xfId="23245" xr:uid="{00000000-0005-0000-0000-0000C93C0000}"/>
    <cellStyle name="一般 4 3 5 4 7" xfId="11812" xr:uid="{00000000-0005-0000-0000-0000CA3C0000}"/>
    <cellStyle name="一般 4 3 5 4 7 2" xfId="28430" xr:uid="{00000000-0005-0000-0000-0000CB3C0000}"/>
    <cellStyle name="一般 4 3 5 4 8" xfId="18060" xr:uid="{00000000-0005-0000-0000-0000CC3C0000}"/>
    <cellStyle name="一般 4 3 5 4 9" xfId="17118" xr:uid="{00000000-0005-0000-0000-0000CD3C0000}"/>
    <cellStyle name="一般 4 3 5 5" xfId="655" xr:uid="{00000000-0005-0000-0000-0000CE3C0000}"/>
    <cellStyle name="一般 4 3 5 5 10" xfId="33739" xr:uid="{00000000-0005-0000-0000-0000CF3C0000}"/>
    <cellStyle name="一般 4 3 5 5 2" xfId="1715" xr:uid="{00000000-0005-0000-0000-0000D03C0000}"/>
    <cellStyle name="一般 4 3 5 5 2 2" xfId="7805" xr:uid="{00000000-0005-0000-0000-0000D13C0000}"/>
    <cellStyle name="一般 4 3 5 5 2 2 2" xfId="24423" xr:uid="{00000000-0005-0000-0000-0000D23C0000}"/>
    <cellStyle name="一般 4 3 5 5 2 3" xfId="12990" xr:uid="{00000000-0005-0000-0000-0000D33C0000}"/>
    <cellStyle name="一般 4 3 5 5 2 3 2" xfId="29608" xr:uid="{00000000-0005-0000-0000-0000D43C0000}"/>
    <cellStyle name="一般 4 3 5 5 2 4" xfId="19238" xr:uid="{00000000-0005-0000-0000-0000D53C0000}"/>
    <cellStyle name="一般 4 3 5 5 2 5" xfId="34799" xr:uid="{00000000-0005-0000-0000-0000D63C0000}"/>
    <cellStyle name="一般 4 3 5 5 3" xfId="2775" xr:uid="{00000000-0005-0000-0000-0000D73C0000}"/>
    <cellStyle name="一般 4 3 5 5 3 2" xfId="8865" xr:uid="{00000000-0005-0000-0000-0000D83C0000}"/>
    <cellStyle name="一般 4 3 5 5 3 2 2" xfId="25483" xr:uid="{00000000-0005-0000-0000-0000D93C0000}"/>
    <cellStyle name="一般 4 3 5 5 3 3" xfId="14050" xr:uid="{00000000-0005-0000-0000-0000DA3C0000}"/>
    <cellStyle name="一般 4 3 5 5 3 3 2" xfId="30668" xr:uid="{00000000-0005-0000-0000-0000DB3C0000}"/>
    <cellStyle name="一般 4 3 5 5 3 4" xfId="20298" xr:uid="{00000000-0005-0000-0000-0000DC3C0000}"/>
    <cellStyle name="一般 4 3 5 5 3 5" xfId="35859" xr:uid="{00000000-0005-0000-0000-0000DD3C0000}"/>
    <cellStyle name="一般 4 3 5 5 4" xfId="3835" xr:uid="{00000000-0005-0000-0000-0000DE3C0000}"/>
    <cellStyle name="一般 4 3 5 5 4 2" xfId="9925" xr:uid="{00000000-0005-0000-0000-0000DF3C0000}"/>
    <cellStyle name="一般 4 3 5 5 4 2 2" xfId="26543" xr:uid="{00000000-0005-0000-0000-0000E03C0000}"/>
    <cellStyle name="一般 4 3 5 5 4 3" xfId="15110" xr:uid="{00000000-0005-0000-0000-0000E13C0000}"/>
    <cellStyle name="一般 4 3 5 5 4 3 2" xfId="31728" xr:uid="{00000000-0005-0000-0000-0000E23C0000}"/>
    <cellStyle name="一般 4 3 5 5 4 4" xfId="21358" xr:uid="{00000000-0005-0000-0000-0000E33C0000}"/>
    <cellStyle name="一般 4 3 5 5 4 5" xfId="36919" xr:uid="{00000000-0005-0000-0000-0000E43C0000}"/>
    <cellStyle name="一般 4 3 5 5 5" xfId="4895" xr:uid="{00000000-0005-0000-0000-0000E53C0000}"/>
    <cellStyle name="一般 4 3 5 5 5 2" xfId="10985" xr:uid="{00000000-0005-0000-0000-0000E63C0000}"/>
    <cellStyle name="一般 4 3 5 5 5 2 2" xfId="27603" xr:uid="{00000000-0005-0000-0000-0000E73C0000}"/>
    <cellStyle name="一般 4 3 5 5 5 3" xfId="16170" xr:uid="{00000000-0005-0000-0000-0000E83C0000}"/>
    <cellStyle name="一般 4 3 5 5 5 3 2" xfId="32788" xr:uid="{00000000-0005-0000-0000-0000E93C0000}"/>
    <cellStyle name="一般 4 3 5 5 5 4" xfId="22418" xr:uid="{00000000-0005-0000-0000-0000EA3C0000}"/>
    <cellStyle name="一般 4 3 5 5 5 5" xfId="37979" xr:uid="{00000000-0005-0000-0000-0000EB3C0000}"/>
    <cellStyle name="一般 4 3 5 5 6" xfId="6745" xr:uid="{00000000-0005-0000-0000-0000EC3C0000}"/>
    <cellStyle name="一般 4 3 5 5 6 2" xfId="23363" xr:uid="{00000000-0005-0000-0000-0000ED3C0000}"/>
    <cellStyle name="一般 4 3 5 5 7" xfId="11930" xr:uid="{00000000-0005-0000-0000-0000EE3C0000}"/>
    <cellStyle name="一般 4 3 5 5 7 2" xfId="28548" xr:uid="{00000000-0005-0000-0000-0000EF3C0000}"/>
    <cellStyle name="一般 4 3 5 5 8" xfId="18178" xr:uid="{00000000-0005-0000-0000-0000F03C0000}"/>
    <cellStyle name="一般 4 3 5 5 9" xfId="17236" xr:uid="{00000000-0005-0000-0000-0000F13C0000}"/>
    <cellStyle name="一般 4 3 5 6" xfId="773" xr:uid="{00000000-0005-0000-0000-0000F23C0000}"/>
    <cellStyle name="一般 4 3 5 6 10" xfId="33857" xr:uid="{00000000-0005-0000-0000-0000F33C0000}"/>
    <cellStyle name="一般 4 3 5 6 2" xfId="1833" xr:uid="{00000000-0005-0000-0000-0000F43C0000}"/>
    <cellStyle name="一般 4 3 5 6 2 2" xfId="7923" xr:uid="{00000000-0005-0000-0000-0000F53C0000}"/>
    <cellStyle name="一般 4 3 5 6 2 2 2" xfId="24541" xr:uid="{00000000-0005-0000-0000-0000F63C0000}"/>
    <cellStyle name="一般 4 3 5 6 2 3" xfId="13108" xr:uid="{00000000-0005-0000-0000-0000F73C0000}"/>
    <cellStyle name="一般 4 3 5 6 2 3 2" xfId="29726" xr:uid="{00000000-0005-0000-0000-0000F83C0000}"/>
    <cellStyle name="一般 4 3 5 6 2 4" xfId="19356" xr:uid="{00000000-0005-0000-0000-0000F93C0000}"/>
    <cellStyle name="一般 4 3 5 6 2 5" xfId="34917" xr:uid="{00000000-0005-0000-0000-0000FA3C0000}"/>
    <cellStyle name="一般 4 3 5 6 3" xfId="2893" xr:uid="{00000000-0005-0000-0000-0000FB3C0000}"/>
    <cellStyle name="一般 4 3 5 6 3 2" xfId="8983" xr:uid="{00000000-0005-0000-0000-0000FC3C0000}"/>
    <cellStyle name="一般 4 3 5 6 3 2 2" xfId="25601" xr:uid="{00000000-0005-0000-0000-0000FD3C0000}"/>
    <cellStyle name="一般 4 3 5 6 3 3" xfId="14168" xr:uid="{00000000-0005-0000-0000-0000FE3C0000}"/>
    <cellStyle name="一般 4 3 5 6 3 3 2" xfId="30786" xr:uid="{00000000-0005-0000-0000-0000FF3C0000}"/>
    <cellStyle name="一般 4 3 5 6 3 4" xfId="20416" xr:uid="{00000000-0005-0000-0000-0000003D0000}"/>
    <cellStyle name="一般 4 3 5 6 3 5" xfId="35977" xr:uid="{00000000-0005-0000-0000-0000013D0000}"/>
    <cellStyle name="一般 4 3 5 6 4" xfId="3953" xr:uid="{00000000-0005-0000-0000-0000023D0000}"/>
    <cellStyle name="一般 4 3 5 6 4 2" xfId="10043" xr:uid="{00000000-0005-0000-0000-0000033D0000}"/>
    <cellStyle name="一般 4 3 5 6 4 2 2" xfId="26661" xr:uid="{00000000-0005-0000-0000-0000043D0000}"/>
    <cellStyle name="一般 4 3 5 6 4 3" xfId="15228" xr:uid="{00000000-0005-0000-0000-0000053D0000}"/>
    <cellStyle name="一般 4 3 5 6 4 3 2" xfId="31846" xr:uid="{00000000-0005-0000-0000-0000063D0000}"/>
    <cellStyle name="一般 4 3 5 6 4 4" xfId="21476" xr:uid="{00000000-0005-0000-0000-0000073D0000}"/>
    <cellStyle name="一般 4 3 5 6 4 5" xfId="37037" xr:uid="{00000000-0005-0000-0000-0000083D0000}"/>
    <cellStyle name="一般 4 3 5 6 5" xfId="5013" xr:uid="{00000000-0005-0000-0000-0000093D0000}"/>
    <cellStyle name="一般 4 3 5 6 5 2" xfId="11103" xr:uid="{00000000-0005-0000-0000-00000A3D0000}"/>
    <cellStyle name="一般 4 3 5 6 5 2 2" xfId="27721" xr:uid="{00000000-0005-0000-0000-00000B3D0000}"/>
    <cellStyle name="一般 4 3 5 6 5 3" xfId="16288" xr:uid="{00000000-0005-0000-0000-00000C3D0000}"/>
    <cellStyle name="一般 4 3 5 6 5 3 2" xfId="32906" xr:uid="{00000000-0005-0000-0000-00000D3D0000}"/>
    <cellStyle name="一般 4 3 5 6 5 4" xfId="22536" xr:uid="{00000000-0005-0000-0000-00000E3D0000}"/>
    <cellStyle name="一般 4 3 5 6 5 5" xfId="38097" xr:uid="{00000000-0005-0000-0000-00000F3D0000}"/>
    <cellStyle name="一般 4 3 5 6 6" xfId="6863" xr:uid="{00000000-0005-0000-0000-0000103D0000}"/>
    <cellStyle name="一般 4 3 5 6 6 2" xfId="23481" xr:uid="{00000000-0005-0000-0000-0000113D0000}"/>
    <cellStyle name="一般 4 3 5 6 7" xfId="12048" xr:uid="{00000000-0005-0000-0000-0000123D0000}"/>
    <cellStyle name="一般 4 3 5 6 7 2" xfId="28666" xr:uid="{00000000-0005-0000-0000-0000133D0000}"/>
    <cellStyle name="一般 4 3 5 6 8" xfId="18296" xr:uid="{00000000-0005-0000-0000-0000143D0000}"/>
    <cellStyle name="一般 4 3 5 6 9" xfId="17354" xr:uid="{00000000-0005-0000-0000-0000153D0000}"/>
    <cellStyle name="一般 4 3 5 7" xfId="891" xr:uid="{00000000-0005-0000-0000-0000163D0000}"/>
    <cellStyle name="一般 4 3 5 7 10" xfId="33975" xr:uid="{00000000-0005-0000-0000-0000173D0000}"/>
    <cellStyle name="一般 4 3 5 7 2" xfId="1951" xr:uid="{00000000-0005-0000-0000-0000183D0000}"/>
    <cellStyle name="一般 4 3 5 7 2 2" xfId="8041" xr:uid="{00000000-0005-0000-0000-0000193D0000}"/>
    <cellStyle name="一般 4 3 5 7 2 2 2" xfId="24659" xr:uid="{00000000-0005-0000-0000-00001A3D0000}"/>
    <cellStyle name="一般 4 3 5 7 2 3" xfId="13226" xr:uid="{00000000-0005-0000-0000-00001B3D0000}"/>
    <cellStyle name="一般 4 3 5 7 2 3 2" xfId="29844" xr:uid="{00000000-0005-0000-0000-00001C3D0000}"/>
    <cellStyle name="一般 4 3 5 7 2 4" xfId="19474" xr:uid="{00000000-0005-0000-0000-00001D3D0000}"/>
    <cellStyle name="一般 4 3 5 7 2 5" xfId="35035" xr:uid="{00000000-0005-0000-0000-00001E3D0000}"/>
    <cellStyle name="一般 4 3 5 7 3" xfId="3011" xr:uid="{00000000-0005-0000-0000-00001F3D0000}"/>
    <cellStyle name="一般 4 3 5 7 3 2" xfId="9101" xr:uid="{00000000-0005-0000-0000-0000203D0000}"/>
    <cellStyle name="一般 4 3 5 7 3 2 2" xfId="25719" xr:uid="{00000000-0005-0000-0000-0000213D0000}"/>
    <cellStyle name="一般 4 3 5 7 3 3" xfId="14286" xr:uid="{00000000-0005-0000-0000-0000223D0000}"/>
    <cellStyle name="一般 4 3 5 7 3 3 2" xfId="30904" xr:uid="{00000000-0005-0000-0000-0000233D0000}"/>
    <cellStyle name="一般 4 3 5 7 3 4" xfId="20534" xr:uid="{00000000-0005-0000-0000-0000243D0000}"/>
    <cellStyle name="一般 4 3 5 7 3 5" xfId="36095" xr:uid="{00000000-0005-0000-0000-0000253D0000}"/>
    <cellStyle name="一般 4 3 5 7 4" xfId="4071" xr:uid="{00000000-0005-0000-0000-0000263D0000}"/>
    <cellStyle name="一般 4 3 5 7 4 2" xfId="10161" xr:uid="{00000000-0005-0000-0000-0000273D0000}"/>
    <cellStyle name="一般 4 3 5 7 4 2 2" xfId="26779" xr:uid="{00000000-0005-0000-0000-0000283D0000}"/>
    <cellStyle name="一般 4 3 5 7 4 3" xfId="15346" xr:uid="{00000000-0005-0000-0000-0000293D0000}"/>
    <cellStyle name="一般 4 3 5 7 4 3 2" xfId="31964" xr:uid="{00000000-0005-0000-0000-00002A3D0000}"/>
    <cellStyle name="一般 4 3 5 7 4 4" xfId="21594" xr:uid="{00000000-0005-0000-0000-00002B3D0000}"/>
    <cellStyle name="一般 4 3 5 7 4 5" xfId="37155" xr:uid="{00000000-0005-0000-0000-00002C3D0000}"/>
    <cellStyle name="一般 4 3 5 7 5" xfId="5131" xr:uid="{00000000-0005-0000-0000-00002D3D0000}"/>
    <cellStyle name="一般 4 3 5 7 5 2" xfId="11221" xr:uid="{00000000-0005-0000-0000-00002E3D0000}"/>
    <cellStyle name="一般 4 3 5 7 5 2 2" xfId="27839" xr:uid="{00000000-0005-0000-0000-00002F3D0000}"/>
    <cellStyle name="一般 4 3 5 7 5 3" xfId="16406" xr:uid="{00000000-0005-0000-0000-0000303D0000}"/>
    <cellStyle name="一般 4 3 5 7 5 3 2" xfId="33024" xr:uid="{00000000-0005-0000-0000-0000313D0000}"/>
    <cellStyle name="一般 4 3 5 7 5 4" xfId="22654" xr:uid="{00000000-0005-0000-0000-0000323D0000}"/>
    <cellStyle name="一般 4 3 5 7 5 5" xfId="38215" xr:uid="{00000000-0005-0000-0000-0000333D0000}"/>
    <cellStyle name="一般 4 3 5 7 6" xfId="6981" xr:uid="{00000000-0005-0000-0000-0000343D0000}"/>
    <cellStyle name="一般 4 3 5 7 6 2" xfId="23599" xr:uid="{00000000-0005-0000-0000-0000353D0000}"/>
    <cellStyle name="一般 4 3 5 7 7" xfId="12166" xr:uid="{00000000-0005-0000-0000-0000363D0000}"/>
    <cellStyle name="一般 4 3 5 7 7 2" xfId="28784" xr:uid="{00000000-0005-0000-0000-0000373D0000}"/>
    <cellStyle name="一般 4 3 5 7 8" xfId="18414" xr:uid="{00000000-0005-0000-0000-0000383D0000}"/>
    <cellStyle name="一般 4 3 5 7 9" xfId="17472" xr:uid="{00000000-0005-0000-0000-0000393D0000}"/>
    <cellStyle name="一般 4 3 5 8" xfId="1234" xr:uid="{00000000-0005-0000-0000-00003A3D0000}"/>
    <cellStyle name="一般 4 3 5 8 2" xfId="2294" xr:uid="{00000000-0005-0000-0000-00003B3D0000}"/>
    <cellStyle name="一般 4 3 5 8 2 2" xfId="8384" xr:uid="{00000000-0005-0000-0000-00003C3D0000}"/>
    <cellStyle name="一般 4 3 5 8 2 2 2" xfId="25002" xr:uid="{00000000-0005-0000-0000-00003D3D0000}"/>
    <cellStyle name="一般 4 3 5 8 2 3" xfId="13569" xr:uid="{00000000-0005-0000-0000-00003E3D0000}"/>
    <cellStyle name="一般 4 3 5 8 2 3 2" xfId="30187" xr:uid="{00000000-0005-0000-0000-00003F3D0000}"/>
    <cellStyle name="一般 4 3 5 8 2 4" xfId="19817" xr:uid="{00000000-0005-0000-0000-0000403D0000}"/>
    <cellStyle name="一般 4 3 5 8 2 5" xfId="35378" xr:uid="{00000000-0005-0000-0000-0000413D0000}"/>
    <cellStyle name="一般 4 3 5 8 3" xfId="3354" xr:uid="{00000000-0005-0000-0000-0000423D0000}"/>
    <cellStyle name="一般 4 3 5 8 3 2" xfId="9444" xr:uid="{00000000-0005-0000-0000-0000433D0000}"/>
    <cellStyle name="一般 4 3 5 8 3 2 2" xfId="26062" xr:uid="{00000000-0005-0000-0000-0000443D0000}"/>
    <cellStyle name="一般 4 3 5 8 3 3" xfId="14629" xr:uid="{00000000-0005-0000-0000-0000453D0000}"/>
    <cellStyle name="一般 4 3 5 8 3 3 2" xfId="31247" xr:uid="{00000000-0005-0000-0000-0000463D0000}"/>
    <cellStyle name="一般 4 3 5 8 3 4" xfId="20877" xr:uid="{00000000-0005-0000-0000-0000473D0000}"/>
    <cellStyle name="一般 4 3 5 8 3 5" xfId="36438" xr:uid="{00000000-0005-0000-0000-0000483D0000}"/>
    <cellStyle name="一般 4 3 5 8 4" xfId="4414" xr:uid="{00000000-0005-0000-0000-0000493D0000}"/>
    <cellStyle name="一般 4 3 5 8 4 2" xfId="10504" xr:uid="{00000000-0005-0000-0000-00004A3D0000}"/>
    <cellStyle name="一般 4 3 5 8 4 2 2" xfId="27122" xr:uid="{00000000-0005-0000-0000-00004B3D0000}"/>
    <cellStyle name="一般 4 3 5 8 4 3" xfId="15689" xr:uid="{00000000-0005-0000-0000-00004C3D0000}"/>
    <cellStyle name="一般 4 3 5 8 4 3 2" xfId="32307" xr:uid="{00000000-0005-0000-0000-00004D3D0000}"/>
    <cellStyle name="一般 4 3 5 8 4 4" xfId="21937" xr:uid="{00000000-0005-0000-0000-00004E3D0000}"/>
    <cellStyle name="一般 4 3 5 8 4 5" xfId="37498" xr:uid="{00000000-0005-0000-0000-00004F3D0000}"/>
    <cellStyle name="一般 4 3 5 8 5" xfId="7324" xr:uid="{00000000-0005-0000-0000-0000503D0000}"/>
    <cellStyle name="一般 4 3 5 8 5 2" xfId="23942" xr:uid="{00000000-0005-0000-0000-0000513D0000}"/>
    <cellStyle name="一般 4 3 5 8 6" xfId="12509" xr:uid="{00000000-0005-0000-0000-0000523D0000}"/>
    <cellStyle name="一般 4 3 5 8 6 2" xfId="29127" xr:uid="{00000000-0005-0000-0000-0000533D0000}"/>
    <cellStyle name="一般 4 3 5 8 7" xfId="18757" xr:uid="{00000000-0005-0000-0000-0000543D0000}"/>
    <cellStyle name="一般 4 3 5 8 8" xfId="16755" xr:uid="{00000000-0005-0000-0000-0000553D0000}"/>
    <cellStyle name="一般 4 3 5 8 9" xfId="34318" xr:uid="{00000000-0005-0000-0000-0000563D0000}"/>
    <cellStyle name="一般 4 3 5 9" xfId="1009" xr:uid="{00000000-0005-0000-0000-0000573D0000}"/>
    <cellStyle name="一般 4 3 5 9 2" xfId="7099" xr:uid="{00000000-0005-0000-0000-0000583D0000}"/>
    <cellStyle name="一般 4 3 5 9 2 2" xfId="23717" xr:uid="{00000000-0005-0000-0000-0000593D0000}"/>
    <cellStyle name="一般 4 3 5 9 3" xfId="12284" xr:uid="{00000000-0005-0000-0000-00005A3D0000}"/>
    <cellStyle name="一般 4 3 5 9 3 2" xfId="28902" xr:uid="{00000000-0005-0000-0000-00005B3D0000}"/>
    <cellStyle name="一般 4 3 5 9 4" xfId="18532" xr:uid="{00000000-0005-0000-0000-00005C3D0000}"/>
    <cellStyle name="一般 4 3 5 9 5" xfId="34093" xr:uid="{00000000-0005-0000-0000-00005D3D0000}"/>
    <cellStyle name="一般 4 3 6" xfId="152" xr:uid="{00000000-0005-0000-0000-00005E3D0000}"/>
    <cellStyle name="一般 4 3 6 10" xfId="33236" xr:uid="{00000000-0005-0000-0000-00005F3D0000}"/>
    <cellStyle name="一般 4 3 6 2" xfId="1212" xr:uid="{00000000-0005-0000-0000-0000603D0000}"/>
    <cellStyle name="一般 4 3 6 2 2" xfId="7302" xr:uid="{00000000-0005-0000-0000-0000613D0000}"/>
    <cellStyle name="一般 4 3 6 2 2 2" xfId="23920" xr:uid="{00000000-0005-0000-0000-0000623D0000}"/>
    <cellStyle name="一般 4 3 6 2 3" xfId="12487" xr:uid="{00000000-0005-0000-0000-0000633D0000}"/>
    <cellStyle name="一般 4 3 6 2 3 2" xfId="29105" xr:uid="{00000000-0005-0000-0000-0000643D0000}"/>
    <cellStyle name="一般 4 3 6 2 4" xfId="18735" xr:uid="{00000000-0005-0000-0000-0000653D0000}"/>
    <cellStyle name="一般 4 3 6 2 5" xfId="34296" xr:uid="{00000000-0005-0000-0000-0000663D0000}"/>
    <cellStyle name="一般 4 3 6 3" xfId="2272" xr:uid="{00000000-0005-0000-0000-0000673D0000}"/>
    <cellStyle name="一般 4 3 6 3 2" xfId="8362" xr:uid="{00000000-0005-0000-0000-0000683D0000}"/>
    <cellStyle name="一般 4 3 6 3 2 2" xfId="24980" xr:uid="{00000000-0005-0000-0000-0000693D0000}"/>
    <cellStyle name="一般 4 3 6 3 3" xfId="13547" xr:uid="{00000000-0005-0000-0000-00006A3D0000}"/>
    <cellStyle name="一般 4 3 6 3 3 2" xfId="30165" xr:uid="{00000000-0005-0000-0000-00006B3D0000}"/>
    <cellStyle name="一般 4 3 6 3 4" xfId="19795" xr:uid="{00000000-0005-0000-0000-00006C3D0000}"/>
    <cellStyle name="一般 4 3 6 3 5" xfId="35356" xr:uid="{00000000-0005-0000-0000-00006D3D0000}"/>
    <cellStyle name="一般 4 3 6 4" xfId="3332" xr:uid="{00000000-0005-0000-0000-00006E3D0000}"/>
    <cellStyle name="一般 4 3 6 4 2" xfId="9422" xr:uid="{00000000-0005-0000-0000-00006F3D0000}"/>
    <cellStyle name="一般 4 3 6 4 2 2" xfId="26040" xr:uid="{00000000-0005-0000-0000-0000703D0000}"/>
    <cellStyle name="一般 4 3 6 4 3" xfId="14607" xr:uid="{00000000-0005-0000-0000-0000713D0000}"/>
    <cellStyle name="一般 4 3 6 4 3 2" xfId="31225" xr:uid="{00000000-0005-0000-0000-0000723D0000}"/>
    <cellStyle name="一般 4 3 6 4 4" xfId="20855" xr:uid="{00000000-0005-0000-0000-0000733D0000}"/>
    <cellStyle name="一般 4 3 6 4 5" xfId="36416" xr:uid="{00000000-0005-0000-0000-0000743D0000}"/>
    <cellStyle name="一般 4 3 6 5" xfId="4392" xr:uid="{00000000-0005-0000-0000-0000753D0000}"/>
    <cellStyle name="一般 4 3 6 5 2" xfId="10482" xr:uid="{00000000-0005-0000-0000-0000763D0000}"/>
    <cellStyle name="一般 4 3 6 5 2 2" xfId="27100" xr:uid="{00000000-0005-0000-0000-0000773D0000}"/>
    <cellStyle name="一般 4 3 6 5 3" xfId="15667" xr:uid="{00000000-0005-0000-0000-0000783D0000}"/>
    <cellStyle name="一般 4 3 6 5 3 2" xfId="32285" xr:uid="{00000000-0005-0000-0000-0000793D0000}"/>
    <cellStyle name="一般 4 3 6 5 4" xfId="21915" xr:uid="{00000000-0005-0000-0000-00007A3D0000}"/>
    <cellStyle name="一般 4 3 6 5 5" xfId="37476" xr:uid="{00000000-0005-0000-0000-00007B3D0000}"/>
    <cellStyle name="一般 4 3 6 6" xfId="6242" xr:uid="{00000000-0005-0000-0000-00007C3D0000}"/>
    <cellStyle name="一般 4 3 6 6 2" xfId="22860" xr:uid="{00000000-0005-0000-0000-00007D3D0000}"/>
    <cellStyle name="一般 4 3 6 7" xfId="11427" xr:uid="{00000000-0005-0000-0000-00007E3D0000}"/>
    <cellStyle name="一般 4 3 6 7 2" xfId="28045" xr:uid="{00000000-0005-0000-0000-00007F3D0000}"/>
    <cellStyle name="一般 4 3 6 8" xfId="17663" xr:uid="{00000000-0005-0000-0000-0000803D0000}"/>
    <cellStyle name="一般 4 3 6 9" xfId="16733" xr:uid="{00000000-0005-0000-0000-0000813D0000}"/>
    <cellStyle name="一般 4 3 7" xfId="274" xr:uid="{00000000-0005-0000-0000-0000823D0000}"/>
    <cellStyle name="一般 4 3 7 10" xfId="33357" xr:uid="{00000000-0005-0000-0000-0000833D0000}"/>
    <cellStyle name="一般 4 3 7 2" xfId="1333" xr:uid="{00000000-0005-0000-0000-0000843D0000}"/>
    <cellStyle name="一般 4 3 7 2 2" xfId="7423" xr:uid="{00000000-0005-0000-0000-0000853D0000}"/>
    <cellStyle name="一般 4 3 7 2 2 2" xfId="24041" xr:uid="{00000000-0005-0000-0000-0000863D0000}"/>
    <cellStyle name="一般 4 3 7 2 3" xfId="12608" xr:uid="{00000000-0005-0000-0000-0000873D0000}"/>
    <cellStyle name="一般 4 3 7 2 3 2" xfId="29226" xr:uid="{00000000-0005-0000-0000-0000883D0000}"/>
    <cellStyle name="一般 4 3 7 2 4" xfId="18856" xr:uid="{00000000-0005-0000-0000-0000893D0000}"/>
    <cellStyle name="一般 4 3 7 2 5" xfId="34417" xr:uid="{00000000-0005-0000-0000-00008A3D0000}"/>
    <cellStyle name="一般 4 3 7 3" xfId="2393" xr:uid="{00000000-0005-0000-0000-00008B3D0000}"/>
    <cellStyle name="一般 4 3 7 3 2" xfId="8483" xr:uid="{00000000-0005-0000-0000-00008C3D0000}"/>
    <cellStyle name="一般 4 3 7 3 2 2" xfId="25101" xr:uid="{00000000-0005-0000-0000-00008D3D0000}"/>
    <cellStyle name="一般 4 3 7 3 3" xfId="13668" xr:uid="{00000000-0005-0000-0000-00008E3D0000}"/>
    <cellStyle name="一般 4 3 7 3 3 2" xfId="30286" xr:uid="{00000000-0005-0000-0000-00008F3D0000}"/>
    <cellStyle name="一般 4 3 7 3 4" xfId="19916" xr:uid="{00000000-0005-0000-0000-0000903D0000}"/>
    <cellStyle name="一般 4 3 7 3 5" xfId="35477" xr:uid="{00000000-0005-0000-0000-0000913D0000}"/>
    <cellStyle name="一般 4 3 7 4" xfId="3453" xr:uid="{00000000-0005-0000-0000-0000923D0000}"/>
    <cellStyle name="一般 4 3 7 4 2" xfId="9543" xr:uid="{00000000-0005-0000-0000-0000933D0000}"/>
    <cellStyle name="一般 4 3 7 4 2 2" xfId="26161" xr:uid="{00000000-0005-0000-0000-0000943D0000}"/>
    <cellStyle name="一般 4 3 7 4 3" xfId="14728" xr:uid="{00000000-0005-0000-0000-0000953D0000}"/>
    <cellStyle name="一般 4 3 7 4 3 2" xfId="31346" xr:uid="{00000000-0005-0000-0000-0000963D0000}"/>
    <cellStyle name="一般 4 3 7 4 4" xfId="20976" xr:uid="{00000000-0005-0000-0000-0000973D0000}"/>
    <cellStyle name="一般 4 3 7 4 5" xfId="36537" xr:uid="{00000000-0005-0000-0000-0000983D0000}"/>
    <cellStyle name="一般 4 3 7 5" xfId="4513" xr:uid="{00000000-0005-0000-0000-0000993D0000}"/>
    <cellStyle name="一般 4 3 7 5 2" xfId="10603" xr:uid="{00000000-0005-0000-0000-00009A3D0000}"/>
    <cellStyle name="一般 4 3 7 5 2 2" xfId="27221" xr:uid="{00000000-0005-0000-0000-00009B3D0000}"/>
    <cellStyle name="一般 4 3 7 5 3" xfId="15788" xr:uid="{00000000-0005-0000-0000-00009C3D0000}"/>
    <cellStyle name="一般 4 3 7 5 3 2" xfId="32406" xr:uid="{00000000-0005-0000-0000-00009D3D0000}"/>
    <cellStyle name="一般 4 3 7 5 4" xfId="22036" xr:uid="{00000000-0005-0000-0000-00009E3D0000}"/>
    <cellStyle name="一般 4 3 7 5 5" xfId="37597" xr:uid="{00000000-0005-0000-0000-00009F3D0000}"/>
    <cellStyle name="一般 4 3 7 6" xfId="6363" xr:uid="{00000000-0005-0000-0000-0000A03D0000}"/>
    <cellStyle name="一般 4 3 7 6 2" xfId="22981" xr:uid="{00000000-0005-0000-0000-0000A13D0000}"/>
    <cellStyle name="一般 4 3 7 7" xfId="11548" xr:uid="{00000000-0005-0000-0000-0000A23D0000}"/>
    <cellStyle name="一般 4 3 7 7 2" xfId="28166" xr:uid="{00000000-0005-0000-0000-0000A33D0000}"/>
    <cellStyle name="一般 4 3 7 8" xfId="17796" xr:uid="{00000000-0005-0000-0000-0000A43D0000}"/>
    <cellStyle name="一般 4 3 7 9" xfId="16854" xr:uid="{00000000-0005-0000-0000-0000A53D0000}"/>
    <cellStyle name="一般 4 3 8" xfId="397" xr:uid="{00000000-0005-0000-0000-0000A63D0000}"/>
    <cellStyle name="一般 4 3 8 10" xfId="33481" xr:uid="{00000000-0005-0000-0000-0000A73D0000}"/>
    <cellStyle name="一般 4 3 8 2" xfId="1457" xr:uid="{00000000-0005-0000-0000-0000A83D0000}"/>
    <cellStyle name="一般 4 3 8 2 2" xfId="7547" xr:uid="{00000000-0005-0000-0000-0000A93D0000}"/>
    <cellStyle name="一般 4 3 8 2 2 2" xfId="24165" xr:uid="{00000000-0005-0000-0000-0000AA3D0000}"/>
    <cellStyle name="一般 4 3 8 2 3" xfId="12732" xr:uid="{00000000-0005-0000-0000-0000AB3D0000}"/>
    <cellStyle name="一般 4 3 8 2 3 2" xfId="29350" xr:uid="{00000000-0005-0000-0000-0000AC3D0000}"/>
    <cellStyle name="一般 4 3 8 2 4" xfId="18980" xr:uid="{00000000-0005-0000-0000-0000AD3D0000}"/>
    <cellStyle name="一般 4 3 8 2 5" xfId="34541" xr:uid="{00000000-0005-0000-0000-0000AE3D0000}"/>
    <cellStyle name="一般 4 3 8 3" xfId="2517" xr:uid="{00000000-0005-0000-0000-0000AF3D0000}"/>
    <cellStyle name="一般 4 3 8 3 2" xfId="8607" xr:uid="{00000000-0005-0000-0000-0000B03D0000}"/>
    <cellStyle name="一般 4 3 8 3 2 2" xfId="25225" xr:uid="{00000000-0005-0000-0000-0000B13D0000}"/>
    <cellStyle name="一般 4 3 8 3 3" xfId="13792" xr:uid="{00000000-0005-0000-0000-0000B23D0000}"/>
    <cellStyle name="一般 4 3 8 3 3 2" xfId="30410" xr:uid="{00000000-0005-0000-0000-0000B33D0000}"/>
    <cellStyle name="一般 4 3 8 3 4" xfId="20040" xr:uid="{00000000-0005-0000-0000-0000B43D0000}"/>
    <cellStyle name="一般 4 3 8 3 5" xfId="35601" xr:uid="{00000000-0005-0000-0000-0000B53D0000}"/>
    <cellStyle name="一般 4 3 8 4" xfId="3577" xr:uid="{00000000-0005-0000-0000-0000B63D0000}"/>
    <cellStyle name="一般 4 3 8 4 2" xfId="9667" xr:uid="{00000000-0005-0000-0000-0000B73D0000}"/>
    <cellStyle name="一般 4 3 8 4 2 2" xfId="26285" xr:uid="{00000000-0005-0000-0000-0000B83D0000}"/>
    <cellStyle name="一般 4 3 8 4 3" xfId="14852" xr:uid="{00000000-0005-0000-0000-0000B93D0000}"/>
    <cellStyle name="一般 4 3 8 4 3 2" xfId="31470" xr:uid="{00000000-0005-0000-0000-0000BA3D0000}"/>
    <cellStyle name="一般 4 3 8 4 4" xfId="21100" xr:uid="{00000000-0005-0000-0000-0000BB3D0000}"/>
    <cellStyle name="一般 4 3 8 4 5" xfId="36661" xr:uid="{00000000-0005-0000-0000-0000BC3D0000}"/>
    <cellStyle name="一般 4 3 8 5" xfId="4637" xr:uid="{00000000-0005-0000-0000-0000BD3D0000}"/>
    <cellStyle name="一般 4 3 8 5 2" xfId="10727" xr:uid="{00000000-0005-0000-0000-0000BE3D0000}"/>
    <cellStyle name="一般 4 3 8 5 2 2" xfId="27345" xr:uid="{00000000-0005-0000-0000-0000BF3D0000}"/>
    <cellStyle name="一般 4 3 8 5 3" xfId="15912" xr:uid="{00000000-0005-0000-0000-0000C03D0000}"/>
    <cellStyle name="一般 4 3 8 5 3 2" xfId="32530" xr:uid="{00000000-0005-0000-0000-0000C13D0000}"/>
    <cellStyle name="一般 4 3 8 5 4" xfId="22160" xr:uid="{00000000-0005-0000-0000-0000C23D0000}"/>
    <cellStyle name="一般 4 3 8 5 5" xfId="37721" xr:uid="{00000000-0005-0000-0000-0000C33D0000}"/>
    <cellStyle name="一般 4 3 8 6" xfId="6487" xr:uid="{00000000-0005-0000-0000-0000C43D0000}"/>
    <cellStyle name="一般 4 3 8 6 2" xfId="23105" xr:uid="{00000000-0005-0000-0000-0000C53D0000}"/>
    <cellStyle name="一般 4 3 8 7" xfId="11672" xr:uid="{00000000-0005-0000-0000-0000C63D0000}"/>
    <cellStyle name="一般 4 3 8 7 2" xfId="28290" xr:uid="{00000000-0005-0000-0000-0000C73D0000}"/>
    <cellStyle name="一般 4 3 8 8" xfId="17920" xr:uid="{00000000-0005-0000-0000-0000C83D0000}"/>
    <cellStyle name="一般 4 3 8 9" xfId="16978" xr:uid="{00000000-0005-0000-0000-0000C93D0000}"/>
    <cellStyle name="一般 4 3 9" xfId="515" xr:uid="{00000000-0005-0000-0000-0000CA3D0000}"/>
    <cellStyle name="一般 4 3 9 10" xfId="33599" xr:uid="{00000000-0005-0000-0000-0000CB3D0000}"/>
    <cellStyle name="一般 4 3 9 2" xfId="1575" xr:uid="{00000000-0005-0000-0000-0000CC3D0000}"/>
    <cellStyle name="一般 4 3 9 2 2" xfId="7665" xr:uid="{00000000-0005-0000-0000-0000CD3D0000}"/>
    <cellStyle name="一般 4 3 9 2 2 2" xfId="24283" xr:uid="{00000000-0005-0000-0000-0000CE3D0000}"/>
    <cellStyle name="一般 4 3 9 2 3" xfId="12850" xr:uid="{00000000-0005-0000-0000-0000CF3D0000}"/>
    <cellStyle name="一般 4 3 9 2 3 2" xfId="29468" xr:uid="{00000000-0005-0000-0000-0000D03D0000}"/>
    <cellStyle name="一般 4 3 9 2 4" xfId="19098" xr:uid="{00000000-0005-0000-0000-0000D13D0000}"/>
    <cellStyle name="一般 4 3 9 2 5" xfId="34659" xr:uid="{00000000-0005-0000-0000-0000D23D0000}"/>
    <cellStyle name="一般 4 3 9 3" xfId="2635" xr:uid="{00000000-0005-0000-0000-0000D33D0000}"/>
    <cellStyle name="一般 4 3 9 3 2" xfId="8725" xr:uid="{00000000-0005-0000-0000-0000D43D0000}"/>
    <cellStyle name="一般 4 3 9 3 2 2" xfId="25343" xr:uid="{00000000-0005-0000-0000-0000D53D0000}"/>
    <cellStyle name="一般 4 3 9 3 3" xfId="13910" xr:uid="{00000000-0005-0000-0000-0000D63D0000}"/>
    <cellStyle name="一般 4 3 9 3 3 2" xfId="30528" xr:uid="{00000000-0005-0000-0000-0000D73D0000}"/>
    <cellStyle name="一般 4 3 9 3 4" xfId="20158" xr:uid="{00000000-0005-0000-0000-0000D83D0000}"/>
    <cellStyle name="一般 4 3 9 3 5" xfId="35719" xr:uid="{00000000-0005-0000-0000-0000D93D0000}"/>
    <cellStyle name="一般 4 3 9 4" xfId="3695" xr:uid="{00000000-0005-0000-0000-0000DA3D0000}"/>
    <cellStyle name="一般 4 3 9 4 2" xfId="9785" xr:uid="{00000000-0005-0000-0000-0000DB3D0000}"/>
    <cellStyle name="一般 4 3 9 4 2 2" xfId="26403" xr:uid="{00000000-0005-0000-0000-0000DC3D0000}"/>
    <cellStyle name="一般 4 3 9 4 3" xfId="14970" xr:uid="{00000000-0005-0000-0000-0000DD3D0000}"/>
    <cellStyle name="一般 4 3 9 4 3 2" xfId="31588" xr:uid="{00000000-0005-0000-0000-0000DE3D0000}"/>
    <cellStyle name="一般 4 3 9 4 4" xfId="21218" xr:uid="{00000000-0005-0000-0000-0000DF3D0000}"/>
    <cellStyle name="一般 4 3 9 4 5" xfId="36779" xr:uid="{00000000-0005-0000-0000-0000E03D0000}"/>
    <cellStyle name="一般 4 3 9 5" xfId="4755" xr:uid="{00000000-0005-0000-0000-0000E13D0000}"/>
    <cellStyle name="一般 4 3 9 5 2" xfId="10845" xr:uid="{00000000-0005-0000-0000-0000E23D0000}"/>
    <cellStyle name="一般 4 3 9 5 2 2" xfId="27463" xr:uid="{00000000-0005-0000-0000-0000E33D0000}"/>
    <cellStyle name="一般 4 3 9 5 3" xfId="16030" xr:uid="{00000000-0005-0000-0000-0000E43D0000}"/>
    <cellStyle name="一般 4 3 9 5 3 2" xfId="32648" xr:uid="{00000000-0005-0000-0000-0000E53D0000}"/>
    <cellStyle name="一般 4 3 9 5 4" xfId="22278" xr:uid="{00000000-0005-0000-0000-0000E63D0000}"/>
    <cellStyle name="一般 4 3 9 5 5" xfId="37839" xr:uid="{00000000-0005-0000-0000-0000E73D0000}"/>
    <cellStyle name="一般 4 3 9 6" xfId="6605" xr:uid="{00000000-0005-0000-0000-0000E83D0000}"/>
    <cellStyle name="一般 4 3 9 6 2" xfId="23223" xr:uid="{00000000-0005-0000-0000-0000E93D0000}"/>
    <cellStyle name="一般 4 3 9 7" xfId="11790" xr:uid="{00000000-0005-0000-0000-0000EA3D0000}"/>
    <cellStyle name="一般 4 3 9 7 2" xfId="28408" xr:uid="{00000000-0005-0000-0000-0000EB3D0000}"/>
    <cellStyle name="一般 4 3 9 8" xfId="18038" xr:uid="{00000000-0005-0000-0000-0000EC3D0000}"/>
    <cellStyle name="一般 4 3 9 9" xfId="17096" xr:uid="{00000000-0005-0000-0000-0000ED3D0000}"/>
    <cellStyle name="一般 4 4" xfId="62" xr:uid="{00000000-0005-0000-0000-0000EE3D0000}"/>
    <cellStyle name="一般 4 4 10" xfId="639" xr:uid="{00000000-0005-0000-0000-0000EF3D0000}"/>
    <cellStyle name="一般 4 4 10 10" xfId="33723" xr:uid="{00000000-0005-0000-0000-0000F03D0000}"/>
    <cellStyle name="一般 4 4 10 2" xfId="1699" xr:uid="{00000000-0005-0000-0000-0000F13D0000}"/>
    <cellStyle name="一般 4 4 10 2 2" xfId="7789" xr:uid="{00000000-0005-0000-0000-0000F23D0000}"/>
    <cellStyle name="一般 4 4 10 2 2 2" xfId="24407" xr:uid="{00000000-0005-0000-0000-0000F33D0000}"/>
    <cellStyle name="一般 4 4 10 2 3" xfId="12974" xr:uid="{00000000-0005-0000-0000-0000F43D0000}"/>
    <cellStyle name="一般 4 4 10 2 3 2" xfId="29592" xr:uid="{00000000-0005-0000-0000-0000F53D0000}"/>
    <cellStyle name="一般 4 4 10 2 4" xfId="19222" xr:uid="{00000000-0005-0000-0000-0000F63D0000}"/>
    <cellStyle name="一般 4 4 10 2 5" xfId="34783" xr:uid="{00000000-0005-0000-0000-0000F73D0000}"/>
    <cellStyle name="一般 4 4 10 3" xfId="2759" xr:uid="{00000000-0005-0000-0000-0000F83D0000}"/>
    <cellStyle name="一般 4 4 10 3 2" xfId="8849" xr:uid="{00000000-0005-0000-0000-0000F93D0000}"/>
    <cellStyle name="一般 4 4 10 3 2 2" xfId="25467" xr:uid="{00000000-0005-0000-0000-0000FA3D0000}"/>
    <cellStyle name="一般 4 4 10 3 3" xfId="14034" xr:uid="{00000000-0005-0000-0000-0000FB3D0000}"/>
    <cellStyle name="一般 4 4 10 3 3 2" xfId="30652" xr:uid="{00000000-0005-0000-0000-0000FC3D0000}"/>
    <cellStyle name="一般 4 4 10 3 4" xfId="20282" xr:uid="{00000000-0005-0000-0000-0000FD3D0000}"/>
    <cellStyle name="一般 4 4 10 3 5" xfId="35843" xr:uid="{00000000-0005-0000-0000-0000FE3D0000}"/>
    <cellStyle name="一般 4 4 10 4" xfId="3819" xr:uid="{00000000-0005-0000-0000-0000FF3D0000}"/>
    <cellStyle name="一般 4 4 10 4 2" xfId="9909" xr:uid="{00000000-0005-0000-0000-0000003E0000}"/>
    <cellStyle name="一般 4 4 10 4 2 2" xfId="26527" xr:uid="{00000000-0005-0000-0000-0000013E0000}"/>
    <cellStyle name="一般 4 4 10 4 3" xfId="15094" xr:uid="{00000000-0005-0000-0000-0000023E0000}"/>
    <cellStyle name="一般 4 4 10 4 3 2" xfId="31712" xr:uid="{00000000-0005-0000-0000-0000033E0000}"/>
    <cellStyle name="一般 4 4 10 4 4" xfId="21342" xr:uid="{00000000-0005-0000-0000-0000043E0000}"/>
    <cellStyle name="一般 4 4 10 4 5" xfId="36903" xr:uid="{00000000-0005-0000-0000-0000053E0000}"/>
    <cellStyle name="一般 4 4 10 5" xfId="4879" xr:uid="{00000000-0005-0000-0000-0000063E0000}"/>
    <cellStyle name="一般 4 4 10 5 2" xfId="10969" xr:uid="{00000000-0005-0000-0000-0000073E0000}"/>
    <cellStyle name="一般 4 4 10 5 2 2" xfId="27587" xr:uid="{00000000-0005-0000-0000-0000083E0000}"/>
    <cellStyle name="一般 4 4 10 5 3" xfId="16154" xr:uid="{00000000-0005-0000-0000-0000093E0000}"/>
    <cellStyle name="一般 4 4 10 5 3 2" xfId="32772" xr:uid="{00000000-0005-0000-0000-00000A3E0000}"/>
    <cellStyle name="一般 4 4 10 5 4" xfId="22402" xr:uid="{00000000-0005-0000-0000-00000B3E0000}"/>
    <cellStyle name="一般 4 4 10 5 5" xfId="37963" xr:uid="{00000000-0005-0000-0000-00000C3E0000}"/>
    <cellStyle name="一般 4 4 10 6" xfId="6729" xr:uid="{00000000-0005-0000-0000-00000D3E0000}"/>
    <cellStyle name="一般 4 4 10 6 2" xfId="23347" xr:uid="{00000000-0005-0000-0000-00000E3E0000}"/>
    <cellStyle name="一般 4 4 10 7" xfId="11914" xr:uid="{00000000-0005-0000-0000-00000F3E0000}"/>
    <cellStyle name="一般 4 4 10 7 2" xfId="28532" xr:uid="{00000000-0005-0000-0000-0000103E0000}"/>
    <cellStyle name="一般 4 4 10 8" xfId="18162" xr:uid="{00000000-0005-0000-0000-0000113E0000}"/>
    <cellStyle name="一般 4 4 10 9" xfId="17220" xr:uid="{00000000-0005-0000-0000-0000123E0000}"/>
    <cellStyle name="一般 4 4 11" xfId="757" xr:uid="{00000000-0005-0000-0000-0000133E0000}"/>
    <cellStyle name="一般 4 4 11 10" xfId="33841" xr:uid="{00000000-0005-0000-0000-0000143E0000}"/>
    <cellStyle name="一般 4 4 11 2" xfId="1817" xr:uid="{00000000-0005-0000-0000-0000153E0000}"/>
    <cellStyle name="一般 4 4 11 2 2" xfId="7907" xr:uid="{00000000-0005-0000-0000-0000163E0000}"/>
    <cellStyle name="一般 4 4 11 2 2 2" xfId="24525" xr:uid="{00000000-0005-0000-0000-0000173E0000}"/>
    <cellStyle name="一般 4 4 11 2 3" xfId="13092" xr:uid="{00000000-0005-0000-0000-0000183E0000}"/>
    <cellStyle name="一般 4 4 11 2 3 2" xfId="29710" xr:uid="{00000000-0005-0000-0000-0000193E0000}"/>
    <cellStyle name="一般 4 4 11 2 4" xfId="19340" xr:uid="{00000000-0005-0000-0000-00001A3E0000}"/>
    <cellStyle name="一般 4 4 11 2 5" xfId="34901" xr:uid="{00000000-0005-0000-0000-00001B3E0000}"/>
    <cellStyle name="一般 4 4 11 3" xfId="2877" xr:uid="{00000000-0005-0000-0000-00001C3E0000}"/>
    <cellStyle name="一般 4 4 11 3 2" xfId="8967" xr:uid="{00000000-0005-0000-0000-00001D3E0000}"/>
    <cellStyle name="一般 4 4 11 3 2 2" xfId="25585" xr:uid="{00000000-0005-0000-0000-00001E3E0000}"/>
    <cellStyle name="一般 4 4 11 3 3" xfId="14152" xr:uid="{00000000-0005-0000-0000-00001F3E0000}"/>
    <cellStyle name="一般 4 4 11 3 3 2" xfId="30770" xr:uid="{00000000-0005-0000-0000-0000203E0000}"/>
    <cellStyle name="一般 4 4 11 3 4" xfId="20400" xr:uid="{00000000-0005-0000-0000-0000213E0000}"/>
    <cellStyle name="一般 4 4 11 3 5" xfId="35961" xr:uid="{00000000-0005-0000-0000-0000223E0000}"/>
    <cellStyle name="一般 4 4 11 4" xfId="3937" xr:uid="{00000000-0005-0000-0000-0000233E0000}"/>
    <cellStyle name="一般 4 4 11 4 2" xfId="10027" xr:uid="{00000000-0005-0000-0000-0000243E0000}"/>
    <cellStyle name="一般 4 4 11 4 2 2" xfId="26645" xr:uid="{00000000-0005-0000-0000-0000253E0000}"/>
    <cellStyle name="一般 4 4 11 4 3" xfId="15212" xr:uid="{00000000-0005-0000-0000-0000263E0000}"/>
    <cellStyle name="一般 4 4 11 4 3 2" xfId="31830" xr:uid="{00000000-0005-0000-0000-0000273E0000}"/>
    <cellStyle name="一般 4 4 11 4 4" xfId="21460" xr:uid="{00000000-0005-0000-0000-0000283E0000}"/>
    <cellStyle name="一般 4 4 11 4 5" xfId="37021" xr:uid="{00000000-0005-0000-0000-0000293E0000}"/>
    <cellStyle name="一般 4 4 11 5" xfId="4997" xr:uid="{00000000-0005-0000-0000-00002A3E0000}"/>
    <cellStyle name="一般 4 4 11 5 2" xfId="11087" xr:uid="{00000000-0005-0000-0000-00002B3E0000}"/>
    <cellStyle name="一般 4 4 11 5 2 2" xfId="27705" xr:uid="{00000000-0005-0000-0000-00002C3E0000}"/>
    <cellStyle name="一般 4 4 11 5 3" xfId="16272" xr:uid="{00000000-0005-0000-0000-00002D3E0000}"/>
    <cellStyle name="一般 4 4 11 5 3 2" xfId="32890" xr:uid="{00000000-0005-0000-0000-00002E3E0000}"/>
    <cellStyle name="一般 4 4 11 5 4" xfId="22520" xr:uid="{00000000-0005-0000-0000-00002F3E0000}"/>
    <cellStyle name="一般 4 4 11 5 5" xfId="38081" xr:uid="{00000000-0005-0000-0000-0000303E0000}"/>
    <cellStyle name="一般 4 4 11 6" xfId="6847" xr:uid="{00000000-0005-0000-0000-0000313E0000}"/>
    <cellStyle name="一般 4 4 11 6 2" xfId="23465" xr:uid="{00000000-0005-0000-0000-0000323E0000}"/>
    <cellStyle name="一般 4 4 11 7" xfId="12032" xr:uid="{00000000-0005-0000-0000-0000333E0000}"/>
    <cellStyle name="一般 4 4 11 7 2" xfId="28650" xr:uid="{00000000-0005-0000-0000-0000343E0000}"/>
    <cellStyle name="一般 4 4 11 8" xfId="18280" xr:uid="{00000000-0005-0000-0000-0000353E0000}"/>
    <cellStyle name="一般 4 4 11 9" xfId="17338" xr:uid="{00000000-0005-0000-0000-0000363E0000}"/>
    <cellStyle name="一般 4 4 12" xfId="875" xr:uid="{00000000-0005-0000-0000-0000373E0000}"/>
    <cellStyle name="一般 4 4 12 10" xfId="33959" xr:uid="{00000000-0005-0000-0000-0000383E0000}"/>
    <cellStyle name="一般 4 4 12 2" xfId="1935" xr:uid="{00000000-0005-0000-0000-0000393E0000}"/>
    <cellStyle name="一般 4 4 12 2 2" xfId="8025" xr:uid="{00000000-0005-0000-0000-00003A3E0000}"/>
    <cellStyle name="一般 4 4 12 2 2 2" xfId="24643" xr:uid="{00000000-0005-0000-0000-00003B3E0000}"/>
    <cellStyle name="一般 4 4 12 2 3" xfId="13210" xr:uid="{00000000-0005-0000-0000-00003C3E0000}"/>
    <cellStyle name="一般 4 4 12 2 3 2" xfId="29828" xr:uid="{00000000-0005-0000-0000-00003D3E0000}"/>
    <cellStyle name="一般 4 4 12 2 4" xfId="19458" xr:uid="{00000000-0005-0000-0000-00003E3E0000}"/>
    <cellStyle name="一般 4 4 12 2 5" xfId="35019" xr:uid="{00000000-0005-0000-0000-00003F3E0000}"/>
    <cellStyle name="一般 4 4 12 3" xfId="2995" xr:uid="{00000000-0005-0000-0000-0000403E0000}"/>
    <cellStyle name="一般 4 4 12 3 2" xfId="9085" xr:uid="{00000000-0005-0000-0000-0000413E0000}"/>
    <cellStyle name="一般 4 4 12 3 2 2" xfId="25703" xr:uid="{00000000-0005-0000-0000-0000423E0000}"/>
    <cellStyle name="一般 4 4 12 3 3" xfId="14270" xr:uid="{00000000-0005-0000-0000-0000433E0000}"/>
    <cellStyle name="一般 4 4 12 3 3 2" xfId="30888" xr:uid="{00000000-0005-0000-0000-0000443E0000}"/>
    <cellStyle name="一般 4 4 12 3 4" xfId="20518" xr:uid="{00000000-0005-0000-0000-0000453E0000}"/>
    <cellStyle name="一般 4 4 12 3 5" xfId="36079" xr:uid="{00000000-0005-0000-0000-0000463E0000}"/>
    <cellStyle name="一般 4 4 12 4" xfId="4055" xr:uid="{00000000-0005-0000-0000-0000473E0000}"/>
    <cellStyle name="一般 4 4 12 4 2" xfId="10145" xr:uid="{00000000-0005-0000-0000-0000483E0000}"/>
    <cellStyle name="一般 4 4 12 4 2 2" xfId="26763" xr:uid="{00000000-0005-0000-0000-0000493E0000}"/>
    <cellStyle name="一般 4 4 12 4 3" xfId="15330" xr:uid="{00000000-0005-0000-0000-00004A3E0000}"/>
    <cellStyle name="一般 4 4 12 4 3 2" xfId="31948" xr:uid="{00000000-0005-0000-0000-00004B3E0000}"/>
    <cellStyle name="一般 4 4 12 4 4" xfId="21578" xr:uid="{00000000-0005-0000-0000-00004C3E0000}"/>
    <cellStyle name="一般 4 4 12 4 5" xfId="37139" xr:uid="{00000000-0005-0000-0000-00004D3E0000}"/>
    <cellStyle name="一般 4 4 12 5" xfId="5115" xr:uid="{00000000-0005-0000-0000-00004E3E0000}"/>
    <cellStyle name="一般 4 4 12 5 2" xfId="11205" xr:uid="{00000000-0005-0000-0000-00004F3E0000}"/>
    <cellStyle name="一般 4 4 12 5 2 2" xfId="27823" xr:uid="{00000000-0005-0000-0000-0000503E0000}"/>
    <cellStyle name="一般 4 4 12 5 3" xfId="16390" xr:uid="{00000000-0005-0000-0000-0000513E0000}"/>
    <cellStyle name="一般 4 4 12 5 3 2" xfId="33008" xr:uid="{00000000-0005-0000-0000-0000523E0000}"/>
    <cellStyle name="一般 4 4 12 5 4" xfId="22638" xr:uid="{00000000-0005-0000-0000-0000533E0000}"/>
    <cellStyle name="一般 4 4 12 5 5" xfId="38199" xr:uid="{00000000-0005-0000-0000-0000543E0000}"/>
    <cellStyle name="一般 4 4 12 6" xfId="6965" xr:uid="{00000000-0005-0000-0000-0000553E0000}"/>
    <cellStyle name="一般 4 4 12 6 2" xfId="23583" xr:uid="{00000000-0005-0000-0000-0000563E0000}"/>
    <cellStyle name="一般 4 4 12 7" xfId="12150" xr:uid="{00000000-0005-0000-0000-0000573E0000}"/>
    <cellStyle name="一般 4 4 12 7 2" xfId="28768" xr:uid="{00000000-0005-0000-0000-0000583E0000}"/>
    <cellStyle name="一般 4 4 12 8" xfId="18398" xr:uid="{00000000-0005-0000-0000-0000593E0000}"/>
    <cellStyle name="一般 4 4 12 9" xfId="17456" xr:uid="{00000000-0005-0000-0000-00005A3E0000}"/>
    <cellStyle name="一般 4 4 13" xfId="1122" xr:uid="{00000000-0005-0000-0000-00005B3E0000}"/>
    <cellStyle name="一般 4 4 13 2" xfId="2182" xr:uid="{00000000-0005-0000-0000-00005C3E0000}"/>
    <cellStyle name="一般 4 4 13 2 2" xfId="8272" xr:uid="{00000000-0005-0000-0000-00005D3E0000}"/>
    <cellStyle name="一般 4 4 13 2 2 2" xfId="24890" xr:uid="{00000000-0005-0000-0000-00005E3E0000}"/>
    <cellStyle name="一般 4 4 13 2 3" xfId="13457" xr:uid="{00000000-0005-0000-0000-00005F3E0000}"/>
    <cellStyle name="一般 4 4 13 2 3 2" xfId="30075" xr:uid="{00000000-0005-0000-0000-0000603E0000}"/>
    <cellStyle name="一般 4 4 13 2 4" xfId="19705" xr:uid="{00000000-0005-0000-0000-0000613E0000}"/>
    <cellStyle name="一般 4 4 13 2 5" xfId="35266" xr:uid="{00000000-0005-0000-0000-0000623E0000}"/>
    <cellStyle name="一般 4 4 13 3" xfId="3242" xr:uid="{00000000-0005-0000-0000-0000633E0000}"/>
    <cellStyle name="一般 4 4 13 3 2" xfId="9332" xr:uid="{00000000-0005-0000-0000-0000643E0000}"/>
    <cellStyle name="一般 4 4 13 3 2 2" xfId="25950" xr:uid="{00000000-0005-0000-0000-0000653E0000}"/>
    <cellStyle name="一般 4 4 13 3 3" xfId="14517" xr:uid="{00000000-0005-0000-0000-0000663E0000}"/>
    <cellStyle name="一般 4 4 13 3 3 2" xfId="31135" xr:uid="{00000000-0005-0000-0000-0000673E0000}"/>
    <cellStyle name="一般 4 4 13 3 4" xfId="20765" xr:uid="{00000000-0005-0000-0000-0000683E0000}"/>
    <cellStyle name="一般 4 4 13 3 5" xfId="36326" xr:uid="{00000000-0005-0000-0000-0000693E0000}"/>
    <cellStyle name="一般 4 4 13 4" xfId="4302" xr:uid="{00000000-0005-0000-0000-00006A3E0000}"/>
    <cellStyle name="一般 4 4 13 4 2" xfId="10392" xr:uid="{00000000-0005-0000-0000-00006B3E0000}"/>
    <cellStyle name="一般 4 4 13 4 2 2" xfId="27010" xr:uid="{00000000-0005-0000-0000-00006C3E0000}"/>
    <cellStyle name="一般 4 4 13 4 3" xfId="15577" xr:uid="{00000000-0005-0000-0000-00006D3E0000}"/>
    <cellStyle name="一般 4 4 13 4 3 2" xfId="32195" xr:uid="{00000000-0005-0000-0000-00006E3E0000}"/>
    <cellStyle name="一般 4 4 13 4 4" xfId="21825" xr:uid="{00000000-0005-0000-0000-00006F3E0000}"/>
    <cellStyle name="一般 4 4 13 4 5" xfId="37386" xr:uid="{00000000-0005-0000-0000-0000703E0000}"/>
    <cellStyle name="一般 4 4 13 5" xfId="7212" xr:uid="{00000000-0005-0000-0000-0000713E0000}"/>
    <cellStyle name="一般 4 4 13 5 2" xfId="23830" xr:uid="{00000000-0005-0000-0000-0000723E0000}"/>
    <cellStyle name="一般 4 4 13 6" xfId="12397" xr:uid="{00000000-0005-0000-0000-0000733E0000}"/>
    <cellStyle name="一般 4 4 13 6 2" xfId="29015" xr:uid="{00000000-0005-0000-0000-0000743E0000}"/>
    <cellStyle name="一般 4 4 13 7" xfId="18645" xr:uid="{00000000-0005-0000-0000-0000753E0000}"/>
    <cellStyle name="一般 4 4 13 8" xfId="16643" xr:uid="{00000000-0005-0000-0000-0000763E0000}"/>
    <cellStyle name="一般 4 4 13 9" xfId="34206" xr:uid="{00000000-0005-0000-0000-0000773E0000}"/>
    <cellStyle name="一般 4 4 14" xfId="993" xr:uid="{00000000-0005-0000-0000-0000783E0000}"/>
    <cellStyle name="一般 4 4 14 2" xfId="7083" xr:uid="{00000000-0005-0000-0000-0000793E0000}"/>
    <cellStyle name="一般 4 4 14 2 2" xfId="23701" xr:uid="{00000000-0005-0000-0000-00007A3E0000}"/>
    <cellStyle name="一般 4 4 14 3" xfId="12268" xr:uid="{00000000-0005-0000-0000-00007B3E0000}"/>
    <cellStyle name="一般 4 4 14 3 2" xfId="28886" xr:uid="{00000000-0005-0000-0000-00007C3E0000}"/>
    <cellStyle name="一般 4 4 14 4" xfId="18516" xr:uid="{00000000-0005-0000-0000-00007D3E0000}"/>
    <cellStyle name="一般 4 4 14 5" xfId="34077" xr:uid="{00000000-0005-0000-0000-00007E3E0000}"/>
    <cellStyle name="一般 4 4 15" xfId="2053" xr:uid="{00000000-0005-0000-0000-00007F3E0000}"/>
    <cellStyle name="一般 4 4 15 2" xfId="8143" xr:uid="{00000000-0005-0000-0000-0000803E0000}"/>
    <cellStyle name="一般 4 4 15 2 2" xfId="24761" xr:uid="{00000000-0005-0000-0000-0000813E0000}"/>
    <cellStyle name="一般 4 4 15 3" xfId="13328" xr:uid="{00000000-0005-0000-0000-0000823E0000}"/>
    <cellStyle name="一般 4 4 15 3 2" xfId="29946" xr:uid="{00000000-0005-0000-0000-0000833E0000}"/>
    <cellStyle name="一般 4 4 15 4" xfId="19576" xr:uid="{00000000-0005-0000-0000-0000843E0000}"/>
    <cellStyle name="一般 4 4 15 5" xfId="35137" xr:uid="{00000000-0005-0000-0000-0000853E0000}"/>
    <cellStyle name="一般 4 4 16" xfId="3113" xr:uid="{00000000-0005-0000-0000-0000863E0000}"/>
    <cellStyle name="一般 4 4 16 2" xfId="9203" xr:uid="{00000000-0005-0000-0000-0000873E0000}"/>
    <cellStyle name="一般 4 4 16 2 2" xfId="25821" xr:uid="{00000000-0005-0000-0000-0000883E0000}"/>
    <cellStyle name="一般 4 4 16 3" xfId="14388" xr:uid="{00000000-0005-0000-0000-0000893E0000}"/>
    <cellStyle name="一般 4 4 16 3 2" xfId="31006" xr:uid="{00000000-0005-0000-0000-00008A3E0000}"/>
    <cellStyle name="一般 4 4 16 4" xfId="20636" xr:uid="{00000000-0005-0000-0000-00008B3E0000}"/>
    <cellStyle name="一般 4 4 16 5" xfId="36197" xr:uid="{00000000-0005-0000-0000-00008C3E0000}"/>
    <cellStyle name="一般 4 4 17" xfId="4173" xr:uid="{00000000-0005-0000-0000-00008D3E0000}"/>
    <cellStyle name="一般 4 4 17 2" xfId="10263" xr:uid="{00000000-0005-0000-0000-00008E3E0000}"/>
    <cellStyle name="一般 4 4 17 2 2" xfId="26881" xr:uid="{00000000-0005-0000-0000-00008F3E0000}"/>
    <cellStyle name="一般 4 4 17 3" xfId="15448" xr:uid="{00000000-0005-0000-0000-0000903E0000}"/>
    <cellStyle name="一般 4 4 17 3 2" xfId="32066" xr:uid="{00000000-0005-0000-0000-0000913E0000}"/>
    <cellStyle name="一般 4 4 17 4" xfId="21696" xr:uid="{00000000-0005-0000-0000-0000923E0000}"/>
    <cellStyle name="一般 4 4 17 5" xfId="37257" xr:uid="{00000000-0005-0000-0000-0000933E0000}"/>
    <cellStyle name="一般 4 4 18" xfId="6152" xr:uid="{00000000-0005-0000-0000-0000943E0000}"/>
    <cellStyle name="一般 4 4 18 2" xfId="22770" xr:uid="{00000000-0005-0000-0000-0000953E0000}"/>
    <cellStyle name="一般 4 4 19" xfId="11337" xr:uid="{00000000-0005-0000-0000-0000963E0000}"/>
    <cellStyle name="一般 4 4 19 2" xfId="27955" xr:uid="{00000000-0005-0000-0000-0000973E0000}"/>
    <cellStyle name="一般 4 4 2" xfId="84" xr:uid="{00000000-0005-0000-0000-0000983E0000}"/>
    <cellStyle name="一般 4 4 2 10" xfId="1037" xr:uid="{00000000-0005-0000-0000-0000993E0000}"/>
    <cellStyle name="一般 4 4 2 10 2" xfId="7127" xr:uid="{00000000-0005-0000-0000-00009A3E0000}"/>
    <cellStyle name="一般 4 4 2 10 2 2" xfId="23745" xr:uid="{00000000-0005-0000-0000-00009B3E0000}"/>
    <cellStyle name="一般 4 4 2 10 3" xfId="12312" xr:uid="{00000000-0005-0000-0000-00009C3E0000}"/>
    <cellStyle name="一般 4 4 2 10 3 2" xfId="28930" xr:uid="{00000000-0005-0000-0000-00009D3E0000}"/>
    <cellStyle name="一般 4 4 2 10 4" xfId="18560" xr:uid="{00000000-0005-0000-0000-00009E3E0000}"/>
    <cellStyle name="一般 4 4 2 10 5" xfId="34121" xr:uid="{00000000-0005-0000-0000-00009F3E0000}"/>
    <cellStyle name="一般 4 4 2 11" xfId="2097" xr:uid="{00000000-0005-0000-0000-0000A03E0000}"/>
    <cellStyle name="一般 4 4 2 11 2" xfId="8187" xr:uid="{00000000-0005-0000-0000-0000A13E0000}"/>
    <cellStyle name="一般 4 4 2 11 2 2" xfId="24805" xr:uid="{00000000-0005-0000-0000-0000A23E0000}"/>
    <cellStyle name="一般 4 4 2 11 3" xfId="13372" xr:uid="{00000000-0005-0000-0000-0000A33E0000}"/>
    <cellStyle name="一般 4 4 2 11 3 2" xfId="29990" xr:uid="{00000000-0005-0000-0000-0000A43E0000}"/>
    <cellStyle name="一般 4 4 2 11 4" xfId="19620" xr:uid="{00000000-0005-0000-0000-0000A53E0000}"/>
    <cellStyle name="一般 4 4 2 11 5" xfId="35181" xr:uid="{00000000-0005-0000-0000-0000A63E0000}"/>
    <cellStyle name="一般 4 4 2 12" xfId="3157" xr:uid="{00000000-0005-0000-0000-0000A73E0000}"/>
    <cellStyle name="一般 4 4 2 12 2" xfId="9247" xr:uid="{00000000-0005-0000-0000-0000A83E0000}"/>
    <cellStyle name="一般 4 4 2 12 2 2" xfId="25865" xr:uid="{00000000-0005-0000-0000-0000A93E0000}"/>
    <cellStyle name="一般 4 4 2 12 3" xfId="14432" xr:uid="{00000000-0005-0000-0000-0000AA3E0000}"/>
    <cellStyle name="一般 4 4 2 12 3 2" xfId="31050" xr:uid="{00000000-0005-0000-0000-0000AB3E0000}"/>
    <cellStyle name="一般 4 4 2 12 4" xfId="20680" xr:uid="{00000000-0005-0000-0000-0000AC3E0000}"/>
    <cellStyle name="一般 4 4 2 12 5" xfId="36241" xr:uid="{00000000-0005-0000-0000-0000AD3E0000}"/>
    <cellStyle name="一般 4 4 2 13" xfId="4217" xr:uid="{00000000-0005-0000-0000-0000AE3E0000}"/>
    <cellStyle name="一般 4 4 2 13 2" xfId="10307" xr:uid="{00000000-0005-0000-0000-0000AF3E0000}"/>
    <cellStyle name="一般 4 4 2 13 2 2" xfId="26925" xr:uid="{00000000-0005-0000-0000-0000B03E0000}"/>
    <cellStyle name="一般 4 4 2 13 3" xfId="15492" xr:uid="{00000000-0005-0000-0000-0000B13E0000}"/>
    <cellStyle name="一般 4 4 2 13 3 2" xfId="32110" xr:uid="{00000000-0005-0000-0000-0000B23E0000}"/>
    <cellStyle name="一般 4 4 2 13 4" xfId="21740" xr:uid="{00000000-0005-0000-0000-0000B33E0000}"/>
    <cellStyle name="一般 4 4 2 13 5" xfId="37301" xr:uid="{00000000-0005-0000-0000-0000B43E0000}"/>
    <cellStyle name="一般 4 4 2 14" xfId="6174" xr:uid="{00000000-0005-0000-0000-0000B53E0000}"/>
    <cellStyle name="一般 4 4 2 14 2" xfId="22792" xr:uid="{00000000-0005-0000-0000-0000B63E0000}"/>
    <cellStyle name="一般 4 4 2 15" xfId="11359" xr:uid="{00000000-0005-0000-0000-0000B73E0000}"/>
    <cellStyle name="一般 4 4 2 15 2" xfId="27977" xr:uid="{00000000-0005-0000-0000-0000B83E0000}"/>
    <cellStyle name="一般 4 4 2 16" xfId="17595" xr:uid="{00000000-0005-0000-0000-0000B93E0000}"/>
    <cellStyle name="一般 4 4 2 17" xfId="16558" xr:uid="{00000000-0005-0000-0000-0000BA3E0000}"/>
    <cellStyle name="一般 4 4 2 18" xfId="33168" xr:uid="{00000000-0005-0000-0000-0000BB3E0000}"/>
    <cellStyle name="一般 4 4 2 2" xfId="202" xr:uid="{00000000-0005-0000-0000-0000BC3E0000}"/>
    <cellStyle name="一般 4 4 2 2 10" xfId="33286" xr:uid="{00000000-0005-0000-0000-0000BD3E0000}"/>
    <cellStyle name="一般 4 4 2 2 2" xfId="1262" xr:uid="{00000000-0005-0000-0000-0000BE3E0000}"/>
    <cellStyle name="一般 4 4 2 2 2 2" xfId="7352" xr:uid="{00000000-0005-0000-0000-0000BF3E0000}"/>
    <cellStyle name="一般 4 4 2 2 2 2 2" xfId="23970" xr:uid="{00000000-0005-0000-0000-0000C03E0000}"/>
    <cellStyle name="一般 4 4 2 2 2 3" xfId="12537" xr:uid="{00000000-0005-0000-0000-0000C13E0000}"/>
    <cellStyle name="一般 4 4 2 2 2 3 2" xfId="29155" xr:uid="{00000000-0005-0000-0000-0000C23E0000}"/>
    <cellStyle name="一般 4 4 2 2 2 4" xfId="18785" xr:uid="{00000000-0005-0000-0000-0000C33E0000}"/>
    <cellStyle name="一般 4 4 2 2 2 5" xfId="34346" xr:uid="{00000000-0005-0000-0000-0000C43E0000}"/>
    <cellStyle name="一般 4 4 2 2 3" xfId="2322" xr:uid="{00000000-0005-0000-0000-0000C53E0000}"/>
    <cellStyle name="一般 4 4 2 2 3 2" xfId="8412" xr:uid="{00000000-0005-0000-0000-0000C63E0000}"/>
    <cellStyle name="一般 4 4 2 2 3 2 2" xfId="25030" xr:uid="{00000000-0005-0000-0000-0000C73E0000}"/>
    <cellStyle name="一般 4 4 2 2 3 3" xfId="13597" xr:uid="{00000000-0005-0000-0000-0000C83E0000}"/>
    <cellStyle name="一般 4 4 2 2 3 3 2" xfId="30215" xr:uid="{00000000-0005-0000-0000-0000C93E0000}"/>
    <cellStyle name="一般 4 4 2 2 3 4" xfId="19845" xr:uid="{00000000-0005-0000-0000-0000CA3E0000}"/>
    <cellStyle name="一般 4 4 2 2 3 5" xfId="35406" xr:uid="{00000000-0005-0000-0000-0000CB3E0000}"/>
    <cellStyle name="一般 4 4 2 2 4" xfId="3382" xr:uid="{00000000-0005-0000-0000-0000CC3E0000}"/>
    <cellStyle name="一般 4 4 2 2 4 2" xfId="9472" xr:uid="{00000000-0005-0000-0000-0000CD3E0000}"/>
    <cellStyle name="一般 4 4 2 2 4 2 2" xfId="26090" xr:uid="{00000000-0005-0000-0000-0000CE3E0000}"/>
    <cellStyle name="一般 4 4 2 2 4 3" xfId="14657" xr:uid="{00000000-0005-0000-0000-0000CF3E0000}"/>
    <cellStyle name="一般 4 4 2 2 4 3 2" xfId="31275" xr:uid="{00000000-0005-0000-0000-0000D03E0000}"/>
    <cellStyle name="一般 4 4 2 2 4 4" xfId="20905" xr:uid="{00000000-0005-0000-0000-0000D13E0000}"/>
    <cellStyle name="一般 4 4 2 2 4 5" xfId="36466" xr:uid="{00000000-0005-0000-0000-0000D23E0000}"/>
    <cellStyle name="一般 4 4 2 2 5" xfId="4442" xr:uid="{00000000-0005-0000-0000-0000D33E0000}"/>
    <cellStyle name="一般 4 4 2 2 5 2" xfId="10532" xr:uid="{00000000-0005-0000-0000-0000D43E0000}"/>
    <cellStyle name="一般 4 4 2 2 5 2 2" xfId="27150" xr:uid="{00000000-0005-0000-0000-0000D53E0000}"/>
    <cellStyle name="一般 4 4 2 2 5 3" xfId="15717" xr:uid="{00000000-0005-0000-0000-0000D63E0000}"/>
    <cellStyle name="一般 4 4 2 2 5 3 2" xfId="32335" xr:uid="{00000000-0005-0000-0000-0000D73E0000}"/>
    <cellStyle name="一般 4 4 2 2 5 4" xfId="21965" xr:uid="{00000000-0005-0000-0000-0000D83E0000}"/>
    <cellStyle name="一般 4 4 2 2 5 5" xfId="37526" xr:uid="{00000000-0005-0000-0000-0000D93E0000}"/>
    <cellStyle name="一般 4 4 2 2 6" xfId="6292" xr:uid="{00000000-0005-0000-0000-0000DA3E0000}"/>
    <cellStyle name="一般 4 4 2 2 6 2" xfId="22910" xr:uid="{00000000-0005-0000-0000-0000DB3E0000}"/>
    <cellStyle name="一般 4 4 2 2 7" xfId="11477" xr:uid="{00000000-0005-0000-0000-0000DC3E0000}"/>
    <cellStyle name="一般 4 4 2 2 7 2" xfId="28095" xr:uid="{00000000-0005-0000-0000-0000DD3E0000}"/>
    <cellStyle name="一般 4 4 2 2 8" xfId="17713" xr:uid="{00000000-0005-0000-0000-0000DE3E0000}"/>
    <cellStyle name="一般 4 4 2 2 9" xfId="16783" xr:uid="{00000000-0005-0000-0000-0000DF3E0000}"/>
    <cellStyle name="一般 4 4 2 3 10" xfId="33407" xr:uid="{00000000-0005-0000-0000-0000E13E0000}"/>
    <cellStyle name="一般 4 4 2 3 2" xfId="1383" xr:uid="{00000000-0005-0000-0000-0000E23E0000}"/>
    <cellStyle name="一般 4 4 2 3 2 2" xfId="7473" xr:uid="{00000000-0005-0000-0000-0000E33E0000}"/>
    <cellStyle name="一般 4 4 2 3 2 2 2" xfId="24091" xr:uid="{00000000-0005-0000-0000-0000E43E0000}"/>
    <cellStyle name="一般 4 4 2 3 2 3" xfId="12658" xr:uid="{00000000-0005-0000-0000-0000E53E0000}"/>
    <cellStyle name="一般 4 4 2 3 2 3 2" xfId="29276" xr:uid="{00000000-0005-0000-0000-0000E63E0000}"/>
    <cellStyle name="一般 4 4 2 3 2 4" xfId="18906" xr:uid="{00000000-0005-0000-0000-0000E73E0000}"/>
    <cellStyle name="一般 4 4 2 3 2 5" xfId="34467" xr:uid="{00000000-0005-0000-0000-0000E83E0000}"/>
    <cellStyle name="一般 4 4 2 3 3" xfId="2443" xr:uid="{00000000-0005-0000-0000-0000E93E0000}"/>
    <cellStyle name="一般 4 4 2 3 3 2" xfId="8533" xr:uid="{00000000-0005-0000-0000-0000EA3E0000}"/>
    <cellStyle name="一般 4 4 2 3 3 2 2" xfId="25151" xr:uid="{00000000-0005-0000-0000-0000EB3E0000}"/>
    <cellStyle name="一般 4 4 2 3 3 3" xfId="13718" xr:uid="{00000000-0005-0000-0000-0000EC3E0000}"/>
    <cellStyle name="一般 4 4 2 3 3 3 2" xfId="30336" xr:uid="{00000000-0005-0000-0000-0000ED3E0000}"/>
    <cellStyle name="一般 4 4 2 3 3 4" xfId="19966" xr:uid="{00000000-0005-0000-0000-0000EE3E0000}"/>
    <cellStyle name="一般 4 4 2 3 3 5" xfId="35527" xr:uid="{00000000-0005-0000-0000-0000EF3E0000}"/>
    <cellStyle name="一般 4 4 2 3 4" xfId="3503" xr:uid="{00000000-0005-0000-0000-0000F03E0000}"/>
    <cellStyle name="一般 4 4 2 3 4 2" xfId="9593" xr:uid="{00000000-0005-0000-0000-0000F13E0000}"/>
    <cellStyle name="一般 4 4 2 3 4 2 2" xfId="26211" xr:uid="{00000000-0005-0000-0000-0000F23E0000}"/>
    <cellStyle name="一般 4 4 2 3 4 2 2 2" xfId="38311" xr:uid="{2CDC8868-1349-493A-A155-02F9DAB3D145}"/>
    <cellStyle name="一般 4 4 2 3 4 3" xfId="14778" xr:uid="{00000000-0005-0000-0000-0000F33E0000}"/>
    <cellStyle name="一般 4 4 2 3 4 3 2" xfId="31396" xr:uid="{00000000-0005-0000-0000-0000F43E0000}"/>
    <cellStyle name="一般 4 4 2 3 4 4" xfId="21026" xr:uid="{00000000-0005-0000-0000-0000F53E0000}"/>
    <cellStyle name="一般 4 4 2 3 4 5" xfId="36587" xr:uid="{00000000-0005-0000-0000-0000F63E0000}"/>
    <cellStyle name="一般 4 4 2 3 5" xfId="4563" xr:uid="{00000000-0005-0000-0000-0000F73E0000}"/>
    <cellStyle name="一般 4 4 2 3 5 2" xfId="10653" xr:uid="{00000000-0005-0000-0000-0000F83E0000}"/>
    <cellStyle name="一般 4 4 2 3 5 2 2" xfId="27271" xr:uid="{00000000-0005-0000-0000-0000F93E0000}"/>
    <cellStyle name="一般 4 4 2 3 5 3" xfId="15838" xr:uid="{00000000-0005-0000-0000-0000FA3E0000}"/>
    <cellStyle name="一般 4 4 2 3 5 3 2" xfId="32456" xr:uid="{00000000-0005-0000-0000-0000FB3E0000}"/>
    <cellStyle name="一般 4 4 2 3 5 4" xfId="22086" xr:uid="{00000000-0005-0000-0000-0000FC3E0000}"/>
    <cellStyle name="一般 4 4 2 3 5 5" xfId="37647" xr:uid="{00000000-0005-0000-0000-0000FD3E0000}"/>
    <cellStyle name="一般 4 4 2 3 6" xfId="6413" xr:uid="{00000000-0005-0000-0000-0000FE3E0000}"/>
    <cellStyle name="一般 4 4 2 3 6 2" xfId="23031" xr:uid="{00000000-0005-0000-0000-0000FF3E0000}"/>
    <cellStyle name="一般 4 4 2 3 7" xfId="11598" xr:uid="{00000000-0005-0000-0000-0000003F0000}"/>
    <cellStyle name="一般 4 4 2 3 7 2" xfId="28216" xr:uid="{00000000-0005-0000-0000-0000013F0000}"/>
    <cellStyle name="一般 4 4 2 3 8" xfId="17846" xr:uid="{00000000-0005-0000-0000-0000023F0000}"/>
    <cellStyle name="一般 4 4 2 3 9" xfId="16904" xr:uid="{00000000-0005-0000-0000-0000033F0000}"/>
    <cellStyle name="一般 4 4 2 4" xfId="447" xr:uid="{00000000-0005-0000-0000-0000043F0000}"/>
    <cellStyle name="一般 4 4 2 4 10" xfId="33531" xr:uid="{00000000-0005-0000-0000-0000053F0000}"/>
    <cellStyle name="一般 4 4 2 4 2" xfId="1507" xr:uid="{00000000-0005-0000-0000-0000063F0000}"/>
    <cellStyle name="一般 4 4 2 4 2 2" xfId="7597" xr:uid="{00000000-0005-0000-0000-0000073F0000}"/>
    <cellStyle name="一般 4 4 2 4 2 2 2" xfId="24215" xr:uid="{00000000-0005-0000-0000-0000083F0000}"/>
    <cellStyle name="一般 4 4 2 4 2 3" xfId="12782" xr:uid="{00000000-0005-0000-0000-0000093F0000}"/>
    <cellStyle name="一般 4 4 2 4 2 3 2" xfId="29400" xr:uid="{00000000-0005-0000-0000-00000A3F0000}"/>
    <cellStyle name="一般 4 4 2 4 2 4" xfId="19030" xr:uid="{00000000-0005-0000-0000-00000B3F0000}"/>
    <cellStyle name="一般 4 4 2 4 2 5" xfId="34591" xr:uid="{00000000-0005-0000-0000-00000C3F0000}"/>
    <cellStyle name="一般 4 4 2 4 3" xfId="2567" xr:uid="{00000000-0005-0000-0000-00000D3F0000}"/>
    <cellStyle name="一般 4 4 2 4 3 2" xfId="8657" xr:uid="{00000000-0005-0000-0000-00000E3F0000}"/>
    <cellStyle name="一般 4 4 2 4 3 2 2" xfId="25275" xr:uid="{00000000-0005-0000-0000-00000F3F0000}"/>
    <cellStyle name="一般 4 4 2 4 3 3" xfId="13842" xr:uid="{00000000-0005-0000-0000-0000103F0000}"/>
    <cellStyle name="一般 4 4 2 4 3 3 2" xfId="30460" xr:uid="{00000000-0005-0000-0000-0000113F0000}"/>
    <cellStyle name="一般 4 4 2 4 3 4" xfId="20090" xr:uid="{00000000-0005-0000-0000-0000123F0000}"/>
    <cellStyle name="一般 4 4 2 4 3 5" xfId="35651" xr:uid="{00000000-0005-0000-0000-0000133F0000}"/>
    <cellStyle name="一般 4 4 2 4 4" xfId="3627" xr:uid="{00000000-0005-0000-0000-0000143F0000}"/>
    <cellStyle name="一般 4 4 2 4 4 2" xfId="9717" xr:uid="{00000000-0005-0000-0000-0000153F0000}"/>
    <cellStyle name="一般 4 4 2 4 4 2 2" xfId="26335" xr:uid="{00000000-0005-0000-0000-0000163F0000}"/>
    <cellStyle name="一般 4 4 2 4 4 3" xfId="14902" xr:uid="{00000000-0005-0000-0000-0000173F0000}"/>
    <cellStyle name="一般 4 4 2 4 4 3 2" xfId="31520" xr:uid="{00000000-0005-0000-0000-0000183F0000}"/>
    <cellStyle name="一般 4 4 2 4 4 4" xfId="21150" xr:uid="{00000000-0005-0000-0000-0000193F0000}"/>
    <cellStyle name="一般 4 4 2 4 4 5" xfId="36711" xr:uid="{00000000-0005-0000-0000-00001A3F0000}"/>
    <cellStyle name="一般 4 4 2 4 5" xfId="4687" xr:uid="{00000000-0005-0000-0000-00001B3F0000}"/>
    <cellStyle name="一般 4 4 2 4 5 2" xfId="10777" xr:uid="{00000000-0005-0000-0000-00001C3F0000}"/>
    <cellStyle name="一般 4 4 2 4 5 2 2" xfId="27395" xr:uid="{00000000-0005-0000-0000-00001D3F0000}"/>
    <cellStyle name="一般 4 4 2 4 5 3" xfId="15962" xr:uid="{00000000-0005-0000-0000-00001E3F0000}"/>
    <cellStyle name="一般 4 4 2 4 5 3 2" xfId="32580" xr:uid="{00000000-0005-0000-0000-00001F3F0000}"/>
    <cellStyle name="一般 4 4 2 4 5 4" xfId="22210" xr:uid="{00000000-0005-0000-0000-0000203F0000}"/>
    <cellStyle name="一般 4 4 2 4 5 5" xfId="37771" xr:uid="{00000000-0005-0000-0000-0000213F0000}"/>
    <cellStyle name="一般 4 4 2 4 6" xfId="6537" xr:uid="{00000000-0005-0000-0000-0000223F0000}"/>
    <cellStyle name="一般 4 4 2 4 6 2" xfId="23155" xr:uid="{00000000-0005-0000-0000-0000233F0000}"/>
    <cellStyle name="一般 4 4 2 4 7" xfId="11722" xr:uid="{00000000-0005-0000-0000-0000243F0000}"/>
    <cellStyle name="一般 4 4 2 4 7 2" xfId="28340" xr:uid="{00000000-0005-0000-0000-0000253F0000}"/>
    <cellStyle name="一般 4 4 2 4 8" xfId="17970" xr:uid="{00000000-0005-0000-0000-0000263F0000}"/>
    <cellStyle name="一般 4 4 2 4 9" xfId="17028" xr:uid="{00000000-0005-0000-0000-0000273F0000}"/>
    <cellStyle name="一般 4 4 2 5" xfId="565" xr:uid="{00000000-0005-0000-0000-0000283F0000}"/>
    <cellStyle name="一般 4 4 2 5 10" xfId="33649" xr:uid="{00000000-0005-0000-0000-0000293F0000}"/>
    <cellStyle name="一般 4 4 2 5 2" xfId="1625" xr:uid="{00000000-0005-0000-0000-00002A3F0000}"/>
    <cellStyle name="一般 4 4 2 5 2 2" xfId="7715" xr:uid="{00000000-0005-0000-0000-00002B3F0000}"/>
    <cellStyle name="一般 4 4 2 5 2 2 2" xfId="24333" xr:uid="{00000000-0005-0000-0000-00002C3F0000}"/>
    <cellStyle name="一般 4 4 2 5 2 3" xfId="12900" xr:uid="{00000000-0005-0000-0000-00002D3F0000}"/>
    <cellStyle name="一般 4 4 2 5 2 3 2" xfId="29518" xr:uid="{00000000-0005-0000-0000-00002E3F0000}"/>
    <cellStyle name="一般 4 4 2 5 2 4" xfId="19148" xr:uid="{00000000-0005-0000-0000-00002F3F0000}"/>
    <cellStyle name="一般 4 4 2 5 2 5" xfId="34709" xr:uid="{00000000-0005-0000-0000-0000303F0000}"/>
    <cellStyle name="一般 4 4 2 5 3" xfId="2685" xr:uid="{00000000-0005-0000-0000-0000313F0000}"/>
    <cellStyle name="一般 4 4 2 5 3 2" xfId="8775" xr:uid="{00000000-0005-0000-0000-0000323F0000}"/>
    <cellStyle name="一般 4 4 2 5 3 2 2" xfId="25393" xr:uid="{00000000-0005-0000-0000-0000333F0000}"/>
    <cellStyle name="一般 4 4 2 5 3 3" xfId="13960" xr:uid="{00000000-0005-0000-0000-0000343F0000}"/>
    <cellStyle name="一般 4 4 2 5 3 3 2" xfId="30578" xr:uid="{00000000-0005-0000-0000-0000353F0000}"/>
    <cellStyle name="一般 4 4 2 5 3 4" xfId="20208" xr:uid="{00000000-0005-0000-0000-0000363F0000}"/>
    <cellStyle name="一般 4 4 2 5 3 5" xfId="35769" xr:uid="{00000000-0005-0000-0000-0000373F0000}"/>
    <cellStyle name="一般 4 4 2 5 4" xfId="3745" xr:uid="{00000000-0005-0000-0000-0000383F0000}"/>
    <cellStyle name="一般 4 4 2 5 4 2" xfId="9835" xr:uid="{00000000-0005-0000-0000-0000393F0000}"/>
    <cellStyle name="一般 4 4 2 5 4 2 2" xfId="26453" xr:uid="{00000000-0005-0000-0000-00003A3F0000}"/>
    <cellStyle name="一般 4 4 2 5 4 3" xfId="15020" xr:uid="{00000000-0005-0000-0000-00003B3F0000}"/>
    <cellStyle name="一般 4 4 2 5 4 3 2" xfId="31638" xr:uid="{00000000-0005-0000-0000-00003C3F0000}"/>
    <cellStyle name="一般 4 4 2 5 4 4" xfId="21268" xr:uid="{00000000-0005-0000-0000-00003D3F0000}"/>
    <cellStyle name="一般 4 4 2 5 4 5" xfId="36829" xr:uid="{00000000-0005-0000-0000-00003E3F0000}"/>
    <cellStyle name="一般 4 4 2 5 5" xfId="4805" xr:uid="{00000000-0005-0000-0000-00003F3F0000}"/>
    <cellStyle name="一般 4 4 2 5 5 2" xfId="10895" xr:uid="{00000000-0005-0000-0000-0000403F0000}"/>
    <cellStyle name="一般 4 4 2 5 5 2 2" xfId="27513" xr:uid="{00000000-0005-0000-0000-0000413F0000}"/>
    <cellStyle name="一般 4 4 2 5 5 3" xfId="16080" xr:uid="{00000000-0005-0000-0000-0000423F0000}"/>
    <cellStyle name="一般 4 4 2 5 5 3 2" xfId="32698" xr:uid="{00000000-0005-0000-0000-0000433F0000}"/>
    <cellStyle name="一般 4 4 2 5 5 4" xfId="22328" xr:uid="{00000000-0005-0000-0000-0000443F0000}"/>
    <cellStyle name="一般 4 4 2 5 5 5" xfId="37889" xr:uid="{00000000-0005-0000-0000-0000453F0000}"/>
    <cellStyle name="一般 4 4 2 5 6" xfId="6655" xr:uid="{00000000-0005-0000-0000-0000463F0000}"/>
    <cellStyle name="一般 4 4 2 5 6 2" xfId="23273" xr:uid="{00000000-0005-0000-0000-0000473F0000}"/>
    <cellStyle name="一般 4 4 2 5 7" xfId="11840" xr:uid="{00000000-0005-0000-0000-0000483F0000}"/>
    <cellStyle name="一般 4 4 2 5 7 2" xfId="28458" xr:uid="{00000000-0005-0000-0000-0000493F0000}"/>
    <cellStyle name="一般 4 4 2 5 8" xfId="18088" xr:uid="{00000000-0005-0000-0000-00004A3F0000}"/>
    <cellStyle name="一般 4 4 2 5 9" xfId="17146" xr:uid="{00000000-0005-0000-0000-00004B3F0000}"/>
    <cellStyle name="一般 4 4 2 6" xfId="683" xr:uid="{00000000-0005-0000-0000-00004C3F0000}"/>
    <cellStyle name="一般 4 4 2 6 10" xfId="33767" xr:uid="{00000000-0005-0000-0000-00004D3F0000}"/>
    <cellStyle name="一般 4 4 2 6 2" xfId="1743" xr:uid="{00000000-0005-0000-0000-00004E3F0000}"/>
    <cellStyle name="一般 4 4 2 6 2 2" xfId="7833" xr:uid="{00000000-0005-0000-0000-00004F3F0000}"/>
    <cellStyle name="一般 4 4 2 6 2 2 2" xfId="24451" xr:uid="{00000000-0005-0000-0000-0000503F0000}"/>
    <cellStyle name="一般 4 4 2 6 2 3" xfId="13018" xr:uid="{00000000-0005-0000-0000-0000513F0000}"/>
    <cellStyle name="一般 4 4 2 6 2 3 2" xfId="29636" xr:uid="{00000000-0005-0000-0000-0000523F0000}"/>
    <cellStyle name="一般 4 4 2 6 2 4" xfId="19266" xr:uid="{00000000-0005-0000-0000-0000533F0000}"/>
    <cellStyle name="一般 4 4 2 6 2 5" xfId="34827" xr:uid="{00000000-0005-0000-0000-0000543F0000}"/>
    <cellStyle name="一般 4 4 2 6 3" xfId="2803" xr:uid="{00000000-0005-0000-0000-0000553F0000}"/>
    <cellStyle name="一般 4 4 2 6 3 2" xfId="8893" xr:uid="{00000000-0005-0000-0000-0000563F0000}"/>
    <cellStyle name="一般 4 4 2 6 3 2 2" xfId="25511" xr:uid="{00000000-0005-0000-0000-0000573F0000}"/>
    <cellStyle name="一般 4 4 2 6 3 3" xfId="14078" xr:uid="{00000000-0005-0000-0000-0000583F0000}"/>
    <cellStyle name="一般 4 4 2 6 3 3 2" xfId="30696" xr:uid="{00000000-0005-0000-0000-0000593F0000}"/>
    <cellStyle name="一般 4 4 2 6 3 4" xfId="20326" xr:uid="{00000000-0005-0000-0000-00005A3F0000}"/>
    <cellStyle name="一般 4 4 2 6 3 5" xfId="35887" xr:uid="{00000000-0005-0000-0000-00005B3F0000}"/>
    <cellStyle name="一般 4 4 2 6 4" xfId="3863" xr:uid="{00000000-0005-0000-0000-00005C3F0000}"/>
    <cellStyle name="一般 4 4 2 6 4 2" xfId="9953" xr:uid="{00000000-0005-0000-0000-00005D3F0000}"/>
    <cellStyle name="一般 4 4 2 6 4 2 2" xfId="26571" xr:uid="{00000000-0005-0000-0000-00005E3F0000}"/>
    <cellStyle name="一般 4 4 2 6 4 3" xfId="15138" xr:uid="{00000000-0005-0000-0000-00005F3F0000}"/>
    <cellStyle name="一般 4 4 2 6 4 3 2" xfId="31756" xr:uid="{00000000-0005-0000-0000-0000603F0000}"/>
    <cellStyle name="一般 4 4 2 6 4 4" xfId="21386" xr:uid="{00000000-0005-0000-0000-0000613F0000}"/>
    <cellStyle name="一般 4 4 2 6 4 5" xfId="36947" xr:uid="{00000000-0005-0000-0000-0000623F0000}"/>
    <cellStyle name="一般 4 4 2 6 5" xfId="4923" xr:uid="{00000000-0005-0000-0000-0000633F0000}"/>
    <cellStyle name="一般 4 4 2 6 5 2" xfId="11013" xr:uid="{00000000-0005-0000-0000-0000643F0000}"/>
    <cellStyle name="一般 4 4 2 6 5 2 2" xfId="27631" xr:uid="{00000000-0005-0000-0000-0000653F0000}"/>
    <cellStyle name="一般 4 4 2 6 5 3" xfId="16198" xr:uid="{00000000-0005-0000-0000-0000663F0000}"/>
    <cellStyle name="一般 4 4 2 6 5 3 2" xfId="32816" xr:uid="{00000000-0005-0000-0000-0000673F0000}"/>
    <cellStyle name="一般 4 4 2 6 5 4" xfId="22446" xr:uid="{00000000-0005-0000-0000-0000683F0000}"/>
    <cellStyle name="一般 4 4 2 6 5 5" xfId="38007" xr:uid="{00000000-0005-0000-0000-0000693F0000}"/>
    <cellStyle name="一般 4 4 2 6 6" xfId="6773" xr:uid="{00000000-0005-0000-0000-00006A3F0000}"/>
    <cellStyle name="一般 4 4 2 6 6 2" xfId="23391" xr:uid="{00000000-0005-0000-0000-00006B3F0000}"/>
    <cellStyle name="一般 4 4 2 6 7" xfId="11958" xr:uid="{00000000-0005-0000-0000-00006C3F0000}"/>
    <cellStyle name="一般 4 4 2 6 7 2" xfId="28576" xr:uid="{00000000-0005-0000-0000-00006D3F0000}"/>
    <cellStyle name="一般 4 4 2 6 8" xfId="18206" xr:uid="{00000000-0005-0000-0000-00006E3F0000}"/>
    <cellStyle name="一般 4 4 2 6 9" xfId="17264" xr:uid="{00000000-0005-0000-0000-00006F3F0000}"/>
    <cellStyle name="一般 4 4 2 7" xfId="801" xr:uid="{00000000-0005-0000-0000-0000703F0000}"/>
    <cellStyle name="一般 4 4 2 7 10" xfId="33885" xr:uid="{00000000-0005-0000-0000-0000713F0000}"/>
    <cellStyle name="一般 4 4 2 7 2" xfId="1861" xr:uid="{00000000-0005-0000-0000-0000723F0000}"/>
    <cellStyle name="一般 4 4 2 7 2 2" xfId="7951" xr:uid="{00000000-0005-0000-0000-0000733F0000}"/>
    <cellStyle name="一般 4 4 2 7 2 2 2" xfId="24569" xr:uid="{00000000-0005-0000-0000-0000743F0000}"/>
    <cellStyle name="一般 4 4 2 7 2 3" xfId="13136" xr:uid="{00000000-0005-0000-0000-0000753F0000}"/>
    <cellStyle name="一般 4 4 2 7 2 3 2" xfId="29754" xr:uid="{00000000-0005-0000-0000-0000763F0000}"/>
    <cellStyle name="一般 4 4 2 7 2 4" xfId="19384" xr:uid="{00000000-0005-0000-0000-0000773F0000}"/>
    <cellStyle name="一般 4 4 2 7 2 5" xfId="34945" xr:uid="{00000000-0005-0000-0000-0000783F0000}"/>
    <cellStyle name="一般 4 4 2 7 3" xfId="2921" xr:uid="{00000000-0005-0000-0000-0000793F0000}"/>
    <cellStyle name="一般 4 4 2 7 3 2" xfId="9011" xr:uid="{00000000-0005-0000-0000-00007A3F0000}"/>
    <cellStyle name="一般 4 4 2 7 3 2 2" xfId="25629" xr:uid="{00000000-0005-0000-0000-00007B3F0000}"/>
    <cellStyle name="一般 4 4 2 7 3 3" xfId="14196" xr:uid="{00000000-0005-0000-0000-00007C3F0000}"/>
    <cellStyle name="一般 4 4 2 7 3 3 2" xfId="30814" xr:uid="{00000000-0005-0000-0000-00007D3F0000}"/>
    <cellStyle name="一般 4 4 2 7 3 4" xfId="20444" xr:uid="{00000000-0005-0000-0000-00007E3F0000}"/>
    <cellStyle name="一般 4 4 2 7 3 5" xfId="36005" xr:uid="{00000000-0005-0000-0000-00007F3F0000}"/>
    <cellStyle name="一般 4 4 2 7 4" xfId="3981" xr:uid="{00000000-0005-0000-0000-0000803F0000}"/>
    <cellStyle name="一般 4 4 2 7 4 2" xfId="10071" xr:uid="{00000000-0005-0000-0000-0000813F0000}"/>
    <cellStyle name="一般 4 4 2 7 4 2 2" xfId="26689" xr:uid="{00000000-0005-0000-0000-0000823F0000}"/>
    <cellStyle name="一般 4 4 2 7 4 3" xfId="15256" xr:uid="{00000000-0005-0000-0000-0000833F0000}"/>
    <cellStyle name="一般 4 4 2 7 4 3 2" xfId="31874" xr:uid="{00000000-0005-0000-0000-0000843F0000}"/>
    <cellStyle name="一般 4 4 2 7 4 4" xfId="21504" xr:uid="{00000000-0005-0000-0000-0000853F0000}"/>
    <cellStyle name="一般 4 4 2 7 4 5" xfId="37065" xr:uid="{00000000-0005-0000-0000-0000863F0000}"/>
    <cellStyle name="一般 4 4 2 7 5" xfId="5041" xr:uid="{00000000-0005-0000-0000-0000873F0000}"/>
    <cellStyle name="一般 4 4 2 7 5 2" xfId="11131" xr:uid="{00000000-0005-0000-0000-0000883F0000}"/>
    <cellStyle name="一般 4 4 2 7 5 2 2" xfId="27749" xr:uid="{00000000-0005-0000-0000-0000893F0000}"/>
    <cellStyle name="一般 4 4 2 7 5 3" xfId="16316" xr:uid="{00000000-0005-0000-0000-00008A3F0000}"/>
    <cellStyle name="一般 4 4 2 7 5 3 2" xfId="32934" xr:uid="{00000000-0005-0000-0000-00008B3F0000}"/>
    <cellStyle name="一般 4 4 2 7 5 4" xfId="22564" xr:uid="{00000000-0005-0000-0000-00008C3F0000}"/>
    <cellStyle name="一般 4 4 2 7 5 5" xfId="38125" xr:uid="{00000000-0005-0000-0000-00008D3F0000}"/>
    <cellStyle name="一般 4 4 2 7 6" xfId="6891" xr:uid="{00000000-0005-0000-0000-00008E3F0000}"/>
    <cellStyle name="一般 4 4 2 7 6 2" xfId="23509" xr:uid="{00000000-0005-0000-0000-00008F3F0000}"/>
    <cellStyle name="一般 4 4 2 7 7" xfId="12076" xr:uid="{00000000-0005-0000-0000-0000903F0000}"/>
    <cellStyle name="一般 4 4 2 7 7 2" xfId="28694" xr:uid="{00000000-0005-0000-0000-0000913F0000}"/>
    <cellStyle name="一般 4 4 2 7 8" xfId="18324" xr:uid="{00000000-0005-0000-0000-0000923F0000}"/>
    <cellStyle name="一般 4 4 2 7 9" xfId="17382" xr:uid="{00000000-0005-0000-0000-0000933F0000}"/>
    <cellStyle name="一般 4 4 2 8" xfId="919" xr:uid="{00000000-0005-0000-0000-0000943F0000}"/>
    <cellStyle name="一般 4 4 2 8 10" xfId="34003" xr:uid="{00000000-0005-0000-0000-0000953F0000}"/>
    <cellStyle name="一般 4 4 2 8 2" xfId="1979" xr:uid="{00000000-0005-0000-0000-0000963F0000}"/>
    <cellStyle name="一般 4 4 2 8 2 2" xfId="8069" xr:uid="{00000000-0005-0000-0000-0000973F0000}"/>
    <cellStyle name="一般 4 4 2 8 2 2 2" xfId="24687" xr:uid="{00000000-0005-0000-0000-0000983F0000}"/>
    <cellStyle name="一般 4 4 2 8 2 3" xfId="13254" xr:uid="{00000000-0005-0000-0000-0000993F0000}"/>
    <cellStyle name="一般 4 4 2 8 2 3 2" xfId="29872" xr:uid="{00000000-0005-0000-0000-00009A3F0000}"/>
    <cellStyle name="一般 4 4 2 8 2 4" xfId="19502" xr:uid="{00000000-0005-0000-0000-00009B3F0000}"/>
    <cellStyle name="一般 4 4 2 8 2 5" xfId="35063" xr:uid="{00000000-0005-0000-0000-00009C3F0000}"/>
    <cellStyle name="一般 4 4 2 8 3" xfId="3039" xr:uid="{00000000-0005-0000-0000-00009D3F0000}"/>
    <cellStyle name="一般 4 4 2 8 3 2" xfId="9129" xr:uid="{00000000-0005-0000-0000-00009E3F0000}"/>
    <cellStyle name="一般 4 4 2 8 3 2 2" xfId="25747" xr:uid="{00000000-0005-0000-0000-00009F3F0000}"/>
    <cellStyle name="一般 4 4 2 8 3 3" xfId="14314" xr:uid="{00000000-0005-0000-0000-0000A03F0000}"/>
    <cellStyle name="一般 4 4 2 8 3 3 2" xfId="30932" xr:uid="{00000000-0005-0000-0000-0000A13F0000}"/>
    <cellStyle name="一般 4 4 2 8 3 4" xfId="20562" xr:uid="{00000000-0005-0000-0000-0000A23F0000}"/>
    <cellStyle name="一般 4 4 2 8 3 5" xfId="36123" xr:uid="{00000000-0005-0000-0000-0000A33F0000}"/>
    <cellStyle name="一般 4 4 2 8 4" xfId="4099" xr:uid="{00000000-0005-0000-0000-0000A43F0000}"/>
    <cellStyle name="一般 4 4 2 8 4 2" xfId="10189" xr:uid="{00000000-0005-0000-0000-0000A53F0000}"/>
    <cellStyle name="一般 4 4 2 8 4 2 2" xfId="26807" xr:uid="{00000000-0005-0000-0000-0000A63F0000}"/>
    <cellStyle name="一般 4 4 2 8 4 3" xfId="15374" xr:uid="{00000000-0005-0000-0000-0000A73F0000}"/>
    <cellStyle name="一般 4 4 2 8 4 3 2" xfId="31992" xr:uid="{00000000-0005-0000-0000-0000A83F0000}"/>
    <cellStyle name="一般 4 4 2 8 4 4" xfId="21622" xr:uid="{00000000-0005-0000-0000-0000A93F0000}"/>
    <cellStyle name="一般 4 4 2 8 4 5" xfId="37183" xr:uid="{00000000-0005-0000-0000-0000AA3F0000}"/>
    <cellStyle name="一般 4 4 2 8 5" xfId="5159" xr:uid="{00000000-0005-0000-0000-0000AB3F0000}"/>
    <cellStyle name="一般 4 4 2 8 5 2" xfId="11249" xr:uid="{00000000-0005-0000-0000-0000AC3F0000}"/>
    <cellStyle name="一般 4 4 2 8 5 2 2" xfId="27867" xr:uid="{00000000-0005-0000-0000-0000AD3F0000}"/>
    <cellStyle name="一般 4 4 2 8 5 3" xfId="16434" xr:uid="{00000000-0005-0000-0000-0000AE3F0000}"/>
    <cellStyle name="一般 4 4 2 8 5 3 2" xfId="33052" xr:uid="{00000000-0005-0000-0000-0000AF3F0000}"/>
    <cellStyle name="一般 4 4 2 8 5 4" xfId="22682" xr:uid="{00000000-0005-0000-0000-0000B03F0000}"/>
    <cellStyle name="一般 4 4 2 8 5 5" xfId="38243" xr:uid="{00000000-0005-0000-0000-0000B13F0000}"/>
    <cellStyle name="一般 4 4 2 8 6" xfId="7009" xr:uid="{00000000-0005-0000-0000-0000B23F0000}"/>
    <cellStyle name="一般 4 4 2 8 6 2" xfId="23627" xr:uid="{00000000-0005-0000-0000-0000B33F0000}"/>
    <cellStyle name="一般 4 4 2 8 7" xfId="12194" xr:uid="{00000000-0005-0000-0000-0000B43F0000}"/>
    <cellStyle name="一般 4 4 2 8 7 2" xfId="28812" xr:uid="{00000000-0005-0000-0000-0000B53F0000}"/>
    <cellStyle name="一般 4 4 2 8 8" xfId="18442" xr:uid="{00000000-0005-0000-0000-0000B63F0000}"/>
    <cellStyle name="一般 4 4 2 8 9" xfId="17500" xr:uid="{00000000-0005-0000-0000-0000B73F0000}"/>
    <cellStyle name="一般 4 4 2 9" xfId="1144" xr:uid="{00000000-0005-0000-0000-0000B83F0000}"/>
    <cellStyle name="一般 4 4 2 9 2" xfId="2204" xr:uid="{00000000-0005-0000-0000-0000B93F0000}"/>
    <cellStyle name="一般 4 4 2 9 2 2" xfId="8294" xr:uid="{00000000-0005-0000-0000-0000BA3F0000}"/>
    <cellStyle name="一般 4 4 2 9 2 2 2" xfId="24912" xr:uid="{00000000-0005-0000-0000-0000BB3F0000}"/>
    <cellStyle name="一般 4 4 2 9 2 3" xfId="13479" xr:uid="{00000000-0005-0000-0000-0000BC3F0000}"/>
    <cellStyle name="一般 4 4 2 9 2 3 2" xfId="30097" xr:uid="{00000000-0005-0000-0000-0000BD3F0000}"/>
    <cellStyle name="一般 4 4 2 9 2 4" xfId="19727" xr:uid="{00000000-0005-0000-0000-0000BE3F0000}"/>
    <cellStyle name="一般 4 4 2 9 2 5" xfId="35288" xr:uid="{00000000-0005-0000-0000-0000BF3F0000}"/>
    <cellStyle name="一般 4 4 2 9 3" xfId="3264" xr:uid="{00000000-0005-0000-0000-0000C03F0000}"/>
    <cellStyle name="一般 4 4 2 9 3 2" xfId="9354" xr:uid="{00000000-0005-0000-0000-0000C13F0000}"/>
    <cellStyle name="一般 4 4 2 9 3 2 2" xfId="25972" xr:uid="{00000000-0005-0000-0000-0000C23F0000}"/>
    <cellStyle name="一般 4 4 2 9 3 3" xfId="14539" xr:uid="{00000000-0005-0000-0000-0000C33F0000}"/>
    <cellStyle name="一般 4 4 2 9 3 3 2" xfId="31157" xr:uid="{00000000-0005-0000-0000-0000C43F0000}"/>
    <cellStyle name="一般 4 4 2 9 3 4" xfId="20787" xr:uid="{00000000-0005-0000-0000-0000C53F0000}"/>
    <cellStyle name="一般 4 4 2 9 3 5" xfId="36348" xr:uid="{00000000-0005-0000-0000-0000C63F0000}"/>
    <cellStyle name="一般 4 4 2 9 4" xfId="4324" xr:uid="{00000000-0005-0000-0000-0000C73F0000}"/>
    <cellStyle name="一般 4 4 2 9 4 2" xfId="10414" xr:uid="{00000000-0005-0000-0000-0000C83F0000}"/>
    <cellStyle name="一般 4 4 2 9 4 2 2" xfId="27032" xr:uid="{00000000-0005-0000-0000-0000C93F0000}"/>
    <cellStyle name="一般 4 4 2 9 4 3" xfId="15599" xr:uid="{00000000-0005-0000-0000-0000CA3F0000}"/>
    <cellStyle name="一般 4 4 2 9 4 3 2" xfId="32217" xr:uid="{00000000-0005-0000-0000-0000CB3F0000}"/>
    <cellStyle name="一般 4 4 2 9 4 4" xfId="21847" xr:uid="{00000000-0005-0000-0000-0000CC3F0000}"/>
    <cellStyle name="一般 4 4 2 9 4 5" xfId="37408" xr:uid="{00000000-0005-0000-0000-0000CD3F0000}"/>
    <cellStyle name="一般 4 4 2 9 5" xfId="7234" xr:uid="{00000000-0005-0000-0000-0000CE3F0000}"/>
    <cellStyle name="一般 4 4 2 9 5 2" xfId="23852" xr:uid="{00000000-0005-0000-0000-0000CF3F0000}"/>
    <cellStyle name="一般 4 4 2 9 6" xfId="12419" xr:uid="{00000000-0005-0000-0000-0000D03F0000}"/>
    <cellStyle name="一般 4 4 2 9 6 2" xfId="29037" xr:uid="{00000000-0005-0000-0000-0000D13F0000}"/>
    <cellStyle name="一般 4 4 2 9 7" xfId="18667" xr:uid="{00000000-0005-0000-0000-0000D23F0000}"/>
    <cellStyle name="一般 4 4 2 9 8" xfId="16665" xr:uid="{00000000-0005-0000-0000-0000D33F0000}"/>
    <cellStyle name="一般 4 4 2 9 9" xfId="34228" xr:uid="{00000000-0005-0000-0000-0000D43F0000}"/>
    <cellStyle name="一般 4 4 20" xfId="17573" xr:uid="{00000000-0005-0000-0000-0000D53F0000}"/>
    <cellStyle name="一般 4 4 21" xfId="16514" xr:uid="{00000000-0005-0000-0000-0000D63F0000}"/>
    <cellStyle name="一般 4 4 22" xfId="33146" xr:uid="{00000000-0005-0000-0000-0000D73F0000}"/>
    <cellStyle name="一般 4 4 3" xfId="112" xr:uid="{00000000-0005-0000-0000-0000D83F0000}"/>
    <cellStyle name="一般 4 4 3 10" xfId="1065" xr:uid="{00000000-0005-0000-0000-0000D93F0000}"/>
    <cellStyle name="一般 4 4 3 10 2" xfId="7155" xr:uid="{00000000-0005-0000-0000-0000DA3F0000}"/>
    <cellStyle name="一般 4 4 3 10 2 2" xfId="23773" xr:uid="{00000000-0005-0000-0000-0000DB3F0000}"/>
    <cellStyle name="一般 4 4 3 10 3" xfId="12340" xr:uid="{00000000-0005-0000-0000-0000DC3F0000}"/>
    <cellStyle name="一般 4 4 3 10 3 2" xfId="28958" xr:uid="{00000000-0005-0000-0000-0000DD3F0000}"/>
    <cellStyle name="一般 4 4 3 10 4" xfId="18588" xr:uid="{00000000-0005-0000-0000-0000DE3F0000}"/>
    <cellStyle name="一般 4 4 3 10 5" xfId="34149" xr:uid="{00000000-0005-0000-0000-0000DF3F0000}"/>
    <cellStyle name="一般 4 4 3 11" xfId="2125" xr:uid="{00000000-0005-0000-0000-0000E03F0000}"/>
    <cellStyle name="一般 4 4 3 11 2" xfId="8215" xr:uid="{00000000-0005-0000-0000-0000E13F0000}"/>
    <cellStyle name="一般 4 4 3 11 2 2" xfId="24833" xr:uid="{00000000-0005-0000-0000-0000E23F0000}"/>
    <cellStyle name="一般 4 4 3 11 3" xfId="13400" xr:uid="{00000000-0005-0000-0000-0000E33F0000}"/>
    <cellStyle name="一般 4 4 3 11 3 2" xfId="30018" xr:uid="{00000000-0005-0000-0000-0000E43F0000}"/>
    <cellStyle name="一般 4 4 3 11 4" xfId="19648" xr:uid="{00000000-0005-0000-0000-0000E53F0000}"/>
    <cellStyle name="一般 4 4 3 11 5" xfId="35209" xr:uid="{00000000-0005-0000-0000-0000E63F0000}"/>
    <cellStyle name="一般 4 4 3 12" xfId="3185" xr:uid="{00000000-0005-0000-0000-0000E73F0000}"/>
    <cellStyle name="一般 4 4 3 12 2" xfId="9275" xr:uid="{00000000-0005-0000-0000-0000E83F0000}"/>
    <cellStyle name="一般 4 4 3 12 2 2" xfId="25893" xr:uid="{00000000-0005-0000-0000-0000E93F0000}"/>
    <cellStyle name="一般 4 4 3 12 3" xfId="14460" xr:uid="{00000000-0005-0000-0000-0000EA3F0000}"/>
    <cellStyle name="一般 4 4 3 12 3 2" xfId="31078" xr:uid="{00000000-0005-0000-0000-0000EB3F0000}"/>
    <cellStyle name="一般 4 4 3 12 4" xfId="20708" xr:uid="{00000000-0005-0000-0000-0000EC3F0000}"/>
    <cellStyle name="一般 4 4 3 12 5" xfId="36269" xr:uid="{00000000-0005-0000-0000-0000ED3F0000}"/>
    <cellStyle name="一般 4 4 3 13" xfId="4245" xr:uid="{00000000-0005-0000-0000-0000EE3F0000}"/>
    <cellStyle name="一般 4 4 3 13 2" xfId="10335" xr:uid="{00000000-0005-0000-0000-0000EF3F0000}"/>
    <cellStyle name="一般 4 4 3 13 2 2" xfId="26953" xr:uid="{00000000-0005-0000-0000-0000F03F0000}"/>
    <cellStyle name="一般 4 4 3 13 3" xfId="15520" xr:uid="{00000000-0005-0000-0000-0000F13F0000}"/>
    <cellStyle name="一般 4 4 3 13 3 2" xfId="32138" xr:uid="{00000000-0005-0000-0000-0000F23F0000}"/>
    <cellStyle name="一般 4 4 3 13 4" xfId="21768" xr:uid="{00000000-0005-0000-0000-0000F33F0000}"/>
    <cellStyle name="一般 4 4 3 13 5" xfId="37329" xr:uid="{00000000-0005-0000-0000-0000F43F0000}"/>
    <cellStyle name="一般 4 4 3 14" xfId="6202" xr:uid="{00000000-0005-0000-0000-0000F53F0000}"/>
    <cellStyle name="一般 4 4 3 14 2" xfId="22820" xr:uid="{00000000-0005-0000-0000-0000F63F0000}"/>
    <cellStyle name="一般 4 4 3 15" xfId="11387" xr:uid="{00000000-0005-0000-0000-0000F73F0000}"/>
    <cellStyle name="一般 4 4 3 15 2" xfId="28005" xr:uid="{00000000-0005-0000-0000-0000F83F0000}"/>
    <cellStyle name="一般 4 4 3 16" xfId="17623" xr:uid="{00000000-0005-0000-0000-0000F93F0000}"/>
    <cellStyle name="一般 4 4 3 17" xfId="16586" xr:uid="{00000000-0005-0000-0000-0000FA3F0000}"/>
    <cellStyle name="一般 4 4 3 18" xfId="33196" xr:uid="{00000000-0005-0000-0000-0000FB3F0000}"/>
    <cellStyle name="一般 4 4 3 2" xfId="230" xr:uid="{00000000-0005-0000-0000-0000FC3F0000}"/>
    <cellStyle name="一般 4 4 3 2 10" xfId="33314" xr:uid="{00000000-0005-0000-0000-0000FD3F0000}"/>
    <cellStyle name="一般 4 4 3 2 2" xfId="1290" xr:uid="{00000000-0005-0000-0000-0000FE3F0000}"/>
    <cellStyle name="一般 4 4 3 2 2 2" xfId="7380" xr:uid="{00000000-0005-0000-0000-0000FF3F0000}"/>
    <cellStyle name="一般 4 4 3 2 2 2 2" xfId="23998" xr:uid="{00000000-0005-0000-0000-000000400000}"/>
    <cellStyle name="一般 4 4 3 2 2 3" xfId="12565" xr:uid="{00000000-0005-0000-0000-000001400000}"/>
    <cellStyle name="一般 4 4 3 2 2 3 2" xfId="29183" xr:uid="{00000000-0005-0000-0000-000002400000}"/>
    <cellStyle name="一般 4 4 3 2 2 4" xfId="18813" xr:uid="{00000000-0005-0000-0000-000003400000}"/>
    <cellStyle name="一般 4 4 3 2 2 5" xfId="34374" xr:uid="{00000000-0005-0000-0000-000004400000}"/>
    <cellStyle name="一般 4 4 3 2 3" xfId="2350" xr:uid="{00000000-0005-0000-0000-000005400000}"/>
    <cellStyle name="一般 4 4 3 2 3 2" xfId="8440" xr:uid="{00000000-0005-0000-0000-000006400000}"/>
    <cellStyle name="一般 4 4 3 2 3 2 2" xfId="25058" xr:uid="{00000000-0005-0000-0000-000007400000}"/>
    <cellStyle name="一般 4 4 3 2 3 3" xfId="13625" xr:uid="{00000000-0005-0000-0000-000008400000}"/>
    <cellStyle name="一般 4 4 3 2 3 3 2" xfId="30243" xr:uid="{00000000-0005-0000-0000-000009400000}"/>
    <cellStyle name="一般 4 4 3 2 3 4" xfId="19873" xr:uid="{00000000-0005-0000-0000-00000A400000}"/>
    <cellStyle name="一般 4 4 3 2 3 5" xfId="35434" xr:uid="{00000000-0005-0000-0000-00000B400000}"/>
    <cellStyle name="一般 4 4 3 2 4" xfId="3410" xr:uid="{00000000-0005-0000-0000-00000C400000}"/>
    <cellStyle name="一般 4 4 3 2 4 2" xfId="9500" xr:uid="{00000000-0005-0000-0000-00000D400000}"/>
    <cellStyle name="一般 4 4 3 2 4 2 2" xfId="26118" xr:uid="{00000000-0005-0000-0000-00000E400000}"/>
    <cellStyle name="一般 4 4 3 2 4 3" xfId="14685" xr:uid="{00000000-0005-0000-0000-00000F400000}"/>
    <cellStyle name="一般 4 4 3 2 4 3 2" xfId="31303" xr:uid="{00000000-0005-0000-0000-000010400000}"/>
    <cellStyle name="一般 4 4 3 2 4 4" xfId="20933" xr:uid="{00000000-0005-0000-0000-000011400000}"/>
    <cellStyle name="一般 4 4 3 2 4 5" xfId="36494" xr:uid="{00000000-0005-0000-0000-000012400000}"/>
    <cellStyle name="一般 4 4 3 2 5" xfId="4470" xr:uid="{00000000-0005-0000-0000-000013400000}"/>
    <cellStyle name="一般 4 4 3 2 5 2" xfId="10560" xr:uid="{00000000-0005-0000-0000-000014400000}"/>
    <cellStyle name="一般 4 4 3 2 5 2 2" xfId="27178" xr:uid="{00000000-0005-0000-0000-000015400000}"/>
    <cellStyle name="一般 4 4 3 2 5 3" xfId="15745" xr:uid="{00000000-0005-0000-0000-000016400000}"/>
    <cellStyle name="一般 4 4 3 2 5 3 2" xfId="32363" xr:uid="{00000000-0005-0000-0000-000017400000}"/>
    <cellStyle name="一般 4 4 3 2 5 4" xfId="21993" xr:uid="{00000000-0005-0000-0000-000018400000}"/>
    <cellStyle name="一般 4 4 3 2 5 5" xfId="37554" xr:uid="{00000000-0005-0000-0000-000019400000}"/>
    <cellStyle name="一般 4 4 3 2 6" xfId="6320" xr:uid="{00000000-0005-0000-0000-00001A400000}"/>
    <cellStyle name="一般 4 4 3 2 6 2" xfId="22938" xr:uid="{00000000-0005-0000-0000-00001B400000}"/>
    <cellStyle name="一般 4 4 3 2 7" xfId="11505" xr:uid="{00000000-0005-0000-0000-00001C400000}"/>
    <cellStyle name="一般 4 4 3 2 7 2" xfId="28123" xr:uid="{00000000-0005-0000-0000-00001D400000}"/>
    <cellStyle name="一般 4 4 3 2 8" xfId="17741" xr:uid="{00000000-0005-0000-0000-00001E400000}"/>
    <cellStyle name="一般 4 4 3 2 9" xfId="16811" xr:uid="{00000000-0005-0000-0000-00001F400000}"/>
    <cellStyle name="一般 4 4 3 3" xfId="351" xr:uid="{00000000-0005-0000-0000-000020400000}"/>
    <cellStyle name="一般 4 4 3 3 10" xfId="33435" xr:uid="{00000000-0005-0000-0000-000021400000}"/>
    <cellStyle name="一般 4 4 3 3 2" xfId="1411" xr:uid="{00000000-0005-0000-0000-000022400000}"/>
    <cellStyle name="一般 4 4 3 3 2 2" xfId="7501" xr:uid="{00000000-0005-0000-0000-000023400000}"/>
    <cellStyle name="一般 4 4 3 3 2 2 2" xfId="24119" xr:uid="{00000000-0005-0000-0000-000024400000}"/>
    <cellStyle name="一般 4 4 3 3 2 3" xfId="12686" xr:uid="{00000000-0005-0000-0000-000025400000}"/>
    <cellStyle name="一般 4 4 3 3 2 3 2" xfId="29304" xr:uid="{00000000-0005-0000-0000-000026400000}"/>
    <cellStyle name="一般 4 4 3 3 2 4" xfId="18934" xr:uid="{00000000-0005-0000-0000-000027400000}"/>
    <cellStyle name="一般 4 4 3 3 2 5" xfId="34495" xr:uid="{00000000-0005-0000-0000-000028400000}"/>
    <cellStyle name="一般 4 4 3 3 3" xfId="2471" xr:uid="{00000000-0005-0000-0000-000029400000}"/>
    <cellStyle name="一般 4 4 3 3 3 2" xfId="8561" xr:uid="{00000000-0005-0000-0000-00002A400000}"/>
    <cellStyle name="一般 4 4 3 3 3 2 2" xfId="25179" xr:uid="{00000000-0005-0000-0000-00002B400000}"/>
    <cellStyle name="一般 4 4 3 3 3 3" xfId="13746" xr:uid="{00000000-0005-0000-0000-00002C400000}"/>
    <cellStyle name="一般 4 4 3 3 3 3 2" xfId="30364" xr:uid="{00000000-0005-0000-0000-00002D400000}"/>
    <cellStyle name="一般 4 4 3 3 3 4" xfId="19994" xr:uid="{00000000-0005-0000-0000-00002E400000}"/>
    <cellStyle name="一般 4 4 3 3 3 5" xfId="35555" xr:uid="{00000000-0005-0000-0000-00002F400000}"/>
    <cellStyle name="一般 4 4 3 3 4" xfId="3531" xr:uid="{00000000-0005-0000-0000-000030400000}"/>
    <cellStyle name="一般 4 4 3 3 4 2" xfId="9621" xr:uid="{00000000-0005-0000-0000-000031400000}"/>
    <cellStyle name="一般 4 4 3 3 4 2 2" xfId="26239" xr:uid="{00000000-0005-0000-0000-000032400000}"/>
    <cellStyle name="一般 4 4 3 3 4 3" xfId="14806" xr:uid="{00000000-0005-0000-0000-000033400000}"/>
    <cellStyle name="一般 4 4 3 3 4 3 2" xfId="31424" xr:uid="{00000000-0005-0000-0000-000034400000}"/>
    <cellStyle name="一般 4 4 3 3 4 4" xfId="21054" xr:uid="{00000000-0005-0000-0000-000035400000}"/>
    <cellStyle name="一般 4 4 3 3 4 5" xfId="36615" xr:uid="{00000000-0005-0000-0000-000036400000}"/>
    <cellStyle name="一般 4 4 3 3 5" xfId="4591" xr:uid="{00000000-0005-0000-0000-000037400000}"/>
    <cellStyle name="一般 4 4 3 3 5 2" xfId="10681" xr:uid="{00000000-0005-0000-0000-000038400000}"/>
    <cellStyle name="一般 4 4 3 3 5 2 2" xfId="27299" xr:uid="{00000000-0005-0000-0000-000039400000}"/>
    <cellStyle name="一般 4 4 3 3 5 3" xfId="15866" xr:uid="{00000000-0005-0000-0000-00003A400000}"/>
    <cellStyle name="一般 4 4 3 3 5 3 2" xfId="32484" xr:uid="{00000000-0005-0000-0000-00003B400000}"/>
    <cellStyle name="一般 4 4 3 3 5 4" xfId="22114" xr:uid="{00000000-0005-0000-0000-00003C400000}"/>
    <cellStyle name="一般 4 4 3 3 5 5" xfId="37675" xr:uid="{00000000-0005-0000-0000-00003D400000}"/>
    <cellStyle name="一般 4 4 3 3 6" xfId="6441" xr:uid="{00000000-0005-0000-0000-00003E400000}"/>
    <cellStyle name="一般 4 4 3 3 6 2" xfId="23059" xr:uid="{00000000-0005-0000-0000-00003F400000}"/>
    <cellStyle name="一般 4 4 3 3 7" xfId="11626" xr:uid="{00000000-0005-0000-0000-000040400000}"/>
    <cellStyle name="一般 4 4 3 3 7 2" xfId="28244" xr:uid="{00000000-0005-0000-0000-000041400000}"/>
    <cellStyle name="一般 4 4 3 3 8" xfId="17874" xr:uid="{00000000-0005-0000-0000-000042400000}"/>
    <cellStyle name="一般 4 4 3 3 9" xfId="16932" xr:uid="{00000000-0005-0000-0000-000043400000}"/>
    <cellStyle name="一般 4 4 3 4" xfId="475" xr:uid="{00000000-0005-0000-0000-000044400000}"/>
    <cellStyle name="一般 4 4 3 4 10" xfId="33559" xr:uid="{00000000-0005-0000-0000-000045400000}"/>
    <cellStyle name="一般 4 4 3 4 2" xfId="1535" xr:uid="{00000000-0005-0000-0000-000046400000}"/>
    <cellStyle name="一般 4 4 3 4 2 2" xfId="7625" xr:uid="{00000000-0005-0000-0000-000047400000}"/>
    <cellStyle name="一般 4 4 3 4 2 2 2" xfId="24243" xr:uid="{00000000-0005-0000-0000-000048400000}"/>
    <cellStyle name="一般 4 4 3 4 2 3" xfId="12810" xr:uid="{00000000-0005-0000-0000-000049400000}"/>
    <cellStyle name="一般 4 4 3 4 2 3 2" xfId="29428" xr:uid="{00000000-0005-0000-0000-00004A400000}"/>
    <cellStyle name="一般 4 4 3 4 2 4" xfId="19058" xr:uid="{00000000-0005-0000-0000-00004B400000}"/>
    <cellStyle name="一般 4 4 3 4 2 5" xfId="34619" xr:uid="{00000000-0005-0000-0000-00004C400000}"/>
    <cellStyle name="一般 4 4 3 4 3" xfId="2595" xr:uid="{00000000-0005-0000-0000-00004D400000}"/>
    <cellStyle name="一般 4 4 3 4 3 2" xfId="8685" xr:uid="{00000000-0005-0000-0000-00004E400000}"/>
    <cellStyle name="一般 4 4 3 4 3 2 2" xfId="25303" xr:uid="{00000000-0005-0000-0000-00004F400000}"/>
    <cellStyle name="一般 4 4 3 4 3 3" xfId="13870" xr:uid="{00000000-0005-0000-0000-000050400000}"/>
    <cellStyle name="一般 4 4 3 4 3 3 2" xfId="30488" xr:uid="{00000000-0005-0000-0000-000051400000}"/>
    <cellStyle name="一般 4 4 3 4 3 4" xfId="20118" xr:uid="{00000000-0005-0000-0000-000052400000}"/>
    <cellStyle name="一般 4 4 3 4 3 5" xfId="35679" xr:uid="{00000000-0005-0000-0000-000053400000}"/>
    <cellStyle name="一般 4 4 3 4 4" xfId="3655" xr:uid="{00000000-0005-0000-0000-000054400000}"/>
    <cellStyle name="一般 4 4 3 4 4 2" xfId="9745" xr:uid="{00000000-0005-0000-0000-000055400000}"/>
    <cellStyle name="一般 4 4 3 4 4 2 2" xfId="26363" xr:uid="{00000000-0005-0000-0000-000056400000}"/>
    <cellStyle name="一般 4 4 3 4 4 3" xfId="14930" xr:uid="{00000000-0005-0000-0000-000057400000}"/>
    <cellStyle name="一般 4 4 3 4 4 3 2" xfId="31548" xr:uid="{00000000-0005-0000-0000-000058400000}"/>
    <cellStyle name="一般 4 4 3 4 4 4" xfId="21178" xr:uid="{00000000-0005-0000-0000-000059400000}"/>
    <cellStyle name="一般 4 4 3 4 4 5" xfId="36739" xr:uid="{00000000-0005-0000-0000-00005A400000}"/>
    <cellStyle name="一般 4 4 3 4 5" xfId="4715" xr:uid="{00000000-0005-0000-0000-00005B400000}"/>
    <cellStyle name="一般 4 4 3 4 5 2" xfId="10805" xr:uid="{00000000-0005-0000-0000-00005C400000}"/>
    <cellStyle name="一般 4 4 3 4 5 2 2" xfId="27423" xr:uid="{00000000-0005-0000-0000-00005D400000}"/>
    <cellStyle name="一般 4 4 3 4 5 3" xfId="15990" xr:uid="{00000000-0005-0000-0000-00005E400000}"/>
    <cellStyle name="一般 4 4 3 4 5 3 2" xfId="32608" xr:uid="{00000000-0005-0000-0000-00005F400000}"/>
    <cellStyle name="一般 4 4 3 4 5 4" xfId="22238" xr:uid="{00000000-0005-0000-0000-000060400000}"/>
    <cellStyle name="一般 4 4 3 4 5 5" xfId="37799" xr:uid="{00000000-0005-0000-0000-000061400000}"/>
    <cellStyle name="一般 4 4 3 4 6" xfId="6565" xr:uid="{00000000-0005-0000-0000-000062400000}"/>
    <cellStyle name="一般 4 4 3 4 6 2" xfId="23183" xr:uid="{00000000-0005-0000-0000-000063400000}"/>
    <cellStyle name="一般 4 4 3 4 7" xfId="11750" xr:uid="{00000000-0005-0000-0000-000064400000}"/>
    <cellStyle name="一般 4 4 3 4 7 2" xfId="28368" xr:uid="{00000000-0005-0000-0000-000065400000}"/>
    <cellStyle name="一般 4 4 3 4 8" xfId="17998" xr:uid="{00000000-0005-0000-0000-000066400000}"/>
    <cellStyle name="一般 4 4 3 4 9" xfId="17056" xr:uid="{00000000-0005-0000-0000-000067400000}"/>
    <cellStyle name="一般 4 4 3 5" xfId="593" xr:uid="{00000000-0005-0000-0000-000068400000}"/>
    <cellStyle name="一般 4 4 3 5 10" xfId="33677" xr:uid="{00000000-0005-0000-0000-000069400000}"/>
    <cellStyle name="一般 4 4 3 5 2" xfId="1653" xr:uid="{00000000-0005-0000-0000-00006A400000}"/>
    <cellStyle name="一般 4 4 3 5 2 2" xfId="7743" xr:uid="{00000000-0005-0000-0000-00006B400000}"/>
    <cellStyle name="一般 4 4 3 5 2 2 2" xfId="24361" xr:uid="{00000000-0005-0000-0000-00006C400000}"/>
    <cellStyle name="一般 4 4 3 5 2 3" xfId="12928" xr:uid="{00000000-0005-0000-0000-00006D400000}"/>
    <cellStyle name="一般 4 4 3 5 2 3 2" xfId="29546" xr:uid="{00000000-0005-0000-0000-00006E400000}"/>
    <cellStyle name="一般 4 4 3 5 2 4" xfId="19176" xr:uid="{00000000-0005-0000-0000-00006F400000}"/>
    <cellStyle name="一般 4 4 3 5 2 5" xfId="34737" xr:uid="{00000000-0005-0000-0000-000070400000}"/>
    <cellStyle name="一般 4 4 3 5 3" xfId="2713" xr:uid="{00000000-0005-0000-0000-000071400000}"/>
    <cellStyle name="一般 4 4 3 5 3 2" xfId="8803" xr:uid="{00000000-0005-0000-0000-000072400000}"/>
    <cellStyle name="一般 4 4 3 5 3 2 2" xfId="25421" xr:uid="{00000000-0005-0000-0000-000073400000}"/>
    <cellStyle name="一般 4 4 3 5 3 3" xfId="13988" xr:uid="{00000000-0005-0000-0000-000074400000}"/>
    <cellStyle name="一般 4 4 3 5 3 3 2" xfId="30606" xr:uid="{00000000-0005-0000-0000-000075400000}"/>
    <cellStyle name="一般 4 4 3 5 3 4" xfId="20236" xr:uid="{00000000-0005-0000-0000-000076400000}"/>
    <cellStyle name="一般 4 4 3 5 3 5" xfId="35797" xr:uid="{00000000-0005-0000-0000-000077400000}"/>
    <cellStyle name="一般 4 4 3 5 4" xfId="3773" xr:uid="{00000000-0005-0000-0000-000078400000}"/>
    <cellStyle name="一般 4 4 3 5 4 2" xfId="9863" xr:uid="{00000000-0005-0000-0000-000079400000}"/>
    <cellStyle name="一般 4 4 3 5 4 2 2" xfId="26481" xr:uid="{00000000-0005-0000-0000-00007A400000}"/>
    <cellStyle name="一般 4 4 3 5 4 3" xfId="15048" xr:uid="{00000000-0005-0000-0000-00007B400000}"/>
    <cellStyle name="一般 4 4 3 5 4 3 2" xfId="31666" xr:uid="{00000000-0005-0000-0000-00007C400000}"/>
    <cellStyle name="一般 4 4 3 5 4 4" xfId="21296" xr:uid="{00000000-0005-0000-0000-00007D400000}"/>
    <cellStyle name="一般 4 4 3 5 4 5" xfId="36857" xr:uid="{00000000-0005-0000-0000-00007E400000}"/>
    <cellStyle name="一般 4 4 3 5 5" xfId="4833" xr:uid="{00000000-0005-0000-0000-00007F400000}"/>
    <cellStyle name="一般 4 4 3 5 5 2" xfId="10923" xr:uid="{00000000-0005-0000-0000-000080400000}"/>
    <cellStyle name="一般 4 4 3 5 5 2 2" xfId="27541" xr:uid="{00000000-0005-0000-0000-000081400000}"/>
    <cellStyle name="一般 4 4 3 5 5 3" xfId="16108" xr:uid="{00000000-0005-0000-0000-000082400000}"/>
    <cellStyle name="一般 4 4 3 5 5 3 2" xfId="32726" xr:uid="{00000000-0005-0000-0000-000083400000}"/>
    <cellStyle name="一般 4 4 3 5 5 4" xfId="22356" xr:uid="{00000000-0005-0000-0000-000084400000}"/>
    <cellStyle name="一般 4 4 3 5 5 5" xfId="37917" xr:uid="{00000000-0005-0000-0000-000085400000}"/>
    <cellStyle name="一般 4 4 3 5 6" xfId="6683" xr:uid="{00000000-0005-0000-0000-000086400000}"/>
    <cellStyle name="一般 4 4 3 5 6 2" xfId="23301" xr:uid="{00000000-0005-0000-0000-000087400000}"/>
    <cellStyle name="一般 4 4 3 5 7" xfId="11868" xr:uid="{00000000-0005-0000-0000-000088400000}"/>
    <cellStyle name="一般 4 4 3 5 7 2" xfId="28486" xr:uid="{00000000-0005-0000-0000-000089400000}"/>
    <cellStyle name="一般 4 4 3 5 8" xfId="18116" xr:uid="{00000000-0005-0000-0000-00008A400000}"/>
    <cellStyle name="一般 4 4 3 5 9" xfId="17174" xr:uid="{00000000-0005-0000-0000-00008B400000}"/>
    <cellStyle name="一般 4 4 3 6" xfId="711" xr:uid="{00000000-0005-0000-0000-00008C400000}"/>
    <cellStyle name="一般 4 4 3 6 10" xfId="33795" xr:uid="{00000000-0005-0000-0000-00008D400000}"/>
    <cellStyle name="一般 4 4 3 6 2" xfId="1771" xr:uid="{00000000-0005-0000-0000-00008E400000}"/>
    <cellStyle name="一般 4 4 3 6 2 2" xfId="7861" xr:uid="{00000000-0005-0000-0000-00008F400000}"/>
    <cellStyle name="一般 4 4 3 6 2 2 2" xfId="24479" xr:uid="{00000000-0005-0000-0000-000090400000}"/>
    <cellStyle name="一般 4 4 3 6 2 3" xfId="13046" xr:uid="{00000000-0005-0000-0000-000091400000}"/>
    <cellStyle name="一般 4 4 3 6 2 3 2" xfId="29664" xr:uid="{00000000-0005-0000-0000-000092400000}"/>
    <cellStyle name="一般 4 4 3 6 2 4" xfId="19294" xr:uid="{00000000-0005-0000-0000-000093400000}"/>
    <cellStyle name="一般 4 4 3 6 2 5" xfId="34855" xr:uid="{00000000-0005-0000-0000-000094400000}"/>
    <cellStyle name="一般 4 4 3 6 3" xfId="2831" xr:uid="{00000000-0005-0000-0000-000095400000}"/>
    <cellStyle name="一般 4 4 3 6 3 2" xfId="8921" xr:uid="{00000000-0005-0000-0000-000096400000}"/>
    <cellStyle name="一般 4 4 3 6 3 2 2" xfId="25539" xr:uid="{00000000-0005-0000-0000-000097400000}"/>
    <cellStyle name="一般 4 4 3 6 3 3" xfId="14106" xr:uid="{00000000-0005-0000-0000-000098400000}"/>
    <cellStyle name="一般 4 4 3 6 3 3 2" xfId="30724" xr:uid="{00000000-0005-0000-0000-000099400000}"/>
    <cellStyle name="一般 4 4 3 6 3 4" xfId="20354" xr:uid="{00000000-0005-0000-0000-00009A400000}"/>
    <cellStyle name="一般 4 4 3 6 3 5" xfId="35915" xr:uid="{00000000-0005-0000-0000-00009B400000}"/>
    <cellStyle name="一般 4 4 3 6 4" xfId="3891" xr:uid="{00000000-0005-0000-0000-00009C400000}"/>
    <cellStyle name="一般 4 4 3 6 4 2" xfId="9981" xr:uid="{00000000-0005-0000-0000-00009D400000}"/>
    <cellStyle name="一般 4 4 3 6 4 2 2" xfId="26599" xr:uid="{00000000-0005-0000-0000-00009E400000}"/>
    <cellStyle name="一般 4 4 3 6 4 3" xfId="15166" xr:uid="{00000000-0005-0000-0000-00009F400000}"/>
    <cellStyle name="一般 4 4 3 6 4 3 2" xfId="31784" xr:uid="{00000000-0005-0000-0000-0000A0400000}"/>
    <cellStyle name="一般 4 4 3 6 4 4" xfId="21414" xr:uid="{00000000-0005-0000-0000-0000A1400000}"/>
    <cellStyle name="一般 4 4 3 6 4 5" xfId="36975" xr:uid="{00000000-0005-0000-0000-0000A2400000}"/>
    <cellStyle name="一般 4 4 3 6 5" xfId="4951" xr:uid="{00000000-0005-0000-0000-0000A3400000}"/>
    <cellStyle name="一般 4 4 3 6 5 2" xfId="11041" xr:uid="{00000000-0005-0000-0000-0000A4400000}"/>
    <cellStyle name="一般 4 4 3 6 5 2 2" xfId="27659" xr:uid="{00000000-0005-0000-0000-0000A5400000}"/>
    <cellStyle name="一般 4 4 3 6 5 3" xfId="16226" xr:uid="{00000000-0005-0000-0000-0000A6400000}"/>
    <cellStyle name="一般 4 4 3 6 5 3 2" xfId="32844" xr:uid="{00000000-0005-0000-0000-0000A7400000}"/>
    <cellStyle name="一般 4 4 3 6 5 4" xfId="22474" xr:uid="{00000000-0005-0000-0000-0000A8400000}"/>
    <cellStyle name="一般 4 4 3 6 5 5" xfId="38035" xr:uid="{00000000-0005-0000-0000-0000A9400000}"/>
    <cellStyle name="一般 4 4 3 6 6" xfId="6801" xr:uid="{00000000-0005-0000-0000-0000AA400000}"/>
    <cellStyle name="一般 4 4 3 6 6 2" xfId="23419" xr:uid="{00000000-0005-0000-0000-0000AB400000}"/>
    <cellStyle name="一般 4 4 3 6 7" xfId="11986" xr:uid="{00000000-0005-0000-0000-0000AC400000}"/>
    <cellStyle name="一般 4 4 3 6 7 2" xfId="28604" xr:uid="{00000000-0005-0000-0000-0000AD400000}"/>
    <cellStyle name="一般 4 4 3 6 8" xfId="18234" xr:uid="{00000000-0005-0000-0000-0000AE400000}"/>
    <cellStyle name="一般 4 4 3 6 9" xfId="17292" xr:uid="{00000000-0005-0000-0000-0000AF400000}"/>
    <cellStyle name="一般 4 4 3 7" xfId="829" xr:uid="{00000000-0005-0000-0000-0000B0400000}"/>
    <cellStyle name="一般 4 4 3 7 10" xfId="33913" xr:uid="{00000000-0005-0000-0000-0000B1400000}"/>
    <cellStyle name="一般 4 4 3 7 2" xfId="1889" xr:uid="{00000000-0005-0000-0000-0000B2400000}"/>
    <cellStyle name="一般 4 4 3 7 2 2" xfId="7979" xr:uid="{00000000-0005-0000-0000-0000B3400000}"/>
    <cellStyle name="一般 4 4 3 7 2 2 2" xfId="24597" xr:uid="{00000000-0005-0000-0000-0000B4400000}"/>
    <cellStyle name="一般 4 4 3 7 2 3" xfId="13164" xr:uid="{00000000-0005-0000-0000-0000B5400000}"/>
    <cellStyle name="一般 4 4 3 7 2 3 2" xfId="29782" xr:uid="{00000000-0005-0000-0000-0000B6400000}"/>
    <cellStyle name="一般 4 4 3 7 2 4" xfId="19412" xr:uid="{00000000-0005-0000-0000-0000B7400000}"/>
    <cellStyle name="一般 4 4 3 7 2 5" xfId="34973" xr:uid="{00000000-0005-0000-0000-0000B8400000}"/>
    <cellStyle name="一般 4 4 3 7 3" xfId="2949" xr:uid="{00000000-0005-0000-0000-0000B9400000}"/>
    <cellStyle name="一般 4 4 3 7 3 2" xfId="9039" xr:uid="{00000000-0005-0000-0000-0000BA400000}"/>
    <cellStyle name="一般 4 4 3 7 3 2 2" xfId="25657" xr:uid="{00000000-0005-0000-0000-0000BB400000}"/>
    <cellStyle name="一般 4 4 3 7 3 3" xfId="14224" xr:uid="{00000000-0005-0000-0000-0000BC400000}"/>
    <cellStyle name="一般 4 4 3 7 3 3 2" xfId="30842" xr:uid="{00000000-0005-0000-0000-0000BD400000}"/>
    <cellStyle name="一般 4 4 3 7 3 4" xfId="20472" xr:uid="{00000000-0005-0000-0000-0000BE400000}"/>
    <cellStyle name="一般 4 4 3 7 3 5" xfId="36033" xr:uid="{00000000-0005-0000-0000-0000BF400000}"/>
    <cellStyle name="一般 4 4 3 7 4" xfId="4009" xr:uid="{00000000-0005-0000-0000-0000C0400000}"/>
    <cellStyle name="一般 4 4 3 7 4 2" xfId="10099" xr:uid="{00000000-0005-0000-0000-0000C1400000}"/>
    <cellStyle name="一般 4 4 3 7 4 2 2" xfId="26717" xr:uid="{00000000-0005-0000-0000-0000C2400000}"/>
    <cellStyle name="一般 4 4 3 7 4 3" xfId="15284" xr:uid="{00000000-0005-0000-0000-0000C3400000}"/>
    <cellStyle name="一般 4 4 3 7 4 3 2" xfId="31902" xr:uid="{00000000-0005-0000-0000-0000C4400000}"/>
    <cellStyle name="一般 4 4 3 7 4 4" xfId="21532" xr:uid="{00000000-0005-0000-0000-0000C5400000}"/>
    <cellStyle name="一般 4 4 3 7 4 5" xfId="37093" xr:uid="{00000000-0005-0000-0000-0000C6400000}"/>
    <cellStyle name="一般 4 4 3 7 5" xfId="5069" xr:uid="{00000000-0005-0000-0000-0000C7400000}"/>
    <cellStyle name="一般 4 4 3 7 5 2" xfId="11159" xr:uid="{00000000-0005-0000-0000-0000C8400000}"/>
    <cellStyle name="一般 4 4 3 7 5 2 2" xfId="27777" xr:uid="{00000000-0005-0000-0000-0000C9400000}"/>
    <cellStyle name="一般 4 4 3 7 5 3" xfId="16344" xr:uid="{00000000-0005-0000-0000-0000CA400000}"/>
    <cellStyle name="一般 4 4 3 7 5 3 2" xfId="32962" xr:uid="{00000000-0005-0000-0000-0000CB400000}"/>
    <cellStyle name="一般 4 4 3 7 5 4" xfId="22592" xr:uid="{00000000-0005-0000-0000-0000CC400000}"/>
    <cellStyle name="一般 4 4 3 7 5 5" xfId="38153" xr:uid="{00000000-0005-0000-0000-0000CD400000}"/>
    <cellStyle name="一般 4 4 3 7 6" xfId="6919" xr:uid="{00000000-0005-0000-0000-0000CE400000}"/>
    <cellStyle name="一般 4 4 3 7 6 2" xfId="23537" xr:uid="{00000000-0005-0000-0000-0000CF400000}"/>
    <cellStyle name="一般 4 4 3 7 7" xfId="12104" xr:uid="{00000000-0005-0000-0000-0000D0400000}"/>
    <cellStyle name="一般 4 4 3 7 7 2" xfId="28722" xr:uid="{00000000-0005-0000-0000-0000D1400000}"/>
    <cellStyle name="一般 4 4 3 7 8" xfId="18352" xr:uid="{00000000-0005-0000-0000-0000D2400000}"/>
    <cellStyle name="一般 4 4 3 7 9" xfId="17410" xr:uid="{00000000-0005-0000-0000-0000D3400000}"/>
    <cellStyle name="一般 4 4 3 8" xfId="947" xr:uid="{00000000-0005-0000-0000-0000D4400000}"/>
    <cellStyle name="一般 4 4 3 8 10" xfId="34031" xr:uid="{00000000-0005-0000-0000-0000D5400000}"/>
    <cellStyle name="一般 4 4 3 8 2" xfId="2007" xr:uid="{00000000-0005-0000-0000-0000D6400000}"/>
    <cellStyle name="一般 4 4 3 8 2 2" xfId="8097" xr:uid="{00000000-0005-0000-0000-0000D7400000}"/>
    <cellStyle name="一般 4 4 3 8 2 2 2" xfId="24715" xr:uid="{00000000-0005-0000-0000-0000D8400000}"/>
    <cellStyle name="一般 4 4 3 8 2 3" xfId="13282" xr:uid="{00000000-0005-0000-0000-0000D9400000}"/>
    <cellStyle name="一般 4 4 3 8 2 3 2" xfId="29900" xr:uid="{00000000-0005-0000-0000-0000DA400000}"/>
    <cellStyle name="一般 4 4 3 8 2 4" xfId="19530" xr:uid="{00000000-0005-0000-0000-0000DB400000}"/>
    <cellStyle name="一般 4 4 3 8 2 5" xfId="35091" xr:uid="{00000000-0005-0000-0000-0000DC400000}"/>
    <cellStyle name="一般 4 4 3 8 3" xfId="3067" xr:uid="{00000000-0005-0000-0000-0000DD400000}"/>
    <cellStyle name="一般 4 4 3 8 3 2" xfId="9157" xr:uid="{00000000-0005-0000-0000-0000DE400000}"/>
    <cellStyle name="一般 4 4 3 8 3 2 2" xfId="25775" xr:uid="{00000000-0005-0000-0000-0000DF400000}"/>
    <cellStyle name="一般 4 4 3 8 3 3" xfId="14342" xr:uid="{00000000-0005-0000-0000-0000E0400000}"/>
    <cellStyle name="一般 4 4 3 8 3 3 2" xfId="30960" xr:uid="{00000000-0005-0000-0000-0000E1400000}"/>
    <cellStyle name="一般 4 4 3 8 3 4" xfId="20590" xr:uid="{00000000-0005-0000-0000-0000E2400000}"/>
    <cellStyle name="一般 4 4 3 8 3 5" xfId="36151" xr:uid="{00000000-0005-0000-0000-0000E3400000}"/>
    <cellStyle name="一般 4 4 3 8 4" xfId="4127" xr:uid="{00000000-0005-0000-0000-0000E4400000}"/>
    <cellStyle name="一般 4 4 3 8 4 2" xfId="10217" xr:uid="{00000000-0005-0000-0000-0000E5400000}"/>
    <cellStyle name="一般 4 4 3 8 4 2 2" xfId="26835" xr:uid="{00000000-0005-0000-0000-0000E6400000}"/>
    <cellStyle name="一般 4 4 3 8 4 3" xfId="15402" xr:uid="{00000000-0005-0000-0000-0000E7400000}"/>
    <cellStyle name="一般 4 4 3 8 4 3 2" xfId="32020" xr:uid="{00000000-0005-0000-0000-0000E8400000}"/>
    <cellStyle name="一般 4 4 3 8 4 4" xfId="21650" xr:uid="{00000000-0005-0000-0000-0000E9400000}"/>
    <cellStyle name="一般 4 4 3 8 4 5" xfId="37211" xr:uid="{00000000-0005-0000-0000-0000EA400000}"/>
    <cellStyle name="一般 4 4 3 8 5" xfId="5187" xr:uid="{00000000-0005-0000-0000-0000EB400000}"/>
    <cellStyle name="一般 4 4 3 8 5 2" xfId="11277" xr:uid="{00000000-0005-0000-0000-0000EC400000}"/>
    <cellStyle name="一般 4 4 3 8 5 2 2" xfId="27895" xr:uid="{00000000-0005-0000-0000-0000ED400000}"/>
    <cellStyle name="一般 4 4 3 8 5 3" xfId="16462" xr:uid="{00000000-0005-0000-0000-0000EE400000}"/>
    <cellStyle name="一般 4 4 3 8 5 3 2" xfId="33080" xr:uid="{00000000-0005-0000-0000-0000EF400000}"/>
    <cellStyle name="一般 4 4 3 8 5 4" xfId="22710" xr:uid="{00000000-0005-0000-0000-0000F0400000}"/>
    <cellStyle name="一般 4 4 3 8 5 5" xfId="38271" xr:uid="{00000000-0005-0000-0000-0000F1400000}"/>
    <cellStyle name="一般 4 4 3 8 6" xfId="7037" xr:uid="{00000000-0005-0000-0000-0000F2400000}"/>
    <cellStyle name="一般 4 4 3 8 6 2" xfId="23655" xr:uid="{00000000-0005-0000-0000-0000F3400000}"/>
    <cellStyle name="一般 4 4 3 8 7" xfId="12222" xr:uid="{00000000-0005-0000-0000-0000F4400000}"/>
    <cellStyle name="一般 4 4 3 8 7 2" xfId="28840" xr:uid="{00000000-0005-0000-0000-0000F5400000}"/>
    <cellStyle name="一般 4 4 3 8 8" xfId="18470" xr:uid="{00000000-0005-0000-0000-0000F6400000}"/>
    <cellStyle name="一般 4 4 3 8 9" xfId="17528" xr:uid="{00000000-0005-0000-0000-0000F7400000}"/>
    <cellStyle name="一般 4 4 3 9" xfId="1172" xr:uid="{00000000-0005-0000-0000-0000F8400000}"/>
    <cellStyle name="一般 4 4 3 9 2" xfId="2232" xr:uid="{00000000-0005-0000-0000-0000F9400000}"/>
    <cellStyle name="一般 4 4 3 9 2 2" xfId="8322" xr:uid="{00000000-0005-0000-0000-0000FA400000}"/>
    <cellStyle name="一般 4 4 3 9 2 2 2" xfId="24940" xr:uid="{00000000-0005-0000-0000-0000FB400000}"/>
    <cellStyle name="一般 4 4 3 9 2 3" xfId="13507" xr:uid="{00000000-0005-0000-0000-0000FC400000}"/>
    <cellStyle name="一般 4 4 3 9 2 3 2" xfId="30125" xr:uid="{00000000-0005-0000-0000-0000FD400000}"/>
    <cellStyle name="一般 4 4 3 9 2 4" xfId="19755" xr:uid="{00000000-0005-0000-0000-0000FE400000}"/>
    <cellStyle name="一般 4 4 3 9 2 5" xfId="35316" xr:uid="{00000000-0005-0000-0000-0000FF400000}"/>
    <cellStyle name="一般 4 4 3 9 3" xfId="3292" xr:uid="{00000000-0005-0000-0000-000000410000}"/>
    <cellStyle name="一般 4 4 3 9 3 2" xfId="9382" xr:uid="{00000000-0005-0000-0000-000001410000}"/>
    <cellStyle name="一般 4 4 3 9 3 2 2" xfId="26000" xr:uid="{00000000-0005-0000-0000-000002410000}"/>
    <cellStyle name="一般 4 4 3 9 3 3" xfId="14567" xr:uid="{00000000-0005-0000-0000-000003410000}"/>
    <cellStyle name="一般 4 4 3 9 3 3 2" xfId="31185" xr:uid="{00000000-0005-0000-0000-000004410000}"/>
    <cellStyle name="一般 4 4 3 9 3 4" xfId="20815" xr:uid="{00000000-0005-0000-0000-000005410000}"/>
    <cellStyle name="一般 4 4 3 9 3 5" xfId="36376" xr:uid="{00000000-0005-0000-0000-000006410000}"/>
    <cellStyle name="一般 4 4 3 9 4" xfId="4352" xr:uid="{00000000-0005-0000-0000-000007410000}"/>
    <cellStyle name="一般 4 4 3 9 4 2" xfId="10442" xr:uid="{00000000-0005-0000-0000-000008410000}"/>
    <cellStyle name="一般 4 4 3 9 4 2 2" xfId="27060" xr:uid="{00000000-0005-0000-0000-000009410000}"/>
    <cellStyle name="一般 4 4 3 9 4 3" xfId="15627" xr:uid="{00000000-0005-0000-0000-00000A410000}"/>
    <cellStyle name="一般 4 4 3 9 4 3 2" xfId="32245" xr:uid="{00000000-0005-0000-0000-00000B410000}"/>
    <cellStyle name="一般 4 4 3 9 4 4" xfId="21875" xr:uid="{00000000-0005-0000-0000-00000C410000}"/>
    <cellStyle name="一般 4 4 3 9 4 5" xfId="37436" xr:uid="{00000000-0005-0000-0000-00000D410000}"/>
    <cellStyle name="一般 4 4 3 9 5" xfId="7262" xr:uid="{00000000-0005-0000-0000-00000E410000}"/>
    <cellStyle name="一般 4 4 3 9 5 2" xfId="23880" xr:uid="{00000000-0005-0000-0000-00000F410000}"/>
    <cellStyle name="一般 4 4 3 9 6" xfId="12447" xr:uid="{00000000-0005-0000-0000-000010410000}"/>
    <cellStyle name="一般 4 4 3 9 6 2" xfId="29065" xr:uid="{00000000-0005-0000-0000-000011410000}"/>
    <cellStyle name="一般 4 4 3 9 7" xfId="18695" xr:uid="{00000000-0005-0000-0000-000012410000}"/>
    <cellStyle name="一般 4 4 3 9 8" xfId="16693" xr:uid="{00000000-0005-0000-0000-000013410000}"/>
    <cellStyle name="一般 4 4 3 9 9" xfId="34256" xr:uid="{00000000-0005-0000-0000-000014410000}"/>
    <cellStyle name="一般 4 4 4" xfId="136" xr:uid="{00000000-0005-0000-0000-000015410000}"/>
    <cellStyle name="一般 4 4 4 10" xfId="1089" xr:uid="{00000000-0005-0000-0000-000016410000}"/>
    <cellStyle name="一般 4 4 4 10 2" xfId="7179" xr:uid="{00000000-0005-0000-0000-000017410000}"/>
    <cellStyle name="一般 4 4 4 10 2 2" xfId="23797" xr:uid="{00000000-0005-0000-0000-000018410000}"/>
    <cellStyle name="一般 4 4 4 10 3" xfId="12364" xr:uid="{00000000-0005-0000-0000-000019410000}"/>
    <cellStyle name="一般 4 4 4 10 3 2" xfId="28982" xr:uid="{00000000-0005-0000-0000-00001A410000}"/>
    <cellStyle name="一般 4 4 4 10 4" xfId="18612" xr:uid="{00000000-0005-0000-0000-00001B410000}"/>
    <cellStyle name="一般 4 4 4 10 5" xfId="34173" xr:uid="{00000000-0005-0000-0000-00001C410000}"/>
    <cellStyle name="一般 4 4 4 11" xfId="2149" xr:uid="{00000000-0005-0000-0000-00001D410000}"/>
    <cellStyle name="一般 4 4 4 11 2" xfId="8239" xr:uid="{00000000-0005-0000-0000-00001E410000}"/>
    <cellStyle name="一般 4 4 4 11 2 2" xfId="24857" xr:uid="{00000000-0005-0000-0000-00001F410000}"/>
    <cellStyle name="一般 4 4 4 11 3" xfId="13424" xr:uid="{00000000-0005-0000-0000-000020410000}"/>
    <cellStyle name="一般 4 4 4 11 3 2" xfId="30042" xr:uid="{00000000-0005-0000-0000-000021410000}"/>
    <cellStyle name="一般 4 4 4 11 4" xfId="19672" xr:uid="{00000000-0005-0000-0000-000022410000}"/>
    <cellStyle name="一般 4 4 4 11 5" xfId="35233" xr:uid="{00000000-0005-0000-0000-000023410000}"/>
    <cellStyle name="一般 4 4 4 12" xfId="3209" xr:uid="{00000000-0005-0000-0000-000024410000}"/>
    <cellStyle name="一般 4 4 4 12 2" xfId="9299" xr:uid="{00000000-0005-0000-0000-000025410000}"/>
    <cellStyle name="一般 4 4 4 12 2 2" xfId="25917" xr:uid="{00000000-0005-0000-0000-000026410000}"/>
    <cellStyle name="一般 4 4 4 12 3" xfId="14484" xr:uid="{00000000-0005-0000-0000-000027410000}"/>
    <cellStyle name="一般 4 4 4 12 3 2" xfId="31102" xr:uid="{00000000-0005-0000-0000-000028410000}"/>
    <cellStyle name="一般 4 4 4 12 4" xfId="20732" xr:uid="{00000000-0005-0000-0000-000029410000}"/>
    <cellStyle name="一般 4 4 4 12 5" xfId="36293" xr:uid="{00000000-0005-0000-0000-00002A410000}"/>
    <cellStyle name="一般 4 4 4 13" xfId="4269" xr:uid="{00000000-0005-0000-0000-00002B410000}"/>
    <cellStyle name="一般 4 4 4 13 2" xfId="10359" xr:uid="{00000000-0005-0000-0000-00002C410000}"/>
    <cellStyle name="一般 4 4 4 13 2 2" xfId="26977" xr:uid="{00000000-0005-0000-0000-00002D410000}"/>
    <cellStyle name="一般 4 4 4 13 3" xfId="15544" xr:uid="{00000000-0005-0000-0000-00002E410000}"/>
    <cellStyle name="一般 4 4 4 13 3 2" xfId="32162" xr:uid="{00000000-0005-0000-0000-00002F410000}"/>
    <cellStyle name="一般 4 4 4 13 4" xfId="21792" xr:uid="{00000000-0005-0000-0000-000030410000}"/>
    <cellStyle name="一般 4 4 4 13 5" xfId="37353" xr:uid="{00000000-0005-0000-0000-000031410000}"/>
    <cellStyle name="一般 4 4 4 14" xfId="6226" xr:uid="{00000000-0005-0000-0000-000032410000}"/>
    <cellStyle name="一般 4 4 4 14 2" xfId="22844" xr:uid="{00000000-0005-0000-0000-000033410000}"/>
    <cellStyle name="一般 4 4 4 15" xfId="11411" xr:uid="{00000000-0005-0000-0000-000034410000}"/>
    <cellStyle name="一般 4 4 4 15 2" xfId="28029" xr:uid="{00000000-0005-0000-0000-000035410000}"/>
    <cellStyle name="一般 4 4 4 16" xfId="17647" xr:uid="{00000000-0005-0000-0000-000036410000}"/>
    <cellStyle name="一般 4 4 4 17" xfId="16610" xr:uid="{00000000-0005-0000-0000-000037410000}"/>
    <cellStyle name="一般 4 4 4 18" xfId="33220" xr:uid="{00000000-0005-0000-0000-000038410000}"/>
    <cellStyle name="一般 4 4 4 2" xfId="254" xr:uid="{00000000-0005-0000-0000-000039410000}"/>
    <cellStyle name="一般 4 4 4 2 10" xfId="33338" xr:uid="{00000000-0005-0000-0000-00003A410000}"/>
    <cellStyle name="一般 4 4 4 2 2" xfId="1314" xr:uid="{00000000-0005-0000-0000-00003B410000}"/>
    <cellStyle name="一般 4 4 4 2 2 2" xfId="7404" xr:uid="{00000000-0005-0000-0000-00003C410000}"/>
    <cellStyle name="一般 4 4 4 2 2 2 2" xfId="24022" xr:uid="{00000000-0005-0000-0000-00003D410000}"/>
    <cellStyle name="一般 4 4 4 2 2 3" xfId="12589" xr:uid="{00000000-0005-0000-0000-00003E410000}"/>
    <cellStyle name="一般 4 4 4 2 2 3 2" xfId="29207" xr:uid="{00000000-0005-0000-0000-00003F410000}"/>
    <cellStyle name="一般 4 4 4 2 2 4" xfId="18837" xr:uid="{00000000-0005-0000-0000-000040410000}"/>
    <cellStyle name="一般 4 4 4 2 2 5" xfId="34398" xr:uid="{00000000-0005-0000-0000-000041410000}"/>
    <cellStyle name="一般 4 4 4 2 3" xfId="2374" xr:uid="{00000000-0005-0000-0000-000042410000}"/>
    <cellStyle name="一般 4 4 4 2 3 2" xfId="8464" xr:uid="{00000000-0005-0000-0000-000043410000}"/>
    <cellStyle name="一般 4 4 4 2 3 2 2" xfId="25082" xr:uid="{00000000-0005-0000-0000-000044410000}"/>
    <cellStyle name="一般 4 4 4 2 3 3" xfId="13649" xr:uid="{00000000-0005-0000-0000-000045410000}"/>
    <cellStyle name="一般 4 4 4 2 3 3 2" xfId="30267" xr:uid="{00000000-0005-0000-0000-000046410000}"/>
    <cellStyle name="一般 4 4 4 2 3 4" xfId="19897" xr:uid="{00000000-0005-0000-0000-000047410000}"/>
    <cellStyle name="一般 4 4 4 2 3 5" xfId="35458" xr:uid="{00000000-0005-0000-0000-000048410000}"/>
    <cellStyle name="一般 4 4 4 2 4" xfId="3434" xr:uid="{00000000-0005-0000-0000-000049410000}"/>
    <cellStyle name="一般 4 4 4 2 4 2" xfId="9524" xr:uid="{00000000-0005-0000-0000-00004A410000}"/>
    <cellStyle name="一般 4 4 4 2 4 2 2" xfId="26142" xr:uid="{00000000-0005-0000-0000-00004B410000}"/>
    <cellStyle name="一般 4 4 4 2 4 3" xfId="14709" xr:uid="{00000000-0005-0000-0000-00004C410000}"/>
    <cellStyle name="一般 4 4 4 2 4 3 2" xfId="31327" xr:uid="{00000000-0005-0000-0000-00004D410000}"/>
    <cellStyle name="一般 4 4 4 2 4 4" xfId="20957" xr:uid="{00000000-0005-0000-0000-00004E410000}"/>
    <cellStyle name="一般 4 4 4 2 4 5" xfId="36518" xr:uid="{00000000-0005-0000-0000-00004F410000}"/>
    <cellStyle name="一般 4 4 4 2 5" xfId="4494" xr:uid="{00000000-0005-0000-0000-000050410000}"/>
    <cellStyle name="一般 4 4 4 2 5 2" xfId="10584" xr:uid="{00000000-0005-0000-0000-000051410000}"/>
    <cellStyle name="一般 4 4 4 2 5 2 2" xfId="27202" xr:uid="{00000000-0005-0000-0000-000052410000}"/>
    <cellStyle name="一般 4 4 4 2 5 3" xfId="15769" xr:uid="{00000000-0005-0000-0000-000053410000}"/>
    <cellStyle name="一般 4 4 4 2 5 3 2" xfId="32387" xr:uid="{00000000-0005-0000-0000-000054410000}"/>
    <cellStyle name="一般 4 4 4 2 5 4" xfId="22017" xr:uid="{00000000-0005-0000-0000-000055410000}"/>
    <cellStyle name="一般 4 4 4 2 5 5" xfId="37578" xr:uid="{00000000-0005-0000-0000-000056410000}"/>
    <cellStyle name="一般 4 4 4 2 6" xfId="6344" xr:uid="{00000000-0005-0000-0000-000057410000}"/>
    <cellStyle name="一般 4 4 4 2 6 2" xfId="22962" xr:uid="{00000000-0005-0000-0000-000058410000}"/>
    <cellStyle name="一般 4 4 4 2 7" xfId="11529" xr:uid="{00000000-0005-0000-0000-000059410000}"/>
    <cellStyle name="一般 4 4 4 2 7 2" xfId="28147" xr:uid="{00000000-0005-0000-0000-00005A410000}"/>
    <cellStyle name="一般 4 4 4 2 8" xfId="17765" xr:uid="{00000000-0005-0000-0000-00005B410000}"/>
    <cellStyle name="一般 4 4 4 2 9" xfId="16835" xr:uid="{00000000-0005-0000-0000-00005C410000}"/>
    <cellStyle name="一般 4 4 4 3" xfId="375" xr:uid="{00000000-0005-0000-0000-00005D410000}"/>
    <cellStyle name="一般 4 4 4 3 10" xfId="33459" xr:uid="{00000000-0005-0000-0000-00005E410000}"/>
    <cellStyle name="一般 4 4 4 3 2" xfId="1435" xr:uid="{00000000-0005-0000-0000-00005F410000}"/>
    <cellStyle name="一般 4 4 4 3 2 2" xfId="7525" xr:uid="{00000000-0005-0000-0000-000060410000}"/>
    <cellStyle name="一般 4 4 4 3 2 2 2" xfId="24143" xr:uid="{00000000-0005-0000-0000-000061410000}"/>
    <cellStyle name="一般 4 4 4 3 2 3" xfId="12710" xr:uid="{00000000-0005-0000-0000-000062410000}"/>
    <cellStyle name="一般 4 4 4 3 2 3 2" xfId="29328" xr:uid="{00000000-0005-0000-0000-000063410000}"/>
    <cellStyle name="一般 4 4 4 3 2 4" xfId="18958" xr:uid="{00000000-0005-0000-0000-000064410000}"/>
    <cellStyle name="一般 4 4 4 3 2 5" xfId="34519" xr:uid="{00000000-0005-0000-0000-000065410000}"/>
    <cellStyle name="一般 4 4 4 3 3" xfId="2495" xr:uid="{00000000-0005-0000-0000-000066410000}"/>
    <cellStyle name="一般 4 4 4 3 3 2" xfId="8585" xr:uid="{00000000-0005-0000-0000-000067410000}"/>
    <cellStyle name="一般 4 4 4 3 3 2 2" xfId="25203" xr:uid="{00000000-0005-0000-0000-000068410000}"/>
    <cellStyle name="一般 4 4 4 3 3 3" xfId="13770" xr:uid="{00000000-0005-0000-0000-000069410000}"/>
    <cellStyle name="一般 4 4 4 3 3 3 2" xfId="30388" xr:uid="{00000000-0005-0000-0000-00006A410000}"/>
    <cellStyle name="一般 4 4 4 3 3 4" xfId="20018" xr:uid="{00000000-0005-0000-0000-00006B410000}"/>
    <cellStyle name="一般 4 4 4 3 3 5" xfId="35579" xr:uid="{00000000-0005-0000-0000-00006C410000}"/>
    <cellStyle name="一般 4 4 4 3 4" xfId="3555" xr:uid="{00000000-0005-0000-0000-00006D410000}"/>
    <cellStyle name="一般 4 4 4 3 4 2" xfId="9645" xr:uid="{00000000-0005-0000-0000-00006E410000}"/>
    <cellStyle name="一般 4 4 4 3 4 2 2" xfId="26263" xr:uid="{00000000-0005-0000-0000-00006F410000}"/>
    <cellStyle name="一般 4 4 4 3 4 3" xfId="14830" xr:uid="{00000000-0005-0000-0000-000070410000}"/>
    <cellStyle name="一般 4 4 4 3 4 3 2" xfId="31448" xr:uid="{00000000-0005-0000-0000-000071410000}"/>
    <cellStyle name="一般 4 4 4 3 4 4" xfId="21078" xr:uid="{00000000-0005-0000-0000-000072410000}"/>
    <cellStyle name="一般 4 4 4 3 4 5" xfId="36639" xr:uid="{00000000-0005-0000-0000-000073410000}"/>
    <cellStyle name="一般 4 4 4 3 5" xfId="4615" xr:uid="{00000000-0005-0000-0000-000074410000}"/>
    <cellStyle name="一般 4 4 4 3 5 2" xfId="10705" xr:uid="{00000000-0005-0000-0000-000075410000}"/>
    <cellStyle name="一般 4 4 4 3 5 2 2" xfId="27323" xr:uid="{00000000-0005-0000-0000-000076410000}"/>
    <cellStyle name="一般 4 4 4 3 5 3" xfId="15890" xr:uid="{00000000-0005-0000-0000-000077410000}"/>
    <cellStyle name="一般 4 4 4 3 5 3 2" xfId="32508" xr:uid="{00000000-0005-0000-0000-000078410000}"/>
    <cellStyle name="一般 4 4 4 3 5 4" xfId="22138" xr:uid="{00000000-0005-0000-0000-000079410000}"/>
    <cellStyle name="一般 4 4 4 3 5 5" xfId="37699" xr:uid="{00000000-0005-0000-0000-00007A410000}"/>
    <cellStyle name="一般 4 4 4 3 6" xfId="6465" xr:uid="{00000000-0005-0000-0000-00007B410000}"/>
    <cellStyle name="一般 4 4 4 3 6 2" xfId="23083" xr:uid="{00000000-0005-0000-0000-00007C410000}"/>
    <cellStyle name="一般 4 4 4 3 7" xfId="11650" xr:uid="{00000000-0005-0000-0000-00007D410000}"/>
    <cellStyle name="一般 4 4 4 3 7 2" xfId="28268" xr:uid="{00000000-0005-0000-0000-00007E410000}"/>
    <cellStyle name="一般 4 4 4 3 8" xfId="17898" xr:uid="{00000000-0005-0000-0000-00007F410000}"/>
    <cellStyle name="一般 4 4 4 3 9" xfId="16956" xr:uid="{00000000-0005-0000-0000-000080410000}"/>
    <cellStyle name="一般 4 4 4 4" xfId="499" xr:uid="{00000000-0005-0000-0000-000081410000}"/>
    <cellStyle name="一般 4 4 4 4 10" xfId="33583" xr:uid="{00000000-0005-0000-0000-000082410000}"/>
    <cellStyle name="一般 4 4 4 4 2" xfId="1559" xr:uid="{00000000-0005-0000-0000-000083410000}"/>
    <cellStyle name="一般 4 4 4 4 2 2" xfId="7649" xr:uid="{00000000-0005-0000-0000-000084410000}"/>
    <cellStyle name="一般 4 4 4 4 2 2 2" xfId="24267" xr:uid="{00000000-0005-0000-0000-000085410000}"/>
    <cellStyle name="一般 4 4 4 4 2 3" xfId="12834" xr:uid="{00000000-0005-0000-0000-000086410000}"/>
    <cellStyle name="一般 4 4 4 4 2 3 2" xfId="29452" xr:uid="{00000000-0005-0000-0000-000087410000}"/>
    <cellStyle name="一般 4 4 4 4 2 4" xfId="19082" xr:uid="{00000000-0005-0000-0000-000088410000}"/>
    <cellStyle name="一般 4 4 4 4 2 5" xfId="34643" xr:uid="{00000000-0005-0000-0000-000089410000}"/>
    <cellStyle name="一般 4 4 4 4 3" xfId="2619" xr:uid="{00000000-0005-0000-0000-00008A410000}"/>
    <cellStyle name="一般 4 4 4 4 3 2" xfId="8709" xr:uid="{00000000-0005-0000-0000-00008B410000}"/>
    <cellStyle name="一般 4 4 4 4 3 2 2" xfId="25327" xr:uid="{00000000-0005-0000-0000-00008C410000}"/>
    <cellStyle name="一般 4 4 4 4 3 3" xfId="13894" xr:uid="{00000000-0005-0000-0000-00008D410000}"/>
    <cellStyle name="一般 4 4 4 4 3 3 2" xfId="30512" xr:uid="{00000000-0005-0000-0000-00008E410000}"/>
    <cellStyle name="一般 4 4 4 4 3 4" xfId="20142" xr:uid="{00000000-0005-0000-0000-00008F410000}"/>
    <cellStyle name="一般 4 4 4 4 3 5" xfId="35703" xr:uid="{00000000-0005-0000-0000-000090410000}"/>
    <cellStyle name="一般 4 4 4 4 4" xfId="3679" xr:uid="{00000000-0005-0000-0000-000091410000}"/>
    <cellStyle name="一般 4 4 4 4 4 2" xfId="9769" xr:uid="{00000000-0005-0000-0000-000092410000}"/>
    <cellStyle name="一般 4 4 4 4 4 2 2" xfId="26387" xr:uid="{00000000-0005-0000-0000-000093410000}"/>
    <cellStyle name="一般 4 4 4 4 4 3" xfId="14954" xr:uid="{00000000-0005-0000-0000-000094410000}"/>
    <cellStyle name="一般 4 4 4 4 4 3 2" xfId="31572" xr:uid="{00000000-0005-0000-0000-000095410000}"/>
    <cellStyle name="一般 4 4 4 4 4 4" xfId="21202" xr:uid="{00000000-0005-0000-0000-000096410000}"/>
    <cellStyle name="一般 4 4 4 4 4 5" xfId="36763" xr:uid="{00000000-0005-0000-0000-000097410000}"/>
    <cellStyle name="一般 4 4 4 4 5" xfId="4739" xr:uid="{00000000-0005-0000-0000-000098410000}"/>
    <cellStyle name="一般 4 4 4 4 5 2" xfId="10829" xr:uid="{00000000-0005-0000-0000-000099410000}"/>
    <cellStyle name="一般 4 4 4 4 5 2 2" xfId="27447" xr:uid="{00000000-0005-0000-0000-00009A410000}"/>
    <cellStyle name="一般 4 4 4 4 5 3" xfId="16014" xr:uid="{00000000-0005-0000-0000-00009B410000}"/>
    <cellStyle name="一般 4 4 4 4 5 3 2" xfId="32632" xr:uid="{00000000-0005-0000-0000-00009C410000}"/>
    <cellStyle name="一般 4 4 4 4 5 4" xfId="22262" xr:uid="{00000000-0005-0000-0000-00009D410000}"/>
    <cellStyle name="一般 4 4 4 4 5 5" xfId="37823" xr:uid="{00000000-0005-0000-0000-00009E410000}"/>
    <cellStyle name="一般 4 4 4 4 6" xfId="6589" xr:uid="{00000000-0005-0000-0000-00009F410000}"/>
    <cellStyle name="一般 4 4 4 4 6 2" xfId="23207" xr:uid="{00000000-0005-0000-0000-0000A0410000}"/>
    <cellStyle name="一般 4 4 4 4 7" xfId="11774" xr:uid="{00000000-0005-0000-0000-0000A1410000}"/>
    <cellStyle name="一般 4 4 4 4 7 2" xfId="28392" xr:uid="{00000000-0005-0000-0000-0000A2410000}"/>
    <cellStyle name="一般 4 4 4 4 8" xfId="18022" xr:uid="{00000000-0005-0000-0000-0000A3410000}"/>
    <cellStyle name="一般 4 4 4 4 9" xfId="17080" xr:uid="{00000000-0005-0000-0000-0000A4410000}"/>
    <cellStyle name="一般 4 4 4 5" xfId="617" xr:uid="{00000000-0005-0000-0000-0000A5410000}"/>
    <cellStyle name="一般 4 4 4 5 10" xfId="33701" xr:uid="{00000000-0005-0000-0000-0000A6410000}"/>
    <cellStyle name="一般 4 4 4 5 2" xfId="1677" xr:uid="{00000000-0005-0000-0000-0000A7410000}"/>
    <cellStyle name="一般 4 4 4 5 2 2" xfId="7767" xr:uid="{00000000-0005-0000-0000-0000A8410000}"/>
    <cellStyle name="一般 4 4 4 5 2 2 2" xfId="24385" xr:uid="{00000000-0005-0000-0000-0000A9410000}"/>
    <cellStyle name="一般 4 4 4 5 2 3" xfId="12952" xr:uid="{00000000-0005-0000-0000-0000AA410000}"/>
    <cellStyle name="一般 4 4 4 5 2 3 2" xfId="29570" xr:uid="{00000000-0005-0000-0000-0000AB410000}"/>
    <cellStyle name="一般 4 4 4 5 2 4" xfId="19200" xr:uid="{00000000-0005-0000-0000-0000AC410000}"/>
    <cellStyle name="一般 4 4 4 5 2 5" xfId="34761" xr:uid="{00000000-0005-0000-0000-0000AD410000}"/>
    <cellStyle name="一般 4 4 4 5 3" xfId="2737" xr:uid="{00000000-0005-0000-0000-0000AE410000}"/>
    <cellStyle name="一般 4 4 4 5 3 2" xfId="8827" xr:uid="{00000000-0005-0000-0000-0000AF410000}"/>
    <cellStyle name="一般 4 4 4 5 3 2 2" xfId="25445" xr:uid="{00000000-0005-0000-0000-0000B0410000}"/>
    <cellStyle name="一般 4 4 4 5 3 3" xfId="14012" xr:uid="{00000000-0005-0000-0000-0000B1410000}"/>
    <cellStyle name="一般 4 4 4 5 3 3 2" xfId="30630" xr:uid="{00000000-0005-0000-0000-0000B2410000}"/>
    <cellStyle name="一般 4 4 4 5 3 4" xfId="20260" xr:uid="{00000000-0005-0000-0000-0000B3410000}"/>
    <cellStyle name="一般 4 4 4 5 3 5" xfId="35821" xr:uid="{00000000-0005-0000-0000-0000B4410000}"/>
    <cellStyle name="一般 4 4 4 5 4" xfId="3797" xr:uid="{00000000-0005-0000-0000-0000B5410000}"/>
    <cellStyle name="一般 4 4 4 5 4 2" xfId="9887" xr:uid="{00000000-0005-0000-0000-0000B6410000}"/>
    <cellStyle name="一般 4 4 4 5 4 2 2" xfId="26505" xr:uid="{00000000-0005-0000-0000-0000B7410000}"/>
    <cellStyle name="一般 4 4 4 5 4 3" xfId="15072" xr:uid="{00000000-0005-0000-0000-0000B8410000}"/>
    <cellStyle name="一般 4 4 4 5 4 3 2" xfId="31690" xr:uid="{00000000-0005-0000-0000-0000B9410000}"/>
    <cellStyle name="一般 4 4 4 5 4 4" xfId="21320" xr:uid="{00000000-0005-0000-0000-0000BA410000}"/>
    <cellStyle name="一般 4 4 4 5 4 5" xfId="36881" xr:uid="{00000000-0005-0000-0000-0000BB410000}"/>
    <cellStyle name="一般 4 4 4 5 5" xfId="4857" xr:uid="{00000000-0005-0000-0000-0000BC410000}"/>
    <cellStyle name="一般 4 4 4 5 5 2" xfId="10947" xr:uid="{00000000-0005-0000-0000-0000BD410000}"/>
    <cellStyle name="一般 4 4 4 5 5 2 2" xfId="27565" xr:uid="{00000000-0005-0000-0000-0000BE410000}"/>
    <cellStyle name="一般 4 4 4 5 5 3" xfId="16132" xr:uid="{00000000-0005-0000-0000-0000BF410000}"/>
    <cellStyle name="一般 4 4 4 5 5 3 2" xfId="32750" xr:uid="{00000000-0005-0000-0000-0000C0410000}"/>
    <cellStyle name="一般 4 4 4 5 5 4" xfId="22380" xr:uid="{00000000-0005-0000-0000-0000C1410000}"/>
    <cellStyle name="一般 4 4 4 5 5 5" xfId="37941" xr:uid="{00000000-0005-0000-0000-0000C2410000}"/>
    <cellStyle name="一般 4 4 4 5 6" xfId="6707" xr:uid="{00000000-0005-0000-0000-0000C3410000}"/>
    <cellStyle name="一般 4 4 4 5 6 2" xfId="23325" xr:uid="{00000000-0005-0000-0000-0000C4410000}"/>
    <cellStyle name="一般 4 4 4 5 7" xfId="11892" xr:uid="{00000000-0005-0000-0000-0000C5410000}"/>
    <cellStyle name="一般 4 4 4 5 7 2" xfId="28510" xr:uid="{00000000-0005-0000-0000-0000C6410000}"/>
    <cellStyle name="一般 4 4 4 5 8" xfId="18140" xr:uid="{00000000-0005-0000-0000-0000C7410000}"/>
    <cellStyle name="一般 4 4 4 5 9" xfId="17198" xr:uid="{00000000-0005-0000-0000-0000C8410000}"/>
    <cellStyle name="一般 4 4 4 6" xfId="735" xr:uid="{00000000-0005-0000-0000-0000C9410000}"/>
    <cellStyle name="一般 4 4 4 6 10" xfId="33819" xr:uid="{00000000-0005-0000-0000-0000CA410000}"/>
    <cellStyle name="一般 4 4 4 6 2" xfId="1795" xr:uid="{00000000-0005-0000-0000-0000CB410000}"/>
    <cellStyle name="一般 4 4 4 6 2 2" xfId="7885" xr:uid="{00000000-0005-0000-0000-0000CC410000}"/>
    <cellStyle name="一般 4 4 4 6 2 2 2" xfId="24503" xr:uid="{00000000-0005-0000-0000-0000CD410000}"/>
    <cellStyle name="一般 4 4 4 6 2 3" xfId="13070" xr:uid="{00000000-0005-0000-0000-0000CE410000}"/>
    <cellStyle name="一般 4 4 4 6 2 3 2" xfId="29688" xr:uid="{00000000-0005-0000-0000-0000CF410000}"/>
    <cellStyle name="一般 4 4 4 6 2 4" xfId="19318" xr:uid="{00000000-0005-0000-0000-0000D0410000}"/>
    <cellStyle name="一般 4 4 4 6 2 5" xfId="34879" xr:uid="{00000000-0005-0000-0000-0000D1410000}"/>
    <cellStyle name="一般 4 4 4 6 3" xfId="2855" xr:uid="{00000000-0005-0000-0000-0000D2410000}"/>
    <cellStyle name="一般 4 4 4 6 3 2" xfId="8945" xr:uid="{00000000-0005-0000-0000-0000D3410000}"/>
    <cellStyle name="一般 4 4 4 6 3 2 2" xfId="25563" xr:uid="{00000000-0005-0000-0000-0000D4410000}"/>
    <cellStyle name="一般 4 4 4 6 3 3" xfId="14130" xr:uid="{00000000-0005-0000-0000-0000D5410000}"/>
    <cellStyle name="一般 4 4 4 6 3 3 2" xfId="30748" xr:uid="{00000000-0005-0000-0000-0000D6410000}"/>
    <cellStyle name="一般 4 4 4 6 3 4" xfId="20378" xr:uid="{00000000-0005-0000-0000-0000D7410000}"/>
    <cellStyle name="一般 4 4 4 6 3 5" xfId="35939" xr:uid="{00000000-0005-0000-0000-0000D8410000}"/>
    <cellStyle name="一般 4 4 4 6 4" xfId="3915" xr:uid="{00000000-0005-0000-0000-0000D9410000}"/>
    <cellStyle name="一般 4 4 4 6 4 2" xfId="10005" xr:uid="{00000000-0005-0000-0000-0000DA410000}"/>
    <cellStyle name="一般 4 4 4 6 4 2 2" xfId="26623" xr:uid="{00000000-0005-0000-0000-0000DB410000}"/>
    <cellStyle name="一般 4 4 4 6 4 3" xfId="15190" xr:uid="{00000000-0005-0000-0000-0000DC410000}"/>
    <cellStyle name="一般 4 4 4 6 4 3 2" xfId="31808" xr:uid="{00000000-0005-0000-0000-0000DD410000}"/>
    <cellStyle name="一般 4 4 4 6 4 4" xfId="21438" xr:uid="{00000000-0005-0000-0000-0000DE410000}"/>
    <cellStyle name="一般 4 4 4 6 4 5" xfId="36999" xr:uid="{00000000-0005-0000-0000-0000DF410000}"/>
    <cellStyle name="一般 4 4 4 6 5" xfId="4975" xr:uid="{00000000-0005-0000-0000-0000E0410000}"/>
    <cellStyle name="一般 4 4 4 6 5 2" xfId="11065" xr:uid="{00000000-0005-0000-0000-0000E1410000}"/>
    <cellStyle name="一般 4 4 4 6 5 2 2" xfId="27683" xr:uid="{00000000-0005-0000-0000-0000E2410000}"/>
    <cellStyle name="一般 4 4 4 6 5 3" xfId="16250" xr:uid="{00000000-0005-0000-0000-0000E3410000}"/>
    <cellStyle name="一般 4 4 4 6 5 3 2" xfId="32868" xr:uid="{00000000-0005-0000-0000-0000E4410000}"/>
    <cellStyle name="一般 4 4 4 6 5 4" xfId="22498" xr:uid="{00000000-0005-0000-0000-0000E5410000}"/>
    <cellStyle name="一般 4 4 4 6 5 5" xfId="38059" xr:uid="{00000000-0005-0000-0000-0000E6410000}"/>
    <cellStyle name="一般 4 4 4 6 6" xfId="6825" xr:uid="{00000000-0005-0000-0000-0000E7410000}"/>
    <cellStyle name="一般 4 4 4 6 6 2" xfId="23443" xr:uid="{00000000-0005-0000-0000-0000E8410000}"/>
    <cellStyle name="一般 4 4 4 6 7" xfId="12010" xr:uid="{00000000-0005-0000-0000-0000E9410000}"/>
    <cellStyle name="一般 4 4 4 6 7 2" xfId="28628" xr:uid="{00000000-0005-0000-0000-0000EA410000}"/>
    <cellStyle name="一般 4 4 4 6 8" xfId="18258" xr:uid="{00000000-0005-0000-0000-0000EB410000}"/>
    <cellStyle name="一般 4 4 4 6 9" xfId="17316" xr:uid="{00000000-0005-0000-0000-0000EC410000}"/>
    <cellStyle name="一般 4 4 4 7" xfId="853" xr:uid="{00000000-0005-0000-0000-0000ED410000}"/>
    <cellStyle name="一般 4 4 4 7 10" xfId="33937" xr:uid="{00000000-0005-0000-0000-0000EE410000}"/>
    <cellStyle name="一般 4 4 4 7 2" xfId="1913" xr:uid="{00000000-0005-0000-0000-0000EF410000}"/>
    <cellStyle name="一般 4 4 4 7 2 2" xfId="8003" xr:uid="{00000000-0005-0000-0000-0000F0410000}"/>
    <cellStyle name="一般 4 4 4 7 2 2 2" xfId="24621" xr:uid="{00000000-0005-0000-0000-0000F1410000}"/>
    <cellStyle name="一般 4 4 4 7 2 3" xfId="13188" xr:uid="{00000000-0005-0000-0000-0000F2410000}"/>
    <cellStyle name="一般 4 4 4 7 2 3 2" xfId="29806" xr:uid="{00000000-0005-0000-0000-0000F3410000}"/>
    <cellStyle name="一般 4 4 4 7 2 4" xfId="19436" xr:uid="{00000000-0005-0000-0000-0000F4410000}"/>
    <cellStyle name="一般 4 4 4 7 2 5" xfId="34997" xr:uid="{00000000-0005-0000-0000-0000F5410000}"/>
    <cellStyle name="一般 4 4 4 7 3" xfId="2973" xr:uid="{00000000-0005-0000-0000-0000F6410000}"/>
    <cellStyle name="一般 4 4 4 7 3 2" xfId="9063" xr:uid="{00000000-0005-0000-0000-0000F7410000}"/>
    <cellStyle name="一般 4 4 4 7 3 2 2" xfId="25681" xr:uid="{00000000-0005-0000-0000-0000F8410000}"/>
    <cellStyle name="一般 4 4 4 7 3 3" xfId="14248" xr:uid="{00000000-0005-0000-0000-0000F9410000}"/>
    <cellStyle name="一般 4 4 4 7 3 3 2" xfId="30866" xr:uid="{00000000-0005-0000-0000-0000FA410000}"/>
    <cellStyle name="一般 4 4 4 7 3 4" xfId="20496" xr:uid="{00000000-0005-0000-0000-0000FB410000}"/>
    <cellStyle name="一般 4 4 4 7 3 5" xfId="36057" xr:uid="{00000000-0005-0000-0000-0000FC410000}"/>
    <cellStyle name="一般 4 4 4 7 4" xfId="4033" xr:uid="{00000000-0005-0000-0000-0000FD410000}"/>
    <cellStyle name="一般 4 4 4 7 4 2" xfId="10123" xr:uid="{00000000-0005-0000-0000-0000FE410000}"/>
    <cellStyle name="一般 4 4 4 7 4 2 2" xfId="26741" xr:uid="{00000000-0005-0000-0000-0000FF410000}"/>
    <cellStyle name="一般 4 4 4 7 4 3" xfId="15308" xr:uid="{00000000-0005-0000-0000-000000420000}"/>
    <cellStyle name="一般 4 4 4 7 4 3 2" xfId="31926" xr:uid="{00000000-0005-0000-0000-000001420000}"/>
    <cellStyle name="一般 4 4 4 7 4 4" xfId="21556" xr:uid="{00000000-0005-0000-0000-000002420000}"/>
    <cellStyle name="一般 4 4 4 7 4 5" xfId="37117" xr:uid="{00000000-0005-0000-0000-000003420000}"/>
    <cellStyle name="一般 4 4 4 7 5" xfId="5093" xr:uid="{00000000-0005-0000-0000-000004420000}"/>
    <cellStyle name="一般 4 4 4 7 5 2" xfId="11183" xr:uid="{00000000-0005-0000-0000-000005420000}"/>
    <cellStyle name="一般 4 4 4 7 5 2 2" xfId="27801" xr:uid="{00000000-0005-0000-0000-000006420000}"/>
    <cellStyle name="一般 4 4 4 7 5 3" xfId="16368" xr:uid="{00000000-0005-0000-0000-000007420000}"/>
    <cellStyle name="一般 4 4 4 7 5 3 2" xfId="32986" xr:uid="{00000000-0005-0000-0000-000008420000}"/>
    <cellStyle name="一般 4 4 4 7 5 4" xfId="22616" xr:uid="{00000000-0005-0000-0000-000009420000}"/>
    <cellStyle name="一般 4 4 4 7 5 5" xfId="38177" xr:uid="{00000000-0005-0000-0000-00000A420000}"/>
    <cellStyle name="一般 4 4 4 7 6" xfId="6943" xr:uid="{00000000-0005-0000-0000-00000B420000}"/>
    <cellStyle name="一般 4 4 4 7 6 2" xfId="23561" xr:uid="{00000000-0005-0000-0000-00000C420000}"/>
    <cellStyle name="一般 4 4 4 7 7" xfId="12128" xr:uid="{00000000-0005-0000-0000-00000D420000}"/>
    <cellStyle name="一般 4 4 4 7 7 2" xfId="28746" xr:uid="{00000000-0005-0000-0000-00000E420000}"/>
    <cellStyle name="一般 4 4 4 7 8" xfId="18376" xr:uid="{00000000-0005-0000-0000-00000F420000}"/>
    <cellStyle name="一般 4 4 4 7 9" xfId="17434" xr:uid="{00000000-0005-0000-0000-000010420000}"/>
    <cellStyle name="一般 4 4 4 8" xfId="971" xr:uid="{00000000-0005-0000-0000-000011420000}"/>
    <cellStyle name="一般 4 4 4 8 10" xfId="34055" xr:uid="{00000000-0005-0000-0000-000012420000}"/>
    <cellStyle name="一般 4 4 4 8 2" xfId="2031" xr:uid="{00000000-0005-0000-0000-000013420000}"/>
    <cellStyle name="一般 4 4 4 8 2 2" xfId="8121" xr:uid="{00000000-0005-0000-0000-000014420000}"/>
    <cellStyle name="一般 4 4 4 8 2 2 2" xfId="24739" xr:uid="{00000000-0005-0000-0000-000015420000}"/>
    <cellStyle name="一般 4 4 4 8 2 3" xfId="13306" xr:uid="{00000000-0005-0000-0000-000016420000}"/>
    <cellStyle name="一般 4 4 4 8 2 3 2" xfId="29924" xr:uid="{00000000-0005-0000-0000-000017420000}"/>
    <cellStyle name="一般 4 4 4 8 2 4" xfId="19554" xr:uid="{00000000-0005-0000-0000-000018420000}"/>
    <cellStyle name="一般 4 4 4 8 2 5" xfId="35115" xr:uid="{00000000-0005-0000-0000-000019420000}"/>
    <cellStyle name="一般 4 4 4 8 3" xfId="3091" xr:uid="{00000000-0005-0000-0000-00001A420000}"/>
    <cellStyle name="一般 4 4 4 8 3 2" xfId="9181" xr:uid="{00000000-0005-0000-0000-00001B420000}"/>
    <cellStyle name="一般 4 4 4 8 3 2 2" xfId="25799" xr:uid="{00000000-0005-0000-0000-00001C420000}"/>
    <cellStyle name="一般 4 4 4 8 3 3" xfId="14366" xr:uid="{00000000-0005-0000-0000-00001D420000}"/>
    <cellStyle name="一般 4 4 4 8 3 3 2" xfId="30984" xr:uid="{00000000-0005-0000-0000-00001E420000}"/>
    <cellStyle name="一般 4 4 4 8 3 4" xfId="20614" xr:uid="{00000000-0005-0000-0000-00001F420000}"/>
    <cellStyle name="一般 4 4 4 8 3 5" xfId="36175" xr:uid="{00000000-0005-0000-0000-000020420000}"/>
    <cellStyle name="一般 4 4 4 8 4" xfId="4151" xr:uid="{00000000-0005-0000-0000-000021420000}"/>
    <cellStyle name="一般 4 4 4 8 4 2" xfId="10241" xr:uid="{00000000-0005-0000-0000-000022420000}"/>
    <cellStyle name="一般 4 4 4 8 4 2 2" xfId="26859" xr:uid="{00000000-0005-0000-0000-000023420000}"/>
    <cellStyle name="一般 4 4 4 8 4 3" xfId="15426" xr:uid="{00000000-0005-0000-0000-000024420000}"/>
    <cellStyle name="一般 4 4 4 8 4 3 2" xfId="32044" xr:uid="{00000000-0005-0000-0000-000025420000}"/>
    <cellStyle name="一般 4 4 4 8 4 4" xfId="21674" xr:uid="{00000000-0005-0000-0000-000026420000}"/>
    <cellStyle name="一般 4 4 4 8 4 5" xfId="37235" xr:uid="{00000000-0005-0000-0000-000027420000}"/>
    <cellStyle name="一般 4 4 4 8 5" xfId="5211" xr:uid="{00000000-0005-0000-0000-000028420000}"/>
    <cellStyle name="一般 4 4 4 8 5 2" xfId="11301" xr:uid="{00000000-0005-0000-0000-000029420000}"/>
    <cellStyle name="一般 4 4 4 8 5 2 2" xfId="27919" xr:uid="{00000000-0005-0000-0000-00002A420000}"/>
    <cellStyle name="一般 4 4 4 8 5 3" xfId="16486" xr:uid="{00000000-0005-0000-0000-00002B420000}"/>
    <cellStyle name="一般 4 4 4 8 5 3 2" xfId="33104" xr:uid="{00000000-0005-0000-0000-00002C420000}"/>
    <cellStyle name="一般 4 4 4 8 5 4" xfId="22734" xr:uid="{00000000-0005-0000-0000-00002D420000}"/>
    <cellStyle name="一般 4 4 4 8 5 5" xfId="38295" xr:uid="{00000000-0005-0000-0000-00002E420000}"/>
    <cellStyle name="一般 4 4 4 8 6" xfId="7061" xr:uid="{00000000-0005-0000-0000-00002F420000}"/>
    <cellStyle name="一般 4 4 4 8 6 2" xfId="23679" xr:uid="{00000000-0005-0000-0000-000030420000}"/>
    <cellStyle name="一般 4 4 4 8 7" xfId="12246" xr:uid="{00000000-0005-0000-0000-000031420000}"/>
    <cellStyle name="一般 4 4 4 8 7 2" xfId="28864" xr:uid="{00000000-0005-0000-0000-000032420000}"/>
    <cellStyle name="一般 4 4 4 8 8" xfId="18494" xr:uid="{00000000-0005-0000-0000-000033420000}"/>
    <cellStyle name="一般 4 4 4 8 9" xfId="17552" xr:uid="{00000000-0005-0000-0000-000034420000}"/>
    <cellStyle name="一般 4 4 4 9" xfId="1196" xr:uid="{00000000-0005-0000-0000-000035420000}"/>
    <cellStyle name="一般 4 4 4 9 2" xfId="2256" xr:uid="{00000000-0005-0000-0000-000036420000}"/>
    <cellStyle name="一般 4 4 4 9 2 2" xfId="8346" xr:uid="{00000000-0005-0000-0000-000037420000}"/>
    <cellStyle name="一般 4 4 4 9 2 2 2" xfId="24964" xr:uid="{00000000-0005-0000-0000-000038420000}"/>
    <cellStyle name="一般 4 4 4 9 2 3" xfId="13531" xr:uid="{00000000-0005-0000-0000-000039420000}"/>
    <cellStyle name="一般 4 4 4 9 2 3 2" xfId="30149" xr:uid="{00000000-0005-0000-0000-00003A420000}"/>
    <cellStyle name="一般 4 4 4 9 2 4" xfId="19779" xr:uid="{00000000-0005-0000-0000-00003B420000}"/>
    <cellStyle name="一般 4 4 4 9 2 5" xfId="35340" xr:uid="{00000000-0005-0000-0000-00003C420000}"/>
    <cellStyle name="一般 4 4 4 9 3" xfId="3316" xr:uid="{00000000-0005-0000-0000-00003D420000}"/>
    <cellStyle name="一般 4 4 4 9 3 2" xfId="9406" xr:uid="{00000000-0005-0000-0000-00003E420000}"/>
    <cellStyle name="一般 4 4 4 9 3 2 2" xfId="26024" xr:uid="{00000000-0005-0000-0000-00003F420000}"/>
    <cellStyle name="一般 4 4 4 9 3 3" xfId="14591" xr:uid="{00000000-0005-0000-0000-000040420000}"/>
    <cellStyle name="一般 4 4 4 9 3 3 2" xfId="31209" xr:uid="{00000000-0005-0000-0000-000041420000}"/>
    <cellStyle name="一般 4 4 4 9 3 4" xfId="20839" xr:uid="{00000000-0005-0000-0000-000042420000}"/>
    <cellStyle name="一般 4 4 4 9 3 5" xfId="36400" xr:uid="{00000000-0005-0000-0000-000043420000}"/>
    <cellStyle name="一般 4 4 4 9 4" xfId="4376" xr:uid="{00000000-0005-0000-0000-000044420000}"/>
    <cellStyle name="一般 4 4 4 9 4 2" xfId="10466" xr:uid="{00000000-0005-0000-0000-000045420000}"/>
    <cellStyle name="一般 4 4 4 9 4 2 2" xfId="27084" xr:uid="{00000000-0005-0000-0000-000046420000}"/>
    <cellStyle name="一般 4 4 4 9 4 3" xfId="15651" xr:uid="{00000000-0005-0000-0000-000047420000}"/>
    <cellStyle name="一般 4 4 4 9 4 3 2" xfId="32269" xr:uid="{00000000-0005-0000-0000-000048420000}"/>
    <cellStyle name="一般 4 4 4 9 4 4" xfId="21899" xr:uid="{00000000-0005-0000-0000-000049420000}"/>
    <cellStyle name="一般 4 4 4 9 4 5" xfId="37460" xr:uid="{00000000-0005-0000-0000-00004A420000}"/>
    <cellStyle name="一般 4 4 4 9 5" xfId="7286" xr:uid="{00000000-0005-0000-0000-00004B420000}"/>
    <cellStyle name="一般 4 4 4 9 5 2" xfId="23904" xr:uid="{00000000-0005-0000-0000-00004C420000}"/>
    <cellStyle name="一般 4 4 4 9 6" xfId="12471" xr:uid="{00000000-0005-0000-0000-00004D420000}"/>
    <cellStyle name="一般 4 4 4 9 6 2" xfId="29089" xr:uid="{00000000-0005-0000-0000-00004E420000}"/>
    <cellStyle name="一般 4 4 4 9 7" xfId="18719" xr:uid="{00000000-0005-0000-0000-00004F420000}"/>
    <cellStyle name="一般 4 4 4 9 8" xfId="16717" xr:uid="{00000000-0005-0000-0000-000050420000}"/>
    <cellStyle name="一般 4 4 4 9 9" xfId="34280" xr:uid="{00000000-0005-0000-0000-000051420000}"/>
    <cellStyle name="一般 4 4 5" xfId="180" xr:uid="{00000000-0005-0000-0000-000052420000}"/>
    <cellStyle name="一般 4 4 5 10" xfId="2075" xr:uid="{00000000-0005-0000-0000-000053420000}"/>
    <cellStyle name="一般 4 4 5 10 2" xfId="8165" xr:uid="{00000000-0005-0000-0000-000054420000}"/>
    <cellStyle name="一般 4 4 5 10 2 2" xfId="24783" xr:uid="{00000000-0005-0000-0000-000055420000}"/>
    <cellStyle name="一般 4 4 5 10 3" xfId="13350" xr:uid="{00000000-0005-0000-0000-000056420000}"/>
    <cellStyle name="一般 4 4 5 10 3 2" xfId="29968" xr:uid="{00000000-0005-0000-0000-000057420000}"/>
    <cellStyle name="一般 4 4 5 10 4" xfId="19598" xr:uid="{00000000-0005-0000-0000-000058420000}"/>
    <cellStyle name="一般 4 4 5 10 5" xfId="35159" xr:uid="{00000000-0005-0000-0000-000059420000}"/>
    <cellStyle name="一般 4 4 5 11" xfId="3135" xr:uid="{00000000-0005-0000-0000-00005A420000}"/>
    <cellStyle name="一般 4 4 5 11 2" xfId="9225" xr:uid="{00000000-0005-0000-0000-00005B420000}"/>
    <cellStyle name="一般 4 4 5 11 2 2" xfId="25843" xr:uid="{00000000-0005-0000-0000-00005C420000}"/>
    <cellStyle name="一般 4 4 5 11 3" xfId="14410" xr:uid="{00000000-0005-0000-0000-00005D420000}"/>
    <cellStyle name="一般 4 4 5 11 3 2" xfId="31028" xr:uid="{00000000-0005-0000-0000-00005E420000}"/>
    <cellStyle name="一般 4 4 5 11 4" xfId="20658" xr:uid="{00000000-0005-0000-0000-00005F420000}"/>
    <cellStyle name="一般 4 4 5 11 5" xfId="36219" xr:uid="{00000000-0005-0000-0000-000060420000}"/>
    <cellStyle name="一般 4 4 5 12" xfId="4195" xr:uid="{00000000-0005-0000-0000-000061420000}"/>
    <cellStyle name="一般 4 4 5 12 2" xfId="10285" xr:uid="{00000000-0005-0000-0000-000062420000}"/>
    <cellStyle name="一般 4 4 5 12 2 2" xfId="26903" xr:uid="{00000000-0005-0000-0000-000063420000}"/>
    <cellStyle name="一般 4 4 5 12 3" xfId="15470" xr:uid="{00000000-0005-0000-0000-000064420000}"/>
    <cellStyle name="一般 4 4 5 12 3 2" xfId="32088" xr:uid="{00000000-0005-0000-0000-000065420000}"/>
    <cellStyle name="一般 4 4 5 12 4" xfId="21718" xr:uid="{00000000-0005-0000-0000-000066420000}"/>
    <cellStyle name="一般 4 4 5 12 5" xfId="37279" xr:uid="{00000000-0005-0000-0000-000067420000}"/>
    <cellStyle name="一般 4 4 5 13" xfId="6270" xr:uid="{00000000-0005-0000-0000-000068420000}"/>
    <cellStyle name="一般 4 4 5 13 2" xfId="22888" xr:uid="{00000000-0005-0000-0000-000069420000}"/>
    <cellStyle name="一般 4 4 5 14" xfId="11455" xr:uid="{00000000-0005-0000-0000-00006A420000}"/>
    <cellStyle name="一般 4 4 5 14 2" xfId="28073" xr:uid="{00000000-0005-0000-0000-00006B420000}"/>
    <cellStyle name="一般 4 4 5 15" xfId="17691" xr:uid="{00000000-0005-0000-0000-00006C420000}"/>
    <cellStyle name="一般 4 4 5 16" xfId="16536" xr:uid="{00000000-0005-0000-0000-00006D420000}"/>
    <cellStyle name="一般 4 4 5 17" xfId="33264" xr:uid="{00000000-0005-0000-0000-00006E420000}"/>
    <cellStyle name="一般 4 4 5 2" xfId="302" xr:uid="{00000000-0005-0000-0000-00006F420000}"/>
    <cellStyle name="一般 4 4 5 2 10" xfId="33385" xr:uid="{00000000-0005-0000-0000-000070420000}"/>
    <cellStyle name="一般 4 4 5 2 2" xfId="1361" xr:uid="{00000000-0005-0000-0000-000071420000}"/>
    <cellStyle name="一般 4 4 5 2 2 2" xfId="7451" xr:uid="{00000000-0005-0000-0000-000072420000}"/>
    <cellStyle name="一般 4 4 5 2 2 2 2" xfId="24069" xr:uid="{00000000-0005-0000-0000-000073420000}"/>
    <cellStyle name="一般 4 4 5 2 2 3" xfId="12636" xr:uid="{00000000-0005-0000-0000-000074420000}"/>
    <cellStyle name="一般 4 4 5 2 2 3 2" xfId="29254" xr:uid="{00000000-0005-0000-0000-000075420000}"/>
    <cellStyle name="一般 4 4 5 2 2 4" xfId="18884" xr:uid="{00000000-0005-0000-0000-000076420000}"/>
    <cellStyle name="一般 4 4 5 2 2 5" xfId="34445" xr:uid="{00000000-0005-0000-0000-000077420000}"/>
    <cellStyle name="一般 4 4 5 2 3" xfId="2421" xr:uid="{00000000-0005-0000-0000-000078420000}"/>
    <cellStyle name="一般 4 4 5 2 3 2" xfId="8511" xr:uid="{00000000-0005-0000-0000-000079420000}"/>
    <cellStyle name="一般 4 4 5 2 3 2 2" xfId="25129" xr:uid="{00000000-0005-0000-0000-00007A420000}"/>
    <cellStyle name="一般 4 4 5 2 3 3" xfId="13696" xr:uid="{00000000-0005-0000-0000-00007B420000}"/>
    <cellStyle name="一般 4 4 5 2 3 3 2" xfId="30314" xr:uid="{00000000-0005-0000-0000-00007C420000}"/>
    <cellStyle name="一般 4 4 5 2 3 4" xfId="19944" xr:uid="{00000000-0005-0000-0000-00007D420000}"/>
    <cellStyle name="一般 4 4 5 2 3 5" xfId="35505" xr:uid="{00000000-0005-0000-0000-00007E420000}"/>
    <cellStyle name="一般 4 4 5 2 4" xfId="3481" xr:uid="{00000000-0005-0000-0000-00007F420000}"/>
    <cellStyle name="一般 4 4 5 2 4 2" xfId="9571" xr:uid="{00000000-0005-0000-0000-000080420000}"/>
    <cellStyle name="一般 4 4 5 2 4 2 2" xfId="26189" xr:uid="{00000000-0005-0000-0000-000081420000}"/>
    <cellStyle name="一般 4 4 5 2 4 3" xfId="14756" xr:uid="{00000000-0005-0000-0000-000082420000}"/>
    <cellStyle name="一般 4 4 5 2 4 3 2" xfId="31374" xr:uid="{00000000-0005-0000-0000-000083420000}"/>
    <cellStyle name="一般 4 4 5 2 4 4" xfId="21004" xr:uid="{00000000-0005-0000-0000-000084420000}"/>
    <cellStyle name="一般 4 4 5 2 4 5" xfId="36565" xr:uid="{00000000-0005-0000-0000-000085420000}"/>
    <cellStyle name="一般 4 4 5 2 5" xfId="4541" xr:uid="{00000000-0005-0000-0000-000086420000}"/>
    <cellStyle name="一般 4 4 5 2 5 2" xfId="10631" xr:uid="{00000000-0005-0000-0000-000087420000}"/>
    <cellStyle name="一般 4 4 5 2 5 2 2" xfId="27249" xr:uid="{00000000-0005-0000-0000-000088420000}"/>
    <cellStyle name="一般 4 4 5 2 5 3" xfId="15816" xr:uid="{00000000-0005-0000-0000-000089420000}"/>
    <cellStyle name="一般 4 4 5 2 5 3 2" xfId="32434" xr:uid="{00000000-0005-0000-0000-00008A420000}"/>
    <cellStyle name="一般 4 4 5 2 5 4" xfId="22064" xr:uid="{00000000-0005-0000-0000-00008B420000}"/>
    <cellStyle name="一般 4 4 5 2 5 5" xfId="37625" xr:uid="{00000000-0005-0000-0000-00008C420000}"/>
    <cellStyle name="一般 4 4 5 2 6" xfId="6391" xr:uid="{00000000-0005-0000-0000-00008D420000}"/>
    <cellStyle name="一般 4 4 5 2 6 2" xfId="23009" xr:uid="{00000000-0005-0000-0000-00008E420000}"/>
    <cellStyle name="一般 4 4 5 2 7" xfId="11576" xr:uid="{00000000-0005-0000-0000-00008F420000}"/>
    <cellStyle name="一般 4 4 5 2 7 2" xfId="28194" xr:uid="{00000000-0005-0000-0000-000090420000}"/>
    <cellStyle name="一般 4 4 5 2 8" xfId="17824" xr:uid="{00000000-0005-0000-0000-000091420000}"/>
    <cellStyle name="一般 4 4 5 2 9" xfId="16882" xr:uid="{00000000-0005-0000-0000-000092420000}"/>
    <cellStyle name="一般 4 4 5 3" xfId="425" xr:uid="{00000000-0005-0000-0000-000093420000}"/>
    <cellStyle name="一般 4 4 5 3 10" xfId="33509" xr:uid="{00000000-0005-0000-0000-000094420000}"/>
    <cellStyle name="一般 4 4 5 3 2" xfId="1485" xr:uid="{00000000-0005-0000-0000-000095420000}"/>
    <cellStyle name="一般 4 4 5 3 2 2" xfId="7575" xr:uid="{00000000-0005-0000-0000-000096420000}"/>
    <cellStyle name="一般 4 4 5 3 2 2 2" xfId="24193" xr:uid="{00000000-0005-0000-0000-000097420000}"/>
    <cellStyle name="一般 4 4 5 3 2 3" xfId="12760" xr:uid="{00000000-0005-0000-0000-000098420000}"/>
    <cellStyle name="一般 4 4 5 3 2 3 2" xfId="29378" xr:uid="{00000000-0005-0000-0000-000099420000}"/>
    <cellStyle name="一般 4 4 5 3 2 4" xfId="19008" xr:uid="{00000000-0005-0000-0000-00009A420000}"/>
    <cellStyle name="一般 4 4 5 3 2 5" xfId="34569" xr:uid="{00000000-0005-0000-0000-00009B420000}"/>
    <cellStyle name="一般 4 4 5 3 3" xfId="2545" xr:uid="{00000000-0005-0000-0000-00009C420000}"/>
    <cellStyle name="一般 4 4 5 3 3 2" xfId="8635" xr:uid="{00000000-0005-0000-0000-00009D420000}"/>
    <cellStyle name="一般 4 4 5 3 3 2 2" xfId="25253" xr:uid="{00000000-0005-0000-0000-00009E420000}"/>
    <cellStyle name="一般 4 4 5 3 3 3" xfId="13820" xr:uid="{00000000-0005-0000-0000-00009F420000}"/>
    <cellStyle name="一般 4 4 5 3 3 3 2" xfId="30438" xr:uid="{00000000-0005-0000-0000-0000A0420000}"/>
    <cellStyle name="一般 4 4 5 3 3 4" xfId="20068" xr:uid="{00000000-0005-0000-0000-0000A1420000}"/>
    <cellStyle name="一般 4 4 5 3 3 5" xfId="35629" xr:uid="{00000000-0005-0000-0000-0000A2420000}"/>
    <cellStyle name="一般 4 4 5 3 4" xfId="3605" xr:uid="{00000000-0005-0000-0000-0000A3420000}"/>
    <cellStyle name="一般 4 4 5 3 4 2" xfId="9695" xr:uid="{00000000-0005-0000-0000-0000A4420000}"/>
    <cellStyle name="一般 4 4 5 3 4 2 2" xfId="26313" xr:uid="{00000000-0005-0000-0000-0000A5420000}"/>
    <cellStyle name="一般 4 4 5 3 4 3" xfId="14880" xr:uid="{00000000-0005-0000-0000-0000A6420000}"/>
    <cellStyle name="一般 4 4 5 3 4 3 2" xfId="31498" xr:uid="{00000000-0005-0000-0000-0000A7420000}"/>
    <cellStyle name="一般 4 4 5 3 4 4" xfId="21128" xr:uid="{00000000-0005-0000-0000-0000A8420000}"/>
    <cellStyle name="一般 4 4 5 3 4 5" xfId="36689" xr:uid="{00000000-0005-0000-0000-0000A9420000}"/>
    <cellStyle name="一般 4 4 5 3 5" xfId="4665" xr:uid="{00000000-0005-0000-0000-0000AA420000}"/>
    <cellStyle name="一般 4 4 5 3 5 2" xfId="10755" xr:uid="{00000000-0005-0000-0000-0000AB420000}"/>
    <cellStyle name="一般 4 4 5 3 5 2 2" xfId="27373" xr:uid="{00000000-0005-0000-0000-0000AC420000}"/>
    <cellStyle name="一般 4 4 5 3 5 3" xfId="15940" xr:uid="{00000000-0005-0000-0000-0000AD420000}"/>
    <cellStyle name="一般 4 4 5 3 5 3 2" xfId="32558" xr:uid="{00000000-0005-0000-0000-0000AE420000}"/>
    <cellStyle name="一般 4 4 5 3 5 4" xfId="22188" xr:uid="{00000000-0005-0000-0000-0000AF420000}"/>
    <cellStyle name="一般 4 4 5 3 5 5" xfId="37749" xr:uid="{00000000-0005-0000-0000-0000B0420000}"/>
    <cellStyle name="一般 4 4 5 3 6" xfId="6515" xr:uid="{00000000-0005-0000-0000-0000B1420000}"/>
    <cellStyle name="一般 4 4 5 3 6 2" xfId="23133" xr:uid="{00000000-0005-0000-0000-0000B2420000}"/>
    <cellStyle name="一般 4 4 5 3 7" xfId="11700" xr:uid="{00000000-0005-0000-0000-0000B3420000}"/>
    <cellStyle name="一般 4 4 5 3 7 2" xfId="28318" xr:uid="{00000000-0005-0000-0000-0000B4420000}"/>
    <cellStyle name="一般 4 4 5 3 8" xfId="17948" xr:uid="{00000000-0005-0000-0000-0000B5420000}"/>
    <cellStyle name="一般 4 4 5 3 9" xfId="17006" xr:uid="{00000000-0005-0000-0000-0000B6420000}"/>
    <cellStyle name="一般 4 4 5 4" xfId="543" xr:uid="{00000000-0005-0000-0000-0000B7420000}"/>
    <cellStyle name="一般 4 4 5 4 10" xfId="33627" xr:uid="{00000000-0005-0000-0000-0000B8420000}"/>
    <cellStyle name="一般 4 4 5 4 2" xfId="1603" xr:uid="{00000000-0005-0000-0000-0000B9420000}"/>
    <cellStyle name="一般 4 4 5 4 2 2" xfId="7693" xr:uid="{00000000-0005-0000-0000-0000BA420000}"/>
    <cellStyle name="一般 4 4 5 4 2 2 2" xfId="24311" xr:uid="{00000000-0005-0000-0000-0000BB420000}"/>
    <cellStyle name="一般 4 4 5 4 2 3" xfId="12878" xr:uid="{00000000-0005-0000-0000-0000BC420000}"/>
    <cellStyle name="一般 4 4 5 4 2 3 2" xfId="29496" xr:uid="{00000000-0005-0000-0000-0000BD420000}"/>
    <cellStyle name="一般 4 4 5 4 2 4" xfId="19126" xr:uid="{00000000-0005-0000-0000-0000BE420000}"/>
    <cellStyle name="一般 4 4 5 4 2 5" xfId="34687" xr:uid="{00000000-0005-0000-0000-0000BF420000}"/>
    <cellStyle name="一般 4 4 5 4 3" xfId="2663" xr:uid="{00000000-0005-0000-0000-0000C0420000}"/>
    <cellStyle name="一般 4 4 5 4 3 2" xfId="8753" xr:uid="{00000000-0005-0000-0000-0000C1420000}"/>
    <cellStyle name="一般 4 4 5 4 3 2 2" xfId="25371" xr:uid="{00000000-0005-0000-0000-0000C2420000}"/>
    <cellStyle name="一般 4 4 5 4 3 3" xfId="13938" xr:uid="{00000000-0005-0000-0000-0000C3420000}"/>
    <cellStyle name="一般 4 4 5 4 3 3 2" xfId="30556" xr:uid="{00000000-0005-0000-0000-0000C4420000}"/>
    <cellStyle name="一般 4 4 5 4 3 4" xfId="20186" xr:uid="{00000000-0005-0000-0000-0000C5420000}"/>
    <cellStyle name="一般 4 4 5 4 3 5" xfId="35747" xr:uid="{00000000-0005-0000-0000-0000C6420000}"/>
    <cellStyle name="一般 4 4 5 4 4" xfId="3723" xr:uid="{00000000-0005-0000-0000-0000C7420000}"/>
    <cellStyle name="一般 4 4 5 4 4 2" xfId="9813" xr:uid="{00000000-0005-0000-0000-0000C8420000}"/>
    <cellStyle name="一般 4 4 5 4 4 2 2" xfId="26431" xr:uid="{00000000-0005-0000-0000-0000C9420000}"/>
    <cellStyle name="一般 4 4 5 4 4 3" xfId="14998" xr:uid="{00000000-0005-0000-0000-0000CA420000}"/>
    <cellStyle name="一般 4 4 5 4 4 3 2" xfId="31616" xr:uid="{00000000-0005-0000-0000-0000CB420000}"/>
    <cellStyle name="一般 4 4 5 4 4 4" xfId="21246" xr:uid="{00000000-0005-0000-0000-0000CC420000}"/>
    <cellStyle name="一般 4 4 5 4 4 5" xfId="36807" xr:uid="{00000000-0005-0000-0000-0000CD420000}"/>
    <cellStyle name="一般 4 4 5 4 5" xfId="4783" xr:uid="{00000000-0005-0000-0000-0000CE420000}"/>
    <cellStyle name="一般 4 4 5 4 5 2" xfId="10873" xr:uid="{00000000-0005-0000-0000-0000CF420000}"/>
    <cellStyle name="一般 4 4 5 4 5 2 2" xfId="27491" xr:uid="{00000000-0005-0000-0000-0000D0420000}"/>
    <cellStyle name="一般 4 4 5 4 5 3" xfId="16058" xr:uid="{00000000-0005-0000-0000-0000D1420000}"/>
    <cellStyle name="一般 4 4 5 4 5 3 2" xfId="32676" xr:uid="{00000000-0005-0000-0000-0000D2420000}"/>
    <cellStyle name="一般 4 4 5 4 5 4" xfId="22306" xr:uid="{00000000-0005-0000-0000-0000D3420000}"/>
    <cellStyle name="一般 4 4 5 4 5 5" xfId="37867" xr:uid="{00000000-0005-0000-0000-0000D4420000}"/>
    <cellStyle name="一般 4 4 5 4 6" xfId="6633" xr:uid="{00000000-0005-0000-0000-0000D5420000}"/>
    <cellStyle name="一般 4 4 5 4 6 2" xfId="23251" xr:uid="{00000000-0005-0000-0000-0000D6420000}"/>
    <cellStyle name="一般 4 4 5 4 7" xfId="11818" xr:uid="{00000000-0005-0000-0000-0000D7420000}"/>
    <cellStyle name="一般 4 4 5 4 7 2" xfId="28436" xr:uid="{00000000-0005-0000-0000-0000D8420000}"/>
    <cellStyle name="一般 4 4 5 4 8" xfId="18066" xr:uid="{00000000-0005-0000-0000-0000D9420000}"/>
    <cellStyle name="一般 4 4 5 4 9" xfId="17124" xr:uid="{00000000-0005-0000-0000-0000DA420000}"/>
    <cellStyle name="一般 4 4 5 5" xfId="661" xr:uid="{00000000-0005-0000-0000-0000DB420000}"/>
    <cellStyle name="一般 4 4 5 5 10" xfId="33745" xr:uid="{00000000-0005-0000-0000-0000DC420000}"/>
    <cellStyle name="一般 4 4 5 5 2" xfId="1721" xr:uid="{00000000-0005-0000-0000-0000DD420000}"/>
    <cellStyle name="一般 4 4 5 5 2 2" xfId="7811" xr:uid="{00000000-0005-0000-0000-0000DE420000}"/>
    <cellStyle name="一般 4 4 5 5 2 2 2" xfId="24429" xr:uid="{00000000-0005-0000-0000-0000DF420000}"/>
    <cellStyle name="一般 4 4 5 5 2 3" xfId="12996" xr:uid="{00000000-0005-0000-0000-0000E0420000}"/>
    <cellStyle name="一般 4 4 5 5 2 3 2" xfId="29614" xr:uid="{00000000-0005-0000-0000-0000E1420000}"/>
    <cellStyle name="一般 4 4 5 5 2 4" xfId="19244" xr:uid="{00000000-0005-0000-0000-0000E2420000}"/>
    <cellStyle name="一般 4 4 5 5 2 5" xfId="34805" xr:uid="{00000000-0005-0000-0000-0000E3420000}"/>
    <cellStyle name="一般 4 4 5 5 3" xfId="2781" xr:uid="{00000000-0005-0000-0000-0000E4420000}"/>
    <cellStyle name="一般 4 4 5 5 3 2" xfId="8871" xr:uid="{00000000-0005-0000-0000-0000E5420000}"/>
    <cellStyle name="一般 4 4 5 5 3 2 2" xfId="25489" xr:uid="{00000000-0005-0000-0000-0000E6420000}"/>
    <cellStyle name="一般 4 4 5 5 3 3" xfId="14056" xr:uid="{00000000-0005-0000-0000-0000E7420000}"/>
    <cellStyle name="一般 4 4 5 5 3 3 2" xfId="30674" xr:uid="{00000000-0005-0000-0000-0000E8420000}"/>
    <cellStyle name="一般 4 4 5 5 3 4" xfId="20304" xr:uid="{00000000-0005-0000-0000-0000E9420000}"/>
    <cellStyle name="一般 4 4 5 5 3 5" xfId="35865" xr:uid="{00000000-0005-0000-0000-0000EA420000}"/>
    <cellStyle name="一般 4 4 5 5 4" xfId="3841" xr:uid="{00000000-0005-0000-0000-0000EB420000}"/>
    <cellStyle name="一般 4 4 5 5 4 2" xfId="9931" xr:uid="{00000000-0005-0000-0000-0000EC420000}"/>
    <cellStyle name="一般 4 4 5 5 4 2 2" xfId="26549" xr:uid="{00000000-0005-0000-0000-0000ED420000}"/>
    <cellStyle name="一般 4 4 5 5 4 3" xfId="15116" xr:uid="{00000000-0005-0000-0000-0000EE420000}"/>
    <cellStyle name="一般 4 4 5 5 4 3 2" xfId="31734" xr:uid="{00000000-0005-0000-0000-0000EF420000}"/>
    <cellStyle name="一般 4 4 5 5 4 4" xfId="21364" xr:uid="{00000000-0005-0000-0000-0000F0420000}"/>
    <cellStyle name="一般 4 4 5 5 4 5" xfId="36925" xr:uid="{00000000-0005-0000-0000-0000F1420000}"/>
    <cellStyle name="一般 4 4 5 5 5" xfId="4901" xr:uid="{00000000-0005-0000-0000-0000F2420000}"/>
    <cellStyle name="一般 4 4 5 5 5 2" xfId="10991" xr:uid="{00000000-0005-0000-0000-0000F3420000}"/>
    <cellStyle name="一般 4 4 5 5 5 2 2" xfId="27609" xr:uid="{00000000-0005-0000-0000-0000F4420000}"/>
    <cellStyle name="一般 4 4 5 5 5 3" xfId="16176" xr:uid="{00000000-0005-0000-0000-0000F5420000}"/>
    <cellStyle name="一般 4 4 5 5 5 3 2" xfId="32794" xr:uid="{00000000-0005-0000-0000-0000F6420000}"/>
    <cellStyle name="一般 4 4 5 5 5 4" xfId="22424" xr:uid="{00000000-0005-0000-0000-0000F7420000}"/>
    <cellStyle name="一般 4 4 5 5 5 5" xfId="37985" xr:uid="{00000000-0005-0000-0000-0000F8420000}"/>
    <cellStyle name="一般 4 4 5 5 6" xfId="6751" xr:uid="{00000000-0005-0000-0000-0000F9420000}"/>
    <cellStyle name="一般 4 4 5 5 6 2" xfId="23369" xr:uid="{00000000-0005-0000-0000-0000FA420000}"/>
    <cellStyle name="一般 4 4 5 5 7" xfId="11936" xr:uid="{00000000-0005-0000-0000-0000FB420000}"/>
    <cellStyle name="一般 4 4 5 5 7 2" xfId="28554" xr:uid="{00000000-0005-0000-0000-0000FC420000}"/>
    <cellStyle name="一般 4 4 5 5 8" xfId="18184" xr:uid="{00000000-0005-0000-0000-0000FD420000}"/>
    <cellStyle name="一般 4 4 5 5 9" xfId="17242" xr:uid="{00000000-0005-0000-0000-0000FE420000}"/>
    <cellStyle name="一般 4 4 5 6" xfId="779" xr:uid="{00000000-0005-0000-0000-0000FF420000}"/>
    <cellStyle name="一般 4 4 5 6 10" xfId="33863" xr:uid="{00000000-0005-0000-0000-000000430000}"/>
    <cellStyle name="一般 4 4 5 6 2" xfId="1839" xr:uid="{00000000-0005-0000-0000-000001430000}"/>
    <cellStyle name="一般 4 4 5 6 2 2" xfId="7929" xr:uid="{00000000-0005-0000-0000-000002430000}"/>
    <cellStyle name="一般 4 4 5 6 2 2 2" xfId="24547" xr:uid="{00000000-0005-0000-0000-000003430000}"/>
    <cellStyle name="一般 4 4 5 6 2 3" xfId="13114" xr:uid="{00000000-0005-0000-0000-000004430000}"/>
    <cellStyle name="一般 4 4 5 6 2 3 2" xfId="29732" xr:uid="{00000000-0005-0000-0000-000005430000}"/>
    <cellStyle name="一般 4 4 5 6 2 4" xfId="19362" xr:uid="{00000000-0005-0000-0000-000006430000}"/>
    <cellStyle name="一般 4 4 5 6 2 5" xfId="34923" xr:uid="{00000000-0005-0000-0000-000007430000}"/>
    <cellStyle name="一般 4 4 5 6 3" xfId="2899" xr:uid="{00000000-0005-0000-0000-000008430000}"/>
    <cellStyle name="一般 4 4 5 6 3 2" xfId="8989" xr:uid="{00000000-0005-0000-0000-000009430000}"/>
    <cellStyle name="一般 4 4 5 6 3 2 2" xfId="25607" xr:uid="{00000000-0005-0000-0000-00000A430000}"/>
    <cellStyle name="一般 4 4 5 6 3 3" xfId="14174" xr:uid="{00000000-0005-0000-0000-00000B430000}"/>
    <cellStyle name="一般 4 4 5 6 3 3 2" xfId="30792" xr:uid="{00000000-0005-0000-0000-00000C430000}"/>
    <cellStyle name="一般 4 4 5 6 3 4" xfId="20422" xr:uid="{00000000-0005-0000-0000-00000D430000}"/>
    <cellStyle name="一般 4 4 5 6 3 5" xfId="35983" xr:uid="{00000000-0005-0000-0000-00000E430000}"/>
    <cellStyle name="一般 4 4 5 6 4" xfId="3959" xr:uid="{00000000-0005-0000-0000-00000F430000}"/>
    <cellStyle name="一般 4 4 5 6 4 2" xfId="10049" xr:uid="{00000000-0005-0000-0000-000010430000}"/>
    <cellStyle name="一般 4 4 5 6 4 2 2" xfId="26667" xr:uid="{00000000-0005-0000-0000-000011430000}"/>
    <cellStyle name="一般 4 4 5 6 4 3" xfId="15234" xr:uid="{00000000-0005-0000-0000-000012430000}"/>
    <cellStyle name="一般 4 4 5 6 4 3 2" xfId="31852" xr:uid="{00000000-0005-0000-0000-000013430000}"/>
    <cellStyle name="一般 4 4 5 6 4 4" xfId="21482" xr:uid="{00000000-0005-0000-0000-000014430000}"/>
    <cellStyle name="一般 4 4 5 6 4 5" xfId="37043" xr:uid="{00000000-0005-0000-0000-000015430000}"/>
    <cellStyle name="一般 4 4 5 6 5" xfId="5019" xr:uid="{00000000-0005-0000-0000-000016430000}"/>
    <cellStyle name="一般 4 4 5 6 5 2" xfId="11109" xr:uid="{00000000-0005-0000-0000-000017430000}"/>
    <cellStyle name="一般 4 4 5 6 5 2 2" xfId="27727" xr:uid="{00000000-0005-0000-0000-000018430000}"/>
    <cellStyle name="一般 4 4 5 6 5 3" xfId="16294" xr:uid="{00000000-0005-0000-0000-000019430000}"/>
    <cellStyle name="一般 4 4 5 6 5 3 2" xfId="32912" xr:uid="{00000000-0005-0000-0000-00001A430000}"/>
    <cellStyle name="一般 4 4 5 6 5 4" xfId="22542" xr:uid="{00000000-0005-0000-0000-00001B430000}"/>
    <cellStyle name="一般 4 4 5 6 5 5" xfId="38103" xr:uid="{00000000-0005-0000-0000-00001C430000}"/>
    <cellStyle name="一般 4 4 5 6 6" xfId="6869" xr:uid="{00000000-0005-0000-0000-00001D430000}"/>
    <cellStyle name="一般 4 4 5 6 6 2" xfId="23487" xr:uid="{00000000-0005-0000-0000-00001E430000}"/>
    <cellStyle name="一般 4 4 5 6 7" xfId="12054" xr:uid="{00000000-0005-0000-0000-00001F430000}"/>
    <cellStyle name="一般 4 4 5 6 7 2" xfId="28672" xr:uid="{00000000-0005-0000-0000-000020430000}"/>
    <cellStyle name="一般 4 4 5 6 8" xfId="18302" xr:uid="{00000000-0005-0000-0000-000021430000}"/>
    <cellStyle name="一般 4 4 5 6 9" xfId="17360" xr:uid="{00000000-0005-0000-0000-000022430000}"/>
    <cellStyle name="一般 4 4 5 7" xfId="897" xr:uid="{00000000-0005-0000-0000-000023430000}"/>
    <cellStyle name="一般 4 4 5 7 10" xfId="33981" xr:uid="{00000000-0005-0000-0000-000024430000}"/>
    <cellStyle name="一般 4 4 5 7 2" xfId="1957" xr:uid="{00000000-0005-0000-0000-000025430000}"/>
    <cellStyle name="一般 4 4 5 7 2 2" xfId="8047" xr:uid="{00000000-0005-0000-0000-000026430000}"/>
    <cellStyle name="一般 4 4 5 7 2 2 2" xfId="24665" xr:uid="{00000000-0005-0000-0000-000027430000}"/>
    <cellStyle name="一般 4 4 5 7 2 3" xfId="13232" xr:uid="{00000000-0005-0000-0000-000028430000}"/>
    <cellStyle name="一般 4 4 5 7 2 3 2" xfId="29850" xr:uid="{00000000-0005-0000-0000-000029430000}"/>
    <cellStyle name="一般 4 4 5 7 2 4" xfId="19480" xr:uid="{00000000-0005-0000-0000-00002A430000}"/>
    <cellStyle name="一般 4 4 5 7 2 5" xfId="35041" xr:uid="{00000000-0005-0000-0000-00002B430000}"/>
    <cellStyle name="一般 4 4 5 7 3" xfId="3017" xr:uid="{00000000-0005-0000-0000-00002C430000}"/>
    <cellStyle name="一般 4 4 5 7 3 2" xfId="9107" xr:uid="{00000000-0005-0000-0000-00002D430000}"/>
    <cellStyle name="一般 4 4 5 7 3 2 2" xfId="25725" xr:uid="{00000000-0005-0000-0000-00002E430000}"/>
    <cellStyle name="一般 4 4 5 7 3 3" xfId="14292" xr:uid="{00000000-0005-0000-0000-00002F430000}"/>
    <cellStyle name="一般 4 4 5 7 3 3 2" xfId="30910" xr:uid="{00000000-0005-0000-0000-000030430000}"/>
    <cellStyle name="一般 4 4 5 7 3 4" xfId="20540" xr:uid="{00000000-0005-0000-0000-000031430000}"/>
    <cellStyle name="一般 4 4 5 7 3 5" xfId="36101" xr:uid="{00000000-0005-0000-0000-000032430000}"/>
    <cellStyle name="一般 4 4 5 7 4" xfId="4077" xr:uid="{00000000-0005-0000-0000-000033430000}"/>
    <cellStyle name="一般 4 4 5 7 4 2" xfId="10167" xr:uid="{00000000-0005-0000-0000-000034430000}"/>
    <cellStyle name="一般 4 4 5 7 4 2 2" xfId="26785" xr:uid="{00000000-0005-0000-0000-000035430000}"/>
    <cellStyle name="一般 4 4 5 7 4 3" xfId="15352" xr:uid="{00000000-0005-0000-0000-000036430000}"/>
    <cellStyle name="一般 4 4 5 7 4 3 2" xfId="31970" xr:uid="{00000000-0005-0000-0000-000037430000}"/>
    <cellStyle name="一般 4 4 5 7 4 4" xfId="21600" xr:uid="{00000000-0005-0000-0000-000038430000}"/>
    <cellStyle name="一般 4 4 5 7 4 5" xfId="37161" xr:uid="{00000000-0005-0000-0000-000039430000}"/>
    <cellStyle name="一般 4 4 5 7 5" xfId="5137" xr:uid="{00000000-0005-0000-0000-00003A430000}"/>
    <cellStyle name="一般 4 4 5 7 5 2" xfId="11227" xr:uid="{00000000-0005-0000-0000-00003B430000}"/>
    <cellStyle name="一般 4 4 5 7 5 2 2" xfId="27845" xr:uid="{00000000-0005-0000-0000-00003C430000}"/>
    <cellStyle name="一般 4 4 5 7 5 3" xfId="16412" xr:uid="{00000000-0005-0000-0000-00003D430000}"/>
    <cellStyle name="一般 4 4 5 7 5 3 2" xfId="33030" xr:uid="{00000000-0005-0000-0000-00003E430000}"/>
    <cellStyle name="一般 4 4 5 7 5 4" xfId="22660" xr:uid="{00000000-0005-0000-0000-00003F430000}"/>
    <cellStyle name="一般 4 4 5 7 5 5" xfId="38221" xr:uid="{00000000-0005-0000-0000-000040430000}"/>
    <cellStyle name="一般 4 4 5 7 6" xfId="6987" xr:uid="{00000000-0005-0000-0000-000041430000}"/>
    <cellStyle name="一般 4 4 5 7 6 2" xfId="23605" xr:uid="{00000000-0005-0000-0000-000042430000}"/>
    <cellStyle name="一般 4 4 5 7 7" xfId="12172" xr:uid="{00000000-0005-0000-0000-000043430000}"/>
    <cellStyle name="一般 4 4 5 7 7 2" xfId="28790" xr:uid="{00000000-0005-0000-0000-000044430000}"/>
    <cellStyle name="一般 4 4 5 7 8" xfId="18420" xr:uid="{00000000-0005-0000-0000-000045430000}"/>
    <cellStyle name="一般 4 4 5 7 9" xfId="17478" xr:uid="{00000000-0005-0000-0000-000046430000}"/>
    <cellStyle name="一般 4 4 5 8" xfId="1240" xr:uid="{00000000-0005-0000-0000-000047430000}"/>
    <cellStyle name="一般 4 4 5 8 2" xfId="2300" xr:uid="{00000000-0005-0000-0000-000048430000}"/>
    <cellStyle name="一般 4 4 5 8 2 2" xfId="8390" xr:uid="{00000000-0005-0000-0000-000049430000}"/>
    <cellStyle name="一般 4 4 5 8 2 2 2" xfId="25008" xr:uid="{00000000-0005-0000-0000-00004A430000}"/>
    <cellStyle name="一般 4 4 5 8 2 3" xfId="13575" xr:uid="{00000000-0005-0000-0000-00004B430000}"/>
    <cellStyle name="一般 4 4 5 8 2 3 2" xfId="30193" xr:uid="{00000000-0005-0000-0000-00004C430000}"/>
    <cellStyle name="一般 4 4 5 8 2 4" xfId="19823" xr:uid="{00000000-0005-0000-0000-00004D430000}"/>
    <cellStyle name="一般 4 4 5 8 2 5" xfId="35384" xr:uid="{00000000-0005-0000-0000-00004E430000}"/>
    <cellStyle name="一般 4 4 5 8 3" xfId="3360" xr:uid="{00000000-0005-0000-0000-00004F430000}"/>
    <cellStyle name="一般 4 4 5 8 3 2" xfId="9450" xr:uid="{00000000-0005-0000-0000-000050430000}"/>
    <cellStyle name="一般 4 4 5 8 3 2 2" xfId="26068" xr:uid="{00000000-0005-0000-0000-000051430000}"/>
    <cellStyle name="一般 4 4 5 8 3 3" xfId="14635" xr:uid="{00000000-0005-0000-0000-000052430000}"/>
    <cellStyle name="一般 4 4 5 8 3 3 2" xfId="31253" xr:uid="{00000000-0005-0000-0000-000053430000}"/>
    <cellStyle name="一般 4 4 5 8 3 4" xfId="20883" xr:uid="{00000000-0005-0000-0000-000054430000}"/>
    <cellStyle name="一般 4 4 5 8 3 5" xfId="36444" xr:uid="{00000000-0005-0000-0000-000055430000}"/>
    <cellStyle name="一般 4 4 5 8 4" xfId="4420" xr:uid="{00000000-0005-0000-0000-000056430000}"/>
    <cellStyle name="一般 4 4 5 8 4 2" xfId="10510" xr:uid="{00000000-0005-0000-0000-000057430000}"/>
    <cellStyle name="一般 4 4 5 8 4 2 2" xfId="27128" xr:uid="{00000000-0005-0000-0000-000058430000}"/>
    <cellStyle name="一般 4 4 5 8 4 3" xfId="15695" xr:uid="{00000000-0005-0000-0000-000059430000}"/>
    <cellStyle name="一般 4 4 5 8 4 3 2" xfId="32313" xr:uid="{00000000-0005-0000-0000-00005A430000}"/>
    <cellStyle name="一般 4 4 5 8 4 4" xfId="21943" xr:uid="{00000000-0005-0000-0000-00005B430000}"/>
    <cellStyle name="一般 4 4 5 8 4 5" xfId="37504" xr:uid="{00000000-0005-0000-0000-00005C430000}"/>
    <cellStyle name="一般 4 4 5 8 5" xfId="7330" xr:uid="{00000000-0005-0000-0000-00005D430000}"/>
    <cellStyle name="一般 4 4 5 8 5 2" xfId="23948" xr:uid="{00000000-0005-0000-0000-00005E430000}"/>
    <cellStyle name="一般 4 4 5 8 6" xfId="12515" xr:uid="{00000000-0005-0000-0000-00005F430000}"/>
    <cellStyle name="一般 4 4 5 8 6 2" xfId="29133" xr:uid="{00000000-0005-0000-0000-000060430000}"/>
    <cellStyle name="一般 4 4 5 8 7" xfId="18763" xr:uid="{00000000-0005-0000-0000-000061430000}"/>
    <cellStyle name="一般 4 4 5 8 8" xfId="16761" xr:uid="{00000000-0005-0000-0000-000062430000}"/>
    <cellStyle name="一般 4 4 5 8 9" xfId="34324" xr:uid="{00000000-0005-0000-0000-000063430000}"/>
    <cellStyle name="一般 4 4 5 9" xfId="1015" xr:uid="{00000000-0005-0000-0000-000064430000}"/>
    <cellStyle name="一般 4 4 5 9 2" xfId="7105" xr:uid="{00000000-0005-0000-0000-000065430000}"/>
    <cellStyle name="一般 4 4 5 9 2 2" xfId="23723" xr:uid="{00000000-0005-0000-0000-000066430000}"/>
    <cellStyle name="一般 4 4 5 9 3" xfId="12290" xr:uid="{00000000-0005-0000-0000-000067430000}"/>
    <cellStyle name="一般 4 4 5 9 3 2" xfId="28908" xr:uid="{00000000-0005-0000-0000-000068430000}"/>
    <cellStyle name="一般 4 4 5 9 4" xfId="18538" xr:uid="{00000000-0005-0000-0000-000069430000}"/>
    <cellStyle name="一般 4 4 5 9 5" xfId="34099" xr:uid="{00000000-0005-0000-0000-00006A430000}"/>
    <cellStyle name="一般 4 4 6" xfId="158" xr:uid="{00000000-0005-0000-0000-00006B430000}"/>
    <cellStyle name="一般 4 4 6 10" xfId="33242" xr:uid="{00000000-0005-0000-0000-00006C430000}"/>
    <cellStyle name="一般 4 4 6 2" xfId="1218" xr:uid="{00000000-0005-0000-0000-00006D430000}"/>
    <cellStyle name="一般 4 4 6 2 2" xfId="7308" xr:uid="{00000000-0005-0000-0000-00006E430000}"/>
    <cellStyle name="一般 4 4 6 2 2 2" xfId="23926" xr:uid="{00000000-0005-0000-0000-00006F430000}"/>
    <cellStyle name="一般 4 4 6 2 3" xfId="12493" xr:uid="{00000000-0005-0000-0000-000070430000}"/>
    <cellStyle name="一般 4 4 6 2 3 2" xfId="29111" xr:uid="{00000000-0005-0000-0000-000071430000}"/>
    <cellStyle name="一般 4 4 6 2 4" xfId="18741" xr:uid="{00000000-0005-0000-0000-000072430000}"/>
    <cellStyle name="一般 4 4 6 2 5" xfId="34302" xr:uid="{00000000-0005-0000-0000-000073430000}"/>
    <cellStyle name="一般 4 4 6 3" xfId="2278" xr:uid="{00000000-0005-0000-0000-000074430000}"/>
    <cellStyle name="一般 4 4 6 3 2" xfId="8368" xr:uid="{00000000-0005-0000-0000-000075430000}"/>
    <cellStyle name="一般 4 4 6 3 2 2" xfId="24986" xr:uid="{00000000-0005-0000-0000-000076430000}"/>
    <cellStyle name="一般 4 4 6 3 3" xfId="13553" xr:uid="{00000000-0005-0000-0000-000077430000}"/>
    <cellStyle name="一般 4 4 6 3 3 2" xfId="30171" xr:uid="{00000000-0005-0000-0000-000078430000}"/>
    <cellStyle name="一般 4 4 6 3 4" xfId="19801" xr:uid="{00000000-0005-0000-0000-000079430000}"/>
    <cellStyle name="一般 4 4 6 3 5" xfId="35362" xr:uid="{00000000-0005-0000-0000-00007A430000}"/>
    <cellStyle name="一般 4 4 6 4" xfId="3338" xr:uid="{00000000-0005-0000-0000-00007B430000}"/>
    <cellStyle name="一般 4 4 6 4 2" xfId="9428" xr:uid="{00000000-0005-0000-0000-00007C430000}"/>
    <cellStyle name="一般 4 4 6 4 2 2" xfId="26046" xr:uid="{00000000-0005-0000-0000-00007D430000}"/>
    <cellStyle name="一般 4 4 6 4 3" xfId="14613" xr:uid="{00000000-0005-0000-0000-00007E430000}"/>
    <cellStyle name="一般 4 4 6 4 3 2" xfId="31231" xr:uid="{00000000-0005-0000-0000-00007F430000}"/>
    <cellStyle name="一般 4 4 6 4 4" xfId="20861" xr:uid="{00000000-0005-0000-0000-000080430000}"/>
    <cellStyle name="一般 4 4 6 4 5" xfId="36422" xr:uid="{00000000-0005-0000-0000-000081430000}"/>
    <cellStyle name="一般 4 4 6 5" xfId="4398" xr:uid="{00000000-0005-0000-0000-000082430000}"/>
    <cellStyle name="一般 4 4 6 5 2" xfId="10488" xr:uid="{00000000-0005-0000-0000-000083430000}"/>
    <cellStyle name="一般 4 4 6 5 2 2" xfId="27106" xr:uid="{00000000-0005-0000-0000-000084430000}"/>
    <cellStyle name="一般 4 4 6 5 3" xfId="15673" xr:uid="{00000000-0005-0000-0000-000085430000}"/>
    <cellStyle name="一般 4 4 6 5 3 2" xfId="32291" xr:uid="{00000000-0005-0000-0000-000086430000}"/>
    <cellStyle name="一般 4 4 6 5 4" xfId="21921" xr:uid="{00000000-0005-0000-0000-000087430000}"/>
    <cellStyle name="一般 4 4 6 5 5" xfId="37482" xr:uid="{00000000-0005-0000-0000-000088430000}"/>
    <cellStyle name="一般 4 4 6 6" xfId="6248" xr:uid="{00000000-0005-0000-0000-000089430000}"/>
    <cellStyle name="一般 4 4 6 6 2" xfId="22866" xr:uid="{00000000-0005-0000-0000-00008A430000}"/>
    <cellStyle name="一般 4 4 6 7" xfId="11433" xr:uid="{00000000-0005-0000-0000-00008B430000}"/>
    <cellStyle name="一般 4 4 6 7 2" xfId="28051" xr:uid="{00000000-0005-0000-0000-00008C430000}"/>
    <cellStyle name="一般 4 4 6 8" xfId="17669" xr:uid="{00000000-0005-0000-0000-00008D430000}"/>
    <cellStyle name="一般 4 4 6 9" xfId="16739" xr:uid="{00000000-0005-0000-0000-00008E430000}"/>
    <cellStyle name="一般 4 4 7" xfId="280" xr:uid="{00000000-0005-0000-0000-00008F430000}"/>
    <cellStyle name="一般 4 4 7 10" xfId="33363" xr:uid="{00000000-0005-0000-0000-000090430000}"/>
    <cellStyle name="一般 4 4 7 2" xfId="1339" xr:uid="{00000000-0005-0000-0000-000091430000}"/>
    <cellStyle name="一般 4 4 7 2 2" xfId="7429" xr:uid="{00000000-0005-0000-0000-000092430000}"/>
    <cellStyle name="一般 4 4 7 2 2 2" xfId="24047" xr:uid="{00000000-0005-0000-0000-000093430000}"/>
    <cellStyle name="一般 4 4 7 2 3" xfId="12614" xr:uid="{00000000-0005-0000-0000-000094430000}"/>
    <cellStyle name="一般 4 4 7 2 3 2" xfId="29232" xr:uid="{00000000-0005-0000-0000-000095430000}"/>
    <cellStyle name="一般 4 4 7 2 4" xfId="18862" xr:uid="{00000000-0005-0000-0000-000096430000}"/>
    <cellStyle name="一般 4 4 7 2 5" xfId="34423" xr:uid="{00000000-0005-0000-0000-000097430000}"/>
    <cellStyle name="一般 4 4 7 3" xfId="2399" xr:uid="{00000000-0005-0000-0000-000098430000}"/>
    <cellStyle name="一般 4 4 7 3 2" xfId="8489" xr:uid="{00000000-0005-0000-0000-000099430000}"/>
    <cellStyle name="一般 4 4 7 3 2 2" xfId="25107" xr:uid="{00000000-0005-0000-0000-00009A430000}"/>
    <cellStyle name="一般 4 4 7 3 3" xfId="13674" xr:uid="{00000000-0005-0000-0000-00009B430000}"/>
    <cellStyle name="一般 4 4 7 3 3 2" xfId="30292" xr:uid="{00000000-0005-0000-0000-00009C430000}"/>
    <cellStyle name="一般 4 4 7 3 4" xfId="19922" xr:uid="{00000000-0005-0000-0000-00009D430000}"/>
    <cellStyle name="一般 4 4 7 3 5" xfId="35483" xr:uid="{00000000-0005-0000-0000-00009E430000}"/>
    <cellStyle name="一般 4 4 7 4" xfId="3459" xr:uid="{00000000-0005-0000-0000-00009F430000}"/>
    <cellStyle name="一般 4 4 7 4 2" xfId="9549" xr:uid="{00000000-0005-0000-0000-0000A0430000}"/>
    <cellStyle name="一般 4 4 7 4 2 2" xfId="26167" xr:uid="{00000000-0005-0000-0000-0000A1430000}"/>
    <cellStyle name="一般 4 4 7 4 3" xfId="14734" xr:uid="{00000000-0005-0000-0000-0000A2430000}"/>
    <cellStyle name="一般 4 4 7 4 3 2" xfId="31352" xr:uid="{00000000-0005-0000-0000-0000A3430000}"/>
    <cellStyle name="一般 4 4 7 4 4" xfId="20982" xr:uid="{00000000-0005-0000-0000-0000A4430000}"/>
    <cellStyle name="一般 4 4 7 4 5" xfId="36543" xr:uid="{00000000-0005-0000-0000-0000A5430000}"/>
    <cellStyle name="一般 4 4 7 5" xfId="4519" xr:uid="{00000000-0005-0000-0000-0000A6430000}"/>
    <cellStyle name="一般 4 4 7 5 2" xfId="10609" xr:uid="{00000000-0005-0000-0000-0000A7430000}"/>
    <cellStyle name="一般 4 4 7 5 2 2" xfId="27227" xr:uid="{00000000-0005-0000-0000-0000A8430000}"/>
    <cellStyle name="一般 4 4 7 5 3" xfId="15794" xr:uid="{00000000-0005-0000-0000-0000A9430000}"/>
    <cellStyle name="一般 4 4 7 5 3 2" xfId="32412" xr:uid="{00000000-0005-0000-0000-0000AA430000}"/>
    <cellStyle name="一般 4 4 7 5 4" xfId="22042" xr:uid="{00000000-0005-0000-0000-0000AB430000}"/>
    <cellStyle name="一般 4 4 7 5 5" xfId="37603" xr:uid="{00000000-0005-0000-0000-0000AC430000}"/>
    <cellStyle name="一般 4 4 7 6" xfId="6369" xr:uid="{00000000-0005-0000-0000-0000AD430000}"/>
    <cellStyle name="一般 4 4 7 6 2" xfId="22987" xr:uid="{00000000-0005-0000-0000-0000AE430000}"/>
    <cellStyle name="一般 4 4 7 7" xfId="11554" xr:uid="{00000000-0005-0000-0000-0000AF430000}"/>
    <cellStyle name="一般 4 4 7 7 2" xfId="28172" xr:uid="{00000000-0005-0000-0000-0000B0430000}"/>
    <cellStyle name="一般 4 4 7 8" xfId="17802" xr:uid="{00000000-0005-0000-0000-0000B1430000}"/>
    <cellStyle name="一般 4 4 7 9" xfId="16860" xr:uid="{00000000-0005-0000-0000-0000B2430000}"/>
    <cellStyle name="一般 4 4 8" xfId="403" xr:uid="{00000000-0005-0000-0000-0000B3430000}"/>
    <cellStyle name="一般 4 4 8 10" xfId="33487" xr:uid="{00000000-0005-0000-0000-0000B4430000}"/>
    <cellStyle name="一般 4 4 8 2" xfId="1463" xr:uid="{00000000-0005-0000-0000-0000B5430000}"/>
    <cellStyle name="一般 4 4 8 2 2" xfId="7553" xr:uid="{00000000-0005-0000-0000-0000B6430000}"/>
    <cellStyle name="一般 4 4 8 2 2 2" xfId="24171" xr:uid="{00000000-0005-0000-0000-0000B7430000}"/>
    <cellStyle name="一般 4 4 8 2 3" xfId="12738" xr:uid="{00000000-0005-0000-0000-0000B8430000}"/>
    <cellStyle name="一般 4 4 8 2 3 2" xfId="29356" xr:uid="{00000000-0005-0000-0000-0000B9430000}"/>
    <cellStyle name="一般 4 4 8 2 4" xfId="18986" xr:uid="{00000000-0005-0000-0000-0000BA430000}"/>
    <cellStyle name="一般 4 4 8 2 5" xfId="34547" xr:uid="{00000000-0005-0000-0000-0000BB430000}"/>
    <cellStyle name="一般 4 4 8 3" xfId="2523" xr:uid="{00000000-0005-0000-0000-0000BC430000}"/>
    <cellStyle name="一般 4 4 8 3 2" xfId="8613" xr:uid="{00000000-0005-0000-0000-0000BD430000}"/>
    <cellStyle name="一般 4 4 8 3 2 2" xfId="25231" xr:uid="{00000000-0005-0000-0000-0000BE430000}"/>
    <cellStyle name="一般 4 4 8 3 3" xfId="13798" xr:uid="{00000000-0005-0000-0000-0000BF430000}"/>
    <cellStyle name="一般 4 4 8 3 3 2" xfId="30416" xr:uid="{00000000-0005-0000-0000-0000C0430000}"/>
    <cellStyle name="一般 4 4 8 3 4" xfId="20046" xr:uid="{00000000-0005-0000-0000-0000C1430000}"/>
    <cellStyle name="一般 4 4 8 3 5" xfId="35607" xr:uid="{00000000-0005-0000-0000-0000C2430000}"/>
    <cellStyle name="一般 4 4 8 4" xfId="3583" xr:uid="{00000000-0005-0000-0000-0000C3430000}"/>
    <cellStyle name="一般 4 4 8 4 2" xfId="9673" xr:uid="{00000000-0005-0000-0000-0000C4430000}"/>
    <cellStyle name="一般 4 4 8 4 2 2" xfId="26291" xr:uid="{00000000-0005-0000-0000-0000C5430000}"/>
    <cellStyle name="一般 4 4 8 4 3" xfId="14858" xr:uid="{00000000-0005-0000-0000-0000C6430000}"/>
    <cellStyle name="一般 4 4 8 4 3 2" xfId="31476" xr:uid="{00000000-0005-0000-0000-0000C7430000}"/>
    <cellStyle name="一般 4 4 8 4 4" xfId="21106" xr:uid="{00000000-0005-0000-0000-0000C8430000}"/>
    <cellStyle name="一般 4 4 8 4 5" xfId="36667" xr:uid="{00000000-0005-0000-0000-0000C9430000}"/>
    <cellStyle name="一般 4 4 8 5" xfId="4643" xr:uid="{00000000-0005-0000-0000-0000CA430000}"/>
    <cellStyle name="一般 4 4 8 5 2" xfId="10733" xr:uid="{00000000-0005-0000-0000-0000CB430000}"/>
    <cellStyle name="一般 4 4 8 5 2 2" xfId="27351" xr:uid="{00000000-0005-0000-0000-0000CC430000}"/>
    <cellStyle name="一般 4 4 8 5 3" xfId="15918" xr:uid="{00000000-0005-0000-0000-0000CD430000}"/>
    <cellStyle name="一般 4 4 8 5 3 2" xfId="32536" xr:uid="{00000000-0005-0000-0000-0000CE430000}"/>
    <cellStyle name="一般 4 4 8 5 4" xfId="22166" xr:uid="{00000000-0005-0000-0000-0000CF430000}"/>
    <cellStyle name="一般 4 4 8 5 5" xfId="37727" xr:uid="{00000000-0005-0000-0000-0000D0430000}"/>
    <cellStyle name="一般 4 4 8 6" xfId="6493" xr:uid="{00000000-0005-0000-0000-0000D1430000}"/>
    <cellStyle name="一般 4 4 8 6 2" xfId="23111" xr:uid="{00000000-0005-0000-0000-0000D2430000}"/>
    <cellStyle name="一般 4 4 8 7" xfId="11678" xr:uid="{00000000-0005-0000-0000-0000D3430000}"/>
    <cellStyle name="一般 4 4 8 7 2" xfId="28296" xr:uid="{00000000-0005-0000-0000-0000D4430000}"/>
    <cellStyle name="一般 4 4 8 8" xfId="17926" xr:uid="{00000000-0005-0000-0000-0000D5430000}"/>
    <cellStyle name="一般 4 4 8 9" xfId="16984" xr:uid="{00000000-0005-0000-0000-0000D6430000}"/>
    <cellStyle name="一般 4 4 9" xfId="521" xr:uid="{00000000-0005-0000-0000-0000D7430000}"/>
    <cellStyle name="一般 4 4 9 10" xfId="33605" xr:uid="{00000000-0005-0000-0000-0000D8430000}"/>
    <cellStyle name="一般 4 4 9 2" xfId="1581" xr:uid="{00000000-0005-0000-0000-0000D9430000}"/>
    <cellStyle name="一般 4 4 9 2 2" xfId="7671" xr:uid="{00000000-0005-0000-0000-0000DA430000}"/>
    <cellStyle name="一般 4 4 9 2 2 2" xfId="24289" xr:uid="{00000000-0005-0000-0000-0000DB430000}"/>
    <cellStyle name="一般 4 4 9 2 3" xfId="12856" xr:uid="{00000000-0005-0000-0000-0000DC430000}"/>
    <cellStyle name="一般 4 4 9 2 3 2" xfId="29474" xr:uid="{00000000-0005-0000-0000-0000DD430000}"/>
    <cellStyle name="一般 4 4 9 2 4" xfId="19104" xr:uid="{00000000-0005-0000-0000-0000DE430000}"/>
    <cellStyle name="一般 4 4 9 2 5" xfId="34665" xr:uid="{00000000-0005-0000-0000-0000DF430000}"/>
    <cellStyle name="一般 4 4 9 3" xfId="2641" xr:uid="{00000000-0005-0000-0000-0000E0430000}"/>
    <cellStyle name="一般 4 4 9 3 2" xfId="8731" xr:uid="{00000000-0005-0000-0000-0000E1430000}"/>
    <cellStyle name="一般 4 4 9 3 2 2" xfId="25349" xr:uid="{00000000-0005-0000-0000-0000E2430000}"/>
    <cellStyle name="一般 4 4 9 3 3" xfId="13916" xr:uid="{00000000-0005-0000-0000-0000E3430000}"/>
    <cellStyle name="一般 4 4 9 3 3 2" xfId="30534" xr:uid="{00000000-0005-0000-0000-0000E4430000}"/>
    <cellStyle name="一般 4 4 9 3 4" xfId="20164" xr:uid="{00000000-0005-0000-0000-0000E5430000}"/>
    <cellStyle name="一般 4 4 9 3 5" xfId="35725" xr:uid="{00000000-0005-0000-0000-0000E6430000}"/>
    <cellStyle name="一般 4 4 9 4" xfId="3701" xr:uid="{00000000-0005-0000-0000-0000E7430000}"/>
    <cellStyle name="一般 4 4 9 4 2" xfId="9791" xr:uid="{00000000-0005-0000-0000-0000E8430000}"/>
    <cellStyle name="一般 4 4 9 4 2 2" xfId="26409" xr:uid="{00000000-0005-0000-0000-0000E9430000}"/>
    <cellStyle name="一般 4 4 9 4 3" xfId="14976" xr:uid="{00000000-0005-0000-0000-0000EA430000}"/>
    <cellStyle name="一般 4 4 9 4 3 2" xfId="31594" xr:uid="{00000000-0005-0000-0000-0000EB430000}"/>
    <cellStyle name="一般 4 4 9 4 4" xfId="21224" xr:uid="{00000000-0005-0000-0000-0000EC430000}"/>
    <cellStyle name="一般 4 4 9 4 5" xfId="36785" xr:uid="{00000000-0005-0000-0000-0000ED430000}"/>
    <cellStyle name="一般 4 4 9 5" xfId="4761" xr:uid="{00000000-0005-0000-0000-0000EE430000}"/>
    <cellStyle name="一般 4 4 9 5 2" xfId="10851" xr:uid="{00000000-0005-0000-0000-0000EF430000}"/>
    <cellStyle name="一般 4 4 9 5 2 2" xfId="27469" xr:uid="{00000000-0005-0000-0000-0000F0430000}"/>
    <cellStyle name="一般 4 4 9 5 3" xfId="16036" xr:uid="{00000000-0005-0000-0000-0000F1430000}"/>
    <cellStyle name="一般 4 4 9 5 3 2" xfId="32654" xr:uid="{00000000-0005-0000-0000-0000F2430000}"/>
    <cellStyle name="一般 4 4 9 5 4" xfId="22284" xr:uid="{00000000-0005-0000-0000-0000F3430000}"/>
    <cellStyle name="一般 4 4 9 5 5" xfId="37845" xr:uid="{00000000-0005-0000-0000-0000F4430000}"/>
    <cellStyle name="一般 4 4 9 6" xfId="6611" xr:uid="{00000000-0005-0000-0000-0000F5430000}"/>
    <cellStyle name="一般 4 4 9 6 2" xfId="23229" xr:uid="{00000000-0005-0000-0000-0000F6430000}"/>
    <cellStyle name="一般 4 4 9 7" xfId="11796" xr:uid="{00000000-0005-0000-0000-0000F7430000}"/>
    <cellStyle name="一般 4 4 9 7 2" xfId="28414" xr:uid="{00000000-0005-0000-0000-0000F8430000}"/>
    <cellStyle name="一般 4 4 9 8" xfId="18044" xr:uid="{00000000-0005-0000-0000-0000F9430000}"/>
    <cellStyle name="一般 4 4 9 9" xfId="17102" xr:uid="{00000000-0005-0000-0000-0000FA430000}"/>
    <cellStyle name="一般 4 5" xfId="66" xr:uid="{00000000-0005-0000-0000-0000FB430000}"/>
    <cellStyle name="一般 4 5 10" xfId="1019" xr:uid="{00000000-0005-0000-0000-0000FC430000}"/>
    <cellStyle name="一般 4 5 10 2" xfId="7109" xr:uid="{00000000-0005-0000-0000-0000FD430000}"/>
    <cellStyle name="一般 4 5 10 2 2" xfId="23727" xr:uid="{00000000-0005-0000-0000-0000FE430000}"/>
    <cellStyle name="一般 4 5 10 3" xfId="12294" xr:uid="{00000000-0005-0000-0000-0000FF430000}"/>
    <cellStyle name="一般 4 5 10 3 2" xfId="28912" xr:uid="{00000000-0005-0000-0000-000000440000}"/>
    <cellStyle name="一般 4 5 10 4" xfId="18542" xr:uid="{00000000-0005-0000-0000-000001440000}"/>
    <cellStyle name="一般 4 5 10 5" xfId="34103" xr:uid="{00000000-0005-0000-0000-000002440000}"/>
    <cellStyle name="一般 4 5 11" xfId="2079" xr:uid="{00000000-0005-0000-0000-000003440000}"/>
    <cellStyle name="一般 4 5 11 2" xfId="8169" xr:uid="{00000000-0005-0000-0000-000004440000}"/>
    <cellStyle name="一般 4 5 11 2 2" xfId="24787" xr:uid="{00000000-0005-0000-0000-000005440000}"/>
    <cellStyle name="一般 4 5 11 3" xfId="13354" xr:uid="{00000000-0005-0000-0000-000006440000}"/>
    <cellStyle name="一般 4 5 11 3 2" xfId="29972" xr:uid="{00000000-0005-0000-0000-000007440000}"/>
    <cellStyle name="一般 4 5 11 4" xfId="19602" xr:uid="{00000000-0005-0000-0000-000008440000}"/>
    <cellStyle name="一般 4 5 11 5" xfId="35163" xr:uid="{00000000-0005-0000-0000-000009440000}"/>
    <cellStyle name="一般 4 5 12" xfId="3139" xr:uid="{00000000-0005-0000-0000-00000A440000}"/>
    <cellStyle name="一般 4 5 12 2" xfId="9229" xr:uid="{00000000-0005-0000-0000-00000B440000}"/>
    <cellStyle name="一般 4 5 12 2 2" xfId="25847" xr:uid="{00000000-0005-0000-0000-00000C440000}"/>
    <cellStyle name="一般 4 5 12 3" xfId="14414" xr:uid="{00000000-0005-0000-0000-00000D440000}"/>
    <cellStyle name="一般 4 5 12 3 2" xfId="31032" xr:uid="{00000000-0005-0000-0000-00000E440000}"/>
    <cellStyle name="一般 4 5 12 4" xfId="20662" xr:uid="{00000000-0005-0000-0000-00000F440000}"/>
    <cellStyle name="一般 4 5 12 5" xfId="36223" xr:uid="{00000000-0005-0000-0000-000010440000}"/>
    <cellStyle name="一般 4 5 13" xfId="4199" xr:uid="{00000000-0005-0000-0000-000011440000}"/>
    <cellStyle name="一般 4 5 13 2" xfId="10289" xr:uid="{00000000-0005-0000-0000-000012440000}"/>
    <cellStyle name="一般 4 5 13 2 2" xfId="26907" xr:uid="{00000000-0005-0000-0000-000013440000}"/>
    <cellStyle name="一般 4 5 13 3" xfId="15474" xr:uid="{00000000-0005-0000-0000-000014440000}"/>
    <cellStyle name="一般 4 5 13 3 2" xfId="32092" xr:uid="{00000000-0005-0000-0000-000015440000}"/>
    <cellStyle name="一般 4 5 13 4" xfId="21722" xr:uid="{00000000-0005-0000-0000-000016440000}"/>
    <cellStyle name="一般 4 5 13 5" xfId="37283" xr:uid="{00000000-0005-0000-0000-000017440000}"/>
    <cellStyle name="一般 4 5 14" xfId="6156" xr:uid="{00000000-0005-0000-0000-000018440000}"/>
    <cellStyle name="一般 4 5 14 2" xfId="22774" xr:uid="{00000000-0005-0000-0000-000019440000}"/>
    <cellStyle name="一般 4 5 15" xfId="11341" xr:uid="{00000000-0005-0000-0000-00001A440000}"/>
    <cellStyle name="一般 4 5 15 2" xfId="27959" xr:uid="{00000000-0005-0000-0000-00001B440000}"/>
    <cellStyle name="一般 4 5 16" xfId="17577" xr:uid="{00000000-0005-0000-0000-00001C440000}"/>
    <cellStyle name="一般 4 5 17" xfId="16540" xr:uid="{00000000-0005-0000-0000-00001D440000}"/>
    <cellStyle name="一般 4 5 18" xfId="33150" xr:uid="{00000000-0005-0000-0000-00001E440000}"/>
    <cellStyle name="一般 4 5 2" xfId="184" xr:uid="{00000000-0005-0000-0000-00001F440000}"/>
    <cellStyle name="一般 4 5 2 10" xfId="33268" xr:uid="{00000000-0005-0000-0000-000020440000}"/>
    <cellStyle name="一般 4 5 2 2" xfId="1244" xr:uid="{00000000-0005-0000-0000-000021440000}"/>
    <cellStyle name="一般 4 5 2 2 2" xfId="7334" xr:uid="{00000000-0005-0000-0000-000022440000}"/>
    <cellStyle name="一般 4 5 2 2 2 2" xfId="23952" xr:uid="{00000000-0005-0000-0000-000023440000}"/>
    <cellStyle name="一般 4 5 2 2 3" xfId="12519" xr:uid="{00000000-0005-0000-0000-000024440000}"/>
    <cellStyle name="一般 4 5 2 2 3 2" xfId="29137" xr:uid="{00000000-0005-0000-0000-000025440000}"/>
    <cellStyle name="一般 4 5 2 2 4" xfId="18767" xr:uid="{00000000-0005-0000-0000-000026440000}"/>
    <cellStyle name="一般 4 5 2 2 5" xfId="34328" xr:uid="{00000000-0005-0000-0000-000027440000}"/>
    <cellStyle name="一般 4 5 2 3" xfId="2304" xr:uid="{00000000-0005-0000-0000-000028440000}"/>
    <cellStyle name="一般 4 5 2 3 2" xfId="8394" xr:uid="{00000000-0005-0000-0000-000029440000}"/>
    <cellStyle name="一般 4 5 2 3 2 2" xfId="25012" xr:uid="{00000000-0005-0000-0000-00002A440000}"/>
    <cellStyle name="一般 4 5 2 3 3" xfId="13579" xr:uid="{00000000-0005-0000-0000-00002B440000}"/>
    <cellStyle name="一般 4 5 2 3 3 2" xfId="30197" xr:uid="{00000000-0005-0000-0000-00002C440000}"/>
    <cellStyle name="一般 4 5 2 3 4" xfId="19827" xr:uid="{00000000-0005-0000-0000-00002D440000}"/>
    <cellStyle name="一般 4 5 2 3 5" xfId="35388" xr:uid="{00000000-0005-0000-0000-00002E440000}"/>
    <cellStyle name="一般 4 5 2 4" xfId="3364" xr:uid="{00000000-0005-0000-0000-00002F440000}"/>
    <cellStyle name="一般 4 5 2 4 2" xfId="9454" xr:uid="{00000000-0005-0000-0000-000030440000}"/>
    <cellStyle name="一般 4 5 2 4 2 2" xfId="26072" xr:uid="{00000000-0005-0000-0000-000031440000}"/>
    <cellStyle name="一般 4 5 2 4 3" xfId="14639" xr:uid="{00000000-0005-0000-0000-000032440000}"/>
    <cellStyle name="一般 4 5 2 4 3 2" xfId="31257" xr:uid="{00000000-0005-0000-0000-000033440000}"/>
    <cellStyle name="一般 4 5 2 4 4" xfId="20887" xr:uid="{00000000-0005-0000-0000-000034440000}"/>
    <cellStyle name="一般 4 5 2 4 5" xfId="36448" xr:uid="{00000000-0005-0000-0000-000035440000}"/>
    <cellStyle name="一般 4 5 2 5" xfId="4424" xr:uid="{00000000-0005-0000-0000-000036440000}"/>
    <cellStyle name="一般 4 5 2 5 2" xfId="10514" xr:uid="{00000000-0005-0000-0000-000037440000}"/>
    <cellStyle name="一般 4 5 2 5 2 2" xfId="27132" xr:uid="{00000000-0005-0000-0000-000038440000}"/>
    <cellStyle name="一般 4 5 2 5 3" xfId="15699" xr:uid="{00000000-0005-0000-0000-000039440000}"/>
    <cellStyle name="一般 4 5 2 5 3 2" xfId="32317" xr:uid="{00000000-0005-0000-0000-00003A440000}"/>
    <cellStyle name="一般 4 5 2 5 4" xfId="21947" xr:uid="{00000000-0005-0000-0000-00003B440000}"/>
    <cellStyle name="一般 4 5 2 5 5" xfId="37508" xr:uid="{00000000-0005-0000-0000-00003C440000}"/>
    <cellStyle name="一般 4 5 2 6" xfId="6274" xr:uid="{00000000-0005-0000-0000-00003D440000}"/>
    <cellStyle name="一般 4 5 2 6 2" xfId="22892" xr:uid="{00000000-0005-0000-0000-00003E440000}"/>
    <cellStyle name="一般 4 5 2 7" xfId="11459" xr:uid="{00000000-0005-0000-0000-00003F440000}"/>
    <cellStyle name="一般 4 5 2 7 2" xfId="28077" xr:uid="{00000000-0005-0000-0000-000040440000}"/>
    <cellStyle name="一般 4 5 2 8" xfId="17695" xr:uid="{00000000-0005-0000-0000-000041440000}"/>
    <cellStyle name="一般 4 5 2 9" xfId="16765" xr:uid="{00000000-0005-0000-0000-000042440000}"/>
    <cellStyle name="一般 4 5 3" xfId="306" xr:uid="{00000000-0005-0000-0000-000043440000}"/>
    <cellStyle name="一般 4 5 3 10" xfId="33389" xr:uid="{00000000-0005-0000-0000-000044440000}"/>
    <cellStyle name="一般 4 5 3 2" xfId="1365" xr:uid="{00000000-0005-0000-0000-000045440000}"/>
    <cellStyle name="一般 4 5 3 2 2" xfId="7455" xr:uid="{00000000-0005-0000-0000-000046440000}"/>
    <cellStyle name="一般 4 5 3 2 2 2" xfId="24073" xr:uid="{00000000-0005-0000-0000-000047440000}"/>
    <cellStyle name="一般 4 5 3 2 3" xfId="12640" xr:uid="{00000000-0005-0000-0000-000048440000}"/>
    <cellStyle name="一般 4 5 3 2 3 2" xfId="29258" xr:uid="{00000000-0005-0000-0000-000049440000}"/>
    <cellStyle name="一般 4 5 3 2 4" xfId="18888" xr:uid="{00000000-0005-0000-0000-00004A440000}"/>
    <cellStyle name="一般 4 5 3 2 5" xfId="34449" xr:uid="{00000000-0005-0000-0000-00004B440000}"/>
    <cellStyle name="一般 4 5 3 3" xfId="2425" xr:uid="{00000000-0005-0000-0000-00004C440000}"/>
    <cellStyle name="一般 4 5 3 3 2" xfId="8515" xr:uid="{00000000-0005-0000-0000-00004D440000}"/>
    <cellStyle name="一般 4 5 3 3 2 2" xfId="25133" xr:uid="{00000000-0005-0000-0000-00004E440000}"/>
    <cellStyle name="一般 4 5 3 3 3" xfId="13700" xr:uid="{00000000-0005-0000-0000-00004F440000}"/>
    <cellStyle name="一般 4 5 3 3 3 2" xfId="30318" xr:uid="{00000000-0005-0000-0000-000050440000}"/>
    <cellStyle name="一般 4 5 3 3 4" xfId="19948" xr:uid="{00000000-0005-0000-0000-000051440000}"/>
    <cellStyle name="一般 4 5 3 3 5" xfId="35509" xr:uid="{00000000-0005-0000-0000-000052440000}"/>
    <cellStyle name="一般 4 5 3 4" xfId="3485" xr:uid="{00000000-0005-0000-0000-000053440000}"/>
    <cellStyle name="一般 4 5 3 4 2" xfId="9575" xr:uid="{00000000-0005-0000-0000-000054440000}"/>
    <cellStyle name="一般 4 5 3 4 2 2" xfId="26193" xr:uid="{00000000-0005-0000-0000-000055440000}"/>
    <cellStyle name="一般 4 5 3 4 3" xfId="14760" xr:uid="{00000000-0005-0000-0000-000056440000}"/>
    <cellStyle name="一般 4 5 3 4 3 2" xfId="31378" xr:uid="{00000000-0005-0000-0000-000057440000}"/>
    <cellStyle name="一般 4 5 3 4 4" xfId="21008" xr:uid="{00000000-0005-0000-0000-000058440000}"/>
    <cellStyle name="一般 4 5 3 4 5" xfId="36569" xr:uid="{00000000-0005-0000-0000-000059440000}"/>
    <cellStyle name="一般 4 5 3 5" xfId="4545" xr:uid="{00000000-0005-0000-0000-00005A440000}"/>
    <cellStyle name="一般 4 5 3 5 2" xfId="10635" xr:uid="{00000000-0005-0000-0000-00005B440000}"/>
    <cellStyle name="一般 4 5 3 5 2 2" xfId="27253" xr:uid="{00000000-0005-0000-0000-00005C440000}"/>
    <cellStyle name="一般 4 5 3 5 3" xfId="15820" xr:uid="{00000000-0005-0000-0000-00005D440000}"/>
    <cellStyle name="一般 4 5 3 5 3 2" xfId="32438" xr:uid="{00000000-0005-0000-0000-00005E440000}"/>
    <cellStyle name="一般 4 5 3 5 4" xfId="22068" xr:uid="{00000000-0005-0000-0000-00005F440000}"/>
    <cellStyle name="一般 4 5 3 5 5" xfId="37629" xr:uid="{00000000-0005-0000-0000-000060440000}"/>
    <cellStyle name="一般 4 5 3 6" xfId="6395" xr:uid="{00000000-0005-0000-0000-000061440000}"/>
    <cellStyle name="一般 4 5 3 6 2" xfId="23013" xr:uid="{00000000-0005-0000-0000-000062440000}"/>
    <cellStyle name="一般 4 5 3 7" xfId="11580" xr:uid="{00000000-0005-0000-0000-000063440000}"/>
    <cellStyle name="一般 4 5 3 7 2" xfId="28198" xr:uid="{00000000-0005-0000-0000-000064440000}"/>
    <cellStyle name="一般 4 5 3 8" xfId="17828" xr:uid="{00000000-0005-0000-0000-000065440000}"/>
    <cellStyle name="一般 4 5 3 9" xfId="16886" xr:uid="{00000000-0005-0000-0000-000066440000}"/>
    <cellStyle name="一般 4 5 4" xfId="429" xr:uid="{00000000-0005-0000-0000-000067440000}"/>
    <cellStyle name="一般 4 5 4 10" xfId="33513" xr:uid="{00000000-0005-0000-0000-000068440000}"/>
    <cellStyle name="一般 4 5 4 2" xfId="1489" xr:uid="{00000000-0005-0000-0000-000069440000}"/>
    <cellStyle name="一般 4 5 4 2 2" xfId="7579" xr:uid="{00000000-0005-0000-0000-00006A440000}"/>
    <cellStyle name="一般 4 5 4 2 2 2" xfId="24197" xr:uid="{00000000-0005-0000-0000-00006B440000}"/>
    <cellStyle name="一般 4 5 4 2 3" xfId="12764" xr:uid="{00000000-0005-0000-0000-00006C440000}"/>
    <cellStyle name="一般 4 5 4 2 3 2" xfId="29382" xr:uid="{00000000-0005-0000-0000-00006D440000}"/>
    <cellStyle name="一般 4 5 4 2 4" xfId="19012" xr:uid="{00000000-0005-0000-0000-00006E440000}"/>
    <cellStyle name="一般 4 5 4 2 5" xfId="34573" xr:uid="{00000000-0005-0000-0000-00006F440000}"/>
    <cellStyle name="一般 4 5 4 3" xfId="2549" xr:uid="{00000000-0005-0000-0000-000070440000}"/>
    <cellStyle name="一般 4 5 4 3 2" xfId="8639" xr:uid="{00000000-0005-0000-0000-000071440000}"/>
    <cellStyle name="一般 4 5 4 3 2 2" xfId="25257" xr:uid="{00000000-0005-0000-0000-000072440000}"/>
    <cellStyle name="一般 4 5 4 3 3" xfId="13824" xr:uid="{00000000-0005-0000-0000-000073440000}"/>
    <cellStyle name="一般 4 5 4 3 3 2" xfId="30442" xr:uid="{00000000-0005-0000-0000-000074440000}"/>
    <cellStyle name="一般 4 5 4 3 4" xfId="20072" xr:uid="{00000000-0005-0000-0000-000075440000}"/>
    <cellStyle name="一般 4 5 4 3 5" xfId="35633" xr:uid="{00000000-0005-0000-0000-000076440000}"/>
    <cellStyle name="一般 4 5 4 4" xfId="3609" xr:uid="{00000000-0005-0000-0000-000077440000}"/>
    <cellStyle name="一般 4 5 4 4 2" xfId="9699" xr:uid="{00000000-0005-0000-0000-000078440000}"/>
    <cellStyle name="一般 4 5 4 4 2 2" xfId="26317" xr:uid="{00000000-0005-0000-0000-000079440000}"/>
    <cellStyle name="一般 4 5 4 4 3" xfId="14884" xr:uid="{00000000-0005-0000-0000-00007A440000}"/>
    <cellStyle name="一般 4 5 4 4 3 2" xfId="31502" xr:uid="{00000000-0005-0000-0000-00007B440000}"/>
    <cellStyle name="一般 4 5 4 4 4" xfId="21132" xr:uid="{00000000-0005-0000-0000-00007C440000}"/>
    <cellStyle name="一般 4 5 4 4 5" xfId="36693" xr:uid="{00000000-0005-0000-0000-00007D440000}"/>
    <cellStyle name="一般 4 5 4 5" xfId="4669" xr:uid="{00000000-0005-0000-0000-00007E440000}"/>
    <cellStyle name="一般 4 5 4 5 2" xfId="10759" xr:uid="{00000000-0005-0000-0000-00007F440000}"/>
    <cellStyle name="一般 4 5 4 5 2 2" xfId="27377" xr:uid="{00000000-0005-0000-0000-000080440000}"/>
    <cellStyle name="一般 4 5 4 5 3" xfId="15944" xr:uid="{00000000-0005-0000-0000-000081440000}"/>
    <cellStyle name="一般 4 5 4 5 3 2" xfId="32562" xr:uid="{00000000-0005-0000-0000-000082440000}"/>
    <cellStyle name="一般 4 5 4 5 4" xfId="22192" xr:uid="{00000000-0005-0000-0000-000083440000}"/>
    <cellStyle name="一般 4 5 4 5 5" xfId="37753" xr:uid="{00000000-0005-0000-0000-000084440000}"/>
    <cellStyle name="一般 4 5 4 6" xfId="6519" xr:uid="{00000000-0005-0000-0000-000085440000}"/>
    <cellStyle name="一般 4 5 4 6 2" xfId="23137" xr:uid="{00000000-0005-0000-0000-000086440000}"/>
    <cellStyle name="一般 4 5 4 7" xfId="11704" xr:uid="{00000000-0005-0000-0000-000087440000}"/>
    <cellStyle name="一般 4 5 4 7 2" xfId="28322" xr:uid="{00000000-0005-0000-0000-000088440000}"/>
    <cellStyle name="一般 4 5 4 8" xfId="17952" xr:uid="{00000000-0005-0000-0000-000089440000}"/>
    <cellStyle name="一般 4 5 4 9" xfId="17010" xr:uid="{00000000-0005-0000-0000-00008A440000}"/>
    <cellStyle name="一般 4 5 5" xfId="547" xr:uid="{00000000-0005-0000-0000-00008B440000}"/>
    <cellStyle name="一般 4 5 5 10" xfId="33631" xr:uid="{00000000-0005-0000-0000-00008C440000}"/>
    <cellStyle name="一般 4 5 5 2" xfId="1607" xr:uid="{00000000-0005-0000-0000-00008D440000}"/>
    <cellStyle name="一般 4 5 5 2 2" xfId="7697" xr:uid="{00000000-0005-0000-0000-00008E440000}"/>
    <cellStyle name="一般 4 5 5 2 2 2" xfId="24315" xr:uid="{00000000-0005-0000-0000-00008F440000}"/>
    <cellStyle name="一般 4 5 5 2 3" xfId="12882" xr:uid="{00000000-0005-0000-0000-000090440000}"/>
    <cellStyle name="一般 4 5 5 2 3 2" xfId="29500" xr:uid="{00000000-0005-0000-0000-000091440000}"/>
    <cellStyle name="一般 4 5 5 2 4" xfId="19130" xr:uid="{00000000-0005-0000-0000-000092440000}"/>
    <cellStyle name="一般 4 5 5 2 5" xfId="34691" xr:uid="{00000000-0005-0000-0000-000093440000}"/>
    <cellStyle name="一般 4 5 5 3" xfId="2667" xr:uid="{00000000-0005-0000-0000-000094440000}"/>
    <cellStyle name="一般 4 5 5 3 2" xfId="8757" xr:uid="{00000000-0005-0000-0000-000095440000}"/>
    <cellStyle name="一般 4 5 5 3 2 2" xfId="25375" xr:uid="{00000000-0005-0000-0000-000096440000}"/>
    <cellStyle name="一般 4 5 5 3 3" xfId="13942" xr:uid="{00000000-0005-0000-0000-000097440000}"/>
    <cellStyle name="一般 4 5 5 3 3 2" xfId="30560" xr:uid="{00000000-0005-0000-0000-000098440000}"/>
    <cellStyle name="一般 4 5 5 3 4" xfId="20190" xr:uid="{00000000-0005-0000-0000-000099440000}"/>
    <cellStyle name="一般 4 5 5 3 5" xfId="35751" xr:uid="{00000000-0005-0000-0000-00009A440000}"/>
    <cellStyle name="一般 4 5 5 4" xfId="3727" xr:uid="{00000000-0005-0000-0000-00009B440000}"/>
    <cellStyle name="一般 4 5 5 4 2" xfId="9817" xr:uid="{00000000-0005-0000-0000-00009C440000}"/>
    <cellStyle name="一般 4 5 5 4 2 2" xfId="26435" xr:uid="{00000000-0005-0000-0000-00009D440000}"/>
    <cellStyle name="一般 4 5 5 4 3" xfId="15002" xr:uid="{00000000-0005-0000-0000-00009E440000}"/>
    <cellStyle name="一般 4 5 5 4 3 2" xfId="31620" xr:uid="{00000000-0005-0000-0000-00009F440000}"/>
    <cellStyle name="一般 4 5 5 4 4" xfId="21250" xr:uid="{00000000-0005-0000-0000-0000A0440000}"/>
    <cellStyle name="一般 4 5 5 4 5" xfId="36811" xr:uid="{00000000-0005-0000-0000-0000A1440000}"/>
    <cellStyle name="一般 4 5 5 5" xfId="4787" xr:uid="{00000000-0005-0000-0000-0000A2440000}"/>
    <cellStyle name="一般 4 5 5 5 2" xfId="10877" xr:uid="{00000000-0005-0000-0000-0000A3440000}"/>
    <cellStyle name="一般 4 5 5 5 2 2" xfId="27495" xr:uid="{00000000-0005-0000-0000-0000A4440000}"/>
    <cellStyle name="一般 4 5 5 5 3" xfId="16062" xr:uid="{00000000-0005-0000-0000-0000A5440000}"/>
    <cellStyle name="一般 4 5 5 5 3 2" xfId="32680" xr:uid="{00000000-0005-0000-0000-0000A6440000}"/>
    <cellStyle name="一般 4 5 5 5 4" xfId="22310" xr:uid="{00000000-0005-0000-0000-0000A7440000}"/>
    <cellStyle name="一般 4 5 5 5 5" xfId="37871" xr:uid="{00000000-0005-0000-0000-0000A8440000}"/>
    <cellStyle name="一般 4 5 5 6" xfId="6637" xr:uid="{00000000-0005-0000-0000-0000A9440000}"/>
    <cellStyle name="一般 4 5 5 6 2" xfId="23255" xr:uid="{00000000-0005-0000-0000-0000AA440000}"/>
    <cellStyle name="一般 4 5 5 7" xfId="11822" xr:uid="{00000000-0005-0000-0000-0000AB440000}"/>
    <cellStyle name="一般 4 5 5 7 2" xfId="28440" xr:uid="{00000000-0005-0000-0000-0000AC440000}"/>
    <cellStyle name="一般 4 5 5 8" xfId="18070" xr:uid="{00000000-0005-0000-0000-0000AD440000}"/>
    <cellStyle name="一般 4 5 5 9" xfId="17128" xr:uid="{00000000-0005-0000-0000-0000AE440000}"/>
    <cellStyle name="一般 4 5 6" xfId="665" xr:uid="{00000000-0005-0000-0000-0000AF440000}"/>
    <cellStyle name="一般 4 5 6 10" xfId="33749" xr:uid="{00000000-0005-0000-0000-0000B0440000}"/>
    <cellStyle name="一般 4 5 6 2" xfId="1725" xr:uid="{00000000-0005-0000-0000-0000B1440000}"/>
    <cellStyle name="一般 4 5 6 2 2" xfId="7815" xr:uid="{00000000-0005-0000-0000-0000B2440000}"/>
    <cellStyle name="一般 4 5 6 2 2 2" xfId="24433" xr:uid="{00000000-0005-0000-0000-0000B3440000}"/>
    <cellStyle name="一般 4 5 6 2 3" xfId="13000" xr:uid="{00000000-0005-0000-0000-0000B4440000}"/>
    <cellStyle name="一般 4 5 6 2 3 2" xfId="29618" xr:uid="{00000000-0005-0000-0000-0000B5440000}"/>
    <cellStyle name="一般 4 5 6 2 4" xfId="19248" xr:uid="{00000000-0005-0000-0000-0000B6440000}"/>
    <cellStyle name="一般 4 5 6 2 5" xfId="34809" xr:uid="{00000000-0005-0000-0000-0000B7440000}"/>
    <cellStyle name="一般 4 5 6 3" xfId="2785" xr:uid="{00000000-0005-0000-0000-0000B8440000}"/>
    <cellStyle name="一般 4 5 6 3 2" xfId="8875" xr:uid="{00000000-0005-0000-0000-0000B9440000}"/>
    <cellStyle name="一般 4 5 6 3 2 2" xfId="25493" xr:uid="{00000000-0005-0000-0000-0000BA440000}"/>
    <cellStyle name="一般 4 5 6 3 3" xfId="14060" xr:uid="{00000000-0005-0000-0000-0000BB440000}"/>
    <cellStyle name="一般 4 5 6 3 3 2" xfId="30678" xr:uid="{00000000-0005-0000-0000-0000BC440000}"/>
    <cellStyle name="一般 4 5 6 3 4" xfId="20308" xr:uid="{00000000-0005-0000-0000-0000BD440000}"/>
    <cellStyle name="一般 4 5 6 3 5" xfId="35869" xr:uid="{00000000-0005-0000-0000-0000BE440000}"/>
    <cellStyle name="一般 4 5 6 4" xfId="3845" xr:uid="{00000000-0005-0000-0000-0000BF440000}"/>
    <cellStyle name="一般 4 5 6 4 2" xfId="9935" xr:uid="{00000000-0005-0000-0000-0000C0440000}"/>
    <cellStyle name="一般 4 5 6 4 2 2" xfId="26553" xr:uid="{00000000-0005-0000-0000-0000C1440000}"/>
    <cellStyle name="一般 4 5 6 4 3" xfId="15120" xr:uid="{00000000-0005-0000-0000-0000C2440000}"/>
    <cellStyle name="一般 4 5 6 4 3 2" xfId="31738" xr:uid="{00000000-0005-0000-0000-0000C3440000}"/>
    <cellStyle name="一般 4 5 6 4 4" xfId="21368" xr:uid="{00000000-0005-0000-0000-0000C4440000}"/>
    <cellStyle name="一般 4 5 6 4 5" xfId="36929" xr:uid="{00000000-0005-0000-0000-0000C5440000}"/>
    <cellStyle name="一般 4 5 6 5" xfId="4905" xr:uid="{00000000-0005-0000-0000-0000C6440000}"/>
    <cellStyle name="一般 4 5 6 5 2" xfId="10995" xr:uid="{00000000-0005-0000-0000-0000C7440000}"/>
    <cellStyle name="一般 4 5 6 5 2 2" xfId="27613" xr:uid="{00000000-0005-0000-0000-0000C8440000}"/>
    <cellStyle name="一般 4 5 6 5 3" xfId="16180" xr:uid="{00000000-0005-0000-0000-0000C9440000}"/>
    <cellStyle name="一般 4 5 6 5 3 2" xfId="32798" xr:uid="{00000000-0005-0000-0000-0000CA440000}"/>
    <cellStyle name="一般 4 5 6 5 4" xfId="22428" xr:uid="{00000000-0005-0000-0000-0000CB440000}"/>
    <cellStyle name="一般 4 5 6 5 5" xfId="37989" xr:uid="{00000000-0005-0000-0000-0000CC440000}"/>
    <cellStyle name="一般 4 5 6 6" xfId="6755" xr:uid="{00000000-0005-0000-0000-0000CD440000}"/>
    <cellStyle name="一般 4 5 6 6 2" xfId="23373" xr:uid="{00000000-0005-0000-0000-0000CE440000}"/>
    <cellStyle name="一般 4 5 6 7" xfId="11940" xr:uid="{00000000-0005-0000-0000-0000CF440000}"/>
    <cellStyle name="一般 4 5 6 7 2" xfId="28558" xr:uid="{00000000-0005-0000-0000-0000D0440000}"/>
    <cellStyle name="一般 4 5 6 8" xfId="18188" xr:uid="{00000000-0005-0000-0000-0000D1440000}"/>
    <cellStyle name="一般 4 5 6 9" xfId="17246" xr:uid="{00000000-0005-0000-0000-0000D2440000}"/>
    <cellStyle name="一般 4 5 7" xfId="783" xr:uid="{00000000-0005-0000-0000-0000D3440000}"/>
    <cellStyle name="一般 4 5 7 10" xfId="33867" xr:uid="{00000000-0005-0000-0000-0000D4440000}"/>
    <cellStyle name="一般 4 5 7 2" xfId="1843" xr:uid="{00000000-0005-0000-0000-0000D5440000}"/>
    <cellStyle name="一般 4 5 7 2 2" xfId="7933" xr:uid="{00000000-0005-0000-0000-0000D6440000}"/>
    <cellStyle name="一般 4 5 7 2 2 2" xfId="24551" xr:uid="{00000000-0005-0000-0000-0000D7440000}"/>
    <cellStyle name="一般 4 5 7 2 3" xfId="13118" xr:uid="{00000000-0005-0000-0000-0000D8440000}"/>
    <cellStyle name="一般 4 5 7 2 3 2" xfId="29736" xr:uid="{00000000-0005-0000-0000-0000D9440000}"/>
    <cellStyle name="一般 4 5 7 2 4" xfId="19366" xr:uid="{00000000-0005-0000-0000-0000DA440000}"/>
    <cellStyle name="一般 4 5 7 2 5" xfId="34927" xr:uid="{00000000-0005-0000-0000-0000DB440000}"/>
    <cellStyle name="一般 4 5 7 3" xfId="2903" xr:uid="{00000000-0005-0000-0000-0000DC440000}"/>
    <cellStyle name="一般 4 5 7 3 2" xfId="8993" xr:uid="{00000000-0005-0000-0000-0000DD440000}"/>
    <cellStyle name="一般 4 5 7 3 2 2" xfId="25611" xr:uid="{00000000-0005-0000-0000-0000DE440000}"/>
    <cellStyle name="一般 4 5 7 3 3" xfId="14178" xr:uid="{00000000-0005-0000-0000-0000DF440000}"/>
    <cellStyle name="一般 4 5 7 3 3 2" xfId="30796" xr:uid="{00000000-0005-0000-0000-0000E0440000}"/>
    <cellStyle name="一般 4 5 7 3 4" xfId="20426" xr:uid="{00000000-0005-0000-0000-0000E1440000}"/>
    <cellStyle name="一般 4 5 7 3 5" xfId="35987" xr:uid="{00000000-0005-0000-0000-0000E2440000}"/>
    <cellStyle name="一般 4 5 7 4" xfId="3963" xr:uid="{00000000-0005-0000-0000-0000E3440000}"/>
    <cellStyle name="一般 4 5 7 4 2" xfId="10053" xr:uid="{00000000-0005-0000-0000-0000E4440000}"/>
    <cellStyle name="一般 4 5 7 4 2 2" xfId="26671" xr:uid="{00000000-0005-0000-0000-0000E5440000}"/>
    <cellStyle name="一般 4 5 7 4 3" xfId="15238" xr:uid="{00000000-0005-0000-0000-0000E6440000}"/>
    <cellStyle name="一般 4 5 7 4 3 2" xfId="31856" xr:uid="{00000000-0005-0000-0000-0000E7440000}"/>
    <cellStyle name="一般 4 5 7 4 4" xfId="21486" xr:uid="{00000000-0005-0000-0000-0000E8440000}"/>
    <cellStyle name="一般 4 5 7 4 5" xfId="37047" xr:uid="{00000000-0005-0000-0000-0000E9440000}"/>
    <cellStyle name="一般 4 5 7 5" xfId="5023" xr:uid="{00000000-0005-0000-0000-0000EA440000}"/>
    <cellStyle name="一般 4 5 7 5 2" xfId="11113" xr:uid="{00000000-0005-0000-0000-0000EB440000}"/>
    <cellStyle name="一般 4 5 7 5 2 2" xfId="27731" xr:uid="{00000000-0005-0000-0000-0000EC440000}"/>
    <cellStyle name="一般 4 5 7 5 3" xfId="16298" xr:uid="{00000000-0005-0000-0000-0000ED440000}"/>
    <cellStyle name="一般 4 5 7 5 3 2" xfId="32916" xr:uid="{00000000-0005-0000-0000-0000EE440000}"/>
    <cellStyle name="一般 4 5 7 5 4" xfId="22546" xr:uid="{00000000-0005-0000-0000-0000EF440000}"/>
    <cellStyle name="一般 4 5 7 5 5" xfId="38107" xr:uid="{00000000-0005-0000-0000-0000F0440000}"/>
    <cellStyle name="一般 4 5 7 6" xfId="6873" xr:uid="{00000000-0005-0000-0000-0000F1440000}"/>
    <cellStyle name="一般 4 5 7 6 2" xfId="23491" xr:uid="{00000000-0005-0000-0000-0000F2440000}"/>
    <cellStyle name="一般 4 5 7 7" xfId="12058" xr:uid="{00000000-0005-0000-0000-0000F3440000}"/>
    <cellStyle name="一般 4 5 7 7 2" xfId="28676" xr:uid="{00000000-0005-0000-0000-0000F4440000}"/>
    <cellStyle name="一般 4 5 7 8" xfId="18306" xr:uid="{00000000-0005-0000-0000-0000F5440000}"/>
    <cellStyle name="一般 4 5 7 9" xfId="17364" xr:uid="{00000000-0005-0000-0000-0000F6440000}"/>
    <cellStyle name="一般 4 5 8" xfId="901" xr:uid="{00000000-0005-0000-0000-0000F7440000}"/>
    <cellStyle name="一般 4 5 8 10" xfId="33985" xr:uid="{00000000-0005-0000-0000-0000F8440000}"/>
    <cellStyle name="一般 4 5 8 2" xfId="1961" xr:uid="{00000000-0005-0000-0000-0000F9440000}"/>
    <cellStyle name="一般 4 5 8 2 2" xfId="8051" xr:uid="{00000000-0005-0000-0000-0000FA440000}"/>
    <cellStyle name="一般 4 5 8 2 2 2" xfId="24669" xr:uid="{00000000-0005-0000-0000-0000FB440000}"/>
    <cellStyle name="一般 4 5 8 2 3" xfId="13236" xr:uid="{00000000-0005-0000-0000-0000FC440000}"/>
    <cellStyle name="一般 4 5 8 2 3 2" xfId="29854" xr:uid="{00000000-0005-0000-0000-0000FD440000}"/>
    <cellStyle name="一般 4 5 8 2 4" xfId="19484" xr:uid="{00000000-0005-0000-0000-0000FE440000}"/>
    <cellStyle name="一般 4 5 8 2 5" xfId="35045" xr:uid="{00000000-0005-0000-0000-0000FF440000}"/>
    <cellStyle name="一般 4 5 8 3" xfId="3021" xr:uid="{00000000-0005-0000-0000-000000450000}"/>
    <cellStyle name="一般 4 5 8 3 2" xfId="9111" xr:uid="{00000000-0005-0000-0000-000001450000}"/>
    <cellStyle name="一般 4 5 8 3 2 2" xfId="25729" xr:uid="{00000000-0005-0000-0000-000002450000}"/>
    <cellStyle name="一般 4 5 8 3 3" xfId="14296" xr:uid="{00000000-0005-0000-0000-000003450000}"/>
    <cellStyle name="一般 4 5 8 3 3 2" xfId="30914" xr:uid="{00000000-0005-0000-0000-000004450000}"/>
    <cellStyle name="一般 4 5 8 3 4" xfId="20544" xr:uid="{00000000-0005-0000-0000-000005450000}"/>
    <cellStyle name="一般 4 5 8 3 5" xfId="36105" xr:uid="{00000000-0005-0000-0000-000006450000}"/>
    <cellStyle name="一般 4 5 8 4" xfId="4081" xr:uid="{00000000-0005-0000-0000-000007450000}"/>
    <cellStyle name="一般 4 5 8 4 2" xfId="10171" xr:uid="{00000000-0005-0000-0000-000008450000}"/>
    <cellStyle name="一般 4 5 8 4 2 2" xfId="26789" xr:uid="{00000000-0005-0000-0000-000009450000}"/>
    <cellStyle name="一般 4 5 8 4 3" xfId="15356" xr:uid="{00000000-0005-0000-0000-00000A450000}"/>
    <cellStyle name="一般 4 5 8 4 3 2" xfId="31974" xr:uid="{00000000-0005-0000-0000-00000B450000}"/>
    <cellStyle name="一般 4 5 8 4 4" xfId="21604" xr:uid="{00000000-0005-0000-0000-00000C450000}"/>
    <cellStyle name="一般 4 5 8 4 5" xfId="37165" xr:uid="{00000000-0005-0000-0000-00000D450000}"/>
    <cellStyle name="一般 4 5 8 5" xfId="5141" xr:uid="{00000000-0005-0000-0000-00000E450000}"/>
    <cellStyle name="一般 4 5 8 5 2" xfId="11231" xr:uid="{00000000-0005-0000-0000-00000F450000}"/>
    <cellStyle name="一般 4 5 8 5 2 2" xfId="27849" xr:uid="{00000000-0005-0000-0000-000010450000}"/>
    <cellStyle name="一般 4 5 8 5 3" xfId="16416" xr:uid="{00000000-0005-0000-0000-000011450000}"/>
    <cellStyle name="一般 4 5 8 5 3 2" xfId="33034" xr:uid="{00000000-0005-0000-0000-000012450000}"/>
    <cellStyle name="一般 4 5 8 5 4" xfId="22664" xr:uid="{00000000-0005-0000-0000-000013450000}"/>
    <cellStyle name="一般 4 5 8 5 5" xfId="38225" xr:uid="{00000000-0005-0000-0000-000014450000}"/>
    <cellStyle name="一般 4 5 8 6" xfId="6991" xr:uid="{00000000-0005-0000-0000-000015450000}"/>
    <cellStyle name="一般 4 5 8 6 2" xfId="23609" xr:uid="{00000000-0005-0000-0000-000016450000}"/>
    <cellStyle name="一般 4 5 8 7" xfId="12176" xr:uid="{00000000-0005-0000-0000-000017450000}"/>
    <cellStyle name="一般 4 5 8 7 2" xfId="28794" xr:uid="{00000000-0005-0000-0000-000018450000}"/>
    <cellStyle name="一般 4 5 8 8" xfId="18424" xr:uid="{00000000-0005-0000-0000-000019450000}"/>
    <cellStyle name="一般 4 5 8 9" xfId="17482" xr:uid="{00000000-0005-0000-0000-00001A450000}"/>
    <cellStyle name="一般 4 5 9" xfId="1126" xr:uid="{00000000-0005-0000-0000-00001B450000}"/>
    <cellStyle name="一般 4 5 9 2" xfId="2186" xr:uid="{00000000-0005-0000-0000-00001C450000}"/>
    <cellStyle name="一般 4 5 9 2 2" xfId="8276" xr:uid="{00000000-0005-0000-0000-00001D450000}"/>
    <cellStyle name="一般 4 5 9 2 2 2" xfId="24894" xr:uid="{00000000-0005-0000-0000-00001E450000}"/>
    <cellStyle name="一般 4 5 9 2 3" xfId="13461" xr:uid="{00000000-0005-0000-0000-00001F450000}"/>
    <cellStyle name="一般 4 5 9 2 3 2" xfId="30079" xr:uid="{00000000-0005-0000-0000-000020450000}"/>
    <cellStyle name="一般 4 5 9 2 4" xfId="19709" xr:uid="{00000000-0005-0000-0000-000021450000}"/>
    <cellStyle name="一般 4 5 9 2 5" xfId="35270" xr:uid="{00000000-0005-0000-0000-000022450000}"/>
    <cellStyle name="一般 4 5 9 3" xfId="3246" xr:uid="{00000000-0005-0000-0000-000023450000}"/>
    <cellStyle name="一般 4 5 9 3 2" xfId="9336" xr:uid="{00000000-0005-0000-0000-000024450000}"/>
    <cellStyle name="一般 4 5 9 3 2 2" xfId="25954" xr:uid="{00000000-0005-0000-0000-000025450000}"/>
    <cellStyle name="一般 4 5 9 3 3" xfId="14521" xr:uid="{00000000-0005-0000-0000-000026450000}"/>
    <cellStyle name="一般 4 5 9 3 3 2" xfId="31139" xr:uid="{00000000-0005-0000-0000-000027450000}"/>
    <cellStyle name="一般 4 5 9 3 4" xfId="20769" xr:uid="{00000000-0005-0000-0000-000028450000}"/>
    <cellStyle name="一般 4 5 9 3 5" xfId="36330" xr:uid="{00000000-0005-0000-0000-000029450000}"/>
    <cellStyle name="一般 4 5 9 4" xfId="4306" xr:uid="{00000000-0005-0000-0000-00002A450000}"/>
    <cellStyle name="一般 4 5 9 4 2" xfId="10396" xr:uid="{00000000-0005-0000-0000-00002B450000}"/>
    <cellStyle name="一般 4 5 9 4 2 2" xfId="27014" xr:uid="{00000000-0005-0000-0000-00002C450000}"/>
    <cellStyle name="一般 4 5 9 4 3" xfId="15581" xr:uid="{00000000-0005-0000-0000-00002D450000}"/>
    <cellStyle name="一般 4 5 9 4 3 2" xfId="32199" xr:uid="{00000000-0005-0000-0000-00002E450000}"/>
    <cellStyle name="一般 4 5 9 4 4" xfId="21829" xr:uid="{00000000-0005-0000-0000-00002F450000}"/>
    <cellStyle name="一般 4 5 9 4 5" xfId="37390" xr:uid="{00000000-0005-0000-0000-000030450000}"/>
    <cellStyle name="一般 4 5 9 5" xfId="7216" xr:uid="{00000000-0005-0000-0000-000031450000}"/>
    <cellStyle name="一般 4 5 9 5 2" xfId="23834" xr:uid="{00000000-0005-0000-0000-000032450000}"/>
    <cellStyle name="一般 4 5 9 6" xfId="12401" xr:uid="{00000000-0005-0000-0000-000033450000}"/>
    <cellStyle name="一般 4 5 9 6 2" xfId="29019" xr:uid="{00000000-0005-0000-0000-000034450000}"/>
    <cellStyle name="一般 4 5 9 7" xfId="18649" xr:uid="{00000000-0005-0000-0000-000035450000}"/>
    <cellStyle name="一般 4 5 9 8" xfId="16647" xr:uid="{00000000-0005-0000-0000-000036450000}"/>
    <cellStyle name="一般 4 5 9 9" xfId="34210" xr:uid="{00000000-0005-0000-0000-000037450000}"/>
    <cellStyle name="一般 4 6" xfId="90" xr:uid="{00000000-0005-0000-0000-000038450000}"/>
    <cellStyle name="一般 4 6 10" xfId="1043" xr:uid="{00000000-0005-0000-0000-000039450000}"/>
    <cellStyle name="一般 4 6 10 2" xfId="7133" xr:uid="{00000000-0005-0000-0000-00003A450000}"/>
    <cellStyle name="一般 4 6 10 2 2" xfId="23751" xr:uid="{00000000-0005-0000-0000-00003B450000}"/>
    <cellStyle name="一般 4 6 10 3" xfId="12318" xr:uid="{00000000-0005-0000-0000-00003C450000}"/>
    <cellStyle name="一般 4 6 10 3 2" xfId="28936" xr:uid="{00000000-0005-0000-0000-00003D450000}"/>
    <cellStyle name="一般 4 6 10 4" xfId="18566" xr:uid="{00000000-0005-0000-0000-00003E450000}"/>
    <cellStyle name="一般 4 6 10 5" xfId="34127" xr:uid="{00000000-0005-0000-0000-00003F450000}"/>
    <cellStyle name="一般 4 6 11" xfId="2103" xr:uid="{00000000-0005-0000-0000-000040450000}"/>
    <cellStyle name="一般 4 6 11 2" xfId="8193" xr:uid="{00000000-0005-0000-0000-000041450000}"/>
    <cellStyle name="一般 4 6 11 2 2" xfId="24811" xr:uid="{00000000-0005-0000-0000-000042450000}"/>
    <cellStyle name="一般 4 6 11 3" xfId="13378" xr:uid="{00000000-0005-0000-0000-000043450000}"/>
    <cellStyle name="一般 4 6 11 3 2" xfId="29996" xr:uid="{00000000-0005-0000-0000-000044450000}"/>
    <cellStyle name="一般 4 6 11 4" xfId="19626" xr:uid="{00000000-0005-0000-0000-000045450000}"/>
    <cellStyle name="一般 4 6 11 5" xfId="35187" xr:uid="{00000000-0005-0000-0000-000046450000}"/>
    <cellStyle name="一般 4 6 12" xfId="3163" xr:uid="{00000000-0005-0000-0000-000047450000}"/>
    <cellStyle name="一般 4 6 12 2" xfId="9253" xr:uid="{00000000-0005-0000-0000-000048450000}"/>
    <cellStyle name="一般 4 6 12 2 2" xfId="25871" xr:uid="{00000000-0005-0000-0000-000049450000}"/>
    <cellStyle name="一般 4 6 12 3" xfId="14438" xr:uid="{00000000-0005-0000-0000-00004A450000}"/>
    <cellStyle name="一般 4 6 12 3 2" xfId="31056" xr:uid="{00000000-0005-0000-0000-00004B450000}"/>
    <cellStyle name="一般 4 6 12 4" xfId="20686" xr:uid="{00000000-0005-0000-0000-00004C450000}"/>
    <cellStyle name="一般 4 6 12 5" xfId="36247" xr:uid="{00000000-0005-0000-0000-00004D450000}"/>
    <cellStyle name="一般 4 6 13" xfId="4223" xr:uid="{00000000-0005-0000-0000-00004E450000}"/>
    <cellStyle name="一般 4 6 13 2" xfId="10313" xr:uid="{00000000-0005-0000-0000-00004F450000}"/>
    <cellStyle name="一般 4 6 13 2 2" xfId="26931" xr:uid="{00000000-0005-0000-0000-000050450000}"/>
    <cellStyle name="一般 4 6 13 3" xfId="15498" xr:uid="{00000000-0005-0000-0000-000051450000}"/>
    <cellStyle name="一般 4 6 13 3 2" xfId="32116" xr:uid="{00000000-0005-0000-0000-000052450000}"/>
    <cellStyle name="一般 4 6 13 4" xfId="21746" xr:uid="{00000000-0005-0000-0000-000053450000}"/>
    <cellStyle name="一般 4 6 13 5" xfId="37307" xr:uid="{00000000-0005-0000-0000-000054450000}"/>
    <cellStyle name="一般 4 6 14" xfId="6180" xr:uid="{00000000-0005-0000-0000-000055450000}"/>
    <cellStyle name="一般 4 6 14 2" xfId="22798" xr:uid="{00000000-0005-0000-0000-000056450000}"/>
    <cellStyle name="一般 4 6 15" xfId="11365" xr:uid="{00000000-0005-0000-0000-000057450000}"/>
    <cellStyle name="一般 4 6 15 2" xfId="27983" xr:uid="{00000000-0005-0000-0000-000058450000}"/>
    <cellStyle name="一般 4 6 16" xfId="17601" xr:uid="{00000000-0005-0000-0000-000059450000}"/>
    <cellStyle name="一般 4 6 17" xfId="16564" xr:uid="{00000000-0005-0000-0000-00005A450000}"/>
    <cellStyle name="一般 4 6 18" xfId="33174" xr:uid="{00000000-0005-0000-0000-00005B450000}"/>
    <cellStyle name="一般 4 6 2" xfId="208" xr:uid="{00000000-0005-0000-0000-00005C450000}"/>
    <cellStyle name="一般 4 6 2 10" xfId="33292" xr:uid="{00000000-0005-0000-0000-00005D450000}"/>
    <cellStyle name="一般 4 6 2 2" xfId="1268" xr:uid="{00000000-0005-0000-0000-00005E450000}"/>
    <cellStyle name="一般 4 6 2 2 2" xfId="7358" xr:uid="{00000000-0005-0000-0000-00005F450000}"/>
    <cellStyle name="一般 4 6 2 2 2 2" xfId="23976" xr:uid="{00000000-0005-0000-0000-000060450000}"/>
    <cellStyle name="一般 4 6 2 2 3" xfId="12543" xr:uid="{00000000-0005-0000-0000-000061450000}"/>
    <cellStyle name="一般 4 6 2 2 3 2" xfId="29161" xr:uid="{00000000-0005-0000-0000-000062450000}"/>
    <cellStyle name="一般 4 6 2 2 4" xfId="18791" xr:uid="{00000000-0005-0000-0000-000063450000}"/>
    <cellStyle name="一般 4 6 2 2 5" xfId="34352" xr:uid="{00000000-0005-0000-0000-000064450000}"/>
    <cellStyle name="一般 4 6 2 3" xfId="2328" xr:uid="{00000000-0005-0000-0000-000065450000}"/>
    <cellStyle name="一般 4 6 2 3 2" xfId="8418" xr:uid="{00000000-0005-0000-0000-000066450000}"/>
    <cellStyle name="一般 4 6 2 3 2 2" xfId="25036" xr:uid="{00000000-0005-0000-0000-000067450000}"/>
    <cellStyle name="一般 4 6 2 3 3" xfId="13603" xr:uid="{00000000-0005-0000-0000-000068450000}"/>
    <cellStyle name="一般 4 6 2 3 3 2" xfId="30221" xr:uid="{00000000-0005-0000-0000-000069450000}"/>
    <cellStyle name="一般 4 6 2 3 4" xfId="19851" xr:uid="{00000000-0005-0000-0000-00006A450000}"/>
    <cellStyle name="一般 4 6 2 3 5" xfId="35412" xr:uid="{00000000-0005-0000-0000-00006B450000}"/>
    <cellStyle name="一般 4 6 2 4" xfId="3388" xr:uid="{00000000-0005-0000-0000-00006C450000}"/>
    <cellStyle name="一般 4 6 2 4 2" xfId="9478" xr:uid="{00000000-0005-0000-0000-00006D450000}"/>
    <cellStyle name="一般 4 6 2 4 2 2" xfId="26096" xr:uid="{00000000-0005-0000-0000-00006E450000}"/>
    <cellStyle name="一般 4 6 2 4 3" xfId="14663" xr:uid="{00000000-0005-0000-0000-00006F450000}"/>
    <cellStyle name="一般 4 6 2 4 3 2" xfId="31281" xr:uid="{00000000-0005-0000-0000-000070450000}"/>
    <cellStyle name="一般 4 6 2 4 4" xfId="20911" xr:uid="{00000000-0005-0000-0000-000071450000}"/>
    <cellStyle name="一般 4 6 2 4 5" xfId="36472" xr:uid="{00000000-0005-0000-0000-000072450000}"/>
    <cellStyle name="一般 4 6 2 5" xfId="4448" xr:uid="{00000000-0005-0000-0000-000073450000}"/>
    <cellStyle name="一般 4 6 2 5 2" xfId="10538" xr:uid="{00000000-0005-0000-0000-000074450000}"/>
    <cellStyle name="一般 4 6 2 5 2 2" xfId="27156" xr:uid="{00000000-0005-0000-0000-000075450000}"/>
    <cellStyle name="一般 4 6 2 5 3" xfId="15723" xr:uid="{00000000-0005-0000-0000-000076450000}"/>
    <cellStyle name="一般 4 6 2 5 3 2" xfId="32341" xr:uid="{00000000-0005-0000-0000-000077450000}"/>
    <cellStyle name="一般 4 6 2 5 4" xfId="21971" xr:uid="{00000000-0005-0000-0000-000078450000}"/>
    <cellStyle name="一般 4 6 2 5 5" xfId="37532" xr:uid="{00000000-0005-0000-0000-000079450000}"/>
    <cellStyle name="一般 4 6 2 6" xfId="6298" xr:uid="{00000000-0005-0000-0000-00007A450000}"/>
    <cellStyle name="一般 4 6 2 6 2" xfId="22916" xr:uid="{00000000-0005-0000-0000-00007B450000}"/>
    <cellStyle name="一般 4 6 2 7" xfId="11483" xr:uid="{00000000-0005-0000-0000-00007C450000}"/>
    <cellStyle name="一般 4 6 2 7 2" xfId="28101" xr:uid="{00000000-0005-0000-0000-00007D450000}"/>
    <cellStyle name="一般 4 6 2 8" xfId="17719" xr:uid="{00000000-0005-0000-0000-00007E450000}"/>
    <cellStyle name="一般 4 6 2 9" xfId="16789" xr:uid="{00000000-0005-0000-0000-00007F450000}"/>
    <cellStyle name="一般 4 6 3" xfId="329" xr:uid="{00000000-0005-0000-0000-000080450000}"/>
    <cellStyle name="一般 4 6 3 10" xfId="33413" xr:uid="{00000000-0005-0000-0000-000081450000}"/>
    <cellStyle name="一般 4 6 3 2" xfId="1389" xr:uid="{00000000-0005-0000-0000-000082450000}"/>
    <cellStyle name="一般 4 6 3 2 2" xfId="7479" xr:uid="{00000000-0005-0000-0000-000083450000}"/>
    <cellStyle name="一般 4 6 3 2 2 2" xfId="24097" xr:uid="{00000000-0005-0000-0000-000084450000}"/>
    <cellStyle name="一般 4 6 3 2 3" xfId="12664" xr:uid="{00000000-0005-0000-0000-000085450000}"/>
    <cellStyle name="一般 4 6 3 2 3 2" xfId="29282" xr:uid="{00000000-0005-0000-0000-000086450000}"/>
    <cellStyle name="一般 4 6 3 2 4" xfId="18912" xr:uid="{00000000-0005-0000-0000-000087450000}"/>
    <cellStyle name="一般 4 6 3 2 5" xfId="34473" xr:uid="{00000000-0005-0000-0000-000088450000}"/>
    <cellStyle name="一般 4 6 3 3" xfId="2449" xr:uid="{00000000-0005-0000-0000-000089450000}"/>
    <cellStyle name="一般 4 6 3 3 2" xfId="8539" xr:uid="{00000000-0005-0000-0000-00008A450000}"/>
    <cellStyle name="一般 4 6 3 3 2 2" xfId="25157" xr:uid="{00000000-0005-0000-0000-00008B450000}"/>
    <cellStyle name="一般 4 6 3 3 3" xfId="13724" xr:uid="{00000000-0005-0000-0000-00008C450000}"/>
    <cellStyle name="一般 4 6 3 3 3 2" xfId="30342" xr:uid="{00000000-0005-0000-0000-00008D450000}"/>
    <cellStyle name="一般 4 6 3 3 4" xfId="19972" xr:uid="{00000000-0005-0000-0000-00008E450000}"/>
    <cellStyle name="一般 4 6 3 3 5" xfId="35533" xr:uid="{00000000-0005-0000-0000-00008F450000}"/>
    <cellStyle name="一般 4 6 3 4" xfId="3509" xr:uid="{00000000-0005-0000-0000-000090450000}"/>
    <cellStyle name="一般 4 6 3 4 2" xfId="9599" xr:uid="{00000000-0005-0000-0000-000091450000}"/>
    <cellStyle name="一般 4 6 3 4 2 2" xfId="26217" xr:uid="{00000000-0005-0000-0000-000092450000}"/>
    <cellStyle name="一般 4 6 3 4 3" xfId="14784" xr:uid="{00000000-0005-0000-0000-000093450000}"/>
    <cellStyle name="一般 4 6 3 4 3 2" xfId="31402" xr:uid="{00000000-0005-0000-0000-000094450000}"/>
    <cellStyle name="一般 4 6 3 4 4" xfId="21032" xr:uid="{00000000-0005-0000-0000-000095450000}"/>
    <cellStyle name="一般 4 6 3 4 5" xfId="36593" xr:uid="{00000000-0005-0000-0000-000096450000}"/>
    <cellStyle name="一般 4 6 3 5" xfId="4569" xr:uid="{00000000-0005-0000-0000-000097450000}"/>
    <cellStyle name="一般 4 6 3 5 2" xfId="10659" xr:uid="{00000000-0005-0000-0000-000098450000}"/>
    <cellStyle name="一般 4 6 3 5 2 2" xfId="27277" xr:uid="{00000000-0005-0000-0000-000099450000}"/>
    <cellStyle name="一般 4 6 3 5 3" xfId="15844" xr:uid="{00000000-0005-0000-0000-00009A450000}"/>
    <cellStyle name="一般 4 6 3 5 3 2" xfId="32462" xr:uid="{00000000-0005-0000-0000-00009B450000}"/>
    <cellStyle name="一般 4 6 3 5 4" xfId="22092" xr:uid="{00000000-0005-0000-0000-00009C450000}"/>
    <cellStyle name="一般 4 6 3 5 5" xfId="37653" xr:uid="{00000000-0005-0000-0000-00009D450000}"/>
    <cellStyle name="一般 4 6 3 6" xfId="6419" xr:uid="{00000000-0005-0000-0000-00009E450000}"/>
    <cellStyle name="一般 4 6 3 6 2" xfId="23037" xr:uid="{00000000-0005-0000-0000-00009F450000}"/>
    <cellStyle name="一般 4 6 3 7" xfId="11604" xr:uid="{00000000-0005-0000-0000-0000A0450000}"/>
    <cellStyle name="一般 4 6 3 7 2" xfId="28222" xr:uid="{00000000-0005-0000-0000-0000A1450000}"/>
    <cellStyle name="一般 4 6 3 8" xfId="17852" xr:uid="{00000000-0005-0000-0000-0000A2450000}"/>
    <cellStyle name="一般 4 6 3 9" xfId="16910" xr:uid="{00000000-0005-0000-0000-0000A3450000}"/>
    <cellStyle name="一般 4 6 4" xfId="453" xr:uid="{00000000-0005-0000-0000-0000A4450000}"/>
    <cellStyle name="一般 4 6 4 10" xfId="33537" xr:uid="{00000000-0005-0000-0000-0000A5450000}"/>
    <cellStyle name="一般 4 6 4 2" xfId="1513" xr:uid="{00000000-0005-0000-0000-0000A6450000}"/>
    <cellStyle name="一般 4 6 4 2 2" xfId="7603" xr:uid="{00000000-0005-0000-0000-0000A7450000}"/>
    <cellStyle name="一般 4 6 4 2 2 2" xfId="24221" xr:uid="{00000000-0005-0000-0000-0000A8450000}"/>
    <cellStyle name="一般 4 6 4 2 3" xfId="12788" xr:uid="{00000000-0005-0000-0000-0000A9450000}"/>
    <cellStyle name="一般 4 6 4 2 3 2" xfId="29406" xr:uid="{00000000-0005-0000-0000-0000AA450000}"/>
    <cellStyle name="一般 4 6 4 2 4" xfId="19036" xr:uid="{00000000-0005-0000-0000-0000AB450000}"/>
    <cellStyle name="一般 4 6 4 2 5" xfId="34597" xr:uid="{00000000-0005-0000-0000-0000AC450000}"/>
    <cellStyle name="一般 4 6 4 3" xfId="2573" xr:uid="{00000000-0005-0000-0000-0000AD450000}"/>
    <cellStyle name="一般 4 6 4 3 2" xfId="8663" xr:uid="{00000000-0005-0000-0000-0000AE450000}"/>
    <cellStyle name="一般 4 6 4 3 2 2" xfId="25281" xr:uid="{00000000-0005-0000-0000-0000AF450000}"/>
    <cellStyle name="一般 4 6 4 3 3" xfId="13848" xr:uid="{00000000-0005-0000-0000-0000B0450000}"/>
    <cellStyle name="一般 4 6 4 3 3 2" xfId="30466" xr:uid="{00000000-0005-0000-0000-0000B1450000}"/>
    <cellStyle name="一般 4 6 4 3 4" xfId="20096" xr:uid="{00000000-0005-0000-0000-0000B2450000}"/>
    <cellStyle name="一般 4 6 4 3 5" xfId="35657" xr:uid="{00000000-0005-0000-0000-0000B3450000}"/>
    <cellStyle name="一般 4 6 4 4" xfId="3633" xr:uid="{00000000-0005-0000-0000-0000B4450000}"/>
    <cellStyle name="一般 4 6 4 4 2" xfId="9723" xr:uid="{00000000-0005-0000-0000-0000B5450000}"/>
    <cellStyle name="一般 4 6 4 4 2 2" xfId="26341" xr:uid="{00000000-0005-0000-0000-0000B6450000}"/>
    <cellStyle name="一般 4 6 4 4 3" xfId="14908" xr:uid="{00000000-0005-0000-0000-0000B7450000}"/>
    <cellStyle name="一般 4 6 4 4 3 2" xfId="31526" xr:uid="{00000000-0005-0000-0000-0000B8450000}"/>
    <cellStyle name="一般 4 6 4 4 4" xfId="21156" xr:uid="{00000000-0005-0000-0000-0000B9450000}"/>
    <cellStyle name="一般 4 6 4 4 5" xfId="36717" xr:uid="{00000000-0005-0000-0000-0000BA450000}"/>
    <cellStyle name="一般 4 6 4 5" xfId="4693" xr:uid="{00000000-0005-0000-0000-0000BB450000}"/>
    <cellStyle name="一般 4 6 4 5 2" xfId="10783" xr:uid="{00000000-0005-0000-0000-0000BC450000}"/>
    <cellStyle name="一般 4 6 4 5 2 2" xfId="27401" xr:uid="{00000000-0005-0000-0000-0000BD450000}"/>
    <cellStyle name="一般 4 6 4 5 3" xfId="15968" xr:uid="{00000000-0005-0000-0000-0000BE450000}"/>
    <cellStyle name="一般 4 6 4 5 3 2" xfId="32586" xr:uid="{00000000-0005-0000-0000-0000BF450000}"/>
    <cellStyle name="一般 4 6 4 5 4" xfId="22216" xr:uid="{00000000-0005-0000-0000-0000C0450000}"/>
    <cellStyle name="一般 4 6 4 5 5" xfId="37777" xr:uid="{00000000-0005-0000-0000-0000C1450000}"/>
    <cellStyle name="一般 4 6 4 6" xfId="6543" xr:uid="{00000000-0005-0000-0000-0000C2450000}"/>
    <cellStyle name="一般 4 6 4 6 2" xfId="23161" xr:uid="{00000000-0005-0000-0000-0000C3450000}"/>
    <cellStyle name="一般 4 6 4 7" xfId="11728" xr:uid="{00000000-0005-0000-0000-0000C4450000}"/>
    <cellStyle name="一般 4 6 4 7 2" xfId="28346" xr:uid="{00000000-0005-0000-0000-0000C5450000}"/>
    <cellStyle name="一般 4 6 4 8" xfId="17976" xr:uid="{00000000-0005-0000-0000-0000C6450000}"/>
    <cellStyle name="一般 4 6 4 9" xfId="17034" xr:uid="{00000000-0005-0000-0000-0000C7450000}"/>
    <cellStyle name="一般 4 6 5" xfId="571" xr:uid="{00000000-0005-0000-0000-0000C8450000}"/>
    <cellStyle name="一般 4 6 5 10" xfId="33655" xr:uid="{00000000-0005-0000-0000-0000C9450000}"/>
    <cellStyle name="一般 4 6 5 2" xfId="1631" xr:uid="{00000000-0005-0000-0000-0000CA450000}"/>
    <cellStyle name="一般 4 6 5 2 2" xfId="7721" xr:uid="{00000000-0005-0000-0000-0000CB450000}"/>
    <cellStyle name="一般 4 6 5 2 2 2" xfId="24339" xr:uid="{00000000-0005-0000-0000-0000CC450000}"/>
    <cellStyle name="一般 4 6 5 2 3" xfId="12906" xr:uid="{00000000-0005-0000-0000-0000CD450000}"/>
    <cellStyle name="一般 4 6 5 2 3 2" xfId="29524" xr:uid="{00000000-0005-0000-0000-0000CE450000}"/>
    <cellStyle name="一般 4 6 5 2 4" xfId="19154" xr:uid="{00000000-0005-0000-0000-0000CF450000}"/>
    <cellStyle name="一般 4 6 5 2 5" xfId="34715" xr:uid="{00000000-0005-0000-0000-0000D0450000}"/>
    <cellStyle name="一般 4 6 5 3" xfId="2691" xr:uid="{00000000-0005-0000-0000-0000D1450000}"/>
    <cellStyle name="一般 4 6 5 3 2" xfId="8781" xr:uid="{00000000-0005-0000-0000-0000D2450000}"/>
    <cellStyle name="一般 4 6 5 3 2 2" xfId="25399" xr:uid="{00000000-0005-0000-0000-0000D3450000}"/>
    <cellStyle name="一般 4 6 5 3 3" xfId="13966" xr:uid="{00000000-0005-0000-0000-0000D4450000}"/>
    <cellStyle name="一般 4 6 5 3 3 2" xfId="30584" xr:uid="{00000000-0005-0000-0000-0000D5450000}"/>
    <cellStyle name="一般 4 6 5 3 4" xfId="20214" xr:uid="{00000000-0005-0000-0000-0000D6450000}"/>
    <cellStyle name="一般 4 6 5 3 5" xfId="35775" xr:uid="{00000000-0005-0000-0000-0000D7450000}"/>
    <cellStyle name="一般 4 6 5 4" xfId="3751" xr:uid="{00000000-0005-0000-0000-0000D8450000}"/>
    <cellStyle name="一般 4 6 5 4 2" xfId="9841" xr:uid="{00000000-0005-0000-0000-0000D9450000}"/>
    <cellStyle name="一般 4 6 5 4 2 2" xfId="26459" xr:uid="{00000000-0005-0000-0000-0000DA450000}"/>
    <cellStyle name="一般 4 6 5 4 3" xfId="15026" xr:uid="{00000000-0005-0000-0000-0000DB450000}"/>
    <cellStyle name="一般 4 6 5 4 3 2" xfId="31644" xr:uid="{00000000-0005-0000-0000-0000DC450000}"/>
    <cellStyle name="一般 4 6 5 4 4" xfId="21274" xr:uid="{00000000-0005-0000-0000-0000DD450000}"/>
    <cellStyle name="一般 4 6 5 4 5" xfId="36835" xr:uid="{00000000-0005-0000-0000-0000DE450000}"/>
    <cellStyle name="一般 4 6 5 5" xfId="4811" xr:uid="{00000000-0005-0000-0000-0000DF450000}"/>
    <cellStyle name="一般 4 6 5 5 2" xfId="10901" xr:uid="{00000000-0005-0000-0000-0000E0450000}"/>
    <cellStyle name="一般 4 6 5 5 2 2" xfId="27519" xr:uid="{00000000-0005-0000-0000-0000E1450000}"/>
    <cellStyle name="一般 4 6 5 5 3" xfId="16086" xr:uid="{00000000-0005-0000-0000-0000E2450000}"/>
    <cellStyle name="一般 4 6 5 5 3 2" xfId="32704" xr:uid="{00000000-0005-0000-0000-0000E3450000}"/>
    <cellStyle name="一般 4 6 5 5 4" xfId="22334" xr:uid="{00000000-0005-0000-0000-0000E4450000}"/>
    <cellStyle name="一般 4 6 5 5 5" xfId="37895" xr:uid="{00000000-0005-0000-0000-0000E5450000}"/>
    <cellStyle name="一般 4 6 5 6" xfId="6661" xr:uid="{00000000-0005-0000-0000-0000E6450000}"/>
    <cellStyle name="一般 4 6 5 6 2" xfId="23279" xr:uid="{00000000-0005-0000-0000-0000E7450000}"/>
    <cellStyle name="一般 4 6 5 7" xfId="11846" xr:uid="{00000000-0005-0000-0000-0000E8450000}"/>
    <cellStyle name="一般 4 6 5 7 2" xfId="28464" xr:uid="{00000000-0005-0000-0000-0000E9450000}"/>
    <cellStyle name="一般 4 6 5 8" xfId="18094" xr:uid="{00000000-0005-0000-0000-0000EA450000}"/>
    <cellStyle name="一般 4 6 5 9" xfId="17152" xr:uid="{00000000-0005-0000-0000-0000EB450000}"/>
    <cellStyle name="一般 4 6 6" xfId="689" xr:uid="{00000000-0005-0000-0000-0000EC450000}"/>
    <cellStyle name="一般 4 6 6 10" xfId="33773" xr:uid="{00000000-0005-0000-0000-0000ED450000}"/>
    <cellStyle name="一般 4 6 6 2" xfId="1749" xr:uid="{00000000-0005-0000-0000-0000EE450000}"/>
    <cellStyle name="一般 4 6 6 2 2" xfId="7839" xr:uid="{00000000-0005-0000-0000-0000EF450000}"/>
    <cellStyle name="一般 4 6 6 2 2 2" xfId="24457" xr:uid="{00000000-0005-0000-0000-0000F0450000}"/>
    <cellStyle name="一般 4 6 6 2 3" xfId="13024" xr:uid="{00000000-0005-0000-0000-0000F1450000}"/>
    <cellStyle name="一般 4 6 6 2 3 2" xfId="29642" xr:uid="{00000000-0005-0000-0000-0000F2450000}"/>
    <cellStyle name="一般 4 6 6 2 4" xfId="19272" xr:uid="{00000000-0005-0000-0000-0000F3450000}"/>
    <cellStyle name="一般 4 6 6 2 5" xfId="34833" xr:uid="{00000000-0005-0000-0000-0000F4450000}"/>
    <cellStyle name="一般 4 6 6 3" xfId="2809" xr:uid="{00000000-0005-0000-0000-0000F5450000}"/>
    <cellStyle name="一般 4 6 6 3 2" xfId="8899" xr:uid="{00000000-0005-0000-0000-0000F6450000}"/>
    <cellStyle name="一般 4 6 6 3 2 2" xfId="25517" xr:uid="{00000000-0005-0000-0000-0000F7450000}"/>
    <cellStyle name="一般 4 6 6 3 3" xfId="14084" xr:uid="{00000000-0005-0000-0000-0000F8450000}"/>
    <cellStyle name="一般 4 6 6 3 3 2" xfId="30702" xr:uid="{00000000-0005-0000-0000-0000F9450000}"/>
    <cellStyle name="一般 4 6 6 3 4" xfId="20332" xr:uid="{00000000-0005-0000-0000-0000FA450000}"/>
    <cellStyle name="一般 4 6 6 3 5" xfId="35893" xr:uid="{00000000-0005-0000-0000-0000FB450000}"/>
    <cellStyle name="一般 4 6 6 4" xfId="3869" xr:uid="{00000000-0005-0000-0000-0000FC450000}"/>
    <cellStyle name="一般 4 6 6 4 2" xfId="9959" xr:uid="{00000000-0005-0000-0000-0000FD450000}"/>
    <cellStyle name="一般 4 6 6 4 2 2" xfId="26577" xr:uid="{00000000-0005-0000-0000-0000FE450000}"/>
    <cellStyle name="一般 4 6 6 4 3" xfId="15144" xr:uid="{00000000-0005-0000-0000-0000FF450000}"/>
    <cellStyle name="一般 4 6 6 4 3 2" xfId="31762" xr:uid="{00000000-0005-0000-0000-000000460000}"/>
    <cellStyle name="一般 4 6 6 4 4" xfId="21392" xr:uid="{00000000-0005-0000-0000-000001460000}"/>
    <cellStyle name="一般 4 6 6 4 5" xfId="36953" xr:uid="{00000000-0005-0000-0000-000002460000}"/>
    <cellStyle name="一般 4 6 6 5" xfId="4929" xr:uid="{00000000-0005-0000-0000-000003460000}"/>
    <cellStyle name="一般 4 6 6 5 2" xfId="11019" xr:uid="{00000000-0005-0000-0000-000004460000}"/>
    <cellStyle name="一般 4 6 6 5 2 2" xfId="27637" xr:uid="{00000000-0005-0000-0000-000005460000}"/>
    <cellStyle name="一般 4 6 6 5 3" xfId="16204" xr:uid="{00000000-0005-0000-0000-000006460000}"/>
    <cellStyle name="一般 4 6 6 5 3 2" xfId="32822" xr:uid="{00000000-0005-0000-0000-000007460000}"/>
    <cellStyle name="一般 4 6 6 5 4" xfId="22452" xr:uid="{00000000-0005-0000-0000-000008460000}"/>
    <cellStyle name="一般 4 6 6 5 5" xfId="38013" xr:uid="{00000000-0005-0000-0000-000009460000}"/>
    <cellStyle name="一般 4 6 6 6" xfId="6779" xr:uid="{00000000-0005-0000-0000-00000A460000}"/>
    <cellStyle name="一般 4 6 6 6 2" xfId="23397" xr:uid="{00000000-0005-0000-0000-00000B460000}"/>
    <cellStyle name="一般 4 6 6 7" xfId="11964" xr:uid="{00000000-0005-0000-0000-00000C460000}"/>
    <cellStyle name="一般 4 6 6 7 2" xfId="28582" xr:uid="{00000000-0005-0000-0000-00000D460000}"/>
    <cellStyle name="一般 4 6 6 8" xfId="18212" xr:uid="{00000000-0005-0000-0000-00000E460000}"/>
    <cellStyle name="一般 4 6 6 9" xfId="17270" xr:uid="{00000000-0005-0000-0000-00000F460000}"/>
    <cellStyle name="一般 4 6 7" xfId="807" xr:uid="{00000000-0005-0000-0000-000010460000}"/>
    <cellStyle name="一般 4 6 7 10" xfId="33891" xr:uid="{00000000-0005-0000-0000-000011460000}"/>
    <cellStyle name="一般 4 6 7 2" xfId="1867" xr:uid="{00000000-0005-0000-0000-000012460000}"/>
    <cellStyle name="一般 4 6 7 2 2" xfId="7957" xr:uid="{00000000-0005-0000-0000-000013460000}"/>
    <cellStyle name="一般 4 6 7 2 2 2" xfId="24575" xr:uid="{00000000-0005-0000-0000-000014460000}"/>
    <cellStyle name="一般 4 6 7 2 3" xfId="13142" xr:uid="{00000000-0005-0000-0000-000015460000}"/>
    <cellStyle name="一般 4 6 7 2 3 2" xfId="29760" xr:uid="{00000000-0005-0000-0000-000016460000}"/>
    <cellStyle name="一般 4 6 7 2 4" xfId="19390" xr:uid="{00000000-0005-0000-0000-000017460000}"/>
    <cellStyle name="一般 4 6 7 2 5" xfId="34951" xr:uid="{00000000-0005-0000-0000-000018460000}"/>
    <cellStyle name="一般 4 6 7 3" xfId="2927" xr:uid="{00000000-0005-0000-0000-000019460000}"/>
    <cellStyle name="一般 4 6 7 3 2" xfId="9017" xr:uid="{00000000-0005-0000-0000-00001A460000}"/>
    <cellStyle name="一般 4 6 7 3 2 2" xfId="25635" xr:uid="{00000000-0005-0000-0000-00001B460000}"/>
    <cellStyle name="一般 4 6 7 3 3" xfId="14202" xr:uid="{00000000-0005-0000-0000-00001C460000}"/>
    <cellStyle name="一般 4 6 7 3 3 2" xfId="30820" xr:uid="{00000000-0005-0000-0000-00001D460000}"/>
    <cellStyle name="一般 4 6 7 3 4" xfId="20450" xr:uid="{00000000-0005-0000-0000-00001E460000}"/>
    <cellStyle name="一般 4 6 7 3 5" xfId="36011" xr:uid="{00000000-0005-0000-0000-00001F460000}"/>
    <cellStyle name="一般 4 6 7 4" xfId="3987" xr:uid="{00000000-0005-0000-0000-000020460000}"/>
    <cellStyle name="一般 4 6 7 4 2" xfId="10077" xr:uid="{00000000-0005-0000-0000-000021460000}"/>
    <cellStyle name="一般 4 6 7 4 2 2" xfId="26695" xr:uid="{00000000-0005-0000-0000-000022460000}"/>
    <cellStyle name="一般 4 6 7 4 3" xfId="15262" xr:uid="{00000000-0005-0000-0000-000023460000}"/>
    <cellStyle name="一般 4 6 7 4 3 2" xfId="31880" xr:uid="{00000000-0005-0000-0000-000024460000}"/>
    <cellStyle name="一般 4 6 7 4 4" xfId="21510" xr:uid="{00000000-0005-0000-0000-000025460000}"/>
    <cellStyle name="一般 4 6 7 4 5" xfId="37071" xr:uid="{00000000-0005-0000-0000-000026460000}"/>
    <cellStyle name="一般 4 6 7 5" xfId="5047" xr:uid="{00000000-0005-0000-0000-000027460000}"/>
    <cellStyle name="一般 4 6 7 5 2" xfId="11137" xr:uid="{00000000-0005-0000-0000-000028460000}"/>
    <cellStyle name="一般 4 6 7 5 2 2" xfId="27755" xr:uid="{00000000-0005-0000-0000-000029460000}"/>
    <cellStyle name="一般 4 6 7 5 3" xfId="16322" xr:uid="{00000000-0005-0000-0000-00002A460000}"/>
    <cellStyle name="一般 4 6 7 5 3 2" xfId="32940" xr:uid="{00000000-0005-0000-0000-00002B460000}"/>
    <cellStyle name="一般 4 6 7 5 4" xfId="22570" xr:uid="{00000000-0005-0000-0000-00002C460000}"/>
    <cellStyle name="一般 4 6 7 5 5" xfId="38131" xr:uid="{00000000-0005-0000-0000-00002D460000}"/>
    <cellStyle name="一般 4 6 7 6" xfId="6897" xr:uid="{00000000-0005-0000-0000-00002E460000}"/>
    <cellStyle name="一般 4 6 7 6 2" xfId="23515" xr:uid="{00000000-0005-0000-0000-00002F460000}"/>
    <cellStyle name="一般 4 6 7 7" xfId="12082" xr:uid="{00000000-0005-0000-0000-000030460000}"/>
    <cellStyle name="一般 4 6 7 7 2" xfId="28700" xr:uid="{00000000-0005-0000-0000-000031460000}"/>
    <cellStyle name="一般 4 6 7 8" xfId="18330" xr:uid="{00000000-0005-0000-0000-000032460000}"/>
    <cellStyle name="一般 4 6 7 9" xfId="17388" xr:uid="{00000000-0005-0000-0000-000033460000}"/>
    <cellStyle name="一般 4 6 8" xfId="925" xr:uid="{00000000-0005-0000-0000-000034460000}"/>
    <cellStyle name="一般 4 6 8 10" xfId="34009" xr:uid="{00000000-0005-0000-0000-000035460000}"/>
    <cellStyle name="一般 4 6 8 2" xfId="1985" xr:uid="{00000000-0005-0000-0000-000036460000}"/>
    <cellStyle name="一般 4 6 8 2 2" xfId="8075" xr:uid="{00000000-0005-0000-0000-000037460000}"/>
    <cellStyle name="一般 4 6 8 2 2 2" xfId="24693" xr:uid="{00000000-0005-0000-0000-000038460000}"/>
    <cellStyle name="一般 4 6 8 2 3" xfId="13260" xr:uid="{00000000-0005-0000-0000-000039460000}"/>
    <cellStyle name="一般 4 6 8 2 3 2" xfId="29878" xr:uid="{00000000-0005-0000-0000-00003A460000}"/>
    <cellStyle name="一般 4 6 8 2 4" xfId="19508" xr:uid="{00000000-0005-0000-0000-00003B460000}"/>
    <cellStyle name="一般 4 6 8 2 5" xfId="35069" xr:uid="{00000000-0005-0000-0000-00003C460000}"/>
    <cellStyle name="一般 4 6 8 3" xfId="3045" xr:uid="{00000000-0005-0000-0000-00003D460000}"/>
    <cellStyle name="一般 4 6 8 3 2" xfId="9135" xr:uid="{00000000-0005-0000-0000-00003E460000}"/>
    <cellStyle name="一般 4 6 8 3 2 2" xfId="25753" xr:uid="{00000000-0005-0000-0000-00003F460000}"/>
    <cellStyle name="一般 4 6 8 3 3" xfId="14320" xr:uid="{00000000-0005-0000-0000-000040460000}"/>
    <cellStyle name="一般 4 6 8 3 3 2" xfId="30938" xr:uid="{00000000-0005-0000-0000-000041460000}"/>
    <cellStyle name="一般 4 6 8 3 4" xfId="20568" xr:uid="{00000000-0005-0000-0000-000042460000}"/>
    <cellStyle name="一般 4 6 8 3 5" xfId="36129" xr:uid="{00000000-0005-0000-0000-000043460000}"/>
    <cellStyle name="一般 4 6 8 4" xfId="4105" xr:uid="{00000000-0005-0000-0000-000044460000}"/>
    <cellStyle name="一般 4 6 8 4 2" xfId="10195" xr:uid="{00000000-0005-0000-0000-000045460000}"/>
    <cellStyle name="一般 4 6 8 4 2 2" xfId="26813" xr:uid="{00000000-0005-0000-0000-000046460000}"/>
    <cellStyle name="一般 4 6 8 4 3" xfId="15380" xr:uid="{00000000-0005-0000-0000-000047460000}"/>
    <cellStyle name="一般 4 6 8 4 3 2" xfId="31998" xr:uid="{00000000-0005-0000-0000-000048460000}"/>
    <cellStyle name="一般 4 6 8 4 4" xfId="21628" xr:uid="{00000000-0005-0000-0000-000049460000}"/>
    <cellStyle name="一般 4 6 8 4 5" xfId="37189" xr:uid="{00000000-0005-0000-0000-00004A460000}"/>
    <cellStyle name="一般 4 6 8 5" xfId="5165" xr:uid="{00000000-0005-0000-0000-00004B460000}"/>
    <cellStyle name="一般 4 6 8 5 2" xfId="11255" xr:uid="{00000000-0005-0000-0000-00004C460000}"/>
    <cellStyle name="一般 4 6 8 5 2 2" xfId="27873" xr:uid="{00000000-0005-0000-0000-00004D460000}"/>
    <cellStyle name="一般 4 6 8 5 3" xfId="16440" xr:uid="{00000000-0005-0000-0000-00004E460000}"/>
    <cellStyle name="一般 4 6 8 5 3 2" xfId="33058" xr:uid="{00000000-0005-0000-0000-00004F460000}"/>
    <cellStyle name="一般 4 6 8 5 4" xfId="22688" xr:uid="{00000000-0005-0000-0000-000050460000}"/>
    <cellStyle name="一般 4 6 8 5 5" xfId="38249" xr:uid="{00000000-0005-0000-0000-000051460000}"/>
    <cellStyle name="一般 4 6 8 6" xfId="7015" xr:uid="{00000000-0005-0000-0000-000052460000}"/>
    <cellStyle name="一般 4 6 8 6 2" xfId="23633" xr:uid="{00000000-0005-0000-0000-000053460000}"/>
    <cellStyle name="一般 4 6 8 7" xfId="12200" xr:uid="{00000000-0005-0000-0000-000054460000}"/>
    <cellStyle name="一般 4 6 8 7 2" xfId="28818" xr:uid="{00000000-0005-0000-0000-000055460000}"/>
    <cellStyle name="一般 4 6 8 8" xfId="18448" xr:uid="{00000000-0005-0000-0000-000056460000}"/>
    <cellStyle name="一般 4 6 8 9" xfId="17506" xr:uid="{00000000-0005-0000-0000-000057460000}"/>
    <cellStyle name="一般 4 6 9" xfId="1150" xr:uid="{00000000-0005-0000-0000-000058460000}"/>
    <cellStyle name="一般 4 6 9 2" xfId="2210" xr:uid="{00000000-0005-0000-0000-000059460000}"/>
    <cellStyle name="一般 4 6 9 2 2" xfId="8300" xr:uid="{00000000-0005-0000-0000-00005A460000}"/>
    <cellStyle name="一般 4 6 9 2 2 2" xfId="24918" xr:uid="{00000000-0005-0000-0000-00005B460000}"/>
    <cellStyle name="一般 4 6 9 2 3" xfId="13485" xr:uid="{00000000-0005-0000-0000-00005C460000}"/>
    <cellStyle name="一般 4 6 9 2 3 2" xfId="30103" xr:uid="{00000000-0005-0000-0000-00005D460000}"/>
    <cellStyle name="一般 4 6 9 2 4" xfId="19733" xr:uid="{00000000-0005-0000-0000-00005E460000}"/>
    <cellStyle name="一般 4 6 9 2 5" xfId="35294" xr:uid="{00000000-0005-0000-0000-00005F460000}"/>
    <cellStyle name="一般 4 6 9 3" xfId="3270" xr:uid="{00000000-0005-0000-0000-000060460000}"/>
    <cellStyle name="一般 4 6 9 3 2" xfId="9360" xr:uid="{00000000-0005-0000-0000-000061460000}"/>
    <cellStyle name="一般 4 6 9 3 2 2" xfId="25978" xr:uid="{00000000-0005-0000-0000-000062460000}"/>
    <cellStyle name="一般 4 6 9 3 3" xfId="14545" xr:uid="{00000000-0005-0000-0000-000063460000}"/>
    <cellStyle name="一般 4 6 9 3 3 2" xfId="31163" xr:uid="{00000000-0005-0000-0000-000064460000}"/>
    <cellStyle name="一般 4 6 9 3 4" xfId="20793" xr:uid="{00000000-0005-0000-0000-000065460000}"/>
    <cellStyle name="一般 4 6 9 3 5" xfId="36354" xr:uid="{00000000-0005-0000-0000-000066460000}"/>
    <cellStyle name="一般 4 6 9 4" xfId="4330" xr:uid="{00000000-0005-0000-0000-000067460000}"/>
    <cellStyle name="一般 4 6 9 4 2" xfId="10420" xr:uid="{00000000-0005-0000-0000-000068460000}"/>
    <cellStyle name="一般 4 6 9 4 2 2" xfId="27038" xr:uid="{00000000-0005-0000-0000-000069460000}"/>
    <cellStyle name="一般 4 6 9 4 3" xfId="15605" xr:uid="{00000000-0005-0000-0000-00006A460000}"/>
    <cellStyle name="一般 4 6 9 4 3 2" xfId="32223" xr:uid="{00000000-0005-0000-0000-00006B460000}"/>
    <cellStyle name="一般 4 6 9 4 4" xfId="21853" xr:uid="{00000000-0005-0000-0000-00006C460000}"/>
    <cellStyle name="一般 4 6 9 4 5" xfId="37414" xr:uid="{00000000-0005-0000-0000-00006D460000}"/>
    <cellStyle name="一般 4 6 9 5" xfId="7240" xr:uid="{00000000-0005-0000-0000-00006E460000}"/>
    <cellStyle name="一般 4 6 9 5 2" xfId="23858" xr:uid="{00000000-0005-0000-0000-00006F460000}"/>
    <cellStyle name="一般 4 6 9 6" xfId="12425" xr:uid="{00000000-0005-0000-0000-000070460000}"/>
    <cellStyle name="一般 4 6 9 6 2" xfId="29043" xr:uid="{00000000-0005-0000-0000-000071460000}"/>
    <cellStyle name="一般 4 6 9 7" xfId="18673" xr:uid="{00000000-0005-0000-0000-000072460000}"/>
    <cellStyle name="一般 4 6 9 8" xfId="16671" xr:uid="{00000000-0005-0000-0000-000073460000}"/>
    <cellStyle name="一般 4 6 9 9" xfId="34234" xr:uid="{00000000-0005-0000-0000-000074460000}"/>
    <cellStyle name="一般 4 7" xfId="94" xr:uid="{00000000-0005-0000-0000-000075460000}"/>
    <cellStyle name="一般 4 7 10" xfId="1047" xr:uid="{00000000-0005-0000-0000-000076460000}"/>
    <cellStyle name="一般 4 7 10 2" xfId="7137" xr:uid="{00000000-0005-0000-0000-000077460000}"/>
    <cellStyle name="一般 4 7 10 2 2" xfId="23755" xr:uid="{00000000-0005-0000-0000-000078460000}"/>
    <cellStyle name="一般 4 7 10 3" xfId="12322" xr:uid="{00000000-0005-0000-0000-000079460000}"/>
    <cellStyle name="一般 4 7 10 3 2" xfId="28940" xr:uid="{00000000-0005-0000-0000-00007A460000}"/>
    <cellStyle name="一般 4 7 10 4" xfId="18570" xr:uid="{00000000-0005-0000-0000-00007B460000}"/>
    <cellStyle name="一般 4 7 10 5" xfId="34131" xr:uid="{00000000-0005-0000-0000-00007C460000}"/>
    <cellStyle name="一般 4 7 11" xfId="2107" xr:uid="{00000000-0005-0000-0000-00007D460000}"/>
    <cellStyle name="一般 4 7 11 2" xfId="8197" xr:uid="{00000000-0005-0000-0000-00007E460000}"/>
    <cellStyle name="一般 4 7 11 2 2" xfId="24815" xr:uid="{00000000-0005-0000-0000-00007F460000}"/>
    <cellStyle name="一般 4 7 11 3" xfId="13382" xr:uid="{00000000-0005-0000-0000-000080460000}"/>
    <cellStyle name="一般 4 7 11 3 2" xfId="30000" xr:uid="{00000000-0005-0000-0000-000081460000}"/>
    <cellStyle name="一般 4 7 11 4" xfId="19630" xr:uid="{00000000-0005-0000-0000-000082460000}"/>
    <cellStyle name="一般 4 7 11 5" xfId="35191" xr:uid="{00000000-0005-0000-0000-000083460000}"/>
    <cellStyle name="一般 4 7 12" xfId="3167" xr:uid="{00000000-0005-0000-0000-000084460000}"/>
    <cellStyle name="一般 4 7 12 2" xfId="9257" xr:uid="{00000000-0005-0000-0000-000085460000}"/>
    <cellStyle name="一般 4 7 12 2 2" xfId="25875" xr:uid="{00000000-0005-0000-0000-000086460000}"/>
    <cellStyle name="一般 4 7 12 3" xfId="14442" xr:uid="{00000000-0005-0000-0000-000087460000}"/>
    <cellStyle name="一般 4 7 12 3 2" xfId="31060" xr:uid="{00000000-0005-0000-0000-000088460000}"/>
    <cellStyle name="一般 4 7 12 4" xfId="20690" xr:uid="{00000000-0005-0000-0000-000089460000}"/>
    <cellStyle name="一般 4 7 12 5" xfId="36251" xr:uid="{00000000-0005-0000-0000-00008A460000}"/>
    <cellStyle name="一般 4 7 13" xfId="4227" xr:uid="{00000000-0005-0000-0000-00008B460000}"/>
    <cellStyle name="一般 4 7 13 2" xfId="10317" xr:uid="{00000000-0005-0000-0000-00008C460000}"/>
    <cellStyle name="一般 4 7 13 2 2" xfId="26935" xr:uid="{00000000-0005-0000-0000-00008D460000}"/>
    <cellStyle name="一般 4 7 13 3" xfId="15502" xr:uid="{00000000-0005-0000-0000-00008E460000}"/>
    <cellStyle name="一般 4 7 13 3 2" xfId="32120" xr:uid="{00000000-0005-0000-0000-00008F460000}"/>
    <cellStyle name="一般 4 7 13 4" xfId="21750" xr:uid="{00000000-0005-0000-0000-000090460000}"/>
    <cellStyle name="一般 4 7 13 5" xfId="37311" xr:uid="{00000000-0005-0000-0000-000091460000}"/>
    <cellStyle name="一般 4 7 14" xfId="6184" xr:uid="{00000000-0005-0000-0000-000092460000}"/>
    <cellStyle name="一般 4 7 14 2" xfId="22802" xr:uid="{00000000-0005-0000-0000-000093460000}"/>
    <cellStyle name="一般 4 7 15" xfId="11369" xr:uid="{00000000-0005-0000-0000-000094460000}"/>
    <cellStyle name="一般 4 7 15 2" xfId="27987" xr:uid="{00000000-0005-0000-0000-000095460000}"/>
    <cellStyle name="一般 4 7 16" xfId="17605" xr:uid="{00000000-0005-0000-0000-000096460000}"/>
    <cellStyle name="一般 4 7 17" xfId="16568" xr:uid="{00000000-0005-0000-0000-000097460000}"/>
    <cellStyle name="一般 4 7 18" xfId="33178" xr:uid="{00000000-0005-0000-0000-000098460000}"/>
    <cellStyle name="一般 4 7 2" xfId="212" xr:uid="{00000000-0005-0000-0000-000099460000}"/>
    <cellStyle name="一般 4 7 2 10" xfId="33296" xr:uid="{00000000-0005-0000-0000-00009A460000}"/>
    <cellStyle name="一般 4 7 2 2" xfId="1272" xr:uid="{00000000-0005-0000-0000-00009B460000}"/>
    <cellStyle name="一般 4 7 2 2 2" xfId="7362" xr:uid="{00000000-0005-0000-0000-00009C460000}"/>
    <cellStyle name="一般 4 7 2 2 2 2" xfId="23980" xr:uid="{00000000-0005-0000-0000-00009D460000}"/>
    <cellStyle name="一般 4 7 2 2 3" xfId="12547" xr:uid="{00000000-0005-0000-0000-00009E460000}"/>
    <cellStyle name="一般 4 7 2 2 3 2" xfId="29165" xr:uid="{00000000-0005-0000-0000-00009F460000}"/>
    <cellStyle name="一般 4 7 2 2 4" xfId="18795" xr:uid="{00000000-0005-0000-0000-0000A0460000}"/>
    <cellStyle name="一般 4 7 2 2 5" xfId="34356" xr:uid="{00000000-0005-0000-0000-0000A1460000}"/>
    <cellStyle name="一般 4 7 2 3" xfId="2332" xr:uid="{00000000-0005-0000-0000-0000A2460000}"/>
    <cellStyle name="一般 4 7 2 3 2" xfId="8422" xr:uid="{00000000-0005-0000-0000-0000A3460000}"/>
    <cellStyle name="一般 4 7 2 3 2 2" xfId="25040" xr:uid="{00000000-0005-0000-0000-0000A4460000}"/>
    <cellStyle name="一般 4 7 2 3 3" xfId="13607" xr:uid="{00000000-0005-0000-0000-0000A5460000}"/>
    <cellStyle name="一般 4 7 2 3 3 2" xfId="30225" xr:uid="{00000000-0005-0000-0000-0000A6460000}"/>
    <cellStyle name="一般 4 7 2 3 4" xfId="19855" xr:uid="{00000000-0005-0000-0000-0000A7460000}"/>
    <cellStyle name="一般 4 7 2 3 5" xfId="35416" xr:uid="{00000000-0005-0000-0000-0000A8460000}"/>
    <cellStyle name="一般 4 7 2 4" xfId="3392" xr:uid="{00000000-0005-0000-0000-0000A9460000}"/>
    <cellStyle name="一般 4 7 2 4 2" xfId="9482" xr:uid="{00000000-0005-0000-0000-0000AA460000}"/>
    <cellStyle name="一般 4 7 2 4 2 2" xfId="26100" xr:uid="{00000000-0005-0000-0000-0000AB460000}"/>
    <cellStyle name="一般 4 7 2 4 3" xfId="14667" xr:uid="{00000000-0005-0000-0000-0000AC460000}"/>
    <cellStyle name="一般 4 7 2 4 3 2" xfId="31285" xr:uid="{00000000-0005-0000-0000-0000AD460000}"/>
    <cellStyle name="一般 4 7 2 4 4" xfId="20915" xr:uid="{00000000-0005-0000-0000-0000AE460000}"/>
    <cellStyle name="一般 4 7 2 4 5" xfId="36476" xr:uid="{00000000-0005-0000-0000-0000AF460000}"/>
    <cellStyle name="一般 4 7 2 5" xfId="4452" xr:uid="{00000000-0005-0000-0000-0000B0460000}"/>
    <cellStyle name="一般 4 7 2 5 2" xfId="10542" xr:uid="{00000000-0005-0000-0000-0000B1460000}"/>
    <cellStyle name="一般 4 7 2 5 2 2" xfId="27160" xr:uid="{00000000-0005-0000-0000-0000B2460000}"/>
    <cellStyle name="一般 4 7 2 5 3" xfId="15727" xr:uid="{00000000-0005-0000-0000-0000B3460000}"/>
    <cellStyle name="一般 4 7 2 5 3 2" xfId="32345" xr:uid="{00000000-0005-0000-0000-0000B4460000}"/>
    <cellStyle name="一般 4 7 2 5 4" xfId="21975" xr:uid="{00000000-0005-0000-0000-0000B5460000}"/>
    <cellStyle name="一般 4 7 2 5 5" xfId="37536" xr:uid="{00000000-0005-0000-0000-0000B6460000}"/>
    <cellStyle name="一般 4 7 2 6" xfId="6302" xr:uid="{00000000-0005-0000-0000-0000B7460000}"/>
    <cellStyle name="一般 4 7 2 6 2" xfId="22920" xr:uid="{00000000-0005-0000-0000-0000B8460000}"/>
    <cellStyle name="一般 4 7 2 7" xfId="11487" xr:uid="{00000000-0005-0000-0000-0000B9460000}"/>
    <cellStyle name="一般 4 7 2 7 2" xfId="28105" xr:uid="{00000000-0005-0000-0000-0000BA460000}"/>
    <cellStyle name="一般 4 7 2 8" xfId="17723" xr:uid="{00000000-0005-0000-0000-0000BB460000}"/>
    <cellStyle name="一般 4 7 2 9" xfId="16793" xr:uid="{00000000-0005-0000-0000-0000BC460000}"/>
    <cellStyle name="一般 4 7 3" xfId="333" xr:uid="{00000000-0005-0000-0000-0000BD460000}"/>
    <cellStyle name="一般 4 7 3 10" xfId="33417" xr:uid="{00000000-0005-0000-0000-0000BE460000}"/>
    <cellStyle name="一般 4 7 3 2" xfId="1393" xr:uid="{00000000-0005-0000-0000-0000BF460000}"/>
    <cellStyle name="一般 4 7 3 2 2" xfId="7483" xr:uid="{00000000-0005-0000-0000-0000C0460000}"/>
    <cellStyle name="一般 4 7 3 2 2 2" xfId="24101" xr:uid="{00000000-0005-0000-0000-0000C1460000}"/>
    <cellStyle name="一般 4 7 3 2 3" xfId="12668" xr:uid="{00000000-0005-0000-0000-0000C2460000}"/>
    <cellStyle name="一般 4 7 3 2 3 2" xfId="29286" xr:uid="{00000000-0005-0000-0000-0000C3460000}"/>
    <cellStyle name="一般 4 7 3 2 4" xfId="18916" xr:uid="{00000000-0005-0000-0000-0000C4460000}"/>
    <cellStyle name="一般 4 7 3 2 5" xfId="34477" xr:uid="{00000000-0005-0000-0000-0000C5460000}"/>
    <cellStyle name="一般 4 7 3 3" xfId="2453" xr:uid="{00000000-0005-0000-0000-0000C6460000}"/>
    <cellStyle name="一般 4 7 3 3 2" xfId="8543" xr:uid="{00000000-0005-0000-0000-0000C7460000}"/>
    <cellStyle name="一般 4 7 3 3 2 2" xfId="25161" xr:uid="{00000000-0005-0000-0000-0000C8460000}"/>
    <cellStyle name="一般 4 7 3 3 3" xfId="13728" xr:uid="{00000000-0005-0000-0000-0000C9460000}"/>
    <cellStyle name="一般 4 7 3 3 3 2" xfId="30346" xr:uid="{00000000-0005-0000-0000-0000CA460000}"/>
    <cellStyle name="一般 4 7 3 3 4" xfId="19976" xr:uid="{00000000-0005-0000-0000-0000CB460000}"/>
    <cellStyle name="一般 4 7 3 3 5" xfId="35537" xr:uid="{00000000-0005-0000-0000-0000CC460000}"/>
    <cellStyle name="一般 4 7 3 4" xfId="3513" xr:uid="{00000000-0005-0000-0000-0000CD460000}"/>
    <cellStyle name="一般 4 7 3 4 2" xfId="9603" xr:uid="{00000000-0005-0000-0000-0000CE460000}"/>
    <cellStyle name="一般 4 7 3 4 2 2" xfId="26221" xr:uid="{00000000-0005-0000-0000-0000CF460000}"/>
    <cellStyle name="一般 4 7 3 4 3" xfId="14788" xr:uid="{00000000-0005-0000-0000-0000D0460000}"/>
    <cellStyle name="一般 4 7 3 4 3 2" xfId="31406" xr:uid="{00000000-0005-0000-0000-0000D1460000}"/>
    <cellStyle name="一般 4 7 3 4 4" xfId="21036" xr:uid="{00000000-0005-0000-0000-0000D2460000}"/>
    <cellStyle name="一般 4 7 3 4 5" xfId="36597" xr:uid="{00000000-0005-0000-0000-0000D3460000}"/>
    <cellStyle name="一般 4 7 3 5" xfId="4573" xr:uid="{00000000-0005-0000-0000-0000D4460000}"/>
    <cellStyle name="一般 4 7 3 5 2" xfId="10663" xr:uid="{00000000-0005-0000-0000-0000D5460000}"/>
    <cellStyle name="一般 4 7 3 5 2 2" xfId="27281" xr:uid="{00000000-0005-0000-0000-0000D6460000}"/>
    <cellStyle name="一般 4 7 3 5 3" xfId="15848" xr:uid="{00000000-0005-0000-0000-0000D7460000}"/>
    <cellStyle name="一般 4 7 3 5 3 2" xfId="32466" xr:uid="{00000000-0005-0000-0000-0000D8460000}"/>
    <cellStyle name="一般 4 7 3 5 4" xfId="22096" xr:uid="{00000000-0005-0000-0000-0000D9460000}"/>
    <cellStyle name="一般 4 7 3 5 5" xfId="37657" xr:uid="{00000000-0005-0000-0000-0000DA460000}"/>
    <cellStyle name="一般 4 7 3 6" xfId="6423" xr:uid="{00000000-0005-0000-0000-0000DB460000}"/>
    <cellStyle name="一般 4 7 3 6 2" xfId="23041" xr:uid="{00000000-0005-0000-0000-0000DC460000}"/>
    <cellStyle name="一般 4 7 3 7" xfId="11608" xr:uid="{00000000-0005-0000-0000-0000DD460000}"/>
    <cellStyle name="一般 4 7 3 7 2" xfId="28226" xr:uid="{00000000-0005-0000-0000-0000DE460000}"/>
    <cellStyle name="一般 4 7 3 8" xfId="17856" xr:uid="{00000000-0005-0000-0000-0000DF460000}"/>
    <cellStyle name="一般 4 7 3 9" xfId="16914" xr:uid="{00000000-0005-0000-0000-0000E0460000}"/>
    <cellStyle name="一般 4 7 4" xfId="457" xr:uid="{00000000-0005-0000-0000-0000E1460000}"/>
    <cellStyle name="一般 4 7 4 10" xfId="33541" xr:uid="{00000000-0005-0000-0000-0000E2460000}"/>
    <cellStyle name="一般 4 7 4 2" xfId="1517" xr:uid="{00000000-0005-0000-0000-0000E3460000}"/>
    <cellStyle name="一般 4 7 4 2 2" xfId="7607" xr:uid="{00000000-0005-0000-0000-0000E4460000}"/>
    <cellStyle name="一般 4 7 4 2 2 2" xfId="24225" xr:uid="{00000000-0005-0000-0000-0000E5460000}"/>
    <cellStyle name="一般 4 7 4 2 3" xfId="12792" xr:uid="{00000000-0005-0000-0000-0000E6460000}"/>
    <cellStyle name="一般 4 7 4 2 3 2" xfId="29410" xr:uid="{00000000-0005-0000-0000-0000E7460000}"/>
    <cellStyle name="一般 4 7 4 2 4" xfId="19040" xr:uid="{00000000-0005-0000-0000-0000E8460000}"/>
    <cellStyle name="一般 4 7 4 2 5" xfId="34601" xr:uid="{00000000-0005-0000-0000-0000E9460000}"/>
    <cellStyle name="一般 4 7 4 3" xfId="2577" xr:uid="{00000000-0005-0000-0000-0000EA460000}"/>
    <cellStyle name="一般 4 7 4 3 2" xfId="8667" xr:uid="{00000000-0005-0000-0000-0000EB460000}"/>
    <cellStyle name="一般 4 7 4 3 2 2" xfId="25285" xr:uid="{00000000-0005-0000-0000-0000EC460000}"/>
    <cellStyle name="一般 4 7 4 3 3" xfId="13852" xr:uid="{00000000-0005-0000-0000-0000ED460000}"/>
    <cellStyle name="一般 4 7 4 3 3 2" xfId="30470" xr:uid="{00000000-0005-0000-0000-0000EE460000}"/>
    <cellStyle name="一般 4 7 4 3 4" xfId="20100" xr:uid="{00000000-0005-0000-0000-0000EF460000}"/>
    <cellStyle name="一般 4 7 4 3 5" xfId="35661" xr:uid="{00000000-0005-0000-0000-0000F0460000}"/>
    <cellStyle name="一般 4 7 4 4" xfId="3637" xr:uid="{00000000-0005-0000-0000-0000F1460000}"/>
    <cellStyle name="一般 4 7 4 4 2" xfId="9727" xr:uid="{00000000-0005-0000-0000-0000F2460000}"/>
    <cellStyle name="一般 4 7 4 4 2 2" xfId="26345" xr:uid="{00000000-0005-0000-0000-0000F3460000}"/>
    <cellStyle name="一般 4 7 4 4 3" xfId="14912" xr:uid="{00000000-0005-0000-0000-0000F4460000}"/>
    <cellStyle name="一般 4 7 4 4 3 2" xfId="31530" xr:uid="{00000000-0005-0000-0000-0000F5460000}"/>
    <cellStyle name="一般 4 7 4 4 4" xfId="21160" xr:uid="{00000000-0005-0000-0000-0000F6460000}"/>
    <cellStyle name="一般 4 7 4 4 5" xfId="36721" xr:uid="{00000000-0005-0000-0000-0000F7460000}"/>
    <cellStyle name="一般 4 7 4 5" xfId="4697" xr:uid="{00000000-0005-0000-0000-0000F8460000}"/>
    <cellStyle name="一般 4 7 4 5 2" xfId="10787" xr:uid="{00000000-0005-0000-0000-0000F9460000}"/>
    <cellStyle name="一般 4 7 4 5 2 2" xfId="27405" xr:uid="{00000000-0005-0000-0000-0000FA460000}"/>
    <cellStyle name="一般 4 7 4 5 3" xfId="15972" xr:uid="{00000000-0005-0000-0000-0000FB460000}"/>
    <cellStyle name="一般 4 7 4 5 3 2" xfId="32590" xr:uid="{00000000-0005-0000-0000-0000FC460000}"/>
    <cellStyle name="一般 4 7 4 5 4" xfId="22220" xr:uid="{00000000-0005-0000-0000-0000FD460000}"/>
    <cellStyle name="一般 4 7 4 5 5" xfId="37781" xr:uid="{00000000-0005-0000-0000-0000FE460000}"/>
    <cellStyle name="一般 4 7 4 6" xfId="6547" xr:uid="{00000000-0005-0000-0000-0000FF460000}"/>
    <cellStyle name="一般 4 7 4 6 2" xfId="23165" xr:uid="{00000000-0005-0000-0000-000000470000}"/>
    <cellStyle name="一般 4 7 4 7" xfId="11732" xr:uid="{00000000-0005-0000-0000-000001470000}"/>
    <cellStyle name="一般 4 7 4 7 2" xfId="28350" xr:uid="{00000000-0005-0000-0000-000002470000}"/>
    <cellStyle name="一般 4 7 4 8" xfId="17980" xr:uid="{00000000-0005-0000-0000-000003470000}"/>
    <cellStyle name="一般 4 7 4 9" xfId="17038" xr:uid="{00000000-0005-0000-0000-000004470000}"/>
    <cellStyle name="一般 4 7 5" xfId="575" xr:uid="{00000000-0005-0000-0000-000005470000}"/>
    <cellStyle name="一般 4 7 5 10" xfId="33659" xr:uid="{00000000-0005-0000-0000-000006470000}"/>
    <cellStyle name="一般 4 7 5 2" xfId="1635" xr:uid="{00000000-0005-0000-0000-000007470000}"/>
    <cellStyle name="一般 4 7 5 2 2" xfId="7725" xr:uid="{00000000-0005-0000-0000-000008470000}"/>
    <cellStyle name="一般 4 7 5 2 2 2" xfId="24343" xr:uid="{00000000-0005-0000-0000-000009470000}"/>
    <cellStyle name="一般 4 7 5 2 3" xfId="12910" xr:uid="{00000000-0005-0000-0000-00000A470000}"/>
    <cellStyle name="一般 4 7 5 2 3 2" xfId="29528" xr:uid="{00000000-0005-0000-0000-00000B470000}"/>
    <cellStyle name="一般 4 7 5 2 4" xfId="19158" xr:uid="{00000000-0005-0000-0000-00000C470000}"/>
    <cellStyle name="一般 4 7 5 2 5" xfId="34719" xr:uid="{00000000-0005-0000-0000-00000D470000}"/>
    <cellStyle name="一般 4 7 5 3" xfId="2695" xr:uid="{00000000-0005-0000-0000-00000E470000}"/>
    <cellStyle name="一般 4 7 5 3 2" xfId="8785" xr:uid="{00000000-0005-0000-0000-00000F470000}"/>
    <cellStyle name="一般 4 7 5 3 2 2" xfId="25403" xr:uid="{00000000-0005-0000-0000-000010470000}"/>
    <cellStyle name="一般 4 7 5 3 3" xfId="13970" xr:uid="{00000000-0005-0000-0000-000011470000}"/>
    <cellStyle name="一般 4 7 5 3 3 2" xfId="30588" xr:uid="{00000000-0005-0000-0000-000012470000}"/>
    <cellStyle name="一般 4 7 5 3 4" xfId="20218" xr:uid="{00000000-0005-0000-0000-000013470000}"/>
    <cellStyle name="一般 4 7 5 3 5" xfId="35779" xr:uid="{00000000-0005-0000-0000-000014470000}"/>
    <cellStyle name="一般 4 7 5 4" xfId="3755" xr:uid="{00000000-0005-0000-0000-000015470000}"/>
    <cellStyle name="一般 4 7 5 4 2" xfId="9845" xr:uid="{00000000-0005-0000-0000-000016470000}"/>
    <cellStyle name="一般 4 7 5 4 2 2" xfId="26463" xr:uid="{00000000-0005-0000-0000-000017470000}"/>
    <cellStyle name="一般 4 7 5 4 3" xfId="15030" xr:uid="{00000000-0005-0000-0000-000018470000}"/>
    <cellStyle name="一般 4 7 5 4 3 2" xfId="31648" xr:uid="{00000000-0005-0000-0000-000019470000}"/>
    <cellStyle name="一般 4 7 5 4 4" xfId="21278" xr:uid="{00000000-0005-0000-0000-00001A470000}"/>
    <cellStyle name="一般 4 7 5 4 5" xfId="36839" xr:uid="{00000000-0005-0000-0000-00001B470000}"/>
    <cellStyle name="一般 4 7 5 5" xfId="4815" xr:uid="{00000000-0005-0000-0000-00001C470000}"/>
    <cellStyle name="一般 4 7 5 5 2" xfId="10905" xr:uid="{00000000-0005-0000-0000-00001D470000}"/>
    <cellStyle name="一般 4 7 5 5 2 2" xfId="27523" xr:uid="{00000000-0005-0000-0000-00001E470000}"/>
    <cellStyle name="一般 4 7 5 5 3" xfId="16090" xr:uid="{00000000-0005-0000-0000-00001F470000}"/>
    <cellStyle name="一般 4 7 5 5 3 2" xfId="32708" xr:uid="{00000000-0005-0000-0000-000020470000}"/>
    <cellStyle name="一般 4 7 5 5 4" xfId="22338" xr:uid="{00000000-0005-0000-0000-000021470000}"/>
    <cellStyle name="一般 4 7 5 5 5" xfId="37899" xr:uid="{00000000-0005-0000-0000-000022470000}"/>
    <cellStyle name="一般 4 7 5 6" xfId="6665" xr:uid="{00000000-0005-0000-0000-000023470000}"/>
    <cellStyle name="一般 4 7 5 6 2" xfId="23283" xr:uid="{00000000-0005-0000-0000-000024470000}"/>
    <cellStyle name="一般 4 7 5 7" xfId="11850" xr:uid="{00000000-0005-0000-0000-000025470000}"/>
    <cellStyle name="一般 4 7 5 7 2" xfId="28468" xr:uid="{00000000-0005-0000-0000-000026470000}"/>
    <cellStyle name="一般 4 7 5 8" xfId="18098" xr:uid="{00000000-0005-0000-0000-000027470000}"/>
    <cellStyle name="一般 4 7 5 9" xfId="17156" xr:uid="{00000000-0005-0000-0000-000028470000}"/>
    <cellStyle name="一般 4 7 6" xfId="693" xr:uid="{00000000-0005-0000-0000-000029470000}"/>
    <cellStyle name="一般 4 7 6 10" xfId="33777" xr:uid="{00000000-0005-0000-0000-00002A470000}"/>
    <cellStyle name="一般 4 7 6 2" xfId="1753" xr:uid="{00000000-0005-0000-0000-00002B470000}"/>
    <cellStyle name="一般 4 7 6 2 2" xfId="7843" xr:uid="{00000000-0005-0000-0000-00002C470000}"/>
    <cellStyle name="一般 4 7 6 2 2 2" xfId="24461" xr:uid="{00000000-0005-0000-0000-00002D470000}"/>
    <cellStyle name="一般 4 7 6 2 3" xfId="13028" xr:uid="{00000000-0005-0000-0000-00002E470000}"/>
    <cellStyle name="一般 4 7 6 2 3 2" xfId="29646" xr:uid="{00000000-0005-0000-0000-00002F470000}"/>
    <cellStyle name="一般 4 7 6 2 4" xfId="19276" xr:uid="{00000000-0005-0000-0000-000030470000}"/>
    <cellStyle name="一般 4 7 6 2 5" xfId="34837" xr:uid="{00000000-0005-0000-0000-000031470000}"/>
    <cellStyle name="一般 4 7 6 3" xfId="2813" xr:uid="{00000000-0005-0000-0000-000032470000}"/>
    <cellStyle name="一般 4 7 6 3 2" xfId="8903" xr:uid="{00000000-0005-0000-0000-000033470000}"/>
    <cellStyle name="一般 4 7 6 3 2 2" xfId="25521" xr:uid="{00000000-0005-0000-0000-000034470000}"/>
    <cellStyle name="一般 4 7 6 3 3" xfId="14088" xr:uid="{00000000-0005-0000-0000-000035470000}"/>
    <cellStyle name="一般 4 7 6 3 3 2" xfId="30706" xr:uid="{00000000-0005-0000-0000-000036470000}"/>
    <cellStyle name="一般 4 7 6 3 4" xfId="20336" xr:uid="{00000000-0005-0000-0000-000037470000}"/>
    <cellStyle name="一般 4 7 6 3 5" xfId="35897" xr:uid="{00000000-0005-0000-0000-000038470000}"/>
    <cellStyle name="一般 4 7 6 4" xfId="3873" xr:uid="{00000000-0005-0000-0000-000039470000}"/>
    <cellStyle name="一般 4 7 6 4 2" xfId="9963" xr:uid="{00000000-0005-0000-0000-00003A470000}"/>
    <cellStyle name="一般 4 7 6 4 2 2" xfId="26581" xr:uid="{00000000-0005-0000-0000-00003B470000}"/>
    <cellStyle name="一般 4 7 6 4 3" xfId="15148" xr:uid="{00000000-0005-0000-0000-00003C470000}"/>
    <cellStyle name="一般 4 7 6 4 3 2" xfId="31766" xr:uid="{00000000-0005-0000-0000-00003D470000}"/>
    <cellStyle name="一般 4 7 6 4 4" xfId="21396" xr:uid="{00000000-0005-0000-0000-00003E470000}"/>
    <cellStyle name="一般 4 7 6 4 5" xfId="36957" xr:uid="{00000000-0005-0000-0000-00003F470000}"/>
    <cellStyle name="一般 4 7 6 5" xfId="4933" xr:uid="{00000000-0005-0000-0000-000040470000}"/>
    <cellStyle name="一般 4 7 6 5 2" xfId="11023" xr:uid="{00000000-0005-0000-0000-000041470000}"/>
    <cellStyle name="一般 4 7 6 5 2 2" xfId="27641" xr:uid="{00000000-0005-0000-0000-000042470000}"/>
    <cellStyle name="一般 4 7 6 5 3" xfId="16208" xr:uid="{00000000-0005-0000-0000-000043470000}"/>
    <cellStyle name="一般 4 7 6 5 3 2" xfId="32826" xr:uid="{00000000-0005-0000-0000-000044470000}"/>
    <cellStyle name="一般 4 7 6 5 4" xfId="22456" xr:uid="{00000000-0005-0000-0000-000045470000}"/>
    <cellStyle name="一般 4 7 6 5 5" xfId="38017" xr:uid="{00000000-0005-0000-0000-000046470000}"/>
    <cellStyle name="一般 4 7 6 6" xfId="6783" xr:uid="{00000000-0005-0000-0000-000047470000}"/>
    <cellStyle name="一般 4 7 6 6 2" xfId="23401" xr:uid="{00000000-0005-0000-0000-000048470000}"/>
    <cellStyle name="一般 4 7 6 7" xfId="11968" xr:uid="{00000000-0005-0000-0000-000049470000}"/>
    <cellStyle name="一般 4 7 6 7 2" xfId="28586" xr:uid="{00000000-0005-0000-0000-00004A470000}"/>
    <cellStyle name="一般 4 7 6 8" xfId="18216" xr:uid="{00000000-0005-0000-0000-00004B470000}"/>
    <cellStyle name="一般 4 7 6 9" xfId="17274" xr:uid="{00000000-0005-0000-0000-00004C470000}"/>
    <cellStyle name="一般 4 7 7" xfId="811" xr:uid="{00000000-0005-0000-0000-00004D470000}"/>
    <cellStyle name="一般 4 7 7 10" xfId="33895" xr:uid="{00000000-0005-0000-0000-00004E470000}"/>
    <cellStyle name="一般 4 7 7 2" xfId="1871" xr:uid="{00000000-0005-0000-0000-00004F470000}"/>
    <cellStyle name="一般 4 7 7 2 2" xfId="7961" xr:uid="{00000000-0005-0000-0000-000050470000}"/>
    <cellStyle name="一般 4 7 7 2 2 2" xfId="24579" xr:uid="{00000000-0005-0000-0000-000051470000}"/>
    <cellStyle name="一般 4 7 7 2 3" xfId="13146" xr:uid="{00000000-0005-0000-0000-000052470000}"/>
    <cellStyle name="一般 4 7 7 2 3 2" xfId="29764" xr:uid="{00000000-0005-0000-0000-000053470000}"/>
    <cellStyle name="一般 4 7 7 2 4" xfId="19394" xr:uid="{00000000-0005-0000-0000-000054470000}"/>
    <cellStyle name="一般 4 7 7 2 5" xfId="34955" xr:uid="{00000000-0005-0000-0000-000055470000}"/>
    <cellStyle name="一般 4 7 7 3" xfId="2931" xr:uid="{00000000-0005-0000-0000-000056470000}"/>
    <cellStyle name="一般 4 7 7 3 2" xfId="9021" xr:uid="{00000000-0005-0000-0000-000057470000}"/>
    <cellStyle name="一般 4 7 7 3 2 2" xfId="25639" xr:uid="{00000000-0005-0000-0000-000058470000}"/>
    <cellStyle name="一般 4 7 7 3 3" xfId="14206" xr:uid="{00000000-0005-0000-0000-000059470000}"/>
    <cellStyle name="一般 4 7 7 3 3 2" xfId="30824" xr:uid="{00000000-0005-0000-0000-00005A470000}"/>
    <cellStyle name="一般 4 7 7 3 4" xfId="20454" xr:uid="{00000000-0005-0000-0000-00005B470000}"/>
    <cellStyle name="一般 4 7 7 3 5" xfId="36015" xr:uid="{00000000-0005-0000-0000-00005C470000}"/>
    <cellStyle name="一般 4 7 7 4" xfId="3991" xr:uid="{00000000-0005-0000-0000-00005D470000}"/>
    <cellStyle name="一般 4 7 7 4 2" xfId="10081" xr:uid="{00000000-0005-0000-0000-00005E470000}"/>
    <cellStyle name="一般 4 7 7 4 2 2" xfId="26699" xr:uid="{00000000-0005-0000-0000-00005F470000}"/>
    <cellStyle name="一般 4 7 7 4 3" xfId="15266" xr:uid="{00000000-0005-0000-0000-000060470000}"/>
    <cellStyle name="一般 4 7 7 4 3 2" xfId="31884" xr:uid="{00000000-0005-0000-0000-000061470000}"/>
    <cellStyle name="一般 4 7 7 4 4" xfId="21514" xr:uid="{00000000-0005-0000-0000-000062470000}"/>
    <cellStyle name="一般 4 7 7 4 5" xfId="37075" xr:uid="{00000000-0005-0000-0000-000063470000}"/>
    <cellStyle name="一般 4 7 7 5" xfId="5051" xr:uid="{00000000-0005-0000-0000-000064470000}"/>
    <cellStyle name="一般 4 7 7 5 2" xfId="11141" xr:uid="{00000000-0005-0000-0000-000065470000}"/>
    <cellStyle name="一般 4 7 7 5 2 2" xfId="27759" xr:uid="{00000000-0005-0000-0000-000066470000}"/>
    <cellStyle name="一般 4 7 7 5 3" xfId="16326" xr:uid="{00000000-0005-0000-0000-000067470000}"/>
    <cellStyle name="一般 4 7 7 5 3 2" xfId="32944" xr:uid="{00000000-0005-0000-0000-000068470000}"/>
    <cellStyle name="一般 4 7 7 5 4" xfId="22574" xr:uid="{00000000-0005-0000-0000-000069470000}"/>
    <cellStyle name="一般 4 7 7 5 5" xfId="38135" xr:uid="{00000000-0005-0000-0000-00006A470000}"/>
    <cellStyle name="一般 4 7 7 6" xfId="6901" xr:uid="{00000000-0005-0000-0000-00006B470000}"/>
    <cellStyle name="一般 4 7 7 6 2" xfId="23519" xr:uid="{00000000-0005-0000-0000-00006C470000}"/>
    <cellStyle name="一般 4 7 7 7" xfId="12086" xr:uid="{00000000-0005-0000-0000-00006D470000}"/>
    <cellStyle name="一般 4 7 7 7 2" xfId="28704" xr:uid="{00000000-0005-0000-0000-00006E470000}"/>
    <cellStyle name="一般 4 7 7 8" xfId="18334" xr:uid="{00000000-0005-0000-0000-00006F470000}"/>
    <cellStyle name="一般 4 7 7 9" xfId="17392" xr:uid="{00000000-0005-0000-0000-000070470000}"/>
    <cellStyle name="一般 4 7 8" xfId="929" xr:uid="{00000000-0005-0000-0000-000071470000}"/>
    <cellStyle name="一般 4 7 8 10" xfId="34013" xr:uid="{00000000-0005-0000-0000-000072470000}"/>
    <cellStyle name="一般 4 7 8 2" xfId="1989" xr:uid="{00000000-0005-0000-0000-000073470000}"/>
    <cellStyle name="一般 4 7 8 2 2" xfId="8079" xr:uid="{00000000-0005-0000-0000-000074470000}"/>
    <cellStyle name="一般 4 7 8 2 2 2" xfId="24697" xr:uid="{00000000-0005-0000-0000-000075470000}"/>
    <cellStyle name="一般 4 7 8 2 3" xfId="13264" xr:uid="{00000000-0005-0000-0000-000076470000}"/>
    <cellStyle name="一般 4 7 8 2 3 2" xfId="29882" xr:uid="{00000000-0005-0000-0000-000077470000}"/>
    <cellStyle name="一般 4 7 8 2 4" xfId="19512" xr:uid="{00000000-0005-0000-0000-000078470000}"/>
    <cellStyle name="一般 4 7 8 2 5" xfId="35073" xr:uid="{00000000-0005-0000-0000-000079470000}"/>
    <cellStyle name="一般 4 7 8 3" xfId="3049" xr:uid="{00000000-0005-0000-0000-00007A470000}"/>
    <cellStyle name="一般 4 7 8 3 2" xfId="9139" xr:uid="{00000000-0005-0000-0000-00007B470000}"/>
    <cellStyle name="一般 4 7 8 3 2 2" xfId="25757" xr:uid="{00000000-0005-0000-0000-00007C470000}"/>
    <cellStyle name="一般 4 7 8 3 3" xfId="14324" xr:uid="{00000000-0005-0000-0000-00007D470000}"/>
    <cellStyle name="一般 4 7 8 3 3 2" xfId="30942" xr:uid="{00000000-0005-0000-0000-00007E470000}"/>
    <cellStyle name="一般 4 7 8 3 4" xfId="20572" xr:uid="{00000000-0005-0000-0000-00007F470000}"/>
    <cellStyle name="一般 4 7 8 3 5" xfId="36133" xr:uid="{00000000-0005-0000-0000-000080470000}"/>
    <cellStyle name="一般 4 7 8 4" xfId="4109" xr:uid="{00000000-0005-0000-0000-000081470000}"/>
    <cellStyle name="一般 4 7 8 4 2" xfId="10199" xr:uid="{00000000-0005-0000-0000-000082470000}"/>
    <cellStyle name="一般 4 7 8 4 2 2" xfId="26817" xr:uid="{00000000-0005-0000-0000-000083470000}"/>
    <cellStyle name="一般 4 7 8 4 3" xfId="15384" xr:uid="{00000000-0005-0000-0000-000084470000}"/>
    <cellStyle name="一般 4 7 8 4 3 2" xfId="32002" xr:uid="{00000000-0005-0000-0000-000085470000}"/>
    <cellStyle name="一般 4 7 8 4 4" xfId="21632" xr:uid="{00000000-0005-0000-0000-000086470000}"/>
    <cellStyle name="一般 4 7 8 4 5" xfId="37193" xr:uid="{00000000-0005-0000-0000-000087470000}"/>
    <cellStyle name="一般 4 7 8 5" xfId="5169" xr:uid="{00000000-0005-0000-0000-000088470000}"/>
    <cellStyle name="一般 4 7 8 5 2" xfId="11259" xr:uid="{00000000-0005-0000-0000-000089470000}"/>
    <cellStyle name="一般 4 7 8 5 2 2" xfId="27877" xr:uid="{00000000-0005-0000-0000-00008A470000}"/>
    <cellStyle name="一般 4 7 8 5 3" xfId="16444" xr:uid="{00000000-0005-0000-0000-00008B470000}"/>
    <cellStyle name="一般 4 7 8 5 3 2" xfId="33062" xr:uid="{00000000-0005-0000-0000-00008C470000}"/>
    <cellStyle name="一般 4 7 8 5 4" xfId="22692" xr:uid="{00000000-0005-0000-0000-00008D470000}"/>
    <cellStyle name="一般 4 7 8 5 5" xfId="38253" xr:uid="{00000000-0005-0000-0000-00008E470000}"/>
    <cellStyle name="一般 4 7 8 6" xfId="7019" xr:uid="{00000000-0005-0000-0000-00008F470000}"/>
    <cellStyle name="一般 4 7 8 6 2" xfId="23637" xr:uid="{00000000-0005-0000-0000-000090470000}"/>
    <cellStyle name="一般 4 7 8 7" xfId="12204" xr:uid="{00000000-0005-0000-0000-000091470000}"/>
    <cellStyle name="一般 4 7 8 7 2" xfId="28822" xr:uid="{00000000-0005-0000-0000-000092470000}"/>
    <cellStyle name="一般 4 7 8 8" xfId="18452" xr:uid="{00000000-0005-0000-0000-000093470000}"/>
    <cellStyle name="一般 4 7 8 9" xfId="17510" xr:uid="{00000000-0005-0000-0000-000094470000}"/>
    <cellStyle name="一般 4 7 9" xfId="1154" xr:uid="{00000000-0005-0000-0000-000095470000}"/>
    <cellStyle name="一般 4 7 9 2" xfId="2214" xr:uid="{00000000-0005-0000-0000-000096470000}"/>
    <cellStyle name="一般 4 7 9 2 2" xfId="8304" xr:uid="{00000000-0005-0000-0000-000097470000}"/>
    <cellStyle name="一般 4 7 9 2 2 2" xfId="24922" xr:uid="{00000000-0005-0000-0000-000098470000}"/>
    <cellStyle name="一般 4 7 9 2 3" xfId="13489" xr:uid="{00000000-0005-0000-0000-000099470000}"/>
    <cellStyle name="一般 4 7 9 2 3 2" xfId="30107" xr:uid="{00000000-0005-0000-0000-00009A470000}"/>
    <cellStyle name="一般 4 7 9 2 4" xfId="19737" xr:uid="{00000000-0005-0000-0000-00009B470000}"/>
    <cellStyle name="一般 4 7 9 2 5" xfId="35298" xr:uid="{00000000-0005-0000-0000-00009C470000}"/>
    <cellStyle name="一般 4 7 9 3" xfId="3274" xr:uid="{00000000-0005-0000-0000-00009D470000}"/>
    <cellStyle name="一般 4 7 9 3 2" xfId="9364" xr:uid="{00000000-0005-0000-0000-00009E470000}"/>
    <cellStyle name="一般 4 7 9 3 2 2" xfId="25982" xr:uid="{00000000-0005-0000-0000-00009F470000}"/>
    <cellStyle name="一般 4 7 9 3 3" xfId="14549" xr:uid="{00000000-0005-0000-0000-0000A0470000}"/>
    <cellStyle name="一般 4 7 9 3 3 2" xfId="31167" xr:uid="{00000000-0005-0000-0000-0000A1470000}"/>
    <cellStyle name="一般 4 7 9 3 4" xfId="20797" xr:uid="{00000000-0005-0000-0000-0000A2470000}"/>
    <cellStyle name="一般 4 7 9 3 5" xfId="36358" xr:uid="{00000000-0005-0000-0000-0000A3470000}"/>
    <cellStyle name="一般 4 7 9 4" xfId="4334" xr:uid="{00000000-0005-0000-0000-0000A4470000}"/>
    <cellStyle name="一般 4 7 9 4 2" xfId="10424" xr:uid="{00000000-0005-0000-0000-0000A5470000}"/>
    <cellStyle name="一般 4 7 9 4 2 2" xfId="27042" xr:uid="{00000000-0005-0000-0000-0000A6470000}"/>
    <cellStyle name="一般 4 7 9 4 3" xfId="15609" xr:uid="{00000000-0005-0000-0000-0000A7470000}"/>
    <cellStyle name="一般 4 7 9 4 3 2" xfId="32227" xr:uid="{00000000-0005-0000-0000-0000A8470000}"/>
    <cellStyle name="一般 4 7 9 4 4" xfId="21857" xr:uid="{00000000-0005-0000-0000-0000A9470000}"/>
    <cellStyle name="一般 4 7 9 4 5" xfId="37418" xr:uid="{00000000-0005-0000-0000-0000AA470000}"/>
    <cellStyle name="一般 4 7 9 5" xfId="7244" xr:uid="{00000000-0005-0000-0000-0000AB470000}"/>
    <cellStyle name="一般 4 7 9 5 2" xfId="23862" xr:uid="{00000000-0005-0000-0000-0000AC470000}"/>
    <cellStyle name="一般 4 7 9 6" xfId="12429" xr:uid="{00000000-0005-0000-0000-0000AD470000}"/>
    <cellStyle name="一般 4 7 9 6 2" xfId="29047" xr:uid="{00000000-0005-0000-0000-0000AE470000}"/>
    <cellStyle name="一般 4 7 9 7" xfId="18677" xr:uid="{00000000-0005-0000-0000-0000AF470000}"/>
    <cellStyle name="一般 4 7 9 8" xfId="16675" xr:uid="{00000000-0005-0000-0000-0000B0470000}"/>
    <cellStyle name="一般 4 7 9 9" xfId="34238" xr:uid="{00000000-0005-0000-0000-0000B1470000}"/>
    <cellStyle name="一般 4 8" xfId="118" xr:uid="{00000000-0005-0000-0000-0000B2470000}"/>
    <cellStyle name="一般 4 8 10" xfId="1071" xr:uid="{00000000-0005-0000-0000-0000B3470000}"/>
    <cellStyle name="一般 4 8 10 2" xfId="7161" xr:uid="{00000000-0005-0000-0000-0000B4470000}"/>
    <cellStyle name="一般 4 8 10 2 2" xfId="23779" xr:uid="{00000000-0005-0000-0000-0000B5470000}"/>
    <cellStyle name="一般 4 8 10 3" xfId="12346" xr:uid="{00000000-0005-0000-0000-0000B6470000}"/>
    <cellStyle name="一般 4 8 10 3 2" xfId="28964" xr:uid="{00000000-0005-0000-0000-0000B7470000}"/>
    <cellStyle name="一般 4 8 10 4" xfId="18594" xr:uid="{00000000-0005-0000-0000-0000B8470000}"/>
    <cellStyle name="一般 4 8 10 5" xfId="34155" xr:uid="{00000000-0005-0000-0000-0000B9470000}"/>
    <cellStyle name="一般 4 8 11" xfId="2131" xr:uid="{00000000-0005-0000-0000-0000BA470000}"/>
    <cellStyle name="一般 4 8 11 2" xfId="8221" xr:uid="{00000000-0005-0000-0000-0000BB470000}"/>
    <cellStyle name="一般 4 8 11 2 2" xfId="24839" xr:uid="{00000000-0005-0000-0000-0000BC470000}"/>
    <cellStyle name="一般 4 8 11 3" xfId="13406" xr:uid="{00000000-0005-0000-0000-0000BD470000}"/>
    <cellStyle name="一般 4 8 11 3 2" xfId="30024" xr:uid="{00000000-0005-0000-0000-0000BE470000}"/>
    <cellStyle name="一般 4 8 11 4" xfId="19654" xr:uid="{00000000-0005-0000-0000-0000BF470000}"/>
    <cellStyle name="一般 4 8 11 5" xfId="35215" xr:uid="{00000000-0005-0000-0000-0000C0470000}"/>
    <cellStyle name="一般 4 8 12" xfId="3191" xr:uid="{00000000-0005-0000-0000-0000C1470000}"/>
    <cellStyle name="一般 4 8 12 2" xfId="9281" xr:uid="{00000000-0005-0000-0000-0000C2470000}"/>
    <cellStyle name="一般 4 8 12 2 2" xfId="25899" xr:uid="{00000000-0005-0000-0000-0000C3470000}"/>
    <cellStyle name="一般 4 8 12 3" xfId="14466" xr:uid="{00000000-0005-0000-0000-0000C4470000}"/>
    <cellStyle name="一般 4 8 12 3 2" xfId="31084" xr:uid="{00000000-0005-0000-0000-0000C5470000}"/>
    <cellStyle name="一般 4 8 12 4" xfId="20714" xr:uid="{00000000-0005-0000-0000-0000C6470000}"/>
    <cellStyle name="一般 4 8 12 5" xfId="36275" xr:uid="{00000000-0005-0000-0000-0000C7470000}"/>
    <cellStyle name="一般 4 8 13" xfId="4251" xr:uid="{00000000-0005-0000-0000-0000C8470000}"/>
    <cellStyle name="一般 4 8 13 2" xfId="10341" xr:uid="{00000000-0005-0000-0000-0000C9470000}"/>
    <cellStyle name="一般 4 8 13 2 2" xfId="26959" xr:uid="{00000000-0005-0000-0000-0000CA470000}"/>
    <cellStyle name="一般 4 8 13 3" xfId="15526" xr:uid="{00000000-0005-0000-0000-0000CB470000}"/>
    <cellStyle name="一般 4 8 13 3 2" xfId="32144" xr:uid="{00000000-0005-0000-0000-0000CC470000}"/>
    <cellStyle name="一般 4 8 13 4" xfId="21774" xr:uid="{00000000-0005-0000-0000-0000CD470000}"/>
    <cellStyle name="一般 4 8 13 5" xfId="37335" xr:uid="{00000000-0005-0000-0000-0000CE470000}"/>
    <cellStyle name="一般 4 8 14" xfId="6208" xr:uid="{00000000-0005-0000-0000-0000CF470000}"/>
    <cellStyle name="一般 4 8 14 2" xfId="22826" xr:uid="{00000000-0005-0000-0000-0000D0470000}"/>
    <cellStyle name="一般 4 8 15" xfId="11393" xr:uid="{00000000-0005-0000-0000-0000D1470000}"/>
    <cellStyle name="一般 4 8 15 2" xfId="28011" xr:uid="{00000000-0005-0000-0000-0000D2470000}"/>
    <cellStyle name="一般 4 8 16" xfId="17629" xr:uid="{00000000-0005-0000-0000-0000D3470000}"/>
    <cellStyle name="一般 4 8 17" xfId="16592" xr:uid="{00000000-0005-0000-0000-0000D4470000}"/>
    <cellStyle name="一般 4 8 18" xfId="33202" xr:uid="{00000000-0005-0000-0000-0000D5470000}"/>
    <cellStyle name="一般 4 8 2" xfId="236" xr:uid="{00000000-0005-0000-0000-0000D6470000}"/>
    <cellStyle name="一般 4 8 2 10" xfId="33320" xr:uid="{00000000-0005-0000-0000-0000D7470000}"/>
    <cellStyle name="一般 4 8 2 2" xfId="1296" xr:uid="{00000000-0005-0000-0000-0000D8470000}"/>
    <cellStyle name="一般 4 8 2 2 2" xfId="7386" xr:uid="{00000000-0005-0000-0000-0000D9470000}"/>
    <cellStyle name="一般 4 8 2 2 2 2" xfId="24004" xr:uid="{00000000-0005-0000-0000-0000DA470000}"/>
    <cellStyle name="一般 4 8 2 2 3" xfId="12571" xr:uid="{00000000-0005-0000-0000-0000DB470000}"/>
    <cellStyle name="一般 4 8 2 2 3 2" xfId="29189" xr:uid="{00000000-0005-0000-0000-0000DC470000}"/>
    <cellStyle name="一般 4 8 2 2 4" xfId="18819" xr:uid="{00000000-0005-0000-0000-0000DD470000}"/>
    <cellStyle name="一般 4 8 2 2 5" xfId="34380" xr:uid="{00000000-0005-0000-0000-0000DE470000}"/>
    <cellStyle name="一般 4 8 2 3" xfId="2356" xr:uid="{00000000-0005-0000-0000-0000DF470000}"/>
    <cellStyle name="一般 4 8 2 3 2" xfId="8446" xr:uid="{00000000-0005-0000-0000-0000E0470000}"/>
    <cellStyle name="一般 4 8 2 3 2 2" xfId="25064" xr:uid="{00000000-0005-0000-0000-0000E1470000}"/>
    <cellStyle name="一般 4 8 2 3 3" xfId="13631" xr:uid="{00000000-0005-0000-0000-0000E2470000}"/>
    <cellStyle name="一般 4 8 2 3 3 2" xfId="30249" xr:uid="{00000000-0005-0000-0000-0000E3470000}"/>
    <cellStyle name="一般 4 8 2 3 4" xfId="19879" xr:uid="{00000000-0005-0000-0000-0000E4470000}"/>
    <cellStyle name="一般 4 8 2 3 5" xfId="35440" xr:uid="{00000000-0005-0000-0000-0000E5470000}"/>
    <cellStyle name="一般 4 8 2 4" xfId="3416" xr:uid="{00000000-0005-0000-0000-0000E6470000}"/>
    <cellStyle name="一般 4 8 2 4 2" xfId="9506" xr:uid="{00000000-0005-0000-0000-0000E7470000}"/>
    <cellStyle name="一般 4 8 2 4 2 2" xfId="26124" xr:uid="{00000000-0005-0000-0000-0000E8470000}"/>
    <cellStyle name="一般 4 8 2 4 3" xfId="14691" xr:uid="{00000000-0005-0000-0000-0000E9470000}"/>
    <cellStyle name="一般 4 8 2 4 3 2" xfId="31309" xr:uid="{00000000-0005-0000-0000-0000EA470000}"/>
    <cellStyle name="一般 4 8 2 4 4" xfId="20939" xr:uid="{00000000-0005-0000-0000-0000EB470000}"/>
    <cellStyle name="一般 4 8 2 4 5" xfId="36500" xr:uid="{00000000-0005-0000-0000-0000EC470000}"/>
    <cellStyle name="一般 4 8 2 5" xfId="4476" xr:uid="{00000000-0005-0000-0000-0000ED470000}"/>
    <cellStyle name="一般 4 8 2 5 2" xfId="10566" xr:uid="{00000000-0005-0000-0000-0000EE470000}"/>
    <cellStyle name="一般 4 8 2 5 2 2" xfId="27184" xr:uid="{00000000-0005-0000-0000-0000EF470000}"/>
    <cellStyle name="一般 4 8 2 5 3" xfId="15751" xr:uid="{00000000-0005-0000-0000-0000F0470000}"/>
    <cellStyle name="一般 4 8 2 5 3 2" xfId="32369" xr:uid="{00000000-0005-0000-0000-0000F1470000}"/>
    <cellStyle name="一般 4 8 2 5 4" xfId="21999" xr:uid="{00000000-0005-0000-0000-0000F2470000}"/>
    <cellStyle name="一般 4 8 2 5 5" xfId="37560" xr:uid="{00000000-0005-0000-0000-0000F3470000}"/>
    <cellStyle name="一般 4 8 2 6" xfId="6326" xr:uid="{00000000-0005-0000-0000-0000F4470000}"/>
    <cellStyle name="一般 4 8 2 6 2" xfId="22944" xr:uid="{00000000-0005-0000-0000-0000F5470000}"/>
    <cellStyle name="一般 4 8 2 7" xfId="11511" xr:uid="{00000000-0005-0000-0000-0000F6470000}"/>
    <cellStyle name="一般 4 8 2 7 2" xfId="28129" xr:uid="{00000000-0005-0000-0000-0000F7470000}"/>
    <cellStyle name="一般 4 8 2 8" xfId="17747" xr:uid="{00000000-0005-0000-0000-0000F8470000}"/>
    <cellStyle name="一般 4 8 2 9" xfId="16817" xr:uid="{00000000-0005-0000-0000-0000F9470000}"/>
    <cellStyle name="一般 4 8 3" xfId="357" xr:uid="{00000000-0005-0000-0000-0000FA470000}"/>
    <cellStyle name="一般 4 8 3 10" xfId="33441" xr:uid="{00000000-0005-0000-0000-0000FB470000}"/>
    <cellStyle name="一般 4 8 3 2" xfId="1417" xr:uid="{00000000-0005-0000-0000-0000FC470000}"/>
    <cellStyle name="一般 4 8 3 2 2" xfId="7507" xr:uid="{00000000-0005-0000-0000-0000FD470000}"/>
    <cellStyle name="一般 4 8 3 2 2 2" xfId="24125" xr:uid="{00000000-0005-0000-0000-0000FE470000}"/>
    <cellStyle name="一般 4 8 3 2 3" xfId="12692" xr:uid="{00000000-0005-0000-0000-0000FF470000}"/>
    <cellStyle name="一般 4 8 3 2 3 2" xfId="29310" xr:uid="{00000000-0005-0000-0000-000000480000}"/>
    <cellStyle name="一般 4 8 3 2 4" xfId="18940" xr:uid="{00000000-0005-0000-0000-000001480000}"/>
    <cellStyle name="一般 4 8 3 2 5" xfId="34501" xr:uid="{00000000-0005-0000-0000-000002480000}"/>
    <cellStyle name="一般 4 8 3 3" xfId="2477" xr:uid="{00000000-0005-0000-0000-000003480000}"/>
    <cellStyle name="一般 4 8 3 3 2" xfId="8567" xr:uid="{00000000-0005-0000-0000-000004480000}"/>
    <cellStyle name="一般 4 8 3 3 2 2" xfId="25185" xr:uid="{00000000-0005-0000-0000-000005480000}"/>
    <cellStyle name="一般 4 8 3 3 3" xfId="13752" xr:uid="{00000000-0005-0000-0000-000006480000}"/>
    <cellStyle name="一般 4 8 3 3 3 2" xfId="30370" xr:uid="{00000000-0005-0000-0000-000007480000}"/>
    <cellStyle name="一般 4 8 3 3 4" xfId="20000" xr:uid="{00000000-0005-0000-0000-000008480000}"/>
    <cellStyle name="一般 4 8 3 3 5" xfId="35561" xr:uid="{00000000-0005-0000-0000-000009480000}"/>
    <cellStyle name="一般 4 8 3 4" xfId="3537" xr:uid="{00000000-0005-0000-0000-00000A480000}"/>
    <cellStyle name="一般 4 8 3 4 2" xfId="9627" xr:uid="{00000000-0005-0000-0000-00000B480000}"/>
    <cellStyle name="一般 4 8 3 4 2 2" xfId="26245" xr:uid="{00000000-0005-0000-0000-00000C480000}"/>
    <cellStyle name="一般 4 8 3 4 3" xfId="14812" xr:uid="{00000000-0005-0000-0000-00000D480000}"/>
    <cellStyle name="一般 4 8 3 4 3 2" xfId="31430" xr:uid="{00000000-0005-0000-0000-00000E480000}"/>
    <cellStyle name="一般 4 8 3 4 4" xfId="21060" xr:uid="{00000000-0005-0000-0000-00000F480000}"/>
    <cellStyle name="一般 4 8 3 4 5" xfId="36621" xr:uid="{00000000-0005-0000-0000-000010480000}"/>
    <cellStyle name="一般 4 8 3 5" xfId="4597" xr:uid="{00000000-0005-0000-0000-000011480000}"/>
    <cellStyle name="一般 4 8 3 5 2" xfId="10687" xr:uid="{00000000-0005-0000-0000-000012480000}"/>
    <cellStyle name="一般 4 8 3 5 2 2" xfId="27305" xr:uid="{00000000-0005-0000-0000-000013480000}"/>
    <cellStyle name="一般 4 8 3 5 3" xfId="15872" xr:uid="{00000000-0005-0000-0000-000014480000}"/>
    <cellStyle name="一般 4 8 3 5 3 2" xfId="32490" xr:uid="{00000000-0005-0000-0000-000015480000}"/>
    <cellStyle name="一般 4 8 3 5 4" xfId="22120" xr:uid="{00000000-0005-0000-0000-000016480000}"/>
    <cellStyle name="一般 4 8 3 5 5" xfId="37681" xr:uid="{00000000-0005-0000-0000-000017480000}"/>
    <cellStyle name="一般 4 8 3 6" xfId="6447" xr:uid="{00000000-0005-0000-0000-000018480000}"/>
    <cellStyle name="一般 4 8 3 6 2" xfId="23065" xr:uid="{00000000-0005-0000-0000-000019480000}"/>
    <cellStyle name="一般 4 8 3 7" xfId="11632" xr:uid="{00000000-0005-0000-0000-00001A480000}"/>
    <cellStyle name="一般 4 8 3 7 2" xfId="28250" xr:uid="{00000000-0005-0000-0000-00001B480000}"/>
    <cellStyle name="一般 4 8 3 8" xfId="17880" xr:uid="{00000000-0005-0000-0000-00001C480000}"/>
    <cellStyle name="一般 4 8 3 9" xfId="16938" xr:uid="{00000000-0005-0000-0000-00001D480000}"/>
    <cellStyle name="一般 4 8 4" xfId="481" xr:uid="{00000000-0005-0000-0000-00001E480000}"/>
    <cellStyle name="一般 4 8 4 10" xfId="33565" xr:uid="{00000000-0005-0000-0000-00001F480000}"/>
    <cellStyle name="一般 4 8 4 2" xfId="1541" xr:uid="{00000000-0005-0000-0000-000020480000}"/>
    <cellStyle name="一般 4 8 4 2 2" xfId="7631" xr:uid="{00000000-0005-0000-0000-000021480000}"/>
    <cellStyle name="一般 4 8 4 2 2 2" xfId="24249" xr:uid="{00000000-0005-0000-0000-000022480000}"/>
    <cellStyle name="一般 4 8 4 2 3" xfId="12816" xr:uid="{00000000-0005-0000-0000-000023480000}"/>
    <cellStyle name="一般 4 8 4 2 3 2" xfId="29434" xr:uid="{00000000-0005-0000-0000-000024480000}"/>
    <cellStyle name="一般 4 8 4 2 4" xfId="19064" xr:uid="{00000000-0005-0000-0000-000025480000}"/>
    <cellStyle name="一般 4 8 4 2 5" xfId="34625" xr:uid="{00000000-0005-0000-0000-000026480000}"/>
    <cellStyle name="一般 4 8 4 3" xfId="2601" xr:uid="{00000000-0005-0000-0000-000027480000}"/>
    <cellStyle name="一般 4 8 4 3 2" xfId="8691" xr:uid="{00000000-0005-0000-0000-000028480000}"/>
    <cellStyle name="一般 4 8 4 3 2 2" xfId="25309" xr:uid="{00000000-0005-0000-0000-000029480000}"/>
    <cellStyle name="一般 4 8 4 3 3" xfId="13876" xr:uid="{00000000-0005-0000-0000-00002A480000}"/>
    <cellStyle name="一般 4 8 4 3 3 2" xfId="30494" xr:uid="{00000000-0005-0000-0000-00002B480000}"/>
    <cellStyle name="一般 4 8 4 3 4" xfId="20124" xr:uid="{00000000-0005-0000-0000-00002C480000}"/>
    <cellStyle name="一般 4 8 4 3 5" xfId="35685" xr:uid="{00000000-0005-0000-0000-00002D480000}"/>
    <cellStyle name="一般 4 8 4 4" xfId="3661" xr:uid="{00000000-0005-0000-0000-00002E480000}"/>
    <cellStyle name="一般 4 8 4 4 2" xfId="9751" xr:uid="{00000000-0005-0000-0000-00002F480000}"/>
    <cellStyle name="一般 4 8 4 4 2 2" xfId="26369" xr:uid="{00000000-0005-0000-0000-000030480000}"/>
    <cellStyle name="一般 4 8 4 4 3" xfId="14936" xr:uid="{00000000-0005-0000-0000-000031480000}"/>
    <cellStyle name="一般 4 8 4 4 3 2" xfId="31554" xr:uid="{00000000-0005-0000-0000-000032480000}"/>
    <cellStyle name="一般 4 8 4 4 4" xfId="21184" xr:uid="{00000000-0005-0000-0000-000033480000}"/>
    <cellStyle name="一般 4 8 4 4 5" xfId="36745" xr:uid="{00000000-0005-0000-0000-000034480000}"/>
    <cellStyle name="一般 4 8 4 5" xfId="4721" xr:uid="{00000000-0005-0000-0000-000035480000}"/>
    <cellStyle name="一般 4 8 4 5 2" xfId="10811" xr:uid="{00000000-0005-0000-0000-000036480000}"/>
    <cellStyle name="一般 4 8 4 5 2 2" xfId="27429" xr:uid="{00000000-0005-0000-0000-000037480000}"/>
    <cellStyle name="一般 4 8 4 5 3" xfId="15996" xr:uid="{00000000-0005-0000-0000-000038480000}"/>
    <cellStyle name="一般 4 8 4 5 3 2" xfId="32614" xr:uid="{00000000-0005-0000-0000-000039480000}"/>
    <cellStyle name="一般 4 8 4 5 4" xfId="22244" xr:uid="{00000000-0005-0000-0000-00003A480000}"/>
    <cellStyle name="一般 4 8 4 5 5" xfId="37805" xr:uid="{00000000-0005-0000-0000-00003B480000}"/>
    <cellStyle name="一般 4 8 4 6" xfId="6571" xr:uid="{00000000-0005-0000-0000-00003C480000}"/>
    <cellStyle name="一般 4 8 4 6 2" xfId="23189" xr:uid="{00000000-0005-0000-0000-00003D480000}"/>
    <cellStyle name="一般 4 8 4 7" xfId="11756" xr:uid="{00000000-0005-0000-0000-00003E480000}"/>
    <cellStyle name="一般 4 8 4 7 2" xfId="28374" xr:uid="{00000000-0005-0000-0000-00003F480000}"/>
    <cellStyle name="一般 4 8 4 8" xfId="18004" xr:uid="{00000000-0005-0000-0000-000040480000}"/>
    <cellStyle name="一般 4 8 4 9" xfId="17062" xr:uid="{00000000-0005-0000-0000-000041480000}"/>
    <cellStyle name="一般 4 8 5" xfId="599" xr:uid="{00000000-0005-0000-0000-000042480000}"/>
    <cellStyle name="一般 4 8 5 10" xfId="33683" xr:uid="{00000000-0005-0000-0000-000043480000}"/>
    <cellStyle name="一般 4 8 5 2" xfId="1659" xr:uid="{00000000-0005-0000-0000-000044480000}"/>
    <cellStyle name="一般 4 8 5 2 2" xfId="7749" xr:uid="{00000000-0005-0000-0000-000045480000}"/>
    <cellStyle name="一般 4 8 5 2 2 2" xfId="24367" xr:uid="{00000000-0005-0000-0000-000046480000}"/>
    <cellStyle name="一般 4 8 5 2 3" xfId="12934" xr:uid="{00000000-0005-0000-0000-000047480000}"/>
    <cellStyle name="一般 4 8 5 2 3 2" xfId="29552" xr:uid="{00000000-0005-0000-0000-000048480000}"/>
    <cellStyle name="一般 4 8 5 2 4" xfId="19182" xr:uid="{00000000-0005-0000-0000-000049480000}"/>
    <cellStyle name="一般 4 8 5 2 5" xfId="34743" xr:uid="{00000000-0005-0000-0000-00004A480000}"/>
    <cellStyle name="一般 4 8 5 3" xfId="2719" xr:uid="{00000000-0005-0000-0000-00004B480000}"/>
    <cellStyle name="一般 4 8 5 3 2" xfId="8809" xr:uid="{00000000-0005-0000-0000-00004C480000}"/>
    <cellStyle name="一般 4 8 5 3 2 2" xfId="25427" xr:uid="{00000000-0005-0000-0000-00004D480000}"/>
    <cellStyle name="一般 4 8 5 3 3" xfId="13994" xr:uid="{00000000-0005-0000-0000-00004E480000}"/>
    <cellStyle name="一般 4 8 5 3 3 2" xfId="30612" xr:uid="{00000000-0005-0000-0000-00004F480000}"/>
    <cellStyle name="一般 4 8 5 3 4" xfId="20242" xr:uid="{00000000-0005-0000-0000-000050480000}"/>
    <cellStyle name="一般 4 8 5 3 5" xfId="35803" xr:uid="{00000000-0005-0000-0000-000051480000}"/>
    <cellStyle name="一般 4 8 5 4" xfId="3779" xr:uid="{00000000-0005-0000-0000-000052480000}"/>
    <cellStyle name="一般 4 8 5 4 2" xfId="9869" xr:uid="{00000000-0005-0000-0000-000053480000}"/>
    <cellStyle name="一般 4 8 5 4 2 2" xfId="26487" xr:uid="{00000000-0005-0000-0000-000054480000}"/>
    <cellStyle name="一般 4 8 5 4 3" xfId="15054" xr:uid="{00000000-0005-0000-0000-000055480000}"/>
    <cellStyle name="一般 4 8 5 4 3 2" xfId="31672" xr:uid="{00000000-0005-0000-0000-000056480000}"/>
    <cellStyle name="一般 4 8 5 4 4" xfId="21302" xr:uid="{00000000-0005-0000-0000-000057480000}"/>
    <cellStyle name="一般 4 8 5 4 5" xfId="36863" xr:uid="{00000000-0005-0000-0000-000058480000}"/>
    <cellStyle name="一般 4 8 5 5" xfId="4839" xr:uid="{00000000-0005-0000-0000-000059480000}"/>
    <cellStyle name="一般 4 8 5 5 2" xfId="10929" xr:uid="{00000000-0005-0000-0000-00005A480000}"/>
    <cellStyle name="一般 4 8 5 5 2 2" xfId="27547" xr:uid="{00000000-0005-0000-0000-00005B480000}"/>
    <cellStyle name="一般 4 8 5 5 3" xfId="16114" xr:uid="{00000000-0005-0000-0000-00005C480000}"/>
    <cellStyle name="一般 4 8 5 5 3 2" xfId="32732" xr:uid="{00000000-0005-0000-0000-00005D480000}"/>
    <cellStyle name="一般 4 8 5 5 4" xfId="22362" xr:uid="{00000000-0005-0000-0000-00005E480000}"/>
    <cellStyle name="一般 4 8 5 5 5" xfId="37923" xr:uid="{00000000-0005-0000-0000-00005F480000}"/>
    <cellStyle name="一般 4 8 5 6" xfId="6689" xr:uid="{00000000-0005-0000-0000-000060480000}"/>
    <cellStyle name="一般 4 8 5 6 2" xfId="23307" xr:uid="{00000000-0005-0000-0000-000061480000}"/>
    <cellStyle name="一般 4 8 5 7" xfId="11874" xr:uid="{00000000-0005-0000-0000-000062480000}"/>
    <cellStyle name="一般 4 8 5 7 2" xfId="28492" xr:uid="{00000000-0005-0000-0000-000063480000}"/>
    <cellStyle name="一般 4 8 5 8" xfId="18122" xr:uid="{00000000-0005-0000-0000-000064480000}"/>
    <cellStyle name="一般 4 8 5 9" xfId="17180" xr:uid="{00000000-0005-0000-0000-000065480000}"/>
    <cellStyle name="一般 4 8 6" xfId="717" xr:uid="{00000000-0005-0000-0000-000066480000}"/>
    <cellStyle name="一般 4 8 6 10" xfId="33801" xr:uid="{00000000-0005-0000-0000-000067480000}"/>
    <cellStyle name="一般 4 8 6 2" xfId="1777" xr:uid="{00000000-0005-0000-0000-000068480000}"/>
    <cellStyle name="一般 4 8 6 2 2" xfId="7867" xr:uid="{00000000-0005-0000-0000-000069480000}"/>
    <cellStyle name="一般 4 8 6 2 2 2" xfId="24485" xr:uid="{00000000-0005-0000-0000-00006A480000}"/>
    <cellStyle name="一般 4 8 6 2 3" xfId="13052" xr:uid="{00000000-0005-0000-0000-00006B480000}"/>
    <cellStyle name="一般 4 8 6 2 3 2" xfId="29670" xr:uid="{00000000-0005-0000-0000-00006C480000}"/>
    <cellStyle name="一般 4 8 6 2 4" xfId="19300" xr:uid="{00000000-0005-0000-0000-00006D480000}"/>
    <cellStyle name="一般 4 8 6 2 5" xfId="34861" xr:uid="{00000000-0005-0000-0000-00006E480000}"/>
    <cellStyle name="一般 4 8 6 3" xfId="2837" xr:uid="{00000000-0005-0000-0000-00006F480000}"/>
    <cellStyle name="一般 4 8 6 3 2" xfId="8927" xr:uid="{00000000-0005-0000-0000-000070480000}"/>
    <cellStyle name="一般 4 8 6 3 2 2" xfId="25545" xr:uid="{00000000-0005-0000-0000-000071480000}"/>
    <cellStyle name="一般 4 8 6 3 3" xfId="14112" xr:uid="{00000000-0005-0000-0000-000072480000}"/>
    <cellStyle name="一般 4 8 6 3 3 2" xfId="30730" xr:uid="{00000000-0005-0000-0000-000073480000}"/>
    <cellStyle name="一般 4 8 6 3 4" xfId="20360" xr:uid="{00000000-0005-0000-0000-000074480000}"/>
    <cellStyle name="一般 4 8 6 3 5" xfId="35921" xr:uid="{00000000-0005-0000-0000-000075480000}"/>
    <cellStyle name="一般 4 8 6 4" xfId="3897" xr:uid="{00000000-0005-0000-0000-000076480000}"/>
    <cellStyle name="一般 4 8 6 4 2" xfId="9987" xr:uid="{00000000-0005-0000-0000-000077480000}"/>
    <cellStyle name="一般 4 8 6 4 2 2" xfId="26605" xr:uid="{00000000-0005-0000-0000-000078480000}"/>
    <cellStyle name="一般 4 8 6 4 3" xfId="15172" xr:uid="{00000000-0005-0000-0000-000079480000}"/>
    <cellStyle name="一般 4 8 6 4 3 2" xfId="31790" xr:uid="{00000000-0005-0000-0000-00007A480000}"/>
    <cellStyle name="一般 4 8 6 4 4" xfId="21420" xr:uid="{00000000-0005-0000-0000-00007B480000}"/>
    <cellStyle name="一般 4 8 6 4 5" xfId="36981" xr:uid="{00000000-0005-0000-0000-00007C480000}"/>
    <cellStyle name="一般 4 8 6 5" xfId="4957" xr:uid="{00000000-0005-0000-0000-00007D480000}"/>
    <cellStyle name="一般 4 8 6 5 2" xfId="11047" xr:uid="{00000000-0005-0000-0000-00007E480000}"/>
    <cellStyle name="一般 4 8 6 5 2 2" xfId="27665" xr:uid="{00000000-0005-0000-0000-00007F480000}"/>
    <cellStyle name="一般 4 8 6 5 3" xfId="16232" xr:uid="{00000000-0005-0000-0000-000080480000}"/>
    <cellStyle name="一般 4 8 6 5 3 2" xfId="32850" xr:uid="{00000000-0005-0000-0000-000081480000}"/>
    <cellStyle name="一般 4 8 6 5 4" xfId="22480" xr:uid="{00000000-0005-0000-0000-000082480000}"/>
    <cellStyle name="一般 4 8 6 5 5" xfId="38041" xr:uid="{00000000-0005-0000-0000-000083480000}"/>
    <cellStyle name="一般 4 8 6 6" xfId="6807" xr:uid="{00000000-0005-0000-0000-000084480000}"/>
    <cellStyle name="一般 4 8 6 6 2" xfId="23425" xr:uid="{00000000-0005-0000-0000-000085480000}"/>
    <cellStyle name="一般 4 8 6 7" xfId="11992" xr:uid="{00000000-0005-0000-0000-000086480000}"/>
    <cellStyle name="一般 4 8 6 7 2" xfId="28610" xr:uid="{00000000-0005-0000-0000-000087480000}"/>
    <cellStyle name="一般 4 8 6 8" xfId="18240" xr:uid="{00000000-0005-0000-0000-000088480000}"/>
    <cellStyle name="一般 4 8 6 9" xfId="17298" xr:uid="{00000000-0005-0000-0000-000089480000}"/>
    <cellStyle name="一般 4 8 7" xfId="835" xr:uid="{00000000-0005-0000-0000-00008A480000}"/>
    <cellStyle name="一般 4 8 7 10" xfId="33919" xr:uid="{00000000-0005-0000-0000-00008B480000}"/>
    <cellStyle name="一般 4 8 7 2" xfId="1895" xr:uid="{00000000-0005-0000-0000-00008C480000}"/>
    <cellStyle name="一般 4 8 7 2 2" xfId="7985" xr:uid="{00000000-0005-0000-0000-00008D480000}"/>
    <cellStyle name="一般 4 8 7 2 2 2" xfId="24603" xr:uid="{00000000-0005-0000-0000-00008E480000}"/>
    <cellStyle name="一般 4 8 7 2 3" xfId="13170" xr:uid="{00000000-0005-0000-0000-00008F480000}"/>
    <cellStyle name="一般 4 8 7 2 3 2" xfId="29788" xr:uid="{00000000-0005-0000-0000-000090480000}"/>
    <cellStyle name="一般 4 8 7 2 4" xfId="19418" xr:uid="{00000000-0005-0000-0000-000091480000}"/>
    <cellStyle name="一般 4 8 7 2 5" xfId="34979" xr:uid="{00000000-0005-0000-0000-000092480000}"/>
    <cellStyle name="一般 4 8 7 3" xfId="2955" xr:uid="{00000000-0005-0000-0000-000093480000}"/>
    <cellStyle name="一般 4 8 7 3 2" xfId="9045" xr:uid="{00000000-0005-0000-0000-000094480000}"/>
    <cellStyle name="一般 4 8 7 3 2 2" xfId="25663" xr:uid="{00000000-0005-0000-0000-000095480000}"/>
    <cellStyle name="一般 4 8 7 3 3" xfId="14230" xr:uid="{00000000-0005-0000-0000-000096480000}"/>
    <cellStyle name="一般 4 8 7 3 3 2" xfId="30848" xr:uid="{00000000-0005-0000-0000-000097480000}"/>
    <cellStyle name="一般 4 8 7 3 4" xfId="20478" xr:uid="{00000000-0005-0000-0000-000098480000}"/>
    <cellStyle name="一般 4 8 7 3 5" xfId="36039" xr:uid="{00000000-0005-0000-0000-000099480000}"/>
    <cellStyle name="一般 4 8 7 4" xfId="4015" xr:uid="{00000000-0005-0000-0000-00009A480000}"/>
    <cellStyle name="一般 4 8 7 4 2" xfId="10105" xr:uid="{00000000-0005-0000-0000-00009B480000}"/>
    <cellStyle name="一般 4 8 7 4 2 2" xfId="26723" xr:uid="{00000000-0005-0000-0000-00009C480000}"/>
    <cellStyle name="一般 4 8 7 4 3" xfId="15290" xr:uid="{00000000-0005-0000-0000-00009D480000}"/>
    <cellStyle name="一般 4 8 7 4 3 2" xfId="31908" xr:uid="{00000000-0005-0000-0000-00009E480000}"/>
    <cellStyle name="一般 4 8 7 4 4" xfId="21538" xr:uid="{00000000-0005-0000-0000-00009F480000}"/>
    <cellStyle name="一般 4 8 7 4 5" xfId="37099" xr:uid="{00000000-0005-0000-0000-0000A0480000}"/>
    <cellStyle name="一般 4 8 7 5" xfId="5075" xr:uid="{00000000-0005-0000-0000-0000A1480000}"/>
    <cellStyle name="一般 4 8 7 5 2" xfId="11165" xr:uid="{00000000-0005-0000-0000-0000A2480000}"/>
    <cellStyle name="一般 4 8 7 5 2 2" xfId="27783" xr:uid="{00000000-0005-0000-0000-0000A3480000}"/>
    <cellStyle name="一般 4 8 7 5 3" xfId="16350" xr:uid="{00000000-0005-0000-0000-0000A4480000}"/>
    <cellStyle name="一般 4 8 7 5 3 2" xfId="32968" xr:uid="{00000000-0005-0000-0000-0000A5480000}"/>
    <cellStyle name="一般 4 8 7 5 4" xfId="22598" xr:uid="{00000000-0005-0000-0000-0000A6480000}"/>
    <cellStyle name="一般 4 8 7 5 5" xfId="38159" xr:uid="{00000000-0005-0000-0000-0000A7480000}"/>
    <cellStyle name="一般 4 8 7 6" xfId="6925" xr:uid="{00000000-0005-0000-0000-0000A8480000}"/>
    <cellStyle name="一般 4 8 7 6 2" xfId="23543" xr:uid="{00000000-0005-0000-0000-0000A9480000}"/>
    <cellStyle name="一般 4 8 7 7" xfId="12110" xr:uid="{00000000-0005-0000-0000-0000AA480000}"/>
    <cellStyle name="一般 4 8 7 7 2" xfId="28728" xr:uid="{00000000-0005-0000-0000-0000AB480000}"/>
    <cellStyle name="一般 4 8 7 8" xfId="18358" xr:uid="{00000000-0005-0000-0000-0000AC480000}"/>
    <cellStyle name="一般 4 8 7 9" xfId="17416" xr:uid="{00000000-0005-0000-0000-0000AD480000}"/>
    <cellStyle name="一般 4 8 8" xfId="953" xr:uid="{00000000-0005-0000-0000-0000AE480000}"/>
    <cellStyle name="一般 4 8 8 10" xfId="34037" xr:uid="{00000000-0005-0000-0000-0000AF480000}"/>
    <cellStyle name="一般 4 8 8 2" xfId="2013" xr:uid="{00000000-0005-0000-0000-0000B0480000}"/>
    <cellStyle name="一般 4 8 8 2 2" xfId="8103" xr:uid="{00000000-0005-0000-0000-0000B1480000}"/>
    <cellStyle name="一般 4 8 8 2 2 2" xfId="24721" xr:uid="{00000000-0005-0000-0000-0000B2480000}"/>
    <cellStyle name="一般 4 8 8 2 3" xfId="13288" xr:uid="{00000000-0005-0000-0000-0000B3480000}"/>
    <cellStyle name="一般 4 8 8 2 3 2" xfId="29906" xr:uid="{00000000-0005-0000-0000-0000B4480000}"/>
    <cellStyle name="一般 4 8 8 2 4" xfId="19536" xr:uid="{00000000-0005-0000-0000-0000B5480000}"/>
    <cellStyle name="一般 4 8 8 2 5" xfId="35097" xr:uid="{00000000-0005-0000-0000-0000B6480000}"/>
    <cellStyle name="一般 4 8 8 3" xfId="3073" xr:uid="{00000000-0005-0000-0000-0000B7480000}"/>
    <cellStyle name="一般 4 8 8 3 2" xfId="9163" xr:uid="{00000000-0005-0000-0000-0000B8480000}"/>
    <cellStyle name="一般 4 8 8 3 2 2" xfId="25781" xr:uid="{00000000-0005-0000-0000-0000B9480000}"/>
    <cellStyle name="一般 4 8 8 3 3" xfId="14348" xr:uid="{00000000-0005-0000-0000-0000BA480000}"/>
    <cellStyle name="一般 4 8 8 3 3 2" xfId="30966" xr:uid="{00000000-0005-0000-0000-0000BB480000}"/>
    <cellStyle name="一般 4 8 8 3 4" xfId="20596" xr:uid="{00000000-0005-0000-0000-0000BC480000}"/>
    <cellStyle name="一般 4 8 8 3 5" xfId="36157" xr:uid="{00000000-0005-0000-0000-0000BD480000}"/>
    <cellStyle name="一般 4 8 8 4" xfId="4133" xr:uid="{00000000-0005-0000-0000-0000BE480000}"/>
    <cellStyle name="一般 4 8 8 4 2" xfId="10223" xr:uid="{00000000-0005-0000-0000-0000BF480000}"/>
    <cellStyle name="一般 4 8 8 4 2 2" xfId="26841" xr:uid="{00000000-0005-0000-0000-0000C0480000}"/>
    <cellStyle name="一般 4 8 8 4 3" xfId="15408" xr:uid="{00000000-0005-0000-0000-0000C1480000}"/>
    <cellStyle name="一般 4 8 8 4 3 2" xfId="32026" xr:uid="{00000000-0005-0000-0000-0000C2480000}"/>
    <cellStyle name="一般 4 8 8 4 4" xfId="21656" xr:uid="{00000000-0005-0000-0000-0000C3480000}"/>
    <cellStyle name="一般 4 8 8 4 5" xfId="37217" xr:uid="{00000000-0005-0000-0000-0000C4480000}"/>
    <cellStyle name="一般 4 8 8 5" xfId="5193" xr:uid="{00000000-0005-0000-0000-0000C5480000}"/>
    <cellStyle name="一般 4 8 8 5 2" xfId="11283" xr:uid="{00000000-0005-0000-0000-0000C6480000}"/>
    <cellStyle name="一般 4 8 8 5 2 2" xfId="27901" xr:uid="{00000000-0005-0000-0000-0000C7480000}"/>
    <cellStyle name="一般 4 8 8 5 3" xfId="16468" xr:uid="{00000000-0005-0000-0000-0000C8480000}"/>
    <cellStyle name="一般 4 8 8 5 3 2" xfId="33086" xr:uid="{00000000-0005-0000-0000-0000C9480000}"/>
    <cellStyle name="一般 4 8 8 5 4" xfId="22716" xr:uid="{00000000-0005-0000-0000-0000CA480000}"/>
    <cellStyle name="一般 4 8 8 5 5" xfId="38277" xr:uid="{00000000-0005-0000-0000-0000CB480000}"/>
    <cellStyle name="一般 4 8 8 6" xfId="7043" xr:uid="{00000000-0005-0000-0000-0000CC480000}"/>
    <cellStyle name="一般 4 8 8 6 2" xfId="23661" xr:uid="{00000000-0005-0000-0000-0000CD480000}"/>
    <cellStyle name="一般 4 8 8 7" xfId="12228" xr:uid="{00000000-0005-0000-0000-0000CE480000}"/>
    <cellStyle name="一般 4 8 8 7 2" xfId="28846" xr:uid="{00000000-0005-0000-0000-0000CF480000}"/>
    <cellStyle name="一般 4 8 8 8" xfId="18476" xr:uid="{00000000-0005-0000-0000-0000D0480000}"/>
    <cellStyle name="一般 4 8 8 9" xfId="17534" xr:uid="{00000000-0005-0000-0000-0000D1480000}"/>
    <cellStyle name="一般 4 8 9" xfId="1178" xr:uid="{00000000-0005-0000-0000-0000D2480000}"/>
    <cellStyle name="一般 4 8 9 2" xfId="2238" xr:uid="{00000000-0005-0000-0000-0000D3480000}"/>
    <cellStyle name="一般 4 8 9 2 2" xfId="8328" xr:uid="{00000000-0005-0000-0000-0000D4480000}"/>
    <cellStyle name="一般 4 8 9 2 2 2" xfId="24946" xr:uid="{00000000-0005-0000-0000-0000D5480000}"/>
    <cellStyle name="一般 4 8 9 2 3" xfId="13513" xr:uid="{00000000-0005-0000-0000-0000D6480000}"/>
    <cellStyle name="一般 4 8 9 2 3 2" xfId="30131" xr:uid="{00000000-0005-0000-0000-0000D7480000}"/>
    <cellStyle name="一般 4 8 9 2 4" xfId="19761" xr:uid="{00000000-0005-0000-0000-0000D8480000}"/>
    <cellStyle name="一般 4 8 9 2 5" xfId="35322" xr:uid="{00000000-0005-0000-0000-0000D9480000}"/>
    <cellStyle name="一般 4 8 9 3" xfId="3298" xr:uid="{00000000-0005-0000-0000-0000DA480000}"/>
    <cellStyle name="一般 4 8 9 3 2" xfId="9388" xr:uid="{00000000-0005-0000-0000-0000DB480000}"/>
    <cellStyle name="一般 4 8 9 3 2 2" xfId="26006" xr:uid="{00000000-0005-0000-0000-0000DC480000}"/>
    <cellStyle name="一般 4 8 9 3 3" xfId="14573" xr:uid="{00000000-0005-0000-0000-0000DD480000}"/>
    <cellStyle name="一般 4 8 9 3 3 2" xfId="31191" xr:uid="{00000000-0005-0000-0000-0000DE480000}"/>
    <cellStyle name="一般 4 8 9 3 4" xfId="20821" xr:uid="{00000000-0005-0000-0000-0000DF480000}"/>
    <cellStyle name="一般 4 8 9 3 5" xfId="36382" xr:uid="{00000000-0005-0000-0000-0000E0480000}"/>
    <cellStyle name="一般 4 8 9 4" xfId="4358" xr:uid="{00000000-0005-0000-0000-0000E1480000}"/>
    <cellStyle name="一般 4 8 9 4 2" xfId="10448" xr:uid="{00000000-0005-0000-0000-0000E2480000}"/>
    <cellStyle name="一般 4 8 9 4 2 2" xfId="27066" xr:uid="{00000000-0005-0000-0000-0000E3480000}"/>
    <cellStyle name="一般 4 8 9 4 3" xfId="15633" xr:uid="{00000000-0005-0000-0000-0000E4480000}"/>
    <cellStyle name="一般 4 8 9 4 3 2" xfId="32251" xr:uid="{00000000-0005-0000-0000-0000E5480000}"/>
    <cellStyle name="一般 4 8 9 4 4" xfId="21881" xr:uid="{00000000-0005-0000-0000-0000E6480000}"/>
    <cellStyle name="一般 4 8 9 4 5" xfId="37442" xr:uid="{00000000-0005-0000-0000-0000E7480000}"/>
    <cellStyle name="一般 4 8 9 5" xfId="7268" xr:uid="{00000000-0005-0000-0000-0000E8480000}"/>
    <cellStyle name="一般 4 8 9 5 2" xfId="23886" xr:uid="{00000000-0005-0000-0000-0000E9480000}"/>
    <cellStyle name="一般 4 8 9 6" xfId="12453" xr:uid="{00000000-0005-0000-0000-0000EA480000}"/>
    <cellStyle name="一般 4 8 9 6 2" xfId="29071" xr:uid="{00000000-0005-0000-0000-0000EB480000}"/>
    <cellStyle name="一般 4 8 9 7" xfId="18701" xr:uid="{00000000-0005-0000-0000-0000EC480000}"/>
    <cellStyle name="一般 4 8 9 8" xfId="16699" xr:uid="{00000000-0005-0000-0000-0000ED480000}"/>
    <cellStyle name="一般 4 8 9 9" xfId="34262" xr:uid="{00000000-0005-0000-0000-0000EE480000}"/>
    <cellStyle name="一般 4 9" xfId="162" xr:uid="{00000000-0005-0000-0000-0000EF480000}"/>
    <cellStyle name="一般 4 9 10" xfId="2057" xr:uid="{00000000-0005-0000-0000-0000F0480000}"/>
    <cellStyle name="一般 4 9 10 2" xfId="8147" xr:uid="{00000000-0005-0000-0000-0000F1480000}"/>
    <cellStyle name="一般 4 9 10 2 2" xfId="24765" xr:uid="{00000000-0005-0000-0000-0000F2480000}"/>
    <cellStyle name="一般 4 9 10 3" xfId="13332" xr:uid="{00000000-0005-0000-0000-0000F3480000}"/>
    <cellStyle name="一般 4 9 10 3 2" xfId="29950" xr:uid="{00000000-0005-0000-0000-0000F4480000}"/>
    <cellStyle name="一般 4 9 10 4" xfId="19580" xr:uid="{00000000-0005-0000-0000-0000F5480000}"/>
    <cellStyle name="一般 4 9 10 5" xfId="35141" xr:uid="{00000000-0005-0000-0000-0000F6480000}"/>
    <cellStyle name="一般 4 9 11" xfId="3117" xr:uid="{00000000-0005-0000-0000-0000F7480000}"/>
    <cellStyle name="一般 4 9 11 2" xfId="9207" xr:uid="{00000000-0005-0000-0000-0000F8480000}"/>
    <cellStyle name="一般 4 9 11 2 2" xfId="25825" xr:uid="{00000000-0005-0000-0000-0000F9480000}"/>
    <cellStyle name="一般 4 9 11 3" xfId="14392" xr:uid="{00000000-0005-0000-0000-0000FA480000}"/>
    <cellStyle name="一般 4 9 11 3 2" xfId="31010" xr:uid="{00000000-0005-0000-0000-0000FB480000}"/>
    <cellStyle name="一般 4 9 11 4" xfId="20640" xr:uid="{00000000-0005-0000-0000-0000FC480000}"/>
    <cellStyle name="一般 4 9 11 5" xfId="36201" xr:uid="{00000000-0005-0000-0000-0000FD480000}"/>
    <cellStyle name="一般 4 9 12" xfId="4177" xr:uid="{00000000-0005-0000-0000-0000FE480000}"/>
    <cellStyle name="一般 4 9 12 2" xfId="10267" xr:uid="{00000000-0005-0000-0000-0000FF480000}"/>
    <cellStyle name="一般 4 9 12 2 2" xfId="26885" xr:uid="{00000000-0005-0000-0000-000000490000}"/>
    <cellStyle name="一般 4 9 12 3" xfId="15452" xr:uid="{00000000-0005-0000-0000-000001490000}"/>
    <cellStyle name="一般 4 9 12 3 2" xfId="32070" xr:uid="{00000000-0005-0000-0000-000002490000}"/>
    <cellStyle name="一般 4 9 12 4" xfId="21700" xr:uid="{00000000-0005-0000-0000-000003490000}"/>
    <cellStyle name="一般 4 9 12 5" xfId="37261" xr:uid="{00000000-0005-0000-0000-000004490000}"/>
    <cellStyle name="一般 4 9 13" xfId="6252" xr:uid="{00000000-0005-0000-0000-000005490000}"/>
    <cellStyle name="一般 4 9 13 2" xfId="22870" xr:uid="{00000000-0005-0000-0000-000006490000}"/>
    <cellStyle name="一般 4 9 14" xfId="11437" xr:uid="{00000000-0005-0000-0000-000007490000}"/>
    <cellStyle name="一般 4 9 14 2" xfId="28055" xr:uid="{00000000-0005-0000-0000-000008490000}"/>
    <cellStyle name="一般 4 9 15" xfId="17673" xr:uid="{00000000-0005-0000-0000-000009490000}"/>
    <cellStyle name="一般 4 9 16" xfId="16518" xr:uid="{00000000-0005-0000-0000-00000A490000}"/>
    <cellStyle name="一般 4 9 17" xfId="33246" xr:uid="{00000000-0005-0000-0000-00000B490000}"/>
    <cellStyle name="一般 4 9 2" xfId="284" xr:uid="{00000000-0005-0000-0000-00000C490000}"/>
    <cellStyle name="一般 4 9 2 10" xfId="33367" xr:uid="{00000000-0005-0000-0000-00000D490000}"/>
    <cellStyle name="一般 4 9 2 2" xfId="1343" xr:uid="{00000000-0005-0000-0000-00000E490000}"/>
    <cellStyle name="一般 4 9 2 2 2" xfId="7433" xr:uid="{00000000-0005-0000-0000-00000F490000}"/>
    <cellStyle name="一般 4 9 2 2 2 2" xfId="24051" xr:uid="{00000000-0005-0000-0000-000010490000}"/>
    <cellStyle name="一般 4 9 2 2 3" xfId="12618" xr:uid="{00000000-0005-0000-0000-000011490000}"/>
    <cellStyle name="一般 4 9 2 2 3 2" xfId="29236" xr:uid="{00000000-0005-0000-0000-000012490000}"/>
    <cellStyle name="一般 4 9 2 2 4" xfId="18866" xr:uid="{00000000-0005-0000-0000-000013490000}"/>
    <cellStyle name="一般 4 9 2 2 5" xfId="34427" xr:uid="{00000000-0005-0000-0000-000014490000}"/>
    <cellStyle name="一般 4 9 2 3" xfId="2403" xr:uid="{00000000-0005-0000-0000-000015490000}"/>
    <cellStyle name="一般 4 9 2 3 2" xfId="8493" xr:uid="{00000000-0005-0000-0000-000016490000}"/>
    <cellStyle name="一般 4 9 2 3 2 2" xfId="25111" xr:uid="{00000000-0005-0000-0000-000017490000}"/>
    <cellStyle name="一般 4 9 2 3 3" xfId="13678" xr:uid="{00000000-0005-0000-0000-000018490000}"/>
    <cellStyle name="一般 4 9 2 3 3 2" xfId="30296" xr:uid="{00000000-0005-0000-0000-000019490000}"/>
    <cellStyle name="一般 4 9 2 3 4" xfId="19926" xr:uid="{00000000-0005-0000-0000-00001A490000}"/>
    <cellStyle name="一般 4 9 2 3 5" xfId="35487" xr:uid="{00000000-0005-0000-0000-00001B490000}"/>
    <cellStyle name="一般 4 9 2 4" xfId="3463" xr:uid="{00000000-0005-0000-0000-00001C490000}"/>
    <cellStyle name="一般 4 9 2 4 2" xfId="9553" xr:uid="{00000000-0005-0000-0000-00001D490000}"/>
    <cellStyle name="一般 4 9 2 4 2 2" xfId="26171" xr:uid="{00000000-0005-0000-0000-00001E490000}"/>
    <cellStyle name="一般 4 9 2 4 3" xfId="14738" xr:uid="{00000000-0005-0000-0000-00001F490000}"/>
    <cellStyle name="一般 4 9 2 4 3 2" xfId="31356" xr:uid="{00000000-0005-0000-0000-000020490000}"/>
    <cellStyle name="一般 4 9 2 4 4" xfId="20986" xr:uid="{00000000-0005-0000-0000-000021490000}"/>
    <cellStyle name="一般 4 9 2 4 5" xfId="36547" xr:uid="{00000000-0005-0000-0000-000022490000}"/>
    <cellStyle name="一般 4 9 2 5" xfId="4523" xr:uid="{00000000-0005-0000-0000-000023490000}"/>
    <cellStyle name="一般 4 9 2 5 2" xfId="10613" xr:uid="{00000000-0005-0000-0000-000024490000}"/>
    <cellStyle name="一般 4 9 2 5 2 2" xfId="27231" xr:uid="{00000000-0005-0000-0000-000025490000}"/>
    <cellStyle name="一般 4 9 2 5 3" xfId="15798" xr:uid="{00000000-0005-0000-0000-000026490000}"/>
    <cellStyle name="一般 4 9 2 5 3 2" xfId="32416" xr:uid="{00000000-0005-0000-0000-000027490000}"/>
    <cellStyle name="一般 4 9 2 5 4" xfId="22046" xr:uid="{00000000-0005-0000-0000-000028490000}"/>
    <cellStyle name="一般 4 9 2 5 5" xfId="37607" xr:uid="{00000000-0005-0000-0000-000029490000}"/>
    <cellStyle name="一般 4 9 2 6" xfId="6373" xr:uid="{00000000-0005-0000-0000-00002A490000}"/>
    <cellStyle name="一般 4 9 2 6 2" xfId="22991" xr:uid="{00000000-0005-0000-0000-00002B490000}"/>
    <cellStyle name="一般 4 9 2 7" xfId="11558" xr:uid="{00000000-0005-0000-0000-00002C490000}"/>
    <cellStyle name="一般 4 9 2 7 2" xfId="28176" xr:uid="{00000000-0005-0000-0000-00002D490000}"/>
    <cellStyle name="一般 4 9 2 8" xfId="17806" xr:uid="{00000000-0005-0000-0000-00002E490000}"/>
    <cellStyle name="一般 4 9 2 9" xfId="16864" xr:uid="{00000000-0005-0000-0000-00002F490000}"/>
    <cellStyle name="一般 4 9 3" xfId="407" xr:uid="{00000000-0005-0000-0000-000030490000}"/>
    <cellStyle name="一般 4 9 3 10" xfId="33491" xr:uid="{00000000-0005-0000-0000-000031490000}"/>
    <cellStyle name="一般 4 9 3 2" xfId="1467" xr:uid="{00000000-0005-0000-0000-000032490000}"/>
    <cellStyle name="一般 4 9 3 2 2" xfId="7557" xr:uid="{00000000-0005-0000-0000-000033490000}"/>
    <cellStyle name="一般 4 9 3 2 2 2" xfId="24175" xr:uid="{00000000-0005-0000-0000-000034490000}"/>
    <cellStyle name="一般 4 9 3 2 3" xfId="12742" xr:uid="{00000000-0005-0000-0000-000035490000}"/>
    <cellStyle name="一般 4 9 3 2 3 2" xfId="29360" xr:uid="{00000000-0005-0000-0000-000036490000}"/>
    <cellStyle name="一般 4 9 3 2 4" xfId="18990" xr:uid="{00000000-0005-0000-0000-000037490000}"/>
    <cellStyle name="一般 4 9 3 2 5" xfId="34551" xr:uid="{00000000-0005-0000-0000-000038490000}"/>
    <cellStyle name="一般 4 9 3 3" xfId="2527" xr:uid="{00000000-0005-0000-0000-000039490000}"/>
    <cellStyle name="一般 4 9 3 3 2" xfId="8617" xr:uid="{00000000-0005-0000-0000-00003A490000}"/>
    <cellStyle name="一般 4 9 3 3 2 2" xfId="25235" xr:uid="{00000000-0005-0000-0000-00003B490000}"/>
    <cellStyle name="一般 4 9 3 3 3" xfId="13802" xr:uid="{00000000-0005-0000-0000-00003C490000}"/>
    <cellStyle name="一般 4 9 3 3 3 2" xfId="30420" xr:uid="{00000000-0005-0000-0000-00003D490000}"/>
    <cellStyle name="一般 4 9 3 3 4" xfId="20050" xr:uid="{00000000-0005-0000-0000-00003E490000}"/>
    <cellStyle name="一般 4 9 3 3 5" xfId="35611" xr:uid="{00000000-0005-0000-0000-00003F490000}"/>
    <cellStyle name="一般 4 9 3 4" xfId="3587" xr:uid="{00000000-0005-0000-0000-000040490000}"/>
    <cellStyle name="一般 4 9 3 4 2" xfId="9677" xr:uid="{00000000-0005-0000-0000-000041490000}"/>
    <cellStyle name="一般 4 9 3 4 2 2" xfId="26295" xr:uid="{00000000-0005-0000-0000-000042490000}"/>
    <cellStyle name="一般 4 9 3 4 3" xfId="14862" xr:uid="{00000000-0005-0000-0000-000043490000}"/>
    <cellStyle name="一般 4 9 3 4 3 2" xfId="31480" xr:uid="{00000000-0005-0000-0000-000044490000}"/>
    <cellStyle name="一般 4 9 3 4 4" xfId="21110" xr:uid="{00000000-0005-0000-0000-000045490000}"/>
    <cellStyle name="一般 4 9 3 4 5" xfId="36671" xr:uid="{00000000-0005-0000-0000-000046490000}"/>
    <cellStyle name="一般 4 9 3 5" xfId="4647" xr:uid="{00000000-0005-0000-0000-000047490000}"/>
    <cellStyle name="一般 4 9 3 5 2" xfId="10737" xr:uid="{00000000-0005-0000-0000-000048490000}"/>
    <cellStyle name="一般 4 9 3 5 2 2" xfId="27355" xr:uid="{00000000-0005-0000-0000-000049490000}"/>
    <cellStyle name="一般 4 9 3 5 3" xfId="15922" xr:uid="{00000000-0005-0000-0000-00004A490000}"/>
    <cellStyle name="一般 4 9 3 5 3 2" xfId="32540" xr:uid="{00000000-0005-0000-0000-00004B490000}"/>
    <cellStyle name="一般 4 9 3 5 4" xfId="22170" xr:uid="{00000000-0005-0000-0000-00004C490000}"/>
    <cellStyle name="一般 4 9 3 5 5" xfId="37731" xr:uid="{00000000-0005-0000-0000-00004D490000}"/>
    <cellStyle name="一般 4 9 3 6" xfId="6497" xr:uid="{00000000-0005-0000-0000-00004E490000}"/>
    <cellStyle name="一般 4 9 3 6 2" xfId="23115" xr:uid="{00000000-0005-0000-0000-00004F490000}"/>
    <cellStyle name="一般 4 9 3 7" xfId="11682" xr:uid="{00000000-0005-0000-0000-000050490000}"/>
    <cellStyle name="一般 4 9 3 7 2" xfId="28300" xr:uid="{00000000-0005-0000-0000-000051490000}"/>
    <cellStyle name="一般 4 9 3 8" xfId="17930" xr:uid="{00000000-0005-0000-0000-000052490000}"/>
    <cellStyle name="一般 4 9 3 9" xfId="16988" xr:uid="{00000000-0005-0000-0000-000053490000}"/>
    <cellStyle name="一般 4 9 4" xfId="525" xr:uid="{00000000-0005-0000-0000-000054490000}"/>
    <cellStyle name="一般 4 9 4 10" xfId="33609" xr:uid="{00000000-0005-0000-0000-000055490000}"/>
    <cellStyle name="一般 4 9 4 2" xfId="1585" xr:uid="{00000000-0005-0000-0000-000056490000}"/>
    <cellStyle name="一般 4 9 4 2 2" xfId="7675" xr:uid="{00000000-0005-0000-0000-000057490000}"/>
    <cellStyle name="一般 4 9 4 2 2 2" xfId="24293" xr:uid="{00000000-0005-0000-0000-000058490000}"/>
    <cellStyle name="一般 4 9 4 2 3" xfId="12860" xr:uid="{00000000-0005-0000-0000-000059490000}"/>
    <cellStyle name="一般 4 9 4 2 3 2" xfId="29478" xr:uid="{00000000-0005-0000-0000-00005A490000}"/>
    <cellStyle name="一般 4 9 4 2 4" xfId="19108" xr:uid="{00000000-0005-0000-0000-00005B490000}"/>
    <cellStyle name="一般 4 9 4 2 5" xfId="34669" xr:uid="{00000000-0005-0000-0000-00005C490000}"/>
    <cellStyle name="一般 4 9 4 3" xfId="2645" xr:uid="{00000000-0005-0000-0000-00005D490000}"/>
    <cellStyle name="一般 4 9 4 3 2" xfId="8735" xr:uid="{00000000-0005-0000-0000-00005E490000}"/>
    <cellStyle name="一般 4 9 4 3 2 2" xfId="25353" xr:uid="{00000000-0005-0000-0000-00005F490000}"/>
    <cellStyle name="一般 4 9 4 3 3" xfId="13920" xr:uid="{00000000-0005-0000-0000-000060490000}"/>
    <cellStyle name="一般 4 9 4 3 3 2" xfId="30538" xr:uid="{00000000-0005-0000-0000-000061490000}"/>
    <cellStyle name="一般 4 9 4 3 4" xfId="20168" xr:uid="{00000000-0005-0000-0000-000062490000}"/>
    <cellStyle name="一般 4 9 4 3 5" xfId="35729" xr:uid="{00000000-0005-0000-0000-000063490000}"/>
    <cellStyle name="一般 4 9 4 4" xfId="3705" xr:uid="{00000000-0005-0000-0000-000064490000}"/>
    <cellStyle name="一般 4 9 4 4 2" xfId="9795" xr:uid="{00000000-0005-0000-0000-000065490000}"/>
    <cellStyle name="一般 4 9 4 4 2 2" xfId="26413" xr:uid="{00000000-0005-0000-0000-000066490000}"/>
    <cellStyle name="一般 4 9 4 4 3" xfId="14980" xr:uid="{00000000-0005-0000-0000-000067490000}"/>
    <cellStyle name="一般 4 9 4 4 3 2" xfId="31598" xr:uid="{00000000-0005-0000-0000-000068490000}"/>
    <cellStyle name="一般 4 9 4 4 4" xfId="21228" xr:uid="{00000000-0005-0000-0000-000069490000}"/>
    <cellStyle name="一般 4 9 4 4 5" xfId="36789" xr:uid="{00000000-0005-0000-0000-00006A490000}"/>
    <cellStyle name="一般 4 9 4 5" xfId="4765" xr:uid="{00000000-0005-0000-0000-00006B490000}"/>
    <cellStyle name="一般 4 9 4 5 2" xfId="10855" xr:uid="{00000000-0005-0000-0000-00006C490000}"/>
    <cellStyle name="一般 4 9 4 5 2 2" xfId="27473" xr:uid="{00000000-0005-0000-0000-00006D490000}"/>
    <cellStyle name="一般 4 9 4 5 3" xfId="16040" xr:uid="{00000000-0005-0000-0000-00006E490000}"/>
    <cellStyle name="一般 4 9 4 5 3 2" xfId="32658" xr:uid="{00000000-0005-0000-0000-00006F490000}"/>
    <cellStyle name="一般 4 9 4 5 4" xfId="22288" xr:uid="{00000000-0005-0000-0000-000070490000}"/>
    <cellStyle name="一般 4 9 4 5 5" xfId="37849" xr:uid="{00000000-0005-0000-0000-000071490000}"/>
    <cellStyle name="一般 4 9 4 6" xfId="6615" xr:uid="{00000000-0005-0000-0000-000072490000}"/>
    <cellStyle name="一般 4 9 4 6 2" xfId="23233" xr:uid="{00000000-0005-0000-0000-000073490000}"/>
    <cellStyle name="一般 4 9 4 7" xfId="11800" xr:uid="{00000000-0005-0000-0000-000074490000}"/>
    <cellStyle name="一般 4 9 4 7 2" xfId="28418" xr:uid="{00000000-0005-0000-0000-000075490000}"/>
    <cellStyle name="一般 4 9 4 8" xfId="18048" xr:uid="{00000000-0005-0000-0000-000076490000}"/>
    <cellStyle name="一般 4 9 4 9" xfId="17106" xr:uid="{00000000-0005-0000-0000-000077490000}"/>
    <cellStyle name="一般 4 9 5" xfId="643" xr:uid="{00000000-0005-0000-0000-000078490000}"/>
    <cellStyle name="一般 4 9 5 10" xfId="33727" xr:uid="{00000000-0005-0000-0000-000079490000}"/>
    <cellStyle name="一般 4 9 5 2" xfId="1703" xr:uid="{00000000-0005-0000-0000-00007A490000}"/>
    <cellStyle name="一般 4 9 5 2 2" xfId="7793" xr:uid="{00000000-0005-0000-0000-00007B490000}"/>
    <cellStyle name="一般 4 9 5 2 2 2" xfId="24411" xr:uid="{00000000-0005-0000-0000-00007C490000}"/>
    <cellStyle name="一般 4 9 5 2 3" xfId="12978" xr:uid="{00000000-0005-0000-0000-00007D490000}"/>
    <cellStyle name="一般 4 9 5 2 3 2" xfId="29596" xr:uid="{00000000-0005-0000-0000-00007E490000}"/>
    <cellStyle name="一般 4 9 5 2 4" xfId="19226" xr:uid="{00000000-0005-0000-0000-00007F490000}"/>
    <cellStyle name="一般 4 9 5 2 5" xfId="34787" xr:uid="{00000000-0005-0000-0000-000080490000}"/>
    <cellStyle name="一般 4 9 5 3" xfId="2763" xr:uid="{00000000-0005-0000-0000-000081490000}"/>
    <cellStyle name="一般 4 9 5 3 2" xfId="8853" xr:uid="{00000000-0005-0000-0000-000082490000}"/>
    <cellStyle name="一般 4 9 5 3 2 2" xfId="25471" xr:uid="{00000000-0005-0000-0000-000083490000}"/>
    <cellStyle name="一般 4 9 5 3 3" xfId="14038" xr:uid="{00000000-0005-0000-0000-000084490000}"/>
    <cellStyle name="一般 4 9 5 3 3 2" xfId="30656" xr:uid="{00000000-0005-0000-0000-000085490000}"/>
    <cellStyle name="一般 4 9 5 3 4" xfId="20286" xr:uid="{00000000-0005-0000-0000-000086490000}"/>
    <cellStyle name="一般 4 9 5 3 5" xfId="35847" xr:uid="{00000000-0005-0000-0000-000087490000}"/>
    <cellStyle name="一般 4 9 5 4" xfId="3823" xr:uid="{00000000-0005-0000-0000-000088490000}"/>
    <cellStyle name="一般 4 9 5 4 2" xfId="9913" xr:uid="{00000000-0005-0000-0000-000089490000}"/>
    <cellStyle name="一般 4 9 5 4 2 2" xfId="26531" xr:uid="{00000000-0005-0000-0000-00008A490000}"/>
    <cellStyle name="一般 4 9 5 4 3" xfId="15098" xr:uid="{00000000-0005-0000-0000-00008B490000}"/>
    <cellStyle name="一般 4 9 5 4 3 2" xfId="31716" xr:uid="{00000000-0005-0000-0000-00008C490000}"/>
    <cellStyle name="一般 4 9 5 4 4" xfId="21346" xr:uid="{00000000-0005-0000-0000-00008D490000}"/>
    <cellStyle name="一般 4 9 5 4 5" xfId="36907" xr:uid="{00000000-0005-0000-0000-00008E490000}"/>
    <cellStyle name="一般 4 9 5 5" xfId="4883" xr:uid="{00000000-0005-0000-0000-00008F490000}"/>
    <cellStyle name="一般 4 9 5 5 2" xfId="10973" xr:uid="{00000000-0005-0000-0000-000090490000}"/>
    <cellStyle name="一般 4 9 5 5 2 2" xfId="27591" xr:uid="{00000000-0005-0000-0000-000091490000}"/>
    <cellStyle name="一般 4 9 5 5 3" xfId="16158" xr:uid="{00000000-0005-0000-0000-000092490000}"/>
    <cellStyle name="一般 4 9 5 5 3 2" xfId="32776" xr:uid="{00000000-0005-0000-0000-000093490000}"/>
    <cellStyle name="一般 4 9 5 5 4" xfId="22406" xr:uid="{00000000-0005-0000-0000-000094490000}"/>
    <cellStyle name="一般 4 9 5 5 5" xfId="37967" xr:uid="{00000000-0005-0000-0000-000095490000}"/>
    <cellStyle name="一般 4 9 5 6" xfId="6733" xr:uid="{00000000-0005-0000-0000-000096490000}"/>
    <cellStyle name="一般 4 9 5 6 2" xfId="23351" xr:uid="{00000000-0005-0000-0000-000097490000}"/>
    <cellStyle name="一般 4 9 5 7" xfId="11918" xr:uid="{00000000-0005-0000-0000-000098490000}"/>
    <cellStyle name="一般 4 9 5 7 2" xfId="28536" xr:uid="{00000000-0005-0000-0000-000099490000}"/>
    <cellStyle name="一般 4 9 5 8" xfId="18166" xr:uid="{00000000-0005-0000-0000-00009A490000}"/>
    <cellStyle name="一般 4 9 5 9" xfId="17224" xr:uid="{00000000-0005-0000-0000-00009B490000}"/>
    <cellStyle name="一般 4 9 6" xfId="761" xr:uid="{00000000-0005-0000-0000-00009C490000}"/>
    <cellStyle name="一般 4 9 6 10" xfId="33845" xr:uid="{00000000-0005-0000-0000-00009D490000}"/>
    <cellStyle name="一般 4 9 6 2" xfId="1821" xr:uid="{00000000-0005-0000-0000-00009E490000}"/>
    <cellStyle name="一般 4 9 6 2 2" xfId="7911" xr:uid="{00000000-0005-0000-0000-00009F490000}"/>
    <cellStyle name="一般 4 9 6 2 2 2" xfId="24529" xr:uid="{00000000-0005-0000-0000-0000A0490000}"/>
    <cellStyle name="一般 4 9 6 2 3" xfId="13096" xr:uid="{00000000-0005-0000-0000-0000A1490000}"/>
    <cellStyle name="一般 4 9 6 2 3 2" xfId="29714" xr:uid="{00000000-0005-0000-0000-0000A2490000}"/>
    <cellStyle name="一般 4 9 6 2 4" xfId="19344" xr:uid="{00000000-0005-0000-0000-0000A3490000}"/>
    <cellStyle name="一般 4 9 6 2 5" xfId="34905" xr:uid="{00000000-0005-0000-0000-0000A4490000}"/>
    <cellStyle name="一般 4 9 6 3" xfId="2881" xr:uid="{00000000-0005-0000-0000-0000A5490000}"/>
    <cellStyle name="一般 4 9 6 3 2" xfId="8971" xr:uid="{00000000-0005-0000-0000-0000A6490000}"/>
    <cellStyle name="一般 4 9 6 3 2 2" xfId="25589" xr:uid="{00000000-0005-0000-0000-0000A7490000}"/>
    <cellStyle name="一般 4 9 6 3 3" xfId="14156" xr:uid="{00000000-0005-0000-0000-0000A8490000}"/>
    <cellStyle name="一般 4 9 6 3 3 2" xfId="30774" xr:uid="{00000000-0005-0000-0000-0000A9490000}"/>
    <cellStyle name="一般 4 9 6 3 4" xfId="20404" xr:uid="{00000000-0005-0000-0000-0000AA490000}"/>
    <cellStyle name="一般 4 9 6 3 5" xfId="35965" xr:uid="{00000000-0005-0000-0000-0000AB490000}"/>
    <cellStyle name="一般 4 9 6 4" xfId="3941" xr:uid="{00000000-0005-0000-0000-0000AC490000}"/>
    <cellStyle name="一般 4 9 6 4 2" xfId="10031" xr:uid="{00000000-0005-0000-0000-0000AD490000}"/>
    <cellStyle name="一般 4 9 6 4 2 2" xfId="26649" xr:uid="{00000000-0005-0000-0000-0000AE490000}"/>
    <cellStyle name="一般 4 9 6 4 3" xfId="15216" xr:uid="{00000000-0005-0000-0000-0000AF490000}"/>
    <cellStyle name="一般 4 9 6 4 3 2" xfId="31834" xr:uid="{00000000-0005-0000-0000-0000B0490000}"/>
    <cellStyle name="一般 4 9 6 4 4" xfId="21464" xr:uid="{00000000-0005-0000-0000-0000B1490000}"/>
    <cellStyle name="一般 4 9 6 4 5" xfId="37025" xr:uid="{00000000-0005-0000-0000-0000B2490000}"/>
    <cellStyle name="一般 4 9 6 5" xfId="5001" xr:uid="{00000000-0005-0000-0000-0000B3490000}"/>
    <cellStyle name="一般 4 9 6 5 2" xfId="11091" xr:uid="{00000000-0005-0000-0000-0000B4490000}"/>
    <cellStyle name="一般 4 9 6 5 2 2" xfId="27709" xr:uid="{00000000-0005-0000-0000-0000B5490000}"/>
    <cellStyle name="一般 4 9 6 5 3" xfId="16276" xr:uid="{00000000-0005-0000-0000-0000B6490000}"/>
    <cellStyle name="一般 4 9 6 5 3 2" xfId="32894" xr:uid="{00000000-0005-0000-0000-0000B7490000}"/>
    <cellStyle name="一般 4 9 6 5 4" xfId="22524" xr:uid="{00000000-0005-0000-0000-0000B8490000}"/>
    <cellStyle name="一般 4 9 6 5 5" xfId="38085" xr:uid="{00000000-0005-0000-0000-0000B9490000}"/>
    <cellStyle name="一般 4 9 6 6" xfId="6851" xr:uid="{00000000-0005-0000-0000-0000BA490000}"/>
    <cellStyle name="一般 4 9 6 6 2" xfId="23469" xr:uid="{00000000-0005-0000-0000-0000BB490000}"/>
    <cellStyle name="一般 4 9 6 7" xfId="12036" xr:uid="{00000000-0005-0000-0000-0000BC490000}"/>
    <cellStyle name="一般 4 9 6 7 2" xfId="28654" xr:uid="{00000000-0005-0000-0000-0000BD490000}"/>
    <cellStyle name="一般 4 9 6 8" xfId="18284" xr:uid="{00000000-0005-0000-0000-0000BE490000}"/>
    <cellStyle name="一般 4 9 6 9" xfId="17342" xr:uid="{00000000-0005-0000-0000-0000BF490000}"/>
    <cellStyle name="一般 4 9 7" xfId="879" xr:uid="{00000000-0005-0000-0000-0000C0490000}"/>
    <cellStyle name="一般 4 9 7 10" xfId="33963" xr:uid="{00000000-0005-0000-0000-0000C1490000}"/>
    <cellStyle name="一般 4 9 7 2" xfId="1939" xr:uid="{00000000-0005-0000-0000-0000C2490000}"/>
    <cellStyle name="一般 4 9 7 2 2" xfId="8029" xr:uid="{00000000-0005-0000-0000-0000C3490000}"/>
    <cellStyle name="一般 4 9 7 2 2 2" xfId="24647" xr:uid="{00000000-0005-0000-0000-0000C4490000}"/>
    <cellStyle name="一般 4 9 7 2 3" xfId="13214" xr:uid="{00000000-0005-0000-0000-0000C5490000}"/>
    <cellStyle name="一般 4 9 7 2 3 2" xfId="29832" xr:uid="{00000000-0005-0000-0000-0000C6490000}"/>
    <cellStyle name="一般 4 9 7 2 4" xfId="19462" xr:uid="{00000000-0005-0000-0000-0000C7490000}"/>
    <cellStyle name="一般 4 9 7 2 5" xfId="35023" xr:uid="{00000000-0005-0000-0000-0000C8490000}"/>
    <cellStyle name="一般 4 9 7 3" xfId="2999" xr:uid="{00000000-0005-0000-0000-0000C9490000}"/>
    <cellStyle name="一般 4 9 7 3 2" xfId="9089" xr:uid="{00000000-0005-0000-0000-0000CA490000}"/>
    <cellStyle name="一般 4 9 7 3 2 2" xfId="25707" xr:uid="{00000000-0005-0000-0000-0000CB490000}"/>
    <cellStyle name="一般 4 9 7 3 3" xfId="14274" xr:uid="{00000000-0005-0000-0000-0000CC490000}"/>
    <cellStyle name="一般 4 9 7 3 3 2" xfId="30892" xr:uid="{00000000-0005-0000-0000-0000CD490000}"/>
    <cellStyle name="一般 4 9 7 3 4" xfId="20522" xr:uid="{00000000-0005-0000-0000-0000CE490000}"/>
    <cellStyle name="一般 4 9 7 3 5" xfId="36083" xr:uid="{00000000-0005-0000-0000-0000CF490000}"/>
    <cellStyle name="一般 4 9 7 4" xfId="4059" xr:uid="{00000000-0005-0000-0000-0000D0490000}"/>
    <cellStyle name="一般 4 9 7 4 2" xfId="10149" xr:uid="{00000000-0005-0000-0000-0000D1490000}"/>
    <cellStyle name="一般 4 9 7 4 2 2" xfId="26767" xr:uid="{00000000-0005-0000-0000-0000D2490000}"/>
    <cellStyle name="一般 4 9 7 4 3" xfId="15334" xr:uid="{00000000-0005-0000-0000-0000D3490000}"/>
    <cellStyle name="一般 4 9 7 4 3 2" xfId="31952" xr:uid="{00000000-0005-0000-0000-0000D4490000}"/>
    <cellStyle name="一般 4 9 7 4 4" xfId="21582" xr:uid="{00000000-0005-0000-0000-0000D5490000}"/>
    <cellStyle name="一般 4 9 7 4 5" xfId="37143" xr:uid="{00000000-0005-0000-0000-0000D6490000}"/>
    <cellStyle name="一般 4 9 7 5" xfId="5119" xr:uid="{00000000-0005-0000-0000-0000D7490000}"/>
    <cellStyle name="一般 4 9 7 5 2" xfId="11209" xr:uid="{00000000-0005-0000-0000-0000D8490000}"/>
    <cellStyle name="一般 4 9 7 5 2 2" xfId="27827" xr:uid="{00000000-0005-0000-0000-0000D9490000}"/>
    <cellStyle name="一般 4 9 7 5 3" xfId="16394" xr:uid="{00000000-0005-0000-0000-0000DA490000}"/>
    <cellStyle name="一般 4 9 7 5 3 2" xfId="33012" xr:uid="{00000000-0005-0000-0000-0000DB490000}"/>
    <cellStyle name="一般 4 9 7 5 4" xfId="22642" xr:uid="{00000000-0005-0000-0000-0000DC490000}"/>
    <cellStyle name="一般 4 9 7 5 5" xfId="38203" xr:uid="{00000000-0005-0000-0000-0000DD490000}"/>
    <cellStyle name="一般 4 9 7 6" xfId="6969" xr:uid="{00000000-0005-0000-0000-0000DE490000}"/>
    <cellStyle name="一般 4 9 7 6 2" xfId="23587" xr:uid="{00000000-0005-0000-0000-0000DF490000}"/>
    <cellStyle name="一般 4 9 7 7" xfId="12154" xr:uid="{00000000-0005-0000-0000-0000E0490000}"/>
    <cellStyle name="一般 4 9 7 7 2" xfId="28772" xr:uid="{00000000-0005-0000-0000-0000E1490000}"/>
    <cellStyle name="一般 4 9 7 8" xfId="18402" xr:uid="{00000000-0005-0000-0000-0000E2490000}"/>
    <cellStyle name="一般 4 9 7 9" xfId="17460" xr:uid="{00000000-0005-0000-0000-0000E3490000}"/>
    <cellStyle name="一般 4 9 8" xfId="1222" xr:uid="{00000000-0005-0000-0000-0000E4490000}"/>
    <cellStyle name="一般 4 9 8 2" xfId="2282" xr:uid="{00000000-0005-0000-0000-0000E5490000}"/>
    <cellStyle name="一般 4 9 8 2 2" xfId="8372" xr:uid="{00000000-0005-0000-0000-0000E6490000}"/>
    <cellStyle name="一般 4 9 8 2 2 2" xfId="24990" xr:uid="{00000000-0005-0000-0000-0000E7490000}"/>
    <cellStyle name="一般 4 9 8 2 3" xfId="13557" xr:uid="{00000000-0005-0000-0000-0000E8490000}"/>
    <cellStyle name="一般 4 9 8 2 3 2" xfId="30175" xr:uid="{00000000-0005-0000-0000-0000E9490000}"/>
    <cellStyle name="一般 4 9 8 2 4" xfId="19805" xr:uid="{00000000-0005-0000-0000-0000EA490000}"/>
    <cellStyle name="一般 4 9 8 2 5" xfId="35366" xr:uid="{00000000-0005-0000-0000-0000EB490000}"/>
    <cellStyle name="一般 4 9 8 3" xfId="3342" xr:uid="{00000000-0005-0000-0000-0000EC490000}"/>
    <cellStyle name="一般 4 9 8 3 2" xfId="9432" xr:uid="{00000000-0005-0000-0000-0000ED490000}"/>
    <cellStyle name="一般 4 9 8 3 2 2" xfId="26050" xr:uid="{00000000-0005-0000-0000-0000EE490000}"/>
    <cellStyle name="一般 4 9 8 3 3" xfId="14617" xr:uid="{00000000-0005-0000-0000-0000EF490000}"/>
    <cellStyle name="一般 4 9 8 3 3 2" xfId="31235" xr:uid="{00000000-0005-0000-0000-0000F0490000}"/>
    <cellStyle name="一般 4 9 8 3 4" xfId="20865" xr:uid="{00000000-0005-0000-0000-0000F1490000}"/>
    <cellStyle name="一般 4 9 8 3 5" xfId="36426" xr:uid="{00000000-0005-0000-0000-0000F2490000}"/>
    <cellStyle name="一般 4 9 8 4" xfId="4402" xr:uid="{00000000-0005-0000-0000-0000F3490000}"/>
    <cellStyle name="一般 4 9 8 4 2" xfId="10492" xr:uid="{00000000-0005-0000-0000-0000F4490000}"/>
    <cellStyle name="一般 4 9 8 4 2 2" xfId="27110" xr:uid="{00000000-0005-0000-0000-0000F5490000}"/>
    <cellStyle name="一般 4 9 8 4 3" xfId="15677" xr:uid="{00000000-0005-0000-0000-0000F6490000}"/>
    <cellStyle name="一般 4 9 8 4 3 2" xfId="32295" xr:uid="{00000000-0005-0000-0000-0000F7490000}"/>
    <cellStyle name="一般 4 9 8 4 4" xfId="21925" xr:uid="{00000000-0005-0000-0000-0000F8490000}"/>
    <cellStyle name="一般 4 9 8 4 5" xfId="37486" xr:uid="{00000000-0005-0000-0000-0000F9490000}"/>
    <cellStyle name="一般 4 9 8 5" xfId="7312" xr:uid="{00000000-0005-0000-0000-0000FA490000}"/>
    <cellStyle name="一般 4 9 8 5 2" xfId="23930" xr:uid="{00000000-0005-0000-0000-0000FB490000}"/>
    <cellStyle name="一般 4 9 8 6" xfId="12497" xr:uid="{00000000-0005-0000-0000-0000FC490000}"/>
    <cellStyle name="一般 4 9 8 6 2" xfId="29115" xr:uid="{00000000-0005-0000-0000-0000FD490000}"/>
    <cellStyle name="一般 4 9 8 7" xfId="18745" xr:uid="{00000000-0005-0000-0000-0000FE490000}"/>
    <cellStyle name="一般 4 9 8 8" xfId="16743" xr:uid="{00000000-0005-0000-0000-0000FF490000}"/>
    <cellStyle name="一般 4 9 8 9" xfId="34306" xr:uid="{00000000-0005-0000-0000-0000004A0000}"/>
    <cellStyle name="一般 4 9 9" xfId="997" xr:uid="{00000000-0005-0000-0000-0000014A0000}"/>
    <cellStyle name="一般 4 9 9 2" xfId="7087" xr:uid="{00000000-0005-0000-0000-0000024A0000}"/>
    <cellStyle name="一般 4 9 9 2 2" xfId="23705" xr:uid="{00000000-0005-0000-0000-0000034A0000}"/>
    <cellStyle name="一般 4 9 9 3" xfId="12272" xr:uid="{00000000-0005-0000-0000-0000044A0000}"/>
    <cellStyle name="一般 4 9 9 3 2" xfId="28890" xr:uid="{00000000-0005-0000-0000-0000054A0000}"/>
    <cellStyle name="一般 4 9 9 4" xfId="18520" xr:uid="{00000000-0005-0000-0000-0000064A0000}"/>
    <cellStyle name="一般 4 9 9 5" xfId="34081" xr:uid="{00000000-0005-0000-0000-0000074A0000}"/>
    <cellStyle name="一般 5" xfId="46" xr:uid="{00000000-0005-0000-0000-0000084A0000}"/>
    <cellStyle name="一般 5 10" xfId="623" xr:uid="{00000000-0005-0000-0000-0000094A0000}"/>
    <cellStyle name="一般 5 10 10" xfId="33707" xr:uid="{00000000-0005-0000-0000-00000A4A0000}"/>
    <cellStyle name="一般 5 10 2" xfId="1683" xr:uid="{00000000-0005-0000-0000-00000B4A0000}"/>
    <cellStyle name="一般 5 10 2 2" xfId="7773" xr:uid="{00000000-0005-0000-0000-00000C4A0000}"/>
    <cellStyle name="一般 5 10 2 2 2" xfId="24391" xr:uid="{00000000-0005-0000-0000-00000D4A0000}"/>
    <cellStyle name="一般 5 10 2 3" xfId="12958" xr:uid="{00000000-0005-0000-0000-00000E4A0000}"/>
    <cellStyle name="一般 5 10 2 3 2" xfId="29576" xr:uid="{00000000-0005-0000-0000-00000F4A0000}"/>
    <cellStyle name="一般 5 10 2 4" xfId="19206" xr:uid="{00000000-0005-0000-0000-0000104A0000}"/>
    <cellStyle name="一般 5 10 2 5" xfId="34767" xr:uid="{00000000-0005-0000-0000-0000114A0000}"/>
    <cellStyle name="一般 5 10 3" xfId="2743" xr:uid="{00000000-0005-0000-0000-0000124A0000}"/>
    <cellStyle name="一般 5 10 3 2" xfId="8833" xr:uid="{00000000-0005-0000-0000-0000134A0000}"/>
    <cellStyle name="一般 5 10 3 2 2" xfId="25451" xr:uid="{00000000-0005-0000-0000-0000144A0000}"/>
    <cellStyle name="一般 5 10 3 3" xfId="14018" xr:uid="{00000000-0005-0000-0000-0000154A0000}"/>
    <cellStyle name="一般 5 10 3 3 2" xfId="30636" xr:uid="{00000000-0005-0000-0000-0000164A0000}"/>
    <cellStyle name="一般 5 10 3 4" xfId="20266" xr:uid="{00000000-0005-0000-0000-0000174A0000}"/>
    <cellStyle name="一般 5 10 3 5" xfId="35827" xr:uid="{00000000-0005-0000-0000-0000184A0000}"/>
    <cellStyle name="一般 5 10 4" xfId="3803" xr:uid="{00000000-0005-0000-0000-0000194A0000}"/>
    <cellStyle name="一般 5 10 4 2" xfId="9893" xr:uid="{00000000-0005-0000-0000-00001A4A0000}"/>
    <cellStyle name="一般 5 10 4 2 2" xfId="26511" xr:uid="{00000000-0005-0000-0000-00001B4A0000}"/>
    <cellStyle name="一般 5 10 4 3" xfId="15078" xr:uid="{00000000-0005-0000-0000-00001C4A0000}"/>
    <cellStyle name="一般 5 10 4 3 2" xfId="31696" xr:uid="{00000000-0005-0000-0000-00001D4A0000}"/>
    <cellStyle name="一般 5 10 4 4" xfId="21326" xr:uid="{00000000-0005-0000-0000-00001E4A0000}"/>
    <cellStyle name="一般 5 10 4 5" xfId="36887" xr:uid="{00000000-0005-0000-0000-00001F4A0000}"/>
    <cellStyle name="一般 5 10 5" xfId="4863" xr:uid="{00000000-0005-0000-0000-0000204A0000}"/>
    <cellStyle name="一般 5 10 5 2" xfId="10953" xr:uid="{00000000-0005-0000-0000-0000214A0000}"/>
    <cellStyle name="一般 5 10 5 2 2" xfId="27571" xr:uid="{00000000-0005-0000-0000-0000224A0000}"/>
    <cellStyle name="一般 5 10 5 3" xfId="16138" xr:uid="{00000000-0005-0000-0000-0000234A0000}"/>
    <cellStyle name="一般 5 10 5 3 2" xfId="32756" xr:uid="{00000000-0005-0000-0000-0000244A0000}"/>
    <cellStyle name="一般 5 10 5 4" xfId="22386" xr:uid="{00000000-0005-0000-0000-0000254A0000}"/>
    <cellStyle name="一般 5 10 5 5" xfId="37947" xr:uid="{00000000-0005-0000-0000-0000264A0000}"/>
    <cellStyle name="一般 5 10 6" xfId="6713" xr:uid="{00000000-0005-0000-0000-0000274A0000}"/>
    <cellStyle name="一般 5 10 6 2" xfId="23331" xr:uid="{00000000-0005-0000-0000-0000284A0000}"/>
    <cellStyle name="一般 5 10 7" xfId="11898" xr:uid="{00000000-0005-0000-0000-0000294A0000}"/>
    <cellStyle name="一般 5 10 7 2" xfId="28516" xr:uid="{00000000-0005-0000-0000-00002A4A0000}"/>
    <cellStyle name="一般 5 10 8" xfId="18146" xr:uid="{00000000-0005-0000-0000-00002B4A0000}"/>
    <cellStyle name="一般 5 10 9" xfId="17204" xr:uid="{00000000-0005-0000-0000-00002C4A0000}"/>
    <cellStyle name="一般 5 11" xfId="741" xr:uid="{00000000-0005-0000-0000-00002D4A0000}"/>
    <cellStyle name="一般 5 11 10" xfId="33825" xr:uid="{00000000-0005-0000-0000-00002E4A0000}"/>
    <cellStyle name="一般 5 11 2" xfId="1801" xr:uid="{00000000-0005-0000-0000-00002F4A0000}"/>
    <cellStyle name="一般 5 11 2 2" xfId="7891" xr:uid="{00000000-0005-0000-0000-0000304A0000}"/>
    <cellStyle name="一般 5 11 2 2 2" xfId="24509" xr:uid="{00000000-0005-0000-0000-0000314A0000}"/>
    <cellStyle name="一般 5 11 2 3" xfId="13076" xr:uid="{00000000-0005-0000-0000-0000324A0000}"/>
    <cellStyle name="一般 5 11 2 3 2" xfId="29694" xr:uid="{00000000-0005-0000-0000-0000334A0000}"/>
    <cellStyle name="一般 5 11 2 4" xfId="19324" xr:uid="{00000000-0005-0000-0000-0000344A0000}"/>
    <cellStyle name="一般 5 11 2 5" xfId="34885" xr:uid="{00000000-0005-0000-0000-0000354A0000}"/>
    <cellStyle name="一般 5 11 3" xfId="2861" xr:uid="{00000000-0005-0000-0000-0000364A0000}"/>
    <cellStyle name="一般 5 11 3 2" xfId="8951" xr:uid="{00000000-0005-0000-0000-0000374A0000}"/>
    <cellStyle name="一般 5 11 3 2 2" xfId="25569" xr:uid="{00000000-0005-0000-0000-0000384A0000}"/>
    <cellStyle name="一般 5 11 3 3" xfId="14136" xr:uid="{00000000-0005-0000-0000-0000394A0000}"/>
    <cellStyle name="一般 5 11 3 3 2" xfId="30754" xr:uid="{00000000-0005-0000-0000-00003A4A0000}"/>
    <cellStyle name="一般 5 11 3 4" xfId="20384" xr:uid="{00000000-0005-0000-0000-00003B4A0000}"/>
    <cellStyle name="一般 5 11 3 5" xfId="35945" xr:uid="{00000000-0005-0000-0000-00003C4A0000}"/>
    <cellStyle name="一般 5 11 4" xfId="3921" xr:uid="{00000000-0005-0000-0000-00003D4A0000}"/>
    <cellStyle name="一般 5 11 4 2" xfId="10011" xr:uid="{00000000-0005-0000-0000-00003E4A0000}"/>
    <cellStyle name="一般 5 11 4 2 2" xfId="26629" xr:uid="{00000000-0005-0000-0000-00003F4A0000}"/>
    <cellStyle name="一般 5 11 4 3" xfId="15196" xr:uid="{00000000-0005-0000-0000-0000404A0000}"/>
    <cellStyle name="一般 5 11 4 3 2" xfId="31814" xr:uid="{00000000-0005-0000-0000-0000414A0000}"/>
    <cellStyle name="一般 5 11 4 4" xfId="21444" xr:uid="{00000000-0005-0000-0000-0000424A0000}"/>
    <cellStyle name="一般 5 11 4 5" xfId="37005" xr:uid="{00000000-0005-0000-0000-0000434A0000}"/>
    <cellStyle name="一般 5 11 5" xfId="4981" xr:uid="{00000000-0005-0000-0000-0000444A0000}"/>
    <cellStyle name="一般 5 11 5 2" xfId="11071" xr:uid="{00000000-0005-0000-0000-0000454A0000}"/>
    <cellStyle name="一般 5 11 5 2 2" xfId="27689" xr:uid="{00000000-0005-0000-0000-0000464A0000}"/>
    <cellStyle name="一般 5 11 5 3" xfId="16256" xr:uid="{00000000-0005-0000-0000-0000474A0000}"/>
    <cellStyle name="一般 5 11 5 3 2" xfId="32874" xr:uid="{00000000-0005-0000-0000-0000484A0000}"/>
    <cellStyle name="一般 5 11 5 4" xfId="22504" xr:uid="{00000000-0005-0000-0000-0000494A0000}"/>
    <cellStyle name="一般 5 11 5 5" xfId="38065" xr:uid="{00000000-0005-0000-0000-00004A4A0000}"/>
    <cellStyle name="一般 5 11 6" xfId="6831" xr:uid="{00000000-0005-0000-0000-00004B4A0000}"/>
    <cellStyle name="一般 5 11 6 2" xfId="23449" xr:uid="{00000000-0005-0000-0000-00004C4A0000}"/>
    <cellStyle name="一般 5 11 7" xfId="12016" xr:uid="{00000000-0005-0000-0000-00004D4A0000}"/>
    <cellStyle name="一般 5 11 7 2" xfId="28634" xr:uid="{00000000-0005-0000-0000-00004E4A0000}"/>
    <cellStyle name="一般 5 11 8" xfId="18264" xr:uid="{00000000-0005-0000-0000-00004F4A0000}"/>
    <cellStyle name="一般 5 11 9" xfId="17322" xr:uid="{00000000-0005-0000-0000-0000504A0000}"/>
    <cellStyle name="一般 5 12" xfId="859" xr:uid="{00000000-0005-0000-0000-0000514A0000}"/>
    <cellStyle name="一般 5 12 10" xfId="33943" xr:uid="{00000000-0005-0000-0000-0000524A0000}"/>
    <cellStyle name="一般 5 12 2" xfId="1919" xr:uid="{00000000-0005-0000-0000-0000534A0000}"/>
    <cellStyle name="一般 5 12 2 2" xfId="8009" xr:uid="{00000000-0005-0000-0000-0000544A0000}"/>
    <cellStyle name="一般 5 12 2 2 2" xfId="24627" xr:uid="{00000000-0005-0000-0000-0000554A0000}"/>
    <cellStyle name="一般 5 12 2 3" xfId="13194" xr:uid="{00000000-0005-0000-0000-0000564A0000}"/>
    <cellStyle name="一般 5 12 2 3 2" xfId="29812" xr:uid="{00000000-0005-0000-0000-0000574A0000}"/>
    <cellStyle name="一般 5 12 2 4" xfId="19442" xr:uid="{00000000-0005-0000-0000-0000584A0000}"/>
    <cellStyle name="一般 5 12 2 5" xfId="35003" xr:uid="{00000000-0005-0000-0000-0000594A0000}"/>
    <cellStyle name="一般 5 12 3" xfId="2979" xr:uid="{00000000-0005-0000-0000-00005A4A0000}"/>
    <cellStyle name="一般 5 12 3 2" xfId="9069" xr:uid="{00000000-0005-0000-0000-00005B4A0000}"/>
    <cellStyle name="一般 5 12 3 2 2" xfId="25687" xr:uid="{00000000-0005-0000-0000-00005C4A0000}"/>
    <cellStyle name="一般 5 12 3 3" xfId="14254" xr:uid="{00000000-0005-0000-0000-00005D4A0000}"/>
    <cellStyle name="一般 5 12 3 3 2" xfId="30872" xr:uid="{00000000-0005-0000-0000-00005E4A0000}"/>
    <cellStyle name="一般 5 12 3 4" xfId="20502" xr:uid="{00000000-0005-0000-0000-00005F4A0000}"/>
    <cellStyle name="一般 5 12 3 5" xfId="36063" xr:uid="{00000000-0005-0000-0000-0000604A0000}"/>
    <cellStyle name="一般 5 12 4" xfId="4039" xr:uid="{00000000-0005-0000-0000-0000614A0000}"/>
    <cellStyle name="一般 5 12 4 2" xfId="10129" xr:uid="{00000000-0005-0000-0000-0000624A0000}"/>
    <cellStyle name="一般 5 12 4 2 2" xfId="26747" xr:uid="{00000000-0005-0000-0000-0000634A0000}"/>
    <cellStyle name="一般 5 12 4 3" xfId="15314" xr:uid="{00000000-0005-0000-0000-0000644A0000}"/>
    <cellStyle name="一般 5 12 4 3 2" xfId="31932" xr:uid="{00000000-0005-0000-0000-0000654A0000}"/>
    <cellStyle name="一般 5 12 4 4" xfId="21562" xr:uid="{00000000-0005-0000-0000-0000664A0000}"/>
    <cellStyle name="一般 5 12 4 5" xfId="37123" xr:uid="{00000000-0005-0000-0000-0000674A0000}"/>
    <cellStyle name="一般 5 12 5" xfId="5099" xr:uid="{00000000-0005-0000-0000-0000684A0000}"/>
    <cellStyle name="一般 5 12 5 2" xfId="11189" xr:uid="{00000000-0005-0000-0000-0000694A0000}"/>
    <cellStyle name="一般 5 12 5 2 2" xfId="27807" xr:uid="{00000000-0005-0000-0000-00006A4A0000}"/>
    <cellStyle name="一般 5 12 5 3" xfId="16374" xr:uid="{00000000-0005-0000-0000-00006B4A0000}"/>
    <cellStyle name="一般 5 12 5 3 2" xfId="32992" xr:uid="{00000000-0005-0000-0000-00006C4A0000}"/>
    <cellStyle name="一般 5 12 5 4" xfId="22622" xr:uid="{00000000-0005-0000-0000-00006D4A0000}"/>
    <cellStyle name="一般 5 12 5 5" xfId="38183" xr:uid="{00000000-0005-0000-0000-00006E4A0000}"/>
    <cellStyle name="一般 5 12 6" xfId="6949" xr:uid="{00000000-0005-0000-0000-00006F4A0000}"/>
    <cellStyle name="一般 5 12 6 2" xfId="23567" xr:uid="{00000000-0005-0000-0000-0000704A0000}"/>
    <cellStyle name="一般 5 12 7" xfId="12134" xr:uid="{00000000-0005-0000-0000-0000714A0000}"/>
    <cellStyle name="一般 5 12 7 2" xfId="28752" xr:uid="{00000000-0005-0000-0000-0000724A0000}"/>
    <cellStyle name="一般 5 12 8" xfId="18382" xr:uid="{00000000-0005-0000-0000-0000734A0000}"/>
    <cellStyle name="一般 5 12 9" xfId="17440" xr:uid="{00000000-0005-0000-0000-0000744A0000}"/>
    <cellStyle name="一般 5 13" xfId="1106" xr:uid="{00000000-0005-0000-0000-0000754A0000}"/>
    <cellStyle name="一般 5 13 2" xfId="2166" xr:uid="{00000000-0005-0000-0000-0000764A0000}"/>
    <cellStyle name="一般 5 13 2 2" xfId="8256" xr:uid="{00000000-0005-0000-0000-0000774A0000}"/>
    <cellStyle name="一般 5 13 2 2 2" xfId="24874" xr:uid="{00000000-0005-0000-0000-0000784A0000}"/>
    <cellStyle name="一般 5 13 2 3" xfId="13441" xr:uid="{00000000-0005-0000-0000-0000794A0000}"/>
    <cellStyle name="一般 5 13 2 3 2" xfId="30059" xr:uid="{00000000-0005-0000-0000-00007A4A0000}"/>
    <cellStyle name="一般 5 13 2 4" xfId="19689" xr:uid="{00000000-0005-0000-0000-00007B4A0000}"/>
    <cellStyle name="一般 5 13 2 5" xfId="35250" xr:uid="{00000000-0005-0000-0000-00007C4A0000}"/>
    <cellStyle name="一般 5 13 3" xfId="3226" xr:uid="{00000000-0005-0000-0000-00007D4A0000}"/>
    <cellStyle name="一般 5 13 3 2" xfId="9316" xr:uid="{00000000-0005-0000-0000-00007E4A0000}"/>
    <cellStyle name="一般 5 13 3 2 2" xfId="25934" xr:uid="{00000000-0005-0000-0000-00007F4A0000}"/>
    <cellStyle name="一般 5 13 3 3" xfId="14501" xr:uid="{00000000-0005-0000-0000-0000804A0000}"/>
    <cellStyle name="一般 5 13 3 3 2" xfId="31119" xr:uid="{00000000-0005-0000-0000-0000814A0000}"/>
    <cellStyle name="一般 5 13 3 4" xfId="20749" xr:uid="{00000000-0005-0000-0000-0000824A0000}"/>
    <cellStyle name="一般 5 13 3 5" xfId="36310" xr:uid="{00000000-0005-0000-0000-0000834A0000}"/>
    <cellStyle name="一般 5 13 4" xfId="4286" xr:uid="{00000000-0005-0000-0000-0000844A0000}"/>
    <cellStyle name="一般 5 13 4 2" xfId="10376" xr:uid="{00000000-0005-0000-0000-0000854A0000}"/>
    <cellStyle name="一般 5 13 4 2 2" xfId="26994" xr:uid="{00000000-0005-0000-0000-0000864A0000}"/>
    <cellStyle name="一般 5 13 4 3" xfId="15561" xr:uid="{00000000-0005-0000-0000-0000874A0000}"/>
    <cellStyle name="一般 5 13 4 3 2" xfId="32179" xr:uid="{00000000-0005-0000-0000-0000884A0000}"/>
    <cellStyle name="一般 5 13 4 4" xfId="21809" xr:uid="{00000000-0005-0000-0000-0000894A0000}"/>
    <cellStyle name="一般 5 13 4 5" xfId="37370" xr:uid="{00000000-0005-0000-0000-00008A4A0000}"/>
    <cellStyle name="一般 5 13 5" xfId="7196" xr:uid="{00000000-0005-0000-0000-00008B4A0000}"/>
    <cellStyle name="一般 5 13 5 2" xfId="23814" xr:uid="{00000000-0005-0000-0000-00008C4A0000}"/>
    <cellStyle name="一般 5 13 6" xfId="12381" xr:uid="{00000000-0005-0000-0000-00008D4A0000}"/>
    <cellStyle name="一般 5 13 6 2" xfId="28999" xr:uid="{00000000-0005-0000-0000-00008E4A0000}"/>
    <cellStyle name="一般 5 13 7" xfId="18629" xr:uid="{00000000-0005-0000-0000-00008F4A0000}"/>
    <cellStyle name="一般 5 13 8" xfId="16627" xr:uid="{00000000-0005-0000-0000-0000904A0000}"/>
    <cellStyle name="一般 5 13 9" xfId="34190" xr:uid="{00000000-0005-0000-0000-0000914A0000}"/>
    <cellStyle name="一般 5 14" xfId="977" xr:uid="{00000000-0005-0000-0000-0000924A0000}"/>
    <cellStyle name="一般 5 14 2" xfId="7067" xr:uid="{00000000-0005-0000-0000-0000934A0000}"/>
    <cellStyle name="一般 5 14 2 2" xfId="23685" xr:uid="{00000000-0005-0000-0000-0000944A0000}"/>
    <cellStyle name="一般 5 14 3" xfId="12252" xr:uid="{00000000-0005-0000-0000-0000954A0000}"/>
    <cellStyle name="一般 5 14 3 2" xfId="28870" xr:uid="{00000000-0005-0000-0000-0000964A0000}"/>
    <cellStyle name="一般 5 14 4" xfId="18500" xr:uid="{00000000-0005-0000-0000-0000974A0000}"/>
    <cellStyle name="一般 5 14 5" xfId="34061" xr:uid="{00000000-0005-0000-0000-0000984A0000}"/>
    <cellStyle name="一般 5 15" xfId="2037" xr:uid="{00000000-0005-0000-0000-0000994A0000}"/>
    <cellStyle name="一般 5 15 2" xfId="8127" xr:uid="{00000000-0005-0000-0000-00009A4A0000}"/>
    <cellStyle name="一般 5 15 2 2" xfId="24745" xr:uid="{00000000-0005-0000-0000-00009B4A0000}"/>
    <cellStyle name="一般 5 15 3" xfId="13312" xr:uid="{00000000-0005-0000-0000-00009C4A0000}"/>
    <cellStyle name="一般 5 15 3 2" xfId="29930" xr:uid="{00000000-0005-0000-0000-00009D4A0000}"/>
    <cellStyle name="一般 5 15 4" xfId="19560" xr:uid="{00000000-0005-0000-0000-00009E4A0000}"/>
    <cellStyle name="一般 5 15 5" xfId="35121" xr:uid="{00000000-0005-0000-0000-00009F4A0000}"/>
    <cellStyle name="一般 5 16" xfId="3097" xr:uid="{00000000-0005-0000-0000-0000A04A0000}"/>
    <cellStyle name="一般 5 16 2" xfId="9187" xr:uid="{00000000-0005-0000-0000-0000A14A0000}"/>
    <cellStyle name="一般 5 16 2 2" xfId="25805" xr:uid="{00000000-0005-0000-0000-0000A24A0000}"/>
    <cellStyle name="一般 5 16 3" xfId="14372" xr:uid="{00000000-0005-0000-0000-0000A34A0000}"/>
    <cellStyle name="一般 5 16 3 2" xfId="30990" xr:uid="{00000000-0005-0000-0000-0000A44A0000}"/>
    <cellStyle name="一般 5 16 4" xfId="20620" xr:uid="{00000000-0005-0000-0000-0000A54A0000}"/>
    <cellStyle name="一般 5 16 5" xfId="36181" xr:uid="{00000000-0005-0000-0000-0000A64A0000}"/>
    <cellStyle name="一般 5 17" xfId="4157" xr:uid="{00000000-0005-0000-0000-0000A74A0000}"/>
    <cellStyle name="一般 5 17 2" xfId="10247" xr:uid="{00000000-0005-0000-0000-0000A84A0000}"/>
    <cellStyle name="一般 5 17 2 2" xfId="26865" xr:uid="{00000000-0005-0000-0000-0000A94A0000}"/>
    <cellStyle name="一般 5 17 3" xfId="15432" xr:uid="{00000000-0005-0000-0000-0000AA4A0000}"/>
    <cellStyle name="一般 5 17 3 2" xfId="32050" xr:uid="{00000000-0005-0000-0000-0000AB4A0000}"/>
    <cellStyle name="一般 5 17 4" xfId="21680" xr:uid="{00000000-0005-0000-0000-0000AC4A0000}"/>
    <cellStyle name="一般 5 17 5" xfId="37241" xr:uid="{00000000-0005-0000-0000-0000AD4A0000}"/>
    <cellStyle name="一般 5 18" xfId="6136" xr:uid="{00000000-0005-0000-0000-0000AE4A0000}"/>
    <cellStyle name="一般 5 18 2" xfId="22754" xr:uid="{00000000-0005-0000-0000-0000AF4A0000}"/>
    <cellStyle name="一般 5 19" xfId="11321" xr:uid="{00000000-0005-0000-0000-0000B04A0000}"/>
    <cellStyle name="一般 5 19 2" xfId="27939" xr:uid="{00000000-0005-0000-0000-0000B14A0000}"/>
    <cellStyle name="一般 5 2" xfId="68" xr:uid="{00000000-0005-0000-0000-0000B24A0000}"/>
    <cellStyle name="一般 5 2 10" xfId="1021" xr:uid="{00000000-0005-0000-0000-0000B34A0000}"/>
    <cellStyle name="一般 5 2 10 2" xfId="7111" xr:uid="{00000000-0005-0000-0000-0000B44A0000}"/>
    <cellStyle name="一般 5 2 10 2 2" xfId="23729" xr:uid="{00000000-0005-0000-0000-0000B54A0000}"/>
    <cellStyle name="一般 5 2 10 3" xfId="12296" xr:uid="{00000000-0005-0000-0000-0000B64A0000}"/>
    <cellStyle name="一般 5 2 10 3 2" xfId="28914" xr:uid="{00000000-0005-0000-0000-0000B74A0000}"/>
    <cellStyle name="一般 5 2 10 4" xfId="18544" xr:uid="{00000000-0005-0000-0000-0000B84A0000}"/>
    <cellStyle name="一般 5 2 10 5" xfId="34105" xr:uid="{00000000-0005-0000-0000-0000B94A0000}"/>
    <cellStyle name="一般 5 2 11" xfId="2081" xr:uid="{00000000-0005-0000-0000-0000BA4A0000}"/>
    <cellStyle name="一般 5 2 11 2" xfId="8171" xr:uid="{00000000-0005-0000-0000-0000BB4A0000}"/>
    <cellStyle name="一般 5 2 11 2 2" xfId="24789" xr:uid="{00000000-0005-0000-0000-0000BC4A0000}"/>
    <cellStyle name="一般 5 2 11 3" xfId="13356" xr:uid="{00000000-0005-0000-0000-0000BD4A0000}"/>
    <cellStyle name="一般 5 2 11 3 2" xfId="29974" xr:uid="{00000000-0005-0000-0000-0000BE4A0000}"/>
    <cellStyle name="一般 5 2 11 4" xfId="19604" xr:uid="{00000000-0005-0000-0000-0000BF4A0000}"/>
    <cellStyle name="一般 5 2 11 5" xfId="35165" xr:uid="{00000000-0005-0000-0000-0000C04A0000}"/>
    <cellStyle name="一般 5 2 12" xfId="3141" xr:uid="{00000000-0005-0000-0000-0000C14A0000}"/>
    <cellStyle name="一般 5 2 12 2" xfId="9231" xr:uid="{00000000-0005-0000-0000-0000C24A0000}"/>
    <cellStyle name="一般 5 2 12 2 2" xfId="25849" xr:uid="{00000000-0005-0000-0000-0000C34A0000}"/>
    <cellStyle name="一般 5 2 12 3" xfId="14416" xr:uid="{00000000-0005-0000-0000-0000C44A0000}"/>
    <cellStyle name="一般 5 2 12 3 2" xfId="31034" xr:uid="{00000000-0005-0000-0000-0000C54A0000}"/>
    <cellStyle name="一般 5 2 12 4" xfId="20664" xr:uid="{00000000-0005-0000-0000-0000C64A0000}"/>
    <cellStyle name="一般 5 2 12 5" xfId="36225" xr:uid="{00000000-0005-0000-0000-0000C74A0000}"/>
    <cellStyle name="一般 5 2 13" xfId="4201" xr:uid="{00000000-0005-0000-0000-0000C84A0000}"/>
    <cellStyle name="一般 5 2 13 2" xfId="10291" xr:uid="{00000000-0005-0000-0000-0000C94A0000}"/>
    <cellStyle name="一般 5 2 13 2 2" xfId="26909" xr:uid="{00000000-0005-0000-0000-0000CA4A0000}"/>
    <cellStyle name="一般 5 2 13 3" xfId="15476" xr:uid="{00000000-0005-0000-0000-0000CB4A0000}"/>
    <cellStyle name="一般 5 2 13 3 2" xfId="32094" xr:uid="{00000000-0005-0000-0000-0000CC4A0000}"/>
    <cellStyle name="一般 5 2 13 4" xfId="21724" xr:uid="{00000000-0005-0000-0000-0000CD4A0000}"/>
    <cellStyle name="一般 5 2 13 5" xfId="37285" xr:uid="{00000000-0005-0000-0000-0000CE4A0000}"/>
    <cellStyle name="一般 5 2 14" xfId="6158" xr:uid="{00000000-0005-0000-0000-0000CF4A0000}"/>
    <cellStyle name="一般 5 2 14 2" xfId="22776" xr:uid="{00000000-0005-0000-0000-0000D04A0000}"/>
    <cellStyle name="一般 5 2 15" xfId="11343" xr:uid="{00000000-0005-0000-0000-0000D14A0000}"/>
    <cellStyle name="一般 5 2 15 2" xfId="27961" xr:uid="{00000000-0005-0000-0000-0000D24A0000}"/>
    <cellStyle name="一般 5 2 16" xfId="17579" xr:uid="{00000000-0005-0000-0000-0000D34A0000}"/>
    <cellStyle name="一般 5 2 17" xfId="16542" xr:uid="{00000000-0005-0000-0000-0000D44A0000}"/>
    <cellStyle name="一般 5 2 18" xfId="33152" xr:uid="{00000000-0005-0000-0000-0000D54A0000}"/>
    <cellStyle name="一般 5 2 2" xfId="186" xr:uid="{00000000-0005-0000-0000-0000D64A0000}"/>
    <cellStyle name="一般 5 2 2 10" xfId="33270" xr:uid="{00000000-0005-0000-0000-0000D74A0000}"/>
    <cellStyle name="一般 5 2 2 2" xfId="1246" xr:uid="{00000000-0005-0000-0000-0000D84A0000}"/>
    <cellStyle name="一般 5 2 2 2 2" xfId="7336" xr:uid="{00000000-0005-0000-0000-0000D94A0000}"/>
    <cellStyle name="一般 5 2 2 2 2 2" xfId="23954" xr:uid="{00000000-0005-0000-0000-0000DA4A0000}"/>
    <cellStyle name="一般 5 2 2 2 3" xfId="12521" xr:uid="{00000000-0005-0000-0000-0000DB4A0000}"/>
    <cellStyle name="一般 5 2 2 2 3 2" xfId="29139" xr:uid="{00000000-0005-0000-0000-0000DC4A0000}"/>
    <cellStyle name="一般 5 2 2 2 4" xfId="18769" xr:uid="{00000000-0005-0000-0000-0000DD4A0000}"/>
    <cellStyle name="一般 5 2 2 2 5" xfId="34330" xr:uid="{00000000-0005-0000-0000-0000DE4A0000}"/>
    <cellStyle name="一般 5 2 2 3" xfId="2306" xr:uid="{00000000-0005-0000-0000-0000DF4A0000}"/>
    <cellStyle name="一般 5 2 2 3 2" xfId="8396" xr:uid="{00000000-0005-0000-0000-0000E04A0000}"/>
    <cellStyle name="一般 5 2 2 3 2 2" xfId="25014" xr:uid="{00000000-0005-0000-0000-0000E14A0000}"/>
    <cellStyle name="一般 5 2 2 3 3" xfId="13581" xr:uid="{00000000-0005-0000-0000-0000E24A0000}"/>
    <cellStyle name="一般 5 2 2 3 3 2" xfId="30199" xr:uid="{00000000-0005-0000-0000-0000E34A0000}"/>
    <cellStyle name="一般 5 2 2 3 4" xfId="19829" xr:uid="{00000000-0005-0000-0000-0000E44A0000}"/>
    <cellStyle name="一般 5 2 2 3 5" xfId="35390" xr:uid="{00000000-0005-0000-0000-0000E54A0000}"/>
    <cellStyle name="一般 5 2 2 4" xfId="3366" xr:uid="{00000000-0005-0000-0000-0000E64A0000}"/>
    <cellStyle name="一般 5 2 2 4 2" xfId="9456" xr:uid="{00000000-0005-0000-0000-0000E74A0000}"/>
    <cellStyle name="一般 5 2 2 4 2 2" xfId="26074" xr:uid="{00000000-0005-0000-0000-0000E84A0000}"/>
    <cellStyle name="一般 5 2 2 4 3" xfId="14641" xr:uid="{00000000-0005-0000-0000-0000E94A0000}"/>
    <cellStyle name="一般 5 2 2 4 3 2" xfId="31259" xr:uid="{00000000-0005-0000-0000-0000EA4A0000}"/>
    <cellStyle name="一般 5 2 2 4 4" xfId="20889" xr:uid="{00000000-0005-0000-0000-0000EB4A0000}"/>
    <cellStyle name="一般 5 2 2 4 5" xfId="36450" xr:uid="{00000000-0005-0000-0000-0000EC4A0000}"/>
    <cellStyle name="一般 5 2 2 5" xfId="4426" xr:uid="{00000000-0005-0000-0000-0000ED4A0000}"/>
    <cellStyle name="一般 5 2 2 5 2" xfId="10516" xr:uid="{00000000-0005-0000-0000-0000EE4A0000}"/>
    <cellStyle name="一般 5 2 2 5 2 2" xfId="27134" xr:uid="{00000000-0005-0000-0000-0000EF4A0000}"/>
    <cellStyle name="一般 5 2 2 5 3" xfId="15701" xr:uid="{00000000-0005-0000-0000-0000F04A0000}"/>
    <cellStyle name="一般 5 2 2 5 3 2" xfId="32319" xr:uid="{00000000-0005-0000-0000-0000F14A0000}"/>
    <cellStyle name="一般 5 2 2 5 4" xfId="21949" xr:uid="{00000000-0005-0000-0000-0000F24A0000}"/>
    <cellStyle name="一般 5 2 2 5 5" xfId="37510" xr:uid="{00000000-0005-0000-0000-0000F34A0000}"/>
    <cellStyle name="一般 5 2 2 6" xfId="6276" xr:uid="{00000000-0005-0000-0000-0000F44A0000}"/>
    <cellStyle name="一般 5 2 2 6 2" xfId="22894" xr:uid="{00000000-0005-0000-0000-0000F54A0000}"/>
    <cellStyle name="一般 5 2 2 7" xfId="11461" xr:uid="{00000000-0005-0000-0000-0000F64A0000}"/>
    <cellStyle name="一般 5 2 2 7 2" xfId="28079" xr:uid="{00000000-0005-0000-0000-0000F74A0000}"/>
    <cellStyle name="一般 5 2 2 8" xfId="17697" xr:uid="{00000000-0005-0000-0000-0000F84A0000}"/>
    <cellStyle name="一般 5 2 2 9" xfId="16767" xr:uid="{00000000-0005-0000-0000-0000F94A0000}"/>
    <cellStyle name="一般 5 2 3" xfId="308" xr:uid="{00000000-0005-0000-0000-0000FA4A0000}"/>
    <cellStyle name="一般 5 2 3 10" xfId="33391" xr:uid="{00000000-0005-0000-0000-0000FB4A0000}"/>
    <cellStyle name="一般 5 2 3 2" xfId="1367" xr:uid="{00000000-0005-0000-0000-0000FC4A0000}"/>
    <cellStyle name="一般 5 2 3 2 2" xfId="7457" xr:uid="{00000000-0005-0000-0000-0000FD4A0000}"/>
    <cellStyle name="一般 5 2 3 2 2 2" xfId="24075" xr:uid="{00000000-0005-0000-0000-0000FE4A0000}"/>
    <cellStyle name="一般 5 2 3 2 3" xfId="12642" xr:uid="{00000000-0005-0000-0000-0000FF4A0000}"/>
    <cellStyle name="一般 5 2 3 2 3 2" xfId="29260" xr:uid="{00000000-0005-0000-0000-0000004B0000}"/>
    <cellStyle name="一般 5 2 3 2 4" xfId="18890" xr:uid="{00000000-0005-0000-0000-0000014B0000}"/>
    <cellStyle name="一般 5 2 3 2 5" xfId="34451" xr:uid="{00000000-0005-0000-0000-0000024B0000}"/>
    <cellStyle name="一般 5 2 3 3" xfId="2427" xr:uid="{00000000-0005-0000-0000-0000034B0000}"/>
    <cellStyle name="一般 5 2 3 3 2" xfId="8517" xr:uid="{00000000-0005-0000-0000-0000044B0000}"/>
    <cellStyle name="一般 5 2 3 3 2 2" xfId="25135" xr:uid="{00000000-0005-0000-0000-0000054B0000}"/>
    <cellStyle name="一般 5 2 3 3 3" xfId="13702" xr:uid="{00000000-0005-0000-0000-0000064B0000}"/>
    <cellStyle name="一般 5 2 3 3 3 2" xfId="30320" xr:uid="{00000000-0005-0000-0000-0000074B0000}"/>
    <cellStyle name="一般 5 2 3 3 4" xfId="19950" xr:uid="{00000000-0005-0000-0000-0000084B0000}"/>
    <cellStyle name="一般 5 2 3 3 5" xfId="35511" xr:uid="{00000000-0005-0000-0000-0000094B0000}"/>
    <cellStyle name="一般 5 2 3 4" xfId="3487" xr:uid="{00000000-0005-0000-0000-00000A4B0000}"/>
    <cellStyle name="一般 5 2 3 4 2" xfId="9577" xr:uid="{00000000-0005-0000-0000-00000B4B0000}"/>
    <cellStyle name="一般 5 2 3 4 2 2" xfId="26195" xr:uid="{00000000-0005-0000-0000-00000C4B0000}"/>
    <cellStyle name="一般 5 2 3 4 3" xfId="14762" xr:uid="{00000000-0005-0000-0000-00000D4B0000}"/>
    <cellStyle name="一般 5 2 3 4 3 2" xfId="31380" xr:uid="{00000000-0005-0000-0000-00000E4B0000}"/>
    <cellStyle name="一般 5 2 3 4 4" xfId="21010" xr:uid="{00000000-0005-0000-0000-00000F4B0000}"/>
    <cellStyle name="一般 5 2 3 4 5" xfId="36571" xr:uid="{00000000-0005-0000-0000-0000104B0000}"/>
    <cellStyle name="一般 5 2 3 5" xfId="4547" xr:uid="{00000000-0005-0000-0000-0000114B0000}"/>
    <cellStyle name="一般 5 2 3 5 2" xfId="10637" xr:uid="{00000000-0005-0000-0000-0000124B0000}"/>
    <cellStyle name="一般 5 2 3 5 2 2" xfId="27255" xr:uid="{00000000-0005-0000-0000-0000134B0000}"/>
    <cellStyle name="一般 5 2 3 5 3" xfId="15822" xr:uid="{00000000-0005-0000-0000-0000144B0000}"/>
    <cellStyle name="一般 5 2 3 5 3 2" xfId="32440" xr:uid="{00000000-0005-0000-0000-0000154B0000}"/>
    <cellStyle name="一般 5 2 3 5 4" xfId="22070" xr:uid="{00000000-0005-0000-0000-0000164B0000}"/>
    <cellStyle name="一般 5 2 3 5 5" xfId="37631" xr:uid="{00000000-0005-0000-0000-0000174B0000}"/>
    <cellStyle name="一般 5 2 3 6" xfId="6397" xr:uid="{00000000-0005-0000-0000-0000184B0000}"/>
    <cellStyle name="一般 5 2 3 6 2" xfId="23015" xr:uid="{00000000-0005-0000-0000-0000194B0000}"/>
    <cellStyle name="一般 5 2 3 7" xfId="11582" xr:uid="{00000000-0005-0000-0000-00001A4B0000}"/>
    <cellStyle name="一般 5 2 3 7 2" xfId="28200" xr:uid="{00000000-0005-0000-0000-00001B4B0000}"/>
    <cellStyle name="一般 5 2 3 8" xfId="17830" xr:uid="{00000000-0005-0000-0000-00001C4B0000}"/>
    <cellStyle name="一般 5 2 3 9" xfId="16888" xr:uid="{00000000-0005-0000-0000-00001D4B0000}"/>
    <cellStyle name="一般 5 2 4" xfId="431" xr:uid="{00000000-0005-0000-0000-00001E4B0000}"/>
    <cellStyle name="一般 5 2 4 10" xfId="33515" xr:uid="{00000000-0005-0000-0000-00001F4B0000}"/>
    <cellStyle name="一般 5 2 4 2" xfId="1491" xr:uid="{00000000-0005-0000-0000-0000204B0000}"/>
    <cellStyle name="一般 5 2 4 2 2" xfId="7581" xr:uid="{00000000-0005-0000-0000-0000214B0000}"/>
    <cellStyle name="一般 5 2 4 2 2 2" xfId="24199" xr:uid="{00000000-0005-0000-0000-0000224B0000}"/>
    <cellStyle name="一般 5 2 4 2 3" xfId="12766" xr:uid="{00000000-0005-0000-0000-0000234B0000}"/>
    <cellStyle name="一般 5 2 4 2 3 2" xfId="29384" xr:uid="{00000000-0005-0000-0000-0000244B0000}"/>
    <cellStyle name="一般 5 2 4 2 4" xfId="19014" xr:uid="{00000000-0005-0000-0000-0000254B0000}"/>
    <cellStyle name="一般 5 2 4 2 5" xfId="34575" xr:uid="{00000000-0005-0000-0000-0000264B0000}"/>
    <cellStyle name="一般 5 2 4 3" xfId="2551" xr:uid="{00000000-0005-0000-0000-0000274B0000}"/>
    <cellStyle name="一般 5 2 4 3 2" xfId="8641" xr:uid="{00000000-0005-0000-0000-0000284B0000}"/>
    <cellStyle name="一般 5 2 4 3 2 2" xfId="25259" xr:uid="{00000000-0005-0000-0000-0000294B0000}"/>
    <cellStyle name="一般 5 2 4 3 3" xfId="13826" xr:uid="{00000000-0005-0000-0000-00002A4B0000}"/>
    <cellStyle name="一般 5 2 4 3 3 2" xfId="30444" xr:uid="{00000000-0005-0000-0000-00002B4B0000}"/>
    <cellStyle name="一般 5 2 4 3 4" xfId="20074" xr:uid="{00000000-0005-0000-0000-00002C4B0000}"/>
    <cellStyle name="一般 5 2 4 3 5" xfId="35635" xr:uid="{00000000-0005-0000-0000-00002D4B0000}"/>
    <cellStyle name="一般 5 2 4 4" xfId="3611" xr:uid="{00000000-0005-0000-0000-00002E4B0000}"/>
    <cellStyle name="一般 5 2 4 4 2" xfId="9701" xr:uid="{00000000-0005-0000-0000-00002F4B0000}"/>
    <cellStyle name="一般 5 2 4 4 2 2" xfId="26319" xr:uid="{00000000-0005-0000-0000-0000304B0000}"/>
    <cellStyle name="一般 5 2 4 4 3" xfId="14886" xr:uid="{00000000-0005-0000-0000-0000314B0000}"/>
    <cellStyle name="一般 5 2 4 4 3 2" xfId="31504" xr:uid="{00000000-0005-0000-0000-0000324B0000}"/>
    <cellStyle name="一般 5 2 4 4 4" xfId="21134" xr:uid="{00000000-0005-0000-0000-0000334B0000}"/>
    <cellStyle name="一般 5 2 4 4 5" xfId="36695" xr:uid="{00000000-0005-0000-0000-0000344B0000}"/>
    <cellStyle name="一般 5 2 4 5" xfId="4671" xr:uid="{00000000-0005-0000-0000-0000354B0000}"/>
    <cellStyle name="一般 5 2 4 5 2" xfId="10761" xr:uid="{00000000-0005-0000-0000-0000364B0000}"/>
    <cellStyle name="一般 5 2 4 5 2 2" xfId="27379" xr:uid="{00000000-0005-0000-0000-0000374B0000}"/>
    <cellStyle name="一般 5 2 4 5 3" xfId="15946" xr:uid="{00000000-0005-0000-0000-0000384B0000}"/>
    <cellStyle name="一般 5 2 4 5 3 2" xfId="32564" xr:uid="{00000000-0005-0000-0000-0000394B0000}"/>
    <cellStyle name="一般 5 2 4 5 4" xfId="22194" xr:uid="{00000000-0005-0000-0000-00003A4B0000}"/>
    <cellStyle name="一般 5 2 4 5 5" xfId="37755" xr:uid="{00000000-0005-0000-0000-00003B4B0000}"/>
    <cellStyle name="一般 5 2 4 6" xfId="6521" xr:uid="{00000000-0005-0000-0000-00003C4B0000}"/>
    <cellStyle name="一般 5 2 4 6 2" xfId="23139" xr:uid="{00000000-0005-0000-0000-00003D4B0000}"/>
    <cellStyle name="一般 5 2 4 7" xfId="11706" xr:uid="{00000000-0005-0000-0000-00003E4B0000}"/>
    <cellStyle name="一般 5 2 4 7 2" xfId="28324" xr:uid="{00000000-0005-0000-0000-00003F4B0000}"/>
    <cellStyle name="一般 5 2 4 8" xfId="17954" xr:uid="{00000000-0005-0000-0000-0000404B0000}"/>
    <cellStyle name="一般 5 2 4 9" xfId="17012" xr:uid="{00000000-0005-0000-0000-0000414B0000}"/>
    <cellStyle name="一般 5 2 5" xfId="549" xr:uid="{00000000-0005-0000-0000-0000424B0000}"/>
    <cellStyle name="一般 5 2 5 10" xfId="33633" xr:uid="{00000000-0005-0000-0000-0000434B0000}"/>
    <cellStyle name="一般 5 2 5 2" xfId="1609" xr:uid="{00000000-0005-0000-0000-0000444B0000}"/>
    <cellStyle name="一般 5 2 5 2 2" xfId="7699" xr:uid="{00000000-0005-0000-0000-0000454B0000}"/>
    <cellStyle name="一般 5 2 5 2 2 2" xfId="24317" xr:uid="{00000000-0005-0000-0000-0000464B0000}"/>
    <cellStyle name="一般 5 2 5 2 3" xfId="12884" xr:uid="{00000000-0005-0000-0000-0000474B0000}"/>
    <cellStyle name="一般 5 2 5 2 3 2" xfId="29502" xr:uid="{00000000-0005-0000-0000-0000484B0000}"/>
    <cellStyle name="一般 5 2 5 2 4" xfId="19132" xr:uid="{00000000-0005-0000-0000-0000494B0000}"/>
    <cellStyle name="一般 5 2 5 2 5" xfId="34693" xr:uid="{00000000-0005-0000-0000-00004A4B0000}"/>
    <cellStyle name="一般 5 2 5 3" xfId="2669" xr:uid="{00000000-0005-0000-0000-00004B4B0000}"/>
    <cellStyle name="一般 5 2 5 3 2" xfId="8759" xr:uid="{00000000-0005-0000-0000-00004C4B0000}"/>
    <cellStyle name="一般 5 2 5 3 2 2" xfId="25377" xr:uid="{00000000-0005-0000-0000-00004D4B0000}"/>
    <cellStyle name="一般 5 2 5 3 3" xfId="13944" xr:uid="{00000000-0005-0000-0000-00004E4B0000}"/>
    <cellStyle name="一般 5 2 5 3 3 2" xfId="30562" xr:uid="{00000000-0005-0000-0000-00004F4B0000}"/>
    <cellStyle name="一般 5 2 5 3 4" xfId="20192" xr:uid="{00000000-0005-0000-0000-0000504B0000}"/>
    <cellStyle name="一般 5 2 5 3 5" xfId="35753" xr:uid="{00000000-0005-0000-0000-0000514B0000}"/>
    <cellStyle name="一般 5 2 5 4" xfId="3729" xr:uid="{00000000-0005-0000-0000-0000524B0000}"/>
    <cellStyle name="一般 5 2 5 4 2" xfId="9819" xr:uid="{00000000-0005-0000-0000-0000534B0000}"/>
    <cellStyle name="一般 5 2 5 4 2 2" xfId="26437" xr:uid="{00000000-0005-0000-0000-0000544B0000}"/>
    <cellStyle name="一般 5 2 5 4 3" xfId="15004" xr:uid="{00000000-0005-0000-0000-0000554B0000}"/>
    <cellStyle name="一般 5 2 5 4 3 2" xfId="31622" xr:uid="{00000000-0005-0000-0000-0000564B0000}"/>
    <cellStyle name="一般 5 2 5 4 4" xfId="21252" xr:uid="{00000000-0005-0000-0000-0000574B0000}"/>
    <cellStyle name="一般 5 2 5 4 5" xfId="36813" xr:uid="{00000000-0005-0000-0000-0000584B0000}"/>
    <cellStyle name="一般 5 2 5 5" xfId="4789" xr:uid="{00000000-0005-0000-0000-0000594B0000}"/>
    <cellStyle name="一般 5 2 5 5 2" xfId="10879" xr:uid="{00000000-0005-0000-0000-00005A4B0000}"/>
    <cellStyle name="一般 5 2 5 5 2 2" xfId="27497" xr:uid="{00000000-0005-0000-0000-00005B4B0000}"/>
    <cellStyle name="一般 5 2 5 5 3" xfId="16064" xr:uid="{00000000-0005-0000-0000-00005C4B0000}"/>
    <cellStyle name="一般 5 2 5 5 3 2" xfId="32682" xr:uid="{00000000-0005-0000-0000-00005D4B0000}"/>
    <cellStyle name="一般 5 2 5 5 4" xfId="22312" xr:uid="{00000000-0005-0000-0000-00005E4B0000}"/>
    <cellStyle name="一般 5 2 5 5 5" xfId="37873" xr:uid="{00000000-0005-0000-0000-00005F4B0000}"/>
    <cellStyle name="一般 5 2 5 6" xfId="6639" xr:uid="{00000000-0005-0000-0000-0000604B0000}"/>
    <cellStyle name="一般 5 2 5 6 2" xfId="23257" xr:uid="{00000000-0005-0000-0000-0000614B0000}"/>
    <cellStyle name="一般 5 2 5 7" xfId="11824" xr:uid="{00000000-0005-0000-0000-0000624B0000}"/>
    <cellStyle name="一般 5 2 5 7 2" xfId="28442" xr:uid="{00000000-0005-0000-0000-0000634B0000}"/>
    <cellStyle name="一般 5 2 5 8" xfId="18072" xr:uid="{00000000-0005-0000-0000-0000644B0000}"/>
    <cellStyle name="一般 5 2 5 9" xfId="17130" xr:uid="{00000000-0005-0000-0000-0000654B0000}"/>
    <cellStyle name="一般 5 2 6" xfId="667" xr:uid="{00000000-0005-0000-0000-0000664B0000}"/>
    <cellStyle name="一般 5 2 6 10" xfId="33751" xr:uid="{00000000-0005-0000-0000-0000674B0000}"/>
    <cellStyle name="一般 5 2 6 2" xfId="1727" xr:uid="{00000000-0005-0000-0000-0000684B0000}"/>
    <cellStyle name="一般 5 2 6 2 2" xfId="7817" xr:uid="{00000000-0005-0000-0000-0000694B0000}"/>
    <cellStyle name="一般 5 2 6 2 2 2" xfId="24435" xr:uid="{00000000-0005-0000-0000-00006A4B0000}"/>
    <cellStyle name="一般 5 2 6 2 3" xfId="13002" xr:uid="{00000000-0005-0000-0000-00006B4B0000}"/>
    <cellStyle name="一般 5 2 6 2 3 2" xfId="29620" xr:uid="{00000000-0005-0000-0000-00006C4B0000}"/>
    <cellStyle name="一般 5 2 6 2 4" xfId="19250" xr:uid="{00000000-0005-0000-0000-00006D4B0000}"/>
    <cellStyle name="一般 5 2 6 2 5" xfId="34811" xr:uid="{00000000-0005-0000-0000-00006E4B0000}"/>
    <cellStyle name="一般 5 2 6 3" xfId="2787" xr:uid="{00000000-0005-0000-0000-00006F4B0000}"/>
    <cellStyle name="一般 5 2 6 3 2" xfId="8877" xr:uid="{00000000-0005-0000-0000-0000704B0000}"/>
    <cellStyle name="一般 5 2 6 3 2 2" xfId="25495" xr:uid="{00000000-0005-0000-0000-0000714B0000}"/>
    <cellStyle name="一般 5 2 6 3 3" xfId="14062" xr:uid="{00000000-0005-0000-0000-0000724B0000}"/>
    <cellStyle name="一般 5 2 6 3 3 2" xfId="30680" xr:uid="{00000000-0005-0000-0000-0000734B0000}"/>
    <cellStyle name="一般 5 2 6 3 4" xfId="20310" xr:uid="{00000000-0005-0000-0000-0000744B0000}"/>
    <cellStyle name="一般 5 2 6 3 5" xfId="35871" xr:uid="{00000000-0005-0000-0000-0000754B0000}"/>
    <cellStyle name="一般 5 2 6 4" xfId="3847" xr:uid="{00000000-0005-0000-0000-0000764B0000}"/>
    <cellStyle name="一般 5 2 6 4 2" xfId="9937" xr:uid="{00000000-0005-0000-0000-0000774B0000}"/>
    <cellStyle name="一般 5 2 6 4 2 2" xfId="26555" xr:uid="{00000000-0005-0000-0000-0000784B0000}"/>
    <cellStyle name="一般 5 2 6 4 3" xfId="15122" xr:uid="{00000000-0005-0000-0000-0000794B0000}"/>
    <cellStyle name="一般 5 2 6 4 3 2" xfId="31740" xr:uid="{00000000-0005-0000-0000-00007A4B0000}"/>
    <cellStyle name="一般 5 2 6 4 4" xfId="21370" xr:uid="{00000000-0005-0000-0000-00007B4B0000}"/>
    <cellStyle name="一般 5 2 6 4 5" xfId="36931" xr:uid="{00000000-0005-0000-0000-00007C4B0000}"/>
    <cellStyle name="一般 5 2 6 5" xfId="4907" xr:uid="{00000000-0005-0000-0000-00007D4B0000}"/>
    <cellStyle name="一般 5 2 6 5 2" xfId="10997" xr:uid="{00000000-0005-0000-0000-00007E4B0000}"/>
    <cellStyle name="一般 5 2 6 5 2 2" xfId="27615" xr:uid="{00000000-0005-0000-0000-00007F4B0000}"/>
    <cellStyle name="一般 5 2 6 5 3" xfId="16182" xr:uid="{00000000-0005-0000-0000-0000804B0000}"/>
    <cellStyle name="一般 5 2 6 5 3 2" xfId="32800" xr:uid="{00000000-0005-0000-0000-0000814B0000}"/>
    <cellStyle name="一般 5 2 6 5 4" xfId="22430" xr:uid="{00000000-0005-0000-0000-0000824B0000}"/>
    <cellStyle name="一般 5 2 6 5 5" xfId="37991" xr:uid="{00000000-0005-0000-0000-0000834B0000}"/>
    <cellStyle name="一般 5 2 6 6" xfId="6757" xr:uid="{00000000-0005-0000-0000-0000844B0000}"/>
    <cellStyle name="一般 5 2 6 6 2" xfId="23375" xr:uid="{00000000-0005-0000-0000-0000854B0000}"/>
    <cellStyle name="一般 5 2 6 7" xfId="11942" xr:uid="{00000000-0005-0000-0000-0000864B0000}"/>
    <cellStyle name="一般 5 2 6 7 2" xfId="28560" xr:uid="{00000000-0005-0000-0000-0000874B0000}"/>
    <cellStyle name="一般 5 2 6 8" xfId="18190" xr:uid="{00000000-0005-0000-0000-0000884B0000}"/>
    <cellStyle name="一般 5 2 6 9" xfId="17248" xr:uid="{00000000-0005-0000-0000-0000894B0000}"/>
    <cellStyle name="一般 5 2 7" xfId="785" xr:uid="{00000000-0005-0000-0000-00008A4B0000}"/>
    <cellStyle name="一般 5 2 7 10" xfId="33869" xr:uid="{00000000-0005-0000-0000-00008B4B0000}"/>
    <cellStyle name="一般 5 2 7 2" xfId="1845" xr:uid="{00000000-0005-0000-0000-00008C4B0000}"/>
    <cellStyle name="一般 5 2 7 2 2" xfId="7935" xr:uid="{00000000-0005-0000-0000-00008D4B0000}"/>
    <cellStyle name="一般 5 2 7 2 2 2" xfId="24553" xr:uid="{00000000-0005-0000-0000-00008E4B0000}"/>
    <cellStyle name="一般 5 2 7 2 3" xfId="13120" xr:uid="{00000000-0005-0000-0000-00008F4B0000}"/>
    <cellStyle name="一般 5 2 7 2 3 2" xfId="29738" xr:uid="{00000000-0005-0000-0000-0000904B0000}"/>
    <cellStyle name="一般 5 2 7 2 4" xfId="19368" xr:uid="{00000000-0005-0000-0000-0000914B0000}"/>
    <cellStyle name="一般 5 2 7 2 5" xfId="34929" xr:uid="{00000000-0005-0000-0000-0000924B0000}"/>
    <cellStyle name="一般 5 2 7 3" xfId="2905" xr:uid="{00000000-0005-0000-0000-0000934B0000}"/>
    <cellStyle name="一般 5 2 7 3 2" xfId="8995" xr:uid="{00000000-0005-0000-0000-0000944B0000}"/>
    <cellStyle name="一般 5 2 7 3 2 2" xfId="25613" xr:uid="{00000000-0005-0000-0000-0000954B0000}"/>
    <cellStyle name="一般 5 2 7 3 3" xfId="14180" xr:uid="{00000000-0005-0000-0000-0000964B0000}"/>
    <cellStyle name="一般 5 2 7 3 3 2" xfId="30798" xr:uid="{00000000-0005-0000-0000-0000974B0000}"/>
    <cellStyle name="一般 5 2 7 3 4" xfId="20428" xr:uid="{00000000-0005-0000-0000-0000984B0000}"/>
    <cellStyle name="一般 5 2 7 3 5" xfId="35989" xr:uid="{00000000-0005-0000-0000-0000994B0000}"/>
    <cellStyle name="一般 5 2 7 4" xfId="3965" xr:uid="{00000000-0005-0000-0000-00009A4B0000}"/>
    <cellStyle name="一般 5 2 7 4 2" xfId="10055" xr:uid="{00000000-0005-0000-0000-00009B4B0000}"/>
    <cellStyle name="一般 5 2 7 4 2 2" xfId="26673" xr:uid="{00000000-0005-0000-0000-00009C4B0000}"/>
    <cellStyle name="一般 5 2 7 4 3" xfId="15240" xr:uid="{00000000-0005-0000-0000-00009D4B0000}"/>
    <cellStyle name="一般 5 2 7 4 3 2" xfId="31858" xr:uid="{00000000-0005-0000-0000-00009E4B0000}"/>
    <cellStyle name="一般 5 2 7 4 4" xfId="21488" xr:uid="{00000000-0005-0000-0000-00009F4B0000}"/>
    <cellStyle name="一般 5 2 7 4 5" xfId="37049" xr:uid="{00000000-0005-0000-0000-0000A04B0000}"/>
    <cellStyle name="一般 5 2 7 5" xfId="5025" xr:uid="{00000000-0005-0000-0000-0000A14B0000}"/>
    <cellStyle name="一般 5 2 7 5 2" xfId="11115" xr:uid="{00000000-0005-0000-0000-0000A24B0000}"/>
    <cellStyle name="一般 5 2 7 5 2 2" xfId="27733" xr:uid="{00000000-0005-0000-0000-0000A34B0000}"/>
    <cellStyle name="一般 5 2 7 5 3" xfId="16300" xr:uid="{00000000-0005-0000-0000-0000A44B0000}"/>
    <cellStyle name="一般 5 2 7 5 3 2" xfId="32918" xr:uid="{00000000-0005-0000-0000-0000A54B0000}"/>
    <cellStyle name="一般 5 2 7 5 4" xfId="22548" xr:uid="{00000000-0005-0000-0000-0000A64B0000}"/>
    <cellStyle name="一般 5 2 7 5 5" xfId="38109" xr:uid="{00000000-0005-0000-0000-0000A74B0000}"/>
    <cellStyle name="一般 5 2 7 6" xfId="6875" xr:uid="{00000000-0005-0000-0000-0000A84B0000}"/>
    <cellStyle name="一般 5 2 7 6 2" xfId="23493" xr:uid="{00000000-0005-0000-0000-0000A94B0000}"/>
    <cellStyle name="一般 5 2 7 7" xfId="12060" xr:uid="{00000000-0005-0000-0000-0000AA4B0000}"/>
    <cellStyle name="一般 5 2 7 7 2" xfId="28678" xr:uid="{00000000-0005-0000-0000-0000AB4B0000}"/>
    <cellStyle name="一般 5 2 7 8" xfId="18308" xr:uid="{00000000-0005-0000-0000-0000AC4B0000}"/>
    <cellStyle name="一般 5 2 7 9" xfId="17366" xr:uid="{00000000-0005-0000-0000-0000AD4B0000}"/>
    <cellStyle name="一般 5 2 8" xfId="903" xr:uid="{00000000-0005-0000-0000-0000AE4B0000}"/>
    <cellStyle name="一般 5 2 8 10" xfId="33987" xr:uid="{00000000-0005-0000-0000-0000AF4B0000}"/>
    <cellStyle name="一般 5 2 8 2" xfId="1963" xr:uid="{00000000-0005-0000-0000-0000B04B0000}"/>
    <cellStyle name="一般 5 2 8 2 2" xfId="8053" xr:uid="{00000000-0005-0000-0000-0000B14B0000}"/>
    <cellStyle name="一般 5 2 8 2 2 2" xfId="24671" xr:uid="{00000000-0005-0000-0000-0000B24B0000}"/>
    <cellStyle name="一般 5 2 8 2 3" xfId="13238" xr:uid="{00000000-0005-0000-0000-0000B34B0000}"/>
    <cellStyle name="一般 5 2 8 2 3 2" xfId="29856" xr:uid="{00000000-0005-0000-0000-0000B44B0000}"/>
    <cellStyle name="一般 5 2 8 2 4" xfId="19486" xr:uid="{00000000-0005-0000-0000-0000B54B0000}"/>
    <cellStyle name="一般 5 2 8 2 5" xfId="35047" xr:uid="{00000000-0005-0000-0000-0000B64B0000}"/>
    <cellStyle name="一般 5 2 8 3" xfId="3023" xr:uid="{00000000-0005-0000-0000-0000B74B0000}"/>
    <cellStyle name="一般 5 2 8 3 2" xfId="9113" xr:uid="{00000000-0005-0000-0000-0000B84B0000}"/>
    <cellStyle name="一般 5 2 8 3 2 2" xfId="25731" xr:uid="{00000000-0005-0000-0000-0000B94B0000}"/>
    <cellStyle name="一般 5 2 8 3 3" xfId="14298" xr:uid="{00000000-0005-0000-0000-0000BA4B0000}"/>
    <cellStyle name="一般 5 2 8 3 3 2" xfId="30916" xr:uid="{00000000-0005-0000-0000-0000BB4B0000}"/>
    <cellStyle name="一般 5 2 8 3 4" xfId="20546" xr:uid="{00000000-0005-0000-0000-0000BC4B0000}"/>
    <cellStyle name="一般 5 2 8 3 5" xfId="36107" xr:uid="{00000000-0005-0000-0000-0000BD4B0000}"/>
    <cellStyle name="一般 5 2 8 4" xfId="4083" xr:uid="{00000000-0005-0000-0000-0000BE4B0000}"/>
    <cellStyle name="一般 5 2 8 4 2" xfId="10173" xr:uid="{00000000-0005-0000-0000-0000BF4B0000}"/>
    <cellStyle name="一般 5 2 8 4 2 2" xfId="26791" xr:uid="{00000000-0005-0000-0000-0000C04B0000}"/>
    <cellStyle name="一般 5 2 8 4 3" xfId="15358" xr:uid="{00000000-0005-0000-0000-0000C14B0000}"/>
    <cellStyle name="一般 5 2 8 4 3 2" xfId="31976" xr:uid="{00000000-0005-0000-0000-0000C24B0000}"/>
    <cellStyle name="一般 5 2 8 4 4" xfId="21606" xr:uid="{00000000-0005-0000-0000-0000C34B0000}"/>
    <cellStyle name="一般 5 2 8 4 5" xfId="37167" xr:uid="{00000000-0005-0000-0000-0000C44B0000}"/>
    <cellStyle name="一般 5 2 8 5" xfId="5143" xr:uid="{00000000-0005-0000-0000-0000C54B0000}"/>
    <cellStyle name="一般 5 2 8 5 2" xfId="11233" xr:uid="{00000000-0005-0000-0000-0000C64B0000}"/>
    <cellStyle name="一般 5 2 8 5 2 2" xfId="27851" xr:uid="{00000000-0005-0000-0000-0000C74B0000}"/>
    <cellStyle name="一般 5 2 8 5 3" xfId="16418" xr:uid="{00000000-0005-0000-0000-0000C84B0000}"/>
    <cellStyle name="一般 5 2 8 5 3 2" xfId="33036" xr:uid="{00000000-0005-0000-0000-0000C94B0000}"/>
    <cellStyle name="一般 5 2 8 5 4" xfId="22666" xr:uid="{00000000-0005-0000-0000-0000CA4B0000}"/>
    <cellStyle name="一般 5 2 8 5 5" xfId="38227" xr:uid="{00000000-0005-0000-0000-0000CB4B0000}"/>
    <cellStyle name="一般 5 2 8 6" xfId="6993" xr:uid="{00000000-0005-0000-0000-0000CC4B0000}"/>
    <cellStyle name="一般 5 2 8 6 2" xfId="23611" xr:uid="{00000000-0005-0000-0000-0000CD4B0000}"/>
    <cellStyle name="一般 5 2 8 7" xfId="12178" xr:uid="{00000000-0005-0000-0000-0000CE4B0000}"/>
    <cellStyle name="一般 5 2 8 7 2" xfId="28796" xr:uid="{00000000-0005-0000-0000-0000CF4B0000}"/>
    <cellStyle name="一般 5 2 8 8" xfId="18426" xr:uid="{00000000-0005-0000-0000-0000D04B0000}"/>
    <cellStyle name="一般 5 2 8 9" xfId="17484" xr:uid="{00000000-0005-0000-0000-0000D14B0000}"/>
    <cellStyle name="一般 5 2 9" xfId="1128" xr:uid="{00000000-0005-0000-0000-0000D24B0000}"/>
    <cellStyle name="一般 5 2 9 2" xfId="2188" xr:uid="{00000000-0005-0000-0000-0000D34B0000}"/>
    <cellStyle name="一般 5 2 9 2 2" xfId="8278" xr:uid="{00000000-0005-0000-0000-0000D44B0000}"/>
    <cellStyle name="一般 5 2 9 2 2 2" xfId="24896" xr:uid="{00000000-0005-0000-0000-0000D54B0000}"/>
    <cellStyle name="一般 5 2 9 2 3" xfId="13463" xr:uid="{00000000-0005-0000-0000-0000D64B0000}"/>
    <cellStyle name="一般 5 2 9 2 3 2" xfId="30081" xr:uid="{00000000-0005-0000-0000-0000D74B0000}"/>
    <cellStyle name="一般 5 2 9 2 4" xfId="19711" xr:uid="{00000000-0005-0000-0000-0000D84B0000}"/>
    <cellStyle name="一般 5 2 9 2 5" xfId="35272" xr:uid="{00000000-0005-0000-0000-0000D94B0000}"/>
    <cellStyle name="一般 5 2 9 3" xfId="3248" xr:uid="{00000000-0005-0000-0000-0000DA4B0000}"/>
    <cellStyle name="一般 5 2 9 3 2" xfId="9338" xr:uid="{00000000-0005-0000-0000-0000DB4B0000}"/>
    <cellStyle name="一般 5 2 9 3 2 2" xfId="25956" xr:uid="{00000000-0005-0000-0000-0000DC4B0000}"/>
    <cellStyle name="一般 5 2 9 3 3" xfId="14523" xr:uid="{00000000-0005-0000-0000-0000DD4B0000}"/>
    <cellStyle name="一般 5 2 9 3 3 2" xfId="31141" xr:uid="{00000000-0005-0000-0000-0000DE4B0000}"/>
    <cellStyle name="一般 5 2 9 3 4" xfId="20771" xr:uid="{00000000-0005-0000-0000-0000DF4B0000}"/>
    <cellStyle name="一般 5 2 9 3 5" xfId="36332" xr:uid="{00000000-0005-0000-0000-0000E04B0000}"/>
    <cellStyle name="一般 5 2 9 4" xfId="4308" xr:uid="{00000000-0005-0000-0000-0000E14B0000}"/>
    <cellStyle name="一般 5 2 9 4 2" xfId="10398" xr:uid="{00000000-0005-0000-0000-0000E24B0000}"/>
    <cellStyle name="一般 5 2 9 4 2 2" xfId="27016" xr:uid="{00000000-0005-0000-0000-0000E34B0000}"/>
    <cellStyle name="一般 5 2 9 4 3" xfId="15583" xr:uid="{00000000-0005-0000-0000-0000E44B0000}"/>
    <cellStyle name="一般 5 2 9 4 3 2" xfId="32201" xr:uid="{00000000-0005-0000-0000-0000E54B0000}"/>
    <cellStyle name="一般 5 2 9 4 4" xfId="21831" xr:uid="{00000000-0005-0000-0000-0000E64B0000}"/>
    <cellStyle name="一般 5 2 9 4 5" xfId="37392" xr:uid="{00000000-0005-0000-0000-0000E74B0000}"/>
    <cellStyle name="一般 5 2 9 5" xfId="7218" xr:uid="{00000000-0005-0000-0000-0000E84B0000}"/>
    <cellStyle name="一般 5 2 9 5 2" xfId="23836" xr:uid="{00000000-0005-0000-0000-0000E94B0000}"/>
    <cellStyle name="一般 5 2 9 6" xfId="12403" xr:uid="{00000000-0005-0000-0000-0000EA4B0000}"/>
    <cellStyle name="一般 5 2 9 6 2" xfId="29021" xr:uid="{00000000-0005-0000-0000-0000EB4B0000}"/>
    <cellStyle name="一般 5 2 9 7" xfId="18651" xr:uid="{00000000-0005-0000-0000-0000EC4B0000}"/>
    <cellStyle name="一般 5 2 9 8" xfId="16649" xr:uid="{00000000-0005-0000-0000-0000ED4B0000}"/>
    <cellStyle name="一般 5 2 9 9" xfId="34212" xr:uid="{00000000-0005-0000-0000-0000EE4B0000}"/>
    <cellStyle name="一般 5 20" xfId="17557" xr:uid="{00000000-0005-0000-0000-0000EF4B0000}"/>
    <cellStyle name="一般 5 21" xfId="16498" xr:uid="{00000000-0005-0000-0000-0000F04B0000}"/>
    <cellStyle name="一般 5 22" xfId="33130" xr:uid="{00000000-0005-0000-0000-0000F14B0000}"/>
    <cellStyle name="一般 5 3" xfId="96" xr:uid="{00000000-0005-0000-0000-0000F24B0000}"/>
    <cellStyle name="一般 5 3 10" xfId="1049" xr:uid="{00000000-0005-0000-0000-0000F34B0000}"/>
    <cellStyle name="一般 5 3 10 2" xfId="7139" xr:uid="{00000000-0005-0000-0000-0000F44B0000}"/>
    <cellStyle name="一般 5 3 10 2 2" xfId="23757" xr:uid="{00000000-0005-0000-0000-0000F54B0000}"/>
    <cellStyle name="一般 5 3 10 3" xfId="12324" xr:uid="{00000000-0005-0000-0000-0000F64B0000}"/>
    <cellStyle name="一般 5 3 10 3 2" xfId="28942" xr:uid="{00000000-0005-0000-0000-0000F74B0000}"/>
    <cellStyle name="一般 5 3 10 4" xfId="18572" xr:uid="{00000000-0005-0000-0000-0000F84B0000}"/>
    <cellStyle name="一般 5 3 10 5" xfId="34133" xr:uid="{00000000-0005-0000-0000-0000F94B0000}"/>
    <cellStyle name="一般 5 3 11" xfId="2109" xr:uid="{00000000-0005-0000-0000-0000FA4B0000}"/>
    <cellStyle name="一般 5 3 11 2" xfId="8199" xr:uid="{00000000-0005-0000-0000-0000FB4B0000}"/>
    <cellStyle name="一般 5 3 11 2 2" xfId="24817" xr:uid="{00000000-0005-0000-0000-0000FC4B0000}"/>
    <cellStyle name="一般 5 3 11 3" xfId="13384" xr:uid="{00000000-0005-0000-0000-0000FD4B0000}"/>
    <cellStyle name="一般 5 3 11 3 2" xfId="30002" xr:uid="{00000000-0005-0000-0000-0000FE4B0000}"/>
    <cellStyle name="一般 5 3 11 4" xfId="19632" xr:uid="{00000000-0005-0000-0000-0000FF4B0000}"/>
    <cellStyle name="一般 5 3 11 5" xfId="35193" xr:uid="{00000000-0005-0000-0000-0000004C0000}"/>
    <cellStyle name="一般 5 3 12" xfId="3169" xr:uid="{00000000-0005-0000-0000-0000014C0000}"/>
    <cellStyle name="一般 5 3 12 2" xfId="9259" xr:uid="{00000000-0005-0000-0000-0000024C0000}"/>
    <cellStyle name="一般 5 3 12 2 2" xfId="25877" xr:uid="{00000000-0005-0000-0000-0000034C0000}"/>
    <cellStyle name="一般 5 3 12 3" xfId="14444" xr:uid="{00000000-0005-0000-0000-0000044C0000}"/>
    <cellStyle name="一般 5 3 12 3 2" xfId="31062" xr:uid="{00000000-0005-0000-0000-0000054C0000}"/>
    <cellStyle name="一般 5 3 12 4" xfId="20692" xr:uid="{00000000-0005-0000-0000-0000064C0000}"/>
    <cellStyle name="一般 5 3 12 5" xfId="36253" xr:uid="{00000000-0005-0000-0000-0000074C0000}"/>
    <cellStyle name="一般 5 3 13" xfId="4229" xr:uid="{00000000-0005-0000-0000-0000084C0000}"/>
    <cellStyle name="一般 5 3 13 2" xfId="10319" xr:uid="{00000000-0005-0000-0000-0000094C0000}"/>
    <cellStyle name="一般 5 3 13 2 2" xfId="26937" xr:uid="{00000000-0005-0000-0000-00000A4C0000}"/>
    <cellStyle name="一般 5 3 13 3" xfId="15504" xr:uid="{00000000-0005-0000-0000-00000B4C0000}"/>
    <cellStyle name="一般 5 3 13 3 2" xfId="32122" xr:uid="{00000000-0005-0000-0000-00000C4C0000}"/>
    <cellStyle name="一般 5 3 13 4" xfId="21752" xr:uid="{00000000-0005-0000-0000-00000D4C0000}"/>
    <cellStyle name="一般 5 3 13 5" xfId="37313" xr:uid="{00000000-0005-0000-0000-00000E4C0000}"/>
    <cellStyle name="一般 5 3 14" xfId="6186" xr:uid="{00000000-0005-0000-0000-00000F4C0000}"/>
    <cellStyle name="一般 5 3 14 2" xfId="22804" xr:uid="{00000000-0005-0000-0000-0000104C0000}"/>
    <cellStyle name="一般 5 3 15" xfId="11371" xr:uid="{00000000-0005-0000-0000-0000114C0000}"/>
    <cellStyle name="一般 5 3 15 2" xfId="27989" xr:uid="{00000000-0005-0000-0000-0000124C0000}"/>
    <cellStyle name="一般 5 3 16" xfId="17607" xr:uid="{00000000-0005-0000-0000-0000134C0000}"/>
    <cellStyle name="一般 5 3 17" xfId="16570" xr:uid="{00000000-0005-0000-0000-0000144C0000}"/>
    <cellStyle name="一般 5 3 18" xfId="33180" xr:uid="{00000000-0005-0000-0000-0000154C0000}"/>
    <cellStyle name="一般 5 3 2" xfId="214" xr:uid="{00000000-0005-0000-0000-0000164C0000}"/>
    <cellStyle name="一般 5 3 2 10" xfId="33298" xr:uid="{00000000-0005-0000-0000-0000174C0000}"/>
    <cellStyle name="一般 5 3 2 2" xfId="1274" xr:uid="{00000000-0005-0000-0000-0000184C0000}"/>
    <cellStyle name="一般 5 3 2 2 2" xfId="7364" xr:uid="{00000000-0005-0000-0000-0000194C0000}"/>
    <cellStyle name="一般 5 3 2 2 2 2" xfId="23982" xr:uid="{00000000-0005-0000-0000-00001A4C0000}"/>
    <cellStyle name="一般 5 3 2 2 3" xfId="12549" xr:uid="{00000000-0005-0000-0000-00001B4C0000}"/>
    <cellStyle name="一般 5 3 2 2 3 2" xfId="29167" xr:uid="{00000000-0005-0000-0000-00001C4C0000}"/>
    <cellStyle name="一般 5 3 2 2 4" xfId="18797" xr:uid="{00000000-0005-0000-0000-00001D4C0000}"/>
    <cellStyle name="一般 5 3 2 2 5" xfId="34358" xr:uid="{00000000-0005-0000-0000-00001E4C0000}"/>
    <cellStyle name="一般 5 3 2 3" xfId="2334" xr:uid="{00000000-0005-0000-0000-00001F4C0000}"/>
    <cellStyle name="一般 5 3 2 3 2" xfId="8424" xr:uid="{00000000-0005-0000-0000-0000204C0000}"/>
    <cellStyle name="一般 5 3 2 3 2 2" xfId="25042" xr:uid="{00000000-0005-0000-0000-0000214C0000}"/>
    <cellStyle name="一般 5 3 2 3 3" xfId="13609" xr:uid="{00000000-0005-0000-0000-0000224C0000}"/>
    <cellStyle name="一般 5 3 2 3 3 2" xfId="30227" xr:uid="{00000000-0005-0000-0000-0000234C0000}"/>
    <cellStyle name="一般 5 3 2 3 4" xfId="19857" xr:uid="{00000000-0005-0000-0000-0000244C0000}"/>
    <cellStyle name="一般 5 3 2 3 5" xfId="35418" xr:uid="{00000000-0005-0000-0000-0000254C0000}"/>
    <cellStyle name="一般 5 3 2 4" xfId="3394" xr:uid="{00000000-0005-0000-0000-0000264C0000}"/>
    <cellStyle name="一般 5 3 2 4 2" xfId="9484" xr:uid="{00000000-0005-0000-0000-0000274C0000}"/>
    <cellStyle name="一般 5 3 2 4 2 2" xfId="26102" xr:uid="{00000000-0005-0000-0000-0000284C0000}"/>
    <cellStyle name="一般 5 3 2 4 3" xfId="14669" xr:uid="{00000000-0005-0000-0000-0000294C0000}"/>
    <cellStyle name="一般 5 3 2 4 3 2" xfId="31287" xr:uid="{00000000-0005-0000-0000-00002A4C0000}"/>
    <cellStyle name="一般 5 3 2 4 4" xfId="20917" xr:uid="{00000000-0005-0000-0000-00002B4C0000}"/>
    <cellStyle name="一般 5 3 2 4 5" xfId="36478" xr:uid="{00000000-0005-0000-0000-00002C4C0000}"/>
    <cellStyle name="一般 5 3 2 5" xfId="4454" xr:uid="{00000000-0005-0000-0000-00002D4C0000}"/>
    <cellStyle name="一般 5 3 2 5 2" xfId="10544" xr:uid="{00000000-0005-0000-0000-00002E4C0000}"/>
    <cellStyle name="一般 5 3 2 5 2 2" xfId="27162" xr:uid="{00000000-0005-0000-0000-00002F4C0000}"/>
    <cellStyle name="一般 5 3 2 5 3" xfId="15729" xr:uid="{00000000-0005-0000-0000-0000304C0000}"/>
    <cellStyle name="一般 5 3 2 5 3 2" xfId="32347" xr:uid="{00000000-0005-0000-0000-0000314C0000}"/>
    <cellStyle name="一般 5 3 2 5 4" xfId="21977" xr:uid="{00000000-0005-0000-0000-0000324C0000}"/>
    <cellStyle name="一般 5 3 2 5 5" xfId="37538" xr:uid="{00000000-0005-0000-0000-0000334C0000}"/>
    <cellStyle name="一般 5 3 2 6" xfId="6304" xr:uid="{00000000-0005-0000-0000-0000344C0000}"/>
    <cellStyle name="一般 5 3 2 6 2" xfId="22922" xr:uid="{00000000-0005-0000-0000-0000354C0000}"/>
    <cellStyle name="一般 5 3 2 7" xfId="11489" xr:uid="{00000000-0005-0000-0000-0000364C0000}"/>
    <cellStyle name="一般 5 3 2 7 2" xfId="28107" xr:uid="{00000000-0005-0000-0000-0000374C0000}"/>
    <cellStyle name="一般 5 3 2 8" xfId="17725" xr:uid="{00000000-0005-0000-0000-0000384C0000}"/>
    <cellStyle name="一般 5 3 2 9" xfId="16795" xr:uid="{00000000-0005-0000-0000-0000394C0000}"/>
    <cellStyle name="一般 5 3 3" xfId="335" xr:uid="{00000000-0005-0000-0000-00003A4C0000}"/>
    <cellStyle name="一般 5 3 3 10" xfId="33419" xr:uid="{00000000-0005-0000-0000-00003B4C0000}"/>
    <cellStyle name="一般 5 3 3 2" xfId="1395" xr:uid="{00000000-0005-0000-0000-00003C4C0000}"/>
    <cellStyle name="一般 5 3 3 2 2" xfId="7485" xr:uid="{00000000-0005-0000-0000-00003D4C0000}"/>
    <cellStyle name="一般 5 3 3 2 2 2" xfId="24103" xr:uid="{00000000-0005-0000-0000-00003E4C0000}"/>
    <cellStyle name="一般 5 3 3 2 3" xfId="12670" xr:uid="{00000000-0005-0000-0000-00003F4C0000}"/>
    <cellStyle name="一般 5 3 3 2 3 2" xfId="29288" xr:uid="{00000000-0005-0000-0000-0000404C0000}"/>
    <cellStyle name="一般 5 3 3 2 4" xfId="18918" xr:uid="{00000000-0005-0000-0000-0000414C0000}"/>
    <cellStyle name="一般 5 3 3 2 5" xfId="34479" xr:uid="{00000000-0005-0000-0000-0000424C0000}"/>
    <cellStyle name="一般 5 3 3 3" xfId="2455" xr:uid="{00000000-0005-0000-0000-0000434C0000}"/>
    <cellStyle name="一般 5 3 3 3 2" xfId="8545" xr:uid="{00000000-0005-0000-0000-0000444C0000}"/>
    <cellStyle name="一般 5 3 3 3 2 2" xfId="25163" xr:uid="{00000000-0005-0000-0000-0000454C0000}"/>
    <cellStyle name="一般 5 3 3 3 3" xfId="13730" xr:uid="{00000000-0005-0000-0000-0000464C0000}"/>
    <cellStyle name="一般 5 3 3 3 3 2" xfId="30348" xr:uid="{00000000-0005-0000-0000-0000474C0000}"/>
    <cellStyle name="一般 5 3 3 3 4" xfId="19978" xr:uid="{00000000-0005-0000-0000-0000484C0000}"/>
    <cellStyle name="一般 5 3 3 3 5" xfId="35539" xr:uid="{00000000-0005-0000-0000-0000494C0000}"/>
    <cellStyle name="一般 5 3 3 4" xfId="3515" xr:uid="{00000000-0005-0000-0000-00004A4C0000}"/>
    <cellStyle name="一般 5 3 3 4 2" xfId="9605" xr:uid="{00000000-0005-0000-0000-00004B4C0000}"/>
    <cellStyle name="一般 5 3 3 4 2 2" xfId="26223" xr:uid="{00000000-0005-0000-0000-00004C4C0000}"/>
    <cellStyle name="一般 5 3 3 4 3" xfId="14790" xr:uid="{00000000-0005-0000-0000-00004D4C0000}"/>
    <cellStyle name="一般 5 3 3 4 3 2" xfId="31408" xr:uid="{00000000-0005-0000-0000-00004E4C0000}"/>
    <cellStyle name="一般 5 3 3 4 4" xfId="21038" xr:uid="{00000000-0005-0000-0000-00004F4C0000}"/>
    <cellStyle name="一般 5 3 3 4 5" xfId="36599" xr:uid="{00000000-0005-0000-0000-0000504C0000}"/>
    <cellStyle name="一般 5 3 3 5" xfId="4575" xr:uid="{00000000-0005-0000-0000-0000514C0000}"/>
    <cellStyle name="一般 5 3 3 5 2" xfId="10665" xr:uid="{00000000-0005-0000-0000-0000524C0000}"/>
    <cellStyle name="一般 5 3 3 5 2 2" xfId="27283" xr:uid="{00000000-0005-0000-0000-0000534C0000}"/>
    <cellStyle name="一般 5 3 3 5 3" xfId="15850" xr:uid="{00000000-0005-0000-0000-0000544C0000}"/>
    <cellStyle name="一般 5 3 3 5 3 2" xfId="32468" xr:uid="{00000000-0005-0000-0000-0000554C0000}"/>
    <cellStyle name="一般 5 3 3 5 4" xfId="22098" xr:uid="{00000000-0005-0000-0000-0000564C0000}"/>
    <cellStyle name="一般 5 3 3 5 5" xfId="37659" xr:uid="{00000000-0005-0000-0000-0000574C0000}"/>
    <cellStyle name="一般 5 3 3 6" xfId="6425" xr:uid="{00000000-0005-0000-0000-0000584C0000}"/>
    <cellStyle name="一般 5 3 3 6 2" xfId="23043" xr:uid="{00000000-0005-0000-0000-0000594C0000}"/>
    <cellStyle name="一般 5 3 3 7" xfId="11610" xr:uid="{00000000-0005-0000-0000-00005A4C0000}"/>
    <cellStyle name="一般 5 3 3 7 2" xfId="28228" xr:uid="{00000000-0005-0000-0000-00005B4C0000}"/>
    <cellStyle name="一般 5 3 3 8" xfId="17858" xr:uid="{00000000-0005-0000-0000-00005C4C0000}"/>
    <cellStyle name="一般 5 3 3 9" xfId="16916" xr:uid="{00000000-0005-0000-0000-00005D4C0000}"/>
    <cellStyle name="一般 5 3 4" xfId="459" xr:uid="{00000000-0005-0000-0000-00005E4C0000}"/>
    <cellStyle name="一般 5 3 4 10" xfId="33543" xr:uid="{00000000-0005-0000-0000-00005F4C0000}"/>
    <cellStyle name="一般 5 3 4 2" xfId="1519" xr:uid="{00000000-0005-0000-0000-0000604C0000}"/>
    <cellStyle name="一般 5 3 4 2 2" xfId="7609" xr:uid="{00000000-0005-0000-0000-0000614C0000}"/>
    <cellStyle name="一般 5 3 4 2 2 2" xfId="24227" xr:uid="{00000000-0005-0000-0000-0000624C0000}"/>
    <cellStyle name="一般 5 3 4 2 3" xfId="12794" xr:uid="{00000000-0005-0000-0000-0000634C0000}"/>
    <cellStyle name="一般 5 3 4 2 3 2" xfId="29412" xr:uid="{00000000-0005-0000-0000-0000644C0000}"/>
    <cellStyle name="一般 5 3 4 2 4" xfId="19042" xr:uid="{00000000-0005-0000-0000-0000654C0000}"/>
    <cellStyle name="一般 5 3 4 2 5" xfId="34603" xr:uid="{00000000-0005-0000-0000-0000664C0000}"/>
    <cellStyle name="一般 5 3 4 3" xfId="2579" xr:uid="{00000000-0005-0000-0000-0000674C0000}"/>
    <cellStyle name="一般 5 3 4 3 2" xfId="8669" xr:uid="{00000000-0005-0000-0000-0000684C0000}"/>
    <cellStyle name="一般 5 3 4 3 2 2" xfId="25287" xr:uid="{00000000-0005-0000-0000-0000694C0000}"/>
    <cellStyle name="一般 5 3 4 3 3" xfId="13854" xr:uid="{00000000-0005-0000-0000-00006A4C0000}"/>
    <cellStyle name="一般 5 3 4 3 3 2" xfId="30472" xr:uid="{00000000-0005-0000-0000-00006B4C0000}"/>
    <cellStyle name="一般 5 3 4 3 4" xfId="20102" xr:uid="{00000000-0005-0000-0000-00006C4C0000}"/>
    <cellStyle name="一般 5 3 4 3 5" xfId="35663" xr:uid="{00000000-0005-0000-0000-00006D4C0000}"/>
    <cellStyle name="一般 5 3 4 4" xfId="3639" xr:uid="{00000000-0005-0000-0000-00006E4C0000}"/>
    <cellStyle name="一般 5 3 4 4 2" xfId="9729" xr:uid="{00000000-0005-0000-0000-00006F4C0000}"/>
    <cellStyle name="一般 5 3 4 4 2 2" xfId="26347" xr:uid="{00000000-0005-0000-0000-0000704C0000}"/>
    <cellStyle name="一般 5 3 4 4 3" xfId="14914" xr:uid="{00000000-0005-0000-0000-0000714C0000}"/>
    <cellStyle name="一般 5 3 4 4 3 2" xfId="31532" xr:uid="{00000000-0005-0000-0000-0000724C0000}"/>
    <cellStyle name="一般 5 3 4 4 4" xfId="21162" xr:uid="{00000000-0005-0000-0000-0000734C0000}"/>
    <cellStyle name="一般 5 3 4 4 5" xfId="36723" xr:uid="{00000000-0005-0000-0000-0000744C0000}"/>
    <cellStyle name="一般 5 3 4 5" xfId="4699" xr:uid="{00000000-0005-0000-0000-0000754C0000}"/>
    <cellStyle name="一般 5 3 4 5 2" xfId="10789" xr:uid="{00000000-0005-0000-0000-0000764C0000}"/>
    <cellStyle name="一般 5 3 4 5 2 2" xfId="27407" xr:uid="{00000000-0005-0000-0000-0000774C0000}"/>
    <cellStyle name="一般 5 3 4 5 3" xfId="15974" xr:uid="{00000000-0005-0000-0000-0000784C0000}"/>
    <cellStyle name="一般 5 3 4 5 3 2" xfId="32592" xr:uid="{00000000-0005-0000-0000-0000794C0000}"/>
    <cellStyle name="一般 5 3 4 5 4" xfId="22222" xr:uid="{00000000-0005-0000-0000-00007A4C0000}"/>
    <cellStyle name="一般 5 3 4 5 5" xfId="37783" xr:uid="{00000000-0005-0000-0000-00007B4C0000}"/>
    <cellStyle name="一般 5 3 4 6" xfId="6549" xr:uid="{00000000-0005-0000-0000-00007C4C0000}"/>
    <cellStyle name="一般 5 3 4 6 2" xfId="23167" xr:uid="{00000000-0005-0000-0000-00007D4C0000}"/>
    <cellStyle name="一般 5 3 4 7" xfId="11734" xr:uid="{00000000-0005-0000-0000-00007E4C0000}"/>
    <cellStyle name="一般 5 3 4 7 2" xfId="28352" xr:uid="{00000000-0005-0000-0000-00007F4C0000}"/>
    <cellStyle name="一般 5 3 4 8" xfId="17982" xr:uid="{00000000-0005-0000-0000-0000804C0000}"/>
    <cellStyle name="一般 5 3 4 9" xfId="17040" xr:uid="{00000000-0005-0000-0000-0000814C0000}"/>
    <cellStyle name="一般 5 3 5" xfId="577" xr:uid="{00000000-0005-0000-0000-0000824C0000}"/>
    <cellStyle name="一般 5 3 5 10" xfId="33661" xr:uid="{00000000-0005-0000-0000-0000834C0000}"/>
    <cellStyle name="一般 5 3 5 2" xfId="1637" xr:uid="{00000000-0005-0000-0000-0000844C0000}"/>
    <cellStyle name="一般 5 3 5 2 2" xfId="7727" xr:uid="{00000000-0005-0000-0000-0000854C0000}"/>
    <cellStyle name="一般 5 3 5 2 2 2" xfId="24345" xr:uid="{00000000-0005-0000-0000-0000864C0000}"/>
    <cellStyle name="一般 5 3 5 2 3" xfId="12912" xr:uid="{00000000-0005-0000-0000-0000874C0000}"/>
    <cellStyle name="一般 5 3 5 2 3 2" xfId="29530" xr:uid="{00000000-0005-0000-0000-0000884C0000}"/>
    <cellStyle name="一般 5 3 5 2 4" xfId="19160" xr:uid="{00000000-0005-0000-0000-0000894C0000}"/>
    <cellStyle name="一般 5 3 5 2 5" xfId="34721" xr:uid="{00000000-0005-0000-0000-00008A4C0000}"/>
    <cellStyle name="一般 5 3 5 3" xfId="2697" xr:uid="{00000000-0005-0000-0000-00008B4C0000}"/>
    <cellStyle name="一般 5 3 5 3 2" xfId="8787" xr:uid="{00000000-0005-0000-0000-00008C4C0000}"/>
    <cellStyle name="一般 5 3 5 3 2 2" xfId="25405" xr:uid="{00000000-0005-0000-0000-00008D4C0000}"/>
    <cellStyle name="一般 5 3 5 3 3" xfId="13972" xr:uid="{00000000-0005-0000-0000-00008E4C0000}"/>
    <cellStyle name="一般 5 3 5 3 3 2" xfId="30590" xr:uid="{00000000-0005-0000-0000-00008F4C0000}"/>
    <cellStyle name="一般 5 3 5 3 4" xfId="20220" xr:uid="{00000000-0005-0000-0000-0000904C0000}"/>
    <cellStyle name="一般 5 3 5 3 5" xfId="35781" xr:uid="{00000000-0005-0000-0000-0000914C0000}"/>
    <cellStyle name="一般 5 3 5 4" xfId="3757" xr:uid="{00000000-0005-0000-0000-0000924C0000}"/>
    <cellStyle name="一般 5 3 5 4 2" xfId="9847" xr:uid="{00000000-0005-0000-0000-0000934C0000}"/>
    <cellStyle name="一般 5 3 5 4 2 2" xfId="26465" xr:uid="{00000000-0005-0000-0000-0000944C0000}"/>
    <cellStyle name="一般 5 3 5 4 3" xfId="15032" xr:uid="{00000000-0005-0000-0000-0000954C0000}"/>
    <cellStyle name="一般 5 3 5 4 3 2" xfId="31650" xr:uid="{00000000-0005-0000-0000-0000964C0000}"/>
    <cellStyle name="一般 5 3 5 4 4" xfId="21280" xr:uid="{00000000-0005-0000-0000-0000974C0000}"/>
    <cellStyle name="一般 5 3 5 4 5" xfId="36841" xr:uid="{00000000-0005-0000-0000-0000984C0000}"/>
    <cellStyle name="一般 5 3 5 5" xfId="4817" xr:uid="{00000000-0005-0000-0000-0000994C0000}"/>
    <cellStyle name="一般 5 3 5 5 2" xfId="10907" xr:uid="{00000000-0005-0000-0000-00009A4C0000}"/>
    <cellStyle name="一般 5 3 5 5 2 2" xfId="27525" xr:uid="{00000000-0005-0000-0000-00009B4C0000}"/>
    <cellStyle name="一般 5 3 5 5 3" xfId="16092" xr:uid="{00000000-0005-0000-0000-00009C4C0000}"/>
    <cellStyle name="一般 5 3 5 5 3 2" xfId="32710" xr:uid="{00000000-0005-0000-0000-00009D4C0000}"/>
    <cellStyle name="一般 5 3 5 5 4" xfId="22340" xr:uid="{00000000-0005-0000-0000-00009E4C0000}"/>
    <cellStyle name="一般 5 3 5 5 5" xfId="37901" xr:uid="{00000000-0005-0000-0000-00009F4C0000}"/>
    <cellStyle name="一般 5 3 5 6" xfId="6667" xr:uid="{00000000-0005-0000-0000-0000A04C0000}"/>
    <cellStyle name="一般 5 3 5 6 2" xfId="23285" xr:uid="{00000000-0005-0000-0000-0000A14C0000}"/>
    <cellStyle name="一般 5 3 5 7" xfId="11852" xr:uid="{00000000-0005-0000-0000-0000A24C0000}"/>
    <cellStyle name="一般 5 3 5 7 2" xfId="28470" xr:uid="{00000000-0005-0000-0000-0000A34C0000}"/>
    <cellStyle name="一般 5 3 5 8" xfId="18100" xr:uid="{00000000-0005-0000-0000-0000A44C0000}"/>
    <cellStyle name="一般 5 3 5 9" xfId="17158" xr:uid="{00000000-0005-0000-0000-0000A54C0000}"/>
    <cellStyle name="一般 5 3 6" xfId="695" xr:uid="{00000000-0005-0000-0000-0000A64C0000}"/>
    <cellStyle name="一般 5 3 6 10" xfId="33779" xr:uid="{00000000-0005-0000-0000-0000A74C0000}"/>
    <cellStyle name="一般 5 3 6 2" xfId="1755" xr:uid="{00000000-0005-0000-0000-0000A84C0000}"/>
    <cellStyle name="一般 5 3 6 2 2" xfId="7845" xr:uid="{00000000-0005-0000-0000-0000A94C0000}"/>
    <cellStyle name="一般 5 3 6 2 2 2" xfId="24463" xr:uid="{00000000-0005-0000-0000-0000AA4C0000}"/>
    <cellStyle name="一般 5 3 6 2 3" xfId="13030" xr:uid="{00000000-0005-0000-0000-0000AB4C0000}"/>
    <cellStyle name="一般 5 3 6 2 3 2" xfId="29648" xr:uid="{00000000-0005-0000-0000-0000AC4C0000}"/>
    <cellStyle name="一般 5 3 6 2 4" xfId="19278" xr:uid="{00000000-0005-0000-0000-0000AD4C0000}"/>
    <cellStyle name="一般 5 3 6 2 5" xfId="34839" xr:uid="{00000000-0005-0000-0000-0000AE4C0000}"/>
    <cellStyle name="一般 5 3 6 3" xfId="2815" xr:uid="{00000000-0005-0000-0000-0000AF4C0000}"/>
    <cellStyle name="一般 5 3 6 3 2" xfId="8905" xr:uid="{00000000-0005-0000-0000-0000B04C0000}"/>
    <cellStyle name="一般 5 3 6 3 2 2" xfId="25523" xr:uid="{00000000-0005-0000-0000-0000B14C0000}"/>
    <cellStyle name="一般 5 3 6 3 3" xfId="14090" xr:uid="{00000000-0005-0000-0000-0000B24C0000}"/>
    <cellStyle name="一般 5 3 6 3 3 2" xfId="30708" xr:uid="{00000000-0005-0000-0000-0000B34C0000}"/>
    <cellStyle name="一般 5 3 6 3 4" xfId="20338" xr:uid="{00000000-0005-0000-0000-0000B44C0000}"/>
    <cellStyle name="一般 5 3 6 3 5" xfId="35899" xr:uid="{00000000-0005-0000-0000-0000B54C0000}"/>
    <cellStyle name="一般 5 3 6 4" xfId="3875" xr:uid="{00000000-0005-0000-0000-0000B64C0000}"/>
    <cellStyle name="一般 5 3 6 4 2" xfId="9965" xr:uid="{00000000-0005-0000-0000-0000B74C0000}"/>
    <cellStyle name="一般 5 3 6 4 2 2" xfId="26583" xr:uid="{00000000-0005-0000-0000-0000B84C0000}"/>
    <cellStyle name="一般 5 3 6 4 3" xfId="15150" xr:uid="{00000000-0005-0000-0000-0000B94C0000}"/>
    <cellStyle name="一般 5 3 6 4 3 2" xfId="31768" xr:uid="{00000000-0005-0000-0000-0000BA4C0000}"/>
    <cellStyle name="一般 5 3 6 4 4" xfId="21398" xr:uid="{00000000-0005-0000-0000-0000BB4C0000}"/>
    <cellStyle name="一般 5 3 6 4 5" xfId="36959" xr:uid="{00000000-0005-0000-0000-0000BC4C0000}"/>
    <cellStyle name="一般 5 3 6 5" xfId="4935" xr:uid="{00000000-0005-0000-0000-0000BD4C0000}"/>
    <cellStyle name="一般 5 3 6 5 2" xfId="11025" xr:uid="{00000000-0005-0000-0000-0000BE4C0000}"/>
    <cellStyle name="一般 5 3 6 5 2 2" xfId="27643" xr:uid="{00000000-0005-0000-0000-0000BF4C0000}"/>
    <cellStyle name="一般 5 3 6 5 3" xfId="16210" xr:uid="{00000000-0005-0000-0000-0000C04C0000}"/>
    <cellStyle name="一般 5 3 6 5 3 2" xfId="32828" xr:uid="{00000000-0005-0000-0000-0000C14C0000}"/>
    <cellStyle name="一般 5 3 6 5 4" xfId="22458" xr:uid="{00000000-0005-0000-0000-0000C24C0000}"/>
    <cellStyle name="一般 5 3 6 5 5" xfId="38019" xr:uid="{00000000-0005-0000-0000-0000C34C0000}"/>
    <cellStyle name="一般 5 3 6 6" xfId="6785" xr:uid="{00000000-0005-0000-0000-0000C44C0000}"/>
    <cellStyle name="一般 5 3 6 6 2" xfId="23403" xr:uid="{00000000-0005-0000-0000-0000C54C0000}"/>
    <cellStyle name="一般 5 3 6 7" xfId="11970" xr:uid="{00000000-0005-0000-0000-0000C64C0000}"/>
    <cellStyle name="一般 5 3 6 7 2" xfId="28588" xr:uid="{00000000-0005-0000-0000-0000C74C0000}"/>
    <cellStyle name="一般 5 3 6 8" xfId="18218" xr:uid="{00000000-0005-0000-0000-0000C84C0000}"/>
    <cellStyle name="一般 5 3 6 9" xfId="17276" xr:uid="{00000000-0005-0000-0000-0000C94C0000}"/>
    <cellStyle name="一般 5 3 7" xfId="813" xr:uid="{00000000-0005-0000-0000-0000CA4C0000}"/>
    <cellStyle name="一般 5 3 7 10" xfId="33897" xr:uid="{00000000-0005-0000-0000-0000CB4C0000}"/>
    <cellStyle name="一般 5 3 7 2" xfId="1873" xr:uid="{00000000-0005-0000-0000-0000CC4C0000}"/>
    <cellStyle name="一般 5 3 7 2 2" xfId="7963" xr:uid="{00000000-0005-0000-0000-0000CD4C0000}"/>
    <cellStyle name="一般 5 3 7 2 2 2" xfId="24581" xr:uid="{00000000-0005-0000-0000-0000CE4C0000}"/>
    <cellStyle name="一般 5 3 7 2 3" xfId="13148" xr:uid="{00000000-0005-0000-0000-0000CF4C0000}"/>
    <cellStyle name="一般 5 3 7 2 3 2" xfId="29766" xr:uid="{00000000-0005-0000-0000-0000D04C0000}"/>
    <cellStyle name="一般 5 3 7 2 4" xfId="19396" xr:uid="{00000000-0005-0000-0000-0000D14C0000}"/>
    <cellStyle name="一般 5 3 7 2 5" xfId="34957" xr:uid="{00000000-0005-0000-0000-0000D24C0000}"/>
    <cellStyle name="一般 5 3 7 3" xfId="2933" xr:uid="{00000000-0005-0000-0000-0000D34C0000}"/>
    <cellStyle name="一般 5 3 7 3 2" xfId="9023" xr:uid="{00000000-0005-0000-0000-0000D44C0000}"/>
    <cellStyle name="一般 5 3 7 3 2 2" xfId="25641" xr:uid="{00000000-0005-0000-0000-0000D54C0000}"/>
    <cellStyle name="一般 5 3 7 3 3" xfId="14208" xr:uid="{00000000-0005-0000-0000-0000D64C0000}"/>
    <cellStyle name="一般 5 3 7 3 3 2" xfId="30826" xr:uid="{00000000-0005-0000-0000-0000D74C0000}"/>
    <cellStyle name="一般 5 3 7 3 4" xfId="20456" xr:uid="{00000000-0005-0000-0000-0000D84C0000}"/>
    <cellStyle name="一般 5 3 7 3 5" xfId="36017" xr:uid="{00000000-0005-0000-0000-0000D94C0000}"/>
    <cellStyle name="一般 5 3 7 4" xfId="3993" xr:uid="{00000000-0005-0000-0000-0000DA4C0000}"/>
    <cellStyle name="一般 5 3 7 4 2" xfId="10083" xr:uid="{00000000-0005-0000-0000-0000DB4C0000}"/>
    <cellStyle name="一般 5 3 7 4 2 2" xfId="26701" xr:uid="{00000000-0005-0000-0000-0000DC4C0000}"/>
    <cellStyle name="一般 5 3 7 4 3" xfId="15268" xr:uid="{00000000-0005-0000-0000-0000DD4C0000}"/>
    <cellStyle name="一般 5 3 7 4 3 2" xfId="31886" xr:uid="{00000000-0005-0000-0000-0000DE4C0000}"/>
    <cellStyle name="一般 5 3 7 4 4" xfId="21516" xr:uid="{00000000-0005-0000-0000-0000DF4C0000}"/>
    <cellStyle name="一般 5 3 7 4 5" xfId="37077" xr:uid="{00000000-0005-0000-0000-0000E04C0000}"/>
    <cellStyle name="一般 5 3 7 5" xfId="5053" xr:uid="{00000000-0005-0000-0000-0000E14C0000}"/>
    <cellStyle name="一般 5 3 7 5 2" xfId="11143" xr:uid="{00000000-0005-0000-0000-0000E24C0000}"/>
    <cellStyle name="一般 5 3 7 5 2 2" xfId="27761" xr:uid="{00000000-0005-0000-0000-0000E34C0000}"/>
    <cellStyle name="一般 5 3 7 5 3" xfId="16328" xr:uid="{00000000-0005-0000-0000-0000E44C0000}"/>
    <cellStyle name="一般 5 3 7 5 3 2" xfId="32946" xr:uid="{00000000-0005-0000-0000-0000E54C0000}"/>
    <cellStyle name="一般 5 3 7 5 4" xfId="22576" xr:uid="{00000000-0005-0000-0000-0000E64C0000}"/>
    <cellStyle name="一般 5 3 7 5 5" xfId="38137" xr:uid="{00000000-0005-0000-0000-0000E74C0000}"/>
    <cellStyle name="一般 5 3 7 6" xfId="6903" xr:uid="{00000000-0005-0000-0000-0000E84C0000}"/>
    <cellStyle name="一般 5 3 7 6 2" xfId="23521" xr:uid="{00000000-0005-0000-0000-0000E94C0000}"/>
    <cellStyle name="一般 5 3 7 7" xfId="12088" xr:uid="{00000000-0005-0000-0000-0000EA4C0000}"/>
    <cellStyle name="一般 5 3 7 7 2" xfId="28706" xr:uid="{00000000-0005-0000-0000-0000EB4C0000}"/>
    <cellStyle name="一般 5 3 7 8" xfId="18336" xr:uid="{00000000-0005-0000-0000-0000EC4C0000}"/>
    <cellStyle name="一般 5 3 7 9" xfId="17394" xr:uid="{00000000-0005-0000-0000-0000ED4C0000}"/>
    <cellStyle name="一般 5 3 8" xfId="931" xr:uid="{00000000-0005-0000-0000-0000EE4C0000}"/>
    <cellStyle name="一般 5 3 8 10" xfId="34015" xr:uid="{00000000-0005-0000-0000-0000EF4C0000}"/>
    <cellStyle name="一般 5 3 8 2" xfId="1991" xr:uid="{00000000-0005-0000-0000-0000F04C0000}"/>
    <cellStyle name="一般 5 3 8 2 2" xfId="8081" xr:uid="{00000000-0005-0000-0000-0000F14C0000}"/>
    <cellStyle name="一般 5 3 8 2 2 2" xfId="24699" xr:uid="{00000000-0005-0000-0000-0000F24C0000}"/>
    <cellStyle name="一般 5 3 8 2 3" xfId="13266" xr:uid="{00000000-0005-0000-0000-0000F34C0000}"/>
    <cellStyle name="一般 5 3 8 2 3 2" xfId="29884" xr:uid="{00000000-0005-0000-0000-0000F44C0000}"/>
    <cellStyle name="一般 5 3 8 2 4" xfId="19514" xr:uid="{00000000-0005-0000-0000-0000F54C0000}"/>
    <cellStyle name="一般 5 3 8 2 5" xfId="35075" xr:uid="{00000000-0005-0000-0000-0000F64C0000}"/>
    <cellStyle name="一般 5 3 8 3" xfId="3051" xr:uid="{00000000-0005-0000-0000-0000F74C0000}"/>
    <cellStyle name="一般 5 3 8 3 2" xfId="9141" xr:uid="{00000000-0005-0000-0000-0000F84C0000}"/>
    <cellStyle name="一般 5 3 8 3 2 2" xfId="25759" xr:uid="{00000000-0005-0000-0000-0000F94C0000}"/>
    <cellStyle name="一般 5 3 8 3 3" xfId="14326" xr:uid="{00000000-0005-0000-0000-0000FA4C0000}"/>
    <cellStyle name="一般 5 3 8 3 3 2" xfId="30944" xr:uid="{00000000-0005-0000-0000-0000FB4C0000}"/>
    <cellStyle name="一般 5 3 8 3 4" xfId="20574" xr:uid="{00000000-0005-0000-0000-0000FC4C0000}"/>
    <cellStyle name="一般 5 3 8 3 5" xfId="36135" xr:uid="{00000000-0005-0000-0000-0000FD4C0000}"/>
    <cellStyle name="一般 5 3 8 4" xfId="4111" xr:uid="{00000000-0005-0000-0000-0000FE4C0000}"/>
    <cellStyle name="一般 5 3 8 4 2" xfId="10201" xr:uid="{00000000-0005-0000-0000-0000FF4C0000}"/>
    <cellStyle name="一般 5 3 8 4 2 2" xfId="26819" xr:uid="{00000000-0005-0000-0000-0000004D0000}"/>
    <cellStyle name="一般 5 3 8 4 3" xfId="15386" xr:uid="{00000000-0005-0000-0000-0000014D0000}"/>
    <cellStyle name="一般 5 3 8 4 3 2" xfId="32004" xr:uid="{00000000-0005-0000-0000-0000024D0000}"/>
    <cellStyle name="一般 5 3 8 4 4" xfId="21634" xr:uid="{00000000-0005-0000-0000-0000034D0000}"/>
    <cellStyle name="一般 5 3 8 4 5" xfId="37195" xr:uid="{00000000-0005-0000-0000-0000044D0000}"/>
    <cellStyle name="一般 5 3 8 5" xfId="5171" xr:uid="{00000000-0005-0000-0000-0000054D0000}"/>
    <cellStyle name="一般 5 3 8 5 2" xfId="11261" xr:uid="{00000000-0005-0000-0000-0000064D0000}"/>
    <cellStyle name="一般 5 3 8 5 2 2" xfId="27879" xr:uid="{00000000-0005-0000-0000-0000074D0000}"/>
    <cellStyle name="一般 5 3 8 5 3" xfId="16446" xr:uid="{00000000-0005-0000-0000-0000084D0000}"/>
    <cellStyle name="一般 5 3 8 5 3 2" xfId="33064" xr:uid="{00000000-0005-0000-0000-0000094D0000}"/>
    <cellStyle name="一般 5 3 8 5 4" xfId="22694" xr:uid="{00000000-0005-0000-0000-00000A4D0000}"/>
    <cellStyle name="一般 5 3 8 5 5" xfId="38255" xr:uid="{00000000-0005-0000-0000-00000B4D0000}"/>
    <cellStyle name="一般 5 3 8 6" xfId="7021" xr:uid="{00000000-0005-0000-0000-00000C4D0000}"/>
    <cellStyle name="一般 5 3 8 6 2" xfId="23639" xr:uid="{00000000-0005-0000-0000-00000D4D0000}"/>
    <cellStyle name="一般 5 3 8 7" xfId="12206" xr:uid="{00000000-0005-0000-0000-00000E4D0000}"/>
    <cellStyle name="一般 5 3 8 7 2" xfId="28824" xr:uid="{00000000-0005-0000-0000-00000F4D0000}"/>
    <cellStyle name="一般 5 3 8 8" xfId="18454" xr:uid="{00000000-0005-0000-0000-0000104D0000}"/>
    <cellStyle name="一般 5 3 8 9" xfId="17512" xr:uid="{00000000-0005-0000-0000-0000114D0000}"/>
    <cellStyle name="一般 5 3 9" xfId="1156" xr:uid="{00000000-0005-0000-0000-0000124D0000}"/>
    <cellStyle name="一般 5 3 9 2" xfId="2216" xr:uid="{00000000-0005-0000-0000-0000134D0000}"/>
    <cellStyle name="一般 5 3 9 2 2" xfId="8306" xr:uid="{00000000-0005-0000-0000-0000144D0000}"/>
    <cellStyle name="一般 5 3 9 2 2 2" xfId="24924" xr:uid="{00000000-0005-0000-0000-0000154D0000}"/>
    <cellStyle name="一般 5 3 9 2 3" xfId="13491" xr:uid="{00000000-0005-0000-0000-0000164D0000}"/>
    <cellStyle name="一般 5 3 9 2 3 2" xfId="30109" xr:uid="{00000000-0005-0000-0000-0000174D0000}"/>
    <cellStyle name="一般 5 3 9 2 4" xfId="19739" xr:uid="{00000000-0005-0000-0000-0000184D0000}"/>
    <cellStyle name="一般 5 3 9 2 5" xfId="35300" xr:uid="{00000000-0005-0000-0000-0000194D0000}"/>
    <cellStyle name="一般 5 3 9 3" xfId="3276" xr:uid="{00000000-0005-0000-0000-00001A4D0000}"/>
    <cellStyle name="一般 5 3 9 3 2" xfId="9366" xr:uid="{00000000-0005-0000-0000-00001B4D0000}"/>
    <cellStyle name="一般 5 3 9 3 2 2" xfId="25984" xr:uid="{00000000-0005-0000-0000-00001C4D0000}"/>
    <cellStyle name="一般 5 3 9 3 3" xfId="14551" xr:uid="{00000000-0005-0000-0000-00001D4D0000}"/>
    <cellStyle name="一般 5 3 9 3 3 2" xfId="31169" xr:uid="{00000000-0005-0000-0000-00001E4D0000}"/>
    <cellStyle name="一般 5 3 9 3 4" xfId="20799" xr:uid="{00000000-0005-0000-0000-00001F4D0000}"/>
    <cellStyle name="一般 5 3 9 3 5" xfId="36360" xr:uid="{00000000-0005-0000-0000-0000204D0000}"/>
    <cellStyle name="一般 5 3 9 4" xfId="4336" xr:uid="{00000000-0005-0000-0000-0000214D0000}"/>
    <cellStyle name="一般 5 3 9 4 2" xfId="10426" xr:uid="{00000000-0005-0000-0000-0000224D0000}"/>
    <cellStyle name="一般 5 3 9 4 2 2" xfId="27044" xr:uid="{00000000-0005-0000-0000-0000234D0000}"/>
    <cellStyle name="一般 5 3 9 4 3" xfId="15611" xr:uid="{00000000-0005-0000-0000-0000244D0000}"/>
    <cellStyle name="一般 5 3 9 4 3 2" xfId="32229" xr:uid="{00000000-0005-0000-0000-0000254D0000}"/>
    <cellStyle name="一般 5 3 9 4 4" xfId="21859" xr:uid="{00000000-0005-0000-0000-0000264D0000}"/>
    <cellStyle name="一般 5 3 9 4 5" xfId="37420" xr:uid="{00000000-0005-0000-0000-0000274D0000}"/>
    <cellStyle name="一般 5 3 9 5" xfId="7246" xr:uid="{00000000-0005-0000-0000-0000284D0000}"/>
    <cellStyle name="一般 5 3 9 5 2" xfId="23864" xr:uid="{00000000-0005-0000-0000-0000294D0000}"/>
    <cellStyle name="一般 5 3 9 6" xfId="12431" xr:uid="{00000000-0005-0000-0000-00002A4D0000}"/>
    <cellStyle name="一般 5 3 9 6 2" xfId="29049" xr:uid="{00000000-0005-0000-0000-00002B4D0000}"/>
    <cellStyle name="一般 5 3 9 7" xfId="18679" xr:uid="{00000000-0005-0000-0000-00002C4D0000}"/>
    <cellStyle name="一般 5 3 9 8" xfId="16677" xr:uid="{00000000-0005-0000-0000-00002D4D0000}"/>
    <cellStyle name="一般 5 3 9 9" xfId="34240" xr:uid="{00000000-0005-0000-0000-00002E4D0000}"/>
    <cellStyle name="一般 5 4" xfId="121" xr:uid="{00000000-0005-0000-0000-00002F4D0000}"/>
    <cellStyle name="一般 5 4 10" xfId="1074" xr:uid="{00000000-0005-0000-0000-0000304D0000}"/>
    <cellStyle name="一般 5 4 10 2" xfId="7164" xr:uid="{00000000-0005-0000-0000-0000314D0000}"/>
    <cellStyle name="一般 5 4 10 2 2" xfId="23782" xr:uid="{00000000-0005-0000-0000-0000324D0000}"/>
    <cellStyle name="一般 5 4 10 3" xfId="12349" xr:uid="{00000000-0005-0000-0000-0000334D0000}"/>
    <cellStyle name="一般 5 4 10 3 2" xfId="28967" xr:uid="{00000000-0005-0000-0000-0000344D0000}"/>
    <cellStyle name="一般 5 4 10 4" xfId="18597" xr:uid="{00000000-0005-0000-0000-0000354D0000}"/>
    <cellStyle name="一般 5 4 10 5" xfId="34158" xr:uid="{00000000-0005-0000-0000-0000364D0000}"/>
    <cellStyle name="一般 5 4 11" xfId="2134" xr:uid="{00000000-0005-0000-0000-0000374D0000}"/>
    <cellStyle name="一般 5 4 11 2" xfId="8224" xr:uid="{00000000-0005-0000-0000-0000384D0000}"/>
    <cellStyle name="一般 5 4 11 2 2" xfId="24842" xr:uid="{00000000-0005-0000-0000-0000394D0000}"/>
    <cellStyle name="一般 5 4 11 3" xfId="13409" xr:uid="{00000000-0005-0000-0000-00003A4D0000}"/>
    <cellStyle name="一般 5 4 11 3 2" xfId="30027" xr:uid="{00000000-0005-0000-0000-00003B4D0000}"/>
    <cellStyle name="一般 5 4 11 4" xfId="19657" xr:uid="{00000000-0005-0000-0000-00003C4D0000}"/>
    <cellStyle name="一般 5 4 11 5" xfId="35218" xr:uid="{00000000-0005-0000-0000-00003D4D0000}"/>
    <cellStyle name="一般 5 4 12" xfId="3194" xr:uid="{00000000-0005-0000-0000-00003E4D0000}"/>
    <cellStyle name="一般 5 4 12 2" xfId="9284" xr:uid="{00000000-0005-0000-0000-00003F4D0000}"/>
    <cellStyle name="一般 5 4 12 2 2" xfId="25902" xr:uid="{00000000-0005-0000-0000-0000404D0000}"/>
    <cellStyle name="一般 5 4 12 3" xfId="14469" xr:uid="{00000000-0005-0000-0000-0000414D0000}"/>
    <cellStyle name="一般 5 4 12 3 2" xfId="31087" xr:uid="{00000000-0005-0000-0000-0000424D0000}"/>
    <cellStyle name="一般 5 4 12 4" xfId="20717" xr:uid="{00000000-0005-0000-0000-0000434D0000}"/>
    <cellStyle name="一般 5 4 12 5" xfId="36278" xr:uid="{00000000-0005-0000-0000-0000444D0000}"/>
    <cellStyle name="一般 5 4 13" xfId="4254" xr:uid="{00000000-0005-0000-0000-0000454D0000}"/>
    <cellStyle name="一般 5 4 13 2" xfId="10344" xr:uid="{00000000-0005-0000-0000-0000464D0000}"/>
    <cellStyle name="一般 5 4 13 2 2" xfId="26962" xr:uid="{00000000-0005-0000-0000-0000474D0000}"/>
    <cellStyle name="一般 5 4 13 3" xfId="15529" xr:uid="{00000000-0005-0000-0000-0000484D0000}"/>
    <cellStyle name="一般 5 4 13 3 2" xfId="32147" xr:uid="{00000000-0005-0000-0000-0000494D0000}"/>
    <cellStyle name="一般 5 4 13 4" xfId="21777" xr:uid="{00000000-0005-0000-0000-00004A4D0000}"/>
    <cellStyle name="一般 5 4 13 5" xfId="37338" xr:uid="{00000000-0005-0000-0000-00004B4D0000}"/>
    <cellStyle name="一般 5 4 14" xfId="6211" xr:uid="{00000000-0005-0000-0000-00004C4D0000}"/>
    <cellStyle name="一般 5 4 14 2" xfId="22829" xr:uid="{00000000-0005-0000-0000-00004D4D0000}"/>
    <cellStyle name="一般 5 4 15" xfId="11396" xr:uid="{00000000-0005-0000-0000-00004E4D0000}"/>
    <cellStyle name="一般 5 4 15 2" xfId="28014" xr:uid="{00000000-0005-0000-0000-00004F4D0000}"/>
    <cellStyle name="一般 5 4 16" xfId="17632" xr:uid="{00000000-0005-0000-0000-0000504D0000}"/>
    <cellStyle name="一般 5 4 17" xfId="16595" xr:uid="{00000000-0005-0000-0000-0000514D0000}"/>
    <cellStyle name="一般 5 4 18" xfId="33205" xr:uid="{00000000-0005-0000-0000-0000524D0000}"/>
    <cellStyle name="一般 5 4 2" xfId="239" xr:uid="{00000000-0005-0000-0000-0000534D0000}"/>
    <cellStyle name="一般 5 4 2 10" xfId="33323" xr:uid="{00000000-0005-0000-0000-0000544D0000}"/>
    <cellStyle name="一般 5 4 2 2" xfId="1299" xr:uid="{00000000-0005-0000-0000-0000554D0000}"/>
    <cellStyle name="一般 5 4 2 2 2" xfId="7389" xr:uid="{00000000-0005-0000-0000-0000564D0000}"/>
    <cellStyle name="一般 5 4 2 2 2 2" xfId="24007" xr:uid="{00000000-0005-0000-0000-0000574D0000}"/>
    <cellStyle name="一般 5 4 2 2 3" xfId="12574" xr:uid="{00000000-0005-0000-0000-0000584D0000}"/>
    <cellStyle name="一般 5 4 2 2 3 2" xfId="29192" xr:uid="{00000000-0005-0000-0000-0000594D0000}"/>
    <cellStyle name="一般 5 4 2 2 4" xfId="18822" xr:uid="{00000000-0005-0000-0000-00005A4D0000}"/>
    <cellStyle name="一般 5 4 2 2 5" xfId="34383" xr:uid="{00000000-0005-0000-0000-00005B4D0000}"/>
    <cellStyle name="一般 5 4 2 3" xfId="2359" xr:uid="{00000000-0005-0000-0000-00005C4D0000}"/>
    <cellStyle name="一般 5 4 2 3 2" xfId="8449" xr:uid="{00000000-0005-0000-0000-00005D4D0000}"/>
    <cellStyle name="一般 5 4 2 3 2 2" xfId="25067" xr:uid="{00000000-0005-0000-0000-00005E4D0000}"/>
    <cellStyle name="一般 5 4 2 3 3" xfId="13634" xr:uid="{00000000-0005-0000-0000-00005F4D0000}"/>
    <cellStyle name="一般 5 4 2 3 3 2" xfId="30252" xr:uid="{00000000-0005-0000-0000-0000604D0000}"/>
    <cellStyle name="一般 5 4 2 3 4" xfId="19882" xr:uid="{00000000-0005-0000-0000-0000614D0000}"/>
    <cellStyle name="一般 5 4 2 3 5" xfId="35443" xr:uid="{00000000-0005-0000-0000-0000624D0000}"/>
    <cellStyle name="一般 5 4 2 4" xfId="3419" xr:uid="{00000000-0005-0000-0000-0000634D0000}"/>
    <cellStyle name="一般 5 4 2 4 2" xfId="9509" xr:uid="{00000000-0005-0000-0000-0000644D0000}"/>
    <cellStyle name="一般 5 4 2 4 2 2" xfId="26127" xr:uid="{00000000-0005-0000-0000-0000654D0000}"/>
    <cellStyle name="一般 5 4 2 4 3" xfId="14694" xr:uid="{00000000-0005-0000-0000-0000664D0000}"/>
    <cellStyle name="一般 5 4 2 4 3 2" xfId="31312" xr:uid="{00000000-0005-0000-0000-0000674D0000}"/>
    <cellStyle name="一般 5 4 2 4 4" xfId="20942" xr:uid="{00000000-0005-0000-0000-0000684D0000}"/>
    <cellStyle name="一般 5 4 2 4 5" xfId="36503" xr:uid="{00000000-0005-0000-0000-0000694D0000}"/>
    <cellStyle name="一般 5 4 2 5" xfId="4479" xr:uid="{00000000-0005-0000-0000-00006A4D0000}"/>
    <cellStyle name="一般 5 4 2 5 2" xfId="10569" xr:uid="{00000000-0005-0000-0000-00006B4D0000}"/>
    <cellStyle name="一般 5 4 2 5 2 2" xfId="27187" xr:uid="{00000000-0005-0000-0000-00006C4D0000}"/>
    <cellStyle name="一般 5 4 2 5 3" xfId="15754" xr:uid="{00000000-0005-0000-0000-00006D4D0000}"/>
    <cellStyle name="一般 5 4 2 5 3 2" xfId="32372" xr:uid="{00000000-0005-0000-0000-00006E4D0000}"/>
    <cellStyle name="一般 5 4 2 5 4" xfId="22002" xr:uid="{00000000-0005-0000-0000-00006F4D0000}"/>
    <cellStyle name="一般 5 4 2 5 5" xfId="37563" xr:uid="{00000000-0005-0000-0000-0000704D0000}"/>
    <cellStyle name="一般 5 4 2 6" xfId="6329" xr:uid="{00000000-0005-0000-0000-0000714D0000}"/>
    <cellStyle name="一般 5 4 2 6 2" xfId="22947" xr:uid="{00000000-0005-0000-0000-0000724D0000}"/>
    <cellStyle name="一般 5 4 2 7" xfId="11514" xr:uid="{00000000-0005-0000-0000-0000734D0000}"/>
    <cellStyle name="一般 5 4 2 7 2" xfId="28132" xr:uid="{00000000-0005-0000-0000-0000744D0000}"/>
    <cellStyle name="一般 5 4 2 8" xfId="17750" xr:uid="{00000000-0005-0000-0000-0000754D0000}"/>
    <cellStyle name="一般 5 4 2 9" xfId="16820" xr:uid="{00000000-0005-0000-0000-0000764D0000}"/>
    <cellStyle name="一般 5 4 3" xfId="360" xr:uid="{00000000-0005-0000-0000-0000774D0000}"/>
    <cellStyle name="一般 5 4 3 10" xfId="33444" xr:uid="{00000000-0005-0000-0000-0000784D0000}"/>
    <cellStyle name="一般 5 4 3 2" xfId="1420" xr:uid="{00000000-0005-0000-0000-0000794D0000}"/>
    <cellStyle name="一般 5 4 3 2 2" xfId="7510" xr:uid="{00000000-0005-0000-0000-00007A4D0000}"/>
    <cellStyle name="一般 5 4 3 2 2 2" xfId="24128" xr:uid="{00000000-0005-0000-0000-00007B4D0000}"/>
    <cellStyle name="一般 5 4 3 2 3" xfId="12695" xr:uid="{00000000-0005-0000-0000-00007C4D0000}"/>
    <cellStyle name="一般 5 4 3 2 3 2" xfId="29313" xr:uid="{00000000-0005-0000-0000-00007D4D0000}"/>
    <cellStyle name="一般 5 4 3 2 4" xfId="18943" xr:uid="{00000000-0005-0000-0000-00007E4D0000}"/>
    <cellStyle name="一般 5 4 3 2 5" xfId="34504" xr:uid="{00000000-0005-0000-0000-00007F4D0000}"/>
    <cellStyle name="一般 5 4 3 3" xfId="2480" xr:uid="{00000000-0005-0000-0000-0000804D0000}"/>
    <cellStyle name="一般 5 4 3 3 2" xfId="8570" xr:uid="{00000000-0005-0000-0000-0000814D0000}"/>
    <cellStyle name="一般 5 4 3 3 2 2" xfId="25188" xr:uid="{00000000-0005-0000-0000-0000824D0000}"/>
    <cellStyle name="一般 5 4 3 3 3" xfId="13755" xr:uid="{00000000-0005-0000-0000-0000834D0000}"/>
    <cellStyle name="一般 5 4 3 3 3 2" xfId="30373" xr:uid="{00000000-0005-0000-0000-0000844D0000}"/>
    <cellStyle name="一般 5 4 3 3 4" xfId="20003" xr:uid="{00000000-0005-0000-0000-0000854D0000}"/>
    <cellStyle name="一般 5 4 3 3 5" xfId="35564" xr:uid="{00000000-0005-0000-0000-0000864D0000}"/>
    <cellStyle name="一般 5 4 3 4" xfId="3540" xr:uid="{00000000-0005-0000-0000-0000874D0000}"/>
    <cellStyle name="一般 5 4 3 4 2" xfId="9630" xr:uid="{00000000-0005-0000-0000-0000884D0000}"/>
    <cellStyle name="一般 5 4 3 4 2 2" xfId="26248" xr:uid="{00000000-0005-0000-0000-0000894D0000}"/>
    <cellStyle name="一般 5 4 3 4 3" xfId="14815" xr:uid="{00000000-0005-0000-0000-00008A4D0000}"/>
    <cellStyle name="一般 5 4 3 4 3 2" xfId="31433" xr:uid="{00000000-0005-0000-0000-00008B4D0000}"/>
    <cellStyle name="一般 5 4 3 4 4" xfId="21063" xr:uid="{00000000-0005-0000-0000-00008C4D0000}"/>
    <cellStyle name="一般 5 4 3 4 5" xfId="36624" xr:uid="{00000000-0005-0000-0000-00008D4D0000}"/>
    <cellStyle name="一般 5 4 3 5" xfId="4600" xr:uid="{00000000-0005-0000-0000-00008E4D0000}"/>
    <cellStyle name="一般 5 4 3 5 2" xfId="10690" xr:uid="{00000000-0005-0000-0000-00008F4D0000}"/>
    <cellStyle name="一般 5 4 3 5 2 2" xfId="27308" xr:uid="{00000000-0005-0000-0000-0000904D0000}"/>
    <cellStyle name="一般 5 4 3 5 3" xfId="15875" xr:uid="{00000000-0005-0000-0000-0000914D0000}"/>
    <cellStyle name="一般 5 4 3 5 3 2" xfId="32493" xr:uid="{00000000-0005-0000-0000-0000924D0000}"/>
    <cellStyle name="一般 5 4 3 5 4" xfId="22123" xr:uid="{00000000-0005-0000-0000-0000934D0000}"/>
    <cellStyle name="一般 5 4 3 5 5" xfId="37684" xr:uid="{00000000-0005-0000-0000-0000944D0000}"/>
    <cellStyle name="一般 5 4 3 6" xfId="6450" xr:uid="{00000000-0005-0000-0000-0000954D0000}"/>
    <cellStyle name="一般 5 4 3 6 2" xfId="23068" xr:uid="{00000000-0005-0000-0000-0000964D0000}"/>
    <cellStyle name="一般 5 4 3 7" xfId="11635" xr:uid="{00000000-0005-0000-0000-0000974D0000}"/>
    <cellStyle name="一般 5 4 3 7 2" xfId="28253" xr:uid="{00000000-0005-0000-0000-0000984D0000}"/>
    <cellStyle name="一般 5 4 3 8" xfId="17883" xr:uid="{00000000-0005-0000-0000-0000994D0000}"/>
    <cellStyle name="一般 5 4 3 9" xfId="16941" xr:uid="{00000000-0005-0000-0000-00009A4D0000}"/>
    <cellStyle name="一般 5 4 4" xfId="484" xr:uid="{00000000-0005-0000-0000-00009B4D0000}"/>
    <cellStyle name="一般 5 4 4 10" xfId="33568" xr:uid="{00000000-0005-0000-0000-00009C4D0000}"/>
    <cellStyle name="一般 5 4 4 2" xfId="1544" xr:uid="{00000000-0005-0000-0000-00009D4D0000}"/>
    <cellStyle name="一般 5 4 4 2 2" xfId="7634" xr:uid="{00000000-0005-0000-0000-00009E4D0000}"/>
    <cellStyle name="一般 5 4 4 2 2 2" xfId="24252" xr:uid="{00000000-0005-0000-0000-00009F4D0000}"/>
    <cellStyle name="一般 5 4 4 2 3" xfId="12819" xr:uid="{00000000-0005-0000-0000-0000A04D0000}"/>
    <cellStyle name="一般 5 4 4 2 3 2" xfId="29437" xr:uid="{00000000-0005-0000-0000-0000A14D0000}"/>
    <cellStyle name="一般 5 4 4 2 4" xfId="19067" xr:uid="{00000000-0005-0000-0000-0000A24D0000}"/>
    <cellStyle name="一般 5 4 4 2 5" xfId="34628" xr:uid="{00000000-0005-0000-0000-0000A34D0000}"/>
    <cellStyle name="一般 5 4 4 3" xfId="2604" xr:uid="{00000000-0005-0000-0000-0000A44D0000}"/>
    <cellStyle name="一般 5 4 4 3 2" xfId="8694" xr:uid="{00000000-0005-0000-0000-0000A54D0000}"/>
    <cellStyle name="一般 5 4 4 3 2 2" xfId="25312" xr:uid="{00000000-0005-0000-0000-0000A64D0000}"/>
    <cellStyle name="一般 5 4 4 3 3" xfId="13879" xr:uid="{00000000-0005-0000-0000-0000A74D0000}"/>
    <cellStyle name="一般 5 4 4 3 3 2" xfId="30497" xr:uid="{00000000-0005-0000-0000-0000A84D0000}"/>
    <cellStyle name="一般 5 4 4 3 4" xfId="20127" xr:uid="{00000000-0005-0000-0000-0000A94D0000}"/>
    <cellStyle name="一般 5 4 4 3 5" xfId="35688" xr:uid="{00000000-0005-0000-0000-0000AA4D0000}"/>
    <cellStyle name="一般 5 4 4 4" xfId="3664" xr:uid="{00000000-0005-0000-0000-0000AB4D0000}"/>
    <cellStyle name="一般 5 4 4 4 2" xfId="9754" xr:uid="{00000000-0005-0000-0000-0000AC4D0000}"/>
    <cellStyle name="一般 5 4 4 4 2 2" xfId="26372" xr:uid="{00000000-0005-0000-0000-0000AD4D0000}"/>
    <cellStyle name="一般 5 4 4 4 3" xfId="14939" xr:uid="{00000000-0005-0000-0000-0000AE4D0000}"/>
    <cellStyle name="一般 5 4 4 4 3 2" xfId="31557" xr:uid="{00000000-0005-0000-0000-0000AF4D0000}"/>
    <cellStyle name="一般 5 4 4 4 4" xfId="21187" xr:uid="{00000000-0005-0000-0000-0000B04D0000}"/>
    <cellStyle name="一般 5 4 4 4 5" xfId="36748" xr:uid="{00000000-0005-0000-0000-0000B14D0000}"/>
    <cellStyle name="一般 5 4 4 5" xfId="4724" xr:uid="{00000000-0005-0000-0000-0000B24D0000}"/>
    <cellStyle name="一般 5 4 4 5 2" xfId="10814" xr:uid="{00000000-0005-0000-0000-0000B34D0000}"/>
    <cellStyle name="一般 5 4 4 5 2 2" xfId="27432" xr:uid="{00000000-0005-0000-0000-0000B44D0000}"/>
    <cellStyle name="一般 5 4 4 5 3" xfId="15999" xr:uid="{00000000-0005-0000-0000-0000B54D0000}"/>
    <cellStyle name="一般 5 4 4 5 3 2" xfId="32617" xr:uid="{00000000-0005-0000-0000-0000B64D0000}"/>
    <cellStyle name="一般 5 4 4 5 4" xfId="22247" xr:uid="{00000000-0005-0000-0000-0000B74D0000}"/>
    <cellStyle name="一般 5 4 4 5 5" xfId="37808" xr:uid="{00000000-0005-0000-0000-0000B84D0000}"/>
    <cellStyle name="一般 5 4 4 6" xfId="6574" xr:uid="{00000000-0005-0000-0000-0000B94D0000}"/>
    <cellStyle name="一般 5 4 4 6 2" xfId="23192" xr:uid="{00000000-0005-0000-0000-0000BA4D0000}"/>
    <cellStyle name="一般 5 4 4 7" xfId="11759" xr:uid="{00000000-0005-0000-0000-0000BB4D0000}"/>
    <cellStyle name="一般 5 4 4 7 2" xfId="28377" xr:uid="{00000000-0005-0000-0000-0000BC4D0000}"/>
    <cellStyle name="一般 5 4 4 8" xfId="18007" xr:uid="{00000000-0005-0000-0000-0000BD4D0000}"/>
    <cellStyle name="一般 5 4 4 9" xfId="17065" xr:uid="{00000000-0005-0000-0000-0000BE4D0000}"/>
    <cellStyle name="一般 5 4 5" xfId="602" xr:uid="{00000000-0005-0000-0000-0000BF4D0000}"/>
    <cellStyle name="一般 5 4 5 10" xfId="33686" xr:uid="{00000000-0005-0000-0000-0000C04D0000}"/>
    <cellStyle name="一般 5 4 5 2" xfId="1662" xr:uid="{00000000-0005-0000-0000-0000C14D0000}"/>
    <cellStyle name="一般 5 4 5 2 2" xfId="7752" xr:uid="{00000000-0005-0000-0000-0000C24D0000}"/>
    <cellStyle name="一般 5 4 5 2 2 2" xfId="24370" xr:uid="{00000000-0005-0000-0000-0000C34D0000}"/>
    <cellStyle name="一般 5 4 5 2 3" xfId="12937" xr:uid="{00000000-0005-0000-0000-0000C44D0000}"/>
    <cellStyle name="一般 5 4 5 2 3 2" xfId="29555" xr:uid="{00000000-0005-0000-0000-0000C54D0000}"/>
    <cellStyle name="一般 5 4 5 2 4" xfId="19185" xr:uid="{00000000-0005-0000-0000-0000C64D0000}"/>
    <cellStyle name="一般 5 4 5 2 5" xfId="34746" xr:uid="{00000000-0005-0000-0000-0000C74D0000}"/>
    <cellStyle name="一般 5 4 5 3" xfId="2722" xr:uid="{00000000-0005-0000-0000-0000C84D0000}"/>
    <cellStyle name="一般 5 4 5 3 2" xfId="8812" xr:uid="{00000000-0005-0000-0000-0000C94D0000}"/>
    <cellStyle name="一般 5 4 5 3 2 2" xfId="25430" xr:uid="{00000000-0005-0000-0000-0000CA4D0000}"/>
    <cellStyle name="一般 5 4 5 3 3" xfId="13997" xr:uid="{00000000-0005-0000-0000-0000CB4D0000}"/>
    <cellStyle name="一般 5 4 5 3 3 2" xfId="30615" xr:uid="{00000000-0005-0000-0000-0000CC4D0000}"/>
    <cellStyle name="一般 5 4 5 3 4" xfId="20245" xr:uid="{00000000-0005-0000-0000-0000CD4D0000}"/>
    <cellStyle name="一般 5 4 5 3 5" xfId="35806" xr:uid="{00000000-0005-0000-0000-0000CE4D0000}"/>
    <cellStyle name="一般 5 4 5 4" xfId="3782" xr:uid="{00000000-0005-0000-0000-0000CF4D0000}"/>
    <cellStyle name="一般 5 4 5 4 2" xfId="9872" xr:uid="{00000000-0005-0000-0000-0000D04D0000}"/>
    <cellStyle name="一般 5 4 5 4 2 2" xfId="26490" xr:uid="{00000000-0005-0000-0000-0000D14D0000}"/>
    <cellStyle name="一般 5 4 5 4 3" xfId="15057" xr:uid="{00000000-0005-0000-0000-0000D24D0000}"/>
    <cellStyle name="一般 5 4 5 4 3 2" xfId="31675" xr:uid="{00000000-0005-0000-0000-0000D34D0000}"/>
    <cellStyle name="一般 5 4 5 4 4" xfId="21305" xr:uid="{00000000-0005-0000-0000-0000D44D0000}"/>
    <cellStyle name="一般 5 4 5 4 5" xfId="36866" xr:uid="{00000000-0005-0000-0000-0000D54D0000}"/>
    <cellStyle name="一般 5 4 5 5" xfId="4842" xr:uid="{00000000-0005-0000-0000-0000D64D0000}"/>
    <cellStyle name="一般 5 4 5 5 2" xfId="10932" xr:uid="{00000000-0005-0000-0000-0000D74D0000}"/>
    <cellStyle name="一般 5 4 5 5 2 2" xfId="27550" xr:uid="{00000000-0005-0000-0000-0000D84D0000}"/>
    <cellStyle name="一般 5 4 5 5 3" xfId="16117" xr:uid="{00000000-0005-0000-0000-0000D94D0000}"/>
    <cellStyle name="一般 5 4 5 5 3 2" xfId="32735" xr:uid="{00000000-0005-0000-0000-0000DA4D0000}"/>
    <cellStyle name="一般 5 4 5 5 4" xfId="22365" xr:uid="{00000000-0005-0000-0000-0000DB4D0000}"/>
    <cellStyle name="一般 5 4 5 5 5" xfId="37926" xr:uid="{00000000-0005-0000-0000-0000DC4D0000}"/>
    <cellStyle name="一般 5 4 5 6" xfId="6692" xr:uid="{00000000-0005-0000-0000-0000DD4D0000}"/>
    <cellStyle name="一般 5 4 5 6 2" xfId="23310" xr:uid="{00000000-0005-0000-0000-0000DE4D0000}"/>
    <cellStyle name="一般 5 4 5 7" xfId="11877" xr:uid="{00000000-0005-0000-0000-0000DF4D0000}"/>
    <cellStyle name="一般 5 4 5 7 2" xfId="28495" xr:uid="{00000000-0005-0000-0000-0000E04D0000}"/>
    <cellStyle name="一般 5 4 5 8" xfId="18125" xr:uid="{00000000-0005-0000-0000-0000E14D0000}"/>
    <cellStyle name="一般 5 4 5 9" xfId="17183" xr:uid="{00000000-0005-0000-0000-0000E24D0000}"/>
    <cellStyle name="一般 5 4 6" xfId="720" xr:uid="{00000000-0005-0000-0000-0000E34D0000}"/>
    <cellStyle name="一般 5 4 6 10" xfId="33804" xr:uid="{00000000-0005-0000-0000-0000E44D0000}"/>
    <cellStyle name="一般 5 4 6 2" xfId="1780" xr:uid="{00000000-0005-0000-0000-0000E54D0000}"/>
    <cellStyle name="一般 5 4 6 2 2" xfId="7870" xr:uid="{00000000-0005-0000-0000-0000E64D0000}"/>
    <cellStyle name="一般 5 4 6 2 2 2" xfId="24488" xr:uid="{00000000-0005-0000-0000-0000E74D0000}"/>
    <cellStyle name="一般 5 4 6 2 3" xfId="13055" xr:uid="{00000000-0005-0000-0000-0000E84D0000}"/>
    <cellStyle name="一般 5 4 6 2 3 2" xfId="29673" xr:uid="{00000000-0005-0000-0000-0000E94D0000}"/>
    <cellStyle name="一般 5 4 6 2 4" xfId="19303" xr:uid="{00000000-0005-0000-0000-0000EA4D0000}"/>
    <cellStyle name="一般 5 4 6 2 5" xfId="34864" xr:uid="{00000000-0005-0000-0000-0000EB4D0000}"/>
    <cellStyle name="一般 5 4 6 3" xfId="2840" xr:uid="{00000000-0005-0000-0000-0000EC4D0000}"/>
    <cellStyle name="一般 5 4 6 3 2" xfId="8930" xr:uid="{00000000-0005-0000-0000-0000ED4D0000}"/>
    <cellStyle name="一般 5 4 6 3 2 2" xfId="25548" xr:uid="{00000000-0005-0000-0000-0000EE4D0000}"/>
    <cellStyle name="一般 5 4 6 3 3" xfId="14115" xr:uid="{00000000-0005-0000-0000-0000EF4D0000}"/>
    <cellStyle name="一般 5 4 6 3 3 2" xfId="30733" xr:uid="{00000000-0005-0000-0000-0000F04D0000}"/>
    <cellStyle name="一般 5 4 6 3 4" xfId="20363" xr:uid="{00000000-0005-0000-0000-0000F14D0000}"/>
    <cellStyle name="一般 5 4 6 3 5" xfId="35924" xr:uid="{00000000-0005-0000-0000-0000F24D0000}"/>
    <cellStyle name="一般 5 4 6 4" xfId="3900" xr:uid="{00000000-0005-0000-0000-0000F34D0000}"/>
    <cellStyle name="一般 5 4 6 4 2" xfId="9990" xr:uid="{00000000-0005-0000-0000-0000F44D0000}"/>
    <cellStyle name="一般 5 4 6 4 2 2" xfId="26608" xr:uid="{00000000-0005-0000-0000-0000F54D0000}"/>
    <cellStyle name="一般 5 4 6 4 3" xfId="15175" xr:uid="{00000000-0005-0000-0000-0000F64D0000}"/>
    <cellStyle name="一般 5 4 6 4 3 2" xfId="31793" xr:uid="{00000000-0005-0000-0000-0000F74D0000}"/>
    <cellStyle name="一般 5 4 6 4 4" xfId="21423" xr:uid="{00000000-0005-0000-0000-0000F84D0000}"/>
    <cellStyle name="一般 5 4 6 4 5" xfId="36984" xr:uid="{00000000-0005-0000-0000-0000F94D0000}"/>
    <cellStyle name="一般 5 4 6 5" xfId="4960" xr:uid="{00000000-0005-0000-0000-0000FA4D0000}"/>
    <cellStyle name="一般 5 4 6 5 2" xfId="11050" xr:uid="{00000000-0005-0000-0000-0000FB4D0000}"/>
    <cellStyle name="一般 5 4 6 5 2 2" xfId="27668" xr:uid="{00000000-0005-0000-0000-0000FC4D0000}"/>
    <cellStyle name="一般 5 4 6 5 3" xfId="16235" xr:uid="{00000000-0005-0000-0000-0000FD4D0000}"/>
    <cellStyle name="一般 5 4 6 5 3 2" xfId="32853" xr:uid="{00000000-0005-0000-0000-0000FE4D0000}"/>
    <cellStyle name="一般 5 4 6 5 4" xfId="22483" xr:uid="{00000000-0005-0000-0000-0000FF4D0000}"/>
    <cellStyle name="一般 5 4 6 5 5" xfId="38044" xr:uid="{00000000-0005-0000-0000-0000004E0000}"/>
    <cellStyle name="一般 5 4 6 6" xfId="6810" xr:uid="{00000000-0005-0000-0000-0000014E0000}"/>
    <cellStyle name="一般 5 4 6 6 2" xfId="23428" xr:uid="{00000000-0005-0000-0000-0000024E0000}"/>
    <cellStyle name="一般 5 4 6 7" xfId="11995" xr:uid="{00000000-0005-0000-0000-0000034E0000}"/>
    <cellStyle name="一般 5 4 6 7 2" xfId="28613" xr:uid="{00000000-0005-0000-0000-0000044E0000}"/>
    <cellStyle name="一般 5 4 6 8" xfId="18243" xr:uid="{00000000-0005-0000-0000-0000054E0000}"/>
    <cellStyle name="一般 5 4 6 9" xfId="17301" xr:uid="{00000000-0005-0000-0000-0000064E0000}"/>
    <cellStyle name="一般 5 4 7" xfId="838" xr:uid="{00000000-0005-0000-0000-0000074E0000}"/>
    <cellStyle name="一般 5 4 7 10" xfId="33922" xr:uid="{00000000-0005-0000-0000-0000084E0000}"/>
    <cellStyle name="一般 5 4 7 2" xfId="1898" xr:uid="{00000000-0005-0000-0000-0000094E0000}"/>
    <cellStyle name="一般 5 4 7 2 2" xfId="7988" xr:uid="{00000000-0005-0000-0000-00000A4E0000}"/>
    <cellStyle name="一般 5 4 7 2 2 2" xfId="24606" xr:uid="{00000000-0005-0000-0000-00000B4E0000}"/>
    <cellStyle name="一般 5 4 7 2 3" xfId="13173" xr:uid="{00000000-0005-0000-0000-00000C4E0000}"/>
    <cellStyle name="一般 5 4 7 2 3 2" xfId="29791" xr:uid="{00000000-0005-0000-0000-00000D4E0000}"/>
    <cellStyle name="一般 5 4 7 2 4" xfId="19421" xr:uid="{00000000-0005-0000-0000-00000E4E0000}"/>
    <cellStyle name="一般 5 4 7 2 5" xfId="34982" xr:uid="{00000000-0005-0000-0000-00000F4E0000}"/>
    <cellStyle name="一般 5 4 7 3" xfId="2958" xr:uid="{00000000-0005-0000-0000-0000104E0000}"/>
    <cellStyle name="一般 5 4 7 3 2" xfId="9048" xr:uid="{00000000-0005-0000-0000-0000114E0000}"/>
    <cellStyle name="一般 5 4 7 3 2 2" xfId="25666" xr:uid="{00000000-0005-0000-0000-0000124E0000}"/>
    <cellStyle name="一般 5 4 7 3 3" xfId="14233" xr:uid="{00000000-0005-0000-0000-0000134E0000}"/>
    <cellStyle name="一般 5 4 7 3 3 2" xfId="30851" xr:uid="{00000000-0005-0000-0000-0000144E0000}"/>
    <cellStyle name="一般 5 4 7 3 4" xfId="20481" xr:uid="{00000000-0005-0000-0000-0000154E0000}"/>
    <cellStyle name="一般 5 4 7 3 5" xfId="36042" xr:uid="{00000000-0005-0000-0000-0000164E0000}"/>
    <cellStyle name="一般 5 4 7 4" xfId="4018" xr:uid="{00000000-0005-0000-0000-0000174E0000}"/>
    <cellStyle name="一般 5 4 7 4 2" xfId="10108" xr:uid="{00000000-0005-0000-0000-0000184E0000}"/>
    <cellStyle name="一般 5 4 7 4 2 2" xfId="26726" xr:uid="{00000000-0005-0000-0000-0000194E0000}"/>
    <cellStyle name="一般 5 4 7 4 3" xfId="15293" xr:uid="{00000000-0005-0000-0000-00001A4E0000}"/>
    <cellStyle name="一般 5 4 7 4 3 2" xfId="31911" xr:uid="{00000000-0005-0000-0000-00001B4E0000}"/>
    <cellStyle name="一般 5 4 7 4 4" xfId="21541" xr:uid="{00000000-0005-0000-0000-00001C4E0000}"/>
    <cellStyle name="一般 5 4 7 4 5" xfId="37102" xr:uid="{00000000-0005-0000-0000-00001D4E0000}"/>
    <cellStyle name="一般 5 4 7 5" xfId="5078" xr:uid="{00000000-0005-0000-0000-00001E4E0000}"/>
    <cellStyle name="一般 5 4 7 5 2" xfId="11168" xr:uid="{00000000-0005-0000-0000-00001F4E0000}"/>
    <cellStyle name="一般 5 4 7 5 2 2" xfId="27786" xr:uid="{00000000-0005-0000-0000-0000204E0000}"/>
    <cellStyle name="一般 5 4 7 5 3" xfId="16353" xr:uid="{00000000-0005-0000-0000-0000214E0000}"/>
    <cellStyle name="一般 5 4 7 5 3 2" xfId="32971" xr:uid="{00000000-0005-0000-0000-0000224E0000}"/>
    <cellStyle name="一般 5 4 7 5 4" xfId="22601" xr:uid="{00000000-0005-0000-0000-0000234E0000}"/>
    <cellStyle name="一般 5 4 7 5 5" xfId="38162" xr:uid="{00000000-0005-0000-0000-0000244E0000}"/>
    <cellStyle name="一般 5 4 7 6" xfId="6928" xr:uid="{00000000-0005-0000-0000-0000254E0000}"/>
    <cellStyle name="一般 5 4 7 6 2" xfId="23546" xr:uid="{00000000-0005-0000-0000-0000264E0000}"/>
    <cellStyle name="一般 5 4 7 7" xfId="12113" xr:uid="{00000000-0005-0000-0000-0000274E0000}"/>
    <cellStyle name="一般 5 4 7 7 2" xfId="28731" xr:uid="{00000000-0005-0000-0000-0000284E0000}"/>
    <cellStyle name="一般 5 4 7 8" xfId="18361" xr:uid="{00000000-0005-0000-0000-0000294E0000}"/>
    <cellStyle name="一般 5 4 7 9" xfId="17419" xr:uid="{00000000-0005-0000-0000-00002A4E0000}"/>
    <cellStyle name="一般 5 4 8" xfId="956" xr:uid="{00000000-0005-0000-0000-00002B4E0000}"/>
    <cellStyle name="一般 5 4 8 10" xfId="34040" xr:uid="{00000000-0005-0000-0000-00002C4E0000}"/>
    <cellStyle name="一般 5 4 8 2" xfId="2016" xr:uid="{00000000-0005-0000-0000-00002D4E0000}"/>
    <cellStyle name="一般 5 4 8 2 2" xfId="8106" xr:uid="{00000000-0005-0000-0000-00002E4E0000}"/>
    <cellStyle name="一般 5 4 8 2 2 2" xfId="24724" xr:uid="{00000000-0005-0000-0000-00002F4E0000}"/>
    <cellStyle name="一般 5 4 8 2 3" xfId="13291" xr:uid="{00000000-0005-0000-0000-0000304E0000}"/>
    <cellStyle name="一般 5 4 8 2 3 2" xfId="29909" xr:uid="{00000000-0005-0000-0000-0000314E0000}"/>
    <cellStyle name="一般 5 4 8 2 4" xfId="19539" xr:uid="{00000000-0005-0000-0000-0000324E0000}"/>
    <cellStyle name="一般 5 4 8 2 5" xfId="35100" xr:uid="{00000000-0005-0000-0000-0000334E0000}"/>
    <cellStyle name="一般 5 4 8 3" xfId="3076" xr:uid="{00000000-0005-0000-0000-0000344E0000}"/>
    <cellStyle name="一般 5 4 8 3 2" xfId="9166" xr:uid="{00000000-0005-0000-0000-0000354E0000}"/>
    <cellStyle name="一般 5 4 8 3 2 2" xfId="25784" xr:uid="{00000000-0005-0000-0000-0000364E0000}"/>
    <cellStyle name="一般 5 4 8 3 3" xfId="14351" xr:uid="{00000000-0005-0000-0000-0000374E0000}"/>
    <cellStyle name="一般 5 4 8 3 3 2" xfId="30969" xr:uid="{00000000-0005-0000-0000-0000384E0000}"/>
    <cellStyle name="一般 5 4 8 3 4" xfId="20599" xr:uid="{00000000-0005-0000-0000-0000394E0000}"/>
    <cellStyle name="一般 5 4 8 3 5" xfId="36160" xr:uid="{00000000-0005-0000-0000-00003A4E0000}"/>
    <cellStyle name="一般 5 4 8 4" xfId="4136" xr:uid="{00000000-0005-0000-0000-00003B4E0000}"/>
    <cellStyle name="一般 5 4 8 4 2" xfId="10226" xr:uid="{00000000-0005-0000-0000-00003C4E0000}"/>
    <cellStyle name="一般 5 4 8 4 2 2" xfId="26844" xr:uid="{00000000-0005-0000-0000-00003D4E0000}"/>
    <cellStyle name="一般 5 4 8 4 3" xfId="15411" xr:uid="{00000000-0005-0000-0000-00003E4E0000}"/>
    <cellStyle name="一般 5 4 8 4 3 2" xfId="32029" xr:uid="{00000000-0005-0000-0000-00003F4E0000}"/>
    <cellStyle name="一般 5 4 8 4 4" xfId="21659" xr:uid="{00000000-0005-0000-0000-0000404E0000}"/>
    <cellStyle name="一般 5 4 8 4 5" xfId="37220" xr:uid="{00000000-0005-0000-0000-0000414E0000}"/>
    <cellStyle name="一般 5 4 8 5" xfId="5196" xr:uid="{00000000-0005-0000-0000-0000424E0000}"/>
    <cellStyle name="一般 5 4 8 5 2" xfId="11286" xr:uid="{00000000-0005-0000-0000-0000434E0000}"/>
    <cellStyle name="一般 5 4 8 5 2 2" xfId="27904" xr:uid="{00000000-0005-0000-0000-0000444E0000}"/>
    <cellStyle name="一般 5 4 8 5 3" xfId="16471" xr:uid="{00000000-0005-0000-0000-0000454E0000}"/>
    <cellStyle name="一般 5 4 8 5 3 2" xfId="33089" xr:uid="{00000000-0005-0000-0000-0000464E0000}"/>
    <cellStyle name="一般 5 4 8 5 4" xfId="22719" xr:uid="{00000000-0005-0000-0000-0000474E0000}"/>
    <cellStyle name="一般 5 4 8 5 5" xfId="38280" xr:uid="{00000000-0005-0000-0000-0000484E0000}"/>
    <cellStyle name="一般 5 4 8 6" xfId="7046" xr:uid="{00000000-0005-0000-0000-0000494E0000}"/>
    <cellStyle name="一般 5 4 8 6 2" xfId="23664" xr:uid="{00000000-0005-0000-0000-00004A4E0000}"/>
    <cellStyle name="一般 5 4 8 7" xfId="12231" xr:uid="{00000000-0005-0000-0000-00004B4E0000}"/>
    <cellStyle name="一般 5 4 8 7 2" xfId="28849" xr:uid="{00000000-0005-0000-0000-00004C4E0000}"/>
    <cellStyle name="一般 5 4 8 8" xfId="18479" xr:uid="{00000000-0005-0000-0000-00004D4E0000}"/>
    <cellStyle name="一般 5 4 8 9" xfId="17537" xr:uid="{00000000-0005-0000-0000-00004E4E0000}"/>
    <cellStyle name="一般 5 4 9" xfId="1181" xr:uid="{00000000-0005-0000-0000-00004F4E0000}"/>
    <cellStyle name="一般 5 4 9 2" xfId="2241" xr:uid="{00000000-0005-0000-0000-0000504E0000}"/>
    <cellStyle name="一般 5 4 9 2 2" xfId="8331" xr:uid="{00000000-0005-0000-0000-0000514E0000}"/>
    <cellStyle name="一般 5 4 9 2 2 2" xfId="24949" xr:uid="{00000000-0005-0000-0000-0000524E0000}"/>
    <cellStyle name="一般 5 4 9 2 3" xfId="13516" xr:uid="{00000000-0005-0000-0000-0000534E0000}"/>
    <cellStyle name="一般 5 4 9 2 3 2" xfId="30134" xr:uid="{00000000-0005-0000-0000-0000544E0000}"/>
    <cellStyle name="一般 5 4 9 2 4" xfId="19764" xr:uid="{00000000-0005-0000-0000-0000554E0000}"/>
    <cellStyle name="一般 5 4 9 2 5" xfId="35325" xr:uid="{00000000-0005-0000-0000-0000564E0000}"/>
    <cellStyle name="一般 5 4 9 3" xfId="3301" xr:uid="{00000000-0005-0000-0000-0000574E0000}"/>
    <cellStyle name="一般 5 4 9 3 2" xfId="9391" xr:uid="{00000000-0005-0000-0000-0000584E0000}"/>
    <cellStyle name="一般 5 4 9 3 2 2" xfId="26009" xr:uid="{00000000-0005-0000-0000-0000594E0000}"/>
    <cellStyle name="一般 5 4 9 3 3" xfId="14576" xr:uid="{00000000-0005-0000-0000-00005A4E0000}"/>
    <cellStyle name="一般 5 4 9 3 3 2" xfId="31194" xr:uid="{00000000-0005-0000-0000-00005B4E0000}"/>
    <cellStyle name="一般 5 4 9 3 4" xfId="20824" xr:uid="{00000000-0005-0000-0000-00005C4E0000}"/>
    <cellStyle name="一般 5 4 9 3 5" xfId="36385" xr:uid="{00000000-0005-0000-0000-00005D4E0000}"/>
    <cellStyle name="一般 5 4 9 4" xfId="4361" xr:uid="{00000000-0005-0000-0000-00005E4E0000}"/>
    <cellStyle name="一般 5 4 9 4 2" xfId="10451" xr:uid="{00000000-0005-0000-0000-00005F4E0000}"/>
    <cellStyle name="一般 5 4 9 4 2 2" xfId="27069" xr:uid="{00000000-0005-0000-0000-0000604E0000}"/>
    <cellStyle name="一般 5 4 9 4 3" xfId="15636" xr:uid="{00000000-0005-0000-0000-0000614E0000}"/>
    <cellStyle name="一般 5 4 9 4 3 2" xfId="32254" xr:uid="{00000000-0005-0000-0000-0000624E0000}"/>
    <cellStyle name="一般 5 4 9 4 4" xfId="21884" xr:uid="{00000000-0005-0000-0000-0000634E0000}"/>
    <cellStyle name="一般 5 4 9 4 5" xfId="37445" xr:uid="{00000000-0005-0000-0000-0000644E0000}"/>
    <cellStyle name="一般 5 4 9 5" xfId="7271" xr:uid="{00000000-0005-0000-0000-0000654E0000}"/>
    <cellStyle name="一般 5 4 9 5 2" xfId="23889" xr:uid="{00000000-0005-0000-0000-0000664E0000}"/>
    <cellStyle name="一般 5 4 9 6" xfId="12456" xr:uid="{00000000-0005-0000-0000-0000674E0000}"/>
    <cellStyle name="一般 5 4 9 6 2" xfId="29074" xr:uid="{00000000-0005-0000-0000-0000684E0000}"/>
    <cellStyle name="一般 5 4 9 7" xfId="18704" xr:uid="{00000000-0005-0000-0000-0000694E0000}"/>
    <cellStyle name="一般 5 4 9 8" xfId="16702" xr:uid="{00000000-0005-0000-0000-00006A4E0000}"/>
    <cellStyle name="一般 5 4 9 9" xfId="34265" xr:uid="{00000000-0005-0000-0000-00006B4E0000}"/>
    <cellStyle name="一般 5 5" xfId="164" xr:uid="{00000000-0005-0000-0000-00006C4E0000}"/>
    <cellStyle name="一般 5 5 10" xfId="2059" xr:uid="{00000000-0005-0000-0000-00006D4E0000}"/>
    <cellStyle name="一般 5 5 10 2" xfId="8149" xr:uid="{00000000-0005-0000-0000-00006E4E0000}"/>
    <cellStyle name="一般 5 5 10 2 2" xfId="24767" xr:uid="{00000000-0005-0000-0000-00006F4E0000}"/>
    <cellStyle name="一般 5 5 10 3" xfId="13334" xr:uid="{00000000-0005-0000-0000-0000704E0000}"/>
    <cellStyle name="一般 5 5 10 3 2" xfId="29952" xr:uid="{00000000-0005-0000-0000-0000714E0000}"/>
    <cellStyle name="一般 5 5 10 4" xfId="19582" xr:uid="{00000000-0005-0000-0000-0000724E0000}"/>
    <cellStyle name="一般 5 5 10 5" xfId="35143" xr:uid="{00000000-0005-0000-0000-0000734E0000}"/>
    <cellStyle name="一般 5 5 11" xfId="3119" xr:uid="{00000000-0005-0000-0000-0000744E0000}"/>
    <cellStyle name="一般 5 5 11 2" xfId="9209" xr:uid="{00000000-0005-0000-0000-0000754E0000}"/>
    <cellStyle name="一般 5 5 11 2 2" xfId="25827" xr:uid="{00000000-0005-0000-0000-0000764E0000}"/>
    <cellStyle name="一般 5 5 11 3" xfId="14394" xr:uid="{00000000-0005-0000-0000-0000774E0000}"/>
    <cellStyle name="一般 5 5 11 3 2" xfId="31012" xr:uid="{00000000-0005-0000-0000-0000784E0000}"/>
    <cellStyle name="一般 5 5 11 4" xfId="20642" xr:uid="{00000000-0005-0000-0000-0000794E0000}"/>
    <cellStyle name="一般 5 5 11 5" xfId="36203" xr:uid="{00000000-0005-0000-0000-00007A4E0000}"/>
    <cellStyle name="一般 5 5 12" xfId="4179" xr:uid="{00000000-0005-0000-0000-00007B4E0000}"/>
    <cellStyle name="一般 5 5 12 2" xfId="10269" xr:uid="{00000000-0005-0000-0000-00007C4E0000}"/>
    <cellStyle name="一般 5 5 12 2 2" xfId="26887" xr:uid="{00000000-0005-0000-0000-00007D4E0000}"/>
    <cellStyle name="一般 5 5 12 3" xfId="15454" xr:uid="{00000000-0005-0000-0000-00007E4E0000}"/>
    <cellStyle name="一般 5 5 12 3 2" xfId="32072" xr:uid="{00000000-0005-0000-0000-00007F4E0000}"/>
    <cellStyle name="一般 5 5 12 4" xfId="21702" xr:uid="{00000000-0005-0000-0000-0000804E0000}"/>
    <cellStyle name="一般 5 5 12 5" xfId="37263" xr:uid="{00000000-0005-0000-0000-0000814E0000}"/>
    <cellStyle name="一般 5 5 13" xfId="6254" xr:uid="{00000000-0005-0000-0000-0000824E0000}"/>
    <cellStyle name="一般 5 5 13 2" xfId="22872" xr:uid="{00000000-0005-0000-0000-0000834E0000}"/>
    <cellStyle name="一般 5 5 14" xfId="11439" xr:uid="{00000000-0005-0000-0000-0000844E0000}"/>
    <cellStyle name="一般 5 5 14 2" xfId="28057" xr:uid="{00000000-0005-0000-0000-0000854E0000}"/>
    <cellStyle name="一般 5 5 15" xfId="17675" xr:uid="{00000000-0005-0000-0000-0000864E0000}"/>
    <cellStyle name="一般 5 5 16" xfId="16520" xr:uid="{00000000-0005-0000-0000-0000874E0000}"/>
    <cellStyle name="一般 5 5 17" xfId="33248" xr:uid="{00000000-0005-0000-0000-0000884E0000}"/>
    <cellStyle name="一般 5 5 2" xfId="286" xr:uid="{00000000-0005-0000-0000-0000894E0000}"/>
    <cellStyle name="一般 5 5 2 10" xfId="33369" xr:uid="{00000000-0005-0000-0000-00008A4E0000}"/>
    <cellStyle name="一般 5 5 2 2" xfId="1345" xr:uid="{00000000-0005-0000-0000-00008B4E0000}"/>
    <cellStyle name="一般 5 5 2 2 2" xfId="7435" xr:uid="{00000000-0005-0000-0000-00008C4E0000}"/>
    <cellStyle name="一般 5 5 2 2 2 2" xfId="24053" xr:uid="{00000000-0005-0000-0000-00008D4E0000}"/>
    <cellStyle name="一般 5 5 2 2 3" xfId="12620" xr:uid="{00000000-0005-0000-0000-00008E4E0000}"/>
    <cellStyle name="一般 5 5 2 2 3 2" xfId="29238" xr:uid="{00000000-0005-0000-0000-00008F4E0000}"/>
    <cellStyle name="一般 5 5 2 2 4" xfId="18868" xr:uid="{00000000-0005-0000-0000-0000904E0000}"/>
    <cellStyle name="一般 5 5 2 2 5" xfId="34429" xr:uid="{00000000-0005-0000-0000-0000914E0000}"/>
    <cellStyle name="一般 5 5 2 3" xfId="2405" xr:uid="{00000000-0005-0000-0000-0000924E0000}"/>
    <cellStyle name="一般 5 5 2 3 2" xfId="8495" xr:uid="{00000000-0005-0000-0000-0000934E0000}"/>
    <cellStyle name="一般 5 5 2 3 2 2" xfId="25113" xr:uid="{00000000-0005-0000-0000-0000944E0000}"/>
    <cellStyle name="一般 5 5 2 3 3" xfId="13680" xr:uid="{00000000-0005-0000-0000-0000954E0000}"/>
    <cellStyle name="一般 5 5 2 3 3 2" xfId="30298" xr:uid="{00000000-0005-0000-0000-0000964E0000}"/>
    <cellStyle name="一般 5 5 2 3 4" xfId="19928" xr:uid="{00000000-0005-0000-0000-0000974E0000}"/>
    <cellStyle name="一般 5 5 2 3 5" xfId="35489" xr:uid="{00000000-0005-0000-0000-0000984E0000}"/>
    <cellStyle name="一般 5 5 2 4" xfId="3465" xr:uid="{00000000-0005-0000-0000-0000994E0000}"/>
    <cellStyle name="一般 5 5 2 4 2" xfId="9555" xr:uid="{00000000-0005-0000-0000-00009A4E0000}"/>
    <cellStyle name="一般 5 5 2 4 2 2" xfId="26173" xr:uid="{00000000-0005-0000-0000-00009B4E0000}"/>
    <cellStyle name="一般 5 5 2 4 3" xfId="14740" xr:uid="{00000000-0005-0000-0000-00009C4E0000}"/>
    <cellStyle name="一般 5 5 2 4 3 2" xfId="31358" xr:uid="{00000000-0005-0000-0000-00009D4E0000}"/>
    <cellStyle name="一般 5 5 2 4 4" xfId="20988" xr:uid="{00000000-0005-0000-0000-00009E4E0000}"/>
    <cellStyle name="一般 5 5 2 4 5" xfId="36549" xr:uid="{00000000-0005-0000-0000-00009F4E0000}"/>
    <cellStyle name="一般 5 5 2 5" xfId="4525" xr:uid="{00000000-0005-0000-0000-0000A04E0000}"/>
    <cellStyle name="一般 5 5 2 5 2" xfId="10615" xr:uid="{00000000-0005-0000-0000-0000A14E0000}"/>
    <cellStyle name="一般 5 5 2 5 2 2" xfId="27233" xr:uid="{00000000-0005-0000-0000-0000A24E0000}"/>
    <cellStyle name="一般 5 5 2 5 3" xfId="15800" xr:uid="{00000000-0005-0000-0000-0000A34E0000}"/>
    <cellStyle name="一般 5 5 2 5 3 2" xfId="32418" xr:uid="{00000000-0005-0000-0000-0000A44E0000}"/>
    <cellStyle name="一般 5 5 2 5 4" xfId="22048" xr:uid="{00000000-0005-0000-0000-0000A54E0000}"/>
    <cellStyle name="一般 5 5 2 5 5" xfId="37609" xr:uid="{00000000-0005-0000-0000-0000A64E0000}"/>
    <cellStyle name="一般 5 5 2 6" xfId="6375" xr:uid="{00000000-0005-0000-0000-0000A74E0000}"/>
    <cellStyle name="一般 5 5 2 6 2" xfId="22993" xr:uid="{00000000-0005-0000-0000-0000A84E0000}"/>
    <cellStyle name="一般 5 5 2 7" xfId="11560" xr:uid="{00000000-0005-0000-0000-0000A94E0000}"/>
    <cellStyle name="一般 5 5 2 7 2" xfId="28178" xr:uid="{00000000-0005-0000-0000-0000AA4E0000}"/>
    <cellStyle name="一般 5 5 2 8" xfId="17808" xr:uid="{00000000-0005-0000-0000-0000AB4E0000}"/>
    <cellStyle name="一般 5 5 2 9" xfId="16866" xr:uid="{00000000-0005-0000-0000-0000AC4E0000}"/>
    <cellStyle name="一般 5 5 3" xfId="409" xr:uid="{00000000-0005-0000-0000-0000AD4E0000}"/>
    <cellStyle name="一般 5 5 3 10" xfId="33493" xr:uid="{00000000-0005-0000-0000-0000AE4E0000}"/>
    <cellStyle name="一般 5 5 3 2" xfId="1469" xr:uid="{00000000-0005-0000-0000-0000AF4E0000}"/>
    <cellStyle name="一般 5 5 3 2 2" xfId="7559" xr:uid="{00000000-0005-0000-0000-0000B04E0000}"/>
    <cellStyle name="一般 5 5 3 2 2 2" xfId="24177" xr:uid="{00000000-0005-0000-0000-0000B14E0000}"/>
    <cellStyle name="一般 5 5 3 2 3" xfId="12744" xr:uid="{00000000-0005-0000-0000-0000B24E0000}"/>
    <cellStyle name="一般 5 5 3 2 3 2" xfId="29362" xr:uid="{00000000-0005-0000-0000-0000B34E0000}"/>
    <cellStyle name="一般 5 5 3 2 4" xfId="18992" xr:uid="{00000000-0005-0000-0000-0000B44E0000}"/>
    <cellStyle name="一般 5 5 3 2 5" xfId="34553" xr:uid="{00000000-0005-0000-0000-0000B54E0000}"/>
    <cellStyle name="一般 5 5 3 3" xfId="2529" xr:uid="{00000000-0005-0000-0000-0000B64E0000}"/>
    <cellStyle name="一般 5 5 3 3 2" xfId="8619" xr:uid="{00000000-0005-0000-0000-0000B74E0000}"/>
    <cellStyle name="一般 5 5 3 3 2 2" xfId="25237" xr:uid="{00000000-0005-0000-0000-0000B84E0000}"/>
    <cellStyle name="一般 5 5 3 3 3" xfId="13804" xr:uid="{00000000-0005-0000-0000-0000B94E0000}"/>
    <cellStyle name="一般 5 5 3 3 3 2" xfId="30422" xr:uid="{00000000-0005-0000-0000-0000BA4E0000}"/>
    <cellStyle name="一般 5 5 3 3 4" xfId="20052" xr:uid="{00000000-0005-0000-0000-0000BB4E0000}"/>
    <cellStyle name="一般 5 5 3 3 5" xfId="35613" xr:uid="{00000000-0005-0000-0000-0000BC4E0000}"/>
    <cellStyle name="一般 5 5 3 4" xfId="3589" xr:uid="{00000000-0005-0000-0000-0000BD4E0000}"/>
    <cellStyle name="一般 5 5 3 4 2" xfId="9679" xr:uid="{00000000-0005-0000-0000-0000BE4E0000}"/>
    <cellStyle name="一般 5 5 3 4 2 2" xfId="26297" xr:uid="{00000000-0005-0000-0000-0000BF4E0000}"/>
    <cellStyle name="一般 5 5 3 4 3" xfId="14864" xr:uid="{00000000-0005-0000-0000-0000C04E0000}"/>
    <cellStyle name="一般 5 5 3 4 3 2" xfId="31482" xr:uid="{00000000-0005-0000-0000-0000C14E0000}"/>
    <cellStyle name="一般 5 5 3 4 4" xfId="21112" xr:uid="{00000000-0005-0000-0000-0000C24E0000}"/>
    <cellStyle name="一般 5 5 3 4 5" xfId="36673" xr:uid="{00000000-0005-0000-0000-0000C34E0000}"/>
    <cellStyle name="一般 5 5 3 5" xfId="4649" xr:uid="{00000000-0005-0000-0000-0000C44E0000}"/>
    <cellStyle name="一般 5 5 3 5 2" xfId="10739" xr:uid="{00000000-0005-0000-0000-0000C54E0000}"/>
    <cellStyle name="一般 5 5 3 5 2 2" xfId="27357" xr:uid="{00000000-0005-0000-0000-0000C64E0000}"/>
    <cellStyle name="一般 5 5 3 5 3" xfId="15924" xr:uid="{00000000-0005-0000-0000-0000C74E0000}"/>
    <cellStyle name="一般 5 5 3 5 3 2" xfId="32542" xr:uid="{00000000-0005-0000-0000-0000C84E0000}"/>
    <cellStyle name="一般 5 5 3 5 4" xfId="22172" xr:uid="{00000000-0005-0000-0000-0000C94E0000}"/>
    <cellStyle name="一般 5 5 3 5 5" xfId="37733" xr:uid="{00000000-0005-0000-0000-0000CA4E0000}"/>
    <cellStyle name="一般 5 5 3 6" xfId="6499" xr:uid="{00000000-0005-0000-0000-0000CB4E0000}"/>
    <cellStyle name="一般 5 5 3 6 2" xfId="23117" xr:uid="{00000000-0005-0000-0000-0000CC4E0000}"/>
    <cellStyle name="一般 5 5 3 7" xfId="11684" xr:uid="{00000000-0005-0000-0000-0000CD4E0000}"/>
    <cellStyle name="一般 5 5 3 7 2" xfId="28302" xr:uid="{00000000-0005-0000-0000-0000CE4E0000}"/>
    <cellStyle name="一般 5 5 3 8" xfId="17932" xr:uid="{00000000-0005-0000-0000-0000CF4E0000}"/>
    <cellStyle name="一般 5 5 3 9" xfId="16990" xr:uid="{00000000-0005-0000-0000-0000D04E0000}"/>
    <cellStyle name="一般 5 5 4" xfId="527" xr:uid="{00000000-0005-0000-0000-0000D14E0000}"/>
    <cellStyle name="一般 5 5 4 10" xfId="33611" xr:uid="{00000000-0005-0000-0000-0000D24E0000}"/>
    <cellStyle name="一般 5 5 4 2" xfId="1587" xr:uid="{00000000-0005-0000-0000-0000D34E0000}"/>
    <cellStyle name="一般 5 5 4 2 2" xfId="7677" xr:uid="{00000000-0005-0000-0000-0000D44E0000}"/>
    <cellStyle name="一般 5 5 4 2 2 2" xfId="24295" xr:uid="{00000000-0005-0000-0000-0000D54E0000}"/>
    <cellStyle name="一般 5 5 4 2 3" xfId="12862" xr:uid="{00000000-0005-0000-0000-0000D64E0000}"/>
    <cellStyle name="一般 5 5 4 2 3 2" xfId="29480" xr:uid="{00000000-0005-0000-0000-0000D74E0000}"/>
    <cellStyle name="一般 5 5 4 2 4" xfId="19110" xr:uid="{00000000-0005-0000-0000-0000D84E0000}"/>
    <cellStyle name="一般 5 5 4 2 5" xfId="34671" xr:uid="{00000000-0005-0000-0000-0000D94E0000}"/>
    <cellStyle name="一般 5 5 4 3" xfId="2647" xr:uid="{00000000-0005-0000-0000-0000DA4E0000}"/>
    <cellStyle name="一般 5 5 4 3 2" xfId="8737" xr:uid="{00000000-0005-0000-0000-0000DB4E0000}"/>
    <cellStyle name="一般 5 5 4 3 2 2" xfId="25355" xr:uid="{00000000-0005-0000-0000-0000DC4E0000}"/>
    <cellStyle name="一般 5 5 4 3 3" xfId="13922" xr:uid="{00000000-0005-0000-0000-0000DD4E0000}"/>
    <cellStyle name="一般 5 5 4 3 3 2" xfId="30540" xr:uid="{00000000-0005-0000-0000-0000DE4E0000}"/>
    <cellStyle name="一般 5 5 4 3 4" xfId="20170" xr:uid="{00000000-0005-0000-0000-0000DF4E0000}"/>
    <cellStyle name="一般 5 5 4 3 5" xfId="35731" xr:uid="{00000000-0005-0000-0000-0000E04E0000}"/>
    <cellStyle name="一般 5 5 4 4" xfId="3707" xr:uid="{00000000-0005-0000-0000-0000E14E0000}"/>
    <cellStyle name="一般 5 5 4 4 2" xfId="9797" xr:uid="{00000000-0005-0000-0000-0000E24E0000}"/>
    <cellStyle name="一般 5 5 4 4 2 2" xfId="26415" xr:uid="{00000000-0005-0000-0000-0000E34E0000}"/>
    <cellStyle name="一般 5 5 4 4 3" xfId="14982" xr:uid="{00000000-0005-0000-0000-0000E44E0000}"/>
    <cellStyle name="一般 5 5 4 4 3 2" xfId="31600" xr:uid="{00000000-0005-0000-0000-0000E54E0000}"/>
    <cellStyle name="一般 5 5 4 4 4" xfId="21230" xr:uid="{00000000-0005-0000-0000-0000E64E0000}"/>
    <cellStyle name="一般 5 5 4 4 5" xfId="36791" xr:uid="{00000000-0005-0000-0000-0000E74E0000}"/>
    <cellStyle name="一般 5 5 4 5" xfId="4767" xr:uid="{00000000-0005-0000-0000-0000E84E0000}"/>
    <cellStyle name="一般 5 5 4 5 2" xfId="10857" xr:uid="{00000000-0005-0000-0000-0000E94E0000}"/>
    <cellStyle name="一般 5 5 4 5 2 2" xfId="27475" xr:uid="{00000000-0005-0000-0000-0000EA4E0000}"/>
    <cellStyle name="一般 5 5 4 5 3" xfId="16042" xr:uid="{00000000-0005-0000-0000-0000EB4E0000}"/>
    <cellStyle name="一般 5 5 4 5 3 2" xfId="32660" xr:uid="{00000000-0005-0000-0000-0000EC4E0000}"/>
    <cellStyle name="一般 5 5 4 5 4" xfId="22290" xr:uid="{00000000-0005-0000-0000-0000ED4E0000}"/>
    <cellStyle name="一般 5 5 4 5 5" xfId="37851" xr:uid="{00000000-0005-0000-0000-0000EE4E0000}"/>
    <cellStyle name="一般 5 5 4 6" xfId="6617" xr:uid="{00000000-0005-0000-0000-0000EF4E0000}"/>
    <cellStyle name="一般 5 5 4 6 2" xfId="23235" xr:uid="{00000000-0005-0000-0000-0000F04E0000}"/>
    <cellStyle name="一般 5 5 4 7" xfId="11802" xr:uid="{00000000-0005-0000-0000-0000F14E0000}"/>
    <cellStyle name="一般 5 5 4 7 2" xfId="28420" xr:uid="{00000000-0005-0000-0000-0000F24E0000}"/>
    <cellStyle name="一般 5 5 4 8" xfId="18050" xr:uid="{00000000-0005-0000-0000-0000F34E0000}"/>
    <cellStyle name="一般 5 5 4 9" xfId="17108" xr:uid="{00000000-0005-0000-0000-0000F44E0000}"/>
    <cellStyle name="一般 5 5 5" xfId="645" xr:uid="{00000000-0005-0000-0000-0000F54E0000}"/>
    <cellStyle name="一般 5 5 5 10" xfId="33729" xr:uid="{00000000-0005-0000-0000-0000F64E0000}"/>
    <cellStyle name="一般 5 5 5 2" xfId="1705" xr:uid="{00000000-0005-0000-0000-0000F74E0000}"/>
    <cellStyle name="一般 5 5 5 2 2" xfId="7795" xr:uid="{00000000-0005-0000-0000-0000F84E0000}"/>
    <cellStyle name="一般 5 5 5 2 2 2" xfId="24413" xr:uid="{00000000-0005-0000-0000-0000F94E0000}"/>
    <cellStyle name="一般 5 5 5 2 3" xfId="12980" xr:uid="{00000000-0005-0000-0000-0000FA4E0000}"/>
    <cellStyle name="一般 5 5 5 2 3 2" xfId="29598" xr:uid="{00000000-0005-0000-0000-0000FB4E0000}"/>
    <cellStyle name="一般 5 5 5 2 4" xfId="19228" xr:uid="{00000000-0005-0000-0000-0000FC4E0000}"/>
    <cellStyle name="一般 5 5 5 2 5" xfId="34789" xr:uid="{00000000-0005-0000-0000-0000FD4E0000}"/>
    <cellStyle name="一般 5 5 5 3" xfId="2765" xr:uid="{00000000-0005-0000-0000-0000FE4E0000}"/>
    <cellStyle name="一般 5 5 5 3 2" xfId="8855" xr:uid="{00000000-0005-0000-0000-0000FF4E0000}"/>
    <cellStyle name="一般 5 5 5 3 2 2" xfId="25473" xr:uid="{00000000-0005-0000-0000-0000004F0000}"/>
    <cellStyle name="一般 5 5 5 3 3" xfId="14040" xr:uid="{00000000-0005-0000-0000-0000014F0000}"/>
    <cellStyle name="一般 5 5 5 3 3 2" xfId="30658" xr:uid="{00000000-0005-0000-0000-0000024F0000}"/>
    <cellStyle name="一般 5 5 5 3 4" xfId="20288" xr:uid="{00000000-0005-0000-0000-0000034F0000}"/>
    <cellStyle name="一般 5 5 5 3 5" xfId="35849" xr:uid="{00000000-0005-0000-0000-0000044F0000}"/>
    <cellStyle name="一般 5 5 5 4" xfId="3825" xr:uid="{00000000-0005-0000-0000-0000054F0000}"/>
    <cellStyle name="一般 5 5 5 4 2" xfId="9915" xr:uid="{00000000-0005-0000-0000-0000064F0000}"/>
    <cellStyle name="一般 5 5 5 4 2 2" xfId="26533" xr:uid="{00000000-0005-0000-0000-0000074F0000}"/>
    <cellStyle name="一般 5 5 5 4 3" xfId="15100" xr:uid="{00000000-0005-0000-0000-0000084F0000}"/>
    <cellStyle name="一般 5 5 5 4 3 2" xfId="31718" xr:uid="{00000000-0005-0000-0000-0000094F0000}"/>
    <cellStyle name="一般 5 5 5 4 4" xfId="21348" xr:uid="{00000000-0005-0000-0000-00000A4F0000}"/>
    <cellStyle name="一般 5 5 5 4 5" xfId="36909" xr:uid="{00000000-0005-0000-0000-00000B4F0000}"/>
    <cellStyle name="一般 5 5 5 5" xfId="4885" xr:uid="{00000000-0005-0000-0000-00000C4F0000}"/>
    <cellStyle name="一般 5 5 5 5 2" xfId="10975" xr:uid="{00000000-0005-0000-0000-00000D4F0000}"/>
    <cellStyle name="一般 5 5 5 5 2 2" xfId="27593" xr:uid="{00000000-0005-0000-0000-00000E4F0000}"/>
    <cellStyle name="一般 5 5 5 5 3" xfId="16160" xr:uid="{00000000-0005-0000-0000-00000F4F0000}"/>
    <cellStyle name="一般 5 5 5 5 3 2" xfId="32778" xr:uid="{00000000-0005-0000-0000-0000104F0000}"/>
    <cellStyle name="一般 5 5 5 5 4" xfId="22408" xr:uid="{00000000-0005-0000-0000-0000114F0000}"/>
    <cellStyle name="一般 5 5 5 5 5" xfId="37969" xr:uid="{00000000-0005-0000-0000-0000124F0000}"/>
    <cellStyle name="一般 5 5 5 6" xfId="6735" xr:uid="{00000000-0005-0000-0000-0000134F0000}"/>
    <cellStyle name="一般 5 5 5 6 2" xfId="23353" xr:uid="{00000000-0005-0000-0000-0000144F0000}"/>
    <cellStyle name="一般 5 5 5 7" xfId="11920" xr:uid="{00000000-0005-0000-0000-0000154F0000}"/>
    <cellStyle name="一般 5 5 5 7 2" xfId="28538" xr:uid="{00000000-0005-0000-0000-0000164F0000}"/>
    <cellStyle name="一般 5 5 5 8" xfId="18168" xr:uid="{00000000-0005-0000-0000-0000174F0000}"/>
    <cellStyle name="一般 5 5 5 9" xfId="17226" xr:uid="{00000000-0005-0000-0000-0000184F0000}"/>
    <cellStyle name="一般 5 5 6" xfId="763" xr:uid="{00000000-0005-0000-0000-0000194F0000}"/>
    <cellStyle name="一般 5 5 6 10" xfId="33847" xr:uid="{00000000-0005-0000-0000-00001A4F0000}"/>
    <cellStyle name="一般 5 5 6 2" xfId="1823" xr:uid="{00000000-0005-0000-0000-00001B4F0000}"/>
    <cellStyle name="一般 5 5 6 2 2" xfId="7913" xr:uid="{00000000-0005-0000-0000-00001C4F0000}"/>
    <cellStyle name="一般 5 5 6 2 2 2" xfId="24531" xr:uid="{00000000-0005-0000-0000-00001D4F0000}"/>
    <cellStyle name="一般 5 5 6 2 3" xfId="13098" xr:uid="{00000000-0005-0000-0000-00001E4F0000}"/>
    <cellStyle name="一般 5 5 6 2 3 2" xfId="29716" xr:uid="{00000000-0005-0000-0000-00001F4F0000}"/>
    <cellStyle name="一般 5 5 6 2 4" xfId="19346" xr:uid="{00000000-0005-0000-0000-0000204F0000}"/>
    <cellStyle name="一般 5 5 6 2 5" xfId="34907" xr:uid="{00000000-0005-0000-0000-0000214F0000}"/>
    <cellStyle name="一般 5 5 6 3" xfId="2883" xr:uid="{00000000-0005-0000-0000-0000224F0000}"/>
    <cellStyle name="一般 5 5 6 3 2" xfId="8973" xr:uid="{00000000-0005-0000-0000-0000234F0000}"/>
    <cellStyle name="一般 5 5 6 3 2 2" xfId="25591" xr:uid="{00000000-0005-0000-0000-0000244F0000}"/>
    <cellStyle name="一般 5 5 6 3 3" xfId="14158" xr:uid="{00000000-0005-0000-0000-0000254F0000}"/>
    <cellStyle name="一般 5 5 6 3 3 2" xfId="30776" xr:uid="{00000000-0005-0000-0000-0000264F0000}"/>
    <cellStyle name="一般 5 5 6 3 4" xfId="20406" xr:uid="{00000000-0005-0000-0000-0000274F0000}"/>
    <cellStyle name="一般 5 5 6 3 5" xfId="35967" xr:uid="{00000000-0005-0000-0000-0000284F0000}"/>
    <cellStyle name="一般 5 5 6 4" xfId="3943" xr:uid="{00000000-0005-0000-0000-0000294F0000}"/>
    <cellStyle name="一般 5 5 6 4 2" xfId="10033" xr:uid="{00000000-0005-0000-0000-00002A4F0000}"/>
    <cellStyle name="一般 5 5 6 4 2 2" xfId="26651" xr:uid="{00000000-0005-0000-0000-00002B4F0000}"/>
    <cellStyle name="一般 5 5 6 4 3" xfId="15218" xr:uid="{00000000-0005-0000-0000-00002C4F0000}"/>
    <cellStyle name="一般 5 5 6 4 3 2" xfId="31836" xr:uid="{00000000-0005-0000-0000-00002D4F0000}"/>
    <cellStyle name="一般 5 5 6 4 4" xfId="21466" xr:uid="{00000000-0005-0000-0000-00002E4F0000}"/>
    <cellStyle name="一般 5 5 6 4 5" xfId="37027" xr:uid="{00000000-0005-0000-0000-00002F4F0000}"/>
    <cellStyle name="一般 5 5 6 5" xfId="5003" xr:uid="{00000000-0005-0000-0000-0000304F0000}"/>
    <cellStyle name="一般 5 5 6 5 2" xfId="11093" xr:uid="{00000000-0005-0000-0000-0000314F0000}"/>
    <cellStyle name="一般 5 5 6 5 2 2" xfId="27711" xr:uid="{00000000-0005-0000-0000-0000324F0000}"/>
    <cellStyle name="一般 5 5 6 5 3" xfId="16278" xr:uid="{00000000-0005-0000-0000-0000334F0000}"/>
    <cellStyle name="一般 5 5 6 5 3 2" xfId="32896" xr:uid="{00000000-0005-0000-0000-0000344F0000}"/>
    <cellStyle name="一般 5 5 6 5 4" xfId="22526" xr:uid="{00000000-0005-0000-0000-0000354F0000}"/>
    <cellStyle name="一般 5 5 6 5 5" xfId="38087" xr:uid="{00000000-0005-0000-0000-0000364F0000}"/>
    <cellStyle name="一般 5 5 6 6" xfId="6853" xr:uid="{00000000-0005-0000-0000-0000374F0000}"/>
    <cellStyle name="一般 5 5 6 6 2" xfId="23471" xr:uid="{00000000-0005-0000-0000-0000384F0000}"/>
    <cellStyle name="一般 5 5 6 7" xfId="12038" xr:uid="{00000000-0005-0000-0000-0000394F0000}"/>
    <cellStyle name="一般 5 5 6 7 2" xfId="28656" xr:uid="{00000000-0005-0000-0000-00003A4F0000}"/>
    <cellStyle name="一般 5 5 6 8" xfId="18286" xr:uid="{00000000-0005-0000-0000-00003B4F0000}"/>
    <cellStyle name="一般 5 5 6 9" xfId="17344" xr:uid="{00000000-0005-0000-0000-00003C4F0000}"/>
    <cellStyle name="一般 5 5 7" xfId="881" xr:uid="{00000000-0005-0000-0000-00003D4F0000}"/>
    <cellStyle name="一般 5 5 7 10" xfId="33965" xr:uid="{00000000-0005-0000-0000-00003E4F0000}"/>
    <cellStyle name="一般 5 5 7 2" xfId="1941" xr:uid="{00000000-0005-0000-0000-00003F4F0000}"/>
    <cellStyle name="一般 5 5 7 2 2" xfId="8031" xr:uid="{00000000-0005-0000-0000-0000404F0000}"/>
    <cellStyle name="一般 5 5 7 2 2 2" xfId="24649" xr:uid="{00000000-0005-0000-0000-0000414F0000}"/>
    <cellStyle name="一般 5 5 7 2 3" xfId="13216" xr:uid="{00000000-0005-0000-0000-0000424F0000}"/>
    <cellStyle name="一般 5 5 7 2 3 2" xfId="29834" xr:uid="{00000000-0005-0000-0000-0000434F0000}"/>
    <cellStyle name="一般 5 5 7 2 4" xfId="19464" xr:uid="{00000000-0005-0000-0000-0000444F0000}"/>
    <cellStyle name="一般 5 5 7 2 5" xfId="35025" xr:uid="{00000000-0005-0000-0000-0000454F0000}"/>
    <cellStyle name="一般 5 5 7 3" xfId="3001" xr:uid="{00000000-0005-0000-0000-0000464F0000}"/>
    <cellStyle name="一般 5 5 7 3 2" xfId="9091" xr:uid="{00000000-0005-0000-0000-0000474F0000}"/>
    <cellStyle name="一般 5 5 7 3 2 2" xfId="25709" xr:uid="{00000000-0005-0000-0000-0000484F0000}"/>
    <cellStyle name="一般 5 5 7 3 3" xfId="14276" xr:uid="{00000000-0005-0000-0000-0000494F0000}"/>
    <cellStyle name="一般 5 5 7 3 3 2" xfId="30894" xr:uid="{00000000-0005-0000-0000-00004A4F0000}"/>
    <cellStyle name="一般 5 5 7 3 4" xfId="20524" xr:uid="{00000000-0005-0000-0000-00004B4F0000}"/>
    <cellStyle name="一般 5 5 7 3 5" xfId="36085" xr:uid="{00000000-0005-0000-0000-00004C4F0000}"/>
    <cellStyle name="一般 5 5 7 4" xfId="4061" xr:uid="{00000000-0005-0000-0000-00004D4F0000}"/>
    <cellStyle name="一般 5 5 7 4 2" xfId="10151" xr:uid="{00000000-0005-0000-0000-00004E4F0000}"/>
    <cellStyle name="一般 5 5 7 4 2 2" xfId="26769" xr:uid="{00000000-0005-0000-0000-00004F4F0000}"/>
    <cellStyle name="一般 5 5 7 4 3" xfId="15336" xr:uid="{00000000-0005-0000-0000-0000504F0000}"/>
    <cellStyle name="一般 5 5 7 4 3 2" xfId="31954" xr:uid="{00000000-0005-0000-0000-0000514F0000}"/>
    <cellStyle name="一般 5 5 7 4 4" xfId="21584" xr:uid="{00000000-0005-0000-0000-0000524F0000}"/>
    <cellStyle name="一般 5 5 7 4 5" xfId="37145" xr:uid="{00000000-0005-0000-0000-0000534F0000}"/>
    <cellStyle name="一般 5 5 7 5" xfId="5121" xr:uid="{00000000-0005-0000-0000-0000544F0000}"/>
    <cellStyle name="一般 5 5 7 5 2" xfId="11211" xr:uid="{00000000-0005-0000-0000-0000554F0000}"/>
    <cellStyle name="一般 5 5 7 5 2 2" xfId="27829" xr:uid="{00000000-0005-0000-0000-0000564F0000}"/>
    <cellStyle name="一般 5 5 7 5 3" xfId="16396" xr:uid="{00000000-0005-0000-0000-0000574F0000}"/>
    <cellStyle name="一般 5 5 7 5 3 2" xfId="33014" xr:uid="{00000000-0005-0000-0000-0000584F0000}"/>
    <cellStyle name="一般 5 5 7 5 4" xfId="22644" xr:uid="{00000000-0005-0000-0000-0000594F0000}"/>
    <cellStyle name="一般 5 5 7 5 5" xfId="38205" xr:uid="{00000000-0005-0000-0000-00005A4F0000}"/>
    <cellStyle name="一般 5 5 7 6" xfId="6971" xr:uid="{00000000-0005-0000-0000-00005B4F0000}"/>
    <cellStyle name="一般 5 5 7 6 2" xfId="23589" xr:uid="{00000000-0005-0000-0000-00005C4F0000}"/>
    <cellStyle name="一般 5 5 7 7" xfId="12156" xr:uid="{00000000-0005-0000-0000-00005D4F0000}"/>
    <cellStyle name="一般 5 5 7 7 2" xfId="28774" xr:uid="{00000000-0005-0000-0000-00005E4F0000}"/>
    <cellStyle name="一般 5 5 7 8" xfId="18404" xr:uid="{00000000-0005-0000-0000-00005F4F0000}"/>
    <cellStyle name="一般 5 5 7 9" xfId="17462" xr:uid="{00000000-0005-0000-0000-0000604F0000}"/>
    <cellStyle name="一般 5 5 8" xfId="1224" xr:uid="{00000000-0005-0000-0000-0000614F0000}"/>
    <cellStyle name="一般 5 5 8 2" xfId="2284" xr:uid="{00000000-0005-0000-0000-0000624F0000}"/>
    <cellStyle name="一般 5 5 8 2 2" xfId="8374" xr:uid="{00000000-0005-0000-0000-0000634F0000}"/>
    <cellStyle name="一般 5 5 8 2 2 2" xfId="24992" xr:uid="{00000000-0005-0000-0000-0000644F0000}"/>
    <cellStyle name="一般 5 5 8 2 3" xfId="13559" xr:uid="{00000000-0005-0000-0000-0000654F0000}"/>
    <cellStyle name="一般 5 5 8 2 3 2" xfId="30177" xr:uid="{00000000-0005-0000-0000-0000664F0000}"/>
    <cellStyle name="一般 5 5 8 2 4" xfId="19807" xr:uid="{00000000-0005-0000-0000-0000674F0000}"/>
    <cellStyle name="一般 5 5 8 2 5" xfId="35368" xr:uid="{00000000-0005-0000-0000-0000684F0000}"/>
    <cellStyle name="一般 5 5 8 3" xfId="3344" xr:uid="{00000000-0005-0000-0000-0000694F0000}"/>
    <cellStyle name="一般 5 5 8 3 2" xfId="9434" xr:uid="{00000000-0005-0000-0000-00006A4F0000}"/>
    <cellStyle name="一般 5 5 8 3 2 2" xfId="26052" xr:uid="{00000000-0005-0000-0000-00006B4F0000}"/>
    <cellStyle name="一般 5 5 8 3 3" xfId="14619" xr:uid="{00000000-0005-0000-0000-00006C4F0000}"/>
    <cellStyle name="一般 5 5 8 3 3 2" xfId="31237" xr:uid="{00000000-0005-0000-0000-00006D4F0000}"/>
    <cellStyle name="一般 5 5 8 3 4" xfId="20867" xr:uid="{00000000-0005-0000-0000-00006E4F0000}"/>
    <cellStyle name="一般 5 5 8 3 5" xfId="36428" xr:uid="{00000000-0005-0000-0000-00006F4F0000}"/>
    <cellStyle name="一般 5 5 8 4" xfId="4404" xr:uid="{00000000-0005-0000-0000-0000704F0000}"/>
    <cellStyle name="一般 5 5 8 4 2" xfId="10494" xr:uid="{00000000-0005-0000-0000-0000714F0000}"/>
    <cellStyle name="一般 5 5 8 4 2 2" xfId="27112" xr:uid="{00000000-0005-0000-0000-0000724F0000}"/>
    <cellStyle name="一般 5 5 8 4 3" xfId="15679" xr:uid="{00000000-0005-0000-0000-0000734F0000}"/>
    <cellStyle name="一般 5 5 8 4 3 2" xfId="32297" xr:uid="{00000000-0005-0000-0000-0000744F0000}"/>
    <cellStyle name="一般 5 5 8 4 4" xfId="21927" xr:uid="{00000000-0005-0000-0000-0000754F0000}"/>
    <cellStyle name="一般 5 5 8 4 5" xfId="37488" xr:uid="{00000000-0005-0000-0000-0000764F0000}"/>
    <cellStyle name="一般 5 5 8 5" xfId="7314" xr:uid="{00000000-0005-0000-0000-0000774F0000}"/>
    <cellStyle name="一般 5 5 8 5 2" xfId="23932" xr:uid="{00000000-0005-0000-0000-0000784F0000}"/>
    <cellStyle name="一般 5 5 8 6" xfId="12499" xr:uid="{00000000-0005-0000-0000-0000794F0000}"/>
    <cellStyle name="一般 5 5 8 6 2" xfId="29117" xr:uid="{00000000-0005-0000-0000-00007A4F0000}"/>
    <cellStyle name="一般 5 5 8 7" xfId="18747" xr:uid="{00000000-0005-0000-0000-00007B4F0000}"/>
    <cellStyle name="一般 5 5 8 8" xfId="16745" xr:uid="{00000000-0005-0000-0000-00007C4F0000}"/>
    <cellStyle name="一般 5 5 8 9" xfId="34308" xr:uid="{00000000-0005-0000-0000-00007D4F0000}"/>
    <cellStyle name="一般 5 5 9" xfId="999" xr:uid="{00000000-0005-0000-0000-00007E4F0000}"/>
    <cellStyle name="一般 5 5 9 2" xfId="7089" xr:uid="{00000000-0005-0000-0000-00007F4F0000}"/>
    <cellStyle name="一般 5 5 9 2 2" xfId="23707" xr:uid="{00000000-0005-0000-0000-0000804F0000}"/>
    <cellStyle name="一般 5 5 9 3" xfId="12274" xr:uid="{00000000-0005-0000-0000-0000814F0000}"/>
    <cellStyle name="一般 5 5 9 3 2" xfId="28892" xr:uid="{00000000-0005-0000-0000-0000824F0000}"/>
    <cellStyle name="一般 5 5 9 4" xfId="18522" xr:uid="{00000000-0005-0000-0000-0000834F0000}"/>
    <cellStyle name="一般 5 5 9 5" xfId="34083" xr:uid="{00000000-0005-0000-0000-0000844F0000}"/>
    <cellStyle name="一般 5 6" xfId="142" xr:uid="{00000000-0005-0000-0000-0000854F0000}"/>
    <cellStyle name="一般 5 6 10" xfId="33226" xr:uid="{00000000-0005-0000-0000-0000864F0000}"/>
    <cellStyle name="一般 5 6 2" xfId="1202" xr:uid="{00000000-0005-0000-0000-0000874F0000}"/>
    <cellStyle name="一般 5 6 2 2" xfId="7292" xr:uid="{00000000-0005-0000-0000-0000884F0000}"/>
    <cellStyle name="一般 5 6 2 2 2" xfId="23910" xr:uid="{00000000-0005-0000-0000-0000894F0000}"/>
    <cellStyle name="一般 5 6 2 3" xfId="12477" xr:uid="{00000000-0005-0000-0000-00008A4F0000}"/>
    <cellStyle name="一般 5 6 2 3 2" xfId="29095" xr:uid="{00000000-0005-0000-0000-00008B4F0000}"/>
    <cellStyle name="一般 5 6 2 4" xfId="18725" xr:uid="{00000000-0005-0000-0000-00008C4F0000}"/>
    <cellStyle name="一般 5 6 2 5" xfId="34286" xr:uid="{00000000-0005-0000-0000-00008D4F0000}"/>
    <cellStyle name="一般 5 6 3" xfId="2262" xr:uid="{00000000-0005-0000-0000-00008E4F0000}"/>
    <cellStyle name="一般 5 6 3 2" xfId="8352" xr:uid="{00000000-0005-0000-0000-00008F4F0000}"/>
    <cellStyle name="一般 5 6 3 2 2" xfId="24970" xr:uid="{00000000-0005-0000-0000-0000904F0000}"/>
    <cellStyle name="一般 5 6 3 3" xfId="13537" xr:uid="{00000000-0005-0000-0000-0000914F0000}"/>
    <cellStyle name="一般 5 6 3 3 2" xfId="30155" xr:uid="{00000000-0005-0000-0000-0000924F0000}"/>
    <cellStyle name="一般 5 6 3 4" xfId="19785" xr:uid="{00000000-0005-0000-0000-0000934F0000}"/>
    <cellStyle name="一般 5 6 3 5" xfId="35346" xr:uid="{00000000-0005-0000-0000-0000944F0000}"/>
    <cellStyle name="一般 5 6 4" xfId="3322" xr:uid="{00000000-0005-0000-0000-0000954F0000}"/>
    <cellStyle name="一般 5 6 4 2" xfId="9412" xr:uid="{00000000-0005-0000-0000-0000964F0000}"/>
    <cellStyle name="一般 5 6 4 2 2" xfId="26030" xr:uid="{00000000-0005-0000-0000-0000974F0000}"/>
    <cellStyle name="一般 5 6 4 3" xfId="14597" xr:uid="{00000000-0005-0000-0000-0000984F0000}"/>
    <cellStyle name="一般 5 6 4 3 2" xfId="31215" xr:uid="{00000000-0005-0000-0000-0000994F0000}"/>
    <cellStyle name="一般 5 6 4 4" xfId="20845" xr:uid="{00000000-0005-0000-0000-00009A4F0000}"/>
    <cellStyle name="一般 5 6 4 5" xfId="36406" xr:uid="{00000000-0005-0000-0000-00009B4F0000}"/>
    <cellStyle name="一般 5 6 5" xfId="4382" xr:uid="{00000000-0005-0000-0000-00009C4F0000}"/>
    <cellStyle name="一般 5 6 5 2" xfId="10472" xr:uid="{00000000-0005-0000-0000-00009D4F0000}"/>
    <cellStyle name="一般 5 6 5 2 2" xfId="27090" xr:uid="{00000000-0005-0000-0000-00009E4F0000}"/>
    <cellStyle name="一般 5 6 5 3" xfId="15657" xr:uid="{00000000-0005-0000-0000-00009F4F0000}"/>
    <cellStyle name="一般 5 6 5 3 2" xfId="32275" xr:uid="{00000000-0005-0000-0000-0000A04F0000}"/>
    <cellStyle name="一般 5 6 5 4" xfId="21905" xr:uid="{00000000-0005-0000-0000-0000A14F0000}"/>
    <cellStyle name="一般 5 6 5 5" xfId="37466" xr:uid="{00000000-0005-0000-0000-0000A24F0000}"/>
    <cellStyle name="一般 5 6 6" xfId="6232" xr:uid="{00000000-0005-0000-0000-0000A34F0000}"/>
    <cellStyle name="一般 5 6 6 2" xfId="22850" xr:uid="{00000000-0005-0000-0000-0000A44F0000}"/>
    <cellStyle name="一般 5 6 7" xfId="11417" xr:uid="{00000000-0005-0000-0000-0000A54F0000}"/>
    <cellStyle name="一般 5 6 7 2" xfId="28035" xr:uid="{00000000-0005-0000-0000-0000A64F0000}"/>
    <cellStyle name="一般 5 6 8" xfId="17653" xr:uid="{00000000-0005-0000-0000-0000A74F0000}"/>
    <cellStyle name="一般 5 6 9" xfId="16723" xr:uid="{00000000-0005-0000-0000-0000A84F0000}"/>
    <cellStyle name="一般 5 7" xfId="264" xr:uid="{00000000-0005-0000-0000-0000A94F0000}"/>
    <cellStyle name="一般 5 7 10" xfId="33347" xr:uid="{00000000-0005-0000-0000-0000AA4F0000}"/>
    <cellStyle name="一般 5 7 2" xfId="1323" xr:uid="{00000000-0005-0000-0000-0000AB4F0000}"/>
    <cellStyle name="一般 5 7 2 2" xfId="7413" xr:uid="{00000000-0005-0000-0000-0000AC4F0000}"/>
    <cellStyle name="一般 5 7 2 2 2" xfId="24031" xr:uid="{00000000-0005-0000-0000-0000AD4F0000}"/>
    <cellStyle name="一般 5 7 2 3" xfId="12598" xr:uid="{00000000-0005-0000-0000-0000AE4F0000}"/>
    <cellStyle name="一般 5 7 2 3 2" xfId="29216" xr:uid="{00000000-0005-0000-0000-0000AF4F0000}"/>
    <cellStyle name="一般 5 7 2 4" xfId="18846" xr:uid="{00000000-0005-0000-0000-0000B04F0000}"/>
    <cellStyle name="一般 5 7 2 5" xfId="34407" xr:uid="{00000000-0005-0000-0000-0000B14F0000}"/>
    <cellStyle name="一般 5 7 3" xfId="2383" xr:uid="{00000000-0005-0000-0000-0000B24F0000}"/>
    <cellStyle name="一般 5 7 3 2" xfId="8473" xr:uid="{00000000-0005-0000-0000-0000B34F0000}"/>
    <cellStyle name="一般 5 7 3 2 2" xfId="25091" xr:uid="{00000000-0005-0000-0000-0000B44F0000}"/>
    <cellStyle name="一般 5 7 3 3" xfId="13658" xr:uid="{00000000-0005-0000-0000-0000B54F0000}"/>
    <cellStyle name="一般 5 7 3 3 2" xfId="30276" xr:uid="{00000000-0005-0000-0000-0000B64F0000}"/>
    <cellStyle name="一般 5 7 3 4" xfId="19906" xr:uid="{00000000-0005-0000-0000-0000B74F0000}"/>
    <cellStyle name="一般 5 7 3 5" xfId="35467" xr:uid="{00000000-0005-0000-0000-0000B84F0000}"/>
    <cellStyle name="一般 5 7 4" xfId="3443" xr:uid="{00000000-0005-0000-0000-0000B94F0000}"/>
    <cellStyle name="一般 5 7 4 2" xfId="9533" xr:uid="{00000000-0005-0000-0000-0000BA4F0000}"/>
    <cellStyle name="一般 5 7 4 2 2" xfId="26151" xr:uid="{00000000-0005-0000-0000-0000BB4F0000}"/>
    <cellStyle name="一般 5 7 4 3" xfId="14718" xr:uid="{00000000-0005-0000-0000-0000BC4F0000}"/>
    <cellStyle name="一般 5 7 4 3 2" xfId="31336" xr:uid="{00000000-0005-0000-0000-0000BD4F0000}"/>
    <cellStyle name="一般 5 7 4 4" xfId="20966" xr:uid="{00000000-0005-0000-0000-0000BE4F0000}"/>
    <cellStyle name="一般 5 7 4 5" xfId="36527" xr:uid="{00000000-0005-0000-0000-0000BF4F0000}"/>
    <cellStyle name="一般 5 7 5" xfId="4503" xr:uid="{00000000-0005-0000-0000-0000C04F0000}"/>
    <cellStyle name="一般 5 7 5 2" xfId="10593" xr:uid="{00000000-0005-0000-0000-0000C14F0000}"/>
    <cellStyle name="一般 5 7 5 2 2" xfId="27211" xr:uid="{00000000-0005-0000-0000-0000C24F0000}"/>
    <cellStyle name="一般 5 7 5 3" xfId="15778" xr:uid="{00000000-0005-0000-0000-0000C34F0000}"/>
    <cellStyle name="一般 5 7 5 3 2" xfId="32396" xr:uid="{00000000-0005-0000-0000-0000C44F0000}"/>
    <cellStyle name="一般 5 7 5 4" xfId="22026" xr:uid="{00000000-0005-0000-0000-0000C54F0000}"/>
    <cellStyle name="一般 5 7 5 5" xfId="37587" xr:uid="{00000000-0005-0000-0000-0000C64F0000}"/>
    <cellStyle name="一般 5 7 6" xfId="6353" xr:uid="{00000000-0005-0000-0000-0000C74F0000}"/>
    <cellStyle name="一般 5 7 6 2" xfId="22971" xr:uid="{00000000-0005-0000-0000-0000C84F0000}"/>
    <cellStyle name="一般 5 7 7" xfId="11538" xr:uid="{00000000-0005-0000-0000-0000C94F0000}"/>
    <cellStyle name="一般 5 7 7 2" xfId="28156" xr:uid="{00000000-0005-0000-0000-0000CA4F0000}"/>
    <cellStyle name="一般 5 7 8" xfId="17786" xr:uid="{00000000-0005-0000-0000-0000CB4F0000}"/>
    <cellStyle name="一般 5 7 9" xfId="16844" xr:uid="{00000000-0005-0000-0000-0000CC4F0000}"/>
    <cellStyle name="一般 5 8" xfId="387" xr:uid="{00000000-0005-0000-0000-0000CD4F0000}"/>
    <cellStyle name="一般 5 8 10" xfId="33471" xr:uid="{00000000-0005-0000-0000-0000CE4F0000}"/>
    <cellStyle name="一般 5 8 2" xfId="1447" xr:uid="{00000000-0005-0000-0000-0000CF4F0000}"/>
    <cellStyle name="一般 5 8 2 2" xfId="7537" xr:uid="{00000000-0005-0000-0000-0000D04F0000}"/>
    <cellStyle name="一般 5 8 2 2 2" xfId="24155" xr:uid="{00000000-0005-0000-0000-0000D14F0000}"/>
    <cellStyle name="一般 5 8 2 3" xfId="12722" xr:uid="{00000000-0005-0000-0000-0000D24F0000}"/>
    <cellStyle name="一般 5 8 2 3 2" xfId="29340" xr:uid="{00000000-0005-0000-0000-0000D34F0000}"/>
    <cellStyle name="一般 5 8 2 4" xfId="18970" xr:uid="{00000000-0005-0000-0000-0000D44F0000}"/>
    <cellStyle name="一般 5 8 2 5" xfId="34531" xr:uid="{00000000-0005-0000-0000-0000D54F0000}"/>
    <cellStyle name="一般 5 8 3" xfId="2507" xr:uid="{00000000-0005-0000-0000-0000D64F0000}"/>
    <cellStyle name="一般 5 8 3 2" xfId="8597" xr:uid="{00000000-0005-0000-0000-0000D74F0000}"/>
    <cellStyle name="一般 5 8 3 2 2" xfId="25215" xr:uid="{00000000-0005-0000-0000-0000D84F0000}"/>
    <cellStyle name="一般 5 8 3 3" xfId="13782" xr:uid="{00000000-0005-0000-0000-0000D94F0000}"/>
    <cellStyle name="一般 5 8 3 3 2" xfId="30400" xr:uid="{00000000-0005-0000-0000-0000DA4F0000}"/>
    <cellStyle name="一般 5 8 3 4" xfId="20030" xr:uid="{00000000-0005-0000-0000-0000DB4F0000}"/>
    <cellStyle name="一般 5 8 3 5" xfId="35591" xr:uid="{00000000-0005-0000-0000-0000DC4F0000}"/>
    <cellStyle name="一般 5 8 4" xfId="3567" xr:uid="{00000000-0005-0000-0000-0000DD4F0000}"/>
    <cellStyle name="一般 5 8 4 2" xfId="9657" xr:uid="{00000000-0005-0000-0000-0000DE4F0000}"/>
    <cellStyle name="一般 5 8 4 2 2" xfId="26275" xr:uid="{00000000-0005-0000-0000-0000DF4F0000}"/>
    <cellStyle name="一般 5 8 4 3" xfId="14842" xr:uid="{00000000-0005-0000-0000-0000E04F0000}"/>
    <cellStyle name="一般 5 8 4 3 2" xfId="31460" xr:uid="{00000000-0005-0000-0000-0000E14F0000}"/>
    <cellStyle name="一般 5 8 4 4" xfId="21090" xr:uid="{00000000-0005-0000-0000-0000E24F0000}"/>
    <cellStyle name="一般 5 8 4 5" xfId="36651" xr:uid="{00000000-0005-0000-0000-0000E34F0000}"/>
    <cellStyle name="一般 5 8 5" xfId="4627" xr:uid="{00000000-0005-0000-0000-0000E44F0000}"/>
    <cellStyle name="一般 5 8 5 2" xfId="10717" xr:uid="{00000000-0005-0000-0000-0000E54F0000}"/>
    <cellStyle name="一般 5 8 5 2 2" xfId="27335" xr:uid="{00000000-0005-0000-0000-0000E64F0000}"/>
    <cellStyle name="一般 5 8 5 3" xfId="15902" xr:uid="{00000000-0005-0000-0000-0000E74F0000}"/>
    <cellStyle name="一般 5 8 5 3 2" xfId="32520" xr:uid="{00000000-0005-0000-0000-0000E84F0000}"/>
    <cellStyle name="一般 5 8 5 4" xfId="22150" xr:uid="{00000000-0005-0000-0000-0000E94F0000}"/>
    <cellStyle name="一般 5 8 5 5" xfId="37711" xr:uid="{00000000-0005-0000-0000-0000EA4F0000}"/>
    <cellStyle name="一般 5 8 6" xfId="6477" xr:uid="{00000000-0005-0000-0000-0000EB4F0000}"/>
    <cellStyle name="一般 5 8 6 2" xfId="23095" xr:uid="{00000000-0005-0000-0000-0000EC4F0000}"/>
    <cellStyle name="一般 5 8 7" xfId="11662" xr:uid="{00000000-0005-0000-0000-0000ED4F0000}"/>
    <cellStyle name="一般 5 8 7 2" xfId="28280" xr:uid="{00000000-0005-0000-0000-0000EE4F0000}"/>
    <cellStyle name="一般 5 8 8" xfId="17910" xr:uid="{00000000-0005-0000-0000-0000EF4F0000}"/>
    <cellStyle name="一般 5 8 9" xfId="16968" xr:uid="{00000000-0005-0000-0000-0000F04F0000}"/>
    <cellStyle name="一般 5 9" xfId="505" xr:uid="{00000000-0005-0000-0000-0000F14F0000}"/>
    <cellStyle name="一般 5 9 10" xfId="33589" xr:uid="{00000000-0005-0000-0000-0000F24F0000}"/>
    <cellStyle name="一般 5 9 2" xfId="1565" xr:uid="{00000000-0005-0000-0000-0000F34F0000}"/>
    <cellStyle name="一般 5 9 2 2" xfId="7655" xr:uid="{00000000-0005-0000-0000-0000F44F0000}"/>
    <cellStyle name="一般 5 9 2 2 2" xfId="24273" xr:uid="{00000000-0005-0000-0000-0000F54F0000}"/>
    <cellStyle name="一般 5 9 2 3" xfId="12840" xr:uid="{00000000-0005-0000-0000-0000F64F0000}"/>
    <cellStyle name="一般 5 9 2 3 2" xfId="29458" xr:uid="{00000000-0005-0000-0000-0000F74F0000}"/>
    <cellStyle name="一般 5 9 2 4" xfId="19088" xr:uid="{00000000-0005-0000-0000-0000F84F0000}"/>
    <cellStyle name="一般 5 9 2 5" xfId="34649" xr:uid="{00000000-0005-0000-0000-0000F94F0000}"/>
    <cellStyle name="一般 5 9 3" xfId="2625" xr:uid="{00000000-0005-0000-0000-0000FA4F0000}"/>
    <cellStyle name="一般 5 9 3 2" xfId="8715" xr:uid="{00000000-0005-0000-0000-0000FB4F0000}"/>
    <cellStyle name="一般 5 9 3 2 2" xfId="25333" xr:uid="{00000000-0005-0000-0000-0000FC4F0000}"/>
    <cellStyle name="一般 5 9 3 3" xfId="13900" xr:uid="{00000000-0005-0000-0000-0000FD4F0000}"/>
    <cellStyle name="一般 5 9 3 3 2" xfId="30518" xr:uid="{00000000-0005-0000-0000-0000FE4F0000}"/>
    <cellStyle name="一般 5 9 3 4" xfId="20148" xr:uid="{00000000-0005-0000-0000-0000FF4F0000}"/>
    <cellStyle name="一般 5 9 3 5" xfId="35709" xr:uid="{00000000-0005-0000-0000-000000500000}"/>
    <cellStyle name="一般 5 9 4" xfId="3685" xr:uid="{00000000-0005-0000-0000-000001500000}"/>
    <cellStyle name="一般 5 9 4 2" xfId="9775" xr:uid="{00000000-0005-0000-0000-000002500000}"/>
    <cellStyle name="一般 5 9 4 2 2" xfId="26393" xr:uid="{00000000-0005-0000-0000-000003500000}"/>
    <cellStyle name="一般 5 9 4 3" xfId="14960" xr:uid="{00000000-0005-0000-0000-000004500000}"/>
    <cellStyle name="一般 5 9 4 3 2" xfId="31578" xr:uid="{00000000-0005-0000-0000-000005500000}"/>
    <cellStyle name="一般 5 9 4 4" xfId="21208" xr:uid="{00000000-0005-0000-0000-000006500000}"/>
    <cellStyle name="一般 5 9 4 5" xfId="36769" xr:uid="{00000000-0005-0000-0000-000007500000}"/>
    <cellStyle name="一般 5 9 5" xfId="4745" xr:uid="{00000000-0005-0000-0000-000008500000}"/>
    <cellStyle name="一般 5 9 5 2" xfId="10835" xr:uid="{00000000-0005-0000-0000-000009500000}"/>
    <cellStyle name="一般 5 9 5 2 2" xfId="27453" xr:uid="{00000000-0005-0000-0000-00000A500000}"/>
    <cellStyle name="一般 5 9 5 3" xfId="16020" xr:uid="{00000000-0005-0000-0000-00000B500000}"/>
    <cellStyle name="一般 5 9 5 3 2" xfId="32638" xr:uid="{00000000-0005-0000-0000-00000C500000}"/>
    <cellStyle name="一般 5 9 5 4" xfId="22268" xr:uid="{00000000-0005-0000-0000-00000D500000}"/>
    <cellStyle name="一般 5 9 5 5" xfId="37829" xr:uid="{00000000-0005-0000-0000-00000E500000}"/>
    <cellStyle name="一般 5 9 6" xfId="6595" xr:uid="{00000000-0005-0000-0000-00000F500000}"/>
    <cellStyle name="一般 5 9 6 2" xfId="23213" xr:uid="{00000000-0005-0000-0000-000010500000}"/>
    <cellStyle name="一般 5 9 7" xfId="11780" xr:uid="{00000000-0005-0000-0000-000011500000}"/>
    <cellStyle name="一般 5 9 7 2" xfId="28398" xr:uid="{00000000-0005-0000-0000-000012500000}"/>
    <cellStyle name="一般 5 9 8" xfId="18028" xr:uid="{00000000-0005-0000-0000-000013500000}"/>
    <cellStyle name="一般 5 9 9" xfId="17086" xr:uid="{00000000-0005-0000-0000-000014500000}"/>
    <cellStyle name="一般 6" xfId="52" xr:uid="{00000000-0005-0000-0000-000015500000}"/>
    <cellStyle name="一般 6 10" xfId="629" xr:uid="{00000000-0005-0000-0000-000016500000}"/>
    <cellStyle name="一般 6 10 10" xfId="33713" xr:uid="{00000000-0005-0000-0000-000017500000}"/>
    <cellStyle name="一般 6 10 2" xfId="1689" xr:uid="{00000000-0005-0000-0000-000018500000}"/>
    <cellStyle name="一般 6 10 2 2" xfId="7779" xr:uid="{00000000-0005-0000-0000-000019500000}"/>
    <cellStyle name="一般 6 10 2 2 2" xfId="24397" xr:uid="{00000000-0005-0000-0000-00001A500000}"/>
    <cellStyle name="一般 6 10 2 3" xfId="12964" xr:uid="{00000000-0005-0000-0000-00001B500000}"/>
    <cellStyle name="一般 6 10 2 3 2" xfId="29582" xr:uid="{00000000-0005-0000-0000-00001C500000}"/>
    <cellStyle name="一般 6 10 2 4" xfId="19212" xr:uid="{00000000-0005-0000-0000-00001D500000}"/>
    <cellStyle name="一般 6 10 2 5" xfId="34773" xr:uid="{00000000-0005-0000-0000-00001E500000}"/>
    <cellStyle name="一般 6 10 3" xfId="2749" xr:uid="{00000000-0005-0000-0000-00001F500000}"/>
    <cellStyle name="一般 6 10 3 2" xfId="8839" xr:uid="{00000000-0005-0000-0000-000020500000}"/>
    <cellStyle name="一般 6 10 3 2 2" xfId="25457" xr:uid="{00000000-0005-0000-0000-000021500000}"/>
    <cellStyle name="一般 6 10 3 3" xfId="14024" xr:uid="{00000000-0005-0000-0000-000022500000}"/>
    <cellStyle name="一般 6 10 3 3 2" xfId="30642" xr:uid="{00000000-0005-0000-0000-000023500000}"/>
    <cellStyle name="一般 6 10 3 4" xfId="20272" xr:uid="{00000000-0005-0000-0000-000024500000}"/>
    <cellStyle name="一般 6 10 3 5" xfId="35833" xr:uid="{00000000-0005-0000-0000-000025500000}"/>
    <cellStyle name="一般 6 10 4" xfId="3809" xr:uid="{00000000-0005-0000-0000-000026500000}"/>
    <cellStyle name="一般 6 10 4 2" xfId="9899" xr:uid="{00000000-0005-0000-0000-000027500000}"/>
    <cellStyle name="一般 6 10 4 2 2" xfId="26517" xr:uid="{00000000-0005-0000-0000-000028500000}"/>
    <cellStyle name="一般 6 10 4 3" xfId="15084" xr:uid="{00000000-0005-0000-0000-000029500000}"/>
    <cellStyle name="一般 6 10 4 3 2" xfId="31702" xr:uid="{00000000-0005-0000-0000-00002A500000}"/>
    <cellStyle name="一般 6 10 4 4" xfId="21332" xr:uid="{00000000-0005-0000-0000-00002B500000}"/>
    <cellStyle name="一般 6 10 4 5" xfId="36893" xr:uid="{00000000-0005-0000-0000-00002C500000}"/>
    <cellStyle name="一般 6 10 5" xfId="4869" xr:uid="{00000000-0005-0000-0000-00002D500000}"/>
    <cellStyle name="一般 6 10 5 2" xfId="10959" xr:uid="{00000000-0005-0000-0000-00002E500000}"/>
    <cellStyle name="一般 6 10 5 2 2" xfId="27577" xr:uid="{00000000-0005-0000-0000-00002F500000}"/>
    <cellStyle name="一般 6 10 5 3" xfId="16144" xr:uid="{00000000-0005-0000-0000-000030500000}"/>
    <cellStyle name="一般 6 10 5 3 2" xfId="32762" xr:uid="{00000000-0005-0000-0000-000031500000}"/>
    <cellStyle name="一般 6 10 5 4" xfId="22392" xr:uid="{00000000-0005-0000-0000-000032500000}"/>
    <cellStyle name="一般 6 10 5 5" xfId="37953" xr:uid="{00000000-0005-0000-0000-000033500000}"/>
    <cellStyle name="一般 6 10 6" xfId="6719" xr:uid="{00000000-0005-0000-0000-000034500000}"/>
    <cellStyle name="一般 6 10 6 2" xfId="23337" xr:uid="{00000000-0005-0000-0000-000035500000}"/>
    <cellStyle name="一般 6 10 7" xfId="11904" xr:uid="{00000000-0005-0000-0000-000036500000}"/>
    <cellStyle name="一般 6 10 7 2" xfId="28522" xr:uid="{00000000-0005-0000-0000-000037500000}"/>
    <cellStyle name="一般 6 10 8" xfId="18152" xr:uid="{00000000-0005-0000-0000-000038500000}"/>
    <cellStyle name="一般 6 10 9" xfId="17210" xr:uid="{00000000-0005-0000-0000-000039500000}"/>
    <cellStyle name="一般 6 11" xfId="747" xr:uid="{00000000-0005-0000-0000-00003A500000}"/>
    <cellStyle name="一般 6 11 10" xfId="33831" xr:uid="{00000000-0005-0000-0000-00003B500000}"/>
    <cellStyle name="一般 6 11 2" xfId="1807" xr:uid="{00000000-0005-0000-0000-00003C500000}"/>
    <cellStyle name="一般 6 11 2 2" xfId="7897" xr:uid="{00000000-0005-0000-0000-00003D500000}"/>
    <cellStyle name="一般 6 11 2 2 2" xfId="24515" xr:uid="{00000000-0005-0000-0000-00003E500000}"/>
    <cellStyle name="一般 6 11 2 3" xfId="13082" xr:uid="{00000000-0005-0000-0000-00003F500000}"/>
    <cellStyle name="一般 6 11 2 3 2" xfId="29700" xr:uid="{00000000-0005-0000-0000-000040500000}"/>
    <cellStyle name="一般 6 11 2 4" xfId="19330" xr:uid="{00000000-0005-0000-0000-000041500000}"/>
    <cellStyle name="一般 6 11 2 5" xfId="34891" xr:uid="{00000000-0005-0000-0000-000042500000}"/>
    <cellStyle name="一般 6 11 3" xfId="2867" xr:uid="{00000000-0005-0000-0000-000043500000}"/>
    <cellStyle name="一般 6 11 3 2" xfId="8957" xr:uid="{00000000-0005-0000-0000-000044500000}"/>
    <cellStyle name="一般 6 11 3 2 2" xfId="25575" xr:uid="{00000000-0005-0000-0000-000045500000}"/>
    <cellStyle name="一般 6 11 3 3" xfId="14142" xr:uid="{00000000-0005-0000-0000-000046500000}"/>
    <cellStyle name="一般 6 11 3 3 2" xfId="30760" xr:uid="{00000000-0005-0000-0000-000047500000}"/>
    <cellStyle name="一般 6 11 3 4" xfId="20390" xr:uid="{00000000-0005-0000-0000-000048500000}"/>
    <cellStyle name="一般 6 11 3 5" xfId="35951" xr:uid="{00000000-0005-0000-0000-000049500000}"/>
    <cellStyle name="一般 6 11 4" xfId="3927" xr:uid="{00000000-0005-0000-0000-00004A500000}"/>
    <cellStyle name="一般 6 11 4 2" xfId="10017" xr:uid="{00000000-0005-0000-0000-00004B500000}"/>
    <cellStyle name="一般 6 11 4 2 2" xfId="26635" xr:uid="{00000000-0005-0000-0000-00004C500000}"/>
    <cellStyle name="一般 6 11 4 3" xfId="15202" xr:uid="{00000000-0005-0000-0000-00004D500000}"/>
    <cellStyle name="一般 6 11 4 3 2" xfId="31820" xr:uid="{00000000-0005-0000-0000-00004E500000}"/>
    <cellStyle name="一般 6 11 4 4" xfId="21450" xr:uid="{00000000-0005-0000-0000-00004F500000}"/>
    <cellStyle name="一般 6 11 4 5" xfId="37011" xr:uid="{00000000-0005-0000-0000-000050500000}"/>
    <cellStyle name="一般 6 11 5" xfId="4987" xr:uid="{00000000-0005-0000-0000-000051500000}"/>
    <cellStyle name="一般 6 11 5 2" xfId="11077" xr:uid="{00000000-0005-0000-0000-000052500000}"/>
    <cellStyle name="一般 6 11 5 2 2" xfId="27695" xr:uid="{00000000-0005-0000-0000-000053500000}"/>
    <cellStyle name="一般 6 11 5 3" xfId="16262" xr:uid="{00000000-0005-0000-0000-000054500000}"/>
    <cellStyle name="一般 6 11 5 3 2" xfId="32880" xr:uid="{00000000-0005-0000-0000-000055500000}"/>
    <cellStyle name="一般 6 11 5 4" xfId="22510" xr:uid="{00000000-0005-0000-0000-000056500000}"/>
    <cellStyle name="一般 6 11 5 5" xfId="38071" xr:uid="{00000000-0005-0000-0000-000057500000}"/>
    <cellStyle name="一般 6 11 6" xfId="6837" xr:uid="{00000000-0005-0000-0000-000058500000}"/>
    <cellStyle name="一般 6 11 6 2" xfId="23455" xr:uid="{00000000-0005-0000-0000-000059500000}"/>
    <cellStyle name="一般 6 11 7" xfId="12022" xr:uid="{00000000-0005-0000-0000-00005A500000}"/>
    <cellStyle name="一般 6 11 7 2" xfId="28640" xr:uid="{00000000-0005-0000-0000-00005B500000}"/>
    <cellStyle name="一般 6 11 8" xfId="18270" xr:uid="{00000000-0005-0000-0000-00005C500000}"/>
    <cellStyle name="一般 6 11 9" xfId="17328" xr:uid="{00000000-0005-0000-0000-00005D500000}"/>
    <cellStyle name="一般 6 12" xfId="865" xr:uid="{00000000-0005-0000-0000-00005E500000}"/>
    <cellStyle name="一般 6 12 10" xfId="33949" xr:uid="{00000000-0005-0000-0000-00005F500000}"/>
    <cellStyle name="一般 6 12 2" xfId="1925" xr:uid="{00000000-0005-0000-0000-000060500000}"/>
    <cellStyle name="一般 6 12 2 2" xfId="8015" xr:uid="{00000000-0005-0000-0000-000061500000}"/>
    <cellStyle name="一般 6 12 2 2 2" xfId="24633" xr:uid="{00000000-0005-0000-0000-000062500000}"/>
    <cellStyle name="一般 6 12 2 3" xfId="13200" xr:uid="{00000000-0005-0000-0000-000063500000}"/>
    <cellStyle name="一般 6 12 2 3 2" xfId="29818" xr:uid="{00000000-0005-0000-0000-000064500000}"/>
    <cellStyle name="一般 6 12 2 4" xfId="19448" xr:uid="{00000000-0005-0000-0000-000065500000}"/>
    <cellStyle name="一般 6 12 2 5" xfId="35009" xr:uid="{00000000-0005-0000-0000-000066500000}"/>
    <cellStyle name="一般 6 12 3" xfId="2985" xr:uid="{00000000-0005-0000-0000-000067500000}"/>
    <cellStyle name="一般 6 12 3 2" xfId="9075" xr:uid="{00000000-0005-0000-0000-000068500000}"/>
    <cellStyle name="一般 6 12 3 2 2" xfId="25693" xr:uid="{00000000-0005-0000-0000-000069500000}"/>
    <cellStyle name="一般 6 12 3 3" xfId="14260" xr:uid="{00000000-0005-0000-0000-00006A500000}"/>
    <cellStyle name="一般 6 12 3 3 2" xfId="30878" xr:uid="{00000000-0005-0000-0000-00006B500000}"/>
    <cellStyle name="一般 6 12 3 4" xfId="20508" xr:uid="{00000000-0005-0000-0000-00006C500000}"/>
    <cellStyle name="一般 6 12 3 5" xfId="36069" xr:uid="{00000000-0005-0000-0000-00006D500000}"/>
    <cellStyle name="一般 6 12 4" xfId="4045" xr:uid="{00000000-0005-0000-0000-00006E500000}"/>
    <cellStyle name="一般 6 12 4 2" xfId="10135" xr:uid="{00000000-0005-0000-0000-00006F500000}"/>
    <cellStyle name="一般 6 12 4 2 2" xfId="26753" xr:uid="{00000000-0005-0000-0000-000070500000}"/>
    <cellStyle name="一般 6 12 4 3" xfId="15320" xr:uid="{00000000-0005-0000-0000-000071500000}"/>
    <cellStyle name="一般 6 12 4 3 2" xfId="31938" xr:uid="{00000000-0005-0000-0000-000072500000}"/>
    <cellStyle name="一般 6 12 4 4" xfId="21568" xr:uid="{00000000-0005-0000-0000-000073500000}"/>
    <cellStyle name="一般 6 12 4 5" xfId="37129" xr:uid="{00000000-0005-0000-0000-000074500000}"/>
    <cellStyle name="一般 6 12 5" xfId="5105" xr:uid="{00000000-0005-0000-0000-000075500000}"/>
    <cellStyle name="一般 6 12 5 2" xfId="11195" xr:uid="{00000000-0005-0000-0000-000076500000}"/>
    <cellStyle name="一般 6 12 5 2 2" xfId="27813" xr:uid="{00000000-0005-0000-0000-000077500000}"/>
    <cellStyle name="一般 6 12 5 3" xfId="16380" xr:uid="{00000000-0005-0000-0000-000078500000}"/>
    <cellStyle name="一般 6 12 5 3 2" xfId="32998" xr:uid="{00000000-0005-0000-0000-000079500000}"/>
    <cellStyle name="一般 6 12 5 4" xfId="22628" xr:uid="{00000000-0005-0000-0000-00007A500000}"/>
    <cellStyle name="一般 6 12 5 5" xfId="38189" xr:uid="{00000000-0005-0000-0000-00007B500000}"/>
    <cellStyle name="一般 6 12 6" xfId="6955" xr:uid="{00000000-0005-0000-0000-00007C500000}"/>
    <cellStyle name="一般 6 12 6 2" xfId="23573" xr:uid="{00000000-0005-0000-0000-00007D500000}"/>
    <cellStyle name="一般 6 12 7" xfId="12140" xr:uid="{00000000-0005-0000-0000-00007E500000}"/>
    <cellStyle name="一般 6 12 7 2" xfId="28758" xr:uid="{00000000-0005-0000-0000-00007F500000}"/>
    <cellStyle name="一般 6 12 8" xfId="18388" xr:uid="{00000000-0005-0000-0000-000080500000}"/>
    <cellStyle name="一般 6 12 9" xfId="17446" xr:uid="{00000000-0005-0000-0000-000081500000}"/>
    <cellStyle name="一般 6 13" xfId="1112" xr:uid="{00000000-0005-0000-0000-000082500000}"/>
    <cellStyle name="一般 6 13 2" xfId="2172" xr:uid="{00000000-0005-0000-0000-000083500000}"/>
    <cellStyle name="一般 6 13 2 2" xfId="8262" xr:uid="{00000000-0005-0000-0000-000084500000}"/>
    <cellStyle name="一般 6 13 2 2 2" xfId="24880" xr:uid="{00000000-0005-0000-0000-000085500000}"/>
    <cellStyle name="一般 6 13 2 3" xfId="13447" xr:uid="{00000000-0005-0000-0000-000086500000}"/>
    <cellStyle name="一般 6 13 2 3 2" xfId="30065" xr:uid="{00000000-0005-0000-0000-000087500000}"/>
    <cellStyle name="一般 6 13 2 4" xfId="19695" xr:uid="{00000000-0005-0000-0000-000088500000}"/>
    <cellStyle name="一般 6 13 2 5" xfId="35256" xr:uid="{00000000-0005-0000-0000-000089500000}"/>
    <cellStyle name="一般 6 13 3" xfId="3232" xr:uid="{00000000-0005-0000-0000-00008A500000}"/>
    <cellStyle name="一般 6 13 3 2" xfId="9322" xr:uid="{00000000-0005-0000-0000-00008B500000}"/>
    <cellStyle name="一般 6 13 3 2 2" xfId="25940" xr:uid="{00000000-0005-0000-0000-00008C500000}"/>
    <cellStyle name="一般 6 13 3 3" xfId="14507" xr:uid="{00000000-0005-0000-0000-00008D500000}"/>
    <cellStyle name="一般 6 13 3 3 2" xfId="31125" xr:uid="{00000000-0005-0000-0000-00008E500000}"/>
    <cellStyle name="一般 6 13 3 4" xfId="20755" xr:uid="{00000000-0005-0000-0000-00008F500000}"/>
    <cellStyle name="一般 6 13 3 5" xfId="36316" xr:uid="{00000000-0005-0000-0000-000090500000}"/>
    <cellStyle name="一般 6 13 4" xfId="4292" xr:uid="{00000000-0005-0000-0000-000091500000}"/>
    <cellStyle name="一般 6 13 4 2" xfId="10382" xr:uid="{00000000-0005-0000-0000-000092500000}"/>
    <cellStyle name="一般 6 13 4 2 2" xfId="27000" xr:uid="{00000000-0005-0000-0000-000093500000}"/>
    <cellStyle name="一般 6 13 4 3" xfId="15567" xr:uid="{00000000-0005-0000-0000-000094500000}"/>
    <cellStyle name="一般 6 13 4 3 2" xfId="32185" xr:uid="{00000000-0005-0000-0000-000095500000}"/>
    <cellStyle name="一般 6 13 4 4" xfId="21815" xr:uid="{00000000-0005-0000-0000-000096500000}"/>
    <cellStyle name="一般 6 13 4 5" xfId="37376" xr:uid="{00000000-0005-0000-0000-000097500000}"/>
    <cellStyle name="一般 6 13 5" xfId="7202" xr:uid="{00000000-0005-0000-0000-000098500000}"/>
    <cellStyle name="一般 6 13 5 2" xfId="23820" xr:uid="{00000000-0005-0000-0000-000099500000}"/>
    <cellStyle name="一般 6 13 6" xfId="12387" xr:uid="{00000000-0005-0000-0000-00009A500000}"/>
    <cellStyle name="一般 6 13 6 2" xfId="29005" xr:uid="{00000000-0005-0000-0000-00009B500000}"/>
    <cellStyle name="一般 6 13 7" xfId="18635" xr:uid="{00000000-0005-0000-0000-00009C500000}"/>
    <cellStyle name="一般 6 13 8" xfId="16633" xr:uid="{00000000-0005-0000-0000-00009D500000}"/>
    <cellStyle name="一般 6 13 9" xfId="34196" xr:uid="{00000000-0005-0000-0000-00009E500000}"/>
    <cellStyle name="一般 6 14" xfId="983" xr:uid="{00000000-0005-0000-0000-00009F500000}"/>
    <cellStyle name="一般 6 14 2" xfId="7073" xr:uid="{00000000-0005-0000-0000-0000A0500000}"/>
    <cellStyle name="一般 6 14 2 2" xfId="23691" xr:uid="{00000000-0005-0000-0000-0000A1500000}"/>
    <cellStyle name="一般 6 14 3" xfId="12258" xr:uid="{00000000-0005-0000-0000-0000A2500000}"/>
    <cellStyle name="一般 6 14 3 2" xfId="28876" xr:uid="{00000000-0005-0000-0000-0000A3500000}"/>
    <cellStyle name="一般 6 14 4" xfId="18506" xr:uid="{00000000-0005-0000-0000-0000A4500000}"/>
    <cellStyle name="一般 6 14 5" xfId="34067" xr:uid="{00000000-0005-0000-0000-0000A5500000}"/>
    <cellStyle name="一般 6 15" xfId="2043" xr:uid="{00000000-0005-0000-0000-0000A6500000}"/>
    <cellStyle name="一般 6 15 2" xfId="8133" xr:uid="{00000000-0005-0000-0000-0000A7500000}"/>
    <cellStyle name="一般 6 15 2 2" xfId="24751" xr:uid="{00000000-0005-0000-0000-0000A8500000}"/>
    <cellStyle name="一般 6 15 3" xfId="13318" xr:uid="{00000000-0005-0000-0000-0000A9500000}"/>
    <cellStyle name="一般 6 15 3 2" xfId="29936" xr:uid="{00000000-0005-0000-0000-0000AA500000}"/>
    <cellStyle name="一般 6 15 4" xfId="19566" xr:uid="{00000000-0005-0000-0000-0000AB500000}"/>
    <cellStyle name="一般 6 15 5" xfId="35127" xr:uid="{00000000-0005-0000-0000-0000AC500000}"/>
    <cellStyle name="一般 6 16" xfId="3103" xr:uid="{00000000-0005-0000-0000-0000AD500000}"/>
    <cellStyle name="一般 6 16 2" xfId="9193" xr:uid="{00000000-0005-0000-0000-0000AE500000}"/>
    <cellStyle name="一般 6 16 2 2" xfId="25811" xr:uid="{00000000-0005-0000-0000-0000AF500000}"/>
    <cellStyle name="一般 6 16 3" xfId="14378" xr:uid="{00000000-0005-0000-0000-0000B0500000}"/>
    <cellStyle name="一般 6 16 3 2" xfId="30996" xr:uid="{00000000-0005-0000-0000-0000B1500000}"/>
    <cellStyle name="一般 6 16 4" xfId="20626" xr:uid="{00000000-0005-0000-0000-0000B2500000}"/>
    <cellStyle name="一般 6 16 5" xfId="36187" xr:uid="{00000000-0005-0000-0000-0000B3500000}"/>
    <cellStyle name="一般 6 17" xfId="4163" xr:uid="{00000000-0005-0000-0000-0000B4500000}"/>
    <cellStyle name="一般 6 17 2" xfId="10253" xr:uid="{00000000-0005-0000-0000-0000B5500000}"/>
    <cellStyle name="一般 6 17 2 2" xfId="26871" xr:uid="{00000000-0005-0000-0000-0000B6500000}"/>
    <cellStyle name="一般 6 17 3" xfId="15438" xr:uid="{00000000-0005-0000-0000-0000B7500000}"/>
    <cellStyle name="一般 6 17 3 2" xfId="32056" xr:uid="{00000000-0005-0000-0000-0000B8500000}"/>
    <cellStyle name="一般 6 17 4" xfId="21686" xr:uid="{00000000-0005-0000-0000-0000B9500000}"/>
    <cellStyle name="一般 6 17 5" xfId="37247" xr:uid="{00000000-0005-0000-0000-0000BA500000}"/>
    <cellStyle name="一般 6 18" xfId="6142" xr:uid="{00000000-0005-0000-0000-0000BB500000}"/>
    <cellStyle name="一般 6 18 2" xfId="22760" xr:uid="{00000000-0005-0000-0000-0000BC500000}"/>
    <cellStyle name="一般 6 19" xfId="11327" xr:uid="{00000000-0005-0000-0000-0000BD500000}"/>
    <cellStyle name="一般 6 19 2" xfId="27945" xr:uid="{00000000-0005-0000-0000-0000BE500000}"/>
    <cellStyle name="一般 6 2" xfId="74" xr:uid="{00000000-0005-0000-0000-0000BF500000}"/>
    <cellStyle name="一般 6 2 10" xfId="1027" xr:uid="{00000000-0005-0000-0000-0000C0500000}"/>
    <cellStyle name="一般 6 2 10 2" xfId="7117" xr:uid="{00000000-0005-0000-0000-0000C1500000}"/>
    <cellStyle name="一般 6 2 10 2 2" xfId="23735" xr:uid="{00000000-0005-0000-0000-0000C2500000}"/>
    <cellStyle name="一般 6 2 10 3" xfId="12302" xr:uid="{00000000-0005-0000-0000-0000C3500000}"/>
    <cellStyle name="一般 6 2 10 3 2" xfId="28920" xr:uid="{00000000-0005-0000-0000-0000C4500000}"/>
    <cellStyle name="一般 6 2 10 4" xfId="18550" xr:uid="{00000000-0005-0000-0000-0000C5500000}"/>
    <cellStyle name="一般 6 2 10 5" xfId="34111" xr:uid="{00000000-0005-0000-0000-0000C6500000}"/>
    <cellStyle name="一般 6 2 11" xfId="2087" xr:uid="{00000000-0005-0000-0000-0000C7500000}"/>
    <cellStyle name="一般 6 2 11 2" xfId="8177" xr:uid="{00000000-0005-0000-0000-0000C8500000}"/>
    <cellStyle name="一般 6 2 11 2 2" xfId="24795" xr:uid="{00000000-0005-0000-0000-0000C9500000}"/>
    <cellStyle name="一般 6 2 11 3" xfId="13362" xr:uid="{00000000-0005-0000-0000-0000CA500000}"/>
    <cellStyle name="一般 6 2 11 3 2" xfId="29980" xr:uid="{00000000-0005-0000-0000-0000CB500000}"/>
    <cellStyle name="一般 6 2 11 4" xfId="19610" xr:uid="{00000000-0005-0000-0000-0000CC500000}"/>
    <cellStyle name="一般 6 2 11 5" xfId="35171" xr:uid="{00000000-0005-0000-0000-0000CD500000}"/>
    <cellStyle name="一般 6 2 12" xfId="3147" xr:uid="{00000000-0005-0000-0000-0000CE500000}"/>
    <cellStyle name="一般 6 2 12 2" xfId="9237" xr:uid="{00000000-0005-0000-0000-0000CF500000}"/>
    <cellStyle name="一般 6 2 12 2 2" xfId="25855" xr:uid="{00000000-0005-0000-0000-0000D0500000}"/>
    <cellStyle name="一般 6 2 12 3" xfId="14422" xr:uid="{00000000-0005-0000-0000-0000D1500000}"/>
    <cellStyle name="一般 6 2 12 3 2" xfId="31040" xr:uid="{00000000-0005-0000-0000-0000D2500000}"/>
    <cellStyle name="一般 6 2 12 4" xfId="20670" xr:uid="{00000000-0005-0000-0000-0000D3500000}"/>
    <cellStyle name="一般 6 2 12 5" xfId="36231" xr:uid="{00000000-0005-0000-0000-0000D4500000}"/>
    <cellStyle name="一般 6 2 13" xfId="4207" xr:uid="{00000000-0005-0000-0000-0000D5500000}"/>
    <cellStyle name="一般 6 2 13 2" xfId="10297" xr:uid="{00000000-0005-0000-0000-0000D6500000}"/>
    <cellStyle name="一般 6 2 13 2 2" xfId="26915" xr:uid="{00000000-0005-0000-0000-0000D7500000}"/>
    <cellStyle name="一般 6 2 13 3" xfId="15482" xr:uid="{00000000-0005-0000-0000-0000D8500000}"/>
    <cellStyle name="一般 6 2 13 3 2" xfId="32100" xr:uid="{00000000-0005-0000-0000-0000D9500000}"/>
    <cellStyle name="一般 6 2 13 4" xfId="21730" xr:uid="{00000000-0005-0000-0000-0000DA500000}"/>
    <cellStyle name="一般 6 2 13 5" xfId="37291" xr:uid="{00000000-0005-0000-0000-0000DB500000}"/>
    <cellStyle name="一般 6 2 14" xfId="6164" xr:uid="{00000000-0005-0000-0000-0000DC500000}"/>
    <cellStyle name="一般 6 2 14 2" xfId="22782" xr:uid="{00000000-0005-0000-0000-0000DD500000}"/>
    <cellStyle name="一般 6 2 15" xfId="11349" xr:uid="{00000000-0005-0000-0000-0000DE500000}"/>
    <cellStyle name="一般 6 2 15 2" xfId="27967" xr:uid="{00000000-0005-0000-0000-0000DF500000}"/>
    <cellStyle name="一般 6 2 16" xfId="17585" xr:uid="{00000000-0005-0000-0000-0000E0500000}"/>
    <cellStyle name="一般 6 2 17" xfId="16548" xr:uid="{00000000-0005-0000-0000-0000E1500000}"/>
    <cellStyle name="一般 6 2 18" xfId="33158" xr:uid="{00000000-0005-0000-0000-0000E2500000}"/>
    <cellStyle name="一般 6 2 2" xfId="192" xr:uid="{00000000-0005-0000-0000-0000E3500000}"/>
    <cellStyle name="一般 6 2 2 10" xfId="33276" xr:uid="{00000000-0005-0000-0000-0000E4500000}"/>
    <cellStyle name="一般 6 2 2 2" xfId="1252" xr:uid="{00000000-0005-0000-0000-0000E5500000}"/>
    <cellStyle name="一般 6 2 2 2 2" xfId="7342" xr:uid="{00000000-0005-0000-0000-0000E6500000}"/>
    <cellStyle name="一般 6 2 2 2 2 2" xfId="23960" xr:uid="{00000000-0005-0000-0000-0000E7500000}"/>
    <cellStyle name="一般 6 2 2 2 3" xfId="12527" xr:uid="{00000000-0005-0000-0000-0000E8500000}"/>
    <cellStyle name="一般 6 2 2 2 3 2" xfId="29145" xr:uid="{00000000-0005-0000-0000-0000E9500000}"/>
    <cellStyle name="一般 6 2 2 2 4" xfId="18775" xr:uid="{00000000-0005-0000-0000-0000EA500000}"/>
    <cellStyle name="一般 6 2 2 2 5" xfId="34336" xr:uid="{00000000-0005-0000-0000-0000EB500000}"/>
    <cellStyle name="一般 6 2 2 3" xfId="2312" xr:uid="{00000000-0005-0000-0000-0000EC500000}"/>
    <cellStyle name="一般 6 2 2 3 2" xfId="8402" xr:uid="{00000000-0005-0000-0000-0000ED500000}"/>
    <cellStyle name="一般 6 2 2 3 2 2" xfId="25020" xr:uid="{00000000-0005-0000-0000-0000EE500000}"/>
    <cellStyle name="一般 6 2 2 3 3" xfId="13587" xr:uid="{00000000-0005-0000-0000-0000EF500000}"/>
    <cellStyle name="一般 6 2 2 3 3 2" xfId="30205" xr:uid="{00000000-0005-0000-0000-0000F0500000}"/>
    <cellStyle name="一般 6 2 2 3 4" xfId="19835" xr:uid="{00000000-0005-0000-0000-0000F1500000}"/>
    <cellStyle name="一般 6 2 2 3 5" xfId="35396" xr:uid="{00000000-0005-0000-0000-0000F2500000}"/>
    <cellStyle name="一般 6 2 2 4" xfId="3372" xr:uid="{00000000-0005-0000-0000-0000F3500000}"/>
    <cellStyle name="一般 6 2 2 4 2" xfId="9462" xr:uid="{00000000-0005-0000-0000-0000F4500000}"/>
    <cellStyle name="一般 6 2 2 4 2 2" xfId="26080" xr:uid="{00000000-0005-0000-0000-0000F5500000}"/>
    <cellStyle name="一般 6 2 2 4 3" xfId="14647" xr:uid="{00000000-0005-0000-0000-0000F6500000}"/>
    <cellStyle name="一般 6 2 2 4 3 2" xfId="31265" xr:uid="{00000000-0005-0000-0000-0000F7500000}"/>
    <cellStyle name="一般 6 2 2 4 4" xfId="20895" xr:uid="{00000000-0005-0000-0000-0000F8500000}"/>
    <cellStyle name="一般 6 2 2 4 5" xfId="36456" xr:uid="{00000000-0005-0000-0000-0000F9500000}"/>
    <cellStyle name="一般 6 2 2 5" xfId="4432" xr:uid="{00000000-0005-0000-0000-0000FA500000}"/>
    <cellStyle name="一般 6 2 2 5 2" xfId="10522" xr:uid="{00000000-0005-0000-0000-0000FB500000}"/>
    <cellStyle name="一般 6 2 2 5 2 2" xfId="27140" xr:uid="{00000000-0005-0000-0000-0000FC500000}"/>
    <cellStyle name="一般 6 2 2 5 3" xfId="15707" xr:uid="{00000000-0005-0000-0000-0000FD500000}"/>
    <cellStyle name="一般 6 2 2 5 3 2" xfId="32325" xr:uid="{00000000-0005-0000-0000-0000FE500000}"/>
    <cellStyle name="一般 6 2 2 5 4" xfId="21955" xr:uid="{00000000-0005-0000-0000-0000FF500000}"/>
    <cellStyle name="一般 6 2 2 5 5" xfId="37516" xr:uid="{00000000-0005-0000-0000-000000510000}"/>
    <cellStyle name="一般 6 2 2 6" xfId="6282" xr:uid="{00000000-0005-0000-0000-000001510000}"/>
    <cellStyle name="一般 6 2 2 6 2" xfId="22900" xr:uid="{00000000-0005-0000-0000-000002510000}"/>
    <cellStyle name="一般 6 2 2 7" xfId="11467" xr:uid="{00000000-0005-0000-0000-000003510000}"/>
    <cellStyle name="一般 6 2 2 7 2" xfId="28085" xr:uid="{00000000-0005-0000-0000-000004510000}"/>
    <cellStyle name="一般 6 2 2 8" xfId="17703" xr:uid="{00000000-0005-0000-0000-000005510000}"/>
    <cellStyle name="一般 6 2 2 9" xfId="16773" xr:uid="{00000000-0005-0000-0000-000006510000}"/>
    <cellStyle name="一般 6 2 3" xfId="314" xr:uid="{00000000-0005-0000-0000-000007510000}"/>
    <cellStyle name="一般 6 2 3 10" xfId="33397" xr:uid="{00000000-0005-0000-0000-000008510000}"/>
    <cellStyle name="一般 6 2 3 2" xfId="1373" xr:uid="{00000000-0005-0000-0000-000009510000}"/>
    <cellStyle name="一般 6 2 3 2 2" xfId="7463" xr:uid="{00000000-0005-0000-0000-00000A510000}"/>
    <cellStyle name="一般 6 2 3 2 2 2" xfId="24081" xr:uid="{00000000-0005-0000-0000-00000B510000}"/>
    <cellStyle name="一般 6 2 3 2 3" xfId="12648" xr:uid="{00000000-0005-0000-0000-00000C510000}"/>
    <cellStyle name="一般 6 2 3 2 3 2" xfId="29266" xr:uid="{00000000-0005-0000-0000-00000D510000}"/>
    <cellStyle name="一般 6 2 3 2 4" xfId="18896" xr:uid="{00000000-0005-0000-0000-00000E510000}"/>
    <cellStyle name="一般 6 2 3 2 5" xfId="34457" xr:uid="{00000000-0005-0000-0000-00000F510000}"/>
    <cellStyle name="一般 6 2 3 3" xfId="2433" xr:uid="{00000000-0005-0000-0000-000010510000}"/>
    <cellStyle name="一般 6 2 3 3 2" xfId="8523" xr:uid="{00000000-0005-0000-0000-000011510000}"/>
    <cellStyle name="一般 6 2 3 3 2 2" xfId="25141" xr:uid="{00000000-0005-0000-0000-000012510000}"/>
    <cellStyle name="一般 6 2 3 3 3" xfId="13708" xr:uid="{00000000-0005-0000-0000-000013510000}"/>
    <cellStyle name="一般 6 2 3 3 3 2" xfId="30326" xr:uid="{00000000-0005-0000-0000-000014510000}"/>
    <cellStyle name="一般 6 2 3 3 4" xfId="19956" xr:uid="{00000000-0005-0000-0000-000015510000}"/>
    <cellStyle name="一般 6 2 3 3 5" xfId="35517" xr:uid="{00000000-0005-0000-0000-000016510000}"/>
    <cellStyle name="一般 6 2 3 4" xfId="3493" xr:uid="{00000000-0005-0000-0000-000017510000}"/>
    <cellStyle name="一般 6 2 3 4 2" xfId="9583" xr:uid="{00000000-0005-0000-0000-000018510000}"/>
    <cellStyle name="一般 6 2 3 4 2 2" xfId="26201" xr:uid="{00000000-0005-0000-0000-000019510000}"/>
    <cellStyle name="一般 6 2 3 4 3" xfId="14768" xr:uid="{00000000-0005-0000-0000-00001A510000}"/>
    <cellStyle name="一般 6 2 3 4 3 2" xfId="31386" xr:uid="{00000000-0005-0000-0000-00001B510000}"/>
    <cellStyle name="一般 6 2 3 4 4" xfId="21016" xr:uid="{00000000-0005-0000-0000-00001C510000}"/>
    <cellStyle name="一般 6 2 3 4 5" xfId="36577" xr:uid="{00000000-0005-0000-0000-00001D510000}"/>
    <cellStyle name="一般 6 2 3 5" xfId="4553" xr:uid="{00000000-0005-0000-0000-00001E510000}"/>
    <cellStyle name="一般 6 2 3 5 2" xfId="10643" xr:uid="{00000000-0005-0000-0000-00001F510000}"/>
    <cellStyle name="一般 6 2 3 5 2 2" xfId="27261" xr:uid="{00000000-0005-0000-0000-000020510000}"/>
    <cellStyle name="一般 6 2 3 5 3" xfId="15828" xr:uid="{00000000-0005-0000-0000-000021510000}"/>
    <cellStyle name="一般 6 2 3 5 3 2" xfId="32446" xr:uid="{00000000-0005-0000-0000-000022510000}"/>
    <cellStyle name="一般 6 2 3 5 4" xfId="22076" xr:uid="{00000000-0005-0000-0000-000023510000}"/>
    <cellStyle name="一般 6 2 3 5 5" xfId="37637" xr:uid="{00000000-0005-0000-0000-000024510000}"/>
    <cellStyle name="一般 6 2 3 6" xfId="6403" xr:uid="{00000000-0005-0000-0000-000025510000}"/>
    <cellStyle name="一般 6 2 3 6 2" xfId="23021" xr:uid="{00000000-0005-0000-0000-000026510000}"/>
    <cellStyle name="一般 6 2 3 7" xfId="11588" xr:uid="{00000000-0005-0000-0000-000027510000}"/>
    <cellStyle name="一般 6 2 3 7 2" xfId="28206" xr:uid="{00000000-0005-0000-0000-000028510000}"/>
    <cellStyle name="一般 6 2 3 8" xfId="17836" xr:uid="{00000000-0005-0000-0000-000029510000}"/>
    <cellStyle name="一般 6 2 3 9" xfId="16894" xr:uid="{00000000-0005-0000-0000-00002A510000}"/>
    <cellStyle name="一般 6 2 4" xfId="437" xr:uid="{00000000-0005-0000-0000-00002B510000}"/>
    <cellStyle name="一般 6 2 4 10" xfId="33521" xr:uid="{00000000-0005-0000-0000-00002C510000}"/>
    <cellStyle name="一般 6 2 4 2" xfId="1497" xr:uid="{00000000-0005-0000-0000-00002D510000}"/>
    <cellStyle name="一般 6 2 4 2 2" xfId="7587" xr:uid="{00000000-0005-0000-0000-00002E510000}"/>
    <cellStyle name="一般 6 2 4 2 2 2" xfId="24205" xr:uid="{00000000-0005-0000-0000-00002F510000}"/>
    <cellStyle name="一般 6 2 4 2 3" xfId="12772" xr:uid="{00000000-0005-0000-0000-000030510000}"/>
    <cellStyle name="一般 6 2 4 2 3 2" xfId="29390" xr:uid="{00000000-0005-0000-0000-000031510000}"/>
    <cellStyle name="一般 6 2 4 2 4" xfId="19020" xr:uid="{00000000-0005-0000-0000-000032510000}"/>
    <cellStyle name="一般 6 2 4 2 5" xfId="34581" xr:uid="{00000000-0005-0000-0000-000033510000}"/>
    <cellStyle name="一般 6 2 4 3" xfId="2557" xr:uid="{00000000-0005-0000-0000-000034510000}"/>
    <cellStyle name="一般 6 2 4 3 2" xfId="8647" xr:uid="{00000000-0005-0000-0000-000035510000}"/>
    <cellStyle name="一般 6 2 4 3 2 2" xfId="25265" xr:uid="{00000000-0005-0000-0000-000036510000}"/>
    <cellStyle name="一般 6 2 4 3 3" xfId="13832" xr:uid="{00000000-0005-0000-0000-000037510000}"/>
    <cellStyle name="一般 6 2 4 3 3 2" xfId="30450" xr:uid="{00000000-0005-0000-0000-000038510000}"/>
    <cellStyle name="一般 6 2 4 3 4" xfId="20080" xr:uid="{00000000-0005-0000-0000-000039510000}"/>
    <cellStyle name="一般 6 2 4 3 5" xfId="35641" xr:uid="{00000000-0005-0000-0000-00003A510000}"/>
    <cellStyle name="一般 6 2 4 4" xfId="3617" xr:uid="{00000000-0005-0000-0000-00003B510000}"/>
    <cellStyle name="一般 6 2 4 4 2" xfId="9707" xr:uid="{00000000-0005-0000-0000-00003C510000}"/>
    <cellStyle name="一般 6 2 4 4 2 2" xfId="26325" xr:uid="{00000000-0005-0000-0000-00003D510000}"/>
    <cellStyle name="一般 6 2 4 4 3" xfId="14892" xr:uid="{00000000-0005-0000-0000-00003E510000}"/>
    <cellStyle name="一般 6 2 4 4 3 2" xfId="31510" xr:uid="{00000000-0005-0000-0000-00003F510000}"/>
    <cellStyle name="一般 6 2 4 4 4" xfId="21140" xr:uid="{00000000-0005-0000-0000-000040510000}"/>
    <cellStyle name="一般 6 2 4 4 5" xfId="36701" xr:uid="{00000000-0005-0000-0000-000041510000}"/>
    <cellStyle name="一般 6 2 4 5" xfId="4677" xr:uid="{00000000-0005-0000-0000-000042510000}"/>
    <cellStyle name="一般 6 2 4 5 2" xfId="10767" xr:uid="{00000000-0005-0000-0000-000043510000}"/>
    <cellStyle name="一般 6 2 4 5 2 2" xfId="27385" xr:uid="{00000000-0005-0000-0000-000044510000}"/>
    <cellStyle name="一般 6 2 4 5 3" xfId="15952" xr:uid="{00000000-0005-0000-0000-000045510000}"/>
    <cellStyle name="一般 6 2 4 5 3 2" xfId="32570" xr:uid="{00000000-0005-0000-0000-000046510000}"/>
    <cellStyle name="一般 6 2 4 5 4" xfId="22200" xr:uid="{00000000-0005-0000-0000-000047510000}"/>
    <cellStyle name="一般 6 2 4 5 5" xfId="37761" xr:uid="{00000000-0005-0000-0000-000048510000}"/>
    <cellStyle name="一般 6 2 4 6" xfId="6527" xr:uid="{00000000-0005-0000-0000-000049510000}"/>
    <cellStyle name="一般 6 2 4 6 2" xfId="23145" xr:uid="{00000000-0005-0000-0000-00004A510000}"/>
    <cellStyle name="一般 6 2 4 7" xfId="11712" xr:uid="{00000000-0005-0000-0000-00004B510000}"/>
    <cellStyle name="一般 6 2 4 7 2" xfId="28330" xr:uid="{00000000-0005-0000-0000-00004C510000}"/>
    <cellStyle name="一般 6 2 4 8" xfId="17960" xr:uid="{00000000-0005-0000-0000-00004D510000}"/>
    <cellStyle name="一般 6 2 4 9" xfId="17018" xr:uid="{00000000-0005-0000-0000-00004E510000}"/>
    <cellStyle name="一般 6 2 5" xfId="555" xr:uid="{00000000-0005-0000-0000-00004F510000}"/>
    <cellStyle name="一般 6 2 5 10" xfId="33639" xr:uid="{00000000-0005-0000-0000-000050510000}"/>
    <cellStyle name="一般 6 2 5 2" xfId="1615" xr:uid="{00000000-0005-0000-0000-000051510000}"/>
    <cellStyle name="一般 6 2 5 2 2" xfId="7705" xr:uid="{00000000-0005-0000-0000-000052510000}"/>
    <cellStyle name="一般 6 2 5 2 2 2" xfId="24323" xr:uid="{00000000-0005-0000-0000-000053510000}"/>
    <cellStyle name="一般 6 2 5 2 3" xfId="12890" xr:uid="{00000000-0005-0000-0000-000054510000}"/>
    <cellStyle name="一般 6 2 5 2 3 2" xfId="29508" xr:uid="{00000000-0005-0000-0000-000055510000}"/>
    <cellStyle name="一般 6 2 5 2 4" xfId="19138" xr:uid="{00000000-0005-0000-0000-000056510000}"/>
    <cellStyle name="一般 6 2 5 2 5" xfId="34699" xr:uid="{00000000-0005-0000-0000-000057510000}"/>
    <cellStyle name="一般 6 2 5 3" xfId="2675" xr:uid="{00000000-0005-0000-0000-000058510000}"/>
    <cellStyle name="一般 6 2 5 3 2" xfId="8765" xr:uid="{00000000-0005-0000-0000-000059510000}"/>
    <cellStyle name="一般 6 2 5 3 2 2" xfId="25383" xr:uid="{00000000-0005-0000-0000-00005A510000}"/>
    <cellStyle name="一般 6 2 5 3 3" xfId="13950" xr:uid="{00000000-0005-0000-0000-00005B510000}"/>
    <cellStyle name="一般 6 2 5 3 3 2" xfId="30568" xr:uid="{00000000-0005-0000-0000-00005C510000}"/>
    <cellStyle name="一般 6 2 5 3 4" xfId="20198" xr:uid="{00000000-0005-0000-0000-00005D510000}"/>
    <cellStyle name="一般 6 2 5 3 5" xfId="35759" xr:uid="{00000000-0005-0000-0000-00005E510000}"/>
    <cellStyle name="一般 6 2 5 4" xfId="3735" xr:uid="{00000000-0005-0000-0000-00005F510000}"/>
    <cellStyle name="一般 6 2 5 4 2" xfId="9825" xr:uid="{00000000-0005-0000-0000-000060510000}"/>
    <cellStyle name="一般 6 2 5 4 2 2" xfId="26443" xr:uid="{00000000-0005-0000-0000-000061510000}"/>
    <cellStyle name="一般 6 2 5 4 3" xfId="15010" xr:uid="{00000000-0005-0000-0000-000062510000}"/>
    <cellStyle name="一般 6 2 5 4 3 2" xfId="31628" xr:uid="{00000000-0005-0000-0000-000063510000}"/>
    <cellStyle name="一般 6 2 5 4 4" xfId="21258" xr:uid="{00000000-0005-0000-0000-000064510000}"/>
    <cellStyle name="一般 6 2 5 4 5" xfId="36819" xr:uid="{00000000-0005-0000-0000-000065510000}"/>
    <cellStyle name="一般 6 2 5 5" xfId="4795" xr:uid="{00000000-0005-0000-0000-000066510000}"/>
    <cellStyle name="一般 6 2 5 5 2" xfId="10885" xr:uid="{00000000-0005-0000-0000-000067510000}"/>
    <cellStyle name="一般 6 2 5 5 2 2" xfId="27503" xr:uid="{00000000-0005-0000-0000-000068510000}"/>
    <cellStyle name="一般 6 2 5 5 3" xfId="16070" xr:uid="{00000000-0005-0000-0000-000069510000}"/>
    <cellStyle name="一般 6 2 5 5 3 2" xfId="32688" xr:uid="{00000000-0005-0000-0000-00006A510000}"/>
    <cellStyle name="一般 6 2 5 5 4" xfId="22318" xr:uid="{00000000-0005-0000-0000-00006B510000}"/>
    <cellStyle name="一般 6 2 5 5 5" xfId="37879" xr:uid="{00000000-0005-0000-0000-00006C510000}"/>
    <cellStyle name="一般 6 2 5 6" xfId="6645" xr:uid="{00000000-0005-0000-0000-00006D510000}"/>
    <cellStyle name="一般 6 2 5 6 2" xfId="23263" xr:uid="{00000000-0005-0000-0000-00006E510000}"/>
    <cellStyle name="一般 6 2 5 7" xfId="11830" xr:uid="{00000000-0005-0000-0000-00006F510000}"/>
    <cellStyle name="一般 6 2 5 7 2" xfId="28448" xr:uid="{00000000-0005-0000-0000-000070510000}"/>
    <cellStyle name="一般 6 2 5 8" xfId="18078" xr:uid="{00000000-0005-0000-0000-000071510000}"/>
    <cellStyle name="一般 6 2 5 9" xfId="17136" xr:uid="{00000000-0005-0000-0000-000072510000}"/>
    <cellStyle name="一般 6 2 6" xfId="673" xr:uid="{00000000-0005-0000-0000-000073510000}"/>
    <cellStyle name="一般 6 2 6 10" xfId="33757" xr:uid="{00000000-0005-0000-0000-000074510000}"/>
    <cellStyle name="一般 6 2 6 2" xfId="1733" xr:uid="{00000000-0005-0000-0000-000075510000}"/>
    <cellStyle name="一般 6 2 6 2 2" xfId="7823" xr:uid="{00000000-0005-0000-0000-000076510000}"/>
    <cellStyle name="一般 6 2 6 2 2 2" xfId="24441" xr:uid="{00000000-0005-0000-0000-000077510000}"/>
    <cellStyle name="一般 6 2 6 2 3" xfId="13008" xr:uid="{00000000-0005-0000-0000-000078510000}"/>
    <cellStyle name="一般 6 2 6 2 3 2" xfId="29626" xr:uid="{00000000-0005-0000-0000-000079510000}"/>
    <cellStyle name="一般 6 2 6 2 4" xfId="19256" xr:uid="{00000000-0005-0000-0000-00007A510000}"/>
    <cellStyle name="一般 6 2 6 2 5" xfId="34817" xr:uid="{00000000-0005-0000-0000-00007B510000}"/>
    <cellStyle name="一般 6 2 6 3" xfId="2793" xr:uid="{00000000-0005-0000-0000-00007C510000}"/>
    <cellStyle name="一般 6 2 6 3 2" xfId="8883" xr:uid="{00000000-0005-0000-0000-00007D510000}"/>
    <cellStyle name="一般 6 2 6 3 2 2" xfId="25501" xr:uid="{00000000-0005-0000-0000-00007E510000}"/>
    <cellStyle name="一般 6 2 6 3 3" xfId="14068" xr:uid="{00000000-0005-0000-0000-00007F510000}"/>
    <cellStyle name="一般 6 2 6 3 3 2" xfId="30686" xr:uid="{00000000-0005-0000-0000-000080510000}"/>
    <cellStyle name="一般 6 2 6 3 4" xfId="20316" xr:uid="{00000000-0005-0000-0000-000081510000}"/>
    <cellStyle name="一般 6 2 6 3 5" xfId="35877" xr:uid="{00000000-0005-0000-0000-000082510000}"/>
    <cellStyle name="一般 6 2 6 4" xfId="3853" xr:uid="{00000000-0005-0000-0000-000083510000}"/>
    <cellStyle name="一般 6 2 6 4 2" xfId="9943" xr:uid="{00000000-0005-0000-0000-000084510000}"/>
    <cellStyle name="一般 6 2 6 4 2 2" xfId="26561" xr:uid="{00000000-0005-0000-0000-000085510000}"/>
    <cellStyle name="一般 6 2 6 4 3" xfId="15128" xr:uid="{00000000-0005-0000-0000-000086510000}"/>
    <cellStyle name="一般 6 2 6 4 3 2" xfId="31746" xr:uid="{00000000-0005-0000-0000-000087510000}"/>
    <cellStyle name="一般 6 2 6 4 4" xfId="21376" xr:uid="{00000000-0005-0000-0000-000088510000}"/>
    <cellStyle name="一般 6 2 6 4 5" xfId="36937" xr:uid="{00000000-0005-0000-0000-000089510000}"/>
    <cellStyle name="一般 6 2 6 5" xfId="4913" xr:uid="{00000000-0005-0000-0000-00008A510000}"/>
    <cellStyle name="一般 6 2 6 5 2" xfId="11003" xr:uid="{00000000-0005-0000-0000-00008B510000}"/>
    <cellStyle name="一般 6 2 6 5 2 2" xfId="27621" xr:uid="{00000000-0005-0000-0000-00008C510000}"/>
    <cellStyle name="一般 6 2 6 5 3" xfId="16188" xr:uid="{00000000-0005-0000-0000-00008D510000}"/>
    <cellStyle name="一般 6 2 6 5 3 2" xfId="32806" xr:uid="{00000000-0005-0000-0000-00008E510000}"/>
    <cellStyle name="一般 6 2 6 5 4" xfId="22436" xr:uid="{00000000-0005-0000-0000-00008F510000}"/>
    <cellStyle name="一般 6 2 6 5 5" xfId="37997" xr:uid="{00000000-0005-0000-0000-000090510000}"/>
    <cellStyle name="一般 6 2 6 6" xfId="6763" xr:uid="{00000000-0005-0000-0000-000091510000}"/>
    <cellStyle name="一般 6 2 6 6 2" xfId="23381" xr:uid="{00000000-0005-0000-0000-000092510000}"/>
    <cellStyle name="一般 6 2 6 7" xfId="11948" xr:uid="{00000000-0005-0000-0000-000093510000}"/>
    <cellStyle name="一般 6 2 6 7 2" xfId="28566" xr:uid="{00000000-0005-0000-0000-000094510000}"/>
    <cellStyle name="一般 6 2 6 8" xfId="18196" xr:uid="{00000000-0005-0000-0000-000095510000}"/>
    <cellStyle name="一般 6 2 6 9" xfId="17254" xr:uid="{00000000-0005-0000-0000-000096510000}"/>
    <cellStyle name="一般 6 2 7" xfId="791" xr:uid="{00000000-0005-0000-0000-000097510000}"/>
    <cellStyle name="一般 6 2 7 10" xfId="33875" xr:uid="{00000000-0005-0000-0000-000098510000}"/>
    <cellStyle name="一般 6 2 7 2" xfId="1851" xr:uid="{00000000-0005-0000-0000-000099510000}"/>
    <cellStyle name="一般 6 2 7 2 2" xfId="7941" xr:uid="{00000000-0005-0000-0000-00009A510000}"/>
    <cellStyle name="一般 6 2 7 2 2 2" xfId="24559" xr:uid="{00000000-0005-0000-0000-00009B510000}"/>
    <cellStyle name="一般 6 2 7 2 3" xfId="13126" xr:uid="{00000000-0005-0000-0000-00009C510000}"/>
    <cellStyle name="一般 6 2 7 2 3 2" xfId="29744" xr:uid="{00000000-0005-0000-0000-00009D510000}"/>
    <cellStyle name="一般 6 2 7 2 4" xfId="19374" xr:uid="{00000000-0005-0000-0000-00009E510000}"/>
    <cellStyle name="一般 6 2 7 2 5" xfId="34935" xr:uid="{00000000-0005-0000-0000-00009F510000}"/>
    <cellStyle name="一般 6 2 7 3" xfId="2911" xr:uid="{00000000-0005-0000-0000-0000A0510000}"/>
    <cellStyle name="一般 6 2 7 3 2" xfId="9001" xr:uid="{00000000-0005-0000-0000-0000A1510000}"/>
    <cellStyle name="一般 6 2 7 3 2 2" xfId="25619" xr:uid="{00000000-0005-0000-0000-0000A2510000}"/>
    <cellStyle name="一般 6 2 7 3 3" xfId="14186" xr:uid="{00000000-0005-0000-0000-0000A3510000}"/>
    <cellStyle name="一般 6 2 7 3 3 2" xfId="30804" xr:uid="{00000000-0005-0000-0000-0000A4510000}"/>
    <cellStyle name="一般 6 2 7 3 4" xfId="20434" xr:uid="{00000000-0005-0000-0000-0000A5510000}"/>
    <cellStyle name="一般 6 2 7 3 5" xfId="35995" xr:uid="{00000000-0005-0000-0000-0000A6510000}"/>
    <cellStyle name="一般 6 2 7 4" xfId="3971" xr:uid="{00000000-0005-0000-0000-0000A7510000}"/>
    <cellStyle name="一般 6 2 7 4 2" xfId="10061" xr:uid="{00000000-0005-0000-0000-0000A8510000}"/>
    <cellStyle name="一般 6 2 7 4 2 2" xfId="26679" xr:uid="{00000000-0005-0000-0000-0000A9510000}"/>
    <cellStyle name="一般 6 2 7 4 3" xfId="15246" xr:uid="{00000000-0005-0000-0000-0000AA510000}"/>
    <cellStyle name="一般 6 2 7 4 3 2" xfId="31864" xr:uid="{00000000-0005-0000-0000-0000AB510000}"/>
    <cellStyle name="一般 6 2 7 4 4" xfId="21494" xr:uid="{00000000-0005-0000-0000-0000AC510000}"/>
    <cellStyle name="一般 6 2 7 4 5" xfId="37055" xr:uid="{00000000-0005-0000-0000-0000AD510000}"/>
    <cellStyle name="一般 6 2 7 5" xfId="5031" xr:uid="{00000000-0005-0000-0000-0000AE510000}"/>
    <cellStyle name="一般 6 2 7 5 2" xfId="11121" xr:uid="{00000000-0005-0000-0000-0000AF510000}"/>
    <cellStyle name="一般 6 2 7 5 2 2" xfId="27739" xr:uid="{00000000-0005-0000-0000-0000B0510000}"/>
    <cellStyle name="一般 6 2 7 5 3" xfId="16306" xr:uid="{00000000-0005-0000-0000-0000B1510000}"/>
    <cellStyle name="一般 6 2 7 5 3 2" xfId="32924" xr:uid="{00000000-0005-0000-0000-0000B2510000}"/>
    <cellStyle name="一般 6 2 7 5 4" xfId="22554" xr:uid="{00000000-0005-0000-0000-0000B3510000}"/>
    <cellStyle name="一般 6 2 7 5 5" xfId="38115" xr:uid="{00000000-0005-0000-0000-0000B4510000}"/>
    <cellStyle name="一般 6 2 7 6" xfId="6881" xr:uid="{00000000-0005-0000-0000-0000B5510000}"/>
    <cellStyle name="一般 6 2 7 6 2" xfId="23499" xr:uid="{00000000-0005-0000-0000-0000B6510000}"/>
    <cellStyle name="一般 6 2 7 7" xfId="12066" xr:uid="{00000000-0005-0000-0000-0000B7510000}"/>
    <cellStyle name="一般 6 2 7 7 2" xfId="28684" xr:uid="{00000000-0005-0000-0000-0000B8510000}"/>
    <cellStyle name="一般 6 2 7 8" xfId="18314" xr:uid="{00000000-0005-0000-0000-0000B9510000}"/>
    <cellStyle name="一般 6 2 7 9" xfId="17372" xr:uid="{00000000-0005-0000-0000-0000BA510000}"/>
    <cellStyle name="一般 6 2 8" xfId="909" xr:uid="{00000000-0005-0000-0000-0000BB510000}"/>
    <cellStyle name="一般 6 2 8 10" xfId="33993" xr:uid="{00000000-0005-0000-0000-0000BC510000}"/>
    <cellStyle name="一般 6 2 8 2" xfId="1969" xr:uid="{00000000-0005-0000-0000-0000BD510000}"/>
    <cellStyle name="一般 6 2 8 2 2" xfId="8059" xr:uid="{00000000-0005-0000-0000-0000BE510000}"/>
    <cellStyle name="一般 6 2 8 2 2 2" xfId="24677" xr:uid="{00000000-0005-0000-0000-0000BF510000}"/>
    <cellStyle name="一般 6 2 8 2 3" xfId="13244" xr:uid="{00000000-0005-0000-0000-0000C0510000}"/>
    <cellStyle name="一般 6 2 8 2 3 2" xfId="29862" xr:uid="{00000000-0005-0000-0000-0000C1510000}"/>
    <cellStyle name="一般 6 2 8 2 4" xfId="19492" xr:uid="{00000000-0005-0000-0000-0000C2510000}"/>
    <cellStyle name="一般 6 2 8 2 5" xfId="35053" xr:uid="{00000000-0005-0000-0000-0000C3510000}"/>
    <cellStyle name="一般 6 2 8 3" xfId="3029" xr:uid="{00000000-0005-0000-0000-0000C4510000}"/>
    <cellStyle name="一般 6 2 8 3 2" xfId="9119" xr:uid="{00000000-0005-0000-0000-0000C5510000}"/>
    <cellStyle name="一般 6 2 8 3 2 2" xfId="25737" xr:uid="{00000000-0005-0000-0000-0000C6510000}"/>
    <cellStyle name="一般 6 2 8 3 3" xfId="14304" xr:uid="{00000000-0005-0000-0000-0000C7510000}"/>
    <cellStyle name="一般 6 2 8 3 3 2" xfId="30922" xr:uid="{00000000-0005-0000-0000-0000C8510000}"/>
    <cellStyle name="一般 6 2 8 3 4" xfId="20552" xr:uid="{00000000-0005-0000-0000-0000C9510000}"/>
    <cellStyle name="一般 6 2 8 3 5" xfId="36113" xr:uid="{00000000-0005-0000-0000-0000CA510000}"/>
    <cellStyle name="一般 6 2 8 4" xfId="4089" xr:uid="{00000000-0005-0000-0000-0000CB510000}"/>
    <cellStyle name="一般 6 2 8 4 2" xfId="10179" xr:uid="{00000000-0005-0000-0000-0000CC510000}"/>
    <cellStyle name="一般 6 2 8 4 2 2" xfId="26797" xr:uid="{00000000-0005-0000-0000-0000CD510000}"/>
    <cellStyle name="一般 6 2 8 4 3" xfId="15364" xr:uid="{00000000-0005-0000-0000-0000CE510000}"/>
    <cellStyle name="一般 6 2 8 4 3 2" xfId="31982" xr:uid="{00000000-0005-0000-0000-0000CF510000}"/>
    <cellStyle name="一般 6 2 8 4 4" xfId="21612" xr:uid="{00000000-0005-0000-0000-0000D0510000}"/>
    <cellStyle name="一般 6 2 8 4 5" xfId="37173" xr:uid="{00000000-0005-0000-0000-0000D1510000}"/>
    <cellStyle name="一般 6 2 8 5" xfId="5149" xr:uid="{00000000-0005-0000-0000-0000D2510000}"/>
    <cellStyle name="一般 6 2 8 5 2" xfId="11239" xr:uid="{00000000-0005-0000-0000-0000D3510000}"/>
    <cellStyle name="一般 6 2 8 5 2 2" xfId="27857" xr:uid="{00000000-0005-0000-0000-0000D4510000}"/>
    <cellStyle name="一般 6 2 8 5 3" xfId="16424" xr:uid="{00000000-0005-0000-0000-0000D5510000}"/>
    <cellStyle name="一般 6 2 8 5 3 2" xfId="33042" xr:uid="{00000000-0005-0000-0000-0000D6510000}"/>
    <cellStyle name="一般 6 2 8 5 4" xfId="22672" xr:uid="{00000000-0005-0000-0000-0000D7510000}"/>
    <cellStyle name="一般 6 2 8 5 5" xfId="38233" xr:uid="{00000000-0005-0000-0000-0000D8510000}"/>
    <cellStyle name="一般 6 2 8 6" xfId="6999" xr:uid="{00000000-0005-0000-0000-0000D9510000}"/>
    <cellStyle name="一般 6 2 8 6 2" xfId="23617" xr:uid="{00000000-0005-0000-0000-0000DA510000}"/>
    <cellStyle name="一般 6 2 8 7" xfId="12184" xr:uid="{00000000-0005-0000-0000-0000DB510000}"/>
    <cellStyle name="一般 6 2 8 7 2" xfId="28802" xr:uid="{00000000-0005-0000-0000-0000DC510000}"/>
    <cellStyle name="一般 6 2 8 8" xfId="18432" xr:uid="{00000000-0005-0000-0000-0000DD510000}"/>
    <cellStyle name="一般 6 2 8 9" xfId="17490" xr:uid="{00000000-0005-0000-0000-0000DE510000}"/>
    <cellStyle name="一般 6 2 9" xfId="1134" xr:uid="{00000000-0005-0000-0000-0000DF510000}"/>
    <cellStyle name="一般 6 2 9 2" xfId="2194" xr:uid="{00000000-0005-0000-0000-0000E0510000}"/>
    <cellStyle name="一般 6 2 9 2 2" xfId="8284" xr:uid="{00000000-0005-0000-0000-0000E1510000}"/>
    <cellStyle name="一般 6 2 9 2 2 2" xfId="24902" xr:uid="{00000000-0005-0000-0000-0000E2510000}"/>
    <cellStyle name="一般 6 2 9 2 3" xfId="13469" xr:uid="{00000000-0005-0000-0000-0000E3510000}"/>
    <cellStyle name="一般 6 2 9 2 3 2" xfId="30087" xr:uid="{00000000-0005-0000-0000-0000E4510000}"/>
    <cellStyle name="一般 6 2 9 2 4" xfId="19717" xr:uid="{00000000-0005-0000-0000-0000E5510000}"/>
    <cellStyle name="一般 6 2 9 2 5" xfId="35278" xr:uid="{00000000-0005-0000-0000-0000E6510000}"/>
    <cellStyle name="一般 6 2 9 3" xfId="3254" xr:uid="{00000000-0005-0000-0000-0000E7510000}"/>
    <cellStyle name="一般 6 2 9 3 2" xfId="9344" xr:uid="{00000000-0005-0000-0000-0000E8510000}"/>
    <cellStyle name="一般 6 2 9 3 2 2" xfId="25962" xr:uid="{00000000-0005-0000-0000-0000E9510000}"/>
    <cellStyle name="一般 6 2 9 3 3" xfId="14529" xr:uid="{00000000-0005-0000-0000-0000EA510000}"/>
    <cellStyle name="一般 6 2 9 3 3 2" xfId="31147" xr:uid="{00000000-0005-0000-0000-0000EB510000}"/>
    <cellStyle name="一般 6 2 9 3 4" xfId="20777" xr:uid="{00000000-0005-0000-0000-0000EC510000}"/>
    <cellStyle name="一般 6 2 9 3 5" xfId="36338" xr:uid="{00000000-0005-0000-0000-0000ED510000}"/>
    <cellStyle name="一般 6 2 9 4" xfId="4314" xr:uid="{00000000-0005-0000-0000-0000EE510000}"/>
    <cellStyle name="一般 6 2 9 4 2" xfId="10404" xr:uid="{00000000-0005-0000-0000-0000EF510000}"/>
    <cellStyle name="一般 6 2 9 4 2 2" xfId="27022" xr:uid="{00000000-0005-0000-0000-0000F0510000}"/>
    <cellStyle name="一般 6 2 9 4 3" xfId="15589" xr:uid="{00000000-0005-0000-0000-0000F1510000}"/>
    <cellStyle name="一般 6 2 9 4 3 2" xfId="32207" xr:uid="{00000000-0005-0000-0000-0000F2510000}"/>
    <cellStyle name="一般 6 2 9 4 4" xfId="21837" xr:uid="{00000000-0005-0000-0000-0000F3510000}"/>
    <cellStyle name="一般 6 2 9 4 5" xfId="37398" xr:uid="{00000000-0005-0000-0000-0000F4510000}"/>
    <cellStyle name="一般 6 2 9 5" xfId="7224" xr:uid="{00000000-0005-0000-0000-0000F5510000}"/>
    <cellStyle name="一般 6 2 9 5 2" xfId="23842" xr:uid="{00000000-0005-0000-0000-0000F6510000}"/>
    <cellStyle name="一般 6 2 9 6" xfId="12409" xr:uid="{00000000-0005-0000-0000-0000F7510000}"/>
    <cellStyle name="一般 6 2 9 6 2" xfId="29027" xr:uid="{00000000-0005-0000-0000-0000F8510000}"/>
    <cellStyle name="一般 6 2 9 7" xfId="18657" xr:uid="{00000000-0005-0000-0000-0000F9510000}"/>
    <cellStyle name="一般 6 2 9 8" xfId="16655" xr:uid="{00000000-0005-0000-0000-0000FA510000}"/>
    <cellStyle name="一般 6 2 9 9" xfId="34218" xr:uid="{00000000-0005-0000-0000-0000FB510000}"/>
    <cellStyle name="一般 6 20" xfId="17563" xr:uid="{00000000-0005-0000-0000-0000FC510000}"/>
    <cellStyle name="一般 6 21" xfId="16504" xr:uid="{00000000-0005-0000-0000-0000FD510000}"/>
    <cellStyle name="一般 6 22" xfId="33136" xr:uid="{00000000-0005-0000-0000-0000FE510000}"/>
    <cellStyle name="一般 6 23" xfId="38310" xr:uid="{77348E59-3BF9-444E-AC62-8F463530985D}"/>
    <cellStyle name="一般 6 3" xfId="102" xr:uid="{00000000-0005-0000-0000-0000FF510000}"/>
    <cellStyle name="一般 6 3 10" xfId="1055" xr:uid="{00000000-0005-0000-0000-000000520000}"/>
    <cellStyle name="一般 6 3 10 2" xfId="7145" xr:uid="{00000000-0005-0000-0000-000001520000}"/>
    <cellStyle name="一般 6 3 10 2 2" xfId="23763" xr:uid="{00000000-0005-0000-0000-000002520000}"/>
    <cellStyle name="一般 6 3 10 3" xfId="12330" xr:uid="{00000000-0005-0000-0000-000003520000}"/>
    <cellStyle name="一般 6 3 10 3 2" xfId="28948" xr:uid="{00000000-0005-0000-0000-000004520000}"/>
    <cellStyle name="一般 6 3 10 4" xfId="18578" xr:uid="{00000000-0005-0000-0000-000005520000}"/>
    <cellStyle name="一般 6 3 10 5" xfId="34139" xr:uid="{00000000-0005-0000-0000-000006520000}"/>
    <cellStyle name="一般 6 3 11" xfId="2115" xr:uid="{00000000-0005-0000-0000-000007520000}"/>
    <cellStyle name="一般 6 3 11 2" xfId="8205" xr:uid="{00000000-0005-0000-0000-000008520000}"/>
    <cellStyle name="一般 6 3 11 2 2" xfId="24823" xr:uid="{00000000-0005-0000-0000-000009520000}"/>
    <cellStyle name="一般 6 3 11 3" xfId="13390" xr:uid="{00000000-0005-0000-0000-00000A520000}"/>
    <cellStyle name="一般 6 3 11 3 2" xfId="30008" xr:uid="{00000000-0005-0000-0000-00000B520000}"/>
    <cellStyle name="一般 6 3 11 4" xfId="19638" xr:uid="{00000000-0005-0000-0000-00000C520000}"/>
    <cellStyle name="一般 6 3 11 5" xfId="35199" xr:uid="{00000000-0005-0000-0000-00000D520000}"/>
    <cellStyle name="一般 6 3 12" xfId="3175" xr:uid="{00000000-0005-0000-0000-00000E520000}"/>
    <cellStyle name="一般 6 3 12 2" xfId="9265" xr:uid="{00000000-0005-0000-0000-00000F520000}"/>
    <cellStyle name="一般 6 3 12 2 2" xfId="25883" xr:uid="{00000000-0005-0000-0000-000010520000}"/>
    <cellStyle name="一般 6 3 12 3" xfId="14450" xr:uid="{00000000-0005-0000-0000-000011520000}"/>
    <cellStyle name="一般 6 3 12 3 2" xfId="31068" xr:uid="{00000000-0005-0000-0000-000012520000}"/>
    <cellStyle name="一般 6 3 12 4" xfId="20698" xr:uid="{00000000-0005-0000-0000-000013520000}"/>
    <cellStyle name="一般 6 3 12 5" xfId="36259" xr:uid="{00000000-0005-0000-0000-000014520000}"/>
    <cellStyle name="一般 6 3 13" xfId="4235" xr:uid="{00000000-0005-0000-0000-000015520000}"/>
    <cellStyle name="一般 6 3 13 2" xfId="10325" xr:uid="{00000000-0005-0000-0000-000016520000}"/>
    <cellStyle name="一般 6 3 13 2 2" xfId="26943" xr:uid="{00000000-0005-0000-0000-000017520000}"/>
    <cellStyle name="一般 6 3 13 3" xfId="15510" xr:uid="{00000000-0005-0000-0000-000018520000}"/>
    <cellStyle name="一般 6 3 13 3 2" xfId="32128" xr:uid="{00000000-0005-0000-0000-000019520000}"/>
    <cellStyle name="一般 6 3 13 4" xfId="21758" xr:uid="{00000000-0005-0000-0000-00001A520000}"/>
    <cellStyle name="一般 6 3 13 5" xfId="37319" xr:uid="{00000000-0005-0000-0000-00001B520000}"/>
    <cellStyle name="一般 6 3 14" xfId="6192" xr:uid="{00000000-0005-0000-0000-00001C520000}"/>
    <cellStyle name="一般 6 3 14 2" xfId="22810" xr:uid="{00000000-0005-0000-0000-00001D520000}"/>
    <cellStyle name="一般 6 3 15" xfId="11377" xr:uid="{00000000-0005-0000-0000-00001E520000}"/>
    <cellStyle name="一般 6 3 15 2" xfId="27995" xr:uid="{00000000-0005-0000-0000-00001F520000}"/>
    <cellStyle name="一般 6 3 16" xfId="17613" xr:uid="{00000000-0005-0000-0000-000020520000}"/>
    <cellStyle name="一般 6 3 17" xfId="16576" xr:uid="{00000000-0005-0000-0000-000021520000}"/>
    <cellStyle name="一般 6 3 18" xfId="33186" xr:uid="{00000000-0005-0000-0000-000022520000}"/>
    <cellStyle name="一般 6 3 2" xfId="220" xr:uid="{00000000-0005-0000-0000-000023520000}"/>
    <cellStyle name="一般 6 3 2 10" xfId="33304" xr:uid="{00000000-0005-0000-0000-000024520000}"/>
    <cellStyle name="一般 6 3 2 2" xfId="1280" xr:uid="{00000000-0005-0000-0000-000025520000}"/>
    <cellStyle name="一般 6 3 2 2 2" xfId="7370" xr:uid="{00000000-0005-0000-0000-000026520000}"/>
    <cellStyle name="一般 6 3 2 2 2 2" xfId="23988" xr:uid="{00000000-0005-0000-0000-000027520000}"/>
    <cellStyle name="一般 6 3 2 2 3" xfId="12555" xr:uid="{00000000-0005-0000-0000-000028520000}"/>
    <cellStyle name="一般 6 3 2 2 3 2" xfId="29173" xr:uid="{00000000-0005-0000-0000-000029520000}"/>
    <cellStyle name="一般 6 3 2 2 4" xfId="18803" xr:uid="{00000000-0005-0000-0000-00002A520000}"/>
    <cellStyle name="一般 6 3 2 2 5" xfId="34364" xr:uid="{00000000-0005-0000-0000-00002B520000}"/>
    <cellStyle name="一般 6 3 2 3" xfId="2340" xr:uid="{00000000-0005-0000-0000-00002C520000}"/>
    <cellStyle name="一般 6 3 2 3 2" xfId="8430" xr:uid="{00000000-0005-0000-0000-00002D520000}"/>
    <cellStyle name="一般 6 3 2 3 2 2" xfId="25048" xr:uid="{00000000-0005-0000-0000-00002E520000}"/>
    <cellStyle name="一般 6 3 2 3 3" xfId="13615" xr:uid="{00000000-0005-0000-0000-00002F520000}"/>
    <cellStyle name="一般 6 3 2 3 3 2" xfId="30233" xr:uid="{00000000-0005-0000-0000-000030520000}"/>
    <cellStyle name="一般 6 3 2 3 4" xfId="19863" xr:uid="{00000000-0005-0000-0000-000031520000}"/>
    <cellStyle name="一般 6 3 2 3 5" xfId="35424" xr:uid="{00000000-0005-0000-0000-000032520000}"/>
    <cellStyle name="一般 6 3 2 4" xfId="3400" xr:uid="{00000000-0005-0000-0000-000033520000}"/>
    <cellStyle name="一般 6 3 2 4 2" xfId="9490" xr:uid="{00000000-0005-0000-0000-000034520000}"/>
    <cellStyle name="一般 6 3 2 4 2 2" xfId="26108" xr:uid="{00000000-0005-0000-0000-000035520000}"/>
    <cellStyle name="一般 6 3 2 4 3" xfId="14675" xr:uid="{00000000-0005-0000-0000-000036520000}"/>
    <cellStyle name="一般 6 3 2 4 3 2" xfId="31293" xr:uid="{00000000-0005-0000-0000-000037520000}"/>
    <cellStyle name="一般 6 3 2 4 4" xfId="20923" xr:uid="{00000000-0005-0000-0000-000038520000}"/>
    <cellStyle name="一般 6 3 2 4 5" xfId="36484" xr:uid="{00000000-0005-0000-0000-000039520000}"/>
    <cellStyle name="一般 6 3 2 5" xfId="4460" xr:uid="{00000000-0005-0000-0000-00003A520000}"/>
    <cellStyle name="一般 6 3 2 5 2" xfId="10550" xr:uid="{00000000-0005-0000-0000-00003B520000}"/>
    <cellStyle name="一般 6 3 2 5 2 2" xfId="27168" xr:uid="{00000000-0005-0000-0000-00003C520000}"/>
    <cellStyle name="一般 6 3 2 5 3" xfId="15735" xr:uid="{00000000-0005-0000-0000-00003D520000}"/>
    <cellStyle name="一般 6 3 2 5 3 2" xfId="32353" xr:uid="{00000000-0005-0000-0000-00003E520000}"/>
    <cellStyle name="一般 6 3 2 5 4" xfId="21983" xr:uid="{00000000-0005-0000-0000-00003F520000}"/>
    <cellStyle name="一般 6 3 2 5 5" xfId="37544" xr:uid="{00000000-0005-0000-0000-000040520000}"/>
    <cellStyle name="一般 6 3 2 6" xfId="6310" xr:uid="{00000000-0005-0000-0000-000041520000}"/>
    <cellStyle name="一般 6 3 2 6 2" xfId="22928" xr:uid="{00000000-0005-0000-0000-000042520000}"/>
    <cellStyle name="一般 6 3 2 7" xfId="11495" xr:uid="{00000000-0005-0000-0000-000043520000}"/>
    <cellStyle name="一般 6 3 2 7 2" xfId="28113" xr:uid="{00000000-0005-0000-0000-000044520000}"/>
    <cellStyle name="一般 6 3 2 8" xfId="17731" xr:uid="{00000000-0005-0000-0000-000045520000}"/>
    <cellStyle name="一般 6 3 2 9" xfId="16801" xr:uid="{00000000-0005-0000-0000-000046520000}"/>
    <cellStyle name="一般 6 3 3" xfId="341" xr:uid="{00000000-0005-0000-0000-000047520000}"/>
    <cellStyle name="一般 6 3 3 10" xfId="33425" xr:uid="{00000000-0005-0000-0000-000048520000}"/>
    <cellStyle name="一般 6 3 3 2" xfId="1401" xr:uid="{00000000-0005-0000-0000-000049520000}"/>
    <cellStyle name="一般 6 3 3 2 2" xfId="7491" xr:uid="{00000000-0005-0000-0000-00004A520000}"/>
    <cellStyle name="一般 6 3 3 2 2 2" xfId="24109" xr:uid="{00000000-0005-0000-0000-00004B520000}"/>
    <cellStyle name="一般 6 3 3 2 3" xfId="12676" xr:uid="{00000000-0005-0000-0000-00004C520000}"/>
    <cellStyle name="一般 6 3 3 2 3 2" xfId="29294" xr:uid="{00000000-0005-0000-0000-00004D520000}"/>
    <cellStyle name="一般 6 3 3 2 4" xfId="18924" xr:uid="{00000000-0005-0000-0000-00004E520000}"/>
    <cellStyle name="一般 6 3 3 2 5" xfId="34485" xr:uid="{00000000-0005-0000-0000-00004F520000}"/>
    <cellStyle name="一般 6 3 3 3" xfId="2461" xr:uid="{00000000-0005-0000-0000-000050520000}"/>
    <cellStyle name="一般 6 3 3 3 2" xfId="8551" xr:uid="{00000000-0005-0000-0000-000051520000}"/>
    <cellStyle name="一般 6 3 3 3 2 2" xfId="25169" xr:uid="{00000000-0005-0000-0000-000052520000}"/>
    <cellStyle name="一般 6 3 3 3 3" xfId="13736" xr:uid="{00000000-0005-0000-0000-000053520000}"/>
    <cellStyle name="一般 6 3 3 3 3 2" xfId="30354" xr:uid="{00000000-0005-0000-0000-000054520000}"/>
    <cellStyle name="一般 6 3 3 3 4" xfId="19984" xr:uid="{00000000-0005-0000-0000-000055520000}"/>
    <cellStyle name="一般 6 3 3 3 5" xfId="35545" xr:uid="{00000000-0005-0000-0000-000056520000}"/>
    <cellStyle name="一般 6 3 3 4" xfId="3521" xr:uid="{00000000-0005-0000-0000-000057520000}"/>
    <cellStyle name="一般 6 3 3 4 2" xfId="9611" xr:uid="{00000000-0005-0000-0000-000058520000}"/>
    <cellStyle name="一般 6 3 3 4 2 2" xfId="26229" xr:uid="{00000000-0005-0000-0000-000059520000}"/>
    <cellStyle name="一般 6 3 3 4 3" xfId="14796" xr:uid="{00000000-0005-0000-0000-00005A520000}"/>
    <cellStyle name="一般 6 3 3 4 3 2" xfId="31414" xr:uid="{00000000-0005-0000-0000-00005B520000}"/>
    <cellStyle name="一般 6 3 3 4 4" xfId="21044" xr:uid="{00000000-0005-0000-0000-00005C520000}"/>
    <cellStyle name="一般 6 3 3 4 5" xfId="36605" xr:uid="{00000000-0005-0000-0000-00005D520000}"/>
    <cellStyle name="一般 6 3 3 5" xfId="4581" xr:uid="{00000000-0005-0000-0000-00005E520000}"/>
    <cellStyle name="一般 6 3 3 5 2" xfId="10671" xr:uid="{00000000-0005-0000-0000-00005F520000}"/>
    <cellStyle name="一般 6 3 3 5 2 2" xfId="27289" xr:uid="{00000000-0005-0000-0000-000060520000}"/>
    <cellStyle name="一般 6 3 3 5 3" xfId="15856" xr:uid="{00000000-0005-0000-0000-000061520000}"/>
    <cellStyle name="一般 6 3 3 5 3 2" xfId="32474" xr:uid="{00000000-0005-0000-0000-000062520000}"/>
    <cellStyle name="一般 6 3 3 5 4" xfId="22104" xr:uid="{00000000-0005-0000-0000-000063520000}"/>
    <cellStyle name="一般 6 3 3 5 5" xfId="37665" xr:uid="{00000000-0005-0000-0000-000064520000}"/>
    <cellStyle name="一般 6 3 3 6" xfId="6431" xr:uid="{00000000-0005-0000-0000-000065520000}"/>
    <cellStyle name="一般 6 3 3 6 2" xfId="23049" xr:uid="{00000000-0005-0000-0000-000066520000}"/>
    <cellStyle name="一般 6 3 3 7" xfId="11616" xr:uid="{00000000-0005-0000-0000-000067520000}"/>
    <cellStyle name="一般 6 3 3 7 2" xfId="28234" xr:uid="{00000000-0005-0000-0000-000068520000}"/>
    <cellStyle name="一般 6 3 3 8" xfId="17864" xr:uid="{00000000-0005-0000-0000-000069520000}"/>
    <cellStyle name="一般 6 3 3 9" xfId="16922" xr:uid="{00000000-0005-0000-0000-00006A520000}"/>
    <cellStyle name="一般 6 3 4" xfId="465" xr:uid="{00000000-0005-0000-0000-00006B520000}"/>
    <cellStyle name="一般 6 3 4 10" xfId="33549" xr:uid="{00000000-0005-0000-0000-00006C520000}"/>
    <cellStyle name="一般 6 3 4 2" xfId="1525" xr:uid="{00000000-0005-0000-0000-00006D520000}"/>
    <cellStyle name="一般 6 3 4 2 2" xfId="7615" xr:uid="{00000000-0005-0000-0000-00006E520000}"/>
    <cellStyle name="一般 6 3 4 2 2 2" xfId="24233" xr:uid="{00000000-0005-0000-0000-00006F520000}"/>
    <cellStyle name="一般 6 3 4 2 3" xfId="12800" xr:uid="{00000000-0005-0000-0000-000070520000}"/>
    <cellStyle name="一般 6 3 4 2 3 2" xfId="29418" xr:uid="{00000000-0005-0000-0000-000071520000}"/>
    <cellStyle name="一般 6 3 4 2 4" xfId="19048" xr:uid="{00000000-0005-0000-0000-000072520000}"/>
    <cellStyle name="一般 6 3 4 2 5" xfId="34609" xr:uid="{00000000-0005-0000-0000-000073520000}"/>
    <cellStyle name="一般 6 3 4 3" xfId="2585" xr:uid="{00000000-0005-0000-0000-000074520000}"/>
    <cellStyle name="一般 6 3 4 3 2" xfId="8675" xr:uid="{00000000-0005-0000-0000-000075520000}"/>
    <cellStyle name="一般 6 3 4 3 2 2" xfId="25293" xr:uid="{00000000-0005-0000-0000-000076520000}"/>
    <cellStyle name="一般 6 3 4 3 3" xfId="13860" xr:uid="{00000000-0005-0000-0000-000077520000}"/>
    <cellStyle name="一般 6 3 4 3 3 2" xfId="30478" xr:uid="{00000000-0005-0000-0000-000078520000}"/>
    <cellStyle name="一般 6 3 4 3 4" xfId="20108" xr:uid="{00000000-0005-0000-0000-000079520000}"/>
    <cellStyle name="一般 6 3 4 3 5" xfId="35669" xr:uid="{00000000-0005-0000-0000-00007A520000}"/>
    <cellStyle name="一般 6 3 4 4" xfId="3645" xr:uid="{00000000-0005-0000-0000-00007B520000}"/>
    <cellStyle name="一般 6 3 4 4 2" xfId="9735" xr:uid="{00000000-0005-0000-0000-00007C520000}"/>
    <cellStyle name="一般 6 3 4 4 2 2" xfId="26353" xr:uid="{00000000-0005-0000-0000-00007D520000}"/>
    <cellStyle name="一般 6 3 4 4 3" xfId="14920" xr:uid="{00000000-0005-0000-0000-00007E520000}"/>
    <cellStyle name="一般 6 3 4 4 3 2" xfId="31538" xr:uid="{00000000-0005-0000-0000-00007F520000}"/>
    <cellStyle name="一般 6 3 4 4 4" xfId="21168" xr:uid="{00000000-0005-0000-0000-000080520000}"/>
    <cellStyle name="一般 6 3 4 4 5" xfId="36729" xr:uid="{00000000-0005-0000-0000-000081520000}"/>
    <cellStyle name="一般 6 3 4 5" xfId="4705" xr:uid="{00000000-0005-0000-0000-000082520000}"/>
    <cellStyle name="一般 6 3 4 5 2" xfId="10795" xr:uid="{00000000-0005-0000-0000-000083520000}"/>
    <cellStyle name="一般 6 3 4 5 2 2" xfId="27413" xr:uid="{00000000-0005-0000-0000-000084520000}"/>
    <cellStyle name="一般 6 3 4 5 3" xfId="15980" xr:uid="{00000000-0005-0000-0000-000085520000}"/>
    <cellStyle name="一般 6 3 4 5 3 2" xfId="32598" xr:uid="{00000000-0005-0000-0000-000086520000}"/>
    <cellStyle name="一般 6 3 4 5 4" xfId="22228" xr:uid="{00000000-0005-0000-0000-000087520000}"/>
    <cellStyle name="一般 6 3 4 5 5" xfId="37789" xr:uid="{00000000-0005-0000-0000-000088520000}"/>
    <cellStyle name="一般 6 3 4 6" xfId="6555" xr:uid="{00000000-0005-0000-0000-000089520000}"/>
    <cellStyle name="一般 6 3 4 6 2" xfId="23173" xr:uid="{00000000-0005-0000-0000-00008A520000}"/>
    <cellStyle name="一般 6 3 4 7" xfId="11740" xr:uid="{00000000-0005-0000-0000-00008B520000}"/>
    <cellStyle name="一般 6 3 4 7 2" xfId="28358" xr:uid="{00000000-0005-0000-0000-00008C520000}"/>
    <cellStyle name="一般 6 3 4 8" xfId="17988" xr:uid="{00000000-0005-0000-0000-00008D520000}"/>
    <cellStyle name="一般 6 3 4 9" xfId="17046" xr:uid="{00000000-0005-0000-0000-00008E520000}"/>
    <cellStyle name="一般 6 3 5" xfId="583" xr:uid="{00000000-0005-0000-0000-00008F520000}"/>
    <cellStyle name="一般 6 3 5 10" xfId="33667" xr:uid="{00000000-0005-0000-0000-000090520000}"/>
    <cellStyle name="一般 6 3 5 2" xfId="1643" xr:uid="{00000000-0005-0000-0000-000091520000}"/>
    <cellStyle name="一般 6 3 5 2 2" xfId="7733" xr:uid="{00000000-0005-0000-0000-000092520000}"/>
    <cellStyle name="一般 6 3 5 2 2 2" xfId="24351" xr:uid="{00000000-0005-0000-0000-000093520000}"/>
    <cellStyle name="一般 6 3 5 2 3" xfId="12918" xr:uid="{00000000-0005-0000-0000-000094520000}"/>
    <cellStyle name="一般 6 3 5 2 3 2" xfId="29536" xr:uid="{00000000-0005-0000-0000-000095520000}"/>
    <cellStyle name="一般 6 3 5 2 4" xfId="19166" xr:uid="{00000000-0005-0000-0000-000096520000}"/>
    <cellStyle name="一般 6 3 5 2 5" xfId="34727" xr:uid="{00000000-0005-0000-0000-000097520000}"/>
    <cellStyle name="一般 6 3 5 3" xfId="2703" xr:uid="{00000000-0005-0000-0000-000098520000}"/>
    <cellStyle name="一般 6 3 5 3 2" xfId="8793" xr:uid="{00000000-0005-0000-0000-000099520000}"/>
    <cellStyle name="一般 6 3 5 3 2 2" xfId="25411" xr:uid="{00000000-0005-0000-0000-00009A520000}"/>
    <cellStyle name="一般 6 3 5 3 3" xfId="13978" xr:uid="{00000000-0005-0000-0000-00009B520000}"/>
    <cellStyle name="一般 6 3 5 3 3 2" xfId="30596" xr:uid="{00000000-0005-0000-0000-00009C520000}"/>
    <cellStyle name="一般 6 3 5 3 4" xfId="20226" xr:uid="{00000000-0005-0000-0000-00009D520000}"/>
    <cellStyle name="一般 6 3 5 3 5" xfId="35787" xr:uid="{00000000-0005-0000-0000-00009E520000}"/>
    <cellStyle name="一般 6 3 5 4" xfId="3763" xr:uid="{00000000-0005-0000-0000-00009F520000}"/>
    <cellStyle name="一般 6 3 5 4 2" xfId="9853" xr:uid="{00000000-0005-0000-0000-0000A0520000}"/>
    <cellStyle name="一般 6 3 5 4 2 2" xfId="26471" xr:uid="{00000000-0005-0000-0000-0000A1520000}"/>
    <cellStyle name="一般 6 3 5 4 3" xfId="15038" xr:uid="{00000000-0005-0000-0000-0000A2520000}"/>
    <cellStyle name="一般 6 3 5 4 3 2" xfId="31656" xr:uid="{00000000-0005-0000-0000-0000A3520000}"/>
    <cellStyle name="一般 6 3 5 4 4" xfId="21286" xr:uid="{00000000-0005-0000-0000-0000A4520000}"/>
    <cellStyle name="一般 6 3 5 4 5" xfId="36847" xr:uid="{00000000-0005-0000-0000-0000A5520000}"/>
    <cellStyle name="一般 6 3 5 5" xfId="4823" xr:uid="{00000000-0005-0000-0000-0000A6520000}"/>
    <cellStyle name="一般 6 3 5 5 2" xfId="10913" xr:uid="{00000000-0005-0000-0000-0000A7520000}"/>
    <cellStyle name="一般 6 3 5 5 2 2" xfId="27531" xr:uid="{00000000-0005-0000-0000-0000A8520000}"/>
    <cellStyle name="一般 6 3 5 5 3" xfId="16098" xr:uid="{00000000-0005-0000-0000-0000A9520000}"/>
    <cellStyle name="一般 6 3 5 5 3 2" xfId="32716" xr:uid="{00000000-0005-0000-0000-0000AA520000}"/>
    <cellStyle name="一般 6 3 5 5 4" xfId="22346" xr:uid="{00000000-0005-0000-0000-0000AB520000}"/>
    <cellStyle name="一般 6 3 5 5 5" xfId="37907" xr:uid="{00000000-0005-0000-0000-0000AC520000}"/>
    <cellStyle name="一般 6 3 5 6" xfId="6673" xr:uid="{00000000-0005-0000-0000-0000AD520000}"/>
    <cellStyle name="一般 6 3 5 6 2" xfId="23291" xr:uid="{00000000-0005-0000-0000-0000AE520000}"/>
    <cellStyle name="一般 6 3 5 7" xfId="11858" xr:uid="{00000000-0005-0000-0000-0000AF520000}"/>
    <cellStyle name="一般 6 3 5 7 2" xfId="28476" xr:uid="{00000000-0005-0000-0000-0000B0520000}"/>
    <cellStyle name="一般 6 3 5 8" xfId="18106" xr:uid="{00000000-0005-0000-0000-0000B1520000}"/>
    <cellStyle name="一般 6 3 5 9" xfId="17164" xr:uid="{00000000-0005-0000-0000-0000B2520000}"/>
    <cellStyle name="一般 6 3 6" xfId="701" xr:uid="{00000000-0005-0000-0000-0000B3520000}"/>
    <cellStyle name="一般 6 3 6 10" xfId="33785" xr:uid="{00000000-0005-0000-0000-0000B4520000}"/>
    <cellStyle name="一般 6 3 6 2" xfId="1761" xr:uid="{00000000-0005-0000-0000-0000B5520000}"/>
    <cellStyle name="一般 6 3 6 2 2" xfId="7851" xr:uid="{00000000-0005-0000-0000-0000B6520000}"/>
    <cellStyle name="一般 6 3 6 2 2 2" xfId="24469" xr:uid="{00000000-0005-0000-0000-0000B7520000}"/>
    <cellStyle name="一般 6 3 6 2 3" xfId="13036" xr:uid="{00000000-0005-0000-0000-0000B8520000}"/>
    <cellStyle name="一般 6 3 6 2 3 2" xfId="29654" xr:uid="{00000000-0005-0000-0000-0000B9520000}"/>
    <cellStyle name="一般 6 3 6 2 4" xfId="19284" xr:uid="{00000000-0005-0000-0000-0000BA520000}"/>
    <cellStyle name="一般 6 3 6 2 5" xfId="34845" xr:uid="{00000000-0005-0000-0000-0000BB520000}"/>
    <cellStyle name="一般 6 3 6 3" xfId="2821" xr:uid="{00000000-0005-0000-0000-0000BC520000}"/>
    <cellStyle name="一般 6 3 6 3 2" xfId="8911" xr:uid="{00000000-0005-0000-0000-0000BD520000}"/>
    <cellStyle name="一般 6 3 6 3 2 2" xfId="25529" xr:uid="{00000000-0005-0000-0000-0000BE520000}"/>
    <cellStyle name="一般 6 3 6 3 3" xfId="14096" xr:uid="{00000000-0005-0000-0000-0000BF520000}"/>
    <cellStyle name="一般 6 3 6 3 3 2" xfId="30714" xr:uid="{00000000-0005-0000-0000-0000C0520000}"/>
    <cellStyle name="一般 6 3 6 3 4" xfId="20344" xr:uid="{00000000-0005-0000-0000-0000C1520000}"/>
    <cellStyle name="一般 6 3 6 3 5" xfId="35905" xr:uid="{00000000-0005-0000-0000-0000C2520000}"/>
    <cellStyle name="一般 6 3 6 4" xfId="3881" xr:uid="{00000000-0005-0000-0000-0000C3520000}"/>
    <cellStyle name="一般 6 3 6 4 2" xfId="9971" xr:uid="{00000000-0005-0000-0000-0000C4520000}"/>
    <cellStyle name="一般 6 3 6 4 2 2" xfId="26589" xr:uid="{00000000-0005-0000-0000-0000C5520000}"/>
    <cellStyle name="一般 6 3 6 4 3" xfId="15156" xr:uid="{00000000-0005-0000-0000-0000C6520000}"/>
    <cellStyle name="一般 6 3 6 4 3 2" xfId="31774" xr:uid="{00000000-0005-0000-0000-0000C7520000}"/>
    <cellStyle name="一般 6 3 6 4 4" xfId="21404" xr:uid="{00000000-0005-0000-0000-0000C8520000}"/>
    <cellStyle name="一般 6 3 6 4 5" xfId="36965" xr:uid="{00000000-0005-0000-0000-0000C9520000}"/>
    <cellStyle name="一般 6 3 6 5" xfId="4941" xr:uid="{00000000-0005-0000-0000-0000CA520000}"/>
    <cellStyle name="一般 6 3 6 5 2" xfId="11031" xr:uid="{00000000-0005-0000-0000-0000CB520000}"/>
    <cellStyle name="一般 6 3 6 5 2 2" xfId="27649" xr:uid="{00000000-0005-0000-0000-0000CC520000}"/>
    <cellStyle name="一般 6 3 6 5 3" xfId="16216" xr:uid="{00000000-0005-0000-0000-0000CD520000}"/>
    <cellStyle name="一般 6 3 6 5 3 2" xfId="32834" xr:uid="{00000000-0005-0000-0000-0000CE520000}"/>
    <cellStyle name="一般 6 3 6 5 4" xfId="22464" xr:uid="{00000000-0005-0000-0000-0000CF520000}"/>
    <cellStyle name="一般 6 3 6 5 5" xfId="38025" xr:uid="{00000000-0005-0000-0000-0000D0520000}"/>
    <cellStyle name="一般 6 3 6 6" xfId="6791" xr:uid="{00000000-0005-0000-0000-0000D1520000}"/>
    <cellStyle name="一般 6 3 6 6 2" xfId="23409" xr:uid="{00000000-0005-0000-0000-0000D2520000}"/>
    <cellStyle name="一般 6 3 6 7" xfId="11976" xr:uid="{00000000-0005-0000-0000-0000D3520000}"/>
    <cellStyle name="一般 6 3 6 7 2" xfId="28594" xr:uid="{00000000-0005-0000-0000-0000D4520000}"/>
    <cellStyle name="一般 6 3 6 8" xfId="18224" xr:uid="{00000000-0005-0000-0000-0000D5520000}"/>
    <cellStyle name="一般 6 3 6 9" xfId="17282" xr:uid="{00000000-0005-0000-0000-0000D6520000}"/>
    <cellStyle name="一般 6 3 7" xfId="819" xr:uid="{00000000-0005-0000-0000-0000D7520000}"/>
    <cellStyle name="一般 6 3 7 10" xfId="33903" xr:uid="{00000000-0005-0000-0000-0000D8520000}"/>
    <cellStyle name="一般 6 3 7 2" xfId="1879" xr:uid="{00000000-0005-0000-0000-0000D9520000}"/>
    <cellStyle name="一般 6 3 7 2 2" xfId="7969" xr:uid="{00000000-0005-0000-0000-0000DA520000}"/>
    <cellStyle name="一般 6 3 7 2 2 2" xfId="24587" xr:uid="{00000000-0005-0000-0000-0000DB520000}"/>
    <cellStyle name="一般 6 3 7 2 3" xfId="13154" xr:uid="{00000000-0005-0000-0000-0000DC520000}"/>
    <cellStyle name="一般 6 3 7 2 3 2" xfId="29772" xr:uid="{00000000-0005-0000-0000-0000DD520000}"/>
    <cellStyle name="一般 6 3 7 2 4" xfId="19402" xr:uid="{00000000-0005-0000-0000-0000DE520000}"/>
    <cellStyle name="一般 6 3 7 2 5" xfId="34963" xr:uid="{00000000-0005-0000-0000-0000DF520000}"/>
    <cellStyle name="一般 6 3 7 3" xfId="2939" xr:uid="{00000000-0005-0000-0000-0000E0520000}"/>
    <cellStyle name="一般 6 3 7 3 2" xfId="9029" xr:uid="{00000000-0005-0000-0000-0000E1520000}"/>
    <cellStyle name="一般 6 3 7 3 2 2" xfId="25647" xr:uid="{00000000-0005-0000-0000-0000E2520000}"/>
    <cellStyle name="一般 6 3 7 3 3" xfId="14214" xr:uid="{00000000-0005-0000-0000-0000E3520000}"/>
    <cellStyle name="一般 6 3 7 3 3 2" xfId="30832" xr:uid="{00000000-0005-0000-0000-0000E4520000}"/>
    <cellStyle name="一般 6 3 7 3 4" xfId="20462" xr:uid="{00000000-0005-0000-0000-0000E5520000}"/>
    <cellStyle name="一般 6 3 7 3 5" xfId="36023" xr:uid="{00000000-0005-0000-0000-0000E6520000}"/>
    <cellStyle name="一般 6 3 7 4" xfId="3999" xr:uid="{00000000-0005-0000-0000-0000E7520000}"/>
    <cellStyle name="一般 6 3 7 4 2" xfId="10089" xr:uid="{00000000-0005-0000-0000-0000E8520000}"/>
    <cellStyle name="一般 6 3 7 4 2 2" xfId="26707" xr:uid="{00000000-0005-0000-0000-0000E9520000}"/>
    <cellStyle name="一般 6 3 7 4 3" xfId="15274" xr:uid="{00000000-0005-0000-0000-0000EA520000}"/>
    <cellStyle name="一般 6 3 7 4 3 2" xfId="31892" xr:uid="{00000000-0005-0000-0000-0000EB520000}"/>
    <cellStyle name="一般 6 3 7 4 4" xfId="21522" xr:uid="{00000000-0005-0000-0000-0000EC520000}"/>
    <cellStyle name="一般 6 3 7 4 5" xfId="37083" xr:uid="{00000000-0005-0000-0000-0000ED520000}"/>
    <cellStyle name="一般 6 3 7 5" xfId="5059" xr:uid="{00000000-0005-0000-0000-0000EE520000}"/>
    <cellStyle name="一般 6 3 7 5 2" xfId="11149" xr:uid="{00000000-0005-0000-0000-0000EF520000}"/>
    <cellStyle name="一般 6 3 7 5 2 2" xfId="27767" xr:uid="{00000000-0005-0000-0000-0000F0520000}"/>
    <cellStyle name="一般 6 3 7 5 3" xfId="16334" xr:uid="{00000000-0005-0000-0000-0000F1520000}"/>
    <cellStyle name="一般 6 3 7 5 3 2" xfId="32952" xr:uid="{00000000-0005-0000-0000-0000F2520000}"/>
    <cellStyle name="一般 6 3 7 5 4" xfId="22582" xr:uid="{00000000-0005-0000-0000-0000F3520000}"/>
    <cellStyle name="一般 6 3 7 5 5" xfId="38143" xr:uid="{00000000-0005-0000-0000-0000F4520000}"/>
    <cellStyle name="一般 6 3 7 6" xfId="6909" xr:uid="{00000000-0005-0000-0000-0000F5520000}"/>
    <cellStyle name="一般 6 3 7 6 2" xfId="23527" xr:uid="{00000000-0005-0000-0000-0000F6520000}"/>
    <cellStyle name="一般 6 3 7 7" xfId="12094" xr:uid="{00000000-0005-0000-0000-0000F7520000}"/>
    <cellStyle name="一般 6 3 7 7 2" xfId="28712" xr:uid="{00000000-0005-0000-0000-0000F8520000}"/>
    <cellStyle name="一般 6 3 7 8" xfId="18342" xr:uid="{00000000-0005-0000-0000-0000F9520000}"/>
    <cellStyle name="一般 6 3 7 9" xfId="17400" xr:uid="{00000000-0005-0000-0000-0000FA520000}"/>
    <cellStyle name="一般 6 3 8" xfId="937" xr:uid="{00000000-0005-0000-0000-0000FB520000}"/>
    <cellStyle name="一般 6 3 8 10" xfId="34021" xr:uid="{00000000-0005-0000-0000-0000FC520000}"/>
    <cellStyle name="一般 6 3 8 2" xfId="1997" xr:uid="{00000000-0005-0000-0000-0000FD520000}"/>
    <cellStyle name="一般 6 3 8 2 2" xfId="8087" xr:uid="{00000000-0005-0000-0000-0000FE520000}"/>
    <cellStyle name="一般 6 3 8 2 2 2" xfId="24705" xr:uid="{00000000-0005-0000-0000-0000FF520000}"/>
    <cellStyle name="一般 6 3 8 2 3" xfId="13272" xr:uid="{00000000-0005-0000-0000-000000530000}"/>
    <cellStyle name="一般 6 3 8 2 3 2" xfId="29890" xr:uid="{00000000-0005-0000-0000-000001530000}"/>
    <cellStyle name="一般 6 3 8 2 4" xfId="19520" xr:uid="{00000000-0005-0000-0000-000002530000}"/>
    <cellStyle name="一般 6 3 8 2 5" xfId="35081" xr:uid="{00000000-0005-0000-0000-000003530000}"/>
    <cellStyle name="一般 6 3 8 3" xfId="3057" xr:uid="{00000000-0005-0000-0000-000004530000}"/>
    <cellStyle name="一般 6 3 8 3 2" xfId="9147" xr:uid="{00000000-0005-0000-0000-000005530000}"/>
    <cellStyle name="一般 6 3 8 3 2 2" xfId="25765" xr:uid="{00000000-0005-0000-0000-000006530000}"/>
    <cellStyle name="一般 6 3 8 3 3" xfId="14332" xr:uid="{00000000-0005-0000-0000-000007530000}"/>
    <cellStyle name="一般 6 3 8 3 3 2" xfId="30950" xr:uid="{00000000-0005-0000-0000-000008530000}"/>
    <cellStyle name="一般 6 3 8 3 4" xfId="20580" xr:uid="{00000000-0005-0000-0000-000009530000}"/>
    <cellStyle name="一般 6 3 8 3 5" xfId="36141" xr:uid="{00000000-0005-0000-0000-00000A530000}"/>
    <cellStyle name="一般 6 3 8 4" xfId="4117" xr:uid="{00000000-0005-0000-0000-00000B530000}"/>
    <cellStyle name="一般 6 3 8 4 2" xfId="10207" xr:uid="{00000000-0005-0000-0000-00000C530000}"/>
    <cellStyle name="一般 6 3 8 4 2 2" xfId="26825" xr:uid="{00000000-0005-0000-0000-00000D530000}"/>
    <cellStyle name="一般 6 3 8 4 3" xfId="15392" xr:uid="{00000000-0005-0000-0000-00000E530000}"/>
    <cellStyle name="一般 6 3 8 4 3 2" xfId="32010" xr:uid="{00000000-0005-0000-0000-00000F530000}"/>
    <cellStyle name="一般 6 3 8 4 4" xfId="21640" xr:uid="{00000000-0005-0000-0000-000010530000}"/>
    <cellStyle name="一般 6 3 8 4 5" xfId="37201" xr:uid="{00000000-0005-0000-0000-000011530000}"/>
    <cellStyle name="一般 6 3 8 5" xfId="5177" xr:uid="{00000000-0005-0000-0000-000012530000}"/>
    <cellStyle name="一般 6 3 8 5 2" xfId="11267" xr:uid="{00000000-0005-0000-0000-000013530000}"/>
    <cellStyle name="一般 6 3 8 5 2 2" xfId="27885" xr:uid="{00000000-0005-0000-0000-000014530000}"/>
    <cellStyle name="一般 6 3 8 5 3" xfId="16452" xr:uid="{00000000-0005-0000-0000-000015530000}"/>
    <cellStyle name="一般 6 3 8 5 3 2" xfId="33070" xr:uid="{00000000-0005-0000-0000-000016530000}"/>
    <cellStyle name="一般 6 3 8 5 4" xfId="22700" xr:uid="{00000000-0005-0000-0000-000017530000}"/>
    <cellStyle name="一般 6 3 8 5 5" xfId="38261" xr:uid="{00000000-0005-0000-0000-000018530000}"/>
    <cellStyle name="一般 6 3 8 6" xfId="7027" xr:uid="{00000000-0005-0000-0000-000019530000}"/>
    <cellStyle name="一般 6 3 8 6 2" xfId="23645" xr:uid="{00000000-0005-0000-0000-00001A530000}"/>
    <cellStyle name="一般 6 3 8 7" xfId="12212" xr:uid="{00000000-0005-0000-0000-00001B530000}"/>
    <cellStyle name="一般 6 3 8 7 2" xfId="28830" xr:uid="{00000000-0005-0000-0000-00001C530000}"/>
    <cellStyle name="一般 6 3 8 8" xfId="18460" xr:uid="{00000000-0005-0000-0000-00001D530000}"/>
    <cellStyle name="一般 6 3 8 9" xfId="17518" xr:uid="{00000000-0005-0000-0000-00001E530000}"/>
    <cellStyle name="一般 6 3 9" xfId="1162" xr:uid="{00000000-0005-0000-0000-00001F530000}"/>
    <cellStyle name="一般 6 3 9 2" xfId="2222" xr:uid="{00000000-0005-0000-0000-000020530000}"/>
    <cellStyle name="一般 6 3 9 2 2" xfId="8312" xr:uid="{00000000-0005-0000-0000-000021530000}"/>
    <cellStyle name="一般 6 3 9 2 2 2" xfId="24930" xr:uid="{00000000-0005-0000-0000-000022530000}"/>
    <cellStyle name="一般 6 3 9 2 3" xfId="13497" xr:uid="{00000000-0005-0000-0000-000023530000}"/>
    <cellStyle name="一般 6 3 9 2 3 2" xfId="30115" xr:uid="{00000000-0005-0000-0000-000024530000}"/>
    <cellStyle name="一般 6 3 9 2 4" xfId="19745" xr:uid="{00000000-0005-0000-0000-000025530000}"/>
    <cellStyle name="一般 6 3 9 2 5" xfId="35306" xr:uid="{00000000-0005-0000-0000-000026530000}"/>
    <cellStyle name="一般 6 3 9 3" xfId="3282" xr:uid="{00000000-0005-0000-0000-000027530000}"/>
    <cellStyle name="一般 6 3 9 3 2" xfId="9372" xr:uid="{00000000-0005-0000-0000-000028530000}"/>
    <cellStyle name="一般 6 3 9 3 2 2" xfId="25990" xr:uid="{00000000-0005-0000-0000-000029530000}"/>
    <cellStyle name="一般 6 3 9 3 3" xfId="14557" xr:uid="{00000000-0005-0000-0000-00002A530000}"/>
    <cellStyle name="一般 6 3 9 3 3 2" xfId="31175" xr:uid="{00000000-0005-0000-0000-00002B530000}"/>
    <cellStyle name="一般 6 3 9 3 4" xfId="20805" xr:uid="{00000000-0005-0000-0000-00002C530000}"/>
    <cellStyle name="一般 6 3 9 3 5" xfId="36366" xr:uid="{00000000-0005-0000-0000-00002D530000}"/>
    <cellStyle name="一般 6 3 9 4" xfId="4342" xr:uid="{00000000-0005-0000-0000-00002E530000}"/>
    <cellStyle name="一般 6 3 9 4 2" xfId="10432" xr:uid="{00000000-0005-0000-0000-00002F530000}"/>
    <cellStyle name="一般 6 3 9 4 2 2" xfId="27050" xr:uid="{00000000-0005-0000-0000-000030530000}"/>
    <cellStyle name="一般 6 3 9 4 3" xfId="15617" xr:uid="{00000000-0005-0000-0000-000031530000}"/>
    <cellStyle name="一般 6 3 9 4 3 2" xfId="32235" xr:uid="{00000000-0005-0000-0000-000032530000}"/>
    <cellStyle name="一般 6 3 9 4 4" xfId="21865" xr:uid="{00000000-0005-0000-0000-000033530000}"/>
    <cellStyle name="一般 6 3 9 4 5" xfId="37426" xr:uid="{00000000-0005-0000-0000-000034530000}"/>
    <cellStyle name="一般 6 3 9 5" xfId="7252" xr:uid="{00000000-0005-0000-0000-000035530000}"/>
    <cellStyle name="一般 6 3 9 5 2" xfId="23870" xr:uid="{00000000-0005-0000-0000-000036530000}"/>
    <cellStyle name="一般 6 3 9 6" xfId="12437" xr:uid="{00000000-0005-0000-0000-000037530000}"/>
    <cellStyle name="一般 6 3 9 6 2" xfId="29055" xr:uid="{00000000-0005-0000-0000-000038530000}"/>
    <cellStyle name="一般 6 3 9 7" xfId="18685" xr:uid="{00000000-0005-0000-0000-000039530000}"/>
    <cellStyle name="一般 6 3 9 8" xfId="16683" xr:uid="{00000000-0005-0000-0000-00003A530000}"/>
    <cellStyle name="一般 6 3 9 9" xfId="34246" xr:uid="{00000000-0005-0000-0000-00003B530000}"/>
    <cellStyle name="一般 6 4" xfId="126" xr:uid="{00000000-0005-0000-0000-00003C530000}"/>
    <cellStyle name="一般 6 4 10" xfId="1079" xr:uid="{00000000-0005-0000-0000-00003D530000}"/>
    <cellStyle name="一般 6 4 10 2" xfId="7169" xr:uid="{00000000-0005-0000-0000-00003E530000}"/>
    <cellStyle name="一般 6 4 10 2 2" xfId="23787" xr:uid="{00000000-0005-0000-0000-00003F530000}"/>
    <cellStyle name="一般 6 4 10 3" xfId="12354" xr:uid="{00000000-0005-0000-0000-000040530000}"/>
    <cellStyle name="一般 6 4 10 3 2" xfId="28972" xr:uid="{00000000-0005-0000-0000-000041530000}"/>
    <cellStyle name="一般 6 4 10 4" xfId="18602" xr:uid="{00000000-0005-0000-0000-000042530000}"/>
    <cellStyle name="一般 6 4 10 5" xfId="34163" xr:uid="{00000000-0005-0000-0000-000043530000}"/>
    <cellStyle name="一般 6 4 11" xfId="2139" xr:uid="{00000000-0005-0000-0000-000044530000}"/>
    <cellStyle name="一般 6 4 11 2" xfId="8229" xr:uid="{00000000-0005-0000-0000-000045530000}"/>
    <cellStyle name="一般 6 4 11 2 2" xfId="24847" xr:uid="{00000000-0005-0000-0000-000046530000}"/>
    <cellStyle name="一般 6 4 11 3" xfId="13414" xr:uid="{00000000-0005-0000-0000-000047530000}"/>
    <cellStyle name="一般 6 4 11 3 2" xfId="30032" xr:uid="{00000000-0005-0000-0000-000048530000}"/>
    <cellStyle name="一般 6 4 11 4" xfId="19662" xr:uid="{00000000-0005-0000-0000-000049530000}"/>
    <cellStyle name="一般 6 4 11 5" xfId="35223" xr:uid="{00000000-0005-0000-0000-00004A530000}"/>
    <cellStyle name="一般 6 4 12" xfId="3199" xr:uid="{00000000-0005-0000-0000-00004B530000}"/>
    <cellStyle name="一般 6 4 12 2" xfId="9289" xr:uid="{00000000-0005-0000-0000-00004C530000}"/>
    <cellStyle name="一般 6 4 12 2 2" xfId="25907" xr:uid="{00000000-0005-0000-0000-00004D530000}"/>
    <cellStyle name="一般 6 4 12 3" xfId="14474" xr:uid="{00000000-0005-0000-0000-00004E530000}"/>
    <cellStyle name="一般 6 4 12 3 2" xfId="31092" xr:uid="{00000000-0005-0000-0000-00004F530000}"/>
    <cellStyle name="一般 6 4 12 4" xfId="20722" xr:uid="{00000000-0005-0000-0000-000050530000}"/>
    <cellStyle name="一般 6 4 12 5" xfId="36283" xr:uid="{00000000-0005-0000-0000-000051530000}"/>
    <cellStyle name="一般 6 4 13" xfId="4259" xr:uid="{00000000-0005-0000-0000-000052530000}"/>
    <cellStyle name="一般 6 4 13 2" xfId="10349" xr:uid="{00000000-0005-0000-0000-000053530000}"/>
    <cellStyle name="一般 6 4 13 2 2" xfId="26967" xr:uid="{00000000-0005-0000-0000-000054530000}"/>
    <cellStyle name="一般 6 4 13 3" xfId="15534" xr:uid="{00000000-0005-0000-0000-000055530000}"/>
    <cellStyle name="一般 6 4 13 3 2" xfId="32152" xr:uid="{00000000-0005-0000-0000-000056530000}"/>
    <cellStyle name="一般 6 4 13 4" xfId="21782" xr:uid="{00000000-0005-0000-0000-000057530000}"/>
    <cellStyle name="一般 6 4 13 5" xfId="37343" xr:uid="{00000000-0005-0000-0000-000058530000}"/>
    <cellStyle name="一般 6 4 14" xfId="6216" xr:uid="{00000000-0005-0000-0000-000059530000}"/>
    <cellStyle name="一般 6 4 14 2" xfId="22834" xr:uid="{00000000-0005-0000-0000-00005A530000}"/>
    <cellStyle name="一般 6 4 15" xfId="11401" xr:uid="{00000000-0005-0000-0000-00005B530000}"/>
    <cellStyle name="一般 6 4 15 2" xfId="28019" xr:uid="{00000000-0005-0000-0000-00005C530000}"/>
    <cellStyle name="一般 6 4 16" xfId="17637" xr:uid="{00000000-0005-0000-0000-00005D530000}"/>
    <cellStyle name="一般 6 4 17" xfId="16600" xr:uid="{00000000-0005-0000-0000-00005E530000}"/>
    <cellStyle name="一般 6 4 18" xfId="33210" xr:uid="{00000000-0005-0000-0000-00005F530000}"/>
    <cellStyle name="一般 6 4 2" xfId="244" xr:uid="{00000000-0005-0000-0000-000060530000}"/>
    <cellStyle name="一般 6 4 2 10" xfId="33328" xr:uid="{00000000-0005-0000-0000-000061530000}"/>
    <cellStyle name="一般 6 4 2 2" xfId="1304" xr:uid="{00000000-0005-0000-0000-000062530000}"/>
    <cellStyle name="一般 6 4 2 2 2" xfId="7394" xr:uid="{00000000-0005-0000-0000-000063530000}"/>
    <cellStyle name="一般 6 4 2 2 2 2" xfId="24012" xr:uid="{00000000-0005-0000-0000-000064530000}"/>
    <cellStyle name="一般 6 4 2 2 3" xfId="12579" xr:uid="{00000000-0005-0000-0000-000065530000}"/>
    <cellStyle name="一般 6 4 2 2 3 2" xfId="29197" xr:uid="{00000000-0005-0000-0000-000066530000}"/>
    <cellStyle name="一般 6 4 2 2 4" xfId="18827" xr:uid="{00000000-0005-0000-0000-000067530000}"/>
    <cellStyle name="一般 6 4 2 2 5" xfId="34388" xr:uid="{00000000-0005-0000-0000-000068530000}"/>
    <cellStyle name="一般 6 4 2 3" xfId="2364" xr:uid="{00000000-0005-0000-0000-000069530000}"/>
    <cellStyle name="一般 6 4 2 3 2" xfId="8454" xr:uid="{00000000-0005-0000-0000-00006A530000}"/>
    <cellStyle name="一般 6 4 2 3 2 2" xfId="25072" xr:uid="{00000000-0005-0000-0000-00006B530000}"/>
    <cellStyle name="一般 6 4 2 3 3" xfId="13639" xr:uid="{00000000-0005-0000-0000-00006C530000}"/>
    <cellStyle name="一般 6 4 2 3 3 2" xfId="30257" xr:uid="{00000000-0005-0000-0000-00006D530000}"/>
    <cellStyle name="一般 6 4 2 3 4" xfId="19887" xr:uid="{00000000-0005-0000-0000-00006E530000}"/>
    <cellStyle name="一般 6 4 2 3 5" xfId="35448" xr:uid="{00000000-0005-0000-0000-00006F530000}"/>
    <cellStyle name="一般 6 4 2 4" xfId="3424" xr:uid="{00000000-0005-0000-0000-000070530000}"/>
    <cellStyle name="一般 6 4 2 4 2" xfId="9514" xr:uid="{00000000-0005-0000-0000-000071530000}"/>
    <cellStyle name="一般 6 4 2 4 2 2" xfId="26132" xr:uid="{00000000-0005-0000-0000-000072530000}"/>
    <cellStyle name="一般 6 4 2 4 3" xfId="14699" xr:uid="{00000000-0005-0000-0000-000073530000}"/>
    <cellStyle name="一般 6 4 2 4 3 2" xfId="31317" xr:uid="{00000000-0005-0000-0000-000074530000}"/>
    <cellStyle name="一般 6 4 2 4 4" xfId="20947" xr:uid="{00000000-0005-0000-0000-000075530000}"/>
    <cellStyle name="一般 6 4 2 4 5" xfId="36508" xr:uid="{00000000-0005-0000-0000-000076530000}"/>
    <cellStyle name="一般 6 4 2 5" xfId="4484" xr:uid="{00000000-0005-0000-0000-000077530000}"/>
    <cellStyle name="一般 6 4 2 5 2" xfId="10574" xr:uid="{00000000-0005-0000-0000-000078530000}"/>
    <cellStyle name="一般 6 4 2 5 2 2" xfId="27192" xr:uid="{00000000-0005-0000-0000-000079530000}"/>
    <cellStyle name="一般 6 4 2 5 3" xfId="15759" xr:uid="{00000000-0005-0000-0000-00007A530000}"/>
    <cellStyle name="一般 6 4 2 5 3 2" xfId="32377" xr:uid="{00000000-0005-0000-0000-00007B530000}"/>
    <cellStyle name="一般 6 4 2 5 4" xfId="22007" xr:uid="{00000000-0005-0000-0000-00007C530000}"/>
    <cellStyle name="一般 6 4 2 5 5" xfId="37568" xr:uid="{00000000-0005-0000-0000-00007D530000}"/>
    <cellStyle name="一般 6 4 2 6" xfId="6334" xr:uid="{00000000-0005-0000-0000-00007E530000}"/>
    <cellStyle name="一般 6 4 2 6 2" xfId="22952" xr:uid="{00000000-0005-0000-0000-00007F530000}"/>
    <cellStyle name="一般 6 4 2 7" xfId="11519" xr:uid="{00000000-0005-0000-0000-000080530000}"/>
    <cellStyle name="一般 6 4 2 7 2" xfId="28137" xr:uid="{00000000-0005-0000-0000-000081530000}"/>
    <cellStyle name="一般 6 4 2 8" xfId="17755" xr:uid="{00000000-0005-0000-0000-000082530000}"/>
    <cellStyle name="一般 6 4 2 9" xfId="16825" xr:uid="{00000000-0005-0000-0000-000083530000}"/>
    <cellStyle name="一般 6 4 3" xfId="365" xr:uid="{00000000-0005-0000-0000-000084530000}"/>
    <cellStyle name="一般 6 4 3 10" xfId="33449" xr:uid="{00000000-0005-0000-0000-000085530000}"/>
    <cellStyle name="一般 6 4 3 2" xfId="1425" xr:uid="{00000000-0005-0000-0000-000086530000}"/>
    <cellStyle name="一般 6 4 3 2 2" xfId="7515" xr:uid="{00000000-0005-0000-0000-000087530000}"/>
    <cellStyle name="一般 6 4 3 2 2 2" xfId="24133" xr:uid="{00000000-0005-0000-0000-000088530000}"/>
    <cellStyle name="一般 6 4 3 2 3" xfId="12700" xr:uid="{00000000-0005-0000-0000-000089530000}"/>
    <cellStyle name="一般 6 4 3 2 3 2" xfId="29318" xr:uid="{00000000-0005-0000-0000-00008A530000}"/>
    <cellStyle name="一般 6 4 3 2 4" xfId="18948" xr:uid="{00000000-0005-0000-0000-00008B530000}"/>
    <cellStyle name="一般 6 4 3 2 5" xfId="34509" xr:uid="{00000000-0005-0000-0000-00008C530000}"/>
    <cellStyle name="一般 6 4 3 3" xfId="2485" xr:uid="{00000000-0005-0000-0000-00008D530000}"/>
    <cellStyle name="一般 6 4 3 3 2" xfId="8575" xr:uid="{00000000-0005-0000-0000-00008E530000}"/>
    <cellStyle name="一般 6 4 3 3 2 2" xfId="25193" xr:uid="{00000000-0005-0000-0000-00008F530000}"/>
    <cellStyle name="一般 6 4 3 3 3" xfId="13760" xr:uid="{00000000-0005-0000-0000-000090530000}"/>
    <cellStyle name="一般 6 4 3 3 3 2" xfId="30378" xr:uid="{00000000-0005-0000-0000-000091530000}"/>
    <cellStyle name="一般 6 4 3 3 4" xfId="20008" xr:uid="{00000000-0005-0000-0000-000092530000}"/>
    <cellStyle name="一般 6 4 3 3 5" xfId="35569" xr:uid="{00000000-0005-0000-0000-000093530000}"/>
    <cellStyle name="一般 6 4 3 4" xfId="3545" xr:uid="{00000000-0005-0000-0000-000094530000}"/>
    <cellStyle name="一般 6 4 3 4 2" xfId="9635" xr:uid="{00000000-0005-0000-0000-000095530000}"/>
    <cellStyle name="一般 6 4 3 4 2 2" xfId="26253" xr:uid="{00000000-0005-0000-0000-000096530000}"/>
    <cellStyle name="一般 6 4 3 4 3" xfId="14820" xr:uid="{00000000-0005-0000-0000-000097530000}"/>
    <cellStyle name="一般 6 4 3 4 3 2" xfId="31438" xr:uid="{00000000-0005-0000-0000-000098530000}"/>
    <cellStyle name="一般 6 4 3 4 4" xfId="21068" xr:uid="{00000000-0005-0000-0000-000099530000}"/>
    <cellStyle name="一般 6 4 3 4 5" xfId="36629" xr:uid="{00000000-0005-0000-0000-00009A530000}"/>
    <cellStyle name="一般 6 4 3 5" xfId="4605" xr:uid="{00000000-0005-0000-0000-00009B530000}"/>
    <cellStyle name="一般 6 4 3 5 2" xfId="10695" xr:uid="{00000000-0005-0000-0000-00009C530000}"/>
    <cellStyle name="一般 6 4 3 5 2 2" xfId="27313" xr:uid="{00000000-0005-0000-0000-00009D530000}"/>
    <cellStyle name="一般 6 4 3 5 3" xfId="15880" xr:uid="{00000000-0005-0000-0000-00009E530000}"/>
    <cellStyle name="一般 6 4 3 5 3 2" xfId="32498" xr:uid="{00000000-0005-0000-0000-00009F530000}"/>
    <cellStyle name="一般 6 4 3 5 4" xfId="22128" xr:uid="{00000000-0005-0000-0000-0000A0530000}"/>
    <cellStyle name="一般 6 4 3 5 5" xfId="37689" xr:uid="{00000000-0005-0000-0000-0000A1530000}"/>
    <cellStyle name="一般 6 4 3 6" xfId="6455" xr:uid="{00000000-0005-0000-0000-0000A2530000}"/>
    <cellStyle name="一般 6 4 3 6 2" xfId="23073" xr:uid="{00000000-0005-0000-0000-0000A3530000}"/>
    <cellStyle name="一般 6 4 3 7" xfId="11640" xr:uid="{00000000-0005-0000-0000-0000A4530000}"/>
    <cellStyle name="一般 6 4 3 7 2" xfId="28258" xr:uid="{00000000-0005-0000-0000-0000A5530000}"/>
    <cellStyle name="一般 6 4 3 8" xfId="17888" xr:uid="{00000000-0005-0000-0000-0000A6530000}"/>
    <cellStyle name="一般 6 4 3 9" xfId="16946" xr:uid="{00000000-0005-0000-0000-0000A7530000}"/>
    <cellStyle name="一般 6 4 4" xfId="489" xr:uid="{00000000-0005-0000-0000-0000A8530000}"/>
    <cellStyle name="一般 6 4 4 10" xfId="33573" xr:uid="{00000000-0005-0000-0000-0000A9530000}"/>
    <cellStyle name="一般 6 4 4 2" xfId="1549" xr:uid="{00000000-0005-0000-0000-0000AA530000}"/>
    <cellStyle name="一般 6 4 4 2 2" xfId="7639" xr:uid="{00000000-0005-0000-0000-0000AB530000}"/>
    <cellStyle name="一般 6 4 4 2 2 2" xfId="24257" xr:uid="{00000000-0005-0000-0000-0000AC530000}"/>
    <cellStyle name="一般 6 4 4 2 3" xfId="12824" xr:uid="{00000000-0005-0000-0000-0000AD530000}"/>
    <cellStyle name="一般 6 4 4 2 3 2" xfId="29442" xr:uid="{00000000-0005-0000-0000-0000AE530000}"/>
    <cellStyle name="一般 6 4 4 2 4" xfId="19072" xr:uid="{00000000-0005-0000-0000-0000AF530000}"/>
    <cellStyle name="一般 6 4 4 2 5" xfId="34633" xr:uid="{00000000-0005-0000-0000-0000B0530000}"/>
    <cellStyle name="一般 6 4 4 3" xfId="2609" xr:uid="{00000000-0005-0000-0000-0000B1530000}"/>
    <cellStyle name="一般 6 4 4 3 2" xfId="8699" xr:uid="{00000000-0005-0000-0000-0000B2530000}"/>
    <cellStyle name="一般 6 4 4 3 2 2" xfId="25317" xr:uid="{00000000-0005-0000-0000-0000B3530000}"/>
    <cellStyle name="一般 6 4 4 3 3" xfId="13884" xr:uid="{00000000-0005-0000-0000-0000B4530000}"/>
    <cellStyle name="一般 6 4 4 3 3 2" xfId="30502" xr:uid="{00000000-0005-0000-0000-0000B5530000}"/>
    <cellStyle name="一般 6 4 4 3 4" xfId="20132" xr:uid="{00000000-0005-0000-0000-0000B6530000}"/>
    <cellStyle name="一般 6 4 4 3 5" xfId="35693" xr:uid="{00000000-0005-0000-0000-0000B7530000}"/>
    <cellStyle name="一般 6 4 4 4" xfId="3669" xr:uid="{00000000-0005-0000-0000-0000B8530000}"/>
    <cellStyle name="一般 6 4 4 4 2" xfId="9759" xr:uid="{00000000-0005-0000-0000-0000B9530000}"/>
    <cellStyle name="一般 6 4 4 4 2 2" xfId="26377" xr:uid="{00000000-0005-0000-0000-0000BA530000}"/>
    <cellStyle name="一般 6 4 4 4 3" xfId="14944" xr:uid="{00000000-0005-0000-0000-0000BB530000}"/>
    <cellStyle name="一般 6 4 4 4 3 2" xfId="31562" xr:uid="{00000000-0005-0000-0000-0000BC530000}"/>
    <cellStyle name="一般 6 4 4 4 4" xfId="21192" xr:uid="{00000000-0005-0000-0000-0000BD530000}"/>
    <cellStyle name="一般 6 4 4 4 5" xfId="36753" xr:uid="{00000000-0005-0000-0000-0000BE530000}"/>
    <cellStyle name="一般 6 4 4 5" xfId="4729" xr:uid="{00000000-0005-0000-0000-0000BF530000}"/>
    <cellStyle name="一般 6 4 4 5 2" xfId="10819" xr:uid="{00000000-0005-0000-0000-0000C0530000}"/>
    <cellStyle name="一般 6 4 4 5 2 2" xfId="27437" xr:uid="{00000000-0005-0000-0000-0000C1530000}"/>
    <cellStyle name="一般 6 4 4 5 3" xfId="16004" xr:uid="{00000000-0005-0000-0000-0000C2530000}"/>
    <cellStyle name="一般 6 4 4 5 3 2" xfId="32622" xr:uid="{00000000-0005-0000-0000-0000C3530000}"/>
    <cellStyle name="一般 6 4 4 5 4" xfId="22252" xr:uid="{00000000-0005-0000-0000-0000C4530000}"/>
    <cellStyle name="一般 6 4 4 5 5" xfId="37813" xr:uid="{00000000-0005-0000-0000-0000C5530000}"/>
    <cellStyle name="一般 6 4 4 6" xfId="6579" xr:uid="{00000000-0005-0000-0000-0000C6530000}"/>
    <cellStyle name="一般 6 4 4 6 2" xfId="23197" xr:uid="{00000000-0005-0000-0000-0000C7530000}"/>
    <cellStyle name="一般 6 4 4 7" xfId="11764" xr:uid="{00000000-0005-0000-0000-0000C8530000}"/>
    <cellStyle name="一般 6 4 4 7 2" xfId="28382" xr:uid="{00000000-0005-0000-0000-0000C9530000}"/>
    <cellStyle name="一般 6 4 4 8" xfId="18012" xr:uid="{00000000-0005-0000-0000-0000CA530000}"/>
    <cellStyle name="一般 6 4 4 9" xfId="17070" xr:uid="{00000000-0005-0000-0000-0000CB530000}"/>
    <cellStyle name="一般 6 4 5" xfId="607" xr:uid="{00000000-0005-0000-0000-0000CC530000}"/>
    <cellStyle name="一般 6 4 5 10" xfId="33691" xr:uid="{00000000-0005-0000-0000-0000CD530000}"/>
    <cellStyle name="一般 6 4 5 2" xfId="1667" xr:uid="{00000000-0005-0000-0000-0000CE530000}"/>
    <cellStyle name="一般 6 4 5 2 2" xfId="7757" xr:uid="{00000000-0005-0000-0000-0000CF530000}"/>
    <cellStyle name="一般 6 4 5 2 2 2" xfId="24375" xr:uid="{00000000-0005-0000-0000-0000D0530000}"/>
    <cellStyle name="一般 6 4 5 2 3" xfId="12942" xr:uid="{00000000-0005-0000-0000-0000D1530000}"/>
    <cellStyle name="一般 6 4 5 2 3 2" xfId="29560" xr:uid="{00000000-0005-0000-0000-0000D2530000}"/>
    <cellStyle name="一般 6 4 5 2 4" xfId="19190" xr:uid="{00000000-0005-0000-0000-0000D3530000}"/>
    <cellStyle name="一般 6 4 5 2 5" xfId="34751" xr:uid="{00000000-0005-0000-0000-0000D4530000}"/>
    <cellStyle name="一般 6 4 5 3" xfId="2727" xr:uid="{00000000-0005-0000-0000-0000D5530000}"/>
    <cellStyle name="一般 6 4 5 3 2" xfId="8817" xr:uid="{00000000-0005-0000-0000-0000D6530000}"/>
    <cellStyle name="一般 6 4 5 3 2 2" xfId="25435" xr:uid="{00000000-0005-0000-0000-0000D7530000}"/>
    <cellStyle name="一般 6 4 5 3 3" xfId="14002" xr:uid="{00000000-0005-0000-0000-0000D8530000}"/>
    <cellStyle name="一般 6 4 5 3 3 2" xfId="30620" xr:uid="{00000000-0005-0000-0000-0000D9530000}"/>
    <cellStyle name="一般 6 4 5 3 4" xfId="20250" xr:uid="{00000000-0005-0000-0000-0000DA530000}"/>
    <cellStyle name="一般 6 4 5 3 5" xfId="35811" xr:uid="{00000000-0005-0000-0000-0000DB530000}"/>
    <cellStyle name="一般 6 4 5 4" xfId="3787" xr:uid="{00000000-0005-0000-0000-0000DC530000}"/>
    <cellStyle name="一般 6 4 5 4 2" xfId="9877" xr:uid="{00000000-0005-0000-0000-0000DD530000}"/>
    <cellStyle name="一般 6 4 5 4 2 2" xfId="26495" xr:uid="{00000000-0005-0000-0000-0000DE530000}"/>
    <cellStyle name="一般 6 4 5 4 3" xfId="15062" xr:uid="{00000000-0005-0000-0000-0000DF530000}"/>
    <cellStyle name="一般 6 4 5 4 3 2" xfId="31680" xr:uid="{00000000-0005-0000-0000-0000E0530000}"/>
    <cellStyle name="一般 6 4 5 4 4" xfId="21310" xr:uid="{00000000-0005-0000-0000-0000E1530000}"/>
    <cellStyle name="一般 6 4 5 4 5" xfId="36871" xr:uid="{00000000-0005-0000-0000-0000E2530000}"/>
    <cellStyle name="一般 6 4 5 5" xfId="4847" xr:uid="{00000000-0005-0000-0000-0000E3530000}"/>
    <cellStyle name="一般 6 4 5 5 2" xfId="10937" xr:uid="{00000000-0005-0000-0000-0000E4530000}"/>
    <cellStyle name="一般 6 4 5 5 2 2" xfId="27555" xr:uid="{00000000-0005-0000-0000-0000E5530000}"/>
    <cellStyle name="一般 6 4 5 5 3" xfId="16122" xr:uid="{00000000-0005-0000-0000-0000E6530000}"/>
    <cellStyle name="一般 6 4 5 5 3 2" xfId="32740" xr:uid="{00000000-0005-0000-0000-0000E7530000}"/>
    <cellStyle name="一般 6 4 5 5 4" xfId="22370" xr:uid="{00000000-0005-0000-0000-0000E8530000}"/>
    <cellStyle name="一般 6 4 5 5 5" xfId="37931" xr:uid="{00000000-0005-0000-0000-0000E9530000}"/>
    <cellStyle name="一般 6 4 5 6" xfId="6697" xr:uid="{00000000-0005-0000-0000-0000EA530000}"/>
    <cellStyle name="一般 6 4 5 6 2" xfId="23315" xr:uid="{00000000-0005-0000-0000-0000EB530000}"/>
    <cellStyle name="一般 6 4 5 7" xfId="11882" xr:uid="{00000000-0005-0000-0000-0000EC530000}"/>
    <cellStyle name="一般 6 4 5 7 2" xfId="28500" xr:uid="{00000000-0005-0000-0000-0000ED530000}"/>
    <cellStyle name="一般 6 4 5 8" xfId="18130" xr:uid="{00000000-0005-0000-0000-0000EE530000}"/>
    <cellStyle name="一般 6 4 5 9" xfId="17188" xr:uid="{00000000-0005-0000-0000-0000EF530000}"/>
    <cellStyle name="一般 6 4 6" xfId="725" xr:uid="{00000000-0005-0000-0000-0000F0530000}"/>
    <cellStyle name="一般 6 4 6 10" xfId="33809" xr:uid="{00000000-0005-0000-0000-0000F1530000}"/>
    <cellStyle name="一般 6 4 6 2" xfId="1785" xr:uid="{00000000-0005-0000-0000-0000F2530000}"/>
    <cellStyle name="一般 6 4 6 2 2" xfId="7875" xr:uid="{00000000-0005-0000-0000-0000F3530000}"/>
    <cellStyle name="一般 6 4 6 2 2 2" xfId="24493" xr:uid="{00000000-0005-0000-0000-0000F4530000}"/>
    <cellStyle name="一般 6 4 6 2 3" xfId="13060" xr:uid="{00000000-0005-0000-0000-0000F5530000}"/>
    <cellStyle name="一般 6 4 6 2 3 2" xfId="29678" xr:uid="{00000000-0005-0000-0000-0000F6530000}"/>
    <cellStyle name="一般 6 4 6 2 4" xfId="19308" xr:uid="{00000000-0005-0000-0000-0000F7530000}"/>
    <cellStyle name="一般 6 4 6 2 5" xfId="34869" xr:uid="{00000000-0005-0000-0000-0000F8530000}"/>
    <cellStyle name="一般 6 4 6 3" xfId="2845" xr:uid="{00000000-0005-0000-0000-0000F9530000}"/>
    <cellStyle name="一般 6 4 6 3 2" xfId="8935" xr:uid="{00000000-0005-0000-0000-0000FA530000}"/>
    <cellStyle name="一般 6 4 6 3 2 2" xfId="25553" xr:uid="{00000000-0005-0000-0000-0000FB530000}"/>
    <cellStyle name="一般 6 4 6 3 3" xfId="14120" xr:uid="{00000000-0005-0000-0000-0000FC530000}"/>
    <cellStyle name="一般 6 4 6 3 3 2" xfId="30738" xr:uid="{00000000-0005-0000-0000-0000FD530000}"/>
    <cellStyle name="一般 6 4 6 3 4" xfId="20368" xr:uid="{00000000-0005-0000-0000-0000FE530000}"/>
    <cellStyle name="一般 6 4 6 3 5" xfId="35929" xr:uid="{00000000-0005-0000-0000-0000FF530000}"/>
    <cellStyle name="一般 6 4 6 4" xfId="3905" xr:uid="{00000000-0005-0000-0000-000000540000}"/>
    <cellStyle name="一般 6 4 6 4 2" xfId="9995" xr:uid="{00000000-0005-0000-0000-000001540000}"/>
    <cellStyle name="一般 6 4 6 4 2 2" xfId="26613" xr:uid="{00000000-0005-0000-0000-000002540000}"/>
    <cellStyle name="一般 6 4 6 4 3" xfId="15180" xr:uid="{00000000-0005-0000-0000-000003540000}"/>
    <cellStyle name="一般 6 4 6 4 3 2" xfId="31798" xr:uid="{00000000-0005-0000-0000-000004540000}"/>
    <cellStyle name="一般 6 4 6 4 4" xfId="21428" xr:uid="{00000000-0005-0000-0000-000005540000}"/>
    <cellStyle name="一般 6 4 6 4 5" xfId="36989" xr:uid="{00000000-0005-0000-0000-000006540000}"/>
    <cellStyle name="一般 6 4 6 5" xfId="4965" xr:uid="{00000000-0005-0000-0000-000007540000}"/>
    <cellStyle name="一般 6 4 6 5 2" xfId="11055" xr:uid="{00000000-0005-0000-0000-000008540000}"/>
    <cellStyle name="一般 6 4 6 5 2 2" xfId="27673" xr:uid="{00000000-0005-0000-0000-000009540000}"/>
    <cellStyle name="一般 6 4 6 5 3" xfId="16240" xr:uid="{00000000-0005-0000-0000-00000A540000}"/>
    <cellStyle name="一般 6 4 6 5 3 2" xfId="32858" xr:uid="{00000000-0005-0000-0000-00000B540000}"/>
    <cellStyle name="一般 6 4 6 5 4" xfId="22488" xr:uid="{00000000-0005-0000-0000-00000C540000}"/>
    <cellStyle name="一般 6 4 6 5 5" xfId="38049" xr:uid="{00000000-0005-0000-0000-00000D540000}"/>
    <cellStyle name="一般 6 4 6 6" xfId="6815" xr:uid="{00000000-0005-0000-0000-00000E540000}"/>
    <cellStyle name="一般 6 4 6 6 2" xfId="23433" xr:uid="{00000000-0005-0000-0000-00000F540000}"/>
    <cellStyle name="一般 6 4 6 7" xfId="12000" xr:uid="{00000000-0005-0000-0000-000010540000}"/>
    <cellStyle name="一般 6 4 6 7 2" xfId="28618" xr:uid="{00000000-0005-0000-0000-000011540000}"/>
    <cellStyle name="一般 6 4 6 8" xfId="18248" xr:uid="{00000000-0005-0000-0000-000012540000}"/>
    <cellStyle name="一般 6 4 6 9" xfId="17306" xr:uid="{00000000-0005-0000-0000-000013540000}"/>
    <cellStyle name="一般 6 4 7" xfId="843" xr:uid="{00000000-0005-0000-0000-000014540000}"/>
    <cellStyle name="一般 6 4 7 10" xfId="33927" xr:uid="{00000000-0005-0000-0000-000015540000}"/>
    <cellStyle name="一般 6 4 7 2" xfId="1903" xr:uid="{00000000-0005-0000-0000-000016540000}"/>
    <cellStyle name="一般 6 4 7 2 2" xfId="7993" xr:uid="{00000000-0005-0000-0000-000017540000}"/>
    <cellStyle name="一般 6 4 7 2 2 2" xfId="24611" xr:uid="{00000000-0005-0000-0000-000018540000}"/>
    <cellStyle name="一般 6 4 7 2 3" xfId="13178" xr:uid="{00000000-0005-0000-0000-000019540000}"/>
    <cellStyle name="一般 6 4 7 2 3 2" xfId="29796" xr:uid="{00000000-0005-0000-0000-00001A540000}"/>
    <cellStyle name="一般 6 4 7 2 4" xfId="19426" xr:uid="{00000000-0005-0000-0000-00001B540000}"/>
    <cellStyle name="一般 6 4 7 2 5" xfId="34987" xr:uid="{00000000-0005-0000-0000-00001C540000}"/>
    <cellStyle name="一般 6 4 7 3" xfId="2963" xr:uid="{00000000-0005-0000-0000-00001D540000}"/>
    <cellStyle name="一般 6 4 7 3 2" xfId="9053" xr:uid="{00000000-0005-0000-0000-00001E540000}"/>
    <cellStyle name="一般 6 4 7 3 2 2" xfId="25671" xr:uid="{00000000-0005-0000-0000-00001F540000}"/>
    <cellStyle name="一般 6 4 7 3 3" xfId="14238" xr:uid="{00000000-0005-0000-0000-000020540000}"/>
    <cellStyle name="一般 6 4 7 3 3 2" xfId="30856" xr:uid="{00000000-0005-0000-0000-000021540000}"/>
    <cellStyle name="一般 6 4 7 3 4" xfId="20486" xr:uid="{00000000-0005-0000-0000-000022540000}"/>
    <cellStyle name="一般 6 4 7 3 5" xfId="36047" xr:uid="{00000000-0005-0000-0000-000023540000}"/>
    <cellStyle name="一般 6 4 7 4" xfId="4023" xr:uid="{00000000-0005-0000-0000-000024540000}"/>
    <cellStyle name="一般 6 4 7 4 2" xfId="10113" xr:uid="{00000000-0005-0000-0000-000025540000}"/>
    <cellStyle name="一般 6 4 7 4 2 2" xfId="26731" xr:uid="{00000000-0005-0000-0000-000026540000}"/>
    <cellStyle name="一般 6 4 7 4 3" xfId="15298" xr:uid="{00000000-0005-0000-0000-000027540000}"/>
    <cellStyle name="一般 6 4 7 4 3 2" xfId="31916" xr:uid="{00000000-0005-0000-0000-000028540000}"/>
    <cellStyle name="一般 6 4 7 4 4" xfId="21546" xr:uid="{00000000-0005-0000-0000-000029540000}"/>
    <cellStyle name="一般 6 4 7 4 5" xfId="37107" xr:uid="{00000000-0005-0000-0000-00002A540000}"/>
    <cellStyle name="一般 6 4 7 5" xfId="5083" xr:uid="{00000000-0005-0000-0000-00002B540000}"/>
    <cellStyle name="一般 6 4 7 5 2" xfId="11173" xr:uid="{00000000-0005-0000-0000-00002C540000}"/>
    <cellStyle name="一般 6 4 7 5 2 2" xfId="27791" xr:uid="{00000000-0005-0000-0000-00002D540000}"/>
    <cellStyle name="一般 6 4 7 5 3" xfId="16358" xr:uid="{00000000-0005-0000-0000-00002E540000}"/>
    <cellStyle name="一般 6 4 7 5 3 2" xfId="32976" xr:uid="{00000000-0005-0000-0000-00002F540000}"/>
    <cellStyle name="一般 6 4 7 5 4" xfId="22606" xr:uid="{00000000-0005-0000-0000-000030540000}"/>
    <cellStyle name="一般 6 4 7 5 5" xfId="38167" xr:uid="{00000000-0005-0000-0000-000031540000}"/>
    <cellStyle name="一般 6 4 7 6" xfId="6933" xr:uid="{00000000-0005-0000-0000-000032540000}"/>
    <cellStyle name="一般 6 4 7 6 2" xfId="23551" xr:uid="{00000000-0005-0000-0000-000033540000}"/>
    <cellStyle name="一般 6 4 7 7" xfId="12118" xr:uid="{00000000-0005-0000-0000-000034540000}"/>
    <cellStyle name="一般 6 4 7 7 2" xfId="28736" xr:uid="{00000000-0005-0000-0000-000035540000}"/>
    <cellStyle name="一般 6 4 7 8" xfId="18366" xr:uid="{00000000-0005-0000-0000-000036540000}"/>
    <cellStyle name="一般 6 4 7 9" xfId="17424" xr:uid="{00000000-0005-0000-0000-000037540000}"/>
    <cellStyle name="一般 6 4 8" xfId="961" xr:uid="{00000000-0005-0000-0000-000038540000}"/>
    <cellStyle name="一般 6 4 8 10" xfId="34045" xr:uid="{00000000-0005-0000-0000-000039540000}"/>
    <cellStyle name="一般 6 4 8 2" xfId="2021" xr:uid="{00000000-0005-0000-0000-00003A540000}"/>
    <cellStyle name="一般 6 4 8 2 2" xfId="8111" xr:uid="{00000000-0005-0000-0000-00003B540000}"/>
    <cellStyle name="一般 6 4 8 2 2 2" xfId="24729" xr:uid="{00000000-0005-0000-0000-00003C540000}"/>
    <cellStyle name="一般 6 4 8 2 3" xfId="13296" xr:uid="{00000000-0005-0000-0000-00003D540000}"/>
    <cellStyle name="一般 6 4 8 2 3 2" xfId="29914" xr:uid="{00000000-0005-0000-0000-00003E540000}"/>
    <cellStyle name="一般 6 4 8 2 4" xfId="19544" xr:uid="{00000000-0005-0000-0000-00003F540000}"/>
    <cellStyle name="一般 6 4 8 2 5" xfId="35105" xr:uid="{00000000-0005-0000-0000-000040540000}"/>
    <cellStyle name="一般 6 4 8 3" xfId="3081" xr:uid="{00000000-0005-0000-0000-000041540000}"/>
    <cellStyle name="一般 6 4 8 3 2" xfId="9171" xr:uid="{00000000-0005-0000-0000-000042540000}"/>
    <cellStyle name="一般 6 4 8 3 2 2" xfId="25789" xr:uid="{00000000-0005-0000-0000-000043540000}"/>
    <cellStyle name="一般 6 4 8 3 3" xfId="14356" xr:uid="{00000000-0005-0000-0000-000044540000}"/>
    <cellStyle name="一般 6 4 8 3 3 2" xfId="30974" xr:uid="{00000000-0005-0000-0000-000045540000}"/>
    <cellStyle name="一般 6 4 8 3 4" xfId="20604" xr:uid="{00000000-0005-0000-0000-000046540000}"/>
    <cellStyle name="一般 6 4 8 3 5" xfId="36165" xr:uid="{00000000-0005-0000-0000-000047540000}"/>
    <cellStyle name="一般 6 4 8 4" xfId="4141" xr:uid="{00000000-0005-0000-0000-000048540000}"/>
    <cellStyle name="一般 6 4 8 4 2" xfId="10231" xr:uid="{00000000-0005-0000-0000-000049540000}"/>
    <cellStyle name="一般 6 4 8 4 2 2" xfId="26849" xr:uid="{00000000-0005-0000-0000-00004A540000}"/>
    <cellStyle name="一般 6 4 8 4 3" xfId="15416" xr:uid="{00000000-0005-0000-0000-00004B540000}"/>
    <cellStyle name="一般 6 4 8 4 3 2" xfId="32034" xr:uid="{00000000-0005-0000-0000-00004C540000}"/>
    <cellStyle name="一般 6 4 8 4 4" xfId="21664" xr:uid="{00000000-0005-0000-0000-00004D540000}"/>
    <cellStyle name="一般 6 4 8 4 5" xfId="37225" xr:uid="{00000000-0005-0000-0000-00004E540000}"/>
    <cellStyle name="一般 6 4 8 5" xfId="5201" xr:uid="{00000000-0005-0000-0000-00004F540000}"/>
    <cellStyle name="一般 6 4 8 5 2" xfId="11291" xr:uid="{00000000-0005-0000-0000-000050540000}"/>
    <cellStyle name="一般 6 4 8 5 2 2" xfId="27909" xr:uid="{00000000-0005-0000-0000-000051540000}"/>
    <cellStyle name="一般 6 4 8 5 3" xfId="16476" xr:uid="{00000000-0005-0000-0000-000052540000}"/>
    <cellStyle name="一般 6 4 8 5 3 2" xfId="33094" xr:uid="{00000000-0005-0000-0000-000053540000}"/>
    <cellStyle name="一般 6 4 8 5 4" xfId="22724" xr:uid="{00000000-0005-0000-0000-000054540000}"/>
    <cellStyle name="一般 6 4 8 5 5" xfId="38285" xr:uid="{00000000-0005-0000-0000-000055540000}"/>
    <cellStyle name="一般 6 4 8 6" xfId="7051" xr:uid="{00000000-0005-0000-0000-000056540000}"/>
    <cellStyle name="一般 6 4 8 6 2" xfId="23669" xr:uid="{00000000-0005-0000-0000-000057540000}"/>
    <cellStyle name="一般 6 4 8 7" xfId="12236" xr:uid="{00000000-0005-0000-0000-000058540000}"/>
    <cellStyle name="一般 6 4 8 7 2" xfId="28854" xr:uid="{00000000-0005-0000-0000-000059540000}"/>
    <cellStyle name="一般 6 4 8 8" xfId="18484" xr:uid="{00000000-0005-0000-0000-00005A540000}"/>
    <cellStyle name="一般 6 4 8 9" xfId="17542" xr:uid="{00000000-0005-0000-0000-00005B540000}"/>
    <cellStyle name="一般 6 4 9" xfId="1186" xr:uid="{00000000-0005-0000-0000-00005C540000}"/>
    <cellStyle name="一般 6 4 9 2" xfId="2246" xr:uid="{00000000-0005-0000-0000-00005D540000}"/>
    <cellStyle name="一般 6 4 9 2 2" xfId="8336" xr:uid="{00000000-0005-0000-0000-00005E540000}"/>
    <cellStyle name="一般 6 4 9 2 2 2" xfId="24954" xr:uid="{00000000-0005-0000-0000-00005F540000}"/>
    <cellStyle name="一般 6 4 9 2 3" xfId="13521" xr:uid="{00000000-0005-0000-0000-000060540000}"/>
    <cellStyle name="一般 6 4 9 2 3 2" xfId="30139" xr:uid="{00000000-0005-0000-0000-000061540000}"/>
    <cellStyle name="一般 6 4 9 2 4" xfId="19769" xr:uid="{00000000-0005-0000-0000-000062540000}"/>
    <cellStyle name="一般 6 4 9 2 5" xfId="35330" xr:uid="{00000000-0005-0000-0000-000063540000}"/>
    <cellStyle name="一般 6 4 9 3" xfId="3306" xr:uid="{00000000-0005-0000-0000-000064540000}"/>
    <cellStyle name="一般 6 4 9 3 2" xfId="9396" xr:uid="{00000000-0005-0000-0000-000065540000}"/>
    <cellStyle name="一般 6 4 9 3 2 2" xfId="26014" xr:uid="{00000000-0005-0000-0000-000066540000}"/>
    <cellStyle name="一般 6 4 9 3 3" xfId="14581" xr:uid="{00000000-0005-0000-0000-000067540000}"/>
    <cellStyle name="一般 6 4 9 3 3 2" xfId="31199" xr:uid="{00000000-0005-0000-0000-000068540000}"/>
    <cellStyle name="一般 6 4 9 3 4" xfId="20829" xr:uid="{00000000-0005-0000-0000-000069540000}"/>
    <cellStyle name="一般 6 4 9 3 5" xfId="36390" xr:uid="{00000000-0005-0000-0000-00006A540000}"/>
    <cellStyle name="一般 6 4 9 4" xfId="4366" xr:uid="{00000000-0005-0000-0000-00006B540000}"/>
    <cellStyle name="一般 6 4 9 4 2" xfId="10456" xr:uid="{00000000-0005-0000-0000-00006C540000}"/>
    <cellStyle name="一般 6 4 9 4 2 2" xfId="27074" xr:uid="{00000000-0005-0000-0000-00006D540000}"/>
    <cellStyle name="一般 6 4 9 4 3" xfId="15641" xr:uid="{00000000-0005-0000-0000-00006E540000}"/>
    <cellStyle name="一般 6 4 9 4 3 2" xfId="32259" xr:uid="{00000000-0005-0000-0000-00006F540000}"/>
    <cellStyle name="一般 6 4 9 4 4" xfId="21889" xr:uid="{00000000-0005-0000-0000-000070540000}"/>
    <cellStyle name="一般 6 4 9 4 5" xfId="37450" xr:uid="{00000000-0005-0000-0000-000071540000}"/>
    <cellStyle name="一般 6 4 9 5" xfId="7276" xr:uid="{00000000-0005-0000-0000-000072540000}"/>
    <cellStyle name="一般 6 4 9 5 2" xfId="23894" xr:uid="{00000000-0005-0000-0000-000073540000}"/>
    <cellStyle name="一般 6 4 9 6" xfId="12461" xr:uid="{00000000-0005-0000-0000-000074540000}"/>
    <cellStyle name="一般 6 4 9 6 2" xfId="29079" xr:uid="{00000000-0005-0000-0000-000075540000}"/>
    <cellStyle name="一般 6 4 9 7" xfId="18709" xr:uid="{00000000-0005-0000-0000-000076540000}"/>
    <cellStyle name="一般 6 4 9 8" xfId="16707" xr:uid="{00000000-0005-0000-0000-000077540000}"/>
    <cellStyle name="一般 6 4 9 9" xfId="34270" xr:uid="{00000000-0005-0000-0000-000078540000}"/>
    <cellStyle name="一般 6 5" xfId="170" xr:uid="{00000000-0005-0000-0000-000079540000}"/>
    <cellStyle name="一般 6 5 10" xfId="2065" xr:uid="{00000000-0005-0000-0000-00007A540000}"/>
    <cellStyle name="一般 6 5 10 2" xfId="8155" xr:uid="{00000000-0005-0000-0000-00007B540000}"/>
    <cellStyle name="一般 6 5 10 2 2" xfId="24773" xr:uid="{00000000-0005-0000-0000-00007C540000}"/>
    <cellStyle name="一般 6 5 10 3" xfId="13340" xr:uid="{00000000-0005-0000-0000-00007D540000}"/>
    <cellStyle name="一般 6 5 10 3 2" xfId="29958" xr:uid="{00000000-0005-0000-0000-00007E540000}"/>
    <cellStyle name="一般 6 5 10 4" xfId="19588" xr:uid="{00000000-0005-0000-0000-00007F540000}"/>
    <cellStyle name="一般 6 5 10 5" xfId="35149" xr:uid="{00000000-0005-0000-0000-000080540000}"/>
    <cellStyle name="一般 6 5 11" xfId="3125" xr:uid="{00000000-0005-0000-0000-000081540000}"/>
    <cellStyle name="一般 6 5 11 2" xfId="9215" xr:uid="{00000000-0005-0000-0000-000082540000}"/>
    <cellStyle name="一般 6 5 11 2 2" xfId="25833" xr:uid="{00000000-0005-0000-0000-000083540000}"/>
    <cellStyle name="一般 6 5 11 3" xfId="14400" xr:uid="{00000000-0005-0000-0000-000084540000}"/>
    <cellStyle name="一般 6 5 11 3 2" xfId="31018" xr:uid="{00000000-0005-0000-0000-000085540000}"/>
    <cellStyle name="一般 6 5 11 4" xfId="20648" xr:uid="{00000000-0005-0000-0000-000086540000}"/>
    <cellStyle name="一般 6 5 11 5" xfId="36209" xr:uid="{00000000-0005-0000-0000-000087540000}"/>
    <cellStyle name="一般 6 5 12" xfId="4185" xr:uid="{00000000-0005-0000-0000-000088540000}"/>
    <cellStyle name="一般 6 5 12 2" xfId="10275" xr:uid="{00000000-0005-0000-0000-000089540000}"/>
    <cellStyle name="一般 6 5 12 2 2" xfId="26893" xr:uid="{00000000-0005-0000-0000-00008A540000}"/>
    <cellStyle name="一般 6 5 12 3" xfId="15460" xr:uid="{00000000-0005-0000-0000-00008B540000}"/>
    <cellStyle name="一般 6 5 12 3 2" xfId="32078" xr:uid="{00000000-0005-0000-0000-00008C540000}"/>
    <cellStyle name="一般 6 5 12 4" xfId="21708" xr:uid="{00000000-0005-0000-0000-00008D540000}"/>
    <cellStyle name="一般 6 5 12 5" xfId="37269" xr:uid="{00000000-0005-0000-0000-00008E540000}"/>
    <cellStyle name="一般 6 5 13" xfId="6260" xr:uid="{00000000-0005-0000-0000-00008F540000}"/>
    <cellStyle name="一般 6 5 13 2" xfId="22878" xr:uid="{00000000-0005-0000-0000-000090540000}"/>
    <cellStyle name="一般 6 5 14" xfId="11445" xr:uid="{00000000-0005-0000-0000-000091540000}"/>
    <cellStyle name="一般 6 5 14 2" xfId="28063" xr:uid="{00000000-0005-0000-0000-000092540000}"/>
    <cellStyle name="一般 6 5 15" xfId="17681" xr:uid="{00000000-0005-0000-0000-000093540000}"/>
    <cellStyle name="一般 6 5 16" xfId="16526" xr:uid="{00000000-0005-0000-0000-000094540000}"/>
    <cellStyle name="一般 6 5 17" xfId="33254" xr:uid="{00000000-0005-0000-0000-000095540000}"/>
    <cellStyle name="一般 6 5 2" xfId="292" xr:uid="{00000000-0005-0000-0000-000096540000}"/>
    <cellStyle name="一般 6 5 2 10" xfId="33375" xr:uid="{00000000-0005-0000-0000-000097540000}"/>
    <cellStyle name="一般 6 5 2 2" xfId="1351" xr:uid="{00000000-0005-0000-0000-000098540000}"/>
    <cellStyle name="一般 6 5 2 2 2" xfId="7441" xr:uid="{00000000-0005-0000-0000-000099540000}"/>
    <cellStyle name="一般 6 5 2 2 2 2" xfId="24059" xr:uid="{00000000-0005-0000-0000-00009A540000}"/>
    <cellStyle name="一般 6 5 2 2 3" xfId="12626" xr:uid="{00000000-0005-0000-0000-00009B540000}"/>
    <cellStyle name="一般 6 5 2 2 3 2" xfId="29244" xr:uid="{00000000-0005-0000-0000-00009C540000}"/>
    <cellStyle name="一般 6 5 2 2 4" xfId="18874" xr:uid="{00000000-0005-0000-0000-00009D540000}"/>
    <cellStyle name="一般 6 5 2 2 5" xfId="34435" xr:uid="{00000000-0005-0000-0000-00009E540000}"/>
    <cellStyle name="一般 6 5 2 3" xfId="2411" xr:uid="{00000000-0005-0000-0000-00009F540000}"/>
    <cellStyle name="一般 6 5 2 3 2" xfId="8501" xr:uid="{00000000-0005-0000-0000-0000A0540000}"/>
    <cellStyle name="一般 6 5 2 3 2 2" xfId="25119" xr:uid="{00000000-0005-0000-0000-0000A1540000}"/>
    <cellStyle name="一般 6 5 2 3 3" xfId="13686" xr:uid="{00000000-0005-0000-0000-0000A2540000}"/>
    <cellStyle name="一般 6 5 2 3 3 2" xfId="30304" xr:uid="{00000000-0005-0000-0000-0000A3540000}"/>
    <cellStyle name="一般 6 5 2 3 4" xfId="19934" xr:uid="{00000000-0005-0000-0000-0000A4540000}"/>
    <cellStyle name="一般 6 5 2 3 5" xfId="35495" xr:uid="{00000000-0005-0000-0000-0000A5540000}"/>
    <cellStyle name="一般 6 5 2 4" xfId="3471" xr:uid="{00000000-0005-0000-0000-0000A6540000}"/>
    <cellStyle name="一般 6 5 2 4 2" xfId="9561" xr:uid="{00000000-0005-0000-0000-0000A7540000}"/>
    <cellStyle name="一般 6 5 2 4 2 2" xfId="26179" xr:uid="{00000000-0005-0000-0000-0000A8540000}"/>
    <cellStyle name="一般 6 5 2 4 3" xfId="14746" xr:uid="{00000000-0005-0000-0000-0000A9540000}"/>
    <cellStyle name="一般 6 5 2 4 3 2" xfId="31364" xr:uid="{00000000-0005-0000-0000-0000AA540000}"/>
    <cellStyle name="一般 6 5 2 4 4" xfId="20994" xr:uid="{00000000-0005-0000-0000-0000AB540000}"/>
    <cellStyle name="一般 6 5 2 4 5" xfId="36555" xr:uid="{00000000-0005-0000-0000-0000AC540000}"/>
    <cellStyle name="一般 6 5 2 5" xfId="4531" xr:uid="{00000000-0005-0000-0000-0000AD540000}"/>
    <cellStyle name="一般 6 5 2 5 2" xfId="10621" xr:uid="{00000000-0005-0000-0000-0000AE540000}"/>
    <cellStyle name="一般 6 5 2 5 2 2" xfId="27239" xr:uid="{00000000-0005-0000-0000-0000AF540000}"/>
    <cellStyle name="一般 6 5 2 5 3" xfId="15806" xr:uid="{00000000-0005-0000-0000-0000B0540000}"/>
    <cellStyle name="一般 6 5 2 5 3 2" xfId="32424" xr:uid="{00000000-0005-0000-0000-0000B1540000}"/>
    <cellStyle name="一般 6 5 2 5 4" xfId="22054" xr:uid="{00000000-0005-0000-0000-0000B2540000}"/>
    <cellStyle name="一般 6 5 2 5 5" xfId="37615" xr:uid="{00000000-0005-0000-0000-0000B3540000}"/>
    <cellStyle name="一般 6 5 2 6" xfId="6381" xr:uid="{00000000-0005-0000-0000-0000B4540000}"/>
    <cellStyle name="一般 6 5 2 6 2" xfId="22999" xr:uid="{00000000-0005-0000-0000-0000B5540000}"/>
    <cellStyle name="一般 6 5 2 7" xfId="11566" xr:uid="{00000000-0005-0000-0000-0000B6540000}"/>
    <cellStyle name="一般 6 5 2 7 2" xfId="28184" xr:uid="{00000000-0005-0000-0000-0000B7540000}"/>
    <cellStyle name="一般 6 5 2 8" xfId="17814" xr:uid="{00000000-0005-0000-0000-0000B8540000}"/>
    <cellStyle name="一般 6 5 2 9" xfId="16872" xr:uid="{00000000-0005-0000-0000-0000B9540000}"/>
    <cellStyle name="一般 6 5 3" xfId="415" xr:uid="{00000000-0005-0000-0000-0000BA540000}"/>
    <cellStyle name="一般 6 5 3 10" xfId="33499" xr:uid="{00000000-0005-0000-0000-0000BB540000}"/>
    <cellStyle name="一般 6 5 3 2" xfId="1475" xr:uid="{00000000-0005-0000-0000-0000BC540000}"/>
    <cellStyle name="一般 6 5 3 2 2" xfId="7565" xr:uid="{00000000-0005-0000-0000-0000BD540000}"/>
    <cellStyle name="一般 6 5 3 2 2 2" xfId="24183" xr:uid="{00000000-0005-0000-0000-0000BE540000}"/>
    <cellStyle name="一般 6 5 3 2 3" xfId="12750" xr:uid="{00000000-0005-0000-0000-0000BF540000}"/>
    <cellStyle name="一般 6 5 3 2 3 2" xfId="29368" xr:uid="{00000000-0005-0000-0000-0000C0540000}"/>
    <cellStyle name="一般 6 5 3 2 4" xfId="18998" xr:uid="{00000000-0005-0000-0000-0000C1540000}"/>
    <cellStyle name="一般 6 5 3 2 5" xfId="34559" xr:uid="{00000000-0005-0000-0000-0000C2540000}"/>
    <cellStyle name="一般 6 5 3 3" xfId="2535" xr:uid="{00000000-0005-0000-0000-0000C3540000}"/>
    <cellStyle name="一般 6 5 3 3 2" xfId="8625" xr:uid="{00000000-0005-0000-0000-0000C4540000}"/>
    <cellStyle name="一般 6 5 3 3 2 2" xfId="25243" xr:uid="{00000000-0005-0000-0000-0000C5540000}"/>
    <cellStyle name="一般 6 5 3 3 3" xfId="13810" xr:uid="{00000000-0005-0000-0000-0000C6540000}"/>
    <cellStyle name="一般 6 5 3 3 3 2" xfId="30428" xr:uid="{00000000-0005-0000-0000-0000C7540000}"/>
    <cellStyle name="一般 6 5 3 3 4" xfId="20058" xr:uid="{00000000-0005-0000-0000-0000C8540000}"/>
    <cellStyle name="一般 6 5 3 3 5" xfId="35619" xr:uid="{00000000-0005-0000-0000-0000C9540000}"/>
    <cellStyle name="一般 6 5 3 4" xfId="3595" xr:uid="{00000000-0005-0000-0000-0000CA540000}"/>
    <cellStyle name="一般 6 5 3 4 2" xfId="9685" xr:uid="{00000000-0005-0000-0000-0000CB540000}"/>
    <cellStyle name="一般 6 5 3 4 2 2" xfId="26303" xr:uid="{00000000-0005-0000-0000-0000CC540000}"/>
    <cellStyle name="一般 6 5 3 4 3" xfId="14870" xr:uid="{00000000-0005-0000-0000-0000CD540000}"/>
    <cellStyle name="一般 6 5 3 4 3 2" xfId="31488" xr:uid="{00000000-0005-0000-0000-0000CE540000}"/>
    <cellStyle name="一般 6 5 3 4 4" xfId="21118" xr:uid="{00000000-0005-0000-0000-0000CF540000}"/>
    <cellStyle name="一般 6 5 3 4 5" xfId="36679" xr:uid="{00000000-0005-0000-0000-0000D0540000}"/>
    <cellStyle name="一般 6 5 3 5" xfId="4655" xr:uid="{00000000-0005-0000-0000-0000D1540000}"/>
    <cellStyle name="一般 6 5 3 5 2" xfId="10745" xr:uid="{00000000-0005-0000-0000-0000D2540000}"/>
    <cellStyle name="一般 6 5 3 5 2 2" xfId="27363" xr:uid="{00000000-0005-0000-0000-0000D3540000}"/>
    <cellStyle name="一般 6 5 3 5 3" xfId="15930" xr:uid="{00000000-0005-0000-0000-0000D4540000}"/>
    <cellStyle name="一般 6 5 3 5 3 2" xfId="32548" xr:uid="{00000000-0005-0000-0000-0000D5540000}"/>
    <cellStyle name="一般 6 5 3 5 4" xfId="22178" xr:uid="{00000000-0005-0000-0000-0000D6540000}"/>
    <cellStyle name="一般 6 5 3 5 5" xfId="37739" xr:uid="{00000000-0005-0000-0000-0000D7540000}"/>
    <cellStyle name="一般 6 5 3 6" xfId="6505" xr:uid="{00000000-0005-0000-0000-0000D8540000}"/>
    <cellStyle name="一般 6 5 3 6 2" xfId="23123" xr:uid="{00000000-0005-0000-0000-0000D9540000}"/>
    <cellStyle name="一般 6 5 3 7" xfId="11690" xr:uid="{00000000-0005-0000-0000-0000DA540000}"/>
    <cellStyle name="一般 6 5 3 7 2" xfId="28308" xr:uid="{00000000-0005-0000-0000-0000DB540000}"/>
    <cellStyle name="一般 6 5 3 8" xfId="17938" xr:uid="{00000000-0005-0000-0000-0000DC540000}"/>
    <cellStyle name="一般 6 5 3 9" xfId="16996" xr:uid="{00000000-0005-0000-0000-0000DD540000}"/>
    <cellStyle name="一般 6 5 4" xfId="533" xr:uid="{00000000-0005-0000-0000-0000DE540000}"/>
    <cellStyle name="一般 6 5 4 10" xfId="33617" xr:uid="{00000000-0005-0000-0000-0000DF540000}"/>
    <cellStyle name="一般 6 5 4 2" xfId="1593" xr:uid="{00000000-0005-0000-0000-0000E0540000}"/>
    <cellStyle name="一般 6 5 4 2 2" xfId="7683" xr:uid="{00000000-0005-0000-0000-0000E1540000}"/>
    <cellStyle name="一般 6 5 4 2 2 2" xfId="24301" xr:uid="{00000000-0005-0000-0000-0000E2540000}"/>
    <cellStyle name="一般 6 5 4 2 3" xfId="12868" xr:uid="{00000000-0005-0000-0000-0000E3540000}"/>
    <cellStyle name="一般 6 5 4 2 3 2" xfId="29486" xr:uid="{00000000-0005-0000-0000-0000E4540000}"/>
    <cellStyle name="一般 6 5 4 2 4" xfId="19116" xr:uid="{00000000-0005-0000-0000-0000E5540000}"/>
    <cellStyle name="一般 6 5 4 2 5" xfId="34677" xr:uid="{00000000-0005-0000-0000-0000E6540000}"/>
    <cellStyle name="一般 6 5 4 3" xfId="2653" xr:uid="{00000000-0005-0000-0000-0000E7540000}"/>
    <cellStyle name="一般 6 5 4 3 2" xfId="8743" xr:uid="{00000000-0005-0000-0000-0000E8540000}"/>
    <cellStyle name="一般 6 5 4 3 2 2" xfId="25361" xr:uid="{00000000-0005-0000-0000-0000E9540000}"/>
    <cellStyle name="一般 6 5 4 3 3" xfId="13928" xr:uid="{00000000-0005-0000-0000-0000EA540000}"/>
    <cellStyle name="一般 6 5 4 3 3 2" xfId="30546" xr:uid="{00000000-0005-0000-0000-0000EB540000}"/>
    <cellStyle name="一般 6 5 4 3 4" xfId="20176" xr:uid="{00000000-0005-0000-0000-0000EC540000}"/>
    <cellStyle name="一般 6 5 4 3 5" xfId="35737" xr:uid="{00000000-0005-0000-0000-0000ED540000}"/>
    <cellStyle name="一般 6 5 4 4" xfId="3713" xr:uid="{00000000-0005-0000-0000-0000EE540000}"/>
    <cellStyle name="一般 6 5 4 4 2" xfId="9803" xr:uid="{00000000-0005-0000-0000-0000EF540000}"/>
    <cellStyle name="一般 6 5 4 4 2 2" xfId="26421" xr:uid="{00000000-0005-0000-0000-0000F0540000}"/>
    <cellStyle name="一般 6 5 4 4 3" xfId="14988" xr:uid="{00000000-0005-0000-0000-0000F1540000}"/>
    <cellStyle name="一般 6 5 4 4 3 2" xfId="31606" xr:uid="{00000000-0005-0000-0000-0000F2540000}"/>
    <cellStyle name="一般 6 5 4 4 4" xfId="21236" xr:uid="{00000000-0005-0000-0000-0000F3540000}"/>
    <cellStyle name="一般 6 5 4 4 5" xfId="36797" xr:uid="{00000000-0005-0000-0000-0000F4540000}"/>
    <cellStyle name="一般 6 5 4 5" xfId="4773" xr:uid="{00000000-0005-0000-0000-0000F5540000}"/>
    <cellStyle name="一般 6 5 4 5 2" xfId="10863" xr:uid="{00000000-0005-0000-0000-0000F6540000}"/>
    <cellStyle name="一般 6 5 4 5 2 2" xfId="27481" xr:uid="{00000000-0005-0000-0000-0000F7540000}"/>
    <cellStyle name="一般 6 5 4 5 3" xfId="16048" xr:uid="{00000000-0005-0000-0000-0000F8540000}"/>
    <cellStyle name="一般 6 5 4 5 3 2" xfId="32666" xr:uid="{00000000-0005-0000-0000-0000F9540000}"/>
    <cellStyle name="一般 6 5 4 5 4" xfId="22296" xr:uid="{00000000-0005-0000-0000-0000FA540000}"/>
    <cellStyle name="一般 6 5 4 5 5" xfId="37857" xr:uid="{00000000-0005-0000-0000-0000FB540000}"/>
    <cellStyle name="一般 6 5 4 6" xfId="6623" xr:uid="{00000000-0005-0000-0000-0000FC540000}"/>
    <cellStyle name="一般 6 5 4 6 2" xfId="23241" xr:uid="{00000000-0005-0000-0000-0000FD540000}"/>
    <cellStyle name="一般 6 5 4 7" xfId="11808" xr:uid="{00000000-0005-0000-0000-0000FE540000}"/>
    <cellStyle name="一般 6 5 4 7 2" xfId="28426" xr:uid="{00000000-0005-0000-0000-0000FF540000}"/>
    <cellStyle name="一般 6 5 4 8" xfId="18056" xr:uid="{00000000-0005-0000-0000-000000550000}"/>
    <cellStyle name="一般 6 5 4 9" xfId="17114" xr:uid="{00000000-0005-0000-0000-000001550000}"/>
    <cellStyle name="一般 6 5 5" xfId="651" xr:uid="{00000000-0005-0000-0000-000002550000}"/>
    <cellStyle name="一般 6 5 5 10" xfId="33735" xr:uid="{00000000-0005-0000-0000-000003550000}"/>
    <cellStyle name="一般 6 5 5 2" xfId="1711" xr:uid="{00000000-0005-0000-0000-000004550000}"/>
    <cellStyle name="一般 6 5 5 2 2" xfId="7801" xr:uid="{00000000-0005-0000-0000-000005550000}"/>
    <cellStyle name="一般 6 5 5 2 2 2" xfId="24419" xr:uid="{00000000-0005-0000-0000-000006550000}"/>
    <cellStyle name="一般 6 5 5 2 3" xfId="12986" xr:uid="{00000000-0005-0000-0000-000007550000}"/>
    <cellStyle name="一般 6 5 5 2 3 2" xfId="29604" xr:uid="{00000000-0005-0000-0000-000008550000}"/>
    <cellStyle name="一般 6 5 5 2 4" xfId="19234" xr:uid="{00000000-0005-0000-0000-000009550000}"/>
    <cellStyle name="一般 6 5 5 2 5" xfId="34795" xr:uid="{00000000-0005-0000-0000-00000A550000}"/>
    <cellStyle name="一般 6 5 5 3" xfId="2771" xr:uid="{00000000-0005-0000-0000-00000B550000}"/>
    <cellStyle name="一般 6 5 5 3 2" xfId="8861" xr:uid="{00000000-0005-0000-0000-00000C550000}"/>
    <cellStyle name="一般 6 5 5 3 2 2" xfId="25479" xr:uid="{00000000-0005-0000-0000-00000D550000}"/>
    <cellStyle name="一般 6 5 5 3 3" xfId="14046" xr:uid="{00000000-0005-0000-0000-00000E550000}"/>
    <cellStyle name="一般 6 5 5 3 3 2" xfId="30664" xr:uid="{00000000-0005-0000-0000-00000F550000}"/>
    <cellStyle name="一般 6 5 5 3 4" xfId="20294" xr:uid="{00000000-0005-0000-0000-000010550000}"/>
    <cellStyle name="一般 6 5 5 3 5" xfId="35855" xr:uid="{00000000-0005-0000-0000-000011550000}"/>
    <cellStyle name="一般 6 5 5 4" xfId="3831" xr:uid="{00000000-0005-0000-0000-000012550000}"/>
    <cellStyle name="一般 6 5 5 4 2" xfId="9921" xr:uid="{00000000-0005-0000-0000-000013550000}"/>
    <cellStyle name="一般 6 5 5 4 2 2" xfId="26539" xr:uid="{00000000-0005-0000-0000-000014550000}"/>
    <cellStyle name="一般 6 5 5 4 3" xfId="15106" xr:uid="{00000000-0005-0000-0000-000015550000}"/>
    <cellStyle name="一般 6 5 5 4 3 2" xfId="31724" xr:uid="{00000000-0005-0000-0000-000016550000}"/>
    <cellStyle name="一般 6 5 5 4 4" xfId="21354" xr:uid="{00000000-0005-0000-0000-000017550000}"/>
    <cellStyle name="一般 6 5 5 4 5" xfId="36915" xr:uid="{00000000-0005-0000-0000-000018550000}"/>
    <cellStyle name="一般 6 5 5 5" xfId="4891" xr:uid="{00000000-0005-0000-0000-000019550000}"/>
    <cellStyle name="一般 6 5 5 5 2" xfId="10981" xr:uid="{00000000-0005-0000-0000-00001A550000}"/>
    <cellStyle name="一般 6 5 5 5 2 2" xfId="27599" xr:uid="{00000000-0005-0000-0000-00001B550000}"/>
    <cellStyle name="一般 6 5 5 5 3" xfId="16166" xr:uid="{00000000-0005-0000-0000-00001C550000}"/>
    <cellStyle name="一般 6 5 5 5 3 2" xfId="32784" xr:uid="{00000000-0005-0000-0000-00001D550000}"/>
    <cellStyle name="一般 6 5 5 5 4" xfId="22414" xr:uid="{00000000-0005-0000-0000-00001E550000}"/>
    <cellStyle name="一般 6 5 5 5 5" xfId="37975" xr:uid="{00000000-0005-0000-0000-00001F550000}"/>
    <cellStyle name="一般 6 5 5 6" xfId="6741" xr:uid="{00000000-0005-0000-0000-000020550000}"/>
    <cellStyle name="一般 6 5 5 6 2" xfId="23359" xr:uid="{00000000-0005-0000-0000-000021550000}"/>
    <cellStyle name="一般 6 5 5 7" xfId="11926" xr:uid="{00000000-0005-0000-0000-000022550000}"/>
    <cellStyle name="一般 6 5 5 7 2" xfId="28544" xr:uid="{00000000-0005-0000-0000-000023550000}"/>
    <cellStyle name="一般 6 5 5 8" xfId="18174" xr:uid="{00000000-0005-0000-0000-000024550000}"/>
    <cellStyle name="一般 6 5 5 9" xfId="17232" xr:uid="{00000000-0005-0000-0000-000025550000}"/>
    <cellStyle name="一般 6 5 6" xfId="769" xr:uid="{00000000-0005-0000-0000-000026550000}"/>
    <cellStyle name="一般 6 5 6 10" xfId="33853" xr:uid="{00000000-0005-0000-0000-000027550000}"/>
    <cellStyle name="一般 6 5 6 2" xfId="1829" xr:uid="{00000000-0005-0000-0000-000028550000}"/>
    <cellStyle name="一般 6 5 6 2 2" xfId="7919" xr:uid="{00000000-0005-0000-0000-000029550000}"/>
    <cellStyle name="一般 6 5 6 2 2 2" xfId="24537" xr:uid="{00000000-0005-0000-0000-00002A550000}"/>
    <cellStyle name="一般 6 5 6 2 3" xfId="13104" xr:uid="{00000000-0005-0000-0000-00002B550000}"/>
    <cellStyle name="一般 6 5 6 2 3 2" xfId="29722" xr:uid="{00000000-0005-0000-0000-00002C550000}"/>
    <cellStyle name="一般 6 5 6 2 4" xfId="19352" xr:uid="{00000000-0005-0000-0000-00002D550000}"/>
    <cellStyle name="一般 6 5 6 2 5" xfId="34913" xr:uid="{00000000-0005-0000-0000-00002E550000}"/>
    <cellStyle name="一般 6 5 6 3" xfId="2889" xr:uid="{00000000-0005-0000-0000-00002F550000}"/>
    <cellStyle name="一般 6 5 6 3 2" xfId="8979" xr:uid="{00000000-0005-0000-0000-000030550000}"/>
    <cellStyle name="一般 6 5 6 3 2 2" xfId="25597" xr:uid="{00000000-0005-0000-0000-000031550000}"/>
    <cellStyle name="一般 6 5 6 3 3" xfId="14164" xr:uid="{00000000-0005-0000-0000-000032550000}"/>
    <cellStyle name="一般 6 5 6 3 3 2" xfId="30782" xr:uid="{00000000-0005-0000-0000-000033550000}"/>
    <cellStyle name="一般 6 5 6 3 4" xfId="20412" xr:uid="{00000000-0005-0000-0000-000034550000}"/>
    <cellStyle name="一般 6 5 6 3 5" xfId="35973" xr:uid="{00000000-0005-0000-0000-000035550000}"/>
    <cellStyle name="一般 6 5 6 4" xfId="3949" xr:uid="{00000000-0005-0000-0000-000036550000}"/>
    <cellStyle name="一般 6 5 6 4 2" xfId="10039" xr:uid="{00000000-0005-0000-0000-000037550000}"/>
    <cellStyle name="一般 6 5 6 4 2 2" xfId="26657" xr:uid="{00000000-0005-0000-0000-000038550000}"/>
    <cellStyle name="一般 6 5 6 4 3" xfId="15224" xr:uid="{00000000-0005-0000-0000-000039550000}"/>
    <cellStyle name="一般 6 5 6 4 3 2" xfId="31842" xr:uid="{00000000-0005-0000-0000-00003A550000}"/>
    <cellStyle name="一般 6 5 6 4 4" xfId="21472" xr:uid="{00000000-0005-0000-0000-00003B550000}"/>
    <cellStyle name="一般 6 5 6 4 5" xfId="37033" xr:uid="{00000000-0005-0000-0000-00003C550000}"/>
    <cellStyle name="一般 6 5 6 5" xfId="5009" xr:uid="{00000000-0005-0000-0000-00003D550000}"/>
    <cellStyle name="一般 6 5 6 5 2" xfId="11099" xr:uid="{00000000-0005-0000-0000-00003E550000}"/>
    <cellStyle name="一般 6 5 6 5 2 2" xfId="27717" xr:uid="{00000000-0005-0000-0000-00003F550000}"/>
    <cellStyle name="一般 6 5 6 5 3" xfId="16284" xr:uid="{00000000-0005-0000-0000-000040550000}"/>
    <cellStyle name="一般 6 5 6 5 3 2" xfId="32902" xr:uid="{00000000-0005-0000-0000-000041550000}"/>
    <cellStyle name="一般 6 5 6 5 4" xfId="22532" xr:uid="{00000000-0005-0000-0000-000042550000}"/>
    <cellStyle name="一般 6 5 6 5 5" xfId="38093" xr:uid="{00000000-0005-0000-0000-000043550000}"/>
    <cellStyle name="一般 6 5 6 6" xfId="6859" xr:uid="{00000000-0005-0000-0000-000044550000}"/>
    <cellStyle name="一般 6 5 6 6 2" xfId="23477" xr:uid="{00000000-0005-0000-0000-000045550000}"/>
    <cellStyle name="一般 6 5 6 7" xfId="12044" xr:uid="{00000000-0005-0000-0000-000046550000}"/>
    <cellStyle name="一般 6 5 6 7 2" xfId="28662" xr:uid="{00000000-0005-0000-0000-000047550000}"/>
    <cellStyle name="一般 6 5 6 8" xfId="18292" xr:uid="{00000000-0005-0000-0000-000048550000}"/>
    <cellStyle name="一般 6 5 6 9" xfId="17350" xr:uid="{00000000-0005-0000-0000-000049550000}"/>
    <cellStyle name="一般 6 5 7" xfId="887" xr:uid="{00000000-0005-0000-0000-00004A550000}"/>
    <cellStyle name="一般 6 5 7 10" xfId="33971" xr:uid="{00000000-0005-0000-0000-00004B550000}"/>
    <cellStyle name="一般 6 5 7 2" xfId="1947" xr:uid="{00000000-0005-0000-0000-00004C550000}"/>
    <cellStyle name="一般 6 5 7 2 2" xfId="8037" xr:uid="{00000000-0005-0000-0000-00004D550000}"/>
    <cellStyle name="一般 6 5 7 2 2 2" xfId="24655" xr:uid="{00000000-0005-0000-0000-00004E550000}"/>
    <cellStyle name="一般 6 5 7 2 3" xfId="13222" xr:uid="{00000000-0005-0000-0000-00004F550000}"/>
    <cellStyle name="一般 6 5 7 2 3 2" xfId="29840" xr:uid="{00000000-0005-0000-0000-000050550000}"/>
    <cellStyle name="一般 6 5 7 2 4" xfId="19470" xr:uid="{00000000-0005-0000-0000-000051550000}"/>
    <cellStyle name="一般 6 5 7 2 5" xfId="35031" xr:uid="{00000000-0005-0000-0000-000052550000}"/>
    <cellStyle name="一般 6 5 7 3" xfId="3007" xr:uid="{00000000-0005-0000-0000-000053550000}"/>
    <cellStyle name="一般 6 5 7 3 2" xfId="9097" xr:uid="{00000000-0005-0000-0000-000054550000}"/>
    <cellStyle name="一般 6 5 7 3 2 2" xfId="25715" xr:uid="{00000000-0005-0000-0000-000055550000}"/>
    <cellStyle name="一般 6 5 7 3 3" xfId="14282" xr:uid="{00000000-0005-0000-0000-000056550000}"/>
    <cellStyle name="一般 6 5 7 3 3 2" xfId="30900" xr:uid="{00000000-0005-0000-0000-000057550000}"/>
    <cellStyle name="一般 6 5 7 3 4" xfId="20530" xr:uid="{00000000-0005-0000-0000-000058550000}"/>
    <cellStyle name="一般 6 5 7 3 5" xfId="36091" xr:uid="{00000000-0005-0000-0000-000059550000}"/>
    <cellStyle name="一般 6 5 7 4" xfId="4067" xr:uid="{00000000-0005-0000-0000-00005A550000}"/>
    <cellStyle name="一般 6 5 7 4 2" xfId="10157" xr:uid="{00000000-0005-0000-0000-00005B550000}"/>
    <cellStyle name="一般 6 5 7 4 2 2" xfId="26775" xr:uid="{00000000-0005-0000-0000-00005C550000}"/>
    <cellStyle name="一般 6 5 7 4 3" xfId="15342" xr:uid="{00000000-0005-0000-0000-00005D550000}"/>
    <cellStyle name="一般 6 5 7 4 3 2" xfId="31960" xr:uid="{00000000-0005-0000-0000-00005E550000}"/>
    <cellStyle name="一般 6 5 7 4 4" xfId="21590" xr:uid="{00000000-0005-0000-0000-00005F550000}"/>
    <cellStyle name="一般 6 5 7 4 5" xfId="37151" xr:uid="{00000000-0005-0000-0000-000060550000}"/>
    <cellStyle name="一般 6 5 7 5" xfId="5127" xr:uid="{00000000-0005-0000-0000-000061550000}"/>
    <cellStyle name="一般 6 5 7 5 2" xfId="11217" xr:uid="{00000000-0005-0000-0000-000062550000}"/>
    <cellStyle name="一般 6 5 7 5 2 2" xfId="27835" xr:uid="{00000000-0005-0000-0000-000063550000}"/>
    <cellStyle name="一般 6 5 7 5 3" xfId="16402" xr:uid="{00000000-0005-0000-0000-000064550000}"/>
    <cellStyle name="一般 6 5 7 5 3 2" xfId="33020" xr:uid="{00000000-0005-0000-0000-000065550000}"/>
    <cellStyle name="一般 6 5 7 5 4" xfId="22650" xr:uid="{00000000-0005-0000-0000-000066550000}"/>
    <cellStyle name="一般 6 5 7 5 5" xfId="38211" xr:uid="{00000000-0005-0000-0000-000067550000}"/>
    <cellStyle name="一般 6 5 7 6" xfId="6977" xr:uid="{00000000-0005-0000-0000-000068550000}"/>
    <cellStyle name="一般 6 5 7 6 2" xfId="23595" xr:uid="{00000000-0005-0000-0000-000069550000}"/>
    <cellStyle name="一般 6 5 7 7" xfId="12162" xr:uid="{00000000-0005-0000-0000-00006A550000}"/>
    <cellStyle name="一般 6 5 7 7 2" xfId="28780" xr:uid="{00000000-0005-0000-0000-00006B550000}"/>
    <cellStyle name="一般 6 5 7 8" xfId="18410" xr:uid="{00000000-0005-0000-0000-00006C550000}"/>
    <cellStyle name="一般 6 5 7 9" xfId="17468" xr:uid="{00000000-0005-0000-0000-00006D550000}"/>
    <cellStyle name="一般 6 5 8" xfId="1230" xr:uid="{00000000-0005-0000-0000-00006E550000}"/>
    <cellStyle name="一般 6 5 8 2" xfId="2290" xr:uid="{00000000-0005-0000-0000-00006F550000}"/>
    <cellStyle name="一般 6 5 8 2 2" xfId="8380" xr:uid="{00000000-0005-0000-0000-000070550000}"/>
    <cellStyle name="一般 6 5 8 2 2 2" xfId="24998" xr:uid="{00000000-0005-0000-0000-000071550000}"/>
    <cellStyle name="一般 6 5 8 2 3" xfId="13565" xr:uid="{00000000-0005-0000-0000-000072550000}"/>
    <cellStyle name="一般 6 5 8 2 3 2" xfId="30183" xr:uid="{00000000-0005-0000-0000-000073550000}"/>
    <cellStyle name="一般 6 5 8 2 4" xfId="19813" xr:uid="{00000000-0005-0000-0000-000074550000}"/>
    <cellStyle name="一般 6 5 8 2 5" xfId="35374" xr:uid="{00000000-0005-0000-0000-000075550000}"/>
    <cellStyle name="一般 6 5 8 3" xfId="3350" xr:uid="{00000000-0005-0000-0000-000076550000}"/>
    <cellStyle name="一般 6 5 8 3 2" xfId="9440" xr:uid="{00000000-0005-0000-0000-000077550000}"/>
    <cellStyle name="一般 6 5 8 3 2 2" xfId="26058" xr:uid="{00000000-0005-0000-0000-000078550000}"/>
    <cellStyle name="一般 6 5 8 3 3" xfId="14625" xr:uid="{00000000-0005-0000-0000-000079550000}"/>
    <cellStyle name="一般 6 5 8 3 3 2" xfId="31243" xr:uid="{00000000-0005-0000-0000-00007A550000}"/>
    <cellStyle name="一般 6 5 8 3 4" xfId="20873" xr:uid="{00000000-0005-0000-0000-00007B550000}"/>
    <cellStyle name="一般 6 5 8 3 5" xfId="36434" xr:uid="{00000000-0005-0000-0000-00007C550000}"/>
    <cellStyle name="一般 6 5 8 4" xfId="4410" xr:uid="{00000000-0005-0000-0000-00007D550000}"/>
    <cellStyle name="一般 6 5 8 4 2" xfId="10500" xr:uid="{00000000-0005-0000-0000-00007E550000}"/>
    <cellStyle name="一般 6 5 8 4 2 2" xfId="27118" xr:uid="{00000000-0005-0000-0000-00007F550000}"/>
    <cellStyle name="一般 6 5 8 4 3" xfId="15685" xr:uid="{00000000-0005-0000-0000-000080550000}"/>
    <cellStyle name="一般 6 5 8 4 3 2" xfId="32303" xr:uid="{00000000-0005-0000-0000-000081550000}"/>
    <cellStyle name="一般 6 5 8 4 4" xfId="21933" xr:uid="{00000000-0005-0000-0000-000082550000}"/>
    <cellStyle name="一般 6 5 8 4 5" xfId="37494" xr:uid="{00000000-0005-0000-0000-000083550000}"/>
    <cellStyle name="一般 6 5 8 5" xfId="7320" xr:uid="{00000000-0005-0000-0000-000084550000}"/>
    <cellStyle name="一般 6 5 8 5 2" xfId="23938" xr:uid="{00000000-0005-0000-0000-000085550000}"/>
    <cellStyle name="一般 6 5 8 6" xfId="12505" xr:uid="{00000000-0005-0000-0000-000086550000}"/>
    <cellStyle name="一般 6 5 8 6 2" xfId="29123" xr:uid="{00000000-0005-0000-0000-000087550000}"/>
    <cellStyle name="一般 6 5 8 7" xfId="18753" xr:uid="{00000000-0005-0000-0000-000088550000}"/>
    <cellStyle name="一般 6 5 8 8" xfId="16751" xr:uid="{00000000-0005-0000-0000-000089550000}"/>
    <cellStyle name="一般 6 5 8 9" xfId="34314" xr:uid="{00000000-0005-0000-0000-00008A550000}"/>
    <cellStyle name="一般 6 5 9" xfId="1005" xr:uid="{00000000-0005-0000-0000-00008B550000}"/>
    <cellStyle name="一般 6 5 9 2" xfId="7095" xr:uid="{00000000-0005-0000-0000-00008C550000}"/>
    <cellStyle name="一般 6 5 9 2 2" xfId="23713" xr:uid="{00000000-0005-0000-0000-00008D550000}"/>
    <cellStyle name="一般 6 5 9 3" xfId="12280" xr:uid="{00000000-0005-0000-0000-00008E550000}"/>
    <cellStyle name="一般 6 5 9 3 2" xfId="28898" xr:uid="{00000000-0005-0000-0000-00008F550000}"/>
    <cellStyle name="一般 6 5 9 4" xfId="18528" xr:uid="{00000000-0005-0000-0000-000090550000}"/>
    <cellStyle name="一般 6 5 9 5" xfId="34089" xr:uid="{00000000-0005-0000-0000-000091550000}"/>
    <cellStyle name="一般 6 6" xfId="148" xr:uid="{00000000-0005-0000-0000-000092550000}"/>
    <cellStyle name="一般 6 6 10" xfId="33232" xr:uid="{00000000-0005-0000-0000-000093550000}"/>
    <cellStyle name="一般 6 6 2" xfId="1208" xr:uid="{00000000-0005-0000-0000-000094550000}"/>
    <cellStyle name="一般 6 6 2 2" xfId="7298" xr:uid="{00000000-0005-0000-0000-000095550000}"/>
    <cellStyle name="一般 6 6 2 2 2" xfId="23916" xr:uid="{00000000-0005-0000-0000-000096550000}"/>
    <cellStyle name="一般 6 6 2 3" xfId="12483" xr:uid="{00000000-0005-0000-0000-000097550000}"/>
    <cellStyle name="一般 6 6 2 3 2" xfId="29101" xr:uid="{00000000-0005-0000-0000-000098550000}"/>
    <cellStyle name="一般 6 6 2 4" xfId="18731" xr:uid="{00000000-0005-0000-0000-000099550000}"/>
    <cellStyle name="一般 6 6 2 5" xfId="34292" xr:uid="{00000000-0005-0000-0000-00009A550000}"/>
    <cellStyle name="一般 6 6 3" xfId="2268" xr:uid="{00000000-0005-0000-0000-00009B550000}"/>
    <cellStyle name="一般 6 6 3 2" xfId="8358" xr:uid="{00000000-0005-0000-0000-00009C550000}"/>
    <cellStyle name="一般 6 6 3 2 2" xfId="24976" xr:uid="{00000000-0005-0000-0000-00009D550000}"/>
    <cellStyle name="一般 6 6 3 3" xfId="13543" xr:uid="{00000000-0005-0000-0000-00009E550000}"/>
    <cellStyle name="一般 6 6 3 3 2" xfId="30161" xr:uid="{00000000-0005-0000-0000-00009F550000}"/>
    <cellStyle name="一般 6 6 3 4" xfId="19791" xr:uid="{00000000-0005-0000-0000-0000A0550000}"/>
    <cellStyle name="一般 6 6 3 5" xfId="35352" xr:uid="{00000000-0005-0000-0000-0000A1550000}"/>
    <cellStyle name="一般 6 6 4" xfId="3328" xr:uid="{00000000-0005-0000-0000-0000A2550000}"/>
    <cellStyle name="一般 6 6 4 2" xfId="9418" xr:uid="{00000000-0005-0000-0000-0000A3550000}"/>
    <cellStyle name="一般 6 6 4 2 2" xfId="26036" xr:uid="{00000000-0005-0000-0000-0000A4550000}"/>
    <cellStyle name="一般 6 6 4 3" xfId="14603" xr:uid="{00000000-0005-0000-0000-0000A5550000}"/>
    <cellStyle name="一般 6 6 4 3 2" xfId="31221" xr:uid="{00000000-0005-0000-0000-0000A6550000}"/>
    <cellStyle name="一般 6 6 4 4" xfId="20851" xr:uid="{00000000-0005-0000-0000-0000A7550000}"/>
    <cellStyle name="一般 6 6 4 5" xfId="36412" xr:uid="{00000000-0005-0000-0000-0000A8550000}"/>
    <cellStyle name="一般 6 6 5" xfId="4388" xr:uid="{00000000-0005-0000-0000-0000A9550000}"/>
    <cellStyle name="一般 6 6 5 2" xfId="10478" xr:uid="{00000000-0005-0000-0000-0000AA550000}"/>
    <cellStyle name="一般 6 6 5 2 2" xfId="27096" xr:uid="{00000000-0005-0000-0000-0000AB550000}"/>
    <cellStyle name="一般 6 6 5 3" xfId="15663" xr:uid="{00000000-0005-0000-0000-0000AC550000}"/>
    <cellStyle name="一般 6 6 5 3 2" xfId="32281" xr:uid="{00000000-0005-0000-0000-0000AD550000}"/>
    <cellStyle name="一般 6 6 5 4" xfId="21911" xr:uid="{00000000-0005-0000-0000-0000AE550000}"/>
    <cellStyle name="一般 6 6 5 5" xfId="37472" xr:uid="{00000000-0005-0000-0000-0000AF550000}"/>
    <cellStyle name="一般 6 6 6" xfId="6238" xr:uid="{00000000-0005-0000-0000-0000B0550000}"/>
    <cellStyle name="一般 6 6 6 2" xfId="22856" xr:uid="{00000000-0005-0000-0000-0000B1550000}"/>
    <cellStyle name="一般 6 6 7" xfId="11423" xr:uid="{00000000-0005-0000-0000-0000B2550000}"/>
    <cellStyle name="一般 6 6 7 2" xfId="28041" xr:uid="{00000000-0005-0000-0000-0000B3550000}"/>
    <cellStyle name="一般 6 6 8" xfId="17659" xr:uid="{00000000-0005-0000-0000-0000B4550000}"/>
    <cellStyle name="一般 6 6 9" xfId="16729" xr:uid="{00000000-0005-0000-0000-0000B5550000}"/>
    <cellStyle name="一般 6 7" xfId="270" xr:uid="{00000000-0005-0000-0000-0000B6550000}"/>
    <cellStyle name="一般 6 7 10" xfId="33353" xr:uid="{00000000-0005-0000-0000-0000B7550000}"/>
    <cellStyle name="一般 6 7 2" xfId="1329" xr:uid="{00000000-0005-0000-0000-0000B8550000}"/>
    <cellStyle name="一般 6 7 2 2" xfId="7419" xr:uid="{00000000-0005-0000-0000-0000B9550000}"/>
    <cellStyle name="一般 6 7 2 2 2" xfId="24037" xr:uid="{00000000-0005-0000-0000-0000BA550000}"/>
    <cellStyle name="一般 6 7 2 3" xfId="12604" xr:uid="{00000000-0005-0000-0000-0000BB550000}"/>
    <cellStyle name="一般 6 7 2 3 2" xfId="29222" xr:uid="{00000000-0005-0000-0000-0000BC550000}"/>
    <cellStyle name="一般 6 7 2 4" xfId="18852" xr:uid="{00000000-0005-0000-0000-0000BD550000}"/>
    <cellStyle name="一般 6 7 2 5" xfId="34413" xr:uid="{00000000-0005-0000-0000-0000BE550000}"/>
    <cellStyle name="一般 6 7 3" xfId="2389" xr:uid="{00000000-0005-0000-0000-0000BF550000}"/>
    <cellStyle name="一般 6 7 3 2" xfId="8479" xr:uid="{00000000-0005-0000-0000-0000C0550000}"/>
    <cellStyle name="一般 6 7 3 2 2" xfId="25097" xr:uid="{00000000-0005-0000-0000-0000C1550000}"/>
    <cellStyle name="一般 6 7 3 3" xfId="13664" xr:uid="{00000000-0005-0000-0000-0000C2550000}"/>
    <cellStyle name="一般 6 7 3 3 2" xfId="30282" xr:uid="{00000000-0005-0000-0000-0000C3550000}"/>
    <cellStyle name="一般 6 7 3 4" xfId="19912" xr:uid="{00000000-0005-0000-0000-0000C4550000}"/>
    <cellStyle name="一般 6 7 3 5" xfId="35473" xr:uid="{00000000-0005-0000-0000-0000C5550000}"/>
    <cellStyle name="一般 6 7 4" xfId="3449" xr:uid="{00000000-0005-0000-0000-0000C6550000}"/>
    <cellStyle name="一般 6 7 4 2" xfId="9539" xr:uid="{00000000-0005-0000-0000-0000C7550000}"/>
    <cellStyle name="一般 6 7 4 2 2" xfId="26157" xr:uid="{00000000-0005-0000-0000-0000C8550000}"/>
    <cellStyle name="一般 6 7 4 3" xfId="14724" xr:uid="{00000000-0005-0000-0000-0000C9550000}"/>
    <cellStyle name="一般 6 7 4 3 2" xfId="31342" xr:uid="{00000000-0005-0000-0000-0000CA550000}"/>
    <cellStyle name="一般 6 7 4 4" xfId="20972" xr:uid="{00000000-0005-0000-0000-0000CB550000}"/>
    <cellStyle name="一般 6 7 4 5" xfId="36533" xr:uid="{00000000-0005-0000-0000-0000CC550000}"/>
    <cellStyle name="一般 6 7 5" xfId="4509" xr:uid="{00000000-0005-0000-0000-0000CD550000}"/>
    <cellStyle name="一般 6 7 5 2" xfId="10599" xr:uid="{00000000-0005-0000-0000-0000CE550000}"/>
    <cellStyle name="一般 6 7 5 2 2" xfId="27217" xr:uid="{00000000-0005-0000-0000-0000CF550000}"/>
    <cellStyle name="一般 6 7 5 3" xfId="15784" xr:uid="{00000000-0005-0000-0000-0000D0550000}"/>
    <cellStyle name="一般 6 7 5 3 2" xfId="32402" xr:uid="{00000000-0005-0000-0000-0000D1550000}"/>
    <cellStyle name="一般 6 7 5 4" xfId="22032" xr:uid="{00000000-0005-0000-0000-0000D2550000}"/>
    <cellStyle name="一般 6 7 5 5" xfId="37593" xr:uid="{00000000-0005-0000-0000-0000D3550000}"/>
    <cellStyle name="一般 6 7 6" xfId="6359" xr:uid="{00000000-0005-0000-0000-0000D4550000}"/>
    <cellStyle name="一般 6 7 6 2" xfId="22977" xr:uid="{00000000-0005-0000-0000-0000D5550000}"/>
    <cellStyle name="一般 6 7 7" xfId="11544" xr:uid="{00000000-0005-0000-0000-0000D6550000}"/>
    <cellStyle name="一般 6 7 7 2" xfId="28162" xr:uid="{00000000-0005-0000-0000-0000D7550000}"/>
    <cellStyle name="一般 6 7 8" xfId="17792" xr:uid="{00000000-0005-0000-0000-0000D8550000}"/>
    <cellStyle name="一般 6 7 9" xfId="16850" xr:uid="{00000000-0005-0000-0000-0000D9550000}"/>
    <cellStyle name="一般 6 8" xfId="393" xr:uid="{00000000-0005-0000-0000-0000DA550000}"/>
    <cellStyle name="一般 6 8 10" xfId="33477" xr:uid="{00000000-0005-0000-0000-0000DB550000}"/>
    <cellStyle name="一般 6 8 2" xfId="1453" xr:uid="{00000000-0005-0000-0000-0000DC550000}"/>
    <cellStyle name="一般 6 8 2 2" xfId="7543" xr:uid="{00000000-0005-0000-0000-0000DD550000}"/>
    <cellStyle name="一般 6 8 2 2 2" xfId="24161" xr:uid="{00000000-0005-0000-0000-0000DE550000}"/>
    <cellStyle name="一般 6 8 2 3" xfId="12728" xr:uid="{00000000-0005-0000-0000-0000DF550000}"/>
    <cellStyle name="一般 6 8 2 3 2" xfId="29346" xr:uid="{00000000-0005-0000-0000-0000E0550000}"/>
    <cellStyle name="一般 6 8 2 4" xfId="18976" xr:uid="{00000000-0005-0000-0000-0000E1550000}"/>
    <cellStyle name="一般 6 8 2 5" xfId="34537" xr:uid="{00000000-0005-0000-0000-0000E2550000}"/>
    <cellStyle name="一般 6 8 3" xfId="2513" xr:uid="{00000000-0005-0000-0000-0000E3550000}"/>
    <cellStyle name="一般 6 8 3 2" xfId="8603" xr:uid="{00000000-0005-0000-0000-0000E4550000}"/>
    <cellStyle name="一般 6 8 3 2 2" xfId="25221" xr:uid="{00000000-0005-0000-0000-0000E5550000}"/>
    <cellStyle name="一般 6 8 3 3" xfId="13788" xr:uid="{00000000-0005-0000-0000-0000E6550000}"/>
    <cellStyle name="一般 6 8 3 3 2" xfId="30406" xr:uid="{00000000-0005-0000-0000-0000E7550000}"/>
    <cellStyle name="一般 6 8 3 4" xfId="20036" xr:uid="{00000000-0005-0000-0000-0000E8550000}"/>
    <cellStyle name="一般 6 8 3 5" xfId="35597" xr:uid="{00000000-0005-0000-0000-0000E9550000}"/>
    <cellStyle name="一般 6 8 4" xfId="3573" xr:uid="{00000000-0005-0000-0000-0000EA550000}"/>
    <cellStyle name="一般 6 8 4 2" xfId="9663" xr:uid="{00000000-0005-0000-0000-0000EB550000}"/>
    <cellStyle name="一般 6 8 4 2 2" xfId="26281" xr:uid="{00000000-0005-0000-0000-0000EC550000}"/>
    <cellStyle name="一般 6 8 4 3" xfId="14848" xr:uid="{00000000-0005-0000-0000-0000ED550000}"/>
    <cellStyle name="一般 6 8 4 3 2" xfId="31466" xr:uid="{00000000-0005-0000-0000-0000EE550000}"/>
    <cellStyle name="一般 6 8 4 4" xfId="21096" xr:uid="{00000000-0005-0000-0000-0000EF550000}"/>
    <cellStyle name="一般 6 8 4 5" xfId="36657" xr:uid="{00000000-0005-0000-0000-0000F0550000}"/>
    <cellStyle name="一般 6 8 5" xfId="4633" xr:uid="{00000000-0005-0000-0000-0000F1550000}"/>
    <cellStyle name="一般 6 8 5 2" xfId="10723" xr:uid="{00000000-0005-0000-0000-0000F2550000}"/>
    <cellStyle name="一般 6 8 5 2 2" xfId="27341" xr:uid="{00000000-0005-0000-0000-0000F3550000}"/>
    <cellStyle name="一般 6 8 5 3" xfId="15908" xr:uid="{00000000-0005-0000-0000-0000F4550000}"/>
    <cellStyle name="一般 6 8 5 3 2" xfId="32526" xr:uid="{00000000-0005-0000-0000-0000F5550000}"/>
    <cellStyle name="一般 6 8 5 4" xfId="22156" xr:uid="{00000000-0005-0000-0000-0000F6550000}"/>
    <cellStyle name="一般 6 8 5 5" xfId="37717" xr:uid="{00000000-0005-0000-0000-0000F7550000}"/>
    <cellStyle name="一般 6 8 6" xfId="6483" xr:uid="{00000000-0005-0000-0000-0000F8550000}"/>
    <cellStyle name="一般 6 8 6 2" xfId="23101" xr:uid="{00000000-0005-0000-0000-0000F9550000}"/>
    <cellStyle name="一般 6 8 7" xfId="11668" xr:uid="{00000000-0005-0000-0000-0000FA550000}"/>
    <cellStyle name="一般 6 8 7 2" xfId="28286" xr:uid="{00000000-0005-0000-0000-0000FB550000}"/>
    <cellStyle name="一般 6 8 8" xfId="17916" xr:uid="{00000000-0005-0000-0000-0000FC550000}"/>
    <cellStyle name="一般 6 8 9" xfId="16974" xr:uid="{00000000-0005-0000-0000-0000FD550000}"/>
    <cellStyle name="一般 6 9" xfId="511" xr:uid="{00000000-0005-0000-0000-0000FE550000}"/>
    <cellStyle name="一般 6 9 10" xfId="33595" xr:uid="{00000000-0005-0000-0000-0000FF550000}"/>
    <cellStyle name="一般 6 9 2" xfId="1571" xr:uid="{00000000-0005-0000-0000-000000560000}"/>
    <cellStyle name="一般 6 9 2 2" xfId="7661" xr:uid="{00000000-0005-0000-0000-000001560000}"/>
    <cellStyle name="一般 6 9 2 2 2" xfId="24279" xr:uid="{00000000-0005-0000-0000-000002560000}"/>
    <cellStyle name="一般 6 9 2 3" xfId="12846" xr:uid="{00000000-0005-0000-0000-000003560000}"/>
    <cellStyle name="一般 6 9 2 3 2" xfId="29464" xr:uid="{00000000-0005-0000-0000-000004560000}"/>
    <cellStyle name="一般 6 9 2 4" xfId="19094" xr:uid="{00000000-0005-0000-0000-000005560000}"/>
    <cellStyle name="一般 6 9 2 5" xfId="34655" xr:uid="{00000000-0005-0000-0000-000006560000}"/>
    <cellStyle name="一般 6 9 3" xfId="2631" xr:uid="{00000000-0005-0000-0000-000007560000}"/>
    <cellStyle name="一般 6 9 3 2" xfId="8721" xr:uid="{00000000-0005-0000-0000-000008560000}"/>
    <cellStyle name="一般 6 9 3 2 2" xfId="25339" xr:uid="{00000000-0005-0000-0000-000009560000}"/>
    <cellStyle name="一般 6 9 3 3" xfId="13906" xr:uid="{00000000-0005-0000-0000-00000A560000}"/>
    <cellStyle name="一般 6 9 3 3 2" xfId="30524" xr:uid="{00000000-0005-0000-0000-00000B560000}"/>
    <cellStyle name="一般 6 9 3 4" xfId="20154" xr:uid="{00000000-0005-0000-0000-00000C560000}"/>
    <cellStyle name="一般 6 9 3 5" xfId="35715" xr:uid="{00000000-0005-0000-0000-00000D560000}"/>
    <cellStyle name="一般 6 9 4" xfId="3691" xr:uid="{00000000-0005-0000-0000-00000E560000}"/>
    <cellStyle name="一般 6 9 4 2" xfId="9781" xr:uid="{00000000-0005-0000-0000-00000F560000}"/>
    <cellStyle name="一般 6 9 4 2 2" xfId="26399" xr:uid="{00000000-0005-0000-0000-000010560000}"/>
    <cellStyle name="一般 6 9 4 3" xfId="14966" xr:uid="{00000000-0005-0000-0000-000011560000}"/>
    <cellStyle name="一般 6 9 4 3 2" xfId="31584" xr:uid="{00000000-0005-0000-0000-000012560000}"/>
    <cellStyle name="一般 6 9 4 4" xfId="21214" xr:uid="{00000000-0005-0000-0000-000013560000}"/>
    <cellStyle name="一般 6 9 4 5" xfId="36775" xr:uid="{00000000-0005-0000-0000-000014560000}"/>
    <cellStyle name="一般 6 9 5" xfId="4751" xr:uid="{00000000-0005-0000-0000-000015560000}"/>
    <cellStyle name="一般 6 9 5 2" xfId="10841" xr:uid="{00000000-0005-0000-0000-000016560000}"/>
    <cellStyle name="一般 6 9 5 2 2" xfId="27459" xr:uid="{00000000-0005-0000-0000-000017560000}"/>
    <cellStyle name="一般 6 9 5 3" xfId="16026" xr:uid="{00000000-0005-0000-0000-000018560000}"/>
    <cellStyle name="一般 6 9 5 3 2" xfId="32644" xr:uid="{00000000-0005-0000-0000-000019560000}"/>
    <cellStyle name="一般 6 9 5 4" xfId="22274" xr:uid="{00000000-0005-0000-0000-00001A560000}"/>
    <cellStyle name="一般 6 9 5 5" xfId="37835" xr:uid="{00000000-0005-0000-0000-00001B560000}"/>
    <cellStyle name="一般 6 9 6" xfId="6601" xr:uid="{00000000-0005-0000-0000-00001C560000}"/>
    <cellStyle name="一般 6 9 6 2" xfId="23219" xr:uid="{00000000-0005-0000-0000-00001D560000}"/>
    <cellStyle name="一般 6 9 7" xfId="11786" xr:uid="{00000000-0005-0000-0000-00001E560000}"/>
    <cellStyle name="一般 6 9 7 2" xfId="28404" xr:uid="{00000000-0005-0000-0000-00001F560000}"/>
    <cellStyle name="一般 6 9 8" xfId="18034" xr:uid="{00000000-0005-0000-0000-000020560000}"/>
    <cellStyle name="一般 6 9 9" xfId="17092" xr:uid="{00000000-0005-0000-0000-000021560000}"/>
    <cellStyle name="一般 7" xfId="58" xr:uid="{00000000-0005-0000-0000-000022560000}"/>
    <cellStyle name="一般 7 10" xfId="635" xr:uid="{00000000-0005-0000-0000-000023560000}"/>
    <cellStyle name="一般 7 10 10" xfId="33719" xr:uid="{00000000-0005-0000-0000-000024560000}"/>
    <cellStyle name="一般 7 10 2" xfId="1695" xr:uid="{00000000-0005-0000-0000-000025560000}"/>
    <cellStyle name="一般 7 10 2 2" xfId="7785" xr:uid="{00000000-0005-0000-0000-000026560000}"/>
    <cellStyle name="一般 7 10 2 2 2" xfId="24403" xr:uid="{00000000-0005-0000-0000-000027560000}"/>
    <cellStyle name="一般 7 10 2 3" xfId="12970" xr:uid="{00000000-0005-0000-0000-000028560000}"/>
    <cellStyle name="一般 7 10 2 3 2" xfId="29588" xr:uid="{00000000-0005-0000-0000-000029560000}"/>
    <cellStyle name="一般 7 10 2 4" xfId="19218" xr:uid="{00000000-0005-0000-0000-00002A560000}"/>
    <cellStyle name="一般 7 10 2 5" xfId="34779" xr:uid="{00000000-0005-0000-0000-00002B560000}"/>
    <cellStyle name="一般 7 10 3" xfId="2755" xr:uid="{00000000-0005-0000-0000-00002C560000}"/>
    <cellStyle name="一般 7 10 3 2" xfId="8845" xr:uid="{00000000-0005-0000-0000-00002D560000}"/>
    <cellStyle name="一般 7 10 3 2 2" xfId="25463" xr:uid="{00000000-0005-0000-0000-00002E560000}"/>
    <cellStyle name="一般 7 10 3 3" xfId="14030" xr:uid="{00000000-0005-0000-0000-00002F560000}"/>
    <cellStyle name="一般 7 10 3 3 2" xfId="30648" xr:uid="{00000000-0005-0000-0000-000030560000}"/>
    <cellStyle name="一般 7 10 3 4" xfId="20278" xr:uid="{00000000-0005-0000-0000-000031560000}"/>
    <cellStyle name="一般 7 10 3 5" xfId="35839" xr:uid="{00000000-0005-0000-0000-000032560000}"/>
    <cellStyle name="一般 7 10 4" xfId="3815" xr:uid="{00000000-0005-0000-0000-000033560000}"/>
    <cellStyle name="一般 7 10 4 2" xfId="9905" xr:uid="{00000000-0005-0000-0000-000034560000}"/>
    <cellStyle name="一般 7 10 4 2 2" xfId="26523" xr:uid="{00000000-0005-0000-0000-000035560000}"/>
    <cellStyle name="一般 7 10 4 3" xfId="15090" xr:uid="{00000000-0005-0000-0000-000036560000}"/>
    <cellStyle name="一般 7 10 4 3 2" xfId="31708" xr:uid="{00000000-0005-0000-0000-000037560000}"/>
    <cellStyle name="一般 7 10 4 4" xfId="21338" xr:uid="{00000000-0005-0000-0000-000038560000}"/>
    <cellStyle name="一般 7 10 4 5" xfId="36899" xr:uid="{00000000-0005-0000-0000-000039560000}"/>
    <cellStyle name="一般 7 10 5" xfId="4875" xr:uid="{00000000-0005-0000-0000-00003A560000}"/>
    <cellStyle name="一般 7 10 5 2" xfId="10965" xr:uid="{00000000-0005-0000-0000-00003B560000}"/>
    <cellStyle name="一般 7 10 5 2 2" xfId="27583" xr:uid="{00000000-0005-0000-0000-00003C560000}"/>
    <cellStyle name="一般 7 10 5 3" xfId="16150" xr:uid="{00000000-0005-0000-0000-00003D560000}"/>
    <cellStyle name="一般 7 10 5 3 2" xfId="32768" xr:uid="{00000000-0005-0000-0000-00003E560000}"/>
    <cellStyle name="一般 7 10 5 4" xfId="22398" xr:uid="{00000000-0005-0000-0000-00003F560000}"/>
    <cellStyle name="一般 7 10 5 5" xfId="37959" xr:uid="{00000000-0005-0000-0000-000040560000}"/>
    <cellStyle name="一般 7 10 6" xfId="6725" xr:uid="{00000000-0005-0000-0000-000041560000}"/>
    <cellStyle name="一般 7 10 6 2" xfId="23343" xr:uid="{00000000-0005-0000-0000-000042560000}"/>
    <cellStyle name="一般 7 10 7" xfId="11910" xr:uid="{00000000-0005-0000-0000-000043560000}"/>
    <cellStyle name="一般 7 10 7 2" xfId="28528" xr:uid="{00000000-0005-0000-0000-000044560000}"/>
    <cellStyle name="一般 7 10 8" xfId="18158" xr:uid="{00000000-0005-0000-0000-000045560000}"/>
    <cellStyle name="一般 7 10 9" xfId="17216" xr:uid="{00000000-0005-0000-0000-000046560000}"/>
    <cellStyle name="一般 7 11" xfId="753" xr:uid="{00000000-0005-0000-0000-000047560000}"/>
    <cellStyle name="一般 7 11 10" xfId="33837" xr:uid="{00000000-0005-0000-0000-000048560000}"/>
    <cellStyle name="一般 7 11 2" xfId="1813" xr:uid="{00000000-0005-0000-0000-000049560000}"/>
    <cellStyle name="一般 7 11 2 2" xfId="7903" xr:uid="{00000000-0005-0000-0000-00004A560000}"/>
    <cellStyle name="一般 7 11 2 2 2" xfId="24521" xr:uid="{00000000-0005-0000-0000-00004B560000}"/>
    <cellStyle name="一般 7 11 2 3" xfId="13088" xr:uid="{00000000-0005-0000-0000-00004C560000}"/>
    <cellStyle name="一般 7 11 2 3 2" xfId="29706" xr:uid="{00000000-0005-0000-0000-00004D560000}"/>
    <cellStyle name="一般 7 11 2 4" xfId="19336" xr:uid="{00000000-0005-0000-0000-00004E560000}"/>
    <cellStyle name="一般 7 11 2 5" xfId="34897" xr:uid="{00000000-0005-0000-0000-00004F560000}"/>
    <cellStyle name="一般 7 11 3" xfId="2873" xr:uid="{00000000-0005-0000-0000-000050560000}"/>
    <cellStyle name="一般 7 11 3 2" xfId="8963" xr:uid="{00000000-0005-0000-0000-000051560000}"/>
    <cellStyle name="一般 7 11 3 2 2" xfId="25581" xr:uid="{00000000-0005-0000-0000-000052560000}"/>
    <cellStyle name="一般 7 11 3 3" xfId="14148" xr:uid="{00000000-0005-0000-0000-000053560000}"/>
    <cellStyle name="一般 7 11 3 3 2" xfId="30766" xr:uid="{00000000-0005-0000-0000-000054560000}"/>
    <cellStyle name="一般 7 11 3 4" xfId="20396" xr:uid="{00000000-0005-0000-0000-000055560000}"/>
    <cellStyle name="一般 7 11 3 5" xfId="35957" xr:uid="{00000000-0005-0000-0000-000056560000}"/>
    <cellStyle name="一般 7 11 4" xfId="3933" xr:uid="{00000000-0005-0000-0000-000057560000}"/>
    <cellStyle name="一般 7 11 4 2" xfId="10023" xr:uid="{00000000-0005-0000-0000-000058560000}"/>
    <cellStyle name="一般 7 11 4 2 2" xfId="26641" xr:uid="{00000000-0005-0000-0000-000059560000}"/>
    <cellStyle name="一般 7 11 4 3" xfId="15208" xr:uid="{00000000-0005-0000-0000-00005A560000}"/>
    <cellStyle name="一般 7 11 4 3 2" xfId="31826" xr:uid="{00000000-0005-0000-0000-00005B560000}"/>
    <cellStyle name="一般 7 11 4 4" xfId="21456" xr:uid="{00000000-0005-0000-0000-00005C560000}"/>
    <cellStyle name="一般 7 11 4 5" xfId="37017" xr:uid="{00000000-0005-0000-0000-00005D560000}"/>
    <cellStyle name="一般 7 11 5" xfId="4993" xr:uid="{00000000-0005-0000-0000-00005E560000}"/>
    <cellStyle name="一般 7 11 5 2" xfId="11083" xr:uid="{00000000-0005-0000-0000-00005F560000}"/>
    <cellStyle name="一般 7 11 5 2 2" xfId="27701" xr:uid="{00000000-0005-0000-0000-000060560000}"/>
    <cellStyle name="一般 7 11 5 3" xfId="16268" xr:uid="{00000000-0005-0000-0000-000061560000}"/>
    <cellStyle name="一般 7 11 5 3 2" xfId="32886" xr:uid="{00000000-0005-0000-0000-000062560000}"/>
    <cellStyle name="一般 7 11 5 4" xfId="22516" xr:uid="{00000000-0005-0000-0000-000063560000}"/>
    <cellStyle name="一般 7 11 5 5" xfId="38077" xr:uid="{00000000-0005-0000-0000-000064560000}"/>
    <cellStyle name="一般 7 11 6" xfId="6843" xr:uid="{00000000-0005-0000-0000-000065560000}"/>
    <cellStyle name="一般 7 11 6 2" xfId="23461" xr:uid="{00000000-0005-0000-0000-000066560000}"/>
    <cellStyle name="一般 7 11 7" xfId="12028" xr:uid="{00000000-0005-0000-0000-000067560000}"/>
    <cellStyle name="一般 7 11 7 2" xfId="28646" xr:uid="{00000000-0005-0000-0000-000068560000}"/>
    <cellStyle name="一般 7 11 8" xfId="18276" xr:uid="{00000000-0005-0000-0000-000069560000}"/>
    <cellStyle name="一般 7 11 9" xfId="17334" xr:uid="{00000000-0005-0000-0000-00006A560000}"/>
    <cellStyle name="一般 7 12" xfId="871" xr:uid="{00000000-0005-0000-0000-00006B560000}"/>
    <cellStyle name="一般 7 12 10" xfId="33955" xr:uid="{00000000-0005-0000-0000-00006C560000}"/>
    <cellStyle name="一般 7 12 2" xfId="1931" xr:uid="{00000000-0005-0000-0000-00006D560000}"/>
    <cellStyle name="一般 7 12 2 2" xfId="8021" xr:uid="{00000000-0005-0000-0000-00006E560000}"/>
    <cellStyle name="一般 7 12 2 2 2" xfId="24639" xr:uid="{00000000-0005-0000-0000-00006F560000}"/>
    <cellStyle name="一般 7 12 2 3" xfId="13206" xr:uid="{00000000-0005-0000-0000-000070560000}"/>
    <cellStyle name="一般 7 12 2 3 2" xfId="29824" xr:uid="{00000000-0005-0000-0000-000071560000}"/>
    <cellStyle name="一般 7 12 2 4" xfId="19454" xr:uid="{00000000-0005-0000-0000-000072560000}"/>
    <cellStyle name="一般 7 12 2 5" xfId="35015" xr:uid="{00000000-0005-0000-0000-000073560000}"/>
    <cellStyle name="一般 7 12 3" xfId="2991" xr:uid="{00000000-0005-0000-0000-000074560000}"/>
    <cellStyle name="一般 7 12 3 2" xfId="9081" xr:uid="{00000000-0005-0000-0000-000075560000}"/>
    <cellStyle name="一般 7 12 3 2 2" xfId="25699" xr:uid="{00000000-0005-0000-0000-000076560000}"/>
    <cellStyle name="一般 7 12 3 3" xfId="14266" xr:uid="{00000000-0005-0000-0000-000077560000}"/>
    <cellStyle name="一般 7 12 3 3 2" xfId="30884" xr:uid="{00000000-0005-0000-0000-000078560000}"/>
    <cellStyle name="一般 7 12 3 4" xfId="20514" xr:uid="{00000000-0005-0000-0000-000079560000}"/>
    <cellStyle name="一般 7 12 3 5" xfId="36075" xr:uid="{00000000-0005-0000-0000-00007A560000}"/>
    <cellStyle name="一般 7 12 4" xfId="4051" xr:uid="{00000000-0005-0000-0000-00007B560000}"/>
    <cellStyle name="一般 7 12 4 2" xfId="10141" xr:uid="{00000000-0005-0000-0000-00007C560000}"/>
    <cellStyle name="一般 7 12 4 2 2" xfId="26759" xr:uid="{00000000-0005-0000-0000-00007D560000}"/>
    <cellStyle name="一般 7 12 4 3" xfId="15326" xr:uid="{00000000-0005-0000-0000-00007E560000}"/>
    <cellStyle name="一般 7 12 4 3 2" xfId="31944" xr:uid="{00000000-0005-0000-0000-00007F560000}"/>
    <cellStyle name="一般 7 12 4 4" xfId="21574" xr:uid="{00000000-0005-0000-0000-000080560000}"/>
    <cellStyle name="一般 7 12 4 5" xfId="37135" xr:uid="{00000000-0005-0000-0000-000081560000}"/>
    <cellStyle name="一般 7 12 5" xfId="5111" xr:uid="{00000000-0005-0000-0000-000082560000}"/>
    <cellStyle name="一般 7 12 5 2" xfId="11201" xr:uid="{00000000-0005-0000-0000-000083560000}"/>
    <cellStyle name="一般 7 12 5 2 2" xfId="27819" xr:uid="{00000000-0005-0000-0000-000084560000}"/>
    <cellStyle name="一般 7 12 5 3" xfId="16386" xr:uid="{00000000-0005-0000-0000-000085560000}"/>
    <cellStyle name="一般 7 12 5 3 2" xfId="33004" xr:uid="{00000000-0005-0000-0000-000086560000}"/>
    <cellStyle name="一般 7 12 5 4" xfId="22634" xr:uid="{00000000-0005-0000-0000-000087560000}"/>
    <cellStyle name="一般 7 12 5 5" xfId="38195" xr:uid="{00000000-0005-0000-0000-000088560000}"/>
    <cellStyle name="一般 7 12 6" xfId="6961" xr:uid="{00000000-0005-0000-0000-000089560000}"/>
    <cellStyle name="一般 7 12 6 2" xfId="23579" xr:uid="{00000000-0005-0000-0000-00008A560000}"/>
    <cellStyle name="一般 7 12 7" xfId="12146" xr:uid="{00000000-0005-0000-0000-00008B560000}"/>
    <cellStyle name="一般 7 12 7 2" xfId="28764" xr:uid="{00000000-0005-0000-0000-00008C560000}"/>
    <cellStyle name="一般 7 12 8" xfId="18394" xr:uid="{00000000-0005-0000-0000-00008D560000}"/>
    <cellStyle name="一般 7 12 9" xfId="17452" xr:uid="{00000000-0005-0000-0000-00008E560000}"/>
    <cellStyle name="一般 7 13" xfId="1118" xr:uid="{00000000-0005-0000-0000-00008F560000}"/>
    <cellStyle name="一般 7 13 2" xfId="2178" xr:uid="{00000000-0005-0000-0000-000090560000}"/>
    <cellStyle name="一般 7 13 2 2" xfId="8268" xr:uid="{00000000-0005-0000-0000-000091560000}"/>
    <cellStyle name="一般 7 13 2 2 2" xfId="24886" xr:uid="{00000000-0005-0000-0000-000092560000}"/>
    <cellStyle name="一般 7 13 2 3" xfId="13453" xr:uid="{00000000-0005-0000-0000-000093560000}"/>
    <cellStyle name="一般 7 13 2 3 2" xfId="30071" xr:uid="{00000000-0005-0000-0000-000094560000}"/>
    <cellStyle name="一般 7 13 2 4" xfId="19701" xr:uid="{00000000-0005-0000-0000-000095560000}"/>
    <cellStyle name="一般 7 13 2 5" xfId="35262" xr:uid="{00000000-0005-0000-0000-000096560000}"/>
    <cellStyle name="一般 7 13 3" xfId="3238" xr:uid="{00000000-0005-0000-0000-000097560000}"/>
    <cellStyle name="一般 7 13 3 2" xfId="9328" xr:uid="{00000000-0005-0000-0000-000098560000}"/>
    <cellStyle name="一般 7 13 3 2 2" xfId="25946" xr:uid="{00000000-0005-0000-0000-000099560000}"/>
    <cellStyle name="一般 7 13 3 3" xfId="14513" xr:uid="{00000000-0005-0000-0000-00009A560000}"/>
    <cellStyle name="一般 7 13 3 3 2" xfId="31131" xr:uid="{00000000-0005-0000-0000-00009B560000}"/>
    <cellStyle name="一般 7 13 3 4" xfId="20761" xr:uid="{00000000-0005-0000-0000-00009C560000}"/>
    <cellStyle name="一般 7 13 3 5" xfId="36322" xr:uid="{00000000-0005-0000-0000-00009D560000}"/>
    <cellStyle name="一般 7 13 4" xfId="4298" xr:uid="{00000000-0005-0000-0000-00009E560000}"/>
    <cellStyle name="一般 7 13 4 2" xfId="10388" xr:uid="{00000000-0005-0000-0000-00009F560000}"/>
    <cellStyle name="一般 7 13 4 2 2" xfId="27006" xr:uid="{00000000-0005-0000-0000-0000A0560000}"/>
    <cellStyle name="一般 7 13 4 3" xfId="15573" xr:uid="{00000000-0005-0000-0000-0000A1560000}"/>
    <cellStyle name="一般 7 13 4 3 2" xfId="32191" xr:uid="{00000000-0005-0000-0000-0000A2560000}"/>
    <cellStyle name="一般 7 13 4 4" xfId="21821" xr:uid="{00000000-0005-0000-0000-0000A3560000}"/>
    <cellStyle name="一般 7 13 4 5" xfId="37382" xr:uid="{00000000-0005-0000-0000-0000A4560000}"/>
    <cellStyle name="一般 7 13 5" xfId="7208" xr:uid="{00000000-0005-0000-0000-0000A5560000}"/>
    <cellStyle name="一般 7 13 5 2" xfId="23826" xr:uid="{00000000-0005-0000-0000-0000A6560000}"/>
    <cellStyle name="一般 7 13 6" xfId="12393" xr:uid="{00000000-0005-0000-0000-0000A7560000}"/>
    <cellStyle name="一般 7 13 6 2" xfId="29011" xr:uid="{00000000-0005-0000-0000-0000A8560000}"/>
    <cellStyle name="一般 7 13 7" xfId="18641" xr:uid="{00000000-0005-0000-0000-0000A9560000}"/>
    <cellStyle name="一般 7 13 8" xfId="16639" xr:uid="{00000000-0005-0000-0000-0000AA560000}"/>
    <cellStyle name="一般 7 13 9" xfId="34202" xr:uid="{00000000-0005-0000-0000-0000AB560000}"/>
    <cellStyle name="一般 7 14" xfId="989" xr:uid="{00000000-0005-0000-0000-0000AC560000}"/>
    <cellStyle name="一般 7 14 2" xfId="7079" xr:uid="{00000000-0005-0000-0000-0000AD560000}"/>
    <cellStyle name="一般 7 14 2 2" xfId="23697" xr:uid="{00000000-0005-0000-0000-0000AE560000}"/>
    <cellStyle name="一般 7 14 3" xfId="12264" xr:uid="{00000000-0005-0000-0000-0000AF560000}"/>
    <cellStyle name="一般 7 14 3 2" xfId="28882" xr:uid="{00000000-0005-0000-0000-0000B0560000}"/>
    <cellStyle name="一般 7 14 4" xfId="18512" xr:uid="{00000000-0005-0000-0000-0000B1560000}"/>
    <cellStyle name="一般 7 14 5" xfId="34073" xr:uid="{00000000-0005-0000-0000-0000B2560000}"/>
    <cellStyle name="一般 7 15" xfId="2049" xr:uid="{00000000-0005-0000-0000-0000B3560000}"/>
    <cellStyle name="一般 7 15 2" xfId="8139" xr:uid="{00000000-0005-0000-0000-0000B4560000}"/>
    <cellStyle name="一般 7 15 2 2" xfId="24757" xr:uid="{00000000-0005-0000-0000-0000B5560000}"/>
    <cellStyle name="一般 7 15 3" xfId="13324" xr:uid="{00000000-0005-0000-0000-0000B6560000}"/>
    <cellStyle name="一般 7 15 3 2" xfId="29942" xr:uid="{00000000-0005-0000-0000-0000B7560000}"/>
    <cellStyle name="一般 7 15 4" xfId="19572" xr:uid="{00000000-0005-0000-0000-0000B8560000}"/>
    <cellStyle name="一般 7 15 5" xfId="35133" xr:uid="{00000000-0005-0000-0000-0000B9560000}"/>
    <cellStyle name="一般 7 16" xfId="3109" xr:uid="{00000000-0005-0000-0000-0000BA560000}"/>
    <cellStyle name="一般 7 16 2" xfId="9199" xr:uid="{00000000-0005-0000-0000-0000BB560000}"/>
    <cellStyle name="一般 7 16 2 2" xfId="25817" xr:uid="{00000000-0005-0000-0000-0000BC560000}"/>
    <cellStyle name="一般 7 16 3" xfId="14384" xr:uid="{00000000-0005-0000-0000-0000BD560000}"/>
    <cellStyle name="一般 7 16 3 2" xfId="31002" xr:uid="{00000000-0005-0000-0000-0000BE560000}"/>
    <cellStyle name="一般 7 16 4" xfId="20632" xr:uid="{00000000-0005-0000-0000-0000BF560000}"/>
    <cellStyle name="一般 7 16 5" xfId="36193" xr:uid="{00000000-0005-0000-0000-0000C0560000}"/>
    <cellStyle name="一般 7 17" xfId="4169" xr:uid="{00000000-0005-0000-0000-0000C1560000}"/>
    <cellStyle name="一般 7 17 2" xfId="10259" xr:uid="{00000000-0005-0000-0000-0000C2560000}"/>
    <cellStyle name="一般 7 17 2 2" xfId="26877" xr:uid="{00000000-0005-0000-0000-0000C3560000}"/>
    <cellStyle name="一般 7 17 3" xfId="15444" xr:uid="{00000000-0005-0000-0000-0000C4560000}"/>
    <cellStyle name="一般 7 17 3 2" xfId="32062" xr:uid="{00000000-0005-0000-0000-0000C5560000}"/>
    <cellStyle name="一般 7 17 4" xfId="21692" xr:uid="{00000000-0005-0000-0000-0000C6560000}"/>
    <cellStyle name="一般 7 17 5" xfId="37253" xr:uid="{00000000-0005-0000-0000-0000C7560000}"/>
    <cellStyle name="一般 7 18" xfId="6148" xr:uid="{00000000-0005-0000-0000-0000C8560000}"/>
    <cellStyle name="一般 7 18 2" xfId="22766" xr:uid="{00000000-0005-0000-0000-0000C9560000}"/>
    <cellStyle name="一般 7 19" xfId="11333" xr:uid="{00000000-0005-0000-0000-0000CA560000}"/>
    <cellStyle name="一般 7 19 2" xfId="27951" xr:uid="{00000000-0005-0000-0000-0000CB560000}"/>
    <cellStyle name="一般 7 2" xfId="80" xr:uid="{00000000-0005-0000-0000-0000CC560000}"/>
    <cellStyle name="一般 7 2 10" xfId="1033" xr:uid="{00000000-0005-0000-0000-0000CD560000}"/>
    <cellStyle name="一般 7 2 10 2" xfId="7123" xr:uid="{00000000-0005-0000-0000-0000CE560000}"/>
    <cellStyle name="一般 7 2 10 2 2" xfId="23741" xr:uid="{00000000-0005-0000-0000-0000CF560000}"/>
    <cellStyle name="一般 7 2 10 3" xfId="12308" xr:uid="{00000000-0005-0000-0000-0000D0560000}"/>
    <cellStyle name="一般 7 2 10 3 2" xfId="28926" xr:uid="{00000000-0005-0000-0000-0000D1560000}"/>
    <cellStyle name="一般 7 2 10 4" xfId="18556" xr:uid="{00000000-0005-0000-0000-0000D2560000}"/>
    <cellStyle name="一般 7 2 10 5" xfId="34117" xr:uid="{00000000-0005-0000-0000-0000D3560000}"/>
    <cellStyle name="一般 7 2 11" xfId="2093" xr:uid="{00000000-0005-0000-0000-0000D4560000}"/>
    <cellStyle name="一般 7 2 11 2" xfId="8183" xr:uid="{00000000-0005-0000-0000-0000D5560000}"/>
    <cellStyle name="一般 7 2 11 2 2" xfId="24801" xr:uid="{00000000-0005-0000-0000-0000D6560000}"/>
    <cellStyle name="一般 7 2 11 3" xfId="13368" xr:uid="{00000000-0005-0000-0000-0000D7560000}"/>
    <cellStyle name="一般 7 2 11 3 2" xfId="29986" xr:uid="{00000000-0005-0000-0000-0000D8560000}"/>
    <cellStyle name="一般 7 2 11 4" xfId="19616" xr:uid="{00000000-0005-0000-0000-0000D9560000}"/>
    <cellStyle name="一般 7 2 11 5" xfId="35177" xr:uid="{00000000-0005-0000-0000-0000DA560000}"/>
    <cellStyle name="一般 7 2 12" xfId="3153" xr:uid="{00000000-0005-0000-0000-0000DB560000}"/>
    <cellStyle name="一般 7 2 12 2" xfId="9243" xr:uid="{00000000-0005-0000-0000-0000DC560000}"/>
    <cellStyle name="一般 7 2 12 2 2" xfId="25861" xr:uid="{00000000-0005-0000-0000-0000DD560000}"/>
    <cellStyle name="一般 7 2 12 3" xfId="14428" xr:uid="{00000000-0005-0000-0000-0000DE560000}"/>
    <cellStyle name="一般 7 2 12 3 2" xfId="31046" xr:uid="{00000000-0005-0000-0000-0000DF560000}"/>
    <cellStyle name="一般 7 2 12 4" xfId="20676" xr:uid="{00000000-0005-0000-0000-0000E0560000}"/>
    <cellStyle name="一般 7 2 12 5" xfId="36237" xr:uid="{00000000-0005-0000-0000-0000E1560000}"/>
    <cellStyle name="一般 7 2 13" xfId="4213" xr:uid="{00000000-0005-0000-0000-0000E2560000}"/>
    <cellStyle name="一般 7 2 13 2" xfId="10303" xr:uid="{00000000-0005-0000-0000-0000E3560000}"/>
    <cellStyle name="一般 7 2 13 2 2" xfId="26921" xr:uid="{00000000-0005-0000-0000-0000E4560000}"/>
    <cellStyle name="一般 7 2 13 3" xfId="15488" xr:uid="{00000000-0005-0000-0000-0000E5560000}"/>
    <cellStyle name="一般 7 2 13 3 2" xfId="32106" xr:uid="{00000000-0005-0000-0000-0000E6560000}"/>
    <cellStyle name="一般 7 2 13 4" xfId="21736" xr:uid="{00000000-0005-0000-0000-0000E7560000}"/>
    <cellStyle name="一般 7 2 13 5" xfId="37297" xr:uid="{00000000-0005-0000-0000-0000E8560000}"/>
    <cellStyle name="一般 7 2 14" xfId="6170" xr:uid="{00000000-0005-0000-0000-0000E9560000}"/>
    <cellStyle name="一般 7 2 14 2" xfId="22788" xr:uid="{00000000-0005-0000-0000-0000EA560000}"/>
    <cellStyle name="一般 7 2 15" xfId="11355" xr:uid="{00000000-0005-0000-0000-0000EB560000}"/>
    <cellStyle name="一般 7 2 15 2" xfId="27973" xr:uid="{00000000-0005-0000-0000-0000EC560000}"/>
    <cellStyle name="一般 7 2 16" xfId="17591" xr:uid="{00000000-0005-0000-0000-0000ED560000}"/>
    <cellStyle name="一般 7 2 17" xfId="16554" xr:uid="{00000000-0005-0000-0000-0000EE560000}"/>
    <cellStyle name="一般 7 2 18" xfId="33164" xr:uid="{00000000-0005-0000-0000-0000EF560000}"/>
    <cellStyle name="一般 7 2 2" xfId="198" xr:uid="{00000000-0005-0000-0000-0000F0560000}"/>
    <cellStyle name="一般 7 2 2 10" xfId="33282" xr:uid="{00000000-0005-0000-0000-0000F1560000}"/>
    <cellStyle name="一般 7 2 2 2" xfId="1258" xr:uid="{00000000-0005-0000-0000-0000F2560000}"/>
    <cellStyle name="一般 7 2 2 2 2" xfId="7348" xr:uid="{00000000-0005-0000-0000-0000F3560000}"/>
    <cellStyle name="一般 7 2 2 2 2 2" xfId="23966" xr:uid="{00000000-0005-0000-0000-0000F4560000}"/>
    <cellStyle name="一般 7 2 2 2 3" xfId="12533" xr:uid="{00000000-0005-0000-0000-0000F5560000}"/>
    <cellStyle name="一般 7 2 2 2 3 2" xfId="29151" xr:uid="{00000000-0005-0000-0000-0000F6560000}"/>
    <cellStyle name="一般 7 2 2 2 4" xfId="18781" xr:uid="{00000000-0005-0000-0000-0000F7560000}"/>
    <cellStyle name="一般 7 2 2 2 5" xfId="34342" xr:uid="{00000000-0005-0000-0000-0000F8560000}"/>
    <cellStyle name="一般 7 2 2 3" xfId="2318" xr:uid="{00000000-0005-0000-0000-0000F9560000}"/>
    <cellStyle name="一般 7 2 2 3 2" xfId="8408" xr:uid="{00000000-0005-0000-0000-0000FA560000}"/>
    <cellStyle name="一般 7 2 2 3 2 2" xfId="25026" xr:uid="{00000000-0005-0000-0000-0000FB560000}"/>
    <cellStyle name="一般 7 2 2 3 3" xfId="13593" xr:uid="{00000000-0005-0000-0000-0000FC560000}"/>
    <cellStyle name="一般 7 2 2 3 3 2" xfId="30211" xr:uid="{00000000-0005-0000-0000-0000FD560000}"/>
    <cellStyle name="一般 7 2 2 3 4" xfId="19841" xr:uid="{00000000-0005-0000-0000-0000FE560000}"/>
    <cellStyle name="一般 7 2 2 3 5" xfId="35402" xr:uid="{00000000-0005-0000-0000-0000FF560000}"/>
    <cellStyle name="一般 7 2 2 4" xfId="3378" xr:uid="{00000000-0005-0000-0000-000000570000}"/>
    <cellStyle name="一般 7 2 2 4 2" xfId="9468" xr:uid="{00000000-0005-0000-0000-000001570000}"/>
    <cellStyle name="一般 7 2 2 4 2 2" xfId="26086" xr:uid="{00000000-0005-0000-0000-000002570000}"/>
    <cellStyle name="一般 7 2 2 4 3" xfId="14653" xr:uid="{00000000-0005-0000-0000-000003570000}"/>
    <cellStyle name="一般 7 2 2 4 3 2" xfId="31271" xr:uid="{00000000-0005-0000-0000-000004570000}"/>
    <cellStyle name="一般 7 2 2 4 4" xfId="20901" xr:uid="{00000000-0005-0000-0000-000005570000}"/>
    <cellStyle name="一般 7 2 2 4 5" xfId="36462" xr:uid="{00000000-0005-0000-0000-000006570000}"/>
    <cellStyle name="一般 7 2 2 5" xfId="4438" xr:uid="{00000000-0005-0000-0000-000007570000}"/>
    <cellStyle name="一般 7 2 2 5 2" xfId="10528" xr:uid="{00000000-0005-0000-0000-000008570000}"/>
    <cellStyle name="一般 7 2 2 5 2 2" xfId="27146" xr:uid="{00000000-0005-0000-0000-000009570000}"/>
    <cellStyle name="一般 7 2 2 5 3" xfId="15713" xr:uid="{00000000-0005-0000-0000-00000A570000}"/>
    <cellStyle name="一般 7 2 2 5 3 2" xfId="32331" xr:uid="{00000000-0005-0000-0000-00000B570000}"/>
    <cellStyle name="一般 7 2 2 5 4" xfId="21961" xr:uid="{00000000-0005-0000-0000-00000C570000}"/>
    <cellStyle name="一般 7 2 2 5 5" xfId="37522" xr:uid="{00000000-0005-0000-0000-00000D570000}"/>
    <cellStyle name="一般 7 2 2 6" xfId="6288" xr:uid="{00000000-0005-0000-0000-00000E570000}"/>
    <cellStyle name="一般 7 2 2 6 2" xfId="22906" xr:uid="{00000000-0005-0000-0000-00000F570000}"/>
    <cellStyle name="一般 7 2 2 7" xfId="11473" xr:uid="{00000000-0005-0000-0000-000010570000}"/>
    <cellStyle name="一般 7 2 2 7 2" xfId="28091" xr:uid="{00000000-0005-0000-0000-000011570000}"/>
    <cellStyle name="一般 7 2 2 8" xfId="17709" xr:uid="{00000000-0005-0000-0000-000012570000}"/>
    <cellStyle name="一般 7 2 2 9" xfId="16779" xr:uid="{00000000-0005-0000-0000-000013570000}"/>
    <cellStyle name="一般 7 2 3" xfId="320" xr:uid="{00000000-0005-0000-0000-000014570000}"/>
    <cellStyle name="一般 7 2 3 10" xfId="33403" xr:uid="{00000000-0005-0000-0000-000015570000}"/>
    <cellStyle name="一般 7 2 3 2" xfId="1379" xr:uid="{00000000-0005-0000-0000-000016570000}"/>
    <cellStyle name="一般 7 2 3 2 2" xfId="7469" xr:uid="{00000000-0005-0000-0000-000017570000}"/>
    <cellStyle name="一般 7 2 3 2 2 2" xfId="24087" xr:uid="{00000000-0005-0000-0000-000018570000}"/>
    <cellStyle name="一般 7 2 3 2 3" xfId="12654" xr:uid="{00000000-0005-0000-0000-000019570000}"/>
    <cellStyle name="一般 7 2 3 2 3 2" xfId="29272" xr:uid="{00000000-0005-0000-0000-00001A570000}"/>
    <cellStyle name="一般 7 2 3 2 4" xfId="18902" xr:uid="{00000000-0005-0000-0000-00001B570000}"/>
    <cellStyle name="一般 7 2 3 2 5" xfId="34463" xr:uid="{00000000-0005-0000-0000-00001C570000}"/>
    <cellStyle name="一般 7 2 3 3" xfId="2439" xr:uid="{00000000-0005-0000-0000-00001D570000}"/>
    <cellStyle name="一般 7 2 3 3 2" xfId="8529" xr:uid="{00000000-0005-0000-0000-00001E570000}"/>
    <cellStyle name="一般 7 2 3 3 2 2" xfId="25147" xr:uid="{00000000-0005-0000-0000-00001F570000}"/>
    <cellStyle name="一般 7 2 3 3 3" xfId="13714" xr:uid="{00000000-0005-0000-0000-000020570000}"/>
    <cellStyle name="一般 7 2 3 3 3 2" xfId="30332" xr:uid="{00000000-0005-0000-0000-000021570000}"/>
    <cellStyle name="一般 7 2 3 3 4" xfId="19962" xr:uid="{00000000-0005-0000-0000-000022570000}"/>
    <cellStyle name="一般 7 2 3 3 5" xfId="35523" xr:uid="{00000000-0005-0000-0000-000023570000}"/>
    <cellStyle name="一般 7 2 3 4" xfId="3499" xr:uid="{00000000-0005-0000-0000-000024570000}"/>
    <cellStyle name="一般 7 2 3 4 2" xfId="9589" xr:uid="{00000000-0005-0000-0000-000025570000}"/>
    <cellStyle name="一般 7 2 3 4 2 2" xfId="26207" xr:uid="{00000000-0005-0000-0000-000026570000}"/>
    <cellStyle name="一般 7 2 3 4 3" xfId="14774" xr:uid="{00000000-0005-0000-0000-000027570000}"/>
    <cellStyle name="一般 7 2 3 4 3 2" xfId="31392" xr:uid="{00000000-0005-0000-0000-000028570000}"/>
    <cellStyle name="一般 7 2 3 4 4" xfId="21022" xr:uid="{00000000-0005-0000-0000-000029570000}"/>
    <cellStyle name="一般 7 2 3 4 5" xfId="36583" xr:uid="{00000000-0005-0000-0000-00002A570000}"/>
    <cellStyle name="一般 7 2 3 5" xfId="4559" xr:uid="{00000000-0005-0000-0000-00002B570000}"/>
    <cellStyle name="一般 7 2 3 5 2" xfId="10649" xr:uid="{00000000-0005-0000-0000-00002C570000}"/>
    <cellStyle name="一般 7 2 3 5 2 2" xfId="27267" xr:uid="{00000000-0005-0000-0000-00002D570000}"/>
    <cellStyle name="一般 7 2 3 5 3" xfId="15834" xr:uid="{00000000-0005-0000-0000-00002E570000}"/>
    <cellStyle name="一般 7 2 3 5 3 2" xfId="32452" xr:uid="{00000000-0005-0000-0000-00002F570000}"/>
    <cellStyle name="一般 7 2 3 5 4" xfId="22082" xr:uid="{00000000-0005-0000-0000-000030570000}"/>
    <cellStyle name="一般 7 2 3 5 5" xfId="37643" xr:uid="{00000000-0005-0000-0000-000031570000}"/>
    <cellStyle name="一般 7 2 3 6" xfId="6409" xr:uid="{00000000-0005-0000-0000-000032570000}"/>
    <cellStyle name="一般 7 2 3 6 2" xfId="23027" xr:uid="{00000000-0005-0000-0000-000033570000}"/>
    <cellStyle name="一般 7 2 3 7" xfId="11594" xr:uid="{00000000-0005-0000-0000-000034570000}"/>
    <cellStyle name="一般 7 2 3 7 2" xfId="28212" xr:uid="{00000000-0005-0000-0000-000035570000}"/>
    <cellStyle name="一般 7 2 3 8" xfId="17842" xr:uid="{00000000-0005-0000-0000-000036570000}"/>
    <cellStyle name="一般 7 2 3 9" xfId="16900" xr:uid="{00000000-0005-0000-0000-000037570000}"/>
    <cellStyle name="一般 7 2 4" xfId="443" xr:uid="{00000000-0005-0000-0000-000038570000}"/>
    <cellStyle name="一般 7 2 4 10" xfId="33527" xr:uid="{00000000-0005-0000-0000-000039570000}"/>
    <cellStyle name="一般 7 2 4 2" xfId="1503" xr:uid="{00000000-0005-0000-0000-00003A570000}"/>
    <cellStyle name="一般 7 2 4 2 2" xfId="7593" xr:uid="{00000000-0005-0000-0000-00003B570000}"/>
    <cellStyle name="一般 7 2 4 2 2 2" xfId="24211" xr:uid="{00000000-0005-0000-0000-00003C570000}"/>
    <cellStyle name="一般 7 2 4 2 3" xfId="12778" xr:uid="{00000000-0005-0000-0000-00003D570000}"/>
    <cellStyle name="一般 7 2 4 2 3 2" xfId="29396" xr:uid="{00000000-0005-0000-0000-00003E570000}"/>
    <cellStyle name="一般 7 2 4 2 4" xfId="19026" xr:uid="{00000000-0005-0000-0000-00003F570000}"/>
    <cellStyle name="一般 7 2 4 2 5" xfId="34587" xr:uid="{00000000-0005-0000-0000-000040570000}"/>
    <cellStyle name="一般 7 2 4 3" xfId="2563" xr:uid="{00000000-0005-0000-0000-000041570000}"/>
    <cellStyle name="一般 7 2 4 3 2" xfId="8653" xr:uid="{00000000-0005-0000-0000-000042570000}"/>
    <cellStyle name="一般 7 2 4 3 2 2" xfId="25271" xr:uid="{00000000-0005-0000-0000-000043570000}"/>
    <cellStyle name="一般 7 2 4 3 3" xfId="13838" xr:uid="{00000000-0005-0000-0000-000044570000}"/>
    <cellStyle name="一般 7 2 4 3 3 2" xfId="30456" xr:uid="{00000000-0005-0000-0000-000045570000}"/>
    <cellStyle name="一般 7 2 4 3 4" xfId="20086" xr:uid="{00000000-0005-0000-0000-000046570000}"/>
    <cellStyle name="一般 7 2 4 3 5" xfId="35647" xr:uid="{00000000-0005-0000-0000-000047570000}"/>
    <cellStyle name="一般 7 2 4 4" xfId="3623" xr:uid="{00000000-0005-0000-0000-000048570000}"/>
    <cellStyle name="一般 7 2 4 4 2" xfId="9713" xr:uid="{00000000-0005-0000-0000-000049570000}"/>
    <cellStyle name="一般 7 2 4 4 2 2" xfId="26331" xr:uid="{00000000-0005-0000-0000-00004A570000}"/>
    <cellStyle name="一般 7 2 4 4 3" xfId="14898" xr:uid="{00000000-0005-0000-0000-00004B570000}"/>
    <cellStyle name="一般 7 2 4 4 3 2" xfId="31516" xr:uid="{00000000-0005-0000-0000-00004C570000}"/>
    <cellStyle name="一般 7 2 4 4 4" xfId="21146" xr:uid="{00000000-0005-0000-0000-00004D570000}"/>
    <cellStyle name="一般 7 2 4 4 5" xfId="36707" xr:uid="{00000000-0005-0000-0000-00004E570000}"/>
    <cellStyle name="一般 7 2 4 5" xfId="4683" xr:uid="{00000000-0005-0000-0000-00004F570000}"/>
    <cellStyle name="一般 7 2 4 5 2" xfId="10773" xr:uid="{00000000-0005-0000-0000-000050570000}"/>
    <cellStyle name="一般 7 2 4 5 2 2" xfId="27391" xr:uid="{00000000-0005-0000-0000-000051570000}"/>
    <cellStyle name="一般 7 2 4 5 3" xfId="15958" xr:uid="{00000000-0005-0000-0000-000052570000}"/>
    <cellStyle name="一般 7 2 4 5 3 2" xfId="32576" xr:uid="{00000000-0005-0000-0000-000053570000}"/>
    <cellStyle name="一般 7 2 4 5 4" xfId="22206" xr:uid="{00000000-0005-0000-0000-000054570000}"/>
    <cellStyle name="一般 7 2 4 5 5" xfId="37767" xr:uid="{00000000-0005-0000-0000-000055570000}"/>
    <cellStyle name="一般 7 2 4 6" xfId="6533" xr:uid="{00000000-0005-0000-0000-000056570000}"/>
    <cellStyle name="一般 7 2 4 6 2" xfId="23151" xr:uid="{00000000-0005-0000-0000-000057570000}"/>
    <cellStyle name="一般 7 2 4 7" xfId="11718" xr:uid="{00000000-0005-0000-0000-000058570000}"/>
    <cellStyle name="一般 7 2 4 7 2" xfId="28336" xr:uid="{00000000-0005-0000-0000-000059570000}"/>
    <cellStyle name="一般 7 2 4 8" xfId="17966" xr:uid="{00000000-0005-0000-0000-00005A570000}"/>
    <cellStyle name="一般 7 2 4 9" xfId="17024" xr:uid="{00000000-0005-0000-0000-00005B570000}"/>
    <cellStyle name="一般 7 2 5" xfId="561" xr:uid="{00000000-0005-0000-0000-00005C570000}"/>
    <cellStyle name="一般 7 2 5 10" xfId="33645" xr:uid="{00000000-0005-0000-0000-00005D570000}"/>
    <cellStyle name="一般 7 2 5 2" xfId="1621" xr:uid="{00000000-0005-0000-0000-00005E570000}"/>
    <cellStyle name="一般 7 2 5 2 2" xfId="7711" xr:uid="{00000000-0005-0000-0000-00005F570000}"/>
    <cellStyle name="一般 7 2 5 2 2 2" xfId="24329" xr:uid="{00000000-0005-0000-0000-000060570000}"/>
    <cellStyle name="一般 7 2 5 2 3" xfId="12896" xr:uid="{00000000-0005-0000-0000-000061570000}"/>
    <cellStyle name="一般 7 2 5 2 3 2" xfId="29514" xr:uid="{00000000-0005-0000-0000-000062570000}"/>
    <cellStyle name="一般 7 2 5 2 4" xfId="19144" xr:uid="{00000000-0005-0000-0000-000063570000}"/>
    <cellStyle name="一般 7 2 5 2 5" xfId="34705" xr:uid="{00000000-0005-0000-0000-000064570000}"/>
    <cellStyle name="一般 7 2 5 3" xfId="2681" xr:uid="{00000000-0005-0000-0000-000065570000}"/>
    <cellStyle name="一般 7 2 5 3 2" xfId="8771" xr:uid="{00000000-0005-0000-0000-000066570000}"/>
    <cellStyle name="一般 7 2 5 3 2 2" xfId="25389" xr:uid="{00000000-0005-0000-0000-000067570000}"/>
    <cellStyle name="一般 7 2 5 3 3" xfId="13956" xr:uid="{00000000-0005-0000-0000-000068570000}"/>
    <cellStyle name="一般 7 2 5 3 3 2" xfId="30574" xr:uid="{00000000-0005-0000-0000-000069570000}"/>
    <cellStyle name="一般 7 2 5 3 4" xfId="20204" xr:uid="{00000000-0005-0000-0000-00006A570000}"/>
    <cellStyle name="一般 7 2 5 3 5" xfId="35765" xr:uid="{00000000-0005-0000-0000-00006B570000}"/>
    <cellStyle name="一般 7 2 5 4" xfId="3741" xr:uid="{00000000-0005-0000-0000-00006C570000}"/>
    <cellStyle name="一般 7 2 5 4 2" xfId="9831" xr:uid="{00000000-0005-0000-0000-00006D570000}"/>
    <cellStyle name="一般 7 2 5 4 2 2" xfId="26449" xr:uid="{00000000-0005-0000-0000-00006E570000}"/>
    <cellStyle name="一般 7 2 5 4 3" xfId="15016" xr:uid="{00000000-0005-0000-0000-00006F570000}"/>
    <cellStyle name="一般 7 2 5 4 3 2" xfId="31634" xr:uid="{00000000-0005-0000-0000-000070570000}"/>
    <cellStyle name="一般 7 2 5 4 4" xfId="21264" xr:uid="{00000000-0005-0000-0000-000071570000}"/>
    <cellStyle name="一般 7 2 5 4 5" xfId="36825" xr:uid="{00000000-0005-0000-0000-000072570000}"/>
    <cellStyle name="一般 7 2 5 5" xfId="4801" xr:uid="{00000000-0005-0000-0000-000073570000}"/>
    <cellStyle name="一般 7 2 5 5 2" xfId="10891" xr:uid="{00000000-0005-0000-0000-000074570000}"/>
    <cellStyle name="一般 7 2 5 5 2 2" xfId="27509" xr:uid="{00000000-0005-0000-0000-000075570000}"/>
    <cellStyle name="一般 7 2 5 5 3" xfId="16076" xr:uid="{00000000-0005-0000-0000-000076570000}"/>
    <cellStyle name="一般 7 2 5 5 3 2" xfId="32694" xr:uid="{00000000-0005-0000-0000-000077570000}"/>
    <cellStyle name="一般 7 2 5 5 4" xfId="22324" xr:uid="{00000000-0005-0000-0000-000078570000}"/>
    <cellStyle name="一般 7 2 5 5 5" xfId="37885" xr:uid="{00000000-0005-0000-0000-000079570000}"/>
    <cellStyle name="一般 7 2 5 6" xfId="6651" xr:uid="{00000000-0005-0000-0000-00007A570000}"/>
    <cellStyle name="一般 7 2 5 6 2" xfId="23269" xr:uid="{00000000-0005-0000-0000-00007B570000}"/>
    <cellStyle name="一般 7 2 5 7" xfId="11836" xr:uid="{00000000-0005-0000-0000-00007C570000}"/>
    <cellStyle name="一般 7 2 5 7 2" xfId="28454" xr:uid="{00000000-0005-0000-0000-00007D570000}"/>
    <cellStyle name="一般 7 2 5 8" xfId="18084" xr:uid="{00000000-0005-0000-0000-00007E570000}"/>
    <cellStyle name="一般 7 2 5 9" xfId="17142" xr:uid="{00000000-0005-0000-0000-00007F570000}"/>
    <cellStyle name="一般 7 2 6" xfId="679" xr:uid="{00000000-0005-0000-0000-000080570000}"/>
    <cellStyle name="一般 7 2 6 10" xfId="33763" xr:uid="{00000000-0005-0000-0000-000081570000}"/>
    <cellStyle name="一般 7 2 6 2" xfId="1739" xr:uid="{00000000-0005-0000-0000-000082570000}"/>
    <cellStyle name="一般 7 2 6 2 2" xfId="7829" xr:uid="{00000000-0005-0000-0000-000083570000}"/>
    <cellStyle name="一般 7 2 6 2 2 2" xfId="24447" xr:uid="{00000000-0005-0000-0000-000084570000}"/>
    <cellStyle name="一般 7 2 6 2 3" xfId="13014" xr:uid="{00000000-0005-0000-0000-000085570000}"/>
    <cellStyle name="一般 7 2 6 2 3 2" xfId="29632" xr:uid="{00000000-0005-0000-0000-000086570000}"/>
    <cellStyle name="一般 7 2 6 2 4" xfId="19262" xr:uid="{00000000-0005-0000-0000-000087570000}"/>
    <cellStyle name="一般 7 2 6 2 5" xfId="34823" xr:uid="{00000000-0005-0000-0000-000088570000}"/>
    <cellStyle name="一般 7 2 6 3" xfId="2799" xr:uid="{00000000-0005-0000-0000-000089570000}"/>
    <cellStyle name="一般 7 2 6 3 2" xfId="8889" xr:uid="{00000000-0005-0000-0000-00008A570000}"/>
    <cellStyle name="一般 7 2 6 3 2 2" xfId="25507" xr:uid="{00000000-0005-0000-0000-00008B570000}"/>
    <cellStyle name="一般 7 2 6 3 3" xfId="14074" xr:uid="{00000000-0005-0000-0000-00008C570000}"/>
    <cellStyle name="一般 7 2 6 3 3 2" xfId="30692" xr:uid="{00000000-0005-0000-0000-00008D570000}"/>
    <cellStyle name="一般 7 2 6 3 4" xfId="20322" xr:uid="{00000000-0005-0000-0000-00008E570000}"/>
    <cellStyle name="一般 7 2 6 3 5" xfId="35883" xr:uid="{00000000-0005-0000-0000-00008F570000}"/>
    <cellStyle name="一般 7 2 6 4" xfId="3859" xr:uid="{00000000-0005-0000-0000-000090570000}"/>
    <cellStyle name="一般 7 2 6 4 2" xfId="9949" xr:uid="{00000000-0005-0000-0000-000091570000}"/>
    <cellStyle name="一般 7 2 6 4 2 2" xfId="26567" xr:uid="{00000000-0005-0000-0000-000092570000}"/>
    <cellStyle name="一般 7 2 6 4 3" xfId="15134" xr:uid="{00000000-0005-0000-0000-000093570000}"/>
    <cellStyle name="一般 7 2 6 4 3 2" xfId="31752" xr:uid="{00000000-0005-0000-0000-000094570000}"/>
    <cellStyle name="一般 7 2 6 4 4" xfId="21382" xr:uid="{00000000-0005-0000-0000-000095570000}"/>
    <cellStyle name="一般 7 2 6 4 5" xfId="36943" xr:uid="{00000000-0005-0000-0000-000096570000}"/>
    <cellStyle name="一般 7 2 6 5" xfId="4919" xr:uid="{00000000-0005-0000-0000-000097570000}"/>
    <cellStyle name="一般 7 2 6 5 2" xfId="11009" xr:uid="{00000000-0005-0000-0000-000098570000}"/>
    <cellStyle name="一般 7 2 6 5 2 2" xfId="27627" xr:uid="{00000000-0005-0000-0000-000099570000}"/>
    <cellStyle name="一般 7 2 6 5 3" xfId="16194" xr:uid="{00000000-0005-0000-0000-00009A570000}"/>
    <cellStyle name="一般 7 2 6 5 3 2" xfId="32812" xr:uid="{00000000-0005-0000-0000-00009B570000}"/>
    <cellStyle name="一般 7 2 6 5 4" xfId="22442" xr:uid="{00000000-0005-0000-0000-00009C570000}"/>
    <cellStyle name="一般 7 2 6 5 5" xfId="38003" xr:uid="{00000000-0005-0000-0000-00009D570000}"/>
    <cellStyle name="一般 7 2 6 6" xfId="6769" xr:uid="{00000000-0005-0000-0000-00009E570000}"/>
    <cellStyle name="一般 7 2 6 6 2" xfId="23387" xr:uid="{00000000-0005-0000-0000-00009F570000}"/>
    <cellStyle name="一般 7 2 6 7" xfId="11954" xr:uid="{00000000-0005-0000-0000-0000A0570000}"/>
    <cellStyle name="一般 7 2 6 7 2" xfId="28572" xr:uid="{00000000-0005-0000-0000-0000A1570000}"/>
    <cellStyle name="一般 7 2 6 8" xfId="18202" xr:uid="{00000000-0005-0000-0000-0000A2570000}"/>
    <cellStyle name="一般 7 2 6 9" xfId="17260" xr:uid="{00000000-0005-0000-0000-0000A3570000}"/>
    <cellStyle name="一般 7 2 7" xfId="797" xr:uid="{00000000-0005-0000-0000-0000A4570000}"/>
    <cellStyle name="一般 7 2 7 10" xfId="33881" xr:uid="{00000000-0005-0000-0000-0000A5570000}"/>
    <cellStyle name="一般 7 2 7 2" xfId="1857" xr:uid="{00000000-0005-0000-0000-0000A6570000}"/>
    <cellStyle name="一般 7 2 7 2 2" xfId="7947" xr:uid="{00000000-0005-0000-0000-0000A7570000}"/>
    <cellStyle name="一般 7 2 7 2 2 2" xfId="24565" xr:uid="{00000000-0005-0000-0000-0000A8570000}"/>
    <cellStyle name="一般 7 2 7 2 3" xfId="13132" xr:uid="{00000000-0005-0000-0000-0000A9570000}"/>
    <cellStyle name="一般 7 2 7 2 3 2" xfId="29750" xr:uid="{00000000-0005-0000-0000-0000AA570000}"/>
    <cellStyle name="一般 7 2 7 2 4" xfId="19380" xr:uid="{00000000-0005-0000-0000-0000AB570000}"/>
    <cellStyle name="一般 7 2 7 2 5" xfId="34941" xr:uid="{00000000-0005-0000-0000-0000AC570000}"/>
    <cellStyle name="一般 7 2 7 3" xfId="2917" xr:uid="{00000000-0005-0000-0000-0000AD570000}"/>
    <cellStyle name="一般 7 2 7 3 2" xfId="9007" xr:uid="{00000000-0005-0000-0000-0000AE570000}"/>
    <cellStyle name="一般 7 2 7 3 2 2" xfId="25625" xr:uid="{00000000-0005-0000-0000-0000AF570000}"/>
    <cellStyle name="一般 7 2 7 3 3" xfId="14192" xr:uid="{00000000-0005-0000-0000-0000B0570000}"/>
    <cellStyle name="一般 7 2 7 3 3 2" xfId="30810" xr:uid="{00000000-0005-0000-0000-0000B1570000}"/>
    <cellStyle name="一般 7 2 7 3 4" xfId="20440" xr:uid="{00000000-0005-0000-0000-0000B2570000}"/>
    <cellStyle name="一般 7 2 7 3 5" xfId="36001" xr:uid="{00000000-0005-0000-0000-0000B3570000}"/>
    <cellStyle name="一般 7 2 7 4" xfId="3977" xr:uid="{00000000-0005-0000-0000-0000B4570000}"/>
    <cellStyle name="一般 7 2 7 4 2" xfId="10067" xr:uid="{00000000-0005-0000-0000-0000B5570000}"/>
    <cellStyle name="一般 7 2 7 4 2 2" xfId="26685" xr:uid="{00000000-0005-0000-0000-0000B6570000}"/>
    <cellStyle name="一般 7 2 7 4 3" xfId="15252" xr:uid="{00000000-0005-0000-0000-0000B7570000}"/>
    <cellStyle name="一般 7 2 7 4 3 2" xfId="31870" xr:uid="{00000000-0005-0000-0000-0000B8570000}"/>
    <cellStyle name="一般 7 2 7 4 4" xfId="21500" xr:uid="{00000000-0005-0000-0000-0000B9570000}"/>
    <cellStyle name="一般 7 2 7 4 5" xfId="37061" xr:uid="{00000000-0005-0000-0000-0000BA570000}"/>
    <cellStyle name="一般 7 2 7 5" xfId="5037" xr:uid="{00000000-0005-0000-0000-0000BB570000}"/>
    <cellStyle name="一般 7 2 7 5 2" xfId="11127" xr:uid="{00000000-0005-0000-0000-0000BC570000}"/>
    <cellStyle name="一般 7 2 7 5 2 2" xfId="27745" xr:uid="{00000000-0005-0000-0000-0000BD570000}"/>
    <cellStyle name="一般 7 2 7 5 3" xfId="16312" xr:uid="{00000000-0005-0000-0000-0000BE570000}"/>
    <cellStyle name="一般 7 2 7 5 3 2" xfId="32930" xr:uid="{00000000-0005-0000-0000-0000BF570000}"/>
    <cellStyle name="一般 7 2 7 5 4" xfId="22560" xr:uid="{00000000-0005-0000-0000-0000C0570000}"/>
    <cellStyle name="一般 7 2 7 5 5" xfId="38121" xr:uid="{00000000-0005-0000-0000-0000C1570000}"/>
    <cellStyle name="一般 7 2 7 6" xfId="6887" xr:uid="{00000000-0005-0000-0000-0000C2570000}"/>
    <cellStyle name="一般 7 2 7 6 2" xfId="23505" xr:uid="{00000000-0005-0000-0000-0000C3570000}"/>
    <cellStyle name="一般 7 2 7 7" xfId="12072" xr:uid="{00000000-0005-0000-0000-0000C4570000}"/>
    <cellStyle name="一般 7 2 7 7 2" xfId="28690" xr:uid="{00000000-0005-0000-0000-0000C5570000}"/>
    <cellStyle name="一般 7 2 7 8" xfId="18320" xr:uid="{00000000-0005-0000-0000-0000C6570000}"/>
    <cellStyle name="一般 7 2 7 9" xfId="17378" xr:uid="{00000000-0005-0000-0000-0000C7570000}"/>
    <cellStyle name="一般 7 2 8" xfId="915" xr:uid="{00000000-0005-0000-0000-0000C8570000}"/>
    <cellStyle name="一般 7 2 8 10" xfId="33999" xr:uid="{00000000-0005-0000-0000-0000C9570000}"/>
    <cellStyle name="一般 7 2 8 2" xfId="1975" xr:uid="{00000000-0005-0000-0000-0000CA570000}"/>
    <cellStyle name="一般 7 2 8 2 2" xfId="8065" xr:uid="{00000000-0005-0000-0000-0000CB570000}"/>
    <cellStyle name="一般 7 2 8 2 2 2" xfId="24683" xr:uid="{00000000-0005-0000-0000-0000CC570000}"/>
    <cellStyle name="一般 7 2 8 2 3" xfId="13250" xr:uid="{00000000-0005-0000-0000-0000CD570000}"/>
    <cellStyle name="一般 7 2 8 2 3 2" xfId="29868" xr:uid="{00000000-0005-0000-0000-0000CE570000}"/>
    <cellStyle name="一般 7 2 8 2 4" xfId="19498" xr:uid="{00000000-0005-0000-0000-0000CF570000}"/>
    <cellStyle name="一般 7 2 8 2 5" xfId="35059" xr:uid="{00000000-0005-0000-0000-0000D0570000}"/>
    <cellStyle name="一般 7 2 8 3" xfId="3035" xr:uid="{00000000-0005-0000-0000-0000D1570000}"/>
    <cellStyle name="一般 7 2 8 3 2" xfId="9125" xr:uid="{00000000-0005-0000-0000-0000D2570000}"/>
    <cellStyle name="一般 7 2 8 3 2 2" xfId="25743" xr:uid="{00000000-0005-0000-0000-0000D3570000}"/>
    <cellStyle name="一般 7 2 8 3 3" xfId="14310" xr:uid="{00000000-0005-0000-0000-0000D4570000}"/>
    <cellStyle name="一般 7 2 8 3 3 2" xfId="30928" xr:uid="{00000000-0005-0000-0000-0000D5570000}"/>
    <cellStyle name="一般 7 2 8 3 4" xfId="20558" xr:uid="{00000000-0005-0000-0000-0000D6570000}"/>
    <cellStyle name="一般 7 2 8 3 5" xfId="36119" xr:uid="{00000000-0005-0000-0000-0000D7570000}"/>
    <cellStyle name="一般 7 2 8 4" xfId="4095" xr:uid="{00000000-0005-0000-0000-0000D8570000}"/>
    <cellStyle name="一般 7 2 8 4 2" xfId="10185" xr:uid="{00000000-0005-0000-0000-0000D9570000}"/>
    <cellStyle name="一般 7 2 8 4 2 2" xfId="26803" xr:uid="{00000000-0005-0000-0000-0000DA570000}"/>
    <cellStyle name="一般 7 2 8 4 3" xfId="15370" xr:uid="{00000000-0005-0000-0000-0000DB570000}"/>
    <cellStyle name="一般 7 2 8 4 3 2" xfId="31988" xr:uid="{00000000-0005-0000-0000-0000DC570000}"/>
    <cellStyle name="一般 7 2 8 4 4" xfId="21618" xr:uid="{00000000-0005-0000-0000-0000DD570000}"/>
    <cellStyle name="一般 7 2 8 4 5" xfId="37179" xr:uid="{00000000-0005-0000-0000-0000DE570000}"/>
    <cellStyle name="一般 7 2 8 5" xfId="5155" xr:uid="{00000000-0005-0000-0000-0000DF570000}"/>
    <cellStyle name="一般 7 2 8 5 2" xfId="11245" xr:uid="{00000000-0005-0000-0000-0000E0570000}"/>
    <cellStyle name="一般 7 2 8 5 2 2" xfId="27863" xr:uid="{00000000-0005-0000-0000-0000E1570000}"/>
    <cellStyle name="一般 7 2 8 5 3" xfId="16430" xr:uid="{00000000-0005-0000-0000-0000E2570000}"/>
    <cellStyle name="一般 7 2 8 5 3 2" xfId="33048" xr:uid="{00000000-0005-0000-0000-0000E3570000}"/>
    <cellStyle name="一般 7 2 8 5 4" xfId="22678" xr:uid="{00000000-0005-0000-0000-0000E4570000}"/>
    <cellStyle name="一般 7 2 8 5 5" xfId="38239" xr:uid="{00000000-0005-0000-0000-0000E5570000}"/>
    <cellStyle name="一般 7 2 8 6" xfId="7005" xr:uid="{00000000-0005-0000-0000-0000E6570000}"/>
    <cellStyle name="一般 7 2 8 6 2" xfId="23623" xr:uid="{00000000-0005-0000-0000-0000E7570000}"/>
    <cellStyle name="一般 7 2 8 7" xfId="12190" xr:uid="{00000000-0005-0000-0000-0000E8570000}"/>
    <cellStyle name="一般 7 2 8 7 2" xfId="28808" xr:uid="{00000000-0005-0000-0000-0000E9570000}"/>
    <cellStyle name="一般 7 2 8 8" xfId="18438" xr:uid="{00000000-0005-0000-0000-0000EA570000}"/>
    <cellStyle name="一般 7 2 8 9" xfId="17496" xr:uid="{00000000-0005-0000-0000-0000EB570000}"/>
    <cellStyle name="一般 7 2 9" xfId="1140" xr:uid="{00000000-0005-0000-0000-0000EC570000}"/>
    <cellStyle name="一般 7 2 9 2" xfId="2200" xr:uid="{00000000-0005-0000-0000-0000ED570000}"/>
    <cellStyle name="一般 7 2 9 2 2" xfId="8290" xr:uid="{00000000-0005-0000-0000-0000EE570000}"/>
    <cellStyle name="一般 7 2 9 2 2 2" xfId="24908" xr:uid="{00000000-0005-0000-0000-0000EF570000}"/>
    <cellStyle name="一般 7 2 9 2 3" xfId="13475" xr:uid="{00000000-0005-0000-0000-0000F0570000}"/>
    <cellStyle name="一般 7 2 9 2 3 2" xfId="30093" xr:uid="{00000000-0005-0000-0000-0000F1570000}"/>
    <cellStyle name="一般 7 2 9 2 4" xfId="19723" xr:uid="{00000000-0005-0000-0000-0000F2570000}"/>
    <cellStyle name="一般 7 2 9 2 5" xfId="35284" xr:uid="{00000000-0005-0000-0000-0000F3570000}"/>
    <cellStyle name="一般 7 2 9 3" xfId="3260" xr:uid="{00000000-0005-0000-0000-0000F4570000}"/>
    <cellStyle name="一般 7 2 9 3 2" xfId="9350" xr:uid="{00000000-0005-0000-0000-0000F5570000}"/>
    <cellStyle name="一般 7 2 9 3 2 2" xfId="25968" xr:uid="{00000000-0005-0000-0000-0000F6570000}"/>
    <cellStyle name="一般 7 2 9 3 3" xfId="14535" xr:uid="{00000000-0005-0000-0000-0000F7570000}"/>
    <cellStyle name="一般 7 2 9 3 3 2" xfId="31153" xr:uid="{00000000-0005-0000-0000-0000F8570000}"/>
    <cellStyle name="一般 7 2 9 3 4" xfId="20783" xr:uid="{00000000-0005-0000-0000-0000F9570000}"/>
    <cellStyle name="一般 7 2 9 3 5" xfId="36344" xr:uid="{00000000-0005-0000-0000-0000FA570000}"/>
    <cellStyle name="一般 7 2 9 4" xfId="4320" xr:uid="{00000000-0005-0000-0000-0000FB570000}"/>
    <cellStyle name="一般 7 2 9 4 2" xfId="10410" xr:uid="{00000000-0005-0000-0000-0000FC570000}"/>
    <cellStyle name="一般 7 2 9 4 2 2" xfId="27028" xr:uid="{00000000-0005-0000-0000-0000FD570000}"/>
    <cellStyle name="一般 7 2 9 4 3" xfId="15595" xr:uid="{00000000-0005-0000-0000-0000FE570000}"/>
    <cellStyle name="一般 7 2 9 4 3 2" xfId="32213" xr:uid="{00000000-0005-0000-0000-0000FF570000}"/>
    <cellStyle name="一般 7 2 9 4 4" xfId="21843" xr:uid="{00000000-0005-0000-0000-000000580000}"/>
    <cellStyle name="一般 7 2 9 4 5" xfId="37404" xr:uid="{00000000-0005-0000-0000-000001580000}"/>
    <cellStyle name="一般 7 2 9 5" xfId="7230" xr:uid="{00000000-0005-0000-0000-000002580000}"/>
    <cellStyle name="一般 7 2 9 5 2" xfId="23848" xr:uid="{00000000-0005-0000-0000-000003580000}"/>
    <cellStyle name="一般 7 2 9 6" xfId="12415" xr:uid="{00000000-0005-0000-0000-000004580000}"/>
    <cellStyle name="一般 7 2 9 6 2" xfId="29033" xr:uid="{00000000-0005-0000-0000-000005580000}"/>
    <cellStyle name="一般 7 2 9 7" xfId="18663" xr:uid="{00000000-0005-0000-0000-000006580000}"/>
    <cellStyle name="一般 7 2 9 8" xfId="16661" xr:uid="{00000000-0005-0000-0000-000007580000}"/>
    <cellStyle name="一般 7 2 9 9" xfId="34224" xr:uid="{00000000-0005-0000-0000-000008580000}"/>
    <cellStyle name="一般 7 20" xfId="17569" xr:uid="{00000000-0005-0000-0000-000009580000}"/>
    <cellStyle name="一般 7 21" xfId="16510" xr:uid="{00000000-0005-0000-0000-00000A580000}"/>
    <cellStyle name="一般 7 22" xfId="33142" xr:uid="{00000000-0005-0000-0000-00000B580000}"/>
    <cellStyle name="一般 7 3" xfId="108" xr:uid="{00000000-0005-0000-0000-00000C580000}"/>
    <cellStyle name="一般 7 3 10" xfId="1061" xr:uid="{00000000-0005-0000-0000-00000D580000}"/>
    <cellStyle name="一般 7 3 10 2" xfId="7151" xr:uid="{00000000-0005-0000-0000-00000E580000}"/>
    <cellStyle name="一般 7 3 10 2 2" xfId="23769" xr:uid="{00000000-0005-0000-0000-00000F580000}"/>
    <cellStyle name="一般 7 3 10 3" xfId="12336" xr:uid="{00000000-0005-0000-0000-000010580000}"/>
    <cellStyle name="一般 7 3 10 3 2" xfId="28954" xr:uid="{00000000-0005-0000-0000-000011580000}"/>
    <cellStyle name="一般 7 3 10 4" xfId="18584" xr:uid="{00000000-0005-0000-0000-000012580000}"/>
    <cellStyle name="一般 7 3 10 5" xfId="34145" xr:uid="{00000000-0005-0000-0000-000013580000}"/>
    <cellStyle name="一般 7 3 11" xfId="2121" xr:uid="{00000000-0005-0000-0000-000014580000}"/>
    <cellStyle name="一般 7 3 11 2" xfId="8211" xr:uid="{00000000-0005-0000-0000-000015580000}"/>
    <cellStyle name="一般 7 3 11 2 2" xfId="24829" xr:uid="{00000000-0005-0000-0000-000016580000}"/>
    <cellStyle name="一般 7 3 11 3" xfId="13396" xr:uid="{00000000-0005-0000-0000-000017580000}"/>
    <cellStyle name="一般 7 3 11 3 2" xfId="30014" xr:uid="{00000000-0005-0000-0000-000018580000}"/>
    <cellStyle name="一般 7 3 11 4" xfId="19644" xr:uid="{00000000-0005-0000-0000-000019580000}"/>
    <cellStyle name="一般 7 3 11 5" xfId="35205" xr:uid="{00000000-0005-0000-0000-00001A580000}"/>
    <cellStyle name="一般 7 3 12" xfId="3181" xr:uid="{00000000-0005-0000-0000-00001B580000}"/>
    <cellStyle name="一般 7 3 12 2" xfId="9271" xr:uid="{00000000-0005-0000-0000-00001C580000}"/>
    <cellStyle name="一般 7 3 12 2 2" xfId="25889" xr:uid="{00000000-0005-0000-0000-00001D580000}"/>
    <cellStyle name="一般 7 3 12 3" xfId="14456" xr:uid="{00000000-0005-0000-0000-00001E580000}"/>
    <cellStyle name="一般 7 3 12 3 2" xfId="31074" xr:uid="{00000000-0005-0000-0000-00001F580000}"/>
    <cellStyle name="一般 7 3 12 4" xfId="20704" xr:uid="{00000000-0005-0000-0000-000020580000}"/>
    <cellStyle name="一般 7 3 12 5" xfId="36265" xr:uid="{00000000-0005-0000-0000-000021580000}"/>
    <cellStyle name="一般 7 3 13" xfId="4241" xr:uid="{00000000-0005-0000-0000-000022580000}"/>
    <cellStyle name="一般 7 3 13 2" xfId="10331" xr:uid="{00000000-0005-0000-0000-000023580000}"/>
    <cellStyle name="一般 7 3 13 2 2" xfId="26949" xr:uid="{00000000-0005-0000-0000-000024580000}"/>
    <cellStyle name="一般 7 3 13 3" xfId="15516" xr:uid="{00000000-0005-0000-0000-000025580000}"/>
    <cellStyle name="一般 7 3 13 3 2" xfId="32134" xr:uid="{00000000-0005-0000-0000-000026580000}"/>
    <cellStyle name="一般 7 3 13 4" xfId="21764" xr:uid="{00000000-0005-0000-0000-000027580000}"/>
    <cellStyle name="一般 7 3 13 5" xfId="37325" xr:uid="{00000000-0005-0000-0000-000028580000}"/>
    <cellStyle name="一般 7 3 14" xfId="6198" xr:uid="{00000000-0005-0000-0000-000029580000}"/>
    <cellStyle name="一般 7 3 14 2" xfId="22816" xr:uid="{00000000-0005-0000-0000-00002A580000}"/>
    <cellStyle name="一般 7 3 15" xfId="11383" xr:uid="{00000000-0005-0000-0000-00002B580000}"/>
    <cellStyle name="一般 7 3 15 2" xfId="28001" xr:uid="{00000000-0005-0000-0000-00002C580000}"/>
    <cellStyle name="一般 7 3 16" xfId="17619" xr:uid="{00000000-0005-0000-0000-00002D580000}"/>
    <cellStyle name="一般 7 3 17" xfId="16582" xr:uid="{00000000-0005-0000-0000-00002E580000}"/>
    <cellStyle name="一般 7 3 18" xfId="33192" xr:uid="{00000000-0005-0000-0000-00002F580000}"/>
    <cellStyle name="一般 7 3 2" xfId="226" xr:uid="{00000000-0005-0000-0000-000030580000}"/>
    <cellStyle name="一般 7 3 2 10" xfId="33310" xr:uid="{00000000-0005-0000-0000-000031580000}"/>
    <cellStyle name="一般 7 3 2 2" xfId="1286" xr:uid="{00000000-0005-0000-0000-000032580000}"/>
    <cellStyle name="一般 7 3 2 2 2" xfId="7376" xr:uid="{00000000-0005-0000-0000-000033580000}"/>
    <cellStyle name="一般 7 3 2 2 2 2" xfId="23994" xr:uid="{00000000-0005-0000-0000-000034580000}"/>
    <cellStyle name="一般 7 3 2 2 3" xfId="12561" xr:uid="{00000000-0005-0000-0000-000035580000}"/>
    <cellStyle name="一般 7 3 2 2 3 2" xfId="29179" xr:uid="{00000000-0005-0000-0000-000036580000}"/>
    <cellStyle name="一般 7 3 2 2 4" xfId="18809" xr:uid="{00000000-0005-0000-0000-000037580000}"/>
    <cellStyle name="一般 7 3 2 2 5" xfId="34370" xr:uid="{00000000-0005-0000-0000-000038580000}"/>
    <cellStyle name="一般 7 3 2 3" xfId="2346" xr:uid="{00000000-0005-0000-0000-000039580000}"/>
    <cellStyle name="一般 7 3 2 3 2" xfId="8436" xr:uid="{00000000-0005-0000-0000-00003A580000}"/>
    <cellStyle name="一般 7 3 2 3 2 2" xfId="25054" xr:uid="{00000000-0005-0000-0000-00003B580000}"/>
    <cellStyle name="一般 7 3 2 3 3" xfId="13621" xr:uid="{00000000-0005-0000-0000-00003C580000}"/>
    <cellStyle name="一般 7 3 2 3 3 2" xfId="30239" xr:uid="{00000000-0005-0000-0000-00003D580000}"/>
    <cellStyle name="一般 7 3 2 3 4" xfId="19869" xr:uid="{00000000-0005-0000-0000-00003E580000}"/>
    <cellStyle name="一般 7 3 2 3 5" xfId="35430" xr:uid="{00000000-0005-0000-0000-00003F580000}"/>
    <cellStyle name="一般 7 3 2 4" xfId="3406" xr:uid="{00000000-0005-0000-0000-000040580000}"/>
    <cellStyle name="一般 7 3 2 4 2" xfId="9496" xr:uid="{00000000-0005-0000-0000-000041580000}"/>
    <cellStyle name="一般 7 3 2 4 2 2" xfId="26114" xr:uid="{00000000-0005-0000-0000-000042580000}"/>
    <cellStyle name="一般 7 3 2 4 3" xfId="14681" xr:uid="{00000000-0005-0000-0000-000043580000}"/>
    <cellStyle name="一般 7 3 2 4 3 2" xfId="31299" xr:uid="{00000000-0005-0000-0000-000044580000}"/>
    <cellStyle name="一般 7 3 2 4 4" xfId="20929" xr:uid="{00000000-0005-0000-0000-000045580000}"/>
    <cellStyle name="一般 7 3 2 4 5" xfId="36490" xr:uid="{00000000-0005-0000-0000-000046580000}"/>
    <cellStyle name="一般 7 3 2 5" xfId="4466" xr:uid="{00000000-0005-0000-0000-000047580000}"/>
    <cellStyle name="一般 7 3 2 5 2" xfId="10556" xr:uid="{00000000-0005-0000-0000-000048580000}"/>
    <cellStyle name="一般 7 3 2 5 2 2" xfId="27174" xr:uid="{00000000-0005-0000-0000-000049580000}"/>
    <cellStyle name="一般 7 3 2 5 3" xfId="15741" xr:uid="{00000000-0005-0000-0000-00004A580000}"/>
    <cellStyle name="一般 7 3 2 5 3 2" xfId="32359" xr:uid="{00000000-0005-0000-0000-00004B580000}"/>
    <cellStyle name="一般 7 3 2 5 4" xfId="21989" xr:uid="{00000000-0005-0000-0000-00004C580000}"/>
    <cellStyle name="一般 7 3 2 5 5" xfId="37550" xr:uid="{00000000-0005-0000-0000-00004D580000}"/>
    <cellStyle name="一般 7 3 2 6" xfId="6316" xr:uid="{00000000-0005-0000-0000-00004E580000}"/>
    <cellStyle name="一般 7 3 2 6 2" xfId="22934" xr:uid="{00000000-0005-0000-0000-00004F580000}"/>
    <cellStyle name="一般 7 3 2 7" xfId="11501" xr:uid="{00000000-0005-0000-0000-000050580000}"/>
    <cellStyle name="一般 7 3 2 7 2" xfId="28119" xr:uid="{00000000-0005-0000-0000-000051580000}"/>
    <cellStyle name="一般 7 3 2 8" xfId="17737" xr:uid="{00000000-0005-0000-0000-000052580000}"/>
    <cellStyle name="一般 7 3 2 9" xfId="16807" xr:uid="{00000000-0005-0000-0000-000053580000}"/>
    <cellStyle name="一般 7 3 3" xfId="347" xr:uid="{00000000-0005-0000-0000-000054580000}"/>
    <cellStyle name="一般 7 3 3 10" xfId="33431" xr:uid="{00000000-0005-0000-0000-000055580000}"/>
    <cellStyle name="一般 7 3 3 2" xfId="1407" xr:uid="{00000000-0005-0000-0000-000056580000}"/>
    <cellStyle name="一般 7 3 3 2 2" xfId="7497" xr:uid="{00000000-0005-0000-0000-000057580000}"/>
    <cellStyle name="一般 7 3 3 2 2 2" xfId="24115" xr:uid="{00000000-0005-0000-0000-000058580000}"/>
    <cellStyle name="一般 7 3 3 2 3" xfId="12682" xr:uid="{00000000-0005-0000-0000-000059580000}"/>
    <cellStyle name="一般 7 3 3 2 3 2" xfId="29300" xr:uid="{00000000-0005-0000-0000-00005A580000}"/>
    <cellStyle name="一般 7 3 3 2 4" xfId="18930" xr:uid="{00000000-0005-0000-0000-00005B580000}"/>
    <cellStyle name="一般 7 3 3 2 5" xfId="34491" xr:uid="{00000000-0005-0000-0000-00005C580000}"/>
    <cellStyle name="一般 7 3 3 3" xfId="2467" xr:uid="{00000000-0005-0000-0000-00005D580000}"/>
    <cellStyle name="一般 7 3 3 3 2" xfId="8557" xr:uid="{00000000-0005-0000-0000-00005E580000}"/>
    <cellStyle name="一般 7 3 3 3 2 2" xfId="25175" xr:uid="{00000000-0005-0000-0000-00005F580000}"/>
    <cellStyle name="一般 7 3 3 3 3" xfId="13742" xr:uid="{00000000-0005-0000-0000-000060580000}"/>
    <cellStyle name="一般 7 3 3 3 3 2" xfId="30360" xr:uid="{00000000-0005-0000-0000-000061580000}"/>
    <cellStyle name="一般 7 3 3 3 4" xfId="19990" xr:uid="{00000000-0005-0000-0000-000062580000}"/>
    <cellStyle name="一般 7 3 3 3 5" xfId="35551" xr:uid="{00000000-0005-0000-0000-000063580000}"/>
    <cellStyle name="一般 7 3 3 4" xfId="3527" xr:uid="{00000000-0005-0000-0000-000064580000}"/>
    <cellStyle name="一般 7 3 3 4 2" xfId="9617" xr:uid="{00000000-0005-0000-0000-000065580000}"/>
    <cellStyle name="一般 7 3 3 4 2 2" xfId="26235" xr:uid="{00000000-0005-0000-0000-000066580000}"/>
    <cellStyle name="一般 7 3 3 4 3" xfId="14802" xr:uid="{00000000-0005-0000-0000-000067580000}"/>
    <cellStyle name="一般 7 3 3 4 3 2" xfId="31420" xr:uid="{00000000-0005-0000-0000-000068580000}"/>
    <cellStyle name="一般 7 3 3 4 4" xfId="21050" xr:uid="{00000000-0005-0000-0000-000069580000}"/>
    <cellStyle name="一般 7 3 3 4 5" xfId="36611" xr:uid="{00000000-0005-0000-0000-00006A580000}"/>
    <cellStyle name="一般 7 3 3 5" xfId="4587" xr:uid="{00000000-0005-0000-0000-00006B580000}"/>
    <cellStyle name="一般 7 3 3 5 2" xfId="10677" xr:uid="{00000000-0005-0000-0000-00006C580000}"/>
    <cellStyle name="一般 7 3 3 5 2 2" xfId="27295" xr:uid="{00000000-0005-0000-0000-00006D580000}"/>
    <cellStyle name="一般 7 3 3 5 3" xfId="15862" xr:uid="{00000000-0005-0000-0000-00006E580000}"/>
    <cellStyle name="一般 7 3 3 5 3 2" xfId="32480" xr:uid="{00000000-0005-0000-0000-00006F580000}"/>
    <cellStyle name="一般 7 3 3 5 4" xfId="22110" xr:uid="{00000000-0005-0000-0000-000070580000}"/>
    <cellStyle name="一般 7 3 3 5 5" xfId="37671" xr:uid="{00000000-0005-0000-0000-000071580000}"/>
    <cellStyle name="一般 7 3 3 6" xfId="6437" xr:uid="{00000000-0005-0000-0000-000072580000}"/>
    <cellStyle name="一般 7 3 3 6 2" xfId="23055" xr:uid="{00000000-0005-0000-0000-000073580000}"/>
    <cellStyle name="一般 7 3 3 7" xfId="11622" xr:uid="{00000000-0005-0000-0000-000074580000}"/>
    <cellStyle name="一般 7 3 3 7 2" xfId="28240" xr:uid="{00000000-0005-0000-0000-000075580000}"/>
    <cellStyle name="一般 7 3 3 8" xfId="17870" xr:uid="{00000000-0005-0000-0000-000076580000}"/>
    <cellStyle name="一般 7 3 3 9" xfId="16928" xr:uid="{00000000-0005-0000-0000-000077580000}"/>
    <cellStyle name="一般 7 3 4" xfId="471" xr:uid="{00000000-0005-0000-0000-000078580000}"/>
    <cellStyle name="一般 7 3 4 10" xfId="33555" xr:uid="{00000000-0005-0000-0000-000079580000}"/>
    <cellStyle name="一般 7 3 4 2" xfId="1531" xr:uid="{00000000-0005-0000-0000-00007A580000}"/>
    <cellStyle name="一般 7 3 4 2 2" xfId="7621" xr:uid="{00000000-0005-0000-0000-00007B580000}"/>
    <cellStyle name="一般 7 3 4 2 2 2" xfId="24239" xr:uid="{00000000-0005-0000-0000-00007C580000}"/>
    <cellStyle name="一般 7 3 4 2 3" xfId="12806" xr:uid="{00000000-0005-0000-0000-00007D580000}"/>
    <cellStyle name="一般 7 3 4 2 3 2" xfId="29424" xr:uid="{00000000-0005-0000-0000-00007E580000}"/>
    <cellStyle name="一般 7 3 4 2 4" xfId="19054" xr:uid="{00000000-0005-0000-0000-00007F580000}"/>
    <cellStyle name="一般 7 3 4 2 5" xfId="34615" xr:uid="{00000000-0005-0000-0000-000080580000}"/>
    <cellStyle name="一般 7 3 4 3" xfId="2591" xr:uid="{00000000-0005-0000-0000-000081580000}"/>
    <cellStyle name="一般 7 3 4 3 2" xfId="8681" xr:uid="{00000000-0005-0000-0000-000082580000}"/>
    <cellStyle name="一般 7 3 4 3 2 2" xfId="25299" xr:uid="{00000000-0005-0000-0000-000083580000}"/>
    <cellStyle name="一般 7 3 4 3 3" xfId="13866" xr:uid="{00000000-0005-0000-0000-000084580000}"/>
    <cellStyle name="一般 7 3 4 3 3 2" xfId="30484" xr:uid="{00000000-0005-0000-0000-000085580000}"/>
    <cellStyle name="一般 7 3 4 3 4" xfId="20114" xr:uid="{00000000-0005-0000-0000-000086580000}"/>
    <cellStyle name="一般 7 3 4 3 5" xfId="35675" xr:uid="{00000000-0005-0000-0000-000087580000}"/>
    <cellStyle name="一般 7 3 4 4" xfId="3651" xr:uid="{00000000-0005-0000-0000-000088580000}"/>
    <cellStyle name="一般 7 3 4 4 2" xfId="9741" xr:uid="{00000000-0005-0000-0000-000089580000}"/>
    <cellStyle name="一般 7 3 4 4 2 2" xfId="26359" xr:uid="{00000000-0005-0000-0000-00008A580000}"/>
    <cellStyle name="一般 7 3 4 4 3" xfId="14926" xr:uid="{00000000-0005-0000-0000-00008B580000}"/>
    <cellStyle name="一般 7 3 4 4 3 2" xfId="31544" xr:uid="{00000000-0005-0000-0000-00008C580000}"/>
    <cellStyle name="一般 7 3 4 4 4" xfId="21174" xr:uid="{00000000-0005-0000-0000-00008D580000}"/>
    <cellStyle name="一般 7 3 4 4 5" xfId="36735" xr:uid="{00000000-0005-0000-0000-00008E580000}"/>
    <cellStyle name="一般 7 3 4 5" xfId="4711" xr:uid="{00000000-0005-0000-0000-00008F580000}"/>
    <cellStyle name="一般 7 3 4 5 2" xfId="10801" xr:uid="{00000000-0005-0000-0000-000090580000}"/>
    <cellStyle name="一般 7 3 4 5 2 2" xfId="27419" xr:uid="{00000000-0005-0000-0000-000091580000}"/>
    <cellStyle name="一般 7 3 4 5 3" xfId="15986" xr:uid="{00000000-0005-0000-0000-000092580000}"/>
    <cellStyle name="一般 7 3 4 5 3 2" xfId="32604" xr:uid="{00000000-0005-0000-0000-000093580000}"/>
    <cellStyle name="一般 7 3 4 5 4" xfId="22234" xr:uid="{00000000-0005-0000-0000-000094580000}"/>
    <cellStyle name="一般 7 3 4 5 5" xfId="37795" xr:uid="{00000000-0005-0000-0000-000095580000}"/>
    <cellStyle name="一般 7 3 4 6" xfId="6561" xr:uid="{00000000-0005-0000-0000-000096580000}"/>
    <cellStyle name="一般 7 3 4 6 2" xfId="23179" xr:uid="{00000000-0005-0000-0000-000097580000}"/>
    <cellStyle name="一般 7 3 4 7" xfId="11746" xr:uid="{00000000-0005-0000-0000-000098580000}"/>
    <cellStyle name="一般 7 3 4 7 2" xfId="28364" xr:uid="{00000000-0005-0000-0000-000099580000}"/>
    <cellStyle name="一般 7 3 4 8" xfId="17994" xr:uid="{00000000-0005-0000-0000-00009A580000}"/>
    <cellStyle name="一般 7 3 4 9" xfId="17052" xr:uid="{00000000-0005-0000-0000-00009B580000}"/>
    <cellStyle name="一般 7 3 5" xfId="589" xr:uid="{00000000-0005-0000-0000-00009C580000}"/>
    <cellStyle name="一般 7 3 5 10" xfId="33673" xr:uid="{00000000-0005-0000-0000-00009D580000}"/>
    <cellStyle name="一般 7 3 5 2" xfId="1649" xr:uid="{00000000-0005-0000-0000-00009E580000}"/>
    <cellStyle name="一般 7 3 5 2 2" xfId="7739" xr:uid="{00000000-0005-0000-0000-00009F580000}"/>
    <cellStyle name="一般 7 3 5 2 2 2" xfId="24357" xr:uid="{00000000-0005-0000-0000-0000A0580000}"/>
    <cellStyle name="一般 7 3 5 2 3" xfId="12924" xr:uid="{00000000-0005-0000-0000-0000A1580000}"/>
    <cellStyle name="一般 7 3 5 2 3 2" xfId="29542" xr:uid="{00000000-0005-0000-0000-0000A2580000}"/>
    <cellStyle name="一般 7 3 5 2 4" xfId="19172" xr:uid="{00000000-0005-0000-0000-0000A3580000}"/>
    <cellStyle name="一般 7 3 5 2 5" xfId="34733" xr:uid="{00000000-0005-0000-0000-0000A4580000}"/>
    <cellStyle name="一般 7 3 5 3" xfId="2709" xr:uid="{00000000-0005-0000-0000-0000A5580000}"/>
    <cellStyle name="一般 7 3 5 3 2" xfId="8799" xr:uid="{00000000-0005-0000-0000-0000A6580000}"/>
    <cellStyle name="一般 7 3 5 3 2 2" xfId="25417" xr:uid="{00000000-0005-0000-0000-0000A7580000}"/>
    <cellStyle name="一般 7 3 5 3 3" xfId="13984" xr:uid="{00000000-0005-0000-0000-0000A8580000}"/>
    <cellStyle name="一般 7 3 5 3 3 2" xfId="30602" xr:uid="{00000000-0005-0000-0000-0000A9580000}"/>
    <cellStyle name="一般 7 3 5 3 4" xfId="20232" xr:uid="{00000000-0005-0000-0000-0000AA580000}"/>
    <cellStyle name="一般 7 3 5 3 5" xfId="35793" xr:uid="{00000000-0005-0000-0000-0000AB580000}"/>
    <cellStyle name="一般 7 3 5 4" xfId="3769" xr:uid="{00000000-0005-0000-0000-0000AC580000}"/>
    <cellStyle name="一般 7 3 5 4 2" xfId="9859" xr:uid="{00000000-0005-0000-0000-0000AD580000}"/>
    <cellStyle name="一般 7 3 5 4 2 2" xfId="26477" xr:uid="{00000000-0005-0000-0000-0000AE580000}"/>
    <cellStyle name="一般 7 3 5 4 3" xfId="15044" xr:uid="{00000000-0005-0000-0000-0000AF580000}"/>
    <cellStyle name="一般 7 3 5 4 3 2" xfId="31662" xr:uid="{00000000-0005-0000-0000-0000B0580000}"/>
    <cellStyle name="一般 7 3 5 4 4" xfId="21292" xr:uid="{00000000-0005-0000-0000-0000B1580000}"/>
    <cellStyle name="一般 7 3 5 4 5" xfId="36853" xr:uid="{00000000-0005-0000-0000-0000B2580000}"/>
    <cellStyle name="一般 7 3 5 5" xfId="4829" xr:uid="{00000000-0005-0000-0000-0000B3580000}"/>
    <cellStyle name="一般 7 3 5 5 2" xfId="10919" xr:uid="{00000000-0005-0000-0000-0000B4580000}"/>
    <cellStyle name="一般 7 3 5 5 2 2" xfId="27537" xr:uid="{00000000-0005-0000-0000-0000B5580000}"/>
    <cellStyle name="一般 7 3 5 5 3" xfId="16104" xr:uid="{00000000-0005-0000-0000-0000B6580000}"/>
    <cellStyle name="一般 7 3 5 5 3 2" xfId="32722" xr:uid="{00000000-0005-0000-0000-0000B7580000}"/>
    <cellStyle name="一般 7 3 5 5 4" xfId="22352" xr:uid="{00000000-0005-0000-0000-0000B8580000}"/>
    <cellStyle name="一般 7 3 5 5 5" xfId="37913" xr:uid="{00000000-0005-0000-0000-0000B9580000}"/>
    <cellStyle name="一般 7 3 5 6" xfId="6679" xr:uid="{00000000-0005-0000-0000-0000BA580000}"/>
    <cellStyle name="一般 7 3 5 6 2" xfId="23297" xr:uid="{00000000-0005-0000-0000-0000BB580000}"/>
    <cellStyle name="一般 7 3 5 7" xfId="11864" xr:uid="{00000000-0005-0000-0000-0000BC580000}"/>
    <cellStyle name="一般 7 3 5 7 2" xfId="28482" xr:uid="{00000000-0005-0000-0000-0000BD580000}"/>
    <cellStyle name="一般 7 3 5 8" xfId="18112" xr:uid="{00000000-0005-0000-0000-0000BE580000}"/>
    <cellStyle name="一般 7 3 5 9" xfId="17170" xr:uid="{00000000-0005-0000-0000-0000BF580000}"/>
    <cellStyle name="一般 7 3 6" xfId="707" xr:uid="{00000000-0005-0000-0000-0000C0580000}"/>
    <cellStyle name="一般 7 3 6 10" xfId="33791" xr:uid="{00000000-0005-0000-0000-0000C1580000}"/>
    <cellStyle name="一般 7 3 6 2" xfId="1767" xr:uid="{00000000-0005-0000-0000-0000C2580000}"/>
    <cellStyle name="一般 7 3 6 2 2" xfId="7857" xr:uid="{00000000-0005-0000-0000-0000C3580000}"/>
    <cellStyle name="一般 7 3 6 2 2 2" xfId="24475" xr:uid="{00000000-0005-0000-0000-0000C4580000}"/>
    <cellStyle name="一般 7 3 6 2 3" xfId="13042" xr:uid="{00000000-0005-0000-0000-0000C5580000}"/>
    <cellStyle name="一般 7 3 6 2 3 2" xfId="29660" xr:uid="{00000000-0005-0000-0000-0000C6580000}"/>
    <cellStyle name="一般 7 3 6 2 4" xfId="19290" xr:uid="{00000000-0005-0000-0000-0000C7580000}"/>
    <cellStyle name="一般 7 3 6 2 5" xfId="34851" xr:uid="{00000000-0005-0000-0000-0000C8580000}"/>
    <cellStyle name="一般 7 3 6 3" xfId="2827" xr:uid="{00000000-0005-0000-0000-0000C9580000}"/>
    <cellStyle name="一般 7 3 6 3 2" xfId="8917" xr:uid="{00000000-0005-0000-0000-0000CA580000}"/>
    <cellStyle name="一般 7 3 6 3 2 2" xfId="25535" xr:uid="{00000000-0005-0000-0000-0000CB580000}"/>
    <cellStyle name="一般 7 3 6 3 3" xfId="14102" xr:uid="{00000000-0005-0000-0000-0000CC580000}"/>
    <cellStyle name="一般 7 3 6 3 3 2" xfId="30720" xr:uid="{00000000-0005-0000-0000-0000CD580000}"/>
    <cellStyle name="一般 7 3 6 3 4" xfId="20350" xr:uid="{00000000-0005-0000-0000-0000CE580000}"/>
    <cellStyle name="一般 7 3 6 3 5" xfId="35911" xr:uid="{00000000-0005-0000-0000-0000CF580000}"/>
    <cellStyle name="一般 7 3 6 4" xfId="3887" xr:uid="{00000000-0005-0000-0000-0000D0580000}"/>
    <cellStyle name="一般 7 3 6 4 2" xfId="9977" xr:uid="{00000000-0005-0000-0000-0000D1580000}"/>
    <cellStyle name="一般 7 3 6 4 2 2" xfId="26595" xr:uid="{00000000-0005-0000-0000-0000D2580000}"/>
    <cellStyle name="一般 7 3 6 4 3" xfId="15162" xr:uid="{00000000-0005-0000-0000-0000D3580000}"/>
    <cellStyle name="一般 7 3 6 4 3 2" xfId="31780" xr:uid="{00000000-0005-0000-0000-0000D4580000}"/>
    <cellStyle name="一般 7 3 6 4 4" xfId="21410" xr:uid="{00000000-0005-0000-0000-0000D5580000}"/>
    <cellStyle name="一般 7 3 6 4 5" xfId="36971" xr:uid="{00000000-0005-0000-0000-0000D6580000}"/>
    <cellStyle name="一般 7 3 6 5" xfId="4947" xr:uid="{00000000-0005-0000-0000-0000D7580000}"/>
    <cellStyle name="一般 7 3 6 5 2" xfId="11037" xr:uid="{00000000-0005-0000-0000-0000D8580000}"/>
    <cellStyle name="一般 7 3 6 5 2 2" xfId="27655" xr:uid="{00000000-0005-0000-0000-0000D9580000}"/>
    <cellStyle name="一般 7 3 6 5 3" xfId="16222" xr:uid="{00000000-0005-0000-0000-0000DA580000}"/>
    <cellStyle name="一般 7 3 6 5 3 2" xfId="32840" xr:uid="{00000000-0005-0000-0000-0000DB580000}"/>
    <cellStyle name="一般 7 3 6 5 4" xfId="22470" xr:uid="{00000000-0005-0000-0000-0000DC580000}"/>
    <cellStyle name="一般 7 3 6 5 5" xfId="38031" xr:uid="{00000000-0005-0000-0000-0000DD580000}"/>
    <cellStyle name="一般 7 3 6 6" xfId="6797" xr:uid="{00000000-0005-0000-0000-0000DE580000}"/>
    <cellStyle name="一般 7 3 6 6 2" xfId="23415" xr:uid="{00000000-0005-0000-0000-0000DF580000}"/>
    <cellStyle name="一般 7 3 6 7" xfId="11982" xr:uid="{00000000-0005-0000-0000-0000E0580000}"/>
    <cellStyle name="一般 7 3 6 7 2" xfId="28600" xr:uid="{00000000-0005-0000-0000-0000E1580000}"/>
    <cellStyle name="一般 7 3 6 8" xfId="18230" xr:uid="{00000000-0005-0000-0000-0000E2580000}"/>
    <cellStyle name="一般 7 3 6 9" xfId="17288" xr:uid="{00000000-0005-0000-0000-0000E3580000}"/>
    <cellStyle name="一般 7 3 7" xfId="825" xr:uid="{00000000-0005-0000-0000-0000E4580000}"/>
    <cellStyle name="一般 7 3 7 10" xfId="33909" xr:uid="{00000000-0005-0000-0000-0000E5580000}"/>
    <cellStyle name="一般 7 3 7 2" xfId="1885" xr:uid="{00000000-0005-0000-0000-0000E6580000}"/>
    <cellStyle name="一般 7 3 7 2 2" xfId="7975" xr:uid="{00000000-0005-0000-0000-0000E7580000}"/>
    <cellStyle name="一般 7 3 7 2 2 2" xfId="24593" xr:uid="{00000000-0005-0000-0000-0000E8580000}"/>
    <cellStyle name="一般 7 3 7 2 3" xfId="13160" xr:uid="{00000000-0005-0000-0000-0000E9580000}"/>
    <cellStyle name="一般 7 3 7 2 3 2" xfId="29778" xr:uid="{00000000-0005-0000-0000-0000EA580000}"/>
    <cellStyle name="一般 7 3 7 2 4" xfId="19408" xr:uid="{00000000-0005-0000-0000-0000EB580000}"/>
    <cellStyle name="一般 7 3 7 2 5" xfId="34969" xr:uid="{00000000-0005-0000-0000-0000EC580000}"/>
    <cellStyle name="一般 7 3 7 3" xfId="2945" xr:uid="{00000000-0005-0000-0000-0000ED580000}"/>
    <cellStyle name="一般 7 3 7 3 2" xfId="9035" xr:uid="{00000000-0005-0000-0000-0000EE580000}"/>
    <cellStyle name="一般 7 3 7 3 2 2" xfId="25653" xr:uid="{00000000-0005-0000-0000-0000EF580000}"/>
    <cellStyle name="一般 7 3 7 3 3" xfId="14220" xr:uid="{00000000-0005-0000-0000-0000F0580000}"/>
    <cellStyle name="一般 7 3 7 3 3 2" xfId="30838" xr:uid="{00000000-0005-0000-0000-0000F1580000}"/>
    <cellStyle name="一般 7 3 7 3 4" xfId="20468" xr:uid="{00000000-0005-0000-0000-0000F2580000}"/>
    <cellStyle name="一般 7 3 7 3 5" xfId="36029" xr:uid="{00000000-0005-0000-0000-0000F3580000}"/>
    <cellStyle name="一般 7 3 7 4" xfId="4005" xr:uid="{00000000-0005-0000-0000-0000F4580000}"/>
    <cellStyle name="一般 7 3 7 4 2" xfId="10095" xr:uid="{00000000-0005-0000-0000-0000F5580000}"/>
    <cellStyle name="一般 7 3 7 4 2 2" xfId="26713" xr:uid="{00000000-0005-0000-0000-0000F6580000}"/>
    <cellStyle name="一般 7 3 7 4 3" xfId="15280" xr:uid="{00000000-0005-0000-0000-0000F7580000}"/>
    <cellStyle name="一般 7 3 7 4 3 2" xfId="31898" xr:uid="{00000000-0005-0000-0000-0000F8580000}"/>
    <cellStyle name="一般 7 3 7 4 4" xfId="21528" xr:uid="{00000000-0005-0000-0000-0000F9580000}"/>
    <cellStyle name="一般 7 3 7 4 5" xfId="37089" xr:uid="{00000000-0005-0000-0000-0000FA580000}"/>
    <cellStyle name="一般 7 3 7 5" xfId="5065" xr:uid="{00000000-0005-0000-0000-0000FB580000}"/>
    <cellStyle name="一般 7 3 7 5 2" xfId="11155" xr:uid="{00000000-0005-0000-0000-0000FC580000}"/>
    <cellStyle name="一般 7 3 7 5 2 2" xfId="27773" xr:uid="{00000000-0005-0000-0000-0000FD580000}"/>
    <cellStyle name="一般 7 3 7 5 3" xfId="16340" xr:uid="{00000000-0005-0000-0000-0000FE580000}"/>
    <cellStyle name="一般 7 3 7 5 3 2" xfId="32958" xr:uid="{00000000-0005-0000-0000-0000FF580000}"/>
    <cellStyle name="一般 7 3 7 5 4" xfId="22588" xr:uid="{00000000-0005-0000-0000-000000590000}"/>
    <cellStyle name="一般 7 3 7 5 5" xfId="38149" xr:uid="{00000000-0005-0000-0000-000001590000}"/>
    <cellStyle name="一般 7 3 7 6" xfId="6915" xr:uid="{00000000-0005-0000-0000-000002590000}"/>
    <cellStyle name="一般 7 3 7 6 2" xfId="23533" xr:uid="{00000000-0005-0000-0000-000003590000}"/>
    <cellStyle name="一般 7 3 7 7" xfId="12100" xr:uid="{00000000-0005-0000-0000-000004590000}"/>
    <cellStyle name="一般 7 3 7 7 2" xfId="28718" xr:uid="{00000000-0005-0000-0000-000005590000}"/>
    <cellStyle name="一般 7 3 7 8" xfId="18348" xr:uid="{00000000-0005-0000-0000-000006590000}"/>
    <cellStyle name="一般 7 3 7 9" xfId="17406" xr:uid="{00000000-0005-0000-0000-000007590000}"/>
    <cellStyle name="一般 7 3 8" xfId="943" xr:uid="{00000000-0005-0000-0000-000008590000}"/>
    <cellStyle name="一般 7 3 8 10" xfId="34027" xr:uid="{00000000-0005-0000-0000-000009590000}"/>
    <cellStyle name="一般 7 3 8 2" xfId="2003" xr:uid="{00000000-0005-0000-0000-00000A590000}"/>
    <cellStyle name="一般 7 3 8 2 2" xfId="8093" xr:uid="{00000000-0005-0000-0000-00000B590000}"/>
    <cellStyle name="一般 7 3 8 2 2 2" xfId="24711" xr:uid="{00000000-0005-0000-0000-00000C590000}"/>
    <cellStyle name="一般 7 3 8 2 3" xfId="13278" xr:uid="{00000000-0005-0000-0000-00000D590000}"/>
    <cellStyle name="一般 7 3 8 2 3 2" xfId="29896" xr:uid="{00000000-0005-0000-0000-00000E590000}"/>
    <cellStyle name="一般 7 3 8 2 4" xfId="19526" xr:uid="{00000000-0005-0000-0000-00000F590000}"/>
    <cellStyle name="一般 7 3 8 2 5" xfId="35087" xr:uid="{00000000-0005-0000-0000-000010590000}"/>
    <cellStyle name="一般 7 3 8 3" xfId="3063" xr:uid="{00000000-0005-0000-0000-000011590000}"/>
    <cellStyle name="一般 7 3 8 3 2" xfId="9153" xr:uid="{00000000-0005-0000-0000-000012590000}"/>
    <cellStyle name="一般 7 3 8 3 2 2" xfId="25771" xr:uid="{00000000-0005-0000-0000-000013590000}"/>
    <cellStyle name="一般 7 3 8 3 3" xfId="14338" xr:uid="{00000000-0005-0000-0000-000014590000}"/>
    <cellStyle name="一般 7 3 8 3 3 2" xfId="30956" xr:uid="{00000000-0005-0000-0000-000015590000}"/>
    <cellStyle name="一般 7 3 8 3 4" xfId="20586" xr:uid="{00000000-0005-0000-0000-000016590000}"/>
    <cellStyle name="一般 7 3 8 3 5" xfId="36147" xr:uid="{00000000-0005-0000-0000-000017590000}"/>
    <cellStyle name="一般 7 3 8 4" xfId="4123" xr:uid="{00000000-0005-0000-0000-000018590000}"/>
    <cellStyle name="一般 7 3 8 4 2" xfId="10213" xr:uid="{00000000-0005-0000-0000-000019590000}"/>
    <cellStyle name="一般 7 3 8 4 2 2" xfId="26831" xr:uid="{00000000-0005-0000-0000-00001A590000}"/>
    <cellStyle name="一般 7 3 8 4 3" xfId="15398" xr:uid="{00000000-0005-0000-0000-00001B590000}"/>
    <cellStyle name="一般 7 3 8 4 3 2" xfId="32016" xr:uid="{00000000-0005-0000-0000-00001C590000}"/>
    <cellStyle name="一般 7 3 8 4 4" xfId="21646" xr:uid="{00000000-0005-0000-0000-00001D590000}"/>
    <cellStyle name="一般 7 3 8 4 5" xfId="37207" xr:uid="{00000000-0005-0000-0000-00001E590000}"/>
    <cellStyle name="一般 7 3 8 5" xfId="5183" xr:uid="{00000000-0005-0000-0000-00001F590000}"/>
    <cellStyle name="一般 7 3 8 5 2" xfId="11273" xr:uid="{00000000-0005-0000-0000-000020590000}"/>
    <cellStyle name="一般 7 3 8 5 2 2" xfId="27891" xr:uid="{00000000-0005-0000-0000-000021590000}"/>
    <cellStyle name="一般 7 3 8 5 3" xfId="16458" xr:uid="{00000000-0005-0000-0000-000022590000}"/>
    <cellStyle name="一般 7 3 8 5 3 2" xfId="33076" xr:uid="{00000000-0005-0000-0000-000023590000}"/>
    <cellStyle name="一般 7 3 8 5 4" xfId="22706" xr:uid="{00000000-0005-0000-0000-000024590000}"/>
    <cellStyle name="一般 7 3 8 5 5" xfId="38267" xr:uid="{00000000-0005-0000-0000-000025590000}"/>
    <cellStyle name="一般 7 3 8 6" xfId="7033" xr:uid="{00000000-0005-0000-0000-000026590000}"/>
    <cellStyle name="一般 7 3 8 6 2" xfId="23651" xr:uid="{00000000-0005-0000-0000-000027590000}"/>
    <cellStyle name="一般 7 3 8 7" xfId="12218" xr:uid="{00000000-0005-0000-0000-000028590000}"/>
    <cellStyle name="一般 7 3 8 7 2" xfId="28836" xr:uid="{00000000-0005-0000-0000-000029590000}"/>
    <cellStyle name="一般 7 3 8 8" xfId="18466" xr:uid="{00000000-0005-0000-0000-00002A590000}"/>
    <cellStyle name="一般 7 3 8 9" xfId="17524" xr:uid="{00000000-0005-0000-0000-00002B590000}"/>
    <cellStyle name="一般 7 3 9" xfId="1168" xr:uid="{00000000-0005-0000-0000-00002C590000}"/>
    <cellStyle name="一般 7 3 9 2" xfId="2228" xr:uid="{00000000-0005-0000-0000-00002D590000}"/>
    <cellStyle name="一般 7 3 9 2 2" xfId="8318" xr:uid="{00000000-0005-0000-0000-00002E590000}"/>
    <cellStyle name="一般 7 3 9 2 2 2" xfId="24936" xr:uid="{00000000-0005-0000-0000-00002F590000}"/>
    <cellStyle name="一般 7 3 9 2 3" xfId="13503" xr:uid="{00000000-0005-0000-0000-000030590000}"/>
    <cellStyle name="一般 7 3 9 2 3 2" xfId="30121" xr:uid="{00000000-0005-0000-0000-000031590000}"/>
    <cellStyle name="一般 7 3 9 2 4" xfId="19751" xr:uid="{00000000-0005-0000-0000-000032590000}"/>
    <cellStyle name="一般 7 3 9 2 5" xfId="35312" xr:uid="{00000000-0005-0000-0000-000033590000}"/>
    <cellStyle name="一般 7 3 9 3" xfId="3288" xr:uid="{00000000-0005-0000-0000-000034590000}"/>
    <cellStyle name="一般 7 3 9 3 2" xfId="9378" xr:uid="{00000000-0005-0000-0000-000035590000}"/>
    <cellStyle name="一般 7 3 9 3 2 2" xfId="25996" xr:uid="{00000000-0005-0000-0000-000036590000}"/>
    <cellStyle name="一般 7 3 9 3 3" xfId="14563" xr:uid="{00000000-0005-0000-0000-000037590000}"/>
    <cellStyle name="一般 7 3 9 3 3 2" xfId="31181" xr:uid="{00000000-0005-0000-0000-000038590000}"/>
    <cellStyle name="一般 7 3 9 3 4" xfId="20811" xr:uid="{00000000-0005-0000-0000-000039590000}"/>
    <cellStyle name="一般 7 3 9 3 5" xfId="36372" xr:uid="{00000000-0005-0000-0000-00003A590000}"/>
    <cellStyle name="一般 7 3 9 4" xfId="4348" xr:uid="{00000000-0005-0000-0000-00003B590000}"/>
    <cellStyle name="一般 7 3 9 4 2" xfId="10438" xr:uid="{00000000-0005-0000-0000-00003C590000}"/>
    <cellStyle name="一般 7 3 9 4 2 2" xfId="27056" xr:uid="{00000000-0005-0000-0000-00003D590000}"/>
    <cellStyle name="一般 7 3 9 4 3" xfId="15623" xr:uid="{00000000-0005-0000-0000-00003E590000}"/>
    <cellStyle name="一般 7 3 9 4 3 2" xfId="32241" xr:uid="{00000000-0005-0000-0000-00003F590000}"/>
    <cellStyle name="一般 7 3 9 4 4" xfId="21871" xr:uid="{00000000-0005-0000-0000-000040590000}"/>
    <cellStyle name="一般 7 3 9 4 5" xfId="37432" xr:uid="{00000000-0005-0000-0000-000041590000}"/>
    <cellStyle name="一般 7 3 9 5" xfId="7258" xr:uid="{00000000-0005-0000-0000-000042590000}"/>
    <cellStyle name="一般 7 3 9 5 2" xfId="23876" xr:uid="{00000000-0005-0000-0000-000043590000}"/>
    <cellStyle name="一般 7 3 9 6" xfId="12443" xr:uid="{00000000-0005-0000-0000-000044590000}"/>
    <cellStyle name="一般 7 3 9 6 2" xfId="29061" xr:uid="{00000000-0005-0000-0000-000045590000}"/>
    <cellStyle name="一般 7 3 9 7" xfId="18691" xr:uid="{00000000-0005-0000-0000-000046590000}"/>
    <cellStyle name="一般 7 3 9 8" xfId="16689" xr:uid="{00000000-0005-0000-0000-000047590000}"/>
    <cellStyle name="一般 7 3 9 9" xfId="34252" xr:uid="{00000000-0005-0000-0000-000048590000}"/>
    <cellStyle name="一般 7 4" xfId="132" xr:uid="{00000000-0005-0000-0000-000049590000}"/>
    <cellStyle name="一般 7 4 10" xfId="1085" xr:uid="{00000000-0005-0000-0000-00004A590000}"/>
    <cellStyle name="一般 7 4 10 2" xfId="7175" xr:uid="{00000000-0005-0000-0000-00004B590000}"/>
    <cellStyle name="一般 7 4 10 2 2" xfId="23793" xr:uid="{00000000-0005-0000-0000-00004C590000}"/>
    <cellStyle name="一般 7 4 10 3" xfId="12360" xr:uid="{00000000-0005-0000-0000-00004D590000}"/>
    <cellStyle name="一般 7 4 10 3 2" xfId="28978" xr:uid="{00000000-0005-0000-0000-00004E590000}"/>
    <cellStyle name="一般 7 4 10 4" xfId="18608" xr:uid="{00000000-0005-0000-0000-00004F590000}"/>
    <cellStyle name="一般 7 4 10 5" xfId="34169" xr:uid="{00000000-0005-0000-0000-000050590000}"/>
    <cellStyle name="一般 7 4 11" xfId="2145" xr:uid="{00000000-0005-0000-0000-000051590000}"/>
    <cellStyle name="一般 7 4 11 2" xfId="8235" xr:uid="{00000000-0005-0000-0000-000052590000}"/>
    <cellStyle name="一般 7 4 11 2 2" xfId="24853" xr:uid="{00000000-0005-0000-0000-000053590000}"/>
    <cellStyle name="一般 7 4 11 3" xfId="13420" xr:uid="{00000000-0005-0000-0000-000054590000}"/>
    <cellStyle name="一般 7 4 11 3 2" xfId="30038" xr:uid="{00000000-0005-0000-0000-000055590000}"/>
    <cellStyle name="一般 7 4 11 4" xfId="19668" xr:uid="{00000000-0005-0000-0000-000056590000}"/>
    <cellStyle name="一般 7 4 11 5" xfId="35229" xr:uid="{00000000-0005-0000-0000-000057590000}"/>
    <cellStyle name="一般 7 4 12" xfId="3205" xr:uid="{00000000-0005-0000-0000-000058590000}"/>
    <cellStyle name="一般 7 4 12 2" xfId="9295" xr:uid="{00000000-0005-0000-0000-000059590000}"/>
    <cellStyle name="一般 7 4 12 2 2" xfId="25913" xr:uid="{00000000-0005-0000-0000-00005A590000}"/>
    <cellStyle name="一般 7 4 12 3" xfId="14480" xr:uid="{00000000-0005-0000-0000-00005B590000}"/>
    <cellStyle name="一般 7 4 12 3 2" xfId="31098" xr:uid="{00000000-0005-0000-0000-00005C590000}"/>
    <cellStyle name="一般 7 4 12 4" xfId="20728" xr:uid="{00000000-0005-0000-0000-00005D590000}"/>
    <cellStyle name="一般 7 4 12 5" xfId="36289" xr:uid="{00000000-0005-0000-0000-00005E590000}"/>
    <cellStyle name="一般 7 4 13" xfId="4265" xr:uid="{00000000-0005-0000-0000-00005F590000}"/>
    <cellStyle name="一般 7 4 13 2" xfId="10355" xr:uid="{00000000-0005-0000-0000-000060590000}"/>
    <cellStyle name="一般 7 4 13 2 2" xfId="26973" xr:uid="{00000000-0005-0000-0000-000061590000}"/>
    <cellStyle name="一般 7 4 13 3" xfId="15540" xr:uid="{00000000-0005-0000-0000-000062590000}"/>
    <cellStyle name="一般 7 4 13 3 2" xfId="32158" xr:uid="{00000000-0005-0000-0000-000063590000}"/>
    <cellStyle name="一般 7 4 13 4" xfId="21788" xr:uid="{00000000-0005-0000-0000-000064590000}"/>
    <cellStyle name="一般 7 4 13 5" xfId="37349" xr:uid="{00000000-0005-0000-0000-000065590000}"/>
    <cellStyle name="一般 7 4 14" xfId="6222" xr:uid="{00000000-0005-0000-0000-000066590000}"/>
    <cellStyle name="一般 7 4 14 2" xfId="22840" xr:uid="{00000000-0005-0000-0000-000067590000}"/>
    <cellStyle name="一般 7 4 15" xfId="11407" xr:uid="{00000000-0005-0000-0000-000068590000}"/>
    <cellStyle name="一般 7 4 15 2" xfId="28025" xr:uid="{00000000-0005-0000-0000-000069590000}"/>
    <cellStyle name="一般 7 4 16" xfId="17643" xr:uid="{00000000-0005-0000-0000-00006A590000}"/>
    <cellStyle name="一般 7 4 17" xfId="16606" xr:uid="{00000000-0005-0000-0000-00006B590000}"/>
    <cellStyle name="一般 7 4 18" xfId="33216" xr:uid="{00000000-0005-0000-0000-00006C590000}"/>
    <cellStyle name="一般 7 4 2" xfId="250" xr:uid="{00000000-0005-0000-0000-00006D590000}"/>
    <cellStyle name="一般 7 4 2 10" xfId="33334" xr:uid="{00000000-0005-0000-0000-00006E590000}"/>
    <cellStyle name="一般 7 4 2 2" xfId="1310" xr:uid="{00000000-0005-0000-0000-00006F590000}"/>
    <cellStyle name="一般 7 4 2 2 2" xfId="7400" xr:uid="{00000000-0005-0000-0000-000070590000}"/>
    <cellStyle name="一般 7 4 2 2 2 2" xfId="24018" xr:uid="{00000000-0005-0000-0000-000071590000}"/>
    <cellStyle name="一般 7 4 2 2 3" xfId="12585" xr:uid="{00000000-0005-0000-0000-000072590000}"/>
    <cellStyle name="一般 7 4 2 2 3 2" xfId="29203" xr:uid="{00000000-0005-0000-0000-000073590000}"/>
    <cellStyle name="一般 7 4 2 2 4" xfId="18833" xr:uid="{00000000-0005-0000-0000-000074590000}"/>
    <cellStyle name="一般 7 4 2 2 5" xfId="34394" xr:uid="{00000000-0005-0000-0000-000075590000}"/>
    <cellStyle name="一般 7 4 2 3" xfId="2370" xr:uid="{00000000-0005-0000-0000-000076590000}"/>
    <cellStyle name="一般 7 4 2 3 2" xfId="8460" xr:uid="{00000000-0005-0000-0000-000077590000}"/>
    <cellStyle name="一般 7 4 2 3 2 2" xfId="25078" xr:uid="{00000000-0005-0000-0000-000078590000}"/>
    <cellStyle name="一般 7 4 2 3 3" xfId="13645" xr:uid="{00000000-0005-0000-0000-000079590000}"/>
    <cellStyle name="一般 7 4 2 3 3 2" xfId="30263" xr:uid="{00000000-0005-0000-0000-00007A590000}"/>
    <cellStyle name="一般 7 4 2 3 4" xfId="19893" xr:uid="{00000000-0005-0000-0000-00007B590000}"/>
    <cellStyle name="一般 7 4 2 3 5" xfId="35454" xr:uid="{00000000-0005-0000-0000-00007C590000}"/>
    <cellStyle name="一般 7 4 2 4" xfId="3430" xr:uid="{00000000-0005-0000-0000-00007D590000}"/>
    <cellStyle name="一般 7 4 2 4 2" xfId="9520" xr:uid="{00000000-0005-0000-0000-00007E590000}"/>
    <cellStyle name="一般 7 4 2 4 2 2" xfId="26138" xr:uid="{00000000-0005-0000-0000-00007F590000}"/>
    <cellStyle name="一般 7 4 2 4 3" xfId="14705" xr:uid="{00000000-0005-0000-0000-000080590000}"/>
    <cellStyle name="一般 7 4 2 4 3 2" xfId="31323" xr:uid="{00000000-0005-0000-0000-000081590000}"/>
    <cellStyle name="一般 7 4 2 4 4" xfId="20953" xr:uid="{00000000-0005-0000-0000-000082590000}"/>
    <cellStyle name="一般 7 4 2 4 5" xfId="36514" xr:uid="{00000000-0005-0000-0000-000083590000}"/>
    <cellStyle name="一般 7 4 2 5" xfId="4490" xr:uid="{00000000-0005-0000-0000-000084590000}"/>
    <cellStyle name="一般 7 4 2 5 2" xfId="10580" xr:uid="{00000000-0005-0000-0000-000085590000}"/>
    <cellStyle name="一般 7 4 2 5 2 2" xfId="27198" xr:uid="{00000000-0005-0000-0000-000086590000}"/>
    <cellStyle name="一般 7 4 2 5 3" xfId="15765" xr:uid="{00000000-0005-0000-0000-000087590000}"/>
    <cellStyle name="一般 7 4 2 5 3 2" xfId="32383" xr:uid="{00000000-0005-0000-0000-000088590000}"/>
    <cellStyle name="一般 7 4 2 5 4" xfId="22013" xr:uid="{00000000-0005-0000-0000-000089590000}"/>
    <cellStyle name="一般 7 4 2 5 5" xfId="37574" xr:uid="{00000000-0005-0000-0000-00008A590000}"/>
    <cellStyle name="一般 7 4 2 6" xfId="6340" xr:uid="{00000000-0005-0000-0000-00008B590000}"/>
    <cellStyle name="一般 7 4 2 6 2" xfId="22958" xr:uid="{00000000-0005-0000-0000-00008C590000}"/>
    <cellStyle name="一般 7 4 2 7" xfId="11525" xr:uid="{00000000-0005-0000-0000-00008D590000}"/>
    <cellStyle name="一般 7 4 2 7 2" xfId="28143" xr:uid="{00000000-0005-0000-0000-00008E590000}"/>
    <cellStyle name="一般 7 4 2 8" xfId="17761" xr:uid="{00000000-0005-0000-0000-00008F590000}"/>
    <cellStyle name="一般 7 4 2 9" xfId="16831" xr:uid="{00000000-0005-0000-0000-000090590000}"/>
    <cellStyle name="一般 7 4 3" xfId="371" xr:uid="{00000000-0005-0000-0000-000091590000}"/>
    <cellStyle name="一般 7 4 3 10" xfId="33455" xr:uid="{00000000-0005-0000-0000-000092590000}"/>
    <cellStyle name="一般 7 4 3 2" xfId="1431" xr:uid="{00000000-0005-0000-0000-000093590000}"/>
    <cellStyle name="一般 7 4 3 2 2" xfId="7521" xr:uid="{00000000-0005-0000-0000-000094590000}"/>
    <cellStyle name="一般 7 4 3 2 2 2" xfId="24139" xr:uid="{00000000-0005-0000-0000-000095590000}"/>
    <cellStyle name="一般 7 4 3 2 3" xfId="12706" xr:uid="{00000000-0005-0000-0000-000096590000}"/>
    <cellStyle name="一般 7 4 3 2 3 2" xfId="29324" xr:uid="{00000000-0005-0000-0000-000097590000}"/>
    <cellStyle name="一般 7 4 3 2 4" xfId="18954" xr:uid="{00000000-0005-0000-0000-000098590000}"/>
    <cellStyle name="一般 7 4 3 2 5" xfId="34515" xr:uid="{00000000-0005-0000-0000-000099590000}"/>
    <cellStyle name="一般 7 4 3 3" xfId="2491" xr:uid="{00000000-0005-0000-0000-00009A590000}"/>
    <cellStyle name="一般 7 4 3 3 2" xfId="8581" xr:uid="{00000000-0005-0000-0000-00009B590000}"/>
    <cellStyle name="一般 7 4 3 3 2 2" xfId="25199" xr:uid="{00000000-0005-0000-0000-00009C590000}"/>
    <cellStyle name="一般 7 4 3 3 3" xfId="13766" xr:uid="{00000000-0005-0000-0000-00009D590000}"/>
    <cellStyle name="一般 7 4 3 3 3 2" xfId="30384" xr:uid="{00000000-0005-0000-0000-00009E590000}"/>
    <cellStyle name="一般 7 4 3 3 4" xfId="20014" xr:uid="{00000000-0005-0000-0000-00009F590000}"/>
    <cellStyle name="一般 7 4 3 3 5" xfId="35575" xr:uid="{00000000-0005-0000-0000-0000A0590000}"/>
    <cellStyle name="一般 7 4 3 4" xfId="3551" xr:uid="{00000000-0005-0000-0000-0000A1590000}"/>
    <cellStyle name="一般 7 4 3 4 2" xfId="9641" xr:uid="{00000000-0005-0000-0000-0000A2590000}"/>
    <cellStyle name="一般 7 4 3 4 2 2" xfId="26259" xr:uid="{00000000-0005-0000-0000-0000A3590000}"/>
    <cellStyle name="一般 7 4 3 4 3" xfId="14826" xr:uid="{00000000-0005-0000-0000-0000A4590000}"/>
    <cellStyle name="一般 7 4 3 4 3 2" xfId="31444" xr:uid="{00000000-0005-0000-0000-0000A5590000}"/>
    <cellStyle name="一般 7 4 3 4 4" xfId="21074" xr:uid="{00000000-0005-0000-0000-0000A6590000}"/>
    <cellStyle name="一般 7 4 3 4 5" xfId="36635" xr:uid="{00000000-0005-0000-0000-0000A7590000}"/>
    <cellStyle name="一般 7 4 3 5" xfId="4611" xr:uid="{00000000-0005-0000-0000-0000A8590000}"/>
    <cellStyle name="一般 7 4 3 5 2" xfId="10701" xr:uid="{00000000-0005-0000-0000-0000A9590000}"/>
    <cellStyle name="一般 7 4 3 5 2 2" xfId="27319" xr:uid="{00000000-0005-0000-0000-0000AA590000}"/>
    <cellStyle name="一般 7 4 3 5 3" xfId="15886" xr:uid="{00000000-0005-0000-0000-0000AB590000}"/>
    <cellStyle name="一般 7 4 3 5 3 2" xfId="32504" xr:uid="{00000000-0005-0000-0000-0000AC590000}"/>
    <cellStyle name="一般 7 4 3 5 4" xfId="22134" xr:uid="{00000000-0005-0000-0000-0000AD590000}"/>
    <cellStyle name="一般 7 4 3 5 5" xfId="37695" xr:uid="{00000000-0005-0000-0000-0000AE590000}"/>
    <cellStyle name="一般 7 4 3 6" xfId="6461" xr:uid="{00000000-0005-0000-0000-0000AF590000}"/>
    <cellStyle name="一般 7 4 3 6 2" xfId="23079" xr:uid="{00000000-0005-0000-0000-0000B0590000}"/>
    <cellStyle name="一般 7 4 3 7" xfId="11646" xr:uid="{00000000-0005-0000-0000-0000B1590000}"/>
    <cellStyle name="一般 7 4 3 7 2" xfId="28264" xr:uid="{00000000-0005-0000-0000-0000B2590000}"/>
    <cellStyle name="一般 7 4 3 8" xfId="17894" xr:uid="{00000000-0005-0000-0000-0000B3590000}"/>
    <cellStyle name="一般 7 4 3 9" xfId="16952" xr:uid="{00000000-0005-0000-0000-0000B4590000}"/>
    <cellStyle name="一般 7 4 4" xfId="495" xr:uid="{00000000-0005-0000-0000-0000B5590000}"/>
    <cellStyle name="一般 7 4 4 10" xfId="33579" xr:uid="{00000000-0005-0000-0000-0000B6590000}"/>
    <cellStyle name="一般 7 4 4 2" xfId="1555" xr:uid="{00000000-0005-0000-0000-0000B7590000}"/>
    <cellStyle name="一般 7 4 4 2 2" xfId="7645" xr:uid="{00000000-0005-0000-0000-0000B8590000}"/>
    <cellStyle name="一般 7 4 4 2 2 2" xfId="24263" xr:uid="{00000000-0005-0000-0000-0000B9590000}"/>
    <cellStyle name="一般 7 4 4 2 3" xfId="12830" xr:uid="{00000000-0005-0000-0000-0000BA590000}"/>
    <cellStyle name="一般 7 4 4 2 3 2" xfId="29448" xr:uid="{00000000-0005-0000-0000-0000BB590000}"/>
    <cellStyle name="一般 7 4 4 2 4" xfId="19078" xr:uid="{00000000-0005-0000-0000-0000BC590000}"/>
    <cellStyle name="一般 7 4 4 2 5" xfId="34639" xr:uid="{00000000-0005-0000-0000-0000BD590000}"/>
    <cellStyle name="一般 7 4 4 3" xfId="2615" xr:uid="{00000000-0005-0000-0000-0000BE590000}"/>
    <cellStyle name="一般 7 4 4 3 2" xfId="8705" xr:uid="{00000000-0005-0000-0000-0000BF590000}"/>
    <cellStyle name="一般 7 4 4 3 2 2" xfId="25323" xr:uid="{00000000-0005-0000-0000-0000C0590000}"/>
    <cellStyle name="一般 7 4 4 3 3" xfId="13890" xr:uid="{00000000-0005-0000-0000-0000C1590000}"/>
    <cellStyle name="一般 7 4 4 3 3 2" xfId="30508" xr:uid="{00000000-0005-0000-0000-0000C2590000}"/>
    <cellStyle name="一般 7 4 4 3 4" xfId="20138" xr:uid="{00000000-0005-0000-0000-0000C3590000}"/>
    <cellStyle name="一般 7 4 4 3 5" xfId="35699" xr:uid="{00000000-0005-0000-0000-0000C4590000}"/>
    <cellStyle name="一般 7 4 4 4" xfId="3675" xr:uid="{00000000-0005-0000-0000-0000C5590000}"/>
    <cellStyle name="一般 7 4 4 4 2" xfId="9765" xr:uid="{00000000-0005-0000-0000-0000C6590000}"/>
    <cellStyle name="一般 7 4 4 4 2 2" xfId="26383" xr:uid="{00000000-0005-0000-0000-0000C7590000}"/>
    <cellStyle name="一般 7 4 4 4 3" xfId="14950" xr:uid="{00000000-0005-0000-0000-0000C8590000}"/>
    <cellStyle name="一般 7 4 4 4 3 2" xfId="31568" xr:uid="{00000000-0005-0000-0000-0000C9590000}"/>
    <cellStyle name="一般 7 4 4 4 4" xfId="21198" xr:uid="{00000000-0005-0000-0000-0000CA590000}"/>
    <cellStyle name="一般 7 4 4 4 5" xfId="36759" xr:uid="{00000000-0005-0000-0000-0000CB590000}"/>
    <cellStyle name="一般 7 4 4 5" xfId="4735" xr:uid="{00000000-0005-0000-0000-0000CC590000}"/>
    <cellStyle name="一般 7 4 4 5 2" xfId="10825" xr:uid="{00000000-0005-0000-0000-0000CD590000}"/>
    <cellStyle name="一般 7 4 4 5 2 2" xfId="27443" xr:uid="{00000000-0005-0000-0000-0000CE590000}"/>
    <cellStyle name="一般 7 4 4 5 3" xfId="16010" xr:uid="{00000000-0005-0000-0000-0000CF590000}"/>
    <cellStyle name="一般 7 4 4 5 3 2" xfId="32628" xr:uid="{00000000-0005-0000-0000-0000D0590000}"/>
    <cellStyle name="一般 7 4 4 5 4" xfId="22258" xr:uid="{00000000-0005-0000-0000-0000D1590000}"/>
    <cellStyle name="一般 7 4 4 5 5" xfId="37819" xr:uid="{00000000-0005-0000-0000-0000D2590000}"/>
    <cellStyle name="一般 7 4 4 6" xfId="6585" xr:uid="{00000000-0005-0000-0000-0000D3590000}"/>
    <cellStyle name="一般 7 4 4 6 2" xfId="23203" xr:uid="{00000000-0005-0000-0000-0000D4590000}"/>
    <cellStyle name="一般 7 4 4 7" xfId="11770" xr:uid="{00000000-0005-0000-0000-0000D5590000}"/>
    <cellStyle name="一般 7 4 4 7 2" xfId="28388" xr:uid="{00000000-0005-0000-0000-0000D6590000}"/>
    <cellStyle name="一般 7 4 4 8" xfId="18018" xr:uid="{00000000-0005-0000-0000-0000D7590000}"/>
    <cellStyle name="一般 7 4 4 9" xfId="17076" xr:uid="{00000000-0005-0000-0000-0000D8590000}"/>
    <cellStyle name="一般 7 4 5" xfId="613" xr:uid="{00000000-0005-0000-0000-0000D9590000}"/>
    <cellStyle name="一般 7 4 5 10" xfId="33697" xr:uid="{00000000-0005-0000-0000-0000DA590000}"/>
    <cellStyle name="一般 7 4 5 2" xfId="1673" xr:uid="{00000000-0005-0000-0000-0000DB590000}"/>
    <cellStyle name="一般 7 4 5 2 2" xfId="7763" xr:uid="{00000000-0005-0000-0000-0000DC590000}"/>
    <cellStyle name="一般 7 4 5 2 2 2" xfId="24381" xr:uid="{00000000-0005-0000-0000-0000DD590000}"/>
    <cellStyle name="一般 7 4 5 2 3" xfId="12948" xr:uid="{00000000-0005-0000-0000-0000DE590000}"/>
    <cellStyle name="一般 7 4 5 2 3 2" xfId="29566" xr:uid="{00000000-0005-0000-0000-0000DF590000}"/>
    <cellStyle name="一般 7 4 5 2 4" xfId="19196" xr:uid="{00000000-0005-0000-0000-0000E0590000}"/>
    <cellStyle name="一般 7 4 5 2 5" xfId="34757" xr:uid="{00000000-0005-0000-0000-0000E1590000}"/>
    <cellStyle name="一般 7 4 5 3" xfId="2733" xr:uid="{00000000-0005-0000-0000-0000E2590000}"/>
    <cellStyle name="一般 7 4 5 3 2" xfId="8823" xr:uid="{00000000-0005-0000-0000-0000E3590000}"/>
    <cellStyle name="一般 7 4 5 3 2 2" xfId="25441" xr:uid="{00000000-0005-0000-0000-0000E4590000}"/>
    <cellStyle name="一般 7 4 5 3 3" xfId="14008" xr:uid="{00000000-0005-0000-0000-0000E5590000}"/>
    <cellStyle name="一般 7 4 5 3 3 2" xfId="30626" xr:uid="{00000000-0005-0000-0000-0000E6590000}"/>
    <cellStyle name="一般 7 4 5 3 4" xfId="20256" xr:uid="{00000000-0005-0000-0000-0000E7590000}"/>
    <cellStyle name="一般 7 4 5 3 5" xfId="35817" xr:uid="{00000000-0005-0000-0000-0000E8590000}"/>
    <cellStyle name="一般 7 4 5 4" xfId="3793" xr:uid="{00000000-0005-0000-0000-0000E9590000}"/>
    <cellStyle name="一般 7 4 5 4 2" xfId="9883" xr:uid="{00000000-0005-0000-0000-0000EA590000}"/>
    <cellStyle name="一般 7 4 5 4 2 2" xfId="26501" xr:uid="{00000000-0005-0000-0000-0000EB590000}"/>
    <cellStyle name="一般 7 4 5 4 3" xfId="15068" xr:uid="{00000000-0005-0000-0000-0000EC590000}"/>
    <cellStyle name="一般 7 4 5 4 3 2" xfId="31686" xr:uid="{00000000-0005-0000-0000-0000ED590000}"/>
    <cellStyle name="一般 7 4 5 4 4" xfId="21316" xr:uid="{00000000-0005-0000-0000-0000EE590000}"/>
    <cellStyle name="一般 7 4 5 4 5" xfId="36877" xr:uid="{00000000-0005-0000-0000-0000EF590000}"/>
    <cellStyle name="一般 7 4 5 5" xfId="4853" xr:uid="{00000000-0005-0000-0000-0000F0590000}"/>
    <cellStyle name="一般 7 4 5 5 2" xfId="10943" xr:uid="{00000000-0005-0000-0000-0000F1590000}"/>
    <cellStyle name="一般 7 4 5 5 2 2" xfId="27561" xr:uid="{00000000-0005-0000-0000-0000F2590000}"/>
    <cellStyle name="一般 7 4 5 5 3" xfId="16128" xr:uid="{00000000-0005-0000-0000-0000F3590000}"/>
    <cellStyle name="一般 7 4 5 5 3 2" xfId="32746" xr:uid="{00000000-0005-0000-0000-0000F4590000}"/>
    <cellStyle name="一般 7 4 5 5 4" xfId="22376" xr:uid="{00000000-0005-0000-0000-0000F5590000}"/>
    <cellStyle name="一般 7 4 5 5 5" xfId="37937" xr:uid="{00000000-0005-0000-0000-0000F6590000}"/>
    <cellStyle name="一般 7 4 5 6" xfId="6703" xr:uid="{00000000-0005-0000-0000-0000F7590000}"/>
    <cellStyle name="一般 7 4 5 6 2" xfId="23321" xr:uid="{00000000-0005-0000-0000-0000F8590000}"/>
    <cellStyle name="一般 7 4 5 7" xfId="11888" xr:uid="{00000000-0005-0000-0000-0000F9590000}"/>
    <cellStyle name="一般 7 4 5 7 2" xfId="28506" xr:uid="{00000000-0005-0000-0000-0000FA590000}"/>
    <cellStyle name="一般 7 4 5 8" xfId="18136" xr:uid="{00000000-0005-0000-0000-0000FB590000}"/>
    <cellStyle name="一般 7 4 5 9" xfId="17194" xr:uid="{00000000-0005-0000-0000-0000FC590000}"/>
    <cellStyle name="一般 7 4 6" xfId="731" xr:uid="{00000000-0005-0000-0000-0000FD590000}"/>
    <cellStyle name="一般 7 4 6 10" xfId="33815" xr:uid="{00000000-0005-0000-0000-0000FE590000}"/>
    <cellStyle name="一般 7 4 6 2" xfId="1791" xr:uid="{00000000-0005-0000-0000-0000FF590000}"/>
    <cellStyle name="一般 7 4 6 2 2" xfId="7881" xr:uid="{00000000-0005-0000-0000-0000005A0000}"/>
    <cellStyle name="一般 7 4 6 2 2 2" xfId="24499" xr:uid="{00000000-0005-0000-0000-0000015A0000}"/>
    <cellStyle name="一般 7 4 6 2 3" xfId="13066" xr:uid="{00000000-0005-0000-0000-0000025A0000}"/>
    <cellStyle name="一般 7 4 6 2 3 2" xfId="29684" xr:uid="{00000000-0005-0000-0000-0000035A0000}"/>
    <cellStyle name="一般 7 4 6 2 4" xfId="19314" xr:uid="{00000000-0005-0000-0000-0000045A0000}"/>
    <cellStyle name="一般 7 4 6 2 5" xfId="34875" xr:uid="{00000000-0005-0000-0000-0000055A0000}"/>
    <cellStyle name="一般 7 4 6 3" xfId="2851" xr:uid="{00000000-0005-0000-0000-0000065A0000}"/>
    <cellStyle name="一般 7 4 6 3 2" xfId="8941" xr:uid="{00000000-0005-0000-0000-0000075A0000}"/>
    <cellStyle name="一般 7 4 6 3 2 2" xfId="25559" xr:uid="{00000000-0005-0000-0000-0000085A0000}"/>
    <cellStyle name="一般 7 4 6 3 3" xfId="14126" xr:uid="{00000000-0005-0000-0000-0000095A0000}"/>
    <cellStyle name="一般 7 4 6 3 3 2" xfId="30744" xr:uid="{00000000-0005-0000-0000-00000A5A0000}"/>
    <cellStyle name="一般 7 4 6 3 4" xfId="20374" xr:uid="{00000000-0005-0000-0000-00000B5A0000}"/>
    <cellStyle name="一般 7 4 6 3 5" xfId="35935" xr:uid="{00000000-0005-0000-0000-00000C5A0000}"/>
    <cellStyle name="一般 7 4 6 4" xfId="3911" xr:uid="{00000000-0005-0000-0000-00000D5A0000}"/>
    <cellStyle name="一般 7 4 6 4 2" xfId="10001" xr:uid="{00000000-0005-0000-0000-00000E5A0000}"/>
    <cellStyle name="一般 7 4 6 4 2 2" xfId="26619" xr:uid="{00000000-0005-0000-0000-00000F5A0000}"/>
    <cellStyle name="一般 7 4 6 4 3" xfId="15186" xr:uid="{00000000-0005-0000-0000-0000105A0000}"/>
    <cellStyle name="一般 7 4 6 4 3 2" xfId="31804" xr:uid="{00000000-0005-0000-0000-0000115A0000}"/>
    <cellStyle name="一般 7 4 6 4 4" xfId="21434" xr:uid="{00000000-0005-0000-0000-0000125A0000}"/>
    <cellStyle name="一般 7 4 6 4 5" xfId="36995" xr:uid="{00000000-0005-0000-0000-0000135A0000}"/>
    <cellStyle name="一般 7 4 6 5" xfId="4971" xr:uid="{00000000-0005-0000-0000-0000145A0000}"/>
    <cellStyle name="一般 7 4 6 5 2" xfId="11061" xr:uid="{00000000-0005-0000-0000-0000155A0000}"/>
    <cellStyle name="一般 7 4 6 5 2 2" xfId="27679" xr:uid="{00000000-0005-0000-0000-0000165A0000}"/>
    <cellStyle name="一般 7 4 6 5 3" xfId="16246" xr:uid="{00000000-0005-0000-0000-0000175A0000}"/>
    <cellStyle name="一般 7 4 6 5 3 2" xfId="32864" xr:uid="{00000000-0005-0000-0000-0000185A0000}"/>
    <cellStyle name="一般 7 4 6 5 4" xfId="22494" xr:uid="{00000000-0005-0000-0000-0000195A0000}"/>
    <cellStyle name="一般 7 4 6 5 5" xfId="38055" xr:uid="{00000000-0005-0000-0000-00001A5A0000}"/>
    <cellStyle name="一般 7 4 6 6" xfId="6821" xr:uid="{00000000-0005-0000-0000-00001B5A0000}"/>
    <cellStyle name="一般 7 4 6 6 2" xfId="23439" xr:uid="{00000000-0005-0000-0000-00001C5A0000}"/>
    <cellStyle name="一般 7 4 6 7" xfId="12006" xr:uid="{00000000-0005-0000-0000-00001D5A0000}"/>
    <cellStyle name="一般 7 4 6 7 2" xfId="28624" xr:uid="{00000000-0005-0000-0000-00001E5A0000}"/>
    <cellStyle name="一般 7 4 6 8" xfId="18254" xr:uid="{00000000-0005-0000-0000-00001F5A0000}"/>
    <cellStyle name="一般 7 4 6 9" xfId="17312" xr:uid="{00000000-0005-0000-0000-0000205A0000}"/>
    <cellStyle name="一般 7 4 7" xfId="849" xr:uid="{00000000-0005-0000-0000-0000215A0000}"/>
    <cellStyle name="一般 7 4 7 10" xfId="33933" xr:uid="{00000000-0005-0000-0000-0000225A0000}"/>
    <cellStyle name="一般 7 4 7 2" xfId="1909" xr:uid="{00000000-0005-0000-0000-0000235A0000}"/>
    <cellStyle name="一般 7 4 7 2 2" xfId="7999" xr:uid="{00000000-0005-0000-0000-0000245A0000}"/>
    <cellStyle name="一般 7 4 7 2 2 2" xfId="24617" xr:uid="{00000000-0005-0000-0000-0000255A0000}"/>
    <cellStyle name="一般 7 4 7 2 3" xfId="13184" xr:uid="{00000000-0005-0000-0000-0000265A0000}"/>
    <cellStyle name="一般 7 4 7 2 3 2" xfId="29802" xr:uid="{00000000-0005-0000-0000-0000275A0000}"/>
    <cellStyle name="一般 7 4 7 2 4" xfId="19432" xr:uid="{00000000-0005-0000-0000-0000285A0000}"/>
    <cellStyle name="一般 7 4 7 2 5" xfId="34993" xr:uid="{00000000-0005-0000-0000-0000295A0000}"/>
    <cellStyle name="一般 7 4 7 3" xfId="2969" xr:uid="{00000000-0005-0000-0000-00002A5A0000}"/>
    <cellStyle name="一般 7 4 7 3 2" xfId="9059" xr:uid="{00000000-0005-0000-0000-00002B5A0000}"/>
    <cellStyle name="一般 7 4 7 3 2 2" xfId="25677" xr:uid="{00000000-0005-0000-0000-00002C5A0000}"/>
    <cellStyle name="一般 7 4 7 3 3" xfId="14244" xr:uid="{00000000-0005-0000-0000-00002D5A0000}"/>
    <cellStyle name="一般 7 4 7 3 3 2" xfId="30862" xr:uid="{00000000-0005-0000-0000-00002E5A0000}"/>
    <cellStyle name="一般 7 4 7 3 4" xfId="20492" xr:uid="{00000000-0005-0000-0000-00002F5A0000}"/>
    <cellStyle name="一般 7 4 7 3 5" xfId="36053" xr:uid="{00000000-0005-0000-0000-0000305A0000}"/>
    <cellStyle name="一般 7 4 7 4" xfId="4029" xr:uid="{00000000-0005-0000-0000-0000315A0000}"/>
    <cellStyle name="一般 7 4 7 4 2" xfId="10119" xr:uid="{00000000-0005-0000-0000-0000325A0000}"/>
    <cellStyle name="一般 7 4 7 4 2 2" xfId="26737" xr:uid="{00000000-0005-0000-0000-0000335A0000}"/>
    <cellStyle name="一般 7 4 7 4 3" xfId="15304" xr:uid="{00000000-0005-0000-0000-0000345A0000}"/>
    <cellStyle name="一般 7 4 7 4 3 2" xfId="31922" xr:uid="{00000000-0005-0000-0000-0000355A0000}"/>
    <cellStyle name="一般 7 4 7 4 4" xfId="21552" xr:uid="{00000000-0005-0000-0000-0000365A0000}"/>
    <cellStyle name="一般 7 4 7 4 5" xfId="37113" xr:uid="{00000000-0005-0000-0000-0000375A0000}"/>
    <cellStyle name="一般 7 4 7 5" xfId="5089" xr:uid="{00000000-0005-0000-0000-0000385A0000}"/>
    <cellStyle name="一般 7 4 7 5 2" xfId="11179" xr:uid="{00000000-0005-0000-0000-0000395A0000}"/>
    <cellStyle name="一般 7 4 7 5 2 2" xfId="27797" xr:uid="{00000000-0005-0000-0000-00003A5A0000}"/>
    <cellStyle name="一般 7 4 7 5 3" xfId="16364" xr:uid="{00000000-0005-0000-0000-00003B5A0000}"/>
    <cellStyle name="一般 7 4 7 5 3 2" xfId="32982" xr:uid="{00000000-0005-0000-0000-00003C5A0000}"/>
    <cellStyle name="一般 7 4 7 5 4" xfId="22612" xr:uid="{00000000-0005-0000-0000-00003D5A0000}"/>
    <cellStyle name="一般 7 4 7 5 5" xfId="38173" xr:uid="{00000000-0005-0000-0000-00003E5A0000}"/>
    <cellStyle name="一般 7 4 7 6" xfId="6939" xr:uid="{00000000-0005-0000-0000-00003F5A0000}"/>
    <cellStyle name="一般 7 4 7 6 2" xfId="23557" xr:uid="{00000000-0005-0000-0000-0000405A0000}"/>
    <cellStyle name="一般 7 4 7 7" xfId="12124" xr:uid="{00000000-0005-0000-0000-0000415A0000}"/>
    <cellStyle name="一般 7 4 7 7 2" xfId="28742" xr:uid="{00000000-0005-0000-0000-0000425A0000}"/>
    <cellStyle name="一般 7 4 7 8" xfId="18372" xr:uid="{00000000-0005-0000-0000-0000435A0000}"/>
    <cellStyle name="一般 7 4 7 9" xfId="17430" xr:uid="{00000000-0005-0000-0000-0000445A0000}"/>
    <cellStyle name="一般 7 4 8" xfId="967" xr:uid="{00000000-0005-0000-0000-0000455A0000}"/>
    <cellStyle name="一般 7 4 8 10" xfId="34051" xr:uid="{00000000-0005-0000-0000-0000465A0000}"/>
    <cellStyle name="一般 7 4 8 2" xfId="2027" xr:uid="{00000000-0005-0000-0000-0000475A0000}"/>
    <cellStyle name="一般 7 4 8 2 2" xfId="8117" xr:uid="{00000000-0005-0000-0000-0000485A0000}"/>
    <cellStyle name="一般 7 4 8 2 2 2" xfId="24735" xr:uid="{00000000-0005-0000-0000-0000495A0000}"/>
    <cellStyle name="一般 7 4 8 2 3" xfId="13302" xr:uid="{00000000-0005-0000-0000-00004A5A0000}"/>
    <cellStyle name="一般 7 4 8 2 3 2" xfId="29920" xr:uid="{00000000-0005-0000-0000-00004B5A0000}"/>
    <cellStyle name="一般 7 4 8 2 4" xfId="19550" xr:uid="{00000000-0005-0000-0000-00004C5A0000}"/>
    <cellStyle name="一般 7 4 8 2 5" xfId="35111" xr:uid="{00000000-0005-0000-0000-00004D5A0000}"/>
    <cellStyle name="一般 7 4 8 3" xfId="3087" xr:uid="{00000000-0005-0000-0000-00004E5A0000}"/>
    <cellStyle name="一般 7 4 8 3 2" xfId="9177" xr:uid="{00000000-0005-0000-0000-00004F5A0000}"/>
    <cellStyle name="一般 7 4 8 3 2 2" xfId="25795" xr:uid="{00000000-0005-0000-0000-0000505A0000}"/>
    <cellStyle name="一般 7 4 8 3 3" xfId="14362" xr:uid="{00000000-0005-0000-0000-0000515A0000}"/>
    <cellStyle name="一般 7 4 8 3 3 2" xfId="30980" xr:uid="{00000000-0005-0000-0000-0000525A0000}"/>
    <cellStyle name="一般 7 4 8 3 4" xfId="20610" xr:uid="{00000000-0005-0000-0000-0000535A0000}"/>
    <cellStyle name="一般 7 4 8 3 5" xfId="36171" xr:uid="{00000000-0005-0000-0000-0000545A0000}"/>
    <cellStyle name="一般 7 4 8 4" xfId="4147" xr:uid="{00000000-0005-0000-0000-0000555A0000}"/>
    <cellStyle name="一般 7 4 8 4 2" xfId="10237" xr:uid="{00000000-0005-0000-0000-0000565A0000}"/>
    <cellStyle name="一般 7 4 8 4 2 2" xfId="26855" xr:uid="{00000000-0005-0000-0000-0000575A0000}"/>
    <cellStyle name="一般 7 4 8 4 3" xfId="15422" xr:uid="{00000000-0005-0000-0000-0000585A0000}"/>
    <cellStyle name="一般 7 4 8 4 3 2" xfId="32040" xr:uid="{00000000-0005-0000-0000-0000595A0000}"/>
    <cellStyle name="一般 7 4 8 4 4" xfId="21670" xr:uid="{00000000-0005-0000-0000-00005A5A0000}"/>
    <cellStyle name="一般 7 4 8 4 5" xfId="37231" xr:uid="{00000000-0005-0000-0000-00005B5A0000}"/>
    <cellStyle name="一般 7 4 8 5" xfId="5207" xr:uid="{00000000-0005-0000-0000-00005C5A0000}"/>
    <cellStyle name="一般 7 4 8 5 2" xfId="11297" xr:uid="{00000000-0005-0000-0000-00005D5A0000}"/>
    <cellStyle name="一般 7 4 8 5 2 2" xfId="27915" xr:uid="{00000000-0005-0000-0000-00005E5A0000}"/>
    <cellStyle name="一般 7 4 8 5 3" xfId="16482" xr:uid="{00000000-0005-0000-0000-00005F5A0000}"/>
    <cellStyle name="一般 7 4 8 5 3 2" xfId="33100" xr:uid="{00000000-0005-0000-0000-0000605A0000}"/>
    <cellStyle name="一般 7 4 8 5 4" xfId="22730" xr:uid="{00000000-0005-0000-0000-0000615A0000}"/>
    <cellStyle name="一般 7 4 8 5 5" xfId="38291" xr:uid="{00000000-0005-0000-0000-0000625A0000}"/>
    <cellStyle name="一般 7 4 8 6" xfId="7057" xr:uid="{00000000-0005-0000-0000-0000635A0000}"/>
    <cellStyle name="一般 7 4 8 6 2" xfId="23675" xr:uid="{00000000-0005-0000-0000-0000645A0000}"/>
    <cellStyle name="一般 7 4 8 7" xfId="12242" xr:uid="{00000000-0005-0000-0000-0000655A0000}"/>
    <cellStyle name="一般 7 4 8 7 2" xfId="28860" xr:uid="{00000000-0005-0000-0000-0000665A0000}"/>
    <cellStyle name="一般 7 4 8 8" xfId="18490" xr:uid="{00000000-0005-0000-0000-0000675A0000}"/>
    <cellStyle name="一般 7 4 8 9" xfId="17548" xr:uid="{00000000-0005-0000-0000-0000685A0000}"/>
    <cellStyle name="一般 7 4 9" xfId="1192" xr:uid="{00000000-0005-0000-0000-0000695A0000}"/>
    <cellStyle name="一般 7 4 9 2" xfId="2252" xr:uid="{00000000-0005-0000-0000-00006A5A0000}"/>
    <cellStyle name="一般 7 4 9 2 2" xfId="8342" xr:uid="{00000000-0005-0000-0000-00006B5A0000}"/>
    <cellStyle name="一般 7 4 9 2 2 2" xfId="24960" xr:uid="{00000000-0005-0000-0000-00006C5A0000}"/>
    <cellStyle name="一般 7 4 9 2 3" xfId="13527" xr:uid="{00000000-0005-0000-0000-00006D5A0000}"/>
    <cellStyle name="一般 7 4 9 2 3 2" xfId="30145" xr:uid="{00000000-0005-0000-0000-00006E5A0000}"/>
    <cellStyle name="一般 7 4 9 2 4" xfId="19775" xr:uid="{00000000-0005-0000-0000-00006F5A0000}"/>
    <cellStyle name="一般 7 4 9 2 5" xfId="35336" xr:uid="{00000000-0005-0000-0000-0000705A0000}"/>
    <cellStyle name="一般 7 4 9 3" xfId="3312" xr:uid="{00000000-0005-0000-0000-0000715A0000}"/>
    <cellStyle name="一般 7 4 9 3 2" xfId="9402" xr:uid="{00000000-0005-0000-0000-0000725A0000}"/>
    <cellStyle name="一般 7 4 9 3 2 2" xfId="26020" xr:uid="{00000000-0005-0000-0000-0000735A0000}"/>
    <cellStyle name="一般 7 4 9 3 3" xfId="14587" xr:uid="{00000000-0005-0000-0000-0000745A0000}"/>
    <cellStyle name="一般 7 4 9 3 3 2" xfId="31205" xr:uid="{00000000-0005-0000-0000-0000755A0000}"/>
    <cellStyle name="一般 7 4 9 3 4" xfId="20835" xr:uid="{00000000-0005-0000-0000-0000765A0000}"/>
    <cellStyle name="一般 7 4 9 3 5" xfId="36396" xr:uid="{00000000-0005-0000-0000-0000775A0000}"/>
    <cellStyle name="一般 7 4 9 4" xfId="4372" xr:uid="{00000000-0005-0000-0000-0000785A0000}"/>
    <cellStyle name="一般 7 4 9 4 2" xfId="10462" xr:uid="{00000000-0005-0000-0000-0000795A0000}"/>
    <cellStyle name="一般 7 4 9 4 2 2" xfId="27080" xr:uid="{00000000-0005-0000-0000-00007A5A0000}"/>
    <cellStyle name="一般 7 4 9 4 3" xfId="15647" xr:uid="{00000000-0005-0000-0000-00007B5A0000}"/>
    <cellStyle name="一般 7 4 9 4 3 2" xfId="32265" xr:uid="{00000000-0005-0000-0000-00007C5A0000}"/>
    <cellStyle name="一般 7 4 9 4 4" xfId="21895" xr:uid="{00000000-0005-0000-0000-00007D5A0000}"/>
    <cellStyle name="一般 7 4 9 4 5" xfId="37456" xr:uid="{00000000-0005-0000-0000-00007E5A0000}"/>
    <cellStyle name="一般 7 4 9 5" xfId="7282" xr:uid="{00000000-0005-0000-0000-00007F5A0000}"/>
    <cellStyle name="一般 7 4 9 5 2" xfId="23900" xr:uid="{00000000-0005-0000-0000-0000805A0000}"/>
    <cellStyle name="一般 7 4 9 6" xfId="12467" xr:uid="{00000000-0005-0000-0000-0000815A0000}"/>
    <cellStyle name="一般 7 4 9 6 2" xfId="29085" xr:uid="{00000000-0005-0000-0000-0000825A0000}"/>
    <cellStyle name="一般 7 4 9 7" xfId="18715" xr:uid="{00000000-0005-0000-0000-0000835A0000}"/>
    <cellStyle name="一般 7 4 9 8" xfId="16713" xr:uid="{00000000-0005-0000-0000-0000845A0000}"/>
    <cellStyle name="一般 7 4 9 9" xfId="34276" xr:uid="{00000000-0005-0000-0000-0000855A0000}"/>
    <cellStyle name="一般 7 5" xfId="176" xr:uid="{00000000-0005-0000-0000-0000865A0000}"/>
    <cellStyle name="一般 7 5 10" xfId="2071" xr:uid="{00000000-0005-0000-0000-0000875A0000}"/>
    <cellStyle name="一般 7 5 10 2" xfId="8161" xr:uid="{00000000-0005-0000-0000-0000885A0000}"/>
    <cellStyle name="一般 7 5 10 2 2" xfId="24779" xr:uid="{00000000-0005-0000-0000-0000895A0000}"/>
    <cellStyle name="一般 7 5 10 3" xfId="13346" xr:uid="{00000000-0005-0000-0000-00008A5A0000}"/>
    <cellStyle name="一般 7 5 10 3 2" xfId="29964" xr:uid="{00000000-0005-0000-0000-00008B5A0000}"/>
    <cellStyle name="一般 7 5 10 4" xfId="19594" xr:uid="{00000000-0005-0000-0000-00008C5A0000}"/>
    <cellStyle name="一般 7 5 10 5" xfId="35155" xr:uid="{00000000-0005-0000-0000-00008D5A0000}"/>
    <cellStyle name="一般 7 5 11" xfId="3131" xr:uid="{00000000-0005-0000-0000-00008E5A0000}"/>
    <cellStyle name="一般 7 5 11 2" xfId="9221" xr:uid="{00000000-0005-0000-0000-00008F5A0000}"/>
    <cellStyle name="一般 7 5 11 2 2" xfId="25839" xr:uid="{00000000-0005-0000-0000-0000905A0000}"/>
    <cellStyle name="一般 7 5 11 3" xfId="14406" xr:uid="{00000000-0005-0000-0000-0000915A0000}"/>
    <cellStyle name="一般 7 5 11 3 2" xfId="31024" xr:uid="{00000000-0005-0000-0000-0000925A0000}"/>
    <cellStyle name="一般 7 5 11 4" xfId="20654" xr:uid="{00000000-0005-0000-0000-0000935A0000}"/>
    <cellStyle name="一般 7 5 11 5" xfId="36215" xr:uid="{00000000-0005-0000-0000-0000945A0000}"/>
    <cellStyle name="一般 7 5 12" xfId="4191" xr:uid="{00000000-0005-0000-0000-0000955A0000}"/>
    <cellStyle name="一般 7 5 12 2" xfId="10281" xr:uid="{00000000-0005-0000-0000-0000965A0000}"/>
    <cellStyle name="一般 7 5 12 2 2" xfId="26899" xr:uid="{00000000-0005-0000-0000-0000975A0000}"/>
    <cellStyle name="一般 7 5 12 3" xfId="15466" xr:uid="{00000000-0005-0000-0000-0000985A0000}"/>
    <cellStyle name="一般 7 5 12 3 2" xfId="32084" xr:uid="{00000000-0005-0000-0000-0000995A0000}"/>
    <cellStyle name="一般 7 5 12 4" xfId="21714" xr:uid="{00000000-0005-0000-0000-00009A5A0000}"/>
    <cellStyle name="一般 7 5 12 5" xfId="37275" xr:uid="{00000000-0005-0000-0000-00009B5A0000}"/>
    <cellStyle name="一般 7 5 13" xfId="6266" xr:uid="{00000000-0005-0000-0000-00009C5A0000}"/>
    <cellStyle name="一般 7 5 13 2" xfId="22884" xr:uid="{00000000-0005-0000-0000-00009D5A0000}"/>
    <cellStyle name="一般 7 5 14" xfId="11451" xr:uid="{00000000-0005-0000-0000-00009E5A0000}"/>
    <cellStyle name="一般 7 5 14 2" xfId="28069" xr:uid="{00000000-0005-0000-0000-00009F5A0000}"/>
    <cellStyle name="一般 7 5 15" xfId="17687" xr:uid="{00000000-0005-0000-0000-0000A05A0000}"/>
    <cellStyle name="一般 7 5 16" xfId="16532" xr:uid="{00000000-0005-0000-0000-0000A15A0000}"/>
    <cellStyle name="一般 7 5 17" xfId="33260" xr:uid="{00000000-0005-0000-0000-0000A25A0000}"/>
    <cellStyle name="一般 7 5 2" xfId="298" xr:uid="{00000000-0005-0000-0000-0000A35A0000}"/>
    <cellStyle name="一般 7 5 2 10" xfId="33381" xr:uid="{00000000-0005-0000-0000-0000A45A0000}"/>
    <cellStyle name="一般 7 5 2 2" xfId="1357" xr:uid="{00000000-0005-0000-0000-0000A55A0000}"/>
    <cellStyle name="一般 7 5 2 2 2" xfId="7447" xr:uid="{00000000-0005-0000-0000-0000A65A0000}"/>
    <cellStyle name="一般 7 5 2 2 2 2" xfId="24065" xr:uid="{00000000-0005-0000-0000-0000A75A0000}"/>
    <cellStyle name="一般 7 5 2 2 3" xfId="12632" xr:uid="{00000000-0005-0000-0000-0000A85A0000}"/>
    <cellStyle name="一般 7 5 2 2 3 2" xfId="29250" xr:uid="{00000000-0005-0000-0000-0000A95A0000}"/>
    <cellStyle name="一般 7 5 2 2 4" xfId="18880" xr:uid="{00000000-0005-0000-0000-0000AA5A0000}"/>
    <cellStyle name="一般 7 5 2 2 5" xfId="34441" xr:uid="{00000000-0005-0000-0000-0000AB5A0000}"/>
    <cellStyle name="一般 7 5 2 3" xfId="2417" xr:uid="{00000000-0005-0000-0000-0000AC5A0000}"/>
    <cellStyle name="一般 7 5 2 3 2" xfId="8507" xr:uid="{00000000-0005-0000-0000-0000AD5A0000}"/>
    <cellStyle name="一般 7 5 2 3 2 2" xfId="25125" xr:uid="{00000000-0005-0000-0000-0000AE5A0000}"/>
    <cellStyle name="一般 7 5 2 3 3" xfId="13692" xr:uid="{00000000-0005-0000-0000-0000AF5A0000}"/>
    <cellStyle name="一般 7 5 2 3 3 2" xfId="30310" xr:uid="{00000000-0005-0000-0000-0000B05A0000}"/>
    <cellStyle name="一般 7 5 2 3 4" xfId="19940" xr:uid="{00000000-0005-0000-0000-0000B15A0000}"/>
    <cellStyle name="一般 7 5 2 3 5" xfId="35501" xr:uid="{00000000-0005-0000-0000-0000B25A0000}"/>
    <cellStyle name="一般 7 5 2 4" xfId="3477" xr:uid="{00000000-0005-0000-0000-0000B35A0000}"/>
    <cellStyle name="一般 7 5 2 4 2" xfId="9567" xr:uid="{00000000-0005-0000-0000-0000B45A0000}"/>
    <cellStyle name="一般 7 5 2 4 2 2" xfId="26185" xr:uid="{00000000-0005-0000-0000-0000B55A0000}"/>
    <cellStyle name="一般 7 5 2 4 3" xfId="14752" xr:uid="{00000000-0005-0000-0000-0000B65A0000}"/>
    <cellStyle name="一般 7 5 2 4 3 2" xfId="31370" xr:uid="{00000000-0005-0000-0000-0000B75A0000}"/>
    <cellStyle name="一般 7 5 2 4 4" xfId="21000" xr:uid="{00000000-0005-0000-0000-0000B85A0000}"/>
    <cellStyle name="一般 7 5 2 4 5" xfId="36561" xr:uid="{00000000-0005-0000-0000-0000B95A0000}"/>
    <cellStyle name="一般 7 5 2 5" xfId="4537" xr:uid="{00000000-0005-0000-0000-0000BA5A0000}"/>
    <cellStyle name="一般 7 5 2 5 2" xfId="10627" xr:uid="{00000000-0005-0000-0000-0000BB5A0000}"/>
    <cellStyle name="一般 7 5 2 5 2 2" xfId="27245" xr:uid="{00000000-0005-0000-0000-0000BC5A0000}"/>
    <cellStyle name="一般 7 5 2 5 3" xfId="15812" xr:uid="{00000000-0005-0000-0000-0000BD5A0000}"/>
    <cellStyle name="一般 7 5 2 5 3 2" xfId="32430" xr:uid="{00000000-0005-0000-0000-0000BE5A0000}"/>
    <cellStyle name="一般 7 5 2 5 4" xfId="22060" xr:uid="{00000000-0005-0000-0000-0000BF5A0000}"/>
    <cellStyle name="一般 7 5 2 5 5" xfId="37621" xr:uid="{00000000-0005-0000-0000-0000C05A0000}"/>
    <cellStyle name="一般 7 5 2 6" xfId="6387" xr:uid="{00000000-0005-0000-0000-0000C15A0000}"/>
    <cellStyle name="一般 7 5 2 6 2" xfId="23005" xr:uid="{00000000-0005-0000-0000-0000C25A0000}"/>
    <cellStyle name="一般 7 5 2 7" xfId="11572" xr:uid="{00000000-0005-0000-0000-0000C35A0000}"/>
    <cellStyle name="一般 7 5 2 7 2" xfId="28190" xr:uid="{00000000-0005-0000-0000-0000C45A0000}"/>
    <cellStyle name="一般 7 5 2 8" xfId="17820" xr:uid="{00000000-0005-0000-0000-0000C55A0000}"/>
    <cellStyle name="一般 7 5 2 9" xfId="16878" xr:uid="{00000000-0005-0000-0000-0000C65A0000}"/>
    <cellStyle name="一般 7 5 3" xfId="421" xr:uid="{00000000-0005-0000-0000-0000C75A0000}"/>
    <cellStyle name="一般 7 5 3 10" xfId="33505" xr:uid="{00000000-0005-0000-0000-0000C85A0000}"/>
    <cellStyle name="一般 7 5 3 2" xfId="1481" xr:uid="{00000000-0005-0000-0000-0000C95A0000}"/>
    <cellStyle name="一般 7 5 3 2 2" xfId="7571" xr:uid="{00000000-0005-0000-0000-0000CA5A0000}"/>
    <cellStyle name="一般 7 5 3 2 2 2" xfId="24189" xr:uid="{00000000-0005-0000-0000-0000CB5A0000}"/>
    <cellStyle name="一般 7 5 3 2 3" xfId="12756" xr:uid="{00000000-0005-0000-0000-0000CC5A0000}"/>
    <cellStyle name="一般 7 5 3 2 3 2" xfId="29374" xr:uid="{00000000-0005-0000-0000-0000CD5A0000}"/>
    <cellStyle name="一般 7 5 3 2 4" xfId="19004" xr:uid="{00000000-0005-0000-0000-0000CE5A0000}"/>
    <cellStyle name="一般 7 5 3 2 5" xfId="34565" xr:uid="{00000000-0005-0000-0000-0000CF5A0000}"/>
    <cellStyle name="一般 7 5 3 3" xfId="2541" xr:uid="{00000000-0005-0000-0000-0000D05A0000}"/>
    <cellStyle name="一般 7 5 3 3 2" xfId="8631" xr:uid="{00000000-0005-0000-0000-0000D15A0000}"/>
    <cellStyle name="一般 7 5 3 3 2 2" xfId="25249" xr:uid="{00000000-0005-0000-0000-0000D25A0000}"/>
    <cellStyle name="一般 7 5 3 3 3" xfId="13816" xr:uid="{00000000-0005-0000-0000-0000D35A0000}"/>
    <cellStyle name="一般 7 5 3 3 3 2" xfId="30434" xr:uid="{00000000-0005-0000-0000-0000D45A0000}"/>
    <cellStyle name="一般 7 5 3 3 4" xfId="20064" xr:uid="{00000000-0005-0000-0000-0000D55A0000}"/>
    <cellStyle name="一般 7 5 3 3 5" xfId="35625" xr:uid="{00000000-0005-0000-0000-0000D65A0000}"/>
    <cellStyle name="一般 7 5 3 4" xfId="3601" xr:uid="{00000000-0005-0000-0000-0000D75A0000}"/>
    <cellStyle name="一般 7 5 3 4 2" xfId="9691" xr:uid="{00000000-0005-0000-0000-0000D85A0000}"/>
    <cellStyle name="一般 7 5 3 4 2 2" xfId="26309" xr:uid="{00000000-0005-0000-0000-0000D95A0000}"/>
    <cellStyle name="一般 7 5 3 4 3" xfId="14876" xr:uid="{00000000-0005-0000-0000-0000DA5A0000}"/>
    <cellStyle name="一般 7 5 3 4 3 2" xfId="31494" xr:uid="{00000000-0005-0000-0000-0000DB5A0000}"/>
    <cellStyle name="一般 7 5 3 4 4" xfId="21124" xr:uid="{00000000-0005-0000-0000-0000DC5A0000}"/>
    <cellStyle name="一般 7 5 3 4 5" xfId="36685" xr:uid="{00000000-0005-0000-0000-0000DD5A0000}"/>
    <cellStyle name="一般 7 5 3 5" xfId="4661" xr:uid="{00000000-0005-0000-0000-0000DE5A0000}"/>
    <cellStyle name="一般 7 5 3 5 2" xfId="10751" xr:uid="{00000000-0005-0000-0000-0000DF5A0000}"/>
    <cellStyle name="一般 7 5 3 5 2 2" xfId="27369" xr:uid="{00000000-0005-0000-0000-0000E05A0000}"/>
    <cellStyle name="一般 7 5 3 5 3" xfId="15936" xr:uid="{00000000-0005-0000-0000-0000E15A0000}"/>
    <cellStyle name="一般 7 5 3 5 3 2" xfId="32554" xr:uid="{00000000-0005-0000-0000-0000E25A0000}"/>
    <cellStyle name="一般 7 5 3 5 4" xfId="22184" xr:uid="{00000000-0005-0000-0000-0000E35A0000}"/>
    <cellStyle name="一般 7 5 3 5 5" xfId="37745" xr:uid="{00000000-0005-0000-0000-0000E45A0000}"/>
    <cellStyle name="一般 7 5 3 6" xfId="6511" xr:uid="{00000000-0005-0000-0000-0000E55A0000}"/>
    <cellStyle name="一般 7 5 3 6 2" xfId="23129" xr:uid="{00000000-0005-0000-0000-0000E65A0000}"/>
    <cellStyle name="一般 7 5 3 7" xfId="11696" xr:uid="{00000000-0005-0000-0000-0000E75A0000}"/>
    <cellStyle name="一般 7 5 3 7 2" xfId="28314" xr:uid="{00000000-0005-0000-0000-0000E85A0000}"/>
    <cellStyle name="一般 7 5 3 8" xfId="17944" xr:uid="{00000000-0005-0000-0000-0000E95A0000}"/>
    <cellStyle name="一般 7 5 3 9" xfId="17002" xr:uid="{00000000-0005-0000-0000-0000EA5A0000}"/>
    <cellStyle name="一般 7 5 4" xfId="539" xr:uid="{00000000-0005-0000-0000-0000EB5A0000}"/>
    <cellStyle name="一般 7 5 4 10" xfId="33623" xr:uid="{00000000-0005-0000-0000-0000EC5A0000}"/>
    <cellStyle name="一般 7 5 4 2" xfId="1599" xr:uid="{00000000-0005-0000-0000-0000ED5A0000}"/>
    <cellStyle name="一般 7 5 4 2 2" xfId="7689" xr:uid="{00000000-0005-0000-0000-0000EE5A0000}"/>
    <cellStyle name="一般 7 5 4 2 2 2" xfId="24307" xr:uid="{00000000-0005-0000-0000-0000EF5A0000}"/>
    <cellStyle name="一般 7 5 4 2 3" xfId="12874" xr:uid="{00000000-0005-0000-0000-0000F05A0000}"/>
    <cellStyle name="一般 7 5 4 2 3 2" xfId="29492" xr:uid="{00000000-0005-0000-0000-0000F15A0000}"/>
    <cellStyle name="一般 7 5 4 2 4" xfId="19122" xr:uid="{00000000-0005-0000-0000-0000F25A0000}"/>
    <cellStyle name="一般 7 5 4 2 5" xfId="34683" xr:uid="{00000000-0005-0000-0000-0000F35A0000}"/>
    <cellStyle name="一般 7 5 4 3" xfId="2659" xr:uid="{00000000-0005-0000-0000-0000F45A0000}"/>
    <cellStyle name="一般 7 5 4 3 2" xfId="8749" xr:uid="{00000000-0005-0000-0000-0000F55A0000}"/>
    <cellStyle name="一般 7 5 4 3 2 2" xfId="25367" xr:uid="{00000000-0005-0000-0000-0000F65A0000}"/>
    <cellStyle name="一般 7 5 4 3 3" xfId="13934" xr:uid="{00000000-0005-0000-0000-0000F75A0000}"/>
    <cellStyle name="一般 7 5 4 3 3 2" xfId="30552" xr:uid="{00000000-0005-0000-0000-0000F85A0000}"/>
    <cellStyle name="一般 7 5 4 3 4" xfId="20182" xr:uid="{00000000-0005-0000-0000-0000F95A0000}"/>
    <cellStyle name="一般 7 5 4 3 5" xfId="35743" xr:uid="{00000000-0005-0000-0000-0000FA5A0000}"/>
    <cellStyle name="一般 7 5 4 4" xfId="3719" xr:uid="{00000000-0005-0000-0000-0000FB5A0000}"/>
    <cellStyle name="一般 7 5 4 4 2" xfId="9809" xr:uid="{00000000-0005-0000-0000-0000FC5A0000}"/>
    <cellStyle name="一般 7 5 4 4 2 2" xfId="26427" xr:uid="{00000000-0005-0000-0000-0000FD5A0000}"/>
    <cellStyle name="一般 7 5 4 4 3" xfId="14994" xr:uid="{00000000-0005-0000-0000-0000FE5A0000}"/>
    <cellStyle name="一般 7 5 4 4 3 2" xfId="31612" xr:uid="{00000000-0005-0000-0000-0000FF5A0000}"/>
    <cellStyle name="一般 7 5 4 4 4" xfId="21242" xr:uid="{00000000-0005-0000-0000-0000005B0000}"/>
    <cellStyle name="一般 7 5 4 4 5" xfId="36803" xr:uid="{00000000-0005-0000-0000-0000015B0000}"/>
    <cellStyle name="一般 7 5 4 5" xfId="4779" xr:uid="{00000000-0005-0000-0000-0000025B0000}"/>
    <cellStyle name="一般 7 5 4 5 2" xfId="10869" xr:uid="{00000000-0005-0000-0000-0000035B0000}"/>
    <cellStyle name="一般 7 5 4 5 2 2" xfId="27487" xr:uid="{00000000-0005-0000-0000-0000045B0000}"/>
    <cellStyle name="一般 7 5 4 5 3" xfId="16054" xr:uid="{00000000-0005-0000-0000-0000055B0000}"/>
    <cellStyle name="一般 7 5 4 5 3 2" xfId="32672" xr:uid="{00000000-0005-0000-0000-0000065B0000}"/>
    <cellStyle name="一般 7 5 4 5 4" xfId="22302" xr:uid="{00000000-0005-0000-0000-0000075B0000}"/>
    <cellStyle name="一般 7 5 4 5 5" xfId="37863" xr:uid="{00000000-0005-0000-0000-0000085B0000}"/>
    <cellStyle name="一般 7 5 4 6" xfId="6629" xr:uid="{00000000-0005-0000-0000-0000095B0000}"/>
    <cellStyle name="一般 7 5 4 6 2" xfId="23247" xr:uid="{00000000-0005-0000-0000-00000A5B0000}"/>
    <cellStyle name="一般 7 5 4 7" xfId="11814" xr:uid="{00000000-0005-0000-0000-00000B5B0000}"/>
    <cellStyle name="一般 7 5 4 7 2" xfId="28432" xr:uid="{00000000-0005-0000-0000-00000C5B0000}"/>
    <cellStyle name="一般 7 5 4 8" xfId="18062" xr:uid="{00000000-0005-0000-0000-00000D5B0000}"/>
    <cellStyle name="一般 7 5 4 9" xfId="17120" xr:uid="{00000000-0005-0000-0000-00000E5B0000}"/>
    <cellStyle name="一般 7 5 5" xfId="657" xr:uid="{00000000-0005-0000-0000-00000F5B0000}"/>
    <cellStyle name="一般 7 5 5 10" xfId="33741" xr:uid="{00000000-0005-0000-0000-0000105B0000}"/>
    <cellStyle name="一般 7 5 5 2" xfId="1717" xr:uid="{00000000-0005-0000-0000-0000115B0000}"/>
    <cellStyle name="一般 7 5 5 2 2" xfId="7807" xr:uid="{00000000-0005-0000-0000-0000125B0000}"/>
    <cellStyle name="一般 7 5 5 2 2 2" xfId="24425" xr:uid="{00000000-0005-0000-0000-0000135B0000}"/>
    <cellStyle name="一般 7 5 5 2 3" xfId="12992" xr:uid="{00000000-0005-0000-0000-0000145B0000}"/>
    <cellStyle name="一般 7 5 5 2 3 2" xfId="29610" xr:uid="{00000000-0005-0000-0000-0000155B0000}"/>
    <cellStyle name="一般 7 5 5 2 4" xfId="19240" xr:uid="{00000000-0005-0000-0000-0000165B0000}"/>
    <cellStyle name="一般 7 5 5 2 5" xfId="34801" xr:uid="{00000000-0005-0000-0000-0000175B0000}"/>
    <cellStyle name="一般 7 5 5 3" xfId="2777" xr:uid="{00000000-0005-0000-0000-0000185B0000}"/>
    <cellStyle name="一般 7 5 5 3 2" xfId="8867" xr:uid="{00000000-0005-0000-0000-0000195B0000}"/>
    <cellStyle name="一般 7 5 5 3 2 2" xfId="25485" xr:uid="{00000000-0005-0000-0000-00001A5B0000}"/>
    <cellStyle name="一般 7 5 5 3 3" xfId="14052" xr:uid="{00000000-0005-0000-0000-00001B5B0000}"/>
    <cellStyle name="一般 7 5 5 3 3 2" xfId="30670" xr:uid="{00000000-0005-0000-0000-00001C5B0000}"/>
    <cellStyle name="一般 7 5 5 3 4" xfId="20300" xr:uid="{00000000-0005-0000-0000-00001D5B0000}"/>
    <cellStyle name="一般 7 5 5 3 5" xfId="35861" xr:uid="{00000000-0005-0000-0000-00001E5B0000}"/>
    <cellStyle name="一般 7 5 5 4" xfId="3837" xr:uid="{00000000-0005-0000-0000-00001F5B0000}"/>
    <cellStyle name="一般 7 5 5 4 2" xfId="9927" xr:uid="{00000000-0005-0000-0000-0000205B0000}"/>
    <cellStyle name="一般 7 5 5 4 2 2" xfId="26545" xr:uid="{00000000-0005-0000-0000-0000215B0000}"/>
    <cellStyle name="一般 7 5 5 4 3" xfId="15112" xr:uid="{00000000-0005-0000-0000-0000225B0000}"/>
    <cellStyle name="一般 7 5 5 4 3 2" xfId="31730" xr:uid="{00000000-0005-0000-0000-0000235B0000}"/>
    <cellStyle name="一般 7 5 5 4 4" xfId="21360" xr:uid="{00000000-0005-0000-0000-0000245B0000}"/>
    <cellStyle name="一般 7 5 5 4 5" xfId="36921" xr:uid="{00000000-0005-0000-0000-0000255B0000}"/>
    <cellStyle name="一般 7 5 5 5" xfId="4897" xr:uid="{00000000-0005-0000-0000-0000265B0000}"/>
    <cellStyle name="一般 7 5 5 5 2" xfId="10987" xr:uid="{00000000-0005-0000-0000-0000275B0000}"/>
    <cellStyle name="一般 7 5 5 5 2 2" xfId="27605" xr:uid="{00000000-0005-0000-0000-0000285B0000}"/>
    <cellStyle name="一般 7 5 5 5 3" xfId="16172" xr:uid="{00000000-0005-0000-0000-0000295B0000}"/>
    <cellStyle name="一般 7 5 5 5 3 2" xfId="32790" xr:uid="{00000000-0005-0000-0000-00002A5B0000}"/>
    <cellStyle name="一般 7 5 5 5 4" xfId="22420" xr:uid="{00000000-0005-0000-0000-00002B5B0000}"/>
    <cellStyle name="一般 7 5 5 5 5" xfId="37981" xr:uid="{00000000-0005-0000-0000-00002C5B0000}"/>
    <cellStyle name="一般 7 5 5 6" xfId="6747" xr:uid="{00000000-0005-0000-0000-00002D5B0000}"/>
    <cellStyle name="一般 7 5 5 6 2" xfId="23365" xr:uid="{00000000-0005-0000-0000-00002E5B0000}"/>
    <cellStyle name="一般 7 5 5 7" xfId="11932" xr:uid="{00000000-0005-0000-0000-00002F5B0000}"/>
    <cellStyle name="一般 7 5 5 7 2" xfId="28550" xr:uid="{00000000-0005-0000-0000-0000305B0000}"/>
    <cellStyle name="一般 7 5 5 8" xfId="18180" xr:uid="{00000000-0005-0000-0000-0000315B0000}"/>
    <cellStyle name="一般 7 5 5 9" xfId="17238" xr:uid="{00000000-0005-0000-0000-0000325B0000}"/>
    <cellStyle name="一般 7 5 6" xfId="775" xr:uid="{00000000-0005-0000-0000-0000335B0000}"/>
    <cellStyle name="一般 7 5 6 10" xfId="33859" xr:uid="{00000000-0005-0000-0000-0000345B0000}"/>
    <cellStyle name="一般 7 5 6 2" xfId="1835" xr:uid="{00000000-0005-0000-0000-0000355B0000}"/>
    <cellStyle name="一般 7 5 6 2 2" xfId="7925" xr:uid="{00000000-0005-0000-0000-0000365B0000}"/>
    <cellStyle name="一般 7 5 6 2 2 2" xfId="24543" xr:uid="{00000000-0005-0000-0000-0000375B0000}"/>
    <cellStyle name="一般 7 5 6 2 3" xfId="13110" xr:uid="{00000000-0005-0000-0000-0000385B0000}"/>
    <cellStyle name="一般 7 5 6 2 3 2" xfId="29728" xr:uid="{00000000-0005-0000-0000-0000395B0000}"/>
    <cellStyle name="一般 7 5 6 2 4" xfId="19358" xr:uid="{00000000-0005-0000-0000-00003A5B0000}"/>
    <cellStyle name="一般 7 5 6 2 5" xfId="34919" xr:uid="{00000000-0005-0000-0000-00003B5B0000}"/>
    <cellStyle name="一般 7 5 6 3" xfId="2895" xr:uid="{00000000-0005-0000-0000-00003C5B0000}"/>
    <cellStyle name="一般 7 5 6 3 2" xfId="8985" xr:uid="{00000000-0005-0000-0000-00003D5B0000}"/>
    <cellStyle name="一般 7 5 6 3 2 2" xfId="25603" xr:uid="{00000000-0005-0000-0000-00003E5B0000}"/>
    <cellStyle name="一般 7 5 6 3 3" xfId="14170" xr:uid="{00000000-0005-0000-0000-00003F5B0000}"/>
    <cellStyle name="一般 7 5 6 3 3 2" xfId="30788" xr:uid="{00000000-0005-0000-0000-0000405B0000}"/>
    <cellStyle name="一般 7 5 6 3 4" xfId="20418" xr:uid="{00000000-0005-0000-0000-0000415B0000}"/>
    <cellStyle name="一般 7 5 6 3 5" xfId="35979" xr:uid="{00000000-0005-0000-0000-0000425B0000}"/>
    <cellStyle name="一般 7 5 6 4" xfId="3955" xr:uid="{00000000-0005-0000-0000-0000435B0000}"/>
    <cellStyle name="一般 7 5 6 4 2" xfId="10045" xr:uid="{00000000-0005-0000-0000-0000445B0000}"/>
    <cellStyle name="一般 7 5 6 4 2 2" xfId="26663" xr:uid="{00000000-0005-0000-0000-0000455B0000}"/>
    <cellStyle name="一般 7 5 6 4 3" xfId="15230" xr:uid="{00000000-0005-0000-0000-0000465B0000}"/>
    <cellStyle name="一般 7 5 6 4 3 2" xfId="31848" xr:uid="{00000000-0005-0000-0000-0000475B0000}"/>
    <cellStyle name="一般 7 5 6 4 4" xfId="21478" xr:uid="{00000000-0005-0000-0000-0000485B0000}"/>
    <cellStyle name="一般 7 5 6 4 5" xfId="37039" xr:uid="{00000000-0005-0000-0000-0000495B0000}"/>
    <cellStyle name="一般 7 5 6 5" xfId="5015" xr:uid="{00000000-0005-0000-0000-00004A5B0000}"/>
    <cellStyle name="一般 7 5 6 5 2" xfId="11105" xr:uid="{00000000-0005-0000-0000-00004B5B0000}"/>
    <cellStyle name="一般 7 5 6 5 2 2" xfId="27723" xr:uid="{00000000-0005-0000-0000-00004C5B0000}"/>
    <cellStyle name="一般 7 5 6 5 3" xfId="16290" xr:uid="{00000000-0005-0000-0000-00004D5B0000}"/>
    <cellStyle name="一般 7 5 6 5 3 2" xfId="32908" xr:uid="{00000000-0005-0000-0000-00004E5B0000}"/>
    <cellStyle name="一般 7 5 6 5 4" xfId="22538" xr:uid="{00000000-0005-0000-0000-00004F5B0000}"/>
    <cellStyle name="一般 7 5 6 5 5" xfId="38099" xr:uid="{00000000-0005-0000-0000-0000505B0000}"/>
    <cellStyle name="一般 7 5 6 6" xfId="6865" xr:uid="{00000000-0005-0000-0000-0000515B0000}"/>
    <cellStyle name="一般 7 5 6 6 2" xfId="23483" xr:uid="{00000000-0005-0000-0000-0000525B0000}"/>
    <cellStyle name="一般 7 5 6 7" xfId="12050" xr:uid="{00000000-0005-0000-0000-0000535B0000}"/>
    <cellStyle name="一般 7 5 6 7 2" xfId="28668" xr:uid="{00000000-0005-0000-0000-0000545B0000}"/>
    <cellStyle name="一般 7 5 6 8" xfId="18298" xr:uid="{00000000-0005-0000-0000-0000555B0000}"/>
    <cellStyle name="一般 7 5 6 9" xfId="17356" xr:uid="{00000000-0005-0000-0000-0000565B0000}"/>
    <cellStyle name="一般 7 5 7" xfId="893" xr:uid="{00000000-0005-0000-0000-0000575B0000}"/>
    <cellStyle name="一般 7 5 7 10" xfId="33977" xr:uid="{00000000-0005-0000-0000-0000585B0000}"/>
    <cellStyle name="一般 7 5 7 2" xfId="1953" xr:uid="{00000000-0005-0000-0000-0000595B0000}"/>
    <cellStyle name="一般 7 5 7 2 2" xfId="8043" xr:uid="{00000000-0005-0000-0000-00005A5B0000}"/>
    <cellStyle name="一般 7 5 7 2 2 2" xfId="24661" xr:uid="{00000000-0005-0000-0000-00005B5B0000}"/>
    <cellStyle name="一般 7 5 7 2 3" xfId="13228" xr:uid="{00000000-0005-0000-0000-00005C5B0000}"/>
    <cellStyle name="一般 7 5 7 2 3 2" xfId="29846" xr:uid="{00000000-0005-0000-0000-00005D5B0000}"/>
    <cellStyle name="一般 7 5 7 2 4" xfId="19476" xr:uid="{00000000-0005-0000-0000-00005E5B0000}"/>
    <cellStyle name="一般 7 5 7 2 5" xfId="35037" xr:uid="{00000000-0005-0000-0000-00005F5B0000}"/>
    <cellStyle name="一般 7 5 7 3" xfId="3013" xr:uid="{00000000-0005-0000-0000-0000605B0000}"/>
    <cellStyle name="一般 7 5 7 3 2" xfId="9103" xr:uid="{00000000-0005-0000-0000-0000615B0000}"/>
    <cellStyle name="一般 7 5 7 3 2 2" xfId="25721" xr:uid="{00000000-0005-0000-0000-0000625B0000}"/>
    <cellStyle name="一般 7 5 7 3 3" xfId="14288" xr:uid="{00000000-0005-0000-0000-0000635B0000}"/>
    <cellStyle name="一般 7 5 7 3 3 2" xfId="30906" xr:uid="{00000000-0005-0000-0000-0000645B0000}"/>
    <cellStyle name="一般 7 5 7 3 4" xfId="20536" xr:uid="{00000000-0005-0000-0000-0000655B0000}"/>
    <cellStyle name="一般 7 5 7 3 5" xfId="36097" xr:uid="{00000000-0005-0000-0000-0000665B0000}"/>
    <cellStyle name="一般 7 5 7 4" xfId="4073" xr:uid="{00000000-0005-0000-0000-0000675B0000}"/>
    <cellStyle name="一般 7 5 7 4 2" xfId="10163" xr:uid="{00000000-0005-0000-0000-0000685B0000}"/>
    <cellStyle name="一般 7 5 7 4 2 2" xfId="26781" xr:uid="{00000000-0005-0000-0000-0000695B0000}"/>
    <cellStyle name="一般 7 5 7 4 3" xfId="15348" xr:uid="{00000000-0005-0000-0000-00006A5B0000}"/>
    <cellStyle name="一般 7 5 7 4 3 2" xfId="31966" xr:uid="{00000000-0005-0000-0000-00006B5B0000}"/>
    <cellStyle name="一般 7 5 7 4 4" xfId="21596" xr:uid="{00000000-0005-0000-0000-00006C5B0000}"/>
    <cellStyle name="一般 7 5 7 4 5" xfId="37157" xr:uid="{00000000-0005-0000-0000-00006D5B0000}"/>
    <cellStyle name="一般 7 5 7 5" xfId="5133" xr:uid="{00000000-0005-0000-0000-00006E5B0000}"/>
    <cellStyle name="一般 7 5 7 5 2" xfId="11223" xr:uid="{00000000-0005-0000-0000-00006F5B0000}"/>
    <cellStyle name="一般 7 5 7 5 2 2" xfId="27841" xr:uid="{00000000-0005-0000-0000-0000705B0000}"/>
    <cellStyle name="一般 7 5 7 5 3" xfId="16408" xr:uid="{00000000-0005-0000-0000-0000715B0000}"/>
    <cellStyle name="一般 7 5 7 5 3 2" xfId="33026" xr:uid="{00000000-0005-0000-0000-0000725B0000}"/>
    <cellStyle name="一般 7 5 7 5 4" xfId="22656" xr:uid="{00000000-0005-0000-0000-0000735B0000}"/>
    <cellStyle name="一般 7 5 7 5 5" xfId="38217" xr:uid="{00000000-0005-0000-0000-0000745B0000}"/>
    <cellStyle name="一般 7 5 7 6" xfId="6983" xr:uid="{00000000-0005-0000-0000-0000755B0000}"/>
    <cellStyle name="一般 7 5 7 6 2" xfId="23601" xr:uid="{00000000-0005-0000-0000-0000765B0000}"/>
    <cellStyle name="一般 7 5 7 7" xfId="12168" xr:uid="{00000000-0005-0000-0000-0000775B0000}"/>
    <cellStyle name="一般 7 5 7 7 2" xfId="28786" xr:uid="{00000000-0005-0000-0000-0000785B0000}"/>
    <cellStyle name="一般 7 5 7 8" xfId="18416" xr:uid="{00000000-0005-0000-0000-0000795B0000}"/>
    <cellStyle name="一般 7 5 7 9" xfId="17474" xr:uid="{00000000-0005-0000-0000-00007A5B0000}"/>
    <cellStyle name="一般 7 5 8" xfId="1236" xr:uid="{00000000-0005-0000-0000-00007B5B0000}"/>
    <cellStyle name="一般 7 5 8 2" xfId="2296" xr:uid="{00000000-0005-0000-0000-00007C5B0000}"/>
    <cellStyle name="一般 7 5 8 2 2" xfId="8386" xr:uid="{00000000-0005-0000-0000-00007D5B0000}"/>
    <cellStyle name="一般 7 5 8 2 2 2" xfId="25004" xr:uid="{00000000-0005-0000-0000-00007E5B0000}"/>
    <cellStyle name="一般 7 5 8 2 3" xfId="13571" xr:uid="{00000000-0005-0000-0000-00007F5B0000}"/>
    <cellStyle name="一般 7 5 8 2 3 2" xfId="30189" xr:uid="{00000000-0005-0000-0000-0000805B0000}"/>
    <cellStyle name="一般 7 5 8 2 4" xfId="19819" xr:uid="{00000000-0005-0000-0000-0000815B0000}"/>
    <cellStyle name="一般 7 5 8 2 5" xfId="35380" xr:uid="{00000000-0005-0000-0000-0000825B0000}"/>
    <cellStyle name="一般 7 5 8 3" xfId="3356" xr:uid="{00000000-0005-0000-0000-0000835B0000}"/>
    <cellStyle name="一般 7 5 8 3 2" xfId="9446" xr:uid="{00000000-0005-0000-0000-0000845B0000}"/>
    <cellStyle name="一般 7 5 8 3 2 2" xfId="26064" xr:uid="{00000000-0005-0000-0000-0000855B0000}"/>
    <cellStyle name="一般 7 5 8 3 3" xfId="14631" xr:uid="{00000000-0005-0000-0000-0000865B0000}"/>
    <cellStyle name="一般 7 5 8 3 3 2" xfId="31249" xr:uid="{00000000-0005-0000-0000-0000875B0000}"/>
    <cellStyle name="一般 7 5 8 3 4" xfId="20879" xr:uid="{00000000-0005-0000-0000-0000885B0000}"/>
    <cellStyle name="一般 7 5 8 3 5" xfId="36440" xr:uid="{00000000-0005-0000-0000-0000895B0000}"/>
    <cellStyle name="一般 7 5 8 4" xfId="4416" xr:uid="{00000000-0005-0000-0000-00008A5B0000}"/>
    <cellStyle name="一般 7 5 8 4 2" xfId="10506" xr:uid="{00000000-0005-0000-0000-00008B5B0000}"/>
    <cellStyle name="一般 7 5 8 4 2 2" xfId="27124" xr:uid="{00000000-0005-0000-0000-00008C5B0000}"/>
    <cellStyle name="一般 7 5 8 4 3" xfId="15691" xr:uid="{00000000-0005-0000-0000-00008D5B0000}"/>
    <cellStyle name="一般 7 5 8 4 3 2" xfId="32309" xr:uid="{00000000-0005-0000-0000-00008E5B0000}"/>
    <cellStyle name="一般 7 5 8 4 4" xfId="21939" xr:uid="{00000000-0005-0000-0000-00008F5B0000}"/>
    <cellStyle name="一般 7 5 8 4 5" xfId="37500" xr:uid="{00000000-0005-0000-0000-0000905B0000}"/>
    <cellStyle name="一般 7 5 8 5" xfId="7326" xr:uid="{00000000-0005-0000-0000-0000915B0000}"/>
    <cellStyle name="一般 7 5 8 5 2" xfId="23944" xr:uid="{00000000-0005-0000-0000-0000925B0000}"/>
    <cellStyle name="一般 7 5 8 6" xfId="12511" xr:uid="{00000000-0005-0000-0000-0000935B0000}"/>
    <cellStyle name="一般 7 5 8 6 2" xfId="29129" xr:uid="{00000000-0005-0000-0000-0000945B0000}"/>
    <cellStyle name="一般 7 5 8 7" xfId="18759" xr:uid="{00000000-0005-0000-0000-0000955B0000}"/>
    <cellStyle name="一般 7 5 8 8" xfId="16757" xr:uid="{00000000-0005-0000-0000-0000965B0000}"/>
    <cellStyle name="一般 7 5 8 9" xfId="34320" xr:uid="{00000000-0005-0000-0000-0000975B0000}"/>
    <cellStyle name="一般 7 5 9" xfId="1011" xr:uid="{00000000-0005-0000-0000-0000985B0000}"/>
    <cellStyle name="一般 7 5 9 2" xfId="7101" xr:uid="{00000000-0005-0000-0000-0000995B0000}"/>
    <cellStyle name="一般 7 5 9 2 2" xfId="23719" xr:uid="{00000000-0005-0000-0000-00009A5B0000}"/>
    <cellStyle name="一般 7 5 9 3" xfId="12286" xr:uid="{00000000-0005-0000-0000-00009B5B0000}"/>
    <cellStyle name="一般 7 5 9 3 2" xfId="28904" xr:uid="{00000000-0005-0000-0000-00009C5B0000}"/>
    <cellStyle name="一般 7 5 9 4" xfId="18534" xr:uid="{00000000-0005-0000-0000-00009D5B0000}"/>
    <cellStyle name="一般 7 5 9 5" xfId="34095" xr:uid="{00000000-0005-0000-0000-00009E5B0000}"/>
    <cellStyle name="一般 7 6" xfId="154" xr:uid="{00000000-0005-0000-0000-00009F5B0000}"/>
    <cellStyle name="一般 7 6 10" xfId="33238" xr:uid="{00000000-0005-0000-0000-0000A05B0000}"/>
    <cellStyle name="一般 7 6 2" xfId="1214" xr:uid="{00000000-0005-0000-0000-0000A15B0000}"/>
    <cellStyle name="一般 7 6 2 2" xfId="7304" xr:uid="{00000000-0005-0000-0000-0000A25B0000}"/>
    <cellStyle name="一般 7 6 2 2 2" xfId="23922" xr:uid="{00000000-0005-0000-0000-0000A35B0000}"/>
    <cellStyle name="一般 7 6 2 3" xfId="12489" xr:uid="{00000000-0005-0000-0000-0000A45B0000}"/>
    <cellStyle name="一般 7 6 2 3 2" xfId="29107" xr:uid="{00000000-0005-0000-0000-0000A55B0000}"/>
    <cellStyle name="一般 7 6 2 4" xfId="18737" xr:uid="{00000000-0005-0000-0000-0000A65B0000}"/>
    <cellStyle name="一般 7 6 2 5" xfId="34298" xr:uid="{00000000-0005-0000-0000-0000A75B0000}"/>
    <cellStyle name="一般 7 6 3" xfId="2274" xr:uid="{00000000-0005-0000-0000-0000A85B0000}"/>
    <cellStyle name="一般 7 6 3 2" xfId="8364" xr:uid="{00000000-0005-0000-0000-0000A95B0000}"/>
    <cellStyle name="一般 7 6 3 2 2" xfId="24982" xr:uid="{00000000-0005-0000-0000-0000AA5B0000}"/>
    <cellStyle name="一般 7 6 3 3" xfId="13549" xr:uid="{00000000-0005-0000-0000-0000AB5B0000}"/>
    <cellStyle name="一般 7 6 3 3 2" xfId="30167" xr:uid="{00000000-0005-0000-0000-0000AC5B0000}"/>
    <cellStyle name="一般 7 6 3 4" xfId="19797" xr:uid="{00000000-0005-0000-0000-0000AD5B0000}"/>
    <cellStyle name="一般 7 6 3 5" xfId="35358" xr:uid="{00000000-0005-0000-0000-0000AE5B0000}"/>
    <cellStyle name="一般 7 6 4" xfId="3334" xr:uid="{00000000-0005-0000-0000-0000AF5B0000}"/>
    <cellStyle name="一般 7 6 4 2" xfId="9424" xr:uid="{00000000-0005-0000-0000-0000B05B0000}"/>
    <cellStyle name="一般 7 6 4 2 2" xfId="26042" xr:uid="{00000000-0005-0000-0000-0000B15B0000}"/>
    <cellStyle name="一般 7 6 4 3" xfId="14609" xr:uid="{00000000-0005-0000-0000-0000B25B0000}"/>
    <cellStyle name="一般 7 6 4 3 2" xfId="31227" xr:uid="{00000000-0005-0000-0000-0000B35B0000}"/>
    <cellStyle name="一般 7 6 4 4" xfId="20857" xr:uid="{00000000-0005-0000-0000-0000B45B0000}"/>
    <cellStyle name="一般 7 6 4 5" xfId="36418" xr:uid="{00000000-0005-0000-0000-0000B55B0000}"/>
    <cellStyle name="一般 7 6 5" xfId="4394" xr:uid="{00000000-0005-0000-0000-0000B65B0000}"/>
    <cellStyle name="一般 7 6 5 2" xfId="10484" xr:uid="{00000000-0005-0000-0000-0000B75B0000}"/>
    <cellStyle name="一般 7 6 5 2 2" xfId="27102" xr:uid="{00000000-0005-0000-0000-0000B85B0000}"/>
    <cellStyle name="一般 7 6 5 3" xfId="15669" xr:uid="{00000000-0005-0000-0000-0000B95B0000}"/>
    <cellStyle name="一般 7 6 5 3 2" xfId="32287" xr:uid="{00000000-0005-0000-0000-0000BA5B0000}"/>
    <cellStyle name="一般 7 6 5 4" xfId="21917" xr:uid="{00000000-0005-0000-0000-0000BB5B0000}"/>
    <cellStyle name="一般 7 6 5 5" xfId="37478" xr:uid="{00000000-0005-0000-0000-0000BC5B0000}"/>
    <cellStyle name="一般 7 6 6" xfId="6244" xr:uid="{00000000-0005-0000-0000-0000BD5B0000}"/>
    <cellStyle name="一般 7 6 6 2" xfId="22862" xr:uid="{00000000-0005-0000-0000-0000BE5B0000}"/>
    <cellStyle name="一般 7 6 7" xfId="11429" xr:uid="{00000000-0005-0000-0000-0000BF5B0000}"/>
    <cellStyle name="一般 7 6 7 2" xfId="28047" xr:uid="{00000000-0005-0000-0000-0000C05B0000}"/>
    <cellStyle name="一般 7 6 8" xfId="17665" xr:uid="{00000000-0005-0000-0000-0000C15B0000}"/>
    <cellStyle name="一般 7 6 9" xfId="16735" xr:uid="{00000000-0005-0000-0000-0000C25B0000}"/>
    <cellStyle name="一般 7 7" xfId="276" xr:uid="{00000000-0005-0000-0000-0000C35B0000}"/>
    <cellStyle name="一般 7 7 10" xfId="33359" xr:uid="{00000000-0005-0000-0000-0000C45B0000}"/>
    <cellStyle name="一般 7 7 2" xfId="1335" xr:uid="{00000000-0005-0000-0000-0000C55B0000}"/>
    <cellStyle name="一般 7 7 2 2" xfId="7425" xr:uid="{00000000-0005-0000-0000-0000C65B0000}"/>
    <cellStyle name="一般 7 7 2 2 2" xfId="24043" xr:uid="{00000000-0005-0000-0000-0000C75B0000}"/>
    <cellStyle name="一般 7 7 2 3" xfId="12610" xr:uid="{00000000-0005-0000-0000-0000C85B0000}"/>
    <cellStyle name="一般 7 7 2 3 2" xfId="29228" xr:uid="{00000000-0005-0000-0000-0000C95B0000}"/>
    <cellStyle name="一般 7 7 2 4" xfId="18858" xr:uid="{00000000-0005-0000-0000-0000CA5B0000}"/>
    <cellStyle name="一般 7 7 2 5" xfId="34419" xr:uid="{00000000-0005-0000-0000-0000CB5B0000}"/>
    <cellStyle name="一般 7 7 3" xfId="2395" xr:uid="{00000000-0005-0000-0000-0000CC5B0000}"/>
    <cellStyle name="一般 7 7 3 2" xfId="8485" xr:uid="{00000000-0005-0000-0000-0000CD5B0000}"/>
    <cellStyle name="一般 7 7 3 2 2" xfId="25103" xr:uid="{00000000-0005-0000-0000-0000CE5B0000}"/>
    <cellStyle name="一般 7 7 3 3" xfId="13670" xr:uid="{00000000-0005-0000-0000-0000CF5B0000}"/>
    <cellStyle name="一般 7 7 3 3 2" xfId="30288" xr:uid="{00000000-0005-0000-0000-0000D05B0000}"/>
    <cellStyle name="一般 7 7 3 4" xfId="19918" xr:uid="{00000000-0005-0000-0000-0000D15B0000}"/>
    <cellStyle name="一般 7 7 3 5" xfId="35479" xr:uid="{00000000-0005-0000-0000-0000D25B0000}"/>
    <cellStyle name="一般 7 7 4" xfId="3455" xr:uid="{00000000-0005-0000-0000-0000D35B0000}"/>
    <cellStyle name="一般 7 7 4 2" xfId="9545" xr:uid="{00000000-0005-0000-0000-0000D45B0000}"/>
    <cellStyle name="一般 7 7 4 2 2" xfId="26163" xr:uid="{00000000-0005-0000-0000-0000D55B0000}"/>
    <cellStyle name="一般 7 7 4 3" xfId="14730" xr:uid="{00000000-0005-0000-0000-0000D65B0000}"/>
    <cellStyle name="一般 7 7 4 3 2" xfId="31348" xr:uid="{00000000-0005-0000-0000-0000D75B0000}"/>
    <cellStyle name="一般 7 7 4 4" xfId="20978" xr:uid="{00000000-0005-0000-0000-0000D85B0000}"/>
    <cellStyle name="一般 7 7 4 5" xfId="36539" xr:uid="{00000000-0005-0000-0000-0000D95B0000}"/>
    <cellStyle name="一般 7 7 5" xfId="4515" xr:uid="{00000000-0005-0000-0000-0000DA5B0000}"/>
    <cellStyle name="一般 7 7 5 2" xfId="10605" xr:uid="{00000000-0005-0000-0000-0000DB5B0000}"/>
    <cellStyle name="一般 7 7 5 2 2" xfId="27223" xr:uid="{00000000-0005-0000-0000-0000DC5B0000}"/>
    <cellStyle name="一般 7 7 5 3" xfId="15790" xr:uid="{00000000-0005-0000-0000-0000DD5B0000}"/>
    <cellStyle name="一般 7 7 5 3 2" xfId="32408" xr:uid="{00000000-0005-0000-0000-0000DE5B0000}"/>
    <cellStyle name="一般 7 7 5 4" xfId="22038" xr:uid="{00000000-0005-0000-0000-0000DF5B0000}"/>
    <cellStyle name="一般 7 7 5 5" xfId="37599" xr:uid="{00000000-0005-0000-0000-0000E05B0000}"/>
    <cellStyle name="一般 7 7 6" xfId="6365" xr:uid="{00000000-0005-0000-0000-0000E15B0000}"/>
    <cellStyle name="一般 7 7 6 2" xfId="22983" xr:uid="{00000000-0005-0000-0000-0000E25B0000}"/>
    <cellStyle name="一般 7 7 7" xfId="11550" xr:uid="{00000000-0005-0000-0000-0000E35B0000}"/>
    <cellStyle name="一般 7 7 7 2" xfId="28168" xr:uid="{00000000-0005-0000-0000-0000E45B0000}"/>
    <cellStyle name="一般 7 7 8" xfId="17798" xr:uid="{00000000-0005-0000-0000-0000E55B0000}"/>
    <cellStyle name="一般 7 7 9" xfId="16856" xr:uid="{00000000-0005-0000-0000-0000E65B0000}"/>
    <cellStyle name="一般 7 8" xfId="399" xr:uid="{00000000-0005-0000-0000-0000E75B0000}"/>
    <cellStyle name="一般 7 8 10" xfId="33483" xr:uid="{00000000-0005-0000-0000-0000E85B0000}"/>
    <cellStyle name="一般 7 8 2" xfId="1459" xr:uid="{00000000-0005-0000-0000-0000E95B0000}"/>
    <cellStyle name="一般 7 8 2 2" xfId="7549" xr:uid="{00000000-0005-0000-0000-0000EA5B0000}"/>
    <cellStyle name="一般 7 8 2 2 2" xfId="24167" xr:uid="{00000000-0005-0000-0000-0000EB5B0000}"/>
    <cellStyle name="一般 7 8 2 3" xfId="12734" xr:uid="{00000000-0005-0000-0000-0000EC5B0000}"/>
    <cellStyle name="一般 7 8 2 3 2" xfId="29352" xr:uid="{00000000-0005-0000-0000-0000ED5B0000}"/>
    <cellStyle name="一般 7 8 2 4" xfId="18982" xr:uid="{00000000-0005-0000-0000-0000EE5B0000}"/>
    <cellStyle name="一般 7 8 2 5" xfId="34543" xr:uid="{00000000-0005-0000-0000-0000EF5B0000}"/>
    <cellStyle name="一般 7 8 3" xfId="2519" xr:uid="{00000000-0005-0000-0000-0000F05B0000}"/>
    <cellStyle name="一般 7 8 3 2" xfId="8609" xr:uid="{00000000-0005-0000-0000-0000F15B0000}"/>
    <cellStyle name="一般 7 8 3 2 2" xfId="25227" xr:uid="{00000000-0005-0000-0000-0000F25B0000}"/>
    <cellStyle name="一般 7 8 3 3" xfId="13794" xr:uid="{00000000-0005-0000-0000-0000F35B0000}"/>
    <cellStyle name="一般 7 8 3 3 2" xfId="30412" xr:uid="{00000000-0005-0000-0000-0000F45B0000}"/>
    <cellStyle name="一般 7 8 3 4" xfId="20042" xr:uid="{00000000-0005-0000-0000-0000F55B0000}"/>
    <cellStyle name="一般 7 8 3 5" xfId="35603" xr:uid="{00000000-0005-0000-0000-0000F65B0000}"/>
    <cellStyle name="一般 7 8 4" xfId="3579" xr:uid="{00000000-0005-0000-0000-0000F75B0000}"/>
    <cellStyle name="一般 7 8 4 2" xfId="9669" xr:uid="{00000000-0005-0000-0000-0000F85B0000}"/>
    <cellStyle name="一般 7 8 4 2 2" xfId="26287" xr:uid="{00000000-0005-0000-0000-0000F95B0000}"/>
    <cellStyle name="一般 7 8 4 3" xfId="14854" xr:uid="{00000000-0005-0000-0000-0000FA5B0000}"/>
    <cellStyle name="一般 7 8 4 3 2" xfId="31472" xr:uid="{00000000-0005-0000-0000-0000FB5B0000}"/>
    <cellStyle name="一般 7 8 4 4" xfId="21102" xr:uid="{00000000-0005-0000-0000-0000FC5B0000}"/>
    <cellStyle name="一般 7 8 4 5" xfId="36663" xr:uid="{00000000-0005-0000-0000-0000FD5B0000}"/>
    <cellStyle name="一般 7 8 5" xfId="4639" xr:uid="{00000000-0005-0000-0000-0000FE5B0000}"/>
    <cellStyle name="一般 7 8 5 2" xfId="10729" xr:uid="{00000000-0005-0000-0000-0000FF5B0000}"/>
    <cellStyle name="一般 7 8 5 2 2" xfId="27347" xr:uid="{00000000-0005-0000-0000-0000005C0000}"/>
    <cellStyle name="一般 7 8 5 3" xfId="15914" xr:uid="{00000000-0005-0000-0000-0000015C0000}"/>
    <cellStyle name="一般 7 8 5 3 2" xfId="32532" xr:uid="{00000000-0005-0000-0000-0000025C0000}"/>
    <cellStyle name="一般 7 8 5 4" xfId="22162" xr:uid="{00000000-0005-0000-0000-0000035C0000}"/>
    <cellStyle name="一般 7 8 5 5" xfId="37723" xr:uid="{00000000-0005-0000-0000-0000045C0000}"/>
    <cellStyle name="一般 7 8 6" xfId="6489" xr:uid="{00000000-0005-0000-0000-0000055C0000}"/>
    <cellStyle name="一般 7 8 6 2" xfId="23107" xr:uid="{00000000-0005-0000-0000-0000065C0000}"/>
    <cellStyle name="一般 7 8 7" xfId="11674" xr:uid="{00000000-0005-0000-0000-0000075C0000}"/>
    <cellStyle name="一般 7 8 7 2" xfId="28292" xr:uid="{00000000-0005-0000-0000-0000085C0000}"/>
    <cellStyle name="一般 7 8 8" xfId="17922" xr:uid="{00000000-0005-0000-0000-0000095C0000}"/>
    <cellStyle name="一般 7 8 9" xfId="16980" xr:uid="{00000000-0005-0000-0000-00000A5C0000}"/>
    <cellStyle name="一般 7 9" xfId="517" xr:uid="{00000000-0005-0000-0000-00000B5C0000}"/>
    <cellStyle name="一般 7 9 10" xfId="33601" xr:uid="{00000000-0005-0000-0000-00000C5C0000}"/>
    <cellStyle name="一般 7 9 2" xfId="1577" xr:uid="{00000000-0005-0000-0000-00000D5C0000}"/>
    <cellStyle name="一般 7 9 2 2" xfId="7667" xr:uid="{00000000-0005-0000-0000-00000E5C0000}"/>
    <cellStyle name="一般 7 9 2 2 2" xfId="24285" xr:uid="{00000000-0005-0000-0000-00000F5C0000}"/>
    <cellStyle name="一般 7 9 2 3" xfId="12852" xr:uid="{00000000-0005-0000-0000-0000105C0000}"/>
    <cellStyle name="一般 7 9 2 3 2" xfId="29470" xr:uid="{00000000-0005-0000-0000-0000115C0000}"/>
    <cellStyle name="一般 7 9 2 4" xfId="19100" xr:uid="{00000000-0005-0000-0000-0000125C0000}"/>
    <cellStyle name="一般 7 9 2 5" xfId="34661" xr:uid="{00000000-0005-0000-0000-0000135C0000}"/>
    <cellStyle name="一般 7 9 3" xfId="2637" xr:uid="{00000000-0005-0000-0000-0000145C0000}"/>
    <cellStyle name="一般 7 9 3 2" xfId="8727" xr:uid="{00000000-0005-0000-0000-0000155C0000}"/>
    <cellStyle name="一般 7 9 3 2 2" xfId="25345" xr:uid="{00000000-0005-0000-0000-0000165C0000}"/>
    <cellStyle name="一般 7 9 3 3" xfId="13912" xr:uid="{00000000-0005-0000-0000-0000175C0000}"/>
    <cellStyle name="一般 7 9 3 3 2" xfId="30530" xr:uid="{00000000-0005-0000-0000-0000185C0000}"/>
    <cellStyle name="一般 7 9 3 4" xfId="20160" xr:uid="{00000000-0005-0000-0000-0000195C0000}"/>
    <cellStyle name="一般 7 9 3 5" xfId="35721" xr:uid="{00000000-0005-0000-0000-00001A5C0000}"/>
    <cellStyle name="一般 7 9 4" xfId="3697" xr:uid="{00000000-0005-0000-0000-00001B5C0000}"/>
    <cellStyle name="一般 7 9 4 2" xfId="9787" xr:uid="{00000000-0005-0000-0000-00001C5C0000}"/>
    <cellStyle name="一般 7 9 4 2 2" xfId="26405" xr:uid="{00000000-0005-0000-0000-00001D5C0000}"/>
    <cellStyle name="一般 7 9 4 3" xfId="14972" xr:uid="{00000000-0005-0000-0000-00001E5C0000}"/>
    <cellStyle name="一般 7 9 4 3 2" xfId="31590" xr:uid="{00000000-0005-0000-0000-00001F5C0000}"/>
    <cellStyle name="一般 7 9 4 4" xfId="21220" xr:uid="{00000000-0005-0000-0000-0000205C0000}"/>
    <cellStyle name="一般 7 9 4 5" xfId="36781" xr:uid="{00000000-0005-0000-0000-0000215C0000}"/>
    <cellStyle name="一般 7 9 5" xfId="4757" xr:uid="{00000000-0005-0000-0000-0000225C0000}"/>
    <cellStyle name="一般 7 9 5 2" xfId="10847" xr:uid="{00000000-0005-0000-0000-0000235C0000}"/>
    <cellStyle name="一般 7 9 5 2 2" xfId="27465" xr:uid="{00000000-0005-0000-0000-0000245C0000}"/>
    <cellStyle name="一般 7 9 5 3" xfId="16032" xr:uid="{00000000-0005-0000-0000-0000255C0000}"/>
    <cellStyle name="一般 7 9 5 3 2" xfId="32650" xr:uid="{00000000-0005-0000-0000-0000265C0000}"/>
    <cellStyle name="一般 7 9 5 4" xfId="22280" xr:uid="{00000000-0005-0000-0000-0000275C0000}"/>
    <cellStyle name="一般 7 9 5 5" xfId="37841" xr:uid="{00000000-0005-0000-0000-0000285C0000}"/>
    <cellStyle name="一般 7 9 6" xfId="6607" xr:uid="{00000000-0005-0000-0000-0000295C0000}"/>
    <cellStyle name="一般 7 9 6 2" xfId="23225" xr:uid="{00000000-0005-0000-0000-00002A5C0000}"/>
    <cellStyle name="一般 7 9 7" xfId="11792" xr:uid="{00000000-0005-0000-0000-00002B5C0000}"/>
    <cellStyle name="一般 7 9 7 2" xfId="28410" xr:uid="{00000000-0005-0000-0000-00002C5C0000}"/>
    <cellStyle name="一般 7 9 8" xfId="18040" xr:uid="{00000000-0005-0000-0000-00002D5C0000}"/>
    <cellStyle name="一般 7 9 9" xfId="17098" xr:uid="{00000000-0005-0000-0000-00002E5C0000}"/>
    <cellStyle name="一般 8" xfId="86" xr:uid="{00000000-0005-0000-0000-00002F5C0000}"/>
    <cellStyle name="一般 8 10" xfId="1039" xr:uid="{00000000-0005-0000-0000-0000305C0000}"/>
    <cellStyle name="一般 8 10 2" xfId="7129" xr:uid="{00000000-0005-0000-0000-0000315C0000}"/>
    <cellStyle name="一般 8 10 2 2" xfId="23747" xr:uid="{00000000-0005-0000-0000-0000325C0000}"/>
    <cellStyle name="一般 8 10 3" xfId="12314" xr:uid="{00000000-0005-0000-0000-0000335C0000}"/>
    <cellStyle name="一般 8 10 3 2" xfId="28932" xr:uid="{00000000-0005-0000-0000-0000345C0000}"/>
    <cellStyle name="一般 8 10 4" xfId="18562" xr:uid="{00000000-0005-0000-0000-0000355C0000}"/>
    <cellStyle name="一般 8 10 5" xfId="34123" xr:uid="{00000000-0005-0000-0000-0000365C0000}"/>
    <cellStyle name="一般 8 11" xfId="2099" xr:uid="{00000000-0005-0000-0000-0000375C0000}"/>
    <cellStyle name="一般 8 11 2" xfId="8189" xr:uid="{00000000-0005-0000-0000-0000385C0000}"/>
    <cellStyle name="一般 8 11 2 2" xfId="24807" xr:uid="{00000000-0005-0000-0000-0000395C0000}"/>
    <cellStyle name="一般 8 11 3" xfId="13374" xr:uid="{00000000-0005-0000-0000-00003A5C0000}"/>
    <cellStyle name="一般 8 11 3 2" xfId="29992" xr:uid="{00000000-0005-0000-0000-00003B5C0000}"/>
    <cellStyle name="一般 8 11 4" xfId="19622" xr:uid="{00000000-0005-0000-0000-00003C5C0000}"/>
    <cellStyle name="一般 8 11 5" xfId="35183" xr:uid="{00000000-0005-0000-0000-00003D5C0000}"/>
    <cellStyle name="一般 8 12" xfId="3159" xr:uid="{00000000-0005-0000-0000-00003E5C0000}"/>
    <cellStyle name="一般 8 12 2" xfId="9249" xr:uid="{00000000-0005-0000-0000-00003F5C0000}"/>
    <cellStyle name="一般 8 12 2 2" xfId="25867" xr:uid="{00000000-0005-0000-0000-0000405C0000}"/>
    <cellStyle name="一般 8 12 3" xfId="14434" xr:uid="{00000000-0005-0000-0000-0000415C0000}"/>
    <cellStyle name="一般 8 12 3 2" xfId="31052" xr:uid="{00000000-0005-0000-0000-0000425C0000}"/>
    <cellStyle name="一般 8 12 4" xfId="20682" xr:uid="{00000000-0005-0000-0000-0000435C0000}"/>
    <cellStyle name="一般 8 12 5" xfId="36243" xr:uid="{00000000-0005-0000-0000-0000445C0000}"/>
    <cellStyle name="一般 8 13" xfId="4219" xr:uid="{00000000-0005-0000-0000-0000455C0000}"/>
    <cellStyle name="一般 8 13 2" xfId="10309" xr:uid="{00000000-0005-0000-0000-0000465C0000}"/>
    <cellStyle name="一般 8 13 2 2" xfId="26927" xr:uid="{00000000-0005-0000-0000-0000475C0000}"/>
    <cellStyle name="一般 8 13 3" xfId="15494" xr:uid="{00000000-0005-0000-0000-0000485C0000}"/>
    <cellStyle name="一般 8 13 3 2" xfId="32112" xr:uid="{00000000-0005-0000-0000-0000495C0000}"/>
    <cellStyle name="一般 8 13 4" xfId="21742" xr:uid="{00000000-0005-0000-0000-00004A5C0000}"/>
    <cellStyle name="一般 8 13 5" xfId="37303" xr:uid="{00000000-0005-0000-0000-00004B5C0000}"/>
    <cellStyle name="一般 8 14" xfId="6176" xr:uid="{00000000-0005-0000-0000-00004C5C0000}"/>
    <cellStyle name="一般 8 14 2" xfId="22794" xr:uid="{00000000-0005-0000-0000-00004D5C0000}"/>
    <cellStyle name="一般 8 15" xfId="11361" xr:uid="{00000000-0005-0000-0000-00004E5C0000}"/>
    <cellStyle name="一般 8 15 2" xfId="27979" xr:uid="{00000000-0005-0000-0000-00004F5C0000}"/>
    <cellStyle name="一般 8 16" xfId="17597" xr:uid="{00000000-0005-0000-0000-0000505C0000}"/>
    <cellStyle name="一般 8 17" xfId="16560" xr:uid="{00000000-0005-0000-0000-0000515C0000}"/>
    <cellStyle name="一般 8 18" xfId="33170" xr:uid="{00000000-0005-0000-0000-0000525C0000}"/>
    <cellStyle name="一般 8 2" xfId="204" xr:uid="{00000000-0005-0000-0000-0000535C0000}"/>
    <cellStyle name="一般 8 2 10" xfId="33288" xr:uid="{00000000-0005-0000-0000-0000545C0000}"/>
    <cellStyle name="一般 8 2 2" xfId="1264" xr:uid="{00000000-0005-0000-0000-0000555C0000}"/>
    <cellStyle name="一般 8 2 2 2" xfId="7354" xr:uid="{00000000-0005-0000-0000-0000565C0000}"/>
    <cellStyle name="一般 8 2 2 2 2" xfId="23972" xr:uid="{00000000-0005-0000-0000-0000575C0000}"/>
    <cellStyle name="一般 8 2 2 3" xfId="12539" xr:uid="{00000000-0005-0000-0000-0000585C0000}"/>
    <cellStyle name="一般 8 2 2 3 2" xfId="29157" xr:uid="{00000000-0005-0000-0000-0000595C0000}"/>
    <cellStyle name="一般 8 2 2 4" xfId="18787" xr:uid="{00000000-0005-0000-0000-00005A5C0000}"/>
    <cellStyle name="一般 8 2 2 5" xfId="34348" xr:uid="{00000000-0005-0000-0000-00005B5C0000}"/>
    <cellStyle name="一般 8 2 3" xfId="2324" xr:uid="{00000000-0005-0000-0000-00005C5C0000}"/>
    <cellStyle name="一般 8 2 3 2" xfId="8414" xr:uid="{00000000-0005-0000-0000-00005D5C0000}"/>
    <cellStyle name="一般 8 2 3 2 2" xfId="25032" xr:uid="{00000000-0005-0000-0000-00005E5C0000}"/>
    <cellStyle name="一般 8 2 3 3" xfId="13599" xr:uid="{00000000-0005-0000-0000-00005F5C0000}"/>
    <cellStyle name="一般 8 2 3 3 2" xfId="30217" xr:uid="{00000000-0005-0000-0000-0000605C0000}"/>
    <cellStyle name="一般 8 2 3 4" xfId="19847" xr:uid="{00000000-0005-0000-0000-0000615C0000}"/>
    <cellStyle name="一般 8 2 3 5" xfId="35408" xr:uid="{00000000-0005-0000-0000-0000625C0000}"/>
    <cellStyle name="一般 8 2 4" xfId="3384" xr:uid="{00000000-0005-0000-0000-0000635C0000}"/>
    <cellStyle name="一般 8 2 4 2" xfId="9474" xr:uid="{00000000-0005-0000-0000-0000645C0000}"/>
    <cellStyle name="一般 8 2 4 2 2" xfId="26092" xr:uid="{00000000-0005-0000-0000-0000655C0000}"/>
    <cellStyle name="一般 8 2 4 3" xfId="14659" xr:uid="{00000000-0005-0000-0000-0000665C0000}"/>
    <cellStyle name="一般 8 2 4 3 2" xfId="31277" xr:uid="{00000000-0005-0000-0000-0000675C0000}"/>
    <cellStyle name="一般 8 2 4 4" xfId="20907" xr:uid="{00000000-0005-0000-0000-0000685C0000}"/>
    <cellStyle name="一般 8 2 4 5" xfId="36468" xr:uid="{00000000-0005-0000-0000-0000695C0000}"/>
    <cellStyle name="一般 8 2 5" xfId="4444" xr:uid="{00000000-0005-0000-0000-00006A5C0000}"/>
    <cellStyle name="一般 8 2 5 2" xfId="10534" xr:uid="{00000000-0005-0000-0000-00006B5C0000}"/>
    <cellStyle name="一般 8 2 5 2 2" xfId="27152" xr:uid="{00000000-0005-0000-0000-00006C5C0000}"/>
    <cellStyle name="一般 8 2 5 3" xfId="15719" xr:uid="{00000000-0005-0000-0000-00006D5C0000}"/>
    <cellStyle name="一般 8 2 5 3 2" xfId="32337" xr:uid="{00000000-0005-0000-0000-00006E5C0000}"/>
    <cellStyle name="一般 8 2 5 4" xfId="21967" xr:uid="{00000000-0005-0000-0000-00006F5C0000}"/>
    <cellStyle name="一般 8 2 5 5" xfId="37528" xr:uid="{00000000-0005-0000-0000-0000705C0000}"/>
    <cellStyle name="一般 8 2 6" xfId="6294" xr:uid="{00000000-0005-0000-0000-0000715C0000}"/>
    <cellStyle name="一般 8 2 6 2" xfId="22912" xr:uid="{00000000-0005-0000-0000-0000725C0000}"/>
    <cellStyle name="一般 8 2 7" xfId="11479" xr:uid="{00000000-0005-0000-0000-0000735C0000}"/>
    <cellStyle name="一般 8 2 7 2" xfId="28097" xr:uid="{00000000-0005-0000-0000-0000745C0000}"/>
    <cellStyle name="一般 8 2 8" xfId="17715" xr:uid="{00000000-0005-0000-0000-0000755C0000}"/>
    <cellStyle name="一般 8 2 9" xfId="16785" xr:uid="{00000000-0005-0000-0000-0000765C0000}"/>
    <cellStyle name="一般 8 3" xfId="325" xr:uid="{00000000-0005-0000-0000-0000775C0000}"/>
    <cellStyle name="一般 8 3 10" xfId="33409" xr:uid="{00000000-0005-0000-0000-0000785C0000}"/>
    <cellStyle name="一般 8 3 2" xfId="1385" xr:uid="{00000000-0005-0000-0000-0000795C0000}"/>
    <cellStyle name="一般 8 3 2 2" xfId="7475" xr:uid="{00000000-0005-0000-0000-00007A5C0000}"/>
    <cellStyle name="一般 8 3 2 2 2" xfId="24093" xr:uid="{00000000-0005-0000-0000-00007B5C0000}"/>
    <cellStyle name="一般 8 3 2 3" xfId="12660" xr:uid="{00000000-0005-0000-0000-00007C5C0000}"/>
    <cellStyle name="一般 8 3 2 3 2" xfId="29278" xr:uid="{00000000-0005-0000-0000-00007D5C0000}"/>
    <cellStyle name="一般 8 3 2 4" xfId="18908" xr:uid="{00000000-0005-0000-0000-00007E5C0000}"/>
    <cellStyle name="一般 8 3 2 5" xfId="34469" xr:uid="{00000000-0005-0000-0000-00007F5C0000}"/>
    <cellStyle name="一般 8 3 3" xfId="2445" xr:uid="{00000000-0005-0000-0000-0000805C0000}"/>
    <cellStyle name="一般 8 3 3 2" xfId="8535" xr:uid="{00000000-0005-0000-0000-0000815C0000}"/>
    <cellStyle name="一般 8 3 3 2 2" xfId="25153" xr:uid="{00000000-0005-0000-0000-0000825C0000}"/>
    <cellStyle name="一般 8 3 3 3" xfId="13720" xr:uid="{00000000-0005-0000-0000-0000835C0000}"/>
    <cellStyle name="一般 8 3 3 3 2" xfId="30338" xr:uid="{00000000-0005-0000-0000-0000845C0000}"/>
    <cellStyle name="一般 8 3 3 4" xfId="19968" xr:uid="{00000000-0005-0000-0000-0000855C0000}"/>
    <cellStyle name="一般 8 3 3 5" xfId="35529" xr:uid="{00000000-0005-0000-0000-0000865C0000}"/>
    <cellStyle name="一般 8 3 4" xfId="3505" xr:uid="{00000000-0005-0000-0000-0000875C0000}"/>
    <cellStyle name="一般 8 3 4 2" xfId="9595" xr:uid="{00000000-0005-0000-0000-0000885C0000}"/>
    <cellStyle name="一般 8 3 4 2 2" xfId="26213" xr:uid="{00000000-0005-0000-0000-0000895C0000}"/>
    <cellStyle name="一般 8 3 4 3" xfId="14780" xr:uid="{00000000-0005-0000-0000-00008A5C0000}"/>
    <cellStyle name="一般 8 3 4 3 2" xfId="31398" xr:uid="{00000000-0005-0000-0000-00008B5C0000}"/>
    <cellStyle name="一般 8 3 4 4" xfId="21028" xr:uid="{00000000-0005-0000-0000-00008C5C0000}"/>
    <cellStyle name="一般 8 3 4 5" xfId="36589" xr:uid="{00000000-0005-0000-0000-00008D5C0000}"/>
    <cellStyle name="一般 8 3 5" xfId="4565" xr:uid="{00000000-0005-0000-0000-00008E5C0000}"/>
    <cellStyle name="一般 8 3 5 2" xfId="10655" xr:uid="{00000000-0005-0000-0000-00008F5C0000}"/>
    <cellStyle name="一般 8 3 5 2 2" xfId="27273" xr:uid="{00000000-0005-0000-0000-0000905C0000}"/>
    <cellStyle name="一般 8 3 5 3" xfId="15840" xr:uid="{00000000-0005-0000-0000-0000915C0000}"/>
    <cellStyle name="一般 8 3 5 3 2" xfId="32458" xr:uid="{00000000-0005-0000-0000-0000925C0000}"/>
    <cellStyle name="一般 8 3 5 4" xfId="22088" xr:uid="{00000000-0005-0000-0000-0000935C0000}"/>
    <cellStyle name="一般 8 3 5 5" xfId="37649" xr:uid="{00000000-0005-0000-0000-0000945C0000}"/>
    <cellStyle name="一般 8 3 6" xfId="6415" xr:uid="{00000000-0005-0000-0000-0000955C0000}"/>
    <cellStyle name="一般 8 3 6 2" xfId="23033" xr:uid="{00000000-0005-0000-0000-0000965C0000}"/>
    <cellStyle name="一般 8 3 7" xfId="11600" xr:uid="{00000000-0005-0000-0000-0000975C0000}"/>
    <cellStyle name="一般 8 3 7 2" xfId="28218" xr:uid="{00000000-0005-0000-0000-0000985C0000}"/>
    <cellStyle name="一般 8 3 8" xfId="17848" xr:uid="{00000000-0005-0000-0000-0000995C0000}"/>
    <cellStyle name="一般 8 3 9" xfId="16906" xr:uid="{00000000-0005-0000-0000-00009A5C0000}"/>
    <cellStyle name="一般 8 4" xfId="449" xr:uid="{00000000-0005-0000-0000-00009B5C0000}"/>
    <cellStyle name="一般 8 4 10" xfId="33533" xr:uid="{00000000-0005-0000-0000-00009C5C0000}"/>
    <cellStyle name="一般 8 4 2" xfId="1509" xr:uid="{00000000-0005-0000-0000-00009D5C0000}"/>
    <cellStyle name="一般 8 4 2 2" xfId="7599" xr:uid="{00000000-0005-0000-0000-00009E5C0000}"/>
    <cellStyle name="一般 8 4 2 2 2" xfId="24217" xr:uid="{00000000-0005-0000-0000-00009F5C0000}"/>
    <cellStyle name="一般 8 4 2 3" xfId="12784" xr:uid="{00000000-0005-0000-0000-0000A05C0000}"/>
    <cellStyle name="一般 8 4 2 3 2" xfId="29402" xr:uid="{00000000-0005-0000-0000-0000A15C0000}"/>
    <cellStyle name="一般 8 4 2 4" xfId="19032" xr:uid="{00000000-0005-0000-0000-0000A25C0000}"/>
    <cellStyle name="一般 8 4 2 5" xfId="34593" xr:uid="{00000000-0005-0000-0000-0000A35C0000}"/>
    <cellStyle name="一般 8 4 3" xfId="2569" xr:uid="{00000000-0005-0000-0000-0000A45C0000}"/>
    <cellStyle name="一般 8 4 3 2" xfId="8659" xr:uid="{00000000-0005-0000-0000-0000A55C0000}"/>
    <cellStyle name="一般 8 4 3 2 2" xfId="25277" xr:uid="{00000000-0005-0000-0000-0000A65C0000}"/>
    <cellStyle name="一般 8 4 3 3" xfId="13844" xr:uid="{00000000-0005-0000-0000-0000A75C0000}"/>
    <cellStyle name="一般 8 4 3 3 2" xfId="30462" xr:uid="{00000000-0005-0000-0000-0000A85C0000}"/>
    <cellStyle name="一般 8 4 3 4" xfId="20092" xr:uid="{00000000-0005-0000-0000-0000A95C0000}"/>
    <cellStyle name="一般 8 4 3 5" xfId="35653" xr:uid="{00000000-0005-0000-0000-0000AA5C0000}"/>
    <cellStyle name="一般 8 4 4" xfId="3629" xr:uid="{00000000-0005-0000-0000-0000AB5C0000}"/>
    <cellStyle name="一般 8 4 4 2" xfId="9719" xr:uid="{00000000-0005-0000-0000-0000AC5C0000}"/>
    <cellStyle name="一般 8 4 4 2 2" xfId="26337" xr:uid="{00000000-0005-0000-0000-0000AD5C0000}"/>
    <cellStyle name="一般 8 4 4 3" xfId="14904" xr:uid="{00000000-0005-0000-0000-0000AE5C0000}"/>
    <cellStyle name="一般 8 4 4 3 2" xfId="31522" xr:uid="{00000000-0005-0000-0000-0000AF5C0000}"/>
    <cellStyle name="一般 8 4 4 4" xfId="21152" xr:uid="{00000000-0005-0000-0000-0000B05C0000}"/>
    <cellStyle name="一般 8 4 4 5" xfId="36713" xr:uid="{00000000-0005-0000-0000-0000B15C0000}"/>
    <cellStyle name="一般 8 4 5" xfId="4689" xr:uid="{00000000-0005-0000-0000-0000B25C0000}"/>
    <cellStyle name="一般 8 4 5 2" xfId="10779" xr:uid="{00000000-0005-0000-0000-0000B35C0000}"/>
    <cellStyle name="一般 8 4 5 2 2" xfId="27397" xr:uid="{00000000-0005-0000-0000-0000B45C0000}"/>
    <cellStyle name="一般 8 4 5 3" xfId="15964" xr:uid="{00000000-0005-0000-0000-0000B55C0000}"/>
    <cellStyle name="一般 8 4 5 3 2" xfId="32582" xr:uid="{00000000-0005-0000-0000-0000B65C0000}"/>
    <cellStyle name="一般 8 4 5 4" xfId="22212" xr:uid="{00000000-0005-0000-0000-0000B75C0000}"/>
    <cellStyle name="一般 8 4 5 5" xfId="37773" xr:uid="{00000000-0005-0000-0000-0000B85C0000}"/>
    <cellStyle name="一般 8 4 6" xfId="6539" xr:uid="{00000000-0005-0000-0000-0000B95C0000}"/>
    <cellStyle name="一般 8 4 6 2" xfId="23157" xr:uid="{00000000-0005-0000-0000-0000BA5C0000}"/>
    <cellStyle name="一般 8 4 7" xfId="11724" xr:uid="{00000000-0005-0000-0000-0000BB5C0000}"/>
    <cellStyle name="一般 8 4 7 2" xfId="28342" xr:uid="{00000000-0005-0000-0000-0000BC5C0000}"/>
    <cellStyle name="一般 8 4 8" xfId="17972" xr:uid="{00000000-0005-0000-0000-0000BD5C0000}"/>
    <cellStyle name="一般 8 4 9" xfId="17030" xr:uid="{00000000-0005-0000-0000-0000BE5C0000}"/>
    <cellStyle name="一般 8 5" xfId="567" xr:uid="{00000000-0005-0000-0000-0000BF5C0000}"/>
    <cellStyle name="一般 8 5 10" xfId="33651" xr:uid="{00000000-0005-0000-0000-0000C05C0000}"/>
    <cellStyle name="一般 8 5 2" xfId="1627" xr:uid="{00000000-0005-0000-0000-0000C15C0000}"/>
    <cellStyle name="一般 8 5 2 2" xfId="7717" xr:uid="{00000000-0005-0000-0000-0000C25C0000}"/>
    <cellStyle name="一般 8 5 2 2 2" xfId="24335" xr:uid="{00000000-0005-0000-0000-0000C35C0000}"/>
    <cellStyle name="一般 8 5 2 3" xfId="12902" xr:uid="{00000000-0005-0000-0000-0000C45C0000}"/>
    <cellStyle name="一般 8 5 2 3 2" xfId="29520" xr:uid="{00000000-0005-0000-0000-0000C55C0000}"/>
    <cellStyle name="一般 8 5 2 4" xfId="19150" xr:uid="{00000000-0005-0000-0000-0000C65C0000}"/>
    <cellStyle name="一般 8 5 2 5" xfId="34711" xr:uid="{00000000-0005-0000-0000-0000C75C0000}"/>
    <cellStyle name="一般 8 5 3" xfId="2687" xr:uid="{00000000-0005-0000-0000-0000C85C0000}"/>
    <cellStyle name="一般 8 5 3 2" xfId="8777" xr:uid="{00000000-0005-0000-0000-0000C95C0000}"/>
    <cellStyle name="一般 8 5 3 2 2" xfId="25395" xr:uid="{00000000-0005-0000-0000-0000CA5C0000}"/>
    <cellStyle name="一般 8 5 3 3" xfId="13962" xr:uid="{00000000-0005-0000-0000-0000CB5C0000}"/>
    <cellStyle name="一般 8 5 3 3 2" xfId="30580" xr:uid="{00000000-0005-0000-0000-0000CC5C0000}"/>
    <cellStyle name="一般 8 5 3 4" xfId="20210" xr:uid="{00000000-0005-0000-0000-0000CD5C0000}"/>
    <cellStyle name="一般 8 5 3 5" xfId="35771" xr:uid="{00000000-0005-0000-0000-0000CE5C0000}"/>
    <cellStyle name="一般 8 5 4" xfId="3747" xr:uid="{00000000-0005-0000-0000-0000CF5C0000}"/>
    <cellStyle name="一般 8 5 4 2" xfId="9837" xr:uid="{00000000-0005-0000-0000-0000D05C0000}"/>
    <cellStyle name="一般 8 5 4 2 2" xfId="26455" xr:uid="{00000000-0005-0000-0000-0000D15C0000}"/>
    <cellStyle name="一般 8 5 4 3" xfId="15022" xr:uid="{00000000-0005-0000-0000-0000D25C0000}"/>
    <cellStyle name="一般 8 5 4 3 2" xfId="31640" xr:uid="{00000000-0005-0000-0000-0000D35C0000}"/>
    <cellStyle name="一般 8 5 4 4" xfId="21270" xr:uid="{00000000-0005-0000-0000-0000D45C0000}"/>
    <cellStyle name="一般 8 5 4 5" xfId="36831" xr:uid="{00000000-0005-0000-0000-0000D55C0000}"/>
    <cellStyle name="一般 8 5 5" xfId="4807" xr:uid="{00000000-0005-0000-0000-0000D65C0000}"/>
    <cellStyle name="一般 8 5 5 2" xfId="10897" xr:uid="{00000000-0005-0000-0000-0000D75C0000}"/>
    <cellStyle name="一般 8 5 5 2 2" xfId="27515" xr:uid="{00000000-0005-0000-0000-0000D85C0000}"/>
    <cellStyle name="一般 8 5 5 3" xfId="16082" xr:uid="{00000000-0005-0000-0000-0000D95C0000}"/>
    <cellStyle name="一般 8 5 5 3 2" xfId="32700" xr:uid="{00000000-0005-0000-0000-0000DA5C0000}"/>
    <cellStyle name="一般 8 5 5 4" xfId="22330" xr:uid="{00000000-0005-0000-0000-0000DB5C0000}"/>
    <cellStyle name="一般 8 5 5 5" xfId="37891" xr:uid="{00000000-0005-0000-0000-0000DC5C0000}"/>
    <cellStyle name="一般 8 5 6" xfId="6657" xr:uid="{00000000-0005-0000-0000-0000DD5C0000}"/>
    <cellStyle name="一般 8 5 6 2" xfId="23275" xr:uid="{00000000-0005-0000-0000-0000DE5C0000}"/>
    <cellStyle name="一般 8 5 7" xfId="11842" xr:uid="{00000000-0005-0000-0000-0000DF5C0000}"/>
    <cellStyle name="一般 8 5 7 2" xfId="28460" xr:uid="{00000000-0005-0000-0000-0000E05C0000}"/>
    <cellStyle name="一般 8 5 8" xfId="18090" xr:uid="{00000000-0005-0000-0000-0000E15C0000}"/>
    <cellStyle name="一般 8 5 9" xfId="17148" xr:uid="{00000000-0005-0000-0000-0000E25C0000}"/>
    <cellStyle name="一般 8 6" xfId="685" xr:uid="{00000000-0005-0000-0000-0000E35C0000}"/>
    <cellStyle name="一般 8 6 10" xfId="33769" xr:uid="{00000000-0005-0000-0000-0000E45C0000}"/>
    <cellStyle name="一般 8 6 2" xfId="1745" xr:uid="{00000000-0005-0000-0000-0000E55C0000}"/>
    <cellStyle name="一般 8 6 2 2" xfId="7835" xr:uid="{00000000-0005-0000-0000-0000E65C0000}"/>
    <cellStyle name="一般 8 6 2 2 2" xfId="24453" xr:uid="{00000000-0005-0000-0000-0000E75C0000}"/>
    <cellStyle name="一般 8 6 2 3" xfId="13020" xr:uid="{00000000-0005-0000-0000-0000E85C0000}"/>
    <cellStyle name="一般 8 6 2 3 2" xfId="29638" xr:uid="{00000000-0005-0000-0000-0000E95C0000}"/>
    <cellStyle name="一般 8 6 2 4" xfId="19268" xr:uid="{00000000-0005-0000-0000-0000EA5C0000}"/>
    <cellStyle name="一般 8 6 2 5" xfId="34829" xr:uid="{00000000-0005-0000-0000-0000EB5C0000}"/>
    <cellStyle name="一般 8 6 3" xfId="2805" xr:uid="{00000000-0005-0000-0000-0000EC5C0000}"/>
    <cellStyle name="一般 8 6 3 2" xfId="8895" xr:uid="{00000000-0005-0000-0000-0000ED5C0000}"/>
    <cellStyle name="一般 8 6 3 2 2" xfId="25513" xr:uid="{00000000-0005-0000-0000-0000EE5C0000}"/>
    <cellStyle name="一般 8 6 3 3" xfId="14080" xr:uid="{00000000-0005-0000-0000-0000EF5C0000}"/>
    <cellStyle name="一般 8 6 3 3 2" xfId="30698" xr:uid="{00000000-0005-0000-0000-0000F05C0000}"/>
    <cellStyle name="一般 8 6 3 4" xfId="20328" xr:uid="{00000000-0005-0000-0000-0000F15C0000}"/>
    <cellStyle name="一般 8 6 3 5" xfId="35889" xr:uid="{00000000-0005-0000-0000-0000F25C0000}"/>
    <cellStyle name="一般 8 6 4" xfId="3865" xr:uid="{00000000-0005-0000-0000-0000F35C0000}"/>
    <cellStyle name="一般 8 6 4 2" xfId="9955" xr:uid="{00000000-0005-0000-0000-0000F45C0000}"/>
    <cellStyle name="一般 8 6 4 2 2" xfId="26573" xr:uid="{00000000-0005-0000-0000-0000F55C0000}"/>
    <cellStyle name="一般 8 6 4 3" xfId="15140" xr:uid="{00000000-0005-0000-0000-0000F65C0000}"/>
    <cellStyle name="一般 8 6 4 3 2" xfId="31758" xr:uid="{00000000-0005-0000-0000-0000F75C0000}"/>
    <cellStyle name="一般 8 6 4 4" xfId="21388" xr:uid="{00000000-0005-0000-0000-0000F85C0000}"/>
    <cellStyle name="一般 8 6 4 5" xfId="36949" xr:uid="{00000000-0005-0000-0000-0000F95C0000}"/>
    <cellStyle name="一般 8 6 5" xfId="4925" xr:uid="{00000000-0005-0000-0000-0000FA5C0000}"/>
    <cellStyle name="一般 8 6 5 2" xfId="11015" xr:uid="{00000000-0005-0000-0000-0000FB5C0000}"/>
    <cellStyle name="一般 8 6 5 2 2" xfId="27633" xr:uid="{00000000-0005-0000-0000-0000FC5C0000}"/>
    <cellStyle name="一般 8 6 5 3" xfId="16200" xr:uid="{00000000-0005-0000-0000-0000FD5C0000}"/>
    <cellStyle name="一般 8 6 5 3 2" xfId="32818" xr:uid="{00000000-0005-0000-0000-0000FE5C0000}"/>
    <cellStyle name="一般 8 6 5 4" xfId="22448" xr:uid="{00000000-0005-0000-0000-0000FF5C0000}"/>
    <cellStyle name="一般 8 6 5 5" xfId="38009" xr:uid="{00000000-0005-0000-0000-0000005D0000}"/>
    <cellStyle name="一般 8 6 6" xfId="6775" xr:uid="{00000000-0005-0000-0000-0000015D0000}"/>
    <cellStyle name="一般 8 6 6 2" xfId="23393" xr:uid="{00000000-0005-0000-0000-0000025D0000}"/>
    <cellStyle name="一般 8 6 7" xfId="11960" xr:uid="{00000000-0005-0000-0000-0000035D0000}"/>
    <cellStyle name="一般 8 6 7 2" xfId="28578" xr:uid="{00000000-0005-0000-0000-0000045D0000}"/>
    <cellStyle name="一般 8 6 8" xfId="18208" xr:uid="{00000000-0005-0000-0000-0000055D0000}"/>
    <cellStyle name="一般 8 6 9" xfId="17266" xr:uid="{00000000-0005-0000-0000-0000065D0000}"/>
    <cellStyle name="一般 8 7" xfId="803" xr:uid="{00000000-0005-0000-0000-0000075D0000}"/>
    <cellStyle name="一般 8 7 10" xfId="33887" xr:uid="{00000000-0005-0000-0000-0000085D0000}"/>
    <cellStyle name="一般 8 7 2" xfId="1863" xr:uid="{00000000-0005-0000-0000-0000095D0000}"/>
    <cellStyle name="一般 8 7 2 2" xfId="7953" xr:uid="{00000000-0005-0000-0000-00000A5D0000}"/>
    <cellStyle name="一般 8 7 2 2 2" xfId="24571" xr:uid="{00000000-0005-0000-0000-00000B5D0000}"/>
    <cellStyle name="一般 8 7 2 3" xfId="13138" xr:uid="{00000000-0005-0000-0000-00000C5D0000}"/>
    <cellStyle name="一般 8 7 2 3 2" xfId="29756" xr:uid="{00000000-0005-0000-0000-00000D5D0000}"/>
    <cellStyle name="一般 8 7 2 4" xfId="19386" xr:uid="{00000000-0005-0000-0000-00000E5D0000}"/>
    <cellStyle name="一般 8 7 2 5" xfId="34947" xr:uid="{00000000-0005-0000-0000-00000F5D0000}"/>
    <cellStyle name="一般 8 7 3" xfId="2923" xr:uid="{00000000-0005-0000-0000-0000105D0000}"/>
    <cellStyle name="一般 8 7 3 2" xfId="9013" xr:uid="{00000000-0005-0000-0000-0000115D0000}"/>
    <cellStyle name="一般 8 7 3 2 2" xfId="25631" xr:uid="{00000000-0005-0000-0000-0000125D0000}"/>
    <cellStyle name="一般 8 7 3 3" xfId="14198" xr:uid="{00000000-0005-0000-0000-0000135D0000}"/>
    <cellStyle name="一般 8 7 3 3 2" xfId="30816" xr:uid="{00000000-0005-0000-0000-0000145D0000}"/>
    <cellStyle name="一般 8 7 3 4" xfId="20446" xr:uid="{00000000-0005-0000-0000-0000155D0000}"/>
    <cellStyle name="一般 8 7 3 5" xfId="36007" xr:uid="{00000000-0005-0000-0000-0000165D0000}"/>
    <cellStyle name="一般 8 7 4" xfId="3983" xr:uid="{00000000-0005-0000-0000-0000175D0000}"/>
    <cellStyle name="一般 8 7 4 2" xfId="10073" xr:uid="{00000000-0005-0000-0000-0000185D0000}"/>
    <cellStyle name="一般 8 7 4 2 2" xfId="26691" xr:uid="{00000000-0005-0000-0000-0000195D0000}"/>
    <cellStyle name="一般 8 7 4 3" xfId="15258" xr:uid="{00000000-0005-0000-0000-00001A5D0000}"/>
    <cellStyle name="一般 8 7 4 3 2" xfId="31876" xr:uid="{00000000-0005-0000-0000-00001B5D0000}"/>
    <cellStyle name="一般 8 7 4 4" xfId="21506" xr:uid="{00000000-0005-0000-0000-00001C5D0000}"/>
    <cellStyle name="一般 8 7 4 5" xfId="37067" xr:uid="{00000000-0005-0000-0000-00001D5D0000}"/>
    <cellStyle name="一般 8 7 5" xfId="5043" xr:uid="{00000000-0005-0000-0000-00001E5D0000}"/>
    <cellStyle name="一般 8 7 5 2" xfId="11133" xr:uid="{00000000-0005-0000-0000-00001F5D0000}"/>
    <cellStyle name="一般 8 7 5 2 2" xfId="27751" xr:uid="{00000000-0005-0000-0000-0000205D0000}"/>
    <cellStyle name="一般 8 7 5 3" xfId="16318" xr:uid="{00000000-0005-0000-0000-0000215D0000}"/>
    <cellStyle name="一般 8 7 5 3 2" xfId="32936" xr:uid="{00000000-0005-0000-0000-0000225D0000}"/>
    <cellStyle name="一般 8 7 5 4" xfId="22566" xr:uid="{00000000-0005-0000-0000-0000235D0000}"/>
    <cellStyle name="一般 8 7 5 5" xfId="38127" xr:uid="{00000000-0005-0000-0000-0000245D0000}"/>
    <cellStyle name="一般 8 7 6" xfId="6893" xr:uid="{00000000-0005-0000-0000-0000255D0000}"/>
    <cellStyle name="一般 8 7 6 2" xfId="23511" xr:uid="{00000000-0005-0000-0000-0000265D0000}"/>
    <cellStyle name="一般 8 7 7" xfId="12078" xr:uid="{00000000-0005-0000-0000-0000275D0000}"/>
    <cellStyle name="一般 8 7 7 2" xfId="28696" xr:uid="{00000000-0005-0000-0000-0000285D0000}"/>
    <cellStyle name="一般 8 7 8" xfId="18326" xr:uid="{00000000-0005-0000-0000-0000295D0000}"/>
    <cellStyle name="一般 8 7 9" xfId="17384" xr:uid="{00000000-0005-0000-0000-00002A5D0000}"/>
    <cellStyle name="一般 8 8" xfId="921" xr:uid="{00000000-0005-0000-0000-00002B5D0000}"/>
    <cellStyle name="一般 8 8 10" xfId="34005" xr:uid="{00000000-0005-0000-0000-00002C5D0000}"/>
    <cellStyle name="一般 8 8 2" xfId="1981" xr:uid="{00000000-0005-0000-0000-00002D5D0000}"/>
    <cellStyle name="一般 8 8 2 2" xfId="8071" xr:uid="{00000000-0005-0000-0000-00002E5D0000}"/>
    <cellStyle name="一般 8 8 2 2 2" xfId="24689" xr:uid="{00000000-0005-0000-0000-00002F5D0000}"/>
    <cellStyle name="一般 8 8 2 3" xfId="13256" xr:uid="{00000000-0005-0000-0000-0000305D0000}"/>
    <cellStyle name="一般 8 8 2 3 2" xfId="29874" xr:uid="{00000000-0005-0000-0000-0000315D0000}"/>
    <cellStyle name="一般 8 8 2 4" xfId="19504" xr:uid="{00000000-0005-0000-0000-0000325D0000}"/>
    <cellStyle name="一般 8 8 2 5" xfId="35065" xr:uid="{00000000-0005-0000-0000-0000335D0000}"/>
    <cellStyle name="一般 8 8 3" xfId="3041" xr:uid="{00000000-0005-0000-0000-0000345D0000}"/>
    <cellStyle name="一般 8 8 3 2" xfId="9131" xr:uid="{00000000-0005-0000-0000-0000355D0000}"/>
    <cellStyle name="一般 8 8 3 2 2" xfId="25749" xr:uid="{00000000-0005-0000-0000-0000365D0000}"/>
    <cellStyle name="一般 8 8 3 3" xfId="14316" xr:uid="{00000000-0005-0000-0000-0000375D0000}"/>
    <cellStyle name="一般 8 8 3 3 2" xfId="30934" xr:uid="{00000000-0005-0000-0000-0000385D0000}"/>
    <cellStyle name="一般 8 8 3 4" xfId="20564" xr:uid="{00000000-0005-0000-0000-0000395D0000}"/>
    <cellStyle name="一般 8 8 3 5" xfId="36125" xr:uid="{00000000-0005-0000-0000-00003A5D0000}"/>
    <cellStyle name="一般 8 8 4" xfId="4101" xr:uid="{00000000-0005-0000-0000-00003B5D0000}"/>
    <cellStyle name="一般 8 8 4 2" xfId="10191" xr:uid="{00000000-0005-0000-0000-00003C5D0000}"/>
    <cellStyle name="一般 8 8 4 2 2" xfId="26809" xr:uid="{00000000-0005-0000-0000-00003D5D0000}"/>
    <cellStyle name="一般 8 8 4 3" xfId="15376" xr:uid="{00000000-0005-0000-0000-00003E5D0000}"/>
    <cellStyle name="一般 8 8 4 3 2" xfId="31994" xr:uid="{00000000-0005-0000-0000-00003F5D0000}"/>
    <cellStyle name="一般 8 8 4 4" xfId="21624" xr:uid="{00000000-0005-0000-0000-0000405D0000}"/>
    <cellStyle name="一般 8 8 4 5" xfId="37185" xr:uid="{00000000-0005-0000-0000-0000415D0000}"/>
    <cellStyle name="一般 8 8 5" xfId="5161" xr:uid="{00000000-0005-0000-0000-0000425D0000}"/>
    <cellStyle name="一般 8 8 5 2" xfId="11251" xr:uid="{00000000-0005-0000-0000-0000435D0000}"/>
    <cellStyle name="一般 8 8 5 2 2" xfId="27869" xr:uid="{00000000-0005-0000-0000-0000445D0000}"/>
    <cellStyle name="一般 8 8 5 3" xfId="16436" xr:uid="{00000000-0005-0000-0000-0000455D0000}"/>
    <cellStyle name="一般 8 8 5 3 2" xfId="33054" xr:uid="{00000000-0005-0000-0000-0000465D0000}"/>
    <cellStyle name="一般 8 8 5 4" xfId="22684" xr:uid="{00000000-0005-0000-0000-0000475D0000}"/>
    <cellStyle name="一般 8 8 5 5" xfId="38245" xr:uid="{00000000-0005-0000-0000-0000485D0000}"/>
    <cellStyle name="一般 8 8 6" xfId="7011" xr:uid="{00000000-0005-0000-0000-0000495D0000}"/>
    <cellStyle name="一般 8 8 6 2" xfId="23629" xr:uid="{00000000-0005-0000-0000-00004A5D0000}"/>
    <cellStyle name="一般 8 8 7" xfId="12196" xr:uid="{00000000-0005-0000-0000-00004B5D0000}"/>
    <cellStyle name="一般 8 8 7 2" xfId="28814" xr:uid="{00000000-0005-0000-0000-00004C5D0000}"/>
    <cellStyle name="一般 8 8 8" xfId="18444" xr:uid="{00000000-0005-0000-0000-00004D5D0000}"/>
    <cellStyle name="一般 8 8 9" xfId="17502" xr:uid="{00000000-0005-0000-0000-00004E5D0000}"/>
    <cellStyle name="一般 8 9" xfId="1146" xr:uid="{00000000-0005-0000-0000-00004F5D0000}"/>
    <cellStyle name="一般 8 9 2" xfId="2206" xr:uid="{00000000-0005-0000-0000-0000505D0000}"/>
    <cellStyle name="一般 8 9 2 2" xfId="8296" xr:uid="{00000000-0005-0000-0000-0000515D0000}"/>
    <cellStyle name="一般 8 9 2 2 2" xfId="24914" xr:uid="{00000000-0005-0000-0000-0000525D0000}"/>
    <cellStyle name="一般 8 9 2 3" xfId="13481" xr:uid="{00000000-0005-0000-0000-0000535D0000}"/>
    <cellStyle name="一般 8 9 2 3 2" xfId="30099" xr:uid="{00000000-0005-0000-0000-0000545D0000}"/>
    <cellStyle name="一般 8 9 2 4" xfId="19729" xr:uid="{00000000-0005-0000-0000-0000555D0000}"/>
    <cellStyle name="一般 8 9 2 5" xfId="35290" xr:uid="{00000000-0005-0000-0000-0000565D0000}"/>
    <cellStyle name="一般 8 9 3" xfId="3266" xr:uid="{00000000-0005-0000-0000-0000575D0000}"/>
    <cellStyle name="一般 8 9 3 2" xfId="9356" xr:uid="{00000000-0005-0000-0000-0000585D0000}"/>
    <cellStyle name="一般 8 9 3 2 2" xfId="25974" xr:uid="{00000000-0005-0000-0000-0000595D0000}"/>
    <cellStyle name="一般 8 9 3 3" xfId="14541" xr:uid="{00000000-0005-0000-0000-00005A5D0000}"/>
    <cellStyle name="一般 8 9 3 3 2" xfId="31159" xr:uid="{00000000-0005-0000-0000-00005B5D0000}"/>
    <cellStyle name="一般 8 9 3 4" xfId="20789" xr:uid="{00000000-0005-0000-0000-00005C5D0000}"/>
    <cellStyle name="一般 8 9 3 5" xfId="36350" xr:uid="{00000000-0005-0000-0000-00005D5D0000}"/>
    <cellStyle name="一般 8 9 4" xfId="4326" xr:uid="{00000000-0005-0000-0000-00005E5D0000}"/>
    <cellStyle name="一般 8 9 4 2" xfId="10416" xr:uid="{00000000-0005-0000-0000-00005F5D0000}"/>
    <cellStyle name="一般 8 9 4 2 2" xfId="27034" xr:uid="{00000000-0005-0000-0000-0000605D0000}"/>
    <cellStyle name="一般 8 9 4 3" xfId="15601" xr:uid="{00000000-0005-0000-0000-0000615D0000}"/>
    <cellStyle name="一般 8 9 4 3 2" xfId="32219" xr:uid="{00000000-0005-0000-0000-0000625D0000}"/>
    <cellStyle name="一般 8 9 4 4" xfId="21849" xr:uid="{00000000-0005-0000-0000-0000635D0000}"/>
    <cellStyle name="一般 8 9 4 5" xfId="37410" xr:uid="{00000000-0005-0000-0000-0000645D0000}"/>
    <cellStyle name="一般 8 9 5" xfId="7236" xr:uid="{00000000-0005-0000-0000-0000655D0000}"/>
    <cellStyle name="一般 8 9 5 2" xfId="23854" xr:uid="{00000000-0005-0000-0000-0000665D0000}"/>
    <cellStyle name="一般 8 9 6" xfId="12421" xr:uid="{00000000-0005-0000-0000-0000675D0000}"/>
    <cellStyle name="一般 8 9 6 2" xfId="29039" xr:uid="{00000000-0005-0000-0000-0000685D0000}"/>
    <cellStyle name="一般 8 9 7" xfId="18669" xr:uid="{00000000-0005-0000-0000-0000695D0000}"/>
    <cellStyle name="一般 8 9 8" xfId="16667" xr:uid="{00000000-0005-0000-0000-00006A5D0000}"/>
    <cellStyle name="一般 8 9 9" xfId="34230" xr:uid="{00000000-0005-0000-0000-00006B5D0000}"/>
    <cellStyle name="一般 9" xfId="114" xr:uid="{00000000-0005-0000-0000-00006C5D0000}"/>
    <cellStyle name="一般 9 10" xfId="1067" xr:uid="{00000000-0005-0000-0000-00006D5D0000}"/>
    <cellStyle name="一般 9 10 2" xfId="7157" xr:uid="{00000000-0005-0000-0000-00006E5D0000}"/>
    <cellStyle name="一般 9 10 2 2" xfId="23775" xr:uid="{00000000-0005-0000-0000-00006F5D0000}"/>
    <cellStyle name="一般 9 10 3" xfId="12342" xr:uid="{00000000-0005-0000-0000-0000705D0000}"/>
    <cellStyle name="一般 9 10 3 2" xfId="28960" xr:uid="{00000000-0005-0000-0000-0000715D0000}"/>
    <cellStyle name="一般 9 10 4" xfId="18590" xr:uid="{00000000-0005-0000-0000-0000725D0000}"/>
    <cellStyle name="一般 9 10 5" xfId="34151" xr:uid="{00000000-0005-0000-0000-0000735D0000}"/>
    <cellStyle name="一般 9 11" xfId="2127" xr:uid="{00000000-0005-0000-0000-0000745D0000}"/>
    <cellStyle name="一般 9 11 2" xfId="8217" xr:uid="{00000000-0005-0000-0000-0000755D0000}"/>
    <cellStyle name="一般 9 11 2 2" xfId="24835" xr:uid="{00000000-0005-0000-0000-0000765D0000}"/>
    <cellStyle name="一般 9 11 3" xfId="13402" xr:uid="{00000000-0005-0000-0000-0000775D0000}"/>
    <cellStyle name="一般 9 11 3 2" xfId="30020" xr:uid="{00000000-0005-0000-0000-0000785D0000}"/>
    <cellStyle name="一般 9 11 4" xfId="19650" xr:uid="{00000000-0005-0000-0000-0000795D0000}"/>
    <cellStyle name="一般 9 11 5" xfId="35211" xr:uid="{00000000-0005-0000-0000-00007A5D0000}"/>
    <cellStyle name="一般 9 12" xfId="3187" xr:uid="{00000000-0005-0000-0000-00007B5D0000}"/>
    <cellStyle name="一般 9 12 2" xfId="9277" xr:uid="{00000000-0005-0000-0000-00007C5D0000}"/>
    <cellStyle name="一般 9 12 2 2" xfId="25895" xr:uid="{00000000-0005-0000-0000-00007D5D0000}"/>
    <cellStyle name="一般 9 12 3" xfId="14462" xr:uid="{00000000-0005-0000-0000-00007E5D0000}"/>
    <cellStyle name="一般 9 12 3 2" xfId="31080" xr:uid="{00000000-0005-0000-0000-00007F5D0000}"/>
    <cellStyle name="一般 9 12 4" xfId="20710" xr:uid="{00000000-0005-0000-0000-0000805D0000}"/>
    <cellStyle name="一般 9 12 5" xfId="36271" xr:uid="{00000000-0005-0000-0000-0000815D0000}"/>
    <cellStyle name="一般 9 13" xfId="4247" xr:uid="{00000000-0005-0000-0000-0000825D0000}"/>
    <cellStyle name="一般 9 13 2" xfId="10337" xr:uid="{00000000-0005-0000-0000-0000835D0000}"/>
    <cellStyle name="一般 9 13 2 2" xfId="26955" xr:uid="{00000000-0005-0000-0000-0000845D0000}"/>
    <cellStyle name="一般 9 13 3" xfId="15522" xr:uid="{00000000-0005-0000-0000-0000855D0000}"/>
    <cellStyle name="一般 9 13 3 2" xfId="32140" xr:uid="{00000000-0005-0000-0000-0000865D0000}"/>
    <cellStyle name="一般 9 13 4" xfId="21770" xr:uid="{00000000-0005-0000-0000-0000875D0000}"/>
    <cellStyle name="一般 9 13 5" xfId="37331" xr:uid="{00000000-0005-0000-0000-0000885D0000}"/>
    <cellStyle name="一般 9 14" xfId="6204" xr:uid="{00000000-0005-0000-0000-0000895D0000}"/>
    <cellStyle name="一般 9 14 2" xfId="22822" xr:uid="{00000000-0005-0000-0000-00008A5D0000}"/>
    <cellStyle name="一般 9 15" xfId="11389" xr:uid="{00000000-0005-0000-0000-00008B5D0000}"/>
    <cellStyle name="一般 9 15 2" xfId="28007" xr:uid="{00000000-0005-0000-0000-00008C5D0000}"/>
    <cellStyle name="一般 9 16" xfId="17625" xr:uid="{00000000-0005-0000-0000-00008D5D0000}"/>
    <cellStyle name="一般 9 17" xfId="16588" xr:uid="{00000000-0005-0000-0000-00008E5D0000}"/>
    <cellStyle name="一般 9 18" xfId="33198" xr:uid="{00000000-0005-0000-0000-00008F5D0000}"/>
    <cellStyle name="一般 9 2" xfId="232" xr:uid="{00000000-0005-0000-0000-0000905D0000}"/>
    <cellStyle name="一般 9 2 10" xfId="33316" xr:uid="{00000000-0005-0000-0000-0000915D0000}"/>
    <cellStyle name="一般 9 2 2" xfId="1292" xr:uid="{00000000-0005-0000-0000-0000925D0000}"/>
    <cellStyle name="一般 9 2 2 2" xfId="7382" xr:uid="{00000000-0005-0000-0000-0000935D0000}"/>
    <cellStyle name="一般 9 2 2 2 2" xfId="24000" xr:uid="{00000000-0005-0000-0000-0000945D0000}"/>
    <cellStyle name="一般 9 2 2 3" xfId="12567" xr:uid="{00000000-0005-0000-0000-0000955D0000}"/>
    <cellStyle name="一般 9 2 2 3 2" xfId="29185" xr:uid="{00000000-0005-0000-0000-0000965D0000}"/>
    <cellStyle name="一般 9 2 2 4" xfId="18815" xr:uid="{00000000-0005-0000-0000-0000975D0000}"/>
    <cellStyle name="一般 9 2 2 5" xfId="34376" xr:uid="{00000000-0005-0000-0000-0000985D0000}"/>
    <cellStyle name="一般 9 2 3" xfId="2352" xr:uid="{00000000-0005-0000-0000-0000995D0000}"/>
    <cellStyle name="一般 9 2 3 2" xfId="8442" xr:uid="{00000000-0005-0000-0000-00009A5D0000}"/>
    <cellStyle name="一般 9 2 3 2 2" xfId="25060" xr:uid="{00000000-0005-0000-0000-00009B5D0000}"/>
    <cellStyle name="一般 9 2 3 3" xfId="13627" xr:uid="{00000000-0005-0000-0000-00009C5D0000}"/>
    <cellStyle name="一般 9 2 3 3 2" xfId="30245" xr:uid="{00000000-0005-0000-0000-00009D5D0000}"/>
    <cellStyle name="一般 9 2 3 4" xfId="19875" xr:uid="{00000000-0005-0000-0000-00009E5D0000}"/>
    <cellStyle name="一般 9 2 3 5" xfId="35436" xr:uid="{00000000-0005-0000-0000-00009F5D0000}"/>
    <cellStyle name="一般 9 2 4" xfId="3412" xr:uid="{00000000-0005-0000-0000-0000A05D0000}"/>
    <cellStyle name="一般 9 2 4 2" xfId="9502" xr:uid="{00000000-0005-0000-0000-0000A15D0000}"/>
    <cellStyle name="一般 9 2 4 2 2" xfId="26120" xr:uid="{00000000-0005-0000-0000-0000A25D0000}"/>
    <cellStyle name="一般 9 2 4 3" xfId="14687" xr:uid="{00000000-0005-0000-0000-0000A35D0000}"/>
    <cellStyle name="一般 9 2 4 3 2" xfId="31305" xr:uid="{00000000-0005-0000-0000-0000A45D0000}"/>
    <cellStyle name="一般 9 2 4 4" xfId="20935" xr:uid="{00000000-0005-0000-0000-0000A55D0000}"/>
    <cellStyle name="一般 9 2 4 5" xfId="36496" xr:uid="{00000000-0005-0000-0000-0000A65D0000}"/>
    <cellStyle name="一般 9 2 5" xfId="4472" xr:uid="{00000000-0005-0000-0000-0000A75D0000}"/>
    <cellStyle name="一般 9 2 5 2" xfId="10562" xr:uid="{00000000-0005-0000-0000-0000A85D0000}"/>
    <cellStyle name="一般 9 2 5 2 2" xfId="27180" xr:uid="{00000000-0005-0000-0000-0000A95D0000}"/>
    <cellStyle name="一般 9 2 5 3" xfId="15747" xr:uid="{00000000-0005-0000-0000-0000AA5D0000}"/>
    <cellStyle name="一般 9 2 5 3 2" xfId="32365" xr:uid="{00000000-0005-0000-0000-0000AB5D0000}"/>
    <cellStyle name="一般 9 2 5 4" xfId="21995" xr:uid="{00000000-0005-0000-0000-0000AC5D0000}"/>
    <cellStyle name="一般 9 2 5 5" xfId="37556" xr:uid="{00000000-0005-0000-0000-0000AD5D0000}"/>
    <cellStyle name="一般 9 2 6" xfId="6322" xr:uid="{00000000-0005-0000-0000-0000AE5D0000}"/>
    <cellStyle name="一般 9 2 6 2" xfId="22940" xr:uid="{00000000-0005-0000-0000-0000AF5D0000}"/>
    <cellStyle name="一般 9 2 7" xfId="11507" xr:uid="{00000000-0005-0000-0000-0000B05D0000}"/>
    <cellStyle name="一般 9 2 7 2" xfId="28125" xr:uid="{00000000-0005-0000-0000-0000B15D0000}"/>
    <cellStyle name="一般 9 2 8" xfId="17743" xr:uid="{00000000-0005-0000-0000-0000B25D0000}"/>
    <cellStyle name="一般 9 2 9" xfId="16813" xr:uid="{00000000-0005-0000-0000-0000B35D0000}"/>
    <cellStyle name="一般 9 3" xfId="353" xr:uid="{00000000-0005-0000-0000-0000B45D0000}"/>
    <cellStyle name="一般 9 3 10" xfId="33437" xr:uid="{00000000-0005-0000-0000-0000B55D0000}"/>
    <cellStyle name="一般 9 3 2" xfId="1413" xr:uid="{00000000-0005-0000-0000-0000B65D0000}"/>
    <cellStyle name="一般 9 3 2 2" xfId="7503" xr:uid="{00000000-0005-0000-0000-0000B75D0000}"/>
    <cellStyle name="一般 9 3 2 2 2" xfId="24121" xr:uid="{00000000-0005-0000-0000-0000B85D0000}"/>
    <cellStyle name="一般 9 3 2 3" xfId="12688" xr:uid="{00000000-0005-0000-0000-0000B95D0000}"/>
    <cellStyle name="一般 9 3 2 3 2" xfId="29306" xr:uid="{00000000-0005-0000-0000-0000BA5D0000}"/>
    <cellStyle name="一般 9 3 2 4" xfId="18936" xr:uid="{00000000-0005-0000-0000-0000BB5D0000}"/>
    <cellStyle name="一般 9 3 2 5" xfId="34497" xr:uid="{00000000-0005-0000-0000-0000BC5D0000}"/>
    <cellStyle name="一般 9 3 3" xfId="2473" xr:uid="{00000000-0005-0000-0000-0000BD5D0000}"/>
    <cellStyle name="一般 9 3 3 2" xfId="8563" xr:uid="{00000000-0005-0000-0000-0000BE5D0000}"/>
    <cellStyle name="一般 9 3 3 2 2" xfId="25181" xr:uid="{00000000-0005-0000-0000-0000BF5D0000}"/>
    <cellStyle name="一般 9 3 3 3" xfId="13748" xr:uid="{00000000-0005-0000-0000-0000C05D0000}"/>
    <cellStyle name="一般 9 3 3 3 2" xfId="30366" xr:uid="{00000000-0005-0000-0000-0000C15D0000}"/>
    <cellStyle name="一般 9 3 3 4" xfId="19996" xr:uid="{00000000-0005-0000-0000-0000C25D0000}"/>
    <cellStyle name="一般 9 3 3 5" xfId="35557" xr:uid="{00000000-0005-0000-0000-0000C35D0000}"/>
    <cellStyle name="一般 9 3 4" xfId="3533" xr:uid="{00000000-0005-0000-0000-0000C45D0000}"/>
    <cellStyle name="一般 9 3 4 2" xfId="9623" xr:uid="{00000000-0005-0000-0000-0000C55D0000}"/>
    <cellStyle name="一般 9 3 4 2 2" xfId="26241" xr:uid="{00000000-0005-0000-0000-0000C65D0000}"/>
    <cellStyle name="一般 9 3 4 3" xfId="14808" xr:uid="{00000000-0005-0000-0000-0000C75D0000}"/>
    <cellStyle name="一般 9 3 4 3 2" xfId="31426" xr:uid="{00000000-0005-0000-0000-0000C85D0000}"/>
    <cellStyle name="一般 9 3 4 4" xfId="21056" xr:uid="{00000000-0005-0000-0000-0000C95D0000}"/>
    <cellStyle name="一般 9 3 4 5" xfId="36617" xr:uid="{00000000-0005-0000-0000-0000CA5D0000}"/>
    <cellStyle name="一般 9 3 5" xfId="4593" xr:uid="{00000000-0005-0000-0000-0000CB5D0000}"/>
    <cellStyle name="一般 9 3 5 2" xfId="10683" xr:uid="{00000000-0005-0000-0000-0000CC5D0000}"/>
    <cellStyle name="一般 9 3 5 2 2" xfId="27301" xr:uid="{00000000-0005-0000-0000-0000CD5D0000}"/>
    <cellStyle name="一般 9 3 5 3" xfId="15868" xr:uid="{00000000-0005-0000-0000-0000CE5D0000}"/>
    <cellStyle name="一般 9 3 5 3 2" xfId="32486" xr:uid="{00000000-0005-0000-0000-0000CF5D0000}"/>
    <cellStyle name="一般 9 3 5 4" xfId="22116" xr:uid="{00000000-0005-0000-0000-0000D05D0000}"/>
    <cellStyle name="一般 9 3 5 5" xfId="37677" xr:uid="{00000000-0005-0000-0000-0000D15D0000}"/>
    <cellStyle name="一般 9 3 6" xfId="6443" xr:uid="{00000000-0005-0000-0000-0000D25D0000}"/>
    <cellStyle name="一般 9 3 6 2" xfId="23061" xr:uid="{00000000-0005-0000-0000-0000D35D0000}"/>
    <cellStyle name="一般 9 3 7" xfId="11628" xr:uid="{00000000-0005-0000-0000-0000D45D0000}"/>
    <cellStyle name="一般 9 3 7 2" xfId="28246" xr:uid="{00000000-0005-0000-0000-0000D55D0000}"/>
    <cellStyle name="一般 9 3 8" xfId="17876" xr:uid="{00000000-0005-0000-0000-0000D65D0000}"/>
    <cellStyle name="一般 9 3 9" xfId="16934" xr:uid="{00000000-0005-0000-0000-0000D75D0000}"/>
    <cellStyle name="一般 9 4" xfId="477" xr:uid="{00000000-0005-0000-0000-0000D85D0000}"/>
    <cellStyle name="一般 9 4 10" xfId="33561" xr:uid="{00000000-0005-0000-0000-0000D95D0000}"/>
    <cellStyle name="一般 9 4 2" xfId="1537" xr:uid="{00000000-0005-0000-0000-0000DA5D0000}"/>
    <cellStyle name="一般 9 4 2 2" xfId="7627" xr:uid="{00000000-0005-0000-0000-0000DB5D0000}"/>
    <cellStyle name="一般 9 4 2 2 2" xfId="24245" xr:uid="{00000000-0005-0000-0000-0000DC5D0000}"/>
    <cellStyle name="一般 9 4 2 3" xfId="12812" xr:uid="{00000000-0005-0000-0000-0000DD5D0000}"/>
    <cellStyle name="一般 9 4 2 3 2" xfId="29430" xr:uid="{00000000-0005-0000-0000-0000DE5D0000}"/>
    <cellStyle name="一般 9 4 2 4" xfId="19060" xr:uid="{00000000-0005-0000-0000-0000DF5D0000}"/>
    <cellStyle name="一般 9 4 2 5" xfId="34621" xr:uid="{00000000-0005-0000-0000-0000E05D0000}"/>
    <cellStyle name="一般 9 4 3" xfId="2597" xr:uid="{00000000-0005-0000-0000-0000E15D0000}"/>
    <cellStyle name="一般 9 4 3 2" xfId="8687" xr:uid="{00000000-0005-0000-0000-0000E25D0000}"/>
    <cellStyle name="一般 9 4 3 2 2" xfId="25305" xr:uid="{00000000-0005-0000-0000-0000E35D0000}"/>
    <cellStyle name="一般 9 4 3 3" xfId="13872" xr:uid="{00000000-0005-0000-0000-0000E45D0000}"/>
    <cellStyle name="一般 9 4 3 3 2" xfId="30490" xr:uid="{00000000-0005-0000-0000-0000E55D0000}"/>
    <cellStyle name="一般 9 4 3 4" xfId="20120" xr:uid="{00000000-0005-0000-0000-0000E65D0000}"/>
    <cellStyle name="一般 9 4 3 5" xfId="35681" xr:uid="{00000000-0005-0000-0000-0000E75D0000}"/>
    <cellStyle name="一般 9 4 4" xfId="3657" xr:uid="{00000000-0005-0000-0000-0000E85D0000}"/>
    <cellStyle name="一般 9 4 4 2" xfId="9747" xr:uid="{00000000-0005-0000-0000-0000E95D0000}"/>
    <cellStyle name="一般 9 4 4 2 2" xfId="26365" xr:uid="{00000000-0005-0000-0000-0000EA5D0000}"/>
    <cellStyle name="一般 9 4 4 3" xfId="14932" xr:uid="{00000000-0005-0000-0000-0000EB5D0000}"/>
    <cellStyle name="一般 9 4 4 3 2" xfId="31550" xr:uid="{00000000-0005-0000-0000-0000EC5D0000}"/>
    <cellStyle name="一般 9 4 4 4" xfId="21180" xr:uid="{00000000-0005-0000-0000-0000ED5D0000}"/>
    <cellStyle name="一般 9 4 4 5" xfId="36741" xr:uid="{00000000-0005-0000-0000-0000EE5D0000}"/>
    <cellStyle name="一般 9 4 5" xfId="4717" xr:uid="{00000000-0005-0000-0000-0000EF5D0000}"/>
    <cellStyle name="一般 9 4 5 2" xfId="10807" xr:uid="{00000000-0005-0000-0000-0000F05D0000}"/>
    <cellStyle name="一般 9 4 5 2 2" xfId="27425" xr:uid="{00000000-0005-0000-0000-0000F15D0000}"/>
    <cellStyle name="一般 9 4 5 3" xfId="15992" xr:uid="{00000000-0005-0000-0000-0000F25D0000}"/>
    <cellStyle name="一般 9 4 5 3 2" xfId="32610" xr:uid="{00000000-0005-0000-0000-0000F35D0000}"/>
    <cellStyle name="一般 9 4 5 4" xfId="22240" xr:uid="{00000000-0005-0000-0000-0000F45D0000}"/>
    <cellStyle name="一般 9 4 5 5" xfId="37801" xr:uid="{00000000-0005-0000-0000-0000F55D0000}"/>
    <cellStyle name="一般 9 4 6" xfId="6567" xr:uid="{00000000-0005-0000-0000-0000F65D0000}"/>
    <cellStyle name="一般 9 4 6 2" xfId="23185" xr:uid="{00000000-0005-0000-0000-0000F75D0000}"/>
    <cellStyle name="一般 9 4 7" xfId="11752" xr:uid="{00000000-0005-0000-0000-0000F85D0000}"/>
    <cellStyle name="一般 9 4 7 2" xfId="28370" xr:uid="{00000000-0005-0000-0000-0000F95D0000}"/>
    <cellStyle name="一般 9 4 8" xfId="18000" xr:uid="{00000000-0005-0000-0000-0000FA5D0000}"/>
    <cellStyle name="一般 9 4 9" xfId="17058" xr:uid="{00000000-0005-0000-0000-0000FB5D0000}"/>
    <cellStyle name="一般 9 5" xfId="595" xr:uid="{00000000-0005-0000-0000-0000FC5D0000}"/>
    <cellStyle name="一般 9 5 10" xfId="33679" xr:uid="{00000000-0005-0000-0000-0000FD5D0000}"/>
    <cellStyle name="一般 9 5 2" xfId="1655" xr:uid="{00000000-0005-0000-0000-0000FE5D0000}"/>
    <cellStyle name="一般 9 5 2 2" xfId="7745" xr:uid="{00000000-0005-0000-0000-0000FF5D0000}"/>
    <cellStyle name="一般 9 5 2 2 2" xfId="24363" xr:uid="{00000000-0005-0000-0000-0000005E0000}"/>
    <cellStyle name="一般 9 5 2 3" xfId="12930" xr:uid="{00000000-0005-0000-0000-0000015E0000}"/>
    <cellStyle name="一般 9 5 2 3 2" xfId="29548" xr:uid="{00000000-0005-0000-0000-0000025E0000}"/>
    <cellStyle name="一般 9 5 2 4" xfId="19178" xr:uid="{00000000-0005-0000-0000-0000035E0000}"/>
    <cellStyle name="一般 9 5 2 5" xfId="34739" xr:uid="{00000000-0005-0000-0000-0000045E0000}"/>
    <cellStyle name="一般 9 5 3" xfId="2715" xr:uid="{00000000-0005-0000-0000-0000055E0000}"/>
    <cellStyle name="一般 9 5 3 2" xfId="8805" xr:uid="{00000000-0005-0000-0000-0000065E0000}"/>
    <cellStyle name="一般 9 5 3 2 2" xfId="25423" xr:uid="{00000000-0005-0000-0000-0000075E0000}"/>
    <cellStyle name="一般 9 5 3 3" xfId="13990" xr:uid="{00000000-0005-0000-0000-0000085E0000}"/>
    <cellStyle name="一般 9 5 3 3 2" xfId="30608" xr:uid="{00000000-0005-0000-0000-0000095E0000}"/>
    <cellStyle name="一般 9 5 3 4" xfId="20238" xr:uid="{00000000-0005-0000-0000-00000A5E0000}"/>
    <cellStyle name="一般 9 5 3 5" xfId="35799" xr:uid="{00000000-0005-0000-0000-00000B5E0000}"/>
    <cellStyle name="一般 9 5 4" xfId="3775" xr:uid="{00000000-0005-0000-0000-00000C5E0000}"/>
    <cellStyle name="一般 9 5 4 2" xfId="9865" xr:uid="{00000000-0005-0000-0000-00000D5E0000}"/>
    <cellStyle name="一般 9 5 4 2 2" xfId="26483" xr:uid="{00000000-0005-0000-0000-00000E5E0000}"/>
    <cellStyle name="一般 9 5 4 3" xfId="15050" xr:uid="{00000000-0005-0000-0000-00000F5E0000}"/>
    <cellStyle name="一般 9 5 4 3 2" xfId="31668" xr:uid="{00000000-0005-0000-0000-0000105E0000}"/>
    <cellStyle name="一般 9 5 4 4" xfId="21298" xr:uid="{00000000-0005-0000-0000-0000115E0000}"/>
    <cellStyle name="一般 9 5 4 5" xfId="36859" xr:uid="{00000000-0005-0000-0000-0000125E0000}"/>
    <cellStyle name="一般 9 5 5" xfId="4835" xr:uid="{00000000-0005-0000-0000-0000135E0000}"/>
    <cellStyle name="一般 9 5 5 2" xfId="10925" xr:uid="{00000000-0005-0000-0000-0000145E0000}"/>
    <cellStyle name="一般 9 5 5 2 2" xfId="27543" xr:uid="{00000000-0005-0000-0000-0000155E0000}"/>
    <cellStyle name="一般 9 5 5 3" xfId="16110" xr:uid="{00000000-0005-0000-0000-0000165E0000}"/>
    <cellStyle name="一般 9 5 5 3 2" xfId="32728" xr:uid="{00000000-0005-0000-0000-0000175E0000}"/>
    <cellStyle name="一般 9 5 5 4" xfId="22358" xr:uid="{00000000-0005-0000-0000-0000185E0000}"/>
    <cellStyle name="一般 9 5 5 5" xfId="37919" xr:uid="{00000000-0005-0000-0000-0000195E0000}"/>
    <cellStyle name="一般 9 5 6" xfId="6685" xr:uid="{00000000-0005-0000-0000-00001A5E0000}"/>
    <cellStyle name="一般 9 5 6 2" xfId="23303" xr:uid="{00000000-0005-0000-0000-00001B5E0000}"/>
    <cellStyle name="一般 9 5 7" xfId="11870" xr:uid="{00000000-0005-0000-0000-00001C5E0000}"/>
    <cellStyle name="一般 9 5 7 2" xfId="28488" xr:uid="{00000000-0005-0000-0000-00001D5E0000}"/>
    <cellStyle name="一般 9 5 8" xfId="18118" xr:uid="{00000000-0005-0000-0000-00001E5E0000}"/>
    <cellStyle name="一般 9 5 9" xfId="17176" xr:uid="{00000000-0005-0000-0000-00001F5E0000}"/>
    <cellStyle name="一般 9 6" xfId="713" xr:uid="{00000000-0005-0000-0000-0000205E0000}"/>
    <cellStyle name="一般 9 6 10" xfId="33797" xr:uid="{00000000-0005-0000-0000-0000215E0000}"/>
    <cellStyle name="一般 9 6 2" xfId="1773" xr:uid="{00000000-0005-0000-0000-0000225E0000}"/>
    <cellStyle name="一般 9 6 2 2" xfId="7863" xr:uid="{00000000-0005-0000-0000-0000235E0000}"/>
    <cellStyle name="一般 9 6 2 2 2" xfId="24481" xr:uid="{00000000-0005-0000-0000-0000245E0000}"/>
    <cellStyle name="一般 9 6 2 3" xfId="13048" xr:uid="{00000000-0005-0000-0000-0000255E0000}"/>
    <cellStyle name="一般 9 6 2 3 2" xfId="29666" xr:uid="{00000000-0005-0000-0000-0000265E0000}"/>
    <cellStyle name="一般 9 6 2 4" xfId="19296" xr:uid="{00000000-0005-0000-0000-0000275E0000}"/>
    <cellStyle name="一般 9 6 2 5" xfId="34857" xr:uid="{00000000-0005-0000-0000-0000285E0000}"/>
    <cellStyle name="一般 9 6 3" xfId="2833" xr:uid="{00000000-0005-0000-0000-0000295E0000}"/>
    <cellStyle name="一般 9 6 3 2" xfId="8923" xr:uid="{00000000-0005-0000-0000-00002A5E0000}"/>
    <cellStyle name="一般 9 6 3 2 2" xfId="25541" xr:uid="{00000000-0005-0000-0000-00002B5E0000}"/>
    <cellStyle name="一般 9 6 3 3" xfId="14108" xr:uid="{00000000-0005-0000-0000-00002C5E0000}"/>
    <cellStyle name="一般 9 6 3 3 2" xfId="30726" xr:uid="{00000000-0005-0000-0000-00002D5E0000}"/>
    <cellStyle name="一般 9 6 3 4" xfId="20356" xr:uid="{00000000-0005-0000-0000-00002E5E0000}"/>
    <cellStyle name="一般 9 6 3 5" xfId="35917" xr:uid="{00000000-0005-0000-0000-00002F5E0000}"/>
    <cellStyle name="一般 9 6 4" xfId="3893" xr:uid="{00000000-0005-0000-0000-0000305E0000}"/>
    <cellStyle name="一般 9 6 4 2" xfId="9983" xr:uid="{00000000-0005-0000-0000-0000315E0000}"/>
    <cellStyle name="一般 9 6 4 2 2" xfId="26601" xr:uid="{00000000-0005-0000-0000-0000325E0000}"/>
    <cellStyle name="一般 9 6 4 3" xfId="15168" xr:uid="{00000000-0005-0000-0000-0000335E0000}"/>
    <cellStyle name="一般 9 6 4 3 2" xfId="31786" xr:uid="{00000000-0005-0000-0000-0000345E0000}"/>
    <cellStyle name="一般 9 6 4 4" xfId="21416" xr:uid="{00000000-0005-0000-0000-0000355E0000}"/>
    <cellStyle name="一般 9 6 4 5" xfId="36977" xr:uid="{00000000-0005-0000-0000-0000365E0000}"/>
    <cellStyle name="一般 9 6 5" xfId="4953" xr:uid="{00000000-0005-0000-0000-0000375E0000}"/>
    <cellStyle name="一般 9 6 5 2" xfId="11043" xr:uid="{00000000-0005-0000-0000-0000385E0000}"/>
    <cellStyle name="一般 9 6 5 2 2" xfId="27661" xr:uid="{00000000-0005-0000-0000-0000395E0000}"/>
    <cellStyle name="一般 9 6 5 3" xfId="16228" xr:uid="{00000000-0005-0000-0000-00003A5E0000}"/>
    <cellStyle name="一般 9 6 5 3 2" xfId="32846" xr:uid="{00000000-0005-0000-0000-00003B5E0000}"/>
    <cellStyle name="一般 9 6 5 4" xfId="22476" xr:uid="{00000000-0005-0000-0000-00003C5E0000}"/>
    <cellStyle name="一般 9 6 5 5" xfId="38037" xr:uid="{00000000-0005-0000-0000-00003D5E0000}"/>
    <cellStyle name="一般 9 6 6" xfId="6803" xr:uid="{00000000-0005-0000-0000-00003E5E0000}"/>
    <cellStyle name="一般 9 6 6 2" xfId="23421" xr:uid="{00000000-0005-0000-0000-00003F5E0000}"/>
    <cellStyle name="一般 9 6 7" xfId="11988" xr:uid="{00000000-0005-0000-0000-0000405E0000}"/>
    <cellStyle name="一般 9 6 7 2" xfId="28606" xr:uid="{00000000-0005-0000-0000-0000415E0000}"/>
    <cellStyle name="一般 9 6 8" xfId="18236" xr:uid="{00000000-0005-0000-0000-0000425E0000}"/>
    <cellStyle name="一般 9 6 9" xfId="17294" xr:uid="{00000000-0005-0000-0000-0000435E0000}"/>
    <cellStyle name="一般 9 7" xfId="831" xr:uid="{00000000-0005-0000-0000-0000445E0000}"/>
    <cellStyle name="一般 9 7 10" xfId="33915" xr:uid="{00000000-0005-0000-0000-0000455E0000}"/>
    <cellStyle name="一般 9 7 2" xfId="1891" xr:uid="{00000000-0005-0000-0000-0000465E0000}"/>
    <cellStyle name="一般 9 7 2 2" xfId="7981" xr:uid="{00000000-0005-0000-0000-0000475E0000}"/>
    <cellStyle name="一般 9 7 2 2 2" xfId="24599" xr:uid="{00000000-0005-0000-0000-0000485E0000}"/>
    <cellStyle name="一般 9 7 2 3" xfId="13166" xr:uid="{00000000-0005-0000-0000-0000495E0000}"/>
    <cellStyle name="一般 9 7 2 3 2" xfId="29784" xr:uid="{00000000-0005-0000-0000-00004A5E0000}"/>
    <cellStyle name="一般 9 7 2 4" xfId="19414" xr:uid="{00000000-0005-0000-0000-00004B5E0000}"/>
    <cellStyle name="一般 9 7 2 5" xfId="34975" xr:uid="{00000000-0005-0000-0000-00004C5E0000}"/>
    <cellStyle name="一般 9 7 3" xfId="2951" xr:uid="{00000000-0005-0000-0000-00004D5E0000}"/>
    <cellStyle name="一般 9 7 3 2" xfId="9041" xr:uid="{00000000-0005-0000-0000-00004E5E0000}"/>
    <cellStyle name="一般 9 7 3 2 2" xfId="25659" xr:uid="{00000000-0005-0000-0000-00004F5E0000}"/>
    <cellStyle name="一般 9 7 3 3" xfId="14226" xr:uid="{00000000-0005-0000-0000-0000505E0000}"/>
    <cellStyle name="一般 9 7 3 3 2" xfId="30844" xr:uid="{00000000-0005-0000-0000-0000515E0000}"/>
    <cellStyle name="一般 9 7 3 4" xfId="20474" xr:uid="{00000000-0005-0000-0000-0000525E0000}"/>
    <cellStyle name="一般 9 7 3 5" xfId="36035" xr:uid="{00000000-0005-0000-0000-0000535E0000}"/>
    <cellStyle name="一般 9 7 4" xfId="4011" xr:uid="{00000000-0005-0000-0000-0000545E0000}"/>
    <cellStyle name="一般 9 7 4 2" xfId="10101" xr:uid="{00000000-0005-0000-0000-0000555E0000}"/>
    <cellStyle name="一般 9 7 4 2 2" xfId="26719" xr:uid="{00000000-0005-0000-0000-0000565E0000}"/>
    <cellStyle name="一般 9 7 4 3" xfId="15286" xr:uid="{00000000-0005-0000-0000-0000575E0000}"/>
    <cellStyle name="一般 9 7 4 3 2" xfId="31904" xr:uid="{00000000-0005-0000-0000-0000585E0000}"/>
    <cellStyle name="一般 9 7 4 4" xfId="21534" xr:uid="{00000000-0005-0000-0000-0000595E0000}"/>
    <cellStyle name="一般 9 7 4 5" xfId="37095" xr:uid="{00000000-0005-0000-0000-00005A5E0000}"/>
    <cellStyle name="一般 9 7 5" xfId="5071" xr:uid="{00000000-0005-0000-0000-00005B5E0000}"/>
    <cellStyle name="一般 9 7 5 2" xfId="11161" xr:uid="{00000000-0005-0000-0000-00005C5E0000}"/>
    <cellStyle name="一般 9 7 5 2 2" xfId="27779" xr:uid="{00000000-0005-0000-0000-00005D5E0000}"/>
    <cellStyle name="一般 9 7 5 3" xfId="16346" xr:uid="{00000000-0005-0000-0000-00005E5E0000}"/>
    <cellStyle name="一般 9 7 5 3 2" xfId="32964" xr:uid="{00000000-0005-0000-0000-00005F5E0000}"/>
    <cellStyle name="一般 9 7 5 4" xfId="22594" xr:uid="{00000000-0005-0000-0000-0000605E0000}"/>
    <cellStyle name="一般 9 7 5 5" xfId="38155" xr:uid="{00000000-0005-0000-0000-0000615E0000}"/>
    <cellStyle name="一般 9 7 6" xfId="6921" xr:uid="{00000000-0005-0000-0000-0000625E0000}"/>
    <cellStyle name="一般 9 7 6 2" xfId="23539" xr:uid="{00000000-0005-0000-0000-0000635E0000}"/>
    <cellStyle name="一般 9 7 7" xfId="12106" xr:uid="{00000000-0005-0000-0000-0000645E0000}"/>
    <cellStyle name="一般 9 7 7 2" xfId="28724" xr:uid="{00000000-0005-0000-0000-0000655E0000}"/>
    <cellStyle name="一般 9 7 8" xfId="18354" xr:uid="{00000000-0005-0000-0000-0000665E0000}"/>
    <cellStyle name="一般 9 7 9" xfId="17412" xr:uid="{00000000-0005-0000-0000-0000675E0000}"/>
    <cellStyle name="一般 9 8" xfId="949" xr:uid="{00000000-0005-0000-0000-0000685E0000}"/>
    <cellStyle name="一般 9 8 10" xfId="34033" xr:uid="{00000000-0005-0000-0000-0000695E0000}"/>
    <cellStyle name="一般 9 8 2" xfId="2009" xr:uid="{00000000-0005-0000-0000-00006A5E0000}"/>
    <cellStyle name="一般 9 8 2 2" xfId="8099" xr:uid="{00000000-0005-0000-0000-00006B5E0000}"/>
    <cellStyle name="一般 9 8 2 2 2" xfId="24717" xr:uid="{00000000-0005-0000-0000-00006C5E0000}"/>
    <cellStyle name="一般 9 8 2 3" xfId="13284" xr:uid="{00000000-0005-0000-0000-00006D5E0000}"/>
    <cellStyle name="一般 9 8 2 3 2" xfId="29902" xr:uid="{00000000-0005-0000-0000-00006E5E0000}"/>
    <cellStyle name="一般 9 8 2 4" xfId="19532" xr:uid="{00000000-0005-0000-0000-00006F5E0000}"/>
    <cellStyle name="一般 9 8 2 5" xfId="35093" xr:uid="{00000000-0005-0000-0000-0000705E0000}"/>
    <cellStyle name="一般 9 8 3" xfId="3069" xr:uid="{00000000-0005-0000-0000-0000715E0000}"/>
    <cellStyle name="一般 9 8 3 2" xfId="9159" xr:uid="{00000000-0005-0000-0000-0000725E0000}"/>
    <cellStyle name="一般 9 8 3 2 2" xfId="25777" xr:uid="{00000000-0005-0000-0000-0000735E0000}"/>
    <cellStyle name="一般 9 8 3 3" xfId="14344" xr:uid="{00000000-0005-0000-0000-0000745E0000}"/>
    <cellStyle name="一般 9 8 3 3 2" xfId="30962" xr:uid="{00000000-0005-0000-0000-0000755E0000}"/>
    <cellStyle name="一般 9 8 3 4" xfId="20592" xr:uid="{00000000-0005-0000-0000-0000765E0000}"/>
    <cellStyle name="一般 9 8 3 5" xfId="36153" xr:uid="{00000000-0005-0000-0000-0000775E0000}"/>
    <cellStyle name="一般 9 8 4" xfId="4129" xr:uid="{00000000-0005-0000-0000-0000785E0000}"/>
    <cellStyle name="一般 9 8 4 2" xfId="10219" xr:uid="{00000000-0005-0000-0000-0000795E0000}"/>
    <cellStyle name="一般 9 8 4 2 2" xfId="26837" xr:uid="{00000000-0005-0000-0000-00007A5E0000}"/>
    <cellStyle name="一般 9 8 4 3" xfId="15404" xr:uid="{00000000-0005-0000-0000-00007B5E0000}"/>
    <cellStyle name="一般 9 8 4 3 2" xfId="32022" xr:uid="{00000000-0005-0000-0000-00007C5E0000}"/>
    <cellStyle name="一般 9 8 4 4" xfId="21652" xr:uid="{00000000-0005-0000-0000-00007D5E0000}"/>
    <cellStyle name="一般 9 8 4 5" xfId="37213" xr:uid="{00000000-0005-0000-0000-00007E5E0000}"/>
    <cellStyle name="一般 9 8 5" xfId="5189" xr:uid="{00000000-0005-0000-0000-00007F5E0000}"/>
    <cellStyle name="一般 9 8 5 2" xfId="11279" xr:uid="{00000000-0005-0000-0000-0000805E0000}"/>
    <cellStyle name="一般 9 8 5 2 2" xfId="27897" xr:uid="{00000000-0005-0000-0000-0000815E0000}"/>
    <cellStyle name="一般 9 8 5 3" xfId="16464" xr:uid="{00000000-0005-0000-0000-0000825E0000}"/>
    <cellStyle name="一般 9 8 5 3 2" xfId="33082" xr:uid="{00000000-0005-0000-0000-0000835E0000}"/>
    <cellStyle name="一般 9 8 5 4" xfId="22712" xr:uid="{00000000-0005-0000-0000-0000845E0000}"/>
    <cellStyle name="一般 9 8 5 5" xfId="38273" xr:uid="{00000000-0005-0000-0000-0000855E0000}"/>
    <cellStyle name="一般 9 8 6" xfId="7039" xr:uid="{00000000-0005-0000-0000-0000865E0000}"/>
    <cellStyle name="一般 9 8 6 2" xfId="23657" xr:uid="{00000000-0005-0000-0000-0000875E0000}"/>
    <cellStyle name="一般 9 8 7" xfId="12224" xr:uid="{00000000-0005-0000-0000-0000885E0000}"/>
    <cellStyle name="一般 9 8 7 2" xfId="28842" xr:uid="{00000000-0005-0000-0000-0000895E0000}"/>
    <cellStyle name="一般 9 8 8" xfId="18472" xr:uid="{00000000-0005-0000-0000-00008A5E0000}"/>
    <cellStyle name="一般 9 8 9" xfId="17530" xr:uid="{00000000-0005-0000-0000-00008B5E0000}"/>
    <cellStyle name="一般 9 9" xfId="1174" xr:uid="{00000000-0005-0000-0000-00008C5E0000}"/>
    <cellStyle name="一般 9 9 2" xfId="2234" xr:uid="{00000000-0005-0000-0000-00008D5E0000}"/>
    <cellStyle name="一般 9 9 2 2" xfId="8324" xr:uid="{00000000-0005-0000-0000-00008E5E0000}"/>
    <cellStyle name="一般 9 9 2 2 2" xfId="24942" xr:uid="{00000000-0005-0000-0000-00008F5E0000}"/>
    <cellStyle name="一般 9 9 2 3" xfId="13509" xr:uid="{00000000-0005-0000-0000-0000905E0000}"/>
    <cellStyle name="一般 9 9 2 3 2" xfId="30127" xr:uid="{00000000-0005-0000-0000-0000915E0000}"/>
    <cellStyle name="一般 9 9 2 4" xfId="19757" xr:uid="{00000000-0005-0000-0000-0000925E0000}"/>
    <cellStyle name="一般 9 9 2 5" xfId="35318" xr:uid="{00000000-0005-0000-0000-0000935E0000}"/>
    <cellStyle name="一般 9 9 3" xfId="3294" xr:uid="{00000000-0005-0000-0000-0000945E0000}"/>
    <cellStyle name="一般 9 9 3 2" xfId="9384" xr:uid="{00000000-0005-0000-0000-0000955E0000}"/>
    <cellStyle name="一般 9 9 3 2 2" xfId="26002" xr:uid="{00000000-0005-0000-0000-0000965E0000}"/>
    <cellStyle name="一般 9 9 3 3" xfId="14569" xr:uid="{00000000-0005-0000-0000-0000975E0000}"/>
    <cellStyle name="一般 9 9 3 3 2" xfId="31187" xr:uid="{00000000-0005-0000-0000-0000985E0000}"/>
    <cellStyle name="一般 9 9 3 4" xfId="20817" xr:uid="{00000000-0005-0000-0000-0000995E0000}"/>
    <cellStyle name="一般 9 9 3 5" xfId="36378" xr:uid="{00000000-0005-0000-0000-00009A5E0000}"/>
    <cellStyle name="一般 9 9 4" xfId="4354" xr:uid="{00000000-0005-0000-0000-00009B5E0000}"/>
    <cellStyle name="一般 9 9 4 2" xfId="10444" xr:uid="{00000000-0005-0000-0000-00009C5E0000}"/>
    <cellStyle name="一般 9 9 4 2 2" xfId="27062" xr:uid="{00000000-0005-0000-0000-00009D5E0000}"/>
    <cellStyle name="一般 9 9 4 3" xfId="15629" xr:uid="{00000000-0005-0000-0000-00009E5E0000}"/>
    <cellStyle name="一般 9 9 4 3 2" xfId="32247" xr:uid="{00000000-0005-0000-0000-00009F5E0000}"/>
    <cellStyle name="一般 9 9 4 4" xfId="21877" xr:uid="{00000000-0005-0000-0000-0000A05E0000}"/>
    <cellStyle name="一般 9 9 4 5" xfId="37438" xr:uid="{00000000-0005-0000-0000-0000A15E0000}"/>
    <cellStyle name="一般 9 9 5" xfId="7264" xr:uid="{00000000-0005-0000-0000-0000A25E0000}"/>
    <cellStyle name="一般 9 9 5 2" xfId="23882" xr:uid="{00000000-0005-0000-0000-0000A35E0000}"/>
    <cellStyle name="一般 9 9 6" xfId="12449" xr:uid="{00000000-0005-0000-0000-0000A45E0000}"/>
    <cellStyle name="一般 9 9 6 2" xfId="29067" xr:uid="{00000000-0005-0000-0000-0000A55E0000}"/>
    <cellStyle name="一般 9 9 7" xfId="18697" xr:uid="{00000000-0005-0000-0000-0000A65E0000}"/>
    <cellStyle name="一般 9 9 8" xfId="16695" xr:uid="{00000000-0005-0000-0000-0000A75E0000}"/>
    <cellStyle name="一般 9 9 9" xfId="34258" xr:uid="{00000000-0005-0000-0000-0000A85E0000}"/>
    <cellStyle name="千分位 2" xfId="5" xr:uid="{00000000-0005-0000-0000-0000A95E0000}"/>
    <cellStyle name="千分位 2 10" xfId="267" xr:uid="{00000000-0005-0000-0000-0000AA5E0000}"/>
    <cellStyle name="千分位 2 10 10" xfId="33350" xr:uid="{00000000-0005-0000-0000-0000AB5E0000}"/>
    <cellStyle name="千分位 2 10 11" xfId="5257" xr:uid="{00000000-0005-0000-0000-0000AC5E0000}"/>
    <cellStyle name="千分位 2 10 2" xfId="1326" xr:uid="{00000000-0005-0000-0000-0000AD5E0000}"/>
    <cellStyle name="千分位 2 10 2 2" xfId="7416" xr:uid="{00000000-0005-0000-0000-0000AE5E0000}"/>
    <cellStyle name="千分位 2 10 2 2 2" xfId="24034" xr:uid="{00000000-0005-0000-0000-0000AF5E0000}"/>
    <cellStyle name="千分位 2 10 2 3" xfId="12601" xr:uid="{00000000-0005-0000-0000-0000B05E0000}"/>
    <cellStyle name="千分位 2 10 2 3 2" xfId="29219" xr:uid="{00000000-0005-0000-0000-0000B15E0000}"/>
    <cellStyle name="千分位 2 10 2 4" xfId="18849" xr:uid="{00000000-0005-0000-0000-0000B25E0000}"/>
    <cellStyle name="千分位 2 10 2 5" xfId="34410" xr:uid="{00000000-0005-0000-0000-0000B35E0000}"/>
    <cellStyle name="千分位 2 10 2 6" xfId="5442" xr:uid="{00000000-0005-0000-0000-0000B45E0000}"/>
    <cellStyle name="千分位 2 10 3" xfId="2386" xr:uid="{00000000-0005-0000-0000-0000B55E0000}"/>
    <cellStyle name="千分位 2 10 3 2" xfId="8476" xr:uid="{00000000-0005-0000-0000-0000B65E0000}"/>
    <cellStyle name="千分位 2 10 3 2 2" xfId="25094" xr:uid="{00000000-0005-0000-0000-0000B75E0000}"/>
    <cellStyle name="千分位 2 10 3 3" xfId="13661" xr:uid="{00000000-0005-0000-0000-0000B85E0000}"/>
    <cellStyle name="千分位 2 10 3 3 2" xfId="30279" xr:uid="{00000000-0005-0000-0000-0000B95E0000}"/>
    <cellStyle name="千分位 2 10 3 4" xfId="19909" xr:uid="{00000000-0005-0000-0000-0000BA5E0000}"/>
    <cellStyle name="千分位 2 10 3 5" xfId="35470" xr:uid="{00000000-0005-0000-0000-0000BB5E0000}"/>
    <cellStyle name="千分位 2 10 3 6" xfId="5627" xr:uid="{00000000-0005-0000-0000-0000BC5E0000}"/>
    <cellStyle name="千分位 2 10 4" xfId="3446" xr:uid="{00000000-0005-0000-0000-0000BD5E0000}"/>
    <cellStyle name="千分位 2 10 4 2" xfId="9536" xr:uid="{00000000-0005-0000-0000-0000BE5E0000}"/>
    <cellStyle name="千分位 2 10 4 2 2" xfId="26154" xr:uid="{00000000-0005-0000-0000-0000BF5E0000}"/>
    <cellStyle name="千分位 2 10 4 3" xfId="14721" xr:uid="{00000000-0005-0000-0000-0000C05E0000}"/>
    <cellStyle name="千分位 2 10 4 3 2" xfId="31339" xr:uid="{00000000-0005-0000-0000-0000C15E0000}"/>
    <cellStyle name="千分位 2 10 4 4" xfId="20969" xr:uid="{00000000-0005-0000-0000-0000C25E0000}"/>
    <cellStyle name="千分位 2 10 4 5" xfId="36530" xr:uid="{00000000-0005-0000-0000-0000C35E0000}"/>
    <cellStyle name="千分位 2 10 4 6" xfId="5812" xr:uid="{00000000-0005-0000-0000-0000C45E0000}"/>
    <cellStyle name="千分位 2 10 5" xfId="4506" xr:uid="{00000000-0005-0000-0000-0000C55E0000}"/>
    <cellStyle name="千分位 2 10 5 2" xfId="10596" xr:uid="{00000000-0005-0000-0000-0000C65E0000}"/>
    <cellStyle name="千分位 2 10 5 2 2" xfId="27214" xr:uid="{00000000-0005-0000-0000-0000C75E0000}"/>
    <cellStyle name="千分位 2 10 5 3" xfId="15781" xr:uid="{00000000-0005-0000-0000-0000C85E0000}"/>
    <cellStyle name="千分位 2 10 5 3 2" xfId="32399" xr:uid="{00000000-0005-0000-0000-0000C95E0000}"/>
    <cellStyle name="千分位 2 10 5 4" xfId="22029" xr:uid="{00000000-0005-0000-0000-0000CA5E0000}"/>
    <cellStyle name="千分位 2 10 5 5" xfId="37590" xr:uid="{00000000-0005-0000-0000-0000CB5E0000}"/>
    <cellStyle name="千分位 2 10 5 6" xfId="5997" xr:uid="{00000000-0005-0000-0000-0000CC5E0000}"/>
    <cellStyle name="千分位 2 10 6" xfId="6356" xr:uid="{00000000-0005-0000-0000-0000CD5E0000}"/>
    <cellStyle name="千分位 2 10 6 2" xfId="22974" xr:uid="{00000000-0005-0000-0000-0000CE5E0000}"/>
    <cellStyle name="千分位 2 10 7" xfId="11541" xr:uid="{00000000-0005-0000-0000-0000CF5E0000}"/>
    <cellStyle name="千分位 2 10 7 2" xfId="28159" xr:uid="{00000000-0005-0000-0000-0000D05E0000}"/>
    <cellStyle name="千分位 2 10 8" xfId="17789" xr:uid="{00000000-0005-0000-0000-0000D15E0000}"/>
    <cellStyle name="千分位 2 10 9" xfId="16847" xr:uid="{00000000-0005-0000-0000-0000D25E0000}"/>
    <cellStyle name="千分位 2 11" xfId="380" xr:uid="{00000000-0005-0000-0000-0000D35E0000}"/>
    <cellStyle name="千分位 2 11 10" xfId="33464" xr:uid="{00000000-0005-0000-0000-0000D45E0000}"/>
    <cellStyle name="千分位 2 11 11" xfId="5277" xr:uid="{00000000-0005-0000-0000-0000D55E0000}"/>
    <cellStyle name="千分位 2 11 2" xfId="1440" xr:uid="{00000000-0005-0000-0000-0000D65E0000}"/>
    <cellStyle name="千分位 2 11 2 2" xfId="7530" xr:uid="{00000000-0005-0000-0000-0000D75E0000}"/>
    <cellStyle name="千分位 2 11 2 2 2" xfId="24148" xr:uid="{00000000-0005-0000-0000-0000D85E0000}"/>
    <cellStyle name="千分位 2 11 2 3" xfId="12715" xr:uid="{00000000-0005-0000-0000-0000D95E0000}"/>
    <cellStyle name="千分位 2 11 2 3 2" xfId="29333" xr:uid="{00000000-0005-0000-0000-0000DA5E0000}"/>
    <cellStyle name="千分位 2 11 2 4" xfId="18963" xr:uid="{00000000-0005-0000-0000-0000DB5E0000}"/>
    <cellStyle name="千分位 2 11 2 5" xfId="34524" xr:uid="{00000000-0005-0000-0000-0000DC5E0000}"/>
    <cellStyle name="千分位 2 11 2 6" xfId="5462" xr:uid="{00000000-0005-0000-0000-0000DD5E0000}"/>
    <cellStyle name="千分位 2 11 3" xfId="2500" xr:uid="{00000000-0005-0000-0000-0000DE5E0000}"/>
    <cellStyle name="千分位 2 11 3 2" xfId="8590" xr:uid="{00000000-0005-0000-0000-0000DF5E0000}"/>
    <cellStyle name="千分位 2 11 3 2 2" xfId="25208" xr:uid="{00000000-0005-0000-0000-0000E05E0000}"/>
    <cellStyle name="千分位 2 11 3 3" xfId="13775" xr:uid="{00000000-0005-0000-0000-0000E15E0000}"/>
    <cellStyle name="千分位 2 11 3 3 2" xfId="30393" xr:uid="{00000000-0005-0000-0000-0000E25E0000}"/>
    <cellStyle name="千分位 2 11 3 4" xfId="20023" xr:uid="{00000000-0005-0000-0000-0000E35E0000}"/>
    <cellStyle name="千分位 2 11 3 5" xfId="35584" xr:uid="{00000000-0005-0000-0000-0000E45E0000}"/>
    <cellStyle name="千分位 2 11 3 6" xfId="5647" xr:uid="{00000000-0005-0000-0000-0000E55E0000}"/>
    <cellStyle name="千分位 2 11 4" xfId="3560" xr:uid="{00000000-0005-0000-0000-0000E65E0000}"/>
    <cellStyle name="千分位 2 11 4 2" xfId="9650" xr:uid="{00000000-0005-0000-0000-0000E75E0000}"/>
    <cellStyle name="千分位 2 11 4 2 2" xfId="26268" xr:uid="{00000000-0005-0000-0000-0000E85E0000}"/>
    <cellStyle name="千分位 2 11 4 3" xfId="14835" xr:uid="{00000000-0005-0000-0000-0000E95E0000}"/>
    <cellStyle name="千分位 2 11 4 3 2" xfId="31453" xr:uid="{00000000-0005-0000-0000-0000EA5E0000}"/>
    <cellStyle name="千分位 2 11 4 4" xfId="21083" xr:uid="{00000000-0005-0000-0000-0000EB5E0000}"/>
    <cellStyle name="千分位 2 11 4 5" xfId="36644" xr:uid="{00000000-0005-0000-0000-0000EC5E0000}"/>
    <cellStyle name="千分位 2 11 4 6" xfId="5832" xr:uid="{00000000-0005-0000-0000-0000ED5E0000}"/>
    <cellStyle name="千分位 2 11 5" xfId="4620" xr:uid="{00000000-0005-0000-0000-0000EE5E0000}"/>
    <cellStyle name="千分位 2 11 5 2" xfId="10710" xr:uid="{00000000-0005-0000-0000-0000EF5E0000}"/>
    <cellStyle name="千分位 2 11 5 2 2" xfId="27328" xr:uid="{00000000-0005-0000-0000-0000F05E0000}"/>
    <cellStyle name="千分位 2 11 5 3" xfId="15895" xr:uid="{00000000-0005-0000-0000-0000F15E0000}"/>
    <cellStyle name="千分位 2 11 5 3 2" xfId="32513" xr:uid="{00000000-0005-0000-0000-0000F25E0000}"/>
    <cellStyle name="千分位 2 11 5 4" xfId="22143" xr:uid="{00000000-0005-0000-0000-0000F35E0000}"/>
    <cellStyle name="千分位 2 11 5 5" xfId="37704" xr:uid="{00000000-0005-0000-0000-0000F45E0000}"/>
    <cellStyle name="千分位 2 11 5 6" xfId="6017" xr:uid="{00000000-0005-0000-0000-0000F55E0000}"/>
    <cellStyle name="千分位 2 11 6" xfId="6470" xr:uid="{00000000-0005-0000-0000-0000F65E0000}"/>
    <cellStyle name="千分位 2 11 6 2" xfId="23088" xr:uid="{00000000-0005-0000-0000-0000F75E0000}"/>
    <cellStyle name="千分位 2 11 7" xfId="11655" xr:uid="{00000000-0005-0000-0000-0000F85E0000}"/>
    <cellStyle name="千分位 2 11 7 2" xfId="28273" xr:uid="{00000000-0005-0000-0000-0000F95E0000}"/>
    <cellStyle name="千分位 2 11 8" xfId="17903" xr:uid="{00000000-0005-0000-0000-0000FA5E0000}"/>
    <cellStyle name="千分位 2 11 9" xfId="16961" xr:uid="{00000000-0005-0000-0000-0000FB5E0000}"/>
    <cellStyle name="千分位 2 12" xfId="390" xr:uid="{00000000-0005-0000-0000-0000FC5E0000}"/>
    <cellStyle name="千分位 2 12 10" xfId="33474" xr:uid="{00000000-0005-0000-0000-0000FD5E0000}"/>
    <cellStyle name="千分位 2 12 11" xfId="5279" xr:uid="{00000000-0005-0000-0000-0000FE5E0000}"/>
    <cellStyle name="千分位 2 12 2" xfId="1450" xr:uid="{00000000-0005-0000-0000-0000FF5E0000}"/>
    <cellStyle name="千分位 2 12 2 2" xfId="7540" xr:uid="{00000000-0005-0000-0000-0000005F0000}"/>
    <cellStyle name="千分位 2 12 2 2 2" xfId="24158" xr:uid="{00000000-0005-0000-0000-0000015F0000}"/>
    <cellStyle name="千分位 2 12 2 3" xfId="12725" xr:uid="{00000000-0005-0000-0000-0000025F0000}"/>
    <cellStyle name="千分位 2 12 2 3 2" xfId="29343" xr:uid="{00000000-0005-0000-0000-0000035F0000}"/>
    <cellStyle name="千分位 2 12 2 4" xfId="18973" xr:uid="{00000000-0005-0000-0000-0000045F0000}"/>
    <cellStyle name="千分位 2 12 2 5" xfId="34534" xr:uid="{00000000-0005-0000-0000-0000055F0000}"/>
    <cellStyle name="千分位 2 12 2 6" xfId="5464" xr:uid="{00000000-0005-0000-0000-0000065F0000}"/>
    <cellStyle name="千分位 2 12 3" xfId="2510" xr:uid="{00000000-0005-0000-0000-0000075F0000}"/>
    <cellStyle name="千分位 2 12 3 2" xfId="8600" xr:uid="{00000000-0005-0000-0000-0000085F0000}"/>
    <cellStyle name="千分位 2 12 3 2 2" xfId="25218" xr:uid="{00000000-0005-0000-0000-0000095F0000}"/>
    <cellStyle name="千分位 2 12 3 3" xfId="13785" xr:uid="{00000000-0005-0000-0000-00000A5F0000}"/>
    <cellStyle name="千分位 2 12 3 3 2" xfId="30403" xr:uid="{00000000-0005-0000-0000-00000B5F0000}"/>
    <cellStyle name="千分位 2 12 3 4" xfId="20033" xr:uid="{00000000-0005-0000-0000-00000C5F0000}"/>
    <cellStyle name="千分位 2 12 3 5" xfId="35594" xr:uid="{00000000-0005-0000-0000-00000D5F0000}"/>
    <cellStyle name="千分位 2 12 3 6" xfId="5649" xr:uid="{00000000-0005-0000-0000-00000E5F0000}"/>
    <cellStyle name="千分位 2 12 4" xfId="3570" xr:uid="{00000000-0005-0000-0000-00000F5F0000}"/>
    <cellStyle name="千分位 2 12 4 2" xfId="9660" xr:uid="{00000000-0005-0000-0000-0000105F0000}"/>
    <cellStyle name="千分位 2 12 4 2 2" xfId="26278" xr:uid="{00000000-0005-0000-0000-0000115F0000}"/>
    <cellStyle name="千分位 2 12 4 3" xfId="14845" xr:uid="{00000000-0005-0000-0000-0000125F0000}"/>
    <cellStyle name="千分位 2 12 4 3 2" xfId="31463" xr:uid="{00000000-0005-0000-0000-0000135F0000}"/>
    <cellStyle name="千分位 2 12 4 4" xfId="21093" xr:uid="{00000000-0005-0000-0000-0000145F0000}"/>
    <cellStyle name="千分位 2 12 4 5" xfId="36654" xr:uid="{00000000-0005-0000-0000-0000155F0000}"/>
    <cellStyle name="千分位 2 12 4 6" xfId="5834" xr:uid="{00000000-0005-0000-0000-0000165F0000}"/>
    <cellStyle name="千分位 2 12 5" xfId="4630" xr:uid="{00000000-0005-0000-0000-0000175F0000}"/>
    <cellStyle name="千分位 2 12 5 2" xfId="10720" xr:uid="{00000000-0005-0000-0000-0000185F0000}"/>
    <cellStyle name="千分位 2 12 5 2 2" xfId="27338" xr:uid="{00000000-0005-0000-0000-0000195F0000}"/>
    <cellStyle name="千分位 2 12 5 3" xfId="15905" xr:uid="{00000000-0005-0000-0000-00001A5F0000}"/>
    <cellStyle name="千分位 2 12 5 3 2" xfId="32523" xr:uid="{00000000-0005-0000-0000-00001B5F0000}"/>
    <cellStyle name="千分位 2 12 5 4" xfId="22153" xr:uid="{00000000-0005-0000-0000-00001C5F0000}"/>
    <cellStyle name="千分位 2 12 5 5" xfId="37714" xr:uid="{00000000-0005-0000-0000-00001D5F0000}"/>
    <cellStyle name="千分位 2 12 5 6" xfId="6019" xr:uid="{00000000-0005-0000-0000-00001E5F0000}"/>
    <cellStyle name="千分位 2 12 6" xfId="6480" xr:uid="{00000000-0005-0000-0000-00001F5F0000}"/>
    <cellStyle name="千分位 2 12 6 2" xfId="23098" xr:uid="{00000000-0005-0000-0000-0000205F0000}"/>
    <cellStyle name="千分位 2 12 7" xfId="11665" xr:uid="{00000000-0005-0000-0000-0000215F0000}"/>
    <cellStyle name="千分位 2 12 7 2" xfId="28283" xr:uid="{00000000-0005-0000-0000-0000225F0000}"/>
    <cellStyle name="千分位 2 12 8" xfId="17913" xr:uid="{00000000-0005-0000-0000-0000235F0000}"/>
    <cellStyle name="千分位 2 12 9" xfId="16971" xr:uid="{00000000-0005-0000-0000-0000245F0000}"/>
    <cellStyle name="千分位 2 13" xfId="508" xr:uid="{00000000-0005-0000-0000-0000255F0000}"/>
    <cellStyle name="千分位 2 13 10" xfId="33592" xr:uid="{00000000-0005-0000-0000-0000265F0000}"/>
    <cellStyle name="千分位 2 13 11" xfId="5300" xr:uid="{00000000-0005-0000-0000-0000275F0000}"/>
    <cellStyle name="千分位 2 13 2" xfId="1568" xr:uid="{00000000-0005-0000-0000-0000285F0000}"/>
    <cellStyle name="千分位 2 13 2 2" xfId="7658" xr:uid="{00000000-0005-0000-0000-0000295F0000}"/>
    <cellStyle name="千分位 2 13 2 2 2" xfId="24276" xr:uid="{00000000-0005-0000-0000-00002A5F0000}"/>
    <cellStyle name="千分位 2 13 2 3" xfId="12843" xr:uid="{00000000-0005-0000-0000-00002B5F0000}"/>
    <cellStyle name="千分位 2 13 2 3 2" xfId="29461" xr:uid="{00000000-0005-0000-0000-00002C5F0000}"/>
    <cellStyle name="千分位 2 13 2 4" xfId="19091" xr:uid="{00000000-0005-0000-0000-00002D5F0000}"/>
    <cellStyle name="千分位 2 13 2 5" xfId="34652" xr:uid="{00000000-0005-0000-0000-00002E5F0000}"/>
    <cellStyle name="千分位 2 13 2 6" xfId="5485" xr:uid="{00000000-0005-0000-0000-00002F5F0000}"/>
    <cellStyle name="千分位 2 13 3" xfId="2628" xr:uid="{00000000-0005-0000-0000-0000305F0000}"/>
    <cellStyle name="千分位 2 13 3 2" xfId="8718" xr:uid="{00000000-0005-0000-0000-0000315F0000}"/>
    <cellStyle name="千分位 2 13 3 2 2" xfId="25336" xr:uid="{00000000-0005-0000-0000-0000325F0000}"/>
    <cellStyle name="千分位 2 13 3 3" xfId="13903" xr:uid="{00000000-0005-0000-0000-0000335F0000}"/>
    <cellStyle name="千分位 2 13 3 3 2" xfId="30521" xr:uid="{00000000-0005-0000-0000-0000345F0000}"/>
    <cellStyle name="千分位 2 13 3 4" xfId="20151" xr:uid="{00000000-0005-0000-0000-0000355F0000}"/>
    <cellStyle name="千分位 2 13 3 5" xfId="35712" xr:uid="{00000000-0005-0000-0000-0000365F0000}"/>
    <cellStyle name="千分位 2 13 3 6" xfId="5670" xr:uid="{00000000-0005-0000-0000-0000375F0000}"/>
    <cellStyle name="千分位 2 13 4" xfId="3688" xr:uid="{00000000-0005-0000-0000-0000385F0000}"/>
    <cellStyle name="千分位 2 13 4 2" xfId="9778" xr:uid="{00000000-0005-0000-0000-0000395F0000}"/>
    <cellStyle name="千分位 2 13 4 2 2" xfId="26396" xr:uid="{00000000-0005-0000-0000-00003A5F0000}"/>
    <cellStyle name="千分位 2 13 4 3" xfId="14963" xr:uid="{00000000-0005-0000-0000-00003B5F0000}"/>
    <cellStyle name="千分位 2 13 4 3 2" xfId="31581" xr:uid="{00000000-0005-0000-0000-00003C5F0000}"/>
    <cellStyle name="千分位 2 13 4 4" xfId="21211" xr:uid="{00000000-0005-0000-0000-00003D5F0000}"/>
    <cellStyle name="千分位 2 13 4 5" xfId="36772" xr:uid="{00000000-0005-0000-0000-00003E5F0000}"/>
    <cellStyle name="千分位 2 13 4 6" xfId="5855" xr:uid="{00000000-0005-0000-0000-00003F5F0000}"/>
    <cellStyle name="千分位 2 13 5" xfId="4748" xr:uid="{00000000-0005-0000-0000-0000405F0000}"/>
    <cellStyle name="千分位 2 13 5 2" xfId="10838" xr:uid="{00000000-0005-0000-0000-0000415F0000}"/>
    <cellStyle name="千分位 2 13 5 2 2" xfId="27456" xr:uid="{00000000-0005-0000-0000-0000425F0000}"/>
    <cellStyle name="千分位 2 13 5 3" xfId="16023" xr:uid="{00000000-0005-0000-0000-0000435F0000}"/>
    <cellStyle name="千分位 2 13 5 3 2" xfId="32641" xr:uid="{00000000-0005-0000-0000-0000445F0000}"/>
    <cellStyle name="千分位 2 13 5 4" xfId="22271" xr:uid="{00000000-0005-0000-0000-0000455F0000}"/>
    <cellStyle name="千分位 2 13 5 5" xfId="37832" xr:uid="{00000000-0005-0000-0000-0000465F0000}"/>
    <cellStyle name="千分位 2 13 5 6" xfId="6040" xr:uid="{00000000-0005-0000-0000-0000475F0000}"/>
    <cellStyle name="千分位 2 13 6" xfId="6598" xr:uid="{00000000-0005-0000-0000-0000485F0000}"/>
    <cellStyle name="千分位 2 13 6 2" xfId="23216" xr:uid="{00000000-0005-0000-0000-0000495F0000}"/>
    <cellStyle name="千分位 2 13 7" xfId="11783" xr:uid="{00000000-0005-0000-0000-00004A5F0000}"/>
    <cellStyle name="千分位 2 13 7 2" xfId="28401" xr:uid="{00000000-0005-0000-0000-00004B5F0000}"/>
    <cellStyle name="千分位 2 13 8" xfId="18031" xr:uid="{00000000-0005-0000-0000-00004C5F0000}"/>
    <cellStyle name="千分位 2 13 9" xfId="17089" xr:uid="{00000000-0005-0000-0000-00004D5F0000}"/>
    <cellStyle name="千分位 2 14" xfId="626" xr:uid="{00000000-0005-0000-0000-00004E5F0000}"/>
    <cellStyle name="千分位 2 14 10" xfId="33710" xr:uid="{00000000-0005-0000-0000-00004F5F0000}"/>
    <cellStyle name="千分位 2 14 11" xfId="5321" xr:uid="{00000000-0005-0000-0000-0000505F0000}"/>
    <cellStyle name="千分位 2 14 2" xfId="1686" xr:uid="{00000000-0005-0000-0000-0000515F0000}"/>
    <cellStyle name="千分位 2 14 2 2" xfId="7776" xr:uid="{00000000-0005-0000-0000-0000525F0000}"/>
    <cellStyle name="千分位 2 14 2 2 2" xfId="24394" xr:uid="{00000000-0005-0000-0000-0000535F0000}"/>
    <cellStyle name="千分位 2 14 2 3" xfId="12961" xr:uid="{00000000-0005-0000-0000-0000545F0000}"/>
    <cellStyle name="千分位 2 14 2 3 2" xfId="29579" xr:uid="{00000000-0005-0000-0000-0000555F0000}"/>
    <cellStyle name="千分位 2 14 2 4" xfId="19209" xr:uid="{00000000-0005-0000-0000-0000565F0000}"/>
    <cellStyle name="千分位 2 14 2 5" xfId="34770" xr:uid="{00000000-0005-0000-0000-0000575F0000}"/>
    <cellStyle name="千分位 2 14 2 6" xfId="5506" xr:uid="{00000000-0005-0000-0000-0000585F0000}"/>
    <cellStyle name="千分位 2 14 3" xfId="2746" xr:uid="{00000000-0005-0000-0000-0000595F0000}"/>
    <cellStyle name="千分位 2 14 3 2" xfId="8836" xr:uid="{00000000-0005-0000-0000-00005A5F0000}"/>
    <cellStyle name="千分位 2 14 3 2 2" xfId="25454" xr:uid="{00000000-0005-0000-0000-00005B5F0000}"/>
    <cellStyle name="千分位 2 14 3 3" xfId="14021" xr:uid="{00000000-0005-0000-0000-00005C5F0000}"/>
    <cellStyle name="千分位 2 14 3 3 2" xfId="30639" xr:uid="{00000000-0005-0000-0000-00005D5F0000}"/>
    <cellStyle name="千分位 2 14 3 4" xfId="20269" xr:uid="{00000000-0005-0000-0000-00005E5F0000}"/>
    <cellStyle name="千分位 2 14 3 5" xfId="35830" xr:uid="{00000000-0005-0000-0000-00005F5F0000}"/>
    <cellStyle name="千分位 2 14 3 6" xfId="5691" xr:uid="{00000000-0005-0000-0000-0000605F0000}"/>
    <cellStyle name="千分位 2 14 4" xfId="3806" xr:uid="{00000000-0005-0000-0000-0000615F0000}"/>
    <cellStyle name="千分位 2 14 4 2" xfId="9896" xr:uid="{00000000-0005-0000-0000-0000625F0000}"/>
    <cellStyle name="千分位 2 14 4 2 2" xfId="26514" xr:uid="{00000000-0005-0000-0000-0000635F0000}"/>
    <cellStyle name="千分位 2 14 4 3" xfId="15081" xr:uid="{00000000-0005-0000-0000-0000645F0000}"/>
    <cellStyle name="千分位 2 14 4 3 2" xfId="31699" xr:uid="{00000000-0005-0000-0000-0000655F0000}"/>
    <cellStyle name="千分位 2 14 4 4" xfId="21329" xr:uid="{00000000-0005-0000-0000-0000665F0000}"/>
    <cellStyle name="千分位 2 14 4 5" xfId="36890" xr:uid="{00000000-0005-0000-0000-0000675F0000}"/>
    <cellStyle name="千分位 2 14 4 6" xfId="5876" xr:uid="{00000000-0005-0000-0000-0000685F0000}"/>
    <cellStyle name="千分位 2 14 5" xfId="4866" xr:uid="{00000000-0005-0000-0000-0000695F0000}"/>
    <cellStyle name="千分位 2 14 5 2" xfId="10956" xr:uid="{00000000-0005-0000-0000-00006A5F0000}"/>
    <cellStyle name="千分位 2 14 5 2 2" xfId="27574" xr:uid="{00000000-0005-0000-0000-00006B5F0000}"/>
    <cellStyle name="千分位 2 14 5 3" xfId="16141" xr:uid="{00000000-0005-0000-0000-00006C5F0000}"/>
    <cellStyle name="千分位 2 14 5 3 2" xfId="32759" xr:uid="{00000000-0005-0000-0000-00006D5F0000}"/>
    <cellStyle name="千分位 2 14 5 4" xfId="22389" xr:uid="{00000000-0005-0000-0000-00006E5F0000}"/>
    <cellStyle name="千分位 2 14 5 5" xfId="37950" xr:uid="{00000000-0005-0000-0000-00006F5F0000}"/>
    <cellStyle name="千分位 2 14 5 6" xfId="6061" xr:uid="{00000000-0005-0000-0000-0000705F0000}"/>
    <cellStyle name="千分位 2 14 6" xfId="6716" xr:uid="{00000000-0005-0000-0000-0000715F0000}"/>
    <cellStyle name="千分位 2 14 6 2" xfId="23334" xr:uid="{00000000-0005-0000-0000-0000725F0000}"/>
    <cellStyle name="千分位 2 14 7" xfId="11901" xr:uid="{00000000-0005-0000-0000-0000735F0000}"/>
    <cellStyle name="千分位 2 14 7 2" xfId="28519" xr:uid="{00000000-0005-0000-0000-0000745F0000}"/>
    <cellStyle name="千分位 2 14 8" xfId="18149" xr:uid="{00000000-0005-0000-0000-0000755F0000}"/>
    <cellStyle name="千分位 2 14 9" xfId="17207" xr:uid="{00000000-0005-0000-0000-0000765F0000}"/>
    <cellStyle name="千分位 2 15" xfId="744" xr:uid="{00000000-0005-0000-0000-0000775F0000}"/>
    <cellStyle name="千分位 2 15 10" xfId="33828" xr:uid="{00000000-0005-0000-0000-0000785F0000}"/>
    <cellStyle name="千分位 2 15 11" xfId="5342" xr:uid="{00000000-0005-0000-0000-0000795F0000}"/>
    <cellStyle name="千分位 2 15 2" xfId="1804" xr:uid="{00000000-0005-0000-0000-00007A5F0000}"/>
    <cellStyle name="千分位 2 15 2 2" xfId="7894" xr:uid="{00000000-0005-0000-0000-00007B5F0000}"/>
    <cellStyle name="千分位 2 15 2 2 2" xfId="24512" xr:uid="{00000000-0005-0000-0000-00007C5F0000}"/>
    <cellStyle name="千分位 2 15 2 3" xfId="13079" xr:uid="{00000000-0005-0000-0000-00007D5F0000}"/>
    <cellStyle name="千分位 2 15 2 3 2" xfId="29697" xr:uid="{00000000-0005-0000-0000-00007E5F0000}"/>
    <cellStyle name="千分位 2 15 2 4" xfId="19327" xr:uid="{00000000-0005-0000-0000-00007F5F0000}"/>
    <cellStyle name="千分位 2 15 2 5" xfId="34888" xr:uid="{00000000-0005-0000-0000-0000805F0000}"/>
    <cellStyle name="千分位 2 15 2 6" xfId="5527" xr:uid="{00000000-0005-0000-0000-0000815F0000}"/>
    <cellStyle name="千分位 2 15 3" xfId="2864" xr:uid="{00000000-0005-0000-0000-0000825F0000}"/>
    <cellStyle name="千分位 2 15 3 2" xfId="8954" xr:uid="{00000000-0005-0000-0000-0000835F0000}"/>
    <cellStyle name="千分位 2 15 3 2 2" xfId="25572" xr:uid="{00000000-0005-0000-0000-0000845F0000}"/>
    <cellStyle name="千分位 2 15 3 3" xfId="14139" xr:uid="{00000000-0005-0000-0000-0000855F0000}"/>
    <cellStyle name="千分位 2 15 3 3 2" xfId="30757" xr:uid="{00000000-0005-0000-0000-0000865F0000}"/>
    <cellStyle name="千分位 2 15 3 4" xfId="20387" xr:uid="{00000000-0005-0000-0000-0000875F0000}"/>
    <cellStyle name="千分位 2 15 3 5" xfId="35948" xr:uid="{00000000-0005-0000-0000-0000885F0000}"/>
    <cellStyle name="千分位 2 15 3 6" xfId="5712" xr:uid="{00000000-0005-0000-0000-0000895F0000}"/>
    <cellStyle name="千分位 2 15 4" xfId="3924" xr:uid="{00000000-0005-0000-0000-00008A5F0000}"/>
    <cellStyle name="千分位 2 15 4 2" xfId="10014" xr:uid="{00000000-0005-0000-0000-00008B5F0000}"/>
    <cellStyle name="千分位 2 15 4 2 2" xfId="26632" xr:uid="{00000000-0005-0000-0000-00008C5F0000}"/>
    <cellStyle name="千分位 2 15 4 3" xfId="15199" xr:uid="{00000000-0005-0000-0000-00008D5F0000}"/>
    <cellStyle name="千分位 2 15 4 3 2" xfId="31817" xr:uid="{00000000-0005-0000-0000-00008E5F0000}"/>
    <cellStyle name="千分位 2 15 4 4" xfId="21447" xr:uid="{00000000-0005-0000-0000-00008F5F0000}"/>
    <cellStyle name="千分位 2 15 4 5" xfId="37008" xr:uid="{00000000-0005-0000-0000-0000905F0000}"/>
    <cellStyle name="千分位 2 15 4 6" xfId="5897" xr:uid="{00000000-0005-0000-0000-0000915F0000}"/>
    <cellStyle name="千分位 2 15 5" xfId="4984" xr:uid="{00000000-0005-0000-0000-0000925F0000}"/>
    <cellStyle name="千分位 2 15 5 2" xfId="11074" xr:uid="{00000000-0005-0000-0000-0000935F0000}"/>
    <cellStyle name="千分位 2 15 5 2 2" xfId="27692" xr:uid="{00000000-0005-0000-0000-0000945F0000}"/>
    <cellStyle name="千分位 2 15 5 3" xfId="16259" xr:uid="{00000000-0005-0000-0000-0000955F0000}"/>
    <cellStyle name="千分位 2 15 5 3 2" xfId="32877" xr:uid="{00000000-0005-0000-0000-0000965F0000}"/>
    <cellStyle name="千分位 2 15 5 4" xfId="22507" xr:uid="{00000000-0005-0000-0000-0000975F0000}"/>
    <cellStyle name="千分位 2 15 5 5" xfId="38068" xr:uid="{00000000-0005-0000-0000-0000985F0000}"/>
    <cellStyle name="千分位 2 15 5 6" xfId="6082" xr:uid="{00000000-0005-0000-0000-0000995F0000}"/>
    <cellStyle name="千分位 2 15 6" xfId="6834" xr:uid="{00000000-0005-0000-0000-00009A5F0000}"/>
    <cellStyle name="千分位 2 15 6 2" xfId="23452" xr:uid="{00000000-0005-0000-0000-00009B5F0000}"/>
    <cellStyle name="千分位 2 15 7" xfId="12019" xr:uid="{00000000-0005-0000-0000-00009C5F0000}"/>
    <cellStyle name="千分位 2 15 7 2" xfId="28637" xr:uid="{00000000-0005-0000-0000-00009D5F0000}"/>
    <cellStyle name="千分位 2 15 8" xfId="18267" xr:uid="{00000000-0005-0000-0000-00009E5F0000}"/>
    <cellStyle name="千分位 2 15 9" xfId="17325" xr:uid="{00000000-0005-0000-0000-00009F5F0000}"/>
    <cellStyle name="千分位 2 16" xfId="862" xr:uid="{00000000-0005-0000-0000-0000A05F0000}"/>
    <cellStyle name="千分位 2 16 10" xfId="33946" xr:uid="{00000000-0005-0000-0000-0000A15F0000}"/>
    <cellStyle name="千分位 2 16 11" xfId="5363" xr:uid="{00000000-0005-0000-0000-0000A25F0000}"/>
    <cellStyle name="千分位 2 16 2" xfId="1922" xr:uid="{00000000-0005-0000-0000-0000A35F0000}"/>
    <cellStyle name="千分位 2 16 2 2" xfId="8012" xr:uid="{00000000-0005-0000-0000-0000A45F0000}"/>
    <cellStyle name="千分位 2 16 2 2 2" xfId="24630" xr:uid="{00000000-0005-0000-0000-0000A55F0000}"/>
    <cellStyle name="千分位 2 16 2 3" xfId="13197" xr:uid="{00000000-0005-0000-0000-0000A65F0000}"/>
    <cellStyle name="千分位 2 16 2 3 2" xfId="29815" xr:uid="{00000000-0005-0000-0000-0000A75F0000}"/>
    <cellStyle name="千分位 2 16 2 4" xfId="19445" xr:uid="{00000000-0005-0000-0000-0000A85F0000}"/>
    <cellStyle name="千分位 2 16 2 5" xfId="35006" xr:uid="{00000000-0005-0000-0000-0000A95F0000}"/>
    <cellStyle name="千分位 2 16 2 6" xfId="5548" xr:uid="{00000000-0005-0000-0000-0000AA5F0000}"/>
    <cellStyle name="千分位 2 16 3" xfId="2982" xr:uid="{00000000-0005-0000-0000-0000AB5F0000}"/>
    <cellStyle name="千分位 2 16 3 2" xfId="9072" xr:uid="{00000000-0005-0000-0000-0000AC5F0000}"/>
    <cellStyle name="千分位 2 16 3 2 2" xfId="25690" xr:uid="{00000000-0005-0000-0000-0000AD5F0000}"/>
    <cellStyle name="千分位 2 16 3 3" xfId="14257" xr:uid="{00000000-0005-0000-0000-0000AE5F0000}"/>
    <cellStyle name="千分位 2 16 3 3 2" xfId="30875" xr:uid="{00000000-0005-0000-0000-0000AF5F0000}"/>
    <cellStyle name="千分位 2 16 3 4" xfId="20505" xr:uid="{00000000-0005-0000-0000-0000B05F0000}"/>
    <cellStyle name="千分位 2 16 3 5" xfId="36066" xr:uid="{00000000-0005-0000-0000-0000B15F0000}"/>
    <cellStyle name="千分位 2 16 3 6" xfId="5733" xr:uid="{00000000-0005-0000-0000-0000B25F0000}"/>
    <cellStyle name="千分位 2 16 4" xfId="4042" xr:uid="{00000000-0005-0000-0000-0000B35F0000}"/>
    <cellStyle name="千分位 2 16 4 2" xfId="10132" xr:uid="{00000000-0005-0000-0000-0000B45F0000}"/>
    <cellStyle name="千分位 2 16 4 2 2" xfId="26750" xr:uid="{00000000-0005-0000-0000-0000B55F0000}"/>
    <cellStyle name="千分位 2 16 4 3" xfId="15317" xr:uid="{00000000-0005-0000-0000-0000B65F0000}"/>
    <cellStyle name="千分位 2 16 4 3 2" xfId="31935" xr:uid="{00000000-0005-0000-0000-0000B75F0000}"/>
    <cellStyle name="千分位 2 16 4 4" xfId="21565" xr:uid="{00000000-0005-0000-0000-0000B85F0000}"/>
    <cellStyle name="千分位 2 16 4 5" xfId="37126" xr:uid="{00000000-0005-0000-0000-0000B95F0000}"/>
    <cellStyle name="千分位 2 16 4 6" xfId="5918" xr:uid="{00000000-0005-0000-0000-0000BA5F0000}"/>
    <cellStyle name="千分位 2 16 5" xfId="5102" xr:uid="{00000000-0005-0000-0000-0000BB5F0000}"/>
    <cellStyle name="千分位 2 16 5 2" xfId="11192" xr:uid="{00000000-0005-0000-0000-0000BC5F0000}"/>
    <cellStyle name="千分位 2 16 5 2 2" xfId="27810" xr:uid="{00000000-0005-0000-0000-0000BD5F0000}"/>
    <cellStyle name="千分位 2 16 5 3" xfId="16377" xr:uid="{00000000-0005-0000-0000-0000BE5F0000}"/>
    <cellStyle name="千分位 2 16 5 3 2" xfId="32995" xr:uid="{00000000-0005-0000-0000-0000BF5F0000}"/>
    <cellStyle name="千分位 2 16 5 4" xfId="22625" xr:uid="{00000000-0005-0000-0000-0000C05F0000}"/>
    <cellStyle name="千分位 2 16 5 5" xfId="38186" xr:uid="{00000000-0005-0000-0000-0000C15F0000}"/>
    <cellStyle name="千分位 2 16 5 6" xfId="6103" xr:uid="{00000000-0005-0000-0000-0000C25F0000}"/>
    <cellStyle name="千分位 2 16 6" xfId="6952" xr:uid="{00000000-0005-0000-0000-0000C35F0000}"/>
    <cellStyle name="千分位 2 16 6 2" xfId="23570" xr:uid="{00000000-0005-0000-0000-0000C45F0000}"/>
    <cellStyle name="千分位 2 16 7" xfId="12137" xr:uid="{00000000-0005-0000-0000-0000C55F0000}"/>
    <cellStyle name="千分位 2 16 7 2" xfId="28755" xr:uid="{00000000-0005-0000-0000-0000C65F0000}"/>
    <cellStyle name="千分位 2 16 8" xfId="18385" xr:uid="{00000000-0005-0000-0000-0000C75F0000}"/>
    <cellStyle name="千分位 2 16 9" xfId="17443" xr:uid="{00000000-0005-0000-0000-0000C85F0000}"/>
    <cellStyle name="千分位 2 17" xfId="1109" xr:uid="{00000000-0005-0000-0000-0000C95F0000}"/>
    <cellStyle name="千分位 2 17 10" xfId="5404" xr:uid="{00000000-0005-0000-0000-0000CA5F0000}"/>
    <cellStyle name="千分位 2 17 2" xfId="2169" xr:uid="{00000000-0005-0000-0000-0000CB5F0000}"/>
    <cellStyle name="千分位 2 17 2 2" xfId="8259" xr:uid="{00000000-0005-0000-0000-0000CC5F0000}"/>
    <cellStyle name="千分位 2 17 2 2 2" xfId="24877" xr:uid="{00000000-0005-0000-0000-0000CD5F0000}"/>
    <cellStyle name="千分位 2 17 2 3" xfId="13444" xr:uid="{00000000-0005-0000-0000-0000CE5F0000}"/>
    <cellStyle name="千分位 2 17 2 3 2" xfId="30062" xr:uid="{00000000-0005-0000-0000-0000CF5F0000}"/>
    <cellStyle name="千分位 2 17 2 4" xfId="19692" xr:uid="{00000000-0005-0000-0000-0000D05F0000}"/>
    <cellStyle name="千分位 2 17 2 5" xfId="35253" xr:uid="{00000000-0005-0000-0000-0000D15F0000}"/>
    <cellStyle name="千分位 2 17 2 6" xfId="5589" xr:uid="{00000000-0005-0000-0000-0000D25F0000}"/>
    <cellStyle name="千分位 2 17 3" xfId="3229" xr:uid="{00000000-0005-0000-0000-0000D35F0000}"/>
    <cellStyle name="千分位 2 17 3 2" xfId="9319" xr:uid="{00000000-0005-0000-0000-0000D45F0000}"/>
    <cellStyle name="千分位 2 17 3 2 2" xfId="25937" xr:uid="{00000000-0005-0000-0000-0000D55F0000}"/>
    <cellStyle name="千分位 2 17 3 3" xfId="14504" xr:uid="{00000000-0005-0000-0000-0000D65F0000}"/>
    <cellStyle name="千分位 2 17 3 3 2" xfId="31122" xr:uid="{00000000-0005-0000-0000-0000D75F0000}"/>
    <cellStyle name="千分位 2 17 3 4" xfId="20752" xr:uid="{00000000-0005-0000-0000-0000D85F0000}"/>
    <cellStyle name="千分位 2 17 3 5" xfId="36313" xr:uid="{00000000-0005-0000-0000-0000D95F0000}"/>
    <cellStyle name="千分位 2 17 3 6" xfId="5774" xr:uid="{00000000-0005-0000-0000-0000DA5F0000}"/>
    <cellStyle name="千分位 2 17 4" xfId="4289" xr:uid="{00000000-0005-0000-0000-0000DB5F0000}"/>
    <cellStyle name="千分位 2 17 4 2" xfId="10379" xr:uid="{00000000-0005-0000-0000-0000DC5F0000}"/>
    <cellStyle name="千分位 2 17 4 2 2" xfId="26997" xr:uid="{00000000-0005-0000-0000-0000DD5F0000}"/>
    <cellStyle name="千分位 2 17 4 3" xfId="15564" xr:uid="{00000000-0005-0000-0000-0000DE5F0000}"/>
    <cellStyle name="千分位 2 17 4 3 2" xfId="32182" xr:uid="{00000000-0005-0000-0000-0000DF5F0000}"/>
    <cellStyle name="千分位 2 17 4 4" xfId="21812" xr:uid="{00000000-0005-0000-0000-0000E05F0000}"/>
    <cellStyle name="千分位 2 17 4 5" xfId="37373" xr:uid="{00000000-0005-0000-0000-0000E15F0000}"/>
    <cellStyle name="千分位 2 17 4 6" xfId="5959" xr:uid="{00000000-0005-0000-0000-0000E25F0000}"/>
    <cellStyle name="千分位 2 17 5" xfId="7199" xr:uid="{00000000-0005-0000-0000-0000E35F0000}"/>
    <cellStyle name="千分位 2 17 5 2" xfId="23817" xr:uid="{00000000-0005-0000-0000-0000E45F0000}"/>
    <cellStyle name="千分位 2 17 6" xfId="12384" xr:uid="{00000000-0005-0000-0000-0000E55F0000}"/>
    <cellStyle name="千分位 2 17 6 2" xfId="29002" xr:uid="{00000000-0005-0000-0000-0000E65F0000}"/>
    <cellStyle name="千分位 2 17 7" xfId="18632" xr:uid="{00000000-0005-0000-0000-0000E75F0000}"/>
    <cellStyle name="千分位 2 17 8" xfId="16630" xr:uid="{00000000-0005-0000-0000-0000E85F0000}"/>
    <cellStyle name="千分位 2 17 9" xfId="34193" xr:uid="{00000000-0005-0000-0000-0000E95F0000}"/>
    <cellStyle name="千分位 2 18" xfId="980" xr:uid="{00000000-0005-0000-0000-0000EA5F0000}"/>
    <cellStyle name="千分位 2 18 2" xfId="7070" xr:uid="{00000000-0005-0000-0000-0000EB5F0000}"/>
    <cellStyle name="千分位 2 18 2 2" xfId="23688" xr:uid="{00000000-0005-0000-0000-0000EC5F0000}"/>
    <cellStyle name="千分位 2 18 3" xfId="12255" xr:uid="{00000000-0005-0000-0000-0000ED5F0000}"/>
    <cellStyle name="千分位 2 18 3 2" xfId="28873" xr:uid="{00000000-0005-0000-0000-0000EE5F0000}"/>
    <cellStyle name="千分位 2 18 4" xfId="18503" xr:uid="{00000000-0005-0000-0000-0000EF5F0000}"/>
    <cellStyle name="千分位 2 18 5" xfId="34064" xr:uid="{00000000-0005-0000-0000-0000F05F0000}"/>
    <cellStyle name="千分位 2 18 6" xfId="5384" xr:uid="{00000000-0005-0000-0000-0000F15F0000}"/>
    <cellStyle name="千分位 2 19" xfId="2040" xr:uid="{00000000-0005-0000-0000-0000F25F0000}"/>
    <cellStyle name="千分位 2 19 2" xfId="8130" xr:uid="{00000000-0005-0000-0000-0000F35F0000}"/>
    <cellStyle name="千分位 2 19 2 2" xfId="24748" xr:uid="{00000000-0005-0000-0000-0000F45F0000}"/>
    <cellStyle name="千分位 2 19 3" xfId="13315" xr:uid="{00000000-0005-0000-0000-0000F55F0000}"/>
    <cellStyle name="千分位 2 19 3 2" xfId="29933" xr:uid="{00000000-0005-0000-0000-0000F65F0000}"/>
    <cellStyle name="千分位 2 19 4" xfId="19563" xr:uid="{00000000-0005-0000-0000-0000F75F0000}"/>
    <cellStyle name="千分位 2 19 5" xfId="35124" xr:uid="{00000000-0005-0000-0000-0000F85F0000}"/>
    <cellStyle name="千分位 2 19 6" xfId="5569" xr:uid="{00000000-0005-0000-0000-0000F95F0000}"/>
    <cellStyle name="千分位 2 2" xfId="55" xr:uid="{00000000-0005-0000-0000-0000FA5F0000}"/>
    <cellStyle name="千分位 2 2 10" xfId="632" xr:uid="{00000000-0005-0000-0000-0000FB5F0000}"/>
    <cellStyle name="千分位 2 2 10 10" xfId="33716" xr:uid="{00000000-0005-0000-0000-0000FC5F0000}"/>
    <cellStyle name="千分位 2 2 10 11" xfId="5322" xr:uid="{00000000-0005-0000-0000-0000FD5F0000}"/>
    <cellStyle name="千分位 2 2 10 2" xfId="1692" xr:uid="{00000000-0005-0000-0000-0000FE5F0000}"/>
    <cellStyle name="千分位 2 2 10 2 2" xfId="7782" xr:uid="{00000000-0005-0000-0000-0000FF5F0000}"/>
    <cellStyle name="千分位 2 2 10 2 2 2" xfId="24400" xr:uid="{00000000-0005-0000-0000-000000600000}"/>
    <cellStyle name="千分位 2 2 10 2 3" xfId="12967" xr:uid="{00000000-0005-0000-0000-000001600000}"/>
    <cellStyle name="千分位 2 2 10 2 3 2" xfId="29585" xr:uid="{00000000-0005-0000-0000-000002600000}"/>
    <cellStyle name="千分位 2 2 10 2 4" xfId="19215" xr:uid="{00000000-0005-0000-0000-000003600000}"/>
    <cellStyle name="千分位 2 2 10 2 5" xfId="34776" xr:uid="{00000000-0005-0000-0000-000004600000}"/>
    <cellStyle name="千分位 2 2 10 2 6" xfId="5507" xr:uid="{00000000-0005-0000-0000-000005600000}"/>
    <cellStyle name="千分位 2 2 10 3" xfId="2752" xr:uid="{00000000-0005-0000-0000-000006600000}"/>
    <cellStyle name="千分位 2 2 10 3 2" xfId="8842" xr:uid="{00000000-0005-0000-0000-000007600000}"/>
    <cellStyle name="千分位 2 2 10 3 2 2" xfId="25460" xr:uid="{00000000-0005-0000-0000-000008600000}"/>
    <cellStyle name="千分位 2 2 10 3 3" xfId="14027" xr:uid="{00000000-0005-0000-0000-000009600000}"/>
    <cellStyle name="千分位 2 2 10 3 3 2" xfId="30645" xr:uid="{00000000-0005-0000-0000-00000A600000}"/>
    <cellStyle name="千分位 2 2 10 3 4" xfId="20275" xr:uid="{00000000-0005-0000-0000-00000B600000}"/>
    <cellStyle name="千分位 2 2 10 3 5" xfId="35836" xr:uid="{00000000-0005-0000-0000-00000C600000}"/>
    <cellStyle name="千分位 2 2 10 3 6" xfId="5692" xr:uid="{00000000-0005-0000-0000-00000D600000}"/>
    <cellStyle name="千分位 2 2 10 4" xfId="3812" xr:uid="{00000000-0005-0000-0000-00000E600000}"/>
    <cellStyle name="千分位 2 2 10 4 2" xfId="9902" xr:uid="{00000000-0005-0000-0000-00000F600000}"/>
    <cellStyle name="千分位 2 2 10 4 2 2" xfId="26520" xr:uid="{00000000-0005-0000-0000-000010600000}"/>
    <cellStyle name="千分位 2 2 10 4 3" xfId="15087" xr:uid="{00000000-0005-0000-0000-000011600000}"/>
    <cellStyle name="千分位 2 2 10 4 3 2" xfId="31705" xr:uid="{00000000-0005-0000-0000-000012600000}"/>
    <cellStyle name="千分位 2 2 10 4 4" xfId="21335" xr:uid="{00000000-0005-0000-0000-000013600000}"/>
    <cellStyle name="千分位 2 2 10 4 5" xfId="36896" xr:uid="{00000000-0005-0000-0000-000014600000}"/>
    <cellStyle name="千分位 2 2 10 4 6" xfId="5877" xr:uid="{00000000-0005-0000-0000-000015600000}"/>
    <cellStyle name="千分位 2 2 10 5" xfId="4872" xr:uid="{00000000-0005-0000-0000-000016600000}"/>
    <cellStyle name="千分位 2 2 10 5 2" xfId="10962" xr:uid="{00000000-0005-0000-0000-000017600000}"/>
    <cellStyle name="千分位 2 2 10 5 2 2" xfId="27580" xr:uid="{00000000-0005-0000-0000-000018600000}"/>
    <cellStyle name="千分位 2 2 10 5 3" xfId="16147" xr:uid="{00000000-0005-0000-0000-000019600000}"/>
    <cellStyle name="千分位 2 2 10 5 3 2" xfId="32765" xr:uid="{00000000-0005-0000-0000-00001A600000}"/>
    <cellStyle name="千分位 2 2 10 5 4" xfId="22395" xr:uid="{00000000-0005-0000-0000-00001B600000}"/>
    <cellStyle name="千分位 2 2 10 5 5" xfId="37956" xr:uid="{00000000-0005-0000-0000-00001C600000}"/>
    <cellStyle name="千分位 2 2 10 5 6" xfId="6062" xr:uid="{00000000-0005-0000-0000-00001D600000}"/>
    <cellStyle name="千分位 2 2 10 6" xfId="6722" xr:uid="{00000000-0005-0000-0000-00001E600000}"/>
    <cellStyle name="千分位 2 2 10 6 2" xfId="23340" xr:uid="{00000000-0005-0000-0000-00001F600000}"/>
    <cellStyle name="千分位 2 2 10 7" xfId="11907" xr:uid="{00000000-0005-0000-0000-000020600000}"/>
    <cellStyle name="千分位 2 2 10 7 2" xfId="28525" xr:uid="{00000000-0005-0000-0000-000021600000}"/>
    <cellStyle name="千分位 2 2 10 8" xfId="18155" xr:uid="{00000000-0005-0000-0000-000022600000}"/>
    <cellStyle name="千分位 2 2 10 9" xfId="17213" xr:uid="{00000000-0005-0000-0000-000023600000}"/>
    <cellStyle name="千分位 2 2 11" xfId="750" xr:uid="{00000000-0005-0000-0000-000024600000}"/>
    <cellStyle name="千分位 2 2 11 10" xfId="33834" xr:uid="{00000000-0005-0000-0000-000025600000}"/>
    <cellStyle name="千分位 2 2 11 11" xfId="5343" xr:uid="{00000000-0005-0000-0000-000026600000}"/>
    <cellStyle name="千分位 2 2 11 2" xfId="1810" xr:uid="{00000000-0005-0000-0000-000027600000}"/>
    <cellStyle name="千分位 2 2 11 2 2" xfId="7900" xr:uid="{00000000-0005-0000-0000-000028600000}"/>
    <cellStyle name="千分位 2 2 11 2 2 2" xfId="24518" xr:uid="{00000000-0005-0000-0000-000029600000}"/>
    <cellStyle name="千分位 2 2 11 2 3" xfId="13085" xr:uid="{00000000-0005-0000-0000-00002A600000}"/>
    <cellStyle name="千分位 2 2 11 2 3 2" xfId="29703" xr:uid="{00000000-0005-0000-0000-00002B600000}"/>
    <cellStyle name="千分位 2 2 11 2 4" xfId="19333" xr:uid="{00000000-0005-0000-0000-00002C600000}"/>
    <cellStyle name="千分位 2 2 11 2 5" xfId="34894" xr:uid="{00000000-0005-0000-0000-00002D600000}"/>
    <cellStyle name="千分位 2 2 11 2 6" xfId="5528" xr:uid="{00000000-0005-0000-0000-00002E600000}"/>
    <cellStyle name="千分位 2 2 11 3" xfId="2870" xr:uid="{00000000-0005-0000-0000-00002F600000}"/>
    <cellStyle name="千分位 2 2 11 3 2" xfId="8960" xr:uid="{00000000-0005-0000-0000-000030600000}"/>
    <cellStyle name="千分位 2 2 11 3 2 2" xfId="25578" xr:uid="{00000000-0005-0000-0000-000031600000}"/>
    <cellStyle name="千分位 2 2 11 3 3" xfId="14145" xr:uid="{00000000-0005-0000-0000-000032600000}"/>
    <cellStyle name="千分位 2 2 11 3 3 2" xfId="30763" xr:uid="{00000000-0005-0000-0000-000033600000}"/>
    <cellStyle name="千分位 2 2 11 3 4" xfId="20393" xr:uid="{00000000-0005-0000-0000-000034600000}"/>
    <cellStyle name="千分位 2 2 11 3 5" xfId="35954" xr:uid="{00000000-0005-0000-0000-000035600000}"/>
    <cellStyle name="千分位 2 2 11 3 6" xfId="5713" xr:uid="{00000000-0005-0000-0000-000036600000}"/>
    <cellStyle name="千分位 2 2 11 4" xfId="3930" xr:uid="{00000000-0005-0000-0000-000037600000}"/>
    <cellStyle name="千分位 2 2 11 4 2" xfId="10020" xr:uid="{00000000-0005-0000-0000-000038600000}"/>
    <cellStyle name="千分位 2 2 11 4 2 2" xfId="26638" xr:uid="{00000000-0005-0000-0000-000039600000}"/>
    <cellStyle name="千分位 2 2 11 4 3" xfId="15205" xr:uid="{00000000-0005-0000-0000-00003A600000}"/>
    <cellStyle name="千分位 2 2 11 4 3 2" xfId="31823" xr:uid="{00000000-0005-0000-0000-00003B600000}"/>
    <cellStyle name="千分位 2 2 11 4 4" xfId="21453" xr:uid="{00000000-0005-0000-0000-00003C600000}"/>
    <cellStyle name="千分位 2 2 11 4 5" xfId="37014" xr:uid="{00000000-0005-0000-0000-00003D600000}"/>
    <cellStyle name="千分位 2 2 11 4 6" xfId="5898" xr:uid="{00000000-0005-0000-0000-00003E600000}"/>
    <cellStyle name="千分位 2 2 11 5" xfId="4990" xr:uid="{00000000-0005-0000-0000-00003F600000}"/>
    <cellStyle name="千分位 2 2 11 5 2" xfId="11080" xr:uid="{00000000-0005-0000-0000-000040600000}"/>
    <cellStyle name="千分位 2 2 11 5 2 2" xfId="27698" xr:uid="{00000000-0005-0000-0000-000041600000}"/>
    <cellStyle name="千分位 2 2 11 5 3" xfId="16265" xr:uid="{00000000-0005-0000-0000-000042600000}"/>
    <cellStyle name="千分位 2 2 11 5 3 2" xfId="32883" xr:uid="{00000000-0005-0000-0000-000043600000}"/>
    <cellStyle name="千分位 2 2 11 5 4" xfId="22513" xr:uid="{00000000-0005-0000-0000-000044600000}"/>
    <cellStyle name="千分位 2 2 11 5 5" xfId="38074" xr:uid="{00000000-0005-0000-0000-000045600000}"/>
    <cellStyle name="千分位 2 2 11 5 6" xfId="6083" xr:uid="{00000000-0005-0000-0000-000046600000}"/>
    <cellStyle name="千分位 2 2 11 6" xfId="6840" xr:uid="{00000000-0005-0000-0000-000047600000}"/>
    <cellStyle name="千分位 2 2 11 6 2" xfId="23458" xr:uid="{00000000-0005-0000-0000-000048600000}"/>
    <cellStyle name="千分位 2 2 11 7" xfId="12025" xr:uid="{00000000-0005-0000-0000-000049600000}"/>
    <cellStyle name="千分位 2 2 11 7 2" xfId="28643" xr:uid="{00000000-0005-0000-0000-00004A600000}"/>
    <cellStyle name="千分位 2 2 11 8" xfId="18273" xr:uid="{00000000-0005-0000-0000-00004B600000}"/>
    <cellStyle name="千分位 2 2 11 9" xfId="17331" xr:uid="{00000000-0005-0000-0000-00004C600000}"/>
    <cellStyle name="千分位 2 2 12" xfId="868" xr:uid="{00000000-0005-0000-0000-00004D600000}"/>
    <cellStyle name="千分位 2 2 12 10" xfId="33952" xr:uid="{00000000-0005-0000-0000-00004E600000}"/>
    <cellStyle name="千分位 2 2 12 11" xfId="5364" xr:uid="{00000000-0005-0000-0000-00004F600000}"/>
    <cellStyle name="千分位 2 2 12 2" xfId="1928" xr:uid="{00000000-0005-0000-0000-000050600000}"/>
    <cellStyle name="千分位 2 2 12 2 2" xfId="8018" xr:uid="{00000000-0005-0000-0000-000051600000}"/>
    <cellStyle name="千分位 2 2 12 2 2 2" xfId="24636" xr:uid="{00000000-0005-0000-0000-000052600000}"/>
    <cellStyle name="千分位 2 2 12 2 3" xfId="13203" xr:uid="{00000000-0005-0000-0000-000053600000}"/>
    <cellStyle name="千分位 2 2 12 2 3 2" xfId="29821" xr:uid="{00000000-0005-0000-0000-000054600000}"/>
    <cellStyle name="千分位 2 2 12 2 4" xfId="19451" xr:uid="{00000000-0005-0000-0000-000055600000}"/>
    <cellStyle name="千分位 2 2 12 2 5" xfId="35012" xr:uid="{00000000-0005-0000-0000-000056600000}"/>
    <cellStyle name="千分位 2 2 12 2 6" xfId="5549" xr:uid="{00000000-0005-0000-0000-000057600000}"/>
    <cellStyle name="千分位 2 2 12 3" xfId="2988" xr:uid="{00000000-0005-0000-0000-000058600000}"/>
    <cellStyle name="千分位 2 2 12 3 2" xfId="9078" xr:uid="{00000000-0005-0000-0000-000059600000}"/>
    <cellStyle name="千分位 2 2 12 3 2 2" xfId="25696" xr:uid="{00000000-0005-0000-0000-00005A600000}"/>
    <cellStyle name="千分位 2 2 12 3 3" xfId="14263" xr:uid="{00000000-0005-0000-0000-00005B600000}"/>
    <cellStyle name="千分位 2 2 12 3 3 2" xfId="30881" xr:uid="{00000000-0005-0000-0000-00005C600000}"/>
    <cellStyle name="千分位 2 2 12 3 4" xfId="20511" xr:uid="{00000000-0005-0000-0000-00005D600000}"/>
    <cellStyle name="千分位 2 2 12 3 5" xfId="36072" xr:uid="{00000000-0005-0000-0000-00005E600000}"/>
    <cellStyle name="千分位 2 2 12 3 6" xfId="5734" xr:uid="{00000000-0005-0000-0000-00005F600000}"/>
    <cellStyle name="千分位 2 2 12 4" xfId="4048" xr:uid="{00000000-0005-0000-0000-000060600000}"/>
    <cellStyle name="千分位 2 2 12 4 2" xfId="10138" xr:uid="{00000000-0005-0000-0000-000061600000}"/>
    <cellStyle name="千分位 2 2 12 4 2 2" xfId="26756" xr:uid="{00000000-0005-0000-0000-000062600000}"/>
    <cellStyle name="千分位 2 2 12 4 3" xfId="15323" xr:uid="{00000000-0005-0000-0000-000063600000}"/>
    <cellStyle name="千分位 2 2 12 4 3 2" xfId="31941" xr:uid="{00000000-0005-0000-0000-000064600000}"/>
    <cellStyle name="千分位 2 2 12 4 4" xfId="21571" xr:uid="{00000000-0005-0000-0000-000065600000}"/>
    <cellStyle name="千分位 2 2 12 4 5" xfId="37132" xr:uid="{00000000-0005-0000-0000-000066600000}"/>
    <cellStyle name="千分位 2 2 12 4 6" xfId="5919" xr:uid="{00000000-0005-0000-0000-000067600000}"/>
    <cellStyle name="千分位 2 2 12 5" xfId="5108" xr:uid="{00000000-0005-0000-0000-000068600000}"/>
    <cellStyle name="千分位 2 2 12 5 2" xfId="11198" xr:uid="{00000000-0005-0000-0000-000069600000}"/>
    <cellStyle name="千分位 2 2 12 5 2 2" xfId="27816" xr:uid="{00000000-0005-0000-0000-00006A600000}"/>
    <cellStyle name="千分位 2 2 12 5 3" xfId="16383" xr:uid="{00000000-0005-0000-0000-00006B600000}"/>
    <cellStyle name="千分位 2 2 12 5 3 2" xfId="33001" xr:uid="{00000000-0005-0000-0000-00006C600000}"/>
    <cellStyle name="千分位 2 2 12 5 4" xfId="22631" xr:uid="{00000000-0005-0000-0000-00006D600000}"/>
    <cellStyle name="千分位 2 2 12 5 5" xfId="38192" xr:uid="{00000000-0005-0000-0000-00006E600000}"/>
    <cellStyle name="千分位 2 2 12 5 6" xfId="6104" xr:uid="{00000000-0005-0000-0000-00006F600000}"/>
    <cellStyle name="千分位 2 2 12 6" xfId="6958" xr:uid="{00000000-0005-0000-0000-000070600000}"/>
    <cellStyle name="千分位 2 2 12 6 2" xfId="23576" xr:uid="{00000000-0005-0000-0000-000071600000}"/>
    <cellStyle name="千分位 2 2 12 7" xfId="12143" xr:uid="{00000000-0005-0000-0000-000072600000}"/>
    <cellStyle name="千分位 2 2 12 7 2" xfId="28761" xr:uid="{00000000-0005-0000-0000-000073600000}"/>
    <cellStyle name="千分位 2 2 12 8" xfId="18391" xr:uid="{00000000-0005-0000-0000-000074600000}"/>
    <cellStyle name="千分位 2 2 12 9" xfId="17449" xr:uid="{00000000-0005-0000-0000-000075600000}"/>
    <cellStyle name="千分位 2 2 13" xfId="1115" xr:uid="{00000000-0005-0000-0000-000076600000}"/>
    <cellStyle name="千分位 2 2 13 10" xfId="5405" xr:uid="{00000000-0005-0000-0000-000077600000}"/>
    <cellStyle name="千分位 2 2 13 2" xfId="2175" xr:uid="{00000000-0005-0000-0000-000078600000}"/>
    <cellStyle name="千分位 2 2 13 2 2" xfId="8265" xr:uid="{00000000-0005-0000-0000-000079600000}"/>
    <cellStyle name="千分位 2 2 13 2 2 2" xfId="24883" xr:uid="{00000000-0005-0000-0000-00007A600000}"/>
    <cellStyle name="千分位 2 2 13 2 3" xfId="13450" xr:uid="{00000000-0005-0000-0000-00007B600000}"/>
    <cellStyle name="千分位 2 2 13 2 3 2" xfId="30068" xr:uid="{00000000-0005-0000-0000-00007C600000}"/>
    <cellStyle name="千分位 2 2 13 2 4" xfId="19698" xr:uid="{00000000-0005-0000-0000-00007D600000}"/>
    <cellStyle name="千分位 2 2 13 2 5" xfId="35259" xr:uid="{00000000-0005-0000-0000-00007E600000}"/>
    <cellStyle name="千分位 2 2 13 2 6" xfId="5590" xr:uid="{00000000-0005-0000-0000-00007F600000}"/>
    <cellStyle name="千分位 2 2 13 3" xfId="3235" xr:uid="{00000000-0005-0000-0000-000080600000}"/>
    <cellStyle name="千分位 2 2 13 3 2" xfId="9325" xr:uid="{00000000-0005-0000-0000-000081600000}"/>
    <cellStyle name="千分位 2 2 13 3 2 2" xfId="25943" xr:uid="{00000000-0005-0000-0000-000082600000}"/>
    <cellStyle name="千分位 2 2 13 3 3" xfId="14510" xr:uid="{00000000-0005-0000-0000-000083600000}"/>
    <cellStyle name="千分位 2 2 13 3 3 2" xfId="31128" xr:uid="{00000000-0005-0000-0000-000084600000}"/>
    <cellStyle name="千分位 2 2 13 3 4" xfId="20758" xr:uid="{00000000-0005-0000-0000-000085600000}"/>
    <cellStyle name="千分位 2 2 13 3 5" xfId="36319" xr:uid="{00000000-0005-0000-0000-000086600000}"/>
    <cellStyle name="千分位 2 2 13 3 6" xfId="5775" xr:uid="{00000000-0005-0000-0000-000087600000}"/>
    <cellStyle name="千分位 2 2 13 4" xfId="4295" xr:uid="{00000000-0005-0000-0000-000088600000}"/>
    <cellStyle name="千分位 2 2 13 4 2" xfId="10385" xr:uid="{00000000-0005-0000-0000-000089600000}"/>
    <cellStyle name="千分位 2 2 13 4 2 2" xfId="27003" xr:uid="{00000000-0005-0000-0000-00008A600000}"/>
    <cellStyle name="千分位 2 2 13 4 3" xfId="15570" xr:uid="{00000000-0005-0000-0000-00008B600000}"/>
    <cellStyle name="千分位 2 2 13 4 3 2" xfId="32188" xr:uid="{00000000-0005-0000-0000-00008C600000}"/>
    <cellStyle name="千分位 2 2 13 4 4" xfId="21818" xr:uid="{00000000-0005-0000-0000-00008D600000}"/>
    <cellStyle name="千分位 2 2 13 4 5" xfId="37379" xr:uid="{00000000-0005-0000-0000-00008E600000}"/>
    <cellStyle name="千分位 2 2 13 4 6" xfId="5960" xr:uid="{00000000-0005-0000-0000-00008F600000}"/>
    <cellStyle name="千分位 2 2 13 5" xfId="7205" xr:uid="{00000000-0005-0000-0000-000090600000}"/>
    <cellStyle name="千分位 2 2 13 5 2" xfId="23823" xr:uid="{00000000-0005-0000-0000-000091600000}"/>
    <cellStyle name="千分位 2 2 13 6" xfId="12390" xr:uid="{00000000-0005-0000-0000-000092600000}"/>
    <cellStyle name="千分位 2 2 13 6 2" xfId="29008" xr:uid="{00000000-0005-0000-0000-000093600000}"/>
    <cellStyle name="千分位 2 2 13 7" xfId="18638" xr:uid="{00000000-0005-0000-0000-000094600000}"/>
    <cellStyle name="千分位 2 2 13 8" xfId="16636" xr:uid="{00000000-0005-0000-0000-000095600000}"/>
    <cellStyle name="千分位 2 2 13 9" xfId="34199" xr:uid="{00000000-0005-0000-0000-000096600000}"/>
    <cellStyle name="千分位 2 2 14" xfId="986" xr:uid="{00000000-0005-0000-0000-000097600000}"/>
    <cellStyle name="千分位 2 2 14 2" xfId="7076" xr:uid="{00000000-0005-0000-0000-000098600000}"/>
    <cellStyle name="千分位 2 2 14 2 2" xfId="23694" xr:uid="{00000000-0005-0000-0000-000099600000}"/>
    <cellStyle name="千分位 2 2 14 3" xfId="12261" xr:uid="{00000000-0005-0000-0000-00009A600000}"/>
    <cellStyle name="千分位 2 2 14 3 2" xfId="28879" xr:uid="{00000000-0005-0000-0000-00009B600000}"/>
    <cellStyle name="千分位 2 2 14 4" xfId="18509" xr:uid="{00000000-0005-0000-0000-00009C600000}"/>
    <cellStyle name="千分位 2 2 14 5" xfId="34070" xr:uid="{00000000-0005-0000-0000-00009D600000}"/>
    <cellStyle name="千分位 2 2 14 6" xfId="5385" xr:uid="{00000000-0005-0000-0000-00009E600000}"/>
    <cellStyle name="千分位 2 2 15" xfId="2046" xr:uid="{00000000-0005-0000-0000-00009F600000}"/>
    <cellStyle name="千分位 2 2 15 2" xfId="8136" xr:uid="{00000000-0005-0000-0000-0000A0600000}"/>
    <cellStyle name="千分位 2 2 15 2 2" xfId="24754" xr:uid="{00000000-0005-0000-0000-0000A1600000}"/>
    <cellStyle name="千分位 2 2 15 3" xfId="13321" xr:uid="{00000000-0005-0000-0000-0000A2600000}"/>
    <cellStyle name="千分位 2 2 15 3 2" xfId="29939" xr:uid="{00000000-0005-0000-0000-0000A3600000}"/>
    <cellStyle name="千分位 2 2 15 4" xfId="19569" xr:uid="{00000000-0005-0000-0000-0000A4600000}"/>
    <cellStyle name="千分位 2 2 15 5" xfId="35130" xr:uid="{00000000-0005-0000-0000-0000A5600000}"/>
    <cellStyle name="千分位 2 2 15 6" xfId="5570" xr:uid="{00000000-0005-0000-0000-0000A6600000}"/>
    <cellStyle name="千分位 2 2 16" xfId="3106" xr:uid="{00000000-0005-0000-0000-0000A7600000}"/>
    <cellStyle name="千分位 2 2 16 2" xfId="9196" xr:uid="{00000000-0005-0000-0000-0000A8600000}"/>
    <cellStyle name="千分位 2 2 16 2 2" xfId="25814" xr:uid="{00000000-0005-0000-0000-0000A9600000}"/>
    <cellStyle name="千分位 2 2 16 3" xfId="14381" xr:uid="{00000000-0005-0000-0000-0000AA600000}"/>
    <cellStyle name="千分位 2 2 16 3 2" xfId="30999" xr:uid="{00000000-0005-0000-0000-0000AB600000}"/>
    <cellStyle name="千分位 2 2 16 4" xfId="20629" xr:uid="{00000000-0005-0000-0000-0000AC600000}"/>
    <cellStyle name="千分位 2 2 16 5" xfId="36190" xr:uid="{00000000-0005-0000-0000-0000AD600000}"/>
    <cellStyle name="千分位 2 2 16 6" xfId="5755" xr:uid="{00000000-0005-0000-0000-0000AE600000}"/>
    <cellStyle name="千分位 2 2 17" xfId="4166" xr:uid="{00000000-0005-0000-0000-0000AF600000}"/>
    <cellStyle name="千分位 2 2 17 2" xfId="10256" xr:uid="{00000000-0005-0000-0000-0000B0600000}"/>
    <cellStyle name="千分位 2 2 17 2 2" xfId="26874" xr:uid="{00000000-0005-0000-0000-0000B1600000}"/>
    <cellStyle name="千分位 2 2 17 3" xfId="15441" xr:uid="{00000000-0005-0000-0000-0000B2600000}"/>
    <cellStyle name="千分位 2 2 17 3 2" xfId="32059" xr:uid="{00000000-0005-0000-0000-0000B3600000}"/>
    <cellStyle name="千分位 2 2 17 4" xfId="21689" xr:uid="{00000000-0005-0000-0000-0000B4600000}"/>
    <cellStyle name="千分位 2 2 17 5" xfId="37250" xr:uid="{00000000-0005-0000-0000-0000B5600000}"/>
    <cellStyle name="千分位 2 2 17 6" xfId="5940" xr:uid="{00000000-0005-0000-0000-0000B6600000}"/>
    <cellStyle name="千分位 2 2 18" xfId="6145" xr:uid="{00000000-0005-0000-0000-0000B7600000}"/>
    <cellStyle name="千分位 2 2 18 2" xfId="22763" xr:uid="{00000000-0005-0000-0000-0000B8600000}"/>
    <cellStyle name="千分位 2 2 19" xfId="11330" xr:uid="{00000000-0005-0000-0000-0000B9600000}"/>
    <cellStyle name="千分位 2 2 19 2" xfId="27948" xr:uid="{00000000-0005-0000-0000-0000BA600000}"/>
    <cellStyle name="千分位 2 2 2" xfId="77" xr:uid="{00000000-0005-0000-0000-0000BB600000}"/>
    <cellStyle name="千分位 2 2 2 10" xfId="1030" xr:uid="{00000000-0005-0000-0000-0000BC600000}"/>
    <cellStyle name="千分位 2 2 2 10 2" xfId="7120" xr:uid="{00000000-0005-0000-0000-0000BD600000}"/>
    <cellStyle name="千分位 2 2 2 10 2 2" xfId="23738" xr:uid="{00000000-0005-0000-0000-0000BE600000}"/>
    <cellStyle name="千分位 2 2 2 10 3" xfId="12305" xr:uid="{00000000-0005-0000-0000-0000BF600000}"/>
    <cellStyle name="千分位 2 2 2 10 3 2" xfId="28923" xr:uid="{00000000-0005-0000-0000-0000C0600000}"/>
    <cellStyle name="千分位 2 2 2 10 4" xfId="18553" xr:uid="{00000000-0005-0000-0000-0000C1600000}"/>
    <cellStyle name="千分位 2 2 2 10 5" xfId="34114" xr:uid="{00000000-0005-0000-0000-0000C2600000}"/>
    <cellStyle name="千分位 2 2 2 10 6" xfId="5393" xr:uid="{00000000-0005-0000-0000-0000C3600000}"/>
    <cellStyle name="千分位 2 2 2 11" xfId="2090" xr:uid="{00000000-0005-0000-0000-0000C4600000}"/>
    <cellStyle name="千分位 2 2 2 11 2" xfId="8180" xr:uid="{00000000-0005-0000-0000-0000C5600000}"/>
    <cellStyle name="千分位 2 2 2 11 2 2" xfId="24798" xr:uid="{00000000-0005-0000-0000-0000C6600000}"/>
    <cellStyle name="千分位 2 2 2 11 3" xfId="13365" xr:uid="{00000000-0005-0000-0000-0000C7600000}"/>
    <cellStyle name="千分位 2 2 2 11 3 2" xfId="29983" xr:uid="{00000000-0005-0000-0000-0000C8600000}"/>
    <cellStyle name="千分位 2 2 2 11 4" xfId="19613" xr:uid="{00000000-0005-0000-0000-0000C9600000}"/>
    <cellStyle name="千分位 2 2 2 11 5" xfId="35174" xr:uid="{00000000-0005-0000-0000-0000CA600000}"/>
    <cellStyle name="千分位 2 2 2 11 6" xfId="5578" xr:uid="{00000000-0005-0000-0000-0000CB600000}"/>
    <cellStyle name="千分位 2 2 2 12" xfId="3150" xr:uid="{00000000-0005-0000-0000-0000CC600000}"/>
    <cellStyle name="千分位 2 2 2 12 2" xfId="9240" xr:uid="{00000000-0005-0000-0000-0000CD600000}"/>
    <cellStyle name="千分位 2 2 2 12 2 2" xfId="25858" xr:uid="{00000000-0005-0000-0000-0000CE600000}"/>
    <cellStyle name="千分位 2 2 2 12 3" xfId="14425" xr:uid="{00000000-0005-0000-0000-0000CF600000}"/>
    <cellStyle name="千分位 2 2 2 12 3 2" xfId="31043" xr:uid="{00000000-0005-0000-0000-0000D0600000}"/>
    <cellStyle name="千分位 2 2 2 12 4" xfId="20673" xr:uid="{00000000-0005-0000-0000-0000D1600000}"/>
    <cellStyle name="千分位 2 2 2 12 5" xfId="36234" xr:uid="{00000000-0005-0000-0000-0000D2600000}"/>
    <cellStyle name="千分位 2 2 2 12 6" xfId="5763" xr:uid="{00000000-0005-0000-0000-0000D3600000}"/>
    <cellStyle name="千分位 2 2 2 13" xfId="4210" xr:uid="{00000000-0005-0000-0000-0000D4600000}"/>
    <cellStyle name="千分位 2 2 2 13 2" xfId="10300" xr:uid="{00000000-0005-0000-0000-0000D5600000}"/>
    <cellStyle name="千分位 2 2 2 13 2 2" xfId="26918" xr:uid="{00000000-0005-0000-0000-0000D6600000}"/>
    <cellStyle name="千分位 2 2 2 13 3" xfId="15485" xr:uid="{00000000-0005-0000-0000-0000D7600000}"/>
    <cellStyle name="千分位 2 2 2 13 3 2" xfId="32103" xr:uid="{00000000-0005-0000-0000-0000D8600000}"/>
    <cellStyle name="千分位 2 2 2 13 4" xfId="21733" xr:uid="{00000000-0005-0000-0000-0000D9600000}"/>
    <cellStyle name="千分位 2 2 2 13 5" xfId="37294" xr:uid="{00000000-0005-0000-0000-0000DA600000}"/>
    <cellStyle name="千分位 2 2 2 13 6" xfId="5948" xr:uid="{00000000-0005-0000-0000-0000DB600000}"/>
    <cellStyle name="千分位 2 2 2 14" xfId="6167" xr:uid="{00000000-0005-0000-0000-0000DC600000}"/>
    <cellStyle name="千分位 2 2 2 14 2" xfId="22785" xr:uid="{00000000-0005-0000-0000-0000DD600000}"/>
    <cellStyle name="千分位 2 2 2 15" xfId="11352" xr:uid="{00000000-0005-0000-0000-0000DE600000}"/>
    <cellStyle name="千分位 2 2 2 15 2" xfId="27970" xr:uid="{00000000-0005-0000-0000-0000DF600000}"/>
    <cellStyle name="千分位 2 2 2 16" xfId="17588" xr:uid="{00000000-0005-0000-0000-0000E0600000}"/>
    <cellStyle name="千分位 2 2 2 17" xfId="16551" xr:uid="{00000000-0005-0000-0000-0000E1600000}"/>
    <cellStyle name="千分位 2 2 2 18" xfId="33161" xr:uid="{00000000-0005-0000-0000-0000E2600000}"/>
    <cellStyle name="千分位 2 2 2 19" xfId="5224" xr:uid="{00000000-0005-0000-0000-0000E3600000}"/>
    <cellStyle name="千分位 2 2 2 2" xfId="195" xr:uid="{00000000-0005-0000-0000-0000E4600000}"/>
    <cellStyle name="千分位 2 2 2 2 10" xfId="33279" xr:uid="{00000000-0005-0000-0000-0000E5600000}"/>
    <cellStyle name="千分位 2 2 2 2 11" xfId="5245" xr:uid="{00000000-0005-0000-0000-0000E6600000}"/>
    <cellStyle name="千分位 2 2 2 2 2" xfId="1255" xr:uid="{00000000-0005-0000-0000-0000E7600000}"/>
    <cellStyle name="千分位 2 2 2 2 2 2" xfId="7345" xr:uid="{00000000-0005-0000-0000-0000E8600000}"/>
    <cellStyle name="千分位 2 2 2 2 2 2 2" xfId="23963" xr:uid="{00000000-0005-0000-0000-0000E9600000}"/>
    <cellStyle name="千分位 2 2 2 2 2 3" xfId="12530" xr:uid="{00000000-0005-0000-0000-0000EA600000}"/>
    <cellStyle name="千分位 2 2 2 2 2 3 2" xfId="29148" xr:uid="{00000000-0005-0000-0000-0000EB600000}"/>
    <cellStyle name="千分位 2 2 2 2 2 4" xfId="18778" xr:uid="{00000000-0005-0000-0000-0000EC600000}"/>
    <cellStyle name="千分位 2 2 2 2 2 5" xfId="34339" xr:uid="{00000000-0005-0000-0000-0000ED600000}"/>
    <cellStyle name="千分位 2 2 2 2 2 6" xfId="5430" xr:uid="{00000000-0005-0000-0000-0000EE600000}"/>
    <cellStyle name="千分位 2 2 2 2 3" xfId="2315" xr:uid="{00000000-0005-0000-0000-0000EF600000}"/>
    <cellStyle name="千分位 2 2 2 2 3 2" xfId="8405" xr:uid="{00000000-0005-0000-0000-0000F0600000}"/>
    <cellStyle name="千分位 2 2 2 2 3 2 2" xfId="25023" xr:uid="{00000000-0005-0000-0000-0000F1600000}"/>
    <cellStyle name="千分位 2 2 2 2 3 3" xfId="13590" xr:uid="{00000000-0005-0000-0000-0000F2600000}"/>
    <cellStyle name="千分位 2 2 2 2 3 3 2" xfId="30208" xr:uid="{00000000-0005-0000-0000-0000F3600000}"/>
    <cellStyle name="千分位 2 2 2 2 3 4" xfId="19838" xr:uid="{00000000-0005-0000-0000-0000F4600000}"/>
    <cellStyle name="千分位 2 2 2 2 3 5" xfId="35399" xr:uid="{00000000-0005-0000-0000-0000F5600000}"/>
    <cellStyle name="千分位 2 2 2 2 3 6" xfId="5615" xr:uid="{00000000-0005-0000-0000-0000F6600000}"/>
    <cellStyle name="千分位 2 2 2 2 4" xfId="3375" xr:uid="{00000000-0005-0000-0000-0000F7600000}"/>
    <cellStyle name="千分位 2 2 2 2 4 2" xfId="9465" xr:uid="{00000000-0005-0000-0000-0000F8600000}"/>
    <cellStyle name="千分位 2 2 2 2 4 2 2" xfId="26083" xr:uid="{00000000-0005-0000-0000-0000F9600000}"/>
    <cellStyle name="千分位 2 2 2 2 4 3" xfId="14650" xr:uid="{00000000-0005-0000-0000-0000FA600000}"/>
    <cellStyle name="千分位 2 2 2 2 4 3 2" xfId="31268" xr:uid="{00000000-0005-0000-0000-0000FB600000}"/>
    <cellStyle name="千分位 2 2 2 2 4 4" xfId="20898" xr:uid="{00000000-0005-0000-0000-0000FC600000}"/>
    <cellStyle name="千分位 2 2 2 2 4 5" xfId="36459" xr:uid="{00000000-0005-0000-0000-0000FD600000}"/>
    <cellStyle name="千分位 2 2 2 2 4 6" xfId="5800" xr:uid="{00000000-0005-0000-0000-0000FE600000}"/>
    <cellStyle name="千分位 2 2 2 2 5" xfId="4435" xr:uid="{00000000-0005-0000-0000-0000FF600000}"/>
    <cellStyle name="千分位 2 2 2 2 5 2" xfId="10525" xr:uid="{00000000-0005-0000-0000-000000610000}"/>
    <cellStyle name="千分位 2 2 2 2 5 2 2" xfId="27143" xr:uid="{00000000-0005-0000-0000-000001610000}"/>
    <cellStyle name="千分位 2 2 2 2 5 3" xfId="15710" xr:uid="{00000000-0005-0000-0000-000002610000}"/>
    <cellStyle name="千分位 2 2 2 2 5 3 2" xfId="32328" xr:uid="{00000000-0005-0000-0000-000003610000}"/>
    <cellStyle name="千分位 2 2 2 2 5 4" xfId="21958" xr:uid="{00000000-0005-0000-0000-000004610000}"/>
    <cellStyle name="千分位 2 2 2 2 5 5" xfId="37519" xr:uid="{00000000-0005-0000-0000-000005610000}"/>
    <cellStyle name="千分位 2 2 2 2 5 6" xfId="5985" xr:uid="{00000000-0005-0000-0000-000006610000}"/>
    <cellStyle name="千分位 2 2 2 2 6" xfId="6285" xr:uid="{00000000-0005-0000-0000-000007610000}"/>
    <cellStyle name="千分位 2 2 2 2 6 2" xfId="22903" xr:uid="{00000000-0005-0000-0000-000008610000}"/>
    <cellStyle name="千分位 2 2 2 2 7" xfId="11470" xr:uid="{00000000-0005-0000-0000-000009610000}"/>
    <cellStyle name="千分位 2 2 2 2 7 2" xfId="28088" xr:uid="{00000000-0005-0000-0000-00000A610000}"/>
    <cellStyle name="千分位 2 2 2 2 8" xfId="17706" xr:uid="{00000000-0005-0000-0000-00000B610000}"/>
    <cellStyle name="千分位 2 2 2 2 9" xfId="16776" xr:uid="{00000000-0005-0000-0000-00000C610000}"/>
    <cellStyle name="千分位 2 2 2 3" xfId="317" xr:uid="{00000000-0005-0000-0000-00000D610000}"/>
    <cellStyle name="千分位 2 2 2 3 10" xfId="33400" xr:uid="{00000000-0005-0000-0000-00000E610000}"/>
    <cellStyle name="千分位 2 2 2 3 11" xfId="5266" xr:uid="{00000000-0005-0000-0000-00000F610000}"/>
    <cellStyle name="千分位 2 2 2 3 2" xfId="1376" xr:uid="{00000000-0005-0000-0000-000010610000}"/>
    <cellStyle name="千分位 2 2 2 3 2 2" xfId="7466" xr:uid="{00000000-0005-0000-0000-000011610000}"/>
    <cellStyle name="千分位 2 2 2 3 2 2 2" xfId="24084" xr:uid="{00000000-0005-0000-0000-000012610000}"/>
    <cellStyle name="千分位 2 2 2 3 2 3" xfId="12651" xr:uid="{00000000-0005-0000-0000-000013610000}"/>
    <cellStyle name="千分位 2 2 2 3 2 3 2" xfId="29269" xr:uid="{00000000-0005-0000-0000-000014610000}"/>
    <cellStyle name="千分位 2 2 2 3 2 4" xfId="18899" xr:uid="{00000000-0005-0000-0000-000015610000}"/>
    <cellStyle name="千分位 2 2 2 3 2 5" xfId="34460" xr:uid="{00000000-0005-0000-0000-000016610000}"/>
    <cellStyle name="千分位 2 2 2 3 2 6" xfId="5451" xr:uid="{00000000-0005-0000-0000-000017610000}"/>
    <cellStyle name="千分位 2 2 2 3 3" xfId="2436" xr:uid="{00000000-0005-0000-0000-000018610000}"/>
    <cellStyle name="千分位 2 2 2 3 3 2" xfId="8526" xr:uid="{00000000-0005-0000-0000-000019610000}"/>
    <cellStyle name="千分位 2 2 2 3 3 2 2" xfId="25144" xr:uid="{00000000-0005-0000-0000-00001A610000}"/>
    <cellStyle name="千分位 2 2 2 3 3 3" xfId="13711" xr:uid="{00000000-0005-0000-0000-00001B610000}"/>
    <cellStyle name="千分位 2 2 2 3 3 3 2" xfId="30329" xr:uid="{00000000-0005-0000-0000-00001C610000}"/>
    <cellStyle name="千分位 2 2 2 3 3 4" xfId="19959" xr:uid="{00000000-0005-0000-0000-00001D610000}"/>
    <cellStyle name="千分位 2 2 2 3 3 5" xfId="35520" xr:uid="{00000000-0005-0000-0000-00001E610000}"/>
    <cellStyle name="千分位 2 2 2 3 3 6" xfId="5636" xr:uid="{00000000-0005-0000-0000-00001F610000}"/>
    <cellStyle name="千分位 2 2 2 3 4" xfId="3496" xr:uid="{00000000-0005-0000-0000-000020610000}"/>
    <cellStyle name="千分位 2 2 2 3 4 2" xfId="9586" xr:uid="{00000000-0005-0000-0000-000021610000}"/>
    <cellStyle name="千分位 2 2 2 3 4 2 2" xfId="26204" xr:uid="{00000000-0005-0000-0000-000022610000}"/>
    <cellStyle name="千分位 2 2 2 3 4 3" xfId="14771" xr:uid="{00000000-0005-0000-0000-000023610000}"/>
    <cellStyle name="千分位 2 2 2 3 4 3 2" xfId="31389" xr:uid="{00000000-0005-0000-0000-000024610000}"/>
    <cellStyle name="千分位 2 2 2 3 4 4" xfId="21019" xr:uid="{00000000-0005-0000-0000-000025610000}"/>
    <cellStyle name="千分位 2 2 2 3 4 5" xfId="36580" xr:uid="{00000000-0005-0000-0000-000026610000}"/>
    <cellStyle name="千分位 2 2 2 3 4 6" xfId="5821" xr:uid="{00000000-0005-0000-0000-000027610000}"/>
    <cellStyle name="千分位 2 2 2 3 5" xfId="4556" xr:uid="{00000000-0005-0000-0000-000028610000}"/>
    <cellStyle name="千分位 2 2 2 3 5 2" xfId="10646" xr:uid="{00000000-0005-0000-0000-000029610000}"/>
    <cellStyle name="千分位 2 2 2 3 5 2 2" xfId="27264" xr:uid="{00000000-0005-0000-0000-00002A610000}"/>
    <cellStyle name="千分位 2 2 2 3 5 3" xfId="15831" xr:uid="{00000000-0005-0000-0000-00002B610000}"/>
    <cellStyle name="千分位 2 2 2 3 5 3 2" xfId="32449" xr:uid="{00000000-0005-0000-0000-00002C610000}"/>
    <cellStyle name="千分位 2 2 2 3 5 4" xfId="22079" xr:uid="{00000000-0005-0000-0000-00002D610000}"/>
    <cellStyle name="千分位 2 2 2 3 5 5" xfId="37640" xr:uid="{00000000-0005-0000-0000-00002E610000}"/>
    <cellStyle name="千分位 2 2 2 3 5 6" xfId="6006" xr:uid="{00000000-0005-0000-0000-00002F610000}"/>
    <cellStyle name="千分位 2 2 2 3 6" xfId="6406" xr:uid="{00000000-0005-0000-0000-000030610000}"/>
    <cellStyle name="千分位 2 2 2 3 6 2" xfId="23024" xr:uid="{00000000-0005-0000-0000-000031610000}"/>
    <cellStyle name="千分位 2 2 2 3 7" xfId="11591" xr:uid="{00000000-0005-0000-0000-000032610000}"/>
    <cellStyle name="千分位 2 2 2 3 7 2" xfId="28209" xr:uid="{00000000-0005-0000-0000-000033610000}"/>
    <cellStyle name="千分位 2 2 2 3 8" xfId="17839" xr:uid="{00000000-0005-0000-0000-000034610000}"/>
    <cellStyle name="千分位 2 2 2 3 9" xfId="16897" xr:uid="{00000000-0005-0000-0000-000035610000}"/>
    <cellStyle name="千分位 2 2 2 4" xfId="440" xr:uid="{00000000-0005-0000-0000-000036610000}"/>
    <cellStyle name="千分位 2 2 2 4 10" xfId="33524" xr:uid="{00000000-0005-0000-0000-000037610000}"/>
    <cellStyle name="千分位 2 2 2 4 11" xfId="5288" xr:uid="{00000000-0005-0000-0000-000038610000}"/>
    <cellStyle name="千分位 2 2 2 4 2" xfId="1500" xr:uid="{00000000-0005-0000-0000-000039610000}"/>
    <cellStyle name="千分位 2 2 2 4 2 2" xfId="7590" xr:uid="{00000000-0005-0000-0000-00003A610000}"/>
    <cellStyle name="千分位 2 2 2 4 2 2 2" xfId="24208" xr:uid="{00000000-0005-0000-0000-00003B610000}"/>
    <cellStyle name="千分位 2 2 2 4 2 3" xfId="12775" xr:uid="{00000000-0005-0000-0000-00003C610000}"/>
    <cellStyle name="千分位 2 2 2 4 2 3 2" xfId="29393" xr:uid="{00000000-0005-0000-0000-00003D610000}"/>
    <cellStyle name="千分位 2 2 2 4 2 4" xfId="19023" xr:uid="{00000000-0005-0000-0000-00003E610000}"/>
    <cellStyle name="千分位 2 2 2 4 2 5" xfId="34584" xr:uid="{00000000-0005-0000-0000-00003F610000}"/>
    <cellStyle name="千分位 2 2 2 4 2 6" xfId="5473" xr:uid="{00000000-0005-0000-0000-000040610000}"/>
    <cellStyle name="千分位 2 2 2 4 3" xfId="2560" xr:uid="{00000000-0005-0000-0000-000041610000}"/>
    <cellStyle name="千分位 2 2 2 4 3 2" xfId="8650" xr:uid="{00000000-0005-0000-0000-000042610000}"/>
    <cellStyle name="千分位 2 2 2 4 3 2 2" xfId="25268" xr:uid="{00000000-0005-0000-0000-000043610000}"/>
    <cellStyle name="千分位 2 2 2 4 3 3" xfId="13835" xr:uid="{00000000-0005-0000-0000-000044610000}"/>
    <cellStyle name="千分位 2 2 2 4 3 3 2" xfId="30453" xr:uid="{00000000-0005-0000-0000-000045610000}"/>
    <cellStyle name="千分位 2 2 2 4 3 4" xfId="20083" xr:uid="{00000000-0005-0000-0000-000046610000}"/>
    <cellStyle name="千分位 2 2 2 4 3 5" xfId="35644" xr:uid="{00000000-0005-0000-0000-000047610000}"/>
    <cellStyle name="千分位 2 2 2 4 3 6" xfId="5658" xr:uid="{00000000-0005-0000-0000-000048610000}"/>
    <cellStyle name="千分位 2 2 2 4 4" xfId="3620" xr:uid="{00000000-0005-0000-0000-000049610000}"/>
    <cellStyle name="千分位 2 2 2 4 4 2" xfId="9710" xr:uid="{00000000-0005-0000-0000-00004A610000}"/>
    <cellStyle name="千分位 2 2 2 4 4 2 2" xfId="26328" xr:uid="{00000000-0005-0000-0000-00004B610000}"/>
    <cellStyle name="千分位 2 2 2 4 4 3" xfId="14895" xr:uid="{00000000-0005-0000-0000-00004C610000}"/>
    <cellStyle name="千分位 2 2 2 4 4 3 2" xfId="31513" xr:uid="{00000000-0005-0000-0000-00004D610000}"/>
    <cellStyle name="千分位 2 2 2 4 4 4" xfId="21143" xr:uid="{00000000-0005-0000-0000-00004E610000}"/>
    <cellStyle name="千分位 2 2 2 4 4 5" xfId="36704" xr:uid="{00000000-0005-0000-0000-00004F610000}"/>
    <cellStyle name="千分位 2 2 2 4 4 6" xfId="5843" xr:uid="{00000000-0005-0000-0000-000050610000}"/>
    <cellStyle name="千分位 2 2 2 4 5" xfId="4680" xr:uid="{00000000-0005-0000-0000-000051610000}"/>
    <cellStyle name="千分位 2 2 2 4 5 2" xfId="10770" xr:uid="{00000000-0005-0000-0000-000052610000}"/>
    <cellStyle name="千分位 2 2 2 4 5 2 2" xfId="27388" xr:uid="{00000000-0005-0000-0000-000053610000}"/>
    <cellStyle name="千分位 2 2 2 4 5 3" xfId="15955" xr:uid="{00000000-0005-0000-0000-000054610000}"/>
    <cellStyle name="千分位 2 2 2 4 5 3 2" xfId="32573" xr:uid="{00000000-0005-0000-0000-000055610000}"/>
    <cellStyle name="千分位 2 2 2 4 5 4" xfId="22203" xr:uid="{00000000-0005-0000-0000-000056610000}"/>
    <cellStyle name="千分位 2 2 2 4 5 5" xfId="37764" xr:uid="{00000000-0005-0000-0000-000057610000}"/>
    <cellStyle name="千分位 2 2 2 4 5 6" xfId="6028" xr:uid="{00000000-0005-0000-0000-000058610000}"/>
    <cellStyle name="千分位 2 2 2 4 6" xfId="6530" xr:uid="{00000000-0005-0000-0000-000059610000}"/>
    <cellStyle name="千分位 2 2 2 4 6 2" xfId="23148" xr:uid="{00000000-0005-0000-0000-00005A610000}"/>
    <cellStyle name="千分位 2 2 2 4 7" xfId="11715" xr:uid="{00000000-0005-0000-0000-00005B610000}"/>
    <cellStyle name="千分位 2 2 2 4 7 2" xfId="28333" xr:uid="{00000000-0005-0000-0000-00005C610000}"/>
    <cellStyle name="千分位 2 2 2 4 8" xfId="17963" xr:uid="{00000000-0005-0000-0000-00005D610000}"/>
    <cellStyle name="千分位 2 2 2 4 9" xfId="17021" xr:uid="{00000000-0005-0000-0000-00005E610000}"/>
    <cellStyle name="千分位 2 2 2 5" xfId="558" xr:uid="{00000000-0005-0000-0000-00005F610000}"/>
    <cellStyle name="千分位 2 2 2 5 10" xfId="33642" xr:uid="{00000000-0005-0000-0000-000060610000}"/>
    <cellStyle name="千分位 2 2 2 5 11" xfId="5309" xr:uid="{00000000-0005-0000-0000-000061610000}"/>
    <cellStyle name="千分位 2 2 2 5 2" xfId="1618" xr:uid="{00000000-0005-0000-0000-000062610000}"/>
    <cellStyle name="千分位 2 2 2 5 2 2" xfId="7708" xr:uid="{00000000-0005-0000-0000-000063610000}"/>
    <cellStyle name="千分位 2 2 2 5 2 2 2" xfId="24326" xr:uid="{00000000-0005-0000-0000-000064610000}"/>
    <cellStyle name="千分位 2 2 2 5 2 3" xfId="12893" xr:uid="{00000000-0005-0000-0000-000065610000}"/>
    <cellStyle name="千分位 2 2 2 5 2 3 2" xfId="29511" xr:uid="{00000000-0005-0000-0000-000066610000}"/>
    <cellStyle name="千分位 2 2 2 5 2 4" xfId="19141" xr:uid="{00000000-0005-0000-0000-000067610000}"/>
    <cellStyle name="千分位 2 2 2 5 2 5" xfId="34702" xr:uid="{00000000-0005-0000-0000-000068610000}"/>
    <cellStyle name="千分位 2 2 2 5 2 6" xfId="5494" xr:uid="{00000000-0005-0000-0000-000069610000}"/>
    <cellStyle name="千分位 2 2 2 5 3" xfId="2678" xr:uid="{00000000-0005-0000-0000-00006A610000}"/>
    <cellStyle name="千分位 2 2 2 5 3 2" xfId="8768" xr:uid="{00000000-0005-0000-0000-00006B610000}"/>
    <cellStyle name="千分位 2 2 2 5 3 2 2" xfId="25386" xr:uid="{00000000-0005-0000-0000-00006C610000}"/>
    <cellStyle name="千分位 2 2 2 5 3 3" xfId="13953" xr:uid="{00000000-0005-0000-0000-00006D610000}"/>
    <cellStyle name="千分位 2 2 2 5 3 3 2" xfId="30571" xr:uid="{00000000-0005-0000-0000-00006E610000}"/>
    <cellStyle name="千分位 2 2 2 5 3 4" xfId="20201" xr:uid="{00000000-0005-0000-0000-00006F610000}"/>
    <cellStyle name="千分位 2 2 2 5 3 5" xfId="35762" xr:uid="{00000000-0005-0000-0000-000070610000}"/>
    <cellStyle name="千分位 2 2 2 5 3 6" xfId="5679" xr:uid="{00000000-0005-0000-0000-000071610000}"/>
    <cellStyle name="千分位 2 2 2 5 4" xfId="3738" xr:uid="{00000000-0005-0000-0000-000072610000}"/>
    <cellStyle name="千分位 2 2 2 5 4 2" xfId="9828" xr:uid="{00000000-0005-0000-0000-000073610000}"/>
    <cellStyle name="千分位 2 2 2 5 4 2 2" xfId="26446" xr:uid="{00000000-0005-0000-0000-000074610000}"/>
    <cellStyle name="千分位 2 2 2 5 4 3" xfId="15013" xr:uid="{00000000-0005-0000-0000-000075610000}"/>
    <cellStyle name="千分位 2 2 2 5 4 3 2" xfId="31631" xr:uid="{00000000-0005-0000-0000-000076610000}"/>
    <cellStyle name="千分位 2 2 2 5 4 4" xfId="21261" xr:uid="{00000000-0005-0000-0000-000077610000}"/>
    <cellStyle name="千分位 2 2 2 5 4 5" xfId="36822" xr:uid="{00000000-0005-0000-0000-000078610000}"/>
    <cellStyle name="千分位 2 2 2 5 4 6" xfId="5864" xr:uid="{00000000-0005-0000-0000-000079610000}"/>
    <cellStyle name="千分位 2 2 2 5 5" xfId="4798" xr:uid="{00000000-0005-0000-0000-00007A610000}"/>
    <cellStyle name="千分位 2 2 2 5 5 2" xfId="10888" xr:uid="{00000000-0005-0000-0000-00007B610000}"/>
    <cellStyle name="千分位 2 2 2 5 5 2 2" xfId="27506" xr:uid="{00000000-0005-0000-0000-00007C610000}"/>
    <cellStyle name="千分位 2 2 2 5 5 3" xfId="16073" xr:uid="{00000000-0005-0000-0000-00007D610000}"/>
    <cellStyle name="千分位 2 2 2 5 5 3 2" xfId="32691" xr:uid="{00000000-0005-0000-0000-00007E610000}"/>
    <cellStyle name="千分位 2 2 2 5 5 4" xfId="22321" xr:uid="{00000000-0005-0000-0000-00007F610000}"/>
    <cellStyle name="千分位 2 2 2 5 5 5" xfId="37882" xr:uid="{00000000-0005-0000-0000-000080610000}"/>
    <cellStyle name="千分位 2 2 2 5 5 6" xfId="6049" xr:uid="{00000000-0005-0000-0000-000081610000}"/>
    <cellStyle name="千分位 2 2 2 5 6" xfId="6648" xr:uid="{00000000-0005-0000-0000-000082610000}"/>
    <cellStyle name="千分位 2 2 2 5 6 2" xfId="23266" xr:uid="{00000000-0005-0000-0000-000083610000}"/>
    <cellStyle name="千分位 2 2 2 5 7" xfId="11833" xr:uid="{00000000-0005-0000-0000-000084610000}"/>
    <cellStyle name="千分位 2 2 2 5 7 2" xfId="28451" xr:uid="{00000000-0005-0000-0000-000085610000}"/>
    <cellStyle name="千分位 2 2 2 5 8" xfId="18081" xr:uid="{00000000-0005-0000-0000-000086610000}"/>
    <cellStyle name="千分位 2 2 2 5 9" xfId="17139" xr:uid="{00000000-0005-0000-0000-000087610000}"/>
    <cellStyle name="千分位 2 2 2 6" xfId="676" xr:uid="{00000000-0005-0000-0000-000088610000}"/>
    <cellStyle name="千分位 2 2 2 6 10" xfId="33760" xr:uid="{00000000-0005-0000-0000-000089610000}"/>
    <cellStyle name="千分位 2 2 2 6 11" xfId="5330" xr:uid="{00000000-0005-0000-0000-00008A610000}"/>
    <cellStyle name="千分位 2 2 2 6 2" xfId="1736" xr:uid="{00000000-0005-0000-0000-00008B610000}"/>
    <cellStyle name="千分位 2 2 2 6 2 2" xfId="7826" xr:uid="{00000000-0005-0000-0000-00008C610000}"/>
    <cellStyle name="千分位 2 2 2 6 2 2 2" xfId="24444" xr:uid="{00000000-0005-0000-0000-00008D610000}"/>
    <cellStyle name="千分位 2 2 2 6 2 3" xfId="13011" xr:uid="{00000000-0005-0000-0000-00008E610000}"/>
    <cellStyle name="千分位 2 2 2 6 2 3 2" xfId="29629" xr:uid="{00000000-0005-0000-0000-00008F610000}"/>
    <cellStyle name="千分位 2 2 2 6 2 4" xfId="19259" xr:uid="{00000000-0005-0000-0000-000090610000}"/>
    <cellStyle name="千分位 2 2 2 6 2 5" xfId="34820" xr:uid="{00000000-0005-0000-0000-000091610000}"/>
    <cellStyle name="千分位 2 2 2 6 2 6" xfId="5515" xr:uid="{00000000-0005-0000-0000-000092610000}"/>
    <cellStyle name="千分位 2 2 2 6 3" xfId="2796" xr:uid="{00000000-0005-0000-0000-000093610000}"/>
    <cellStyle name="千分位 2 2 2 6 3 2" xfId="8886" xr:uid="{00000000-0005-0000-0000-000094610000}"/>
    <cellStyle name="千分位 2 2 2 6 3 2 2" xfId="25504" xr:uid="{00000000-0005-0000-0000-000095610000}"/>
    <cellStyle name="千分位 2 2 2 6 3 3" xfId="14071" xr:uid="{00000000-0005-0000-0000-000096610000}"/>
    <cellStyle name="千分位 2 2 2 6 3 3 2" xfId="30689" xr:uid="{00000000-0005-0000-0000-000097610000}"/>
    <cellStyle name="千分位 2 2 2 6 3 4" xfId="20319" xr:uid="{00000000-0005-0000-0000-000098610000}"/>
    <cellStyle name="千分位 2 2 2 6 3 5" xfId="35880" xr:uid="{00000000-0005-0000-0000-000099610000}"/>
    <cellStyle name="千分位 2 2 2 6 3 6" xfId="5700" xr:uid="{00000000-0005-0000-0000-00009A610000}"/>
    <cellStyle name="千分位 2 2 2 6 4" xfId="3856" xr:uid="{00000000-0005-0000-0000-00009B610000}"/>
    <cellStyle name="千分位 2 2 2 6 4 2" xfId="9946" xr:uid="{00000000-0005-0000-0000-00009C610000}"/>
    <cellStyle name="千分位 2 2 2 6 4 2 2" xfId="26564" xr:uid="{00000000-0005-0000-0000-00009D610000}"/>
    <cellStyle name="千分位 2 2 2 6 4 3" xfId="15131" xr:uid="{00000000-0005-0000-0000-00009E610000}"/>
    <cellStyle name="千分位 2 2 2 6 4 3 2" xfId="31749" xr:uid="{00000000-0005-0000-0000-00009F610000}"/>
    <cellStyle name="千分位 2 2 2 6 4 4" xfId="21379" xr:uid="{00000000-0005-0000-0000-0000A0610000}"/>
    <cellStyle name="千分位 2 2 2 6 4 5" xfId="36940" xr:uid="{00000000-0005-0000-0000-0000A1610000}"/>
    <cellStyle name="千分位 2 2 2 6 4 6" xfId="5885" xr:uid="{00000000-0005-0000-0000-0000A2610000}"/>
    <cellStyle name="千分位 2 2 2 6 5" xfId="4916" xr:uid="{00000000-0005-0000-0000-0000A3610000}"/>
    <cellStyle name="千分位 2 2 2 6 5 2" xfId="11006" xr:uid="{00000000-0005-0000-0000-0000A4610000}"/>
    <cellStyle name="千分位 2 2 2 6 5 2 2" xfId="27624" xr:uid="{00000000-0005-0000-0000-0000A5610000}"/>
    <cellStyle name="千分位 2 2 2 6 5 3" xfId="16191" xr:uid="{00000000-0005-0000-0000-0000A6610000}"/>
    <cellStyle name="千分位 2 2 2 6 5 3 2" xfId="32809" xr:uid="{00000000-0005-0000-0000-0000A7610000}"/>
    <cellStyle name="千分位 2 2 2 6 5 4" xfId="22439" xr:uid="{00000000-0005-0000-0000-0000A8610000}"/>
    <cellStyle name="千分位 2 2 2 6 5 5" xfId="38000" xr:uid="{00000000-0005-0000-0000-0000A9610000}"/>
    <cellStyle name="千分位 2 2 2 6 5 6" xfId="6070" xr:uid="{00000000-0005-0000-0000-0000AA610000}"/>
    <cellStyle name="千分位 2 2 2 6 6" xfId="6766" xr:uid="{00000000-0005-0000-0000-0000AB610000}"/>
    <cellStyle name="千分位 2 2 2 6 6 2" xfId="23384" xr:uid="{00000000-0005-0000-0000-0000AC610000}"/>
    <cellStyle name="千分位 2 2 2 6 7" xfId="11951" xr:uid="{00000000-0005-0000-0000-0000AD610000}"/>
    <cellStyle name="千分位 2 2 2 6 7 2" xfId="28569" xr:uid="{00000000-0005-0000-0000-0000AE610000}"/>
    <cellStyle name="千分位 2 2 2 6 8" xfId="18199" xr:uid="{00000000-0005-0000-0000-0000AF610000}"/>
    <cellStyle name="千分位 2 2 2 6 9" xfId="17257" xr:uid="{00000000-0005-0000-0000-0000B0610000}"/>
    <cellStyle name="千分位 2 2 2 7" xfId="794" xr:uid="{00000000-0005-0000-0000-0000B1610000}"/>
    <cellStyle name="千分位 2 2 2 7 10" xfId="33878" xr:uid="{00000000-0005-0000-0000-0000B2610000}"/>
    <cellStyle name="千分位 2 2 2 7 11" xfId="5351" xr:uid="{00000000-0005-0000-0000-0000B3610000}"/>
    <cellStyle name="千分位 2 2 2 7 2" xfId="1854" xr:uid="{00000000-0005-0000-0000-0000B4610000}"/>
    <cellStyle name="千分位 2 2 2 7 2 2" xfId="7944" xr:uid="{00000000-0005-0000-0000-0000B5610000}"/>
    <cellStyle name="千分位 2 2 2 7 2 2 2" xfId="24562" xr:uid="{00000000-0005-0000-0000-0000B6610000}"/>
    <cellStyle name="千分位 2 2 2 7 2 3" xfId="13129" xr:uid="{00000000-0005-0000-0000-0000B7610000}"/>
    <cellStyle name="千分位 2 2 2 7 2 3 2" xfId="29747" xr:uid="{00000000-0005-0000-0000-0000B8610000}"/>
    <cellStyle name="千分位 2 2 2 7 2 4" xfId="19377" xr:uid="{00000000-0005-0000-0000-0000B9610000}"/>
    <cellStyle name="千分位 2 2 2 7 2 5" xfId="34938" xr:uid="{00000000-0005-0000-0000-0000BA610000}"/>
    <cellStyle name="千分位 2 2 2 7 2 6" xfId="5536" xr:uid="{00000000-0005-0000-0000-0000BB610000}"/>
    <cellStyle name="千分位 2 2 2 7 3" xfId="2914" xr:uid="{00000000-0005-0000-0000-0000BC610000}"/>
    <cellStyle name="千分位 2 2 2 7 3 2" xfId="9004" xr:uid="{00000000-0005-0000-0000-0000BD610000}"/>
    <cellStyle name="千分位 2 2 2 7 3 2 2" xfId="25622" xr:uid="{00000000-0005-0000-0000-0000BE610000}"/>
    <cellStyle name="千分位 2 2 2 7 3 3" xfId="14189" xr:uid="{00000000-0005-0000-0000-0000BF610000}"/>
    <cellStyle name="千分位 2 2 2 7 3 3 2" xfId="30807" xr:uid="{00000000-0005-0000-0000-0000C0610000}"/>
    <cellStyle name="千分位 2 2 2 7 3 4" xfId="20437" xr:uid="{00000000-0005-0000-0000-0000C1610000}"/>
    <cellStyle name="千分位 2 2 2 7 3 5" xfId="35998" xr:uid="{00000000-0005-0000-0000-0000C2610000}"/>
    <cellStyle name="千分位 2 2 2 7 3 6" xfId="5721" xr:uid="{00000000-0005-0000-0000-0000C3610000}"/>
    <cellStyle name="千分位 2 2 2 7 4" xfId="3974" xr:uid="{00000000-0005-0000-0000-0000C4610000}"/>
    <cellStyle name="千分位 2 2 2 7 4 2" xfId="10064" xr:uid="{00000000-0005-0000-0000-0000C5610000}"/>
    <cellStyle name="千分位 2 2 2 7 4 2 2" xfId="26682" xr:uid="{00000000-0005-0000-0000-0000C6610000}"/>
    <cellStyle name="千分位 2 2 2 7 4 3" xfId="15249" xr:uid="{00000000-0005-0000-0000-0000C7610000}"/>
    <cellStyle name="千分位 2 2 2 7 4 3 2" xfId="31867" xr:uid="{00000000-0005-0000-0000-0000C8610000}"/>
    <cellStyle name="千分位 2 2 2 7 4 4" xfId="21497" xr:uid="{00000000-0005-0000-0000-0000C9610000}"/>
    <cellStyle name="千分位 2 2 2 7 4 5" xfId="37058" xr:uid="{00000000-0005-0000-0000-0000CA610000}"/>
    <cellStyle name="千分位 2 2 2 7 4 6" xfId="5906" xr:uid="{00000000-0005-0000-0000-0000CB610000}"/>
    <cellStyle name="千分位 2 2 2 7 5" xfId="5034" xr:uid="{00000000-0005-0000-0000-0000CC610000}"/>
    <cellStyle name="千分位 2 2 2 7 5 2" xfId="11124" xr:uid="{00000000-0005-0000-0000-0000CD610000}"/>
    <cellStyle name="千分位 2 2 2 7 5 2 2" xfId="27742" xr:uid="{00000000-0005-0000-0000-0000CE610000}"/>
    <cellStyle name="千分位 2 2 2 7 5 3" xfId="16309" xr:uid="{00000000-0005-0000-0000-0000CF610000}"/>
    <cellStyle name="千分位 2 2 2 7 5 3 2" xfId="32927" xr:uid="{00000000-0005-0000-0000-0000D0610000}"/>
    <cellStyle name="千分位 2 2 2 7 5 4" xfId="22557" xr:uid="{00000000-0005-0000-0000-0000D1610000}"/>
    <cellStyle name="千分位 2 2 2 7 5 5" xfId="38118" xr:uid="{00000000-0005-0000-0000-0000D2610000}"/>
    <cellStyle name="千分位 2 2 2 7 5 6" xfId="6091" xr:uid="{00000000-0005-0000-0000-0000D3610000}"/>
    <cellStyle name="千分位 2 2 2 7 6" xfId="6884" xr:uid="{00000000-0005-0000-0000-0000D4610000}"/>
    <cellStyle name="千分位 2 2 2 7 6 2" xfId="23502" xr:uid="{00000000-0005-0000-0000-0000D5610000}"/>
    <cellStyle name="千分位 2 2 2 7 7" xfId="12069" xr:uid="{00000000-0005-0000-0000-0000D6610000}"/>
    <cellStyle name="千分位 2 2 2 7 7 2" xfId="28687" xr:uid="{00000000-0005-0000-0000-0000D7610000}"/>
    <cellStyle name="千分位 2 2 2 7 8" xfId="18317" xr:uid="{00000000-0005-0000-0000-0000D8610000}"/>
    <cellStyle name="千分位 2 2 2 7 9" xfId="17375" xr:uid="{00000000-0005-0000-0000-0000D9610000}"/>
    <cellStyle name="千分位 2 2 2 8" xfId="912" xr:uid="{00000000-0005-0000-0000-0000DA610000}"/>
    <cellStyle name="千分位 2 2 2 8 10" xfId="33996" xr:uid="{00000000-0005-0000-0000-0000DB610000}"/>
    <cellStyle name="千分位 2 2 2 8 11" xfId="5372" xr:uid="{00000000-0005-0000-0000-0000DC610000}"/>
    <cellStyle name="千分位 2 2 2 8 2" xfId="1972" xr:uid="{00000000-0005-0000-0000-0000DD610000}"/>
    <cellStyle name="千分位 2 2 2 8 2 2" xfId="8062" xr:uid="{00000000-0005-0000-0000-0000DE610000}"/>
    <cellStyle name="千分位 2 2 2 8 2 2 2" xfId="24680" xr:uid="{00000000-0005-0000-0000-0000DF610000}"/>
    <cellStyle name="千分位 2 2 2 8 2 3" xfId="13247" xr:uid="{00000000-0005-0000-0000-0000E0610000}"/>
    <cellStyle name="千分位 2 2 2 8 2 3 2" xfId="29865" xr:uid="{00000000-0005-0000-0000-0000E1610000}"/>
    <cellStyle name="千分位 2 2 2 8 2 4" xfId="19495" xr:uid="{00000000-0005-0000-0000-0000E2610000}"/>
    <cellStyle name="千分位 2 2 2 8 2 5" xfId="35056" xr:uid="{00000000-0005-0000-0000-0000E3610000}"/>
    <cellStyle name="千分位 2 2 2 8 2 6" xfId="5557" xr:uid="{00000000-0005-0000-0000-0000E4610000}"/>
    <cellStyle name="千分位 2 2 2 8 3" xfId="3032" xr:uid="{00000000-0005-0000-0000-0000E5610000}"/>
    <cellStyle name="千分位 2 2 2 8 3 2" xfId="9122" xr:uid="{00000000-0005-0000-0000-0000E6610000}"/>
    <cellStyle name="千分位 2 2 2 8 3 2 2" xfId="25740" xr:uid="{00000000-0005-0000-0000-0000E7610000}"/>
    <cellStyle name="千分位 2 2 2 8 3 3" xfId="14307" xr:uid="{00000000-0005-0000-0000-0000E8610000}"/>
    <cellStyle name="千分位 2 2 2 8 3 3 2" xfId="30925" xr:uid="{00000000-0005-0000-0000-0000E9610000}"/>
    <cellStyle name="千分位 2 2 2 8 3 4" xfId="20555" xr:uid="{00000000-0005-0000-0000-0000EA610000}"/>
    <cellStyle name="千分位 2 2 2 8 3 5" xfId="36116" xr:uid="{00000000-0005-0000-0000-0000EB610000}"/>
    <cellStyle name="千分位 2 2 2 8 3 6" xfId="5742" xr:uid="{00000000-0005-0000-0000-0000EC610000}"/>
    <cellStyle name="千分位 2 2 2 8 4" xfId="4092" xr:uid="{00000000-0005-0000-0000-0000ED610000}"/>
    <cellStyle name="千分位 2 2 2 8 4 2" xfId="10182" xr:uid="{00000000-0005-0000-0000-0000EE610000}"/>
    <cellStyle name="千分位 2 2 2 8 4 2 2" xfId="26800" xr:uid="{00000000-0005-0000-0000-0000EF610000}"/>
    <cellStyle name="千分位 2 2 2 8 4 3" xfId="15367" xr:uid="{00000000-0005-0000-0000-0000F0610000}"/>
    <cellStyle name="千分位 2 2 2 8 4 3 2" xfId="31985" xr:uid="{00000000-0005-0000-0000-0000F1610000}"/>
    <cellStyle name="千分位 2 2 2 8 4 4" xfId="21615" xr:uid="{00000000-0005-0000-0000-0000F2610000}"/>
    <cellStyle name="千分位 2 2 2 8 4 5" xfId="37176" xr:uid="{00000000-0005-0000-0000-0000F3610000}"/>
    <cellStyle name="千分位 2 2 2 8 4 6" xfId="5927" xr:uid="{00000000-0005-0000-0000-0000F4610000}"/>
    <cellStyle name="千分位 2 2 2 8 5" xfId="5152" xr:uid="{00000000-0005-0000-0000-0000F5610000}"/>
    <cellStyle name="千分位 2 2 2 8 5 2" xfId="11242" xr:uid="{00000000-0005-0000-0000-0000F6610000}"/>
    <cellStyle name="千分位 2 2 2 8 5 2 2" xfId="27860" xr:uid="{00000000-0005-0000-0000-0000F7610000}"/>
    <cellStyle name="千分位 2 2 2 8 5 3" xfId="16427" xr:uid="{00000000-0005-0000-0000-0000F8610000}"/>
    <cellStyle name="千分位 2 2 2 8 5 3 2" xfId="33045" xr:uid="{00000000-0005-0000-0000-0000F9610000}"/>
    <cellStyle name="千分位 2 2 2 8 5 4" xfId="22675" xr:uid="{00000000-0005-0000-0000-0000FA610000}"/>
    <cellStyle name="千分位 2 2 2 8 5 5" xfId="38236" xr:uid="{00000000-0005-0000-0000-0000FB610000}"/>
    <cellStyle name="千分位 2 2 2 8 5 6" xfId="6112" xr:uid="{00000000-0005-0000-0000-0000FC610000}"/>
    <cellStyle name="千分位 2 2 2 8 6" xfId="7002" xr:uid="{00000000-0005-0000-0000-0000FD610000}"/>
    <cellStyle name="千分位 2 2 2 8 6 2" xfId="23620" xr:uid="{00000000-0005-0000-0000-0000FE610000}"/>
    <cellStyle name="千分位 2 2 2 8 7" xfId="12187" xr:uid="{00000000-0005-0000-0000-0000FF610000}"/>
    <cellStyle name="千分位 2 2 2 8 7 2" xfId="28805" xr:uid="{00000000-0005-0000-0000-000000620000}"/>
    <cellStyle name="千分位 2 2 2 8 8" xfId="18435" xr:uid="{00000000-0005-0000-0000-000001620000}"/>
    <cellStyle name="千分位 2 2 2 8 9" xfId="17493" xr:uid="{00000000-0005-0000-0000-000002620000}"/>
    <cellStyle name="千分位 2 2 2 9" xfId="1137" xr:uid="{00000000-0005-0000-0000-000003620000}"/>
    <cellStyle name="千分位 2 2 2 9 10" xfId="5409" xr:uid="{00000000-0005-0000-0000-000004620000}"/>
    <cellStyle name="千分位 2 2 2 9 2" xfId="2197" xr:uid="{00000000-0005-0000-0000-000005620000}"/>
    <cellStyle name="千分位 2 2 2 9 2 2" xfId="8287" xr:uid="{00000000-0005-0000-0000-000006620000}"/>
    <cellStyle name="千分位 2 2 2 9 2 2 2" xfId="24905" xr:uid="{00000000-0005-0000-0000-000007620000}"/>
    <cellStyle name="千分位 2 2 2 9 2 3" xfId="13472" xr:uid="{00000000-0005-0000-0000-000008620000}"/>
    <cellStyle name="千分位 2 2 2 9 2 3 2" xfId="30090" xr:uid="{00000000-0005-0000-0000-000009620000}"/>
    <cellStyle name="千分位 2 2 2 9 2 4" xfId="19720" xr:uid="{00000000-0005-0000-0000-00000A620000}"/>
    <cellStyle name="千分位 2 2 2 9 2 5" xfId="35281" xr:uid="{00000000-0005-0000-0000-00000B620000}"/>
    <cellStyle name="千分位 2 2 2 9 2 6" xfId="5594" xr:uid="{00000000-0005-0000-0000-00000C620000}"/>
    <cellStyle name="千分位 2 2 2 9 3" xfId="3257" xr:uid="{00000000-0005-0000-0000-00000D620000}"/>
    <cellStyle name="千分位 2 2 2 9 3 2" xfId="9347" xr:uid="{00000000-0005-0000-0000-00000E620000}"/>
    <cellStyle name="千分位 2 2 2 9 3 2 2" xfId="25965" xr:uid="{00000000-0005-0000-0000-00000F620000}"/>
    <cellStyle name="千分位 2 2 2 9 3 3" xfId="14532" xr:uid="{00000000-0005-0000-0000-000010620000}"/>
    <cellStyle name="千分位 2 2 2 9 3 3 2" xfId="31150" xr:uid="{00000000-0005-0000-0000-000011620000}"/>
    <cellStyle name="千分位 2 2 2 9 3 4" xfId="20780" xr:uid="{00000000-0005-0000-0000-000012620000}"/>
    <cellStyle name="千分位 2 2 2 9 3 5" xfId="36341" xr:uid="{00000000-0005-0000-0000-000013620000}"/>
    <cellStyle name="千分位 2 2 2 9 3 6" xfId="5779" xr:uid="{00000000-0005-0000-0000-000014620000}"/>
    <cellStyle name="千分位 2 2 2 9 4" xfId="4317" xr:uid="{00000000-0005-0000-0000-000015620000}"/>
    <cellStyle name="千分位 2 2 2 9 4 2" xfId="10407" xr:uid="{00000000-0005-0000-0000-000016620000}"/>
    <cellStyle name="千分位 2 2 2 9 4 2 2" xfId="27025" xr:uid="{00000000-0005-0000-0000-000017620000}"/>
    <cellStyle name="千分位 2 2 2 9 4 3" xfId="15592" xr:uid="{00000000-0005-0000-0000-000018620000}"/>
    <cellStyle name="千分位 2 2 2 9 4 3 2" xfId="32210" xr:uid="{00000000-0005-0000-0000-000019620000}"/>
    <cellStyle name="千分位 2 2 2 9 4 4" xfId="21840" xr:uid="{00000000-0005-0000-0000-00001A620000}"/>
    <cellStyle name="千分位 2 2 2 9 4 5" xfId="37401" xr:uid="{00000000-0005-0000-0000-00001B620000}"/>
    <cellStyle name="千分位 2 2 2 9 4 6" xfId="5964" xr:uid="{00000000-0005-0000-0000-00001C620000}"/>
    <cellStyle name="千分位 2 2 2 9 5" xfId="7227" xr:uid="{00000000-0005-0000-0000-00001D620000}"/>
    <cellStyle name="千分位 2 2 2 9 5 2" xfId="23845" xr:uid="{00000000-0005-0000-0000-00001E620000}"/>
    <cellStyle name="千分位 2 2 2 9 6" xfId="12412" xr:uid="{00000000-0005-0000-0000-00001F620000}"/>
    <cellStyle name="千分位 2 2 2 9 6 2" xfId="29030" xr:uid="{00000000-0005-0000-0000-000020620000}"/>
    <cellStyle name="千分位 2 2 2 9 7" xfId="18660" xr:uid="{00000000-0005-0000-0000-000021620000}"/>
    <cellStyle name="千分位 2 2 2 9 8" xfId="16658" xr:uid="{00000000-0005-0000-0000-000022620000}"/>
    <cellStyle name="千分位 2 2 2 9 9" xfId="34221" xr:uid="{00000000-0005-0000-0000-000023620000}"/>
    <cellStyle name="千分位 2 2 20" xfId="17566" xr:uid="{00000000-0005-0000-0000-000024620000}"/>
    <cellStyle name="千分位 2 2 21" xfId="16507" xr:uid="{00000000-0005-0000-0000-000025620000}"/>
    <cellStyle name="千分位 2 2 22" xfId="33139" xr:uid="{00000000-0005-0000-0000-000026620000}"/>
    <cellStyle name="千分位 2 2 23" xfId="5220" xr:uid="{00000000-0005-0000-0000-000027620000}"/>
    <cellStyle name="千分位 2 2 3" xfId="105" xr:uid="{00000000-0005-0000-0000-000028620000}"/>
    <cellStyle name="千分位 2 2 3 10" xfId="1058" xr:uid="{00000000-0005-0000-0000-000029620000}"/>
    <cellStyle name="千分位 2 2 3 10 2" xfId="7148" xr:uid="{00000000-0005-0000-0000-00002A620000}"/>
    <cellStyle name="千分位 2 2 3 10 2 2" xfId="23766" xr:uid="{00000000-0005-0000-0000-00002B620000}"/>
    <cellStyle name="千分位 2 2 3 10 3" xfId="12333" xr:uid="{00000000-0005-0000-0000-00002C620000}"/>
    <cellStyle name="千分位 2 2 3 10 3 2" xfId="28951" xr:uid="{00000000-0005-0000-0000-00002D620000}"/>
    <cellStyle name="千分位 2 2 3 10 4" xfId="18581" xr:uid="{00000000-0005-0000-0000-00002E620000}"/>
    <cellStyle name="千分位 2 2 3 10 5" xfId="34142" xr:uid="{00000000-0005-0000-0000-00002F620000}"/>
    <cellStyle name="千分位 2 2 3 10 6" xfId="5398" xr:uid="{00000000-0005-0000-0000-000030620000}"/>
    <cellStyle name="千分位 2 2 3 11" xfId="2118" xr:uid="{00000000-0005-0000-0000-000031620000}"/>
    <cellStyle name="千分位 2 2 3 11 2" xfId="8208" xr:uid="{00000000-0005-0000-0000-000032620000}"/>
    <cellStyle name="千分位 2 2 3 11 2 2" xfId="24826" xr:uid="{00000000-0005-0000-0000-000033620000}"/>
    <cellStyle name="千分位 2 2 3 11 3" xfId="13393" xr:uid="{00000000-0005-0000-0000-000034620000}"/>
    <cellStyle name="千分位 2 2 3 11 3 2" xfId="30011" xr:uid="{00000000-0005-0000-0000-000035620000}"/>
    <cellStyle name="千分位 2 2 3 11 4" xfId="19641" xr:uid="{00000000-0005-0000-0000-000036620000}"/>
    <cellStyle name="千分位 2 2 3 11 5" xfId="35202" xr:uid="{00000000-0005-0000-0000-000037620000}"/>
    <cellStyle name="千分位 2 2 3 11 6" xfId="5583" xr:uid="{00000000-0005-0000-0000-000038620000}"/>
    <cellStyle name="千分位 2 2 3 12" xfId="3178" xr:uid="{00000000-0005-0000-0000-000039620000}"/>
    <cellStyle name="千分位 2 2 3 12 2" xfId="9268" xr:uid="{00000000-0005-0000-0000-00003A620000}"/>
    <cellStyle name="千分位 2 2 3 12 2 2" xfId="25886" xr:uid="{00000000-0005-0000-0000-00003B620000}"/>
    <cellStyle name="千分位 2 2 3 12 3" xfId="14453" xr:uid="{00000000-0005-0000-0000-00003C620000}"/>
    <cellStyle name="千分位 2 2 3 12 3 2" xfId="31071" xr:uid="{00000000-0005-0000-0000-00003D620000}"/>
    <cellStyle name="千分位 2 2 3 12 4" xfId="20701" xr:uid="{00000000-0005-0000-0000-00003E620000}"/>
    <cellStyle name="千分位 2 2 3 12 5" xfId="36262" xr:uid="{00000000-0005-0000-0000-00003F620000}"/>
    <cellStyle name="千分位 2 2 3 12 6" xfId="5768" xr:uid="{00000000-0005-0000-0000-000040620000}"/>
    <cellStyle name="千分位 2 2 3 13" xfId="4238" xr:uid="{00000000-0005-0000-0000-000041620000}"/>
    <cellStyle name="千分位 2 2 3 13 2" xfId="10328" xr:uid="{00000000-0005-0000-0000-000042620000}"/>
    <cellStyle name="千分位 2 2 3 13 2 2" xfId="26946" xr:uid="{00000000-0005-0000-0000-000043620000}"/>
    <cellStyle name="千分位 2 2 3 13 3" xfId="15513" xr:uid="{00000000-0005-0000-0000-000044620000}"/>
    <cellStyle name="千分位 2 2 3 13 3 2" xfId="32131" xr:uid="{00000000-0005-0000-0000-000045620000}"/>
    <cellStyle name="千分位 2 2 3 13 4" xfId="21761" xr:uid="{00000000-0005-0000-0000-000046620000}"/>
    <cellStyle name="千分位 2 2 3 13 5" xfId="37322" xr:uid="{00000000-0005-0000-0000-000047620000}"/>
    <cellStyle name="千分位 2 2 3 13 6" xfId="5953" xr:uid="{00000000-0005-0000-0000-000048620000}"/>
    <cellStyle name="千分位 2 2 3 14" xfId="6195" xr:uid="{00000000-0005-0000-0000-000049620000}"/>
    <cellStyle name="千分位 2 2 3 14 2" xfId="22813" xr:uid="{00000000-0005-0000-0000-00004A620000}"/>
    <cellStyle name="千分位 2 2 3 15" xfId="11380" xr:uid="{00000000-0005-0000-0000-00004B620000}"/>
    <cellStyle name="千分位 2 2 3 15 2" xfId="27998" xr:uid="{00000000-0005-0000-0000-00004C620000}"/>
    <cellStyle name="千分位 2 2 3 16" xfId="17616" xr:uid="{00000000-0005-0000-0000-00004D620000}"/>
    <cellStyle name="千分位 2 2 3 17" xfId="16579" xr:uid="{00000000-0005-0000-0000-00004E620000}"/>
    <cellStyle name="千分位 2 2 3 18" xfId="33189" xr:uid="{00000000-0005-0000-0000-00004F620000}"/>
    <cellStyle name="千分位 2 2 3 19" xfId="5229" xr:uid="{00000000-0005-0000-0000-000050620000}"/>
    <cellStyle name="千分位 2 2 3 2" xfId="223" xr:uid="{00000000-0005-0000-0000-000051620000}"/>
    <cellStyle name="千分位 2 2 3 2 10" xfId="33307" xr:uid="{00000000-0005-0000-0000-000052620000}"/>
    <cellStyle name="千分位 2 2 3 2 11" xfId="5250" xr:uid="{00000000-0005-0000-0000-000053620000}"/>
    <cellStyle name="千分位 2 2 3 2 2" xfId="1283" xr:uid="{00000000-0005-0000-0000-000054620000}"/>
    <cellStyle name="千分位 2 2 3 2 2 2" xfId="7373" xr:uid="{00000000-0005-0000-0000-000055620000}"/>
    <cellStyle name="千分位 2 2 3 2 2 2 2" xfId="23991" xr:uid="{00000000-0005-0000-0000-000056620000}"/>
    <cellStyle name="千分位 2 2 3 2 2 3" xfId="12558" xr:uid="{00000000-0005-0000-0000-000057620000}"/>
    <cellStyle name="千分位 2 2 3 2 2 3 2" xfId="29176" xr:uid="{00000000-0005-0000-0000-000058620000}"/>
    <cellStyle name="千分位 2 2 3 2 2 4" xfId="18806" xr:uid="{00000000-0005-0000-0000-000059620000}"/>
    <cellStyle name="千分位 2 2 3 2 2 5" xfId="34367" xr:uid="{00000000-0005-0000-0000-00005A620000}"/>
    <cellStyle name="千分位 2 2 3 2 2 6" xfId="5435" xr:uid="{00000000-0005-0000-0000-00005B620000}"/>
    <cellStyle name="千分位 2 2 3 2 3" xfId="2343" xr:uid="{00000000-0005-0000-0000-00005C620000}"/>
    <cellStyle name="千分位 2 2 3 2 3 2" xfId="8433" xr:uid="{00000000-0005-0000-0000-00005D620000}"/>
    <cellStyle name="千分位 2 2 3 2 3 2 2" xfId="25051" xr:uid="{00000000-0005-0000-0000-00005E620000}"/>
    <cellStyle name="千分位 2 2 3 2 3 3" xfId="13618" xr:uid="{00000000-0005-0000-0000-00005F620000}"/>
    <cellStyle name="千分位 2 2 3 2 3 3 2" xfId="30236" xr:uid="{00000000-0005-0000-0000-000060620000}"/>
    <cellStyle name="千分位 2 2 3 2 3 4" xfId="19866" xr:uid="{00000000-0005-0000-0000-000061620000}"/>
    <cellStyle name="千分位 2 2 3 2 3 5" xfId="35427" xr:uid="{00000000-0005-0000-0000-000062620000}"/>
    <cellStyle name="千分位 2 2 3 2 3 6" xfId="5620" xr:uid="{00000000-0005-0000-0000-000063620000}"/>
    <cellStyle name="千分位 2 2 3 2 4" xfId="3403" xr:uid="{00000000-0005-0000-0000-000064620000}"/>
    <cellStyle name="千分位 2 2 3 2 4 2" xfId="9493" xr:uid="{00000000-0005-0000-0000-000065620000}"/>
    <cellStyle name="千分位 2 2 3 2 4 2 2" xfId="26111" xr:uid="{00000000-0005-0000-0000-000066620000}"/>
    <cellStyle name="千分位 2 2 3 2 4 3" xfId="14678" xr:uid="{00000000-0005-0000-0000-000067620000}"/>
    <cellStyle name="千分位 2 2 3 2 4 3 2" xfId="31296" xr:uid="{00000000-0005-0000-0000-000068620000}"/>
    <cellStyle name="千分位 2 2 3 2 4 4" xfId="20926" xr:uid="{00000000-0005-0000-0000-000069620000}"/>
    <cellStyle name="千分位 2 2 3 2 4 5" xfId="36487" xr:uid="{00000000-0005-0000-0000-00006A620000}"/>
    <cellStyle name="千分位 2 2 3 2 4 6" xfId="5805" xr:uid="{00000000-0005-0000-0000-00006B620000}"/>
    <cellStyle name="千分位 2 2 3 2 5" xfId="4463" xr:uid="{00000000-0005-0000-0000-00006C620000}"/>
    <cellStyle name="千分位 2 2 3 2 5 2" xfId="10553" xr:uid="{00000000-0005-0000-0000-00006D620000}"/>
    <cellStyle name="千分位 2 2 3 2 5 2 2" xfId="27171" xr:uid="{00000000-0005-0000-0000-00006E620000}"/>
    <cellStyle name="千分位 2 2 3 2 5 3" xfId="15738" xr:uid="{00000000-0005-0000-0000-00006F620000}"/>
    <cellStyle name="千分位 2 2 3 2 5 3 2" xfId="32356" xr:uid="{00000000-0005-0000-0000-000070620000}"/>
    <cellStyle name="千分位 2 2 3 2 5 4" xfId="21986" xr:uid="{00000000-0005-0000-0000-000071620000}"/>
    <cellStyle name="千分位 2 2 3 2 5 5" xfId="37547" xr:uid="{00000000-0005-0000-0000-000072620000}"/>
    <cellStyle name="千分位 2 2 3 2 5 6" xfId="5990" xr:uid="{00000000-0005-0000-0000-000073620000}"/>
    <cellStyle name="千分位 2 2 3 2 6" xfId="6313" xr:uid="{00000000-0005-0000-0000-000074620000}"/>
    <cellStyle name="千分位 2 2 3 2 6 2" xfId="22931" xr:uid="{00000000-0005-0000-0000-000075620000}"/>
    <cellStyle name="千分位 2 2 3 2 7" xfId="11498" xr:uid="{00000000-0005-0000-0000-000076620000}"/>
    <cellStyle name="千分位 2 2 3 2 7 2" xfId="28116" xr:uid="{00000000-0005-0000-0000-000077620000}"/>
    <cellStyle name="千分位 2 2 3 2 8" xfId="17734" xr:uid="{00000000-0005-0000-0000-000078620000}"/>
    <cellStyle name="千分位 2 2 3 2 9" xfId="16804" xr:uid="{00000000-0005-0000-0000-000079620000}"/>
    <cellStyle name="千分位 2 2 3 3" xfId="344" xr:uid="{00000000-0005-0000-0000-00007A620000}"/>
    <cellStyle name="千分位 2 2 3 3 10" xfId="33428" xr:uid="{00000000-0005-0000-0000-00007B620000}"/>
    <cellStyle name="千分位 2 2 3 3 11" xfId="5271" xr:uid="{00000000-0005-0000-0000-00007C620000}"/>
    <cellStyle name="千分位 2 2 3 3 2" xfId="1404" xr:uid="{00000000-0005-0000-0000-00007D620000}"/>
    <cellStyle name="千分位 2 2 3 3 2 2" xfId="7494" xr:uid="{00000000-0005-0000-0000-00007E620000}"/>
    <cellStyle name="千分位 2 2 3 3 2 2 2" xfId="24112" xr:uid="{00000000-0005-0000-0000-00007F620000}"/>
    <cellStyle name="千分位 2 2 3 3 2 3" xfId="12679" xr:uid="{00000000-0005-0000-0000-000080620000}"/>
    <cellStyle name="千分位 2 2 3 3 2 3 2" xfId="29297" xr:uid="{00000000-0005-0000-0000-000081620000}"/>
    <cellStyle name="千分位 2 2 3 3 2 4" xfId="18927" xr:uid="{00000000-0005-0000-0000-000082620000}"/>
    <cellStyle name="千分位 2 2 3 3 2 5" xfId="34488" xr:uid="{00000000-0005-0000-0000-000083620000}"/>
    <cellStyle name="千分位 2 2 3 3 2 6" xfId="5456" xr:uid="{00000000-0005-0000-0000-000084620000}"/>
    <cellStyle name="千分位 2 2 3 3 3" xfId="2464" xr:uid="{00000000-0005-0000-0000-000085620000}"/>
    <cellStyle name="千分位 2 2 3 3 3 2" xfId="8554" xr:uid="{00000000-0005-0000-0000-000086620000}"/>
    <cellStyle name="千分位 2 2 3 3 3 2 2" xfId="25172" xr:uid="{00000000-0005-0000-0000-000087620000}"/>
    <cellStyle name="千分位 2 2 3 3 3 3" xfId="13739" xr:uid="{00000000-0005-0000-0000-000088620000}"/>
    <cellStyle name="千分位 2 2 3 3 3 3 2" xfId="30357" xr:uid="{00000000-0005-0000-0000-000089620000}"/>
    <cellStyle name="千分位 2 2 3 3 3 4" xfId="19987" xr:uid="{00000000-0005-0000-0000-00008A620000}"/>
    <cellStyle name="千分位 2 2 3 3 3 5" xfId="35548" xr:uid="{00000000-0005-0000-0000-00008B620000}"/>
    <cellStyle name="千分位 2 2 3 3 3 6" xfId="5641" xr:uid="{00000000-0005-0000-0000-00008C620000}"/>
    <cellStyle name="千分位 2 2 3 3 4" xfId="3524" xr:uid="{00000000-0005-0000-0000-00008D620000}"/>
    <cellStyle name="千分位 2 2 3 3 4 2" xfId="9614" xr:uid="{00000000-0005-0000-0000-00008E620000}"/>
    <cellStyle name="千分位 2 2 3 3 4 2 2" xfId="26232" xr:uid="{00000000-0005-0000-0000-00008F620000}"/>
    <cellStyle name="千分位 2 2 3 3 4 3" xfId="14799" xr:uid="{00000000-0005-0000-0000-000090620000}"/>
    <cellStyle name="千分位 2 2 3 3 4 3 2" xfId="31417" xr:uid="{00000000-0005-0000-0000-000091620000}"/>
    <cellStyle name="千分位 2 2 3 3 4 4" xfId="21047" xr:uid="{00000000-0005-0000-0000-000092620000}"/>
    <cellStyle name="千分位 2 2 3 3 4 5" xfId="36608" xr:uid="{00000000-0005-0000-0000-000093620000}"/>
    <cellStyle name="千分位 2 2 3 3 4 6" xfId="5826" xr:uid="{00000000-0005-0000-0000-000094620000}"/>
    <cellStyle name="千分位 2 2 3 3 5" xfId="4584" xr:uid="{00000000-0005-0000-0000-000095620000}"/>
    <cellStyle name="千分位 2 2 3 3 5 2" xfId="10674" xr:uid="{00000000-0005-0000-0000-000096620000}"/>
    <cellStyle name="千分位 2 2 3 3 5 2 2" xfId="27292" xr:uid="{00000000-0005-0000-0000-000097620000}"/>
    <cellStyle name="千分位 2 2 3 3 5 3" xfId="15859" xr:uid="{00000000-0005-0000-0000-000098620000}"/>
    <cellStyle name="千分位 2 2 3 3 5 3 2" xfId="32477" xr:uid="{00000000-0005-0000-0000-000099620000}"/>
    <cellStyle name="千分位 2 2 3 3 5 4" xfId="22107" xr:uid="{00000000-0005-0000-0000-00009A620000}"/>
    <cellStyle name="千分位 2 2 3 3 5 5" xfId="37668" xr:uid="{00000000-0005-0000-0000-00009B620000}"/>
    <cellStyle name="千分位 2 2 3 3 5 6" xfId="6011" xr:uid="{00000000-0005-0000-0000-00009C620000}"/>
    <cellStyle name="千分位 2 2 3 3 6" xfId="6434" xr:uid="{00000000-0005-0000-0000-00009D620000}"/>
    <cellStyle name="千分位 2 2 3 3 6 2" xfId="23052" xr:uid="{00000000-0005-0000-0000-00009E620000}"/>
    <cellStyle name="千分位 2 2 3 3 7" xfId="11619" xr:uid="{00000000-0005-0000-0000-00009F620000}"/>
    <cellStyle name="千分位 2 2 3 3 7 2" xfId="28237" xr:uid="{00000000-0005-0000-0000-0000A0620000}"/>
    <cellStyle name="千分位 2 2 3 3 8" xfId="17867" xr:uid="{00000000-0005-0000-0000-0000A1620000}"/>
    <cellStyle name="千分位 2 2 3 3 9" xfId="16925" xr:uid="{00000000-0005-0000-0000-0000A2620000}"/>
    <cellStyle name="千分位 2 2 3 4" xfId="468" xr:uid="{00000000-0005-0000-0000-0000A3620000}"/>
    <cellStyle name="千分位 2 2 3 4 10" xfId="33552" xr:uid="{00000000-0005-0000-0000-0000A4620000}"/>
    <cellStyle name="千分位 2 2 3 4 11" xfId="5293" xr:uid="{00000000-0005-0000-0000-0000A5620000}"/>
    <cellStyle name="千分位 2 2 3 4 2" xfId="1528" xr:uid="{00000000-0005-0000-0000-0000A6620000}"/>
    <cellStyle name="千分位 2 2 3 4 2 2" xfId="7618" xr:uid="{00000000-0005-0000-0000-0000A7620000}"/>
    <cellStyle name="千分位 2 2 3 4 2 2 2" xfId="24236" xr:uid="{00000000-0005-0000-0000-0000A8620000}"/>
    <cellStyle name="千分位 2 2 3 4 2 3" xfId="12803" xr:uid="{00000000-0005-0000-0000-0000A9620000}"/>
    <cellStyle name="千分位 2 2 3 4 2 3 2" xfId="29421" xr:uid="{00000000-0005-0000-0000-0000AA620000}"/>
    <cellStyle name="千分位 2 2 3 4 2 4" xfId="19051" xr:uid="{00000000-0005-0000-0000-0000AB620000}"/>
    <cellStyle name="千分位 2 2 3 4 2 5" xfId="34612" xr:uid="{00000000-0005-0000-0000-0000AC620000}"/>
    <cellStyle name="千分位 2 2 3 4 2 6" xfId="5478" xr:uid="{00000000-0005-0000-0000-0000AD620000}"/>
    <cellStyle name="千分位 2 2 3 4 3" xfId="2588" xr:uid="{00000000-0005-0000-0000-0000AE620000}"/>
    <cellStyle name="千分位 2 2 3 4 3 2" xfId="8678" xr:uid="{00000000-0005-0000-0000-0000AF620000}"/>
    <cellStyle name="千分位 2 2 3 4 3 2 2" xfId="25296" xr:uid="{00000000-0005-0000-0000-0000B0620000}"/>
    <cellStyle name="千分位 2 2 3 4 3 3" xfId="13863" xr:uid="{00000000-0005-0000-0000-0000B1620000}"/>
    <cellStyle name="千分位 2 2 3 4 3 3 2" xfId="30481" xr:uid="{00000000-0005-0000-0000-0000B2620000}"/>
    <cellStyle name="千分位 2 2 3 4 3 4" xfId="20111" xr:uid="{00000000-0005-0000-0000-0000B3620000}"/>
    <cellStyle name="千分位 2 2 3 4 3 5" xfId="35672" xr:uid="{00000000-0005-0000-0000-0000B4620000}"/>
    <cellStyle name="千分位 2 2 3 4 3 6" xfId="5663" xr:uid="{00000000-0005-0000-0000-0000B5620000}"/>
    <cellStyle name="千分位 2 2 3 4 4" xfId="3648" xr:uid="{00000000-0005-0000-0000-0000B6620000}"/>
    <cellStyle name="千分位 2 2 3 4 4 2" xfId="9738" xr:uid="{00000000-0005-0000-0000-0000B7620000}"/>
    <cellStyle name="千分位 2 2 3 4 4 2 2" xfId="26356" xr:uid="{00000000-0005-0000-0000-0000B8620000}"/>
    <cellStyle name="千分位 2 2 3 4 4 3" xfId="14923" xr:uid="{00000000-0005-0000-0000-0000B9620000}"/>
    <cellStyle name="千分位 2 2 3 4 4 3 2" xfId="31541" xr:uid="{00000000-0005-0000-0000-0000BA620000}"/>
    <cellStyle name="千分位 2 2 3 4 4 4" xfId="21171" xr:uid="{00000000-0005-0000-0000-0000BB620000}"/>
    <cellStyle name="千分位 2 2 3 4 4 5" xfId="36732" xr:uid="{00000000-0005-0000-0000-0000BC620000}"/>
    <cellStyle name="千分位 2 2 3 4 4 6" xfId="5848" xr:uid="{00000000-0005-0000-0000-0000BD620000}"/>
    <cellStyle name="千分位 2 2 3 4 5" xfId="4708" xr:uid="{00000000-0005-0000-0000-0000BE620000}"/>
    <cellStyle name="千分位 2 2 3 4 5 2" xfId="10798" xr:uid="{00000000-0005-0000-0000-0000BF620000}"/>
    <cellStyle name="千分位 2 2 3 4 5 2 2" xfId="27416" xr:uid="{00000000-0005-0000-0000-0000C0620000}"/>
    <cellStyle name="千分位 2 2 3 4 5 3" xfId="15983" xr:uid="{00000000-0005-0000-0000-0000C1620000}"/>
    <cellStyle name="千分位 2 2 3 4 5 3 2" xfId="32601" xr:uid="{00000000-0005-0000-0000-0000C2620000}"/>
    <cellStyle name="千分位 2 2 3 4 5 4" xfId="22231" xr:uid="{00000000-0005-0000-0000-0000C3620000}"/>
    <cellStyle name="千分位 2 2 3 4 5 5" xfId="37792" xr:uid="{00000000-0005-0000-0000-0000C4620000}"/>
    <cellStyle name="千分位 2 2 3 4 5 6" xfId="6033" xr:uid="{00000000-0005-0000-0000-0000C5620000}"/>
    <cellStyle name="千分位 2 2 3 4 6" xfId="6558" xr:uid="{00000000-0005-0000-0000-0000C6620000}"/>
    <cellStyle name="千分位 2 2 3 4 6 2" xfId="23176" xr:uid="{00000000-0005-0000-0000-0000C7620000}"/>
    <cellStyle name="千分位 2 2 3 4 7" xfId="11743" xr:uid="{00000000-0005-0000-0000-0000C8620000}"/>
    <cellStyle name="千分位 2 2 3 4 7 2" xfId="28361" xr:uid="{00000000-0005-0000-0000-0000C9620000}"/>
    <cellStyle name="千分位 2 2 3 4 8" xfId="17991" xr:uid="{00000000-0005-0000-0000-0000CA620000}"/>
    <cellStyle name="千分位 2 2 3 4 9" xfId="17049" xr:uid="{00000000-0005-0000-0000-0000CB620000}"/>
    <cellStyle name="千分位 2 2 3 5" xfId="586" xr:uid="{00000000-0005-0000-0000-0000CC620000}"/>
    <cellStyle name="千分位 2 2 3 5 10" xfId="33670" xr:uid="{00000000-0005-0000-0000-0000CD620000}"/>
    <cellStyle name="千分位 2 2 3 5 11" xfId="5314" xr:uid="{00000000-0005-0000-0000-0000CE620000}"/>
    <cellStyle name="千分位 2 2 3 5 2" xfId="1646" xr:uid="{00000000-0005-0000-0000-0000CF620000}"/>
    <cellStyle name="千分位 2 2 3 5 2 2" xfId="7736" xr:uid="{00000000-0005-0000-0000-0000D0620000}"/>
    <cellStyle name="千分位 2 2 3 5 2 2 2" xfId="24354" xr:uid="{00000000-0005-0000-0000-0000D1620000}"/>
    <cellStyle name="千分位 2 2 3 5 2 3" xfId="12921" xr:uid="{00000000-0005-0000-0000-0000D2620000}"/>
    <cellStyle name="千分位 2 2 3 5 2 3 2" xfId="29539" xr:uid="{00000000-0005-0000-0000-0000D3620000}"/>
    <cellStyle name="千分位 2 2 3 5 2 4" xfId="19169" xr:uid="{00000000-0005-0000-0000-0000D4620000}"/>
    <cellStyle name="千分位 2 2 3 5 2 5" xfId="34730" xr:uid="{00000000-0005-0000-0000-0000D5620000}"/>
    <cellStyle name="千分位 2 2 3 5 2 6" xfId="5499" xr:uid="{00000000-0005-0000-0000-0000D6620000}"/>
    <cellStyle name="千分位 2 2 3 5 3" xfId="2706" xr:uid="{00000000-0005-0000-0000-0000D7620000}"/>
    <cellStyle name="千分位 2 2 3 5 3 2" xfId="8796" xr:uid="{00000000-0005-0000-0000-0000D8620000}"/>
    <cellStyle name="千分位 2 2 3 5 3 2 2" xfId="25414" xr:uid="{00000000-0005-0000-0000-0000D9620000}"/>
    <cellStyle name="千分位 2 2 3 5 3 3" xfId="13981" xr:uid="{00000000-0005-0000-0000-0000DA620000}"/>
    <cellStyle name="千分位 2 2 3 5 3 3 2" xfId="30599" xr:uid="{00000000-0005-0000-0000-0000DB620000}"/>
    <cellStyle name="千分位 2 2 3 5 3 4" xfId="20229" xr:uid="{00000000-0005-0000-0000-0000DC620000}"/>
    <cellStyle name="千分位 2 2 3 5 3 5" xfId="35790" xr:uid="{00000000-0005-0000-0000-0000DD620000}"/>
    <cellStyle name="千分位 2 2 3 5 3 6" xfId="5684" xr:uid="{00000000-0005-0000-0000-0000DE620000}"/>
    <cellStyle name="千分位 2 2 3 5 4" xfId="3766" xr:uid="{00000000-0005-0000-0000-0000DF620000}"/>
    <cellStyle name="千分位 2 2 3 5 4 2" xfId="9856" xr:uid="{00000000-0005-0000-0000-0000E0620000}"/>
    <cellStyle name="千分位 2 2 3 5 4 2 2" xfId="26474" xr:uid="{00000000-0005-0000-0000-0000E1620000}"/>
    <cellStyle name="千分位 2 2 3 5 4 3" xfId="15041" xr:uid="{00000000-0005-0000-0000-0000E2620000}"/>
    <cellStyle name="千分位 2 2 3 5 4 3 2" xfId="31659" xr:uid="{00000000-0005-0000-0000-0000E3620000}"/>
    <cellStyle name="千分位 2 2 3 5 4 4" xfId="21289" xr:uid="{00000000-0005-0000-0000-0000E4620000}"/>
    <cellStyle name="千分位 2 2 3 5 4 5" xfId="36850" xr:uid="{00000000-0005-0000-0000-0000E5620000}"/>
    <cellStyle name="千分位 2 2 3 5 4 6" xfId="5869" xr:uid="{00000000-0005-0000-0000-0000E6620000}"/>
    <cellStyle name="千分位 2 2 3 5 5" xfId="4826" xr:uid="{00000000-0005-0000-0000-0000E7620000}"/>
    <cellStyle name="千分位 2 2 3 5 5 2" xfId="10916" xr:uid="{00000000-0005-0000-0000-0000E8620000}"/>
    <cellStyle name="千分位 2 2 3 5 5 2 2" xfId="27534" xr:uid="{00000000-0005-0000-0000-0000E9620000}"/>
    <cellStyle name="千分位 2 2 3 5 5 3" xfId="16101" xr:uid="{00000000-0005-0000-0000-0000EA620000}"/>
    <cellStyle name="千分位 2 2 3 5 5 3 2" xfId="32719" xr:uid="{00000000-0005-0000-0000-0000EB620000}"/>
    <cellStyle name="千分位 2 2 3 5 5 4" xfId="22349" xr:uid="{00000000-0005-0000-0000-0000EC620000}"/>
    <cellStyle name="千分位 2 2 3 5 5 5" xfId="37910" xr:uid="{00000000-0005-0000-0000-0000ED620000}"/>
    <cellStyle name="千分位 2 2 3 5 5 6" xfId="6054" xr:uid="{00000000-0005-0000-0000-0000EE620000}"/>
    <cellStyle name="千分位 2 2 3 5 6" xfId="6676" xr:uid="{00000000-0005-0000-0000-0000EF620000}"/>
    <cellStyle name="千分位 2 2 3 5 6 2" xfId="23294" xr:uid="{00000000-0005-0000-0000-0000F0620000}"/>
    <cellStyle name="千分位 2 2 3 5 7" xfId="11861" xr:uid="{00000000-0005-0000-0000-0000F1620000}"/>
    <cellStyle name="千分位 2 2 3 5 7 2" xfId="28479" xr:uid="{00000000-0005-0000-0000-0000F2620000}"/>
    <cellStyle name="千分位 2 2 3 5 8" xfId="18109" xr:uid="{00000000-0005-0000-0000-0000F3620000}"/>
    <cellStyle name="千分位 2 2 3 5 9" xfId="17167" xr:uid="{00000000-0005-0000-0000-0000F4620000}"/>
    <cellStyle name="千分位 2 2 3 6" xfId="704" xr:uid="{00000000-0005-0000-0000-0000F5620000}"/>
    <cellStyle name="千分位 2 2 3 6 10" xfId="33788" xr:uid="{00000000-0005-0000-0000-0000F6620000}"/>
    <cellStyle name="千分位 2 2 3 6 11" xfId="5335" xr:uid="{00000000-0005-0000-0000-0000F7620000}"/>
    <cellStyle name="千分位 2 2 3 6 2" xfId="1764" xr:uid="{00000000-0005-0000-0000-0000F8620000}"/>
    <cellStyle name="千分位 2 2 3 6 2 2" xfId="7854" xr:uid="{00000000-0005-0000-0000-0000F9620000}"/>
    <cellStyle name="千分位 2 2 3 6 2 2 2" xfId="24472" xr:uid="{00000000-0005-0000-0000-0000FA620000}"/>
    <cellStyle name="千分位 2 2 3 6 2 3" xfId="13039" xr:uid="{00000000-0005-0000-0000-0000FB620000}"/>
    <cellStyle name="千分位 2 2 3 6 2 3 2" xfId="29657" xr:uid="{00000000-0005-0000-0000-0000FC620000}"/>
    <cellStyle name="千分位 2 2 3 6 2 4" xfId="19287" xr:uid="{00000000-0005-0000-0000-0000FD620000}"/>
    <cellStyle name="千分位 2 2 3 6 2 5" xfId="34848" xr:uid="{00000000-0005-0000-0000-0000FE620000}"/>
    <cellStyle name="千分位 2 2 3 6 2 6" xfId="5520" xr:uid="{00000000-0005-0000-0000-0000FF620000}"/>
    <cellStyle name="千分位 2 2 3 6 3" xfId="2824" xr:uid="{00000000-0005-0000-0000-000000630000}"/>
    <cellStyle name="千分位 2 2 3 6 3 2" xfId="8914" xr:uid="{00000000-0005-0000-0000-000001630000}"/>
    <cellStyle name="千分位 2 2 3 6 3 2 2" xfId="25532" xr:uid="{00000000-0005-0000-0000-000002630000}"/>
    <cellStyle name="千分位 2 2 3 6 3 3" xfId="14099" xr:uid="{00000000-0005-0000-0000-000003630000}"/>
    <cellStyle name="千分位 2 2 3 6 3 3 2" xfId="30717" xr:uid="{00000000-0005-0000-0000-000004630000}"/>
    <cellStyle name="千分位 2 2 3 6 3 4" xfId="20347" xr:uid="{00000000-0005-0000-0000-000005630000}"/>
    <cellStyle name="千分位 2 2 3 6 3 5" xfId="35908" xr:uid="{00000000-0005-0000-0000-000006630000}"/>
    <cellStyle name="千分位 2 2 3 6 3 6" xfId="5705" xr:uid="{00000000-0005-0000-0000-000007630000}"/>
    <cellStyle name="千分位 2 2 3 6 4" xfId="3884" xr:uid="{00000000-0005-0000-0000-000008630000}"/>
    <cellStyle name="千分位 2 2 3 6 4 2" xfId="9974" xr:uid="{00000000-0005-0000-0000-000009630000}"/>
    <cellStyle name="千分位 2 2 3 6 4 2 2" xfId="26592" xr:uid="{00000000-0005-0000-0000-00000A630000}"/>
    <cellStyle name="千分位 2 2 3 6 4 3" xfId="15159" xr:uid="{00000000-0005-0000-0000-00000B630000}"/>
    <cellStyle name="千分位 2 2 3 6 4 3 2" xfId="31777" xr:uid="{00000000-0005-0000-0000-00000C630000}"/>
    <cellStyle name="千分位 2 2 3 6 4 4" xfId="21407" xr:uid="{00000000-0005-0000-0000-00000D630000}"/>
    <cellStyle name="千分位 2 2 3 6 4 5" xfId="36968" xr:uid="{00000000-0005-0000-0000-00000E630000}"/>
    <cellStyle name="千分位 2 2 3 6 4 6" xfId="5890" xr:uid="{00000000-0005-0000-0000-00000F630000}"/>
    <cellStyle name="千分位 2 2 3 6 5" xfId="4944" xr:uid="{00000000-0005-0000-0000-000010630000}"/>
    <cellStyle name="千分位 2 2 3 6 5 2" xfId="11034" xr:uid="{00000000-0005-0000-0000-000011630000}"/>
    <cellStyle name="千分位 2 2 3 6 5 2 2" xfId="27652" xr:uid="{00000000-0005-0000-0000-000012630000}"/>
    <cellStyle name="千分位 2 2 3 6 5 3" xfId="16219" xr:uid="{00000000-0005-0000-0000-000013630000}"/>
    <cellStyle name="千分位 2 2 3 6 5 3 2" xfId="32837" xr:uid="{00000000-0005-0000-0000-000014630000}"/>
    <cellStyle name="千分位 2 2 3 6 5 4" xfId="22467" xr:uid="{00000000-0005-0000-0000-000015630000}"/>
    <cellStyle name="千分位 2 2 3 6 5 5" xfId="38028" xr:uid="{00000000-0005-0000-0000-000016630000}"/>
    <cellStyle name="千分位 2 2 3 6 5 6" xfId="6075" xr:uid="{00000000-0005-0000-0000-000017630000}"/>
    <cellStyle name="千分位 2 2 3 6 6" xfId="6794" xr:uid="{00000000-0005-0000-0000-000018630000}"/>
    <cellStyle name="千分位 2 2 3 6 6 2" xfId="23412" xr:uid="{00000000-0005-0000-0000-000019630000}"/>
    <cellStyle name="千分位 2 2 3 6 7" xfId="11979" xr:uid="{00000000-0005-0000-0000-00001A630000}"/>
    <cellStyle name="千分位 2 2 3 6 7 2" xfId="28597" xr:uid="{00000000-0005-0000-0000-00001B630000}"/>
    <cellStyle name="千分位 2 2 3 6 8" xfId="18227" xr:uid="{00000000-0005-0000-0000-00001C630000}"/>
    <cellStyle name="千分位 2 2 3 6 9" xfId="17285" xr:uid="{00000000-0005-0000-0000-00001D630000}"/>
    <cellStyle name="千分位 2 2 3 7" xfId="822" xr:uid="{00000000-0005-0000-0000-00001E630000}"/>
    <cellStyle name="千分位 2 2 3 7 10" xfId="33906" xr:uid="{00000000-0005-0000-0000-00001F630000}"/>
    <cellStyle name="千分位 2 2 3 7 11" xfId="5356" xr:uid="{00000000-0005-0000-0000-000020630000}"/>
    <cellStyle name="千分位 2 2 3 7 2" xfId="1882" xr:uid="{00000000-0005-0000-0000-000021630000}"/>
    <cellStyle name="千分位 2 2 3 7 2 2" xfId="7972" xr:uid="{00000000-0005-0000-0000-000022630000}"/>
    <cellStyle name="千分位 2 2 3 7 2 2 2" xfId="24590" xr:uid="{00000000-0005-0000-0000-000023630000}"/>
    <cellStyle name="千分位 2 2 3 7 2 3" xfId="13157" xr:uid="{00000000-0005-0000-0000-000024630000}"/>
    <cellStyle name="千分位 2 2 3 7 2 3 2" xfId="29775" xr:uid="{00000000-0005-0000-0000-000025630000}"/>
    <cellStyle name="千分位 2 2 3 7 2 4" xfId="19405" xr:uid="{00000000-0005-0000-0000-000026630000}"/>
    <cellStyle name="千分位 2 2 3 7 2 5" xfId="34966" xr:uid="{00000000-0005-0000-0000-000027630000}"/>
    <cellStyle name="千分位 2 2 3 7 2 6" xfId="5541" xr:uid="{00000000-0005-0000-0000-000028630000}"/>
    <cellStyle name="千分位 2 2 3 7 3" xfId="2942" xr:uid="{00000000-0005-0000-0000-000029630000}"/>
    <cellStyle name="千分位 2 2 3 7 3 2" xfId="9032" xr:uid="{00000000-0005-0000-0000-00002A630000}"/>
    <cellStyle name="千分位 2 2 3 7 3 2 2" xfId="25650" xr:uid="{00000000-0005-0000-0000-00002B630000}"/>
    <cellStyle name="千分位 2 2 3 7 3 3" xfId="14217" xr:uid="{00000000-0005-0000-0000-00002C630000}"/>
    <cellStyle name="千分位 2 2 3 7 3 3 2" xfId="30835" xr:uid="{00000000-0005-0000-0000-00002D630000}"/>
    <cellStyle name="千分位 2 2 3 7 3 4" xfId="20465" xr:uid="{00000000-0005-0000-0000-00002E630000}"/>
    <cellStyle name="千分位 2 2 3 7 3 5" xfId="36026" xr:uid="{00000000-0005-0000-0000-00002F630000}"/>
    <cellStyle name="千分位 2 2 3 7 3 6" xfId="5726" xr:uid="{00000000-0005-0000-0000-000030630000}"/>
    <cellStyle name="千分位 2 2 3 7 4" xfId="4002" xr:uid="{00000000-0005-0000-0000-000031630000}"/>
    <cellStyle name="千分位 2 2 3 7 4 2" xfId="10092" xr:uid="{00000000-0005-0000-0000-000032630000}"/>
    <cellStyle name="千分位 2 2 3 7 4 2 2" xfId="26710" xr:uid="{00000000-0005-0000-0000-000033630000}"/>
    <cellStyle name="千分位 2 2 3 7 4 3" xfId="15277" xr:uid="{00000000-0005-0000-0000-000034630000}"/>
    <cellStyle name="千分位 2 2 3 7 4 3 2" xfId="31895" xr:uid="{00000000-0005-0000-0000-000035630000}"/>
    <cellStyle name="千分位 2 2 3 7 4 4" xfId="21525" xr:uid="{00000000-0005-0000-0000-000036630000}"/>
    <cellStyle name="千分位 2 2 3 7 4 5" xfId="37086" xr:uid="{00000000-0005-0000-0000-000037630000}"/>
    <cellStyle name="千分位 2 2 3 7 4 6" xfId="5911" xr:uid="{00000000-0005-0000-0000-000038630000}"/>
    <cellStyle name="千分位 2 2 3 7 5" xfId="5062" xr:uid="{00000000-0005-0000-0000-000039630000}"/>
    <cellStyle name="千分位 2 2 3 7 5 2" xfId="11152" xr:uid="{00000000-0005-0000-0000-00003A630000}"/>
    <cellStyle name="千分位 2 2 3 7 5 2 2" xfId="27770" xr:uid="{00000000-0005-0000-0000-00003B630000}"/>
    <cellStyle name="千分位 2 2 3 7 5 3" xfId="16337" xr:uid="{00000000-0005-0000-0000-00003C630000}"/>
    <cellStyle name="千分位 2 2 3 7 5 3 2" xfId="32955" xr:uid="{00000000-0005-0000-0000-00003D630000}"/>
    <cellStyle name="千分位 2 2 3 7 5 4" xfId="22585" xr:uid="{00000000-0005-0000-0000-00003E630000}"/>
    <cellStyle name="千分位 2 2 3 7 5 5" xfId="38146" xr:uid="{00000000-0005-0000-0000-00003F630000}"/>
    <cellStyle name="千分位 2 2 3 7 5 6" xfId="6096" xr:uid="{00000000-0005-0000-0000-000040630000}"/>
    <cellStyle name="千分位 2 2 3 7 6" xfId="6912" xr:uid="{00000000-0005-0000-0000-000041630000}"/>
    <cellStyle name="千分位 2 2 3 7 6 2" xfId="23530" xr:uid="{00000000-0005-0000-0000-000042630000}"/>
    <cellStyle name="千分位 2 2 3 7 7" xfId="12097" xr:uid="{00000000-0005-0000-0000-000043630000}"/>
    <cellStyle name="千分位 2 2 3 7 7 2" xfId="28715" xr:uid="{00000000-0005-0000-0000-000044630000}"/>
    <cellStyle name="千分位 2 2 3 7 8" xfId="18345" xr:uid="{00000000-0005-0000-0000-000045630000}"/>
    <cellStyle name="千分位 2 2 3 7 9" xfId="17403" xr:uid="{00000000-0005-0000-0000-000046630000}"/>
    <cellStyle name="千分位 2 2 3 8" xfId="940" xr:uid="{00000000-0005-0000-0000-000047630000}"/>
    <cellStyle name="千分位 2 2 3 8 10" xfId="34024" xr:uid="{00000000-0005-0000-0000-000048630000}"/>
    <cellStyle name="千分位 2 2 3 8 11" xfId="5377" xr:uid="{00000000-0005-0000-0000-000049630000}"/>
    <cellStyle name="千分位 2 2 3 8 2" xfId="2000" xr:uid="{00000000-0005-0000-0000-00004A630000}"/>
    <cellStyle name="千分位 2 2 3 8 2 2" xfId="8090" xr:uid="{00000000-0005-0000-0000-00004B630000}"/>
    <cellStyle name="千分位 2 2 3 8 2 2 2" xfId="24708" xr:uid="{00000000-0005-0000-0000-00004C630000}"/>
    <cellStyle name="千分位 2 2 3 8 2 3" xfId="13275" xr:uid="{00000000-0005-0000-0000-00004D630000}"/>
    <cellStyle name="千分位 2 2 3 8 2 3 2" xfId="29893" xr:uid="{00000000-0005-0000-0000-00004E630000}"/>
    <cellStyle name="千分位 2 2 3 8 2 4" xfId="19523" xr:uid="{00000000-0005-0000-0000-00004F630000}"/>
    <cellStyle name="千分位 2 2 3 8 2 5" xfId="35084" xr:uid="{00000000-0005-0000-0000-000050630000}"/>
    <cellStyle name="千分位 2 2 3 8 2 6" xfId="5562" xr:uid="{00000000-0005-0000-0000-000051630000}"/>
    <cellStyle name="千分位 2 2 3 8 3" xfId="3060" xr:uid="{00000000-0005-0000-0000-000052630000}"/>
    <cellStyle name="千分位 2 2 3 8 3 2" xfId="9150" xr:uid="{00000000-0005-0000-0000-000053630000}"/>
    <cellStyle name="千分位 2 2 3 8 3 2 2" xfId="25768" xr:uid="{00000000-0005-0000-0000-000054630000}"/>
    <cellStyle name="千分位 2 2 3 8 3 3" xfId="14335" xr:uid="{00000000-0005-0000-0000-000055630000}"/>
    <cellStyle name="千分位 2 2 3 8 3 3 2" xfId="30953" xr:uid="{00000000-0005-0000-0000-000056630000}"/>
    <cellStyle name="千分位 2 2 3 8 3 4" xfId="20583" xr:uid="{00000000-0005-0000-0000-000057630000}"/>
    <cellStyle name="千分位 2 2 3 8 3 5" xfId="36144" xr:uid="{00000000-0005-0000-0000-000058630000}"/>
    <cellStyle name="千分位 2 2 3 8 3 6" xfId="5747" xr:uid="{00000000-0005-0000-0000-000059630000}"/>
    <cellStyle name="千分位 2 2 3 8 4" xfId="4120" xr:uid="{00000000-0005-0000-0000-00005A630000}"/>
    <cellStyle name="千分位 2 2 3 8 4 2" xfId="10210" xr:uid="{00000000-0005-0000-0000-00005B630000}"/>
    <cellStyle name="千分位 2 2 3 8 4 2 2" xfId="26828" xr:uid="{00000000-0005-0000-0000-00005C630000}"/>
    <cellStyle name="千分位 2 2 3 8 4 3" xfId="15395" xr:uid="{00000000-0005-0000-0000-00005D630000}"/>
    <cellStyle name="千分位 2 2 3 8 4 3 2" xfId="32013" xr:uid="{00000000-0005-0000-0000-00005E630000}"/>
    <cellStyle name="千分位 2 2 3 8 4 4" xfId="21643" xr:uid="{00000000-0005-0000-0000-00005F630000}"/>
    <cellStyle name="千分位 2 2 3 8 4 5" xfId="37204" xr:uid="{00000000-0005-0000-0000-000060630000}"/>
    <cellStyle name="千分位 2 2 3 8 4 6" xfId="5932" xr:uid="{00000000-0005-0000-0000-000061630000}"/>
    <cellStyle name="千分位 2 2 3 8 5" xfId="5180" xr:uid="{00000000-0005-0000-0000-000062630000}"/>
    <cellStyle name="千分位 2 2 3 8 5 2" xfId="11270" xr:uid="{00000000-0005-0000-0000-000063630000}"/>
    <cellStyle name="千分位 2 2 3 8 5 2 2" xfId="27888" xr:uid="{00000000-0005-0000-0000-000064630000}"/>
    <cellStyle name="千分位 2 2 3 8 5 3" xfId="16455" xr:uid="{00000000-0005-0000-0000-000065630000}"/>
    <cellStyle name="千分位 2 2 3 8 5 3 2" xfId="33073" xr:uid="{00000000-0005-0000-0000-000066630000}"/>
    <cellStyle name="千分位 2 2 3 8 5 4" xfId="22703" xr:uid="{00000000-0005-0000-0000-000067630000}"/>
    <cellStyle name="千分位 2 2 3 8 5 5" xfId="38264" xr:uid="{00000000-0005-0000-0000-000068630000}"/>
    <cellStyle name="千分位 2 2 3 8 5 6" xfId="6117" xr:uid="{00000000-0005-0000-0000-000069630000}"/>
    <cellStyle name="千分位 2 2 3 8 6" xfId="7030" xr:uid="{00000000-0005-0000-0000-00006A630000}"/>
    <cellStyle name="千分位 2 2 3 8 6 2" xfId="23648" xr:uid="{00000000-0005-0000-0000-00006B630000}"/>
    <cellStyle name="千分位 2 2 3 8 7" xfId="12215" xr:uid="{00000000-0005-0000-0000-00006C630000}"/>
    <cellStyle name="千分位 2 2 3 8 7 2" xfId="28833" xr:uid="{00000000-0005-0000-0000-00006D630000}"/>
    <cellStyle name="千分位 2 2 3 8 8" xfId="18463" xr:uid="{00000000-0005-0000-0000-00006E630000}"/>
    <cellStyle name="千分位 2 2 3 8 9" xfId="17521" xr:uid="{00000000-0005-0000-0000-00006F630000}"/>
    <cellStyle name="千分位 2 2 3 9" xfId="1165" xr:uid="{00000000-0005-0000-0000-000070630000}"/>
    <cellStyle name="千分位 2 2 3 9 10" xfId="5414" xr:uid="{00000000-0005-0000-0000-000071630000}"/>
    <cellStyle name="千分位 2 2 3 9 2" xfId="2225" xr:uid="{00000000-0005-0000-0000-000072630000}"/>
    <cellStyle name="千分位 2 2 3 9 2 2" xfId="8315" xr:uid="{00000000-0005-0000-0000-000073630000}"/>
    <cellStyle name="千分位 2 2 3 9 2 2 2" xfId="24933" xr:uid="{00000000-0005-0000-0000-000074630000}"/>
    <cellStyle name="千分位 2 2 3 9 2 3" xfId="13500" xr:uid="{00000000-0005-0000-0000-000075630000}"/>
    <cellStyle name="千分位 2 2 3 9 2 3 2" xfId="30118" xr:uid="{00000000-0005-0000-0000-000076630000}"/>
    <cellStyle name="千分位 2 2 3 9 2 4" xfId="19748" xr:uid="{00000000-0005-0000-0000-000077630000}"/>
    <cellStyle name="千分位 2 2 3 9 2 5" xfId="35309" xr:uid="{00000000-0005-0000-0000-000078630000}"/>
    <cellStyle name="千分位 2 2 3 9 2 6" xfId="5599" xr:uid="{00000000-0005-0000-0000-000079630000}"/>
    <cellStyle name="千分位 2 2 3 9 3" xfId="3285" xr:uid="{00000000-0005-0000-0000-00007A630000}"/>
    <cellStyle name="千分位 2 2 3 9 3 2" xfId="9375" xr:uid="{00000000-0005-0000-0000-00007B630000}"/>
    <cellStyle name="千分位 2 2 3 9 3 2 2" xfId="25993" xr:uid="{00000000-0005-0000-0000-00007C630000}"/>
    <cellStyle name="千分位 2 2 3 9 3 3" xfId="14560" xr:uid="{00000000-0005-0000-0000-00007D630000}"/>
    <cellStyle name="千分位 2 2 3 9 3 3 2" xfId="31178" xr:uid="{00000000-0005-0000-0000-00007E630000}"/>
    <cellStyle name="千分位 2 2 3 9 3 4" xfId="20808" xr:uid="{00000000-0005-0000-0000-00007F630000}"/>
    <cellStyle name="千分位 2 2 3 9 3 5" xfId="36369" xr:uid="{00000000-0005-0000-0000-000080630000}"/>
    <cellStyle name="千分位 2 2 3 9 3 6" xfId="5784" xr:uid="{00000000-0005-0000-0000-000081630000}"/>
    <cellStyle name="千分位 2 2 3 9 4" xfId="4345" xr:uid="{00000000-0005-0000-0000-000082630000}"/>
    <cellStyle name="千分位 2 2 3 9 4 2" xfId="10435" xr:uid="{00000000-0005-0000-0000-000083630000}"/>
    <cellStyle name="千分位 2 2 3 9 4 2 2" xfId="27053" xr:uid="{00000000-0005-0000-0000-000084630000}"/>
    <cellStyle name="千分位 2 2 3 9 4 3" xfId="15620" xr:uid="{00000000-0005-0000-0000-000085630000}"/>
    <cellStyle name="千分位 2 2 3 9 4 3 2" xfId="32238" xr:uid="{00000000-0005-0000-0000-000086630000}"/>
    <cellStyle name="千分位 2 2 3 9 4 4" xfId="21868" xr:uid="{00000000-0005-0000-0000-000087630000}"/>
    <cellStyle name="千分位 2 2 3 9 4 5" xfId="37429" xr:uid="{00000000-0005-0000-0000-000088630000}"/>
    <cellStyle name="千分位 2 2 3 9 4 6" xfId="5969" xr:uid="{00000000-0005-0000-0000-000089630000}"/>
    <cellStyle name="千分位 2 2 3 9 5" xfId="7255" xr:uid="{00000000-0005-0000-0000-00008A630000}"/>
    <cellStyle name="千分位 2 2 3 9 5 2" xfId="23873" xr:uid="{00000000-0005-0000-0000-00008B630000}"/>
    <cellStyle name="千分位 2 2 3 9 6" xfId="12440" xr:uid="{00000000-0005-0000-0000-00008C630000}"/>
    <cellStyle name="千分位 2 2 3 9 6 2" xfId="29058" xr:uid="{00000000-0005-0000-0000-00008D630000}"/>
    <cellStyle name="千分位 2 2 3 9 7" xfId="18688" xr:uid="{00000000-0005-0000-0000-00008E630000}"/>
    <cellStyle name="千分位 2 2 3 9 8" xfId="16686" xr:uid="{00000000-0005-0000-0000-00008F630000}"/>
    <cellStyle name="千分位 2 2 3 9 9" xfId="34249" xr:uid="{00000000-0005-0000-0000-000090630000}"/>
    <cellStyle name="千分位 2 2 4" xfId="129" xr:uid="{00000000-0005-0000-0000-000091630000}"/>
    <cellStyle name="千分位 2 2 4 10" xfId="1082" xr:uid="{00000000-0005-0000-0000-000092630000}"/>
    <cellStyle name="千分位 2 2 4 10 2" xfId="7172" xr:uid="{00000000-0005-0000-0000-000093630000}"/>
    <cellStyle name="千分位 2 2 4 10 2 2" xfId="23790" xr:uid="{00000000-0005-0000-0000-000094630000}"/>
    <cellStyle name="千分位 2 2 4 10 3" xfId="12357" xr:uid="{00000000-0005-0000-0000-000095630000}"/>
    <cellStyle name="千分位 2 2 4 10 3 2" xfId="28975" xr:uid="{00000000-0005-0000-0000-000096630000}"/>
    <cellStyle name="千分位 2 2 4 10 4" xfId="18605" xr:uid="{00000000-0005-0000-0000-000097630000}"/>
    <cellStyle name="千分位 2 2 4 10 5" xfId="34166" xr:uid="{00000000-0005-0000-0000-000098630000}"/>
    <cellStyle name="千分位 2 2 4 10 6" xfId="5402" xr:uid="{00000000-0005-0000-0000-000099630000}"/>
    <cellStyle name="千分位 2 2 4 11" xfId="2142" xr:uid="{00000000-0005-0000-0000-00009A630000}"/>
    <cellStyle name="千分位 2 2 4 11 2" xfId="8232" xr:uid="{00000000-0005-0000-0000-00009B630000}"/>
    <cellStyle name="千分位 2 2 4 11 2 2" xfId="24850" xr:uid="{00000000-0005-0000-0000-00009C630000}"/>
    <cellStyle name="千分位 2 2 4 11 3" xfId="13417" xr:uid="{00000000-0005-0000-0000-00009D630000}"/>
    <cellStyle name="千分位 2 2 4 11 3 2" xfId="30035" xr:uid="{00000000-0005-0000-0000-00009E630000}"/>
    <cellStyle name="千分位 2 2 4 11 4" xfId="19665" xr:uid="{00000000-0005-0000-0000-00009F630000}"/>
    <cellStyle name="千分位 2 2 4 11 5" xfId="35226" xr:uid="{00000000-0005-0000-0000-0000A0630000}"/>
    <cellStyle name="千分位 2 2 4 11 6" xfId="5587" xr:uid="{00000000-0005-0000-0000-0000A1630000}"/>
    <cellStyle name="千分位 2 2 4 12" xfId="3202" xr:uid="{00000000-0005-0000-0000-0000A2630000}"/>
    <cellStyle name="千分位 2 2 4 12 2" xfId="9292" xr:uid="{00000000-0005-0000-0000-0000A3630000}"/>
    <cellStyle name="千分位 2 2 4 12 2 2" xfId="25910" xr:uid="{00000000-0005-0000-0000-0000A4630000}"/>
    <cellStyle name="千分位 2 2 4 12 3" xfId="14477" xr:uid="{00000000-0005-0000-0000-0000A5630000}"/>
    <cellStyle name="千分位 2 2 4 12 3 2" xfId="31095" xr:uid="{00000000-0005-0000-0000-0000A6630000}"/>
    <cellStyle name="千分位 2 2 4 12 4" xfId="20725" xr:uid="{00000000-0005-0000-0000-0000A7630000}"/>
    <cellStyle name="千分位 2 2 4 12 5" xfId="36286" xr:uid="{00000000-0005-0000-0000-0000A8630000}"/>
    <cellStyle name="千分位 2 2 4 12 6" xfId="5772" xr:uid="{00000000-0005-0000-0000-0000A9630000}"/>
    <cellStyle name="千分位 2 2 4 13" xfId="4262" xr:uid="{00000000-0005-0000-0000-0000AA630000}"/>
    <cellStyle name="千分位 2 2 4 13 2" xfId="10352" xr:uid="{00000000-0005-0000-0000-0000AB630000}"/>
    <cellStyle name="千分位 2 2 4 13 2 2" xfId="26970" xr:uid="{00000000-0005-0000-0000-0000AC630000}"/>
    <cellStyle name="千分位 2 2 4 13 3" xfId="15537" xr:uid="{00000000-0005-0000-0000-0000AD630000}"/>
    <cellStyle name="千分位 2 2 4 13 3 2" xfId="32155" xr:uid="{00000000-0005-0000-0000-0000AE630000}"/>
    <cellStyle name="千分位 2 2 4 13 4" xfId="21785" xr:uid="{00000000-0005-0000-0000-0000AF630000}"/>
    <cellStyle name="千分位 2 2 4 13 5" xfId="37346" xr:uid="{00000000-0005-0000-0000-0000B0630000}"/>
    <cellStyle name="千分位 2 2 4 13 6" xfId="5957" xr:uid="{00000000-0005-0000-0000-0000B1630000}"/>
    <cellStyle name="千分位 2 2 4 14" xfId="6219" xr:uid="{00000000-0005-0000-0000-0000B2630000}"/>
    <cellStyle name="千分位 2 2 4 14 2" xfId="22837" xr:uid="{00000000-0005-0000-0000-0000B3630000}"/>
    <cellStyle name="千分位 2 2 4 15" xfId="11404" xr:uid="{00000000-0005-0000-0000-0000B4630000}"/>
    <cellStyle name="千分位 2 2 4 15 2" xfId="28022" xr:uid="{00000000-0005-0000-0000-0000B5630000}"/>
    <cellStyle name="千分位 2 2 4 16" xfId="17640" xr:uid="{00000000-0005-0000-0000-0000B6630000}"/>
    <cellStyle name="千分位 2 2 4 17" xfId="16603" xr:uid="{00000000-0005-0000-0000-0000B7630000}"/>
    <cellStyle name="千分位 2 2 4 18" xfId="33213" xr:uid="{00000000-0005-0000-0000-0000B8630000}"/>
    <cellStyle name="千分位 2 2 4 19" xfId="5233" xr:uid="{00000000-0005-0000-0000-0000B9630000}"/>
    <cellStyle name="千分位 2 2 4 2" xfId="247" xr:uid="{00000000-0005-0000-0000-0000BA630000}"/>
    <cellStyle name="千分位 2 2 4 2 10" xfId="33331" xr:uid="{00000000-0005-0000-0000-0000BB630000}"/>
    <cellStyle name="千分位 2 2 4 2 11" xfId="5254" xr:uid="{00000000-0005-0000-0000-0000BC630000}"/>
    <cellStyle name="千分位 2 2 4 2 2" xfId="1307" xr:uid="{00000000-0005-0000-0000-0000BD630000}"/>
    <cellStyle name="千分位 2 2 4 2 2 2" xfId="7397" xr:uid="{00000000-0005-0000-0000-0000BE630000}"/>
    <cellStyle name="千分位 2 2 4 2 2 2 2" xfId="24015" xr:uid="{00000000-0005-0000-0000-0000BF630000}"/>
    <cellStyle name="千分位 2 2 4 2 2 3" xfId="12582" xr:uid="{00000000-0005-0000-0000-0000C0630000}"/>
    <cellStyle name="千分位 2 2 4 2 2 3 2" xfId="29200" xr:uid="{00000000-0005-0000-0000-0000C1630000}"/>
    <cellStyle name="千分位 2 2 4 2 2 4" xfId="18830" xr:uid="{00000000-0005-0000-0000-0000C2630000}"/>
    <cellStyle name="千分位 2 2 4 2 2 5" xfId="34391" xr:uid="{00000000-0005-0000-0000-0000C3630000}"/>
    <cellStyle name="千分位 2 2 4 2 2 6" xfId="5439" xr:uid="{00000000-0005-0000-0000-0000C4630000}"/>
    <cellStyle name="千分位 2 2 4 2 3" xfId="2367" xr:uid="{00000000-0005-0000-0000-0000C5630000}"/>
    <cellStyle name="千分位 2 2 4 2 3 2" xfId="8457" xr:uid="{00000000-0005-0000-0000-0000C6630000}"/>
    <cellStyle name="千分位 2 2 4 2 3 2 2" xfId="25075" xr:uid="{00000000-0005-0000-0000-0000C7630000}"/>
    <cellStyle name="千分位 2 2 4 2 3 3" xfId="13642" xr:uid="{00000000-0005-0000-0000-0000C8630000}"/>
    <cellStyle name="千分位 2 2 4 2 3 3 2" xfId="30260" xr:uid="{00000000-0005-0000-0000-0000C9630000}"/>
    <cellStyle name="千分位 2 2 4 2 3 4" xfId="19890" xr:uid="{00000000-0005-0000-0000-0000CA630000}"/>
    <cellStyle name="千分位 2 2 4 2 3 5" xfId="35451" xr:uid="{00000000-0005-0000-0000-0000CB630000}"/>
    <cellStyle name="千分位 2 2 4 2 3 6" xfId="5624" xr:uid="{00000000-0005-0000-0000-0000CC630000}"/>
    <cellStyle name="千分位 2 2 4 2 4" xfId="3427" xr:uid="{00000000-0005-0000-0000-0000CD630000}"/>
    <cellStyle name="千分位 2 2 4 2 4 2" xfId="9517" xr:uid="{00000000-0005-0000-0000-0000CE630000}"/>
    <cellStyle name="千分位 2 2 4 2 4 2 2" xfId="26135" xr:uid="{00000000-0005-0000-0000-0000CF630000}"/>
    <cellStyle name="千分位 2 2 4 2 4 3" xfId="14702" xr:uid="{00000000-0005-0000-0000-0000D0630000}"/>
    <cellStyle name="千分位 2 2 4 2 4 3 2" xfId="31320" xr:uid="{00000000-0005-0000-0000-0000D1630000}"/>
    <cellStyle name="千分位 2 2 4 2 4 4" xfId="20950" xr:uid="{00000000-0005-0000-0000-0000D2630000}"/>
    <cellStyle name="千分位 2 2 4 2 4 5" xfId="36511" xr:uid="{00000000-0005-0000-0000-0000D3630000}"/>
    <cellStyle name="千分位 2 2 4 2 4 6" xfId="5809" xr:uid="{00000000-0005-0000-0000-0000D4630000}"/>
    <cellStyle name="千分位 2 2 4 2 5" xfId="4487" xr:uid="{00000000-0005-0000-0000-0000D5630000}"/>
    <cellStyle name="千分位 2 2 4 2 5 2" xfId="10577" xr:uid="{00000000-0005-0000-0000-0000D6630000}"/>
    <cellStyle name="千分位 2 2 4 2 5 2 2" xfId="27195" xr:uid="{00000000-0005-0000-0000-0000D7630000}"/>
    <cellStyle name="千分位 2 2 4 2 5 3" xfId="15762" xr:uid="{00000000-0005-0000-0000-0000D8630000}"/>
    <cellStyle name="千分位 2 2 4 2 5 3 2" xfId="32380" xr:uid="{00000000-0005-0000-0000-0000D9630000}"/>
    <cellStyle name="千分位 2 2 4 2 5 4" xfId="22010" xr:uid="{00000000-0005-0000-0000-0000DA630000}"/>
    <cellStyle name="千分位 2 2 4 2 5 5" xfId="37571" xr:uid="{00000000-0005-0000-0000-0000DB630000}"/>
    <cellStyle name="千分位 2 2 4 2 5 6" xfId="5994" xr:uid="{00000000-0005-0000-0000-0000DC630000}"/>
    <cellStyle name="千分位 2 2 4 2 6" xfId="6337" xr:uid="{00000000-0005-0000-0000-0000DD630000}"/>
    <cellStyle name="千分位 2 2 4 2 6 2" xfId="22955" xr:uid="{00000000-0005-0000-0000-0000DE630000}"/>
    <cellStyle name="千分位 2 2 4 2 7" xfId="11522" xr:uid="{00000000-0005-0000-0000-0000DF630000}"/>
    <cellStyle name="千分位 2 2 4 2 7 2" xfId="28140" xr:uid="{00000000-0005-0000-0000-0000E0630000}"/>
    <cellStyle name="千分位 2 2 4 2 8" xfId="17758" xr:uid="{00000000-0005-0000-0000-0000E1630000}"/>
    <cellStyle name="千分位 2 2 4 2 9" xfId="16828" xr:uid="{00000000-0005-0000-0000-0000E2630000}"/>
    <cellStyle name="千分位 2 2 4 3" xfId="368" xr:uid="{00000000-0005-0000-0000-0000E3630000}"/>
    <cellStyle name="千分位 2 2 4 3 10" xfId="33452" xr:uid="{00000000-0005-0000-0000-0000E4630000}"/>
    <cellStyle name="千分位 2 2 4 3 11" xfId="5275" xr:uid="{00000000-0005-0000-0000-0000E5630000}"/>
    <cellStyle name="千分位 2 2 4 3 2" xfId="1428" xr:uid="{00000000-0005-0000-0000-0000E6630000}"/>
    <cellStyle name="千分位 2 2 4 3 2 2" xfId="7518" xr:uid="{00000000-0005-0000-0000-0000E7630000}"/>
    <cellStyle name="千分位 2 2 4 3 2 2 2" xfId="24136" xr:uid="{00000000-0005-0000-0000-0000E8630000}"/>
    <cellStyle name="千分位 2 2 4 3 2 3" xfId="12703" xr:uid="{00000000-0005-0000-0000-0000E9630000}"/>
    <cellStyle name="千分位 2 2 4 3 2 3 2" xfId="29321" xr:uid="{00000000-0005-0000-0000-0000EA630000}"/>
    <cellStyle name="千分位 2 2 4 3 2 4" xfId="18951" xr:uid="{00000000-0005-0000-0000-0000EB630000}"/>
    <cellStyle name="千分位 2 2 4 3 2 5" xfId="34512" xr:uid="{00000000-0005-0000-0000-0000EC630000}"/>
    <cellStyle name="千分位 2 2 4 3 2 6" xfId="5460" xr:uid="{00000000-0005-0000-0000-0000ED630000}"/>
    <cellStyle name="千分位 2 2 4 3 3" xfId="2488" xr:uid="{00000000-0005-0000-0000-0000EE630000}"/>
    <cellStyle name="千分位 2 2 4 3 3 2" xfId="8578" xr:uid="{00000000-0005-0000-0000-0000EF630000}"/>
    <cellStyle name="千分位 2 2 4 3 3 2 2" xfId="25196" xr:uid="{00000000-0005-0000-0000-0000F0630000}"/>
    <cellStyle name="千分位 2 2 4 3 3 3" xfId="13763" xr:uid="{00000000-0005-0000-0000-0000F1630000}"/>
    <cellStyle name="千分位 2 2 4 3 3 3 2" xfId="30381" xr:uid="{00000000-0005-0000-0000-0000F2630000}"/>
    <cellStyle name="千分位 2 2 4 3 3 4" xfId="20011" xr:uid="{00000000-0005-0000-0000-0000F3630000}"/>
    <cellStyle name="千分位 2 2 4 3 3 5" xfId="35572" xr:uid="{00000000-0005-0000-0000-0000F4630000}"/>
    <cellStyle name="千分位 2 2 4 3 3 6" xfId="5645" xr:uid="{00000000-0005-0000-0000-0000F5630000}"/>
    <cellStyle name="千分位 2 2 4 3 4" xfId="3548" xr:uid="{00000000-0005-0000-0000-0000F6630000}"/>
    <cellStyle name="千分位 2 2 4 3 4 2" xfId="9638" xr:uid="{00000000-0005-0000-0000-0000F7630000}"/>
    <cellStyle name="千分位 2 2 4 3 4 2 2" xfId="26256" xr:uid="{00000000-0005-0000-0000-0000F8630000}"/>
    <cellStyle name="千分位 2 2 4 3 4 3" xfId="14823" xr:uid="{00000000-0005-0000-0000-0000F9630000}"/>
    <cellStyle name="千分位 2 2 4 3 4 3 2" xfId="31441" xr:uid="{00000000-0005-0000-0000-0000FA630000}"/>
    <cellStyle name="千分位 2 2 4 3 4 4" xfId="21071" xr:uid="{00000000-0005-0000-0000-0000FB630000}"/>
    <cellStyle name="千分位 2 2 4 3 4 5" xfId="36632" xr:uid="{00000000-0005-0000-0000-0000FC630000}"/>
    <cellStyle name="千分位 2 2 4 3 4 6" xfId="5830" xr:uid="{00000000-0005-0000-0000-0000FD630000}"/>
    <cellStyle name="千分位 2 2 4 3 5" xfId="4608" xr:uid="{00000000-0005-0000-0000-0000FE630000}"/>
    <cellStyle name="千分位 2 2 4 3 5 2" xfId="10698" xr:uid="{00000000-0005-0000-0000-0000FF630000}"/>
    <cellStyle name="千分位 2 2 4 3 5 2 2" xfId="27316" xr:uid="{00000000-0005-0000-0000-000000640000}"/>
    <cellStyle name="千分位 2 2 4 3 5 3" xfId="15883" xr:uid="{00000000-0005-0000-0000-000001640000}"/>
    <cellStyle name="千分位 2 2 4 3 5 3 2" xfId="32501" xr:uid="{00000000-0005-0000-0000-000002640000}"/>
    <cellStyle name="千分位 2 2 4 3 5 4" xfId="22131" xr:uid="{00000000-0005-0000-0000-000003640000}"/>
    <cellStyle name="千分位 2 2 4 3 5 5" xfId="37692" xr:uid="{00000000-0005-0000-0000-000004640000}"/>
    <cellStyle name="千分位 2 2 4 3 5 6" xfId="6015" xr:uid="{00000000-0005-0000-0000-000005640000}"/>
    <cellStyle name="千分位 2 2 4 3 6" xfId="6458" xr:uid="{00000000-0005-0000-0000-000006640000}"/>
    <cellStyle name="千分位 2 2 4 3 6 2" xfId="23076" xr:uid="{00000000-0005-0000-0000-000007640000}"/>
    <cellStyle name="千分位 2 2 4 3 7" xfId="11643" xr:uid="{00000000-0005-0000-0000-000008640000}"/>
    <cellStyle name="千分位 2 2 4 3 7 2" xfId="28261" xr:uid="{00000000-0005-0000-0000-000009640000}"/>
    <cellStyle name="千分位 2 2 4 3 8" xfId="17891" xr:uid="{00000000-0005-0000-0000-00000A640000}"/>
    <cellStyle name="千分位 2 2 4 3 9" xfId="16949" xr:uid="{00000000-0005-0000-0000-00000B640000}"/>
    <cellStyle name="千分位 2 2 4 4" xfId="492" xr:uid="{00000000-0005-0000-0000-00000C640000}"/>
    <cellStyle name="千分位 2 2 4 4 10" xfId="33576" xr:uid="{00000000-0005-0000-0000-00000D640000}"/>
    <cellStyle name="千分位 2 2 4 4 11" xfId="5297" xr:uid="{00000000-0005-0000-0000-00000E640000}"/>
    <cellStyle name="千分位 2 2 4 4 2" xfId="1552" xr:uid="{00000000-0005-0000-0000-00000F640000}"/>
    <cellStyle name="千分位 2 2 4 4 2 2" xfId="7642" xr:uid="{00000000-0005-0000-0000-000010640000}"/>
    <cellStyle name="千分位 2 2 4 4 2 2 2" xfId="24260" xr:uid="{00000000-0005-0000-0000-000011640000}"/>
    <cellStyle name="千分位 2 2 4 4 2 3" xfId="12827" xr:uid="{00000000-0005-0000-0000-000012640000}"/>
    <cellStyle name="千分位 2 2 4 4 2 3 2" xfId="29445" xr:uid="{00000000-0005-0000-0000-000013640000}"/>
    <cellStyle name="千分位 2 2 4 4 2 4" xfId="19075" xr:uid="{00000000-0005-0000-0000-000014640000}"/>
    <cellStyle name="千分位 2 2 4 4 2 5" xfId="34636" xr:uid="{00000000-0005-0000-0000-000015640000}"/>
    <cellStyle name="千分位 2 2 4 4 2 6" xfId="5482" xr:uid="{00000000-0005-0000-0000-000016640000}"/>
    <cellStyle name="千分位 2 2 4 4 3" xfId="2612" xr:uid="{00000000-0005-0000-0000-000017640000}"/>
    <cellStyle name="千分位 2 2 4 4 3 2" xfId="8702" xr:uid="{00000000-0005-0000-0000-000018640000}"/>
    <cellStyle name="千分位 2 2 4 4 3 2 2" xfId="25320" xr:uid="{00000000-0005-0000-0000-000019640000}"/>
    <cellStyle name="千分位 2 2 4 4 3 3" xfId="13887" xr:uid="{00000000-0005-0000-0000-00001A640000}"/>
    <cellStyle name="千分位 2 2 4 4 3 3 2" xfId="30505" xr:uid="{00000000-0005-0000-0000-00001B640000}"/>
    <cellStyle name="千分位 2 2 4 4 3 4" xfId="20135" xr:uid="{00000000-0005-0000-0000-00001C640000}"/>
    <cellStyle name="千分位 2 2 4 4 3 5" xfId="35696" xr:uid="{00000000-0005-0000-0000-00001D640000}"/>
    <cellStyle name="千分位 2 2 4 4 3 6" xfId="5667" xr:uid="{00000000-0005-0000-0000-00001E640000}"/>
    <cellStyle name="千分位 2 2 4 4 4" xfId="3672" xr:uid="{00000000-0005-0000-0000-00001F640000}"/>
    <cellStyle name="千分位 2 2 4 4 4 2" xfId="9762" xr:uid="{00000000-0005-0000-0000-000020640000}"/>
    <cellStyle name="千分位 2 2 4 4 4 2 2" xfId="26380" xr:uid="{00000000-0005-0000-0000-000021640000}"/>
    <cellStyle name="千分位 2 2 4 4 4 3" xfId="14947" xr:uid="{00000000-0005-0000-0000-000022640000}"/>
    <cellStyle name="千分位 2 2 4 4 4 3 2" xfId="31565" xr:uid="{00000000-0005-0000-0000-000023640000}"/>
    <cellStyle name="千分位 2 2 4 4 4 4" xfId="21195" xr:uid="{00000000-0005-0000-0000-000024640000}"/>
    <cellStyle name="千分位 2 2 4 4 4 5" xfId="36756" xr:uid="{00000000-0005-0000-0000-000025640000}"/>
    <cellStyle name="千分位 2 2 4 4 4 6" xfId="5852" xr:uid="{00000000-0005-0000-0000-000026640000}"/>
    <cellStyle name="千分位 2 2 4 4 5" xfId="4732" xr:uid="{00000000-0005-0000-0000-000027640000}"/>
    <cellStyle name="千分位 2 2 4 4 5 2" xfId="10822" xr:uid="{00000000-0005-0000-0000-000028640000}"/>
    <cellStyle name="千分位 2 2 4 4 5 2 2" xfId="27440" xr:uid="{00000000-0005-0000-0000-000029640000}"/>
    <cellStyle name="千分位 2 2 4 4 5 3" xfId="16007" xr:uid="{00000000-0005-0000-0000-00002A640000}"/>
    <cellStyle name="千分位 2 2 4 4 5 3 2" xfId="32625" xr:uid="{00000000-0005-0000-0000-00002B640000}"/>
    <cellStyle name="千分位 2 2 4 4 5 4" xfId="22255" xr:uid="{00000000-0005-0000-0000-00002C640000}"/>
    <cellStyle name="千分位 2 2 4 4 5 5" xfId="37816" xr:uid="{00000000-0005-0000-0000-00002D640000}"/>
    <cellStyle name="千分位 2 2 4 4 5 6" xfId="6037" xr:uid="{00000000-0005-0000-0000-00002E640000}"/>
    <cellStyle name="千分位 2 2 4 4 6" xfId="6582" xr:uid="{00000000-0005-0000-0000-00002F640000}"/>
    <cellStyle name="千分位 2 2 4 4 6 2" xfId="23200" xr:uid="{00000000-0005-0000-0000-000030640000}"/>
    <cellStyle name="千分位 2 2 4 4 7" xfId="11767" xr:uid="{00000000-0005-0000-0000-000031640000}"/>
    <cellStyle name="千分位 2 2 4 4 7 2" xfId="28385" xr:uid="{00000000-0005-0000-0000-000032640000}"/>
    <cellStyle name="千分位 2 2 4 4 8" xfId="18015" xr:uid="{00000000-0005-0000-0000-000033640000}"/>
    <cellStyle name="千分位 2 2 4 4 9" xfId="17073" xr:uid="{00000000-0005-0000-0000-000034640000}"/>
    <cellStyle name="千分位 2 2 4 5" xfId="610" xr:uid="{00000000-0005-0000-0000-000035640000}"/>
    <cellStyle name="千分位 2 2 4 5 10" xfId="33694" xr:uid="{00000000-0005-0000-0000-000036640000}"/>
    <cellStyle name="千分位 2 2 4 5 11" xfId="5318" xr:uid="{00000000-0005-0000-0000-000037640000}"/>
    <cellStyle name="千分位 2 2 4 5 2" xfId="1670" xr:uid="{00000000-0005-0000-0000-000038640000}"/>
    <cellStyle name="千分位 2 2 4 5 2 2" xfId="7760" xr:uid="{00000000-0005-0000-0000-000039640000}"/>
    <cellStyle name="千分位 2 2 4 5 2 2 2" xfId="24378" xr:uid="{00000000-0005-0000-0000-00003A640000}"/>
    <cellStyle name="千分位 2 2 4 5 2 3" xfId="12945" xr:uid="{00000000-0005-0000-0000-00003B640000}"/>
    <cellStyle name="千分位 2 2 4 5 2 3 2" xfId="29563" xr:uid="{00000000-0005-0000-0000-00003C640000}"/>
    <cellStyle name="千分位 2 2 4 5 2 4" xfId="19193" xr:uid="{00000000-0005-0000-0000-00003D640000}"/>
    <cellStyle name="千分位 2 2 4 5 2 5" xfId="34754" xr:uid="{00000000-0005-0000-0000-00003E640000}"/>
    <cellStyle name="千分位 2 2 4 5 2 6" xfId="5503" xr:uid="{00000000-0005-0000-0000-00003F640000}"/>
    <cellStyle name="千分位 2 2 4 5 3" xfId="2730" xr:uid="{00000000-0005-0000-0000-000040640000}"/>
    <cellStyle name="千分位 2 2 4 5 3 2" xfId="8820" xr:uid="{00000000-0005-0000-0000-000041640000}"/>
    <cellStyle name="千分位 2 2 4 5 3 2 2" xfId="25438" xr:uid="{00000000-0005-0000-0000-000042640000}"/>
    <cellStyle name="千分位 2 2 4 5 3 3" xfId="14005" xr:uid="{00000000-0005-0000-0000-000043640000}"/>
    <cellStyle name="千分位 2 2 4 5 3 3 2" xfId="30623" xr:uid="{00000000-0005-0000-0000-000044640000}"/>
    <cellStyle name="千分位 2 2 4 5 3 4" xfId="20253" xr:uid="{00000000-0005-0000-0000-000045640000}"/>
    <cellStyle name="千分位 2 2 4 5 3 5" xfId="35814" xr:uid="{00000000-0005-0000-0000-000046640000}"/>
    <cellStyle name="千分位 2 2 4 5 3 6" xfId="5688" xr:uid="{00000000-0005-0000-0000-000047640000}"/>
    <cellStyle name="千分位 2 2 4 5 4" xfId="3790" xr:uid="{00000000-0005-0000-0000-000048640000}"/>
    <cellStyle name="千分位 2 2 4 5 4 2" xfId="9880" xr:uid="{00000000-0005-0000-0000-000049640000}"/>
    <cellStyle name="千分位 2 2 4 5 4 2 2" xfId="26498" xr:uid="{00000000-0005-0000-0000-00004A640000}"/>
    <cellStyle name="千分位 2 2 4 5 4 3" xfId="15065" xr:uid="{00000000-0005-0000-0000-00004B640000}"/>
    <cellStyle name="千分位 2 2 4 5 4 3 2" xfId="31683" xr:uid="{00000000-0005-0000-0000-00004C640000}"/>
    <cellStyle name="千分位 2 2 4 5 4 4" xfId="21313" xr:uid="{00000000-0005-0000-0000-00004D640000}"/>
    <cellStyle name="千分位 2 2 4 5 4 5" xfId="36874" xr:uid="{00000000-0005-0000-0000-00004E640000}"/>
    <cellStyle name="千分位 2 2 4 5 4 6" xfId="5873" xr:uid="{00000000-0005-0000-0000-00004F640000}"/>
    <cellStyle name="千分位 2 2 4 5 5" xfId="4850" xr:uid="{00000000-0005-0000-0000-000050640000}"/>
    <cellStyle name="千分位 2 2 4 5 5 2" xfId="10940" xr:uid="{00000000-0005-0000-0000-000051640000}"/>
    <cellStyle name="千分位 2 2 4 5 5 2 2" xfId="27558" xr:uid="{00000000-0005-0000-0000-000052640000}"/>
    <cellStyle name="千分位 2 2 4 5 5 3" xfId="16125" xr:uid="{00000000-0005-0000-0000-000053640000}"/>
    <cellStyle name="千分位 2 2 4 5 5 3 2" xfId="32743" xr:uid="{00000000-0005-0000-0000-000054640000}"/>
    <cellStyle name="千分位 2 2 4 5 5 4" xfId="22373" xr:uid="{00000000-0005-0000-0000-000055640000}"/>
    <cellStyle name="千分位 2 2 4 5 5 5" xfId="37934" xr:uid="{00000000-0005-0000-0000-000056640000}"/>
    <cellStyle name="千分位 2 2 4 5 5 6" xfId="6058" xr:uid="{00000000-0005-0000-0000-000057640000}"/>
    <cellStyle name="千分位 2 2 4 5 6" xfId="6700" xr:uid="{00000000-0005-0000-0000-000058640000}"/>
    <cellStyle name="千分位 2 2 4 5 6 2" xfId="23318" xr:uid="{00000000-0005-0000-0000-000059640000}"/>
    <cellStyle name="千分位 2 2 4 5 7" xfId="11885" xr:uid="{00000000-0005-0000-0000-00005A640000}"/>
    <cellStyle name="千分位 2 2 4 5 7 2" xfId="28503" xr:uid="{00000000-0005-0000-0000-00005B640000}"/>
    <cellStyle name="千分位 2 2 4 5 8" xfId="18133" xr:uid="{00000000-0005-0000-0000-00005C640000}"/>
    <cellStyle name="千分位 2 2 4 5 9" xfId="17191" xr:uid="{00000000-0005-0000-0000-00005D640000}"/>
    <cellStyle name="千分位 2 2 4 6" xfId="728" xr:uid="{00000000-0005-0000-0000-00005E640000}"/>
    <cellStyle name="千分位 2 2 4 6 10" xfId="33812" xr:uid="{00000000-0005-0000-0000-00005F640000}"/>
    <cellStyle name="千分位 2 2 4 6 11" xfId="5339" xr:uid="{00000000-0005-0000-0000-000060640000}"/>
    <cellStyle name="千分位 2 2 4 6 2" xfId="1788" xr:uid="{00000000-0005-0000-0000-000061640000}"/>
    <cellStyle name="千分位 2 2 4 6 2 2" xfId="7878" xr:uid="{00000000-0005-0000-0000-000062640000}"/>
    <cellStyle name="千分位 2 2 4 6 2 2 2" xfId="24496" xr:uid="{00000000-0005-0000-0000-000063640000}"/>
    <cellStyle name="千分位 2 2 4 6 2 3" xfId="13063" xr:uid="{00000000-0005-0000-0000-000064640000}"/>
    <cellStyle name="千分位 2 2 4 6 2 3 2" xfId="29681" xr:uid="{00000000-0005-0000-0000-000065640000}"/>
    <cellStyle name="千分位 2 2 4 6 2 4" xfId="19311" xr:uid="{00000000-0005-0000-0000-000066640000}"/>
    <cellStyle name="千分位 2 2 4 6 2 5" xfId="34872" xr:uid="{00000000-0005-0000-0000-000067640000}"/>
    <cellStyle name="千分位 2 2 4 6 2 6" xfId="5524" xr:uid="{00000000-0005-0000-0000-000068640000}"/>
    <cellStyle name="千分位 2 2 4 6 3" xfId="2848" xr:uid="{00000000-0005-0000-0000-000069640000}"/>
    <cellStyle name="千分位 2 2 4 6 3 2" xfId="8938" xr:uid="{00000000-0005-0000-0000-00006A640000}"/>
    <cellStyle name="千分位 2 2 4 6 3 2 2" xfId="25556" xr:uid="{00000000-0005-0000-0000-00006B640000}"/>
    <cellStyle name="千分位 2 2 4 6 3 3" xfId="14123" xr:uid="{00000000-0005-0000-0000-00006C640000}"/>
    <cellStyle name="千分位 2 2 4 6 3 3 2" xfId="30741" xr:uid="{00000000-0005-0000-0000-00006D640000}"/>
    <cellStyle name="千分位 2 2 4 6 3 4" xfId="20371" xr:uid="{00000000-0005-0000-0000-00006E640000}"/>
    <cellStyle name="千分位 2 2 4 6 3 5" xfId="35932" xr:uid="{00000000-0005-0000-0000-00006F640000}"/>
    <cellStyle name="千分位 2 2 4 6 3 6" xfId="5709" xr:uid="{00000000-0005-0000-0000-000070640000}"/>
    <cellStyle name="千分位 2 2 4 6 4" xfId="3908" xr:uid="{00000000-0005-0000-0000-000071640000}"/>
    <cellStyle name="千分位 2 2 4 6 4 2" xfId="9998" xr:uid="{00000000-0005-0000-0000-000072640000}"/>
    <cellStyle name="千分位 2 2 4 6 4 2 2" xfId="26616" xr:uid="{00000000-0005-0000-0000-000073640000}"/>
    <cellStyle name="千分位 2 2 4 6 4 3" xfId="15183" xr:uid="{00000000-0005-0000-0000-000074640000}"/>
    <cellStyle name="千分位 2 2 4 6 4 3 2" xfId="31801" xr:uid="{00000000-0005-0000-0000-000075640000}"/>
    <cellStyle name="千分位 2 2 4 6 4 4" xfId="21431" xr:uid="{00000000-0005-0000-0000-000076640000}"/>
    <cellStyle name="千分位 2 2 4 6 4 5" xfId="36992" xr:uid="{00000000-0005-0000-0000-000077640000}"/>
    <cellStyle name="千分位 2 2 4 6 4 6" xfId="5894" xr:uid="{00000000-0005-0000-0000-000078640000}"/>
    <cellStyle name="千分位 2 2 4 6 5" xfId="4968" xr:uid="{00000000-0005-0000-0000-000079640000}"/>
    <cellStyle name="千分位 2 2 4 6 5 2" xfId="11058" xr:uid="{00000000-0005-0000-0000-00007A640000}"/>
    <cellStyle name="千分位 2 2 4 6 5 2 2" xfId="27676" xr:uid="{00000000-0005-0000-0000-00007B640000}"/>
    <cellStyle name="千分位 2 2 4 6 5 3" xfId="16243" xr:uid="{00000000-0005-0000-0000-00007C640000}"/>
    <cellStyle name="千分位 2 2 4 6 5 3 2" xfId="32861" xr:uid="{00000000-0005-0000-0000-00007D640000}"/>
    <cellStyle name="千分位 2 2 4 6 5 4" xfId="22491" xr:uid="{00000000-0005-0000-0000-00007E640000}"/>
    <cellStyle name="千分位 2 2 4 6 5 5" xfId="38052" xr:uid="{00000000-0005-0000-0000-00007F640000}"/>
    <cellStyle name="千分位 2 2 4 6 5 6" xfId="6079" xr:uid="{00000000-0005-0000-0000-000080640000}"/>
    <cellStyle name="千分位 2 2 4 6 6" xfId="6818" xr:uid="{00000000-0005-0000-0000-000081640000}"/>
    <cellStyle name="千分位 2 2 4 6 6 2" xfId="23436" xr:uid="{00000000-0005-0000-0000-000082640000}"/>
    <cellStyle name="千分位 2 2 4 6 7" xfId="12003" xr:uid="{00000000-0005-0000-0000-000083640000}"/>
    <cellStyle name="千分位 2 2 4 6 7 2" xfId="28621" xr:uid="{00000000-0005-0000-0000-000084640000}"/>
    <cellStyle name="千分位 2 2 4 6 8" xfId="18251" xr:uid="{00000000-0005-0000-0000-000085640000}"/>
    <cellStyle name="千分位 2 2 4 6 9" xfId="17309" xr:uid="{00000000-0005-0000-0000-000086640000}"/>
    <cellStyle name="千分位 2 2 4 7" xfId="846" xr:uid="{00000000-0005-0000-0000-000087640000}"/>
    <cellStyle name="千分位 2 2 4 7 10" xfId="33930" xr:uid="{00000000-0005-0000-0000-000088640000}"/>
    <cellStyle name="千分位 2 2 4 7 11" xfId="5360" xr:uid="{00000000-0005-0000-0000-000089640000}"/>
    <cellStyle name="千分位 2 2 4 7 2" xfId="1906" xr:uid="{00000000-0005-0000-0000-00008A640000}"/>
    <cellStyle name="千分位 2 2 4 7 2 2" xfId="7996" xr:uid="{00000000-0005-0000-0000-00008B640000}"/>
    <cellStyle name="千分位 2 2 4 7 2 2 2" xfId="24614" xr:uid="{00000000-0005-0000-0000-00008C640000}"/>
    <cellStyle name="千分位 2 2 4 7 2 3" xfId="13181" xr:uid="{00000000-0005-0000-0000-00008D640000}"/>
    <cellStyle name="千分位 2 2 4 7 2 3 2" xfId="29799" xr:uid="{00000000-0005-0000-0000-00008E640000}"/>
    <cellStyle name="千分位 2 2 4 7 2 4" xfId="19429" xr:uid="{00000000-0005-0000-0000-00008F640000}"/>
    <cellStyle name="千分位 2 2 4 7 2 5" xfId="34990" xr:uid="{00000000-0005-0000-0000-000090640000}"/>
    <cellStyle name="千分位 2 2 4 7 2 6" xfId="5545" xr:uid="{00000000-0005-0000-0000-000091640000}"/>
    <cellStyle name="千分位 2 2 4 7 3" xfId="2966" xr:uid="{00000000-0005-0000-0000-000092640000}"/>
    <cellStyle name="千分位 2 2 4 7 3 2" xfId="9056" xr:uid="{00000000-0005-0000-0000-000093640000}"/>
    <cellStyle name="千分位 2 2 4 7 3 2 2" xfId="25674" xr:uid="{00000000-0005-0000-0000-000094640000}"/>
    <cellStyle name="千分位 2 2 4 7 3 3" xfId="14241" xr:uid="{00000000-0005-0000-0000-000095640000}"/>
    <cellStyle name="千分位 2 2 4 7 3 3 2" xfId="30859" xr:uid="{00000000-0005-0000-0000-000096640000}"/>
    <cellStyle name="千分位 2 2 4 7 3 4" xfId="20489" xr:uid="{00000000-0005-0000-0000-000097640000}"/>
    <cellStyle name="千分位 2 2 4 7 3 5" xfId="36050" xr:uid="{00000000-0005-0000-0000-000098640000}"/>
    <cellStyle name="千分位 2 2 4 7 3 6" xfId="5730" xr:uid="{00000000-0005-0000-0000-000099640000}"/>
    <cellStyle name="千分位 2 2 4 7 4" xfId="4026" xr:uid="{00000000-0005-0000-0000-00009A640000}"/>
    <cellStyle name="千分位 2 2 4 7 4 2" xfId="10116" xr:uid="{00000000-0005-0000-0000-00009B640000}"/>
    <cellStyle name="千分位 2 2 4 7 4 2 2" xfId="26734" xr:uid="{00000000-0005-0000-0000-00009C640000}"/>
    <cellStyle name="千分位 2 2 4 7 4 3" xfId="15301" xr:uid="{00000000-0005-0000-0000-00009D640000}"/>
    <cellStyle name="千分位 2 2 4 7 4 3 2" xfId="31919" xr:uid="{00000000-0005-0000-0000-00009E640000}"/>
    <cellStyle name="千分位 2 2 4 7 4 4" xfId="21549" xr:uid="{00000000-0005-0000-0000-00009F640000}"/>
    <cellStyle name="千分位 2 2 4 7 4 5" xfId="37110" xr:uid="{00000000-0005-0000-0000-0000A0640000}"/>
    <cellStyle name="千分位 2 2 4 7 4 6" xfId="5915" xr:uid="{00000000-0005-0000-0000-0000A1640000}"/>
    <cellStyle name="千分位 2 2 4 7 5" xfId="5086" xr:uid="{00000000-0005-0000-0000-0000A2640000}"/>
    <cellStyle name="千分位 2 2 4 7 5 2" xfId="11176" xr:uid="{00000000-0005-0000-0000-0000A3640000}"/>
    <cellStyle name="千分位 2 2 4 7 5 2 2" xfId="27794" xr:uid="{00000000-0005-0000-0000-0000A4640000}"/>
    <cellStyle name="千分位 2 2 4 7 5 3" xfId="16361" xr:uid="{00000000-0005-0000-0000-0000A5640000}"/>
    <cellStyle name="千分位 2 2 4 7 5 3 2" xfId="32979" xr:uid="{00000000-0005-0000-0000-0000A6640000}"/>
    <cellStyle name="千分位 2 2 4 7 5 4" xfId="22609" xr:uid="{00000000-0005-0000-0000-0000A7640000}"/>
    <cellStyle name="千分位 2 2 4 7 5 5" xfId="38170" xr:uid="{00000000-0005-0000-0000-0000A8640000}"/>
    <cellStyle name="千分位 2 2 4 7 5 6" xfId="6100" xr:uid="{00000000-0005-0000-0000-0000A9640000}"/>
    <cellStyle name="千分位 2 2 4 7 6" xfId="6936" xr:uid="{00000000-0005-0000-0000-0000AA640000}"/>
    <cellStyle name="千分位 2 2 4 7 6 2" xfId="23554" xr:uid="{00000000-0005-0000-0000-0000AB640000}"/>
    <cellStyle name="千分位 2 2 4 7 7" xfId="12121" xr:uid="{00000000-0005-0000-0000-0000AC640000}"/>
    <cellStyle name="千分位 2 2 4 7 7 2" xfId="28739" xr:uid="{00000000-0005-0000-0000-0000AD640000}"/>
    <cellStyle name="千分位 2 2 4 7 8" xfId="18369" xr:uid="{00000000-0005-0000-0000-0000AE640000}"/>
    <cellStyle name="千分位 2 2 4 7 9" xfId="17427" xr:uid="{00000000-0005-0000-0000-0000AF640000}"/>
    <cellStyle name="千分位 2 2 4 8" xfId="964" xr:uid="{00000000-0005-0000-0000-0000B0640000}"/>
    <cellStyle name="千分位 2 2 4 8 10" xfId="34048" xr:uid="{00000000-0005-0000-0000-0000B1640000}"/>
    <cellStyle name="千分位 2 2 4 8 11" xfId="5381" xr:uid="{00000000-0005-0000-0000-0000B2640000}"/>
    <cellStyle name="千分位 2 2 4 8 2" xfId="2024" xr:uid="{00000000-0005-0000-0000-0000B3640000}"/>
    <cellStyle name="千分位 2 2 4 8 2 2" xfId="8114" xr:uid="{00000000-0005-0000-0000-0000B4640000}"/>
    <cellStyle name="千分位 2 2 4 8 2 2 2" xfId="24732" xr:uid="{00000000-0005-0000-0000-0000B5640000}"/>
    <cellStyle name="千分位 2 2 4 8 2 3" xfId="13299" xr:uid="{00000000-0005-0000-0000-0000B6640000}"/>
    <cellStyle name="千分位 2 2 4 8 2 3 2" xfId="29917" xr:uid="{00000000-0005-0000-0000-0000B7640000}"/>
    <cellStyle name="千分位 2 2 4 8 2 4" xfId="19547" xr:uid="{00000000-0005-0000-0000-0000B8640000}"/>
    <cellStyle name="千分位 2 2 4 8 2 5" xfId="35108" xr:uid="{00000000-0005-0000-0000-0000B9640000}"/>
    <cellStyle name="千分位 2 2 4 8 2 6" xfId="5566" xr:uid="{00000000-0005-0000-0000-0000BA640000}"/>
    <cellStyle name="千分位 2 2 4 8 3" xfId="3084" xr:uid="{00000000-0005-0000-0000-0000BB640000}"/>
    <cellStyle name="千分位 2 2 4 8 3 2" xfId="9174" xr:uid="{00000000-0005-0000-0000-0000BC640000}"/>
    <cellStyle name="千分位 2 2 4 8 3 2 2" xfId="25792" xr:uid="{00000000-0005-0000-0000-0000BD640000}"/>
    <cellStyle name="千分位 2 2 4 8 3 3" xfId="14359" xr:uid="{00000000-0005-0000-0000-0000BE640000}"/>
    <cellStyle name="千分位 2 2 4 8 3 3 2" xfId="30977" xr:uid="{00000000-0005-0000-0000-0000BF640000}"/>
    <cellStyle name="千分位 2 2 4 8 3 4" xfId="20607" xr:uid="{00000000-0005-0000-0000-0000C0640000}"/>
    <cellStyle name="千分位 2 2 4 8 3 5" xfId="36168" xr:uid="{00000000-0005-0000-0000-0000C1640000}"/>
    <cellStyle name="千分位 2 2 4 8 3 6" xfId="5751" xr:uid="{00000000-0005-0000-0000-0000C2640000}"/>
    <cellStyle name="千分位 2 2 4 8 4" xfId="4144" xr:uid="{00000000-0005-0000-0000-0000C3640000}"/>
    <cellStyle name="千分位 2 2 4 8 4 2" xfId="10234" xr:uid="{00000000-0005-0000-0000-0000C4640000}"/>
    <cellStyle name="千分位 2 2 4 8 4 2 2" xfId="26852" xr:uid="{00000000-0005-0000-0000-0000C5640000}"/>
    <cellStyle name="千分位 2 2 4 8 4 3" xfId="15419" xr:uid="{00000000-0005-0000-0000-0000C6640000}"/>
    <cellStyle name="千分位 2 2 4 8 4 3 2" xfId="32037" xr:uid="{00000000-0005-0000-0000-0000C7640000}"/>
    <cellStyle name="千分位 2 2 4 8 4 4" xfId="21667" xr:uid="{00000000-0005-0000-0000-0000C8640000}"/>
    <cellStyle name="千分位 2 2 4 8 4 5" xfId="37228" xr:uid="{00000000-0005-0000-0000-0000C9640000}"/>
    <cellStyle name="千分位 2 2 4 8 4 6" xfId="5936" xr:uid="{00000000-0005-0000-0000-0000CA640000}"/>
    <cellStyle name="千分位 2 2 4 8 5" xfId="5204" xr:uid="{00000000-0005-0000-0000-0000CB640000}"/>
    <cellStyle name="千分位 2 2 4 8 5 2" xfId="11294" xr:uid="{00000000-0005-0000-0000-0000CC640000}"/>
    <cellStyle name="千分位 2 2 4 8 5 2 2" xfId="27912" xr:uid="{00000000-0005-0000-0000-0000CD640000}"/>
    <cellStyle name="千分位 2 2 4 8 5 3" xfId="16479" xr:uid="{00000000-0005-0000-0000-0000CE640000}"/>
    <cellStyle name="千分位 2 2 4 8 5 3 2" xfId="33097" xr:uid="{00000000-0005-0000-0000-0000CF640000}"/>
    <cellStyle name="千分位 2 2 4 8 5 4" xfId="22727" xr:uid="{00000000-0005-0000-0000-0000D0640000}"/>
    <cellStyle name="千分位 2 2 4 8 5 5" xfId="38288" xr:uid="{00000000-0005-0000-0000-0000D1640000}"/>
    <cellStyle name="千分位 2 2 4 8 5 6" xfId="6121" xr:uid="{00000000-0005-0000-0000-0000D2640000}"/>
    <cellStyle name="千分位 2 2 4 8 6" xfId="7054" xr:uid="{00000000-0005-0000-0000-0000D3640000}"/>
    <cellStyle name="千分位 2 2 4 8 6 2" xfId="23672" xr:uid="{00000000-0005-0000-0000-0000D4640000}"/>
    <cellStyle name="千分位 2 2 4 8 7" xfId="12239" xr:uid="{00000000-0005-0000-0000-0000D5640000}"/>
    <cellStyle name="千分位 2 2 4 8 7 2" xfId="28857" xr:uid="{00000000-0005-0000-0000-0000D6640000}"/>
    <cellStyle name="千分位 2 2 4 8 8" xfId="18487" xr:uid="{00000000-0005-0000-0000-0000D7640000}"/>
    <cellStyle name="千分位 2 2 4 8 9" xfId="17545" xr:uid="{00000000-0005-0000-0000-0000D8640000}"/>
    <cellStyle name="千分位 2 2 4 9" xfId="1189" xr:uid="{00000000-0005-0000-0000-0000D9640000}"/>
    <cellStyle name="千分位 2 2 4 9 10" xfId="5418" xr:uid="{00000000-0005-0000-0000-0000DA640000}"/>
    <cellStyle name="千分位 2 2 4 9 2" xfId="2249" xr:uid="{00000000-0005-0000-0000-0000DB640000}"/>
    <cellStyle name="千分位 2 2 4 9 2 2" xfId="8339" xr:uid="{00000000-0005-0000-0000-0000DC640000}"/>
    <cellStyle name="千分位 2 2 4 9 2 2 2" xfId="24957" xr:uid="{00000000-0005-0000-0000-0000DD640000}"/>
    <cellStyle name="千分位 2 2 4 9 2 3" xfId="13524" xr:uid="{00000000-0005-0000-0000-0000DE640000}"/>
    <cellStyle name="千分位 2 2 4 9 2 3 2" xfId="30142" xr:uid="{00000000-0005-0000-0000-0000DF640000}"/>
    <cellStyle name="千分位 2 2 4 9 2 4" xfId="19772" xr:uid="{00000000-0005-0000-0000-0000E0640000}"/>
    <cellStyle name="千分位 2 2 4 9 2 5" xfId="35333" xr:uid="{00000000-0005-0000-0000-0000E1640000}"/>
    <cellStyle name="千分位 2 2 4 9 2 6" xfId="5603" xr:uid="{00000000-0005-0000-0000-0000E2640000}"/>
    <cellStyle name="千分位 2 2 4 9 3" xfId="3309" xr:uid="{00000000-0005-0000-0000-0000E3640000}"/>
    <cellStyle name="千分位 2 2 4 9 3 2" xfId="9399" xr:uid="{00000000-0005-0000-0000-0000E4640000}"/>
    <cellStyle name="千分位 2 2 4 9 3 2 2" xfId="26017" xr:uid="{00000000-0005-0000-0000-0000E5640000}"/>
    <cellStyle name="千分位 2 2 4 9 3 3" xfId="14584" xr:uid="{00000000-0005-0000-0000-0000E6640000}"/>
    <cellStyle name="千分位 2 2 4 9 3 3 2" xfId="31202" xr:uid="{00000000-0005-0000-0000-0000E7640000}"/>
    <cellStyle name="千分位 2 2 4 9 3 4" xfId="20832" xr:uid="{00000000-0005-0000-0000-0000E8640000}"/>
    <cellStyle name="千分位 2 2 4 9 3 5" xfId="36393" xr:uid="{00000000-0005-0000-0000-0000E9640000}"/>
    <cellStyle name="千分位 2 2 4 9 3 6" xfId="5788" xr:uid="{00000000-0005-0000-0000-0000EA640000}"/>
    <cellStyle name="千分位 2 2 4 9 4" xfId="4369" xr:uid="{00000000-0005-0000-0000-0000EB640000}"/>
    <cellStyle name="千分位 2 2 4 9 4 2" xfId="10459" xr:uid="{00000000-0005-0000-0000-0000EC640000}"/>
    <cellStyle name="千分位 2 2 4 9 4 2 2" xfId="27077" xr:uid="{00000000-0005-0000-0000-0000ED640000}"/>
    <cellStyle name="千分位 2 2 4 9 4 3" xfId="15644" xr:uid="{00000000-0005-0000-0000-0000EE640000}"/>
    <cellStyle name="千分位 2 2 4 9 4 3 2" xfId="32262" xr:uid="{00000000-0005-0000-0000-0000EF640000}"/>
    <cellStyle name="千分位 2 2 4 9 4 4" xfId="21892" xr:uid="{00000000-0005-0000-0000-0000F0640000}"/>
    <cellStyle name="千分位 2 2 4 9 4 5" xfId="37453" xr:uid="{00000000-0005-0000-0000-0000F1640000}"/>
    <cellStyle name="千分位 2 2 4 9 4 6" xfId="5973" xr:uid="{00000000-0005-0000-0000-0000F2640000}"/>
    <cellStyle name="千分位 2 2 4 9 5" xfId="7279" xr:uid="{00000000-0005-0000-0000-0000F3640000}"/>
    <cellStyle name="千分位 2 2 4 9 5 2" xfId="23897" xr:uid="{00000000-0005-0000-0000-0000F4640000}"/>
    <cellStyle name="千分位 2 2 4 9 6" xfId="12464" xr:uid="{00000000-0005-0000-0000-0000F5640000}"/>
    <cellStyle name="千分位 2 2 4 9 6 2" xfId="29082" xr:uid="{00000000-0005-0000-0000-0000F6640000}"/>
    <cellStyle name="千分位 2 2 4 9 7" xfId="18712" xr:uid="{00000000-0005-0000-0000-0000F7640000}"/>
    <cellStyle name="千分位 2 2 4 9 8" xfId="16710" xr:uid="{00000000-0005-0000-0000-0000F8640000}"/>
    <cellStyle name="千分位 2 2 4 9 9" xfId="34273" xr:uid="{00000000-0005-0000-0000-0000F9640000}"/>
    <cellStyle name="千分位 2 2 5" xfId="173" xr:uid="{00000000-0005-0000-0000-0000FA640000}"/>
    <cellStyle name="千分位 2 2 5 10" xfId="2068" xr:uid="{00000000-0005-0000-0000-0000FB640000}"/>
    <cellStyle name="千分位 2 2 5 10 2" xfId="8158" xr:uid="{00000000-0005-0000-0000-0000FC640000}"/>
    <cellStyle name="千分位 2 2 5 10 2 2" xfId="24776" xr:uid="{00000000-0005-0000-0000-0000FD640000}"/>
    <cellStyle name="千分位 2 2 5 10 3" xfId="13343" xr:uid="{00000000-0005-0000-0000-0000FE640000}"/>
    <cellStyle name="千分位 2 2 5 10 3 2" xfId="29961" xr:uid="{00000000-0005-0000-0000-0000FF640000}"/>
    <cellStyle name="千分位 2 2 5 10 4" xfId="19591" xr:uid="{00000000-0005-0000-0000-000000650000}"/>
    <cellStyle name="千分位 2 2 5 10 5" xfId="35152" xr:uid="{00000000-0005-0000-0000-000001650000}"/>
    <cellStyle name="千分位 2 2 5 10 6" xfId="5574" xr:uid="{00000000-0005-0000-0000-000002650000}"/>
    <cellStyle name="千分位 2 2 5 11" xfId="3128" xr:uid="{00000000-0005-0000-0000-000003650000}"/>
    <cellStyle name="千分位 2 2 5 11 2" xfId="9218" xr:uid="{00000000-0005-0000-0000-000004650000}"/>
    <cellStyle name="千分位 2 2 5 11 2 2" xfId="25836" xr:uid="{00000000-0005-0000-0000-000005650000}"/>
    <cellStyle name="千分位 2 2 5 11 3" xfId="14403" xr:uid="{00000000-0005-0000-0000-000006650000}"/>
    <cellStyle name="千分位 2 2 5 11 3 2" xfId="31021" xr:uid="{00000000-0005-0000-0000-000007650000}"/>
    <cellStyle name="千分位 2 2 5 11 4" xfId="20651" xr:uid="{00000000-0005-0000-0000-000008650000}"/>
    <cellStyle name="千分位 2 2 5 11 5" xfId="36212" xr:uid="{00000000-0005-0000-0000-000009650000}"/>
    <cellStyle name="千分位 2 2 5 11 6" xfId="5759" xr:uid="{00000000-0005-0000-0000-00000A650000}"/>
    <cellStyle name="千分位 2 2 5 12" xfId="4188" xr:uid="{00000000-0005-0000-0000-00000B650000}"/>
    <cellStyle name="千分位 2 2 5 12 2" xfId="10278" xr:uid="{00000000-0005-0000-0000-00000C650000}"/>
    <cellStyle name="千分位 2 2 5 12 2 2" xfId="26896" xr:uid="{00000000-0005-0000-0000-00000D650000}"/>
    <cellStyle name="千分位 2 2 5 12 3" xfId="15463" xr:uid="{00000000-0005-0000-0000-00000E650000}"/>
    <cellStyle name="千分位 2 2 5 12 3 2" xfId="32081" xr:uid="{00000000-0005-0000-0000-00000F650000}"/>
    <cellStyle name="千分位 2 2 5 12 4" xfId="21711" xr:uid="{00000000-0005-0000-0000-000010650000}"/>
    <cellStyle name="千分位 2 2 5 12 5" xfId="37272" xr:uid="{00000000-0005-0000-0000-000011650000}"/>
    <cellStyle name="千分位 2 2 5 12 6" xfId="5944" xr:uid="{00000000-0005-0000-0000-000012650000}"/>
    <cellStyle name="千分位 2 2 5 13" xfId="6263" xr:uid="{00000000-0005-0000-0000-000013650000}"/>
    <cellStyle name="千分位 2 2 5 13 2" xfId="22881" xr:uid="{00000000-0005-0000-0000-000014650000}"/>
    <cellStyle name="千分位 2 2 5 14" xfId="11448" xr:uid="{00000000-0005-0000-0000-000015650000}"/>
    <cellStyle name="千分位 2 2 5 14 2" xfId="28066" xr:uid="{00000000-0005-0000-0000-000016650000}"/>
    <cellStyle name="千分位 2 2 5 15" xfId="17684" xr:uid="{00000000-0005-0000-0000-000017650000}"/>
    <cellStyle name="千分位 2 2 5 16" xfId="16529" xr:uid="{00000000-0005-0000-0000-000018650000}"/>
    <cellStyle name="千分位 2 2 5 17" xfId="33257" xr:uid="{00000000-0005-0000-0000-000019650000}"/>
    <cellStyle name="千分位 2 2 5 18" xfId="5241" xr:uid="{00000000-0005-0000-0000-00001A650000}"/>
    <cellStyle name="千分位 2 2 5 2" xfId="295" xr:uid="{00000000-0005-0000-0000-00001B650000}"/>
    <cellStyle name="千分位 2 2 5 2 10" xfId="33378" xr:uid="{00000000-0005-0000-0000-00001C650000}"/>
    <cellStyle name="千分位 2 2 5 2 11" xfId="5262" xr:uid="{00000000-0005-0000-0000-00001D650000}"/>
    <cellStyle name="千分位 2 2 5 2 2" xfId="1354" xr:uid="{00000000-0005-0000-0000-00001E650000}"/>
    <cellStyle name="千分位 2 2 5 2 2 2" xfId="7444" xr:uid="{00000000-0005-0000-0000-00001F650000}"/>
    <cellStyle name="千分位 2 2 5 2 2 2 2" xfId="24062" xr:uid="{00000000-0005-0000-0000-000020650000}"/>
    <cellStyle name="千分位 2 2 5 2 2 3" xfId="12629" xr:uid="{00000000-0005-0000-0000-000021650000}"/>
    <cellStyle name="千分位 2 2 5 2 2 3 2" xfId="29247" xr:uid="{00000000-0005-0000-0000-000022650000}"/>
    <cellStyle name="千分位 2 2 5 2 2 4" xfId="18877" xr:uid="{00000000-0005-0000-0000-000023650000}"/>
    <cellStyle name="千分位 2 2 5 2 2 5" xfId="34438" xr:uid="{00000000-0005-0000-0000-000024650000}"/>
    <cellStyle name="千分位 2 2 5 2 2 6" xfId="5447" xr:uid="{00000000-0005-0000-0000-000025650000}"/>
    <cellStyle name="千分位 2 2 5 2 3" xfId="2414" xr:uid="{00000000-0005-0000-0000-000026650000}"/>
    <cellStyle name="千分位 2 2 5 2 3 2" xfId="8504" xr:uid="{00000000-0005-0000-0000-000027650000}"/>
    <cellStyle name="千分位 2 2 5 2 3 2 2" xfId="25122" xr:uid="{00000000-0005-0000-0000-000028650000}"/>
    <cellStyle name="千分位 2 2 5 2 3 3" xfId="13689" xr:uid="{00000000-0005-0000-0000-000029650000}"/>
    <cellStyle name="千分位 2 2 5 2 3 3 2" xfId="30307" xr:uid="{00000000-0005-0000-0000-00002A650000}"/>
    <cellStyle name="千分位 2 2 5 2 3 4" xfId="19937" xr:uid="{00000000-0005-0000-0000-00002B650000}"/>
    <cellStyle name="千分位 2 2 5 2 3 5" xfId="35498" xr:uid="{00000000-0005-0000-0000-00002C650000}"/>
    <cellStyle name="千分位 2 2 5 2 3 6" xfId="5632" xr:uid="{00000000-0005-0000-0000-00002D650000}"/>
    <cellStyle name="千分位 2 2 5 2 4" xfId="3474" xr:uid="{00000000-0005-0000-0000-00002E650000}"/>
    <cellStyle name="千分位 2 2 5 2 4 2" xfId="9564" xr:uid="{00000000-0005-0000-0000-00002F650000}"/>
    <cellStyle name="千分位 2 2 5 2 4 2 2" xfId="26182" xr:uid="{00000000-0005-0000-0000-000030650000}"/>
    <cellStyle name="千分位 2 2 5 2 4 3" xfId="14749" xr:uid="{00000000-0005-0000-0000-000031650000}"/>
    <cellStyle name="千分位 2 2 5 2 4 3 2" xfId="31367" xr:uid="{00000000-0005-0000-0000-000032650000}"/>
    <cellStyle name="千分位 2 2 5 2 4 4" xfId="20997" xr:uid="{00000000-0005-0000-0000-000033650000}"/>
    <cellStyle name="千分位 2 2 5 2 4 5" xfId="36558" xr:uid="{00000000-0005-0000-0000-000034650000}"/>
    <cellStyle name="千分位 2 2 5 2 4 6" xfId="5817" xr:uid="{00000000-0005-0000-0000-000035650000}"/>
    <cellStyle name="千分位 2 2 5 2 5" xfId="4534" xr:uid="{00000000-0005-0000-0000-000036650000}"/>
    <cellStyle name="千分位 2 2 5 2 5 2" xfId="10624" xr:uid="{00000000-0005-0000-0000-000037650000}"/>
    <cellStyle name="千分位 2 2 5 2 5 2 2" xfId="27242" xr:uid="{00000000-0005-0000-0000-000038650000}"/>
    <cellStyle name="千分位 2 2 5 2 5 3" xfId="15809" xr:uid="{00000000-0005-0000-0000-000039650000}"/>
    <cellStyle name="千分位 2 2 5 2 5 3 2" xfId="32427" xr:uid="{00000000-0005-0000-0000-00003A650000}"/>
    <cellStyle name="千分位 2 2 5 2 5 4" xfId="22057" xr:uid="{00000000-0005-0000-0000-00003B650000}"/>
    <cellStyle name="千分位 2 2 5 2 5 5" xfId="37618" xr:uid="{00000000-0005-0000-0000-00003C650000}"/>
    <cellStyle name="千分位 2 2 5 2 5 6" xfId="6002" xr:uid="{00000000-0005-0000-0000-00003D650000}"/>
    <cellStyle name="千分位 2 2 5 2 6" xfId="6384" xr:uid="{00000000-0005-0000-0000-00003E650000}"/>
    <cellStyle name="千分位 2 2 5 2 6 2" xfId="23002" xr:uid="{00000000-0005-0000-0000-00003F650000}"/>
    <cellStyle name="千分位 2 2 5 2 7" xfId="11569" xr:uid="{00000000-0005-0000-0000-000040650000}"/>
    <cellStyle name="千分位 2 2 5 2 7 2" xfId="28187" xr:uid="{00000000-0005-0000-0000-000041650000}"/>
    <cellStyle name="千分位 2 2 5 2 8" xfId="17817" xr:uid="{00000000-0005-0000-0000-000042650000}"/>
    <cellStyle name="千分位 2 2 5 2 9" xfId="16875" xr:uid="{00000000-0005-0000-0000-000043650000}"/>
    <cellStyle name="千分位 2 2 5 3" xfId="418" xr:uid="{00000000-0005-0000-0000-000044650000}"/>
    <cellStyle name="千分位 2 2 5 3 10" xfId="33502" xr:uid="{00000000-0005-0000-0000-000045650000}"/>
    <cellStyle name="千分位 2 2 5 3 11" xfId="5284" xr:uid="{00000000-0005-0000-0000-000046650000}"/>
    <cellStyle name="千分位 2 2 5 3 2" xfId="1478" xr:uid="{00000000-0005-0000-0000-000047650000}"/>
    <cellStyle name="千分位 2 2 5 3 2 2" xfId="7568" xr:uid="{00000000-0005-0000-0000-000048650000}"/>
    <cellStyle name="千分位 2 2 5 3 2 2 2" xfId="24186" xr:uid="{00000000-0005-0000-0000-000049650000}"/>
    <cellStyle name="千分位 2 2 5 3 2 3" xfId="12753" xr:uid="{00000000-0005-0000-0000-00004A650000}"/>
    <cellStyle name="千分位 2 2 5 3 2 3 2" xfId="29371" xr:uid="{00000000-0005-0000-0000-00004B650000}"/>
    <cellStyle name="千分位 2 2 5 3 2 4" xfId="19001" xr:uid="{00000000-0005-0000-0000-00004C650000}"/>
    <cellStyle name="千分位 2 2 5 3 2 5" xfId="34562" xr:uid="{00000000-0005-0000-0000-00004D650000}"/>
    <cellStyle name="千分位 2 2 5 3 2 6" xfId="5469" xr:uid="{00000000-0005-0000-0000-00004E650000}"/>
    <cellStyle name="千分位 2 2 5 3 3" xfId="2538" xr:uid="{00000000-0005-0000-0000-00004F650000}"/>
    <cellStyle name="千分位 2 2 5 3 3 2" xfId="8628" xr:uid="{00000000-0005-0000-0000-000050650000}"/>
    <cellStyle name="千分位 2 2 5 3 3 2 2" xfId="25246" xr:uid="{00000000-0005-0000-0000-000051650000}"/>
    <cellStyle name="千分位 2 2 5 3 3 3" xfId="13813" xr:uid="{00000000-0005-0000-0000-000052650000}"/>
    <cellStyle name="千分位 2 2 5 3 3 3 2" xfId="30431" xr:uid="{00000000-0005-0000-0000-000053650000}"/>
    <cellStyle name="千分位 2 2 5 3 3 4" xfId="20061" xr:uid="{00000000-0005-0000-0000-000054650000}"/>
    <cellStyle name="千分位 2 2 5 3 3 5" xfId="35622" xr:uid="{00000000-0005-0000-0000-000055650000}"/>
    <cellStyle name="千分位 2 2 5 3 3 6" xfId="5654" xr:uid="{00000000-0005-0000-0000-000056650000}"/>
    <cellStyle name="千分位 2 2 5 3 4" xfId="3598" xr:uid="{00000000-0005-0000-0000-000057650000}"/>
    <cellStyle name="千分位 2 2 5 3 4 2" xfId="9688" xr:uid="{00000000-0005-0000-0000-000058650000}"/>
    <cellStyle name="千分位 2 2 5 3 4 2 2" xfId="26306" xr:uid="{00000000-0005-0000-0000-000059650000}"/>
    <cellStyle name="千分位 2 2 5 3 4 3" xfId="14873" xr:uid="{00000000-0005-0000-0000-00005A650000}"/>
    <cellStyle name="千分位 2 2 5 3 4 3 2" xfId="31491" xr:uid="{00000000-0005-0000-0000-00005B650000}"/>
    <cellStyle name="千分位 2 2 5 3 4 4" xfId="21121" xr:uid="{00000000-0005-0000-0000-00005C650000}"/>
    <cellStyle name="千分位 2 2 5 3 4 5" xfId="36682" xr:uid="{00000000-0005-0000-0000-00005D650000}"/>
    <cellStyle name="千分位 2 2 5 3 4 6" xfId="5839" xr:uid="{00000000-0005-0000-0000-00005E650000}"/>
    <cellStyle name="千分位 2 2 5 3 5" xfId="4658" xr:uid="{00000000-0005-0000-0000-00005F650000}"/>
    <cellStyle name="千分位 2 2 5 3 5 2" xfId="10748" xr:uid="{00000000-0005-0000-0000-000060650000}"/>
    <cellStyle name="千分位 2 2 5 3 5 2 2" xfId="27366" xr:uid="{00000000-0005-0000-0000-000061650000}"/>
    <cellStyle name="千分位 2 2 5 3 5 3" xfId="15933" xr:uid="{00000000-0005-0000-0000-000062650000}"/>
    <cellStyle name="千分位 2 2 5 3 5 3 2" xfId="32551" xr:uid="{00000000-0005-0000-0000-000063650000}"/>
    <cellStyle name="千分位 2 2 5 3 5 4" xfId="22181" xr:uid="{00000000-0005-0000-0000-000064650000}"/>
    <cellStyle name="千分位 2 2 5 3 5 5" xfId="37742" xr:uid="{00000000-0005-0000-0000-000065650000}"/>
    <cellStyle name="千分位 2 2 5 3 5 6" xfId="6024" xr:uid="{00000000-0005-0000-0000-000066650000}"/>
    <cellStyle name="千分位 2 2 5 3 6" xfId="6508" xr:uid="{00000000-0005-0000-0000-000067650000}"/>
    <cellStyle name="千分位 2 2 5 3 6 2" xfId="23126" xr:uid="{00000000-0005-0000-0000-000068650000}"/>
    <cellStyle name="千分位 2 2 5 3 7" xfId="11693" xr:uid="{00000000-0005-0000-0000-000069650000}"/>
    <cellStyle name="千分位 2 2 5 3 7 2" xfId="28311" xr:uid="{00000000-0005-0000-0000-00006A650000}"/>
    <cellStyle name="千分位 2 2 5 3 8" xfId="17941" xr:uid="{00000000-0005-0000-0000-00006B650000}"/>
    <cellStyle name="千分位 2 2 5 3 9" xfId="16999" xr:uid="{00000000-0005-0000-0000-00006C650000}"/>
    <cellStyle name="千分位 2 2 5 4" xfId="536" xr:uid="{00000000-0005-0000-0000-00006D650000}"/>
    <cellStyle name="千分位 2 2 5 4 10" xfId="33620" xr:uid="{00000000-0005-0000-0000-00006E650000}"/>
    <cellStyle name="千分位 2 2 5 4 11" xfId="5305" xr:uid="{00000000-0005-0000-0000-00006F650000}"/>
    <cellStyle name="千分位 2 2 5 4 2" xfId="1596" xr:uid="{00000000-0005-0000-0000-000070650000}"/>
    <cellStyle name="千分位 2 2 5 4 2 2" xfId="7686" xr:uid="{00000000-0005-0000-0000-000071650000}"/>
    <cellStyle name="千分位 2 2 5 4 2 2 2" xfId="24304" xr:uid="{00000000-0005-0000-0000-000072650000}"/>
    <cellStyle name="千分位 2 2 5 4 2 3" xfId="12871" xr:uid="{00000000-0005-0000-0000-000073650000}"/>
    <cellStyle name="千分位 2 2 5 4 2 3 2" xfId="29489" xr:uid="{00000000-0005-0000-0000-000074650000}"/>
    <cellStyle name="千分位 2 2 5 4 2 4" xfId="19119" xr:uid="{00000000-0005-0000-0000-000075650000}"/>
    <cellStyle name="千分位 2 2 5 4 2 5" xfId="34680" xr:uid="{00000000-0005-0000-0000-000076650000}"/>
    <cellStyle name="千分位 2 2 5 4 2 6" xfId="5490" xr:uid="{00000000-0005-0000-0000-000077650000}"/>
    <cellStyle name="千分位 2 2 5 4 3" xfId="2656" xr:uid="{00000000-0005-0000-0000-000078650000}"/>
    <cellStyle name="千分位 2 2 5 4 3 2" xfId="8746" xr:uid="{00000000-0005-0000-0000-000079650000}"/>
    <cellStyle name="千分位 2 2 5 4 3 2 2" xfId="25364" xr:uid="{00000000-0005-0000-0000-00007A650000}"/>
    <cellStyle name="千分位 2 2 5 4 3 3" xfId="13931" xr:uid="{00000000-0005-0000-0000-00007B650000}"/>
    <cellStyle name="千分位 2 2 5 4 3 3 2" xfId="30549" xr:uid="{00000000-0005-0000-0000-00007C650000}"/>
    <cellStyle name="千分位 2 2 5 4 3 4" xfId="20179" xr:uid="{00000000-0005-0000-0000-00007D650000}"/>
    <cellStyle name="千分位 2 2 5 4 3 5" xfId="35740" xr:uid="{00000000-0005-0000-0000-00007E650000}"/>
    <cellStyle name="千分位 2 2 5 4 3 6" xfId="5675" xr:uid="{00000000-0005-0000-0000-00007F650000}"/>
    <cellStyle name="千分位 2 2 5 4 4" xfId="3716" xr:uid="{00000000-0005-0000-0000-000080650000}"/>
    <cellStyle name="千分位 2 2 5 4 4 2" xfId="9806" xr:uid="{00000000-0005-0000-0000-000081650000}"/>
    <cellStyle name="千分位 2 2 5 4 4 2 2" xfId="26424" xr:uid="{00000000-0005-0000-0000-000082650000}"/>
    <cellStyle name="千分位 2 2 5 4 4 3" xfId="14991" xr:uid="{00000000-0005-0000-0000-000083650000}"/>
    <cellStyle name="千分位 2 2 5 4 4 3 2" xfId="31609" xr:uid="{00000000-0005-0000-0000-000084650000}"/>
    <cellStyle name="千分位 2 2 5 4 4 4" xfId="21239" xr:uid="{00000000-0005-0000-0000-000085650000}"/>
    <cellStyle name="千分位 2 2 5 4 4 5" xfId="36800" xr:uid="{00000000-0005-0000-0000-000086650000}"/>
    <cellStyle name="千分位 2 2 5 4 4 6" xfId="5860" xr:uid="{00000000-0005-0000-0000-000087650000}"/>
    <cellStyle name="千分位 2 2 5 4 5" xfId="4776" xr:uid="{00000000-0005-0000-0000-000088650000}"/>
    <cellStyle name="千分位 2 2 5 4 5 2" xfId="10866" xr:uid="{00000000-0005-0000-0000-000089650000}"/>
    <cellStyle name="千分位 2 2 5 4 5 2 2" xfId="27484" xr:uid="{00000000-0005-0000-0000-00008A650000}"/>
    <cellStyle name="千分位 2 2 5 4 5 3" xfId="16051" xr:uid="{00000000-0005-0000-0000-00008B650000}"/>
    <cellStyle name="千分位 2 2 5 4 5 3 2" xfId="32669" xr:uid="{00000000-0005-0000-0000-00008C650000}"/>
    <cellStyle name="千分位 2 2 5 4 5 4" xfId="22299" xr:uid="{00000000-0005-0000-0000-00008D650000}"/>
    <cellStyle name="千分位 2 2 5 4 5 5" xfId="37860" xr:uid="{00000000-0005-0000-0000-00008E650000}"/>
    <cellStyle name="千分位 2 2 5 4 5 6" xfId="6045" xr:uid="{00000000-0005-0000-0000-00008F650000}"/>
    <cellStyle name="千分位 2 2 5 4 6" xfId="6626" xr:uid="{00000000-0005-0000-0000-000090650000}"/>
    <cellStyle name="千分位 2 2 5 4 6 2" xfId="23244" xr:uid="{00000000-0005-0000-0000-000091650000}"/>
    <cellStyle name="千分位 2 2 5 4 7" xfId="11811" xr:uid="{00000000-0005-0000-0000-000092650000}"/>
    <cellStyle name="千分位 2 2 5 4 7 2" xfId="28429" xr:uid="{00000000-0005-0000-0000-000093650000}"/>
    <cellStyle name="千分位 2 2 5 4 8" xfId="18059" xr:uid="{00000000-0005-0000-0000-000094650000}"/>
    <cellStyle name="千分位 2 2 5 4 9" xfId="17117" xr:uid="{00000000-0005-0000-0000-000095650000}"/>
    <cellStyle name="千分位 2 2 5 5" xfId="654" xr:uid="{00000000-0005-0000-0000-000096650000}"/>
    <cellStyle name="千分位 2 2 5 5 10" xfId="33738" xr:uid="{00000000-0005-0000-0000-000097650000}"/>
    <cellStyle name="千分位 2 2 5 5 11" xfId="5326" xr:uid="{00000000-0005-0000-0000-000098650000}"/>
    <cellStyle name="千分位 2 2 5 5 2" xfId="1714" xr:uid="{00000000-0005-0000-0000-000099650000}"/>
    <cellStyle name="千分位 2 2 5 5 2 2" xfId="7804" xr:uid="{00000000-0005-0000-0000-00009A650000}"/>
    <cellStyle name="千分位 2 2 5 5 2 2 2" xfId="24422" xr:uid="{00000000-0005-0000-0000-00009B650000}"/>
    <cellStyle name="千分位 2 2 5 5 2 3" xfId="12989" xr:uid="{00000000-0005-0000-0000-00009C650000}"/>
    <cellStyle name="千分位 2 2 5 5 2 3 2" xfId="29607" xr:uid="{00000000-0005-0000-0000-00009D650000}"/>
    <cellStyle name="千分位 2 2 5 5 2 4" xfId="19237" xr:uid="{00000000-0005-0000-0000-00009E650000}"/>
    <cellStyle name="千分位 2 2 5 5 2 5" xfId="34798" xr:uid="{00000000-0005-0000-0000-00009F650000}"/>
    <cellStyle name="千分位 2 2 5 5 2 6" xfId="5511" xr:uid="{00000000-0005-0000-0000-0000A0650000}"/>
    <cellStyle name="千分位 2 2 5 5 3" xfId="2774" xr:uid="{00000000-0005-0000-0000-0000A1650000}"/>
    <cellStyle name="千分位 2 2 5 5 3 2" xfId="8864" xr:uid="{00000000-0005-0000-0000-0000A2650000}"/>
    <cellStyle name="千分位 2 2 5 5 3 2 2" xfId="25482" xr:uid="{00000000-0005-0000-0000-0000A3650000}"/>
    <cellStyle name="千分位 2 2 5 5 3 3" xfId="14049" xr:uid="{00000000-0005-0000-0000-0000A4650000}"/>
    <cellStyle name="千分位 2 2 5 5 3 3 2" xfId="30667" xr:uid="{00000000-0005-0000-0000-0000A5650000}"/>
    <cellStyle name="千分位 2 2 5 5 3 4" xfId="20297" xr:uid="{00000000-0005-0000-0000-0000A6650000}"/>
    <cellStyle name="千分位 2 2 5 5 3 5" xfId="35858" xr:uid="{00000000-0005-0000-0000-0000A7650000}"/>
    <cellStyle name="千分位 2 2 5 5 3 6" xfId="5696" xr:uid="{00000000-0005-0000-0000-0000A8650000}"/>
    <cellStyle name="千分位 2 2 5 5 4" xfId="3834" xr:uid="{00000000-0005-0000-0000-0000A9650000}"/>
    <cellStyle name="千分位 2 2 5 5 4 2" xfId="9924" xr:uid="{00000000-0005-0000-0000-0000AA650000}"/>
    <cellStyle name="千分位 2 2 5 5 4 2 2" xfId="26542" xr:uid="{00000000-0005-0000-0000-0000AB650000}"/>
    <cellStyle name="千分位 2 2 5 5 4 3" xfId="15109" xr:uid="{00000000-0005-0000-0000-0000AC650000}"/>
    <cellStyle name="千分位 2 2 5 5 4 3 2" xfId="31727" xr:uid="{00000000-0005-0000-0000-0000AD650000}"/>
    <cellStyle name="千分位 2 2 5 5 4 4" xfId="21357" xr:uid="{00000000-0005-0000-0000-0000AE650000}"/>
    <cellStyle name="千分位 2 2 5 5 4 5" xfId="36918" xr:uid="{00000000-0005-0000-0000-0000AF650000}"/>
    <cellStyle name="千分位 2 2 5 5 4 6" xfId="5881" xr:uid="{00000000-0005-0000-0000-0000B0650000}"/>
    <cellStyle name="千分位 2 2 5 5 5" xfId="4894" xr:uid="{00000000-0005-0000-0000-0000B1650000}"/>
    <cellStyle name="千分位 2 2 5 5 5 2" xfId="10984" xr:uid="{00000000-0005-0000-0000-0000B2650000}"/>
    <cellStyle name="千分位 2 2 5 5 5 2 2" xfId="27602" xr:uid="{00000000-0005-0000-0000-0000B3650000}"/>
    <cellStyle name="千分位 2 2 5 5 5 3" xfId="16169" xr:uid="{00000000-0005-0000-0000-0000B4650000}"/>
    <cellStyle name="千分位 2 2 5 5 5 3 2" xfId="32787" xr:uid="{00000000-0005-0000-0000-0000B5650000}"/>
    <cellStyle name="千分位 2 2 5 5 5 4" xfId="22417" xr:uid="{00000000-0005-0000-0000-0000B6650000}"/>
    <cellStyle name="千分位 2 2 5 5 5 5" xfId="37978" xr:uid="{00000000-0005-0000-0000-0000B7650000}"/>
    <cellStyle name="千分位 2 2 5 5 5 6" xfId="6066" xr:uid="{00000000-0005-0000-0000-0000B8650000}"/>
    <cellStyle name="千分位 2 2 5 5 6" xfId="6744" xr:uid="{00000000-0005-0000-0000-0000B9650000}"/>
    <cellStyle name="千分位 2 2 5 5 6 2" xfId="23362" xr:uid="{00000000-0005-0000-0000-0000BA650000}"/>
    <cellStyle name="千分位 2 2 5 5 7" xfId="11929" xr:uid="{00000000-0005-0000-0000-0000BB650000}"/>
    <cellStyle name="千分位 2 2 5 5 7 2" xfId="28547" xr:uid="{00000000-0005-0000-0000-0000BC650000}"/>
    <cellStyle name="千分位 2 2 5 5 8" xfId="18177" xr:uid="{00000000-0005-0000-0000-0000BD650000}"/>
    <cellStyle name="千分位 2 2 5 5 9" xfId="17235" xr:uid="{00000000-0005-0000-0000-0000BE650000}"/>
    <cellStyle name="千分位 2 2 5 6" xfId="772" xr:uid="{00000000-0005-0000-0000-0000BF650000}"/>
    <cellStyle name="千分位 2 2 5 6 10" xfId="33856" xr:uid="{00000000-0005-0000-0000-0000C0650000}"/>
    <cellStyle name="千分位 2 2 5 6 11" xfId="5347" xr:uid="{00000000-0005-0000-0000-0000C1650000}"/>
    <cellStyle name="千分位 2 2 5 6 2" xfId="1832" xr:uid="{00000000-0005-0000-0000-0000C2650000}"/>
    <cellStyle name="千分位 2 2 5 6 2 2" xfId="7922" xr:uid="{00000000-0005-0000-0000-0000C3650000}"/>
    <cellStyle name="千分位 2 2 5 6 2 2 2" xfId="24540" xr:uid="{00000000-0005-0000-0000-0000C4650000}"/>
    <cellStyle name="千分位 2 2 5 6 2 3" xfId="13107" xr:uid="{00000000-0005-0000-0000-0000C5650000}"/>
    <cellStyle name="千分位 2 2 5 6 2 3 2" xfId="29725" xr:uid="{00000000-0005-0000-0000-0000C6650000}"/>
    <cellStyle name="千分位 2 2 5 6 2 4" xfId="19355" xr:uid="{00000000-0005-0000-0000-0000C7650000}"/>
    <cellStyle name="千分位 2 2 5 6 2 5" xfId="34916" xr:uid="{00000000-0005-0000-0000-0000C8650000}"/>
    <cellStyle name="千分位 2 2 5 6 2 6" xfId="5532" xr:uid="{00000000-0005-0000-0000-0000C9650000}"/>
    <cellStyle name="千分位 2 2 5 6 3" xfId="2892" xr:uid="{00000000-0005-0000-0000-0000CA650000}"/>
    <cellStyle name="千分位 2 2 5 6 3 2" xfId="8982" xr:uid="{00000000-0005-0000-0000-0000CB650000}"/>
    <cellStyle name="千分位 2 2 5 6 3 2 2" xfId="25600" xr:uid="{00000000-0005-0000-0000-0000CC650000}"/>
    <cellStyle name="千分位 2 2 5 6 3 3" xfId="14167" xr:uid="{00000000-0005-0000-0000-0000CD650000}"/>
    <cellStyle name="千分位 2 2 5 6 3 3 2" xfId="30785" xr:uid="{00000000-0005-0000-0000-0000CE650000}"/>
    <cellStyle name="千分位 2 2 5 6 3 4" xfId="20415" xr:uid="{00000000-0005-0000-0000-0000CF650000}"/>
    <cellStyle name="千分位 2 2 5 6 3 5" xfId="35976" xr:uid="{00000000-0005-0000-0000-0000D0650000}"/>
    <cellStyle name="千分位 2 2 5 6 3 6" xfId="5717" xr:uid="{00000000-0005-0000-0000-0000D1650000}"/>
    <cellStyle name="千分位 2 2 5 6 4" xfId="3952" xr:uid="{00000000-0005-0000-0000-0000D2650000}"/>
    <cellStyle name="千分位 2 2 5 6 4 2" xfId="10042" xr:uid="{00000000-0005-0000-0000-0000D3650000}"/>
    <cellStyle name="千分位 2 2 5 6 4 2 2" xfId="26660" xr:uid="{00000000-0005-0000-0000-0000D4650000}"/>
    <cellStyle name="千分位 2 2 5 6 4 3" xfId="15227" xr:uid="{00000000-0005-0000-0000-0000D5650000}"/>
    <cellStyle name="千分位 2 2 5 6 4 3 2" xfId="31845" xr:uid="{00000000-0005-0000-0000-0000D6650000}"/>
    <cellStyle name="千分位 2 2 5 6 4 4" xfId="21475" xr:uid="{00000000-0005-0000-0000-0000D7650000}"/>
    <cellStyle name="千分位 2 2 5 6 4 5" xfId="37036" xr:uid="{00000000-0005-0000-0000-0000D8650000}"/>
    <cellStyle name="千分位 2 2 5 6 4 6" xfId="5902" xr:uid="{00000000-0005-0000-0000-0000D9650000}"/>
    <cellStyle name="千分位 2 2 5 6 5" xfId="5012" xr:uid="{00000000-0005-0000-0000-0000DA650000}"/>
    <cellStyle name="千分位 2 2 5 6 5 2" xfId="11102" xr:uid="{00000000-0005-0000-0000-0000DB650000}"/>
    <cellStyle name="千分位 2 2 5 6 5 2 2" xfId="27720" xr:uid="{00000000-0005-0000-0000-0000DC650000}"/>
    <cellStyle name="千分位 2 2 5 6 5 3" xfId="16287" xr:uid="{00000000-0005-0000-0000-0000DD650000}"/>
    <cellStyle name="千分位 2 2 5 6 5 3 2" xfId="32905" xr:uid="{00000000-0005-0000-0000-0000DE650000}"/>
    <cellStyle name="千分位 2 2 5 6 5 4" xfId="22535" xr:uid="{00000000-0005-0000-0000-0000DF650000}"/>
    <cellStyle name="千分位 2 2 5 6 5 5" xfId="38096" xr:uid="{00000000-0005-0000-0000-0000E0650000}"/>
    <cellStyle name="千分位 2 2 5 6 5 6" xfId="6087" xr:uid="{00000000-0005-0000-0000-0000E1650000}"/>
    <cellStyle name="千分位 2 2 5 6 6" xfId="6862" xr:uid="{00000000-0005-0000-0000-0000E2650000}"/>
    <cellStyle name="千分位 2 2 5 6 6 2" xfId="23480" xr:uid="{00000000-0005-0000-0000-0000E3650000}"/>
    <cellStyle name="千分位 2 2 5 6 7" xfId="12047" xr:uid="{00000000-0005-0000-0000-0000E4650000}"/>
    <cellStyle name="千分位 2 2 5 6 7 2" xfId="28665" xr:uid="{00000000-0005-0000-0000-0000E5650000}"/>
    <cellStyle name="千分位 2 2 5 6 8" xfId="18295" xr:uid="{00000000-0005-0000-0000-0000E6650000}"/>
    <cellStyle name="千分位 2 2 5 6 9" xfId="17353" xr:uid="{00000000-0005-0000-0000-0000E7650000}"/>
    <cellStyle name="千分位 2 2 5 7" xfId="890" xr:uid="{00000000-0005-0000-0000-0000E8650000}"/>
    <cellStyle name="千分位 2 2 5 7 10" xfId="33974" xr:uid="{00000000-0005-0000-0000-0000E9650000}"/>
    <cellStyle name="千分位 2 2 5 7 11" xfId="5368" xr:uid="{00000000-0005-0000-0000-0000EA650000}"/>
    <cellStyle name="千分位 2 2 5 7 2" xfId="1950" xr:uid="{00000000-0005-0000-0000-0000EB650000}"/>
    <cellStyle name="千分位 2 2 5 7 2 2" xfId="8040" xr:uid="{00000000-0005-0000-0000-0000EC650000}"/>
    <cellStyle name="千分位 2 2 5 7 2 2 2" xfId="24658" xr:uid="{00000000-0005-0000-0000-0000ED650000}"/>
    <cellStyle name="千分位 2 2 5 7 2 3" xfId="13225" xr:uid="{00000000-0005-0000-0000-0000EE650000}"/>
    <cellStyle name="千分位 2 2 5 7 2 3 2" xfId="29843" xr:uid="{00000000-0005-0000-0000-0000EF650000}"/>
    <cellStyle name="千分位 2 2 5 7 2 4" xfId="19473" xr:uid="{00000000-0005-0000-0000-0000F0650000}"/>
    <cellStyle name="千分位 2 2 5 7 2 5" xfId="35034" xr:uid="{00000000-0005-0000-0000-0000F1650000}"/>
    <cellStyle name="千分位 2 2 5 7 2 6" xfId="5553" xr:uid="{00000000-0005-0000-0000-0000F2650000}"/>
    <cellStyle name="千分位 2 2 5 7 3" xfId="3010" xr:uid="{00000000-0005-0000-0000-0000F3650000}"/>
    <cellStyle name="千分位 2 2 5 7 3 2" xfId="9100" xr:uid="{00000000-0005-0000-0000-0000F4650000}"/>
    <cellStyle name="千分位 2 2 5 7 3 2 2" xfId="25718" xr:uid="{00000000-0005-0000-0000-0000F5650000}"/>
    <cellStyle name="千分位 2 2 5 7 3 3" xfId="14285" xr:uid="{00000000-0005-0000-0000-0000F6650000}"/>
    <cellStyle name="千分位 2 2 5 7 3 3 2" xfId="30903" xr:uid="{00000000-0005-0000-0000-0000F7650000}"/>
    <cellStyle name="千分位 2 2 5 7 3 4" xfId="20533" xr:uid="{00000000-0005-0000-0000-0000F8650000}"/>
    <cellStyle name="千分位 2 2 5 7 3 5" xfId="36094" xr:uid="{00000000-0005-0000-0000-0000F9650000}"/>
    <cellStyle name="千分位 2 2 5 7 3 6" xfId="5738" xr:uid="{00000000-0005-0000-0000-0000FA650000}"/>
    <cellStyle name="千分位 2 2 5 7 4" xfId="4070" xr:uid="{00000000-0005-0000-0000-0000FB650000}"/>
    <cellStyle name="千分位 2 2 5 7 4 2" xfId="10160" xr:uid="{00000000-0005-0000-0000-0000FC650000}"/>
    <cellStyle name="千分位 2 2 5 7 4 2 2" xfId="26778" xr:uid="{00000000-0005-0000-0000-0000FD650000}"/>
    <cellStyle name="千分位 2 2 5 7 4 3" xfId="15345" xr:uid="{00000000-0005-0000-0000-0000FE650000}"/>
    <cellStyle name="千分位 2 2 5 7 4 3 2" xfId="31963" xr:uid="{00000000-0005-0000-0000-0000FF650000}"/>
    <cellStyle name="千分位 2 2 5 7 4 4" xfId="21593" xr:uid="{00000000-0005-0000-0000-000000660000}"/>
    <cellStyle name="千分位 2 2 5 7 4 5" xfId="37154" xr:uid="{00000000-0005-0000-0000-000001660000}"/>
    <cellStyle name="千分位 2 2 5 7 4 6" xfId="5923" xr:uid="{00000000-0005-0000-0000-000002660000}"/>
    <cellStyle name="千分位 2 2 5 7 5" xfId="5130" xr:uid="{00000000-0005-0000-0000-000003660000}"/>
    <cellStyle name="千分位 2 2 5 7 5 2" xfId="11220" xr:uid="{00000000-0005-0000-0000-000004660000}"/>
    <cellStyle name="千分位 2 2 5 7 5 2 2" xfId="27838" xr:uid="{00000000-0005-0000-0000-000005660000}"/>
    <cellStyle name="千分位 2 2 5 7 5 3" xfId="16405" xr:uid="{00000000-0005-0000-0000-000006660000}"/>
    <cellStyle name="千分位 2 2 5 7 5 3 2" xfId="33023" xr:uid="{00000000-0005-0000-0000-000007660000}"/>
    <cellStyle name="千分位 2 2 5 7 5 4" xfId="22653" xr:uid="{00000000-0005-0000-0000-000008660000}"/>
    <cellStyle name="千分位 2 2 5 7 5 5" xfId="38214" xr:uid="{00000000-0005-0000-0000-000009660000}"/>
    <cellStyle name="千分位 2 2 5 7 5 6" xfId="6108" xr:uid="{00000000-0005-0000-0000-00000A660000}"/>
    <cellStyle name="千分位 2 2 5 7 6" xfId="6980" xr:uid="{00000000-0005-0000-0000-00000B660000}"/>
    <cellStyle name="千分位 2 2 5 7 6 2" xfId="23598" xr:uid="{00000000-0005-0000-0000-00000C660000}"/>
    <cellStyle name="千分位 2 2 5 7 7" xfId="12165" xr:uid="{00000000-0005-0000-0000-00000D660000}"/>
    <cellStyle name="千分位 2 2 5 7 7 2" xfId="28783" xr:uid="{00000000-0005-0000-0000-00000E660000}"/>
    <cellStyle name="千分位 2 2 5 7 8" xfId="18413" xr:uid="{00000000-0005-0000-0000-00000F660000}"/>
    <cellStyle name="千分位 2 2 5 7 9" xfId="17471" xr:uid="{00000000-0005-0000-0000-000010660000}"/>
    <cellStyle name="千分位 2 2 5 8" xfId="1233" xr:uid="{00000000-0005-0000-0000-000011660000}"/>
    <cellStyle name="千分位 2 2 5 8 10" xfId="5426" xr:uid="{00000000-0005-0000-0000-000012660000}"/>
    <cellStyle name="千分位 2 2 5 8 2" xfId="2293" xr:uid="{00000000-0005-0000-0000-000013660000}"/>
    <cellStyle name="千分位 2 2 5 8 2 2" xfId="8383" xr:uid="{00000000-0005-0000-0000-000014660000}"/>
    <cellStyle name="千分位 2 2 5 8 2 2 2" xfId="25001" xr:uid="{00000000-0005-0000-0000-000015660000}"/>
    <cellStyle name="千分位 2 2 5 8 2 3" xfId="13568" xr:uid="{00000000-0005-0000-0000-000016660000}"/>
    <cellStyle name="千分位 2 2 5 8 2 3 2" xfId="30186" xr:uid="{00000000-0005-0000-0000-000017660000}"/>
    <cellStyle name="千分位 2 2 5 8 2 4" xfId="19816" xr:uid="{00000000-0005-0000-0000-000018660000}"/>
    <cellStyle name="千分位 2 2 5 8 2 5" xfId="35377" xr:uid="{00000000-0005-0000-0000-000019660000}"/>
    <cellStyle name="千分位 2 2 5 8 2 6" xfId="5611" xr:uid="{00000000-0005-0000-0000-00001A660000}"/>
    <cellStyle name="千分位 2 2 5 8 3" xfId="3353" xr:uid="{00000000-0005-0000-0000-00001B660000}"/>
    <cellStyle name="千分位 2 2 5 8 3 2" xfId="9443" xr:uid="{00000000-0005-0000-0000-00001C660000}"/>
    <cellStyle name="千分位 2 2 5 8 3 2 2" xfId="26061" xr:uid="{00000000-0005-0000-0000-00001D660000}"/>
    <cellStyle name="千分位 2 2 5 8 3 3" xfId="14628" xr:uid="{00000000-0005-0000-0000-00001E660000}"/>
    <cellStyle name="千分位 2 2 5 8 3 3 2" xfId="31246" xr:uid="{00000000-0005-0000-0000-00001F660000}"/>
    <cellStyle name="千分位 2 2 5 8 3 4" xfId="20876" xr:uid="{00000000-0005-0000-0000-000020660000}"/>
    <cellStyle name="千分位 2 2 5 8 3 5" xfId="36437" xr:uid="{00000000-0005-0000-0000-000021660000}"/>
    <cellStyle name="千分位 2 2 5 8 3 6" xfId="5796" xr:uid="{00000000-0005-0000-0000-000022660000}"/>
    <cellStyle name="千分位 2 2 5 8 4" xfId="4413" xr:uid="{00000000-0005-0000-0000-000023660000}"/>
    <cellStyle name="千分位 2 2 5 8 4 2" xfId="10503" xr:uid="{00000000-0005-0000-0000-000024660000}"/>
    <cellStyle name="千分位 2 2 5 8 4 2 2" xfId="27121" xr:uid="{00000000-0005-0000-0000-000025660000}"/>
    <cellStyle name="千分位 2 2 5 8 4 3" xfId="15688" xr:uid="{00000000-0005-0000-0000-000026660000}"/>
    <cellStyle name="千分位 2 2 5 8 4 3 2" xfId="32306" xr:uid="{00000000-0005-0000-0000-000027660000}"/>
    <cellStyle name="千分位 2 2 5 8 4 4" xfId="21936" xr:uid="{00000000-0005-0000-0000-000028660000}"/>
    <cellStyle name="千分位 2 2 5 8 4 5" xfId="37497" xr:uid="{00000000-0005-0000-0000-000029660000}"/>
    <cellStyle name="千分位 2 2 5 8 4 6" xfId="5981" xr:uid="{00000000-0005-0000-0000-00002A660000}"/>
    <cellStyle name="千分位 2 2 5 8 5" xfId="7323" xr:uid="{00000000-0005-0000-0000-00002B660000}"/>
    <cellStyle name="千分位 2 2 5 8 5 2" xfId="23941" xr:uid="{00000000-0005-0000-0000-00002C660000}"/>
    <cellStyle name="千分位 2 2 5 8 6" xfId="12508" xr:uid="{00000000-0005-0000-0000-00002D660000}"/>
    <cellStyle name="千分位 2 2 5 8 6 2" xfId="29126" xr:uid="{00000000-0005-0000-0000-00002E660000}"/>
    <cellStyle name="千分位 2 2 5 8 7" xfId="18756" xr:uid="{00000000-0005-0000-0000-00002F660000}"/>
    <cellStyle name="千分位 2 2 5 8 8" xfId="16754" xr:uid="{00000000-0005-0000-0000-000030660000}"/>
    <cellStyle name="千分位 2 2 5 8 9" xfId="34317" xr:uid="{00000000-0005-0000-0000-000031660000}"/>
    <cellStyle name="千分位 2 2 5 9" xfId="1008" xr:uid="{00000000-0005-0000-0000-000032660000}"/>
    <cellStyle name="千分位 2 2 5 9 2" xfId="7098" xr:uid="{00000000-0005-0000-0000-000033660000}"/>
    <cellStyle name="千分位 2 2 5 9 2 2" xfId="23716" xr:uid="{00000000-0005-0000-0000-000034660000}"/>
    <cellStyle name="千分位 2 2 5 9 3" xfId="12283" xr:uid="{00000000-0005-0000-0000-000035660000}"/>
    <cellStyle name="千分位 2 2 5 9 3 2" xfId="28901" xr:uid="{00000000-0005-0000-0000-000036660000}"/>
    <cellStyle name="千分位 2 2 5 9 4" xfId="18531" xr:uid="{00000000-0005-0000-0000-000037660000}"/>
    <cellStyle name="千分位 2 2 5 9 5" xfId="34092" xr:uid="{00000000-0005-0000-0000-000038660000}"/>
    <cellStyle name="千分位 2 2 5 9 6" xfId="5389" xr:uid="{00000000-0005-0000-0000-000039660000}"/>
    <cellStyle name="千分位 2 2 6" xfId="151" xr:uid="{00000000-0005-0000-0000-00003A660000}"/>
    <cellStyle name="千分位 2 2 6 10" xfId="33235" xr:uid="{00000000-0005-0000-0000-00003B660000}"/>
    <cellStyle name="千分位 2 2 6 11" xfId="5237" xr:uid="{00000000-0005-0000-0000-00003C660000}"/>
    <cellStyle name="千分位 2 2 6 2" xfId="1211" xr:uid="{00000000-0005-0000-0000-00003D660000}"/>
    <cellStyle name="千分位 2 2 6 2 2" xfId="7301" xr:uid="{00000000-0005-0000-0000-00003E660000}"/>
    <cellStyle name="千分位 2 2 6 2 2 2" xfId="23919" xr:uid="{00000000-0005-0000-0000-00003F660000}"/>
    <cellStyle name="千分位 2 2 6 2 3" xfId="12486" xr:uid="{00000000-0005-0000-0000-000040660000}"/>
    <cellStyle name="千分位 2 2 6 2 3 2" xfId="29104" xr:uid="{00000000-0005-0000-0000-000041660000}"/>
    <cellStyle name="千分位 2 2 6 2 4" xfId="18734" xr:uid="{00000000-0005-0000-0000-000042660000}"/>
    <cellStyle name="千分位 2 2 6 2 5" xfId="34295" xr:uid="{00000000-0005-0000-0000-000043660000}"/>
    <cellStyle name="千分位 2 2 6 2 6" xfId="5422" xr:uid="{00000000-0005-0000-0000-000044660000}"/>
    <cellStyle name="千分位 2 2 6 3" xfId="2271" xr:uid="{00000000-0005-0000-0000-000045660000}"/>
    <cellStyle name="千分位 2 2 6 3 2" xfId="8361" xr:uid="{00000000-0005-0000-0000-000046660000}"/>
    <cellStyle name="千分位 2 2 6 3 2 2" xfId="24979" xr:uid="{00000000-0005-0000-0000-000047660000}"/>
    <cellStyle name="千分位 2 2 6 3 3" xfId="13546" xr:uid="{00000000-0005-0000-0000-000048660000}"/>
    <cellStyle name="千分位 2 2 6 3 3 2" xfId="30164" xr:uid="{00000000-0005-0000-0000-000049660000}"/>
    <cellStyle name="千分位 2 2 6 3 4" xfId="19794" xr:uid="{00000000-0005-0000-0000-00004A660000}"/>
    <cellStyle name="千分位 2 2 6 3 5" xfId="35355" xr:uid="{00000000-0005-0000-0000-00004B660000}"/>
    <cellStyle name="千分位 2 2 6 3 6" xfId="5607" xr:uid="{00000000-0005-0000-0000-00004C660000}"/>
    <cellStyle name="千分位 2 2 6 4" xfId="3331" xr:uid="{00000000-0005-0000-0000-00004D660000}"/>
    <cellStyle name="千分位 2 2 6 4 2" xfId="9421" xr:uid="{00000000-0005-0000-0000-00004E660000}"/>
    <cellStyle name="千分位 2 2 6 4 2 2" xfId="26039" xr:uid="{00000000-0005-0000-0000-00004F660000}"/>
    <cellStyle name="千分位 2 2 6 4 3" xfId="14606" xr:uid="{00000000-0005-0000-0000-000050660000}"/>
    <cellStyle name="千分位 2 2 6 4 3 2" xfId="31224" xr:uid="{00000000-0005-0000-0000-000051660000}"/>
    <cellStyle name="千分位 2 2 6 4 4" xfId="20854" xr:uid="{00000000-0005-0000-0000-000052660000}"/>
    <cellStyle name="千分位 2 2 6 4 5" xfId="36415" xr:uid="{00000000-0005-0000-0000-000053660000}"/>
    <cellStyle name="千分位 2 2 6 4 6" xfId="5792" xr:uid="{00000000-0005-0000-0000-000054660000}"/>
    <cellStyle name="千分位 2 2 6 5" xfId="4391" xr:uid="{00000000-0005-0000-0000-000055660000}"/>
    <cellStyle name="千分位 2 2 6 5 2" xfId="10481" xr:uid="{00000000-0005-0000-0000-000056660000}"/>
    <cellStyle name="千分位 2 2 6 5 2 2" xfId="27099" xr:uid="{00000000-0005-0000-0000-000057660000}"/>
    <cellStyle name="千分位 2 2 6 5 3" xfId="15666" xr:uid="{00000000-0005-0000-0000-000058660000}"/>
    <cellStyle name="千分位 2 2 6 5 3 2" xfId="32284" xr:uid="{00000000-0005-0000-0000-000059660000}"/>
    <cellStyle name="千分位 2 2 6 5 4" xfId="21914" xr:uid="{00000000-0005-0000-0000-00005A660000}"/>
    <cellStyle name="千分位 2 2 6 5 5" xfId="37475" xr:uid="{00000000-0005-0000-0000-00005B660000}"/>
    <cellStyle name="千分位 2 2 6 5 6" xfId="5977" xr:uid="{00000000-0005-0000-0000-00005C660000}"/>
    <cellStyle name="千分位 2 2 6 6" xfId="6241" xr:uid="{00000000-0005-0000-0000-00005D660000}"/>
    <cellStyle name="千分位 2 2 6 6 2" xfId="22859" xr:uid="{00000000-0005-0000-0000-00005E660000}"/>
    <cellStyle name="千分位 2 2 6 7" xfId="11426" xr:uid="{00000000-0005-0000-0000-00005F660000}"/>
    <cellStyle name="千分位 2 2 6 7 2" xfId="28044" xr:uid="{00000000-0005-0000-0000-000060660000}"/>
    <cellStyle name="千分位 2 2 6 8" xfId="17662" xr:uid="{00000000-0005-0000-0000-000061660000}"/>
    <cellStyle name="千分位 2 2 6 9" xfId="16732" xr:uid="{00000000-0005-0000-0000-000062660000}"/>
    <cellStyle name="千分位 2 2 7" xfId="273" xr:uid="{00000000-0005-0000-0000-000063660000}"/>
    <cellStyle name="千分位 2 2 7 10" xfId="33356" xr:uid="{00000000-0005-0000-0000-000064660000}"/>
    <cellStyle name="千分位 2 2 7 11" xfId="5258" xr:uid="{00000000-0005-0000-0000-000065660000}"/>
    <cellStyle name="千分位 2 2 7 2" xfId="1332" xr:uid="{00000000-0005-0000-0000-000066660000}"/>
    <cellStyle name="千分位 2 2 7 2 2" xfId="7422" xr:uid="{00000000-0005-0000-0000-000067660000}"/>
    <cellStyle name="千分位 2 2 7 2 2 2" xfId="24040" xr:uid="{00000000-0005-0000-0000-000068660000}"/>
    <cellStyle name="千分位 2 2 7 2 3" xfId="12607" xr:uid="{00000000-0005-0000-0000-000069660000}"/>
    <cellStyle name="千分位 2 2 7 2 3 2" xfId="29225" xr:uid="{00000000-0005-0000-0000-00006A660000}"/>
    <cellStyle name="千分位 2 2 7 2 4" xfId="18855" xr:uid="{00000000-0005-0000-0000-00006B660000}"/>
    <cellStyle name="千分位 2 2 7 2 5" xfId="34416" xr:uid="{00000000-0005-0000-0000-00006C660000}"/>
    <cellStyle name="千分位 2 2 7 2 6" xfId="5443" xr:uid="{00000000-0005-0000-0000-00006D660000}"/>
    <cellStyle name="千分位 2 2 7 3" xfId="2392" xr:uid="{00000000-0005-0000-0000-00006E660000}"/>
    <cellStyle name="千分位 2 2 7 3 2" xfId="8482" xr:uid="{00000000-0005-0000-0000-00006F660000}"/>
    <cellStyle name="千分位 2 2 7 3 2 2" xfId="25100" xr:uid="{00000000-0005-0000-0000-000070660000}"/>
    <cellStyle name="千分位 2 2 7 3 3" xfId="13667" xr:uid="{00000000-0005-0000-0000-000071660000}"/>
    <cellStyle name="千分位 2 2 7 3 3 2" xfId="30285" xr:uid="{00000000-0005-0000-0000-000072660000}"/>
    <cellStyle name="千分位 2 2 7 3 4" xfId="19915" xr:uid="{00000000-0005-0000-0000-000073660000}"/>
    <cellStyle name="千分位 2 2 7 3 5" xfId="35476" xr:uid="{00000000-0005-0000-0000-000074660000}"/>
    <cellStyle name="千分位 2 2 7 3 6" xfId="5628" xr:uid="{00000000-0005-0000-0000-000075660000}"/>
    <cellStyle name="千分位 2 2 7 4" xfId="3452" xr:uid="{00000000-0005-0000-0000-000076660000}"/>
    <cellStyle name="千分位 2 2 7 4 2" xfId="9542" xr:uid="{00000000-0005-0000-0000-000077660000}"/>
    <cellStyle name="千分位 2 2 7 4 2 2" xfId="26160" xr:uid="{00000000-0005-0000-0000-000078660000}"/>
    <cellStyle name="千分位 2 2 7 4 3" xfId="14727" xr:uid="{00000000-0005-0000-0000-000079660000}"/>
    <cellStyle name="千分位 2 2 7 4 3 2" xfId="31345" xr:uid="{00000000-0005-0000-0000-00007A660000}"/>
    <cellStyle name="千分位 2 2 7 4 4" xfId="20975" xr:uid="{00000000-0005-0000-0000-00007B660000}"/>
    <cellStyle name="千分位 2 2 7 4 5" xfId="36536" xr:uid="{00000000-0005-0000-0000-00007C660000}"/>
    <cellStyle name="千分位 2 2 7 4 6" xfId="5813" xr:uid="{00000000-0005-0000-0000-00007D660000}"/>
    <cellStyle name="千分位 2 2 7 5" xfId="4512" xr:uid="{00000000-0005-0000-0000-00007E660000}"/>
    <cellStyle name="千分位 2 2 7 5 2" xfId="10602" xr:uid="{00000000-0005-0000-0000-00007F660000}"/>
    <cellStyle name="千分位 2 2 7 5 2 2" xfId="27220" xr:uid="{00000000-0005-0000-0000-000080660000}"/>
    <cellStyle name="千分位 2 2 7 5 3" xfId="15787" xr:uid="{00000000-0005-0000-0000-000081660000}"/>
    <cellStyle name="千分位 2 2 7 5 3 2" xfId="32405" xr:uid="{00000000-0005-0000-0000-000082660000}"/>
    <cellStyle name="千分位 2 2 7 5 4" xfId="22035" xr:uid="{00000000-0005-0000-0000-000083660000}"/>
    <cellStyle name="千分位 2 2 7 5 5" xfId="37596" xr:uid="{00000000-0005-0000-0000-000084660000}"/>
    <cellStyle name="千分位 2 2 7 5 6" xfId="5998" xr:uid="{00000000-0005-0000-0000-000085660000}"/>
    <cellStyle name="千分位 2 2 7 6" xfId="6362" xr:uid="{00000000-0005-0000-0000-000086660000}"/>
    <cellStyle name="千分位 2 2 7 6 2" xfId="22980" xr:uid="{00000000-0005-0000-0000-000087660000}"/>
    <cellStyle name="千分位 2 2 7 7" xfId="11547" xr:uid="{00000000-0005-0000-0000-000088660000}"/>
    <cellStyle name="千分位 2 2 7 7 2" xfId="28165" xr:uid="{00000000-0005-0000-0000-000089660000}"/>
    <cellStyle name="千分位 2 2 7 8" xfId="17795" xr:uid="{00000000-0005-0000-0000-00008A660000}"/>
    <cellStyle name="千分位 2 2 7 9" xfId="16853" xr:uid="{00000000-0005-0000-0000-00008B660000}"/>
    <cellStyle name="千分位 2 2 8" xfId="396" xr:uid="{00000000-0005-0000-0000-00008C660000}"/>
    <cellStyle name="千分位 2 2 8 10" xfId="33480" xr:uid="{00000000-0005-0000-0000-00008D660000}"/>
    <cellStyle name="千分位 2 2 8 11" xfId="5280" xr:uid="{00000000-0005-0000-0000-00008E660000}"/>
    <cellStyle name="千分位 2 2 8 2" xfId="1456" xr:uid="{00000000-0005-0000-0000-00008F660000}"/>
    <cellStyle name="千分位 2 2 8 2 2" xfId="7546" xr:uid="{00000000-0005-0000-0000-000090660000}"/>
    <cellStyle name="千分位 2 2 8 2 2 2" xfId="24164" xr:uid="{00000000-0005-0000-0000-000091660000}"/>
    <cellStyle name="千分位 2 2 8 2 3" xfId="12731" xr:uid="{00000000-0005-0000-0000-000092660000}"/>
    <cellStyle name="千分位 2 2 8 2 3 2" xfId="29349" xr:uid="{00000000-0005-0000-0000-000093660000}"/>
    <cellStyle name="千分位 2 2 8 2 4" xfId="18979" xr:uid="{00000000-0005-0000-0000-000094660000}"/>
    <cellStyle name="千分位 2 2 8 2 5" xfId="34540" xr:uid="{00000000-0005-0000-0000-000095660000}"/>
    <cellStyle name="千分位 2 2 8 2 6" xfId="5465" xr:uid="{00000000-0005-0000-0000-000096660000}"/>
    <cellStyle name="千分位 2 2 8 3" xfId="2516" xr:uid="{00000000-0005-0000-0000-000097660000}"/>
    <cellStyle name="千分位 2 2 8 3 2" xfId="8606" xr:uid="{00000000-0005-0000-0000-000098660000}"/>
    <cellStyle name="千分位 2 2 8 3 2 2" xfId="25224" xr:uid="{00000000-0005-0000-0000-000099660000}"/>
    <cellStyle name="千分位 2 2 8 3 3" xfId="13791" xr:uid="{00000000-0005-0000-0000-00009A660000}"/>
    <cellStyle name="千分位 2 2 8 3 3 2" xfId="30409" xr:uid="{00000000-0005-0000-0000-00009B660000}"/>
    <cellStyle name="千分位 2 2 8 3 4" xfId="20039" xr:uid="{00000000-0005-0000-0000-00009C660000}"/>
    <cellStyle name="千分位 2 2 8 3 5" xfId="35600" xr:uid="{00000000-0005-0000-0000-00009D660000}"/>
    <cellStyle name="千分位 2 2 8 3 6" xfId="5650" xr:uid="{00000000-0005-0000-0000-00009E660000}"/>
    <cellStyle name="千分位 2 2 8 4" xfId="3576" xr:uid="{00000000-0005-0000-0000-00009F660000}"/>
    <cellStyle name="千分位 2 2 8 4 2" xfId="9666" xr:uid="{00000000-0005-0000-0000-0000A0660000}"/>
    <cellStyle name="千分位 2 2 8 4 2 2" xfId="26284" xr:uid="{00000000-0005-0000-0000-0000A1660000}"/>
    <cellStyle name="千分位 2 2 8 4 3" xfId="14851" xr:uid="{00000000-0005-0000-0000-0000A2660000}"/>
    <cellStyle name="千分位 2 2 8 4 3 2" xfId="31469" xr:uid="{00000000-0005-0000-0000-0000A3660000}"/>
    <cellStyle name="千分位 2 2 8 4 4" xfId="21099" xr:uid="{00000000-0005-0000-0000-0000A4660000}"/>
    <cellStyle name="千分位 2 2 8 4 5" xfId="36660" xr:uid="{00000000-0005-0000-0000-0000A5660000}"/>
    <cellStyle name="千分位 2 2 8 4 6" xfId="5835" xr:uid="{00000000-0005-0000-0000-0000A6660000}"/>
    <cellStyle name="千分位 2 2 8 5" xfId="4636" xr:uid="{00000000-0005-0000-0000-0000A7660000}"/>
    <cellStyle name="千分位 2 2 8 5 2" xfId="10726" xr:uid="{00000000-0005-0000-0000-0000A8660000}"/>
    <cellStyle name="千分位 2 2 8 5 2 2" xfId="27344" xr:uid="{00000000-0005-0000-0000-0000A9660000}"/>
    <cellStyle name="千分位 2 2 8 5 3" xfId="15911" xr:uid="{00000000-0005-0000-0000-0000AA660000}"/>
    <cellStyle name="千分位 2 2 8 5 3 2" xfId="32529" xr:uid="{00000000-0005-0000-0000-0000AB660000}"/>
    <cellStyle name="千分位 2 2 8 5 4" xfId="22159" xr:uid="{00000000-0005-0000-0000-0000AC660000}"/>
    <cellStyle name="千分位 2 2 8 5 5" xfId="37720" xr:uid="{00000000-0005-0000-0000-0000AD660000}"/>
    <cellStyle name="千分位 2 2 8 5 6" xfId="6020" xr:uid="{00000000-0005-0000-0000-0000AE660000}"/>
    <cellStyle name="千分位 2 2 8 6" xfId="6486" xr:uid="{00000000-0005-0000-0000-0000AF660000}"/>
    <cellStyle name="千分位 2 2 8 6 2" xfId="23104" xr:uid="{00000000-0005-0000-0000-0000B0660000}"/>
    <cellStyle name="千分位 2 2 8 7" xfId="11671" xr:uid="{00000000-0005-0000-0000-0000B1660000}"/>
    <cellStyle name="千分位 2 2 8 7 2" xfId="28289" xr:uid="{00000000-0005-0000-0000-0000B2660000}"/>
    <cellStyle name="千分位 2 2 8 8" xfId="17919" xr:uid="{00000000-0005-0000-0000-0000B3660000}"/>
    <cellStyle name="千分位 2 2 8 9" xfId="16977" xr:uid="{00000000-0005-0000-0000-0000B4660000}"/>
    <cellStyle name="千分位 2 2 9" xfId="514" xr:uid="{00000000-0005-0000-0000-0000B5660000}"/>
    <cellStyle name="千分位 2 2 9 10" xfId="33598" xr:uid="{00000000-0005-0000-0000-0000B6660000}"/>
    <cellStyle name="千分位 2 2 9 11" xfId="5301" xr:uid="{00000000-0005-0000-0000-0000B7660000}"/>
    <cellStyle name="千分位 2 2 9 2" xfId="1574" xr:uid="{00000000-0005-0000-0000-0000B8660000}"/>
    <cellStyle name="千分位 2 2 9 2 2" xfId="7664" xr:uid="{00000000-0005-0000-0000-0000B9660000}"/>
    <cellStyle name="千分位 2 2 9 2 2 2" xfId="24282" xr:uid="{00000000-0005-0000-0000-0000BA660000}"/>
    <cellStyle name="千分位 2 2 9 2 3" xfId="12849" xr:uid="{00000000-0005-0000-0000-0000BB660000}"/>
    <cellStyle name="千分位 2 2 9 2 3 2" xfId="29467" xr:uid="{00000000-0005-0000-0000-0000BC660000}"/>
    <cellStyle name="千分位 2 2 9 2 4" xfId="19097" xr:uid="{00000000-0005-0000-0000-0000BD660000}"/>
    <cellStyle name="千分位 2 2 9 2 5" xfId="34658" xr:uid="{00000000-0005-0000-0000-0000BE660000}"/>
    <cellStyle name="千分位 2 2 9 2 6" xfId="5486" xr:uid="{00000000-0005-0000-0000-0000BF660000}"/>
    <cellStyle name="千分位 2 2 9 3" xfId="2634" xr:uid="{00000000-0005-0000-0000-0000C0660000}"/>
    <cellStyle name="千分位 2 2 9 3 2" xfId="8724" xr:uid="{00000000-0005-0000-0000-0000C1660000}"/>
    <cellStyle name="千分位 2 2 9 3 2 2" xfId="25342" xr:uid="{00000000-0005-0000-0000-0000C2660000}"/>
    <cellStyle name="千分位 2 2 9 3 3" xfId="13909" xr:uid="{00000000-0005-0000-0000-0000C3660000}"/>
    <cellStyle name="千分位 2 2 9 3 3 2" xfId="30527" xr:uid="{00000000-0005-0000-0000-0000C4660000}"/>
    <cellStyle name="千分位 2 2 9 3 4" xfId="20157" xr:uid="{00000000-0005-0000-0000-0000C5660000}"/>
    <cellStyle name="千分位 2 2 9 3 5" xfId="35718" xr:uid="{00000000-0005-0000-0000-0000C6660000}"/>
    <cellStyle name="千分位 2 2 9 3 6" xfId="5671" xr:uid="{00000000-0005-0000-0000-0000C7660000}"/>
    <cellStyle name="千分位 2 2 9 4" xfId="3694" xr:uid="{00000000-0005-0000-0000-0000C8660000}"/>
    <cellStyle name="千分位 2 2 9 4 2" xfId="9784" xr:uid="{00000000-0005-0000-0000-0000C9660000}"/>
    <cellStyle name="千分位 2 2 9 4 2 2" xfId="26402" xr:uid="{00000000-0005-0000-0000-0000CA660000}"/>
    <cellStyle name="千分位 2 2 9 4 3" xfId="14969" xr:uid="{00000000-0005-0000-0000-0000CB660000}"/>
    <cellStyle name="千分位 2 2 9 4 3 2" xfId="31587" xr:uid="{00000000-0005-0000-0000-0000CC660000}"/>
    <cellStyle name="千分位 2 2 9 4 4" xfId="21217" xr:uid="{00000000-0005-0000-0000-0000CD660000}"/>
    <cellStyle name="千分位 2 2 9 4 5" xfId="36778" xr:uid="{00000000-0005-0000-0000-0000CE660000}"/>
    <cellStyle name="千分位 2 2 9 4 6" xfId="5856" xr:uid="{00000000-0005-0000-0000-0000CF660000}"/>
    <cellStyle name="千分位 2 2 9 5" xfId="4754" xr:uid="{00000000-0005-0000-0000-0000D0660000}"/>
    <cellStyle name="千分位 2 2 9 5 2" xfId="10844" xr:uid="{00000000-0005-0000-0000-0000D1660000}"/>
    <cellStyle name="千分位 2 2 9 5 2 2" xfId="27462" xr:uid="{00000000-0005-0000-0000-0000D2660000}"/>
    <cellStyle name="千分位 2 2 9 5 3" xfId="16029" xr:uid="{00000000-0005-0000-0000-0000D3660000}"/>
    <cellStyle name="千分位 2 2 9 5 3 2" xfId="32647" xr:uid="{00000000-0005-0000-0000-0000D4660000}"/>
    <cellStyle name="千分位 2 2 9 5 4" xfId="22277" xr:uid="{00000000-0005-0000-0000-0000D5660000}"/>
    <cellStyle name="千分位 2 2 9 5 5" xfId="37838" xr:uid="{00000000-0005-0000-0000-0000D6660000}"/>
    <cellStyle name="千分位 2 2 9 5 6" xfId="6041" xr:uid="{00000000-0005-0000-0000-0000D7660000}"/>
    <cellStyle name="千分位 2 2 9 6" xfId="6604" xr:uid="{00000000-0005-0000-0000-0000D8660000}"/>
    <cellStyle name="千分位 2 2 9 6 2" xfId="23222" xr:uid="{00000000-0005-0000-0000-0000D9660000}"/>
    <cellStyle name="千分位 2 2 9 7" xfId="11789" xr:uid="{00000000-0005-0000-0000-0000DA660000}"/>
    <cellStyle name="千分位 2 2 9 7 2" xfId="28407" xr:uid="{00000000-0005-0000-0000-0000DB660000}"/>
    <cellStyle name="千分位 2 2 9 8" xfId="18037" xr:uid="{00000000-0005-0000-0000-0000DC660000}"/>
    <cellStyle name="千分位 2 2 9 9" xfId="17095" xr:uid="{00000000-0005-0000-0000-0000DD660000}"/>
    <cellStyle name="千分位 2 20" xfId="3100" xr:uid="{00000000-0005-0000-0000-0000DE660000}"/>
    <cellStyle name="千分位 2 20 2" xfId="9190" xr:uid="{00000000-0005-0000-0000-0000DF660000}"/>
    <cellStyle name="千分位 2 20 2 2" xfId="25808" xr:uid="{00000000-0005-0000-0000-0000E0660000}"/>
    <cellStyle name="千分位 2 20 3" xfId="14375" xr:uid="{00000000-0005-0000-0000-0000E1660000}"/>
    <cellStyle name="千分位 2 20 3 2" xfId="30993" xr:uid="{00000000-0005-0000-0000-0000E2660000}"/>
    <cellStyle name="千分位 2 20 4" xfId="20623" xr:uid="{00000000-0005-0000-0000-0000E3660000}"/>
    <cellStyle name="千分位 2 20 5" xfId="36184" xr:uid="{00000000-0005-0000-0000-0000E4660000}"/>
    <cellStyle name="千分位 2 20 6" xfId="5754" xr:uid="{00000000-0005-0000-0000-0000E5660000}"/>
    <cellStyle name="千分位 2 21" xfId="4160" xr:uid="{00000000-0005-0000-0000-0000E6660000}"/>
    <cellStyle name="千分位 2 21 2" xfId="10250" xr:uid="{00000000-0005-0000-0000-0000E7660000}"/>
    <cellStyle name="千分位 2 21 2 2" xfId="26868" xr:uid="{00000000-0005-0000-0000-0000E8660000}"/>
    <cellStyle name="千分位 2 21 3" xfId="15435" xr:uid="{00000000-0005-0000-0000-0000E9660000}"/>
    <cellStyle name="千分位 2 21 3 2" xfId="32053" xr:uid="{00000000-0005-0000-0000-0000EA660000}"/>
    <cellStyle name="千分位 2 21 4" xfId="21683" xr:uid="{00000000-0005-0000-0000-0000EB660000}"/>
    <cellStyle name="千分位 2 21 5" xfId="37244" xr:uid="{00000000-0005-0000-0000-0000EC660000}"/>
    <cellStyle name="千分位 2 21 6" xfId="5939" xr:uid="{00000000-0005-0000-0000-0000ED660000}"/>
    <cellStyle name="千分位 2 22" xfId="5216" xr:uid="{00000000-0005-0000-0000-0000EE660000}"/>
    <cellStyle name="千分位 2 22 2" xfId="16491" xr:uid="{00000000-0005-0000-0000-0000EF660000}"/>
    <cellStyle name="千分位 2 22 2 2" xfId="33109" xr:uid="{00000000-0005-0000-0000-0000F0660000}"/>
    <cellStyle name="千分位 2 22 3" xfId="22739" xr:uid="{00000000-0005-0000-0000-0000F1660000}"/>
    <cellStyle name="千分位 2 22 4" xfId="38300" xr:uid="{00000000-0005-0000-0000-0000F2660000}"/>
    <cellStyle name="千分位 2 22 5" xfId="6123" xr:uid="{00000000-0005-0000-0000-0000F3660000}"/>
    <cellStyle name="千分位 2 23" xfId="49" xr:uid="{00000000-0005-0000-0000-0000F4660000}"/>
    <cellStyle name="千分位 2 23 2" xfId="11324" xr:uid="{00000000-0005-0000-0000-0000F5660000}"/>
    <cellStyle name="千分位 2 23 2 2" xfId="27942" xr:uid="{00000000-0005-0000-0000-0000F6660000}"/>
    <cellStyle name="千分位 2 23 3" xfId="22757" xr:uid="{00000000-0005-0000-0000-0000F7660000}"/>
    <cellStyle name="千分位 2 23 4" xfId="33133" xr:uid="{00000000-0005-0000-0000-0000F8660000}"/>
    <cellStyle name="千分位 2 23 5" xfId="6139" xr:uid="{00000000-0005-0000-0000-0000F9660000}"/>
    <cellStyle name="千分位 2 24" xfId="11306" xr:uid="{00000000-0005-0000-0000-0000FA660000}"/>
    <cellStyle name="千分位 2 24 2" xfId="27924" xr:uid="{00000000-0005-0000-0000-0000FB660000}"/>
    <cellStyle name="千分位 2 25" xfId="17560" xr:uid="{00000000-0005-0000-0000-0000FC660000}"/>
    <cellStyle name="千分位 2 26" xfId="16501" xr:uid="{00000000-0005-0000-0000-0000FD660000}"/>
    <cellStyle name="千分位 2 27" xfId="33115" xr:uid="{00000000-0005-0000-0000-0000FE660000}"/>
    <cellStyle name="千分位 2 28" xfId="5219" xr:uid="{00000000-0005-0000-0000-0000FF660000}"/>
    <cellStyle name="千分位 2 29" xfId="38315" xr:uid="{E63BBCD7-031D-4E79-A0C4-2B740ABF01C4}"/>
    <cellStyle name="千分位 2 3" xfId="61" xr:uid="{00000000-0005-0000-0000-000000670000}"/>
    <cellStyle name="千分位 2 3 10" xfId="638" xr:uid="{00000000-0005-0000-0000-000001670000}"/>
    <cellStyle name="千分位 2 3 10 10" xfId="33722" xr:uid="{00000000-0005-0000-0000-000002670000}"/>
    <cellStyle name="千分位 2 3 10 11" xfId="5323" xr:uid="{00000000-0005-0000-0000-000003670000}"/>
    <cellStyle name="千分位 2 3 10 2" xfId="1698" xr:uid="{00000000-0005-0000-0000-000004670000}"/>
    <cellStyle name="千分位 2 3 10 2 2" xfId="7788" xr:uid="{00000000-0005-0000-0000-000005670000}"/>
    <cellStyle name="千分位 2 3 10 2 2 2" xfId="24406" xr:uid="{00000000-0005-0000-0000-000006670000}"/>
    <cellStyle name="千分位 2 3 10 2 3" xfId="12973" xr:uid="{00000000-0005-0000-0000-000007670000}"/>
    <cellStyle name="千分位 2 3 10 2 3 2" xfId="29591" xr:uid="{00000000-0005-0000-0000-000008670000}"/>
    <cellStyle name="千分位 2 3 10 2 4" xfId="19221" xr:uid="{00000000-0005-0000-0000-000009670000}"/>
    <cellStyle name="千分位 2 3 10 2 5" xfId="34782" xr:uid="{00000000-0005-0000-0000-00000A670000}"/>
    <cellStyle name="千分位 2 3 10 2 6" xfId="5508" xr:uid="{00000000-0005-0000-0000-00000B670000}"/>
    <cellStyle name="千分位 2 3 10 3" xfId="2758" xr:uid="{00000000-0005-0000-0000-00000C670000}"/>
    <cellStyle name="千分位 2 3 10 3 2" xfId="8848" xr:uid="{00000000-0005-0000-0000-00000D670000}"/>
    <cellStyle name="千分位 2 3 10 3 2 2" xfId="25466" xr:uid="{00000000-0005-0000-0000-00000E670000}"/>
    <cellStyle name="千分位 2 3 10 3 3" xfId="14033" xr:uid="{00000000-0005-0000-0000-00000F670000}"/>
    <cellStyle name="千分位 2 3 10 3 3 2" xfId="30651" xr:uid="{00000000-0005-0000-0000-000010670000}"/>
    <cellStyle name="千分位 2 3 10 3 4" xfId="20281" xr:uid="{00000000-0005-0000-0000-000011670000}"/>
    <cellStyle name="千分位 2 3 10 3 5" xfId="35842" xr:uid="{00000000-0005-0000-0000-000012670000}"/>
    <cellStyle name="千分位 2 3 10 3 6" xfId="5693" xr:uid="{00000000-0005-0000-0000-000013670000}"/>
    <cellStyle name="千分位 2 3 10 4" xfId="3818" xr:uid="{00000000-0005-0000-0000-000014670000}"/>
    <cellStyle name="千分位 2 3 10 4 2" xfId="9908" xr:uid="{00000000-0005-0000-0000-000015670000}"/>
    <cellStyle name="千分位 2 3 10 4 2 2" xfId="26526" xr:uid="{00000000-0005-0000-0000-000016670000}"/>
    <cellStyle name="千分位 2 3 10 4 3" xfId="15093" xr:uid="{00000000-0005-0000-0000-000017670000}"/>
    <cellStyle name="千分位 2 3 10 4 3 2" xfId="31711" xr:uid="{00000000-0005-0000-0000-000018670000}"/>
    <cellStyle name="千分位 2 3 10 4 4" xfId="21341" xr:uid="{00000000-0005-0000-0000-000019670000}"/>
    <cellStyle name="千分位 2 3 10 4 5" xfId="36902" xr:uid="{00000000-0005-0000-0000-00001A670000}"/>
    <cellStyle name="千分位 2 3 10 4 6" xfId="5878" xr:uid="{00000000-0005-0000-0000-00001B670000}"/>
    <cellStyle name="千分位 2 3 10 5" xfId="4878" xr:uid="{00000000-0005-0000-0000-00001C670000}"/>
    <cellStyle name="千分位 2 3 10 5 2" xfId="10968" xr:uid="{00000000-0005-0000-0000-00001D670000}"/>
    <cellStyle name="千分位 2 3 10 5 2 2" xfId="27586" xr:uid="{00000000-0005-0000-0000-00001E670000}"/>
    <cellStyle name="千分位 2 3 10 5 3" xfId="16153" xr:uid="{00000000-0005-0000-0000-00001F670000}"/>
    <cellStyle name="千分位 2 3 10 5 3 2" xfId="32771" xr:uid="{00000000-0005-0000-0000-000020670000}"/>
    <cellStyle name="千分位 2 3 10 5 4" xfId="22401" xr:uid="{00000000-0005-0000-0000-000021670000}"/>
    <cellStyle name="千分位 2 3 10 5 5" xfId="37962" xr:uid="{00000000-0005-0000-0000-000022670000}"/>
    <cellStyle name="千分位 2 3 10 5 6" xfId="6063" xr:uid="{00000000-0005-0000-0000-000023670000}"/>
    <cellStyle name="千分位 2 3 10 6" xfId="6728" xr:uid="{00000000-0005-0000-0000-000024670000}"/>
    <cellStyle name="千分位 2 3 10 6 2" xfId="23346" xr:uid="{00000000-0005-0000-0000-000025670000}"/>
    <cellStyle name="千分位 2 3 10 7" xfId="11913" xr:uid="{00000000-0005-0000-0000-000026670000}"/>
    <cellStyle name="千分位 2 3 10 7 2" xfId="28531" xr:uid="{00000000-0005-0000-0000-000027670000}"/>
    <cellStyle name="千分位 2 3 10 8" xfId="18161" xr:uid="{00000000-0005-0000-0000-000028670000}"/>
    <cellStyle name="千分位 2 3 10 9" xfId="17219" xr:uid="{00000000-0005-0000-0000-000029670000}"/>
    <cellStyle name="千分位 2 3 11" xfId="756" xr:uid="{00000000-0005-0000-0000-00002A670000}"/>
    <cellStyle name="千分位 2 3 11 10" xfId="33840" xr:uid="{00000000-0005-0000-0000-00002B670000}"/>
    <cellStyle name="千分位 2 3 11 11" xfId="5344" xr:uid="{00000000-0005-0000-0000-00002C670000}"/>
    <cellStyle name="千分位 2 3 11 2" xfId="1816" xr:uid="{00000000-0005-0000-0000-00002D670000}"/>
    <cellStyle name="千分位 2 3 11 2 2" xfId="7906" xr:uid="{00000000-0005-0000-0000-00002E670000}"/>
    <cellStyle name="千分位 2 3 11 2 2 2" xfId="24524" xr:uid="{00000000-0005-0000-0000-00002F670000}"/>
    <cellStyle name="千分位 2 3 11 2 3" xfId="13091" xr:uid="{00000000-0005-0000-0000-000030670000}"/>
    <cellStyle name="千分位 2 3 11 2 3 2" xfId="29709" xr:uid="{00000000-0005-0000-0000-000031670000}"/>
    <cellStyle name="千分位 2 3 11 2 4" xfId="19339" xr:uid="{00000000-0005-0000-0000-000032670000}"/>
    <cellStyle name="千分位 2 3 11 2 5" xfId="34900" xr:uid="{00000000-0005-0000-0000-000033670000}"/>
    <cellStyle name="千分位 2 3 11 2 6" xfId="5529" xr:uid="{00000000-0005-0000-0000-000034670000}"/>
    <cellStyle name="千分位 2 3 11 3" xfId="2876" xr:uid="{00000000-0005-0000-0000-000035670000}"/>
    <cellStyle name="千分位 2 3 11 3 2" xfId="8966" xr:uid="{00000000-0005-0000-0000-000036670000}"/>
    <cellStyle name="千分位 2 3 11 3 2 2" xfId="25584" xr:uid="{00000000-0005-0000-0000-000037670000}"/>
    <cellStyle name="千分位 2 3 11 3 3" xfId="14151" xr:uid="{00000000-0005-0000-0000-000038670000}"/>
    <cellStyle name="千分位 2 3 11 3 3 2" xfId="30769" xr:uid="{00000000-0005-0000-0000-000039670000}"/>
    <cellStyle name="千分位 2 3 11 3 4" xfId="20399" xr:uid="{00000000-0005-0000-0000-00003A670000}"/>
    <cellStyle name="千分位 2 3 11 3 5" xfId="35960" xr:uid="{00000000-0005-0000-0000-00003B670000}"/>
    <cellStyle name="千分位 2 3 11 3 6" xfId="5714" xr:uid="{00000000-0005-0000-0000-00003C670000}"/>
    <cellStyle name="千分位 2 3 11 4" xfId="3936" xr:uid="{00000000-0005-0000-0000-00003D670000}"/>
    <cellStyle name="千分位 2 3 11 4 2" xfId="10026" xr:uid="{00000000-0005-0000-0000-00003E670000}"/>
    <cellStyle name="千分位 2 3 11 4 2 2" xfId="26644" xr:uid="{00000000-0005-0000-0000-00003F670000}"/>
    <cellStyle name="千分位 2 3 11 4 3" xfId="15211" xr:uid="{00000000-0005-0000-0000-000040670000}"/>
    <cellStyle name="千分位 2 3 11 4 3 2" xfId="31829" xr:uid="{00000000-0005-0000-0000-000041670000}"/>
    <cellStyle name="千分位 2 3 11 4 4" xfId="21459" xr:uid="{00000000-0005-0000-0000-000042670000}"/>
    <cellStyle name="千分位 2 3 11 4 5" xfId="37020" xr:uid="{00000000-0005-0000-0000-000043670000}"/>
    <cellStyle name="千分位 2 3 11 4 6" xfId="5899" xr:uid="{00000000-0005-0000-0000-000044670000}"/>
    <cellStyle name="千分位 2 3 11 5" xfId="4996" xr:uid="{00000000-0005-0000-0000-000045670000}"/>
    <cellStyle name="千分位 2 3 11 5 2" xfId="11086" xr:uid="{00000000-0005-0000-0000-000046670000}"/>
    <cellStyle name="千分位 2 3 11 5 2 2" xfId="27704" xr:uid="{00000000-0005-0000-0000-000047670000}"/>
    <cellStyle name="千分位 2 3 11 5 3" xfId="16271" xr:uid="{00000000-0005-0000-0000-000048670000}"/>
    <cellStyle name="千分位 2 3 11 5 3 2" xfId="32889" xr:uid="{00000000-0005-0000-0000-000049670000}"/>
    <cellStyle name="千分位 2 3 11 5 4" xfId="22519" xr:uid="{00000000-0005-0000-0000-00004A670000}"/>
    <cellStyle name="千分位 2 3 11 5 5" xfId="38080" xr:uid="{00000000-0005-0000-0000-00004B670000}"/>
    <cellStyle name="千分位 2 3 11 5 6" xfId="6084" xr:uid="{00000000-0005-0000-0000-00004C670000}"/>
    <cellStyle name="千分位 2 3 11 6" xfId="6846" xr:uid="{00000000-0005-0000-0000-00004D670000}"/>
    <cellStyle name="千分位 2 3 11 6 2" xfId="23464" xr:uid="{00000000-0005-0000-0000-00004E670000}"/>
    <cellStyle name="千分位 2 3 11 7" xfId="12031" xr:uid="{00000000-0005-0000-0000-00004F670000}"/>
    <cellStyle name="千分位 2 3 11 7 2" xfId="28649" xr:uid="{00000000-0005-0000-0000-000050670000}"/>
    <cellStyle name="千分位 2 3 11 8" xfId="18279" xr:uid="{00000000-0005-0000-0000-000051670000}"/>
    <cellStyle name="千分位 2 3 11 9" xfId="17337" xr:uid="{00000000-0005-0000-0000-000052670000}"/>
    <cellStyle name="千分位 2 3 12" xfId="874" xr:uid="{00000000-0005-0000-0000-000053670000}"/>
    <cellStyle name="千分位 2 3 12 10" xfId="33958" xr:uid="{00000000-0005-0000-0000-000054670000}"/>
    <cellStyle name="千分位 2 3 12 11" xfId="5365" xr:uid="{00000000-0005-0000-0000-000055670000}"/>
    <cellStyle name="千分位 2 3 12 2" xfId="1934" xr:uid="{00000000-0005-0000-0000-000056670000}"/>
    <cellStyle name="千分位 2 3 12 2 2" xfId="8024" xr:uid="{00000000-0005-0000-0000-000057670000}"/>
    <cellStyle name="千分位 2 3 12 2 2 2" xfId="24642" xr:uid="{00000000-0005-0000-0000-000058670000}"/>
    <cellStyle name="千分位 2 3 12 2 3" xfId="13209" xr:uid="{00000000-0005-0000-0000-000059670000}"/>
    <cellStyle name="千分位 2 3 12 2 3 2" xfId="29827" xr:uid="{00000000-0005-0000-0000-00005A670000}"/>
    <cellStyle name="千分位 2 3 12 2 4" xfId="19457" xr:uid="{00000000-0005-0000-0000-00005B670000}"/>
    <cellStyle name="千分位 2 3 12 2 5" xfId="35018" xr:uid="{00000000-0005-0000-0000-00005C670000}"/>
    <cellStyle name="千分位 2 3 12 2 6" xfId="5550" xr:uid="{00000000-0005-0000-0000-00005D670000}"/>
    <cellStyle name="千分位 2 3 12 3" xfId="2994" xr:uid="{00000000-0005-0000-0000-00005E670000}"/>
    <cellStyle name="千分位 2 3 12 3 2" xfId="9084" xr:uid="{00000000-0005-0000-0000-00005F670000}"/>
    <cellStyle name="千分位 2 3 12 3 2 2" xfId="25702" xr:uid="{00000000-0005-0000-0000-000060670000}"/>
    <cellStyle name="千分位 2 3 12 3 3" xfId="14269" xr:uid="{00000000-0005-0000-0000-000061670000}"/>
    <cellStyle name="千分位 2 3 12 3 3 2" xfId="30887" xr:uid="{00000000-0005-0000-0000-000062670000}"/>
    <cellStyle name="千分位 2 3 12 3 4" xfId="20517" xr:uid="{00000000-0005-0000-0000-000063670000}"/>
    <cellStyle name="千分位 2 3 12 3 5" xfId="36078" xr:uid="{00000000-0005-0000-0000-000064670000}"/>
    <cellStyle name="千分位 2 3 12 3 6" xfId="5735" xr:uid="{00000000-0005-0000-0000-000065670000}"/>
    <cellStyle name="千分位 2 3 12 4" xfId="4054" xr:uid="{00000000-0005-0000-0000-000066670000}"/>
    <cellStyle name="千分位 2 3 12 4 2" xfId="10144" xr:uid="{00000000-0005-0000-0000-000067670000}"/>
    <cellStyle name="千分位 2 3 12 4 2 2" xfId="26762" xr:uid="{00000000-0005-0000-0000-000068670000}"/>
    <cellStyle name="千分位 2 3 12 4 3" xfId="15329" xr:uid="{00000000-0005-0000-0000-000069670000}"/>
    <cellStyle name="千分位 2 3 12 4 3 2" xfId="31947" xr:uid="{00000000-0005-0000-0000-00006A670000}"/>
    <cellStyle name="千分位 2 3 12 4 4" xfId="21577" xr:uid="{00000000-0005-0000-0000-00006B670000}"/>
    <cellStyle name="千分位 2 3 12 4 5" xfId="37138" xr:uid="{00000000-0005-0000-0000-00006C670000}"/>
    <cellStyle name="千分位 2 3 12 4 6" xfId="5920" xr:uid="{00000000-0005-0000-0000-00006D670000}"/>
    <cellStyle name="千分位 2 3 12 5" xfId="5114" xr:uid="{00000000-0005-0000-0000-00006E670000}"/>
    <cellStyle name="千分位 2 3 12 5 2" xfId="11204" xr:uid="{00000000-0005-0000-0000-00006F670000}"/>
    <cellStyle name="千分位 2 3 12 5 2 2" xfId="27822" xr:uid="{00000000-0005-0000-0000-000070670000}"/>
    <cellStyle name="千分位 2 3 12 5 3" xfId="16389" xr:uid="{00000000-0005-0000-0000-000071670000}"/>
    <cellStyle name="千分位 2 3 12 5 3 2" xfId="33007" xr:uid="{00000000-0005-0000-0000-000072670000}"/>
    <cellStyle name="千分位 2 3 12 5 4" xfId="22637" xr:uid="{00000000-0005-0000-0000-000073670000}"/>
    <cellStyle name="千分位 2 3 12 5 5" xfId="38198" xr:uid="{00000000-0005-0000-0000-000074670000}"/>
    <cellStyle name="千分位 2 3 12 5 6" xfId="6105" xr:uid="{00000000-0005-0000-0000-000075670000}"/>
    <cellStyle name="千分位 2 3 12 6" xfId="6964" xr:uid="{00000000-0005-0000-0000-000076670000}"/>
    <cellStyle name="千分位 2 3 12 6 2" xfId="23582" xr:uid="{00000000-0005-0000-0000-000077670000}"/>
    <cellStyle name="千分位 2 3 12 7" xfId="12149" xr:uid="{00000000-0005-0000-0000-000078670000}"/>
    <cellStyle name="千分位 2 3 12 7 2" xfId="28767" xr:uid="{00000000-0005-0000-0000-000079670000}"/>
    <cellStyle name="千分位 2 3 12 8" xfId="18397" xr:uid="{00000000-0005-0000-0000-00007A670000}"/>
    <cellStyle name="千分位 2 3 12 9" xfId="17455" xr:uid="{00000000-0005-0000-0000-00007B670000}"/>
    <cellStyle name="千分位 2 3 13" xfId="1121" xr:uid="{00000000-0005-0000-0000-00007C670000}"/>
    <cellStyle name="千分位 2 3 13 10" xfId="5406" xr:uid="{00000000-0005-0000-0000-00007D670000}"/>
    <cellStyle name="千分位 2 3 13 2" xfId="2181" xr:uid="{00000000-0005-0000-0000-00007E670000}"/>
    <cellStyle name="千分位 2 3 13 2 2" xfId="8271" xr:uid="{00000000-0005-0000-0000-00007F670000}"/>
    <cellStyle name="千分位 2 3 13 2 2 2" xfId="24889" xr:uid="{00000000-0005-0000-0000-000080670000}"/>
    <cellStyle name="千分位 2 3 13 2 3" xfId="13456" xr:uid="{00000000-0005-0000-0000-000081670000}"/>
    <cellStyle name="千分位 2 3 13 2 3 2" xfId="30074" xr:uid="{00000000-0005-0000-0000-000082670000}"/>
    <cellStyle name="千分位 2 3 13 2 4" xfId="19704" xr:uid="{00000000-0005-0000-0000-000083670000}"/>
    <cellStyle name="千分位 2 3 13 2 5" xfId="35265" xr:uid="{00000000-0005-0000-0000-000084670000}"/>
    <cellStyle name="千分位 2 3 13 2 6" xfId="5591" xr:uid="{00000000-0005-0000-0000-000085670000}"/>
    <cellStyle name="千分位 2 3 13 3" xfId="3241" xr:uid="{00000000-0005-0000-0000-000086670000}"/>
    <cellStyle name="千分位 2 3 13 3 2" xfId="9331" xr:uid="{00000000-0005-0000-0000-000087670000}"/>
    <cellStyle name="千分位 2 3 13 3 2 2" xfId="25949" xr:uid="{00000000-0005-0000-0000-000088670000}"/>
    <cellStyle name="千分位 2 3 13 3 3" xfId="14516" xr:uid="{00000000-0005-0000-0000-000089670000}"/>
    <cellStyle name="千分位 2 3 13 3 3 2" xfId="31134" xr:uid="{00000000-0005-0000-0000-00008A670000}"/>
    <cellStyle name="千分位 2 3 13 3 4" xfId="20764" xr:uid="{00000000-0005-0000-0000-00008B670000}"/>
    <cellStyle name="千分位 2 3 13 3 5" xfId="36325" xr:uid="{00000000-0005-0000-0000-00008C670000}"/>
    <cellStyle name="千分位 2 3 13 3 6" xfId="5776" xr:uid="{00000000-0005-0000-0000-00008D670000}"/>
    <cellStyle name="千分位 2 3 13 4" xfId="4301" xr:uid="{00000000-0005-0000-0000-00008E670000}"/>
    <cellStyle name="千分位 2 3 13 4 2" xfId="10391" xr:uid="{00000000-0005-0000-0000-00008F670000}"/>
    <cellStyle name="千分位 2 3 13 4 2 2" xfId="27009" xr:uid="{00000000-0005-0000-0000-000090670000}"/>
    <cellStyle name="千分位 2 3 13 4 3" xfId="15576" xr:uid="{00000000-0005-0000-0000-000091670000}"/>
    <cellStyle name="千分位 2 3 13 4 3 2" xfId="32194" xr:uid="{00000000-0005-0000-0000-000092670000}"/>
    <cellStyle name="千分位 2 3 13 4 4" xfId="21824" xr:uid="{00000000-0005-0000-0000-000093670000}"/>
    <cellStyle name="千分位 2 3 13 4 5" xfId="37385" xr:uid="{00000000-0005-0000-0000-000094670000}"/>
    <cellStyle name="千分位 2 3 13 4 6" xfId="5961" xr:uid="{00000000-0005-0000-0000-000095670000}"/>
    <cellStyle name="千分位 2 3 13 5" xfId="7211" xr:uid="{00000000-0005-0000-0000-000096670000}"/>
    <cellStyle name="千分位 2 3 13 5 2" xfId="23829" xr:uid="{00000000-0005-0000-0000-000097670000}"/>
    <cellStyle name="千分位 2 3 13 6" xfId="12396" xr:uid="{00000000-0005-0000-0000-000098670000}"/>
    <cellStyle name="千分位 2 3 13 6 2" xfId="29014" xr:uid="{00000000-0005-0000-0000-000099670000}"/>
    <cellStyle name="千分位 2 3 13 7" xfId="18644" xr:uid="{00000000-0005-0000-0000-00009A670000}"/>
    <cellStyle name="千分位 2 3 13 8" xfId="16642" xr:uid="{00000000-0005-0000-0000-00009B670000}"/>
    <cellStyle name="千分位 2 3 13 9" xfId="34205" xr:uid="{00000000-0005-0000-0000-00009C670000}"/>
    <cellStyle name="千分位 2 3 14" xfId="992" xr:uid="{00000000-0005-0000-0000-00009D670000}"/>
    <cellStyle name="千分位 2 3 14 2" xfId="7082" xr:uid="{00000000-0005-0000-0000-00009E670000}"/>
    <cellStyle name="千分位 2 3 14 2 2" xfId="23700" xr:uid="{00000000-0005-0000-0000-00009F670000}"/>
    <cellStyle name="千分位 2 3 14 3" xfId="12267" xr:uid="{00000000-0005-0000-0000-0000A0670000}"/>
    <cellStyle name="千分位 2 3 14 3 2" xfId="28885" xr:uid="{00000000-0005-0000-0000-0000A1670000}"/>
    <cellStyle name="千分位 2 3 14 4" xfId="18515" xr:uid="{00000000-0005-0000-0000-0000A2670000}"/>
    <cellStyle name="千分位 2 3 14 5" xfId="34076" xr:uid="{00000000-0005-0000-0000-0000A3670000}"/>
    <cellStyle name="千分位 2 3 14 6" xfId="5386" xr:uid="{00000000-0005-0000-0000-0000A4670000}"/>
    <cellStyle name="千分位 2 3 15" xfId="2052" xr:uid="{00000000-0005-0000-0000-0000A5670000}"/>
    <cellStyle name="千分位 2 3 15 2" xfId="8142" xr:uid="{00000000-0005-0000-0000-0000A6670000}"/>
    <cellStyle name="千分位 2 3 15 2 2" xfId="24760" xr:uid="{00000000-0005-0000-0000-0000A7670000}"/>
    <cellStyle name="千分位 2 3 15 3" xfId="13327" xr:uid="{00000000-0005-0000-0000-0000A8670000}"/>
    <cellStyle name="千分位 2 3 15 3 2" xfId="29945" xr:uid="{00000000-0005-0000-0000-0000A9670000}"/>
    <cellStyle name="千分位 2 3 15 4" xfId="19575" xr:uid="{00000000-0005-0000-0000-0000AA670000}"/>
    <cellStyle name="千分位 2 3 15 5" xfId="35136" xr:uid="{00000000-0005-0000-0000-0000AB670000}"/>
    <cellStyle name="千分位 2 3 15 6" xfId="5571" xr:uid="{00000000-0005-0000-0000-0000AC670000}"/>
    <cellStyle name="千分位 2 3 16" xfId="3112" xr:uid="{00000000-0005-0000-0000-0000AD670000}"/>
    <cellStyle name="千分位 2 3 16 2" xfId="9202" xr:uid="{00000000-0005-0000-0000-0000AE670000}"/>
    <cellStyle name="千分位 2 3 16 2 2" xfId="25820" xr:uid="{00000000-0005-0000-0000-0000AF670000}"/>
    <cellStyle name="千分位 2 3 16 3" xfId="14387" xr:uid="{00000000-0005-0000-0000-0000B0670000}"/>
    <cellStyle name="千分位 2 3 16 3 2" xfId="31005" xr:uid="{00000000-0005-0000-0000-0000B1670000}"/>
    <cellStyle name="千分位 2 3 16 4" xfId="20635" xr:uid="{00000000-0005-0000-0000-0000B2670000}"/>
    <cellStyle name="千分位 2 3 16 5" xfId="36196" xr:uid="{00000000-0005-0000-0000-0000B3670000}"/>
    <cellStyle name="千分位 2 3 16 6" xfId="5756" xr:uid="{00000000-0005-0000-0000-0000B4670000}"/>
    <cellStyle name="千分位 2 3 17" xfId="4172" xr:uid="{00000000-0005-0000-0000-0000B5670000}"/>
    <cellStyle name="千分位 2 3 17 2" xfId="10262" xr:uid="{00000000-0005-0000-0000-0000B6670000}"/>
    <cellStyle name="千分位 2 3 17 2 2" xfId="26880" xr:uid="{00000000-0005-0000-0000-0000B7670000}"/>
    <cellStyle name="千分位 2 3 17 3" xfId="15447" xr:uid="{00000000-0005-0000-0000-0000B8670000}"/>
    <cellStyle name="千分位 2 3 17 3 2" xfId="32065" xr:uid="{00000000-0005-0000-0000-0000B9670000}"/>
    <cellStyle name="千分位 2 3 17 4" xfId="21695" xr:uid="{00000000-0005-0000-0000-0000BA670000}"/>
    <cellStyle name="千分位 2 3 17 5" xfId="37256" xr:uid="{00000000-0005-0000-0000-0000BB670000}"/>
    <cellStyle name="千分位 2 3 17 6" xfId="5941" xr:uid="{00000000-0005-0000-0000-0000BC670000}"/>
    <cellStyle name="千分位 2 3 18" xfId="6151" xr:uid="{00000000-0005-0000-0000-0000BD670000}"/>
    <cellStyle name="千分位 2 3 18 2" xfId="22769" xr:uid="{00000000-0005-0000-0000-0000BE670000}"/>
    <cellStyle name="千分位 2 3 19" xfId="11336" xr:uid="{00000000-0005-0000-0000-0000BF670000}"/>
    <cellStyle name="千分位 2 3 19 2" xfId="27954" xr:uid="{00000000-0005-0000-0000-0000C0670000}"/>
    <cellStyle name="千分位 2 3 2" xfId="83" xr:uid="{00000000-0005-0000-0000-0000C1670000}"/>
    <cellStyle name="千分位 2 3 2 10" xfId="1036" xr:uid="{00000000-0005-0000-0000-0000C2670000}"/>
    <cellStyle name="千分位 2 3 2 10 2" xfId="7126" xr:uid="{00000000-0005-0000-0000-0000C3670000}"/>
    <cellStyle name="千分位 2 3 2 10 2 2" xfId="23744" xr:uid="{00000000-0005-0000-0000-0000C4670000}"/>
    <cellStyle name="千分位 2 3 2 10 3" xfId="12311" xr:uid="{00000000-0005-0000-0000-0000C5670000}"/>
    <cellStyle name="千分位 2 3 2 10 3 2" xfId="28929" xr:uid="{00000000-0005-0000-0000-0000C6670000}"/>
    <cellStyle name="千分位 2 3 2 10 4" xfId="18559" xr:uid="{00000000-0005-0000-0000-0000C7670000}"/>
    <cellStyle name="千分位 2 3 2 10 5" xfId="34120" xr:uid="{00000000-0005-0000-0000-0000C8670000}"/>
    <cellStyle name="千分位 2 3 2 10 6" xfId="5394" xr:uid="{00000000-0005-0000-0000-0000C9670000}"/>
    <cellStyle name="千分位 2 3 2 11" xfId="2096" xr:uid="{00000000-0005-0000-0000-0000CA670000}"/>
    <cellStyle name="千分位 2 3 2 11 2" xfId="8186" xr:uid="{00000000-0005-0000-0000-0000CB670000}"/>
    <cellStyle name="千分位 2 3 2 11 2 2" xfId="24804" xr:uid="{00000000-0005-0000-0000-0000CC670000}"/>
    <cellStyle name="千分位 2 3 2 11 3" xfId="13371" xr:uid="{00000000-0005-0000-0000-0000CD670000}"/>
    <cellStyle name="千分位 2 3 2 11 3 2" xfId="29989" xr:uid="{00000000-0005-0000-0000-0000CE670000}"/>
    <cellStyle name="千分位 2 3 2 11 4" xfId="19619" xr:uid="{00000000-0005-0000-0000-0000CF670000}"/>
    <cellStyle name="千分位 2 3 2 11 5" xfId="35180" xr:uid="{00000000-0005-0000-0000-0000D0670000}"/>
    <cellStyle name="千分位 2 3 2 11 6" xfId="5579" xr:uid="{00000000-0005-0000-0000-0000D1670000}"/>
    <cellStyle name="千分位 2 3 2 12" xfId="3156" xr:uid="{00000000-0005-0000-0000-0000D2670000}"/>
    <cellStyle name="千分位 2 3 2 12 2" xfId="9246" xr:uid="{00000000-0005-0000-0000-0000D3670000}"/>
    <cellStyle name="千分位 2 3 2 12 2 2" xfId="25864" xr:uid="{00000000-0005-0000-0000-0000D4670000}"/>
    <cellStyle name="千分位 2 3 2 12 3" xfId="14431" xr:uid="{00000000-0005-0000-0000-0000D5670000}"/>
    <cellStyle name="千分位 2 3 2 12 3 2" xfId="31049" xr:uid="{00000000-0005-0000-0000-0000D6670000}"/>
    <cellStyle name="千分位 2 3 2 12 4" xfId="20679" xr:uid="{00000000-0005-0000-0000-0000D7670000}"/>
    <cellStyle name="千分位 2 3 2 12 5" xfId="36240" xr:uid="{00000000-0005-0000-0000-0000D8670000}"/>
    <cellStyle name="千分位 2 3 2 12 6" xfId="5764" xr:uid="{00000000-0005-0000-0000-0000D9670000}"/>
    <cellStyle name="千分位 2 3 2 13" xfId="4216" xr:uid="{00000000-0005-0000-0000-0000DA670000}"/>
    <cellStyle name="千分位 2 3 2 13 2" xfId="10306" xr:uid="{00000000-0005-0000-0000-0000DB670000}"/>
    <cellStyle name="千分位 2 3 2 13 2 2" xfId="26924" xr:uid="{00000000-0005-0000-0000-0000DC670000}"/>
    <cellStyle name="千分位 2 3 2 13 3" xfId="15491" xr:uid="{00000000-0005-0000-0000-0000DD670000}"/>
    <cellStyle name="千分位 2 3 2 13 3 2" xfId="32109" xr:uid="{00000000-0005-0000-0000-0000DE670000}"/>
    <cellStyle name="千分位 2 3 2 13 4" xfId="21739" xr:uid="{00000000-0005-0000-0000-0000DF670000}"/>
    <cellStyle name="千分位 2 3 2 13 5" xfId="37300" xr:uid="{00000000-0005-0000-0000-0000E0670000}"/>
    <cellStyle name="千分位 2 3 2 13 6" xfId="5949" xr:uid="{00000000-0005-0000-0000-0000E1670000}"/>
    <cellStyle name="千分位 2 3 2 14" xfId="6173" xr:uid="{00000000-0005-0000-0000-0000E2670000}"/>
    <cellStyle name="千分位 2 3 2 14 2" xfId="22791" xr:uid="{00000000-0005-0000-0000-0000E3670000}"/>
    <cellStyle name="千分位 2 3 2 15" xfId="11358" xr:uid="{00000000-0005-0000-0000-0000E4670000}"/>
    <cellStyle name="千分位 2 3 2 15 2" xfId="27976" xr:uid="{00000000-0005-0000-0000-0000E5670000}"/>
    <cellStyle name="千分位 2 3 2 16" xfId="17594" xr:uid="{00000000-0005-0000-0000-0000E6670000}"/>
    <cellStyle name="千分位 2 3 2 17" xfId="16557" xr:uid="{00000000-0005-0000-0000-0000E7670000}"/>
    <cellStyle name="千分位 2 3 2 18" xfId="33167" xr:uid="{00000000-0005-0000-0000-0000E8670000}"/>
    <cellStyle name="千分位 2 3 2 19" xfId="5225" xr:uid="{00000000-0005-0000-0000-0000E9670000}"/>
    <cellStyle name="千分位 2 3 2 2" xfId="201" xr:uid="{00000000-0005-0000-0000-0000EA670000}"/>
    <cellStyle name="千分位 2 3 2 2 10" xfId="33285" xr:uid="{00000000-0005-0000-0000-0000EB670000}"/>
    <cellStyle name="千分位 2 3 2 2 11" xfId="5246" xr:uid="{00000000-0005-0000-0000-0000EC670000}"/>
    <cellStyle name="千分位 2 3 2 2 2" xfId="1261" xr:uid="{00000000-0005-0000-0000-0000ED670000}"/>
    <cellStyle name="千分位 2 3 2 2 2 2" xfId="7351" xr:uid="{00000000-0005-0000-0000-0000EE670000}"/>
    <cellStyle name="千分位 2 3 2 2 2 2 2" xfId="23969" xr:uid="{00000000-0005-0000-0000-0000EF670000}"/>
    <cellStyle name="千分位 2 3 2 2 2 3" xfId="12536" xr:uid="{00000000-0005-0000-0000-0000F0670000}"/>
    <cellStyle name="千分位 2 3 2 2 2 3 2" xfId="29154" xr:uid="{00000000-0005-0000-0000-0000F1670000}"/>
    <cellStyle name="千分位 2 3 2 2 2 4" xfId="18784" xr:uid="{00000000-0005-0000-0000-0000F2670000}"/>
    <cellStyle name="千分位 2 3 2 2 2 5" xfId="34345" xr:uid="{00000000-0005-0000-0000-0000F3670000}"/>
    <cellStyle name="千分位 2 3 2 2 2 6" xfId="5431" xr:uid="{00000000-0005-0000-0000-0000F4670000}"/>
    <cellStyle name="千分位 2 3 2 2 3" xfId="2321" xr:uid="{00000000-0005-0000-0000-0000F5670000}"/>
    <cellStyle name="千分位 2 3 2 2 3 2" xfId="8411" xr:uid="{00000000-0005-0000-0000-0000F6670000}"/>
    <cellStyle name="千分位 2 3 2 2 3 2 2" xfId="25029" xr:uid="{00000000-0005-0000-0000-0000F7670000}"/>
    <cellStyle name="千分位 2 3 2 2 3 3" xfId="13596" xr:uid="{00000000-0005-0000-0000-0000F8670000}"/>
    <cellStyle name="千分位 2 3 2 2 3 3 2" xfId="30214" xr:uid="{00000000-0005-0000-0000-0000F9670000}"/>
    <cellStyle name="千分位 2 3 2 2 3 4" xfId="19844" xr:uid="{00000000-0005-0000-0000-0000FA670000}"/>
    <cellStyle name="千分位 2 3 2 2 3 5" xfId="35405" xr:uid="{00000000-0005-0000-0000-0000FB670000}"/>
    <cellStyle name="千分位 2 3 2 2 3 6" xfId="5616" xr:uid="{00000000-0005-0000-0000-0000FC670000}"/>
    <cellStyle name="千分位 2 3 2 2 4" xfId="3381" xr:uid="{00000000-0005-0000-0000-0000FD670000}"/>
    <cellStyle name="千分位 2 3 2 2 4 2" xfId="9471" xr:uid="{00000000-0005-0000-0000-0000FE670000}"/>
    <cellStyle name="千分位 2 3 2 2 4 2 2" xfId="26089" xr:uid="{00000000-0005-0000-0000-0000FF670000}"/>
    <cellStyle name="千分位 2 3 2 2 4 3" xfId="14656" xr:uid="{00000000-0005-0000-0000-000000680000}"/>
    <cellStyle name="千分位 2 3 2 2 4 3 2" xfId="31274" xr:uid="{00000000-0005-0000-0000-000001680000}"/>
    <cellStyle name="千分位 2 3 2 2 4 4" xfId="20904" xr:uid="{00000000-0005-0000-0000-000002680000}"/>
    <cellStyle name="千分位 2 3 2 2 4 5" xfId="36465" xr:uid="{00000000-0005-0000-0000-000003680000}"/>
    <cellStyle name="千分位 2 3 2 2 4 6" xfId="5801" xr:uid="{00000000-0005-0000-0000-000004680000}"/>
    <cellStyle name="千分位 2 3 2 2 5" xfId="4441" xr:uid="{00000000-0005-0000-0000-000005680000}"/>
    <cellStyle name="千分位 2 3 2 2 5 2" xfId="10531" xr:uid="{00000000-0005-0000-0000-000006680000}"/>
    <cellStyle name="千分位 2 3 2 2 5 2 2" xfId="27149" xr:uid="{00000000-0005-0000-0000-000007680000}"/>
    <cellStyle name="千分位 2 3 2 2 5 3" xfId="15716" xr:uid="{00000000-0005-0000-0000-000008680000}"/>
    <cellStyle name="千分位 2 3 2 2 5 3 2" xfId="32334" xr:uid="{00000000-0005-0000-0000-000009680000}"/>
    <cellStyle name="千分位 2 3 2 2 5 4" xfId="21964" xr:uid="{00000000-0005-0000-0000-00000A680000}"/>
    <cellStyle name="千分位 2 3 2 2 5 5" xfId="37525" xr:uid="{00000000-0005-0000-0000-00000B680000}"/>
    <cellStyle name="千分位 2 3 2 2 5 6" xfId="5986" xr:uid="{00000000-0005-0000-0000-00000C680000}"/>
    <cellStyle name="千分位 2 3 2 2 6" xfId="6291" xr:uid="{00000000-0005-0000-0000-00000D680000}"/>
    <cellStyle name="千分位 2 3 2 2 6 2" xfId="22909" xr:uid="{00000000-0005-0000-0000-00000E680000}"/>
    <cellStyle name="千分位 2 3 2 2 7" xfId="11476" xr:uid="{00000000-0005-0000-0000-00000F680000}"/>
    <cellStyle name="千分位 2 3 2 2 7 2" xfId="28094" xr:uid="{00000000-0005-0000-0000-000010680000}"/>
    <cellStyle name="千分位 2 3 2 2 8" xfId="17712" xr:uid="{00000000-0005-0000-0000-000011680000}"/>
    <cellStyle name="千分位 2 3 2 2 9" xfId="16782" xr:uid="{00000000-0005-0000-0000-000012680000}"/>
    <cellStyle name="千分位 2 3 2 3" xfId="323" xr:uid="{00000000-0005-0000-0000-000013680000}"/>
    <cellStyle name="千分位 2 3 2 3 10" xfId="33406" xr:uid="{00000000-0005-0000-0000-000014680000}"/>
    <cellStyle name="千分位 2 3 2 3 11" xfId="5267" xr:uid="{00000000-0005-0000-0000-000015680000}"/>
    <cellStyle name="千分位 2 3 2 3 2" xfId="1382" xr:uid="{00000000-0005-0000-0000-000016680000}"/>
    <cellStyle name="千分位 2 3 2 3 2 2" xfId="7472" xr:uid="{00000000-0005-0000-0000-000017680000}"/>
    <cellStyle name="千分位 2 3 2 3 2 2 2" xfId="24090" xr:uid="{00000000-0005-0000-0000-000018680000}"/>
    <cellStyle name="千分位 2 3 2 3 2 3" xfId="12657" xr:uid="{00000000-0005-0000-0000-000019680000}"/>
    <cellStyle name="千分位 2 3 2 3 2 3 2" xfId="29275" xr:uid="{00000000-0005-0000-0000-00001A680000}"/>
    <cellStyle name="千分位 2 3 2 3 2 4" xfId="18905" xr:uid="{00000000-0005-0000-0000-00001B680000}"/>
    <cellStyle name="千分位 2 3 2 3 2 5" xfId="34466" xr:uid="{00000000-0005-0000-0000-00001C680000}"/>
    <cellStyle name="千分位 2 3 2 3 2 6" xfId="5452" xr:uid="{00000000-0005-0000-0000-00001D680000}"/>
    <cellStyle name="千分位 2 3 2 3 3" xfId="2442" xr:uid="{00000000-0005-0000-0000-00001E680000}"/>
    <cellStyle name="千分位 2 3 2 3 3 2" xfId="8532" xr:uid="{00000000-0005-0000-0000-00001F680000}"/>
    <cellStyle name="千分位 2 3 2 3 3 2 2" xfId="25150" xr:uid="{00000000-0005-0000-0000-000020680000}"/>
    <cellStyle name="千分位 2 3 2 3 3 3" xfId="13717" xr:uid="{00000000-0005-0000-0000-000021680000}"/>
    <cellStyle name="千分位 2 3 2 3 3 3 2" xfId="30335" xr:uid="{00000000-0005-0000-0000-000022680000}"/>
    <cellStyle name="千分位 2 3 2 3 3 4" xfId="19965" xr:uid="{00000000-0005-0000-0000-000023680000}"/>
    <cellStyle name="千分位 2 3 2 3 3 5" xfId="35526" xr:uid="{00000000-0005-0000-0000-000024680000}"/>
    <cellStyle name="千分位 2 3 2 3 3 6" xfId="5637" xr:uid="{00000000-0005-0000-0000-000025680000}"/>
    <cellStyle name="千分位 2 3 2 3 4" xfId="3502" xr:uid="{00000000-0005-0000-0000-000026680000}"/>
    <cellStyle name="千分位 2 3 2 3 4 2" xfId="9592" xr:uid="{00000000-0005-0000-0000-000027680000}"/>
    <cellStyle name="千分位 2 3 2 3 4 2 2" xfId="26210" xr:uid="{00000000-0005-0000-0000-000028680000}"/>
    <cellStyle name="千分位 2 3 2 3 4 3" xfId="14777" xr:uid="{00000000-0005-0000-0000-000029680000}"/>
    <cellStyle name="千分位 2 3 2 3 4 3 2" xfId="31395" xr:uid="{00000000-0005-0000-0000-00002A680000}"/>
    <cellStyle name="千分位 2 3 2 3 4 4" xfId="21025" xr:uid="{00000000-0005-0000-0000-00002B680000}"/>
    <cellStyle name="千分位 2 3 2 3 4 5" xfId="36586" xr:uid="{00000000-0005-0000-0000-00002C680000}"/>
    <cellStyle name="千分位 2 3 2 3 4 6" xfId="5822" xr:uid="{00000000-0005-0000-0000-00002D680000}"/>
    <cellStyle name="千分位 2 3 2 3 5" xfId="4562" xr:uid="{00000000-0005-0000-0000-00002E680000}"/>
    <cellStyle name="千分位 2 3 2 3 5 2" xfId="10652" xr:uid="{00000000-0005-0000-0000-00002F680000}"/>
    <cellStyle name="千分位 2 3 2 3 5 2 2" xfId="27270" xr:uid="{00000000-0005-0000-0000-000030680000}"/>
    <cellStyle name="千分位 2 3 2 3 5 3" xfId="15837" xr:uid="{00000000-0005-0000-0000-000031680000}"/>
    <cellStyle name="千分位 2 3 2 3 5 3 2" xfId="32455" xr:uid="{00000000-0005-0000-0000-000032680000}"/>
    <cellStyle name="千分位 2 3 2 3 5 4" xfId="22085" xr:uid="{00000000-0005-0000-0000-000033680000}"/>
    <cellStyle name="千分位 2 3 2 3 5 5" xfId="37646" xr:uid="{00000000-0005-0000-0000-000034680000}"/>
    <cellStyle name="千分位 2 3 2 3 5 6" xfId="6007" xr:uid="{00000000-0005-0000-0000-000035680000}"/>
    <cellStyle name="千分位 2 3 2 3 6" xfId="6412" xr:uid="{00000000-0005-0000-0000-000036680000}"/>
    <cellStyle name="千分位 2 3 2 3 6 2" xfId="23030" xr:uid="{00000000-0005-0000-0000-000037680000}"/>
    <cellStyle name="千分位 2 3 2 3 7" xfId="11597" xr:uid="{00000000-0005-0000-0000-000038680000}"/>
    <cellStyle name="千分位 2 3 2 3 7 2" xfId="28215" xr:uid="{00000000-0005-0000-0000-000039680000}"/>
    <cellStyle name="千分位 2 3 2 3 8" xfId="17845" xr:uid="{00000000-0005-0000-0000-00003A680000}"/>
    <cellStyle name="千分位 2 3 2 3 9" xfId="16903" xr:uid="{00000000-0005-0000-0000-00003B680000}"/>
    <cellStyle name="千分位 2 3 2 4" xfId="446" xr:uid="{00000000-0005-0000-0000-00003C680000}"/>
    <cellStyle name="千分位 2 3 2 4 10" xfId="33530" xr:uid="{00000000-0005-0000-0000-00003D680000}"/>
    <cellStyle name="千分位 2 3 2 4 11" xfId="5289" xr:uid="{00000000-0005-0000-0000-00003E680000}"/>
    <cellStyle name="千分位 2 3 2 4 2" xfId="1506" xr:uid="{00000000-0005-0000-0000-00003F680000}"/>
    <cellStyle name="千分位 2 3 2 4 2 2" xfId="7596" xr:uid="{00000000-0005-0000-0000-000040680000}"/>
    <cellStyle name="千分位 2 3 2 4 2 2 2" xfId="24214" xr:uid="{00000000-0005-0000-0000-000041680000}"/>
    <cellStyle name="千分位 2 3 2 4 2 3" xfId="12781" xr:uid="{00000000-0005-0000-0000-000042680000}"/>
    <cellStyle name="千分位 2 3 2 4 2 3 2" xfId="29399" xr:uid="{00000000-0005-0000-0000-000043680000}"/>
    <cellStyle name="千分位 2 3 2 4 2 4" xfId="19029" xr:uid="{00000000-0005-0000-0000-000044680000}"/>
    <cellStyle name="千分位 2 3 2 4 2 5" xfId="34590" xr:uid="{00000000-0005-0000-0000-000045680000}"/>
    <cellStyle name="千分位 2 3 2 4 2 6" xfId="5474" xr:uid="{00000000-0005-0000-0000-000046680000}"/>
    <cellStyle name="千分位 2 3 2 4 3" xfId="2566" xr:uid="{00000000-0005-0000-0000-000047680000}"/>
    <cellStyle name="千分位 2 3 2 4 3 2" xfId="8656" xr:uid="{00000000-0005-0000-0000-000048680000}"/>
    <cellStyle name="千分位 2 3 2 4 3 2 2" xfId="25274" xr:uid="{00000000-0005-0000-0000-000049680000}"/>
    <cellStyle name="千分位 2 3 2 4 3 3" xfId="13841" xr:uid="{00000000-0005-0000-0000-00004A680000}"/>
    <cellStyle name="千分位 2 3 2 4 3 3 2" xfId="30459" xr:uid="{00000000-0005-0000-0000-00004B680000}"/>
    <cellStyle name="千分位 2 3 2 4 3 4" xfId="20089" xr:uid="{00000000-0005-0000-0000-00004C680000}"/>
    <cellStyle name="千分位 2 3 2 4 3 5" xfId="35650" xr:uid="{00000000-0005-0000-0000-00004D680000}"/>
    <cellStyle name="千分位 2 3 2 4 3 6" xfId="5659" xr:uid="{00000000-0005-0000-0000-00004E680000}"/>
    <cellStyle name="千分位 2 3 2 4 4" xfId="3626" xr:uid="{00000000-0005-0000-0000-00004F680000}"/>
    <cellStyle name="千分位 2 3 2 4 4 2" xfId="9716" xr:uid="{00000000-0005-0000-0000-000050680000}"/>
    <cellStyle name="千分位 2 3 2 4 4 2 2" xfId="26334" xr:uid="{00000000-0005-0000-0000-000051680000}"/>
    <cellStyle name="千分位 2 3 2 4 4 3" xfId="14901" xr:uid="{00000000-0005-0000-0000-000052680000}"/>
    <cellStyle name="千分位 2 3 2 4 4 3 2" xfId="31519" xr:uid="{00000000-0005-0000-0000-000053680000}"/>
    <cellStyle name="千分位 2 3 2 4 4 4" xfId="21149" xr:uid="{00000000-0005-0000-0000-000054680000}"/>
    <cellStyle name="千分位 2 3 2 4 4 5" xfId="36710" xr:uid="{00000000-0005-0000-0000-000055680000}"/>
    <cellStyle name="千分位 2 3 2 4 4 6" xfId="5844" xr:uid="{00000000-0005-0000-0000-000056680000}"/>
    <cellStyle name="千分位 2 3 2 4 5" xfId="4686" xr:uid="{00000000-0005-0000-0000-000057680000}"/>
    <cellStyle name="千分位 2 3 2 4 5 2" xfId="10776" xr:uid="{00000000-0005-0000-0000-000058680000}"/>
    <cellStyle name="千分位 2 3 2 4 5 2 2" xfId="27394" xr:uid="{00000000-0005-0000-0000-000059680000}"/>
    <cellStyle name="千分位 2 3 2 4 5 3" xfId="15961" xr:uid="{00000000-0005-0000-0000-00005A680000}"/>
    <cellStyle name="千分位 2 3 2 4 5 3 2" xfId="32579" xr:uid="{00000000-0005-0000-0000-00005B680000}"/>
    <cellStyle name="千分位 2 3 2 4 5 4" xfId="22209" xr:uid="{00000000-0005-0000-0000-00005C680000}"/>
    <cellStyle name="千分位 2 3 2 4 5 5" xfId="37770" xr:uid="{00000000-0005-0000-0000-00005D680000}"/>
    <cellStyle name="千分位 2 3 2 4 5 6" xfId="6029" xr:uid="{00000000-0005-0000-0000-00005E680000}"/>
    <cellStyle name="千分位 2 3 2 4 6" xfId="6536" xr:uid="{00000000-0005-0000-0000-00005F680000}"/>
    <cellStyle name="千分位 2 3 2 4 6 2" xfId="23154" xr:uid="{00000000-0005-0000-0000-000060680000}"/>
    <cellStyle name="千分位 2 3 2 4 7" xfId="11721" xr:uid="{00000000-0005-0000-0000-000061680000}"/>
    <cellStyle name="千分位 2 3 2 4 7 2" xfId="28339" xr:uid="{00000000-0005-0000-0000-000062680000}"/>
    <cellStyle name="千分位 2 3 2 4 8" xfId="17969" xr:uid="{00000000-0005-0000-0000-000063680000}"/>
    <cellStyle name="千分位 2 3 2 4 9" xfId="17027" xr:uid="{00000000-0005-0000-0000-000064680000}"/>
    <cellStyle name="千分位 2 3 2 5" xfId="564" xr:uid="{00000000-0005-0000-0000-000065680000}"/>
    <cellStyle name="千分位 2 3 2 5 10" xfId="33648" xr:uid="{00000000-0005-0000-0000-000066680000}"/>
    <cellStyle name="千分位 2 3 2 5 11" xfId="5310" xr:uid="{00000000-0005-0000-0000-000067680000}"/>
    <cellStyle name="千分位 2 3 2 5 2" xfId="1624" xr:uid="{00000000-0005-0000-0000-000068680000}"/>
    <cellStyle name="千分位 2 3 2 5 2 2" xfId="7714" xr:uid="{00000000-0005-0000-0000-000069680000}"/>
    <cellStyle name="千分位 2 3 2 5 2 2 2" xfId="24332" xr:uid="{00000000-0005-0000-0000-00006A680000}"/>
    <cellStyle name="千分位 2 3 2 5 2 3" xfId="12899" xr:uid="{00000000-0005-0000-0000-00006B680000}"/>
    <cellStyle name="千分位 2 3 2 5 2 3 2" xfId="29517" xr:uid="{00000000-0005-0000-0000-00006C680000}"/>
    <cellStyle name="千分位 2 3 2 5 2 4" xfId="19147" xr:uid="{00000000-0005-0000-0000-00006D680000}"/>
    <cellStyle name="千分位 2 3 2 5 2 5" xfId="34708" xr:uid="{00000000-0005-0000-0000-00006E680000}"/>
    <cellStyle name="千分位 2 3 2 5 2 6" xfId="5495" xr:uid="{00000000-0005-0000-0000-00006F680000}"/>
    <cellStyle name="千分位 2 3 2 5 3" xfId="2684" xr:uid="{00000000-0005-0000-0000-000070680000}"/>
    <cellStyle name="千分位 2 3 2 5 3 2" xfId="8774" xr:uid="{00000000-0005-0000-0000-000071680000}"/>
    <cellStyle name="千分位 2 3 2 5 3 2 2" xfId="25392" xr:uid="{00000000-0005-0000-0000-000072680000}"/>
    <cellStyle name="千分位 2 3 2 5 3 3" xfId="13959" xr:uid="{00000000-0005-0000-0000-000073680000}"/>
    <cellStyle name="千分位 2 3 2 5 3 3 2" xfId="30577" xr:uid="{00000000-0005-0000-0000-000074680000}"/>
    <cellStyle name="千分位 2 3 2 5 3 4" xfId="20207" xr:uid="{00000000-0005-0000-0000-000075680000}"/>
    <cellStyle name="千分位 2 3 2 5 3 5" xfId="35768" xr:uid="{00000000-0005-0000-0000-000076680000}"/>
    <cellStyle name="千分位 2 3 2 5 3 6" xfId="5680" xr:uid="{00000000-0005-0000-0000-000077680000}"/>
    <cellStyle name="千分位 2 3 2 5 4" xfId="3744" xr:uid="{00000000-0005-0000-0000-000078680000}"/>
    <cellStyle name="千分位 2 3 2 5 4 2" xfId="9834" xr:uid="{00000000-0005-0000-0000-000079680000}"/>
    <cellStyle name="千分位 2 3 2 5 4 2 2" xfId="26452" xr:uid="{00000000-0005-0000-0000-00007A680000}"/>
    <cellStyle name="千分位 2 3 2 5 4 3" xfId="15019" xr:uid="{00000000-0005-0000-0000-00007B680000}"/>
    <cellStyle name="千分位 2 3 2 5 4 3 2" xfId="31637" xr:uid="{00000000-0005-0000-0000-00007C680000}"/>
    <cellStyle name="千分位 2 3 2 5 4 4" xfId="21267" xr:uid="{00000000-0005-0000-0000-00007D680000}"/>
    <cellStyle name="千分位 2 3 2 5 4 5" xfId="36828" xr:uid="{00000000-0005-0000-0000-00007E680000}"/>
    <cellStyle name="千分位 2 3 2 5 4 6" xfId="5865" xr:uid="{00000000-0005-0000-0000-00007F680000}"/>
    <cellStyle name="千分位 2 3 2 5 5" xfId="4804" xr:uid="{00000000-0005-0000-0000-000080680000}"/>
    <cellStyle name="千分位 2 3 2 5 5 2" xfId="10894" xr:uid="{00000000-0005-0000-0000-000081680000}"/>
    <cellStyle name="千分位 2 3 2 5 5 2 2" xfId="27512" xr:uid="{00000000-0005-0000-0000-000082680000}"/>
    <cellStyle name="千分位 2 3 2 5 5 3" xfId="16079" xr:uid="{00000000-0005-0000-0000-000083680000}"/>
    <cellStyle name="千分位 2 3 2 5 5 3 2" xfId="32697" xr:uid="{00000000-0005-0000-0000-000084680000}"/>
    <cellStyle name="千分位 2 3 2 5 5 4" xfId="22327" xr:uid="{00000000-0005-0000-0000-000085680000}"/>
    <cellStyle name="千分位 2 3 2 5 5 5" xfId="37888" xr:uid="{00000000-0005-0000-0000-000086680000}"/>
    <cellStyle name="千分位 2 3 2 5 5 6" xfId="6050" xr:uid="{00000000-0005-0000-0000-000087680000}"/>
    <cellStyle name="千分位 2 3 2 5 6" xfId="6654" xr:uid="{00000000-0005-0000-0000-000088680000}"/>
    <cellStyle name="千分位 2 3 2 5 6 2" xfId="23272" xr:uid="{00000000-0005-0000-0000-000089680000}"/>
    <cellStyle name="千分位 2 3 2 5 7" xfId="11839" xr:uid="{00000000-0005-0000-0000-00008A680000}"/>
    <cellStyle name="千分位 2 3 2 5 7 2" xfId="28457" xr:uid="{00000000-0005-0000-0000-00008B680000}"/>
    <cellStyle name="千分位 2 3 2 5 8" xfId="18087" xr:uid="{00000000-0005-0000-0000-00008C680000}"/>
    <cellStyle name="千分位 2 3 2 5 9" xfId="17145" xr:uid="{00000000-0005-0000-0000-00008D680000}"/>
    <cellStyle name="千分位 2 3 2 6" xfId="682" xr:uid="{00000000-0005-0000-0000-00008E680000}"/>
    <cellStyle name="千分位 2 3 2 6 10" xfId="33766" xr:uid="{00000000-0005-0000-0000-00008F680000}"/>
    <cellStyle name="千分位 2 3 2 6 11" xfId="5331" xr:uid="{00000000-0005-0000-0000-000090680000}"/>
    <cellStyle name="千分位 2 3 2 6 2" xfId="1742" xr:uid="{00000000-0005-0000-0000-000091680000}"/>
    <cellStyle name="千分位 2 3 2 6 2 2" xfId="7832" xr:uid="{00000000-0005-0000-0000-000092680000}"/>
    <cellStyle name="千分位 2 3 2 6 2 2 2" xfId="24450" xr:uid="{00000000-0005-0000-0000-000093680000}"/>
    <cellStyle name="千分位 2 3 2 6 2 3" xfId="13017" xr:uid="{00000000-0005-0000-0000-000094680000}"/>
    <cellStyle name="千分位 2 3 2 6 2 3 2" xfId="29635" xr:uid="{00000000-0005-0000-0000-000095680000}"/>
    <cellStyle name="千分位 2 3 2 6 2 4" xfId="19265" xr:uid="{00000000-0005-0000-0000-000096680000}"/>
    <cellStyle name="千分位 2 3 2 6 2 5" xfId="34826" xr:uid="{00000000-0005-0000-0000-000097680000}"/>
    <cellStyle name="千分位 2 3 2 6 2 6" xfId="5516" xr:uid="{00000000-0005-0000-0000-000098680000}"/>
    <cellStyle name="千分位 2 3 2 6 3" xfId="2802" xr:uid="{00000000-0005-0000-0000-000099680000}"/>
    <cellStyle name="千分位 2 3 2 6 3 2" xfId="8892" xr:uid="{00000000-0005-0000-0000-00009A680000}"/>
    <cellStyle name="千分位 2 3 2 6 3 2 2" xfId="25510" xr:uid="{00000000-0005-0000-0000-00009B680000}"/>
    <cellStyle name="千分位 2 3 2 6 3 3" xfId="14077" xr:uid="{00000000-0005-0000-0000-00009C680000}"/>
    <cellStyle name="千分位 2 3 2 6 3 3 2" xfId="30695" xr:uid="{00000000-0005-0000-0000-00009D680000}"/>
    <cellStyle name="千分位 2 3 2 6 3 4" xfId="20325" xr:uid="{00000000-0005-0000-0000-00009E680000}"/>
    <cellStyle name="千分位 2 3 2 6 3 5" xfId="35886" xr:uid="{00000000-0005-0000-0000-00009F680000}"/>
    <cellStyle name="千分位 2 3 2 6 3 6" xfId="5701" xr:uid="{00000000-0005-0000-0000-0000A0680000}"/>
    <cellStyle name="千分位 2 3 2 6 4" xfId="3862" xr:uid="{00000000-0005-0000-0000-0000A1680000}"/>
    <cellStyle name="千分位 2 3 2 6 4 2" xfId="9952" xr:uid="{00000000-0005-0000-0000-0000A2680000}"/>
    <cellStyle name="千分位 2 3 2 6 4 2 2" xfId="26570" xr:uid="{00000000-0005-0000-0000-0000A3680000}"/>
    <cellStyle name="千分位 2 3 2 6 4 3" xfId="15137" xr:uid="{00000000-0005-0000-0000-0000A4680000}"/>
    <cellStyle name="千分位 2 3 2 6 4 3 2" xfId="31755" xr:uid="{00000000-0005-0000-0000-0000A5680000}"/>
    <cellStyle name="千分位 2 3 2 6 4 4" xfId="21385" xr:uid="{00000000-0005-0000-0000-0000A6680000}"/>
    <cellStyle name="千分位 2 3 2 6 4 5" xfId="36946" xr:uid="{00000000-0005-0000-0000-0000A7680000}"/>
    <cellStyle name="千分位 2 3 2 6 4 6" xfId="5886" xr:uid="{00000000-0005-0000-0000-0000A8680000}"/>
    <cellStyle name="千分位 2 3 2 6 5" xfId="4922" xr:uid="{00000000-0005-0000-0000-0000A9680000}"/>
    <cellStyle name="千分位 2 3 2 6 5 2" xfId="11012" xr:uid="{00000000-0005-0000-0000-0000AA680000}"/>
    <cellStyle name="千分位 2 3 2 6 5 2 2" xfId="27630" xr:uid="{00000000-0005-0000-0000-0000AB680000}"/>
    <cellStyle name="千分位 2 3 2 6 5 3" xfId="16197" xr:uid="{00000000-0005-0000-0000-0000AC680000}"/>
    <cellStyle name="千分位 2 3 2 6 5 3 2" xfId="32815" xr:uid="{00000000-0005-0000-0000-0000AD680000}"/>
    <cellStyle name="千分位 2 3 2 6 5 4" xfId="22445" xr:uid="{00000000-0005-0000-0000-0000AE680000}"/>
    <cellStyle name="千分位 2 3 2 6 5 5" xfId="38006" xr:uid="{00000000-0005-0000-0000-0000AF680000}"/>
    <cellStyle name="千分位 2 3 2 6 5 6" xfId="6071" xr:uid="{00000000-0005-0000-0000-0000B0680000}"/>
    <cellStyle name="千分位 2 3 2 6 6" xfId="6772" xr:uid="{00000000-0005-0000-0000-0000B1680000}"/>
    <cellStyle name="千分位 2 3 2 6 6 2" xfId="23390" xr:uid="{00000000-0005-0000-0000-0000B2680000}"/>
    <cellStyle name="千分位 2 3 2 6 7" xfId="11957" xr:uid="{00000000-0005-0000-0000-0000B3680000}"/>
    <cellStyle name="千分位 2 3 2 6 7 2" xfId="28575" xr:uid="{00000000-0005-0000-0000-0000B4680000}"/>
    <cellStyle name="千分位 2 3 2 6 8" xfId="18205" xr:uid="{00000000-0005-0000-0000-0000B5680000}"/>
    <cellStyle name="千分位 2 3 2 6 9" xfId="17263" xr:uid="{00000000-0005-0000-0000-0000B6680000}"/>
    <cellStyle name="千分位 2 3 2 7" xfId="800" xr:uid="{00000000-0005-0000-0000-0000B7680000}"/>
    <cellStyle name="千分位 2 3 2 7 10" xfId="33884" xr:uid="{00000000-0005-0000-0000-0000B8680000}"/>
    <cellStyle name="千分位 2 3 2 7 11" xfId="5352" xr:uid="{00000000-0005-0000-0000-0000B9680000}"/>
    <cellStyle name="千分位 2 3 2 7 2" xfId="1860" xr:uid="{00000000-0005-0000-0000-0000BA680000}"/>
    <cellStyle name="千分位 2 3 2 7 2 2" xfId="7950" xr:uid="{00000000-0005-0000-0000-0000BB680000}"/>
    <cellStyle name="千分位 2 3 2 7 2 2 2" xfId="24568" xr:uid="{00000000-0005-0000-0000-0000BC680000}"/>
    <cellStyle name="千分位 2 3 2 7 2 3" xfId="13135" xr:uid="{00000000-0005-0000-0000-0000BD680000}"/>
    <cellStyle name="千分位 2 3 2 7 2 3 2" xfId="29753" xr:uid="{00000000-0005-0000-0000-0000BE680000}"/>
    <cellStyle name="千分位 2 3 2 7 2 4" xfId="19383" xr:uid="{00000000-0005-0000-0000-0000BF680000}"/>
    <cellStyle name="千分位 2 3 2 7 2 5" xfId="34944" xr:uid="{00000000-0005-0000-0000-0000C0680000}"/>
    <cellStyle name="千分位 2 3 2 7 2 6" xfId="5537" xr:uid="{00000000-0005-0000-0000-0000C1680000}"/>
    <cellStyle name="千分位 2 3 2 7 3" xfId="2920" xr:uid="{00000000-0005-0000-0000-0000C2680000}"/>
    <cellStyle name="千分位 2 3 2 7 3 2" xfId="9010" xr:uid="{00000000-0005-0000-0000-0000C3680000}"/>
    <cellStyle name="千分位 2 3 2 7 3 2 2" xfId="25628" xr:uid="{00000000-0005-0000-0000-0000C4680000}"/>
    <cellStyle name="千分位 2 3 2 7 3 3" xfId="14195" xr:uid="{00000000-0005-0000-0000-0000C5680000}"/>
    <cellStyle name="千分位 2 3 2 7 3 3 2" xfId="30813" xr:uid="{00000000-0005-0000-0000-0000C6680000}"/>
    <cellStyle name="千分位 2 3 2 7 3 4" xfId="20443" xr:uid="{00000000-0005-0000-0000-0000C7680000}"/>
    <cellStyle name="千分位 2 3 2 7 3 5" xfId="36004" xr:uid="{00000000-0005-0000-0000-0000C8680000}"/>
    <cellStyle name="千分位 2 3 2 7 3 6" xfId="5722" xr:uid="{00000000-0005-0000-0000-0000C9680000}"/>
    <cellStyle name="千分位 2 3 2 7 4" xfId="3980" xr:uid="{00000000-0005-0000-0000-0000CA680000}"/>
    <cellStyle name="千分位 2 3 2 7 4 2" xfId="10070" xr:uid="{00000000-0005-0000-0000-0000CB680000}"/>
    <cellStyle name="千分位 2 3 2 7 4 2 2" xfId="26688" xr:uid="{00000000-0005-0000-0000-0000CC680000}"/>
    <cellStyle name="千分位 2 3 2 7 4 3" xfId="15255" xr:uid="{00000000-0005-0000-0000-0000CD680000}"/>
    <cellStyle name="千分位 2 3 2 7 4 3 2" xfId="31873" xr:uid="{00000000-0005-0000-0000-0000CE680000}"/>
    <cellStyle name="千分位 2 3 2 7 4 4" xfId="21503" xr:uid="{00000000-0005-0000-0000-0000CF680000}"/>
    <cellStyle name="千分位 2 3 2 7 4 5" xfId="37064" xr:uid="{00000000-0005-0000-0000-0000D0680000}"/>
    <cellStyle name="千分位 2 3 2 7 4 6" xfId="5907" xr:uid="{00000000-0005-0000-0000-0000D1680000}"/>
    <cellStyle name="千分位 2 3 2 7 5" xfId="5040" xr:uid="{00000000-0005-0000-0000-0000D2680000}"/>
    <cellStyle name="千分位 2 3 2 7 5 2" xfId="11130" xr:uid="{00000000-0005-0000-0000-0000D3680000}"/>
    <cellStyle name="千分位 2 3 2 7 5 2 2" xfId="27748" xr:uid="{00000000-0005-0000-0000-0000D4680000}"/>
    <cellStyle name="千分位 2 3 2 7 5 3" xfId="16315" xr:uid="{00000000-0005-0000-0000-0000D5680000}"/>
    <cellStyle name="千分位 2 3 2 7 5 3 2" xfId="32933" xr:uid="{00000000-0005-0000-0000-0000D6680000}"/>
    <cellStyle name="千分位 2 3 2 7 5 4" xfId="22563" xr:uid="{00000000-0005-0000-0000-0000D7680000}"/>
    <cellStyle name="千分位 2 3 2 7 5 5" xfId="38124" xr:uid="{00000000-0005-0000-0000-0000D8680000}"/>
    <cellStyle name="千分位 2 3 2 7 5 6" xfId="6092" xr:uid="{00000000-0005-0000-0000-0000D9680000}"/>
    <cellStyle name="千分位 2 3 2 7 6" xfId="6890" xr:uid="{00000000-0005-0000-0000-0000DA680000}"/>
    <cellStyle name="千分位 2 3 2 7 6 2" xfId="23508" xr:uid="{00000000-0005-0000-0000-0000DB680000}"/>
    <cellStyle name="千分位 2 3 2 7 7" xfId="12075" xr:uid="{00000000-0005-0000-0000-0000DC680000}"/>
    <cellStyle name="千分位 2 3 2 7 7 2" xfId="28693" xr:uid="{00000000-0005-0000-0000-0000DD680000}"/>
    <cellStyle name="千分位 2 3 2 7 8" xfId="18323" xr:uid="{00000000-0005-0000-0000-0000DE680000}"/>
    <cellStyle name="千分位 2 3 2 7 9" xfId="17381" xr:uid="{00000000-0005-0000-0000-0000DF680000}"/>
    <cellStyle name="千分位 2 3 2 8" xfId="918" xr:uid="{00000000-0005-0000-0000-0000E0680000}"/>
    <cellStyle name="千分位 2 3 2 8 10" xfId="34002" xr:uid="{00000000-0005-0000-0000-0000E1680000}"/>
    <cellStyle name="千分位 2 3 2 8 11" xfId="5373" xr:uid="{00000000-0005-0000-0000-0000E2680000}"/>
    <cellStyle name="千分位 2 3 2 8 2" xfId="1978" xr:uid="{00000000-0005-0000-0000-0000E3680000}"/>
    <cellStyle name="千分位 2 3 2 8 2 2" xfId="8068" xr:uid="{00000000-0005-0000-0000-0000E4680000}"/>
    <cellStyle name="千分位 2 3 2 8 2 2 2" xfId="24686" xr:uid="{00000000-0005-0000-0000-0000E5680000}"/>
    <cellStyle name="千分位 2 3 2 8 2 3" xfId="13253" xr:uid="{00000000-0005-0000-0000-0000E6680000}"/>
    <cellStyle name="千分位 2 3 2 8 2 3 2" xfId="29871" xr:uid="{00000000-0005-0000-0000-0000E7680000}"/>
    <cellStyle name="千分位 2 3 2 8 2 4" xfId="19501" xr:uid="{00000000-0005-0000-0000-0000E8680000}"/>
    <cellStyle name="千分位 2 3 2 8 2 5" xfId="35062" xr:uid="{00000000-0005-0000-0000-0000E9680000}"/>
    <cellStyle name="千分位 2 3 2 8 2 6" xfId="5558" xr:uid="{00000000-0005-0000-0000-0000EA680000}"/>
    <cellStyle name="千分位 2 3 2 8 3" xfId="3038" xr:uid="{00000000-0005-0000-0000-0000EB680000}"/>
    <cellStyle name="千分位 2 3 2 8 3 2" xfId="9128" xr:uid="{00000000-0005-0000-0000-0000EC680000}"/>
    <cellStyle name="千分位 2 3 2 8 3 2 2" xfId="25746" xr:uid="{00000000-0005-0000-0000-0000ED680000}"/>
    <cellStyle name="千分位 2 3 2 8 3 3" xfId="14313" xr:uid="{00000000-0005-0000-0000-0000EE680000}"/>
    <cellStyle name="千分位 2 3 2 8 3 3 2" xfId="30931" xr:uid="{00000000-0005-0000-0000-0000EF680000}"/>
    <cellStyle name="千分位 2 3 2 8 3 4" xfId="20561" xr:uid="{00000000-0005-0000-0000-0000F0680000}"/>
    <cellStyle name="千分位 2 3 2 8 3 5" xfId="36122" xr:uid="{00000000-0005-0000-0000-0000F1680000}"/>
    <cellStyle name="千分位 2 3 2 8 3 6" xfId="5743" xr:uid="{00000000-0005-0000-0000-0000F2680000}"/>
    <cellStyle name="千分位 2 3 2 8 4" xfId="4098" xr:uid="{00000000-0005-0000-0000-0000F3680000}"/>
    <cellStyle name="千分位 2 3 2 8 4 2" xfId="10188" xr:uid="{00000000-0005-0000-0000-0000F4680000}"/>
    <cellStyle name="千分位 2 3 2 8 4 2 2" xfId="26806" xr:uid="{00000000-0005-0000-0000-0000F5680000}"/>
    <cellStyle name="千分位 2 3 2 8 4 3" xfId="15373" xr:uid="{00000000-0005-0000-0000-0000F6680000}"/>
    <cellStyle name="千分位 2 3 2 8 4 3 2" xfId="31991" xr:uid="{00000000-0005-0000-0000-0000F7680000}"/>
    <cellStyle name="千分位 2 3 2 8 4 4" xfId="21621" xr:uid="{00000000-0005-0000-0000-0000F8680000}"/>
    <cellStyle name="千分位 2 3 2 8 4 5" xfId="37182" xr:uid="{00000000-0005-0000-0000-0000F9680000}"/>
    <cellStyle name="千分位 2 3 2 8 4 6" xfId="5928" xr:uid="{00000000-0005-0000-0000-0000FA680000}"/>
    <cellStyle name="千分位 2 3 2 8 5" xfId="5158" xr:uid="{00000000-0005-0000-0000-0000FB680000}"/>
    <cellStyle name="千分位 2 3 2 8 5 2" xfId="11248" xr:uid="{00000000-0005-0000-0000-0000FC680000}"/>
    <cellStyle name="千分位 2 3 2 8 5 2 2" xfId="27866" xr:uid="{00000000-0005-0000-0000-0000FD680000}"/>
    <cellStyle name="千分位 2 3 2 8 5 3" xfId="16433" xr:uid="{00000000-0005-0000-0000-0000FE680000}"/>
    <cellStyle name="千分位 2 3 2 8 5 3 2" xfId="33051" xr:uid="{00000000-0005-0000-0000-0000FF680000}"/>
    <cellStyle name="千分位 2 3 2 8 5 4" xfId="22681" xr:uid="{00000000-0005-0000-0000-000000690000}"/>
    <cellStyle name="千分位 2 3 2 8 5 5" xfId="38242" xr:uid="{00000000-0005-0000-0000-000001690000}"/>
    <cellStyle name="千分位 2 3 2 8 5 6" xfId="6113" xr:uid="{00000000-0005-0000-0000-000002690000}"/>
    <cellStyle name="千分位 2 3 2 8 6" xfId="7008" xr:uid="{00000000-0005-0000-0000-000003690000}"/>
    <cellStyle name="千分位 2 3 2 8 6 2" xfId="23626" xr:uid="{00000000-0005-0000-0000-000004690000}"/>
    <cellStyle name="千分位 2 3 2 8 7" xfId="12193" xr:uid="{00000000-0005-0000-0000-000005690000}"/>
    <cellStyle name="千分位 2 3 2 8 7 2" xfId="28811" xr:uid="{00000000-0005-0000-0000-000006690000}"/>
    <cellStyle name="千分位 2 3 2 8 8" xfId="18441" xr:uid="{00000000-0005-0000-0000-000007690000}"/>
    <cellStyle name="千分位 2 3 2 8 9" xfId="17499" xr:uid="{00000000-0005-0000-0000-000008690000}"/>
    <cellStyle name="千分位 2 3 2 9" xfId="1143" xr:uid="{00000000-0005-0000-0000-000009690000}"/>
    <cellStyle name="千分位 2 3 2 9 10" xfId="5410" xr:uid="{00000000-0005-0000-0000-00000A690000}"/>
    <cellStyle name="千分位 2 3 2 9 2" xfId="2203" xr:uid="{00000000-0005-0000-0000-00000B690000}"/>
    <cellStyle name="千分位 2 3 2 9 2 2" xfId="8293" xr:uid="{00000000-0005-0000-0000-00000C690000}"/>
    <cellStyle name="千分位 2 3 2 9 2 2 2" xfId="24911" xr:uid="{00000000-0005-0000-0000-00000D690000}"/>
    <cellStyle name="千分位 2 3 2 9 2 3" xfId="13478" xr:uid="{00000000-0005-0000-0000-00000E690000}"/>
    <cellStyle name="千分位 2 3 2 9 2 3 2" xfId="30096" xr:uid="{00000000-0005-0000-0000-00000F690000}"/>
    <cellStyle name="千分位 2 3 2 9 2 4" xfId="19726" xr:uid="{00000000-0005-0000-0000-000010690000}"/>
    <cellStyle name="千分位 2 3 2 9 2 5" xfId="35287" xr:uid="{00000000-0005-0000-0000-000011690000}"/>
    <cellStyle name="千分位 2 3 2 9 2 6" xfId="5595" xr:uid="{00000000-0005-0000-0000-000012690000}"/>
    <cellStyle name="千分位 2 3 2 9 3" xfId="3263" xr:uid="{00000000-0005-0000-0000-000013690000}"/>
    <cellStyle name="千分位 2 3 2 9 3 2" xfId="9353" xr:uid="{00000000-0005-0000-0000-000014690000}"/>
    <cellStyle name="千分位 2 3 2 9 3 2 2" xfId="25971" xr:uid="{00000000-0005-0000-0000-000015690000}"/>
    <cellStyle name="千分位 2 3 2 9 3 3" xfId="14538" xr:uid="{00000000-0005-0000-0000-000016690000}"/>
    <cellStyle name="千分位 2 3 2 9 3 3 2" xfId="31156" xr:uid="{00000000-0005-0000-0000-000017690000}"/>
    <cellStyle name="千分位 2 3 2 9 3 4" xfId="20786" xr:uid="{00000000-0005-0000-0000-000018690000}"/>
    <cellStyle name="千分位 2 3 2 9 3 5" xfId="36347" xr:uid="{00000000-0005-0000-0000-000019690000}"/>
    <cellStyle name="千分位 2 3 2 9 3 6" xfId="5780" xr:uid="{00000000-0005-0000-0000-00001A690000}"/>
    <cellStyle name="千分位 2 3 2 9 4" xfId="4323" xr:uid="{00000000-0005-0000-0000-00001B690000}"/>
    <cellStyle name="千分位 2 3 2 9 4 2" xfId="10413" xr:uid="{00000000-0005-0000-0000-00001C690000}"/>
    <cellStyle name="千分位 2 3 2 9 4 2 2" xfId="27031" xr:uid="{00000000-0005-0000-0000-00001D690000}"/>
    <cellStyle name="千分位 2 3 2 9 4 3" xfId="15598" xr:uid="{00000000-0005-0000-0000-00001E690000}"/>
    <cellStyle name="千分位 2 3 2 9 4 3 2" xfId="32216" xr:uid="{00000000-0005-0000-0000-00001F690000}"/>
    <cellStyle name="千分位 2 3 2 9 4 4" xfId="21846" xr:uid="{00000000-0005-0000-0000-000020690000}"/>
    <cellStyle name="千分位 2 3 2 9 4 5" xfId="37407" xr:uid="{00000000-0005-0000-0000-000021690000}"/>
    <cellStyle name="千分位 2 3 2 9 4 6" xfId="5965" xr:uid="{00000000-0005-0000-0000-000022690000}"/>
    <cellStyle name="千分位 2 3 2 9 5" xfId="7233" xr:uid="{00000000-0005-0000-0000-000023690000}"/>
    <cellStyle name="千分位 2 3 2 9 5 2" xfId="23851" xr:uid="{00000000-0005-0000-0000-000024690000}"/>
    <cellStyle name="千分位 2 3 2 9 6" xfId="12418" xr:uid="{00000000-0005-0000-0000-000025690000}"/>
    <cellStyle name="千分位 2 3 2 9 6 2" xfId="29036" xr:uid="{00000000-0005-0000-0000-000026690000}"/>
    <cellStyle name="千分位 2 3 2 9 7" xfId="18666" xr:uid="{00000000-0005-0000-0000-000027690000}"/>
    <cellStyle name="千分位 2 3 2 9 8" xfId="16664" xr:uid="{00000000-0005-0000-0000-000028690000}"/>
    <cellStyle name="千分位 2 3 2 9 9" xfId="34227" xr:uid="{00000000-0005-0000-0000-000029690000}"/>
    <cellStyle name="千分位 2 3 20" xfId="17572" xr:uid="{00000000-0005-0000-0000-00002A690000}"/>
    <cellStyle name="千分位 2 3 21" xfId="16513" xr:uid="{00000000-0005-0000-0000-00002B690000}"/>
    <cellStyle name="千分位 2 3 22" xfId="33145" xr:uid="{00000000-0005-0000-0000-00002C690000}"/>
    <cellStyle name="千分位 2 3 23" xfId="5221" xr:uid="{00000000-0005-0000-0000-00002D690000}"/>
    <cellStyle name="千分位 2 3 3" xfId="111" xr:uid="{00000000-0005-0000-0000-00002E690000}"/>
    <cellStyle name="千分位 2 3 3 10" xfId="1064" xr:uid="{00000000-0005-0000-0000-00002F690000}"/>
    <cellStyle name="千分位 2 3 3 10 2" xfId="7154" xr:uid="{00000000-0005-0000-0000-000030690000}"/>
    <cellStyle name="千分位 2 3 3 10 2 2" xfId="23772" xr:uid="{00000000-0005-0000-0000-000031690000}"/>
    <cellStyle name="千分位 2 3 3 10 3" xfId="12339" xr:uid="{00000000-0005-0000-0000-000032690000}"/>
    <cellStyle name="千分位 2 3 3 10 3 2" xfId="28957" xr:uid="{00000000-0005-0000-0000-000033690000}"/>
    <cellStyle name="千分位 2 3 3 10 4" xfId="18587" xr:uid="{00000000-0005-0000-0000-000034690000}"/>
    <cellStyle name="千分位 2 3 3 10 5" xfId="34148" xr:uid="{00000000-0005-0000-0000-000035690000}"/>
    <cellStyle name="千分位 2 3 3 10 6" xfId="5399" xr:uid="{00000000-0005-0000-0000-000036690000}"/>
    <cellStyle name="千分位 2 3 3 11" xfId="2124" xr:uid="{00000000-0005-0000-0000-000037690000}"/>
    <cellStyle name="千分位 2 3 3 11 2" xfId="8214" xr:uid="{00000000-0005-0000-0000-000038690000}"/>
    <cellStyle name="千分位 2 3 3 11 2 2" xfId="24832" xr:uid="{00000000-0005-0000-0000-000039690000}"/>
    <cellStyle name="千分位 2 3 3 11 3" xfId="13399" xr:uid="{00000000-0005-0000-0000-00003A690000}"/>
    <cellStyle name="千分位 2 3 3 11 3 2" xfId="30017" xr:uid="{00000000-0005-0000-0000-00003B690000}"/>
    <cellStyle name="千分位 2 3 3 11 4" xfId="19647" xr:uid="{00000000-0005-0000-0000-00003C690000}"/>
    <cellStyle name="千分位 2 3 3 11 5" xfId="35208" xr:uid="{00000000-0005-0000-0000-00003D690000}"/>
    <cellStyle name="千分位 2 3 3 11 6" xfId="5584" xr:uid="{00000000-0005-0000-0000-00003E690000}"/>
    <cellStyle name="千分位 2 3 3 12" xfId="3184" xr:uid="{00000000-0005-0000-0000-00003F690000}"/>
    <cellStyle name="千分位 2 3 3 12 2" xfId="9274" xr:uid="{00000000-0005-0000-0000-000040690000}"/>
    <cellStyle name="千分位 2 3 3 12 2 2" xfId="25892" xr:uid="{00000000-0005-0000-0000-000041690000}"/>
    <cellStyle name="千分位 2 3 3 12 3" xfId="14459" xr:uid="{00000000-0005-0000-0000-000042690000}"/>
    <cellStyle name="千分位 2 3 3 12 3 2" xfId="31077" xr:uid="{00000000-0005-0000-0000-000043690000}"/>
    <cellStyle name="千分位 2 3 3 12 4" xfId="20707" xr:uid="{00000000-0005-0000-0000-000044690000}"/>
    <cellStyle name="千分位 2 3 3 12 5" xfId="36268" xr:uid="{00000000-0005-0000-0000-000045690000}"/>
    <cellStyle name="千分位 2 3 3 12 6" xfId="5769" xr:uid="{00000000-0005-0000-0000-000046690000}"/>
    <cellStyle name="千分位 2 3 3 13" xfId="4244" xr:uid="{00000000-0005-0000-0000-000047690000}"/>
    <cellStyle name="千分位 2 3 3 13 2" xfId="10334" xr:uid="{00000000-0005-0000-0000-000048690000}"/>
    <cellStyle name="千分位 2 3 3 13 2 2" xfId="26952" xr:uid="{00000000-0005-0000-0000-000049690000}"/>
    <cellStyle name="千分位 2 3 3 13 3" xfId="15519" xr:uid="{00000000-0005-0000-0000-00004A690000}"/>
    <cellStyle name="千分位 2 3 3 13 3 2" xfId="32137" xr:uid="{00000000-0005-0000-0000-00004B690000}"/>
    <cellStyle name="千分位 2 3 3 13 4" xfId="21767" xr:uid="{00000000-0005-0000-0000-00004C690000}"/>
    <cellStyle name="千分位 2 3 3 13 5" xfId="37328" xr:uid="{00000000-0005-0000-0000-00004D690000}"/>
    <cellStyle name="千分位 2 3 3 13 6" xfId="5954" xr:uid="{00000000-0005-0000-0000-00004E690000}"/>
    <cellStyle name="千分位 2 3 3 14" xfId="6201" xr:uid="{00000000-0005-0000-0000-00004F690000}"/>
    <cellStyle name="千分位 2 3 3 14 2" xfId="22819" xr:uid="{00000000-0005-0000-0000-000050690000}"/>
    <cellStyle name="千分位 2 3 3 15" xfId="11386" xr:uid="{00000000-0005-0000-0000-000051690000}"/>
    <cellStyle name="千分位 2 3 3 15 2" xfId="28004" xr:uid="{00000000-0005-0000-0000-000052690000}"/>
    <cellStyle name="千分位 2 3 3 16" xfId="17622" xr:uid="{00000000-0005-0000-0000-000053690000}"/>
    <cellStyle name="千分位 2 3 3 17" xfId="16585" xr:uid="{00000000-0005-0000-0000-000054690000}"/>
    <cellStyle name="千分位 2 3 3 18" xfId="33195" xr:uid="{00000000-0005-0000-0000-000055690000}"/>
    <cellStyle name="千分位 2 3 3 19" xfId="5230" xr:uid="{00000000-0005-0000-0000-000056690000}"/>
    <cellStyle name="千分位 2 3 3 2" xfId="229" xr:uid="{00000000-0005-0000-0000-000057690000}"/>
    <cellStyle name="千分位 2 3 3 2 10" xfId="33313" xr:uid="{00000000-0005-0000-0000-000058690000}"/>
    <cellStyle name="千分位 2 3 3 2 11" xfId="5251" xr:uid="{00000000-0005-0000-0000-000059690000}"/>
    <cellStyle name="千分位 2 3 3 2 2" xfId="1289" xr:uid="{00000000-0005-0000-0000-00005A690000}"/>
    <cellStyle name="千分位 2 3 3 2 2 2" xfId="7379" xr:uid="{00000000-0005-0000-0000-00005B690000}"/>
    <cellStyle name="千分位 2 3 3 2 2 2 2" xfId="23997" xr:uid="{00000000-0005-0000-0000-00005C690000}"/>
    <cellStyle name="千分位 2 3 3 2 2 3" xfId="12564" xr:uid="{00000000-0005-0000-0000-00005D690000}"/>
    <cellStyle name="千分位 2 3 3 2 2 3 2" xfId="29182" xr:uid="{00000000-0005-0000-0000-00005E690000}"/>
    <cellStyle name="千分位 2 3 3 2 2 4" xfId="18812" xr:uid="{00000000-0005-0000-0000-00005F690000}"/>
    <cellStyle name="千分位 2 3 3 2 2 5" xfId="34373" xr:uid="{00000000-0005-0000-0000-000060690000}"/>
    <cellStyle name="千分位 2 3 3 2 2 6" xfId="5436" xr:uid="{00000000-0005-0000-0000-000061690000}"/>
    <cellStyle name="千分位 2 3 3 2 3" xfId="2349" xr:uid="{00000000-0005-0000-0000-000062690000}"/>
    <cellStyle name="千分位 2 3 3 2 3 2" xfId="8439" xr:uid="{00000000-0005-0000-0000-000063690000}"/>
    <cellStyle name="千分位 2 3 3 2 3 2 2" xfId="25057" xr:uid="{00000000-0005-0000-0000-000064690000}"/>
    <cellStyle name="千分位 2 3 3 2 3 3" xfId="13624" xr:uid="{00000000-0005-0000-0000-000065690000}"/>
    <cellStyle name="千分位 2 3 3 2 3 3 2" xfId="30242" xr:uid="{00000000-0005-0000-0000-000066690000}"/>
    <cellStyle name="千分位 2 3 3 2 3 4" xfId="19872" xr:uid="{00000000-0005-0000-0000-000067690000}"/>
    <cellStyle name="千分位 2 3 3 2 3 5" xfId="35433" xr:uid="{00000000-0005-0000-0000-000068690000}"/>
    <cellStyle name="千分位 2 3 3 2 3 6" xfId="5621" xr:uid="{00000000-0005-0000-0000-000069690000}"/>
    <cellStyle name="千分位 2 3 3 2 4" xfId="3409" xr:uid="{00000000-0005-0000-0000-00006A690000}"/>
    <cellStyle name="千分位 2 3 3 2 4 2" xfId="9499" xr:uid="{00000000-0005-0000-0000-00006B690000}"/>
    <cellStyle name="千分位 2 3 3 2 4 2 2" xfId="26117" xr:uid="{00000000-0005-0000-0000-00006C690000}"/>
    <cellStyle name="千分位 2 3 3 2 4 3" xfId="14684" xr:uid="{00000000-0005-0000-0000-00006D690000}"/>
    <cellStyle name="千分位 2 3 3 2 4 3 2" xfId="31302" xr:uid="{00000000-0005-0000-0000-00006E690000}"/>
    <cellStyle name="千分位 2 3 3 2 4 4" xfId="20932" xr:uid="{00000000-0005-0000-0000-00006F690000}"/>
    <cellStyle name="千分位 2 3 3 2 4 5" xfId="36493" xr:uid="{00000000-0005-0000-0000-000070690000}"/>
    <cellStyle name="千分位 2 3 3 2 4 6" xfId="5806" xr:uid="{00000000-0005-0000-0000-000071690000}"/>
    <cellStyle name="千分位 2 3 3 2 5" xfId="4469" xr:uid="{00000000-0005-0000-0000-000072690000}"/>
    <cellStyle name="千分位 2 3 3 2 5 2" xfId="10559" xr:uid="{00000000-0005-0000-0000-000073690000}"/>
    <cellStyle name="千分位 2 3 3 2 5 2 2" xfId="27177" xr:uid="{00000000-0005-0000-0000-000074690000}"/>
    <cellStyle name="千分位 2 3 3 2 5 3" xfId="15744" xr:uid="{00000000-0005-0000-0000-000075690000}"/>
    <cellStyle name="千分位 2 3 3 2 5 3 2" xfId="32362" xr:uid="{00000000-0005-0000-0000-000076690000}"/>
    <cellStyle name="千分位 2 3 3 2 5 4" xfId="21992" xr:uid="{00000000-0005-0000-0000-000077690000}"/>
    <cellStyle name="千分位 2 3 3 2 5 5" xfId="37553" xr:uid="{00000000-0005-0000-0000-000078690000}"/>
    <cellStyle name="千分位 2 3 3 2 5 6" xfId="5991" xr:uid="{00000000-0005-0000-0000-000079690000}"/>
    <cellStyle name="千分位 2 3 3 2 6" xfId="6319" xr:uid="{00000000-0005-0000-0000-00007A690000}"/>
    <cellStyle name="千分位 2 3 3 2 6 2" xfId="22937" xr:uid="{00000000-0005-0000-0000-00007B690000}"/>
    <cellStyle name="千分位 2 3 3 2 7" xfId="11504" xr:uid="{00000000-0005-0000-0000-00007C690000}"/>
    <cellStyle name="千分位 2 3 3 2 7 2" xfId="28122" xr:uid="{00000000-0005-0000-0000-00007D690000}"/>
    <cellStyle name="千分位 2 3 3 2 8" xfId="17740" xr:uid="{00000000-0005-0000-0000-00007E690000}"/>
    <cellStyle name="千分位 2 3 3 2 9" xfId="16810" xr:uid="{00000000-0005-0000-0000-00007F690000}"/>
    <cellStyle name="千分位 2 3 3 3" xfId="350" xr:uid="{00000000-0005-0000-0000-000080690000}"/>
    <cellStyle name="千分位 2 3 3 3 10" xfId="33434" xr:uid="{00000000-0005-0000-0000-000081690000}"/>
    <cellStyle name="千分位 2 3 3 3 11" xfId="5272" xr:uid="{00000000-0005-0000-0000-000082690000}"/>
    <cellStyle name="千分位 2 3 3 3 2" xfId="1410" xr:uid="{00000000-0005-0000-0000-000083690000}"/>
    <cellStyle name="千分位 2 3 3 3 2 2" xfId="7500" xr:uid="{00000000-0005-0000-0000-000084690000}"/>
    <cellStyle name="千分位 2 3 3 3 2 2 2" xfId="24118" xr:uid="{00000000-0005-0000-0000-000085690000}"/>
    <cellStyle name="千分位 2 3 3 3 2 3" xfId="12685" xr:uid="{00000000-0005-0000-0000-000086690000}"/>
    <cellStyle name="千分位 2 3 3 3 2 3 2" xfId="29303" xr:uid="{00000000-0005-0000-0000-000087690000}"/>
    <cellStyle name="千分位 2 3 3 3 2 4" xfId="18933" xr:uid="{00000000-0005-0000-0000-000088690000}"/>
    <cellStyle name="千分位 2 3 3 3 2 5" xfId="34494" xr:uid="{00000000-0005-0000-0000-000089690000}"/>
    <cellStyle name="千分位 2 3 3 3 2 6" xfId="5457" xr:uid="{00000000-0005-0000-0000-00008A690000}"/>
    <cellStyle name="千分位 2 3 3 3 3" xfId="2470" xr:uid="{00000000-0005-0000-0000-00008B690000}"/>
    <cellStyle name="千分位 2 3 3 3 3 2" xfId="8560" xr:uid="{00000000-0005-0000-0000-00008C690000}"/>
    <cellStyle name="千分位 2 3 3 3 3 2 2" xfId="25178" xr:uid="{00000000-0005-0000-0000-00008D690000}"/>
    <cellStyle name="千分位 2 3 3 3 3 3" xfId="13745" xr:uid="{00000000-0005-0000-0000-00008E690000}"/>
    <cellStyle name="千分位 2 3 3 3 3 3 2" xfId="30363" xr:uid="{00000000-0005-0000-0000-00008F690000}"/>
    <cellStyle name="千分位 2 3 3 3 3 4" xfId="19993" xr:uid="{00000000-0005-0000-0000-000090690000}"/>
    <cellStyle name="千分位 2 3 3 3 3 5" xfId="35554" xr:uid="{00000000-0005-0000-0000-000091690000}"/>
    <cellStyle name="千分位 2 3 3 3 3 6" xfId="5642" xr:uid="{00000000-0005-0000-0000-000092690000}"/>
    <cellStyle name="千分位 2 3 3 3 4" xfId="3530" xr:uid="{00000000-0005-0000-0000-000093690000}"/>
    <cellStyle name="千分位 2 3 3 3 4 2" xfId="9620" xr:uid="{00000000-0005-0000-0000-000094690000}"/>
    <cellStyle name="千分位 2 3 3 3 4 2 2" xfId="26238" xr:uid="{00000000-0005-0000-0000-000095690000}"/>
    <cellStyle name="千分位 2 3 3 3 4 3" xfId="14805" xr:uid="{00000000-0005-0000-0000-000096690000}"/>
    <cellStyle name="千分位 2 3 3 3 4 3 2" xfId="31423" xr:uid="{00000000-0005-0000-0000-000097690000}"/>
    <cellStyle name="千分位 2 3 3 3 4 4" xfId="21053" xr:uid="{00000000-0005-0000-0000-000098690000}"/>
    <cellStyle name="千分位 2 3 3 3 4 5" xfId="36614" xr:uid="{00000000-0005-0000-0000-000099690000}"/>
    <cellStyle name="千分位 2 3 3 3 4 6" xfId="5827" xr:uid="{00000000-0005-0000-0000-00009A690000}"/>
    <cellStyle name="千分位 2 3 3 3 5" xfId="4590" xr:uid="{00000000-0005-0000-0000-00009B690000}"/>
    <cellStyle name="千分位 2 3 3 3 5 2" xfId="10680" xr:uid="{00000000-0005-0000-0000-00009C690000}"/>
    <cellStyle name="千分位 2 3 3 3 5 2 2" xfId="27298" xr:uid="{00000000-0005-0000-0000-00009D690000}"/>
    <cellStyle name="千分位 2 3 3 3 5 3" xfId="15865" xr:uid="{00000000-0005-0000-0000-00009E690000}"/>
    <cellStyle name="千分位 2 3 3 3 5 3 2" xfId="32483" xr:uid="{00000000-0005-0000-0000-00009F690000}"/>
    <cellStyle name="千分位 2 3 3 3 5 4" xfId="22113" xr:uid="{00000000-0005-0000-0000-0000A0690000}"/>
    <cellStyle name="千分位 2 3 3 3 5 5" xfId="37674" xr:uid="{00000000-0005-0000-0000-0000A1690000}"/>
    <cellStyle name="千分位 2 3 3 3 5 6" xfId="6012" xr:uid="{00000000-0005-0000-0000-0000A2690000}"/>
    <cellStyle name="千分位 2 3 3 3 6" xfId="6440" xr:uid="{00000000-0005-0000-0000-0000A3690000}"/>
    <cellStyle name="千分位 2 3 3 3 6 2" xfId="23058" xr:uid="{00000000-0005-0000-0000-0000A4690000}"/>
    <cellStyle name="千分位 2 3 3 3 7" xfId="11625" xr:uid="{00000000-0005-0000-0000-0000A5690000}"/>
    <cellStyle name="千分位 2 3 3 3 7 2" xfId="28243" xr:uid="{00000000-0005-0000-0000-0000A6690000}"/>
    <cellStyle name="千分位 2 3 3 3 8" xfId="17873" xr:uid="{00000000-0005-0000-0000-0000A7690000}"/>
    <cellStyle name="千分位 2 3 3 3 9" xfId="16931" xr:uid="{00000000-0005-0000-0000-0000A8690000}"/>
    <cellStyle name="千分位 2 3 3 4" xfId="474" xr:uid="{00000000-0005-0000-0000-0000A9690000}"/>
    <cellStyle name="千分位 2 3 3 4 10" xfId="33558" xr:uid="{00000000-0005-0000-0000-0000AA690000}"/>
    <cellStyle name="千分位 2 3 3 4 11" xfId="5294" xr:uid="{00000000-0005-0000-0000-0000AB690000}"/>
    <cellStyle name="千分位 2 3 3 4 2" xfId="1534" xr:uid="{00000000-0005-0000-0000-0000AC690000}"/>
    <cellStyle name="千分位 2 3 3 4 2 2" xfId="7624" xr:uid="{00000000-0005-0000-0000-0000AD690000}"/>
    <cellStyle name="千分位 2 3 3 4 2 2 2" xfId="24242" xr:uid="{00000000-0005-0000-0000-0000AE690000}"/>
    <cellStyle name="千分位 2 3 3 4 2 3" xfId="12809" xr:uid="{00000000-0005-0000-0000-0000AF690000}"/>
    <cellStyle name="千分位 2 3 3 4 2 3 2" xfId="29427" xr:uid="{00000000-0005-0000-0000-0000B0690000}"/>
    <cellStyle name="千分位 2 3 3 4 2 4" xfId="19057" xr:uid="{00000000-0005-0000-0000-0000B1690000}"/>
    <cellStyle name="千分位 2 3 3 4 2 5" xfId="34618" xr:uid="{00000000-0005-0000-0000-0000B2690000}"/>
    <cellStyle name="千分位 2 3 3 4 2 6" xfId="5479" xr:uid="{00000000-0005-0000-0000-0000B3690000}"/>
    <cellStyle name="千分位 2 3 3 4 3" xfId="2594" xr:uid="{00000000-0005-0000-0000-0000B4690000}"/>
    <cellStyle name="千分位 2 3 3 4 3 2" xfId="8684" xr:uid="{00000000-0005-0000-0000-0000B5690000}"/>
    <cellStyle name="千分位 2 3 3 4 3 2 2" xfId="25302" xr:uid="{00000000-0005-0000-0000-0000B6690000}"/>
    <cellStyle name="千分位 2 3 3 4 3 3" xfId="13869" xr:uid="{00000000-0005-0000-0000-0000B7690000}"/>
    <cellStyle name="千分位 2 3 3 4 3 3 2" xfId="30487" xr:uid="{00000000-0005-0000-0000-0000B8690000}"/>
    <cellStyle name="千分位 2 3 3 4 3 4" xfId="20117" xr:uid="{00000000-0005-0000-0000-0000B9690000}"/>
    <cellStyle name="千分位 2 3 3 4 3 5" xfId="35678" xr:uid="{00000000-0005-0000-0000-0000BA690000}"/>
    <cellStyle name="千分位 2 3 3 4 3 6" xfId="5664" xr:uid="{00000000-0005-0000-0000-0000BB690000}"/>
    <cellStyle name="千分位 2 3 3 4 4" xfId="3654" xr:uid="{00000000-0005-0000-0000-0000BC690000}"/>
    <cellStyle name="千分位 2 3 3 4 4 2" xfId="9744" xr:uid="{00000000-0005-0000-0000-0000BD690000}"/>
    <cellStyle name="千分位 2 3 3 4 4 2 2" xfId="26362" xr:uid="{00000000-0005-0000-0000-0000BE690000}"/>
    <cellStyle name="千分位 2 3 3 4 4 3" xfId="14929" xr:uid="{00000000-0005-0000-0000-0000BF690000}"/>
    <cellStyle name="千分位 2 3 3 4 4 3 2" xfId="31547" xr:uid="{00000000-0005-0000-0000-0000C0690000}"/>
    <cellStyle name="千分位 2 3 3 4 4 4" xfId="21177" xr:uid="{00000000-0005-0000-0000-0000C1690000}"/>
    <cellStyle name="千分位 2 3 3 4 4 5" xfId="36738" xr:uid="{00000000-0005-0000-0000-0000C2690000}"/>
    <cellStyle name="千分位 2 3 3 4 4 6" xfId="5849" xr:uid="{00000000-0005-0000-0000-0000C3690000}"/>
    <cellStyle name="千分位 2 3 3 4 5" xfId="4714" xr:uid="{00000000-0005-0000-0000-0000C4690000}"/>
    <cellStyle name="千分位 2 3 3 4 5 2" xfId="10804" xr:uid="{00000000-0005-0000-0000-0000C5690000}"/>
    <cellStyle name="千分位 2 3 3 4 5 2 2" xfId="27422" xr:uid="{00000000-0005-0000-0000-0000C6690000}"/>
    <cellStyle name="千分位 2 3 3 4 5 3" xfId="15989" xr:uid="{00000000-0005-0000-0000-0000C7690000}"/>
    <cellStyle name="千分位 2 3 3 4 5 3 2" xfId="32607" xr:uid="{00000000-0005-0000-0000-0000C8690000}"/>
    <cellStyle name="千分位 2 3 3 4 5 4" xfId="22237" xr:uid="{00000000-0005-0000-0000-0000C9690000}"/>
    <cellStyle name="千分位 2 3 3 4 5 5" xfId="37798" xr:uid="{00000000-0005-0000-0000-0000CA690000}"/>
    <cellStyle name="千分位 2 3 3 4 5 6" xfId="6034" xr:uid="{00000000-0005-0000-0000-0000CB690000}"/>
    <cellStyle name="千分位 2 3 3 4 6" xfId="6564" xr:uid="{00000000-0005-0000-0000-0000CC690000}"/>
    <cellStyle name="千分位 2 3 3 4 6 2" xfId="23182" xr:uid="{00000000-0005-0000-0000-0000CD690000}"/>
    <cellStyle name="千分位 2 3 3 4 7" xfId="11749" xr:uid="{00000000-0005-0000-0000-0000CE690000}"/>
    <cellStyle name="千分位 2 3 3 4 7 2" xfId="28367" xr:uid="{00000000-0005-0000-0000-0000CF690000}"/>
    <cellStyle name="千分位 2 3 3 4 8" xfId="17997" xr:uid="{00000000-0005-0000-0000-0000D0690000}"/>
    <cellStyle name="千分位 2 3 3 4 9" xfId="17055" xr:uid="{00000000-0005-0000-0000-0000D1690000}"/>
    <cellStyle name="千分位 2 3 3 5" xfId="592" xr:uid="{00000000-0005-0000-0000-0000D2690000}"/>
    <cellStyle name="千分位 2 3 3 5 10" xfId="33676" xr:uid="{00000000-0005-0000-0000-0000D3690000}"/>
    <cellStyle name="千分位 2 3 3 5 11" xfId="5315" xr:uid="{00000000-0005-0000-0000-0000D4690000}"/>
    <cellStyle name="千分位 2 3 3 5 2" xfId="1652" xr:uid="{00000000-0005-0000-0000-0000D5690000}"/>
    <cellStyle name="千分位 2 3 3 5 2 2" xfId="7742" xr:uid="{00000000-0005-0000-0000-0000D6690000}"/>
    <cellStyle name="千分位 2 3 3 5 2 2 2" xfId="24360" xr:uid="{00000000-0005-0000-0000-0000D7690000}"/>
    <cellStyle name="千分位 2 3 3 5 2 3" xfId="12927" xr:uid="{00000000-0005-0000-0000-0000D8690000}"/>
    <cellStyle name="千分位 2 3 3 5 2 3 2" xfId="29545" xr:uid="{00000000-0005-0000-0000-0000D9690000}"/>
    <cellStyle name="千分位 2 3 3 5 2 4" xfId="19175" xr:uid="{00000000-0005-0000-0000-0000DA690000}"/>
    <cellStyle name="千分位 2 3 3 5 2 5" xfId="34736" xr:uid="{00000000-0005-0000-0000-0000DB690000}"/>
    <cellStyle name="千分位 2 3 3 5 2 6" xfId="5500" xr:uid="{00000000-0005-0000-0000-0000DC690000}"/>
    <cellStyle name="千分位 2 3 3 5 3" xfId="2712" xr:uid="{00000000-0005-0000-0000-0000DD690000}"/>
    <cellStyle name="千分位 2 3 3 5 3 2" xfId="8802" xr:uid="{00000000-0005-0000-0000-0000DE690000}"/>
    <cellStyle name="千分位 2 3 3 5 3 2 2" xfId="25420" xr:uid="{00000000-0005-0000-0000-0000DF690000}"/>
    <cellStyle name="千分位 2 3 3 5 3 3" xfId="13987" xr:uid="{00000000-0005-0000-0000-0000E0690000}"/>
    <cellStyle name="千分位 2 3 3 5 3 3 2" xfId="30605" xr:uid="{00000000-0005-0000-0000-0000E1690000}"/>
    <cellStyle name="千分位 2 3 3 5 3 4" xfId="20235" xr:uid="{00000000-0005-0000-0000-0000E2690000}"/>
    <cellStyle name="千分位 2 3 3 5 3 5" xfId="35796" xr:uid="{00000000-0005-0000-0000-0000E3690000}"/>
    <cellStyle name="千分位 2 3 3 5 3 6" xfId="5685" xr:uid="{00000000-0005-0000-0000-0000E4690000}"/>
    <cellStyle name="千分位 2 3 3 5 4" xfId="3772" xr:uid="{00000000-0005-0000-0000-0000E5690000}"/>
    <cellStyle name="千分位 2 3 3 5 4 2" xfId="9862" xr:uid="{00000000-0005-0000-0000-0000E6690000}"/>
    <cellStyle name="千分位 2 3 3 5 4 2 2" xfId="26480" xr:uid="{00000000-0005-0000-0000-0000E7690000}"/>
    <cellStyle name="千分位 2 3 3 5 4 3" xfId="15047" xr:uid="{00000000-0005-0000-0000-0000E8690000}"/>
    <cellStyle name="千分位 2 3 3 5 4 3 2" xfId="31665" xr:uid="{00000000-0005-0000-0000-0000E9690000}"/>
    <cellStyle name="千分位 2 3 3 5 4 4" xfId="21295" xr:uid="{00000000-0005-0000-0000-0000EA690000}"/>
    <cellStyle name="千分位 2 3 3 5 4 5" xfId="36856" xr:uid="{00000000-0005-0000-0000-0000EB690000}"/>
    <cellStyle name="千分位 2 3 3 5 4 6" xfId="5870" xr:uid="{00000000-0005-0000-0000-0000EC690000}"/>
    <cellStyle name="千分位 2 3 3 5 5" xfId="4832" xr:uid="{00000000-0005-0000-0000-0000ED690000}"/>
    <cellStyle name="千分位 2 3 3 5 5 2" xfId="10922" xr:uid="{00000000-0005-0000-0000-0000EE690000}"/>
    <cellStyle name="千分位 2 3 3 5 5 2 2" xfId="27540" xr:uid="{00000000-0005-0000-0000-0000EF690000}"/>
    <cellStyle name="千分位 2 3 3 5 5 3" xfId="16107" xr:uid="{00000000-0005-0000-0000-0000F0690000}"/>
    <cellStyle name="千分位 2 3 3 5 5 3 2" xfId="32725" xr:uid="{00000000-0005-0000-0000-0000F1690000}"/>
    <cellStyle name="千分位 2 3 3 5 5 4" xfId="22355" xr:uid="{00000000-0005-0000-0000-0000F2690000}"/>
    <cellStyle name="千分位 2 3 3 5 5 5" xfId="37916" xr:uid="{00000000-0005-0000-0000-0000F3690000}"/>
    <cellStyle name="千分位 2 3 3 5 5 6" xfId="6055" xr:uid="{00000000-0005-0000-0000-0000F4690000}"/>
    <cellStyle name="千分位 2 3 3 5 6" xfId="6682" xr:uid="{00000000-0005-0000-0000-0000F5690000}"/>
    <cellStyle name="千分位 2 3 3 5 6 2" xfId="23300" xr:uid="{00000000-0005-0000-0000-0000F6690000}"/>
    <cellStyle name="千分位 2 3 3 5 7" xfId="11867" xr:uid="{00000000-0005-0000-0000-0000F7690000}"/>
    <cellStyle name="千分位 2 3 3 5 7 2" xfId="28485" xr:uid="{00000000-0005-0000-0000-0000F8690000}"/>
    <cellStyle name="千分位 2 3 3 5 8" xfId="18115" xr:uid="{00000000-0005-0000-0000-0000F9690000}"/>
    <cellStyle name="千分位 2 3 3 5 9" xfId="17173" xr:uid="{00000000-0005-0000-0000-0000FA690000}"/>
    <cellStyle name="千分位 2 3 3 6" xfId="710" xr:uid="{00000000-0005-0000-0000-0000FB690000}"/>
    <cellStyle name="千分位 2 3 3 6 10" xfId="33794" xr:uid="{00000000-0005-0000-0000-0000FC690000}"/>
    <cellStyle name="千分位 2 3 3 6 11" xfId="5336" xr:uid="{00000000-0005-0000-0000-0000FD690000}"/>
    <cellStyle name="千分位 2 3 3 6 2" xfId="1770" xr:uid="{00000000-0005-0000-0000-0000FE690000}"/>
    <cellStyle name="千分位 2 3 3 6 2 2" xfId="7860" xr:uid="{00000000-0005-0000-0000-0000FF690000}"/>
    <cellStyle name="千分位 2 3 3 6 2 2 2" xfId="24478" xr:uid="{00000000-0005-0000-0000-0000006A0000}"/>
    <cellStyle name="千分位 2 3 3 6 2 3" xfId="13045" xr:uid="{00000000-0005-0000-0000-0000016A0000}"/>
    <cellStyle name="千分位 2 3 3 6 2 3 2" xfId="29663" xr:uid="{00000000-0005-0000-0000-0000026A0000}"/>
    <cellStyle name="千分位 2 3 3 6 2 4" xfId="19293" xr:uid="{00000000-0005-0000-0000-0000036A0000}"/>
    <cellStyle name="千分位 2 3 3 6 2 5" xfId="34854" xr:uid="{00000000-0005-0000-0000-0000046A0000}"/>
    <cellStyle name="千分位 2 3 3 6 2 6" xfId="5521" xr:uid="{00000000-0005-0000-0000-0000056A0000}"/>
    <cellStyle name="千分位 2 3 3 6 3" xfId="2830" xr:uid="{00000000-0005-0000-0000-0000066A0000}"/>
    <cellStyle name="千分位 2 3 3 6 3 2" xfId="8920" xr:uid="{00000000-0005-0000-0000-0000076A0000}"/>
    <cellStyle name="千分位 2 3 3 6 3 2 2" xfId="25538" xr:uid="{00000000-0005-0000-0000-0000086A0000}"/>
    <cellStyle name="千分位 2 3 3 6 3 3" xfId="14105" xr:uid="{00000000-0005-0000-0000-0000096A0000}"/>
    <cellStyle name="千分位 2 3 3 6 3 3 2" xfId="30723" xr:uid="{00000000-0005-0000-0000-00000A6A0000}"/>
    <cellStyle name="千分位 2 3 3 6 3 4" xfId="20353" xr:uid="{00000000-0005-0000-0000-00000B6A0000}"/>
    <cellStyle name="千分位 2 3 3 6 3 5" xfId="35914" xr:uid="{00000000-0005-0000-0000-00000C6A0000}"/>
    <cellStyle name="千分位 2 3 3 6 3 6" xfId="5706" xr:uid="{00000000-0005-0000-0000-00000D6A0000}"/>
    <cellStyle name="千分位 2 3 3 6 4" xfId="3890" xr:uid="{00000000-0005-0000-0000-00000E6A0000}"/>
    <cellStyle name="千分位 2 3 3 6 4 2" xfId="9980" xr:uid="{00000000-0005-0000-0000-00000F6A0000}"/>
    <cellStyle name="千分位 2 3 3 6 4 2 2" xfId="26598" xr:uid="{00000000-0005-0000-0000-0000106A0000}"/>
    <cellStyle name="千分位 2 3 3 6 4 3" xfId="15165" xr:uid="{00000000-0005-0000-0000-0000116A0000}"/>
    <cellStyle name="千分位 2 3 3 6 4 3 2" xfId="31783" xr:uid="{00000000-0005-0000-0000-0000126A0000}"/>
    <cellStyle name="千分位 2 3 3 6 4 4" xfId="21413" xr:uid="{00000000-0005-0000-0000-0000136A0000}"/>
    <cellStyle name="千分位 2 3 3 6 4 5" xfId="36974" xr:uid="{00000000-0005-0000-0000-0000146A0000}"/>
    <cellStyle name="千分位 2 3 3 6 4 6" xfId="5891" xr:uid="{00000000-0005-0000-0000-0000156A0000}"/>
    <cellStyle name="千分位 2 3 3 6 5" xfId="4950" xr:uid="{00000000-0005-0000-0000-0000166A0000}"/>
    <cellStyle name="千分位 2 3 3 6 5 2" xfId="11040" xr:uid="{00000000-0005-0000-0000-0000176A0000}"/>
    <cellStyle name="千分位 2 3 3 6 5 2 2" xfId="27658" xr:uid="{00000000-0005-0000-0000-0000186A0000}"/>
    <cellStyle name="千分位 2 3 3 6 5 3" xfId="16225" xr:uid="{00000000-0005-0000-0000-0000196A0000}"/>
    <cellStyle name="千分位 2 3 3 6 5 3 2" xfId="32843" xr:uid="{00000000-0005-0000-0000-00001A6A0000}"/>
    <cellStyle name="千分位 2 3 3 6 5 4" xfId="22473" xr:uid="{00000000-0005-0000-0000-00001B6A0000}"/>
    <cellStyle name="千分位 2 3 3 6 5 5" xfId="38034" xr:uid="{00000000-0005-0000-0000-00001C6A0000}"/>
    <cellStyle name="千分位 2 3 3 6 5 6" xfId="6076" xr:uid="{00000000-0005-0000-0000-00001D6A0000}"/>
    <cellStyle name="千分位 2 3 3 6 6" xfId="6800" xr:uid="{00000000-0005-0000-0000-00001E6A0000}"/>
    <cellStyle name="千分位 2 3 3 6 6 2" xfId="23418" xr:uid="{00000000-0005-0000-0000-00001F6A0000}"/>
    <cellStyle name="千分位 2 3 3 6 7" xfId="11985" xr:uid="{00000000-0005-0000-0000-0000206A0000}"/>
    <cellStyle name="千分位 2 3 3 6 7 2" xfId="28603" xr:uid="{00000000-0005-0000-0000-0000216A0000}"/>
    <cellStyle name="千分位 2 3 3 6 8" xfId="18233" xr:uid="{00000000-0005-0000-0000-0000226A0000}"/>
    <cellStyle name="千分位 2 3 3 6 9" xfId="17291" xr:uid="{00000000-0005-0000-0000-0000236A0000}"/>
    <cellStyle name="千分位 2 3 3 7" xfId="828" xr:uid="{00000000-0005-0000-0000-0000246A0000}"/>
    <cellStyle name="千分位 2 3 3 7 10" xfId="33912" xr:uid="{00000000-0005-0000-0000-0000256A0000}"/>
    <cellStyle name="千分位 2 3 3 7 11" xfId="5357" xr:uid="{00000000-0005-0000-0000-0000266A0000}"/>
    <cellStyle name="千分位 2 3 3 7 2" xfId="1888" xr:uid="{00000000-0005-0000-0000-0000276A0000}"/>
    <cellStyle name="千分位 2 3 3 7 2 2" xfId="7978" xr:uid="{00000000-0005-0000-0000-0000286A0000}"/>
    <cellStyle name="千分位 2 3 3 7 2 2 2" xfId="24596" xr:uid="{00000000-0005-0000-0000-0000296A0000}"/>
    <cellStyle name="千分位 2 3 3 7 2 3" xfId="13163" xr:uid="{00000000-0005-0000-0000-00002A6A0000}"/>
    <cellStyle name="千分位 2 3 3 7 2 3 2" xfId="29781" xr:uid="{00000000-0005-0000-0000-00002B6A0000}"/>
    <cellStyle name="千分位 2 3 3 7 2 4" xfId="19411" xr:uid="{00000000-0005-0000-0000-00002C6A0000}"/>
    <cellStyle name="千分位 2 3 3 7 2 5" xfId="34972" xr:uid="{00000000-0005-0000-0000-00002D6A0000}"/>
    <cellStyle name="千分位 2 3 3 7 2 6" xfId="5542" xr:uid="{00000000-0005-0000-0000-00002E6A0000}"/>
    <cellStyle name="千分位 2 3 3 7 3" xfId="2948" xr:uid="{00000000-0005-0000-0000-00002F6A0000}"/>
    <cellStyle name="千分位 2 3 3 7 3 2" xfId="9038" xr:uid="{00000000-0005-0000-0000-0000306A0000}"/>
    <cellStyle name="千分位 2 3 3 7 3 2 2" xfId="25656" xr:uid="{00000000-0005-0000-0000-0000316A0000}"/>
    <cellStyle name="千分位 2 3 3 7 3 3" xfId="14223" xr:uid="{00000000-0005-0000-0000-0000326A0000}"/>
    <cellStyle name="千分位 2 3 3 7 3 3 2" xfId="30841" xr:uid="{00000000-0005-0000-0000-0000336A0000}"/>
    <cellStyle name="千分位 2 3 3 7 3 4" xfId="20471" xr:uid="{00000000-0005-0000-0000-0000346A0000}"/>
    <cellStyle name="千分位 2 3 3 7 3 5" xfId="36032" xr:uid="{00000000-0005-0000-0000-0000356A0000}"/>
    <cellStyle name="千分位 2 3 3 7 3 6" xfId="5727" xr:uid="{00000000-0005-0000-0000-0000366A0000}"/>
    <cellStyle name="千分位 2 3 3 7 4" xfId="4008" xr:uid="{00000000-0005-0000-0000-0000376A0000}"/>
    <cellStyle name="千分位 2 3 3 7 4 2" xfId="10098" xr:uid="{00000000-0005-0000-0000-0000386A0000}"/>
    <cellStyle name="千分位 2 3 3 7 4 2 2" xfId="26716" xr:uid="{00000000-0005-0000-0000-0000396A0000}"/>
    <cellStyle name="千分位 2 3 3 7 4 3" xfId="15283" xr:uid="{00000000-0005-0000-0000-00003A6A0000}"/>
    <cellStyle name="千分位 2 3 3 7 4 3 2" xfId="31901" xr:uid="{00000000-0005-0000-0000-00003B6A0000}"/>
    <cellStyle name="千分位 2 3 3 7 4 4" xfId="21531" xr:uid="{00000000-0005-0000-0000-00003C6A0000}"/>
    <cellStyle name="千分位 2 3 3 7 4 5" xfId="37092" xr:uid="{00000000-0005-0000-0000-00003D6A0000}"/>
    <cellStyle name="千分位 2 3 3 7 4 6" xfId="5912" xr:uid="{00000000-0005-0000-0000-00003E6A0000}"/>
    <cellStyle name="千分位 2 3 3 7 5" xfId="5068" xr:uid="{00000000-0005-0000-0000-00003F6A0000}"/>
    <cellStyle name="千分位 2 3 3 7 5 2" xfId="11158" xr:uid="{00000000-0005-0000-0000-0000406A0000}"/>
    <cellStyle name="千分位 2 3 3 7 5 2 2" xfId="27776" xr:uid="{00000000-0005-0000-0000-0000416A0000}"/>
    <cellStyle name="千分位 2 3 3 7 5 3" xfId="16343" xr:uid="{00000000-0005-0000-0000-0000426A0000}"/>
    <cellStyle name="千分位 2 3 3 7 5 3 2" xfId="32961" xr:uid="{00000000-0005-0000-0000-0000436A0000}"/>
    <cellStyle name="千分位 2 3 3 7 5 4" xfId="22591" xr:uid="{00000000-0005-0000-0000-0000446A0000}"/>
    <cellStyle name="千分位 2 3 3 7 5 5" xfId="38152" xr:uid="{00000000-0005-0000-0000-0000456A0000}"/>
    <cellStyle name="千分位 2 3 3 7 5 6" xfId="6097" xr:uid="{00000000-0005-0000-0000-0000466A0000}"/>
    <cellStyle name="千分位 2 3 3 7 6" xfId="6918" xr:uid="{00000000-0005-0000-0000-0000476A0000}"/>
    <cellStyle name="千分位 2 3 3 7 6 2" xfId="23536" xr:uid="{00000000-0005-0000-0000-0000486A0000}"/>
    <cellStyle name="千分位 2 3 3 7 7" xfId="12103" xr:uid="{00000000-0005-0000-0000-0000496A0000}"/>
    <cellStyle name="千分位 2 3 3 7 7 2" xfId="28721" xr:uid="{00000000-0005-0000-0000-00004A6A0000}"/>
    <cellStyle name="千分位 2 3 3 7 8" xfId="18351" xr:uid="{00000000-0005-0000-0000-00004B6A0000}"/>
    <cellStyle name="千分位 2 3 3 7 9" xfId="17409" xr:uid="{00000000-0005-0000-0000-00004C6A0000}"/>
    <cellStyle name="千分位 2 3 3 8" xfId="946" xr:uid="{00000000-0005-0000-0000-00004D6A0000}"/>
    <cellStyle name="千分位 2 3 3 8 10" xfId="34030" xr:uid="{00000000-0005-0000-0000-00004E6A0000}"/>
    <cellStyle name="千分位 2 3 3 8 11" xfId="5378" xr:uid="{00000000-0005-0000-0000-00004F6A0000}"/>
    <cellStyle name="千分位 2 3 3 8 2" xfId="2006" xr:uid="{00000000-0005-0000-0000-0000506A0000}"/>
    <cellStyle name="千分位 2 3 3 8 2 2" xfId="8096" xr:uid="{00000000-0005-0000-0000-0000516A0000}"/>
    <cellStyle name="千分位 2 3 3 8 2 2 2" xfId="24714" xr:uid="{00000000-0005-0000-0000-0000526A0000}"/>
    <cellStyle name="千分位 2 3 3 8 2 3" xfId="13281" xr:uid="{00000000-0005-0000-0000-0000536A0000}"/>
    <cellStyle name="千分位 2 3 3 8 2 3 2" xfId="29899" xr:uid="{00000000-0005-0000-0000-0000546A0000}"/>
    <cellStyle name="千分位 2 3 3 8 2 4" xfId="19529" xr:uid="{00000000-0005-0000-0000-0000556A0000}"/>
    <cellStyle name="千分位 2 3 3 8 2 5" xfId="35090" xr:uid="{00000000-0005-0000-0000-0000566A0000}"/>
    <cellStyle name="千分位 2 3 3 8 2 6" xfId="5563" xr:uid="{00000000-0005-0000-0000-0000576A0000}"/>
    <cellStyle name="千分位 2 3 3 8 3" xfId="3066" xr:uid="{00000000-0005-0000-0000-0000586A0000}"/>
    <cellStyle name="千分位 2 3 3 8 3 2" xfId="9156" xr:uid="{00000000-0005-0000-0000-0000596A0000}"/>
    <cellStyle name="千分位 2 3 3 8 3 2 2" xfId="25774" xr:uid="{00000000-0005-0000-0000-00005A6A0000}"/>
    <cellStyle name="千分位 2 3 3 8 3 3" xfId="14341" xr:uid="{00000000-0005-0000-0000-00005B6A0000}"/>
    <cellStyle name="千分位 2 3 3 8 3 3 2" xfId="30959" xr:uid="{00000000-0005-0000-0000-00005C6A0000}"/>
    <cellStyle name="千分位 2 3 3 8 3 4" xfId="20589" xr:uid="{00000000-0005-0000-0000-00005D6A0000}"/>
    <cellStyle name="千分位 2 3 3 8 3 5" xfId="36150" xr:uid="{00000000-0005-0000-0000-00005E6A0000}"/>
    <cellStyle name="千分位 2 3 3 8 3 6" xfId="5748" xr:uid="{00000000-0005-0000-0000-00005F6A0000}"/>
    <cellStyle name="千分位 2 3 3 8 4" xfId="4126" xr:uid="{00000000-0005-0000-0000-0000606A0000}"/>
    <cellStyle name="千分位 2 3 3 8 4 2" xfId="10216" xr:uid="{00000000-0005-0000-0000-0000616A0000}"/>
    <cellStyle name="千分位 2 3 3 8 4 2 2" xfId="26834" xr:uid="{00000000-0005-0000-0000-0000626A0000}"/>
    <cellStyle name="千分位 2 3 3 8 4 3" xfId="15401" xr:uid="{00000000-0005-0000-0000-0000636A0000}"/>
    <cellStyle name="千分位 2 3 3 8 4 3 2" xfId="32019" xr:uid="{00000000-0005-0000-0000-0000646A0000}"/>
    <cellStyle name="千分位 2 3 3 8 4 4" xfId="21649" xr:uid="{00000000-0005-0000-0000-0000656A0000}"/>
    <cellStyle name="千分位 2 3 3 8 4 5" xfId="37210" xr:uid="{00000000-0005-0000-0000-0000666A0000}"/>
    <cellStyle name="千分位 2 3 3 8 4 6" xfId="5933" xr:uid="{00000000-0005-0000-0000-0000676A0000}"/>
    <cellStyle name="千分位 2 3 3 8 5" xfId="5186" xr:uid="{00000000-0005-0000-0000-0000686A0000}"/>
    <cellStyle name="千分位 2 3 3 8 5 2" xfId="11276" xr:uid="{00000000-0005-0000-0000-0000696A0000}"/>
    <cellStyle name="千分位 2 3 3 8 5 2 2" xfId="27894" xr:uid="{00000000-0005-0000-0000-00006A6A0000}"/>
    <cellStyle name="千分位 2 3 3 8 5 3" xfId="16461" xr:uid="{00000000-0005-0000-0000-00006B6A0000}"/>
    <cellStyle name="千分位 2 3 3 8 5 3 2" xfId="33079" xr:uid="{00000000-0005-0000-0000-00006C6A0000}"/>
    <cellStyle name="千分位 2 3 3 8 5 4" xfId="22709" xr:uid="{00000000-0005-0000-0000-00006D6A0000}"/>
    <cellStyle name="千分位 2 3 3 8 5 5" xfId="38270" xr:uid="{00000000-0005-0000-0000-00006E6A0000}"/>
    <cellStyle name="千分位 2 3 3 8 5 6" xfId="6118" xr:uid="{00000000-0005-0000-0000-00006F6A0000}"/>
    <cellStyle name="千分位 2 3 3 8 6" xfId="7036" xr:uid="{00000000-0005-0000-0000-0000706A0000}"/>
    <cellStyle name="千分位 2 3 3 8 6 2" xfId="23654" xr:uid="{00000000-0005-0000-0000-0000716A0000}"/>
    <cellStyle name="千分位 2 3 3 8 7" xfId="12221" xr:uid="{00000000-0005-0000-0000-0000726A0000}"/>
    <cellStyle name="千分位 2 3 3 8 7 2" xfId="28839" xr:uid="{00000000-0005-0000-0000-0000736A0000}"/>
    <cellStyle name="千分位 2 3 3 8 8" xfId="18469" xr:uid="{00000000-0005-0000-0000-0000746A0000}"/>
    <cellStyle name="千分位 2 3 3 8 9" xfId="17527" xr:uid="{00000000-0005-0000-0000-0000756A0000}"/>
    <cellStyle name="千分位 2 3 3 9" xfId="1171" xr:uid="{00000000-0005-0000-0000-0000766A0000}"/>
    <cellStyle name="千分位 2 3 3 9 10" xfId="5415" xr:uid="{00000000-0005-0000-0000-0000776A0000}"/>
    <cellStyle name="千分位 2 3 3 9 2" xfId="2231" xr:uid="{00000000-0005-0000-0000-0000786A0000}"/>
    <cellStyle name="千分位 2 3 3 9 2 2" xfId="8321" xr:uid="{00000000-0005-0000-0000-0000796A0000}"/>
    <cellStyle name="千分位 2 3 3 9 2 2 2" xfId="24939" xr:uid="{00000000-0005-0000-0000-00007A6A0000}"/>
    <cellStyle name="千分位 2 3 3 9 2 3" xfId="13506" xr:uid="{00000000-0005-0000-0000-00007B6A0000}"/>
    <cellStyle name="千分位 2 3 3 9 2 3 2" xfId="30124" xr:uid="{00000000-0005-0000-0000-00007C6A0000}"/>
    <cellStyle name="千分位 2 3 3 9 2 4" xfId="19754" xr:uid="{00000000-0005-0000-0000-00007D6A0000}"/>
    <cellStyle name="千分位 2 3 3 9 2 5" xfId="35315" xr:uid="{00000000-0005-0000-0000-00007E6A0000}"/>
    <cellStyle name="千分位 2 3 3 9 2 6" xfId="5600" xr:uid="{00000000-0005-0000-0000-00007F6A0000}"/>
    <cellStyle name="千分位 2 3 3 9 3" xfId="3291" xr:uid="{00000000-0005-0000-0000-0000806A0000}"/>
    <cellStyle name="千分位 2 3 3 9 3 2" xfId="9381" xr:uid="{00000000-0005-0000-0000-0000816A0000}"/>
    <cellStyle name="千分位 2 3 3 9 3 2 2" xfId="25999" xr:uid="{00000000-0005-0000-0000-0000826A0000}"/>
    <cellStyle name="千分位 2 3 3 9 3 3" xfId="14566" xr:uid="{00000000-0005-0000-0000-0000836A0000}"/>
    <cellStyle name="千分位 2 3 3 9 3 3 2" xfId="31184" xr:uid="{00000000-0005-0000-0000-0000846A0000}"/>
    <cellStyle name="千分位 2 3 3 9 3 4" xfId="20814" xr:uid="{00000000-0005-0000-0000-0000856A0000}"/>
    <cellStyle name="千分位 2 3 3 9 3 5" xfId="36375" xr:uid="{00000000-0005-0000-0000-0000866A0000}"/>
    <cellStyle name="千分位 2 3 3 9 3 6" xfId="5785" xr:uid="{00000000-0005-0000-0000-0000876A0000}"/>
    <cellStyle name="千分位 2 3 3 9 4" xfId="4351" xr:uid="{00000000-0005-0000-0000-0000886A0000}"/>
    <cellStyle name="千分位 2 3 3 9 4 2" xfId="10441" xr:uid="{00000000-0005-0000-0000-0000896A0000}"/>
    <cellStyle name="千分位 2 3 3 9 4 2 2" xfId="27059" xr:uid="{00000000-0005-0000-0000-00008A6A0000}"/>
    <cellStyle name="千分位 2 3 3 9 4 3" xfId="15626" xr:uid="{00000000-0005-0000-0000-00008B6A0000}"/>
    <cellStyle name="千分位 2 3 3 9 4 3 2" xfId="32244" xr:uid="{00000000-0005-0000-0000-00008C6A0000}"/>
    <cellStyle name="千分位 2 3 3 9 4 4" xfId="21874" xr:uid="{00000000-0005-0000-0000-00008D6A0000}"/>
    <cellStyle name="千分位 2 3 3 9 4 5" xfId="37435" xr:uid="{00000000-0005-0000-0000-00008E6A0000}"/>
    <cellStyle name="千分位 2 3 3 9 4 6" xfId="5970" xr:uid="{00000000-0005-0000-0000-00008F6A0000}"/>
    <cellStyle name="千分位 2 3 3 9 5" xfId="7261" xr:uid="{00000000-0005-0000-0000-0000906A0000}"/>
    <cellStyle name="千分位 2 3 3 9 5 2" xfId="23879" xr:uid="{00000000-0005-0000-0000-0000916A0000}"/>
    <cellStyle name="千分位 2 3 3 9 6" xfId="12446" xr:uid="{00000000-0005-0000-0000-0000926A0000}"/>
    <cellStyle name="千分位 2 3 3 9 6 2" xfId="29064" xr:uid="{00000000-0005-0000-0000-0000936A0000}"/>
    <cellStyle name="千分位 2 3 3 9 7" xfId="18694" xr:uid="{00000000-0005-0000-0000-0000946A0000}"/>
    <cellStyle name="千分位 2 3 3 9 8" xfId="16692" xr:uid="{00000000-0005-0000-0000-0000956A0000}"/>
    <cellStyle name="千分位 2 3 3 9 9" xfId="34255" xr:uid="{00000000-0005-0000-0000-0000966A0000}"/>
    <cellStyle name="千分位 2 3 4" xfId="135" xr:uid="{00000000-0005-0000-0000-0000976A0000}"/>
    <cellStyle name="千分位 2 3 4 10" xfId="1088" xr:uid="{00000000-0005-0000-0000-0000986A0000}"/>
    <cellStyle name="千分位 2 3 4 10 2" xfId="7178" xr:uid="{00000000-0005-0000-0000-0000996A0000}"/>
    <cellStyle name="千分位 2 3 4 10 2 2" xfId="23796" xr:uid="{00000000-0005-0000-0000-00009A6A0000}"/>
    <cellStyle name="千分位 2 3 4 10 3" xfId="12363" xr:uid="{00000000-0005-0000-0000-00009B6A0000}"/>
    <cellStyle name="千分位 2 3 4 10 3 2" xfId="28981" xr:uid="{00000000-0005-0000-0000-00009C6A0000}"/>
    <cellStyle name="千分位 2 3 4 10 4" xfId="18611" xr:uid="{00000000-0005-0000-0000-00009D6A0000}"/>
    <cellStyle name="千分位 2 3 4 10 5" xfId="34172" xr:uid="{00000000-0005-0000-0000-00009E6A0000}"/>
    <cellStyle name="千分位 2 3 4 10 6" xfId="5403" xr:uid="{00000000-0005-0000-0000-00009F6A0000}"/>
    <cellStyle name="千分位 2 3 4 11" xfId="2148" xr:uid="{00000000-0005-0000-0000-0000A06A0000}"/>
    <cellStyle name="千分位 2 3 4 11 2" xfId="8238" xr:uid="{00000000-0005-0000-0000-0000A16A0000}"/>
    <cellStyle name="千分位 2 3 4 11 2 2" xfId="24856" xr:uid="{00000000-0005-0000-0000-0000A26A0000}"/>
    <cellStyle name="千分位 2 3 4 11 3" xfId="13423" xr:uid="{00000000-0005-0000-0000-0000A36A0000}"/>
    <cellStyle name="千分位 2 3 4 11 3 2" xfId="30041" xr:uid="{00000000-0005-0000-0000-0000A46A0000}"/>
    <cellStyle name="千分位 2 3 4 11 4" xfId="19671" xr:uid="{00000000-0005-0000-0000-0000A56A0000}"/>
    <cellStyle name="千分位 2 3 4 11 5" xfId="35232" xr:uid="{00000000-0005-0000-0000-0000A66A0000}"/>
    <cellStyle name="千分位 2 3 4 11 6" xfId="5588" xr:uid="{00000000-0005-0000-0000-0000A76A0000}"/>
    <cellStyle name="千分位 2 3 4 12" xfId="3208" xr:uid="{00000000-0005-0000-0000-0000A86A0000}"/>
    <cellStyle name="千分位 2 3 4 12 2" xfId="9298" xr:uid="{00000000-0005-0000-0000-0000A96A0000}"/>
    <cellStyle name="千分位 2 3 4 12 2 2" xfId="25916" xr:uid="{00000000-0005-0000-0000-0000AA6A0000}"/>
    <cellStyle name="千分位 2 3 4 12 3" xfId="14483" xr:uid="{00000000-0005-0000-0000-0000AB6A0000}"/>
    <cellStyle name="千分位 2 3 4 12 3 2" xfId="31101" xr:uid="{00000000-0005-0000-0000-0000AC6A0000}"/>
    <cellStyle name="千分位 2 3 4 12 4" xfId="20731" xr:uid="{00000000-0005-0000-0000-0000AD6A0000}"/>
    <cellStyle name="千分位 2 3 4 12 5" xfId="36292" xr:uid="{00000000-0005-0000-0000-0000AE6A0000}"/>
    <cellStyle name="千分位 2 3 4 12 6" xfId="5773" xr:uid="{00000000-0005-0000-0000-0000AF6A0000}"/>
    <cellStyle name="千分位 2 3 4 13" xfId="4268" xr:uid="{00000000-0005-0000-0000-0000B06A0000}"/>
    <cellStyle name="千分位 2 3 4 13 2" xfId="10358" xr:uid="{00000000-0005-0000-0000-0000B16A0000}"/>
    <cellStyle name="千分位 2 3 4 13 2 2" xfId="26976" xr:uid="{00000000-0005-0000-0000-0000B26A0000}"/>
    <cellStyle name="千分位 2 3 4 13 3" xfId="15543" xr:uid="{00000000-0005-0000-0000-0000B36A0000}"/>
    <cellStyle name="千分位 2 3 4 13 3 2" xfId="32161" xr:uid="{00000000-0005-0000-0000-0000B46A0000}"/>
    <cellStyle name="千分位 2 3 4 13 4" xfId="21791" xr:uid="{00000000-0005-0000-0000-0000B56A0000}"/>
    <cellStyle name="千分位 2 3 4 13 5" xfId="37352" xr:uid="{00000000-0005-0000-0000-0000B66A0000}"/>
    <cellStyle name="千分位 2 3 4 13 6" xfId="5958" xr:uid="{00000000-0005-0000-0000-0000B76A0000}"/>
    <cellStyle name="千分位 2 3 4 14" xfId="6225" xr:uid="{00000000-0005-0000-0000-0000B86A0000}"/>
    <cellStyle name="千分位 2 3 4 14 2" xfId="22843" xr:uid="{00000000-0005-0000-0000-0000B96A0000}"/>
    <cellStyle name="千分位 2 3 4 15" xfId="11410" xr:uid="{00000000-0005-0000-0000-0000BA6A0000}"/>
    <cellStyle name="千分位 2 3 4 15 2" xfId="28028" xr:uid="{00000000-0005-0000-0000-0000BB6A0000}"/>
    <cellStyle name="千分位 2 3 4 16" xfId="17646" xr:uid="{00000000-0005-0000-0000-0000BC6A0000}"/>
    <cellStyle name="千分位 2 3 4 17" xfId="16609" xr:uid="{00000000-0005-0000-0000-0000BD6A0000}"/>
    <cellStyle name="千分位 2 3 4 18" xfId="33219" xr:uid="{00000000-0005-0000-0000-0000BE6A0000}"/>
    <cellStyle name="千分位 2 3 4 19" xfId="5234" xr:uid="{00000000-0005-0000-0000-0000BF6A0000}"/>
    <cellStyle name="千分位 2 3 4 2" xfId="253" xr:uid="{00000000-0005-0000-0000-0000C06A0000}"/>
    <cellStyle name="千分位 2 3 4 2 10" xfId="33337" xr:uid="{00000000-0005-0000-0000-0000C16A0000}"/>
    <cellStyle name="千分位 2 3 4 2 11" xfId="5255" xr:uid="{00000000-0005-0000-0000-0000C26A0000}"/>
    <cellStyle name="千分位 2 3 4 2 2" xfId="1313" xr:uid="{00000000-0005-0000-0000-0000C36A0000}"/>
    <cellStyle name="千分位 2 3 4 2 2 2" xfId="7403" xr:uid="{00000000-0005-0000-0000-0000C46A0000}"/>
    <cellStyle name="千分位 2 3 4 2 2 2 2" xfId="24021" xr:uid="{00000000-0005-0000-0000-0000C56A0000}"/>
    <cellStyle name="千分位 2 3 4 2 2 3" xfId="12588" xr:uid="{00000000-0005-0000-0000-0000C66A0000}"/>
    <cellStyle name="千分位 2 3 4 2 2 3 2" xfId="29206" xr:uid="{00000000-0005-0000-0000-0000C76A0000}"/>
    <cellStyle name="千分位 2 3 4 2 2 4" xfId="18836" xr:uid="{00000000-0005-0000-0000-0000C86A0000}"/>
    <cellStyle name="千分位 2 3 4 2 2 5" xfId="34397" xr:uid="{00000000-0005-0000-0000-0000C96A0000}"/>
    <cellStyle name="千分位 2 3 4 2 2 6" xfId="5440" xr:uid="{00000000-0005-0000-0000-0000CA6A0000}"/>
    <cellStyle name="千分位 2 3 4 2 3" xfId="2373" xr:uid="{00000000-0005-0000-0000-0000CB6A0000}"/>
    <cellStyle name="千分位 2 3 4 2 3 2" xfId="8463" xr:uid="{00000000-0005-0000-0000-0000CC6A0000}"/>
    <cellStyle name="千分位 2 3 4 2 3 2 2" xfId="25081" xr:uid="{00000000-0005-0000-0000-0000CD6A0000}"/>
    <cellStyle name="千分位 2 3 4 2 3 3" xfId="13648" xr:uid="{00000000-0005-0000-0000-0000CE6A0000}"/>
    <cellStyle name="千分位 2 3 4 2 3 3 2" xfId="30266" xr:uid="{00000000-0005-0000-0000-0000CF6A0000}"/>
    <cellStyle name="千分位 2 3 4 2 3 4" xfId="19896" xr:uid="{00000000-0005-0000-0000-0000D06A0000}"/>
    <cellStyle name="千分位 2 3 4 2 3 5" xfId="35457" xr:uid="{00000000-0005-0000-0000-0000D16A0000}"/>
    <cellStyle name="千分位 2 3 4 2 3 6" xfId="5625" xr:uid="{00000000-0005-0000-0000-0000D26A0000}"/>
    <cellStyle name="千分位 2 3 4 2 4" xfId="3433" xr:uid="{00000000-0005-0000-0000-0000D36A0000}"/>
    <cellStyle name="千分位 2 3 4 2 4 2" xfId="9523" xr:uid="{00000000-0005-0000-0000-0000D46A0000}"/>
    <cellStyle name="千分位 2 3 4 2 4 2 2" xfId="26141" xr:uid="{00000000-0005-0000-0000-0000D56A0000}"/>
    <cellStyle name="千分位 2 3 4 2 4 3" xfId="14708" xr:uid="{00000000-0005-0000-0000-0000D66A0000}"/>
    <cellStyle name="千分位 2 3 4 2 4 3 2" xfId="31326" xr:uid="{00000000-0005-0000-0000-0000D76A0000}"/>
    <cellStyle name="千分位 2 3 4 2 4 4" xfId="20956" xr:uid="{00000000-0005-0000-0000-0000D86A0000}"/>
    <cellStyle name="千分位 2 3 4 2 4 5" xfId="36517" xr:uid="{00000000-0005-0000-0000-0000D96A0000}"/>
    <cellStyle name="千分位 2 3 4 2 4 6" xfId="5810" xr:uid="{00000000-0005-0000-0000-0000DA6A0000}"/>
    <cellStyle name="千分位 2 3 4 2 5" xfId="4493" xr:uid="{00000000-0005-0000-0000-0000DB6A0000}"/>
    <cellStyle name="千分位 2 3 4 2 5 2" xfId="10583" xr:uid="{00000000-0005-0000-0000-0000DC6A0000}"/>
    <cellStyle name="千分位 2 3 4 2 5 2 2" xfId="27201" xr:uid="{00000000-0005-0000-0000-0000DD6A0000}"/>
    <cellStyle name="千分位 2 3 4 2 5 3" xfId="15768" xr:uid="{00000000-0005-0000-0000-0000DE6A0000}"/>
    <cellStyle name="千分位 2 3 4 2 5 3 2" xfId="32386" xr:uid="{00000000-0005-0000-0000-0000DF6A0000}"/>
    <cellStyle name="千分位 2 3 4 2 5 4" xfId="22016" xr:uid="{00000000-0005-0000-0000-0000E06A0000}"/>
    <cellStyle name="千分位 2 3 4 2 5 5" xfId="37577" xr:uid="{00000000-0005-0000-0000-0000E16A0000}"/>
    <cellStyle name="千分位 2 3 4 2 5 6" xfId="5995" xr:uid="{00000000-0005-0000-0000-0000E26A0000}"/>
    <cellStyle name="千分位 2 3 4 2 6" xfId="6343" xr:uid="{00000000-0005-0000-0000-0000E36A0000}"/>
    <cellStyle name="千分位 2 3 4 2 6 2" xfId="22961" xr:uid="{00000000-0005-0000-0000-0000E46A0000}"/>
    <cellStyle name="千分位 2 3 4 2 7" xfId="11528" xr:uid="{00000000-0005-0000-0000-0000E56A0000}"/>
    <cellStyle name="千分位 2 3 4 2 7 2" xfId="28146" xr:uid="{00000000-0005-0000-0000-0000E66A0000}"/>
    <cellStyle name="千分位 2 3 4 2 8" xfId="17764" xr:uid="{00000000-0005-0000-0000-0000E76A0000}"/>
    <cellStyle name="千分位 2 3 4 2 9" xfId="16834" xr:uid="{00000000-0005-0000-0000-0000E86A0000}"/>
    <cellStyle name="千分位 2 3 4 3" xfId="374" xr:uid="{00000000-0005-0000-0000-0000E96A0000}"/>
    <cellStyle name="千分位 2 3 4 3 10" xfId="33458" xr:uid="{00000000-0005-0000-0000-0000EA6A0000}"/>
    <cellStyle name="千分位 2 3 4 3 11" xfId="5276" xr:uid="{00000000-0005-0000-0000-0000EB6A0000}"/>
    <cellStyle name="千分位 2 3 4 3 2" xfId="1434" xr:uid="{00000000-0005-0000-0000-0000EC6A0000}"/>
    <cellStyle name="千分位 2 3 4 3 2 2" xfId="7524" xr:uid="{00000000-0005-0000-0000-0000ED6A0000}"/>
    <cellStyle name="千分位 2 3 4 3 2 2 2" xfId="24142" xr:uid="{00000000-0005-0000-0000-0000EE6A0000}"/>
    <cellStyle name="千分位 2 3 4 3 2 3" xfId="12709" xr:uid="{00000000-0005-0000-0000-0000EF6A0000}"/>
    <cellStyle name="千分位 2 3 4 3 2 3 2" xfId="29327" xr:uid="{00000000-0005-0000-0000-0000F06A0000}"/>
    <cellStyle name="千分位 2 3 4 3 2 4" xfId="18957" xr:uid="{00000000-0005-0000-0000-0000F16A0000}"/>
    <cellStyle name="千分位 2 3 4 3 2 5" xfId="34518" xr:uid="{00000000-0005-0000-0000-0000F26A0000}"/>
    <cellStyle name="千分位 2 3 4 3 2 6" xfId="5461" xr:uid="{00000000-0005-0000-0000-0000F36A0000}"/>
    <cellStyle name="千分位 2 3 4 3 3" xfId="2494" xr:uid="{00000000-0005-0000-0000-0000F46A0000}"/>
    <cellStyle name="千分位 2 3 4 3 3 2" xfId="8584" xr:uid="{00000000-0005-0000-0000-0000F56A0000}"/>
    <cellStyle name="千分位 2 3 4 3 3 2 2" xfId="25202" xr:uid="{00000000-0005-0000-0000-0000F66A0000}"/>
    <cellStyle name="千分位 2 3 4 3 3 3" xfId="13769" xr:uid="{00000000-0005-0000-0000-0000F76A0000}"/>
    <cellStyle name="千分位 2 3 4 3 3 3 2" xfId="30387" xr:uid="{00000000-0005-0000-0000-0000F86A0000}"/>
    <cellStyle name="千分位 2 3 4 3 3 4" xfId="20017" xr:uid="{00000000-0005-0000-0000-0000F96A0000}"/>
    <cellStyle name="千分位 2 3 4 3 3 5" xfId="35578" xr:uid="{00000000-0005-0000-0000-0000FA6A0000}"/>
    <cellStyle name="千分位 2 3 4 3 3 6" xfId="5646" xr:uid="{00000000-0005-0000-0000-0000FB6A0000}"/>
    <cellStyle name="千分位 2 3 4 3 4" xfId="3554" xr:uid="{00000000-0005-0000-0000-0000FC6A0000}"/>
    <cellStyle name="千分位 2 3 4 3 4 2" xfId="9644" xr:uid="{00000000-0005-0000-0000-0000FD6A0000}"/>
    <cellStyle name="千分位 2 3 4 3 4 2 2" xfId="26262" xr:uid="{00000000-0005-0000-0000-0000FE6A0000}"/>
    <cellStyle name="千分位 2 3 4 3 4 3" xfId="14829" xr:uid="{00000000-0005-0000-0000-0000FF6A0000}"/>
    <cellStyle name="千分位 2 3 4 3 4 3 2" xfId="31447" xr:uid="{00000000-0005-0000-0000-0000006B0000}"/>
    <cellStyle name="千分位 2 3 4 3 4 4" xfId="21077" xr:uid="{00000000-0005-0000-0000-0000016B0000}"/>
    <cellStyle name="千分位 2 3 4 3 4 5" xfId="36638" xr:uid="{00000000-0005-0000-0000-0000026B0000}"/>
    <cellStyle name="千分位 2 3 4 3 4 6" xfId="5831" xr:uid="{00000000-0005-0000-0000-0000036B0000}"/>
    <cellStyle name="千分位 2 3 4 3 5" xfId="4614" xr:uid="{00000000-0005-0000-0000-0000046B0000}"/>
    <cellStyle name="千分位 2 3 4 3 5 2" xfId="10704" xr:uid="{00000000-0005-0000-0000-0000056B0000}"/>
    <cellStyle name="千分位 2 3 4 3 5 2 2" xfId="27322" xr:uid="{00000000-0005-0000-0000-0000066B0000}"/>
    <cellStyle name="千分位 2 3 4 3 5 3" xfId="15889" xr:uid="{00000000-0005-0000-0000-0000076B0000}"/>
    <cellStyle name="千分位 2 3 4 3 5 3 2" xfId="32507" xr:uid="{00000000-0005-0000-0000-0000086B0000}"/>
    <cellStyle name="千分位 2 3 4 3 5 4" xfId="22137" xr:uid="{00000000-0005-0000-0000-0000096B0000}"/>
    <cellStyle name="千分位 2 3 4 3 5 5" xfId="37698" xr:uid="{00000000-0005-0000-0000-00000A6B0000}"/>
    <cellStyle name="千分位 2 3 4 3 5 6" xfId="6016" xr:uid="{00000000-0005-0000-0000-00000B6B0000}"/>
    <cellStyle name="千分位 2 3 4 3 6" xfId="6464" xr:uid="{00000000-0005-0000-0000-00000C6B0000}"/>
    <cellStyle name="千分位 2 3 4 3 6 2" xfId="23082" xr:uid="{00000000-0005-0000-0000-00000D6B0000}"/>
    <cellStyle name="千分位 2 3 4 3 7" xfId="11649" xr:uid="{00000000-0005-0000-0000-00000E6B0000}"/>
    <cellStyle name="千分位 2 3 4 3 7 2" xfId="28267" xr:uid="{00000000-0005-0000-0000-00000F6B0000}"/>
    <cellStyle name="千分位 2 3 4 3 8" xfId="17897" xr:uid="{00000000-0005-0000-0000-0000106B0000}"/>
    <cellStyle name="千分位 2 3 4 3 9" xfId="16955" xr:uid="{00000000-0005-0000-0000-0000116B0000}"/>
    <cellStyle name="千分位 2 3 4 4" xfId="498" xr:uid="{00000000-0005-0000-0000-0000126B0000}"/>
    <cellStyle name="千分位 2 3 4 4 10" xfId="33582" xr:uid="{00000000-0005-0000-0000-0000136B0000}"/>
    <cellStyle name="千分位 2 3 4 4 11" xfId="5298" xr:uid="{00000000-0005-0000-0000-0000146B0000}"/>
    <cellStyle name="千分位 2 3 4 4 2" xfId="1558" xr:uid="{00000000-0005-0000-0000-0000156B0000}"/>
    <cellStyle name="千分位 2 3 4 4 2 2" xfId="7648" xr:uid="{00000000-0005-0000-0000-0000166B0000}"/>
    <cellStyle name="千分位 2 3 4 4 2 2 2" xfId="24266" xr:uid="{00000000-0005-0000-0000-0000176B0000}"/>
    <cellStyle name="千分位 2 3 4 4 2 3" xfId="12833" xr:uid="{00000000-0005-0000-0000-0000186B0000}"/>
    <cellStyle name="千分位 2 3 4 4 2 3 2" xfId="29451" xr:uid="{00000000-0005-0000-0000-0000196B0000}"/>
    <cellStyle name="千分位 2 3 4 4 2 4" xfId="19081" xr:uid="{00000000-0005-0000-0000-00001A6B0000}"/>
    <cellStyle name="千分位 2 3 4 4 2 5" xfId="34642" xr:uid="{00000000-0005-0000-0000-00001B6B0000}"/>
    <cellStyle name="千分位 2 3 4 4 2 6" xfId="5483" xr:uid="{00000000-0005-0000-0000-00001C6B0000}"/>
    <cellStyle name="千分位 2 3 4 4 3" xfId="2618" xr:uid="{00000000-0005-0000-0000-00001D6B0000}"/>
    <cellStyle name="千分位 2 3 4 4 3 2" xfId="8708" xr:uid="{00000000-0005-0000-0000-00001E6B0000}"/>
    <cellStyle name="千分位 2 3 4 4 3 2 2" xfId="25326" xr:uid="{00000000-0005-0000-0000-00001F6B0000}"/>
    <cellStyle name="千分位 2 3 4 4 3 3" xfId="13893" xr:uid="{00000000-0005-0000-0000-0000206B0000}"/>
    <cellStyle name="千分位 2 3 4 4 3 3 2" xfId="30511" xr:uid="{00000000-0005-0000-0000-0000216B0000}"/>
    <cellStyle name="千分位 2 3 4 4 3 4" xfId="20141" xr:uid="{00000000-0005-0000-0000-0000226B0000}"/>
    <cellStyle name="千分位 2 3 4 4 3 5" xfId="35702" xr:uid="{00000000-0005-0000-0000-0000236B0000}"/>
    <cellStyle name="千分位 2 3 4 4 3 6" xfId="5668" xr:uid="{00000000-0005-0000-0000-0000246B0000}"/>
    <cellStyle name="千分位 2 3 4 4 4" xfId="3678" xr:uid="{00000000-0005-0000-0000-0000256B0000}"/>
    <cellStyle name="千分位 2 3 4 4 4 2" xfId="9768" xr:uid="{00000000-0005-0000-0000-0000266B0000}"/>
    <cellStyle name="千分位 2 3 4 4 4 2 2" xfId="26386" xr:uid="{00000000-0005-0000-0000-0000276B0000}"/>
    <cellStyle name="千分位 2 3 4 4 4 3" xfId="14953" xr:uid="{00000000-0005-0000-0000-0000286B0000}"/>
    <cellStyle name="千分位 2 3 4 4 4 3 2" xfId="31571" xr:uid="{00000000-0005-0000-0000-0000296B0000}"/>
    <cellStyle name="千分位 2 3 4 4 4 4" xfId="21201" xr:uid="{00000000-0005-0000-0000-00002A6B0000}"/>
    <cellStyle name="千分位 2 3 4 4 4 5" xfId="36762" xr:uid="{00000000-0005-0000-0000-00002B6B0000}"/>
    <cellStyle name="千分位 2 3 4 4 4 6" xfId="5853" xr:uid="{00000000-0005-0000-0000-00002C6B0000}"/>
    <cellStyle name="千分位 2 3 4 4 5" xfId="4738" xr:uid="{00000000-0005-0000-0000-00002D6B0000}"/>
    <cellStyle name="千分位 2 3 4 4 5 2" xfId="10828" xr:uid="{00000000-0005-0000-0000-00002E6B0000}"/>
    <cellStyle name="千分位 2 3 4 4 5 2 2" xfId="27446" xr:uid="{00000000-0005-0000-0000-00002F6B0000}"/>
    <cellStyle name="千分位 2 3 4 4 5 3" xfId="16013" xr:uid="{00000000-0005-0000-0000-0000306B0000}"/>
    <cellStyle name="千分位 2 3 4 4 5 3 2" xfId="32631" xr:uid="{00000000-0005-0000-0000-0000316B0000}"/>
    <cellStyle name="千分位 2 3 4 4 5 4" xfId="22261" xr:uid="{00000000-0005-0000-0000-0000326B0000}"/>
    <cellStyle name="千分位 2 3 4 4 5 5" xfId="37822" xr:uid="{00000000-0005-0000-0000-0000336B0000}"/>
    <cellStyle name="千分位 2 3 4 4 5 6" xfId="6038" xr:uid="{00000000-0005-0000-0000-0000346B0000}"/>
    <cellStyle name="千分位 2 3 4 4 6" xfId="6588" xr:uid="{00000000-0005-0000-0000-0000356B0000}"/>
    <cellStyle name="千分位 2 3 4 4 6 2" xfId="23206" xr:uid="{00000000-0005-0000-0000-0000366B0000}"/>
    <cellStyle name="千分位 2 3 4 4 7" xfId="11773" xr:uid="{00000000-0005-0000-0000-0000376B0000}"/>
    <cellStyle name="千分位 2 3 4 4 7 2" xfId="28391" xr:uid="{00000000-0005-0000-0000-0000386B0000}"/>
    <cellStyle name="千分位 2 3 4 4 8" xfId="18021" xr:uid="{00000000-0005-0000-0000-0000396B0000}"/>
    <cellStyle name="千分位 2 3 4 4 9" xfId="17079" xr:uid="{00000000-0005-0000-0000-00003A6B0000}"/>
    <cellStyle name="千分位 2 3 4 5" xfId="616" xr:uid="{00000000-0005-0000-0000-00003B6B0000}"/>
    <cellStyle name="千分位 2 3 4 5 10" xfId="33700" xr:uid="{00000000-0005-0000-0000-00003C6B0000}"/>
    <cellStyle name="千分位 2 3 4 5 11" xfId="5319" xr:uid="{00000000-0005-0000-0000-00003D6B0000}"/>
    <cellStyle name="千分位 2 3 4 5 2" xfId="1676" xr:uid="{00000000-0005-0000-0000-00003E6B0000}"/>
    <cellStyle name="千分位 2 3 4 5 2 2" xfId="7766" xr:uid="{00000000-0005-0000-0000-00003F6B0000}"/>
    <cellStyle name="千分位 2 3 4 5 2 2 2" xfId="24384" xr:uid="{00000000-0005-0000-0000-0000406B0000}"/>
    <cellStyle name="千分位 2 3 4 5 2 3" xfId="12951" xr:uid="{00000000-0005-0000-0000-0000416B0000}"/>
    <cellStyle name="千分位 2 3 4 5 2 3 2" xfId="29569" xr:uid="{00000000-0005-0000-0000-0000426B0000}"/>
    <cellStyle name="千分位 2 3 4 5 2 4" xfId="19199" xr:uid="{00000000-0005-0000-0000-0000436B0000}"/>
    <cellStyle name="千分位 2 3 4 5 2 5" xfId="34760" xr:uid="{00000000-0005-0000-0000-0000446B0000}"/>
    <cellStyle name="千分位 2 3 4 5 2 6" xfId="5504" xr:uid="{00000000-0005-0000-0000-0000456B0000}"/>
    <cellStyle name="千分位 2 3 4 5 3" xfId="2736" xr:uid="{00000000-0005-0000-0000-0000466B0000}"/>
    <cellStyle name="千分位 2 3 4 5 3 2" xfId="8826" xr:uid="{00000000-0005-0000-0000-0000476B0000}"/>
    <cellStyle name="千分位 2 3 4 5 3 2 2" xfId="25444" xr:uid="{00000000-0005-0000-0000-0000486B0000}"/>
    <cellStyle name="千分位 2 3 4 5 3 3" xfId="14011" xr:uid="{00000000-0005-0000-0000-0000496B0000}"/>
    <cellStyle name="千分位 2 3 4 5 3 3 2" xfId="30629" xr:uid="{00000000-0005-0000-0000-00004A6B0000}"/>
    <cellStyle name="千分位 2 3 4 5 3 4" xfId="20259" xr:uid="{00000000-0005-0000-0000-00004B6B0000}"/>
    <cellStyle name="千分位 2 3 4 5 3 5" xfId="35820" xr:uid="{00000000-0005-0000-0000-00004C6B0000}"/>
    <cellStyle name="千分位 2 3 4 5 3 6" xfId="5689" xr:uid="{00000000-0005-0000-0000-00004D6B0000}"/>
    <cellStyle name="千分位 2 3 4 5 4" xfId="3796" xr:uid="{00000000-0005-0000-0000-00004E6B0000}"/>
    <cellStyle name="千分位 2 3 4 5 4 2" xfId="9886" xr:uid="{00000000-0005-0000-0000-00004F6B0000}"/>
    <cellStyle name="千分位 2 3 4 5 4 2 2" xfId="26504" xr:uid="{00000000-0005-0000-0000-0000506B0000}"/>
    <cellStyle name="千分位 2 3 4 5 4 3" xfId="15071" xr:uid="{00000000-0005-0000-0000-0000516B0000}"/>
    <cellStyle name="千分位 2 3 4 5 4 3 2" xfId="31689" xr:uid="{00000000-0005-0000-0000-0000526B0000}"/>
    <cellStyle name="千分位 2 3 4 5 4 4" xfId="21319" xr:uid="{00000000-0005-0000-0000-0000536B0000}"/>
    <cellStyle name="千分位 2 3 4 5 4 5" xfId="36880" xr:uid="{00000000-0005-0000-0000-0000546B0000}"/>
    <cellStyle name="千分位 2 3 4 5 4 6" xfId="5874" xr:uid="{00000000-0005-0000-0000-0000556B0000}"/>
    <cellStyle name="千分位 2 3 4 5 5" xfId="4856" xr:uid="{00000000-0005-0000-0000-0000566B0000}"/>
    <cellStyle name="千分位 2 3 4 5 5 2" xfId="10946" xr:uid="{00000000-0005-0000-0000-0000576B0000}"/>
    <cellStyle name="千分位 2 3 4 5 5 2 2" xfId="27564" xr:uid="{00000000-0005-0000-0000-0000586B0000}"/>
    <cellStyle name="千分位 2 3 4 5 5 3" xfId="16131" xr:uid="{00000000-0005-0000-0000-0000596B0000}"/>
    <cellStyle name="千分位 2 3 4 5 5 3 2" xfId="32749" xr:uid="{00000000-0005-0000-0000-00005A6B0000}"/>
    <cellStyle name="千分位 2 3 4 5 5 4" xfId="22379" xr:uid="{00000000-0005-0000-0000-00005B6B0000}"/>
    <cellStyle name="千分位 2 3 4 5 5 5" xfId="37940" xr:uid="{00000000-0005-0000-0000-00005C6B0000}"/>
    <cellStyle name="千分位 2 3 4 5 5 6" xfId="6059" xr:uid="{00000000-0005-0000-0000-00005D6B0000}"/>
    <cellStyle name="千分位 2 3 4 5 6" xfId="6706" xr:uid="{00000000-0005-0000-0000-00005E6B0000}"/>
    <cellStyle name="千分位 2 3 4 5 6 2" xfId="23324" xr:uid="{00000000-0005-0000-0000-00005F6B0000}"/>
    <cellStyle name="千分位 2 3 4 5 7" xfId="11891" xr:uid="{00000000-0005-0000-0000-0000606B0000}"/>
    <cellStyle name="千分位 2 3 4 5 7 2" xfId="28509" xr:uid="{00000000-0005-0000-0000-0000616B0000}"/>
    <cellStyle name="千分位 2 3 4 5 8" xfId="18139" xr:uid="{00000000-0005-0000-0000-0000626B0000}"/>
    <cellStyle name="千分位 2 3 4 5 9" xfId="17197" xr:uid="{00000000-0005-0000-0000-0000636B0000}"/>
    <cellStyle name="千分位 2 3 4 6" xfId="734" xr:uid="{00000000-0005-0000-0000-0000646B0000}"/>
    <cellStyle name="千分位 2 3 4 6 10" xfId="33818" xr:uid="{00000000-0005-0000-0000-0000656B0000}"/>
    <cellStyle name="千分位 2 3 4 6 11" xfId="5340" xr:uid="{00000000-0005-0000-0000-0000666B0000}"/>
    <cellStyle name="千分位 2 3 4 6 2" xfId="1794" xr:uid="{00000000-0005-0000-0000-0000676B0000}"/>
    <cellStyle name="千分位 2 3 4 6 2 2" xfId="7884" xr:uid="{00000000-0005-0000-0000-0000686B0000}"/>
    <cellStyle name="千分位 2 3 4 6 2 2 2" xfId="24502" xr:uid="{00000000-0005-0000-0000-0000696B0000}"/>
    <cellStyle name="千分位 2 3 4 6 2 3" xfId="13069" xr:uid="{00000000-0005-0000-0000-00006A6B0000}"/>
    <cellStyle name="千分位 2 3 4 6 2 3 2" xfId="29687" xr:uid="{00000000-0005-0000-0000-00006B6B0000}"/>
    <cellStyle name="千分位 2 3 4 6 2 4" xfId="19317" xr:uid="{00000000-0005-0000-0000-00006C6B0000}"/>
    <cellStyle name="千分位 2 3 4 6 2 5" xfId="34878" xr:uid="{00000000-0005-0000-0000-00006D6B0000}"/>
    <cellStyle name="千分位 2 3 4 6 2 6" xfId="5525" xr:uid="{00000000-0005-0000-0000-00006E6B0000}"/>
    <cellStyle name="千分位 2 3 4 6 3" xfId="2854" xr:uid="{00000000-0005-0000-0000-00006F6B0000}"/>
    <cellStyle name="千分位 2 3 4 6 3 2" xfId="8944" xr:uid="{00000000-0005-0000-0000-0000706B0000}"/>
    <cellStyle name="千分位 2 3 4 6 3 2 2" xfId="25562" xr:uid="{00000000-0005-0000-0000-0000716B0000}"/>
    <cellStyle name="千分位 2 3 4 6 3 3" xfId="14129" xr:uid="{00000000-0005-0000-0000-0000726B0000}"/>
    <cellStyle name="千分位 2 3 4 6 3 3 2" xfId="30747" xr:uid="{00000000-0005-0000-0000-0000736B0000}"/>
    <cellStyle name="千分位 2 3 4 6 3 4" xfId="20377" xr:uid="{00000000-0005-0000-0000-0000746B0000}"/>
    <cellStyle name="千分位 2 3 4 6 3 5" xfId="35938" xr:uid="{00000000-0005-0000-0000-0000756B0000}"/>
    <cellStyle name="千分位 2 3 4 6 3 6" xfId="5710" xr:uid="{00000000-0005-0000-0000-0000766B0000}"/>
    <cellStyle name="千分位 2 3 4 6 4" xfId="3914" xr:uid="{00000000-0005-0000-0000-0000776B0000}"/>
    <cellStyle name="千分位 2 3 4 6 4 2" xfId="10004" xr:uid="{00000000-0005-0000-0000-0000786B0000}"/>
    <cellStyle name="千分位 2 3 4 6 4 2 2" xfId="26622" xr:uid="{00000000-0005-0000-0000-0000796B0000}"/>
    <cellStyle name="千分位 2 3 4 6 4 3" xfId="15189" xr:uid="{00000000-0005-0000-0000-00007A6B0000}"/>
    <cellStyle name="千分位 2 3 4 6 4 3 2" xfId="31807" xr:uid="{00000000-0005-0000-0000-00007B6B0000}"/>
    <cellStyle name="千分位 2 3 4 6 4 4" xfId="21437" xr:uid="{00000000-0005-0000-0000-00007C6B0000}"/>
    <cellStyle name="千分位 2 3 4 6 4 5" xfId="36998" xr:uid="{00000000-0005-0000-0000-00007D6B0000}"/>
    <cellStyle name="千分位 2 3 4 6 4 6" xfId="5895" xr:uid="{00000000-0005-0000-0000-00007E6B0000}"/>
    <cellStyle name="千分位 2 3 4 6 5" xfId="4974" xr:uid="{00000000-0005-0000-0000-00007F6B0000}"/>
    <cellStyle name="千分位 2 3 4 6 5 2" xfId="11064" xr:uid="{00000000-0005-0000-0000-0000806B0000}"/>
    <cellStyle name="千分位 2 3 4 6 5 2 2" xfId="27682" xr:uid="{00000000-0005-0000-0000-0000816B0000}"/>
    <cellStyle name="千分位 2 3 4 6 5 3" xfId="16249" xr:uid="{00000000-0005-0000-0000-0000826B0000}"/>
    <cellStyle name="千分位 2 3 4 6 5 3 2" xfId="32867" xr:uid="{00000000-0005-0000-0000-0000836B0000}"/>
    <cellStyle name="千分位 2 3 4 6 5 4" xfId="22497" xr:uid="{00000000-0005-0000-0000-0000846B0000}"/>
    <cellStyle name="千分位 2 3 4 6 5 5" xfId="38058" xr:uid="{00000000-0005-0000-0000-0000856B0000}"/>
    <cellStyle name="千分位 2 3 4 6 5 6" xfId="6080" xr:uid="{00000000-0005-0000-0000-0000866B0000}"/>
    <cellStyle name="千分位 2 3 4 6 6" xfId="6824" xr:uid="{00000000-0005-0000-0000-0000876B0000}"/>
    <cellStyle name="千分位 2 3 4 6 6 2" xfId="23442" xr:uid="{00000000-0005-0000-0000-0000886B0000}"/>
    <cellStyle name="千分位 2 3 4 6 7" xfId="12009" xr:uid="{00000000-0005-0000-0000-0000896B0000}"/>
    <cellStyle name="千分位 2 3 4 6 7 2" xfId="28627" xr:uid="{00000000-0005-0000-0000-00008A6B0000}"/>
    <cellStyle name="千分位 2 3 4 6 8" xfId="18257" xr:uid="{00000000-0005-0000-0000-00008B6B0000}"/>
    <cellStyle name="千分位 2 3 4 6 9" xfId="17315" xr:uid="{00000000-0005-0000-0000-00008C6B0000}"/>
    <cellStyle name="千分位 2 3 4 7" xfId="852" xr:uid="{00000000-0005-0000-0000-00008D6B0000}"/>
    <cellStyle name="千分位 2 3 4 7 10" xfId="33936" xr:uid="{00000000-0005-0000-0000-00008E6B0000}"/>
    <cellStyle name="千分位 2 3 4 7 11" xfId="5361" xr:uid="{00000000-0005-0000-0000-00008F6B0000}"/>
    <cellStyle name="千分位 2 3 4 7 2" xfId="1912" xr:uid="{00000000-0005-0000-0000-0000906B0000}"/>
    <cellStyle name="千分位 2 3 4 7 2 2" xfId="8002" xr:uid="{00000000-0005-0000-0000-0000916B0000}"/>
    <cellStyle name="千分位 2 3 4 7 2 2 2" xfId="24620" xr:uid="{00000000-0005-0000-0000-0000926B0000}"/>
    <cellStyle name="千分位 2 3 4 7 2 3" xfId="13187" xr:uid="{00000000-0005-0000-0000-0000936B0000}"/>
    <cellStyle name="千分位 2 3 4 7 2 3 2" xfId="29805" xr:uid="{00000000-0005-0000-0000-0000946B0000}"/>
    <cellStyle name="千分位 2 3 4 7 2 4" xfId="19435" xr:uid="{00000000-0005-0000-0000-0000956B0000}"/>
    <cellStyle name="千分位 2 3 4 7 2 5" xfId="34996" xr:uid="{00000000-0005-0000-0000-0000966B0000}"/>
    <cellStyle name="千分位 2 3 4 7 2 6" xfId="5546" xr:uid="{00000000-0005-0000-0000-0000976B0000}"/>
    <cellStyle name="千分位 2 3 4 7 3" xfId="2972" xr:uid="{00000000-0005-0000-0000-0000986B0000}"/>
    <cellStyle name="千分位 2 3 4 7 3 2" xfId="9062" xr:uid="{00000000-0005-0000-0000-0000996B0000}"/>
    <cellStyle name="千分位 2 3 4 7 3 2 2" xfId="25680" xr:uid="{00000000-0005-0000-0000-00009A6B0000}"/>
    <cellStyle name="千分位 2 3 4 7 3 3" xfId="14247" xr:uid="{00000000-0005-0000-0000-00009B6B0000}"/>
    <cellStyle name="千分位 2 3 4 7 3 3 2" xfId="30865" xr:uid="{00000000-0005-0000-0000-00009C6B0000}"/>
    <cellStyle name="千分位 2 3 4 7 3 4" xfId="20495" xr:uid="{00000000-0005-0000-0000-00009D6B0000}"/>
    <cellStyle name="千分位 2 3 4 7 3 5" xfId="36056" xr:uid="{00000000-0005-0000-0000-00009E6B0000}"/>
    <cellStyle name="千分位 2 3 4 7 3 6" xfId="5731" xr:uid="{00000000-0005-0000-0000-00009F6B0000}"/>
    <cellStyle name="千分位 2 3 4 7 4" xfId="4032" xr:uid="{00000000-0005-0000-0000-0000A06B0000}"/>
    <cellStyle name="千分位 2 3 4 7 4 2" xfId="10122" xr:uid="{00000000-0005-0000-0000-0000A16B0000}"/>
    <cellStyle name="千分位 2 3 4 7 4 2 2" xfId="26740" xr:uid="{00000000-0005-0000-0000-0000A26B0000}"/>
    <cellStyle name="千分位 2 3 4 7 4 3" xfId="15307" xr:uid="{00000000-0005-0000-0000-0000A36B0000}"/>
    <cellStyle name="千分位 2 3 4 7 4 3 2" xfId="31925" xr:uid="{00000000-0005-0000-0000-0000A46B0000}"/>
    <cellStyle name="千分位 2 3 4 7 4 4" xfId="21555" xr:uid="{00000000-0005-0000-0000-0000A56B0000}"/>
    <cellStyle name="千分位 2 3 4 7 4 5" xfId="37116" xr:uid="{00000000-0005-0000-0000-0000A66B0000}"/>
    <cellStyle name="千分位 2 3 4 7 4 6" xfId="5916" xr:uid="{00000000-0005-0000-0000-0000A76B0000}"/>
    <cellStyle name="千分位 2 3 4 7 5" xfId="5092" xr:uid="{00000000-0005-0000-0000-0000A86B0000}"/>
    <cellStyle name="千分位 2 3 4 7 5 2" xfId="11182" xr:uid="{00000000-0005-0000-0000-0000A96B0000}"/>
    <cellStyle name="千分位 2 3 4 7 5 2 2" xfId="27800" xr:uid="{00000000-0005-0000-0000-0000AA6B0000}"/>
    <cellStyle name="千分位 2 3 4 7 5 3" xfId="16367" xr:uid="{00000000-0005-0000-0000-0000AB6B0000}"/>
    <cellStyle name="千分位 2 3 4 7 5 3 2" xfId="32985" xr:uid="{00000000-0005-0000-0000-0000AC6B0000}"/>
    <cellStyle name="千分位 2 3 4 7 5 4" xfId="22615" xr:uid="{00000000-0005-0000-0000-0000AD6B0000}"/>
    <cellStyle name="千分位 2 3 4 7 5 5" xfId="38176" xr:uid="{00000000-0005-0000-0000-0000AE6B0000}"/>
    <cellStyle name="千分位 2 3 4 7 5 6" xfId="6101" xr:uid="{00000000-0005-0000-0000-0000AF6B0000}"/>
    <cellStyle name="千分位 2 3 4 7 6" xfId="6942" xr:uid="{00000000-0005-0000-0000-0000B06B0000}"/>
    <cellStyle name="千分位 2 3 4 7 6 2" xfId="23560" xr:uid="{00000000-0005-0000-0000-0000B16B0000}"/>
    <cellStyle name="千分位 2 3 4 7 7" xfId="12127" xr:uid="{00000000-0005-0000-0000-0000B26B0000}"/>
    <cellStyle name="千分位 2 3 4 7 7 2" xfId="28745" xr:uid="{00000000-0005-0000-0000-0000B36B0000}"/>
    <cellStyle name="千分位 2 3 4 7 8" xfId="18375" xr:uid="{00000000-0005-0000-0000-0000B46B0000}"/>
    <cellStyle name="千分位 2 3 4 7 9" xfId="17433" xr:uid="{00000000-0005-0000-0000-0000B56B0000}"/>
    <cellStyle name="千分位 2 3 4 8" xfId="970" xr:uid="{00000000-0005-0000-0000-0000B66B0000}"/>
    <cellStyle name="千分位 2 3 4 8 10" xfId="34054" xr:uid="{00000000-0005-0000-0000-0000B76B0000}"/>
    <cellStyle name="千分位 2 3 4 8 11" xfId="5382" xr:uid="{00000000-0005-0000-0000-0000B86B0000}"/>
    <cellStyle name="千分位 2 3 4 8 2" xfId="2030" xr:uid="{00000000-0005-0000-0000-0000B96B0000}"/>
    <cellStyle name="千分位 2 3 4 8 2 2" xfId="8120" xr:uid="{00000000-0005-0000-0000-0000BA6B0000}"/>
    <cellStyle name="千分位 2 3 4 8 2 2 2" xfId="24738" xr:uid="{00000000-0005-0000-0000-0000BB6B0000}"/>
    <cellStyle name="千分位 2 3 4 8 2 3" xfId="13305" xr:uid="{00000000-0005-0000-0000-0000BC6B0000}"/>
    <cellStyle name="千分位 2 3 4 8 2 3 2" xfId="29923" xr:uid="{00000000-0005-0000-0000-0000BD6B0000}"/>
    <cellStyle name="千分位 2 3 4 8 2 4" xfId="19553" xr:uid="{00000000-0005-0000-0000-0000BE6B0000}"/>
    <cellStyle name="千分位 2 3 4 8 2 5" xfId="35114" xr:uid="{00000000-0005-0000-0000-0000BF6B0000}"/>
    <cellStyle name="千分位 2 3 4 8 2 6" xfId="5567" xr:uid="{00000000-0005-0000-0000-0000C06B0000}"/>
    <cellStyle name="千分位 2 3 4 8 3" xfId="3090" xr:uid="{00000000-0005-0000-0000-0000C16B0000}"/>
    <cellStyle name="千分位 2 3 4 8 3 2" xfId="9180" xr:uid="{00000000-0005-0000-0000-0000C26B0000}"/>
    <cellStyle name="千分位 2 3 4 8 3 2 2" xfId="25798" xr:uid="{00000000-0005-0000-0000-0000C36B0000}"/>
    <cellStyle name="千分位 2 3 4 8 3 3" xfId="14365" xr:uid="{00000000-0005-0000-0000-0000C46B0000}"/>
    <cellStyle name="千分位 2 3 4 8 3 3 2" xfId="30983" xr:uid="{00000000-0005-0000-0000-0000C56B0000}"/>
    <cellStyle name="千分位 2 3 4 8 3 4" xfId="20613" xr:uid="{00000000-0005-0000-0000-0000C66B0000}"/>
    <cellStyle name="千分位 2 3 4 8 3 5" xfId="36174" xr:uid="{00000000-0005-0000-0000-0000C76B0000}"/>
    <cellStyle name="千分位 2 3 4 8 3 6" xfId="5752" xr:uid="{00000000-0005-0000-0000-0000C86B0000}"/>
    <cellStyle name="千分位 2 3 4 8 4" xfId="4150" xr:uid="{00000000-0005-0000-0000-0000C96B0000}"/>
    <cellStyle name="千分位 2 3 4 8 4 2" xfId="10240" xr:uid="{00000000-0005-0000-0000-0000CA6B0000}"/>
    <cellStyle name="千分位 2 3 4 8 4 2 2" xfId="26858" xr:uid="{00000000-0005-0000-0000-0000CB6B0000}"/>
    <cellStyle name="千分位 2 3 4 8 4 3" xfId="15425" xr:uid="{00000000-0005-0000-0000-0000CC6B0000}"/>
    <cellStyle name="千分位 2 3 4 8 4 3 2" xfId="32043" xr:uid="{00000000-0005-0000-0000-0000CD6B0000}"/>
    <cellStyle name="千分位 2 3 4 8 4 4" xfId="21673" xr:uid="{00000000-0005-0000-0000-0000CE6B0000}"/>
    <cellStyle name="千分位 2 3 4 8 4 5" xfId="37234" xr:uid="{00000000-0005-0000-0000-0000CF6B0000}"/>
    <cellStyle name="千分位 2 3 4 8 4 6" xfId="5937" xr:uid="{00000000-0005-0000-0000-0000D06B0000}"/>
    <cellStyle name="千分位 2 3 4 8 5" xfId="5210" xr:uid="{00000000-0005-0000-0000-0000D16B0000}"/>
    <cellStyle name="千分位 2 3 4 8 5 2" xfId="11300" xr:uid="{00000000-0005-0000-0000-0000D26B0000}"/>
    <cellStyle name="千分位 2 3 4 8 5 2 2" xfId="27918" xr:uid="{00000000-0005-0000-0000-0000D36B0000}"/>
    <cellStyle name="千分位 2 3 4 8 5 3" xfId="16485" xr:uid="{00000000-0005-0000-0000-0000D46B0000}"/>
    <cellStyle name="千分位 2 3 4 8 5 3 2" xfId="33103" xr:uid="{00000000-0005-0000-0000-0000D56B0000}"/>
    <cellStyle name="千分位 2 3 4 8 5 4" xfId="22733" xr:uid="{00000000-0005-0000-0000-0000D66B0000}"/>
    <cellStyle name="千分位 2 3 4 8 5 5" xfId="38294" xr:uid="{00000000-0005-0000-0000-0000D76B0000}"/>
    <cellStyle name="千分位 2 3 4 8 5 6" xfId="6122" xr:uid="{00000000-0005-0000-0000-0000D86B0000}"/>
    <cellStyle name="千分位 2 3 4 8 6" xfId="7060" xr:uid="{00000000-0005-0000-0000-0000D96B0000}"/>
    <cellStyle name="千分位 2 3 4 8 6 2" xfId="23678" xr:uid="{00000000-0005-0000-0000-0000DA6B0000}"/>
    <cellStyle name="千分位 2 3 4 8 7" xfId="12245" xr:uid="{00000000-0005-0000-0000-0000DB6B0000}"/>
    <cellStyle name="千分位 2 3 4 8 7 2" xfId="28863" xr:uid="{00000000-0005-0000-0000-0000DC6B0000}"/>
    <cellStyle name="千分位 2 3 4 8 8" xfId="18493" xr:uid="{00000000-0005-0000-0000-0000DD6B0000}"/>
    <cellStyle name="千分位 2 3 4 8 9" xfId="17551" xr:uid="{00000000-0005-0000-0000-0000DE6B0000}"/>
    <cellStyle name="千分位 2 3 4 9" xfId="1195" xr:uid="{00000000-0005-0000-0000-0000DF6B0000}"/>
    <cellStyle name="千分位 2 3 4 9 10" xfId="5419" xr:uid="{00000000-0005-0000-0000-0000E06B0000}"/>
    <cellStyle name="千分位 2 3 4 9 2" xfId="2255" xr:uid="{00000000-0005-0000-0000-0000E16B0000}"/>
    <cellStyle name="千分位 2 3 4 9 2 2" xfId="8345" xr:uid="{00000000-0005-0000-0000-0000E26B0000}"/>
    <cellStyle name="千分位 2 3 4 9 2 2 2" xfId="24963" xr:uid="{00000000-0005-0000-0000-0000E36B0000}"/>
    <cellStyle name="千分位 2 3 4 9 2 3" xfId="13530" xr:uid="{00000000-0005-0000-0000-0000E46B0000}"/>
    <cellStyle name="千分位 2 3 4 9 2 3 2" xfId="30148" xr:uid="{00000000-0005-0000-0000-0000E56B0000}"/>
    <cellStyle name="千分位 2 3 4 9 2 4" xfId="19778" xr:uid="{00000000-0005-0000-0000-0000E66B0000}"/>
    <cellStyle name="千分位 2 3 4 9 2 5" xfId="35339" xr:uid="{00000000-0005-0000-0000-0000E76B0000}"/>
    <cellStyle name="千分位 2 3 4 9 2 6" xfId="5604" xr:uid="{00000000-0005-0000-0000-0000E86B0000}"/>
    <cellStyle name="千分位 2 3 4 9 3" xfId="3315" xr:uid="{00000000-0005-0000-0000-0000E96B0000}"/>
    <cellStyle name="千分位 2 3 4 9 3 2" xfId="9405" xr:uid="{00000000-0005-0000-0000-0000EA6B0000}"/>
    <cellStyle name="千分位 2 3 4 9 3 2 2" xfId="26023" xr:uid="{00000000-0005-0000-0000-0000EB6B0000}"/>
    <cellStyle name="千分位 2 3 4 9 3 3" xfId="14590" xr:uid="{00000000-0005-0000-0000-0000EC6B0000}"/>
    <cellStyle name="千分位 2 3 4 9 3 3 2" xfId="31208" xr:uid="{00000000-0005-0000-0000-0000ED6B0000}"/>
    <cellStyle name="千分位 2 3 4 9 3 4" xfId="20838" xr:uid="{00000000-0005-0000-0000-0000EE6B0000}"/>
    <cellStyle name="千分位 2 3 4 9 3 5" xfId="36399" xr:uid="{00000000-0005-0000-0000-0000EF6B0000}"/>
    <cellStyle name="千分位 2 3 4 9 3 6" xfId="5789" xr:uid="{00000000-0005-0000-0000-0000F06B0000}"/>
    <cellStyle name="千分位 2 3 4 9 4" xfId="4375" xr:uid="{00000000-0005-0000-0000-0000F16B0000}"/>
    <cellStyle name="千分位 2 3 4 9 4 2" xfId="10465" xr:uid="{00000000-0005-0000-0000-0000F26B0000}"/>
    <cellStyle name="千分位 2 3 4 9 4 2 2" xfId="27083" xr:uid="{00000000-0005-0000-0000-0000F36B0000}"/>
    <cellStyle name="千分位 2 3 4 9 4 3" xfId="15650" xr:uid="{00000000-0005-0000-0000-0000F46B0000}"/>
    <cellStyle name="千分位 2 3 4 9 4 3 2" xfId="32268" xr:uid="{00000000-0005-0000-0000-0000F56B0000}"/>
    <cellStyle name="千分位 2 3 4 9 4 4" xfId="21898" xr:uid="{00000000-0005-0000-0000-0000F66B0000}"/>
    <cellStyle name="千分位 2 3 4 9 4 5" xfId="37459" xr:uid="{00000000-0005-0000-0000-0000F76B0000}"/>
    <cellStyle name="千分位 2 3 4 9 4 6" xfId="5974" xr:uid="{00000000-0005-0000-0000-0000F86B0000}"/>
    <cellStyle name="千分位 2 3 4 9 5" xfId="7285" xr:uid="{00000000-0005-0000-0000-0000F96B0000}"/>
    <cellStyle name="千分位 2 3 4 9 5 2" xfId="23903" xr:uid="{00000000-0005-0000-0000-0000FA6B0000}"/>
    <cellStyle name="千分位 2 3 4 9 6" xfId="12470" xr:uid="{00000000-0005-0000-0000-0000FB6B0000}"/>
    <cellStyle name="千分位 2 3 4 9 6 2" xfId="29088" xr:uid="{00000000-0005-0000-0000-0000FC6B0000}"/>
    <cellStyle name="千分位 2 3 4 9 7" xfId="18718" xr:uid="{00000000-0005-0000-0000-0000FD6B0000}"/>
    <cellStyle name="千分位 2 3 4 9 8" xfId="16716" xr:uid="{00000000-0005-0000-0000-0000FE6B0000}"/>
    <cellStyle name="千分位 2 3 4 9 9" xfId="34279" xr:uid="{00000000-0005-0000-0000-0000FF6B0000}"/>
    <cellStyle name="千分位 2 3 5" xfId="179" xr:uid="{00000000-0005-0000-0000-0000006C0000}"/>
    <cellStyle name="千分位 2 3 5 10" xfId="2074" xr:uid="{00000000-0005-0000-0000-0000016C0000}"/>
    <cellStyle name="千分位 2 3 5 10 2" xfId="8164" xr:uid="{00000000-0005-0000-0000-0000026C0000}"/>
    <cellStyle name="千分位 2 3 5 10 2 2" xfId="24782" xr:uid="{00000000-0005-0000-0000-0000036C0000}"/>
    <cellStyle name="千分位 2 3 5 10 3" xfId="13349" xr:uid="{00000000-0005-0000-0000-0000046C0000}"/>
    <cellStyle name="千分位 2 3 5 10 3 2" xfId="29967" xr:uid="{00000000-0005-0000-0000-0000056C0000}"/>
    <cellStyle name="千分位 2 3 5 10 4" xfId="19597" xr:uid="{00000000-0005-0000-0000-0000066C0000}"/>
    <cellStyle name="千分位 2 3 5 10 5" xfId="35158" xr:uid="{00000000-0005-0000-0000-0000076C0000}"/>
    <cellStyle name="千分位 2 3 5 10 6" xfId="5575" xr:uid="{00000000-0005-0000-0000-0000086C0000}"/>
    <cellStyle name="千分位 2 3 5 11" xfId="3134" xr:uid="{00000000-0005-0000-0000-0000096C0000}"/>
    <cellStyle name="千分位 2 3 5 11 2" xfId="9224" xr:uid="{00000000-0005-0000-0000-00000A6C0000}"/>
    <cellStyle name="千分位 2 3 5 11 2 2" xfId="25842" xr:uid="{00000000-0005-0000-0000-00000B6C0000}"/>
    <cellStyle name="千分位 2 3 5 11 3" xfId="14409" xr:uid="{00000000-0005-0000-0000-00000C6C0000}"/>
    <cellStyle name="千分位 2 3 5 11 3 2" xfId="31027" xr:uid="{00000000-0005-0000-0000-00000D6C0000}"/>
    <cellStyle name="千分位 2 3 5 11 4" xfId="20657" xr:uid="{00000000-0005-0000-0000-00000E6C0000}"/>
    <cellStyle name="千分位 2 3 5 11 5" xfId="36218" xr:uid="{00000000-0005-0000-0000-00000F6C0000}"/>
    <cellStyle name="千分位 2 3 5 11 6" xfId="5760" xr:uid="{00000000-0005-0000-0000-0000106C0000}"/>
    <cellStyle name="千分位 2 3 5 12" xfId="4194" xr:uid="{00000000-0005-0000-0000-0000116C0000}"/>
    <cellStyle name="千分位 2 3 5 12 2" xfId="10284" xr:uid="{00000000-0005-0000-0000-0000126C0000}"/>
    <cellStyle name="千分位 2 3 5 12 2 2" xfId="26902" xr:uid="{00000000-0005-0000-0000-0000136C0000}"/>
    <cellStyle name="千分位 2 3 5 12 3" xfId="15469" xr:uid="{00000000-0005-0000-0000-0000146C0000}"/>
    <cellStyle name="千分位 2 3 5 12 3 2" xfId="32087" xr:uid="{00000000-0005-0000-0000-0000156C0000}"/>
    <cellStyle name="千分位 2 3 5 12 4" xfId="21717" xr:uid="{00000000-0005-0000-0000-0000166C0000}"/>
    <cellStyle name="千分位 2 3 5 12 5" xfId="37278" xr:uid="{00000000-0005-0000-0000-0000176C0000}"/>
    <cellStyle name="千分位 2 3 5 12 6" xfId="5945" xr:uid="{00000000-0005-0000-0000-0000186C0000}"/>
    <cellStyle name="千分位 2 3 5 13" xfId="6269" xr:uid="{00000000-0005-0000-0000-0000196C0000}"/>
    <cellStyle name="千分位 2 3 5 13 2" xfId="22887" xr:uid="{00000000-0005-0000-0000-00001A6C0000}"/>
    <cellStyle name="千分位 2 3 5 14" xfId="11454" xr:uid="{00000000-0005-0000-0000-00001B6C0000}"/>
    <cellStyle name="千分位 2 3 5 14 2" xfId="28072" xr:uid="{00000000-0005-0000-0000-00001C6C0000}"/>
    <cellStyle name="千分位 2 3 5 15" xfId="17690" xr:uid="{00000000-0005-0000-0000-00001D6C0000}"/>
    <cellStyle name="千分位 2 3 5 16" xfId="16535" xr:uid="{00000000-0005-0000-0000-00001E6C0000}"/>
    <cellStyle name="千分位 2 3 5 17" xfId="33263" xr:uid="{00000000-0005-0000-0000-00001F6C0000}"/>
    <cellStyle name="千分位 2 3 5 18" xfId="5242" xr:uid="{00000000-0005-0000-0000-0000206C0000}"/>
    <cellStyle name="千分位 2 3 5 2" xfId="301" xr:uid="{00000000-0005-0000-0000-0000216C0000}"/>
    <cellStyle name="千分位 2 3 5 2 10" xfId="33384" xr:uid="{00000000-0005-0000-0000-0000226C0000}"/>
    <cellStyle name="千分位 2 3 5 2 11" xfId="5263" xr:uid="{00000000-0005-0000-0000-0000236C0000}"/>
    <cellStyle name="千分位 2 3 5 2 2" xfId="1360" xr:uid="{00000000-0005-0000-0000-0000246C0000}"/>
    <cellStyle name="千分位 2 3 5 2 2 2" xfId="7450" xr:uid="{00000000-0005-0000-0000-0000256C0000}"/>
    <cellStyle name="千分位 2 3 5 2 2 2 2" xfId="24068" xr:uid="{00000000-0005-0000-0000-0000266C0000}"/>
    <cellStyle name="千分位 2 3 5 2 2 3" xfId="12635" xr:uid="{00000000-0005-0000-0000-0000276C0000}"/>
    <cellStyle name="千分位 2 3 5 2 2 3 2" xfId="29253" xr:uid="{00000000-0005-0000-0000-0000286C0000}"/>
    <cellStyle name="千分位 2 3 5 2 2 4" xfId="18883" xr:uid="{00000000-0005-0000-0000-0000296C0000}"/>
    <cellStyle name="千分位 2 3 5 2 2 5" xfId="34444" xr:uid="{00000000-0005-0000-0000-00002A6C0000}"/>
    <cellStyle name="千分位 2 3 5 2 2 6" xfId="5448" xr:uid="{00000000-0005-0000-0000-00002B6C0000}"/>
    <cellStyle name="千分位 2 3 5 2 3" xfId="2420" xr:uid="{00000000-0005-0000-0000-00002C6C0000}"/>
    <cellStyle name="千分位 2 3 5 2 3 2" xfId="8510" xr:uid="{00000000-0005-0000-0000-00002D6C0000}"/>
    <cellStyle name="千分位 2 3 5 2 3 2 2" xfId="25128" xr:uid="{00000000-0005-0000-0000-00002E6C0000}"/>
    <cellStyle name="千分位 2 3 5 2 3 3" xfId="13695" xr:uid="{00000000-0005-0000-0000-00002F6C0000}"/>
    <cellStyle name="千分位 2 3 5 2 3 3 2" xfId="30313" xr:uid="{00000000-0005-0000-0000-0000306C0000}"/>
    <cellStyle name="千分位 2 3 5 2 3 4" xfId="19943" xr:uid="{00000000-0005-0000-0000-0000316C0000}"/>
    <cellStyle name="千分位 2 3 5 2 3 5" xfId="35504" xr:uid="{00000000-0005-0000-0000-0000326C0000}"/>
    <cellStyle name="千分位 2 3 5 2 3 6" xfId="5633" xr:uid="{00000000-0005-0000-0000-0000336C0000}"/>
    <cellStyle name="千分位 2 3 5 2 4" xfId="3480" xr:uid="{00000000-0005-0000-0000-0000346C0000}"/>
    <cellStyle name="千分位 2 3 5 2 4 2" xfId="9570" xr:uid="{00000000-0005-0000-0000-0000356C0000}"/>
    <cellStyle name="千分位 2 3 5 2 4 2 2" xfId="26188" xr:uid="{00000000-0005-0000-0000-0000366C0000}"/>
    <cellStyle name="千分位 2 3 5 2 4 3" xfId="14755" xr:uid="{00000000-0005-0000-0000-0000376C0000}"/>
    <cellStyle name="千分位 2 3 5 2 4 3 2" xfId="31373" xr:uid="{00000000-0005-0000-0000-0000386C0000}"/>
    <cellStyle name="千分位 2 3 5 2 4 4" xfId="21003" xr:uid="{00000000-0005-0000-0000-0000396C0000}"/>
    <cellStyle name="千分位 2 3 5 2 4 5" xfId="36564" xr:uid="{00000000-0005-0000-0000-00003A6C0000}"/>
    <cellStyle name="千分位 2 3 5 2 4 6" xfId="5818" xr:uid="{00000000-0005-0000-0000-00003B6C0000}"/>
    <cellStyle name="千分位 2 3 5 2 5" xfId="4540" xr:uid="{00000000-0005-0000-0000-00003C6C0000}"/>
    <cellStyle name="千分位 2 3 5 2 5 2" xfId="10630" xr:uid="{00000000-0005-0000-0000-00003D6C0000}"/>
    <cellStyle name="千分位 2 3 5 2 5 2 2" xfId="27248" xr:uid="{00000000-0005-0000-0000-00003E6C0000}"/>
    <cellStyle name="千分位 2 3 5 2 5 3" xfId="15815" xr:uid="{00000000-0005-0000-0000-00003F6C0000}"/>
    <cellStyle name="千分位 2 3 5 2 5 3 2" xfId="32433" xr:uid="{00000000-0005-0000-0000-0000406C0000}"/>
    <cellStyle name="千分位 2 3 5 2 5 4" xfId="22063" xr:uid="{00000000-0005-0000-0000-0000416C0000}"/>
    <cellStyle name="千分位 2 3 5 2 5 5" xfId="37624" xr:uid="{00000000-0005-0000-0000-0000426C0000}"/>
    <cellStyle name="千分位 2 3 5 2 5 6" xfId="6003" xr:uid="{00000000-0005-0000-0000-0000436C0000}"/>
    <cellStyle name="千分位 2 3 5 2 6" xfId="6390" xr:uid="{00000000-0005-0000-0000-0000446C0000}"/>
    <cellStyle name="千分位 2 3 5 2 6 2" xfId="23008" xr:uid="{00000000-0005-0000-0000-0000456C0000}"/>
    <cellStyle name="千分位 2 3 5 2 7" xfId="11575" xr:uid="{00000000-0005-0000-0000-0000466C0000}"/>
    <cellStyle name="千分位 2 3 5 2 7 2" xfId="28193" xr:uid="{00000000-0005-0000-0000-0000476C0000}"/>
    <cellStyle name="千分位 2 3 5 2 8" xfId="17823" xr:uid="{00000000-0005-0000-0000-0000486C0000}"/>
    <cellStyle name="千分位 2 3 5 2 9" xfId="16881" xr:uid="{00000000-0005-0000-0000-0000496C0000}"/>
    <cellStyle name="千分位 2 3 5 3" xfId="424" xr:uid="{00000000-0005-0000-0000-00004A6C0000}"/>
    <cellStyle name="千分位 2 3 5 3 10" xfId="33508" xr:uid="{00000000-0005-0000-0000-00004B6C0000}"/>
    <cellStyle name="千分位 2 3 5 3 11" xfId="5285" xr:uid="{00000000-0005-0000-0000-00004C6C0000}"/>
    <cellStyle name="千分位 2 3 5 3 2" xfId="1484" xr:uid="{00000000-0005-0000-0000-00004D6C0000}"/>
    <cellStyle name="千分位 2 3 5 3 2 2" xfId="7574" xr:uid="{00000000-0005-0000-0000-00004E6C0000}"/>
    <cellStyle name="千分位 2 3 5 3 2 2 2" xfId="24192" xr:uid="{00000000-0005-0000-0000-00004F6C0000}"/>
    <cellStyle name="千分位 2 3 5 3 2 3" xfId="12759" xr:uid="{00000000-0005-0000-0000-0000506C0000}"/>
    <cellStyle name="千分位 2 3 5 3 2 3 2" xfId="29377" xr:uid="{00000000-0005-0000-0000-0000516C0000}"/>
    <cellStyle name="千分位 2 3 5 3 2 4" xfId="19007" xr:uid="{00000000-0005-0000-0000-0000526C0000}"/>
    <cellStyle name="千分位 2 3 5 3 2 5" xfId="34568" xr:uid="{00000000-0005-0000-0000-0000536C0000}"/>
    <cellStyle name="千分位 2 3 5 3 2 6" xfId="5470" xr:uid="{00000000-0005-0000-0000-0000546C0000}"/>
    <cellStyle name="千分位 2 3 5 3 3" xfId="2544" xr:uid="{00000000-0005-0000-0000-0000556C0000}"/>
    <cellStyle name="千分位 2 3 5 3 3 2" xfId="8634" xr:uid="{00000000-0005-0000-0000-0000566C0000}"/>
    <cellStyle name="千分位 2 3 5 3 3 2 2" xfId="25252" xr:uid="{00000000-0005-0000-0000-0000576C0000}"/>
    <cellStyle name="千分位 2 3 5 3 3 3" xfId="13819" xr:uid="{00000000-0005-0000-0000-0000586C0000}"/>
    <cellStyle name="千分位 2 3 5 3 3 3 2" xfId="30437" xr:uid="{00000000-0005-0000-0000-0000596C0000}"/>
    <cellStyle name="千分位 2 3 5 3 3 4" xfId="20067" xr:uid="{00000000-0005-0000-0000-00005A6C0000}"/>
    <cellStyle name="千分位 2 3 5 3 3 5" xfId="35628" xr:uid="{00000000-0005-0000-0000-00005B6C0000}"/>
    <cellStyle name="千分位 2 3 5 3 3 6" xfId="5655" xr:uid="{00000000-0005-0000-0000-00005C6C0000}"/>
    <cellStyle name="千分位 2 3 5 3 4" xfId="3604" xr:uid="{00000000-0005-0000-0000-00005D6C0000}"/>
    <cellStyle name="千分位 2 3 5 3 4 2" xfId="9694" xr:uid="{00000000-0005-0000-0000-00005E6C0000}"/>
    <cellStyle name="千分位 2 3 5 3 4 2 2" xfId="26312" xr:uid="{00000000-0005-0000-0000-00005F6C0000}"/>
    <cellStyle name="千分位 2 3 5 3 4 3" xfId="14879" xr:uid="{00000000-0005-0000-0000-0000606C0000}"/>
    <cellStyle name="千分位 2 3 5 3 4 3 2" xfId="31497" xr:uid="{00000000-0005-0000-0000-0000616C0000}"/>
    <cellStyle name="千分位 2 3 5 3 4 4" xfId="21127" xr:uid="{00000000-0005-0000-0000-0000626C0000}"/>
    <cellStyle name="千分位 2 3 5 3 4 5" xfId="36688" xr:uid="{00000000-0005-0000-0000-0000636C0000}"/>
    <cellStyle name="千分位 2 3 5 3 4 6" xfId="5840" xr:uid="{00000000-0005-0000-0000-0000646C0000}"/>
    <cellStyle name="千分位 2 3 5 3 5" xfId="4664" xr:uid="{00000000-0005-0000-0000-0000656C0000}"/>
    <cellStyle name="千分位 2 3 5 3 5 2" xfId="10754" xr:uid="{00000000-0005-0000-0000-0000666C0000}"/>
    <cellStyle name="千分位 2 3 5 3 5 2 2" xfId="27372" xr:uid="{00000000-0005-0000-0000-0000676C0000}"/>
    <cellStyle name="千分位 2 3 5 3 5 3" xfId="15939" xr:uid="{00000000-0005-0000-0000-0000686C0000}"/>
    <cellStyle name="千分位 2 3 5 3 5 3 2" xfId="32557" xr:uid="{00000000-0005-0000-0000-0000696C0000}"/>
    <cellStyle name="千分位 2 3 5 3 5 4" xfId="22187" xr:uid="{00000000-0005-0000-0000-00006A6C0000}"/>
    <cellStyle name="千分位 2 3 5 3 5 5" xfId="37748" xr:uid="{00000000-0005-0000-0000-00006B6C0000}"/>
    <cellStyle name="千分位 2 3 5 3 5 6" xfId="6025" xr:uid="{00000000-0005-0000-0000-00006C6C0000}"/>
    <cellStyle name="千分位 2 3 5 3 6" xfId="6514" xr:uid="{00000000-0005-0000-0000-00006D6C0000}"/>
    <cellStyle name="千分位 2 3 5 3 6 2" xfId="23132" xr:uid="{00000000-0005-0000-0000-00006E6C0000}"/>
    <cellStyle name="千分位 2 3 5 3 7" xfId="11699" xr:uid="{00000000-0005-0000-0000-00006F6C0000}"/>
    <cellStyle name="千分位 2 3 5 3 7 2" xfId="28317" xr:uid="{00000000-0005-0000-0000-0000706C0000}"/>
    <cellStyle name="千分位 2 3 5 3 8" xfId="17947" xr:uid="{00000000-0005-0000-0000-0000716C0000}"/>
    <cellStyle name="千分位 2 3 5 3 9" xfId="17005" xr:uid="{00000000-0005-0000-0000-0000726C0000}"/>
    <cellStyle name="千分位 2 3 5 4" xfId="542" xr:uid="{00000000-0005-0000-0000-0000736C0000}"/>
    <cellStyle name="千分位 2 3 5 4 10" xfId="33626" xr:uid="{00000000-0005-0000-0000-0000746C0000}"/>
    <cellStyle name="千分位 2 3 5 4 11" xfId="5306" xr:uid="{00000000-0005-0000-0000-0000756C0000}"/>
    <cellStyle name="千分位 2 3 5 4 2" xfId="1602" xr:uid="{00000000-0005-0000-0000-0000766C0000}"/>
    <cellStyle name="千分位 2 3 5 4 2 2" xfId="7692" xr:uid="{00000000-0005-0000-0000-0000776C0000}"/>
    <cellStyle name="千分位 2 3 5 4 2 2 2" xfId="24310" xr:uid="{00000000-0005-0000-0000-0000786C0000}"/>
    <cellStyle name="千分位 2 3 5 4 2 3" xfId="12877" xr:uid="{00000000-0005-0000-0000-0000796C0000}"/>
    <cellStyle name="千分位 2 3 5 4 2 3 2" xfId="29495" xr:uid="{00000000-0005-0000-0000-00007A6C0000}"/>
    <cellStyle name="千分位 2 3 5 4 2 4" xfId="19125" xr:uid="{00000000-0005-0000-0000-00007B6C0000}"/>
    <cellStyle name="千分位 2 3 5 4 2 5" xfId="34686" xr:uid="{00000000-0005-0000-0000-00007C6C0000}"/>
    <cellStyle name="千分位 2 3 5 4 2 6" xfId="5491" xr:uid="{00000000-0005-0000-0000-00007D6C0000}"/>
    <cellStyle name="千分位 2 3 5 4 3" xfId="2662" xr:uid="{00000000-0005-0000-0000-00007E6C0000}"/>
    <cellStyle name="千分位 2 3 5 4 3 2" xfId="8752" xr:uid="{00000000-0005-0000-0000-00007F6C0000}"/>
    <cellStyle name="千分位 2 3 5 4 3 2 2" xfId="25370" xr:uid="{00000000-0005-0000-0000-0000806C0000}"/>
    <cellStyle name="千分位 2 3 5 4 3 3" xfId="13937" xr:uid="{00000000-0005-0000-0000-0000816C0000}"/>
    <cellStyle name="千分位 2 3 5 4 3 3 2" xfId="30555" xr:uid="{00000000-0005-0000-0000-0000826C0000}"/>
    <cellStyle name="千分位 2 3 5 4 3 4" xfId="20185" xr:uid="{00000000-0005-0000-0000-0000836C0000}"/>
    <cellStyle name="千分位 2 3 5 4 3 5" xfId="35746" xr:uid="{00000000-0005-0000-0000-0000846C0000}"/>
    <cellStyle name="千分位 2 3 5 4 3 6" xfId="5676" xr:uid="{00000000-0005-0000-0000-0000856C0000}"/>
    <cellStyle name="千分位 2 3 5 4 4" xfId="3722" xr:uid="{00000000-0005-0000-0000-0000866C0000}"/>
    <cellStyle name="千分位 2 3 5 4 4 2" xfId="9812" xr:uid="{00000000-0005-0000-0000-0000876C0000}"/>
    <cellStyle name="千分位 2 3 5 4 4 2 2" xfId="26430" xr:uid="{00000000-0005-0000-0000-0000886C0000}"/>
    <cellStyle name="千分位 2 3 5 4 4 3" xfId="14997" xr:uid="{00000000-0005-0000-0000-0000896C0000}"/>
    <cellStyle name="千分位 2 3 5 4 4 3 2" xfId="31615" xr:uid="{00000000-0005-0000-0000-00008A6C0000}"/>
    <cellStyle name="千分位 2 3 5 4 4 4" xfId="21245" xr:uid="{00000000-0005-0000-0000-00008B6C0000}"/>
    <cellStyle name="千分位 2 3 5 4 4 5" xfId="36806" xr:uid="{00000000-0005-0000-0000-00008C6C0000}"/>
    <cellStyle name="千分位 2 3 5 4 4 6" xfId="5861" xr:uid="{00000000-0005-0000-0000-00008D6C0000}"/>
    <cellStyle name="千分位 2 3 5 4 5" xfId="4782" xr:uid="{00000000-0005-0000-0000-00008E6C0000}"/>
    <cellStyle name="千分位 2 3 5 4 5 2" xfId="10872" xr:uid="{00000000-0005-0000-0000-00008F6C0000}"/>
    <cellStyle name="千分位 2 3 5 4 5 2 2" xfId="27490" xr:uid="{00000000-0005-0000-0000-0000906C0000}"/>
    <cellStyle name="千分位 2 3 5 4 5 3" xfId="16057" xr:uid="{00000000-0005-0000-0000-0000916C0000}"/>
    <cellStyle name="千分位 2 3 5 4 5 3 2" xfId="32675" xr:uid="{00000000-0005-0000-0000-0000926C0000}"/>
    <cellStyle name="千分位 2 3 5 4 5 4" xfId="22305" xr:uid="{00000000-0005-0000-0000-0000936C0000}"/>
    <cellStyle name="千分位 2 3 5 4 5 5" xfId="37866" xr:uid="{00000000-0005-0000-0000-0000946C0000}"/>
    <cellStyle name="千分位 2 3 5 4 5 6" xfId="6046" xr:uid="{00000000-0005-0000-0000-0000956C0000}"/>
    <cellStyle name="千分位 2 3 5 4 6" xfId="6632" xr:uid="{00000000-0005-0000-0000-0000966C0000}"/>
    <cellStyle name="千分位 2 3 5 4 6 2" xfId="23250" xr:uid="{00000000-0005-0000-0000-0000976C0000}"/>
    <cellStyle name="千分位 2 3 5 4 7" xfId="11817" xr:uid="{00000000-0005-0000-0000-0000986C0000}"/>
    <cellStyle name="千分位 2 3 5 4 7 2" xfId="28435" xr:uid="{00000000-0005-0000-0000-0000996C0000}"/>
    <cellStyle name="千分位 2 3 5 4 8" xfId="18065" xr:uid="{00000000-0005-0000-0000-00009A6C0000}"/>
    <cellStyle name="千分位 2 3 5 4 9" xfId="17123" xr:uid="{00000000-0005-0000-0000-00009B6C0000}"/>
    <cellStyle name="千分位 2 3 5 5" xfId="660" xr:uid="{00000000-0005-0000-0000-00009C6C0000}"/>
    <cellStyle name="千分位 2 3 5 5 10" xfId="33744" xr:uid="{00000000-0005-0000-0000-00009D6C0000}"/>
    <cellStyle name="千分位 2 3 5 5 11" xfId="5327" xr:uid="{00000000-0005-0000-0000-00009E6C0000}"/>
    <cellStyle name="千分位 2 3 5 5 2" xfId="1720" xr:uid="{00000000-0005-0000-0000-00009F6C0000}"/>
    <cellStyle name="千分位 2 3 5 5 2 2" xfId="7810" xr:uid="{00000000-0005-0000-0000-0000A06C0000}"/>
    <cellStyle name="千分位 2 3 5 5 2 2 2" xfId="24428" xr:uid="{00000000-0005-0000-0000-0000A16C0000}"/>
    <cellStyle name="千分位 2 3 5 5 2 3" xfId="12995" xr:uid="{00000000-0005-0000-0000-0000A26C0000}"/>
    <cellStyle name="千分位 2 3 5 5 2 3 2" xfId="29613" xr:uid="{00000000-0005-0000-0000-0000A36C0000}"/>
    <cellStyle name="千分位 2 3 5 5 2 4" xfId="19243" xr:uid="{00000000-0005-0000-0000-0000A46C0000}"/>
    <cellStyle name="千分位 2 3 5 5 2 5" xfId="34804" xr:uid="{00000000-0005-0000-0000-0000A56C0000}"/>
    <cellStyle name="千分位 2 3 5 5 2 6" xfId="5512" xr:uid="{00000000-0005-0000-0000-0000A66C0000}"/>
    <cellStyle name="千分位 2 3 5 5 3" xfId="2780" xr:uid="{00000000-0005-0000-0000-0000A76C0000}"/>
    <cellStyle name="千分位 2 3 5 5 3 2" xfId="8870" xr:uid="{00000000-0005-0000-0000-0000A86C0000}"/>
    <cellStyle name="千分位 2 3 5 5 3 2 2" xfId="25488" xr:uid="{00000000-0005-0000-0000-0000A96C0000}"/>
    <cellStyle name="千分位 2 3 5 5 3 3" xfId="14055" xr:uid="{00000000-0005-0000-0000-0000AA6C0000}"/>
    <cellStyle name="千分位 2 3 5 5 3 3 2" xfId="30673" xr:uid="{00000000-0005-0000-0000-0000AB6C0000}"/>
    <cellStyle name="千分位 2 3 5 5 3 4" xfId="20303" xr:uid="{00000000-0005-0000-0000-0000AC6C0000}"/>
    <cellStyle name="千分位 2 3 5 5 3 5" xfId="35864" xr:uid="{00000000-0005-0000-0000-0000AD6C0000}"/>
    <cellStyle name="千分位 2 3 5 5 3 6" xfId="5697" xr:uid="{00000000-0005-0000-0000-0000AE6C0000}"/>
    <cellStyle name="千分位 2 3 5 5 4" xfId="3840" xr:uid="{00000000-0005-0000-0000-0000AF6C0000}"/>
    <cellStyle name="千分位 2 3 5 5 4 2" xfId="9930" xr:uid="{00000000-0005-0000-0000-0000B06C0000}"/>
    <cellStyle name="千分位 2 3 5 5 4 2 2" xfId="26548" xr:uid="{00000000-0005-0000-0000-0000B16C0000}"/>
    <cellStyle name="千分位 2 3 5 5 4 3" xfId="15115" xr:uid="{00000000-0005-0000-0000-0000B26C0000}"/>
    <cellStyle name="千分位 2 3 5 5 4 3 2" xfId="31733" xr:uid="{00000000-0005-0000-0000-0000B36C0000}"/>
    <cellStyle name="千分位 2 3 5 5 4 4" xfId="21363" xr:uid="{00000000-0005-0000-0000-0000B46C0000}"/>
    <cellStyle name="千分位 2 3 5 5 4 5" xfId="36924" xr:uid="{00000000-0005-0000-0000-0000B56C0000}"/>
    <cellStyle name="千分位 2 3 5 5 4 6" xfId="5882" xr:uid="{00000000-0005-0000-0000-0000B66C0000}"/>
    <cellStyle name="千分位 2 3 5 5 5" xfId="4900" xr:uid="{00000000-0005-0000-0000-0000B76C0000}"/>
    <cellStyle name="千分位 2 3 5 5 5 2" xfId="10990" xr:uid="{00000000-0005-0000-0000-0000B86C0000}"/>
    <cellStyle name="千分位 2 3 5 5 5 2 2" xfId="27608" xr:uid="{00000000-0005-0000-0000-0000B96C0000}"/>
    <cellStyle name="千分位 2 3 5 5 5 3" xfId="16175" xr:uid="{00000000-0005-0000-0000-0000BA6C0000}"/>
    <cellStyle name="千分位 2 3 5 5 5 3 2" xfId="32793" xr:uid="{00000000-0005-0000-0000-0000BB6C0000}"/>
    <cellStyle name="千分位 2 3 5 5 5 4" xfId="22423" xr:uid="{00000000-0005-0000-0000-0000BC6C0000}"/>
    <cellStyle name="千分位 2 3 5 5 5 5" xfId="37984" xr:uid="{00000000-0005-0000-0000-0000BD6C0000}"/>
    <cellStyle name="千分位 2 3 5 5 5 6" xfId="6067" xr:uid="{00000000-0005-0000-0000-0000BE6C0000}"/>
    <cellStyle name="千分位 2 3 5 5 6" xfId="6750" xr:uid="{00000000-0005-0000-0000-0000BF6C0000}"/>
    <cellStyle name="千分位 2 3 5 5 6 2" xfId="23368" xr:uid="{00000000-0005-0000-0000-0000C06C0000}"/>
    <cellStyle name="千分位 2 3 5 5 7" xfId="11935" xr:uid="{00000000-0005-0000-0000-0000C16C0000}"/>
    <cellStyle name="千分位 2 3 5 5 7 2" xfId="28553" xr:uid="{00000000-0005-0000-0000-0000C26C0000}"/>
    <cellStyle name="千分位 2 3 5 5 8" xfId="18183" xr:uid="{00000000-0005-0000-0000-0000C36C0000}"/>
    <cellStyle name="千分位 2 3 5 5 9" xfId="17241" xr:uid="{00000000-0005-0000-0000-0000C46C0000}"/>
    <cellStyle name="千分位 2 3 5 6" xfId="778" xr:uid="{00000000-0005-0000-0000-0000C56C0000}"/>
    <cellStyle name="千分位 2 3 5 6 10" xfId="33862" xr:uid="{00000000-0005-0000-0000-0000C66C0000}"/>
    <cellStyle name="千分位 2 3 5 6 11" xfId="5348" xr:uid="{00000000-0005-0000-0000-0000C76C0000}"/>
    <cellStyle name="千分位 2 3 5 6 2" xfId="1838" xr:uid="{00000000-0005-0000-0000-0000C86C0000}"/>
    <cellStyle name="千分位 2 3 5 6 2 2" xfId="7928" xr:uid="{00000000-0005-0000-0000-0000C96C0000}"/>
    <cellStyle name="千分位 2 3 5 6 2 2 2" xfId="24546" xr:uid="{00000000-0005-0000-0000-0000CA6C0000}"/>
    <cellStyle name="千分位 2 3 5 6 2 3" xfId="13113" xr:uid="{00000000-0005-0000-0000-0000CB6C0000}"/>
    <cellStyle name="千分位 2 3 5 6 2 3 2" xfId="29731" xr:uid="{00000000-0005-0000-0000-0000CC6C0000}"/>
    <cellStyle name="千分位 2 3 5 6 2 4" xfId="19361" xr:uid="{00000000-0005-0000-0000-0000CD6C0000}"/>
    <cellStyle name="千分位 2 3 5 6 2 5" xfId="34922" xr:uid="{00000000-0005-0000-0000-0000CE6C0000}"/>
    <cellStyle name="千分位 2 3 5 6 2 6" xfId="5533" xr:uid="{00000000-0005-0000-0000-0000CF6C0000}"/>
    <cellStyle name="千分位 2 3 5 6 3" xfId="2898" xr:uid="{00000000-0005-0000-0000-0000D06C0000}"/>
    <cellStyle name="千分位 2 3 5 6 3 2" xfId="8988" xr:uid="{00000000-0005-0000-0000-0000D16C0000}"/>
    <cellStyle name="千分位 2 3 5 6 3 2 2" xfId="25606" xr:uid="{00000000-0005-0000-0000-0000D26C0000}"/>
    <cellStyle name="千分位 2 3 5 6 3 3" xfId="14173" xr:uid="{00000000-0005-0000-0000-0000D36C0000}"/>
    <cellStyle name="千分位 2 3 5 6 3 3 2" xfId="30791" xr:uid="{00000000-0005-0000-0000-0000D46C0000}"/>
    <cellStyle name="千分位 2 3 5 6 3 4" xfId="20421" xr:uid="{00000000-0005-0000-0000-0000D56C0000}"/>
    <cellStyle name="千分位 2 3 5 6 3 5" xfId="35982" xr:uid="{00000000-0005-0000-0000-0000D66C0000}"/>
    <cellStyle name="千分位 2 3 5 6 3 6" xfId="5718" xr:uid="{00000000-0005-0000-0000-0000D76C0000}"/>
    <cellStyle name="千分位 2 3 5 6 4" xfId="3958" xr:uid="{00000000-0005-0000-0000-0000D86C0000}"/>
    <cellStyle name="千分位 2 3 5 6 4 2" xfId="10048" xr:uid="{00000000-0005-0000-0000-0000D96C0000}"/>
    <cellStyle name="千分位 2 3 5 6 4 2 2" xfId="26666" xr:uid="{00000000-0005-0000-0000-0000DA6C0000}"/>
    <cellStyle name="千分位 2 3 5 6 4 3" xfId="15233" xr:uid="{00000000-0005-0000-0000-0000DB6C0000}"/>
    <cellStyle name="千分位 2 3 5 6 4 3 2" xfId="31851" xr:uid="{00000000-0005-0000-0000-0000DC6C0000}"/>
    <cellStyle name="千分位 2 3 5 6 4 4" xfId="21481" xr:uid="{00000000-0005-0000-0000-0000DD6C0000}"/>
    <cellStyle name="千分位 2 3 5 6 4 5" xfId="37042" xr:uid="{00000000-0005-0000-0000-0000DE6C0000}"/>
    <cellStyle name="千分位 2 3 5 6 4 6" xfId="5903" xr:uid="{00000000-0005-0000-0000-0000DF6C0000}"/>
    <cellStyle name="千分位 2 3 5 6 5" xfId="5018" xr:uid="{00000000-0005-0000-0000-0000E06C0000}"/>
    <cellStyle name="千分位 2 3 5 6 5 2" xfId="11108" xr:uid="{00000000-0005-0000-0000-0000E16C0000}"/>
    <cellStyle name="千分位 2 3 5 6 5 2 2" xfId="27726" xr:uid="{00000000-0005-0000-0000-0000E26C0000}"/>
    <cellStyle name="千分位 2 3 5 6 5 3" xfId="16293" xr:uid="{00000000-0005-0000-0000-0000E36C0000}"/>
    <cellStyle name="千分位 2 3 5 6 5 3 2" xfId="32911" xr:uid="{00000000-0005-0000-0000-0000E46C0000}"/>
    <cellStyle name="千分位 2 3 5 6 5 4" xfId="22541" xr:uid="{00000000-0005-0000-0000-0000E56C0000}"/>
    <cellStyle name="千分位 2 3 5 6 5 5" xfId="38102" xr:uid="{00000000-0005-0000-0000-0000E66C0000}"/>
    <cellStyle name="千分位 2 3 5 6 5 6" xfId="6088" xr:uid="{00000000-0005-0000-0000-0000E76C0000}"/>
    <cellStyle name="千分位 2 3 5 6 6" xfId="6868" xr:uid="{00000000-0005-0000-0000-0000E86C0000}"/>
    <cellStyle name="千分位 2 3 5 6 6 2" xfId="23486" xr:uid="{00000000-0005-0000-0000-0000E96C0000}"/>
    <cellStyle name="千分位 2 3 5 6 7" xfId="12053" xr:uid="{00000000-0005-0000-0000-0000EA6C0000}"/>
    <cellStyle name="千分位 2 3 5 6 7 2" xfId="28671" xr:uid="{00000000-0005-0000-0000-0000EB6C0000}"/>
    <cellStyle name="千分位 2 3 5 6 8" xfId="18301" xr:uid="{00000000-0005-0000-0000-0000EC6C0000}"/>
    <cellStyle name="千分位 2 3 5 6 9" xfId="17359" xr:uid="{00000000-0005-0000-0000-0000ED6C0000}"/>
    <cellStyle name="千分位 2 3 5 7" xfId="896" xr:uid="{00000000-0005-0000-0000-0000EE6C0000}"/>
    <cellStyle name="千分位 2 3 5 7 10" xfId="33980" xr:uid="{00000000-0005-0000-0000-0000EF6C0000}"/>
    <cellStyle name="千分位 2 3 5 7 11" xfId="5369" xr:uid="{00000000-0005-0000-0000-0000F06C0000}"/>
    <cellStyle name="千分位 2 3 5 7 2" xfId="1956" xr:uid="{00000000-0005-0000-0000-0000F16C0000}"/>
    <cellStyle name="千分位 2 3 5 7 2 2" xfId="8046" xr:uid="{00000000-0005-0000-0000-0000F26C0000}"/>
    <cellStyle name="千分位 2 3 5 7 2 2 2" xfId="24664" xr:uid="{00000000-0005-0000-0000-0000F36C0000}"/>
    <cellStyle name="千分位 2 3 5 7 2 3" xfId="13231" xr:uid="{00000000-0005-0000-0000-0000F46C0000}"/>
    <cellStyle name="千分位 2 3 5 7 2 3 2" xfId="29849" xr:uid="{00000000-0005-0000-0000-0000F56C0000}"/>
    <cellStyle name="千分位 2 3 5 7 2 4" xfId="19479" xr:uid="{00000000-0005-0000-0000-0000F66C0000}"/>
    <cellStyle name="千分位 2 3 5 7 2 5" xfId="35040" xr:uid="{00000000-0005-0000-0000-0000F76C0000}"/>
    <cellStyle name="千分位 2 3 5 7 2 6" xfId="5554" xr:uid="{00000000-0005-0000-0000-0000F86C0000}"/>
    <cellStyle name="千分位 2 3 5 7 3" xfId="3016" xr:uid="{00000000-0005-0000-0000-0000F96C0000}"/>
    <cellStyle name="千分位 2 3 5 7 3 2" xfId="9106" xr:uid="{00000000-0005-0000-0000-0000FA6C0000}"/>
    <cellStyle name="千分位 2 3 5 7 3 2 2" xfId="25724" xr:uid="{00000000-0005-0000-0000-0000FB6C0000}"/>
    <cellStyle name="千分位 2 3 5 7 3 3" xfId="14291" xr:uid="{00000000-0005-0000-0000-0000FC6C0000}"/>
    <cellStyle name="千分位 2 3 5 7 3 3 2" xfId="30909" xr:uid="{00000000-0005-0000-0000-0000FD6C0000}"/>
    <cellStyle name="千分位 2 3 5 7 3 4" xfId="20539" xr:uid="{00000000-0005-0000-0000-0000FE6C0000}"/>
    <cellStyle name="千分位 2 3 5 7 3 5" xfId="36100" xr:uid="{00000000-0005-0000-0000-0000FF6C0000}"/>
    <cellStyle name="千分位 2 3 5 7 3 6" xfId="5739" xr:uid="{00000000-0005-0000-0000-0000006D0000}"/>
    <cellStyle name="千分位 2 3 5 7 4" xfId="4076" xr:uid="{00000000-0005-0000-0000-0000016D0000}"/>
    <cellStyle name="千分位 2 3 5 7 4 2" xfId="10166" xr:uid="{00000000-0005-0000-0000-0000026D0000}"/>
    <cellStyle name="千分位 2 3 5 7 4 2 2" xfId="26784" xr:uid="{00000000-0005-0000-0000-0000036D0000}"/>
    <cellStyle name="千分位 2 3 5 7 4 3" xfId="15351" xr:uid="{00000000-0005-0000-0000-0000046D0000}"/>
    <cellStyle name="千分位 2 3 5 7 4 3 2" xfId="31969" xr:uid="{00000000-0005-0000-0000-0000056D0000}"/>
    <cellStyle name="千分位 2 3 5 7 4 4" xfId="21599" xr:uid="{00000000-0005-0000-0000-0000066D0000}"/>
    <cellStyle name="千分位 2 3 5 7 4 5" xfId="37160" xr:uid="{00000000-0005-0000-0000-0000076D0000}"/>
    <cellStyle name="千分位 2 3 5 7 4 6" xfId="5924" xr:uid="{00000000-0005-0000-0000-0000086D0000}"/>
    <cellStyle name="千分位 2 3 5 7 5" xfId="5136" xr:uid="{00000000-0005-0000-0000-0000096D0000}"/>
    <cellStyle name="千分位 2 3 5 7 5 2" xfId="11226" xr:uid="{00000000-0005-0000-0000-00000A6D0000}"/>
    <cellStyle name="千分位 2 3 5 7 5 2 2" xfId="27844" xr:uid="{00000000-0005-0000-0000-00000B6D0000}"/>
    <cellStyle name="千分位 2 3 5 7 5 3" xfId="16411" xr:uid="{00000000-0005-0000-0000-00000C6D0000}"/>
    <cellStyle name="千分位 2 3 5 7 5 3 2" xfId="33029" xr:uid="{00000000-0005-0000-0000-00000D6D0000}"/>
    <cellStyle name="千分位 2 3 5 7 5 4" xfId="22659" xr:uid="{00000000-0005-0000-0000-00000E6D0000}"/>
    <cellStyle name="千分位 2 3 5 7 5 5" xfId="38220" xr:uid="{00000000-0005-0000-0000-00000F6D0000}"/>
    <cellStyle name="千分位 2 3 5 7 5 6" xfId="6109" xr:uid="{00000000-0005-0000-0000-0000106D0000}"/>
    <cellStyle name="千分位 2 3 5 7 6" xfId="6986" xr:uid="{00000000-0005-0000-0000-0000116D0000}"/>
    <cellStyle name="千分位 2 3 5 7 6 2" xfId="23604" xr:uid="{00000000-0005-0000-0000-0000126D0000}"/>
    <cellStyle name="千分位 2 3 5 7 7" xfId="12171" xr:uid="{00000000-0005-0000-0000-0000136D0000}"/>
    <cellStyle name="千分位 2 3 5 7 7 2" xfId="28789" xr:uid="{00000000-0005-0000-0000-0000146D0000}"/>
    <cellStyle name="千分位 2 3 5 7 8" xfId="18419" xr:uid="{00000000-0005-0000-0000-0000156D0000}"/>
    <cellStyle name="千分位 2 3 5 7 9" xfId="17477" xr:uid="{00000000-0005-0000-0000-0000166D0000}"/>
    <cellStyle name="千分位 2 3 5 8" xfId="1239" xr:uid="{00000000-0005-0000-0000-0000176D0000}"/>
    <cellStyle name="千分位 2 3 5 8 10" xfId="5427" xr:uid="{00000000-0005-0000-0000-0000186D0000}"/>
    <cellStyle name="千分位 2 3 5 8 2" xfId="2299" xr:uid="{00000000-0005-0000-0000-0000196D0000}"/>
    <cellStyle name="千分位 2 3 5 8 2 2" xfId="8389" xr:uid="{00000000-0005-0000-0000-00001A6D0000}"/>
    <cellStyle name="千分位 2 3 5 8 2 2 2" xfId="25007" xr:uid="{00000000-0005-0000-0000-00001B6D0000}"/>
    <cellStyle name="千分位 2 3 5 8 2 3" xfId="13574" xr:uid="{00000000-0005-0000-0000-00001C6D0000}"/>
    <cellStyle name="千分位 2 3 5 8 2 3 2" xfId="30192" xr:uid="{00000000-0005-0000-0000-00001D6D0000}"/>
    <cellStyle name="千分位 2 3 5 8 2 4" xfId="19822" xr:uid="{00000000-0005-0000-0000-00001E6D0000}"/>
    <cellStyle name="千分位 2 3 5 8 2 5" xfId="35383" xr:uid="{00000000-0005-0000-0000-00001F6D0000}"/>
    <cellStyle name="千分位 2 3 5 8 2 6" xfId="5612" xr:uid="{00000000-0005-0000-0000-0000206D0000}"/>
    <cellStyle name="千分位 2 3 5 8 3" xfId="3359" xr:uid="{00000000-0005-0000-0000-0000216D0000}"/>
    <cellStyle name="千分位 2 3 5 8 3 2" xfId="9449" xr:uid="{00000000-0005-0000-0000-0000226D0000}"/>
    <cellStyle name="千分位 2 3 5 8 3 2 2" xfId="26067" xr:uid="{00000000-0005-0000-0000-0000236D0000}"/>
    <cellStyle name="千分位 2 3 5 8 3 3" xfId="14634" xr:uid="{00000000-0005-0000-0000-0000246D0000}"/>
    <cellStyle name="千分位 2 3 5 8 3 3 2" xfId="31252" xr:uid="{00000000-0005-0000-0000-0000256D0000}"/>
    <cellStyle name="千分位 2 3 5 8 3 4" xfId="20882" xr:uid="{00000000-0005-0000-0000-0000266D0000}"/>
    <cellStyle name="千分位 2 3 5 8 3 5" xfId="36443" xr:uid="{00000000-0005-0000-0000-0000276D0000}"/>
    <cellStyle name="千分位 2 3 5 8 3 6" xfId="5797" xr:uid="{00000000-0005-0000-0000-0000286D0000}"/>
    <cellStyle name="千分位 2 3 5 8 4" xfId="4419" xr:uid="{00000000-0005-0000-0000-0000296D0000}"/>
    <cellStyle name="千分位 2 3 5 8 4 2" xfId="10509" xr:uid="{00000000-0005-0000-0000-00002A6D0000}"/>
    <cellStyle name="千分位 2 3 5 8 4 2 2" xfId="27127" xr:uid="{00000000-0005-0000-0000-00002B6D0000}"/>
    <cellStyle name="千分位 2 3 5 8 4 3" xfId="15694" xr:uid="{00000000-0005-0000-0000-00002C6D0000}"/>
    <cellStyle name="千分位 2 3 5 8 4 3 2" xfId="32312" xr:uid="{00000000-0005-0000-0000-00002D6D0000}"/>
    <cellStyle name="千分位 2 3 5 8 4 4" xfId="21942" xr:uid="{00000000-0005-0000-0000-00002E6D0000}"/>
    <cellStyle name="千分位 2 3 5 8 4 5" xfId="37503" xr:uid="{00000000-0005-0000-0000-00002F6D0000}"/>
    <cellStyle name="千分位 2 3 5 8 4 6" xfId="5982" xr:uid="{00000000-0005-0000-0000-0000306D0000}"/>
    <cellStyle name="千分位 2 3 5 8 5" xfId="7329" xr:uid="{00000000-0005-0000-0000-0000316D0000}"/>
    <cellStyle name="千分位 2 3 5 8 5 2" xfId="23947" xr:uid="{00000000-0005-0000-0000-0000326D0000}"/>
    <cellStyle name="千分位 2 3 5 8 6" xfId="12514" xr:uid="{00000000-0005-0000-0000-0000336D0000}"/>
    <cellStyle name="千分位 2 3 5 8 6 2" xfId="29132" xr:uid="{00000000-0005-0000-0000-0000346D0000}"/>
    <cellStyle name="千分位 2 3 5 8 7" xfId="18762" xr:uid="{00000000-0005-0000-0000-0000356D0000}"/>
    <cellStyle name="千分位 2 3 5 8 8" xfId="16760" xr:uid="{00000000-0005-0000-0000-0000366D0000}"/>
    <cellStyle name="千分位 2 3 5 8 9" xfId="34323" xr:uid="{00000000-0005-0000-0000-0000376D0000}"/>
    <cellStyle name="千分位 2 3 5 9" xfId="1014" xr:uid="{00000000-0005-0000-0000-0000386D0000}"/>
    <cellStyle name="千分位 2 3 5 9 2" xfId="7104" xr:uid="{00000000-0005-0000-0000-0000396D0000}"/>
    <cellStyle name="千分位 2 3 5 9 2 2" xfId="23722" xr:uid="{00000000-0005-0000-0000-00003A6D0000}"/>
    <cellStyle name="千分位 2 3 5 9 3" xfId="12289" xr:uid="{00000000-0005-0000-0000-00003B6D0000}"/>
    <cellStyle name="千分位 2 3 5 9 3 2" xfId="28907" xr:uid="{00000000-0005-0000-0000-00003C6D0000}"/>
    <cellStyle name="千分位 2 3 5 9 4" xfId="18537" xr:uid="{00000000-0005-0000-0000-00003D6D0000}"/>
    <cellStyle name="千分位 2 3 5 9 5" xfId="34098" xr:uid="{00000000-0005-0000-0000-00003E6D0000}"/>
    <cellStyle name="千分位 2 3 5 9 6" xfId="5390" xr:uid="{00000000-0005-0000-0000-00003F6D0000}"/>
    <cellStyle name="千分位 2 3 6" xfId="157" xr:uid="{00000000-0005-0000-0000-0000406D0000}"/>
    <cellStyle name="千分位 2 3 6 10" xfId="33241" xr:uid="{00000000-0005-0000-0000-0000416D0000}"/>
    <cellStyle name="千分位 2 3 6 11" xfId="5238" xr:uid="{00000000-0005-0000-0000-0000426D0000}"/>
    <cellStyle name="千分位 2 3 6 2" xfId="1217" xr:uid="{00000000-0005-0000-0000-0000436D0000}"/>
    <cellStyle name="千分位 2 3 6 2 2" xfId="7307" xr:uid="{00000000-0005-0000-0000-0000446D0000}"/>
    <cellStyle name="千分位 2 3 6 2 2 2" xfId="23925" xr:uid="{00000000-0005-0000-0000-0000456D0000}"/>
    <cellStyle name="千分位 2 3 6 2 3" xfId="12492" xr:uid="{00000000-0005-0000-0000-0000466D0000}"/>
    <cellStyle name="千分位 2 3 6 2 3 2" xfId="29110" xr:uid="{00000000-0005-0000-0000-0000476D0000}"/>
    <cellStyle name="千分位 2 3 6 2 4" xfId="18740" xr:uid="{00000000-0005-0000-0000-0000486D0000}"/>
    <cellStyle name="千分位 2 3 6 2 5" xfId="34301" xr:uid="{00000000-0005-0000-0000-0000496D0000}"/>
    <cellStyle name="千分位 2 3 6 2 6" xfId="5423" xr:uid="{00000000-0005-0000-0000-00004A6D0000}"/>
    <cellStyle name="千分位 2 3 6 3" xfId="2277" xr:uid="{00000000-0005-0000-0000-00004B6D0000}"/>
    <cellStyle name="千分位 2 3 6 3 2" xfId="8367" xr:uid="{00000000-0005-0000-0000-00004C6D0000}"/>
    <cellStyle name="千分位 2 3 6 3 2 2" xfId="24985" xr:uid="{00000000-0005-0000-0000-00004D6D0000}"/>
    <cellStyle name="千分位 2 3 6 3 3" xfId="13552" xr:uid="{00000000-0005-0000-0000-00004E6D0000}"/>
    <cellStyle name="千分位 2 3 6 3 3 2" xfId="30170" xr:uid="{00000000-0005-0000-0000-00004F6D0000}"/>
    <cellStyle name="千分位 2 3 6 3 4" xfId="19800" xr:uid="{00000000-0005-0000-0000-0000506D0000}"/>
    <cellStyle name="千分位 2 3 6 3 5" xfId="35361" xr:uid="{00000000-0005-0000-0000-0000516D0000}"/>
    <cellStyle name="千分位 2 3 6 3 6" xfId="5608" xr:uid="{00000000-0005-0000-0000-0000526D0000}"/>
    <cellStyle name="千分位 2 3 6 4" xfId="3337" xr:uid="{00000000-0005-0000-0000-0000536D0000}"/>
    <cellStyle name="千分位 2 3 6 4 2" xfId="9427" xr:uid="{00000000-0005-0000-0000-0000546D0000}"/>
    <cellStyle name="千分位 2 3 6 4 2 2" xfId="26045" xr:uid="{00000000-0005-0000-0000-0000556D0000}"/>
    <cellStyle name="千分位 2 3 6 4 3" xfId="14612" xr:uid="{00000000-0005-0000-0000-0000566D0000}"/>
    <cellStyle name="千分位 2 3 6 4 3 2" xfId="31230" xr:uid="{00000000-0005-0000-0000-0000576D0000}"/>
    <cellStyle name="千分位 2 3 6 4 4" xfId="20860" xr:uid="{00000000-0005-0000-0000-0000586D0000}"/>
    <cellStyle name="千分位 2 3 6 4 5" xfId="36421" xr:uid="{00000000-0005-0000-0000-0000596D0000}"/>
    <cellStyle name="千分位 2 3 6 4 6" xfId="5793" xr:uid="{00000000-0005-0000-0000-00005A6D0000}"/>
    <cellStyle name="千分位 2 3 6 5" xfId="4397" xr:uid="{00000000-0005-0000-0000-00005B6D0000}"/>
    <cellStyle name="千分位 2 3 6 5 2" xfId="10487" xr:uid="{00000000-0005-0000-0000-00005C6D0000}"/>
    <cellStyle name="千分位 2 3 6 5 2 2" xfId="27105" xr:uid="{00000000-0005-0000-0000-00005D6D0000}"/>
    <cellStyle name="千分位 2 3 6 5 3" xfId="15672" xr:uid="{00000000-0005-0000-0000-00005E6D0000}"/>
    <cellStyle name="千分位 2 3 6 5 3 2" xfId="32290" xr:uid="{00000000-0005-0000-0000-00005F6D0000}"/>
    <cellStyle name="千分位 2 3 6 5 4" xfId="21920" xr:uid="{00000000-0005-0000-0000-0000606D0000}"/>
    <cellStyle name="千分位 2 3 6 5 5" xfId="37481" xr:uid="{00000000-0005-0000-0000-0000616D0000}"/>
    <cellStyle name="千分位 2 3 6 5 6" xfId="5978" xr:uid="{00000000-0005-0000-0000-0000626D0000}"/>
    <cellStyle name="千分位 2 3 6 6" xfId="6247" xr:uid="{00000000-0005-0000-0000-0000636D0000}"/>
    <cellStyle name="千分位 2 3 6 6 2" xfId="22865" xr:uid="{00000000-0005-0000-0000-0000646D0000}"/>
    <cellStyle name="千分位 2 3 6 7" xfId="11432" xr:uid="{00000000-0005-0000-0000-0000656D0000}"/>
    <cellStyle name="千分位 2 3 6 7 2" xfId="28050" xr:uid="{00000000-0005-0000-0000-0000666D0000}"/>
    <cellStyle name="千分位 2 3 6 8" xfId="17668" xr:uid="{00000000-0005-0000-0000-0000676D0000}"/>
    <cellStyle name="千分位 2 3 6 9" xfId="16738" xr:uid="{00000000-0005-0000-0000-0000686D0000}"/>
    <cellStyle name="千分位 2 3 7" xfId="279" xr:uid="{00000000-0005-0000-0000-0000696D0000}"/>
    <cellStyle name="千分位 2 3 7 10" xfId="33362" xr:uid="{00000000-0005-0000-0000-00006A6D0000}"/>
    <cellStyle name="千分位 2 3 7 11" xfId="5259" xr:uid="{00000000-0005-0000-0000-00006B6D0000}"/>
    <cellStyle name="千分位 2 3 7 2" xfId="1338" xr:uid="{00000000-0005-0000-0000-00006C6D0000}"/>
    <cellStyle name="千分位 2 3 7 2 2" xfId="7428" xr:uid="{00000000-0005-0000-0000-00006D6D0000}"/>
    <cellStyle name="千分位 2 3 7 2 2 2" xfId="24046" xr:uid="{00000000-0005-0000-0000-00006E6D0000}"/>
    <cellStyle name="千分位 2 3 7 2 3" xfId="12613" xr:uid="{00000000-0005-0000-0000-00006F6D0000}"/>
    <cellStyle name="千分位 2 3 7 2 3 2" xfId="29231" xr:uid="{00000000-0005-0000-0000-0000706D0000}"/>
    <cellStyle name="千分位 2 3 7 2 4" xfId="18861" xr:uid="{00000000-0005-0000-0000-0000716D0000}"/>
    <cellStyle name="千分位 2 3 7 2 5" xfId="34422" xr:uid="{00000000-0005-0000-0000-0000726D0000}"/>
    <cellStyle name="千分位 2 3 7 2 6" xfId="5444" xr:uid="{00000000-0005-0000-0000-0000736D0000}"/>
    <cellStyle name="千分位 2 3 7 3" xfId="2398" xr:uid="{00000000-0005-0000-0000-0000746D0000}"/>
    <cellStyle name="千分位 2 3 7 3 2" xfId="8488" xr:uid="{00000000-0005-0000-0000-0000756D0000}"/>
    <cellStyle name="千分位 2 3 7 3 2 2" xfId="25106" xr:uid="{00000000-0005-0000-0000-0000766D0000}"/>
    <cellStyle name="千分位 2 3 7 3 3" xfId="13673" xr:uid="{00000000-0005-0000-0000-0000776D0000}"/>
    <cellStyle name="千分位 2 3 7 3 3 2" xfId="30291" xr:uid="{00000000-0005-0000-0000-0000786D0000}"/>
    <cellStyle name="千分位 2 3 7 3 4" xfId="19921" xr:uid="{00000000-0005-0000-0000-0000796D0000}"/>
    <cellStyle name="千分位 2 3 7 3 5" xfId="35482" xr:uid="{00000000-0005-0000-0000-00007A6D0000}"/>
    <cellStyle name="千分位 2 3 7 3 6" xfId="5629" xr:uid="{00000000-0005-0000-0000-00007B6D0000}"/>
    <cellStyle name="千分位 2 3 7 4" xfId="3458" xr:uid="{00000000-0005-0000-0000-00007C6D0000}"/>
    <cellStyle name="千分位 2 3 7 4 2" xfId="9548" xr:uid="{00000000-0005-0000-0000-00007D6D0000}"/>
    <cellStyle name="千分位 2 3 7 4 2 2" xfId="26166" xr:uid="{00000000-0005-0000-0000-00007E6D0000}"/>
    <cellStyle name="千分位 2 3 7 4 3" xfId="14733" xr:uid="{00000000-0005-0000-0000-00007F6D0000}"/>
    <cellStyle name="千分位 2 3 7 4 3 2" xfId="31351" xr:uid="{00000000-0005-0000-0000-0000806D0000}"/>
    <cellStyle name="千分位 2 3 7 4 4" xfId="20981" xr:uid="{00000000-0005-0000-0000-0000816D0000}"/>
    <cellStyle name="千分位 2 3 7 4 5" xfId="36542" xr:uid="{00000000-0005-0000-0000-0000826D0000}"/>
    <cellStyle name="千分位 2 3 7 4 6" xfId="5814" xr:uid="{00000000-0005-0000-0000-0000836D0000}"/>
    <cellStyle name="千分位 2 3 7 5" xfId="4518" xr:uid="{00000000-0005-0000-0000-0000846D0000}"/>
    <cellStyle name="千分位 2 3 7 5 2" xfId="10608" xr:uid="{00000000-0005-0000-0000-0000856D0000}"/>
    <cellStyle name="千分位 2 3 7 5 2 2" xfId="27226" xr:uid="{00000000-0005-0000-0000-0000866D0000}"/>
    <cellStyle name="千分位 2 3 7 5 3" xfId="15793" xr:uid="{00000000-0005-0000-0000-0000876D0000}"/>
    <cellStyle name="千分位 2 3 7 5 3 2" xfId="32411" xr:uid="{00000000-0005-0000-0000-0000886D0000}"/>
    <cellStyle name="千分位 2 3 7 5 4" xfId="22041" xr:uid="{00000000-0005-0000-0000-0000896D0000}"/>
    <cellStyle name="千分位 2 3 7 5 5" xfId="37602" xr:uid="{00000000-0005-0000-0000-00008A6D0000}"/>
    <cellStyle name="千分位 2 3 7 5 6" xfId="5999" xr:uid="{00000000-0005-0000-0000-00008B6D0000}"/>
    <cellStyle name="千分位 2 3 7 6" xfId="6368" xr:uid="{00000000-0005-0000-0000-00008C6D0000}"/>
    <cellStyle name="千分位 2 3 7 6 2" xfId="22986" xr:uid="{00000000-0005-0000-0000-00008D6D0000}"/>
    <cellStyle name="千分位 2 3 7 7" xfId="11553" xr:uid="{00000000-0005-0000-0000-00008E6D0000}"/>
    <cellStyle name="千分位 2 3 7 7 2" xfId="28171" xr:uid="{00000000-0005-0000-0000-00008F6D0000}"/>
    <cellStyle name="千分位 2 3 7 8" xfId="17801" xr:uid="{00000000-0005-0000-0000-0000906D0000}"/>
    <cellStyle name="千分位 2 3 7 9" xfId="16859" xr:uid="{00000000-0005-0000-0000-0000916D0000}"/>
    <cellStyle name="千分位 2 3 8" xfId="402" xr:uid="{00000000-0005-0000-0000-0000926D0000}"/>
    <cellStyle name="千分位 2 3 8 10" xfId="33486" xr:uid="{00000000-0005-0000-0000-0000936D0000}"/>
    <cellStyle name="千分位 2 3 8 11" xfId="5281" xr:uid="{00000000-0005-0000-0000-0000946D0000}"/>
    <cellStyle name="千分位 2 3 8 2" xfId="1462" xr:uid="{00000000-0005-0000-0000-0000956D0000}"/>
    <cellStyle name="千分位 2 3 8 2 2" xfId="7552" xr:uid="{00000000-0005-0000-0000-0000966D0000}"/>
    <cellStyle name="千分位 2 3 8 2 2 2" xfId="24170" xr:uid="{00000000-0005-0000-0000-0000976D0000}"/>
    <cellStyle name="千分位 2 3 8 2 3" xfId="12737" xr:uid="{00000000-0005-0000-0000-0000986D0000}"/>
    <cellStyle name="千分位 2 3 8 2 3 2" xfId="29355" xr:uid="{00000000-0005-0000-0000-0000996D0000}"/>
    <cellStyle name="千分位 2 3 8 2 4" xfId="18985" xr:uid="{00000000-0005-0000-0000-00009A6D0000}"/>
    <cellStyle name="千分位 2 3 8 2 5" xfId="34546" xr:uid="{00000000-0005-0000-0000-00009B6D0000}"/>
    <cellStyle name="千分位 2 3 8 2 6" xfId="5466" xr:uid="{00000000-0005-0000-0000-00009C6D0000}"/>
    <cellStyle name="千分位 2 3 8 3" xfId="2522" xr:uid="{00000000-0005-0000-0000-00009D6D0000}"/>
    <cellStyle name="千分位 2 3 8 3 2" xfId="8612" xr:uid="{00000000-0005-0000-0000-00009E6D0000}"/>
    <cellStyle name="千分位 2 3 8 3 2 2" xfId="25230" xr:uid="{00000000-0005-0000-0000-00009F6D0000}"/>
    <cellStyle name="千分位 2 3 8 3 3" xfId="13797" xr:uid="{00000000-0005-0000-0000-0000A06D0000}"/>
    <cellStyle name="千分位 2 3 8 3 3 2" xfId="30415" xr:uid="{00000000-0005-0000-0000-0000A16D0000}"/>
    <cellStyle name="千分位 2 3 8 3 4" xfId="20045" xr:uid="{00000000-0005-0000-0000-0000A26D0000}"/>
    <cellStyle name="千分位 2 3 8 3 5" xfId="35606" xr:uid="{00000000-0005-0000-0000-0000A36D0000}"/>
    <cellStyle name="千分位 2 3 8 3 6" xfId="5651" xr:uid="{00000000-0005-0000-0000-0000A46D0000}"/>
    <cellStyle name="千分位 2 3 8 4" xfId="3582" xr:uid="{00000000-0005-0000-0000-0000A56D0000}"/>
    <cellStyle name="千分位 2 3 8 4 2" xfId="9672" xr:uid="{00000000-0005-0000-0000-0000A66D0000}"/>
    <cellStyle name="千分位 2 3 8 4 2 2" xfId="26290" xr:uid="{00000000-0005-0000-0000-0000A76D0000}"/>
    <cellStyle name="千分位 2 3 8 4 3" xfId="14857" xr:uid="{00000000-0005-0000-0000-0000A86D0000}"/>
    <cellStyle name="千分位 2 3 8 4 3 2" xfId="31475" xr:uid="{00000000-0005-0000-0000-0000A96D0000}"/>
    <cellStyle name="千分位 2 3 8 4 4" xfId="21105" xr:uid="{00000000-0005-0000-0000-0000AA6D0000}"/>
    <cellStyle name="千分位 2 3 8 4 5" xfId="36666" xr:uid="{00000000-0005-0000-0000-0000AB6D0000}"/>
    <cellStyle name="千分位 2 3 8 4 6" xfId="5836" xr:uid="{00000000-0005-0000-0000-0000AC6D0000}"/>
    <cellStyle name="千分位 2 3 8 5" xfId="4642" xr:uid="{00000000-0005-0000-0000-0000AD6D0000}"/>
    <cellStyle name="千分位 2 3 8 5 2" xfId="10732" xr:uid="{00000000-0005-0000-0000-0000AE6D0000}"/>
    <cellStyle name="千分位 2 3 8 5 2 2" xfId="27350" xr:uid="{00000000-0005-0000-0000-0000AF6D0000}"/>
    <cellStyle name="千分位 2 3 8 5 3" xfId="15917" xr:uid="{00000000-0005-0000-0000-0000B06D0000}"/>
    <cellStyle name="千分位 2 3 8 5 3 2" xfId="32535" xr:uid="{00000000-0005-0000-0000-0000B16D0000}"/>
    <cellStyle name="千分位 2 3 8 5 4" xfId="22165" xr:uid="{00000000-0005-0000-0000-0000B26D0000}"/>
    <cellStyle name="千分位 2 3 8 5 5" xfId="37726" xr:uid="{00000000-0005-0000-0000-0000B36D0000}"/>
    <cellStyle name="千分位 2 3 8 5 6" xfId="6021" xr:uid="{00000000-0005-0000-0000-0000B46D0000}"/>
    <cellStyle name="千分位 2 3 8 6" xfId="6492" xr:uid="{00000000-0005-0000-0000-0000B56D0000}"/>
    <cellStyle name="千分位 2 3 8 6 2" xfId="23110" xr:uid="{00000000-0005-0000-0000-0000B66D0000}"/>
    <cellStyle name="千分位 2 3 8 7" xfId="11677" xr:uid="{00000000-0005-0000-0000-0000B76D0000}"/>
    <cellStyle name="千分位 2 3 8 7 2" xfId="28295" xr:uid="{00000000-0005-0000-0000-0000B86D0000}"/>
    <cellStyle name="千分位 2 3 8 8" xfId="17925" xr:uid="{00000000-0005-0000-0000-0000B96D0000}"/>
    <cellStyle name="千分位 2 3 8 9" xfId="16983" xr:uid="{00000000-0005-0000-0000-0000BA6D0000}"/>
    <cellStyle name="千分位 2 3 9" xfId="520" xr:uid="{00000000-0005-0000-0000-0000BB6D0000}"/>
    <cellStyle name="千分位 2 3 9 10" xfId="33604" xr:uid="{00000000-0005-0000-0000-0000BC6D0000}"/>
    <cellStyle name="千分位 2 3 9 11" xfId="5302" xr:uid="{00000000-0005-0000-0000-0000BD6D0000}"/>
    <cellStyle name="千分位 2 3 9 2" xfId="1580" xr:uid="{00000000-0005-0000-0000-0000BE6D0000}"/>
    <cellStyle name="千分位 2 3 9 2 2" xfId="7670" xr:uid="{00000000-0005-0000-0000-0000BF6D0000}"/>
    <cellStyle name="千分位 2 3 9 2 2 2" xfId="24288" xr:uid="{00000000-0005-0000-0000-0000C06D0000}"/>
    <cellStyle name="千分位 2 3 9 2 3" xfId="12855" xr:uid="{00000000-0005-0000-0000-0000C16D0000}"/>
    <cellStyle name="千分位 2 3 9 2 3 2" xfId="29473" xr:uid="{00000000-0005-0000-0000-0000C26D0000}"/>
    <cellStyle name="千分位 2 3 9 2 4" xfId="19103" xr:uid="{00000000-0005-0000-0000-0000C36D0000}"/>
    <cellStyle name="千分位 2 3 9 2 5" xfId="34664" xr:uid="{00000000-0005-0000-0000-0000C46D0000}"/>
    <cellStyle name="千分位 2 3 9 2 6" xfId="5487" xr:uid="{00000000-0005-0000-0000-0000C56D0000}"/>
    <cellStyle name="千分位 2 3 9 3" xfId="2640" xr:uid="{00000000-0005-0000-0000-0000C66D0000}"/>
    <cellStyle name="千分位 2 3 9 3 2" xfId="8730" xr:uid="{00000000-0005-0000-0000-0000C76D0000}"/>
    <cellStyle name="千分位 2 3 9 3 2 2" xfId="25348" xr:uid="{00000000-0005-0000-0000-0000C86D0000}"/>
    <cellStyle name="千分位 2 3 9 3 3" xfId="13915" xr:uid="{00000000-0005-0000-0000-0000C96D0000}"/>
    <cellStyle name="千分位 2 3 9 3 3 2" xfId="30533" xr:uid="{00000000-0005-0000-0000-0000CA6D0000}"/>
    <cellStyle name="千分位 2 3 9 3 4" xfId="20163" xr:uid="{00000000-0005-0000-0000-0000CB6D0000}"/>
    <cellStyle name="千分位 2 3 9 3 5" xfId="35724" xr:uid="{00000000-0005-0000-0000-0000CC6D0000}"/>
    <cellStyle name="千分位 2 3 9 3 6" xfId="5672" xr:uid="{00000000-0005-0000-0000-0000CD6D0000}"/>
    <cellStyle name="千分位 2 3 9 4" xfId="3700" xr:uid="{00000000-0005-0000-0000-0000CE6D0000}"/>
    <cellStyle name="千分位 2 3 9 4 2" xfId="9790" xr:uid="{00000000-0005-0000-0000-0000CF6D0000}"/>
    <cellStyle name="千分位 2 3 9 4 2 2" xfId="26408" xr:uid="{00000000-0005-0000-0000-0000D06D0000}"/>
    <cellStyle name="千分位 2 3 9 4 3" xfId="14975" xr:uid="{00000000-0005-0000-0000-0000D16D0000}"/>
    <cellStyle name="千分位 2 3 9 4 3 2" xfId="31593" xr:uid="{00000000-0005-0000-0000-0000D26D0000}"/>
    <cellStyle name="千分位 2 3 9 4 4" xfId="21223" xr:uid="{00000000-0005-0000-0000-0000D36D0000}"/>
    <cellStyle name="千分位 2 3 9 4 5" xfId="36784" xr:uid="{00000000-0005-0000-0000-0000D46D0000}"/>
    <cellStyle name="千分位 2 3 9 4 6" xfId="5857" xr:uid="{00000000-0005-0000-0000-0000D56D0000}"/>
    <cellStyle name="千分位 2 3 9 5" xfId="4760" xr:uid="{00000000-0005-0000-0000-0000D66D0000}"/>
    <cellStyle name="千分位 2 3 9 5 2" xfId="10850" xr:uid="{00000000-0005-0000-0000-0000D76D0000}"/>
    <cellStyle name="千分位 2 3 9 5 2 2" xfId="27468" xr:uid="{00000000-0005-0000-0000-0000D86D0000}"/>
    <cellStyle name="千分位 2 3 9 5 3" xfId="16035" xr:uid="{00000000-0005-0000-0000-0000D96D0000}"/>
    <cellStyle name="千分位 2 3 9 5 3 2" xfId="32653" xr:uid="{00000000-0005-0000-0000-0000DA6D0000}"/>
    <cellStyle name="千分位 2 3 9 5 4" xfId="22283" xr:uid="{00000000-0005-0000-0000-0000DB6D0000}"/>
    <cellStyle name="千分位 2 3 9 5 5" xfId="37844" xr:uid="{00000000-0005-0000-0000-0000DC6D0000}"/>
    <cellStyle name="千分位 2 3 9 5 6" xfId="6042" xr:uid="{00000000-0005-0000-0000-0000DD6D0000}"/>
    <cellStyle name="千分位 2 3 9 6" xfId="6610" xr:uid="{00000000-0005-0000-0000-0000DE6D0000}"/>
    <cellStyle name="千分位 2 3 9 6 2" xfId="23228" xr:uid="{00000000-0005-0000-0000-0000DF6D0000}"/>
    <cellStyle name="千分位 2 3 9 7" xfId="11795" xr:uid="{00000000-0005-0000-0000-0000E06D0000}"/>
    <cellStyle name="千分位 2 3 9 7 2" xfId="28413" xr:uid="{00000000-0005-0000-0000-0000E16D0000}"/>
    <cellStyle name="千分位 2 3 9 8" xfId="18043" xr:uid="{00000000-0005-0000-0000-0000E26D0000}"/>
    <cellStyle name="千分位 2 3 9 9" xfId="17101" xr:uid="{00000000-0005-0000-0000-0000E36D0000}"/>
    <cellStyle name="千分位 2 30" xfId="38320" xr:uid="{43734F25-F82B-4B82-856B-82F42DA82CBF}"/>
    <cellStyle name="千分位 2 4" xfId="71" xr:uid="{00000000-0005-0000-0000-0000E46D0000}"/>
    <cellStyle name="千分位 2 4 10" xfId="1024" xr:uid="{00000000-0005-0000-0000-0000E56D0000}"/>
    <cellStyle name="千分位 2 4 10 2" xfId="7114" xr:uid="{00000000-0005-0000-0000-0000E66D0000}"/>
    <cellStyle name="千分位 2 4 10 2 2" xfId="23732" xr:uid="{00000000-0005-0000-0000-0000E76D0000}"/>
    <cellStyle name="千分位 2 4 10 3" xfId="12299" xr:uid="{00000000-0005-0000-0000-0000E86D0000}"/>
    <cellStyle name="千分位 2 4 10 3 2" xfId="28917" xr:uid="{00000000-0005-0000-0000-0000E96D0000}"/>
    <cellStyle name="千分位 2 4 10 4" xfId="18547" xr:uid="{00000000-0005-0000-0000-0000EA6D0000}"/>
    <cellStyle name="千分位 2 4 10 5" xfId="34108" xr:uid="{00000000-0005-0000-0000-0000EB6D0000}"/>
    <cellStyle name="千分位 2 4 10 6" xfId="5392" xr:uid="{00000000-0005-0000-0000-0000EC6D0000}"/>
    <cellStyle name="千分位 2 4 11" xfId="2084" xr:uid="{00000000-0005-0000-0000-0000ED6D0000}"/>
    <cellStyle name="千分位 2 4 11 2" xfId="8174" xr:uid="{00000000-0005-0000-0000-0000EE6D0000}"/>
    <cellStyle name="千分位 2 4 11 2 2" xfId="24792" xr:uid="{00000000-0005-0000-0000-0000EF6D0000}"/>
    <cellStyle name="千分位 2 4 11 3" xfId="13359" xr:uid="{00000000-0005-0000-0000-0000F06D0000}"/>
    <cellStyle name="千分位 2 4 11 3 2" xfId="29977" xr:uid="{00000000-0005-0000-0000-0000F16D0000}"/>
    <cellStyle name="千分位 2 4 11 4" xfId="19607" xr:uid="{00000000-0005-0000-0000-0000F26D0000}"/>
    <cellStyle name="千分位 2 4 11 5" xfId="35168" xr:uid="{00000000-0005-0000-0000-0000F36D0000}"/>
    <cellStyle name="千分位 2 4 11 6" xfId="5577" xr:uid="{00000000-0005-0000-0000-0000F46D0000}"/>
    <cellStyle name="千分位 2 4 12" xfId="3144" xr:uid="{00000000-0005-0000-0000-0000F56D0000}"/>
    <cellStyle name="千分位 2 4 12 2" xfId="9234" xr:uid="{00000000-0005-0000-0000-0000F66D0000}"/>
    <cellStyle name="千分位 2 4 12 2 2" xfId="25852" xr:uid="{00000000-0005-0000-0000-0000F76D0000}"/>
    <cellStyle name="千分位 2 4 12 3" xfId="14419" xr:uid="{00000000-0005-0000-0000-0000F86D0000}"/>
    <cellStyle name="千分位 2 4 12 3 2" xfId="31037" xr:uid="{00000000-0005-0000-0000-0000F96D0000}"/>
    <cellStyle name="千分位 2 4 12 4" xfId="20667" xr:uid="{00000000-0005-0000-0000-0000FA6D0000}"/>
    <cellStyle name="千分位 2 4 12 5" xfId="36228" xr:uid="{00000000-0005-0000-0000-0000FB6D0000}"/>
    <cellStyle name="千分位 2 4 12 6" xfId="5762" xr:uid="{00000000-0005-0000-0000-0000FC6D0000}"/>
    <cellStyle name="千分位 2 4 13" xfId="4204" xr:uid="{00000000-0005-0000-0000-0000FD6D0000}"/>
    <cellStyle name="千分位 2 4 13 2" xfId="10294" xr:uid="{00000000-0005-0000-0000-0000FE6D0000}"/>
    <cellStyle name="千分位 2 4 13 2 2" xfId="26912" xr:uid="{00000000-0005-0000-0000-0000FF6D0000}"/>
    <cellStyle name="千分位 2 4 13 3" xfId="15479" xr:uid="{00000000-0005-0000-0000-0000006E0000}"/>
    <cellStyle name="千分位 2 4 13 3 2" xfId="32097" xr:uid="{00000000-0005-0000-0000-0000016E0000}"/>
    <cellStyle name="千分位 2 4 13 4" xfId="21727" xr:uid="{00000000-0005-0000-0000-0000026E0000}"/>
    <cellStyle name="千分位 2 4 13 5" xfId="37288" xr:uid="{00000000-0005-0000-0000-0000036E0000}"/>
    <cellStyle name="千分位 2 4 13 6" xfId="5947" xr:uid="{00000000-0005-0000-0000-0000046E0000}"/>
    <cellStyle name="千分位 2 4 14" xfId="6161" xr:uid="{00000000-0005-0000-0000-0000056E0000}"/>
    <cellStyle name="千分位 2 4 14 2" xfId="22779" xr:uid="{00000000-0005-0000-0000-0000066E0000}"/>
    <cellStyle name="千分位 2 4 15" xfId="11346" xr:uid="{00000000-0005-0000-0000-0000076E0000}"/>
    <cellStyle name="千分位 2 4 15 2" xfId="27964" xr:uid="{00000000-0005-0000-0000-0000086E0000}"/>
    <cellStyle name="千分位 2 4 16" xfId="17582" xr:uid="{00000000-0005-0000-0000-0000096E0000}"/>
    <cellStyle name="千分位 2 4 17" xfId="16545" xr:uid="{00000000-0005-0000-0000-00000A6E0000}"/>
    <cellStyle name="千分位 2 4 18" xfId="33155" xr:uid="{00000000-0005-0000-0000-00000B6E0000}"/>
    <cellStyle name="千分位 2 4 19" xfId="5223" xr:uid="{00000000-0005-0000-0000-00000C6E0000}"/>
    <cellStyle name="千分位 2 4 2" xfId="189" xr:uid="{00000000-0005-0000-0000-00000D6E0000}"/>
    <cellStyle name="千分位 2 4 2 10" xfId="33273" xr:uid="{00000000-0005-0000-0000-00000E6E0000}"/>
    <cellStyle name="千分位 2 4 2 11" xfId="5244" xr:uid="{00000000-0005-0000-0000-00000F6E0000}"/>
    <cellStyle name="千分位 2 4 2 2" xfId="1249" xr:uid="{00000000-0005-0000-0000-0000106E0000}"/>
    <cellStyle name="千分位 2 4 2 2 2" xfId="7339" xr:uid="{00000000-0005-0000-0000-0000116E0000}"/>
    <cellStyle name="千分位 2 4 2 2 2 2" xfId="23957" xr:uid="{00000000-0005-0000-0000-0000126E0000}"/>
    <cellStyle name="千分位 2 4 2 2 3" xfId="12524" xr:uid="{00000000-0005-0000-0000-0000136E0000}"/>
    <cellStyle name="千分位 2 4 2 2 3 2" xfId="29142" xr:uid="{00000000-0005-0000-0000-0000146E0000}"/>
    <cellStyle name="千分位 2 4 2 2 4" xfId="18772" xr:uid="{00000000-0005-0000-0000-0000156E0000}"/>
    <cellStyle name="千分位 2 4 2 2 5" xfId="34333" xr:uid="{00000000-0005-0000-0000-0000166E0000}"/>
    <cellStyle name="千分位 2 4 2 2 6" xfId="5429" xr:uid="{00000000-0005-0000-0000-0000176E0000}"/>
    <cellStyle name="千分位 2 4 2 3" xfId="2309" xr:uid="{00000000-0005-0000-0000-0000186E0000}"/>
    <cellStyle name="千分位 2 4 2 3 2" xfId="8399" xr:uid="{00000000-0005-0000-0000-0000196E0000}"/>
    <cellStyle name="千分位 2 4 2 3 2 2" xfId="25017" xr:uid="{00000000-0005-0000-0000-00001A6E0000}"/>
    <cellStyle name="千分位 2 4 2 3 3" xfId="13584" xr:uid="{00000000-0005-0000-0000-00001B6E0000}"/>
    <cellStyle name="千分位 2 4 2 3 3 2" xfId="30202" xr:uid="{00000000-0005-0000-0000-00001C6E0000}"/>
    <cellStyle name="千分位 2 4 2 3 4" xfId="19832" xr:uid="{00000000-0005-0000-0000-00001D6E0000}"/>
    <cellStyle name="千分位 2 4 2 3 5" xfId="35393" xr:uid="{00000000-0005-0000-0000-00001E6E0000}"/>
    <cellStyle name="千分位 2 4 2 3 6" xfId="5614" xr:uid="{00000000-0005-0000-0000-00001F6E0000}"/>
    <cellStyle name="千分位 2 4 2 4" xfId="3369" xr:uid="{00000000-0005-0000-0000-0000206E0000}"/>
    <cellStyle name="千分位 2 4 2 4 2" xfId="9459" xr:uid="{00000000-0005-0000-0000-0000216E0000}"/>
    <cellStyle name="千分位 2 4 2 4 2 2" xfId="26077" xr:uid="{00000000-0005-0000-0000-0000226E0000}"/>
    <cellStyle name="千分位 2 4 2 4 3" xfId="14644" xr:uid="{00000000-0005-0000-0000-0000236E0000}"/>
    <cellStyle name="千分位 2 4 2 4 3 2" xfId="31262" xr:uid="{00000000-0005-0000-0000-0000246E0000}"/>
    <cellStyle name="千分位 2 4 2 4 4" xfId="20892" xr:uid="{00000000-0005-0000-0000-0000256E0000}"/>
    <cellStyle name="千分位 2 4 2 4 5" xfId="36453" xr:uid="{00000000-0005-0000-0000-0000266E0000}"/>
    <cellStyle name="千分位 2 4 2 4 6" xfId="5799" xr:uid="{00000000-0005-0000-0000-0000276E0000}"/>
    <cellStyle name="千分位 2 4 2 5" xfId="4429" xr:uid="{00000000-0005-0000-0000-0000286E0000}"/>
    <cellStyle name="千分位 2 4 2 5 2" xfId="10519" xr:uid="{00000000-0005-0000-0000-0000296E0000}"/>
    <cellStyle name="千分位 2 4 2 5 2 2" xfId="27137" xr:uid="{00000000-0005-0000-0000-00002A6E0000}"/>
    <cellStyle name="千分位 2 4 2 5 3" xfId="15704" xr:uid="{00000000-0005-0000-0000-00002B6E0000}"/>
    <cellStyle name="千分位 2 4 2 5 3 2" xfId="32322" xr:uid="{00000000-0005-0000-0000-00002C6E0000}"/>
    <cellStyle name="千分位 2 4 2 5 4" xfId="21952" xr:uid="{00000000-0005-0000-0000-00002D6E0000}"/>
    <cellStyle name="千分位 2 4 2 5 5" xfId="37513" xr:uid="{00000000-0005-0000-0000-00002E6E0000}"/>
    <cellStyle name="千分位 2 4 2 5 6" xfId="5984" xr:uid="{00000000-0005-0000-0000-00002F6E0000}"/>
    <cellStyle name="千分位 2 4 2 6" xfId="6279" xr:uid="{00000000-0005-0000-0000-0000306E0000}"/>
    <cellStyle name="千分位 2 4 2 6 2" xfId="22897" xr:uid="{00000000-0005-0000-0000-0000316E0000}"/>
    <cellStyle name="千分位 2 4 2 7" xfId="11464" xr:uid="{00000000-0005-0000-0000-0000326E0000}"/>
    <cellStyle name="千分位 2 4 2 7 2" xfId="28082" xr:uid="{00000000-0005-0000-0000-0000336E0000}"/>
    <cellStyle name="千分位 2 4 2 8" xfId="17700" xr:uid="{00000000-0005-0000-0000-0000346E0000}"/>
    <cellStyle name="千分位 2 4 2 9" xfId="16770" xr:uid="{00000000-0005-0000-0000-0000356E0000}"/>
    <cellStyle name="千分位 2 4 3" xfId="311" xr:uid="{00000000-0005-0000-0000-0000366E0000}"/>
    <cellStyle name="千分位 2 4 3 10" xfId="33394" xr:uid="{00000000-0005-0000-0000-0000376E0000}"/>
    <cellStyle name="千分位 2 4 3 11" xfId="5265" xr:uid="{00000000-0005-0000-0000-0000386E0000}"/>
    <cellStyle name="千分位 2 4 3 2" xfId="1370" xr:uid="{00000000-0005-0000-0000-0000396E0000}"/>
    <cellStyle name="千分位 2 4 3 2 2" xfId="7460" xr:uid="{00000000-0005-0000-0000-00003A6E0000}"/>
    <cellStyle name="千分位 2 4 3 2 2 2" xfId="24078" xr:uid="{00000000-0005-0000-0000-00003B6E0000}"/>
    <cellStyle name="千分位 2 4 3 2 3" xfId="12645" xr:uid="{00000000-0005-0000-0000-00003C6E0000}"/>
    <cellStyle name="千分位 2 4 3 2 3 2" xfId="29263" xr:uid="{00000000-0005-0000-0000-00003D6E0000}"/>
    <cellStyle name="千分位 2 4 3 2 4" xfId="18893" xr:uid="{00000000-0005-0000-0000-00003E6E0000}"/>
    <cellStyle name="千分位 2 4 3 2 5" xfId="34454" xr:uid="{00000000-0005-0000-0000-00003F6E0000}"/>
    <cellStyle name="千分位 2 4 3 2 6" xfId="5450" xr:uid="{00000000-0005-0000-0000-0000406E0000}"/>
    <cellStyle name="千分位 2 4 3 3" xfId="2430" xr:uid="{00000000-0005-0000-0000-0000416E0000}"/>
    <cellStyle name="千分位 2 4 3 3 2" xfId="8520" xr:uid="{00000000-0005-0000-0000-0000426E0000}"/>
    <cellStyle name="千分位 2 4 3 3 2 2" xfId="25138" xr:uid="{00000000-0005-0000-0000-0000436E0000}"/>
    <cellStyle name="千分位 2 4 3 3 3" xfId="13705" xr:uid="{00000000-0005-0000-0000-0000446E0000}"/>
    <cellStyle name="千分位 2 4 3 3 3 2" xfId="30323" xr:uid="{00000000-0005-0000-0000-0000456E0000}"/>
    <cellStyle name="千分位 2 4 3 3 4" xfId="19953" xr:uid="{00000000-0005-0000-0000-0000466E0000}"/>
    <cellStyle name="千分位 2 4 3 3 5" xfId="35514" xr:uid="{00000000-0005-0000-0000-0000476E0000}"/>
    <cellStyle name="千分位 2 4 3 3 6" xfId="5635" xr:uid="{00000000-0005-0000-0000-0000486E0000}"/>
    <cellStyle name="千分位 2 4 3 4" xfId="3490" xr:uid="{00000000-0005-0000-0000-0000496E0000}"/>
    <cellStyle name="千分位 2 4 3 4 2" xfId="9580" xr:uid="{00000000-0005-0000-0000-00004A6E0000}"/>
    <cellStyle name="千分位 2 4 3 4 2 2" xfId="26198" xr:uid="{00000000-0005-0000-0000-00004B6E0000}"/>
    <cellStyle name="千分位 2 4 3 4 3" xfId="14765" xr:uid="{00000000-0005-0000-0000-00004C6E0000}"/>
    <cellStyle name="千分位 2 4 3 4 3 2" xfId="31383" xr:uid="{00000000-0005-0000-0000-00004D6E0000}"/>
    <cellStyle name="千分位 2 4 3 4 4" xfId="21013" xr:uid="{00000000-0005-0000-0000-00004E6E0000}"/>
    <cellStyle name="千分位 2 4 3 4 5" xfId="36574" xr:uid="{00000000-0005-0000-0000-00004F6E0000}"/>
    <cellStyle name="千分位 2 4 3 4 6" xfId="5820" xr:uid="{00000000-0005-0000-0000-0000506E0000}"/>
    <cellStyle name="千分位 2 4 3 5" xfId="4550" xr:uid="{00000000-0005-0000-0000-0000516E0000}"/>
    <cellStyle name="千分位 2 4 3 5 2" xfId="10640" xr:uid="{00000000-0005-0000-0000-0000526E0000}"/>
    <cellStyle name="千分位 2 4 3 5 2 2" xfId="27258" xr:uid="{00000000-0005-0000-0000-0000536E0000}"/>
    <cellStyle name="千分位 2 4 3 5 3" xfId="15825" xr:uid="{00000000-0005-0000-0000-0000546E0000}"/>
    <cellStyle name="千分位 2 4 3 5 3 2" xfId="32443" xr:uid="{00000000-0005-0000-0000-0000556E0000}"/>
    <cellStyle name="千分位 2 4 3 5 4" xfId="22073" xr:uid="{00000000-0005-0000-0000-0000566E0000}"/>
    <cellStyle name="千分位 2 4 3 5 5" xfId="37634" xr:uid="{00000000-0005-0000-0000-0000576E0000}"/>
    <cellStyle name="千分位 2 4 3 5 6" xfId="6005" xr:uid="{00000000-0005-0000-0000-0000586E0000}"/>
    <cellStyle name="千分位 2 4 3 6" xfId="6400" xr:uid="{00000000-0005-0000-0000-0000596E0000}"/>
    <cellStyle name="千分位 2 4 3 6 2" xfId="23018" xr:uid="{00000000-0005-0000-0000-00005A6E0000}"/>
    <cellStyle name="千分位 2 4 3 7" xfId="11585" xr:uid="{00000000-0005-0000-0000-00005B6E0000}"/>
    <cellStyle name="千分位 2 4 3 7 2" xfId="28203" xr:uid="{00000000-0005-0000-0000-00005C6E0000}"/>
    <cellStyle name="千分位 2 4 3 8" xfId="17833" xr:uid="{00000000-0005-0000-0000-00005D6E0000}"/>
    <cellStyle name="千分位 2 4 3 9" xfId="16891" xr:uid="{00000000-0005-0000-0000-00005E6E0000}"/>
    <cellStyle name="千分位 2 4 4" xfId="434" xr:uid="{00000000-0005-0000-0000-00005F6E0000}"/>
    <cellStyle name="千分位 2 4 4 10" xfId="33518" xr:uid="{00000000-0005-0000-0000-0000606E0000}"/>
    <cellStyle name="千分位 2 4 4 11" xfId="5287" xr:uid="{00000000-0005-0000-0000-0000616E0000}"/>
    <cellStyle name="千分位 2 4 4 2" xfId="1494" xr:uid="{00000000-0005-0000-0000-0000626E0000}"/>
    <cellStyle name="千分位 2 4 4 2 2" xfId="7584" xr:uid="{00000000-0005-0000-0000-0000636E0000}"/>
    <cellStyle name="千分位 2 4 4 2 2 2" xfId="24202" xr:uid="{00000000-0005-0000-0000-0000646E0000}"/>
    <cellStyle name="千分位 2 4 4 2 3" xfId="12769" xr:uid="{00000000-0005-0000-0000-0000656E0000}"/>
    <cellStyle name="千分位 2 4 4 2 3 2" xfId="29387" xr:uid="{00000000-0005-0000-0000-0000666E0000}"/>
    <cellStyle name="千分位 2 4 4 2 4" xfId="19017" xr:uid="{00000000-0005-0000-0000-0000676E0000}"/>
    <cellStyle name="千分位 2 4 4 2 5" xfId="34578" xr:uid="{00000000-0005-0000-0000-0000686E0000}"/>
    <cellStyle name="千分位 2 4 4 2 6" xfId="5472" xr:uid="{00000000-0005-0000-0000-0000696E0000}"/>
    <cellStyle name="千分位 2 4 4 3" xfId="2554" xr:uid="{00000000-0005-0000-0000-00006A6E0000}"/>
    <cellStyle name="千分位 2 4 4 3 2" xfId="8644" xr:uid="{00000000-0005-0000-0000-00006B6E0000}"/>
    <cellStyle name="千分位 2 4 4 3 2 2" xfId="25262" xr:uid="{00000000-0005-0000-0000-00006C6E0000}"/>
    <cellStyle name="千分位 2 4 4 3 3" xfId="13829" xr:uid="{00000000-0005-0000-0000-00006D6E0000}"/>
    <cellStyle name="千分位 2 4 4 3 3 2" xfId="30447" xr:uid="{00000000-0005-0000-0000-00006E6E0000}"/>
    <cellStyle name="千分位 2 4 4 3 4" xfId="20077" xr:uid="{00000000-0005-0000-0000-00006F6E0000}"/>
    <cellStyle name="千分位 2 4 4 3 5" xfId="35638" xr:uid="{00000000-0005-0000-0000-0000706E0000}"/>
    <cellStyle name="千分位 2 4 4 3 6" xfId="5657" xr:uid="{00000000-0005-0000-0000-0000716E0000}"/>
    <cellStyle name="千分位 2 4 4 4" xfId="3614" xr:uid="{00000000-0005-0000-0000-0000726E0000}"/>
    <cellStyle name="千分位 2 4 4 4 2" xfId="9704" xr:uid="{00000000-0005-0000-0000-0000736E0000}"/>
    <cellStyle name="千分位 2 4 4 4 2 2" xfId="26322" xr:uid="{00000000-0005-0000-0000-0000746E0000}"/>
    <cellStyle name="千分位 2 4 4 4 3" xfId="14889" xr:uid="{00000000-0005-0000-0000-0000756E0000}"/>
    <cellStyle name="千分位 2 4 4 4 3 2" xfId="31507" xr:uid="{00000000-0005-0000-0000-0000766E0000}"/>
    <cellStyle name="千分位 2 4 4 4 4" xfId="21137" xr:uid="{00000000-0005-0000-0000-0000776E0000}"/>
    <cellStyle name="千分位 2 4 4 4 5" xfId="36698" xr:uid="{00000000-0005-0000-0000-0000786E0000}"/>
    <cellStyle name="千分位 2 4 4 4 6" xfId="5842" xr:uid="{00000000-0005-0000-0000-0000796E0000}"/>
    <cellStyle name="千分位 2 4 4 5" xfId="4674" xr:uid="{00000000-0005-0000-0000-00007A6E0000}"/>
    <cellStyle name="千分位 2 4 4 5 2" xfId="10764" xr:uid="{00000000-0005-0000-0000-00007B6E0000}"/>
    <cellStyle name="千分位 2 4 4 5 2 2" xfId="27382" xr:uid="{00000000-0005-0000-0000-00007C6E0000}"/>
    <cellStyle name="千分位 2 4 4 5 3" xfId="15949" xr:uid="{00000000-0005-0000-0000-00007D6E0000}"/>
    <cellStyle name="千分位 2 4 4 5 3 2" xfId="32567" xr:uid="{00000000-0005-0000-0000-00007E6E0000}"/>
    <cellStyle name="千分位 2 4 4 5 4" xfId="22197" xr:uid="{00000000-0005-0000-0000-00007F6E0000}"/>
    <cellStyle name="千分位 2 4 4 5 5" xfId="37758" xr:uid="{00000000-0005-0000-0000-0000806E0000}"/>
    <cellStyle name="千分位 2 4 4 5 6" xfId="6027" xr:uid="{00000000-0005-0000-0000-0000816E0000}"/>
    <cellStyle name="千分位 2 4 4 6" xfId="6524" xr:uid="{00000000-0005-0000-0000-0000826E0000}"/>
    <cellStyle name="千分位 2 4 4 6 2" xfId="23142" xr:uid="{00000000-0005-0000-0000-0000836E0000}"/>
    <cellStyle name="千分位 2 4 4 7" xfId="11709" xr:uid="{00000000-0005-0000-0000-0000846E0000}"/>
    <cellStyle name="千分位 2 4 4 7 2" xfId="28327" xr:uid="{00000000-0005-0000-0000-0000856E0000}"/>
    <cellStyle name="千分位 2 4 4 8" xfId="17957" xr:uid="{00000000-0005-0000-0000-0000866E0000}"/>
    <cellStyle name="千分位 2 4 4 9" xfId="17015" xr:uid="{00000000-0005-0000-0000-0000876E0000}"/>
    <cellStyle name="千分位 2 4 5" xfId="552" xr:uid="{00000000-0005-0000-0000-0000886E0000}"/>
    <cellStyle name="千分位 2 4 5 10" xfId="33636" xr:uid="{00000000-0005-0000-0000-0000896E0000}"/>
    <cellStyle name="千分位 2 4 5 11" xfId="5308" xr:uid="{00000000-0005-0000-0000-00008A6E0000}"/>
    <cellStyle name="千分位 2 4 5 2" xfId="1612" xr:uid="{00000000-0005-0000-0000-00008B6E0000}"/>
    <cellStyle name="千分位 2 4 5 2 2" xfId="7702" xr:uid="{00000000-0005-0000-0000-00008C6E0000}"/>
    <cellStyle name="千分位 2 4 5 2 2 2" xfId="24320" xr:uid="{00000000-0005-0000-0000-00008D6E0000}"/>
    <cellStyle name="千分位 2 4 5 2 3" xfId="12887" xr:uid="{00000000-0005-0000-0000-00008E6E0000}"/>
    <cellStyle name="千分位 2 4 5 2 3 2" xfId="29505" xr:uid="{00000000-0005-0000-0000-00008F6E0000}"/>
    <cellStyle name="千分位 2 4 5 2 4" xfId="19135" xr:uid="{00000000-0005-0000-0000-0000906E0000}"/>
    <cellStyle name="千分位 2 4 5 2 5" xfId="34696" xr:uid="{00000000-0005-0000-0000-0000916E0000}"/>
    <cellStyle name="千分位 2 4 5 2 6" xfId="5493" xr:uid="{00000000-0005-0000-0000-0000926E0000}"/>
    <cellStyle name="千分位 2 4 5 3" xfId="2672" xr:uid="{00000000-0005-0000-0000-0000936E0000}"/>
    <cellStyle name="千分位 2 4 5 3 2" xfId="8762" xr:uid="{00000000-0005-0000-0000-0000946E0000}"/>
    <cellStyle name="千分位 2 4 5 3 2 2" xfId="25380" xr:uid="{00000000-0005-0000-0000-0000956E0000}"/>
    <cellStyle name="千分位 2 4 5 3 3" xfId="13947" xr:uid="{00000000-0005-0000-0000-0000966E0000}"/>
    <cellStyle name="千分位 2 4 5 3 3 2" xfId="30565" xr:uid="{00000000-0005-0000-0000-0000976E0000}"/>
    <cellStyle name="千分位 2 4 5 3 4" xfId="20195" xr:uid="{00000000-0005-0000-0000-0000986E0000}"/>
    <cellStyle name="千分位 2 4 5 3 5" xfId="35756" xr:uid="{00000000-0005-0000-0000-0000996E0000}"/>
    <cellStyle name="千分位 2 4 5 3 6" xfId="5678" xr:uid="{00000000-0005-0000-0000-00009A6E0000}"/>
    <cellStyle name="千分位 2 4 5 4" xfId="3732" xr:uid="{00000000-0005-0000-0000-00009B6E0000}"/>
    <cellStyle name="千分位 2 4 5 4 2" xfId="9822" xr:uid="{00000000-0005-0000-0000-00009C6E0000}"/>
    <cellStyle name="千分位 2 4 5 4 2 2" xfId="26440" xr:uid="{00000000-0005-0000-0000-00009D6E0000}"/>
    <cellStyle name="千分位 2 4 5 4 3" xfId="15007" xr:uid="{00000000-0005-0000-0000-00009E6E0000}"/>
    <cellStyle name="千分位 2 4 5 4 3 2" xfId="31625" xr:uid="{00000000-0005-0000-0000-00009F6E0000}"/>
    <cellStyle name="千分位 2 4 5 4 4" xfId="21255" xr:uid="{00000000-0005-0000-0000-0000A06E0000}"/>
    <cellStyle name="千分位 2 4 5 4 5" xfId="36816" xr:uid="{00000000-0005-0000-0000-0000A16E0000}"/>
    <cellStyle name="千分位 2 4 5 4 6" xfId="5863" xr:uid="{00000000-0005-0000-0000-0000A26E0000}"/>
    <cellStyle name="千分位 2 4 5 5" xfId="4792" xr:uid="{00000000-0005-0000-0000-0000A36E0000}"/>
    <cellStyle name="千分位 2 4 5 5 2" xfId="10882" xr:uid="{00000000-0005-0000-0000-0000A46E0000}"/>
    <cellStyle name="千分位 2 4 5 5 2 2" xfId="27500" xr:uid="{00000000-0005-0000-0000-0000A56E0000}"/>
    <cellStyle name="千分位 2 4 5 5 3" xfId="16067" xr:uid="{00000000-0005-0000-0000-0000A66E0000}"/>
    <cellStyle name="千分位 2 4 5 5 3 2" xfId="32685" xr:uid="{00000000-0005-0000-0000-0000A76E0000}"/>
    <cellStyle name="千分位 2 4 5 5 4" xfId="22315" xr:uid="{00000000-0005-0000-0000-0000A86E0000}"/>
    <cellStyle name="千分位 2 4 5 5 5" xfId="37876" xr:uid="{00000000-0005-0000-0000-0000A96E0000}"/>
    <cellStyle name="千分位 2 4 5 5 6" xfId="6048" xr:uid="{00000000-0005-0000-0000-0000AA6E0000}"/>
    <cellStyle name="千分位 2 4 5 6" xfId="6642" xr:uid="{00000000-0005-0000-0000-0000AB6E0000}"/>
    <cellStyle name="千分位 2 4 5 6 2" xfId="23260" xr:uid="{00000000-0005-0000-0000-0000AC6E0000}"/>
    <cellStyle name="千分位 2 4 5 7" xfId="11827" xr:uid="{00000000-0005-0000-0000-0000AD6E0000}"/>
    <cellStyle name="千分位 2 4 5 7 2" xfId="28445" xr:uid="{00000000-0005-0000-0000-0000AE6E0000}"/>
    <cellStyle name="千分位 2 4 5 8" xfId="18075" xr:uid="{00000000-0005-0000-0000-0000AF6E0000}"/>
    <cellStyle name="千分位 2 4 5 9" xfId="17133" xr:uid="{00000000-0005-0000-0000-0000B06E0000}"/>
    <cellStyle name="千分位 2 4 6" xfId="670" xr:uid="{00000000-0005-0000-0000-0000B16E0000}"/>
    <cellStyle name="千分位 2 4 6 10" xfId="33754" xr:uid="{00000000-0005-0000-0000-0000B26E0000}"/>
    <cellStyle name="千分位 2 4 6 11" xfId="5329" xr:uid="{00000000-0005-0000-0000-0000B36E0000}"/>
    <cellStyle name="千分位 2 4 6 2" xfId="1730" xr:uid="{00000000-0005-0000-0000-0000B46E0000}"/>
    <cellStyle name="千分位 2 4 6 2 2" xfId="7820" xr:uid="{00000000-0005-0000-0000-0000B56E0000}"/>
    <cellStyle name="千分位 2 4 6 2 2 2" xfId="24438" xr:uid="{00000000-0005-0000-0000-0000B66E0000}"/>
    <cellStyle name="千分位 2 4 6 2 3" xfId="13005" xr:uid="{00000000-0005-0000-0000-0000B76E0000}"/>
    <cellStyle name="千分位 2 4 6 2 3 2" xfId="29623" xr:uid="{00000000-0005-0000-0000-0000B86E0000}"/>
    <cellStyle name="千分位 2 4 6 2 4" xfId="19253" xr:uid="{00000000-0005-0000-0000-0000B96E0000}"/>
    <cellStyle name="千分位 2 4 6 2 5" xfId="34814" xr:uid="{00000000-0005-0000-0000-0000BA6E0000}"/>
    <cellStyle name="千分位 2 4 6 2 6" xfId="5514" xr:uid="{00000000-0005-0000-0000-0000BB6E0000}"/>
    <cellStyle name="千分位 2 4 6 3" xfId="2790" xr:uid="{00000000-0005-0000-0000-0000BC6E0000}"/>
    <cellStyle name="千分位 2 4 6 3 2" xfId="8880" xr:uid="{00000000-0005-0000-0000-0000BD6E0000}"/>
    <cellStyle name="千分位 2 4 6 3 2 2" xfId="25498" xr:uid="{00000000-0005-0000-0000-0000BE6E0000}"/>
    <cellStyle name="千分位 2 4 6 3 3" xfId="14065" xr:uid="{00000000-0005-0000-0000-0000BF6E0000}"/>
    <cellStyle name="千分位 2 4 6 3 3 2" xfId="30683" xr:uid="{00000000-0005-0000-0000-0000C06E0000}"/>
    <cellStyle name="千分位 2 4 6 3 4" xfId="20313" xr:uid="{00000000-0005-0000-0000-0000C16E0000}"/>
    <cellStyle name="千分位 2 4 6 3 5" xfId="35874" xr:uid="{00000000-0005-0000-0000-0000C26E0000}"/>
    <cellStyle name="千分位 2 4 6 3 6" xfId="5699" xr:uid="{00000000-0005-0000-0000-0000C36E0000}"/>
    <cellStyle name="千分位 2 4 6 4" xfId="3850" xr:uid="{00000000-0005-0000-0000-0000C46E0000}"/>
    <cellStyle name="千分位 2 4 6 4 2" xfId="9940" xr:uid="{00000000-0005-0000-0000-0000C56E0000}"/>
    <cellStyle name="千分位 2 4 6 4 2 2" xfId="26558" xr:uid="{00000000-0005-0000-0000-0000C66E0000}"/>
    <cellStyle name="千分位 2 4 6 4 3" xfId="15125" xr:uid="{00000000-0005-0000-0000-0000C76E0000}"/>
    <cellStyle name="千分位 2 4 6 4 3 2" xfId="31743" xr:uid="{00000000-0005-0000-0000-0000C86E0000}"/>
    <cellStyle name="千分位 2 4 6 4 4" xfId="21373" xr:uid="{00000000-0005-0000-0000-0000C96E0000}"/>
    <cellStyle name="千分位 2 4 6 4 5" xfId="36934" xr:uid="{00000000-0005-0000-0000-0000CA6E0000}"/>
    <cellStyle name="千分位 2 4 6 4 6" xfId="5884" xr:uid="{00000000-0005-0000-0000-0000CB6E0000}"/>
    <cellStyle name="千分位 2 4 6 5" xfId="4910" xr:uid="{00000000-0005-0000-0000-0000CC6E0000}"/>
    <cellStyle name="千分位 2 4 6 5 2" xfId="11000" xr:uid="{00000000-0005-0000-0000-0000CD6E0000}"/>
    <cellStyle name="千分位 2 4 6 5 2 2" xfId="27618" xr:uid="{00000000-0005-0000-0000-0000CE6E0000}"/>
    <cellStyle name="千分位 2 4 6 5 3" xfId="16185" xr:uid="{00000000-0005-0000-0000-0000CF6E0000}"/>
    <cellStyle name="千分位 2 4 6 5 3 2" xfId="32803" xr:uid="{00000000-0005-0000-0000-0000D06E0000}"/>
    <cellStyle name="千分位 2 4 6 5 4" xfId="22433" xr:uid="{00000000-0005-0000-0000-0000D16E0000}"/>
    <cellStyle name="千分位 2 4 6 5 5" xfId="37994" xr:uid="{00000000-0005-0000-0000-0000D26E0000}"/>
    <cellStyle name="千分位 2 4 6 5 6" xfId="6069" xr:uid="{00000000-0005-0000-0000-0000D36E0000}"/>
    <cellStyle name="千分位 2 4 6 6" xfId="6760" xr:uid="{00000000-0005-0000-0000-0000D46E0000}"/>
    <cellStyle name="千分位 2 4 6 6 2" xfId="23378" xr:uid="{00000000-0005-0000-0000-0000D56E0000}"/>
    <cellStyle name="千分位 2 4 6 7" xfId="11945" xr:uid="{00000000-0005-0000-0000-0000D66E0000}"/>
    <cellStyle name="千分位 2 4 6 7 2" xfId="28563" xr:uid="{00000000-0005-0000-0000-0000D76E0000}"/>
    <cellStyle name="千分位 2 4 6 8" xfId="18193" xr:uid="{00000000-0005-0000-0000-0000D86E0000}"/>
    <cellStyle name="千分位 2 4 6 9" xfId="17251" xr:uid="{00000000-0005-0000-0000-0000D96E0000}"/>
    <cellStyle name="千分位 2 4 7" xfId="788" xr:uid="{00000000-0005-0000-0000-0000DA6E0000}"/>
    <cellStyle name="千分位 2 4 7 10" xfId="33872" xr:uid="{00000000-0005-0000-0000-0000DB6E0000}"/>
    <cellStyle name="千分位 2 4 7 11" xfId="5350" xr:uid="{00000000-0005-0000-0000-0000DC6E0000}"/>
    <cellStyle name="千分位 2 4 7 2" xfId="1848" xr:uid="{00000000-0005-0000-0000-0000DD6E0000}"/>
    <cellStyle name="千分位 2 4 7 2 2" xfId="7938" xr:uid="{00000000-0005-0000-0000-0000DE6E0000}"/>
    <cellStyle name="千分位 2 4 7 2 2 2" xfId="24556" xr:uid="{00000000-0005-0000-0000-0000DF6E0000}"/>
    <cellStyle name="千分位 2 4 7 2 3" xfId="13123" xr:uid="{00000000-0005-0000-0000-0000E06E0000}"/>
    <cellStyle name="千分位 2 4 7 2 3 2" xfId="29741" xr:uid="{00000000-0005-0000-0000-0000E16E0000}"/>
    <cellStyle name="千分位 2 4 7 2 4" xfId="19371" xr:uid="{00000000-0005-0000-0000-0000E26E0000}"/>
    <cellStyle name="千分位 2 4 7 2 5" xfId="34932" xr:uid="{00000000-0005-0000-0000-0000E36E0000}"/>
    <cellStyle name="千分位 2 4 7 2 6" xfId="5535" xr:uid="{00000000-0005-0000-0000-0000E46E0000}"/>
    <cellStyle name="千分位 2 4 7 3" xfId="2908" xr:uid="{00000000-0005-0000-0000-0000E56E0000}"/>
    <cellStyle name="千分位 2 4 7 3 2" xfId="8998" xr:uid="{00000000-0005-0000-0000-0000E66E0000}"/>
    <cellStyle name="千分位 2 4 7 3 2 2" xfId="25616" xr:uid="{00000000-0005-0000-0000-0000E76E0000}"/>
    <cellStyle name="千分位 2 4 7 3 3" xfId="14183" xr:uid="{00000000-0005-0000-0000-0000E86E0000}"/>
    <cellStyle name="千分位 2 4 7 3 3 2" xfId="30801" xr:uid="{00000000-0005-0000-0000-0000E96E0000}"/>
    <cellStyle name="千分位 2 4 7 3 4" xfId="20431" xr:uid="{00000000-0005-0000-0000-0000EA6E0000}"/>
    <cellStyle name="千分位 2 4 7 3 5" xfId="35992" xr:uid="{00000000-0005-0000-0000-0000EB6E0000}"/>
    <cellStyle name="千分位 2 4 7 3 6" xfId="5720" xr:uid="{00000000-0005-0000-0000-0000EC6E0000}"/>
    <cellStyle name="千分位 2 4 7 4" xfId="3968" xr:uid="{00000000-0005-0000-0000-0000ED6E0000}"/>
    <cellStyle name="千分位 2 4 7 4 2" xfId="10058" xr:uid="{00000000-0005-0000-0000-0000EE6E0000}"/>
    <cellStyle name="千分位 2 4 7 4 2 2" xfId="26676" xr:uid="{00000000-0005-0000-0000-0000EF6E0000}"/>
    <cellStyle name="千分位 2 4 7 4 3" xfId="15243" xr:uid="{00000000-0005-0000-0000-0000F06E0000}"/>
    <cellStyle name="千分位 2 4 7 4 3 2" xfId="31861" xr:uid="{00000000-0005-0000-0000-0000F16E0000}"/>
    <cellStyle name="千分位 2 4 7 4 4" xfId="21491" xr:uid="{00000000-0005-0000-0000-0000F26E0000}"/>
    <cellStyle name="千分位 2 4 7 4 5" xfId="37052" xr:uid="{00000000-0005-0000-0000-0000F36E0000}"/>
    <cellStyle name="千分位 2 4 7 4 6" xfId="5905" xr:uid="{00000000-0005-0000-0000-0000F46E0000}"/>
    <cellStyle name="千分位 2 4 7 5" xfId="5028" xr:uid="{00000000-0005-0000-0000-0000F56E0000}"/>
    <cellStyle name="千分位 2 4 7 5 2" xfId="11118" xr:uid="{00000000-0005-0000-0000-0000F66E0000}"/>
    <cellStyle name="千分位 2 4 7 5 2 2" xfId="27736" xr:uid="{00000000-0005-0000-0000-0000F76E0000}"/>
    <cellStyle name="千分位 2 4 7 5 3" xfId="16303" xr:uid="{00000000-0005-0000-0000-0000F86E0000}"/>
    <cellStyle name="千分位 2 4 7 5 3 2" xfId="32921" xr:uid="{00000000-0005-0000-0000-0000F96E0000}"/>
    <cellStyle name="千分位 2 4 7 5 4" xfId="22551" xr:uid="{00000000-0005-0000-0000-0000FA6E0000}"/>
    <cellStyle name="千分位 2 4 7 5 5" xfId="38112" xr:uid="{00000000-0005-0000-0000-0000FB6E0000}"/>
    <cellStyle name="千分位 2 4 7 5 6" xfId="6090" xr:uid="{00000000-0005-0000-0000-0000FC6E0000}"/>
    <cellStyle name="千分位 2 4 7 6" xfId="6878" xr:uid="{00000000-0005-0000-0000-0000FD6E0000}"/>
    <cellStyle name="千分位 2 4 7 6 2" xfId="23496" xr:uid="{00000000-0005-0000-0000-0000FE6E0000}"/>
    <cellStyle name="千分位 2 4 7 7" xfId="12063" xr:uid="{00000000-0005-0000-0000-0000FF6E0000}"/>
    <cellStyle name="千分位 2 4 7 7 2" xfId="28681" xr:uid="{00000000-0005-0000-0000-0000006F0000}"/>
    <cellStyle name="千分位 2 4 7 8" xfId="18311" xr:uid="{00000000-0005-0000-0000-0000016F0000}"/>
    <cellStyle name="千分位 2 4 7 9" xfId="17369" xr:uid="{00000000-0005-0000-0000-0000026F0000}"/>
    <cellStyle name="千分位 2 4 8" xfId="906" xr:uid="{00000000-0005-0000-0000-0000036F0000}"/>
    <cellStyle name="千分位 2 4 8 10" xfId="33990" xr:uid="{00000000-0005-0000-0000-0000046F0000}"/>
    <cellStyle name="千分位 2 4 8 11" xfId="5371" xr:uid="{00000000-0005-0000-0000-0000056F0000}"/>
    <cellStyle name="千分位 2 4 8 2" xfId="1966" xr:uid="{00000000-0005-0000-0000-0000066F0000}"/>
    <cellStyle name="千分位 2 4 8 2 2" xfId="8056" xr:uid="{00000000-0005-0000-0000-0000076F0000}"/>
    <cellStyle name="千分位 2 4 8 2 2 2" xfId="24674" xr:uid="{00000000-0005-0000-0000-0000086F0000}"/>
    <cellStyle name="千分位 2 4 8 2 3" xfId="13241" xr:uid="{00000000-0005-0000-0000-0000096F0000}"/>
    <cellStyle name="千分位 2 4 8 2 3 2" xfId="29859" xr:uid="{00000000-0005-0000-0000-00000A6F0000}"/>
    <cellStyle name="千分位 2 4 8 2 4" xfId="19489" xr:uid="{00000000-0005-0000-0000-00000B6F0000}"/>
    <cellStyle name="千分位 2 4 8 2 5" xfId="35050" xr:uid="{00000000-0005-0000-0000-00000C6F0000}"/>
    <cellStyle name="千分位 2 4 8 2 6" xfId="5556" xr:uid="{00000000-0005-0000-0000-00000D6F0000}"/>
    <cellStyle name="千分位 2 4 8 3" xfId="3026" xr:uid="{00000000-0005-0000-0000-00000E6F0000}"/>
    <cellStyle name="千分位 2 4 8 3 2" xfId="9116" xr:uid="{00000000-0005-0000-0000-00000F6F0000}"/>
    <cellStyle name="千分位 2 4 8 3 2 2" xfId="25734" xr:uid="{00000000-0005-0000-0000-0000106F0000}"/>
    <cellStyle name="千分位 2 4 8 3 3" xfId="14301" xr:uid="{00000000-0005-0000-0000-0000116F0000}"/>
    <cellStyle name="千分位 2 4 8 3 3 2" xfId="30919" xr:uid="{00000000-0005-0000-0000-0000126F0000}"/>
    <cellStyle name="千分位 2 4 8 3 4" xfId="20549" xr:uid="{00000000-0005-0000-0000-0000136F0000}"/>
    <cellStyle name="千分位 2 4 8 3 5" xfId="36110" xr:uid="{00000000-0005-0000-0000-0000146F0000}"/>
    <cellStyle name="千分位 2 4 8 3 6" xfId="5741" xr:uid="{00000000-0005-0000-0000-0000156F0000}"/>
    <cellStyle name="千分位 2 4 8 4" xfId="4086" xr:uid="{00000000-0005-0000-0000-0000166F0000}"/>
    <cellStyle name="千分位 2 4 8 4 2" xfId="10176" xr:uid="{00000000-0005-0000-0000-0000176F0000}"/>
    <cellStyle name="千分位 2 4 8 4 2 2" xfId="26794" xr:uid="{00000000-0005-0000-0000-0000186F0000}"/>
    <cellStyle name="千分位 2 4 8 4 3" xfId="15361" xr:uid="{00000000-0005-0000-0000-0000196F0000}"/>
    <cellStyle name="千分位 2 4 8 4 3 2" xfId="31979" xr:uid="{00000000-0005-0000-0000-00001A6F0000}"/>
    <cellStyle name="千分位 2 4 8 4 4" xfId="21609" xr:uid="{00000000-0005-0000-0000-00001B6F0000}"/>
    <cellStyle name="千分位 2 4 8 4 5" xfId="37170" xr:uid="{00000000-0005-0000-0000-00001C6F0000}"/>
    <cellStyle name="千分位 2 4 8 4 6" xfId="5926" xr:uid="{00000000-0005-0000-0000-00001D6F0000}"/>
    <cellStyle name="千分位 2 4 8 5" xfId="5146" xr:uid="{00000000-0005-0000-0000-00001E6F0000}"/>
    <cellStyle name="千分位 2 4 8 5 2" xfId="11236" xr:uid="{00000000-0005-0000-0000-00001F6F0000}"/>
    <cellStyle name="千分位 2 4 8 5 2 2" xfId="27854" xr:uid="{00000000-0005-0000-0000-0000206F0000}"/>
    <cellStyle name="千分位 2 4 8 5 3" xfId="16421" xr:uid="{00000000-0005-0000-0000-0000216F0000}"/>
    <cellStyle name="千分位 2 4 8 5 3 2" xfId="33039" xr:uid="{00000000-0005-0000-0000-0000226F0000}"/>
    <cellStyle name="千分位 2 4 8 5 4" xfId="22669" xr:uid="{00000000-0005-0000-0000-0000236F0000}"/>
    <cellStyle name="千分位 2 4 8 5 5" xfId="38230" xr:uid="{00000000-0005-0000-0000-0000246F0000}"/>
    <cellStyle name="千分位 2 4 8 5 6" xfId="6111" xr:uid="{00000000-0005-0000-0000-0000256F0000}"/>
    <cellStyle name="千分位 2 4 8 6" xfId="6996" xr:uid="{00000000-0005-0000-0000-0000266F0000}"/>
    <cellStyle name="千分位 2 4 8 6 2" xfId="23614" xr:uid="{00000000-0005-0000-0000-0000276F0000}"/>
    <cellStyle name="千分位 2 4 8 7" xfId="12181" xr:uid="{00000000-0005-0000-0000-0000286F0000}"/>
    <cellStyle name="千分位 2 4 8 7 2" xfId="28799" xr:uid="{00000000-0005-0000-0000-0000296F0000}"/>
    <cellStyle name="千分位 2 4 8 8" xfId="18429" xr:uid="{00000000-0005-0000-0000-00002A6F0000}"/>
    <cellStyle name="千分位 2 4 8 9" xfId="17487" xr:uid="{00000000-0005-0000-0000-00002B6F0000}"/>
    <cellStyle name="千分位 2 4 9" xfId="1131" xr:uid="{00000000-0005-0000-0000-00002C6F0000}"/>
    <cellStyle name="千分位 2 4 9 10" xfId="5408" xr:uid="{00000000-0005-0000-0000-00002D6F0000}"/>
    <cellStyle name="千分位 2 4 9 2" xfId="2191" xr:uid="{00000000-0005-0000-0000-00002E6F0000}"/>
    <cellStyle name="千分位 2 4 9 2 2" xfId="8281" xr:uid="{00000000-0005-0000-0000-00002F6F0000}"/>
    <cellStyle name="千分位 2 4 9 2 2 2" xfId="24899" xr:uid="{00000000-0005-0000-0000-0000306F0000}"/>
    <cellStyle name="千分位 2 4 9 2 3" xfId="13466" xr:uid="{00000000-0005-0000-0000-0000316F0000}"/>
    <cellStyle name="千分位 2 4 9 2 3 2" xfId="30084" xr:uid="{00000000-0005-0000-0000-0000326F0000}"/>
    <cellStyle name="千分位 2 4 9 2 4" xfId="19714" xr:uid="{00000000-0005-0000-0000-0000336F0000}"/>
    <cellStyle name="千分位 2 4 9 2 5" xfId="35275" xr:uid="{00000000-0005-0000-0000-0000346F0000}"/>
    <cellStyle name="千分位 2 4 9 2 6" xfId="5593" xr:uid="{00000000-0005-0000-0000-0000356F0000}"/>
    <cellStyle name="千分位 2 4 9 3" xfId="3251" xr:uid="{00000000-0005-0000-0000-0000366F0000}"/>
    <cellStyle name="千分位 2 4 9 3 2" xfId="9341" xr:uid="{00000000-0005-0000-0000-0000376F0000}"/>
    <cellStyle name="千分位 2 4 9 3 2 2" xfId="25959" xr:uid="{00000000-0005-0000-0000-0000386F0000}"/>
    <cellStyle name="千分位 2 4 9 3 3" xfId="14526" xr:uid="{00000000-0005-0000-0000-0000396F0000}"/>
    <cellStyle name="千分位 2 4 9 3 3 2" xfId="31144" xr:uid="{00000000-0005-0000-0000-00003A6F0000}"/>
    <cellStyle name="千分位 2 4 9 3 4" xfId="20774" xr:uid="{00000000-0005-0000-0000-00003B6F0000}"/>
    <cellStyle name="千分位 2 4 9 3 5" xfId="36335" xr:uid="{00000000-0005-0000-0000-00003C6F0000}"/>
    <cellStyle name="千分位 2 4 9 3 6" xfId="5778" xr:uid="{00000000-0005-0000-0000-00003D6F0000}"/>
    <cellStyle name="千分位 2 4 9 4" xfId="4311" xr:uid="{00000000-0005-0000-0000-00003E6F0000}"/>
    <cellStyle name="千分位 2 4 9 4 2" xfId="10401" xr:uid="{00000000-0005-0000-0000-00003F6F0000}"/>
    <cellStyle name="千分位 2 4 9 4 2 2" xfId="27019" xr:uid="{00000000-0005-0000-0000-0000406F0000}"/>
    <cellStyle name="千分位 2 4 9 4 3" xfId="15586" xr:uid="{00000000-0005-0000-0000-0000416F0000}"/>
    <cellStyle name="千分位 2 4 9 4 3 2" xfId="32204" xr:uid="{00000000-0005-0000-0000-0000426F0000}"/>
    <cellStyle name="千分位 2 4 9 4 4" xfId="21834" xr:uid="{00000000-0005-0000-0000-0000436F0000}"/>
    <cellStyle name="千分位 2 4 9 4 5" xfId="37395" xr:uid="{00000000-0005-0000-0000-0000446F0000}"/>
    <cellStyle name="千分位 2 4 9 4 6" xfId="5963" xr:uid="{00000000-0005-0000-0000-0000456F0000}"/>
    <cellStyle name="千分位 2 4 9 5" xfId="7221" xr:uid="{00000000-0005-0000-0000-0000466F0000}"/>
    <cellStyle name="千分位 2 4 9 5 2" xfId="23839" xr:uid="{00000000-0005-0000-0000-0000476F0000}"/>
    <cellStyle name="千分位 2 4 9 6" xfId="12406" xr:uid="{00000000-0005-0000-0000-0000486F0000}"/>
    <cellStyle name="千分位 2 4 9 6 2" xfId="29024" xr:uid="{00000000-0005-0000-0000-0000496F0000}"/>
    <cellStyle name="千分位 2 4 9 7" xfId="18654" xr:uid="{00000000-0005-0000-0000-00004A6F0000}"/>
    <cellStyle name="千分位 2 4 9 8" xfId="16652" xr:uid="{00000000-0005-0000-0000-00004B6F0000}"/>
    <cellStyle name="千分位 2 4 9 9" xfId="34215" xr:uid="{00000000-0005-0000-0000-00004C6F0000}"/>
    <cellStyle name="千分位 2 5" xfId="89" xr:uid="{00000000-0005-0000-0000-00004D6F0000}"/>
    <cellStyle name="千分位 2 5 10" xfId="1042" xr:uid="{00000000-0005-0000-0000-00004E6F0000}"/>
    <cellStyle name="千分位 2 5 10 2" xfId="7132" xr:uid="{00000000-0005-0000-0000-00004F6F0000}"/>
    <cellStyle name="千分位 2 5 10 2 2" xfId="23750" xr:uid="{00000000-0005-0000-0000-0000506F0000}"/>
    <cellStyle name="千分位 2 5 10 3" xfId="12317" xr:uid="{00000000-0005-0000-0000-0000516F0000}"/>
    <cellStyle name="千分位 2 5 10 3 2" xfId="28935" xr:uid="{00000000-0005-0000-0000-0000526F0000}"/>
    <cellStyle name="千分位 2 5 10 4" xfId="18565" xr:uid="{00000000-0005-0000-0000-0000536F0000}"/>
    <cellStyle name="千分位 2 5 10 5" xfId="34126" xr:uid="{00000000-0005-0000-0000-0000546F0000}"/>
    <cellStyle name="千分位 2 5 10 6" xfId="5395" xr:uid="{00000000-0005-0000-0000-0000556F0000}"/>
    <cellStyle name="千分位 2 5 11" xfId="2102" xr:uid="{00000000-0005-0000-0000-0000566F0000}"/>
    <cellStyle name="千分位 2 5 11 2" xfId="8192" xr:uid="{00000000-0005-0000-0000-0000576F0000}"/>
    <cellStyle name="千分位 2 5 11 2 2" xfId="24810" xr:uid="{00000000-0005-0000-0000-0000586F0000}"/>
    <cellStyle name="千分位 2 5 11 3" xfId="13377" xr:uid="{00000000-0005-0000-0000-0000596F0000}"/>
    <cellStyle name="千分位 2 5 11 3 2" xfId="29995" xr:uid="{00000000-0005-0000-0000-00005A6F0000}"/>
    <cellStyle name="千分位 2 5 11 4" xfId="19625" xr:uid="{00000000-0005-0000-0000-00005B6F0000}"/>
    <cellStyle name="千分位 2 5 11 5" xfId="35186" xr:uid="{00000000-0005-0000-0000-00005C6F0000}"/>
    <cellStyle name="千分位 2 5 11 6" xfId="5580" xr:uid="{00000000-0005-0000-0000-00005D6F0000}"/>
    <cellStyle name="千分位 2 5 12" xfId="3162" xr:uid="{00000000-0005-0000-0000-00005E6F0000}"/>
    <cellStyle name="千分位 2 5 12 2" xfId="9252" xr:uid="{00000000-0005-0000-0000-00005F6F0000}"/>
    <cellStyle name="千分位 2 5 12 2 2" xfId="25870" xr:uid="{00000000-0005-0000-0000-0000606F0000}"/>
    <cellStyle name="千分位 2 5 12 3" xfId="14437" xr:uid="{00000000-0005-0000-0000-0000616F0000}"/>
    <cellStyle name="千分位 2 5 12 3 2" xfId="31055" xr:uid="{00000000-0005-0000-0000-0000626F0000}"/>
    <cellStyle name="千分位 2 5 12 4" xfId="20685" xr:uid="{00000000-0005-0000-0000-0000636F0000}"/>
    <cellStyle name="千分位 2 5 12 5" xfId="36246" xr:uid="{00000000-0005-0000-0000-0000646F0000}"/>
    <cellStyle name="千分位 2 5 12 6" xfId="5765" xr:uid="{00000000-0005-0000-0000-0000656F0000}"/>
    <cellStyle name="千分位 2 5 13" xfId="4222" xr:uid="{00000000-0005-0000-0000-0000666F0000}"/>
    <cellStyle name="千分位 2 5 13 2" xfId="10312" xr:uid="{00000000-0005-0000-0000-0000676F0000}"/>
    <cellStyle name="千分位 2 5 13 2 2" xfId="26930" xr:uid="{00000000-0005-0000-0000-0000686F0000}"/>
    <cellStyle name="千分位 2 5 13 3" xfId="15497" xr:uid="{00000000-0005-0000-0000-0000696F0000}"/>
    <cellStyle name="千分位 2 5 13 3 2" xfId="32115" xr:uid="{00000000-0005-0000-0000-00006A6F0000}"/>
    <cellStyle name="千分位 2 5 13 4" xfId="21745" xr:uid="{00000000-0005-0000-0000-00006B6F0000}"/>
    <cellStyle name="千分位 2 5 13 5" xfId="37306" xr:uid="{00000000-0005-0000-0000-00006C6F0000}"/>
    <cellStyle name="千分位 2 5 13 6" xfId="5950" xr:uid="{00000000-0005-0000-0000-00006D6F0000}"/>
    <cellStyle name="千分位 2 5 14" xfId="6179" xr:uid="{00000000-0005-0000-0000-00006E6F0000}"/>
    <cellStyle name="千分位 2 5 14 2" xfId="22797" xr:uid="{00000000-0005-0000-0000-00006F6F0000}"/>
    <cellStyle name="千分位 2 5 15" xfId="11364" xr:uid="{00000000-0005-0000-0000-0000706F0000}"/>
    <cellStyle name="千分位 2 5 15 2" xfId="27982" xr:uid="{00000000-0005-0000-0000-0000716F0000}"/>
    <cellStyle name="千分位 2 5 16" xfId="17600" xr:uid="{00000000-0005-0000-0000-0000726F0000}"/>
    <cellStyle name="千分位 2 5 17" xfId="16563" xr:uid="{00000000-0005-0000-0000-0000736F0000}"/>
    <cellStyle name="千分位 2 5 18" xfId="33173" xr:uid="{00000000-0005-0000-0000-0000746F0000}"/>
    <cellStyle name="千分位 2 5 19" xfId="5226" xr:uid="{00000000-0005-0000-0000-0000756F0000}"/>
    <cellStyle name="千分位 2 5 2" xfId="207" xr:uid="{00000000-0005-0000-0000-0000766F0000}"/>
    <cellStyle name="千分位 2 5 2 10" xfId="33291" xr:uid="{00000000-0005-0000-0000-0000776F0000}"/>
    <cellStyle name="千分位 2 5 2 11" xfId="5247" xr:uid="{00000000-0005-0000-0000-0000786F0000}"/>
    <cellStyle name="千分位 2 5 2 2" xfId="1267" xr:uid="{00000000-0005-0000-0000-0000796F0000}"/>
    <cellStyle name="千分位 2 5 2 2 2" xfId="7357" xr:uid="{00000000-0005-0000-0000-00007A6F0000}"/>
    <cellStyle name="千分位 2 5 2 2 2 2" xfId="23975" xr:uid="{00000000-0005-0000-0000-00007B6F0000}"/>
    <cellStyle name="千分位 2 5 2 2 3" xfId="12542" xr:uid="{00000000-0005-0000-0000-00007C6F0000}"/>
    <cellStyle name="千分位 2 5 2 2 3 2" xfId="29160" xr:uid="{00000000-0005-0000-0000-00007D6F0000}"/>
    <cellStyle name="千分位 2 5 2 2 4" xfId="18790" xr:uid="{00000000-0005-0000-0000-00007E6F0000}"/>
    <cellStyle name="千分位 2 5 2 2 5" xfId="34351" xr:uid="{00000000-0005-0000-0000-00007F6F0000}"/>
    <cellStyle name="千分位 2 5 2 2 6" xfId="5432" xr:uid="{00000000-0005-0000-0000-0000806F0000}"/>
    <cellStyle name="千分位 2 5 2 3" xfId="2327" xr:uid="{00000000-0005-0000-0000-0000816F0000}"/>
    <cellStyle name="千分位 2 5 2 3 2" xfId="8417" xr:uid="{00000000-0005-0000-0000-0000826F0000}"/>
    <cellStyle name="千分位 2 5 2 3 2 2" xfId="25035" xr:uid="{00000000-0005-0000-0000-0000836F0000}"/>
    <cellStyle name="千分位 2 5 2 3 3" xfId="13602" xr:uid="{00000000-0005-0000-0000-0000846F0000}"/>
    <cellStyle name="千分位 2 5 2 3 3 2" xfId="30220" xr:uid="{00000000-0005-0000-0000-0000856F0000}"/>
    <cellStyle name="千分位 2 5 2 3 4" xfId="19850" xr:uid="{00000000-0005-0000-0000-0000866F0000}"/>
    <cellStyle name="千分位 2 5 2 3 5" xfId="35411" xr:uid="{00000000-0005-0000-0000-0000876F0000}"/>
    <cellStyle name="千分位 2 5 2 3 6" xfId="5617" xr:uid="{00000000-0005-0000-0000-0000886F0000}"/>
    <cellStyle name="千分位 2 5 2 4" xfId="3387" xr:uid="{00000000-0005-0000-0000-0000896F0000}"/>
    <cellStyle name="千分位 2 5 2 4 2" xfId="9477" xr:uid="{00000000-0005-0000-0000-00008A6F0000}"/>
    <cellStyle name="千分位 2 5 2 4 2 2" xfId="26095" xr:uid="{00000000-0005-0000-0000-00008B6F0000}"/>
    <cellStyle name="千分位 2 5 2 4 3" xfId="14662" xr:uid="{00000000-0005-0000-0000-00008C6F0000}"/>
    <cellStyle name="千分位 2 5 2 4 3 2" xfId="31280" xr:uid="{00000000-0005-0000-0000-00008D6F0000}"/>
    <cellStyle name="千分位 2 5 2 4 4" xfId="20910" xr:uid="{00000000-0005-0000-0000-00008E6F0000}"/>
    <cellStyle name="千分位 2 5 2 4 5" xfId="36471" xr:uid="{00000000-0005-0000-0000-00008F6F0000}"/>
    <cellStyle name="千分位 2 5 2 4 6" xfId="5802" xr:uid="{00000000-0005-0000-0000-0000906F0000}"/>
    <cellStyle name="千分位 2 5 2 5" xfId="4447" xr:uid="{00000000-0005-0000-0000-0000916F0000}"/>
    <cellStyle name="千分位 2 5 2 5 2" xfId="10537" xr:uid="{00000000-0005-0000-0000-0000926F0000}"/>
    <cellStyle name="千分位 2 5 2 5 2 2" xfId="27155" xr:uid="{00000000-0005-0000-0000-0000936F0000}"/>
    <cellStyle name="千分位 2 5 2 5 3" xfId="15722" xr:uid="{00000000-0005-0000-0000-0000946F0000}"/>
    <cellStyle name="千分位 2 5 2 5 3 2" xfId="32340" xr:uid="{00000000-0005-0000-0000-0000956F0000}"/>
    <cellStyle name="千分位 2 5 2 5 4" xfId="21970" xr:uid="{00000000-0005-0000-0000-0000966F0000}"/>
    <cellStyle name="千分位 2 5 2 5 5" xfId="37531" xr:uid="{00000000-0005-0000-0000-0000976F0000}"/>
    <cellStyle name="千分位 2 5 2 5 6" xfId="5987" xr:uid="{00000000-0005-0000-0000-0000986F0000}"/>
    <cellStyle name="千分位 2 5 2 6" xfId="6297" xr:uid="{00000000-0005-0000-0000-0000996F0000}"/>
    <cellStyle name="千分位 2 5 2 6 2" xfId="22915" xr:uid="{00000000-0005-0000-0000-00009A6F0000}"/>
    <cellStyle name="千分位 2 5 2 7" xfId="11482" xr:uid="{00000000-0005-0000-0000-00009B6F0000}"/>
    <cellStyle name="千分位 2 5 2 7 2" xfId="28100" xr:uid="{00000000-0005-0000-0000-00009C6F0000}"/>
    <cellStyle name="千分位 2 5 2 8" xfId="17718" xr:uid="{00000000-0005-0000-0000-00009D6F0000}"/>
    <cellStyle name="千分位 2 5 2 9" xfId="16788" xr:uid="{00000000-0005-0000-0000-00009E6F0000}"/>
    <cellStyle name="千分位 2 5 3" xfId="328" xr:uid="{00000000-0005-0000-0000-00009F6F0000}"/>
    <cellStyle name="千分位 2 5 3 10" xfId="33412" xr:uid="{00000000-0005-0000-0000-0000A06F0000}"/>
    <cellStyle name="千分位 2 5 3 11" xfId="5268" xr:uid="{00000000-0005-0000-0000-0000A16F0000}"/>
    <cellStyle name="千分位 2 5 3 2" xfId="1388" xr:uid="{00000000-0005-0000-0000-0000A26F0000}"/>
    <cellStyle name="千分位 2 5 3 2 2" xfId="7478" xr:uid="{00000000-0005-0000-0000-0000A36F0000}"/>
    <cellStyle name="千分位 2 5 3 2 2 2" xfId="24096" xr:uid="{00000000-0005-0000-0000-0000A46F0000}"/>
    <cellStyle name="千分位 2 5 3 2 3" xfId="12663" xr:uid="{00000000-0005-0000-0000-0000A56F0000}"/>
    <cellStyle name="千分位 2 5 3 2 3 2" xfId="29281" xr:uid="{00000000-0005-0000-0000-0000A66F0000}"/>
    <cellStyle name="千分位 2 5 3 2 4" xfId="18911" xr:uid="{00000000-0005-0000-0000-0000A76F0000}"/>
    <cellStyle name="千分位 2 5 3 2 5" xfId="34472" xr:uid="{00000000-0005-0000-0000-0000A86F0000}"/>
    <cellStyle name="千分位 2 5 3 2 6" xfId="5453" xr:uid="{00000000-0005-0000-0000-0000A96F0000}"/>
    <cellStyle name="千分位 2 5 3 3" xfId="2448" xr:uid="{00000000-0005-0000-0000-0000AA6F0000}"/>
    <cellStyle name="千分位 2 5 3 3 2" xfId="8538" xr:uid="{00000000-0005-0000-0000-0000AB6F0000}"/>
    <cellStyle name="千分位 2 5 3 3 2 2" xfId="25156" xr:uid="{00000000-0005-0000-0000-0000AC6F0000}"/>
    <cellStyle name="千分位 2 5 3 3 3" xfId="13723" xr:uid="{00000000-0005-0000-0000-0000AD6F0000}"/>
    <cellStyle name="千分位 2 5 3 3 3 2" xfId="30341" xr:uid="{00000000-0005-0000-0000-0000AE6F0000}"/>
    <cellStyle name="千分位 2 5 3 3 4" xfId="19971" xr:uid="{00000000-0005-0000-0000-0000AF6F0000}"/>
    <cellStyle name="千分位 2 5 3 3 5" xfId="35532" xr:uid="{00000000-0005-0000-0000-0000B06F0000}"/>
    <cellStyle name="千分位 2 5 3 3 6" xfId="5638" xr:uid="{00000000-0005-0000-0000-0000B16F0000}"/>
    <cellStyle name="千分位 2 5 3 4" xfId="3508" xr:uid="{00000000-0005-0000-0000-0000B26F0000}"/>
    <cellStyle name="千分位 2 5 3 4 2" xfId="9598" xr:uid="{00000000-0005-0000-0000-0000B36F0000}"/>
    <cellStyle name="千分位 2 5 3 4 2 2" xfId="26216" xr:uid="{00000000-0005-0000-0000-0000B46F0000}"/>
    <cellStyle name="千分位 2 5 3 4 3" xfId="14783" xr:uid="{00000000-0005-0000-0000-0000B56F0000}"/>
    <cellStyle name="千分位 2 5 3 4 3 2" xfId="31401" xr:uid="{00000000-0005-0000-0000-0000B66F0000}"/>
    <cellStyle name="千分位 2 5 3 4 4" xfId="21031" xr:uid="{00000000-0005-0000-0000-0000B76F0000}"/>
    <cellStyle name="千分位 2 5 3 4 5" xfId="36592" xr:uid="{00000000-0005-0000-0000-0000B86F0000}"/>
    <cellStyle name="千分位 2 5 3 4 6" xfId="5823" xr:uid="{00000000-0005-0000-0000-0000B96F0000}"/>
    <cellStyle name="千分位 2 5 3 5" xfId="4568" xr:uid="{00000000-0005-0000-0000-0000BA6F0000}"/>
    <cellStyle name="千分位 2 5 3 5 2" xfId="10658" xr:uid="{00000000-0005-0000-0000-0000BB6F0000}"/>
    <cellStyle name="千分位 2 5 3 5 2 2" xfId="27276" xr:uid="{00000000-0005-0000-0000-0000BC6F0000}"/>
    <cellStyle name="千分位 2 5 3 5 3" xfId="15843" xr:uid="{00000000-0005-0000-0000-0000BD6F0000}"/>
    <cellStyle name="千分位 2 5 3 5 3 2" xfId="32461" xr:uid="{00000000-0005-0000-0000-0000BE6F0000}"/>
    <cellStyle name="千分位 2 5 3 5 4" xfId="22091" xr:uid="{00000000-0005-0000-0000-0000BF6F0000}"/>
    <cellStyle name="千分位 2 5 3 5 5" xfId="37652" xr:uid="{00000000-0005-0000-0000-0000C06F0000}"/>
    <cellStyle name="千分位 2 5 3 5 6" xfId="6008" xr:uid="{00000000-0005-0000-0000-0000C16F0000}"/>
    <cellStyle name="千分位 2 5 3 6" xfId="6418" xr:uid="{00000000-0005-0000-0000-0000C26F0000}"/>
    <cellStyle name="千分位 2 5 3 6 2" xfId="23036" xr:uid="{00000000-0005-0000-0000-0000C36F0000}"/>
    <cellStyle name="千分位 2 5 3 7" xfId="11603" xr:uid="{00000000-0005-0000-0000-0000C46F0000}"/>
    <cellStyle name="千分位 2 5 3 7 2" xfId="28221" xr:uid="{00000000-0005-0000-0000-0000C56F0000}"/>
    <cellStyle name="千分位 2 5 3 8" xfId="17851" xr:uid="{00000000-0005-0000-0000-0000C66F0000}"/>
    <cellStyle name="千分位 2 5 3 9" xfId="16909" xr:uid="{00000000-0005-0000-0000-0000C76F0000}"/>
    <cellStyle name="千分位 2 5 4" xfId="452" xr:uid="{00000000-0005-0000-0000-0000C86F0000}"/>
    <cellStyle name="千分位 2 5 4 10" xfId="33536" xr:uid="{00000000-0005-0000-0000-0000C96F0000}"/>
    <cellStyle name="千分位 2 5 4 11" xfId="5290" xr:uid="{00000000-0005-0000-0000-0000CA6F0000}"/>
    <cellStyle name="千分位 2 5 4 2" xfId="1512" xr:uid="{00000000-0005-0000-0000-0000CB6F0000}"/>
    <cellStyle name="千分位 2 5 4 2 2" xfId="7602" xr:uid="{00000000-0005-0000-0000-0000CC6F0000}"/>
    <cellStyle name="千分位 2 5 4 2 2 2" xfId="24220" xr:uid="{00000000-0005-0000-0000-0000CD6F0000}"/>
    <cellStyle name="千分位 2 5 4 2 3" xfId="12787" xr:uid="{00000000-0005-0000-0000-0000CE6F0000}"/>
    <cellStyle name="千分位 2 5 4 2 3 2" xfId="29405" xr:uid="{00000000-0005-0000-0000-0000CF6F0000}"/>
    <cellStyle name="千分位 2 5 4 2 4" xfId="19035" xr:uid="{00000000-0005-0000-0000-0000D06F0000}"/>
    <cellStyle name="千分位 2 5 4 2 5" xfId="34596" xr:uid="{00000000-0005-0000-0000-0000D16F0000}"/>
    <cellStyle name="千分位 2 5 4 2 6" xfId="5475" xr:uid="{00000000-0005-0000-0000-0000D26F0000}"/>
    <cellStyle name="千分位 2 5 4 3" xfId="2572" xr:uid="{00000000-0005-0000-0000-0000D36F0000}"/>
    <cellStyle name="千分位 2 5 4 3 2" xfId="8662" xr:uid="{00000000-0005-0000-0000-0000D46F0000}"/>
    <cellStyle name="千分位 2 5 4 3 2 2" xfId="25280" xr:uid="{00000000-0005-0000-0000-0000D56F0000}"/>
    <cellStyle name="千分位 2 5 4 3 3" xfId="13847" xr:uid="{00000000-0005-0000-0000-0000D66F0000}"/>
    <cellStyle name="千分位 2 5 4 3 3 2" xfId="30465" xr:uid="{00000000-0005-0000-0000-0000D76F0000}"/>
    <cellStyle name="千分位 2 5 4 3 4" xfId="20095" xr:uid="{00000000-0005-0000-0000-0000D86F0000}"/>
    <cellStyle name="千分位 2 5 4 3 5" xfId="35656" xr:uid="{00000000-0005-0000-0000-0000D96F0000}"/>
    <cellStyle name="千分位 2 5 4 3 6" xfId="5660" xr:uid="{00000000-0005-0000-0000-0000DA6F0000}"/>
    <cellStyle name="千分位 2 5 4 4" xfId="3632" xr:uid="{00000000-0005-0000-0000-0000DB6F0000}"/>
    <cellStyle name="千分位 2 5 4 4 2" xfId="9722" xr:uid="{00000000-0005-0000-0000-0000DC6F0000}"/>
    <cellStyle name="千分位 2 5 4 4 2 2" xfId="26340" xr:uid="{00000000-0005-0000-0000-0000DD6F0000}"/>
    <cellStyle name="千分位 2 5 4 4 3" xfId="14907" xr:uid="{00000000-0005-0000-0000-0000DE6F0000}"/>
    <cellStyle name="千分位 2 5 4 4 3 2" xfId="31525" xr:uid="{00000000-0005-0000-0000-0000DF6F0000}"/>
    <cellStyle name="千分位 2 5 4 4 4" xfId="21155" xr:uid="{00000000-0005-0000-0000-0000E06F0000}"/>
    <cellStyle name="千分位 2 5 4 4 5" xfId="36716" xr:uid="{00000000-0005-0000-0000-0000E16F0000}"/>
    <cellStyle name="千分位 2 5 4 4 6" xfId="5845" xr:uid="{00000000-0005-0000-0000-0000E26F0000}"/>
    <cellStyle name="千分位 2 5 4 5" xfId="4692" xr:uid="{00000000-0005-0000-0000-0000E36F0000}"/>
    <cellStyle name="千分位 2 5 4 5 2" xfId="10782" xr:uid="{00000000-0005-0000-0000-0000E46F0000}"/>
    <cellStyle name="千分位 2 5 4 5 2 2" xfId="27400" xr:uid="{00000000-0005-0000-0000-0000E56F0000}"/>
    <cellStyle name="千分位 2 5 4 5 3" xfId="15967" xr:uid="{00000000-0005-0000-0000-0000E66F0000}"/>
    <cellStyle name="千分位 2 5 4 5 3 2" xfId="32585" xr:uid="{00000000-0005-0000-0000-0000E76F0000}"/>
    <cellStyle name="千分位 2 5 4 5 4" xfId="22215" xr:uid="{00000000-0005-0000-0000-0000E86F0000}"/>
    <cellStyle name="千分位 2 5 4 5 5" xfId="37776" xr:uid="{00000000-0005-0000-0000-0000E96F0000}"/>
    <cellStyle name="千分位 2 5 4 5 6" xfId="6030" xr:uid="{00000000-0005-0000-0000-0000EA6F0000}"/>
    <cellStyle name="千分位 2 5 4 6" xfId="6542" xr:uid="{00000000-0005-0000-0000-0000EB6F0000}"/>
    <cellStyle name="千分位 2 5 4 6 2" xfId="23160" xr:uid="{00000000-0005-0000-0000-0000EC6F0000}"/>
    <cellStyle name="千分位 2 5 4 7" xfId="11727" xr:uid="{00000000-0005-0000-0000-0000ED6F0000}"/>
    <cellStyle name="千分位 2 5 4 7 2" xfId="28345" xr:uid="{00000000-0005-0000-0000-0000EE6F0000}"/>
    <cellStyle name="千分位 2 5 4 8" xfId="17975" xr:uid="{00000000-0005-0000-0000-0000EF6F0000}"/>
    <cellStyle name="千分位 2 5 4 9" xfId="17033" xr:uid="{00000000-0005-0000-0000-0000F06F0000}"/>
    <cellStyle name="千分位 2 5 5" xfId="570" xr:uid="{00000000-0005-0000-0000-0000F16F0000}"/>
    <cellStyle name="千分位 2 5 5 10" xfId="33654" xr:uid="{00000000-0005-0000-0000-0000F26F0000}"/>
    <cellStyle name="千分位 2 5 5 11" xfId="5311" xr:uid="{00000000-0005-0000-0000-0000F36F0000}"/>
    <cellStyle name="千分位 2 5 5 2" xfId="1630" xr:uid="{00000000-0005-0000-0000-0000F46F0000}"/>
    <cellStyle name="千分位 2 5 5 2 2" xfId="7720" xr:uid="{00000000-0005-0000-0000-0000F56F0000}"/>
    <cellStyle name="千分位 2 5 5 2 2 2" xfId="24338" xr:uid="{00000000-0005-0000-0000-0000F66F0000}"/>
    <cellStyle name="千分位 2 5 5 2 3" xfId="12905" xr:uid="{00000000-0005-0000-0000-0000F76F0000}"/>
    <cellStyle name="千分位 2 5 5 2 3 2" xfId="29523" xr:uid="{00000000-0005-0000-0000-0000F86F0000}"/>
    <cellStyle name="千分位 2 5 5 2 4" xfId="19153" xr:uid="{00000000-0005-0000-0000-0000F96F0000}"/>
    <cellStyle name="千分位 2 5 5 2 5" xfId="34714" xr:uid="{00000000-0005-0000-0000-0000FA6F0000}"/>
    <cellStyle name="千分位 2 5 5 2 6" xfId="5496" xr:uid="{00000000-0005-0000-0000-0000FB6F0000}"/>
    <cellStyle name="千分位 2 5 5 3" xfId="2690" xr:uid="{00000000-0005-0000-0000-0000FC6F0000}"/>
    <cellStyle name="千分位 2 5 5 3 2" xfId="8780" xr:uid="{00000000-0005-0000-0000-0000FD6F0000}"/>
    <cellStyle name="千分位 2 5 5 3 2 2" xfId="25398" xr:uid="{00000000-0005-0000-0000-0000FE6F0000}"/>
    <cellStyle name="千分位 2 5 5 3 3" xfId="13965" xr:uid="{00000000-0005-0000-0000-0000FF6F0000}"/>
    <cellStyle name="千分位 2 5 5 3 3 2" xfId="30583" xr:uid="{00000000-0005-0000-0000-000000700000}"/>
    <cellStyle name="千分位 2 5 5 3 4" xfId="20213" xr:uid="{00000000-0005-0000-0000-000001700000}"/>
    <cellStyle name="千分位 2 5 5 3 5" xfId="35774" xr:uid="{00000000-0005-0000-0000-000002700000}"/>
    <cellStyle name="千分位 2 5 5 3 6" xfId="5681" xr:uid="{00000000-0005-0000-0000-000003700000}"/>
    <cellStyle name="千分位 2 5 5 4" xfId="3750" xr:uid="{00000000-0005-0000-0000-000004700000}"/>
    <cellStyle name="千分位 2 5 5 4 2" xfId="9840" xr:uid="{00000000-0005-0000-0000-000005700000}"/>
    <cellStyle name="千分位 2 5 5 4 2 2" xfId="26458" xr:uid="{00000000-0005-0000-0000-000006700000}"/>
    <cellStyle name="千分位 2 5 5 4 3" xfId="15025" xr:uid="{00000000-0005-0000-0000-000007700000}"/>
    <cellStyle name="千分位 2 5 5 4 3 2" xfId="31643" xr:uid="{00000000-0005-0000-0000-000008700000}"/>
    <cellStyle name="千分位 2 5 5 4 4" xfId="21273" xr:uid="{00000000-0005-0000-0000-000009700000}"/>
    <cellStyle name="千分位 2 5 5 4 5" xfId="36834" xr:uid="{00000000-0005-0000-0000-00000A700000}"/>
    <cellStyle name="千分位 2 5 5 4 6" xfId="5866" xr:uid="{00000000-0005-0000-0000-00000B700000}"/>
    <cellStyle name="千分位 2 5 5 5" xfId="4810" xr:uid="{00000000-0005-0000-0000-00000C700000}"/>
    <cellStyle name="千分位 2 5 5 5 2" xfId="10900" xr:uid="{00000000-0005-0000-0000-00000D700000}"/>
    <cellStyle name="千分位 2 5 5 5 2 2" xfId="27518" xr:uid="{00000000-0005-0000-0000-00000E700000}"/>
    <cellStyle name="千分位 2 5 5 5 3" xfId="16085" xr:uid="{00000000-0005-0000-0000-00000F700000}"/>
    <cellStyle name="千分位 2 5 5 5 3 2" xfId="32703" xr:uid="{00000000-0005-0000-0000-000010700000}"/>
    <cellStyle name="千分位 2 5 5 5 4" xfId="22333" xr:uid="{00000000-0005-0000-0000-000011700000}"/>
    <cellStyle name="千分位 2 5 5 5 5" xfId="37894" xr:uid="{00000000-0005-0000-0000-000012700000}"/>
    <cellStyle name="千分位 2 5 5 5 6" xfId="6051" xr:uid="{00000000-0005-0000-0000-000013700000}"/>
    <cellStyle name="千分位 2 5 5 6" xfId="6660" xr:uid="{00000000-0005-0000-0000-000014700000}"/>
    <cellStyle name="千分位 2 5 5 6 2" xfId="23278" xr:uid="{00000000-0005-0000-0000-000015700000}"/>
    <cellStyle name="千分位 2 5 5 7" xfId="11845" xr:uid="{00000000-0005-0000-0000-000016700000}"/>
    <cellStyle name="千分位 2 5 5 7 2" xfId="28463" xr:uid="{00000000-0005-0000-0000-000017700000}"/>
    <cellStyle name="千分位 2 5 5 8" xfId="18093" xr:uid="{00000000-0005-0000-0000-000018700000}"/>
    <cellStyle name="千分位 2 5 5 9" xfId="17151" xr:uid="{00000000-0005-0000-0000-000019700000}"/>
    <cellStyle name="千分位 2 5 6" xfId="688" xr:uid="{00000000-0005-0000-0000-00001A700000}"/>
    <cellStyle name="千分位 2 5 6 10" xfId="33772" xr:uid="{00000000-0005-0000-0000-00001B700000}"/>
    <cellStyle name="千分位 2 5 6 11" xfId="5332" xr:uid="{00000000-0005-0000-0000-00001C700000}"/>
    <cellStyle name="千分位 2 5 6 2" xfId="1748" xr:uid="{00000000-0005-0000-0000-00001D700000}"/>
    <cellStyle name="千分位 2 5 6 2 2" xfId="7838" xr:uid="{00000000-0005-0000-0000-00001E700000}"/>
    <cellStyle name="千分位 2 5 6 2 2 2" xfId="24456" xr:uid="{00000000-0005-0000-0000-00001F700000}"/>
    <cellStyle name="千分位 2 5 6 2 3" xfId="13023" xr:uid="{00000000-0005-0000-0000-000020700000}"/>
    <cellStyle name="千分位 2 5 6 2 3 2" xfId="29641" xr:uid="{00000000-0005-0000-0000-000021700000}"/>
    <cellStyle name="千分位 2 5 6 2 4" xfId="19271" xr:uid="{00000000-0005-0000-0000-000022700000}"/>
    <cellStyle name="千分位 2 5 6 2 5" xfId="34832" xr:uid="{00000000-0005-0000-0000-000023700000}"/>
    <cellStyle name="千分位 2 5 6 2 6" xfId="5517" xr:uid="{00000000-0005-0000-0000-000024700000}"/>
    <cellStyle name="千分位 2 5 6 3" xfId="2808" xr:uid="{00000000-0005-0000-0000-000025700000}"/>
    <cellStyle name="千分位 2 5 6 3 2" xfId="8898" xr:uid="{00000000-0005-0000-0000-000026700000}"/>
    <cellStyle name="千分位 2 5 6 3 2 2" xfId="25516" xr:uid="{00000000-0005-0000-0000-000027700000}"/>
    <cellStyle name="千分位 2 5 6 3 3" xfId="14083" xr:uid="{00000000-0005-0000-0000-000028700000}"/>
    <cellStyle name="千分位 2 5 6 3 3 2" xfId="30701" xr:uid="{00000000-0005-0000-0000-000029700000}"/>
    <cellStyle name="千分位 2 5 6 3 4" xfId="20331" xr:uid="{00000000-0005-0000-0000-00002A700000}"/>
    <cellStyle name="千分位 2 5 6 3 5" xfId="35892" xr:uid="{00000000-0005-0000-0000-00002B700000}"/>
    <cellStyle name="千分位 2 5 6 3 6" xfId="5702" xr:uid="{00000000-0005-0000-0000-00002C700000}"/>
    <cellStyle name="千分位 2 5 6 4" xfId="3868" xr:uid="{00000000-0005-0000-0000-00002D700000}"/>
    <cellStyle name="千分位 2 5 6 4 2" xfId="9958" xr:uid="{00000000-0005-0000-0000-00002E700000}"/>
    <cellStyle name="千分位 2 5 6 4 2 2" xfId="26576" xr:uid="{00000000-0005-0000-0000-00002F700000}"/>
    <cellStyle name="千分位 2 5 6 4 3" xfId="15143" xr:uid="{00000000-0005-0000-0000-000030700000}"/>
    <cellStyle name="千分位 2 5 6 4 3 2" xfId="31761" xr:uid="{00000000-0005-0000-0000-000031700000}"/>
    <cellStyle name="千分位 2 5 6 4 4" xfId="21391" xr:uid="{00000000-0005-0000-0000-000032700000}"/>
    <cellStyle name="千分位 2 5 6 4 5" xfId="36952" xr:uid="{00000000-0005-0000-0000-000033700000}"/>
    <cellStyle name="千分位 2 5 6 4 6" xfId="5887" xr:uid="{00000000-0005-0000-0000-000034700000}"/>
    <cellStyle name="千分位 2 5 6 5" xfId="4928" xr:uid="{00000000-0005-0000-0000-000035700000}"/>
    <cellStyle name="千分位 2 5 6 5 2" xfId="11018" xr:uid="{00000000-0005-0000-0000-000036700000}"/>
    <cellStyle name="千分位 2 5 6 5 2 2" xfId="27636" xr:uid="{00000000-0005-0000-0000-000037700000}"/>
    <cellStyle name="千分位 2 5 6 5 3" xfId="16203" xr:uid="{00000000-0005-0000-0000-000038700000}"/>
    <cellStyle name="千分位 2 5 6 5 3 2" xfId="32821" xr:uid="{00000000-0005-0000-0000-000039700000}"/>
    <cellStyle name="千分位 2 5 6 5 4" xfId="22451" xr:uid="{00000000-0005-0000-0000-00003A700000}"/>
    <cellStyle name="千分位 2 5 6 5 5" xfId="38012" xr:uid="{00000000-0005-0000-0000-00003B700000}"/>
    <cellStyle name="千分位 2 5 6 5 6" xfId="6072" xr:uid="{00000000-0005-0000-0000-00003C700000}"/>
    <cellStyle name="千分位 2 5 6 6" xfId="6778" xr:uid="{00000000-0005-0000-0000-00003D700000}"/>
    <cellStyle name="千分位 2 5 6 6 2" xfId="23396" xr:uid="{00000000-0005-0000-0000-00003E700000}"/>
    <cellStyle name="千分位 2 5 6 7" xfId="11963" xr:uid="{00000000-0005-0000-0000-00003F700000}"/>
    <cellStyle name="千分位 2 5 6 7 2" xfId="28581" xr:uid="{00000000-0005-0000-0000-000040700000}"/>
    <cellStyle name="千分位 2 5 6 8" xfId="18211" xr:uid="{00000000-0005-0000-0000-000041700000}"/>
    <cellStyle name="千分位 2 5 6 9" xfId="17269" xr:uid="{00000000-0005-0000-0000-000042700000}"/>
    <cellStyle name="千分位 2 5 7" xfId="806" xr:uid="{00000000-0005-0000-0000-000043700000}"/>
    <cellStyle name="千分位 2 5 7 10" xfId="33890" xr:uid="{00000000-0005-0000-0000-000044700000}"/>
    <cellStyle name="千分位 2 5 7 11" xfId="5353" xr:uid="{00000000-0005-0000-0000-000045700000}"/>
    <cellStyle name="千分位 2 5 7 2" xfId="1866" xr:uid="{00000000-0005-0000-0000-000046700000}"/>
    <cellStyle name="千分位 2 5 7 2 2" xfId="7956" xr:uid="{00000000-0005-0000-0000-000047700000}"/>
    <cellStyle name="千分位 2 5 7 2 2 2" xfId="24574" xr:uid="{00000000-0005-0000-0000-000048700000}"/>
    <cellStyle name="千分位 2 5 7 2 3" xfId="13141" xr:uid="{00000000-0005-0000-0000-000049700000}"/>
    <cellStyle name="千分位 2 5 7 2 3 2" xfId="29759" xr:uid="{00000000-0005-0000-0000-00004A700000}"/>
    <cellStyle name="千分位 2 5 7 2 4" xfId="19389" xr:uid="{00000000-0005-0000-0000-00004B700000}"/>
    <cellStyle name="千分位 2 5 7 2 5" xfId="34950" xr:uid="{00000000-0005-0000-0000-00004C700000}"/>
    <cellStyle name="千分位 2 5 7 2 6" xfId="5538" xr:uid="{00000000-0005-0000-0000-00004D700000}"/>
    <cellStyle name="千分位 2 5 7 3" xfId="2926" xr:uid="{00000000-0005-0000-0000-00004E700000}"/>
    <cellStyle name="千分位 2 5 7 3 2" xfId="9016" xr:uid="{00000000-0005-0000-0000-00004F700000}"/>
    <cellStyle name="千分位 2 5 7 3 2 2" xfId="25634" xr:uid="{00000000-0005-0000-0000-000050700000}"/>
    <cellStyle name="千分位 2 5 7 3 3" xfId="14201" xr:uid="{00000000-0005-0000-0000-000051700000}"/>
    <cellStyle name="千分位 2 5 7 3 3 2" xfId="30819" xr:uid="{00000000-0005-0000-0000-000052700000}"/>
    <cellStyle name="千分位 2 5 7 3 4" xfId="20449" xr:uid="{00000000-0005-0000-0000-000053700000}"/>
    <cellStyle name="千分位 2 5 7 3 5" xfId="36010" xr:uid="{00000000-0005-0000-0000-000054700000}"/>
    <cellStyle name="千分位 2 5 7 3 6" xfId="5723" xr:uid="{00000000-0005-0000-0000-000055700000}"/>
    <cellStyle name="千分位 2 5 7 4" xfId="3986" xr:uid="{00000000-0005-0000-0000-000056700000}"/>
    <cellStyle name="千分位 2 5 7 4 2" xfId="10076" xr:uid="{00000000-0005-0000-0000-000057700000}"/>
    <cellStyle name="千分位 2 5 7 4 2 2" xfId="26694" xr:uid="{00000000-0005-0000-0000-000058700000}"/>
    <cellStyle name="千分位 2 5 7 4 3" xfId="15261" xr:uid="{00000000-0005-0000-0000-000059700000}"/>
    <cellStyle name="千分位 2 5 7 4 3 2" xfId="31879" xr:uid="{00000000-0005-0000-0000-00005A700000}"/>
    <cellStyle name="千分位 2 5 7 4 4" xfId="21509" xr:uid="{00000000-0005-0000-0000-00005B700000}"/>
    <cellStyle name="千分位 2 5 7 4 5" xfId="37070" xr:uid="{00000000-0005-0000-0000-00005C700000}"/>
    <cellStyle name="千分位 2 5 7 4 6" xfId="5908" xr:uid="{00000000-0005-0000-0000-00005D700000}"/>
    <cellStyle name="千分位 2 5 7 5" xfId="5046" xr:uid="{00000000-0005-0000-0000-00005E700000}"/>
    <cellStyle name="千分位 2 5 7 5 2" xfId="11136" xr:uid="{00000000-0005-0000-0000-00005F700000}"/>
    <cellStyle name="千分位 2 5 7 5 2 2" xfId="27754" xr:uid="{00000000-0005-0000-0000-000060700000}"/>
    <cellStyle name="千分位 2 5 7 5 3" xfId="16321" xr:uid="{00000000-0005-0000-0000-000061700000}"/>
    <cellStyle name="千分位 2 5 7 5 3 2" xfId="32939" xr:uid="{00000000-0005-0000-0000-000062700000}"/>
    <cellStyle name="千分位 2 5 7 5 4" xfId="22569" xr:uid="{00000000-0005-0000-0000-000063700000}"/>
    <cellStyle name="千分位 2 5 7 5 5" xfId="38130" xr:uid="{00000000-0005-0000-0000-000064700000}"/>
    <cellStyle name="千分位 2 5 7 5 6" xfId="6093" xr:uid="{00000000-0005-0000-0000-000065700000}"/>
    <cellStyle name="千分位 2 5 7 6" xfId="6896" xr:uid="{00000000-0005-0000-0000-000066700000}"/>
    <cellStyle name="千分位 2 5 7 6 2" xfId="23514" xr:uid="{00000000-0005-0000-0000-000067700000}"/>
    <cellStyle name="千分位 2 5 7 7" xfId="12081" xr:uid="{00000000-0005-0000-0000-000068700000}"/>
    <cellStyle name="千分位 2 5 7 7 2" xfId="28699" xr:uid="{00000000-0005-0000-0000-000069700000}"/>
    <cellStyle name="千分位 2 5 7 8" xfId="18329" xr:uid="{00000000-0005-0000-0000-00006A700000}"/>
    <cellStyle name="千分位 2 5 7 9" xfId="17387" xr:uid="{00000000-0005-0000-0000-00006B700000}"/>
    <cellStyle name="千分位 2 5 8" xfId="924" xr:uid="{00000000-0005-0000-0000-00006C700000}"/>
    <cellStyle name="千分位 2 5 8 10" xfId="34008" xr:uid="{00000000-0005-0000-0000-00006D700000}"/>
    <cellStyle name="千分位 2 5 8 11" xfId="5374" xr:uid="{00000000-0005-0000-0000-00006E700000}"/>
    <cellStyle name="千分位 2 5 8 2" xfId="1984" xr:uid="{00000000-0005-0000-0000-00006F700000}"/>
    <cellStyle name="千分位 2 5 8 2 2" xfId="8074" xr:uid="{00000000-0005-0000-0000-000070700000}"/>
    <cellStyle name="千分位 2 5 8 2 2 2" xfId="24692" xr:uid="{00000000-0005-0000-0000-000071700000}"/>
    <cellStyle name="千分位 2 5 8 2 3" xfId="13259" xr:uid="{00000000-0005-0000-0000-000072700000}"/>
    <cellStyle name="千分位 2 5 8 2 3 2" xfId="29877" xr:uid="{00000000-0005-0000-0000-000073700000}"/>
    <cellStyle name="千分位 2 5 8 2 4" xfId="19507" xr:uid="{00000000-0005-0000-0000-000074700000}"/>
    <cellStyle name="千分位 2 5 8 2 5" xfId="35068" xr:uid="{00000000-0005-0000-0000-000075700000}"/>
    <cellStyle name="千分位 2 5 8 2 6" xfId="5559" xr:uid="{00000000-0005-0000-0000-000076700000}"/>
    <cellStyle name="千分位 2 5 8 3" xfId="3044" xr:uid="{00000000-0005-0000-0000-000077700000}"/>
    <cellStyle name="千分位 2 5 8 3 2" xfId="9134" xr:uid="{00000000-0005-0000-0000-000078700000}"/>
    <cellStyle name="千分位 2 5 8 3 2 2" xfId="25752" xr:uid="{00000000-0005-0000-0000-000079700000}"/>
    <cellStyle name="千分位 2 5 8 3 3" xfId="14319" xr:uid="{00000000-0005-0000-0000-00007A700000}"/>
    <cellStyle name="千分位 2 5 8 3 3 2" xfId="30937" xr:uid="{00000000-0005-0000-0000-00007B700000}"/>
    <cellStyle name="千分位 2 5 8 3 4" xfId="20567" xr:uid="{00000000-0005-0000-0000-00007C700000}"/>
    <cellStyle name="千分位 2 5 8 3 5" xfId="36128" xr:uid="{00000000-0005-0000-0000-00007D700000}"/>
    <cellStyle name="千分位 2 5 8 3 6" xfId="5744" xr:uid="{00000000-0005-0000-0000-00007E700000}"/>
    <cellStyle name="千分位 2 5 8 4" xfId="4104" xr:uid="{00000000-0005-0000-0000-00007F700000}"/>
    <cellStyle name="千分位 2 5 8 4 2" xfId="10194" xr:uid="{00000000-0005-0000-0000-000080700000}"/>
    <cellStyle name="千分位 2 5 8 4 2 2" xfId="26812" xr:uid="{00000000-0005-0000-0000-000081700000}"/>
    <cellStyle name="千分位 2 5 8 4 3" xfId="15379" xr:uid="{00000000-0005-0000-0000-000082700000}"/>
    <cellStyle name="千分位 2 5 8 4 3 2" xfId="31997" xr:uid="{00000000-0005-0000-0000-000083700000}"/>
    <cellStyle name="千分位 2 5 8 4 4" xfId="21627" xr:uid="{00000000-0005-0000-0000-000084700000}"/>
    <cellStyle name="千分位 2 5 8 4 5" xfId="37188" xr:uid="{00000000-0005-0000-0000-000085700000}"/>
    <cellStyle name="千分位 2 5 8 4 6" xfId="5929" xr:uid="{00000000-0005-0000-0000-000086700000}"/>
    <cellStyle name="千分位 2 5 8 5" xfId="5164" xr:uid="{00000000-0005-0000-0000-000087700000}"/>
    <cellStyle name="千分位 2 5 8 5 2" xfId="11254" xr:uid="{00000000-0005-0000-0000-000088700000}"/>
    <cellStyle name="千分位 2 5 8 5 2 2" xfId="27872" xr:uid="{00000000-0005-0000-0000-000089700000}"/>
    <cellStyle name="千分位 2 5 8 5 3" xfId="16439" xr:uid="{00000000-0005-0000-0000-00008A700000}"/>
    <cellStyle name="千分位 2 5 8 5 3 2" xfId="33057" xr:uid="{00000000-0005-0000-0000-00008B700000}"/>
    <cellStyle name="千分位 2 5 8 5 4" xfId="22687" xr:uid="{00000000-0005-0000-0000-00008C700000}"/>
    <cellStyle name="千分位 2 5 8 5 5" xfId="38248" xr:uid="{00000000-0005-0000-0000-00008D700000}"/>
    <cellStyle name="千分位 2 5 8 5 6" xfId="6114" xr:uid="{00000000-0005-0000-0000-00008E700000}"/>
    <cellStyle name="千分位 2 5 8 6" xfId="7014" xr:uid="{00000000-0005-0000-0000-00008F700000}"/>
    <cellStyle name="千分位 2 5 8 6 2" xfId="23632" xr:uid="{00000000-0005-0000-0000-000090700000}"/>
    <cellStyle name="千分位 2 5 8 7" xfId="12199" xr:uid="{00000000-0005-0000-0000-000091700000}"/>
    <cellStyle name="千分位 2 5 8 7 2" xfId="28817" xr:uid="{00000000-0005-0000-0000-000092700000}"/>
    <cellStyle name="千分位 2 5 8 8" xfId="18447" xr:uid="{00000000-0005-0000-0000-000093700000}"/>
    <cellStyle name="千分位 2 5 8 9" xfId="17505" xr:uid="{00000000-0005-0000-0000-000094700000}"/>
    <cellStyle name="千分位 2 5 9" xfId="1149" xr:uid="{00000000-0005-0000-0000-000095700000}"/>
    <cellStyle name="千分位 2 5 9 10" xfId="5411" xr:uid="{00000000-0005-0000-0000-000096700000}"/>
    <cellStyle name="千分位 2 5 9 2" xfId="2209" xr:uid="{00000000-0005-0000-0000-000097700000}"/>
    <cellStyle name="千分位 2 5 9 2 2" xfId="8299" xr:uid="{00000000-0005-0000-0000-000098700000}"/>
    <cellStyle name="千分位 2 5 9 2 2 2" xfId="24917" xr:uid="{00000000-0005-0000-0000-000099700000}"/>
    <cellStyle name="千分位 2 5 9 2 3" xfId="13484" xr:uid="{00000000-0005-0000-0000-00009A700000}"/>
    <cellStyle name="千分位 2 5 9 2 3 2" xfId="30102" xr:uid="{00000000-0005-0000-0000-00009B700000}"/>
    <cellStyle name="千分位 2 5 9 2 4" xfId="19732" xr:uid="{00000000-0005-0000-0000-00009C700000}"/>
    <cellStyle name="千分位 2 5 9 2 5" xfId="35293" xr:uid="{00000000-0005-0000-0000-00009D700000}"/>
    <cellStyle name="千分位 2 5 9 2 6" xfId="5596" xr:uid="{00000000-0005-0000-0000-00009E700000}"/>
    <cellStyle name="千分位 2 5 9 3" xfId="3269" xr:uid="{00000000-0005-0000-0000-00009F700000}"/>
    <cellStyle name="千分位 2 5 9 3 2" xfId="9359" xr:uid="{00000000-0005-0000-0000-0000A0700000}"/>
    <cellStyle name="千分位 2 5 9 3 2 2" xfId="25977" xr:uid="{00000000-0005-0000-0000-0000A1700000}"/>
    <cellStyle name="千分位 2 5 9 3 3" xfId="14544" xr:uid="{00000000-0005-0000-0000-0000A2700000}"/>
    <cellStyle name="千分位 2 5 9 3 3 2" xfId="31162" xr:uid="{00000000-0005-0000-0000-0000A3700000}"/>
    <cellStyle name="千分位 2 5 9 3 4" xfId="20792" xr:uid="{00000000-0005-0000-0000-0000A4700000}"/>
    <cellStyle name="千分位 2 5 9 3 5" xfId="36353" xr:uid="{00000000-0005-0000-0000-0000A5700000}"/>
    <cellStyle name="千分位 2 5 9 3 6" xfId="5781" xr:uid="{00000000-0005-0000-0000-0000A6700000}"/>
    <cellStyle name="千分位 2 5 9 4" xfId="4329" xr:uid="{00000000-0005-0000-0000-0000A7700000}"/>
    <cellStyle name="千分位 2 5 9 4 2" xfId="10419" xr:uid="{00000000-0005-0000-0000-0000A8700000}"/>
    <cellStyle name="千分位 2 5 9 4 2 2" xfId="27037" xr:uid="{00000000-0005-0000-0000-0000A9700000}"/>
    <cellStyle name="千分位 2 5 9 4 3" xfId="15604" xr:uid="{00000000-0005-0000-0000-0000AA700000}"/>
    <cellStyle name="千分位 2 5 9 4 3 2" xfId="32222" xr:uid="{00000000-0005-0000-0000-0000AB700000}"/>
    <cellStyle name="千分位 2 5 9 4 4" xfId="21852" xr:uid="{00000000-0005-0000-0000-0000AC700000}"/>
    <cellStyle name="千分位 2 5 9 4 5" xfId="37413" xr:uid="{00000000-0005-0000-0000-0000AD700000}"/>
    <cellStyle name="千分位 2 5 9 4 6" xfId="5966" xr:uid="{00000000-0005-0000-0000-0000AE700000}"/>
    <cellStyle name="千分位 2 5 9 5" xfId="7239" xr:uid="{00000000-0005-0000-0000-0000AF700000}"/>
    <cellStyle name="千分位 2 5 9 5 2" xfId="23857" xr:uid="{00000000-0005-0000-0000-0000B0700000}"/>
    <cellStyle name="千分位 2 5 9 6" xfId="12424" xr:uid="{00000000-0005-0000-0000-0000B1700000}"/>
    <cellStyle name="千分位 2 5 9 6 2" xfId="29042" xr:uid="{00000000-0005-0000-0000-0000B2700000}"/>
    <cellStyle name="千分位 2 5 9 7" xfId="18672" xr:uid="{00000000-0005-0000-0000-0000B3700000}"/>
    <cellStyle name="千分位 2 5 9 8" xfId="16670" xr:uid="{00000000-0005-0000-0000-0000B4700000}"/>
    <cellStyle name="千分位 2 5 9 9" xfId="34233" xr:uid="{00000000-0005-0000-0000-0000B5700000}"/>
    <cellStyle name="千分位 2 6" xfId="99" xr:uid="{00000000-0005-0000-0000-0000B6700000}"/>
    <cellStyle name="千分位 2 6 10" xfId="1052" xr:uid="{00000000-0005-0000-0000-0000B7700000}"/>
    <cellStyle name="千分位 2 6 10 2" xfId="7142" xr:uid="{00000000-0005-0000-0000-0000B8700000}"/>
    <cellStyle name="千分位 2 6 10 2 2" xfId="23760" xr:uid="{00000000-0005-0000-0000-0000B9700000}"/>
    <cellStyle name="千分位 2 6 10 3" xfId="12327" xr:uid="{00000000-0005-0000-0000-0000BA700000}"/>
    <cellStyle name="千分位 2 6 10 3 2" xfId="28945" xr:uid="{00000000-0005-0000-0000-0000BB700000}"/>
    <cellStyle name="千分位 2 6 10 4" xfId="18575" xr:uid="{00000000-0005-0000-0000-0000BC700000}"/>
    <cellStyle name="千分位 2 6 10 5" xfId="34136" xr:uid="{00000000-0005-0000-0000-0000BD700000}"/>
    <cellStyle name="千分位 2 6 10 6" xfId="5397" xr:uid="{00000000-0005-0000-0000-0000BE700000}"/>
    <cellStyle name="千分位 2 6 11" xfId="2112" xr:uid="{00000000-0005-0000-0000-0000BF700000}"/>
    <cellStyle name="千分位 2 6 11 2" xfId="8202" xr:uid="{00000000-0005-0000-0000-0000C0700000}"/>
    <cellStyle name="千分位 2 6 11 2 2" xfId="24820" xr:uid="{00000000-0005-0000-0000-0000C1700000}"/>
    <cellStyle name="千分位 2 6 11 3" xfId="13387" xr:uid="{00000000-0005-0000-0000-0000C2700000}"/>
    <cellStyle name="千分位 2 6 11 3 2" xfId="30005" xr:uid="{00000000-0005-0000-0000-0000C3700000}"/>
    <cellStyle name="千分位 2 6 11 4" xfId="19635" xr:uid="{00000000-0005-0000-0000-0000C4700000}"/>
    <cellStyle name="千分位 2 6 11 5" xfId="35196" xr:uid="{00000000-0005-0000-0000-0000C5700000}"/>
    <cellStyle name="千分位 2 6 11 6" xfId="5582" xr:uid="{00000000-0005-0000-0000-0000C6700000}"/>
    <cellStyle name="千分位 2 6 12" xfId="3172" xr:uid="{00000000-0005-0000-0000-0000C7700000}"/>
    <cellStyle name="千分位 2 6 12 2" xfId="9262" xr:uid="{00000000-0005-0000-0000-0000C8700000}"/>
    <cellStyle name="千分位 2 6 12 2 2" xfId="25880" xr:uid="{00000000-0005-0000-0000-0000C9700000}"/>
    <cellStyle name="千分位 2 6 12 3" xfId="14447" xr:uid="{00000000-0005-0000-0000-0000CA700000}"/>
    <cellStyle name="千分位 2 6 12 3 2" xfId="31065" xr:uid="{00000000-0005-0000-0000-0000CB700000}"/>
    <cellStyle name="千分位 2 6 12 4" xfId="20695" xr:uid="{00000000-0005-0000-0000-0000CC700000}"/>
    <cellStyle name="千分位 2 6 12 5" xfId="36256" xr:uid="{00000000-0005-0000-0000-0000CD700000}"/>
    <cellStyle name="千分位 2 6 12 6" xfId="5767" xr:uid="{00000000-0005-0000-0000-0000CE700000}"/>
    <cellStyle name="千分位 2 6 13" xfId="4232" xr:uid="{00000000-0005-0000-0000-0000CF700000}"/>
    <cellStyle name="千分位 2 6 13 2" xfId="10322" xr:uid="{00000000-0005-0000-0000-0000D0700000}"/>
    <cellStyle name="千分位 2 6 13 2 2" xfId="26940" xr:uid="{00000000-0005-0000-0000-0000D1700000}"/>
    <cellStyle name="千分位 2 6 13 3" xfId="15507" xr:uid="{00000000-0005-0000-0000-0000D2700000}"/>
    <cellStyle name="千分位 2 6 13 3 2" xfId="32125" xr:uid="{00000000-0005-0000-0000-0000D3700000}"/>
    <cellStyle name="千分位 2 6 13 4" xfId="21755" xr:uid="{00000000-0005-0000-0000-0000D4700000}"/>
    <cellStyle name="千分位 2 6 13 5" xfId="37316" xr:uid="{00000000-0005-0000-0000-0000D5700000}"/>
    <cellStyle name="千分位 2 6 13 6" xfId="5952" xr:uid="{00000000-0005-0000-0000-0000D6700000}"/>
    <cellStyle name="千分位 2 6 14" xfId="6189" xr:uid="{00000000-0005-0000-0000-0000D7700000}"/>
    <cellStyle name="千分位 2 6 14 2" xfId="22807" xr:uid="{00000000-0005-0000-0000-0000D8700000}"/>
    <cellStyle name="千分位 2 6 15" xfId="11374" xr:uid="{00000000-0005-0000-0000-0000D9700000}"/>
    <cellStyle name="千分位 2 6 15 2" xfId="27992" xr:uid="{00000000-0005-0000-0000-0000DA700000}"/>
    <cellStyle name="千分位 2 6 16" xfId="17610" xr:uid="{00000000-0005-0000-0000-0000DB700000}"/>
    <cellStyle name="千分位 2 6 17" xfId="16573" xr:uid="{00000000-0005-0000-0000-0000DC700000}"/>
    <cellStyle name="千分位 2 6 18" xfId="33183" xr:uid="{00000000-0005-0000-0000-0000DD700000}"/>
    <cellStyle name="千分位 2 6 19" xfId="5228" xr:uid="{00000000-0005-0000-0000-0000DE700000}"/>
    <cellStyle name="千分位 2 6 2" xfId="217" xr:uid="{00000000-0005-0000-0000-0000DF700000}"/>
    <cellStyle name="千分位 2 6 2 10" xfId="33301" xr:uid="{00000000-0005-0000-0000-0000E0700000}"/>
    <cellStyle name="千分位 2 6 2 11" xfId="5249" xr:uid="{00000000-0005-0000-0000-0000E1700000}"/>
    <cellStyle name="千分位 2 6 2 2" xfId="1277" xr:uid="{00000000-0005-0000-0000-0000E2700000}"/>
    <cellStyle name="千分位 2 6 2 2 2" xfId="7367" xr:uid="{00000000-0005-0000-0000-0000E3700000}"/>
    <cellStyle name="千分位 2 6 2 2 2 2" xfId="23985" xr:uid="{00000000-0005-0000-0000-0000E4700000}"/>
    <cellStyle name="千分位 2 6 2 2 3" xfId="12552" xr:uid="{00000000-0005-0000-0000-0000E5700000}"/>
    <cellStyle name="千分位 2 6 2 2 3 2" xfId="29170" xr:uid="{00000000-0005-0000-0000-0000E6700000}"/>
    <cellStyle name="千分位 2 6 2 2 4" xfId="18800" xr:uid="{00000000-0005-0000-0000-0000E7700000}"/>
    <cellStyle name="千分位 2 6 2 2 5" xfId="34361" xr:uid="{00000000-0005-0000-0000-0000E8700000}"/>
    <cellStyle name="千分位 2 6 2 2 6" xfId="5434" xr:uid="{00000000-0005-0000-0000-0000E9700000}"/>
    <cellStyle name="千分位 2 6 2 3" xfId="2337" xr:uid="{00000000-0005-0000-0000-0000EA700000}"/>
    <cellStyle name="千分位 2 6 2 3 2" xfId="8427" xr:uid="{00000000-0005-0000-0000-0000EB700000}"/>
    <cellStyle name="千分位 2 6 2 3 2 2" xfId="25045" xr:uid="{00000000-0005-0000-0000-0000EC700000}"/>
    <cellStyle name="千分位 2 6 2 3 3" xfId="13612" xr:uid="{00000000-0005-0000-0000-0000ED700000}"/>
    <cellStyle name="千分位 2 6 2 3 3 2" xfId="30230" xr:uid="{00000000-0005-0000-0000-0000EE700000}"/>
    <cellStyle name="千分位 2 6 2 3 4" xfId="19860" xr:uid="{00000000-0005-0000-0000-0000EF700000}"/>
    <cellStyle name="千分位 2 6 2 3 5" xfId="35421" xr:uid="{00000000-0005-0000-0000-0000F0700000}"/>
    <cellStyle name="千分位 2 6 2 3 6" xfId="5619" xr:uid="{00000000-0005-0000-0000-0000F1700000}"/>
    <cellStyle name="千分位 2 6 2 4" xfId="3397" xr:uid="{00000000-0005-0000-0000-0000F2700000}"/>
    <cellStyle name="千分位 2 6 2 4 2" xfId="9487" xr:uid="{00000000-0005-0000-0000-0000F3700000}"/>
    <cellStyle name="千分位 2 6 2 4 2 2" xfId="26105" xr:uid="{00000000-0005-0000-0000-0000F4700000}"/>
    <cellStyle name="千分位 2 6 2 4 3" xfId="14672" xr:uid="{00000000-0005-0000-0000-0000F5700000}"/>
    <cellStyle name="千分位 2 6 2 4 3 2" xfId="31290" xr:uid="{00000000-0005-0000-0000-0000F6700000}"/>
    <cellStyle name="千分位 2 6 2 4 4" xfId="20920" xr:uid="{00000000-0005-0000-0000-0000F7700000}"/>
    <cellStyle name="千分位 2 6 2 4 5" xfId="36481" xr:uid="{00000000-0005-0000-0000-0000F8700000}"/>
    <cellStyle name="千分位 2 6 2 4 6" xfId="5804" xr:uid="{00000000-0005-0000-0000-0000F9700000}"/>
    <cellStyle name="千分位 2 6 2 5" xfId="4457" xr:uid="{00000000-0005-0000-0000-0000FA700000}"/>
    <cellStyle name="千分位 2 6 2 5 2" xfId="10547" xr:uid="{00000000-0005-0000-0000-0000FB700000}"/>
    <cellStyle name="千分位 2 6 2 5 2 2" xfId="27165" xr:uid="{00000000-0005-0000-0000-0000FC700000}"/>
    <cellStyle name="千分位 2 6 2 5 3" xfId="15732" xr:uid="{00000000-0005-0000-0000-0000FD700000}"/>
    <cellStyle name="千分位 2 6 2 5 3 2" xfId="32350" xr:uid="{00000000-0005-0000-0000-0000FE700000}"/>
    <cellStyle name="千分位 2 6 2 5 4" xfId="21980" xr:uid="{00000000-0005-0000-0000-0000FF700000}"/>
    <cellStyle name="千分位 2 6 2 5 5" xfId="37541" xr:uid="{00000000-0005-0000-0000-000000710000}"/>
    <cellStyle name="千分位 2 6 2 5 6" xfId="5989" xr:uid="{00000000-0005-0000-0000-000001710000}"/>
    <cellStyle name="千分位 2 6 2 6" xfId="6307" xr:uid="{00000000-0005-0000-0000-000002710000}"/>
    <cellStyle name="千分位 2 6 2 6 2" xfId="22925" xr:uid="{00000000-0005-0000-0000-000003710000}"/>
    <cellStyle name="千分位 2 6 2 7" xfId="11492" xr:uid="{00000000-0005-0000-0000-000004710000}"/>
    <cellStyle name="千分位 2 6 2 7 2" xfId="28110" xr:uid="{00000000-0005-0000-0000-000005710000}"/>
    <cellStyle name="千分位 2 6 2 8" xfId="17728" xr:uid="{00000000-0005-0000-0000-000006710000}"/>
    <cellStyle name="千分位 2 6 2 9" xfId="16798" xr:uid="{00000000-0005-0000-0000-000007710000}"/>
    <cellStyle name="千分位 2 6 3" xfId="338" xr:uid="{00000000-0005-0000-0000-000008710000}"/>
    <cellStyle name="千分位 2 6 3 10" xfId="33422" xr:uid="{00000000-0005-0000-0000-000009710000}"/>
    <cellStyle name="千分位 2 6 3 11" xfId="5270" xr:uid="{00000000-0005-0000-0000-00000A710000}"/>
    <cellStyle name="千分位 2 6 3 2" xfId="1398" xr:uid="{00000000-0005-0000-0000-00000B710000}"/>
    <cellStyle name="千分位 2 6 3 2 2" xfId="7488" xr:uid="{00000000-0005-0000-0000-00000C710000}"/>
    <cellStyle name="千分位 2 6 3 2 2 2" xfId="24106" xr:uid="{00000000-0005-0000-0000-00000D710000}"/>
    <cellStyle name="千分位 2 6 3 2 3" xfId="12673" xr:uid="{00000000-0005-0000-0000-00000E710000}"/>
    <cellStyle name="千分位 2 6 3 2 3 2" xfId="29291" xr:uid="{00000000-0005-0000-0000-00000F710000}"/>
    <cellStyle name="千分位 2 6 3 2 4" xfId="18921" xr:uid="{00000000-0005-0000-0000-000010710000}"/>
    <cellStyle name="千分位 2 6 3 2 5" xfId="34482" xr:uid="{00000000-0005-0000-0000-000011710000}"/>
    <cellStyle name="千分位 2 6 3 2 6" xfId="5455" xr:uid="{00000000-0005-0000-0000-000012710000}"/>
    <cellStyle name="千分位 2 6 3 3" xfId="2458" xr:uid="{00000000-0005-0000-0000-000013710000}"/>
    <cellStyle name="千分位 2 6 3 3 2" xfId="8548" xr:uid="{00000000-0005-0000-0000-000014710000}"/>
    <cellStyle name="千分位 2 6 3 3 2 2" xfId="25166" xr:uid="{00000000-0005-0000-0000-000015710000}"/>
    <cellStyle name="千分位 2 6 3 3 3" xfId="13733" xr:uid="{00000000-0005-0000-0000-000016710000}"/>
    <cellStyle name="千分位 2 6 3 3 3 2" xfId="30351" xr:uid="{00000000-0005-0000-0000-000017710000}"/>
    <cellStyle name="千分位 2 6 3 3 4" xfId="19981" xr:uid="{00000000-0005-0000-0000-000018710000}"/>
    <cellStyle name="千分位 2 6 3 3 5" xfId="35542" xr:uid="{00000000-0005-0000-0000-000019710000}"/>
    <cellStyle name="千分位 2 6 3 3 6" xfId="5640" xr:uid="{00000000-0005-0000-0000-00001A710000}"/>
    <cellStyle name="千分位 2 6 3 4" xfId="3518" xr:uid="{00000000-0005-0000-0000-00001B710000}"/>
    <cellStyle name="千分位 2 6 3 4 2" xfId="9608" xr:uid="{00000000-0005-0000-0000-00001C710000}"/>
    <cellStyle name="千分位 2 6 3 4 2 2" xfId="26226" xr:uid="{00000000-0005-0000-0000-00001D710000}"/>
    <cellStyle name="千分位 2 6 3 4 3" xfId="14793" xr:uid="{00000000-0005-0000-0000-00001E710000}"/>
    <cellStyle name="千分位 2 6 3 4 3 2" xfId="31411" xr:uid="{00000000-0005-0000-0000-00001F710000}"/>
    <cellStyle name="千分位 2 6 3 4 4" xfId="21041" xr:uid="{00000000-0005-0000-0000-000020710000}"/>
    <cellStyle name="千分位 2 6 3 4 5" xfId="36602" xr:uid="{00000000-0005-0000-0000-000021710000}"/>
    <cellStyle name="千分位 2 6 3 4 6" xfId="5825" xr:uid="{00000000-0005-0000-0000-000022710000}"/>
    <cellStyle name="千分位 2 6 3 5" xfId="4578" xr:uid="{00000000-0005-0000-0000-000023710000}"/>
    <cellStyle name="千分位 2 6 3 5 2" xfId="10668" xr:uid="{00000000-0005-0000-0000-000024710000}"/>
    <cellStyle name="千分位 2 6 3 5 2 2" xfId="27286" xr:uid="{00000000-0005-0000-0000-000025710000}"/>
    <cellStyle name="千分位 2 6 3 5 3" xfId="15853" xr:uid="{00000000-0005-0000-0000-000026710000}"/>
    <cellStyle name="千分位 2 6 3 5 3 2" xfId="32471" xr:uid="{00000000-0005-0000-0000-000027710000}"/>
    <cellStyle name="千分位 2 6 3 5 4" xfId="22101" xr:uid="{00000000-0005-0000-0000-000028710000}"/>
    <cellStyle name="千分位 2 6 3 5 5" xfId="37662" xr:uid="{00000000-0005-0000-0000-000029710000}"/>
    <cellStyle name="千分位 2 6 3 5 6" xfId="6010" xr:uid="{00000000-0005-0000-0000-00002A710000}"/>
    <cellStyle name="千分位 2 6 3 6" xfId="6428" xr:uid="{00000000-0005-0000-0000-00002B710000}"/>
    <cellStyle name="千分位 2 6 3 6 2" xfId="23046" xr:uid="{00000000-0005-0000-0000-00002C710000}"/>
    <cellStyle name="千分位 2 6 3 7" xfId="11613" xr:uid="{00000000-0005-0000-0000-00002D710000}"/>
    <cellStyle name="千分位 2 6 3 7 2" xfId="28231" xr:uid="{00000000-0005-0000-0000-00002E710000}"/>
    <cellStyle name="千分位 2 6 3 8" xfId="17861" xr:uid="{00000000-0005-0000-0000-00002F710000}"/>
    <cellStyle name="千分位 2 6 3 9" xfId="16919" xr:uid="{00000000-0005-0000-0000-000030710000}"/>
    <cellStyle name="千分位 2 6 4" xfId="462" xr:uid="{00000000-0005-0000-0000-000031710000}"/>
    <cellStyle name="千分位 2 6 4 10" xfId="33546" xr:uid="{00000000-0005-0000-0000-000032710000}"/>
    <cellStyle name="千分位 2 6 4 11" xfId="5292" xr:uid="{00000000-0005-0000-0000-000033710000}"/>
    <cellStyle name="千分位 2 6 4 2" xfId="1522" xr:uid="{00000000-0005-0000-0000-000034710000}"/>
    <cellStyle name="千分位 2 6 4 2 2" xfId="7612" xr:uid="{00000000-0005-0000-0000-000035710000}"/>
    <cellStyle name="千分位 2 6 4 2 2 2" xfId="24230" xr:uid="{00000000-0005-0000-0000-000036710000}"/>
    <cellStyle name="千分位 2 6 4 2 3" xfId="12797" xr:uid="{00000000-0005-0000-0000-000037710000}"/>
    <cellStyle name="千分位 2 6 4 2 3 2" xfId="29415" xr:uid="{00000000-0005-0000-0000-000038710000}"/>
    <cellStyle name="千分位 2 6 4 2 4" xfId="19045" xr:uid="{00000000-0005-0000-0000-000039710000}"/>
    <cellStyle name="千分位 2 6 4 2 5" xfId="34606" xr:uid="{00000000-0005-0000-0000-00003A710000}"/>
    <cellStyle name="千分位 2 6 4 2 6" xfId="5477" xr:uid="{00000000-0005-0000-0000-00003B710000}"/>
    <cellStyle name="千分位 2 6 4 3" xfId="2582" xr:uid="{00000000-0005-0000-0000-00003C710000}"/>
    <cellStyle name="千分位 2 6 4 3 2" xfId="8672" xr:uid="{00000000-0005-0000-0000-00003D710000}"/>
    <cellStyle name="千分位 2 6 4 3 2 2" xfId="25290" xr:uid="{00000000-0005-0000-0000-00003E710000}"/>
    <cellStyle name="千分位 2 6 4 3 3" xfId="13857" xr:uid="{00000000-0005-0000-0000-00003F710000}"/>
    <cellStyle name="千分位 2 6 4 3 3 2" xfId="30475" xr:uid="{00000000-0005-0000-0000-000040710000}"/>
    <cellStyle name="千分位 2 6 4 3 4" xfId="20105" xr:uid="{00000000-0005-0000-0000-000041710000}"/>
    <cellStyle name="千分位 2 6 4 3 5" xfId="35666" xr:uid="{00000000-0005-0000-0000-000042710000}"/>
    <cellStyle name="千分位 2 6 4 3 6" xfId="5662" xr:uid="{00000000-0005-0000-0000-000043710000}"/>
    <cellStyle name="千分位 2 6 4 4" xfId="3642" xr:uid="{00000000-0005-0000-0000-000044710000}"/>
    <cellStyle name="千分位 2 6 4 4 2" xfId="9732" xr:uid="{00000000-0005-0000-0000-000045710000}"/>
    <cellStyle name="千分位 2 6 4 4 2 2" xfId="26350" xr:uid="{00000000-0005-0000-0000-000046710000}"/>
    <cellStyle name="千分位 2 6 4 4 3" xfId="14917" xr:uid="{00000000-0005-0000-0000-000047710000}"/>
    <cellStyle name="千分位 2 6 4 4 3 2" xfId="31535" xr:uid="{00000000-0005-0000-0000-000048710000}"/>
    <cellStyle name="千分位 2 6 4 4 4" xfId="21165" xr:uid="{00000000-0005-0000-0000-000049710000}"/>
    <cellStyle name="千分位 2 6 4 4 5" xfId="36726" xr:uid="{00000000-0005-0000-0000-00004A710000}"/>
    <cellStyle name="千分位 2 6 4 4 6" xfId="5847" xr:uid="{00000000-0005-0000-0000-00004B710000}"/>
    <cellStyle name="千分位 2 6 4 5" xfId="4702" xr:uid="{00000000-0005-0000-0000-00004C710000}"/>
    <cellStyle name="千分位 2 6 4 5 2" xfId="10792" xr:uid="{00000000-0005-0000-0000-00004D710000}"/>
    <cellStyle name="千分位 2 6 4 5 2 2" xfId="27410" xr:uid="{00000000-0005-0000-0000-00004E710000}"/>
    <cellStyle name="千分位 2 6 4 5 3" xfId="15977" xr:uid="{00000000-0005-0000-0000-00004F710000}"/>
    <cellStyle name="千分位 2 6 4 5 3 2" xfId="32595" xr:uid="{00000000-0005-0000-0000-000050710000}"/>
    <cellStyle name="千分位 2 6 4 5 4" xfId="22225" xr:uid="{00000000-0005-0000-0000-000051710000}"/>
    <cellStyle name="千分位 2 6 4 5 5" xfId="37786" xr:uid="{00000000-0005-0000-0000-000052710000}"/>
    <cellStyle name="千分位 2 6 4 5 6" xfId="6032" xr:uid="{00000000-0005-0000-0000-000053710000}"/>
    <cellStyle name="千分位 2 6 4 6" xfId="6552" xr:uid="{00000000-0005-0000-0000-000054710000}"/>
    <cellStyle name="千分位 2 6 4 6 2" xfId="23170" xr:uid="{00000000-0005-0000-0000-000055710000}"/>
    <cellStyle name="千分位 2 6 4 7" xfId="11737" xr:uid="{00000000-0005-0000-0000-000056710000}"/>
    <cellStyle name="千分位 2 6 4 7 2" xfId="28355" xr:uid="{00000000-0005-0000-0000-000057710000}"/>
    <cellStyle name="千分位 2 6 4 8" xfId="17985" xr:uid="{00000000-0005-0000-0000-000058710000}"/>
    <cellStyle name="千分位 2 6 4 9" xfId="17043" xr:uid="{00000000-0005-0000-0000-000059710000}"/>
    <cellStyle name="千分位 2 6 5" xfId="580" xr:uid="{00000000-0005-0000-0000-00005A710000}"/>
    <cellStyle name="千分位 2 6 5 10" xfId="33664" xr:uid="{00000000-0005-0000-0000-00005B710000}"/>
    <cellStyle name="千分位 2 6 5 11" xfId="5313" xr:uid="{00000000-0005-0000-0000-00005C710000}"/>
    <cellStyle name="千分位 2 6 5 2" xfId="1640" xr:uid="{00000000-0005-0000-0000-00005D710000}"/>
    <cellStyle name="千分位 2 6 5 2 2" xfId="7730" xr:uid="{00000000-0005-0000-0000-00005E710000}"/>
    <cellStyle name="千分位 2 6 5 2 2 2" xfId="24348" xr:uid="{00000000-0005-0000-0000-00005F710000}"/>
    <cellStyle name="千分位 2 6 5 2 3" xfId="12915" xr:uid="{00000000-0005-0000-0000-000060710000}"/>
    <cellStyle name="千分位 2 6 5 2 3 2" xfId="29533" xr:uid="{00000000-0005-0000-0000-000061710000}"/>
    <cellStyle name="千分位 2 6 5 2 4" xfId="19163" xr:uid="{00000000-0005-0000-0000-000062710000}"/>
    <cellStyle name="千分位 2 6 5 2 5" xfId="34724" xr:uid="{00000000-0005-0000-0000-000063710000}"/>
    <cellStyle name="千分位 2 6 5 2 6" xfId="5498" xr:uid="{00000000-0005-0000-0000-000064710000}"/>
    <cellStyle name="千分位 2 6 5 3" xfId="2700" xr:uid="{00000000-0005-0000-0000-000065710000}"/>
    <cellStyle name="千分位 2 6 5 3 2" xfId="8790" xr:uid="{00000000-0005-0000-0000-000066710000}"/>
    <cellStyle name="千分位 2 6 5 3 2 2" xfId="25408" xr:uid="{00000000-0005-0000-0000-000067710000}"/>
    <cellStyle name="千分位 2 6 5 3 3" xfId="13975" xr:uid="{00000000-0005-0000-0000-000068710000}"/>
    <cellStyle name="千分位 2 6 5 3 3 2" xfId="30593" xr:uid="{00000000-0005-0000-0000-000069710000}"/>
    <cellStyle name="千分位 2 6 5 3 4" xfId="20223" xr:uid="{00000000-0005-0000-0000-00006A710000}"/>
    <cellStyle name="千分位 2 6 5 3 5" xfId="35784" xr:uid="{00000000-0005-0000-0000-00006B710000}"/>
    <cellStyle name="千分位 2 6 5 3 6" xfId="5683" xr:uid="{00000000-0005-0000-0000-00006C710000}"/>
    <cellStyle name="千分位 2 6 5 4" xfId="3760" xr:uid="{00000000-0005-0000-0000-00006D710000}"/>
    <cellStyle name="千分位 2 6 5 4 2" xfId="9850" xr:uid="{00000000-0005-0000-0000-00006E710000}"/>
    <cellStyle name="千分位 2 6 5 4 2 2" xfId="26468" xr:uid="{00000000-0005-0000-0000-00006F710000}"/>
    <cellStyle name="千分位 2 6 5 4 3" xfId="15035" xr:uid="{00000000-0005-0000-0000-000070710000}"/>
    <cellStyle name="千分位 2 6 5 4 3 2" xfId="31653" xr:uid="{00000000-0005-0000-0000-000071710000}"/>
    <cellStyle name="千分位 2 6 5 4 4" xfId="21283" xr:uid="{00000000-0005-0000-0000-000072710000}"/>
    <cellStyle name="千分位 2 6 5 4 5" xfId="36844" xr:uid="{00000000-0005-0000-0000-000073710000}"/>
    <cellStyle name="千分位 2 6 5 4 6" xfId="5868" xr:uid="{00000000-0005-0000-0000-000074710000}"/>
    <cellStyle name="千分位 2 6 5 5" xfId="4820" xr:uid="{00000000-0005-0000-0000-000075710000}"/>
    <cellStyle name="千分位 2 6 5 5 2" xfId="10910" xr:uid="{00000000-0005-0000-0000-000076710000}"/>
    <cellStyle name="千分位 2 6 5 5 2 2" xfId="27528" xr:uid="{00000000-0005-0000-0000-000077710000}"/>
    <cellStyle name="千分位 2 6 5 5 3" xfId="16095" xr:uid="{00000000-0005-0000-0000-000078710000}"/>
    <cellStyle name="千分位 2 6 5 5 3 2" xfId="32713" xr:uid="{00000000-0005-0000-0000-000079710000}"/>
    <cellStyle name="千分位 2 6 5 5 4" xfId="22343" xr:uid="{00000000-0005-0000-0000-00007A710000}"/>
    <cellStyle name="千分位 2 6 5 5 5" xfId="37904" xr:uid="{00000000-0005-0000-0000-00007B710000}"/>
    <cellStyle name="千分位 2 6 5 5 6" xfId="6053" xr:uid="{00000000-0005-0000-0000-00007C710000}"/>
    <cellStyle name="千分位 2 6 5 6" xfId="6670" xr:uid="{00000000-0005-0000-0000-00007D710000}"/>
    <cellStyle name="千分位 2 6 5 6 2" xfId="23288" xr:uid="{00000000-0005-0000-0000-00007E710000}"/>
    <cellStyle name="千分位 2 6 5 7" xfId="11855" xr:uid="{00000000-0005-0000-0000-00007F710000}"/>
    <cellStyle name="千分位 2 6 5 7 2" xfId="28473" xr:uid="{00000000-0005-0000-0000-000080710000}"/>
    <cellStyle name="千分位 2 6 5 8" xfId="18103" xr:uid="{00000000-0005-0000-0000-000081710000}"/>
    <cellStyle name="千分位 2 6 5 9" xfId="17161" xr:uid="{00000000-0005-0000-0000-000082710000}"/>
    <cellStyle name="千分位 2 6 6" xfId="698" xr:uid="{00000000-0005-0000-0000-000083710000}"/>
    <cellStyle name="千分位 2 6 6 10" xfId="33782" xr:uid="{00000000-0005-0000-0000-000084710000}"/>
    <cellStyle name="千分位 2 6 6 11" xfId="5334" xr:uid="{00000000-0005-0000-0000-000085710000}"/>
    <cellStyle name="千分位 2 6 6 2" xfId="1758" xr:uid="{00000000-0005-0000-0000-000086710000}"/>
    <cellStyle name="千分位 2 6 6 2 2" xfId="7848" xr:uid="{00000000-0005-0000-0000-000087710000}"/>
    <cellStyle name="千分位 2 6 6 2 2 2" xfId="24466" xr:uid="{00000000-0005-0000-0000-000088710000}"/>
    <cellStyle name="千分位 2 6 6 2 3" xfId="13033" xr:uid="{00000000-0005-0000-0000-000089710000}"/>
    <cellStyle name="千分位 2 6 6 2 3 2" xfId="29651" xr:uid="{00000000-0005-0000-0000-00008A710000}"/>
    <cellStyle name="千分位 2 6 6 2 4" xfId="19281" xr:uid="{00000000-0005-0000-0000-00008B710000}"/>
    <cellStyle name="千分位 2 6 6 2 5" xfId="34842" xr:uid="{00000000-0005-0000-0000-00008C710000}"/>
    <cellStyle name="千分位 2 6 6 2 6" xfId="5519" xr:uid="{00000000-0005-0000-0000-00008D710000}"/>
    <cellStyle name="千分位 2 6 6 3" xfId="2818" xr:uid="{00000000-0005-0000-0000-00008E710000}"/>
    <cellStyle name="千分位 2 6 6 3 2" xfId="8908" xr:uid="{00000000-0005-0000-0000-00008F710000}"/>
    <cellStyle name="千分位 2 6 6 3 2 2" xfId="25526" xr:uid="{00000000-0005-0000-0000-000090710000}"/>
    <cellStyle name="千分位 2 6 6 3 3" xfId="14093" xr:uid="{00000000-0005-0000-0000-000091710000}"/>
    <cellStyle name="千分位 2 6 6 3 3 2" xfId="30711" xr:uid="{00000000-0005-0000-0000-000092710000}"/>
    <cellStyle name="千分位 2 6 6 3 4" xfId="20341" xr:uid="{00000000-0005-0000-0000-000093710000}"/>
    <cellStyle name="千分位 2 6 6 3 5" xfId="35902" xr:uid="{00000000-0005-0000-0000-000094710000}"/>
    <cellStyle name="千分位 2 6 6 3 6" xfId="5704" xr:uid="{00000000-0005-0000-0000-000095710000}"/>
    <cellStyle name="千分位 2 6 6 4" xfId="3878" xr:uid="{00000000-0005-0000-0000-000096710000}"/>
    <cellStyle name="千分位 2 6 6 4 2" xfId="9968" xr:uid="{00000000-0005-0000-0000-000097710000}"/>
    <cellStyle name="千分位 2 6 6 4 2 2" xfId="26586" xr:uid="{00000000-0005-0000-0000-000098710000}"/>
    <cellStyle name="千分位 2 6 6 4 3" xfId="15153" xr:uid="{00000000-0005-0000-0000-000099710000}"/>
    <cellStyle name="千分位 2 6 6 4 3 2" xfId="31771" xr:uid="{00000000-0005-0000-0000-00009A710000}"/>
    <cellStyle name="千分位 2 6 6 4 4" xfId="21401" xr:uid="{00000000-0005-0000-0000-00009B710000}"/>
    <cellStyle name="千分位 2 6 6 4 5" xfId="36962" xr:uid="{00000000-0005-0000-0000-00009C710000}"/>
    <cellStyle name="千分位 2 6 6 4 6" xfId="5889" xr:uid="{00000000-0005-0000-0000-00009D710000}"/>
    <cellStyle name="千分位 2 6 6 5" xfId="4938" xr:uid="{00000000-0005-0000-0000-00009E710000}"/>
    <cellStyle name="千分位 2 6 6 5 2" xfId="11028" xr:uid="{00000000-0005-0000-0000-00009F710000}"/>
    <cellStyle name="千分位 2 6 6 5 2 2" xfId="27646" xr:uid="{00000000-0005-0000-0000-0000A0710000}"/>
    <cellStyle name="千分位 2 6 6 5 3" xfId="16213" xr:uid="{00000000-0005-0000-0000-0000A1710000}"/>
    <cellStyle name="千分位 2 6 6 5 3 2" xfId="32831" xr:uid="{00000000-0005-0000-0000-0000A2710000}"/>
    <cellStyle name="千分位 2 6 6 5 4" xfId="22461" xr:uid="{00000000-0005-0000-0000-0000A3710000}"/>
    <cellStyle name="千分位 2 6 6 5 5" xfId="38022" xr:uid="{00000000-0005-0000-0000-0000A4710000}"/>
    <cellStyle name="千分位 2 6 6 5 6" xfId="6074" xr:uid="{00000000-0005-0000-0000-0000A5710000}"/>
    <cellStyle name="千分位 2 6 6 6" xfId="6788" xr:uid="{00000000-0005-0000-0000-0000A6710000}"/>
    <cellStyle name="千分位 2 6 6 6 2" xfId="23406" xr:uid="{00000000-0005-0000-0000-0000A7710000}"/>
    <cellStyle name="千分位 2 6 6 7" xfId="11973" xr:uid="{00000000-0005-0000-0000-0000A8710000}"/>
    <cellStyle name="千分位 2 6 6 7 2" xfId="28591" xr:uid="{00000000-0005-0000-0000-0000A9710000}"/>
    <cellStyle name="千分位 2 6 6 8" xfId="18221" xr:uid="{00000000-0005-0000-0000-0000AA710000}"/>
    <cellStyle name="千分位 2 6 6 9" xfId="17279" xr:uid="{00000000-0005-0000-0000-0000AB710000}"/>
    <cellStyle name="千分位 2 6 7" xfId="816" xr:uid="{00000000-0005-0000-0000-0000AC710000}"/>
    <cellStyle name="千分位 2 6 7 10" xfId="33900" xr:uid="{00000000-0005-0000-0000-0000AD710000}"/>
    <cellStyle name="千分位 2 6 7 11" xfId="5355" xr:uid="{00000000-0005-0000-0000-0000AE710000}"/>
    <cellStyle name="千分位 2 6 7 2" xfId="1876" xr:uid="{00000000-0005-0000-0000-0000AF710000}"/>
    <cellStyle name="千分位 2 6 7 2 2" xfId="7966" xr:uid="{00000000-0005-0000-0000-0000B0710000}"/>
    <cellStyle name="千分位 2 6 7 2 2 2" xfId="24584" xr:uid="{00000000-0005-0000-0000-0000B1710000}"/>
    <cellStyle name="千分位 2 6 7 2 3" xfId="13151" xr:uid="{00000000-0005-0000-0000-0000B2710000}"/>
    <cellStyle name="千分位 2 6 7 2 3 2" xfId="29769" xr:uid="{00000000-0005-0000-0000-0000B3710000}"/>
    <cellStyle name="千分位 2 6 7 2 4" xfId="19399" xr:uid="{00000000-0005-0000-0000-0000B4710000}"/>
    <cellStyle name="千分位 2 6 7 2 5" xfId="34960" xr:uid="{00000000-0005-0000-0000-0000B5710000}"/>
    <cellStyle name="千分位 2 6 7 2 6" xfId="5540" xr:uid="{00000000-0005-0000-0000-0000B6710000}"/>
    <cellStyle name="千分位 2 6 7 3" xfId="2936" xr:uid="{00000000-0005-0000-0000-0000B7710000}"/>
    <cellStyle name="千分位 2 6 7 3 2" xfId="9026" xr:uid="{00000000-0005-0000-0000-0000B8710000}"/>
    <cellStyle name="千分位 2 6 7 3 2 2" xfId="25644" xr:uid="{00000000-0005-0000-0000-0000B9710000}"/>
    <cellStyle name="千分位 2 6 7 3 3" xfId="14211" xr:uid="{00000000-0005-0000-0000-0000BA710000}"/>
    <cellStyle name="千分位 2 6 7 3 3 2" xfId="30829" xr:uid="{00000000-0005-0000-0000-0000BB710000}"/>
    <cellStyle name="千分位 2 6 7 3 4" xfId="20459" xr:uid="{00000000-0005-0000-0000-0000BC710000}"/>
    <cellStyle name="千分位 2 6 7 3 5" xfId="36020" xr:uid="{00000000-0005-0000-0000-0000BD710000}"/>
    <cellStyle name="千分位 2 6 7 3 6" xfId="5725" xr:uid="{00000000-0005-0000-0000-0000BE710000}"/>
    <cellStyle name="千分位 2 6 7 4" xfId="3996" xr:uid="{00000000-0005-0000-0000-0000BF710000}"/>
    <cellStyle name="千分位 2 6 7 4 2" xfId="10086" xr:uid="{00000000-0005-0000-0000-0000C0710000}"/>
    <cellStyle name="千分位 2 6 7 4 2 2" xfId="26704" xr:uid="{00000000-0005-0000-0000-0000C1710000}"/>
    <cellStyle name="千分位 2 6 7 4 3" xfId="15271" xr:uid="{00000000-0005-0000-0000-0000C2710000}"/>
    <cellStyle name="千分位 2 6 7 4 3 2" xfId="31889" xr:uid="{00000000-0005-0000-0000-0000C3710000}"/>
    <cellStyle name="千分位 2 6 7 4 4" xfId="21519" xr:uid="{00000000-0005-0000-0000-0000C4710000}"/>
    <cellStyle name="千分位 2 6 7 4 5" xfId="37080" xr:uid="{00000000-0005-0000-0000-0000C5710000}"/>
    <cellStyle name="千分位 2 6 7 4 6" xfId="5910" xr:uid="{00000000-0005-0000-0000-0000C6710000}"/>
    <cellStyle name="千分位 2 6 7 5" xfId="5056" xr:uid="{00000000-0005-0000-0000-0000C7710000}"/>
    <cellStyle name="千分位 2 6 7 5 2" xfId="11146" xr:uid="{00000000-0005-0000-0000-0000C8710000}"/>
    <cellStyle name="千分位 2 6 7 5 2 2" xfId="27764" xr:uid="{00000000-0005-0000-0000-0000C9710000}"/>
    <cellStyle name="千分位 2 6 7 5 3" xfId="16331" xr:uid="{00000000-0005-0000-0000-0000CA710000}"/>
    <cellStyle name="千分位 2 6 7 5 3 2" xfId="32949" xr:uid="{00000000-0005-0000-0000-0000CB710000}"/>
    <cellStyle name="千分位 2 6 7 5 4" xfId="22579" xr:uid="{00000000-0005-0000-0000-0000CC710000}"/>
    <cellStyle name="千分位 2 6 7 5 5" xfId="38140" xr:uid="{00000000-0005-0000-0000-0000CD710000}"/>
    <cellStyle name="千分位 2 6 7 5 6" xfId="6095" xr:uid="{00000000-0005-0000-0000-0000CE710000}"/>
    <cellStyle name="千分位 2 6 7 6" xfId="6906" xr:uid="{00000000-0005-0000-0000-0000CF710000}"/>
    <cellStyle name="千分位 2 6 7 6 2" xfId="23524" xr:uid="{00000000-0005-0000-0000-0000D0710000}"/>
    <cellStyle name="千分位 2 6 7 7" xfId="12091" xr:uid="{00000000-0005-0000-0000-0000D1710000}"/>
    <cellStyle name="千分位 2 6 7 7 2" xfId="28709" xr:uid="{00000000-0005-0000-0000-0000D2710000}"/>
    <cellStyle name="千分位 2 6 7 8" xfId="18339" xr:uid="{00000000-0005-0000-0000-0000D3710000}"/>
    <cellStyle name="千分位 2 6 7 9" xfId="17397" xr:uid="{00000000-0005-0000-0000-0000D4710000}"/>
    <cellStyle name="千分位 2 6 8" xfId="934" xr:uid="{00000000-0005-0000-0000-0000D5710000}"/>
    <cellStyle name="千分位 2 6 8 10" xfId="34018" xr:uid="{00000000-0005-0000-0000-0000D6710000}"/>
    <cellStyle name="千分位 2 6 8 11" xfId="5376" xr:uid="{00000000-0005-0000-0000-0000D7710000}"/>
    <cellStyle name="千分位 2 6 8 2" xfId="1994" xr:uid="{00000000-0005-0000-0000-0000D8710000}"/>
    <cellStyle name="千分位 2 6 8 2 2" xfId="8084" xr:uid="{00000000-0005-0000-0000-0000D9710000}"/>
    <cellStyle name="千分位 2 6 8 2 2 2" xfId="24702" xr:uid="{00000000-0005-0000-0000-0000DA710000}"/>
    <cellStyle name="千分位 2 6 8 2 3" xfId="13269" xr:uid="{00000000-0005-0000-0000-0000DB710000}"/>
    <cellStyle name="千分位 2 6 8 2 3 2" xfId="29887" xr:uid="{00000000-0005-0000-0000-0000DC710000}"/>
    <cellStyle name="千分位 2 6 8 2 4" xfId="19517" xr:uid="{00000000-0005-0000-0000-0000DD710000}"/>
    <cellStyle name="千分位 2 6 8 2 5" xfId="35078" xr:uid="{00000000-0005-0000-0000-0000DE710000}"/>
    <cellStyle name="千分位 2 6 8 2 6" xfId="5561" xr:uid="{00000000-0005-0000-0000-0000DF710000}"/>
    <cellStyle name="千分位 2 6 8 3" xfId="3054" xr:uid="{00000000-0005-0000-0000-0000E0710000}"/>
    <cellStyle name="千分位 2 6 8 3 2" xfId="9144" xr:uid="{00000000-0005-0000-0000-0000E1710000}"/>
    <cellStyle name="千分位 2 6 8 3 2 2" xfId="25762" xr:uid="{00000000-0005-0000-0000-0000E2710000}"/>
    <cellStyle name="千分位 2 6 8 3 3" xfId="14329" xr:uid="{00000000-0005-0000-0000-0000E3710000}"/>
    <cellStyle name="千分位 2 6 8 3 3 2" xfId="30947" xr:uid="{00000000-0005-0000-0000-0000E4710000}"/>
    <cellStyle name="千分位 2 6 8 3 4" xfId="20577" xr:uid="{00000000-0005-0000-0000-0000E5710000}"/>
    <cellStyle name="千分位 2 6 8 3 5" xfId="36138" xr:uid="{00000000-0005-0000-0000-0000E6710000}"/>
    <cellStyle name="千分位 2 6 8 3 6" xfId="5746" xr:uid="{00000000-0005-0000-0000-0000E7710000}"/>
    <cellStyle name="千分位 2 6 8 4" xfId="4114" xr:uid="{00000000-0005-0000-0000-0000E8710000}"/>
    <cellStyle name="千分位 2 6 8 4 2" xfId="10204" xr:uid="{00000000-0005-0000-0000-0000E9710000}"/>
    <cellStyle name="千分位 2 6 8 4 2 2" xfId="26822" xr:uid="{00000000-0005-0000-0000-0000EA710000}"/>
    <cellStyle name="千分位 2 6 8 4 3" xfId="15389" xr:uid="{00000000-0005-0000-0000-0000EB710000}"/>
    <cellStyle name="千分位 2 6 8 4 3 2" xfId="32007" xr:uid="{00000000-0005-0000-0000-0000EC710000}"/>
    <cellStyle name="千分位 2 6 8 4 4" xfId="21637" xr:uid="{00000000-0005-0000-0000-0000ED710000}"/>
    <cellStyle name="千分位 2 6 8 4 5" xfId="37198" xr:uid="{00000000-0005-0000-0000-0000EE710000}"/>
    <cellStyle name="千分位 2 6 8 4 6" xfId="5931" xr:uid="{00000000-0005-0000-0000-0000EF710000}"/>
    <cellStyle name="千分位 2 6 8 5" xfId="5174" xr:uid="{00000000-0005-0000-0000-0000F0710000}"/>
    <cellStyle name="千分位 2 6 8 5 2" xfId="11264" xr:uid="{00000000-0005-0000-0000-0000F1710000}"/>
    <cellStyle name="千分位 2 6 8 5 2 2" xfId="27882" xr:uid="{00000000-0005-0000-0000-0000F2710000}"/>
    <cellStyle name="千分位 2 6 8 5 3" xfId="16449" xr:uid="{00000000-0005-0000-0000-0000F3710000}"/>
    <cellStyle name="千分位 2 6 8 5 3 2" xfId="33067" xr:uid="{00000000-0005-0000-0000-0000F4710000}"/>
    <cellStyle name="千分位 2 6 8 5 4" xfId="22697" xr:uid="{00000000-0005-0000-0000-0000F5710000}"/>
    <cellStyle name="千分位 2 6 8 5 5" xfId="38258" xr:uid="{00000000-0005-0000-0000-0000F6710000}"/>
    <cellStyle name="千分位 2 6 8 5 6" xfId="6116" xr:uid="{00000000-0005-0000-0000-0000F7710000}"/>
    <cellStyle name="千分位 2 6 8 6" xfId="7024" xr:uid="{00000000-0005-0000-0000-0000F8710000}"/>
    <cellStyle name="千分位 2 6 8 6 2" xfId="23642" xr:uid="{00000000-0005-0000-0000-0000F9710000}"/>
    <cellStyle name="千分位 2 6 8 7" xfId="12209" xr:uid="{00000000-0005-0000-0000-0000FA710000}"/>
    <cellStyle name="千分位 2 6 8 7 2" xfId="28827" xr:uid="{00000000-0005-0000-0000-0000FB710000}"/>
    <cellStyle name="千分位 2 6 8 8" xfId="18457" xr:uid="{00000000-0005-0000-0000-0000FC710000}"/>
    <cellStyle name="千分位 2 6 8 9" xfId="17515" xr:uid="{00000000-0005-0000-0000-0000FD710000}"/>
    <cellStyle name="千分位 2 6 9" xfId="1159" xr:uid="{00000000-0005-0000-0000-0000FE710000}"/>
    <cellStyle name="千分位 2 6 9 10" xfId="5413" xr:uid="{00000000-0005-0000-0000-0000FF710000}"/>
    <cellStyle name="千分位 2 6 9 2" xfId="2219" xr:uid="{00000000-0005-0000-0000-000000720000}"/>
    <cellStyle name="千分位 2 6 9 2 2" xfId="8309" xr:uid="{00000000-0005-0000-0000-000001720000}"/>
    <cellStyle name="千分位 2 6 9 2 2 2" xfId="24927" xr:uid="{00000000-0005-0000-0000-000002720000}"/>
    <cellStyle name="千分位 2 6 9 2 3" xfId="13494" xr:uid="{00000000-0005-0000-0000-000003720000}"/>
    <cellStyle name="千分位 2 6 9 2 3 2" xfId="30112" xr:uid="{00000000-0005-0000-0000-000004720000}"/>
    <cellStyle name="千分位 2 6 9 2 4" xfId="19742" xr:uid="{00000000-0005-0000-0000-000005720000}"/>
    <cellStyle name="千分位 2 6 9 2 5" xfId="35303" xr:uid="{00000000-0005-0000-0000-000006720000}"/>
    <cellStyle name="千分位 2 6 9 2 6" xfId="5598" xr:uid="{00000000-0005-0000-0000-000007720000}"/>
    <cellStyle name="千分位 2 6 9 3" xfId="3279" xr:uid="{00000000-0005-0000-0000-000008720000}"/>
    <cellStyle name="千分位 2 6 9 3 2" xfId="9369" xr:uid="{00000000-0005-0000-0000-000009720000}"/>
    <cellStyle name="千分位 2 6 9 3 2 2" xfId="25987" xr:uid="{00000000-0005-0000-0000-00000A720000}"/>
    <cellStyle name="千分位 2 6 9 3 3" xfId="14554" xr:uid="{00000000-0005-0000-0000-00000B720000}"/>
    <cellStyle name="千分位 2 6 9 3 3 2" xfId="31172" xr:uid="{00000000-0005-0000-0000-00000C720000}"/>
    <cellStyle name="千分位 2 6 9 3 4" xfId="20802" xr:uid="{00000000-0005-0000-0000-00000D720000}"/>
    <cellStyle name="千分位 2 6 9 3 5" xfId="36363" xr:uid="{00000000-0005-0000-0000-00000E720000}"/>
    <cellStyle name="千分位 2 6 9 3 6" xfId="5783" xr:uid="{00000000-0005-0000-0000-00000F720000}"/>
    <cellStyle name="千分位 2 6 9 4" xfId="4339" xr:uid="{00000000-0005-0000-0000-000010720000}"/>
    <cellStyle name="千分位 2 6 9 4 2" xfId="10429" xr:uid="{00000000-0005-0000-0000-000011720000}"/>
    <cellStyle name="千分位 2 6 9 4 2 2" xfId="27047" xr:uid="{00000000-0005-0000-0000-000012720000}"/>
    <cellStyle name="千分位 2 6 9 4 3" xfId="15614" xr:uid="{00000000-0005-0000-0000-000013720000}"/>
    <cellStyle name="千分位 2 6 9 4 3 2" xfId="32232" xr:uid="{00000000-0005-0000-0000-000014720000}"/>
    <cellStyle name="千分位 2 6 9 4 4" xfId="21862" xr:uid="{00000000-0005-0000-0000-000015720000}"/>
    <cellStyle name="千分位 2 6 9 4 5" xfId="37423" xr:uid="{00000000-0005-0000-0000-000016720000}"/>
    <cellStyle name="千分位 2 6 9 4 6" xfId="5968" xr:uid="{00000000-0005-0000-0000-000017720000}"/>
    <cellStyle name="千分位 2 6 9 5" xfId="7249" xr:uid="{00000000-0005-0000-0000-000018720000}"/>
    <cellStyle name="千分位 2 6 9 5 2" xfId="23867" xr:uid="{00000000-0005-0000-0000-000019720000}"/>
    <cellStyle name="千分位 2 6 9 6" xfId="12434" xr:uid="{00000000-0005-0000-0000-00001A720000}"/>
    <cellStyle name="千分位 2 6 9 6 2" xfId="29052" xr:uid="{00000000-0005-0000-0000-00001B720000}"/>
    <cellStyle name="千分位 2 6 9 7" xfId="18682" xr:uid="{00000000-0005-0000-0000-00001C720000}"/>
    <cellStyle name="千分位 2 6 9 8" xfId="16680" xr:uid="{00000000-0005-0000-0000-00001D720000}"/>
    <cellStyle name="千分位 2 6 9 9" xfId="34243" xr:uid="{00000000-0005-0000-0000-00001E720000}"/>
    <cellStyle name="千分位 2 7" xfId="117" xr:uid="{00000000-0005-0000-0000-00001F720000}"/>
    <cellStyle name="千分位 2 7 10" xfId="1070" xr:uid="{00000000-0005-0000-0000-000020720000}"/>
    <cellStyle name="千分位 2 7 10 2" xfId="7160" xr:uid="{00000000-0005-0000-0000-000021720000}"/>
    <cellStyle name="千分位 2 7 10 2 2" xfId="23778" xr:uid="{00000000-0005-0000-0000-000022720000}"/>
    <cellStyle name="千分位 2 7 10 3" xfId="12345" xr:uid="{00000000-0005-0000-0000-000023720000}"/>
    <cellStyle name="千分位 2 7 10 3 2" xfId="28963" xr:uid="{00000000-0005-0000-0000-000024720000}"/>
    <cellStyle name="千分位 2 7 10 4" xfId="18593" xr:uid="{00000000-0005-0000-0000-000025720000}"/>
    <cellStyle name="千分位 2 7 10 5" xfId="34154" xr:uid="{00000000-0005-0000-0000-000026720000}"/>
    <cellStyle name="千分位 2 7 10 6" xfId="5400" xr:uid="{00000000-0005-0000-0000-000027720000}"/>
    <cellStyle name="千分位 2 7 11" xfId="2130" xr:uid="{00000000-0005-0000-0000-000028720000}"/>
    <cellStyle name="千分位 2 7 11 2" xfId="8220" xr:uid="{00000000-0005-0000-0000-000029720000}"/>
    <cellStyle name="千分位 2 7 11 2 2" xfId="24838" xr:uid="{00000000-0005-0000-0000-00002A720000}"/>
    <cellStyle name="千分位 2 7 11 3" xfId="13405" xr:uid="{00000000-0005-0000-0000-00002B720000}"/>
    <cellStyle name="千分位 2 7 11 3 2" xfId="30023" xr:uid="{00000000-0005-0000-0000-00002C720000}"/>
    <cellStyle name="千分位 2 7 11 4" xfId="19653" xr:uid="{00000000-0005-0000-0000-00002D720000}"/>
    <cellStyle name="千分位 2 7 11 5" xfId="35214" xr:uid="{00000000-0005-0000-0000-00002E720000}"/>
    <cellStyle name="千分位 2 7 11 6" xfId="5585" xr:uid="{00000000-0005-0000-0000-00002F720000}"/>
    <cellStyle name="千分位 2 7 12" xfId="3190" xr:uid="{00000000-0005-0000-0000-000030720000}"/>
    <cellStyle name="千分位 2 7 12 2" xfId="9280" xr:uid="{00000000-0005-0000-0000-000031720000}"/>
    <cellStyle name="千分位 2 7 12 2 2" xfId="25898" xr:uid="{00000000-0005-0000-0000-000032720000}"/>
    <cellStyle name="千分位 2 7 12 3" xfId="14465" xr:uid="{00000000-0005-0000-0000-000033720000}"/>
    <cellStyle name="千分位 2 7 12 3 2" xfId="31083" xr:uid="{00000000-0005-0000-0000-000034720000}"/>
    <cellStyle name="千分位 2 7 12 4" xfId="20713" xr:uid="{00000000-0005-0000-0000-000035720000}"/>
    <cellStyle name="千分位 2 7 12 5" xfId="36274" xr:uid="{00000000-0005-0000-0000-000036720000}"/>
    <cellStyle name="千分位 2 7 12 6" xfId="5770" xr:uid="{00000000-0005-0000-0000-000037720000}"/>
    <cellStyle name="千分位 2 7 13" xfId="4250" xr:uid="{00000000-0005-0000-0000-000038720000}"/>
    <cellStyle name="千分位 2 7 13 2" xfId="10340" xr:uid="{00000000-0005-0000-0000-000039720000}"/>
    <cellStyle name="千分位 2 7 13 2 2" xfId="26958" xr:uid="{00000000-0005-0000-0000-00003A720000}"/>
    <cellStyle name="千分位 2 7 13 3" xfId="15525" xr:uid="{00000000-0005-0000-0000-00003B720000}"/>
    <cellStyle name="千分位 2 7 13 3 2" xfId="32143" xr:uid="{00000000-0005-0000-0000-00003C720000}"/>
    <cellStyle name="千分位 2 7 13 4" xfId="21773" xr:uid="{00000000-0005-0000-0000-00003D720000}"/>
    <cellStyle name="千分位 2 7 13 5" xfId="37334" xr:uid="{00000000-0005-0000-0000-00003E720000}"/>
    <cellStyle name="千分位 2 7 13 6" xfId="5955" xr:uid="{00000000-0005-0000-0000-00003F720000}"/>
    <cellStyle name="千分位 2 7 14" xfId="6207" xr:uid="{00000000-0005-0000-0000-000040720000}"/>
    <cellStyle name="千分位 2 7 14 2" xfId="22825" xr:uid="{00000000-0005-0000-0000-000041720000}"/>
    <cellStyle name="千分位 2 7 15" xfId="11392" xr:uid="{00000000-0005-0000-0000-000042720000}"/>
    <cellStyle name="千分位 2 7 15 2" xfId="28010" xr:uid="{00000000-0005-0000-0000-000043720000}"/>
    <cellStyle name="千分位 2 7 16" xfId="17628" xr:uid="{00000000-0005-0000-0000-000044720000}"/>
    <cellStyle name="千分位 2 7 17" xfId="16591" xr:uid="{00000000-0005-0000-0000-000045720000}"/>
    <cellStyle name="千分位 2 7 18" xfId="33201" xr:uid="{00000000-0005-0000-0000-000046720000}"/>
    <cellStyle name="千分位 2 7 19" xfId="5231" xr:uid="{00000000-0005-0000-0000-000047720000}"/>
    <cellStyle name="千分位 2 7 2" xfId="235" xr:uid="{00000000-0005-0000-0000-000048720000}"/>
    <cellStyle name="千分位 2 7 2 10" xfId="33319" xr:uid="{00000000-0005-0000-0000-000049720000}"/>
    <cellStyle name="千分位 2 7 2 11" xfId="5252" xr:uid="{00000000-0005-0000-0000-00004A720000}"/>
    <cellStyle name="千分位 2 7 2 2" xfId="1295" xr:uid="{00000000-0005-0000-0000-00004B720000}"/>
    <cellStyle name="千分位 2 7 2 2 2" xfId="7385" xr:uid="{00000000-0005-0000-0000-00004C720000}"/>
    <cellStyle name="千分位 2 7 2 2 2 2" xfId="24003" xr:uid="{00000000-0005-0000-0000-00004D720000}"/>
    <cellStyle name="千分位 2 7 2 2 3" xfId="12570" xr:uid="{00000000-0005-0000-0000-00004E720000}"/>
    <cellStyle name="千分位 2 7 2 2 3 2" xfId="29188" xr:uid="{00000000-0005-0000-0000-00004F720000}"/>
    <cellStyle name="千分位 2 7 2 2 4" xfId="18818" xr:uid="{00000000-0005-0000-0000-000050720000}"/>
    <cellStyle name="千分位 2 7 2 2 5" xfId="34379" xr:uid="{00000000-0005-0000-0000-000051720000}"/>
    <cellStyle name="千分位 2 7 2 2 6" xfId="5437" xr:uid="{00000000-0005-0000-0000-000052720000}"/>
    <cellStyle name="千分位 2 7 2 3" xfId="2355" xr:uid="{00000000-0005-0000-0000-000053720000}"/>
    <cellStyle name="千分位 2 7 2 3 2" xfId="8445" xr:uid="{00000000-0005-0000-0000-000054720000}"/>
    <cellStyle name="千分位 2 7 2 3 2 2" xfId="25063" xr:uid="{00000000-0005-0000-0000-000055720000}"/>
    <cellStyle name="千分位 2 7 2 3 3" xfId="13630" xr:uid="{00000000-0005-0000-0000-000056720000}"/>
    <cellStyle name="千分位 2 7 2 3 3 2" xfId="30248" xr:uid="{00000000-0005-0000-0000-000057720000}"/>
    <cellStyle name="千分位 2 7 2 3 4" xfId="19878" xr:uid="{00000000-0005-0000-0000-000058720000}"/>
    <cellStyle name="千分位 2 7 2 3 5" xfId="35439" xr:uid="{00000000-0005-0000-0000-000059720000}"/>
    <cellStyle name="千分位 2 7 2 3 6" xfId="5622" xr:uid="{00000000-0005-0000-0000-00005A720000}"/>
    <cellStyle name="千分位 2 7 2 4" xfId="3415" xr:uid="{00000000-0005-0000-0000-00005B720000}"/>
    <cellStyle name="千分位 2 7 2 4 2" xfId="9505" xr:uid="{00000000-0005-0000-0000-00005C720000}"/>
    <cellStyle name="千分位 2 7 2 4 2 2" xfId="26123" xr:uid="{00000000-0005-0000-0000-00005D720000}"/>
    <cellStyle name="千分位 2 7 2 4 3" xfId="14690" xr:uid="{00000000-0005-0000-0000-00005E720000}"/>
    <cellStyle name="千分位 2 7 2 4 3 2" xfId="31308" xr:uid="{00000000-0005-0000-0000-00005F720000}"/>
    <cellStyle name="千分位 2 7 2 4 4" xfId="20938" xr:uid="{00000000-0005-0000-0000-000060720000}"/>
    <cellStyle name="千分位 2 7 2 4 5" xfId="36499" xr:uid="{00000000-0005-0000-0000-000061720000}"/>
    <cellStyle name="千分位 2 7 2 4 6" xfId="5807" xr:uid="{00000000-0005-0000-0000-000062720000}"/>
    <cellStyle name="千分位 2 7 2 5" xfId="4475" xr:uid="{00000000-0005-0000-0000-000063720000}"/>
    <cellStyle name="千分位 2 7 2 5 2" xfId="10565" xr:uid="{00000000-0005-0000-0000-000064720000}"/>
    <cellStyle name="千分位 2 7 2 5 2 2" xfId="27183" xr:uid="{00000000-0005-0000-0000-000065720000}"/>
    <cellStyle name="千分位 2 7 2 5 3" xfId="15750" xr:uid="{00000000-0005-0000-0000-000066720000}"/>
    <cellStyle name="千分位 2 7 2 5 3 2" xfId="32368" xr:uid="{00000000-0005-0000-0000-000067720000}"/>
    <cellStyle name="千分位 2 7 2 5 4" xfId="21998" xr:uid="{00000000-0005-0000-0000-000068720000}"/>
    <cellStyle name="千分位 2 7 2 5 5" xfId="37559" xr:uid="{00000000-0005-0000-0000-000069720000}"/>
    <cellStyle name="千分位 2 7 2 5 6" xfId="5992" xr:uid="{00000000-0005-0000-0000-00006A720000}"/>
    <cellStyle name="千分位 2 7 2 6" xfId="6325" xr:uid="{00000000-0005-0000-0000-00006B720000}"/>
    <cellStyle name="千分位 2 7 2 6 2" xfId="22943" xr:uid="{00000000-0005-0000-0000-00006C720000}"/>
    <cellStyle name="千分位 2 7 2 7" xfId="11510" xr:uid="{00000000-0005-0000-0000-00006D720000}"/>
    <cellStyle name="千分位 2 7 2 7 2" xfId="28128" xr:uid="{00000000-0005-0000-0000-00006E720000}"/>
    <cellStyle name="千分位 2 7 2 8" xfId="17746" xr:uid="{00000000-0005-0000-0000-00006F720000}"/>
    <cellStyle name="千分位 2 7 2 9" xfId="16816" xr:uid="{00000000-0005-0000-0000-000070720000}"/>
    <cellStyle name="千分位 2 7 3" xfId="356" xr:uid="{00000000-0005-0000-0000-000071720000}"/>
    <cellStyle name="千分位 2 7 3 10" xfId="33440" xr:uid="{00000000-0005-0000-0000-000072720000}"/>
    <cellStyle name="千分位 2 7 3 11" xfId="5273" xr:uid="{00000000-0005-0000-0000-000073720000}"/>
    <cellStyle name="千分位 2 7 3 2" xfId="1416" xr:uid="{00000000-0005-0000-0000-000074720000}"/>
    <cellStyle name="千分位 2 7 3 2 2" xfId="7506" xr:uid="{00000000-0005-0000-0000-000075720000}"/>
    <cellStyle name="千分位 2 7 3 2 2 2" xfId="24124" xr:uid="{00000000-0005-0000-0000-000076720000}"/>
    <cellStyle name="千分位 2 7 3 2 3" xfId="12691" xr:uid="{00000000-0005-0000-0000-000077720000}"/>
    <cellStyle name="千分位 2 7 3 2 3 2" xfId="29309" xr:uid="{00000000-0005-0000-0000-000078720000}"/>
    <cellStyle name="千分位 2 7 3 2 4" xfId="18939" xr:uid="{00000000-0005-0000-0000-000079720000}"/>
    <cellStyle name="千分位 2 7 3 2 5" xfId="34500" xr:uid="{00000000-0005-0000-0000-00007A720000}"/>
    <cellStyle name="千分位 2 7 3 2 6" xfId="5458" xr:uid="{00000000-0005-0000-0000-00007B720000}"/>
    <cellStyle name="千分位 2 7 3 3" xfId="2476" xr:uid="{00000000-0005-0000-0000-00007C720000}"/>
    <cellStyle name="千分位 2 7 3 3 2" xfId="8566" xr:uid="{00000000-0005-0000-0000-00007D720000}"/>
    <cellStyle name="千分位 2 7 3 3 2 2" xfId="25184" xr:uid="{00000000-0005-0000-0000-00007E720000}"/>
    <cellStyle name="千分位 2 7 3 3 3" xfId="13751" xr:uid="{00000000-0005-0000-0000-00007F720000}"/>
    <cellStyle name="千分位 2 7 3 3 3 2" xfId="30369" xr:uid="{00000000-0005-0000-0000-000080720000}"/>
    <cellStyle name="千分位 2 7 3 3 4" xfId="19999" xr:uid="{00000000-0005-0000-0000-000081720000}"/>
    <cellStyle name="千分位 2 7 3 3 5" xfId="35560" xr:uid="{00000000-0005-0000-0000-000082720000}"/>
    <cellStyle name="千分位 2 7 3 3 6" xfId="5643" xr:uid="{00000000-0005-0000-0000-000083720000}"/>
    <cellStyle name="千分位 2 7 3 4" xfId="3536" xr:uid="{00000000-0005-0000-0000-000084720000}"/>
    <cellStyle name="千分位 2 7 3 4 2" xfId="9626" xr:uid="{00000000-0005-0000-0000-000085720000}"/>
    <cellStyle name="千分位 2 7 3 4 2 2" xfId="26244" xr:uid="{00000000-0005-0000-0000-000086720000}"/>
    <cellStyle name="千分位 2 7 3 4 3" xfId="14811" xr:uid="{00000000-0005-0000-0000-000087720000}"/>
    <cellStyle name="千分位 2 7 3 4 3 2" xfId="31429" xr:uid="{00000000-0005-0000-0000-000088720000}"/>
    <cellStyle name="千分位 2 7 3 4 4" xfId="21059" xr:uid="{00000000-0005-0000-0000-000089720000}"/>
    <cellStyle name="千分位 2 7 3 4 5" xfId="36620" xr:uid="{00000000-0005-0000-0000-00008A720000}"/>
    <cellStyle name="千分位 2 7 3 4 6" xfId="5828" xr:uid="{00000000-0005-0000-0000-00008B720000}"/>
    <cellStyle name="千分位 2 7 3 5" xfId="4596" xr:uid="{00000000-0005-0000-0000-00008C720000}"/>
    <cellStyle name="千分位 2 7 3 5 2" xfId="10686" xr:uid="{00000000-0005-0000-0000-00008D720000}"/>
    <cellStyle name="千分位 2 7 3 5 2 2" xfId="27304" xr:uid="{00000000-0005-0000-0000-00008E720000}"/>
    <cellStyle name="千分位 2 7 3 5 3" xfId="15871" xr:uid="{00000000-0005-0000-0000-00008F720000}"/>
    <cellStyle name="千分位 2 7 3 5 3 2" xfId="32489" xr:uid="{00000000-0005-0000-0000-000090720000}"/>
    <cellStyle name="千分位 2 7 3 5 4" xfId="22119" xr:uid="{00000000-0005-0000-0000-000091720000}"/>
    <cellStyle name="千分位 2 7 3 5 5" xfId="37680" xr:uid="{00000000-0005-0000-0000-000092720000}"/>
    <cellStyle name="千分位 2 7 3 5 6" xfId="6013" xr:uid="{00000000-0005-0000-0000-000093720000}"/>
    <cellStyle name="千分位 2 7 3 6" xfId="6446" xr:uid="{00000000-0005-0000-0000-000094720000}"/>
    <cellStyle name="千分位 2 7 3 6 2" xfId="23064" xr:uid="{00000000-0005-0000-0000-000095720000}"/>
    <cellStyle name="千分位 2 7 3 7" xfId="11631" xr:uid="{00000000-0005-0000-0000-000096720000}"/>
    <cellStyle name="千分位 2 7 3 7 2" xfId="28249" xr:uid="{00000000-0005-0000-0000-000097720000}"/>
    <cellStyle name="千分位 2 7 3 8" xfId="17879" xr:uid="{00000000-0005-0000-0000-000098720000}"/>
    <cellStyle name="千分位 2 7 3 9" xfId="16937" xr:uid="{00000000-0005-0000-0000-000099720000}"/>
    <cellStyle name="千分位 2 7 4" xfId="480" xr:uid="{00000000-0005-0000-0000-00009A720000}"/>
    <cellStyle name="千分位 2 7 4 10" xfId="33564" xr:uid="{00000000-0005-0000-0000-00009B720000}"/>
    <cellStyle name="千分位 2 7 4 11" xfId="5295" xr:uid="{00000000-0005-0000-0000-00009C720000}"/>
    <cellStyle name="千分位 2 7 4 2" xfId="1540" xr:uid="{00000000-0005-0000-0000-00009D720000}"/>
    <cellStyle name="千分位 2 7 4 2 2" xfId="7630" xr:uid="{00000000-0005-0000-0000-00009E720000}"/>
    <cellStyle name="千分位 2 7 4 2 2 2" xfId="24248" xr:uid="{00000000-0005-0000-0000-00009F720000}"/>
    <cellStyle name="千分位 2 7 4 2 3" xfId="12815" xr:uid="{00000000-0005-0000-0000-0000A0720000}"/>
    <cellStyle name="千分位 2 7 4 2 3 2" xfId="29433" xr:uid="{00000000-0005-0000-0000-0000A1720000}"/>
    <cellStyle name="千分位 2 7 4 2 4" xfId="19063" xr:uid="{00000000-0005-0000-0000-0000A2720000}"/>
    <cellStyle name="千分位 2 7 4 2 5" xfId="34624" xr:uid="{00000000-0005-0000-0000-0000A3720000}"/>
    <cellStyle name="千分位 2 7 4 2 6" xfId="5480" xr:uid="{00000000-0005-0000-0000-0000A4720000}"/>
    <cellStyle name="千分位 2 7 4 3" xfId="2600" xr:uid="{00000000-0005-0000-0000-0000A5720000}"/>
    <cellStyle name="千分位 2 7 4 3 2" xfId="8690" xr:uid="{00000000-0005-0000-0000-0000A6720000}"/>
    <cellStyle name="千分位 2 7 4 3 2 2" xfId="25308" xr:uid="{00000000-0005-0000-0000-0000A7720000}"/>
    <cellStyle name="千分位 2 7 4 3 3" xfId="13875" xr:uid="{00000000-0005-0000-0000-0000A8720000}"/>
    <cellStyle name="千分位 2 7 4 3 3 2" xfId="30493" xr:uid="{00000000-0005-0000-0000-0000A9720000}"/>
    <cellStyle name="千分位 2 7 4 3 4" xfId="20123" xr:uid="{00000000-0005-0000-0000-0000AA720000}"/>
    <cellStyle name="千分位 2 7 4 3 5" xfId="35684" xr:uid="{00000000-0005-0000-0000-0000AB720000}"/>
    <cellStyle name="千分位 2 7 4 3 6" xfId="5665" xr:uid="{00000000-0005-0000-0000-0000AC720000}"/>
    <cellStyle name="千分位 2 7 4 4" xfId="3660" xr:uid="{00000000-0005-0000-0000-0000AD720000}"/>
    <cellStyle name="千分位 2 7 4 4 2" xfId="9750" xr:uid="{00000000-0005-0000-0000-0000AE720000}"/>
    <cellStyle name="千分位 2 7 4 4 2 2" xfId="26368" xr:uid="{00000000-0005-0000-0000-0000AF720000}"/>
    <cellStyle name="千分位 2 7 4 4 3" xfId="14935" xr:uid="{00000000-0005-0000-0000-0000B0720000}"/>
    <cellStyle name="千分位 2 7 4 4 3 2" xfId="31553" xr:uid="{00000000-0005-0000-0000-0000B1720000}"/>
    <cellStyle name="千分位 2 7 4 4 4" xfId="21183" xr:uid="{00000000-0005-0000-0000-0000B2720000}"/>
    <cellStyle name="千分位 2 7 4 4 5" xfId="36744" xr:uid="{00000000-0005-0000-0000-0000B3720000}"/>
    <cellStyle name="千分位 2 7 4 4 6" xfId="5850" xr:uid="{00000000-0005-0000-0000-0000B4720000}"/>
    <cellStyle name="千分位 2 7 4 5" xfId="4720" xr:uid="{00000000-0005-0000-0000-0000B5720000}"/>
    <cellStyle name="千分位 2 7 4 5 2" xfId="10810" xr:uid="{00000000-0005-0000-0000-0000B6720000}"/>
    <cellStyle name="千分位 2 7 4 5 2 2" xfId="27428" xr:uid="{00000000-0005-0000-0000-0000B7720000}"/>
    <cellStyle name="千分位 2 7 4 5 3" xfId="15995" xr:uid="{00000000-0005-0000-0000-0000B8720000}"/>
    <cellStyle name="千分位 2 7 4 5 3 2" xfId="32613" xr:uid="{00000000-0005-0000-0000-0000B9720000}"/>
    <cellStyle name="千分位 2 7 4 5 4" xfId="22243" xr:uid="{00000000-0005-0000-0000-0000BA720000}"/>
    <cellStyle name="千分位 2 7 4 5 5" xfId="37804" xr:uid="{00000000-0005-0000-0000-0000BB720000}"/>
    <cellStyle name="千分位 2 7 4 5 6" xfId="6035" xr:uid="{00000000-0005-0000-0000-0000BC720000}"/>
    <cellStyle name="千分位 2 7 4 6" xfId="6570" xr:uid="{00000000-0005-0000-0000-0000BD720000}"/>
    <cellStyle name="千分位 2 7 4 6 2" xfId="23188" xr:uid="{00000000-0005-0000-0000-0000BE720000}"/>
    <cellStyle name="千分位 2 7 4 7" xfId="11755" xr:uid="{00000000-0005-0000-0000-0000BF720000}"/>
    <cellStyle name="千分位 2 7 4 7 2" xfId="28373" xr:uid="{00000000-0005-0000-0000-0000C0720000}"/>
    <cellStyle name="千分位 2 7 4 8" xfId="18003" xr:uid="{00000000-0005-0000-0000-0000C1720000}"/>
    <cellStyle name="千分位 2 7 4 9" xfId="17061" xr:uid="{00000000-0005-0000-0000-0000C2720000}"/>
    <cellStyle name="千分位 2 7 5" xfId="598" xr:uid="{00000000-0005-0000-0000-0000C3720000}"/>
    <cellStyle name="千分位 2 7 5 10" xfId="33682" xr:uid="{00000000-0005-0000-0000-0000C4720000}"/>
    <cellStyle name="千分位 2 7 5 11" xfId="5316" xr:uid="{00000000-0005-0000-0000-0000C5720000}"/>
    <cellStyle name="千分位 2 7 5 2" xfId="1658" xr:uid="{00000000-0005-0000-0000-0000C6720000}"/>
    <cellStyle name="千分位 2 7 5 2 2" xfId="7748" xr:uid="{00000000-0005-0000-0000-0000C7720000}"/>
    <cellStyle name="千分位 2 7 5 2 2 2" xfId="24366" xr:uid="{00000000-0005-0000-0000-0000C8720000}"/>
    <cellStyle name="千分位 2 7 5 2 3" xfId="12933" xr:uid="{00000000-0005-0000-0000-0000C9720000}"/>
    <cellStyle name="千分位 2 7 5 2 3 2" xfId="29551" xr:uid="{00000000-0005-0000-0000-0000CA720000}"/>
    <cellStyle name="千分位 2 7 5 2 4" xfId="19181" xr:uid="{00000000-0005-0000-0000-0000CB720000}"/>
    <cellStyle name="千分位 2 7 5 2 5" xfId="34742" xr:uid="{00000000-0005-0000-0000-0000CC720000}"/>
    <cellStyle name="千分位 2 7 5 2 6" xfId="5501" xr:uid="{00000000-0005-0000-0000-0000CD720000}"/>
    <cellStyle name="千分位 2 7 5 3" xfId="2718" xr:uid="{00000000-0005-0000-0000-0000CE720000}"/>
    <cellStyle name="千分位 2 7 5 3 2" xfId="8808" xr:uid="{00000000-0005-0000-0000-0000CF720000}"/>
    <cellStyle name="千分位 2 7 5 3 2 2" xfId="25426" xr:uid="{00000000-0005-0000-0000-0000D0720000}"/>
    <cellStyle name="千分位 2 7 5 3 3" xfId="13993" xr:uid="{00000000-0005-0000-0000-0000D1720000}"/>
    <cellStyle name="千分位 2 7 5 3 3 2" xfId="30611" xr:uid="{00000000-0005-0000-0000-0000D2720000}"/>
    <cellStyle name="千分位 2 7 5 3 4" xfId="20241" xr:uid="{00000000-0005-0000-0000-0000D3720000}"/>
    <cellStyle name="千分位 2 7 5 3 5" xfId="35802" xr:uid="{00000000-0005-0000-0000-0000D4720000}"/>
    <cellStyle name="千分位 2 7 5 3 6" xfId="5686" xr:uid="{00000000-0005-0000-0000-0000D5720000}"/>
    <cellStyle name="千分位 2 7 5 4" xfId="3778" xr:uid="{00000000-0005-0000-0000-0000D6720000}"/>
    <cellStyle name="千分位 2 7 5 4 2" xfId="9868" xr:uid="{00000000-0005-0000-0000-0000D7720000}"/>
    <cellStyle name="千分位 2 7 5 4 2 2" xfId="26486" xr:uid="{00000000-0005-0000-0000-0000D8720000}"/>
    <cellStyle name="千分位 2 7 5 4 3" xfId="15053" xr:uid="{00000000-0005-0000-0000-0000D9720000}"/>
    <cellStyle name="千分位 2 7 5 4 3 2" xfId="31671" xr:uid="{00000000-0005-0000-0000-0000DA720000}"/>
    <cellStyle name="千分位 2 7 5 4 4" xfId="21301" xr:uid="{00000000-0005-0000-0000-0000DB720000}"/>
    <cellStyle name="千分位 2 7 5 4 5" xfId="36862" xr:uid="{00000000-0005-0000-0000-0000DC720000}"/>
    <cellStyle name="千分位 2 7 5 4 6" xfId="5871" xr:uid="{00000000-0005-0000-0000-0000DD720000}"/>
    <cellStyle name="千分位 2 7 5 5" xfId="4838" xr:uid="{00000000-0005-0000-0000-0000DE720000}"/>
    <cellStyle name="千分位 2 7 5 5 2" xfId="10928" xr:uid="{00000000-0005-0000-0000-0000DF720000}"/>
    <cellStyle name="千分位 2 7 5 5 2 2" xfId="27546" xr:uid="{00000000-0005-0000-0000-0000E0720000}"/>
    <cellStyle name="千分位 2 7 5 5 3" xfId="16113" xr:uid="{00000000-0005-0000-0000-0000E1720000}"/>
    <cellStyle name="千分位 2 7 5 5 3 2" xfId="32731" xr:uid="{00000000-0005-0000-0000-0000E2720000}"/>
    <cellStyle name="千分位 2 7 5 5 4" xfId="22361" xr:uid="{00000000-0005-0000-0000-0000E3720000}"/>
    <cellStyle name="千分位 2 7 5 5 5" xfId="37922" xr:uid="{00000000-0005-0000-0000-0000E4720000}"/>
    <cellStyle name="千分位 2 7 5 5 6" xfId="6056" xr:uid="{00000000-0005-0000-0000-0000E5720000}"/>
    <cellStyle name="千分位 2 7 5 6" xfId="6688" xr:uid="{00000000-0005-0000-0000-0000E6720000}"/>
    <cellStyle name="千分位 2 7 5 6 2" xfId="23306" xr:uid="{00000000-0005-0000-0000-0000E7720000}"/>
    <cellStyle name="千分位 2 7 5 7" xfId="11873" xr:uid="{00000000-0005-0000-0000-0000E8720000}"/>
    <cellStyle name="千分位 2 7 5 7 2" xfId="28491" xr:uid="{00000000-0005-0000-0000-0000E9720000}"/>
    <cellStyle name="千分位 2 7 5 8" xfId="18121" xr:uid="{00000000-0005-0000-0000-0000EA720000}"/>
    <cellStyle name="千分位 2 7 5 9" xfId="17179" xr:uid="{00000000-0005-0000-0000-0000EB720000}"/>
    <cellStyle name="千分位 2 7 6" xfId="716" xr:uid="{00000000-0005-0000-0000-0000EC720000}"/>
    <cellStyle name="千分位 2 7 6 10" xfId="33800" xr:uid="{00000000-0005-0000-0000-0000ED720000}"/>
    <cellStyle name="千分位 2 7 6 11" xfId="5337" xr:uid="{00000000-0005-0000-0000-0000EE720000}"/>
    <cellStyle name="千分位 2 7 6 2" xfId="1776" xr:uid="{00000000-0005-0000-0000-0000EF720000}"/>
    <cellStyle name="千分位 2 7 6 2 2" xfId="7866" xr:uid="{00000000-0005-0000-0000-0000F0720000}"/>
    <cellStyle name="千分位 2 7 6 2 2 2" xfId="24484" xr:uid="{00000000-0005-0000-0000-0000F1720000}"/>
    <cellStyle name="千分位 2 7 6 2 3" xfId="13051" xr:uid="{00000000-0005-0000-0000-0000F2720000}"/>
    <cellStyle name="千分位 2 7 6 2 3 2" xfId="29669" xr:uid="{00000000-0005-0000-0000-0000F3720000}"/>
    <cellStyle name="千分位 2 7 6 2 4" xfId="19299" xr:uid="{00000000-0005-0000-0000-0000F4720000}"/>
    <cellStyle name="千分位 2 7 6 2 5" xfId="34860" xr:uid="{00000000-0005-0000-0000-0000F5720000}"/>
    <cellStyle name="千分位 2 7 6 2 6" xfId="5522" xr:uid="{00000000-0005-0000-0000-0000F6720000}"/>
    <cellStyle name="千分位 2 7 6 3" xfId="2836" xr:uid="{00000000-0005-0000-0000-0000F7720000}"/>
    <cellStyle name="千分位 2 7 6 3 2" xfId="8926" xr:uid="{00000000-0005-0000-0000-0000F8720000}"/>
    <cellStyle name="千分位 2 7 6 3 2 2" xfId="25544" xr:uid="{00000000-0005-0000-0000-0000F9720000}"/>
    <cellStyle name="千分位 2 7 6 3 3" xfId="14111" xr:uid="{00000000-0005-0000-0000-0000FA720000}"/>
    <cellStyle name="千分位 2 7 6 3 3 2" xfId="30729" xr:uid="{00000000-0005-0000-0000-0000FB720000}"/>
    <cellStyle name="千分位 2 7 6 3 4" xfId="20359" xr:uid="{00000000-0005-0000-0000-0000FC720000}"/>
    <cellStyle name="千分位 2 7 6 3 5" xfId="35920" xr:uid="{00000000-0005-0000-0000-0000FD720000}"/>
    <cellStyle name="千分位 2 7 6 3 6" xfId="5707" xr:uid="{00000000-0005-0000-0000-0000FE720000}"/>
    <cellStyle name="千分位 2 7 6 4" xfId="3896" xr:uid="{00000000-0005-0000-0000-0000FF720000}"/>
    <cellStyle name="千分位 2 7 6 4 2" xfId="9986" xr:uid="{00000000-0005-0000-0000-000000730000}"/>
    <cellStyle name="千分位 2 7 6 4 2 2" xfId="26604" xr:uid="{00000000-0005-0000-0000-000001730000}"/>
    <cellStyle name="千分位 2 7 6 4 3" xfId="15171" xr:uid="{00000000-0005-0000-0000-000002730000}"/>
    <cellStyle name="千分位 2 7 6 4 3 2" xfId="31789" xr:uid="{00000000-0005-0000-0000-000003730000}"/>
    <cellStyle name="千分位 2 7 6 4 4" xfId="21419" xr:uid="{00000000-0005-0000-0000-000004730000}"/>
    <cellStyle name="千分位 2 7 6 4 5" xfId="36980" xr:uid="{00000000-0005-0000-0000-000005730000}"/>
    <cellStyle name="千分位 2 7 6 4 6" xfId="5892" xr:uid="{00000000-0005-0000-0000-000006730000}"/>
    <cellStyle name="千分位 2 7 6 5" xfId="4956" xr:uid="{00000000-0005-0000-0000-000007730000}"/>
    <cellStyle name="千分位 2 7 6 5 2" xfId="11046" xr:uid="{00000000-0005-0000-0000-000008730000}"/>
    <cellStyle name="千分位 2 7 6 5 2 2" xfId="27664" xr:uid="{00000000-0005-0000-0000-000009730000}"/>
    <cellStyle name="千分位 2 7 6 5 3" xfId="16231" xr:uid="{00000000-0005-0000-0000-00000A730000}"/>
    <cellStyle name="千分位 2 7 6 5 3 2" xfId="32849" xr:uid="{00000000-0005-0000-0000-00000B730000}"/>
    <cellStyle name="千分位 2 7 6 5 4" xfId="22479" xr:uid="{00000000-0005-0000-0000-00000C730000}"/>
    <cellStyle name="千分位 2 7 6 5 5" xfId="38040" xr:uid="{00000000-0005-0000-0000-00000D730000}"/>
    <cellStyle name="千分位 2 7 6 5 6" xfId="6077" xr:uid="{00000000-0005-0000-0000-00000E730000}"/>
    <cellStyle name="千分位 2 7 6 6" xfId="6806" xr:uid="{00000000-0005-0000-0000-00000F730000}"/>
    <cellStyle name="千分位 2 7 6 6 2" xfId="23424" xr:uid="{00000000-0005-0000-0000-000010730000}"/>
    <cellStyle name="千分位 2 7 6 7" xfId="11991" xr:uid="{00000000-0005-0000-0000-000011730000}"/>
    <cellStyle name="千分位 2 7 6 7 2" xfId="28609" xr:uid="{00000000-0005-0000-0000-000012730000}"/>
    <cellStyle name="千分位 2 7 6 8" xfId="18239" xr:uid="{00000000-0005-0000-0000-000013730000}"/>
    <cellStyle name="千分位 2 7 6 9" xfId="17297" xr:uid="{00000000-0005-0000-0000-000014730000}"/>
    <cellStyle name="千分位 2 7 7" xfId="834" xr:uid="{00000000-0005-0000-0000-000015730000}"/>
    <cellStyle name="千分位 2 7 7 10" xfId="33918" xr:uid="{00000000-0005-0000-0000-000016730000}"/>
    <cellStyle name="千分位 2 7 7 11" xfId="5358" xr:uid="{00000000-0005-0000-0000-000017730000}"/>
    <cellStyle name="千分位 2 7 7 2" xfId="1894" xr:uid="{00000000-0005-0000-0000-000018730000}"/>
    <cellStyle name="千分位 2 7 7 2 2" xfId="7984" xr:uid="{00000000-0005-0000-0000-000019730000}"/>
    <cellStyle name="千分位 2 7 7 2 2 2" xfId="24602" xr:uid="{00000000-0005-0000-0000-00001A730000}"/>
    <cellStyle name="千分位 2 7 7 2 3" xfId="13169" xr:uid="{00000000-0005-0000-0000-00001B730000}"/>
    <cellStyle name="千分位 2 7 7 2 3 2" xfId="29787" xr:uid="{00000000-0005-0000-0000-00001C730000}"/>
    <cellStyle name="千分位 2 7 7 2 4" xfId="19417" xr:uid="{00000000-0005-0000-0000-00001D730000}"/>
    <cellStyle name="千分位 2 7 7 2 5" xfId="34978" xr:uid="{00000000-0005-0000-0000-00001E730000}"/>
    <cellStyle name="千分位 2 7 7 2 6" xfId="5543" xr:uid="{00000000-0005-0000-0000-00001F730000}"/>
    <cellStyle name="千分位 2 7 7 3" xfId="2954" xr:uid="{00000000-0005-0000-0000-000020730000}"/>
    <cellStyle name="千分位 2 7 7 3 2" xfId="9044" xr:uid="{00000000-0005-0000-0000-000021730000}"/>
    <cellStyle name="千分位 2 7 7 3 2 2" xfId="25662" xr:uid="{00000000-0005-0000-0000-000022730000}"/>
    <cellStyle name="千分位 2 7 7 3 3" xfId="14229" xr:uid="{00000000-0005-0000-0000-000023730000}"/>
    <cellStyle name="千分位 2 7 7 3 3 2" xfId="30847" xr:uid="{00000000-0005-0000-0000-000024730000}"/>
    <cellStyle name="千分位 2 7 7 3 4" xfId="20477" xr:uid="{00000000-0005-0000-0000-000025730000}"/>
    <cellStyle name="千分位 2 7 7 3 5" xfId="36038" xr:uid="{00000000-0005-0000-0000-000026730000}"/>
    <cellStyle name="千分位 2 7 7 3 6" xfId="5728" xr:uid="{00000000-0005-0000-0000-000027730000}"/>
    <cellStyle name="千分位 2 7 7 4" xfId="4014" xr:uid="{00000000-0005-0000-0000-000028730000}"/>
    <cellStyle name="千分位 2 7 7 4 2" xfId="10104" xr:uid="{00000000-0005-0000-0000-000029730000}"/>
    <cellStyle name="千分位 2 7 7 4 2 2" xfId="26722" xr:uid="{00000000-0005-0000-0000-00002A730000}"/>
    <cellStyle name="千分位 2 7 7 4 3" xfId="15289" xr:uid="{00000000-0005-0000-0000-00002B730000}"/>
    <cellStyle name="千分位 2 7 7 4 3 2" xfId="31907" xr:uid="{00000000-0005-0000-0000-00002C730000}"/>
    <cellStyle name="千分位 2 7 7 4 4" xfId="21537" xr:uid="{00000000-0005-0000-0000-00002D730000}"/>
    <cellStyle name="千分位 2 7 7 4 5" xfId="37098" xr:uid="{00000000-0005-0000-0000-00002E730000}"/>
    <cellStyle name="千分位 2 7 7 4 6" xfId="5913" xr:uid="{00000000-0005-0000-0000-00002F730000}"/>
    <cellStyle name="千分位 2 7 7 5" xfId="5074" xr:uid="{00000000-0005-0000-0000-000030730000}"/>
    <cellStyle name="千分位 2 7 7 5 2" xfId="11164" xr:uid="{00000000-0005-0000-0000-000031730000}"/>
    <cellStyle name="千分位 2 7 7 5 2 2" xfId="27782" xr:uid="{00000000-0005-0000-0000-000032730000}"/>
    <cellStyle name="千分位 2 7 7 5 3" xfId="16349" xr:uid="{00000000-0005-0000-0000-000033730000}"/>
    <cellStyle name="千分位 2 7 7 5 3 2" xfId="32967" xr:uid="{00000000-0005-0000-0000-000034730000}"/>
    <cellStyle name="千分位 2 7 7 5 4" xfId="22597" xr:uid="{00000000-0005-0000-0000-000035730000}"/>
    <cellStyle name="千分位 2 7 7 5 5" xfId="38158" xr:uid="{00000000-0005-0000-0000-000036730000}"/>
    <cellStyle name="千分位 2 7 7 5 6" xfId="6098" xr:uid="{00000000-0005-0000-0000-000037730000}"/>
    <cellStyle name="千分位 2 7 7 6" xfId="6924" xr:uid="{00000000-0005-0000-0000-000038730000}"/>
    <cellStyle name="千分位 2 7 7 6 2" xfId="23542" xr:uid="{00000000-0005-0000-0000-000039730000}"/>
    <cellStyle name="千分位 2 7 7 7" xfId="12109" xr:uid="{00000000-0005-0000-0000-00003A730000}"/>
    <cellStyle name="千分位 2 7 7 7 2" xfId="28727" xr:uid="{00000000-0005-0000-0000-00003B730000}"/>
    <cellStyle name="千分位 2 7 7 8" xfId="18357" xr:uid="{00000000-0005-0000-0000-00003C730000}"/>
    <cellStyle name="千分位 2 7 7 9" xfId="17415" xr:uid="{00000000-0005-0000-0000-00003D730000}"/>
    <cellStyle name="千分位 2 7 8" xfId="952" xr:uid="{00000000-0005-0000-0000-00003E730000}"/>
    <cellStyle name="千分位 2 7 8 10" xfId="34036" xr:uid="{00000000-0005-0000-0000-00003F730000}"/>
    <cellStyle name="千分位 2 7 8 11" xfId="5379" xr:uid="{00000000-0005-0000-0000-000040730000}"/>
    <cellStyle name="千分位 2 7 8 2" xfId="2012" xr:uid="{00000000-0005-0000-0000-000041730000}"/>
    <cellStyle name="千分位 2 7 8 2 2" xfId="8102" xr:uid="{00000000-0005-0000-0000-000042730000}"/>
    <cellStyle name="千分位 2 7 8 2 2 2" xfId="24720" xr:uid="{00000000-0005-0000-0000-000043730000}"/>
    <cellStyle name="千分位 2 7 8 2 3" xfId="13287" xr:uid="{00000000-0005-0000-0000-000044730000}"/>
    <cellStyle name="千分位 2 7 8 2 3 2" xfId="29905" xr:uid="{00000000-0005-0000-0000-000045730000}"/>
    <cellStyle name="千分位 2 7 8 2 4" xfId="19535" xr:uid="{00000000-0005-0000-0000-000046730000}"/>
    <cellStyle name="千分位 2 7 8 2 5" xfId="35096" xr:uid="{00000000-0005-0000-0000-000047730000}"/>
    <cellStyle name="千分位 2 7 8 2 6" xfId="5564" xr:uid="{00000000-0005-0000-0000-000048730000}"/>
    <cellStyle name="千分位 2 7 8 3" xfId="3072" xr:uid="{00000000-0005-0000-0000-000049730000}"/>
    <cellStyle name="千分位 2 7 8 3 2" xfId="9162" xr:uid="{00000000-0005-0000-0000-00004A730000}"/>
    <cellStyle name="千分位 2 7 8 3 2 2" xfId="25780" xr:uid="{00000000-0005-0000-0000-00004B730000}"/>
    <cellStyle name="千分位 2 7 8 3 3" xfId="14347" xr:uid="{00000000-0005-0000-0000-00004C730000}"/>
    <cellStyle name="千分位 2 7 8 3 3 2" xfId="30965" xr:uid="{00000000-0005-0000-0000-00004D730000}"/>
    <cellStyle name="千分位 2 7 8 3 4" xfId="20595" xr:uid="{00000000-0005-0000-0000-00004E730000}"/>
    <cellStyle name="千分位 2 7 8 3 5" xfId="36156" xr:uid="{00000000-0005-0000-0000-00004F730000}"/>
    <cellStyle name="千分位 2 7 8 3 6" xfId="5749" xr:uid="{00000000-0005-0000-0000-000050730000}"/>
    <cellStyle name="千分位 2 7 8 4" xfId="4132" xr:uid="{00000000-0005-0000-0000-000051730000}"/>
    <cellStyle name="千分位 2 7 8 4 2" xfId="10222" xr:uid="{00000000-0005-0000-0000-000052730000}"/>
    <cellStyle name="千分位 2 7 8 4 2 2" xfId="26840" xr:uid="{00000000-0005-0000-0000-000053730000}"/>
    <cellStyle name="千分位 2 7 8 4 3" xfId="15407" xr:uid="{00000000-0005-0000-0000-000054730000}"/>
    <cellStyle name="千分位 2 7 8 4 3 2" xfId="32025" xr:uid="{00000000-0005-0000-0000-000055730000}"/>
    <cellStyle name="千分位 2 7 8 4 4" xfId="21655" xr:uid="{00000000-0005-0000-0000-000056730000}"/>
    <cellStyle name="千分位 2 7 8 4 5" xfId="37216" xr:uid="{00000000-0005-0000-0000-000057730000}"/>
    <cellStyle name="千分位 2 7 8 4 6" xfId="5934" xr:uid="{00000000-0005-0000-0000-000058730000}"/>
    <cellStyle name="千分位 2 7 8 5" xfId="5192" xr:uid="{00000000-0005-0000-0000-000059730000}"/>
    <cellStyle name="千分位 2 7 8 5 2" xfId="11282" xr:uid="{00000000-0005-0000-0000-00005A730000}"/>
    <cellStyle name="千分位 2 7 8 5 2 2" xfId="27900" xr:uid="{00000000-0005-0000-0000-00005B730000}"/>
    <cellStyle name="千分位 2 7 8 5 3" xfId="16467" xr:uid="{00000000-0005-0000-0000-00005C730000}"/>
    <cellStyle name="千分位 2 7 8 5 3 2" xfId="33085" xr:uid="{00000000-0005-0000-0000-00005D730000}"/>
    <cellStyle name="千分位 2 7 8 5 4" xfId="22715" xr:uid="{00000000-0005-0000-0000-00005E730000}"/>
    <cellStyle name="千分位 2 7 8 5 5" xfId="38276" xr:uid="{00000000-0005-0000-0000-00005F730000}"/>
    <cellStyle name="千分位 2 7 8 5 6" xfId="6119" xr:uid="{00000000-0005-0000-0000-000060730000}"/>
    <cellStyle name="千分位 2 7 8 6" xfId="7042" xr:uid="{00000000-0005-0000-0000-000061730000}"/>
    <cellStyle name="千分位 2 7 8 6 2" xfId="23660" xr:uid="{00000000-0005-0000-0000-000062730000}"/>
    <cellStyle name="千分位 2 7 8 7" xfId="12227" xr:uid="{00000000-0005-0000-0000-000063730000}"/>
    <cellStyle name="千分位 2 7 8 7 2" xfId="28845" xr:uid="{00000000-0005-0000-0000-000064730000}"/>
    <cellStyle name="千分位 2 7 8 8" xfId="18475" xr:uid="{00000000-0005-0000-0000-000065730000}"/>
    <cellStyle name="千分位 2 7 8 9" xfId="17533" xr:uid="{00000000-0005-0000-0000-000066730000}"/>
    <cellStyle name="千分位 2 7 9" xfId="1177" xr:uid="{00000000-0005-0000-0000-000067730000}"/>
    <cellStyle name="千分位 2 7 9 10" xfId="5416" xr:uid="{00000000-0005-0000-0000-000068730000}"/>
    <cellStyle name="千分位 2 7 9 2" xfId="2237" xr:uid="{00000000-0005-0000-0000-000069730000}"/>
    <cellStyle name="千分位 2 7 9 2 2" xfId="8327" xr:uid="{00000000-0005-0000-0000-00006A730000}"/>
    <cellStyle name="千分位 2 7 9 2 2 2" xfId="24945" xr:uid="{00000000-0005-0000-0000-00006B730000}"/>
    <cellStyle name="千分位 2 7 9 2 3" xfId="13512" xr:uid="{00000000-0005-0000-0000-00006C730000}"/>
    <cellStyle name="千分位 2 7 9 2 3 2" xfId="30130" xr:uid="{00000000-0005-0000-0000-00006D730000}"/>
    <cellStyle name="千分位 2 7 9 2 4" xfId="19760" xr:uid="{00000000-0005-0000-0000-00006E730000}"/>
    <cellStyle name="千分位 2 7 9 2 5" xfId="35321" xr:uid="{00000000-0005-0000-0000-00006F730000}"/>
    <cellStyle name="千分位 2 7 9 2 6" xfId="5601" xr:uid="{00000000-0005-0000-0000-000070730000}"/>
    <cellStyle name="千分位 2 7 9 3" xfId="3297" xr:uid="{00000000-0005-0000-0000-000071730000}"/>
    <cellStyle name="千分位 2 7 9 3 2" xfId="9387" xr:uid="{00000000-0005-0000-0000-000072730000}"/>
    <cellStyle name="千分位 2 7 9 3 2 2" xfId="26005" xr:uid="{00000000-0005-0000-0000-000073730000}"/>
    <cellStyle name="千分位 2 7 9 3 3" xfId="14572" xr:uid="{00000000-0005-0000-0000-000074730000}"/>
    <cellStyle name="千分位 2 7 9 3 3 2" xfId="31190" xr:uid="{00000000-0005-0000-0000-000075730000}"/>
    <cellStyle name="千分位 2 7 9 3 4" xfId="20820" xr:uid="{00000000-0005-0000-0000-000076730000}"/>
    <cellStyle name="千分位 2 7 9 3 5" xfId="36381" xr:uid="{00000000-0005-0000-0000-000077730000}"/>
    <cellStyle name="千分位 2 7 9 3 6" xfId="5786" xr:uid="{00000000-0005-0000-0000-000078730000}"/>
    <cellStyle name="千分位 2 7 9 4" xfId="4357" xr:uid="{00000000-0005-0000-0000-000079730000}"/>
    <cellStyle name="千分位 2 7 9 4 2" xfId="10447" xr:uid="{00000000-0005-0000-0000-00007A730000}"/>
    <cellStyle name="千分位 2 7 9 4 2 2" xfId="27065" xr:uid="{00000000-0005-0000-0000-00007B730000}"/>
    <cellStyle name="千分位 2 7 9 4 3" xfId="15632" xr:uid="{00000000-0005-0000-0000-00007C730000}"/>
    <cellStyle name="千分位 2 7 9 4 3 2" xfId="32250" xr:uid="{00000000-0005-0000-0000-00007D730000}"/>
    <cellStyle name="千分位 2 7 9 4 4" xfId="21880" xr:uid="{00000000-0005-0000-0000-00007E730000}"/>
    <cellStyle name="千分位 2 7 9 4 5" xfId="37441" xr:uid="{00000000-0005-0000-0000-00007F730000}"/>
    <cellStyle name="千分位 2 7 9 4 6" xfId="5971" xr:uid="{00000000-0005-0000-0000-000080730000}"/>
    <cellStyle name="千分位 2 7 9 5" xfId="7267" xr:uid="{00000000-0005-0000-0000-000081730000}"/>
    <cellStyle name="千分位 2 7 9 5 2" xfId="23885" xr:uid="{00000000-0005-0000-0000-000082730000}"/>
    <cellStyle name="千分位 2 7 9 6" xfId="12452" xr:uid="{00000000-0005-0000-0000-000083730000}"/>
    <cellStyle name="千分位 2 7 9 6 2" xfId="29070" xr:uid="{00000000-0005-0000-0000-000084730000}"/>
    <cellStyle name="千分位 2 7 9 7" xfId="18700" xr:uid="{00000000-0005-0000-0000-000085730000}"/>
    <cellStyle name="千分位 2 7 9 8" xfId="16698" xr:uid="{00000000-0005-0000-0000-000086730000}"/>
    <cellStyle name="千分位 2 7 9 9" xfId="34261" xr:uid="{00000000-0005-0000-0000-000087730000}"/>
    <cellStyle name="千分位 2 8" xfId="167" xr:uid="{00000000-0005-0000-0000-000088730000}"/>
    <cellStyle name="千分位 2 8 10" xfId="2062" xr:uid="{00000000-0005-0000-0000-000089730000}"/>
    <cellStyle name="千分位 2 8 10 2" xfId="8152" xr:uid="{00000000-0005-0000-0000-00008A730000}"/>
    <cellStyle name="千分位 2 8 10 2 2" xfId="24770" xr:uid="{00000000-0005-0000-0000-00008B730000}"/>
    <cellStyle name="千分位 2 8 10 3" xfId="13337" xr:uid="{00000000-0005-0000-0000-00008C730000}"/>
    <cellStyle name="千分位 2 8 10 3 2" xfId="29955" xr:uid="{00000000-0005-0000-0000-00008D730000}"/>
    <cellStyle name="千分位 2 8 10 4" xfId="19585" xr:uid="{00000000-0005-0000-0000-00008E730000}"/>
    <cellStyle name="千分位 2 8 10 5" xfId="35146" xr:uid="{00000000-0005-0000-0000-00008F730000}"/>
    <cellStyle name="千分位 2 8 10 6" xfId="5573" xr:uid="{00000000-0005-0000-0000-000090730000}"/>
    <cellStyle name="千分位 2 8 11" xfId="3122" xr:uid="{00000000-0005-0000-0000-000091730000}"/>
    <cellStyle name="千分位 2 8 11 2" xfId="9212" xr:uid="{00000000-0005-0000-0000-000092730000}"/>
    <cellStyle name="千分位 2 8 11 2 2" xfId="25830" xr:uid="{00000000-0005-0000-0000-000093730000}"/>
    <cellStyle name="千分位 2 8 11 3" xfId="14397" xr:uid="{00000000-0005-0000-0000-000094730000}"/>
    <cellStyle name="千分位 2 8 11 3 2" xfId="31015" xr:uid="{00000000-0005-0000-0000-000095730000}"/>
    <cellStyle name="千分位 2 8 11 4" xfId="20645" xr:uid="{00000000-0005-0000-0000-000096730000}"/>
    <cellStyle name="千分位 2 8 11 5" xfId="36206" xr:uid="{00000000-0005-0000-0000-000097730000}"/>
    <cellStyle name="千分位 2 8 11 6" xfId="5758" xr:uid="{00000000-0005-0000-0000-000098730000}"/>
    <cellStyle name="千分位 2 8 12" xfId="4182" xr:uid="{00000000-0005-0000-0000-000099730000}"/>
    <cellStyle name="千分位 2 8 12 2" xfId="10272" xr:uid="{00000000-0005-0000-0000-00009A730000}"/>
    <cellStyle name="千分位 2 8 12 2 2" xfId="26890" xr:uid="{00000000-0005-0000-0000-00009B730000}"/>
    <cellStyle name="千分位 2 8 12 3" xfId="15457" xr:uid="{00000000-0005-0000-0000-00009C730000}"/>
    <cellStyle name="千分位 2 8 12 3 2" xfId="32075" xr:uid="{00000000-0005-0000-0000-00009D730000}"/>
    <cellStyle name="千分位 2 8 12 4" xfId="21705" xr:uid="{00000000-0005-0000-0000-00009E730000}"/>
    <cellStyle name="千分位 2 8 12 5" xfId="37266" xr:uid="{00000000-0005-0000-0000-00009F730000}"/>
    <cellStyle name="千分位 2 8 12 6" xfId="5943" xr:uid="{00000000-0005-0000-0000-0000A0730000}"/>
    <cellStyle name="千分位 2 8 13" xfId="6257" xr:uid="{00000000-0005-0000-0000-0000A1730000}"/>
    <cellStyle name="千分位 2 8 13 2" xfId="22875" xr:uid="{00000000-0005-0000-0000-0000A2730000}"/>
    <cellStyle name="千分位 2 8 14" xfId="11442" xr:uid="{00000000-0005-0000-0000-0000A3730000}"/>
    <cellStyle name="千分位 2 8 14 2" xfId="28060" xr:uid="{00000000-0005-0000-0000-0000A4730000}"/>
    <cellStyle name="千分位 2 8 15" xfId="17678" xr:uid="{00000000-0005-0000-0000-0000A5730000}"/>
    <cellStyle name="千分位 2 8 16" xfId="16523" xr:uid="{00000000-0005-0000-0000-0000A6730000}"/>
    <cellStyle name="千分位 2 8 17" xfId="33251" xr:uid="{00000000-0005-0000-0000-0000A7730000}"/>
    <cellStyle name="千分位 2 8 18" xfId="5240" xr:uid="{00000000-0005-0000-0000-0000A8730000}"/>
    <cellStyle name="千分位 2 8 2" xfId="289" xr:uid="{00000000-0005-0000-0000-0000A9730000}"/>
    <cellStyle name="千分位 2 8 2 10" xfId="33372" xr:uid="{00000000-0005-0000-0000-0000AA730000}"/>
    <cellStyle name="千分位 2 8 2 11" xfId="5261" xr:uid="{00000000-0005-0000-0000-0000AB730000}"/>
    <cellStyle name="千分位 2 8 2 2" xfId="1348" xr:uid="{00000000-0005-0000-0000-0000AC730000}"/>
    <cellStyle name="千分位 2 8 2 2 2" xfId="7438" xr:uid="{00000000-0005-0000-0000-0000AD730000}"/>
    <cellStyle name="千分位 2 8 2 2 2 2" xfId="24056" xr:uid="{00000000-0005-0000-0000-0000AE730000}"/>
    <cellStyle name="千分位 2 8 2 2 3" xfId="12623" xr:uid="{00000000-0005-0000-0000-0000AF730000}"/>
    <cellStyle name="千分位 2 8 2 2 3 2" xfId="29241" xr:uid="{00000000-0005-0000-0000-0000B0730000}"/>
    <cellStyle name="千分位 2 8 2 2 4" xfId="18871" xr:uid="{00000000-0005-0000-0000-0000B1730000}"/>
    <cellStyle name="千分位 2 8 2 2 5" xfId="34432" xr:uid="{00000000-0005-0000-0000-0000B2730000}"/>
    <cellStyle name="千分位 2 8 2 2 6" xfId="5446" xr:uid="{00000000-0005-0000-0000-0000B3730000}"/>
    <cellStyle name="千分位 2 8 2 3" xfId="2408" xr:uid="{00000000-0005-0000-0000-0000B4730000}"/>
    <cellStyle name="千分位 2 8 2 3 2" xfId="8498" xr:uid="{00000000-0005-0000-0000-0000B5730000}"/>
    <cellStyle name="千分位 2 8 2 3 2 2" xfId="25116" xr:uid="{00000000-0005-0000-0000-0000B6730000}"/>
    <cellStyle name="千分位 2 8 2 3 3" xfId="13683" xr:uid="{00000000-0005-0000-0000-0000B7730000}"/>
    <cellStyle name="千分位 2 8 2 3 3 2" xfId="30301" xr:uid="{00000000-0005-0000-0000-0000B8730000}"/>
    <cellStyle name="千分位 2 8 2 3 4" xfId="19931" xr:uid="{00000000-0005-0000-0000-0000B9730000}"/>
    <cellStyle name="千分位 2 8 2 3 5" xfId="35492" xr:uid="{00000000-0005-0000-0000-0000BA730000}"/>
    <cellStyle name="千分位 2 8 2 3 6" xfId="5631" xr:uid="{00000000-0005-0000-0000-0000BB730000}"/>
    <cellStyle name="千分位 2 8 2 4" xfId="3468" xr:uid="{00000000-0005-0000-0000-0000BC730000}"/>
    <cellStyle name="千分位 2 8 2 4 2" xfId="9558" xr:uid="{00000000-0005-0000-0000-0000BD730000}"/>
    <cellStyle name="千分位 2 8 2 4 2 2" xfId="26176" xr:uid="{00000000-0005-0000-0000-0000BE730000}"/>
    <cellStyle name="千分位 2 8 2 4 3" xfId="14743" xr:uid="{00000000-0005-0000-0000-0000BF730000}"/>
    <cellStyle name="千分位 2 8 2 4 3 2" xfId="31361" xr:uid="{00000000-0005-0000-0000-0000C0730000}"/>
    <cellStyle name="千分位 2 8 2 4 4" xfId="20991" xr:uid="{00000000-0005-0000-0000-0000C1730000}"/>
    <cellStyle name="千分位 2 8 2 4 5" xfId="36552" xr:uid="{00000000-0005-0000-0000-0000C2730000}"/>
    <cellStyle name="千分位 2 8 2 4 6" xfId="5816" xr:uid="{00000000-0005-0000-0000-0000C3730000}"/>
    <cellStyle name="千分位 2 8 2 5" xfId="4528" xr:uid="{00000000-0005-0000-0000-0000C4730000}"/>
    <cellStyle name="千分位 2 8 2 5 2" xfId="10618" xr:uid="{00000000-0005-0000-0000-0000C5730000}"/>
    <cellStyle name="千分位 2 8 2 5 2 2" xfId="27236" xr:uid="{00000000-0005-0000-0000-0000C6730000}"/>
    <cellStyle name="千分位 2 8 2 5 3" xfId="15803" xr:uid="{00000000-0005-0000-0000-0000C7730000}"/>
    <cellStyle name="千分位 2 8 2 5 3 2" xfId="32421" xr:uid="{00000000-0005-0000-0000-0000C8730000}"/>
    <cellStyle name="千分位 2 8 2 5 4" xfId="22051" xr:uid="{00000000-0005-0000-0000-0000C9730000}"/>
    <cellStyle name="千分位 2 8 2 5 5" xfId="37612" xr:uid="{00000000-0005-0000-0000-0000CA730000}"/>
    <cellStyle name="千分位 2 8 2 5 6" xfId="6001" xr:uid="{00000000-0005-0000-0000-0000CB730000}"/>
    <cellStyle name="千分位 2 8 2 6" xfId="6378" xr:uid="{00000000-0005-0000-0000-0000CC730000}"/>
    <cellStyle name="千分位 2 8 2 6 2" xfId="22996" xr:uid="{00000000-0005-0000-0000-0000CD730000}"/>
    <cellStyle name="千分位 2 8 2 7" xfId="11563" xr:uid="{00000000-0005-0000-0000-0000CE730000}"/>
    <cellStyle name="千分位 2 8 2 7 2" xfId="28181" xr:uid="{00000000-0005-0000-0000-0000CF730000}"/>
    <cellStyle name="千分位 2 8 2 8" xfId="17811" xr:uid="{00000000-0005-0000-0000-0000D0730000}"/>
    <cellStyle name="千分位 2 8 2 9" xfId="16869" xr:uid="{00000000-0005-0000-0000-0000D1730000}"/>
    <cellStyle name="千分位 2 8 3" xfId="412" xr:uid="{00000000-0005-0000-0000-0000D2730000}"/>
    <cellStyle name="千分位 2 8 3 10" xfId="33496" xr:uid="{00000000-0005-0000-0000-0000D3730000}"/>
    <cellStyle name="千分位 2 8 3 11" xfId="5283" xr:uid="{00000000-0005-0000-0000-0000D4730000}"/>
    <cellStyle name="千分位 2 8 3 2" xfId="1472" xr:uid="{00000000-0005-0000-0000-0000D5730000}"/>
    <cellStyle name="千分位 2 8 3 2 2" xfId="7562" xr:uid="{00000000-0005-0000-0000-0000D6730000}"/>
    <cellStyle name="千分位 2 8 3 2 2 2" xfId="24180" xr:uid="{00000000-0005-0000-0000-0000D7730000}"/>
    <cellStyle name="千分位 2 8 3 2 3" xfId="12747" xr:uid="{00000000-0005-0000-0000-0000D8730000}"/>
    <cellStyle name="千分位 2 8 3 2 3 2" xfId="29365" xr:uid="{00000000-0005-0000-0000-0000D9730000}"/>
    <cellStyle name="千分位 2 8 3 2 4" xfId="18995" xr:uid="{00000000-0005-0000-0000-0000DA730000}"/>
    <cellStyle name="千分位 2 8 3 2 5" xfId="34556" xr:uid="{00000000-0005-0000-0000-0000DB730000}"/>
    <cellStyle name="千分位 2 8 3 2 6" xfId="5468" xr:uid="{00000000-0005-0000-0000-0000DC730000}"/>
    <cellStyle name="千分位 2 8 3 3" xfId="2532" xr:uid="{00000000-0005-0000-0000-0000DD730000}"/>
    <cellStyle name="千分位 2 8 3 3 2" xfId="8622" xr:uid="{00000000-0005-0000-0000-0000DE730000}"/>
    <cellStyle name="千分位 2 8 3 3 2 2" xfId="25240" xr:uid="{00000000-0005-0000-0000-0000DF730000}"/>
    <cellStyle name="千分位 2 8 3 3 3" xfId="13807" xr:uid="{00000000-0005-0000-0000-0000E0730000}"/>
    <cellStyle name="千分位 2 8 3 3 3 2" xfId="30425" xr:uid="{00000000-0005-0000-0000-0000E1730000}"/>
    <cellStyle name="千分位 2 8 3 3 4" xfId="20055" xr:uid="{00000000-0005-0000-0000-0000E2730000}"/>
    <cellStyle name="千分位 2 8 3 3 5" xfId="35616" xr:uid="{00000000-0005-0000-0000-0000E3730000}"/>
    <cellStyle name="千分位 2 8 3 3 6" xfId="5653" xr:uid="{00000000-0005-0000-0000-0000E4730000}"/>
    <cellStyle name="千分位 2 8 3 4" xfId="3592" xr:uid="{00000000-0005-0000-0000-0000E5730000}"/>
    <cellStyle name="千分位 2 8 3 4 2" xfId="9682" xr:uid="{00000000-0005-0000-0000-0000E6730000}"/>
    <cellStyle name="千分位 2 8 3 4 2 2" xfId="26300" xr:uid="{00000000-0005-0000-0000-0000E7730000}"/>
    <cellStyle name="千分位 2 8 3 4 3" xfId="14867" xr:uid="{00000000-0005-0000-0000-0000E8730000}"/>
    <cellStyle name="千分位 2 8 3 4 3 2" xfId="31485" xr:uid="{00000000-0005-0000-0000-0000E9730000}"/>
    <cellStyle name="千分位 2 8 3 4 4" xfId="21115" xr:uid="{00000000-0005-0000-0000-0000EA730000}"/>
    <cellStyle name="千分位 2 8 3 4 5" xfId="36676" xr:uid="{00000000-0005-0000-0000-0000EB730000}"/>
    <cellStyle name="千分位 2 8 3 4 6" xfId="5838" xr:uid="{00000000-0005-0000-0000-0000EC730000}"/>
    <cellStyle name="千分位 2 8 3 5" xfId="4652" xr:uid="{00000000-0005-0000-0000-0000ED730000}"/>
    <cellStyle name="千分位 2 8 3 5 2" xfId="10742" xr:uid="{00000000-0005-0000-0000-0000EE730000}"/>
    <cellStyle name="千分位 2 8 3 5 2 2" xfId="27360" xr:uid="{00000000-0005-0000-0000-0000EF730000}"/>
    <cellStyle name="千分位 2 8 3 5 3" xfId="15927" xr:uid="{00000000-0005-0000-0000-0000F0730000}"/>
    <cellStyle name="千分位 2 8 3 5 3 2" xfId="32545" xr:uid="{00000000-0005-0000-0000-0000F1730000}"/>
    <cellStyle name="千分位 2 8 3 5 4" xfId="22175" xr:uid="{00000000-0005-0000-0000-0000F2730000}"/>
    <cellStyle name="千分位 2 8 3 5 5" xfId="37736" xr:uid="{00000000-0005-0000-0000-0000F3730000}"/>
    <cellStyle name="千分位 2 8 3 5 6" xfId="6023" xr:uid="{00000000-0005-0000-0000-0000F4730000}"/>
    <cellStyle name="千分位 2 8 3 6" xfId="6502" xr:uid="{00000000-0005-0000-0000-0000F5730000}"/>
    <cellStyle name="千分位 2 8 3 6 2" xfId="23120" xr:uid="{00000000-0005-0000-0000-0000F6730000}"/>
    <cellStyle name="千分位 2 8 3 7" xfId="11687" xr:uid="{00000000-0005-0000-0000-0000F7730000}"/>
    <cellStyle name="千分位 2 8 3 7 2" xfId="28305" xr:uid="{00000000-0005-0000-0000-0000F8730000}"/>
    <cellStyle name="千分位 2 8 3 8" xfId="17935" xr:uid="{00000000-0005-0000-0000-0000F9730000}"/>
    <cellStyle name="千分位 2 8 3 9" xfId="16993" xr:uid="{00000000-0005-0000-0000-0000FA730000}"/>
    <cellStyle name="千分位 2 8 4" xfId="530" xr:uid="{00000000-0005-0000-0000-0000FB730000}"/>
    <cellStyle name="千分位 2 8 4 10" xfId="33614" xr:uid="{00000000-0005-0000-0000-0000FC730000}"/>
    <cellStyle name="千分位 2 8 4 11" xfId="5304" xr:uid="{00000000-0005-0000-0000-0000FD730000}"/>
    <cellStyle name="千分位 2 8 4 2" xfId="1590" xr:uid="{00000000-0005-0000-0000-0000FE730000}"/>
    <cellStyle name="千分位 2 8 4 2 2" xfId="7680" xr:uid="{00000000-0005-0000-0000-0000FF730000}"/>
    <cellStyle name="千分位 2 8 4 2 2 2" xfId="24298" xr:uid="{00000000-0005-0000-0000-000000740000}"/>
    <cellStyle name="千分位 2 8 4 2 3" xfId="12865" xr:uid="{00000000-0005-0000-0000-000001740000}"/>
    <cellStyle name="千分位 2 8 4 2 3 2" xfId="29483" xr:uid="{00000000-0005-0000-0000-000002740000}"/>
    <cellStyle name="千分位 2 8 4 2 4" xfId="19113" xr:uid="{00000000-0005-0000-0000-000003740000}"/>
    <cellStyle name="千分位 2 8 4 2 5" xfId="34674" xr:uid="{00000000-0005-0000-0000-000004740000}"/>
    <cellStyle name="千分位 2 8 4 2 6" xfId="5489" xr:uid="{00000000-0005-0000-0000-000005740000}"/>
    <cellStyle name="千分位 2 8 4 3" xfId="2650" xr:uid="{00000000-0005-0000-0000-000006740000}"/>
    <cellStyle name="千分位 2 8 4 3 2" xfId="8740" xr:uid="{00000000-0005-0000-0000-000007740000}"/>
    <cellStyle name="千分位 2 8 4 3 2 2" xfId="25358" xr:uid="{00000000-0005-0000-0000-000008740000}"/>
    <cellStyle name="千分位 2 8 4 3 3" xfId="13925" xr:uid="{00000000-0005-0000-0000-000009740000}"/>
    <cellStyle name="千分位 2 8 4 3 3 2" xfId="30543" xr:uid="{00000000-0005-0000-0000-00000A740000}"/>
    <cellStyle name="千分位 2 8 4 3 4" xfId="20173" xr:uid="{00000000-0005-0000-0000-00000B740000}"/>
    <cellStyle name="千分位 2 8 4 3 5" xfId="35734" xr:uid="{00000000-0005-0000-0000-00000C740000}"/>
    <cellStyle name="千分位 2 8 4 3 6" xfId="5674" xr:uid="{00000000-0005-0000-0000-00000D740000}"/>
    <cellStyle name="千分位 2 8 4 4" xfId="3710" xr:uid="{00000000-0005-0000-0000-00000E740000}"/>
    <cellStyle name="千分位 2 8 4 4 2" xfId="9800" xr:uid="{00000000-0005-0000-0000-00000F740000}"/>
    <cellStyle name="千分位 2 8 4 4 2 2" xfId="26418" xr:uid="{00000000-0005-0000-0000-000010740000}"/>
    <cellStyle name="千分位 2 8 4 4 3" xfId="14985" xr:uid="{00000000-0005-0000-0000-000011740000}"/>
    <cellStyle name="千分位 2 8 4 4 3 2" xfId="31603" xr:uid="{00000000-0005-0000-0000-000012740000}"/>
    <cellStyle name="千分位 2 8 4 4 4" xfId="21233" xr:uid="{00000000-0005-0000-0000-000013740000}"/>
    <cellStyle name="千分位 2 8 4 4 5" xfId="36794" xr:uid="{00000000-0005-0000-0000-000014740000}"/>
    <cellStyle name="千分位 2 8 4 4 6" xfId="5859" xr:uid="{00000000-0005-0000-0000-000015740000}"/>
    <cellStyle name="千分位 2 8 4 5" xfId="4770" xr:uid="{00000000-0005-0000-0000-000016740000}"/>
    <cellStyle name="千分位 2 8 4 5 2" xfId="10860" xr:uid="{00000000-0005-0000-0000-000017740000}"/>
    <cellStyle name="千分位 2 8 4 5 2 2" xfId="27478" xr:uid="{00000000-0005-0000-0000-000018740000}"/>
    <cellStyle name="千分位 2 8 4 5 3" xfId="16045" xr:uid="{00000000-0005-0000-0000-000019740000}"/>
    <cellStyle name="千分位 2 8 4 5 3 2" xfId="32663" xr:uid="{00000000-0005-0000-0000-00001A740000}"/>
    <cellStyle name="千分位 2 8 4 5 4" xfId="22293" xr:uid="{00000000-0005-0000-0000-00001B740000}"/>
    <cellStyle name="千分位 2 8 4 5 5" xfId="37854" xr:uid="{00000000-0005-0000-0000-00001C740000}"/>
    <cellStyle name="千分位 2 8 4 5 6" xfId="6044" xr:uid="{00000000-0005-0000-0000-00001D740000}"/>
    <cellStyle name="千分位 2 8 4 6" xfId="6620" xr:uid="{00000000-0005-0000-0000-00001E740000}"/>
    <cellStyle name="千分位 2 8 4 6 2" xfId="23238" xr:uid="{00000000-0005-0000-0000-00001F740000}"/>
    <cellStyle name="千分位 2 8 4 7" xfId="11805" xr:uid="{00000000-0005-0000-0000-000020740000}"/>
    <cellStyle name="千分位 2 8 4 7 2" xfId="28423" xr:uid="{00000000-0005-0000-0000-000021740000}"/>
    <cellStyle name="千分位 2 8 4 8" xfId="18053" xr:uid="{00000000-0005-0000-0000-000022740000}"/>
    <cellStyle name="千分位 2 8 4 9" xfId="17111" xr:uid="{00000000-0005-0000-0000-000023740000}"/>
    <cellStyle name="千分位 2 8 5" xfId="648" xr:uid="{00000000-0005-0000-0000-000024740000}"/>
    <cellStyle name="千分位 2 8 5 10" xfId="33732" xr:uid="{00000000-0005-0000-0000-000025740000}"/>
    <cellStyle name="千分位 2 8 5 11" xfId="5325" xr:uid="{00000000-0005-0000-0000-000026740000}"/>
    <cellStyle name="千分位 2 8 5 2" xfId="1708" xr:uid="{00000000-0005-0000-0000-000027740000}"/>
    <cellStyle name="千分位 2 8 5 2 2" xfId="7798" xr:uid="{00000000-0005-0000-0000-000028740000}"/>
    <cellStyle name="千分位 2 8 5 2 2 2" xfId="24416" xr:uid="{00000000-0005-0000-0000-000029740000}"/>
    <cellStyle name="千分位 2 8 5 2 3" xfId="12983" xr:uid="{00000000-0005-0000-0000-00002A740000}"/>
    <cellStyle name="千分位 2 8 5 2 3 2" xfId="29601" xr:uid="{00000000-0005-0000-0000-00002B740000}"/>
    <cellStyle name="千分位 2 8 5 2 4" xfId="19231" xr:uid="{00000000-0005-0000-0000-00002C740000}"/>
    <cellStyle name="千分位 2 8 5 2 5" xfId="34792" xr:uid="{00000000-0005-0000-0000-00002D740000}"/>
    <cellStyle name="千分位 2 8 5 2 6" xfId="5510" xr:uid="{00000000-0005-0000-0000-00002E740000}"/>
    <cellStyle name="千分位 2 8 5 3" xfId="2768" xr:uid="{00000000-0005-0000-0000-00002F740000}"/>
    <cellStyle name="千分位 2 8 5 3 2" xfId="8858" xr:uid="{00000000-0005-0000-0000-000030740000}"/>
    <cellStyle name="千分位 2 8 5 3 2 2" xfId="25476" xr:uid="{00000000-0005-0000-0000-000031740000}"/>
    <cellStyle name="千分位 2 8 5 3 3" xfId="14043" xr:uid="{00000000-0005-0000-0000-000032740000}"/>
    <cellStyle name="千分位 2 8 5 3 3 2" xfId="30661" xr:uid="{00000000-0005-0000-0000-000033740000}"/>
    <cellStyle name="千分位 2 8 5 3 4" xfId="20291" xr:uid="{00000000-0005-0000-0000-000034740000}"/>
    <cellStyle name="千分位 2 8 5 3 5" xfId="35852" xr:uid="{00000000-0005-0000-0000-000035740000}"/>
    <cellStyle name="千分位 2 8 5 3 6" xfId="5695" xr:uid="{00000000-0005-0000-0000-000036740000}"/>
    <cellStyle name="千分位 2 8 5 4" xfId="3828" xr:uid="{00000000-0005-0000-0000-000037740000}"/>
    <cellStyle name="千分位 2 8 5 4 2" xfId="9918" xr:uid="{00000000-0005-0000-0000-000038740000}"/>
    <cellStyle name="千分位 2 8 5 4 2 2" xfId="26536" xr:uid="{00000000-0005-0000-0000-000039740000}"/>
    <cellStyle name="千分位 2 8 5 4 3" xfId="15103" xr:uid="{00000000-0005-0000-0000-00003A740000}"/>
    <cellStyle name="千分位 2 8 5 4 3 2" xfId="31721" xr:uid="{00000000-0005-0000-0000-00003B740000}"/>
    <cellStyle name="千分位 2 8 5 4 4" xfId="21351" xr:uid="{00000000-0005-0000-0000-00003C740000}"/>
    <cellStyle name="千分位 2 8 5 4 5" xfId="36912" xr:uid="{00000000-0005-0000-0000-00003D740000}"/>
    <cellStyle name="千分位 2 8 5 4 6" xfId="5880" xr:uid="{00000000-0005-0000-0000-00003E740000}"/>
    <cellStyle name="千分位 2 8 5 5" xfId="4888" xr:uid="{00000000-0005-0000-0000-00003F740000}"/>
    <cellStyle name="千分位 2 8 5 5 2" xfId="10978" xr:uid="{00000000-0005-0000-0000-000040740000}"/>
    <cellStyle name="千分位 2 8 5 5 2 2" xfId="27596" xr:uid="{00000000-0005-0000-0000-000041740000}"/>
    <cellStyle name="千分位 2 8 5 5 3" xfId="16163" xr:uid="{00000000-0005-0000-0000-000042740000}"/>
    <cellStyle name="千分位 2 8 5 5 3 2" xfId="32781" xr:uid="{00000000-0005-0000-0000-000043740000}"/>
    <cellStyle name="千分位 2 8 5 5 4" xfId="22411" xr:uid="{00000000-0005-0000-0000-000044740000}"/>
    <cellStyle name="千分位 2 8 5 5 5" xfId="37972" xr:uid="{00000000-0005-0000-0000-000045740000}"/>
    <cellStyle name="千分位 2 8 5 5 6" xfId="6065" xr:uid="{00000000-0005-0000-0000-000046740000}"/>
    <cellStyle name="千分位 2 8 5 6" xfId="6738" xr:uid="{00000000-0005-0000-0000-000047740000}"/>
    <cellStyle name="千分位 2 8 5 6 2" xfId="23356" xr:uid="{00000000-0005-0000-0000-000048740000}"/>
    <cellStyle name="千分位 2 8 5 7" xfId="11923" xr:uid="{00000000-0005-0000-0000-000049740000}"/>
    <cellStyle name="千分位 2 8 5 7 2" xfId="28541" xr:uid="{00000000-0005-0000-0000-00004A740000}"/>
    <cellStyle name="千分位 2 8 5 8" xfId="18171" xr:uid="{00000000-0005-0000-0000-00004B740000}"/>
    <cellStyle name="千分位 2 8 5 9" xfId="17229" xr:uid="{00000000-0005-0000-0000-00004C740000}"/>
    <cellStyle name="千分位 2 8 6" xfId="766" xr:uid="{00000000-0005-0000-0000-00004D740000}"/>
    <cellStyle name="千分位 2 8 6 10" xfId="33850" xr:uid="{00000000-0005-0000-0000-00004E740000}"/>
    <cellStyle name="千分位 2 8 6 11" xfId="5346" xr:uid="{00000000-0005-0000-0000-00004F740000}"/>
    <cellStyle name="千分位 2 8 6 2" xfId="1826" xr:uid="{00000000-0005-0000-0000-000050740000}"/>
    <cellStyle name="千分位 2 8 6 2 2" xfId="7916" xr:uid="{00000000-0005-0000-0000-000051740000}"/>
    <cellStyle name="千分位 2 8 6 2 2 2" xfId="24534" xr:uid="{00000000-0005-0000-0000-000052740000}"/>
    <cellStyle name="千分位 2 8 6 2 3" xfId="13101" xr:uid="{00000000-0005-0000-0000-000053740000}"/>
    <cellStyle name="千分位 2 8 6 2 3 2" xfId="29719" xr:uid="{00000000-0005-0000-0000-000054740000}"/>
    <cellStyle name="千分位 2 8 6 2 4" xfId="19349" xr:uid="{00000000-0005-0000-0000-000055740000}"/>
    <cellStyle name="千分位 2 8 6 2 5" xfId="34910" xr:uid="{00000000-0005-0000-0000-000056740000}"/>
    <cellStyle name="千分位 2 8 6 2 6" xfId="5531" xr:uid="{00000000-0005-0000-0000-000057740000}"/>
    <cellStyle name="千分位 2 8 6 3" xfId="2886" xr:uid="{00000000-0005-0000-0000-000058740000}"/>
    <cellStyle name="千分位 2 8 6 3 2" xfId="8976" xr:uid="{00000000-0005-0000-0000-000059740000}"/>
    <cellStyle name="千分位 2 8 6 3 2 2" xfId="25594" xr:uid="{00000000-0005-0000-0000-00005A740000}"/>
    <cellStyle name="千分位 2 8 6 3 3" xfId="14161" xr:uid="{00000000-0005-0000-0000-00005B740000}"/>
    <cellStyle name="千分位 2 8 6 3 3 2" xfId="30779" xr:uid="{00000000-0005-0000-0000-00005C740000}"/>
    <cellStyle name="千分位 2 8 6 3 4" xfId="20409" xr:uid="{00000000-0005-0000-0000-00005D740000}"/>
    <cellStyle name="千分位 2 8 6 3 5" xfId="35970" xr:uid="{00000000-0005-0000-0000-00005E740000}"/>
    <cellStyle name="千分位 2 8 6 3 6" xfId="5716" xr:uid="{00000000-0005-0000-0000-00005F740000}"/>
    <cellStyle name="千分位 2 8 6 4" xfId="3946" xr:uid="{00000000-0005-0000-0000-000060740000}"/>
    <cellStyle name="千分位 2 8 6 4 2" xfId="10036" xr:uid="{00000000-0005-0000-0000-000061740000}"/>
    <cellStyle name="千分位 2 8 6 4 2 2" xfId="26654" xr:uid="{00000000-0005-0000-0000-000062740000}"/>
    <cellStyle name="千分位 2 8 6 4 3" xfId="15221" xr:uid="{00000000-0005-0000-0000-000063740000}"/>
    <cellStyle name="千分位 2 8 6 4 3 2" xfId="31839" xr:uid="{00000000-0005-0000-0000-000064740000}"/>
    <cellStyle name="千分位 2 8 6 4 4" xfId="21469" xr:uid="{00000000-0005-0000-0000-000065740000}"/>
    <cellStyle name="千分位 2 8 6 4 5" xfId="37030" xr:uid="{00000000-0005-0000-0000-000066740000}"/>
    <cellStyle name="千分位 2 8 6 4 6" xfId="5901" xr:uid="{00000000-0005-0000-0000-000067740000}"/>
    <cellStyle name="千分位 2 8 6 5" xfId="5006" xr:uid="{00000000-0005-0000-0000-000068740000}"/>
    <cellStyle name="千分位 2 8 6 5 2" xfId="11096" xr:uid="{00000000-0005-0000-0000-000069740000}"/>
    <cellStyle name="千分位 2 8 6 5 2 2" xfId="27714" xr:uid="{00000000-0005-0000-0000-00006A740000}"/>
    <cellStyle name="千分位 2 8 6 5 3" xfId="16281" xr:uid="{00000000-0005-0000-0000-00006B740000}"/>
    <cellStyle name="千分位 2 8 6 5 3 2" xfId="32899" xr:uid="{00000000-0005-0000-0000-00006C740000}"/>
    <cellStyle name="千分位 2 8 6 5 4" xfId="22529" xr:uid="{00000000-0005-0000-0000-00006D740000}"/>
    <cellStyle name="千分位 2 8 6 5 5" xfId="38090" xr:uid="{00000000-0005-0000-0000-00006E740000}"/>
    <cellStyle name="千分位 2 8 6 5 6" xfId="6086" xr:uid="{00000000-0005-0000-0000-00006F740000}"/>
    <cellStyle name="千分位 2 8 6 6" xfId="6856" xr:uid="{00000000-0005-0000-0000-000070740000}"/>
    <cellStyle name="千分位 2 8 6 6 2" xfId="23474" xr:uid="{00000000-0005-0000-0000-000071740000}"/>
    <cellStyle name="千分位 2 8 6 7" xfId="12041" xr:uid="{00000000-0005-0000-0000-000072740000}"/>
    <cellStyle name="千分位 2 8 6 7 2" xfId="28659" xr:uid="{00000000-0005-0000-0000-000073740000}"/>
    <cellStyle name="千分位 2 8 6 8" xfId="18289" xr:uid="{00000000-0005-0000-0000-000074740000}"/>
    <cellStyle name="千分位 2 8 6 9" xfId="17347" xr:uid="{00000000-0005-0000-0000-000075740000}"/>
    <cellStyle name="千分位 2 8 7" xfId="884" xr:uid="{00000000-0005-0000-0000-000076740000}"/>
    <cellStyle name="千分位 2 8 7 10" xfId="33968" xr:uid="{00000000-0005-0000-0000-000077740000}"/>
    <cellStyle name="千分位 2 8 7 11" xfId="5367" xr:uid="{00000000-0005-0000-0000-000078740000}"/>
    <cellStyle name="千分位 2 8 7 2" xfId="1944" xr:uid="{00000000-0005-0000-0000-000079740000}"/>
    <cellStyle name="千分位 2 8 7 2 2" xfId="8034" xr:uid="{00000000-0005-0000-0000-00007A740000}"/>
    <cellStyle name="千分位 2 8 7 2 2 2" xfId="24652" xr:uid="{00000000-0005-0000-0000-00007B740000}"/>
    <cellStyle name="千分位 2 8 7 2 3" xfId="13219" xr:uid="{00000000-0005-0000-0000-00007C740000}"/>
    <cellStyle name="千分位 2 8 7 2 3 2" xfId="29837" xr:uid="{00000000-0005-0000-0000-00007D740000}"/>
    <cellStyle name="千分位 2 8 7 2 4" xfId="19467" xr:uid="{00000000-0005-0000-0000-00007E740000}"/>
    <cellStyle name="千分位 2 8 7 2 5" xfId="35028" xr:uid="{00000000-0005-0000-0000-00007F740000}"/>
    <cellStyle name="千分位 2 8 7 2 6" xfId="5552" xr:uid="{00000000-0005-0000-0000-000080740000}"/>
    <cellStyle name="千分位 2 8 7 3" xfId="3004" xr:uid="{00000000-0005-0000-0000-000081740000}"/>
    <cellStyle name="千分位 2 8 7 3 2" xfId="9094" xr:uid="{00000000-0005-0000-0000-000082740000}"/>
    <cellStyle name="千分位 2 8 7 3 2 2" xfId="25712" xr:uid="{00000000-0005-0000-0000-000083740000}"/>
    <cellStyle name="千分位 2 8 7 3 3" xfId="14279" xr:uid="{00000000-0005-0000-0000-000084740000}"/>
    <cellStyle name="千分位 2 8 7 3 3 2" xfId="30897" xr:uid="{00000000-0005-0000-0000-000085740000}"/>
    <cellStyle name="千分位 2 8 7 3 4" xfId="20527" xr:uid="{00000000-0005-0000-0000-000086740000}"/>
    <cellStyle name="千分位 2 8 7 3 5" xfId="36088" xr:uid="{00000000-0005-0000-0000-000087740000}"/>
    <cellStyle name="千分位 2 8 7 3 6" xfId="5737" xr:uid="{00000000-0005-0000-0000-000088740000}"/>
    <cellStyle name="千分位 2 8 7 4" xfId="4064" xr:uid="{00000000-0005-0000-0000-000089740000}"/>
    <cellStyle name="千分位 2 8 7 4 2" xfId="10154" xr:uid="{00000000-0005-0000-0000-00008A740000}"/>
    <cellStyle name="千分位 2 8 7 4 2 2" xfId="26772" xr:uid="{00000000-0005-0000-0000-00008B740000}"/>
    <cellStyle name="千分位 2 8 7 4 3" xfId="15339" xr:uid="{00000000-0005-0000-0000-00008C740000}"/>
    <cellStyle name="千分位 2 8 7 4 3 2" xfId="31957" xr:uid="{00000000-0005-0000-0000-00008D740000}"/>
    <cellStyle name="千分位 2 8 7 4 4" xfId="21587" xr:uid="{00000000-0005-0000-0000-00008E740000}"/>
    <cellStyle name="千分位 2 8 7 4 5" xfId="37148" xr:uid="{00000000-0005-0000-0000-00008F740000}"/>
    <cellStyle name="千分位 2 8 7 4 6" xfId="5922" xr:uid="{00000000-0005-0000-0000-000090740000}"/>
    <cellStyle name="千分位 2 8 7 5" xfId="5124" xr:uid="{00000000-0005-0000-0000-000091740000}"/>
    <cellStyle name="千分位 2 8 7 5 2" xfId="11214" xr:uid="{00000000-0005-0000-0000-000092740000}"/>
    <cellStyle name="千分位 2 8 7 5 2 2" xfId="27832" xr:uid="{00000000-0005-0000-0000-000093740000}"/>
    <cellStyle name="千分位 2 8 7 5 3" xfId="16399" xr:uid="{00000000-0005-0000-0000-000094740000}"/>
    <cellStyle name="千分位 2 8 7 5 3 2" xfId="33017" xr:uid="{00000000-0005-0000-0000-000095740000}"/>
    <cellStyle name="千分位 2 8 7 5 4" xfId="22647" xr:uid="{00000000-0005-0000-0000-000096740000}"/>
    <cellStyle name="千分位 2 8 7 5 5" xfId="38208" xr:uid="{00000000-0005-0000-0000-000097740000}"/>
    <cellStyle name="千分位 2 8 7 5 6" xfId="6107" xr:uid="{00000000-0005-0000-0000-000098740000}"/>
    <cellStyle name="千分位 2 8 7 6" xfId="6974" xr:uid="{00000000-0005-0000-0000-000099740000}"/>
    <cellStyle name="千分位 2 8 7 6 2" xfId="23592" xr:uid="{00000000-0005-0000-0000-00009A740000}"/>
    <cellStyle name="千分位 2 8 7 7" xfId="12159" xr:uid="{00000000-0005-0000-0000-00009B740000}"/>
    <cellStyle name="千分位 2 8 7 7 2" xfId="28777" xr:uid="{00000000-0005-0000-0000-00009C740000}"/>
    <cellStyle name="千分位 2 8 7 8" xfId="18407" xr:uid="{00000000-0005-0000-0000-00009D740000}"/>
    <cellStyle name="千分位 2 8 7 9" xfId="17465" xr:uid="{00000000-0005-0000-0000-00009E740000}"/>
    <cellStyle name="千分位 2 8 8" xfId="1227" xr:uid="{00000000-0005-0000-0000-00009F740000}"/>
    <cellStyle name="千分位 2 8 8 10" xfId="5425" xr:uid="{00000000-0005-0000-0000-0000A0740000}"/>
    <cellStyle name="千分位 2 8 8 2" xfId="2287" xr:uid="{00000000-0005-0000-0000-0000A1740000}"/>
    <cellStyle name="千分位 2 8 8 2 2" xfId="8377" xr:uid="{00000000-0005-0000-0000-0000A2740000}"/>
    <cellStyle name="千分位 2 8 8 2 2 2" xfId="24995" xr:uid="{00000000-0005-0000-0000-0000A3740000}"/>
    <cellStyle name="千分位 2 8 8 2 3" xfId="13562" xr:uid="{00000000-0005-0000-0000-0000A4740000}"/>
    <cellStyle name="千分位 2 8 8 2 3 2" xfId="30180" xr:uid="{00000000-0005-0000-0000-0000A5740000}"/>
    <cellStyle name="千分位 2 8 8 2 4" xfId="19810" xr:uid="{00000000-0005-0000-0000-0000A6740000}"/>
    <cellStyle name="千分位 2 8 8 2 5" xfId="35371" xr:uid="{00000000-0005-0000-0000-0000A7740000}"/>
    <cellStyle name="千分位 2 8 8 2 6" xfId="5610" xr:uid="{00000000-0005-0000-0000-0000A8740000}"/>
    <cellStyle name="千分位 2 8 8 3" xfId="3347" xr:uid="{00000000-0005-0000-0000-0000A9740000}"/>
    <cellStyle name="千分位 2 8 8 3 2" xfId="9437" xr:uid="{00000000-0005-0000-0000-0000AA740000}"/>
    <cellStyle name="千分位 2 8 8 3 2 2" xfId="26055" xr:uid="{00000000-0005-0000-0000-0000AB740000}"/>
    <cellStyle name="千分位 2 8 8 3 3" xfId="14622" xr:uid="{00000000-0005-0000-0000-0000AC740000}"/>
    <cellStyle name="千分位 2 8 8 3 3 2" xfId="31240" xr:uid="{00000000-0005-0000-0000-0000AD740000}"/>
    <cellStyle name="千分位 2 8 8 3 4" xfId="20870" xr:uid="{00000000-0005-0000-0000-0000AE740000}"/>
    <cellStyle name="千分位 2 8 8 3 5" xfId="36431" xr:uid="{00000000-0005-0000-0000-0000AF740000}"/>
    <cellStyle name="千分位 2 8 8 3 6" xfId="5795" xr:uid="{00000000-0005-0000-0000-0000B0740000}"/>
    <cellStyle name="千分位 2 8 8 4" xfId="4407" xr:uid="{00000000-0005-0000-0000-0000B1740000}"/>
    <cellStyle name="千分位 2 8 8 4 2" xfId="10497" xr:uid="{00000000-0005-0000-0000-0000B2740000}"/>
    <cellStyle name="千分位 2 8 8 4 2 2" xfId="27115" xr:uid="{00000000-0005-0000-0000-0000B3740000}"/>
    <cellStyle name="千分位 2 8 8 4 3" xfId="15682" xr:uid="{00000000-0005-0000-0000-0000B4740000}"/>
    <cellStyle name="千分位 2 8 8 4 3 2" xfId="32300" xr:uid="{00000000-0005-0000-0000-0000B5740000}"/>
    <cellStyle name="千分位 2 8 8 4 4" xfId="21930" xr:uid="{00000000-0005-0000-0000-0000B6740000}"/>
    <cellStyle name="千分位 2 8 8 4 5" xfId="37491" xr:uid="{00000000-0005-0000-0000-0000B7740000}"/>
    <cellStyle name="千分位 2 8 8 4 6" xfId="5980" xr:uid="{00000000-0005-0000-0000-0000B8740000}"/>
    <cellStyle name="千分位 2 8 8 5" xfId="7317" xr:uid="{00000000-0005-0000-0000-0000B9740000}"/>
    <cellStyle name="千分位 2 8 8 5 2" xfId="23935" xr:uid="{00000000-0005-0000-0000-0000BA740000}"/>
    <cellStyle name="千分位 2 8 8 6" xfId="12502" xr:uid="{00000000-0005-0000-0000-0000BB740000}"/>
    <cellStyle name="千分位 2 8 8 6 2" xfId="29120" xr:uid="{00000000-0005-0000-0000-0000BC740000}"/>
    <cellStyle name="千分位 2 8 8 7" xfId="18750" xr:uid="{00000000-0005-0000-0000-0000BD740000}"/>
    <cellStyle name="千分位 2 8 8 8" xfId="16748" xr:uid="{00000000-0005-0000-0000-0000BE740000}"/>
    <cellStyle name="千分位 2 8 8 9" xfId="34311" xr:uid="{00000000-0005-0000-0000-0000BF740000}"/>
    <cellStyle name="千分位 2 8 9" xfId="1002" xr:uid="{00000000-0005-0000-0000-0000C0740000}"/>
    <cellStyle name="千分位 2 8 9 2" xfId="7092" xr:uid="{00000000-0005-0000-0000-0000C1740000}"/>
    <cellStyle name="千分位 2 8 9 2 2" xfId="23710" xr:uid="{00000000-0005-0000-0000-0000C2740000}"/>
    <cellStyle name="千分位 2 8 9 3" xfId="12277" xr:uid="{00000000-0005-0000-0000-0000C3740000}"/>
    <cellStyle name="千分位 2 8 9 3 2" xfId="28895" xr:uid="{00000000-0005-0000-0000-0000C4740000}"/>
    <cellStyle name="千分位 2 8 9 4" xfId="18525" xr:uid="{00000000-0005-0000-0000-0000C5740000}"/>
    <cellStyle name="千分位 2 8 9 5" xfId="34086" xr:uid="{00000000-0005-0000-0000-0000C6740000}"/>
    <cellStyle name="千分位 2 8 9 6" xfId="5388" xr:uid="{00000000-0005-0000-0000-0000C7740000}"/>
    <cellStyle name="千分位 2 9" xfId="145" xr:uid="{00000000-0005-0000-0000-0000C8740000}"/>
    <cellStyle name="千分位 2 9 10" xfId="33229" xr:uid="{00000000-0005-0000-0000-0000C9740000}"/>
    <cellStyle name="千分位 2 9 11" xfId="5236" xr:uid="{00000000-0005-0000-0000-0000CA740000}"/>
    <cellStyle name="千分位 2 9 2" xfId="1205" xr:uid="{00000000-0005-0000-0000-0000CB740000}"/>
    <cellStyle name="千分位 2 9 2 2" xfId="7295" xr:uid="{00000000-0005-0000-0000-0000CC740000}"/>
    <cellStyle name="千分位 2 9 2 2 2" xfId="23913" xr:uid="{00000000-0005-0000-0000-0000CD740000}"/>
    <cellStyle name="千分位 2 9 2 3" xfId="12480" xr:uid="{00000000-0005-0000-0000-0000CE740000}"/>
    <cellStyle name="千分位 2 9 2 3 2" xfId="29098" xr:uid="{00000000-0005-0000-0000-0000CF740000}"/>
    <cellStyle name="千分位 2 9 2 4" xfId="18728" xr:uid="{00000000-0005-0000-0000-0000D0740000}"/>
    <cellStyle name="千分位 2 9 2 5" xfId="34289" xr:uid="{00000000-0005-0000-0000-0000D1740000}"/>
    <cellStyle name="千分位 2 9 2 6" xfId="5421" xr:uid="{00000000-0005-0000-0000-0000D2740000}"/>
    <cellStyle name="千分位 2 9 3" xfId="2265" xr:uid="{00000000-0005-0000-0000-0000D3740000}"/>
    <cellStyle name="千分位 2 9 3 2" xfId="8355" xr:uid="{00000000-0005-0000-0000-0000D4740000}"/>
    <cellStyle name="千分位 2 9 3 2 2" xfId="24973" xr:uid="{00000000-0005-0000-0000-0000D5740000}"/>
    <cellStyle name="千分位 2 9 3 3" xfId="13540" xr:uid="{00000000-0005-0000-0000-0000D6740000}"/>
    <cellStyle name="千分位 2 9 3 3 2" xfId="30158" xr:uid="{00000000-0005-0000-0000-0000D7740000}"/>
    <cellStyle name="千分位 2 9 3 4" xfId="19788" xr:uid="{00000000-0005-0000-0000-0000D8740000}"/>
    <cellStyle name="千分位 2 9 3 5" xfId="35349" xr:uid="{00000000-0005-0000-0000-0000D9740000}"/>
    <cellStyle name="千分位 2 9 3 6" xfId="5606" xr:uid="{00000000-0005-0000-0000-0000DA740000}"/>
    <cellStyle name="千分位 2 9 4" xfId="3325" xr:uid="{00000000-0005-0000-0000-0000DB740000}"/>
    <cellStyle name="千分位 2 9 4 2" xfId="9415" xr:uid="{00000000-0005-0000-0000-0000DC740000}"/>
    <cellStyle name="千分位 2 9 4 2 2" xfId="26033" xr:uid="{00000000-0005-0000-0000-0000DD740000}"/>
    <cellStyle name="千分位 2 9 4 3" xfId="14600" xr:uid="{00000000-0005-0000-0000-0000DE740000}"/>
    <cellStyle name="千分位 2 9 4 3 2" xfId="31218" xr:uid="{00000000-0005-0000-0000-0000DF740000}"/>
    <cellStyle name="千分位 2 9 4 4" xfId="20848" xr:uid="{00000000-0005-0000-0000-0000E0740000}"/>
    <cellStyle name="千分位 2 9 4 5" xfId="36409" xr:uid="{00000000-0005-0000-0000-0000E1740000}"/>
    <cellStyle name="千分位 2 9 4 6" xfId="5791" xr:uid="{00000000-0005-0000-0000-0000E2740000}"/>
    <cellStyle name="千分位 2 9 5" xfId="4385" xr:uid="{00000000-0005-0000-0000-0000E3740000}"/>
    <cellStyle name="千分位 2 9 5 2" xfId="10475" xr:uid="{00000000-0005-0000-0000-0000E4740000}"/>
    <cellStyle name="千分位 2 9 5 2 2" xfId="27093" xr:uid="{00000000-0005-0000-0000-0000E5740000}"/>
    <cellStyle name="千分位 2 9 5 3" xfId="15660" xr:uid="{00000000-0005-0000-0000-0000E6740000}"/>
    <cellStyle name="千分位 2 9 5 3 2" xfId="32278" xr:uid="{00000000-0005-0000-0000-0000E7740000}"/>
    <cellStyle name="千分位 2 9 5 4" xfId="21908" xr:uid="{00000000-0005-0000-0000-0000E8740000}"/>
    <cellStyle name="千分位 2 9 5 5" xfId="37469" xr:uid="{00000000-0005-0000-0000-0000E9740000}"/>
    <cellStyle name="千分位 2 9 5 6" xfId="5976" xr:uid="{00000000-0005-0000-0000-0000EA740000}"/>
    <cellStyle name="千分位 2 9 6" xfId="6235" xr:uid="{00000000-0005-0000-0000-0000EB740000}"/>
    <cellStyle name="千分位 2 9 6 2" xfId="22853" xr:uid="{00000000-0005-0000-0000-0000EC740000}"/>
    <cellStyle name="千分位 2 9 7" xfId="11420" xr:uid="{00000000-0005-0000-0000-0000ED740000}"/>
    <cellStyle name="千分位 2 9 7 2" xfId="28038" xr:uid="{00000000-0005-0000-0000-0000EE740000}"/>
    <cellStyle name="千分位 2 9 8" xfId="17656" xr:uid="{00000000-0005-0000-0000-0000EF740000}"/>
    <cellStyle name="千分位 2 9 9" xfId="16726" xr:uid="{00000000-0005-0000-0000-0000F0740000}"/>
    <cellStyle name="千分位 3" xfId="65" xr:uid="{00000000-0005-0000-0000-0000F1740000}"/>
    <cellStyle name="千分位 3 10" xfId="738" xr:uid="{00000000-0005-0000-0000-0000F2740000}"/>
    <cellStyle name="千分位 3 10 10" xfId="33822" xr:uid="{00000000-0005-0000-0000-0000F3740000}"/>
    <cellStyle name="千分位 3 10 11" xfId="5341" xr:uid="{00000000-0005-0000-0000-0000F4740000}"/>
    <cellStyle name="千分位 3 10 2" xfId="1798" xr:uid="{00000000-0005-0000-0000-0000F5740000}"/>
    <cellStyle name="千分位 3 10 2 2" xfId="7888" xr:uid="{00000000-0005-0000-0000-0000F6740000}"/>
    <cellStyle name="千分位 3 10 2 2 2" xfId="24506" xr:uid="{00000000-0005-0000-0000-0000F7740000}"/>
    <cellStyle name="千分位 3 10 2 3" xfId="13073" xr:uid="{00000000-0005-0000-0000-0000F8740000}"/>
    <cellStyle name="千分位 3 10 2 3 2" xfId="29691" xr:uid="{00000000-0005-0000-0000-0000F9740000}"/>
    <cellStyle name="千分位 3 10 2 4" xfId="19321" xr:uid="{00000000-0005-0000-0000-0000FA740000}"/>
    <cellStyle name="千分位 3 10 2 5" xfId="34882" xr:uid="{00000000-0005-0000-0000-0000FB740000}"/>
    <cellStyle name="千分位 3 10 2 6" xfId="5526" xr:uid="{00000000-0005-0000-0000-0000FC740000}"/>
    <cellStyle name="千分位 3 10 3" xfId="2858" xr:uid="{00000000-0005-0000-0000-0000FD740000}"/>
    <cellStyle name="千分位 3 10 3 2" xfId="8948" xr:uid="{00000000-0005-0000-0000-0000FE740000}"/>
    <cellStyle name="千分位 3 10 3 2 2" xfId="25566" xr:uid="{00000000-0005-0000-0000-0000FF740000}"/>
    <cellStyle name="千分位 3 10 3 3" xfId="14133" xr:uid="{00000000-0005-0000-0000-000000750000}"/>
    <cellStyle name="千分位 3 10 3 3 2" xfId="30751" xr:uid="{00000000-0005-0000-0000-000001750000}"/>
    <cellStyle name="千分位 3 10 3 4" xfId="20381" xr:uid="{00000000-0005-0000-0000-000002750000}"/>
    <cellStyle name="千分位 3 10 3 5" xfId="35942" xr:uid="{00000000-0005-0000-0000-000003750000}"/>
    <cellStyle name="千分位 3 10 3 6" xfId="5711" xr:uid="{00000000-0005-0000-0000-000004750000}"/>
    <cellStyle name="千分位 3 10 4" xfId="3918" xr:uid="{00000000-0005-0000-0000-000005750000}"/>
    <cellStyle name="千分位 3 10 4 2" xfId="10008" xr:uid="{00000000-0005-0000-0000-000006750000}"/>
    <cellStyle name="千分位 3 10 4 2 2" xfId="26626" xr:uid="{00000000-0005-0000-0000-000007750000}"/>
    <cellStyle name="千分位 3 10 4 3" xfId="15193" xr:uid="{00000000-0005-0000-0000-000008750000}"/>
    <cellStyle name="千分位 3 10 4 3 2" xfId="31811" xr:uid="{00000000-0005-0000-0000-000009750000}"/>
    <cellStyle name="千分位 3 10 4 4" xfId="21441" xr:uid="{00000000-0005-0000-0000-00000A750000}"/>
    <cellStyle name="千分位 3 10 4 5" xfId="37002" xr:uid="{00000000-0005-0000-0000-00000B750000}"/>
    <cellStyle name="千分位 3 10 4 6" xfId="5896" xr:uid="{00000000-0005-0000-0000-00000C750000}"/>
    <cellStyle name="千分位 3 10 5" xfId="4978" xr:uid="{00000000-0005-0000-0000-00000D750000}"/>
    <cellStyle name="千分位 3 10 5 2" xfId="11068" xr:uid="{00000000-0005-0000-0000-00000E750000}"/>
    <cellStyle name="千分位 3 10 5 2 2" xfId="27686" xr:uid="{00000000-0005-0000-0000-00000F750000}"/>
    <cellStyle name="千分位 3 10 5 3" xfId="16253" xr:uid="{00000000-0005-0000-0000-000010750000}"/>
    <cellStyle name="千分位 3 10 5 3 2" xfId="32871" xr:uid="{00000000-0005-0000-0000-000011750000}"/>
    <cellStyle name="千分位 3 10 5 4" xfId="22501" xr:uid="{00000000-0005-0000-0000-000012750000}"/>
    <cellStyle name="千分位 3 10 5 5" xfId="38062" xr:uid="{00000000-0005-0000-0000-000013750000}"/>
    <cellStyle name="千分位 3 10 5 6" xfId="6081" xr:uid="{00000000-0005-0000-0000-000014750000}"/>
    <cellStyle name="千分位 3 10 6" xfId="6828" xr:uid="{00000000-0005-0000-0000-000015750000}"/>
    <cellStyle name="千分位 3 10 6 2" xfId="23446" xr:uid="{00000000-0005-0000-0000-000016750000}"/>
    <cellStyle name="千分位 3 10 7" xfId="12013" xr:uid="{00000000-0005-0000-0000-000017750000}"/>
    <cellStyle name="千分位 3 10 7 2" xfId="28631" xr:uid="{00000000-0005-0000-0000-000018750000}"/>
    <cellStyle name="千分位 3 10 8" xfId="18261" xr:uid="{00000000-0005-0000-0000-000019750000}"/>
    <cellStyle name="千分位 3 10 9" xfId="17319" xr:uid="{00000000-0005-0000-0000-00001A750000}"/>
    <cellStyle name="千分位 3 11" xfId="856" xr:uid="{00000000-0005-0000-0000-00001B750000}"/>
    <cellStyle name="千分位 3 11 10" xfId="33940" xr:uid="{00000000-0005-0000-0000-00001C750000}"/>
    <cellStyle name="千分位 3 11 11" xfId="5362" xr:uid="{00000000-0005-0000-0000-00001D750000}"/>
    <cellStyle name="千分位 3 11 2" xfId="1916" xr:uid="{00000000-0005-0000-0000-00001E750000}"/>
    <cellStyle name="千分位 3 11 2 2" xfId="8006" xr:uid="{00000000-0005-0000-0000-00001F750000}"/>
    <cellStyle name="千分位 3 11 2 2 2" xfId="24624" xr:uid="{00000000-0005-0000-0000-000020750000}"/>
    <cellStyle name="千分位 3 11 2 3" xfId="13191" xr:uid="{00000000-0005-0000-0000-000021750000}"/>
    <cellStyle name="千分位 3 11 2 3 2" xfId="29809" xr:uid="{00000000-0005-0000-0000-000022750000}"/>
    <cellStyle name="千分位 3 11 2 4" xfId="19439" xr:uid="{00000000-0005-0000-0000-000023750000}"/>
    <cellStyle name="千分位 3 11 2 5" xfId="35000" xr:uid="{00000000-0005-0000-0000-000024750000}"/>
    <cellStyle name="千分位 3 11 2 6" xfId="5547" xr:uid="{00000000-0005-0000-0000-000025750000}"/>
    <cellStyle name="千分位 3 11 3" xfId="2976" xr:uid="{00000000-0005-0000-0000-000026750000}"/>
    <cellStyle name="千分位 3 11 3 2" xfId="9066" xr:uid="{00000000-0005-0000-0000-000027750000}"/>
    <cellStyle name="千分位 3 11 3 2 2" xfId="25684" xr:uid="{00000000-0005-0000-0000-000028750000}"/>
    <cellStyle name="千分位 3 11 3 3" xfId="14251" xr:uid="{00000000-0005-0000-0000-000029750000}"/>
    <cellStyle name="千分位 3 11 3 3 2" xfId="30869" xr:uid="{00000000-0005-0000-0000-00002A750000}"/>
    <cellStyle name="千分位 3 11 3 4" xfId="20499" xr:uid="{00000000-0005-0000-0000-00002B750000}"/>
    <cellStyle name="千分位 3 11 3 5" xfId="36060" xr:uid="{00000000-0005-0000-0000-00002C750000}"/>
    <cellStyle name="千分位 3 11 3 6" xfId="5732" xr:uid="{00000000-0005-0000-0000-00002D750000}"/>
    <cellStyle name="千分位 3 11 4" xfId="4036" xr:uid="{00000000-0005-0000-0000-00002E750000}"/>
    <cellStyle name="千分位 3 11 4 2" xfId="10126" xr:uid="{00000000-0005-0000-0000-00002F750000}"/>
    <cellStyle name="千分位 3 11 4 2 2" xfId="26744" xr:uid="{00000000-0005-0000-0000-000030750000}"/>
    <cellStyle name="千分位 3 11 4 3" xfId="15311" xr:uid="{00000000-0005-0000-0000-000031750000}"/>
    <cellStyle name="千分位 3 11 4 3 2" xfId="31929" xr:uid="{00000000-0005-0000-0000-000032750000}"/>
    <cellStyle name="千分位 3 11 4 4" xfId="21559" xr:uid="{00000000-0005-0000-0000-000033750000}"/>
    <cellStyle name="千分位 3 11 4 5" xfId="37120" xr:uid="{00000000-0005-0000-0000-000034750000}"/>
    <cellStyle name="千分位 3 11 4 6" xfId="5917" xr:uid="{00000000-0005-0000-0000-000035750000}"/>
    <cellStyle name="千分位 3 11 5" xfId="5096" xr:uid="{00000000-0005-0000-0000-000036750000}"/>
    <cellStyle name="千分位 3 11 5 2" xfId="11186" xr:uid="{00000000-0005-0000-0000-000037750000}"/>
    <cellStyle name="千分位 3 11 5 2 2" xfId="27804" xr:uid="{00000000-0005-0000-0000-000038750000}"/>
    <cellStyle name="千分位 3 11 5 3" xfId="16371" xr:uid="{00000000-0005-0000-0000-000039750000}"/>
    <cellStyle name="千分位 3 11 5 3 2" xfId="32989" xr:uid="{00000000-0005-0000-0000-00003A750000}"/>
    <cellStyle name="千分位 3 11 5 4" xfId="22619" xr:uid="{00000000-0005-0000-0000-00003B750000}"/>
    <cellStyle name="千分位 3 11 5 5" xfId="38180" xr:uid="{00000000-0005-0000-0000-00003C750000}"/>
    <cellStyle name="千分位 3 11 5 6" xfId="6102" xr:uid="{00000000-0005-0000-0000-00003D750000}"/>
    <cellStyle name="千分位 3 11 6" xfId="6946" xr:uid="{00000000-0005-0000-0000-00003E750000}"/>
    <cellStyle name="千分位 3 11 6 2" xfId="23564" xr:uid="{00000000-0005-0000-0000-00003F750000}"/>
    <cellStyle name="千分位 3 11 7" xfId="12131" xr:uid="{00000000-0005-0000-0000-000040750000}"/>
    <cellStyle name="千分位 3 11 7 2" xfId="28749" xr:uid="{00000000-0005-0000-0000-000041750000}"/>
    <cellStyle name="千分位 3 11 8" xfId="18379" xr:uid="{00000000-0005-0000-0000-000042750000}"/>
    <cellStyle name="千分位 3 11 9" xfId="17437" xr:uid="{00000000-0005-0000-0000-000043750000}"/>
    <cellStyle name="千分位 3 12" xfId="1125" xr:uid="{00000000-0005-0000-0000-000044750000}"/>
    <cellStyle name="千分位 3 12 10" xfId="5407" xr:uid="{00000000-0005-0000-0000-000045750000}"/>
    <cellStyle name="千分位 3 12 2" xfId="2185" xr:uid="{00000000-0005-0000-0000-000046750000}"/>
    <cellStyle name="千分位 3 12 2 2" xfId="8275" xr:uid="{00000000-0005-0000-0000-000047750000}"/>
    <cellStyle name="千分位 3 12 2 2 2" xfId="24893" xr:uid="{00000000-0005-0000-0000-000048750000}"/>
    <cellStyle name="千分位 3 12 2 3" xfId="13460" xr:uid="{00000000-0005-0000-0000-000049750000}"/>
    <cellStyle name="千分位 3 12 2 3 2" xfId="30078" xr:uid="{00000000-0005-0000-0000-00004A750000}"/>
    <cellStyle name="千分位 3 12 2 4" xfId="19708" xr:uid="{00000000-0005-0000-0000-00004B750000}"/>
    <cellStyle name="千分位 3 12 2 5" xfId="35269" xr:uid="{00000000-0005-0000-0000-00004C750000}"/>
    <cellStyle name="千分位 3 12 2 6" xfId="5592" xr:uid="{00000000-0005-0000-0000-00004D750000}"/>
    <cellStyle name="千分位 3 12 3" xfId="3245" xr:uid="{00000000-0005-0000-0000-00004E750000}"/>
    <cellStyle name="千分位 3 12 3 2" xfId="9335" xr:uid="{00000000-0005-0000-0000-00004F750000}"/>
    <cellStyle name="千分位 3 12 3 2 2" xfId="25953" xr:uid="{00000000-0005-0000-0000-000050750000}"/>
    <cellStyle name="千分位 3 12 3 3" xfId="14520" xr:uid="{00000000-0005-0000-0000-000051750000}"/>
    <cellStyle name="千分位 3 12 3 3 2" xfId="31138" xr:uid="{00000000-0005-0000-0000-000052750000}"/>
    <cellStyle name="千分位 3 12 3 4" xfId="20768" xr:uid="{00000000-0005-0000-0000-000053750000}"/>
    <cellStyle name="千分位 3 12 3 5" xfId="36329" xr:uid="{00000000-0005-0000-0000-000054750000}"/>
    <cellStyle name="千分位 3 12 3 6" xfId="5777" xr:uid="{00000000-0005-0000-0000-000055750000}"/>
    <cellStyle name="千分位 3 12 4" xfId="4305" xr:uid="{00000000-0005-0000-0000-000056750000}"/>
    <cellStyle name="千分位 3 12 4 2" xfId="10395" xr:uid="{00000000-0005-0000-0000-000057750000}"/>
    <cellStyle name="千分位 3 12 4 2 2" xfId="27013" xr:uid="{00000000-0005-0000-0000-000058750000}"/>
    <cellStyle name="千分位 3 12 4 3" xfId="15580" xr:uid="{00000000-0005-0000-0000-000059750000}"/>
    <cellStyle name="千分位 3 12 4 3 2" xfId="32198" xr:uid="{00000000-0005-0000-0000-00005A750000}"/>
    <cellStyle name="千分位 3 12 4 4" xfId="21828" xr:uid="{00000000-0005-0000-0000-00005B750000}"/>
    <cellStyle name="千分位 3 12 4 5" xfId="37389" xr:uid="{00000000-0005-0000-0000-00005C750000}"/>
    <cellStyle name="千分位 3 12 4 6" xfId="5962" xr:uid="{00000000-0005-0000-0000-00005D750000}"/>
    <cellStyle name="千分位 3 12 5" xfId="7215" xr:uid="{00000000-0005-0000-0000-00005E750000}"/>
    <cellStyle name="千分位 3 12 5 2" xfId="23833" xr:uid="{00000000-0005-0000-0000-00005F750000}"/>
    <cellStyle name="千分位 3 12 6" xfId="12400" xr:uid="{00000000-0005-0000-0000-000060750000}"/>
    <cellStyle name="千分位 3 12 6 2" xfId="29018" xr:uid="{00000000-0005-0000-0000-000061750000}"/>
    <cellStyle name="千分位 3 12 7" xfId="18648" xr:uid="{00000000-0005-0000-0000-000062750000}"/>
    <cellStyle name="千分位 3 12 8" xfId="16646" xr:uid="{00000000-0005-0000-0000-000063750000}"/>
    <cellStyle name="千分位 3 12 9" xfId="34209" xr:uid="{00000000-0005-0000-0000-000064750000}"/>
    <cellStyle name="千分位 3 13" xfId="974" xr:uid="{00000000-0005-0000-0000-000065750000}"/>
    <cellStyle name="千分位 3 13 2" xfId="7064" xr:uid="{00000000-0005-0000-0000-000066750000}"/>
    <cellStyle name="千分位 3 13 2 2" xfId="23682" xr:uid="{00000000-0005-0000-0000-000067750000}"/>
    <cellStyle name="千分位 3 13 3" xfId="12249" xr:uid="{00000000-0005-0000-0000-000068750000}"/>
    <cellStyle name="千分位 3 13 3 2" xfId="28867" xr:uid="{00000000-0005-0000-0000-000069750000}"/>
    <cellStyle name="千分位 3 13 4" xfId="18497" xr:uid="{00000000-0005-0000-0000-00006A750000}"/>
    <cellStyle name="千分位 3 13 5" xfId="34058" xr:uid="{00000000-0005-0000-0000-00006B750000}"/>
    <cellStyle name="千分位 3 13 6" xfId="5383" xr:uid="{00000000-0005-0000-0000-00006C750000}"/>
    <cellStyle name="千分位 3 14" xfId="2034" xr:uid="{00000000-0005-0000-0000-00006D750000}"/>
    <cellStyle name="千分位 3 14 2" xfId="8124" xr:uid="{00000000-0005-0000-0000-00006E750000}"/>
    <cellStyle name="千分位 3 14 2 2" xfId="24742" xr:uid="{00000000-0005-0000-0000-00006F750000}"/>
    <cellStyle name="千分位 3 14 3" xfId="13309" xr:uid="{00000000-0005-0000-0000-000070750000}"/>
    <cellStyle name="千分位 3 14 3 2" xfId="29927" xr:uid="{00000000-0005-0000-0000-000071750000}"/>
    <cellStyle name="千分位 3 14 4" xfId="19557" xr:uid="{00000000-0005-0000-0000-000072750000}"/>
    <cellStyle name="千分位 3 14 5" xfId="35118" xr:uid="{00000000-0005-0000-0000-000073750000}"/>
    <cellStyle name="千分位 3 14 6" xfId="5568" xr:uid="{00000000-0005-0000-0000-000074750000}"/>
    <cellStyle name="千分位 3 15" xfId="3094" xr:uid="{00000000-0005-0000-0000-000075750000}"/>
    <cellStyle name="千分位 3 15 2" xfId="9184" xr:uid="{00000000-0005-0000-0000-000076750000}"/>
    <cellStyle name="千分位 3 15 2 2" xfId="25802" xr:uid="{00000000-0005-0000-0000-000077750000}"/>
    <cellStyle name="千分位 3 15 3" xfId="14369" xr:uid="{00000000-0005-0000-0000-000078750000}"/>
    <cellStyle name="千分位 3 15 3 2" xfId="30987" xr:uid="{00000000-0005-0000-0000-000079750000}"/>
    <cellStyle name="千分位 3 15 4" xfId="20617" xr:uid="{00000000-0005-0000-0000-00007A750000}"/>
    <cellStyle name="千分位 3 15 5" xfId="36178" xr:uid="{00000000-0005-0000-0000-00007B750000}"/>
    <cellStyle name="千分位 3 15 6" xfId="5753" xr:uid="{00000000-0005-0000-0000-00007C750000}"/>
    <cellStyle name="千分位 3 16" xfId="4154" xr:uid="{00000000-0005-0000-0000-00007D750000}"/>
    <cellStyle name="千分位 3 16 2" xfId="10244" xr:uid="{00000000-0005-0000-0000-00007E750000}"/>
    <cellStyle name="千分位 3 16 2 2" xfId="26862" xr:uid="{00000000-0005-0000-0000-00007F750000}"/>
    <cellStyle name="千分位 3 16 3" xfId="15429" xr:uid="{00000000-0005-0000-0000-000080750000}"/>
    <cellStyle name="千分位 3 16 3 2" xfId="32047" xr:uid="{00000000-0005-0000-0000-000081750000}"/>
    <cellStyle name="千分位 3 16 4" xfId="21677" xr:uid="{00000000-0005-0000-0000-000082750000}"/>
    <cellStyle name="千分位 3 16 5" xfId="37238" xr:uid="{00000000-0005-0000-0000-000083750000}"/>
    <cellStyle name="千分位 3 16 6" xfId="5938" xr:uid="{00000000-0005-0000-0000-000084750000}"/>
    <cellStyle name="千分位 3 17" xfId="6155" xr:uid="{00000000-0005-0000-0000-000085750000}"/>
    <cellStyle name="千分位 3 17 2" xfId="22773" xr:uid="{00000000-0005-0000-0000-000086750000}"/>
    <cellStyle name="千分位 3 18" xfId="11340" xr:uid="{00000000-0005-0000-0000-000087750000}"/>
    <cellStyle name="千分位 3 18 2" xfId="27958" xr:uid="{00000000-0005-0000-0000-000088750000}"/>
    <cellStyle name="千分位 3 19" xfId="17576" xr:uid="{00000000-0005-0000-0000-000089750000}"/>
    <cellStyle name="千分位 3 2" xfId="93" xr:uid="{00000000-0005-0000-0000-00008A750000}"/>
    <cellStyle name="千分位 3 2 10" xfId="1046" xr:uid="{00000000-0005-0000-0000-00008B750000}"/>
    <cellStyle name="千分位 3 2 10 2" xfId="7136" xr:uid="{00000000-0005-0000-0000-00008C750000}"/>
    <cellStyle name="千分位 3 2 10 2 2" xfId="23754" xr:uid="{00000000-0005-0000-0000-00008D750000}"/>
    <cellStyle name="千分位 3 2 10 3" xfId="12321" xr:uid="{00000000-0005-0000-0000-00008E750000}"/>
    <cellStyle name="千分位 3 2 10 3 2" xfId="28939" xr:uid="{00000000-0005-0000-0000-00008F750000}"/>
    <cellStyle name="千分位 3 2 10 4" xfId="18569" xr:uid="{00000000-0005-0000-0000-000090750000}"/>
    <cellStyle name="千分位 3 2 10 5" xfId="34130" xr:uid="{00000000-0005-0000-0000-000091750000}"/>
    <cellStyle name="千分位 3 2 10 6" xfId="5396" xr:uid="{00000000-0005-0000-0000-000092750000}"/>
    <cellStyle name="千分位 3 2 11" xfId="2106" xr:uid="{00000000-0005-0000-0000-000093750000}"/>
    <cellStyle name="千分位 3 2 11 2" xfId="8196" xr:uid="{00000000-0005-0000-0000-000094750000}"/>
    <cellStyle name="千分位 3 2 11 2 2" xfId="24814" xr:uid="{00000000-0005-0000-0000-000095750000}"/>
    <cellStyle name="千分位 3 2 11 3" xfId="13381" xr:uid="{00000000-0005-0000-0000-000096750000}"/>
    <cellStyle name="千分位 3 2 11 3 2" xfId="29999" xr:uid="{00000000-0005-0000-0000-000097750000}"/>
    <cellStyle name="千分位 3 2 11 4" xfId="19629" xr:uid="{00000000-0005-0000-0000-000098750000}"/>
    <cellStyle name="千分位 3 2 11 5" xfId="35190" xr:uid="{00000000-0005-0000-0000-000099750000}"/>
    <cellStyle name="千分位 3 2 11 6" xfId="5581" xr:uid="{00000000-0005-0000-0000-00009A750000}"/>
    <cellStyle name="千分位 3 2 12" xfId="3166" xr:uid="{00000000-0005-0000-0000-00009B750000}"/>
    <cellStyle name="千分位 3 2 12 2" xfId="9256" xr:uid="{00000000-0005-0000-0000-00009C750000}"/>
    <cellStyle name="千分位 3 2 12 2 2" xfId="25874" xr:uid="{00000000-0005-0000-0000-00009D750000}"/>
    <cellStyle name="千分位 3 2 12 3" xfId="14441" xr:uid="{00000000-0005-0000-0000-00009E750000}"/>
    <cellStyle name="千分位 3 2 12 3 2" xfId="31059" xr:uid="{00000000-0005-0000-0000-00009F750000}"/>
    <cellStyle name="千分位 3 2 12 4" xfId="20689" xr:uid="{00000000-0005-0000-0000-0000A0750000}"/>
    <cellStyle name="千分位 3 2 12 5" xfId="36250" xr:uid="{00000000-0005-0000-0000-0000A1750000}"/>
    <cellStyle name="千分位 3 2 12 6" xfId="5766" xr:uid="{00000000-0005-0000-0000-0000A2750000}"/>
    <cellStyle name="千分位 3 2 13" xfId="4226" xr:uid="{00000000-0005-0000-0000-0000A3750000}"/>
    <cellStyle name="千分位 3 2 13 2" xfId="10316" xr:uid="{00000000-0005-0000-0000-0000A4750000}"/>
    <cellStyle name="千分位 3 2 13 2 2" xfId="26934" xr:uid="{00000000-0005-0000-0000-0000A5750000}"/>
    <cellStyle name="千分位 3 2 13 3" xfId="15501" xr:uid="{00000000-0005-0000-0000-0000A6750000}"/>
    <cellStyle name="千分位 3 2 13 3 2" xfId="32119" xr:uid="{00000000-0005-0000-0000-0000A7750000}"/>
    <cellStyle name="千分位 3 2 13 4" xfId="21749" xr:uid="{00000000-0005-0000-0000-0000A8750000}"/>
    <cellStyle name="千分位 3 2 13 5" xfId="37310" xr:uid="{00000000-0005-0000-0000-0000A9750000}"/>
    <cellStyle name="千分位 3 2 13 6" xfId="5951" xr:uid="{00000000-0005-0000-0000-0000AA750000}"/>
    <cellStyle name="千分位 3 2 14" xfId="6183" xr:uid="{00000000-0005-0000-0000-0000AB750000}"/>
    <cellStyle name="千分位 3 2 14 2" xfId="22801" xr:uid="{00000000-0005-0000-0000-0000AC750000}"/>
    <cellStyle name="千分位 3 2 15" xfId="11368" xr:uid="{00000000-0005-0000-0000-0000AD750000}"/>
    <cellStyle name="千分位 3 2 15 2" xfId="27986" xr:uid="{00000000-0005-0000-0000-0000AE750000}"/>
    <cellStyle name="千分位 3 2 16" xfId="17604" xr:uid="{00000000-0005-0000-0000-0000AF750000}"/>
    <cellStyle name="千分位 3 2 17" xfId="16567" xr:uid="{00000000-0005-0000-0000-0000B0750000}"/>
    <cellStyle name="千分位 3 2 18" xfId="33177" xr:uid="{00000000-0005-0000-0000-0000B1750000}"/>
    <cellStyle name="千分位 3 2 19" xfId="5227" xr:uid="{00000000-0005-0000-0000-0000B2750000}"/>
    <cellStyle name="千分位 3 2 2" xfId="211" xr:uid="{00000000-0005-0000-0000-0000B3750000}"/>
    <cellStyle name="千分位 3 2 2 10" xfId="33295" xr:uid="{00000000-0005-0000-0000-0000B4750000}"/>
    <cellStyle name="千分位 3 2 2 11" xfId="5248" xr:uid="{00000000-0005-0000-0000-0000B5750000}"/>
    <cellStyle name="千分位 3 2 2 2" xfId="1271" xr:uid="{00000000-0005-0000-0000-0000B6750000}"/>
    <cellStyle name="千分位 3 2 2 2 2" xfId="7361" xr:uid="{00000000-0005-0000-0000-0000B7750000}"/>
    <cellStyle name="千分位 3 2 2 2 2 2" xfId="23979" xr:uid="{00000000-0005-0000-0000-0000B8750000}"/>
    <cellStyle name="千分位 3 2 2 2 3" xfId="12546" xr:uid="{00000000-0005-0000-0000-0000B9750000}"/>
    <cellStyle name="千分位 3 2 2 2 3 2" xfId="29164" xr:uid="{00000000-0005-0000-0000-0000BA750000}"/>
    <cellStyle name="千分位 3 2 2 2 4" xfId="18794" xr:uid="{00000000-0005-0000-0000-0000BB750000}"/>
    <cellStyle name="千分位 3 2 2 2 5" xfId="34355" xr:uid="{00000000-0005-0000-0000-0000BC750000}"/>
    <cellStyle name="千分位 3 2 2 2 6" xfId="5433" xr:uid="{00000000-0005-0000-0000-0000BD750000}"/>
    <cellStyle name="千分位 3 2 2 3" xfId="2331" xr:uid="{00000000-0005-0000-0000-0000BE750000}"/>
    <cellStyle name="千分位 3 2 2 3 2" xfId="8421" xr:uid="{00000000-0005-0000-0000-0000BF750000}"/>
    <cellStyle name="千分位 3 2 2 3 2 2" xfId="25039" xr:uid="{00000000-0005-0000-0000-0000C0750000}"/>
    <cellStyle name="千分位 3 2 2 3 3" xfId="13606" xr:uid="{00000000-0005-0000-0000-0000C1750000}"/>
    <cellStyle name="千分位 3 2 2 3 3 2" xfId="30224" xr:uid="{00000000-0005-0000-0000-0000C2750000}"/>
    <cellStyle name="千分位 3 2 2 3 4" xfId="19854" xr:uid="{00000000-0005-0000-0000-0000C3750000}"/>
    <cellStyle name="千分位 3 2 2 3 5" xfId="35415" xr:uid="{00000000-0005-0000-0000-0000C4750000}"/>
    <cellStyle name="千分位 3 2 2 3 6" xfId="5618" xr:uid="{00000000-0005-0000-0000-0000C5750000}"/>
    <cellStyle name="千分位 3 2 2 4" xfId="3391" xr:uid="{00000000-0005-0000-0000-0000C6750000}"/>
    <cellStyle name="千分位 3 2 2 4 2" xfId="9481" xr:uid="{00000000-0005-0000-0000-0000C7750000}"/>
    <cellStyle name="千分位 3 2 2 4 2 2" xfId="26099" xr:uid="{00000000-0005-0000-0000-0000C8750000}"/>
    <cellStyle name="千分位 3 2 2 4 3" xfId="14666" xr:uid="{00000000-0005-0000-0000-0000C9750000}"/>
    <cellStyle name="千分位 3 2 2 4 3 2" xfId="31284" xr:uid="{00000000-0005-0000-0000-0000CA750000}"/>
    <cellStyle name="千分位 3 2 2 4 4" xfId="20914" xr:uid="{00000000-0005-0000-0000-0000CB750000}"/>
    <cellStyle name="千分位 3 2 2 4 5" xfId="36475" xr:uid="{00000000-0005-0000-0000-0000CC750000}"/>
    <cellStyle name="千分位 3 2 2 4 6" xfId="5803" xr:uid="{00000000-0005-0000-0000-0000CD750000}"/>
    <cellStyle name="千分位 3 2 2 5" xfId="4451" xr:uid="{00000000-0005-0000-0000-0000CE750000}"/>
    <cellStyle name="千分位 3 2 2 5 2" xfId="10541" xr:uid="{00000000-0005-0000-0000-0000CF750000}"/>
    <cellStyle name="千分位 3 2 2 5 2 2" xfId="27159" xr:uid="{00000000-0005-0000-0000-0000D0750000}"/>
    <cellStyle name="千分位 3 2 2 5 3" xfId="15726" xr:uid="{00000000-0005-0000-0000-0000D1750000}"/>
    <cellStyle name="千分位 3 2 2 5 3 2" xfId="32344" xr:uid="{00000000-0005-0000-0000-0000D2750000}"/>
    <cellStyle name="千分位 3 2 2 5 4" xfId="21974" xr:uid="{00000000-0005-0000-0000-0000D3750000}"/>
    <cellStyle name="千分位 3 2 2 5 5" xfId="37535" xr:uid="{00000000-0005-0000-0000-0000D4750000}"/>
    <cellStyle name="千分位 3 2 2 5 6" xfId="5988" xr:uid="{00000000-0005-0000-0000-0000D5750000}"/>
    <cellStyle name="千分位 3 2 2 6" xfId="6301" xr:uid="{00000000-0005-0000-0000-0000D6750000}"/>
    <cellStyle name="千分位 3 2 2 6 2" xfId="22919" xr:uid="{00000000-0005-0000-0000-0000D7750000}"/>
    <cellStyle name="千分位 3 2 2 7" xfId="11486" xr:uid="{00000000-0005-0000-0000-0000D8750000}"/>
    <cellStyle name="千分位 3 2 2 7 2" xfId="28104" xr:uid="{00000000-0005-0000-0000-0000D9750000}"/>
    <cellStyle name="千分位 3 2 2 8" xfId="17722" xr:uid="{00000000-0005-0000-0000-0000DA750000}"/>
    <cellStyle name="千分位 3 2 2 9" xfId="16792" xr:uid="{00000000-0005-0000-0000-0000DB750000}"/>
    <cellStyle name="千分位 3 2 3" xfId="332" xr:uid="{00000000-0005-0000-0000-0000DC750000}"/>
    <cellStyle name="千分位 3 2 3 10" xfId="33416" xr:uid="{00000000-0005-0000-0000-0000DD750000}"/>
    <cellStyle name="千分位 3 2 3 11" xfId="5269" xr:uid="{00000000-0005-0000-0000-0000DE750000}"/>
    <cellStyle name="千分位 3 2 3 2" xfId="1392" xr:uid="{00000000-0005-0000-0000-0000DF750000}"/>
    <cellStyle name="千分位 3 2 3 2 2" xfId="7482" xr:uid="{00000000-0005-0000-0000-0000E0750000}"/>
    <cellStyle name="千分位 3 2 3 2 2 2" xfId="24100" xr:uid="{00000000-0005-0000-0000-0000E1750000}"/>
    <cellStyle name="千分位 3 2 3 2 3" xfId="12667" xr:uid="{00000000-0005-0000-0000-0000E2750000}"/>
    <cellStyle name="千分位 3 2 3 2 3 2" xfId="29285" xr:uid="{00000000-0005-0000-0000-0000E3750000}"/>
    <cellStyle name="千分位 3 2 3 2 4" xfId="18915" xr:uid="{00000000-0005-0000-0000-0000E4750000}"/>
    <cellStyle name="千分位 3 2 3 2 5" xfId="34476" xr:uid="{00000000-0005-0000-0000-0000E5750000}"/>
    <cellStyle name="千分位 3 2 3 2 6" xfId="5454" xr:uid="{00000000-0005-0000-0000-0000E6750000}"/>
    <cellStyle name="千分位 3 2 3 3" xfId="2452" xr:uid="{00000000-0005-0000-0000-0000E7750000}"/>
    <cellStyle name="千分位 3 2 3 3 2" xfId="8542" xr:uid="{00000000-0005-0000-0000-0000E8750000}"/>
    <cellStyle name="千分位 3 2 3 3 2 2" xfId="25160" xr:uid="{00000000-0005-0000-0000-0000E9750000}"/>
    <cellStyle name="千分位 3 2 3 3 3" xfId="13727" xr:uid="{00000000-0005-0000-0000-0000EA750000}"/>
    <cellStyle name="千分位 3 2 3 3 3 2" xfId="30345" xr:uid="{00000000-0005-0000-0000-0000EB750000}"/>
    <cellStyle name="千分位 3 2 3 3 4" xfId="19975" xr:uid="{00000000-0005-0000-0000-0000EC750000}"/>
    <cellStyle name="千分位 3 2 3 3 5" xfId="35536" xr:uid="{00000000-0005-0000-0000-0000ED750000}"/>
    <cellStyle name="千分位 3 2 3 3 6" xfId="5639" xr:uid="{00000000-0005-0000-0000-0000EE750000}"/>
    <cellStyle name="千分位 3 2 3 4" xfId="3512" xr:uid="{00000000-0005-0000-0000-0000EF750000}"/>
    <cellStyle name="千分位 3 2 3 4 2" xfId="9602" xr:uid="{00000000-0005-0000-0000-0000F0750000}"/>
    <cellStyle name="千分位 3 2 3 4 2 2" xfId="26220" xr:uid="{00000000-0005-0000-0000-0000F1750000}"/>
    <cellStyle name="千分位 3 2 3 4 3" xfId="14787" xr:uid="{00000000-0005-0000-0000-0000F2750000}"/>
    <cellStyle name="千分位 3 2 3 4 3 2" xfId="31405" xr:uid="{00000000-0005-0000-0000-0000F3750000}"/>
    <cellStyle name="千分位 3 2 3 4 4" xfId="21035" xr:uid="{00000000-0005-0000-0000-0000F4750000}"/>
    <cellStyle name="千分位 3 2 3 4 5" xfId="36596" xr:uid="{00000000-0005-0000-0000-0000F5750000}"/>
    <cellStyle name="千分位 3 2 3 4 6" xfId="5824" xr:uid="{00000000-0005-0000-0000-0000F6750000}"/>
    <cellStyle name="千分位 3 2 3 5" xfId="4572" xr:uid="{00000000-0005-0000-0000-0000F7750000}"/>
    <cellStyle name="千分位 3 2 3 5 2" xfId="10662" xr:uid="{00000000-0005-0000-0000-0000F8750000}"/>
    <cellStyle name="千分位 3 2 3 5 2 2" xfId="27280" xr:uid="{00000000-0005-0000-0000-0000F9750000}"/>
    <cellStyle name="千分位 3 2 3 5 3" xfId="15847" xr:uid="{00000000-0005-0000-0000-0000FA750000}"/>
    <cellStyle name="千分位 3 2 3 5 3 2" xfId="32465" xr:uid="{00000000-0005-0000-0000-0000FB750000}"/>
    <cellStyle name="千分位 3 2 3 5 4" xfId="22095" xr:uid="{00000000-0005-0000-0000-0000FC750000}"/>
    <cellStyle name="千分位 3 2 3 5 5" xfId="37656" xr:uid="{00000000-0005-0000-0000-0000FD750000}"/>
    <cellStyle name="千分位 3 2 3 5 6" xfId="6009" xr:uid="{00000000-0005-0000-0000-0000FE750000}"/>
    <cellStyle name="千分位 3 2 3 6" xfId="6422" xr:uid="{00000000-0005-0000-0000-0000FF750000}"/>
    <cellStyle name="千分位 3 2 3 6 2" xfId="23040" xr:uid="{00000000-0005-0000-0000-000000760000}"/>
    <cellStyle name="千分位 3 2 3 7" xfId="11607" xr:uid="{00000000-0005-0000-0000-000001760000}"/>
    <cellStyle name="千分位 3 2 3 7 2" xfId="28225" xr:uid="{00000000-0005-0000-0000-000002760000}"/>
    <cellStyle name="千分位 3 2 3 8" xfId="17855" xr:uid="{00000000-0005-0000-0000-000003760000}"/>
    <cellStyle name="千分位 3 2 3 9" xfId="16913" xr:uid="{00000000-0005-0000-0000-000004760000}"/>
    <cellStyle name="千分位 3 2 4" xfId="456" xr:uid="{00000000-0005-0000-0000-000005760000}"/>
    <cellStyle name="千分位 3 2 4 10" xfId="33540" xr:uid="{00000000-0005-0000-0000-000006760000}"/>
    <cellStyle name="千分位 3 2 4 11" xfId="5291" xr:uid="{00000000-0005-0000-0000-000007760000}"/>
    <cellStyle name="千分位 3 2 4 2" xfId="1516" xr:uid="{00000000-0005-0000-0000-000008760000}"/>
    <cellStyle name="千分位 3 2 4 2 2" xfId="7606" xr:uid="{00000000-0005-0000-0000-000009760000}"/>
    <cellStyle name="千分位 3 2 4 2 2 2" xfId="24224" xr:uid="{00000000-0005-0000-0000-00000A760000}"/>
    <cellStyle name="千分位 3 2 4 2 3" xfId="12791" xr:uid="{00000000-0005-0000-0000-00000B760000}"/>
    <cellStyle name="千分位 3 2 4 2 3 2" xfId="29409" xr:uid="{00000000-0005-0000-0000-00000C760000}"/>
    <cellStyle name="千分位 3 2 4 2 4" xfId="19039" xr:uid="{00000000-0005-0000-0000-00000D760000}"/>
    <cellStyle name="千分位 3 2 4 2 5" xfId="34600" xr:uid="{00000000-0005-0000-0000-00000E760000}"/>
    <cellStyle name="千分位 3 2 4 2 6" xfId="5476" xr:uid="{00000000-0005-0000-0000-00000F760000}"/>
    <cellStyle name="千分位 3 2 4 3" xfId="2576" xr:uid="{00000000-0005-0000-0000-000010760000}"/>
    <cellStyle name="千分位 3 2 4 3 2" xfId="8666" xr:uid="{00000000-0005-0000-0000-000011760000}"/>
    <cellStyle name="千分位 3 2 4 3 2 2" xfId="25284" xr:uid="{00000000-0005-0000-0000-000012760000}"/>
    <cellStyle name="千分位 3 2 4 3 3" xfId="13851" xr:uid="{00000000-0005-0000-0000-000013760000}"/>
    <cellStyle name="千分位 3 2 4 3 3 2" xfId="30469" xr:uid="{00000000-0005-0000-0000-000014760000}"/>
    <cellStyle name="千分位 3 2 4 3 4" xfId="20099" xr:uid="{00000000-0005-0000-0000-000015760000}"/>
    <cellStyle name="千分位 3 2 4 3 5" xfId="35660" xr:uid="{00000000-0005-0000-0000-000016760000}"/>
    <cellStyle name="千分位 3 2 4 3 6" xfId="5661" xr:uid="{00000000-0005-0000-0000-000017760000}"/>
    <cellStyle name="千分位 3 2 4 4" xfId="3636" xr:uid="{00000000-0005-0000-0000-000018760000}"/>
    <cellStyle name="千分位 3 2 4 4 2" xfId="9726" xr:uid="{00000000-0005-0000-0000-000019760000}"/>
    <cellStyle name="千分位 3 2 4 4 2 2" xfId="26344" xr:uid="{00000000-0005-0000-0000-00001A760000}"/>
    <cellStyle name="千分位 3 2 4 4 3" xfId="14911" xr:uid="{00000000-0005-0000-0000-00001B760000}"/>
    <cellStyle name="千分位 3 2 4 4 3 2" xfId="31529" xr:uid="{00000000-0005-0000-0000-00001C760000}"/>
    <cellStyle name="千分位 3 2 4 4 4" xfId="21159" xr:uid="{00000000-0005-0000-0000-00001D760000}"/>
    <cellStyle name="千分位 3 2 4 4 5" xfId="36720" xr:uid="{00000000-0005-0000-0000-00001E760000}"/>
    <cellStyle name="千分位 3 2 4 4 6" xfId="5846" xr:uid="{00000000-0005-0000-0000-00001F760000}"/>
    <cellStyle name="千分位 3 2 4 5" xfId="4696" xr:uid="{00000000-0005-0000-0000-000020760000}"/>
    <cellStyle name="千分位 3 2 4 5 2" xfId="10786" xr:uid="{00000000-0005-0000-0000-000021760000}"/>
    <cellStyle name="千分位 3 2 4 5 2 2" xfId="27404" xr:uid="{00000000-0005-0000-0000-000022760000}"/>
    <cellStyle name="千分位 3 2 4 5 3" xfId="15971" xr:uid="{00000000-0005-0000-0000-000023760000}"/>
    <cellStyle name="千分位 3 2 4 5 3 2" xfId="32589" xr:uid="{00000000-0005-0000-0000-000024760000}"/>
    <cellStyle name="千分位 3 2 4 5 4" xfId="22219" xr:uid="{00000000-0005-0000-0000-000025760000}"/>
    <cellStyle name="千分位 3 2 4 5 5" xfId="37780" xr:uid="{00000000-0005-0000-0000-000026760000}"/>
    <cellStyle name="千分位 3 2 4 5 6" xfId="6031" xr:uid="{00000000-0005-0000-0000-000027760000}"/>
    <cellStyle name="千分位 3 2 4 6" xfId="6546" xr:uid="{00000000-0005-0000-0000-000028760000}"/>
    <cellStyle name="千分位 3 2 4 6 2" xfId="23164" xr:uid="{00000000-0005-0000-0000-000029760000}"/>
    <cellStyle name="千分位 3 2 4 7" xfId="11731" xr:uid="{00000000-0005-0000-0000-00002A760000}"/>
    <cellStyle name="千分位 3 2 4 7 2" xfId="28349" xr:uid="{00000000-0005-0000-0000-00002B760000}"/>
    <cellStyle name="千分位 3 2 4 8" xfId="17979" xr:uid="{00000000-0005-0000-0000-00002C760000}"/>
    <cellStyle name="千分位 3 2 4 9" xfId="17037" xr:uid="{00000000-0005-0000-0000-00002D760000}"/>
    <cellStyle name="千分位 3 2 5" xfId="574" xr:uid="{00000000-0005-0000-0000-00002E760000}"/>
    <cellStyle name="千分位 3 2 5 10" xfId="33658" xr:uid="{00000000-0005-0000-0000-00002F760000}"/>
    <cellStyle name="千分位 3 2 5 11" xfId="5312" xr:uid="{00000000-0005-0000-0000-000030760000}"/>
    <cellStyle name="千分位 3 2 5 2" xfId="1634" xr:uid="{00000000-0005-0000-0000-000031760000}"/>
    <cellStyle name="千分位 3 2 5 2 2" xfId="7724" xr:uid="{00000000-0005-0000-0000-000032760000}"/>
    <cellStyle name="千分位 3 2 5 2 2 2" xfId="24342" xr:uid="{00000000-0005-0000-0000-000033760000}"/>
    <cellStyle name="千分位 3 2 5 2 3" xfId="12909" xr:uid="{00000000-0005-0000-0000-000034760000}"/>
    <cellStyle name="千分位 3 2 5 2 3 2" xfId="29527" xr:uid="{00000000-0005-0000-0000-000035760000}"/>
    <cellStyle name="千分位 3 2 5 2 4" xfId="19157" xr:uid="{00000000-0005-0000-0000-000036760000}"/>
    <cellStyle name="千分位 3 2 5 2 5" xfId="34718" xr:uid="{00000000-0005-0000-0000-000037760000}"/>
    <cellStyle name="千分位 3 2 5 2 6" xfId="5497" xr:uid="{00000000-0005-0000-0000-000038760000}"/>
    <cellStyle name="千分位 3 2 5 3" xfId="2694" xr:uid="{00000000-0005-0000-0000-000039760000}"/>
    <cellStyle name="千分位 3 2 5 3 2" xfId="8784" xr:uid="{00000000-0005-0000-0000-00003A760000}"/>
    <cellStyle name="千分位 3 2 5 3 2 2" xfId="25402" xr:uid="{00000000-0005-0000-0000-00003B760000}"/>
    <cellStyle name="千分位 3 2 5 3 3" xfId="13969" xr:uid="{00000000-0005-0000-0000-00003C760000}"/>
    <cellStyle name="千分位 3 2 5 3 3 2" xfId="30587" xr:uid="{00000000-0005-0000-0000-00003D760000}"/>
    <cellStyle name="千分位 3 2 5 3 4" xfId="20217" xr:uid="{00000000-0005-0000-0000-00003E760000}"/>
    <cellStyle name="千分位 3 2 5 3 5" xfId="35778" xr:uid="{00000000-0005-0000-0000-00003F760000}"/>
    <cellStyle name="千分位 3 2 5 3 6" xfId="5682" xr:uid="{00000000-0005-0000-0000-000040760000}"/>
    <cellStyle name="千分位 3 2 5 4" xfId="3754" xr:uid="{00000000-0005-0000-0000-000041760000}"/>
    <cellStyle name="千分位 3 2 5 4 2" xfId="9844" xr:uid="{00000000-0005-0000-0000-000042760000}"/>
    <cellStyle name="千分位 3 2 5 4 2 2" xfId="26462" xr:uid="{00000000-0005-0000-0000-000043760000}"/>
    <cellStyle name="千分位 3 2 5 4 3" xfId="15029" xr:uid="{00000000-0005-0000-0000-000044760000}"/>
    <cellStyle name="千分位 3 2 5 4 3 2" xfId="31647" xr:uid="{00000000-0005-0000-0000-000045760000}"/>
    <cellStyle name="千分位 3 2 5 4 4" xfId="21277" xr:uid="{00000000-0005-0000-0000-000046760000}"/>
    <cellStyle name="千分位 3 2 5 4 5" xfId="36838" xr:uid="{00000000-0005-0000-0000-000047760000}"/>
    <cellStyle name="千分位 3 2 5 4 6" xfId="5867" xr:uid="{00000000-0005-0000-0000-000048760000}"/>
    <cellStyle name="千分位 3 2 5 5" xfId="4814" xr:uid="{00000000-0005-0000-0000-000049760000}"/>
    <cellStyle name="千分位 3 2 5 5 2" xfId="10904" xr:uid="{00000000-0005-0000-0000-00004A760000}"/>
    <cellStyle name="千分位 3 2 5 5 2 2" xfId="27522" xr:uid="{00000000-0005-0000-0000-00004B760000}"/>
    <cellStyle name="千分位 3 2 5 5 3" xfId="16089" xr:uid="{00000000-0005-0000-0000-00004C760000}"/>
    <cellStyle name="千分位 3 2 5 5 3 2" xfId="32707" xr:uid="{00000000-0005-0000-0000-00004D760000}"/>
    <cellStyle name="千分位 3 2 5 5 4" xfId="22337" xr:uid="{00000000-0005-0000-0000-00004E760000}"/>
    <cellStyle name="千分位 3 2 5 5 5" xfId="37898" xr:uid="{00000000-0005-0000-0000-00004F760000}"/>
    <cellStyle name="千分位 3 2 5 5 6" xfId="6052" xr:uid="{00000000-0005-0000-0000-000050760000}"/>
    <cellStyle name="千分位 3 2 5 6" xfId="6664" xr:uid="{00000000-0005-0000-0000-000051760000}"/>
    <cellStyle name="千分位 3 2 5 6 2" xfId="23282" xr:uid="{00000000-0005-0000-0000-000052760000}"/>
    <cellStyle name="千分位 3 2 5 7" xfId="11849" xr:uid="{00000000-0005-0000-0000-000053760000}"/>
    <cellStyle name="千分位 3 2 5 7 2" xfId="28467" xr:uid="{00000000-0005-0000-0000-000054760000}"/>
    <cellStyle name="千分位 3 2 5 8" xfId="18097" xr:uid="{00000000-0005-0000-0000-000055760000}"/>
    <cellStyle name="千分位 3 2 5 9" xfId="17155" xr:uid="{00000000-0005-0000-0000-000056760000}"/>
    <cellStyle name="千分位 3 2 6" xfId="692" xr:uid="{00000000-0005-0000-0000-000057760000}"/>
    <cellStyle name="千分位 3 2 6 10" xfId="33776" xr:uid="{00000000-0005-0000-0000-000058760000}"/>
    <cellStyle name="千分位 3 2 6 11" xfId="5333" xr:uid="{00000000-0005-0000-0000-000059760000}"/>
    <cellStyle name="千分位 3 2 6 2" xfId="1752" xr:uid="{00000000-0005-0000-0000-00005A760000}"/>
    <cellStyle name="千分位 3 2 6 2 2" xfId="7842" xr:uid="{00000000-0005-0000-0000-00005B760000}"/>
    <cellStyle name="千分位 3 2 6 2 2 2" xfId="24460" xr:uid="{00000000-0005-0000-0000-00005C760000}"/>
    <cellStyle name="千分位 3 2 6 2 3" xfId="13027" xr:uid="{00000000-0005-0000-0000-00005D760000}"/>
    <cellStyle name="千分位 3 2 6 2 3 2" xfId="29645" xr:uid="{00000000-0005-0000-0000-00005E760000}"/>
    <cellStyle name="千分位 3 2 6 2 4" xfId="19275" xr:uid="{00000000-0005-0000-0000-00005F760000}"/>
    <cellStyle name="千分位 3 2 6 2 5" xfId="34836" xr:uid="{00000000-0005-0000-0000-000060760000}"/>
    <cellStyle name="千分位 3 2 6 2 6" xfId="5518" xr:uid="{00000000-0005-0000-0000-000061760000}"/>
    <cellStyle name="千分位 3 2 6 3" xfId="2812" xr:uid="{00000000-0005-0000-0000-000062760000}"/>
    <cellStyle name="千分位 3 2 6 3 2" xfId="8902" xr:uid="{00000000-0005-0000-0000-000063760000}"/>
    <cellStyle name="千分位 3 2 6 3 2 2" xfId="25520" xr:uid="{00000000-0005-0000-0000-000064760000}"/>
    <cellStyle name="千分位 3 2 6 3 3" xfId="14087" xr:uid="{00000000-0005-0000-0000-000065760000}"/>
    <cellStyle name="千分位 3 2 6 3 3 2" xfId="30705" xr:uid="{00000000-0005-0000-0000-000066760000}"/>
    <cellStyle name="千分位 3 2 6 3 4" xfId="20335" xr:uid="{00000000-0005-0000-0000-000067760000}"/>
    <cellStyle name="千分位 3 2 6 3 5" xfId="35896" xr:uid="{00000000-0005-0000-0000-000068760000}"/>
    <cellStyle name="千分位 3 2 6 3 6" xfId="5703" xr:uid="{00000000-0005-0000-0000-000069760000}"/>
    <cellStyle name="千分位 3 2 6 4" xfId="3872" xr:uid="{00000000-0005-0000-0000-00006A760000}"/>
    <cellStyle name="千分位 3 2 6 4 2" xfId="9962" xr:uid="{00000000-0005-0000-0000-00006B760000}"/>
    <cellStyle name="千分位 3 2 6 4 2 2" xfId="26580" xr:uid="{00000000-0005-0000-0000-00006C760000}"/>
    <cellStyle name="千分位 3 2 6 4 3" xfId="15147" xr:uid="{00000000-0005-0000-0000-00006D760000}"/>
    <cellStyle name="千分位 3 2 6 4 3 2" xfId="31765" xr:uid="{00000000-0005-0000-0000-00006E760000}"/>
    <cellStyle name="千分位 3 2 6 4 4" xfId="21395" xr:uid="{00000000-0005-0000-0000-00006F760000}"/>
    <cellStyle name="千分位 3 2 6 4 5" xfId="36956" xr:uid="{00000000-0005-0000-0000-000070760000}"/>
    <cellStyle name="千分位 3 2 6 4 6" xfId="5888" xr:uid="{00000000-0005-0000-0000-000071760000}"/>
    <cellStyle name="千分位 3 2 6 5" xfId="4932" xr:uid="{00000000-0005-0000-0000-000072760000}"/>
    <cellStyle name="千分位 3 2 6 5 2" xfId="11022" xr:uid="{00000000-0005-0000-0000-000073760000}"/>
    <cellStyle name="千分位 3 2 6 5 2 2" xfId="27640" xr:uid="{00000000-0005-0000-0000-000074760000}"/>
    <cellStyle name="千分位 3 2 6 5 3" xfId="16207" xr:uid="{00000000-0005-0000-0000-000075760000}"/>
    <cellStyle name="千分位 3 2 6 5 3 2" xfId="32825" xr:uid="{00000000-0005-0000-0000-000076760000}"/>
    <cellStyle name="千分位 3 2 6 5 4" xfId="22455" xr:uid="{00000000-0005-0000-0000-000077760000}"/>
    <cellStyle name="千分位 3 2 6 5 5" xfId="38016" xr:uid="{00000000-0005-0000-0000-000078760000}"/>
    <cellStyle name="千分位 3 2 6 5 6" xfId="6073" xr:uid="{00000000-0005-0000-0000-000079760000}"/>
    <cellStyle name="千分位 3 2 6 6" xfId="6782" xr:uid="{00000000-0005-0000-0000-00007A760000}"/>
    <cellStyle name="千分位 3 2 6 6 2" xfId="23400" xr:uid="{00000000-0005-0000-0000-00007B760000}"/>
    <cellStyle name="千分位 3 2 6 7" xfId="11967" xr:uid="{00000000-0005-0000-0000-00007C760000}"/>
    <cellStyle name="千分位 3 2 6 7 2" xfId="28585" xr:uid="{00000000-0005-0000-0000-00007D760000}"/>
    <cellStyle name="千分位 3 2 6 8" xfId="18215" xr:uid="{00000000-0005-0000-0000-00007E760000}"/>
    <cellStyle name="千分位 3 2 6 9" xfId="17273" xr:uid="{00000000-0005-0000-0000-00007F760000}"/>
    <cellStyle name="千分位 3 2 7" xfId="810" xr:uid="{00000000-0005-0000-0000-000080760000}"/>
    <cellStyle name="千分位 3 2 7 10" xfId="33894" xr:uid="{00000000-0005-0000-0000-000081760000}"/>
    <cellStyle name="千分位 3 2 7 11" xfId="5354" xr:uid="{00000000-0005-0000-0000-000082760000}"/>
    <cellStyle name="千分位 3 2 7 2" xfId="1870" xr:uid="{00000000-0005-0000-0000-000083760000}"/>
    <cellStyle name="千分位 3 2 7 2 2" xfId="7960" xr:uid="{00000000-0005-0000-0000-000084760000}"/>
    <cellStyle name="千分位 3 2 7 2 2 2" xfId="24578" xr:uid="{00000000-0005-0000-0000-000085760000}"/>
    <cellStyle name="千分位 3 2 7 2 3" xfId="13145" xr:uid="{00000000-0005-0000-0000-000086760000}"/>
    <cellStyle name="千分位 3 2 7 2 3 2" xfId="29763" xr:uid="{00000000-0005-0000-0000-000087760000}"/>
    <cellStyle name="千分位 3 2 7 2 4" xfId="19393" xr:uid="{00000000-0005-0000-0000-000088760000}"/>
    <cellStyle name="千分位 3 2 7 2 5" xfId="34954" xr:uid="{00000000-0005-0000-0000-000089760000}"/>
    <cellStyle name="千分位 3 2 7 2 6" xfId="5539" xr:uid="{00000000-0005-0000-0000-00008A760000}"/>
    <cellStyle name="千分位 3 2 7 3" xfId="2930" xr:uid="{00000000-0005-0000-0000-00008B760000}"/>
    <cellStyle name="千分位 3 2 7 3 2" xfId="9020" xr:uid="{00000000-0005-0000-0000-00008C760000}"/>
    <cellStyle name="千分位 3 2 7 3 2 2" xfId="25638" xr:uid="{00000000-0005-0000-0000-00008D760000}"/>
    <cellStyle name="千分位 3 2 7 3 3" xfId="14205" xr:uid="{00000000-0005-0000-0000-00008E760000}"/>
    <cellStyle name="千分位 3 2 7 3 3 2" xfId="30823" xr:uid="{00000000-0005-0000-0000-00008F760000}"/>
    <cellStyle name="千分位 3 2 7 3 4" xfId="20453" xr:uid="{00000000-0005-0000-0000-000090760000}"/>
    <cellStyle name="千分位 3 2 7 3 5" xfId="36014" xr:uid="{00000000-0005-0000-0000-000091760000}"/>
    <cellStyle name="千分位 3 2 7 3 6" xfId="5724" xr:uid="{00000000-0005-0000-0000-000092760000}"/>
    <cellStyle name="千分位 3 2 7 4" xfId="3990" xr:uid="{00000000-0005-0000-0000-000093760000}"/>
    <cellStyle name="千分位 3 2 7 4 2" xfId="10080" xr:uid="{00000000-0005-0000-0000-000094760000}"/>
    <cellStyle name="千分位 3 2 7 4 2 2" xfId="26698" xr:uid="{00000000-0005-0000-0000-000095760000}"/>
    <cellStyle name="千分位 3 2 7 4 3" xfId="15265" xr:uid="{00000000-0005-0000-0000-000096760000}"/>
    <cellStyle name="千分位 3 2 7 4 3 2" xfId="31883" xr:uid="{00000000-0005-0000-0000-000097760000}"/>
    <cellStyle name="千分位 3 2 7 4 4" xfId="21513" xr:uid="{00000000-0005-0000-0000-000098760000}"/>
    <cellStyle name="千分位 3 2 7 4 5" xfId="37074" xr:uid="{00000000-0005-0000-0000-000099760000}"/>
    <cellStyle name="千分位 3 2 7 4 6" xfId="5909" xr:uid="{00000000-0005-0000-0000-00009A760000}"/>
    <cellStyle name="千分位 3 2 7 5" xfId="5050" xr:uid="{00000000-0005-0000-0000-00009B760000}"/>
    <cellStyle name="千分位 3 2 7 5 2" xfId="11140" xr:uid="{00000000-0005-0000-0000-00009C760000}"/>
    <cellStyle name="千分位 3 2 7 5 2 2" xfId="27758" xr:uid="{00000000-0005-0000-0000-00009D760000}"/>
    <cellStyle name="千分位 3 2 7 5 3" xfId="16325" xr:uid="{00000000-0005-0000-0000-00009E760000}"/>
    <cellStyle name="千分位 3 2 7 5 3 2" xfId="32943" xr:uid="{00000000-0005-0000-0000-00009F760000}"/>
    <cellStyle name="千分位 3 2 7 5 4" xfId="22573" xr:uid="{00000000-0005-0000-0000-0000A0760000}"/>
    <cellStyle name="千分位 3 2 7 5 5" xfId="38134" xr:uid="{00000000-0005-0000-0000-0000A1760000}"/>
    <cellStyle name="千分位 3 2 7 5 6" xfId="6094" xr:uid="{00000000-0005-0000-0000-0000A2760000}"/>
    <cellStyle name="千分位 3 2 7 6" xfId="6900" xr:uid="{00000000-0005-0000-0000-0000A3760000}"/>
    <cellStyle name="千分位 3 2 7 6 2" xfId="23518" xr:uid="{00000000-0005-0000-0000-0000A4760000}"/>
    <cellStyle name="千分位 3 2 7 7" xfId="12085" xr:uid="{00000000-0005-0000-0000-0000A5760000}"/>
    <cellStyle name="千分位 3 2 7 7 2" xfId="28703" xr:uid="{00000000-0005-0000-0000-0000A6760000}"/>
    <cellStyle name="千分位 3 2 7 8" xfId="18333" xr:uid="{00000000-0005-0000-0000-0000A7760000}"/>
    <cellStyle name="千分位 3 2 7 9" xfId="17391" xr:uid="{00000000-0005-0000-0000-0000A8760000}"/>
    <cellStyle name="千分位 3 2 8" xfId="928" xr:uid="{00000000-0005-0000-0000-0000A9760000}"/>
    <cellStyle name="千分位 3 2 8 10" xfId="34012" xr:uid="{00000000-0005-0000-0000-0000AA760000}"/>
    <cellStyle name="千分位 3 2 8 11" xfId="5375" xr:uid="{00000000-0005-0000-0000-0000AB760000}"/>
    <cellStyle name="千分位 3 2 8 2" xfId="1988" xr:uid="{00000000-0005-0000-0000-0000AC760000}"/>
    <cellStyle name="千分位 3 2 8 2 2" xfId="8078" xr:uid="{00000000-0005-0000-0000-0000AD760000}"/>
    <cellStyle name="千分位 3 2 8 2 2 2" xfId="24696" xr:uid="{00000000-0005-0000-0000-0000AE760000}"/>
    <cellStyle name="千分位 3 2 8 2 3" xfId="13263" xr:uid="{00000000-0005-0000-0000-0000AF760000}"/>
    <cellStyle name="千分位 3 2 8 2 3 2" xfId="29881" xr:uid="{00000000-0005-0000-0000-0000B0760000}"/>
    <cellStyle name="千分位 3 2 8 2 4" xfId="19511" xr:uid="{00000000-0005-0000-0000-0000B1760000}"/>
    <cellStyle name="千分位 3 2 8 2 5" xfId="35072" xr:uid="{00000000-0005-0000-0000-0000B2760000}"/>
    <cellStyle name="千分位 3 2 8 2 6" xfId="5560" xr:uid="{00000000-0005-0000-0000-0000B3760000}"/>
    <cellStyle name="千分位 3 2 8 3" xfId="3048" xr:uid="{00000000-0005-0000-0000-0000B4760000}"/>
    <cellStyle name="千分位 3 2 8 3 2" xfId="9138" xr:uid="{00000000-0005-0000-0000-0000B5760000}"/>
    <cellStyle name="千分位 3 2 8 3 2 2" xfId="25756" xr:uid="{00000000-0005-0000-0000-0000B6760000}"/>
    <cellStyle name="千分位 3 2 8 3 3" xfId="14323" xr:uid="{00000000-0005-0000-0000-0000B7760000}"/>
    <cellStyle name="千分位 3 2 8 3 3 2" xfId="30941" xr:uid="{00000000-0005-0000-0000-0000B8760000}"/>
    <cellStyle name="千分位 3 2 8 3 4" xfId="20571" xr:uid="{00000000-0005-0000-0000-0000B9760000}"/>
    <cellStyle name="千分位 3 2 8 3 5" xfId="36132" xr:uid="{00000000-0005-0000-0000-0000BA760000}"/>
    <cellStyle name="千分位 3 2 8 3 6" xfId="5745" xr:uid="{00000000-0005-0000-0000-0000BB760000}"/>
    <cellStyle name="千分位 3 2 8 4" xfId="4108" xr:uid="{00000000-0005-0000-0000-0000BC760000}"/>
    <cellStyle name="千分位 3 2 8 4 2" xfId="10198" xr:uid="{00000000-0005-0000-0000-0000BD760000}"/>
    <cellStyle name="千分位 3 2 8 4 2 2" xfId="26816" xr:uid="{00000000-0005-0000-0000-0000BE760000}"/>
    <cellStyle name="千分位 3 2 8 4 3" xfId="15383" xr:uid="{00000000-0005-0000-0000-0000BF760000}"/>
    <cellStyle name="千分位 3 2 8 4 3 2" xfId="32001" xr:uid="{00000000-0005-0000-0000-0000C0760000}"/>
    <cellStyle name="千分位 3 2 8 4 4" xfId="21631" xr:uid="{00000000-0005-0000-0000-0000C1760000}"/>
    <cellStyle name="千分位 3 2 8 4 5" xfId="37192" xr:uid="{00000000-0005-0000-0000-0000C2760000}"/>
    <cellStyle name="千分位 3 2 8 4 6" xfId="5930" xr:uid="{00000000-0005-0000-0000-0000C3760000}"/>
    <cellStyle name="千分位 3 2 8 5" xfId="5168" xr:uid="{00000000-0005-0000-0000-0000C4760000}"/>
    <cellStyle name="千分位 3 2 8 5 2" xfId="11258" xr:uid="{00000000-0005-0000-0000-0000C5760000}"/>
    <cellStyle name="千分位 3 2 8 5 2 2" xfId="27876" xr:uid="{00000000-0005-0000-0000-0000C6760000}"/>
    <cellStyle name="千分位 3 2 8 5 3" xfId="16443" xr:uid="{00000000-0005-0000-0000-0000C7760000}"/>
    <cellStyle name="千分位 3 2 8 5 3 2" xfId="33061" xr:uid="{00000000-0005-0000-0000-0000C8760000}"/>
    <cellStyle name="千分位 3 2 8 5 4" xfId="22691" xr:uid="{00000000-0005-0000-0000-0000C9760000}"/>
    <cellStyle name="千分位 3 2 8 5 5" xfId="38252" xr:uid="{00000000-0005-0000-0000-0000CA760000}"/>
    <cellStyle name="千分位 3 2 8 5 6" xfId="6115" xr:uid="{00000000-0005-0000-0000-0000CB760000}"/>
    <cellStyle name="千分位 3 2 8 6" xfId="7018" xr:uid="{00000000-0005-0000-0000-0000CC760000}"/>
    <cellStyle name="千分位 3 2 8 6 2" xfId="23636" xr:uid="{00000000-0005-0000-0000-0000CD760000}"/>
    <cellStyle name="千分位 3 2 8 7" xfId="12203" xr:uid="{00000000-0005-0000-0000-0000CE760000}"/>
    <cellStyle name="千分位 3 2 8 7 2" xfId="28821" xr:uid="{00000000-0005-0000-0000-0000CF760000}"/>
    <cellStyle name="千分位 3 2 8 8" xfId="18451" xr:uid="{00000000-0005-0000-0000-0000D0760000}"/>
    <cellStyle name="千分位 3 2 8 9" xfId="17509" xr:uid="{00000000-0005-0000-0000-0000D1760000}"/>
    <cellStyle name="千分位 3 2 9" xfId="1153" xr:uid="{00000000-0005-0000-0000-0000D2760000}"/>
    <cellStyle name="千分位 3 2 9 10" xfId="5412" xr:uid="{00000000-0005-0000-0000-0000D3760000}"/>
    <cellStyle name="千分位 3 2 9 2" xfId="2213" xr:uid="{00000000-0005-0000-0000-0000D4760000}"/>
    <cellStyle name="千分位 3 2 9 2 2" xfId="8303" xr:uid="{00000000-0005-0000-0000-0000D5760000}"/>
    <cellStyle name="千分位 3 2 9 2 2 2" xfId="24921" xr:uid="{00000000-0005-0000-0000-0000D6760000}"/>
    <cellStyle name="千分位 3 2 9 2 3" xfId="13488" xr:uid="{00000000-0005-0000-0000-0000D7760000}"/>
    <cellStyle name="千分位 3 2 9 2 3 2" xfId="30106" xr:uid="{00000000-0005-0000-0000-0000D8760000}"/>
    <cellStyle name="千分位 3 2 9 2 4" xfId="19736" xr:uid="{00000000-0005-0000-0000-0000D9760000}"/>
    <cellStyle name="千分位 3 2 9 2 5" xfId="35297" xr:uid="{00000000-0005-0000-0000-0000DA760000}"/>
    <cellStyle name="千分位 3 2 9 2 6" xfId="5597" xr:uid="{00000000-0005-0000-0000-0000DB760000}"/>
    <cellStyle name="千分位 3 2 9 3" xfId="3273" xr:uid="{00000000-0005-0000-0000-0000DC760000}"/>
    <cellStyle name="千分位 3 2 9 3 2" xfId="9363" xr:uid="{00000000-0005-0000-0000-0000DD760000}"/>
    <cellStyle name="千分位 3 2 9 3 2 2" xfId="25981" xr:uid="{00000000-0005-0000-0000-0000DE760000}"/>
    <cellStyle name="千分位 3 2 9 3 3" xfId="14548" xr:uid="{00000000-0005-0000-0000-0000DF760000}"/>
    <cellStyle name="千分位 3 2 9 3 3 2" xfId="31166" xr:uid="{00000000-0005-0000-0000-0000E0760000}"/>
    <cellStyle name="千分位 3 2 9 3 4" xfId="20796" xr:uid="{00000000-0005-0000-0000-0000E1760000}"/>
    <cellStyle name="千分位 3 2 9 3 5" xfId="36357" xr:uid="{00000000-0005-0000-0000-0000E2760000}"/>
    <cellStyle name="千分位 3 2 9 3 6" xfId="5782" xr:uid="{00000000-0005-0000-0000-0000E3760000}"/>
    <cellStyle name="千分位 3 2 9 4" xfId="4333" xr:uid="{00000000-0005-0000-0000-0000E4760000}"/>
    <cellStyle name="千分位 3 2 9 4 2" xfId="10423" xr:uid="{00000000-0005-0000-0000-0000E5760000}"/>
    <cellStyle name="千分位 3 2 9 4 2 2" xfId="27041" xr:uid="{00000000-0005-0000-0000-0000E6760000}"/>
    <cellStyle name="千分位 3 2 9 4 3" xfId="15608" xr:uid="{00000000-0005-0000-0000-0000E7760000}"/>
    <cellStyle name="千分位 3 2 9 4 3 2" xfId="32226" xr:uid="{00000000-0005-0000-0000-0000E8760000}"/>
    <cellStyle name="千分位 3 2 9 4 4" xfId="21856" xr:uid="{00000000-0005-0000-0000-0000E9760000}"/>
    <cellStyle name="千分位 3 2 9 4 5" xfId="37417" xr:uid="{00000000-0005-0000-0000-0000EA760000}"/>
    <cellStyle name="千分位 3 2 9 4 6" xfId="5967" xr:uid="{00000000-0005-0000-0000-0000EB760000}"/>
    <cellStyle name="千分位 3 2 9 5" xfId="7243" xr:uid="{00000000-0005-0000-0000-0000EC760000}"/>
    <cellStyle name="千分位 3 2 9 5 2" xfId="23861" xr:uid="{00000000-0005-0000-0000-0000ED760000}"/>
    <cellStyle name="千分位 3 2 9 6" xfId="12428" xr:uid="{00000000-0005-0000-0000-0000EE760000}"/>
    <cellStyle name="千分位 3 2 9 6 2" xfId="29046" xr:uid="{00000000-0005-0000-0000-0000EF760000}"/>
    <cellStyle name="千分位 3 2 9 7" xfId="18676" xr:uid="{00000000-0005-0000-0000-0000F0760000}"/>
    <cellStyle name="千分位 3 2 9 8" xfId="16674" xr:uid="{00000000-0005-0000-0000-0000F1760000}"/>
    <cellStyle name="千分位 3 2 9 9" xfId="34237" xr:uid="{00000000-0005-0000-0000-0000F2760000}"/>
    <cellStyle name="千分位 3 20" xfId="16495" xr:uid="{00000000-0005-0000-0000-0000F3760000}"/>
    <cellStyle name="千分位 3 21" xfId="33149" xr:uid="{00000000-0005-0000-0000-0000F4760000}"/>
    <cellStyle name="千分位 3 22" xfId="5222" xr:uid="{00000000-0005-0000-0000-0000F5760000}"/>
    <cellStyle name="千分位 3 23" xfId="38317" xr:uid="{3ACEF025-E6A7-48B1-9068-BF0B1F559A87}"/>
    <cellStyle name="千分位 3 24" xfId="38321" xr:uid="{DC7E2743-ADCF-4F84-A554-C41E43715B61}"/>
    <cellStyle name="千分位 3 3" xfId="120" xr:uid="{00000000-0005-0000-0000-0000F6760000}"/>
    <cellStyle name="千分位 3 3 10" xfId="1073" xr:uid="{00000000-0005-0000-0000-0000F7760000}"/>
    <cellStyle name="千分位 3 3 10 2" xfId="7163" xr:uid="{00000000-0005-0000-0000-0000F8760000}"/>
    <cellStyle name="千分位 3 3 10 2 2" xfId="23781" xr:uid="{00000000-0005-0000-0000-0000F9760000}"/>
    <cellStyle name="千分位 3 3 10 3" xfId="12348" xr:uid="{00000000-0005-0000-0000-0000FA760000}"/>
    <cellStyle name="千分位 3 3 10 3 2" xfId="28966" xr:uid="{00000000-0005-0000-0000-0000FB760000}"/>
    <cellStyle name="千分位 3 3 10 4" xfId="18596" xr:uid="{00000000-0005-0000-0000-0000FC760000}"/>
    <cellStyle name="千分位 3 3 10 5" xfId="34157" xr:uid="{00000000-0005-0000-0000-0000FD760000}"/>
    <cellStyle name="千分位 3 3 10 6" xfId="5401" xr:uid="{00000000-0005-0000-0000-0000FE760000}"/>
    <cellStyle name="千分位 3 3 11" xfId="2133" xr:uid="{00000000-0005-0000-0000-0000FF760000}"/>
    <cellStyle name="千分位 3 3 11 2" xfId="8223" xr:uid="{00000000-0005-0000-0000-000000770000}"/>
    <cellStyle name="千分位 3 3 11 2 2" xfId="24841" xr:uid="{00000000-0005-0000-0000-000001770000}"/>
    <cellStyle name="千分位 3 3 11 3" xfId="13408" xr:uid="{00000000-0005-0000-0000-000002770000}"/>
    <cellStyle name="千分位 3 3 11 3 2" xfId="30026" xr:uid="{00000000-0005-0000-0000-000003770000}"/>
    <cellStyle name="千分位 3 3 11 4" xfId="19656" xr:uid="{00000000-0005-0000-0000-000004770000}"/>
    <cellStyle name="千分位 3 3 11 5" xfId="35217" xr:uid="{00000000-0005-0000-0000-000005770000}"/>
    <cellStyle name="千分位 3 3 11 6" xfId="5586" xr:uid="{00000000-0005-0000-0000-000006770000}"/>
    <cellStyle name="千分位 3 3 12" xfId="3193" xr:uid="{00000000-0005-0000-0000-000007770000}"/>
    <cellStyle name="千分位 3 3 12 2" xfId="9283" xr:uid="{00000000-0005-0000-0000-000008770000}"/>
    <cellStyle name="千分位 3 3 12 2 2" xfId="25901" xr:uid="{00000000-0005-0000-0000-000009770000}"/>
    <cellStyle name="千分位 3 3 12 3" xfId="14468" xr:uid="{00000000-0005-0000-0000-00000A770000}"/>
    <cellStyle name="千分位 3 3 12 3 2" xfId="31086" xr:uid="{00000000-0005-0000-0000-00000B770000}"/>
    <cellStyle name="千分位 3 3 12 4" xfId="20716" xr:uid="{00000000-0005-0000-0000-00000C770000}"/>
    <cellStyle name="千分位 3 3 12 5" xfId="36277" xr:uid="{00000000-0005-0000-0000-00000D770000}"/>
    <cellStyle name="千分位 3 3 12 6" xfId="5771" xr:uid="{00000000-0005-0000-0000-00000E770000}"/>
    <cellStyle name="千分位 3 3 13" xfId="4253" xr:uid="{00000000-0005-0000-0000-00000F770000}"/>
    <cellStyle name="千分位 3 3 13 2" xfId="10343" xr:uid="{00000000-0005-0000-0000-000010770000}"/>
    <cellStyle name="千分位 3 3 13 2 2" xfId="26961" xr:uid="{00000000-0005-0000-0000-000011770000}"/>
    <cellStyle name="千分位 3 3 13 3" xfId="15528" xr:uid="{00000000-0005-0000-0000-000012770000}"/>
    <cellStyle name="千分位 3 3 13 3 2" xfId="32146" xr:uid="{00000000-0005-0000-0000-000013770000}"/>
    <cellStyle name="千分位 3 3 13 4" xfId="21776" xr:uid="{00000000-0005-0000-0000-000014770000}"/>
    <cellStyle name="千分位 3 3 13 5" xfId="37337" xr:uid="{00000000-0005-0000-0000-000015770000}"/>
    <cellStyle name="千分位 3 3 13 6" xfId="5956" xr:uid="{00000000-0005-0000-0000-000016770000}"/>
    <cellStyle name="千分位 3 3 14" xfId="6210" xr:uid="{00000000-0005-0000-0000-000017770000}"/>
    <cellStyle name="千分位 3 3 14 2" xfId="22828" xr:uid="{00000000-0005-0000-0000-000018770000}"/>
    <cellStyle name="千分位 3 3 15" xfId="11395" xr:uid="{00000000-0005-0000-0000-000019770000}"/>
    <cellStyle name="千分位 3 3 15 2" xfId="28013" xr:uid="{00000000-0005-0000-0000-00001A770000}"/>
    <cellStyle name="千分位 3 3 16" xfId="17631" xr:uid="{00000000-0005-0000-0000-00001B770000}"/>
    <cellStyle name="千分位 3 3 17" xfId="16594" xr:uid="{00000000-0005-0000-0000-00001C770000}"/>
    <cellStyle name="千分位 3 3 18" xfId="33204" xr:uid="{00000000-0005-0000-0000-00001D770000}"/>
    <cellStyle name="千分位 3 3 19" xfId="5232" xr:uid="{00000000-0005-0000-0000-00001E770000}"/>
    <cellStyle name="千分位 3 3 2" xfId="238" xr:uid="{00000000-0005-0000-0000-00001F770000}"/>
    <cellStyle name="千分位 3 3 2 10" xfId="33322" xr:uid="{00000000-0005-0000-0000-000020770000}"/>
    <cellStyle name="千分位 3 3 2 11" xfId="5253" xr:uid="{00000000-0005-0000-0000-000021770000}"/>
    <cellStyle name="千分位 3 3 2 2" xfId="1298" xr:uid="{00000000-0005-0000-0000-000022770000}"/>
    <cellStyle name="千分位 3 3 2 2 2" xfId="7388" xr:uid="{00000000-0005-0000-0000-000023770000}"/>
    <cellStyle name="千分位 3 3 2 2 2 2" xfId="24006" xr:uid="{00000000-0005-0000-0000-000024770000}"/>
    <cellStyle name="千分位 3 3 2 2 3" xfId="12573" xr:uid="{00000000-0005-0000-0000-000025770000}"/>
    <cellStyle name="千分位 3 3 2 2 3 2" xfId="29191" xr:uid="{00000000-0005-0000-0000-000026770000}"/>
    <cellStyle name="千分位 3 3 2 2 4" xfId="18821" xr:uid="{00000000-0005-0000-0000-000027770000}"/>
    <cellStyle name="千分位 3 3 2 2 5" xfId="34382" xr:uid="{00000000-0005-0000-0000-000028770000}"/>
    <cellStyle name="千分位 3 3 2 2 6" xfId="5438" xr:uid="{00000000-0005-0000-0000-000029770000}"/>
    <cellStyle name="千分位 3 3 2 3" xfId="2358" xr:uid="{00000000-0005-0000-0000-00002A770000}"/>
    <cellStyle name="千分位 3 3 2 3 2" xfId="8448" xr:uid="{00000000-0005-0000-0000-00002B770000}"/>
    <cellStyle name="千分位 3 3 2 3 2 2" xfId="25066" xr:uid="{00000000-0005-0000-0000-00002C770000}"/>
    <cellStyle name="千分位 3 3 2 3 3" xfId="13633" xr:uid="{00000000-0005-0000-0000-00002D770000}"/>
    <cellStyle name="千分位 3 3 2 3 3 2" xfId="30251" xr:uid="{00000000-0005-0000-0000-00002E770000}"/>
    <cellStyle name="千分位 3 3 2 3 4" xfId="19881" xr:uid="{00000000-0005-0000-0000-00002F770000}"/>
    <cellStyle name="千分位 3 3 2 3 5" xfId="35442" xr:uid="{00000000-0005-0000-0000-000030770000}"/>
    <cellStyle name="千分位 3 3 2 3 6" xfId="5623" xr:uid="{00000000-0005-0000-0000-000031770000}"/>
    <cellStyle name="千分位 3 3 2 4" xfId="3418" xr:uid="{00000000-0005-0000-0000-000032770000}"/>
    <cellStyle name="千分位 3 3 2 4 2" xfId="9508" xr:uid="{00000000-0005-0000-0000-000033770000}"/>
    <cellStyle name="千分位 3 3 2 4 2 2" xfId="26126" xr:uid="{00000000-0005-0000-0000-000034770000}"/>
    <cellStyle name="千分位 3 3 2 4 3" xfId="14693" xr:uid="{00000000-0005-0000-0000-000035770000}"/>
    <cellStyle name="千分位 3 3 2 4 3 2" xfId="31311" xr:uid="{00000000-0005-0000-0000-000036770000}"/>
    <cellStyle name="千分位 3 3 2 4 4" xfId="20941" xr:uid="{00000000-0005-0000-0000-000037770000}"/>
    <cellStyle name="千分位 3 3 2 4 5" xfId="36502" xr:uid="{00000000-0005-0000-0000-000038770000}"/>
    <cellStyle name="千分位 3 3 2 4 6" xfId="5808" xr:uid="{00000000-0005-0000-0000-000039770000}"/>
    <cellStyle name="千分位 3 3 2 5" xfId="4478" xr:uid="{00000000-0005-0000-0000-00003A770000}"/>
    <cellStyle name="千分位 3 3 2 5 2" xfId="10568" xr:uid="{00000000-0005-0000-0000-00003B770000}"/>
    <cellStyle name="千分位 3 3 2 5 2 2" xfId="27186" xr:uid="{00000000-0005-0000-0000-00003C770000}"/>
    <cellStyle name="千分位 3 3 2 5 3" xfId="15753" xr:uid="{00000000-0005-0000-0000-00003D770000}"/>
    <cellStyle name="千分位 3 3 2 5 3 2" xfId="32371" xr:uid="{00000000-0005-0000-0000-00003E770000}"/>
    <cellStyle name="千分位 3 3 2 5 4" xfId="22001" xr:uid="{00000000-0005-0000-0000-00003F770000}"/>
    <cellStyle name="千分位 3 3 2 5 5" xfId="37562" xr:uid="{00000000-0005-0000-0000-000040770000}"/>
    <cellStyle name="千分位 3 3 2 5 6" xfId="5993" xr:uid="{00000000-0005-0000-0000-000041770000}"/>
    <cellStyle name="千分位 3 3 2 6" xfId="6328" xr:uid="{00000000-0005-0000-0000-000042770000}"/>
    <cellStyle name="千分位 3 3 2 6 2" xfId="22946" xr:uid="{00000000-0005-0000-0000-000043770000}"/>
    <cellStyle name="千分位 3 3 2 7" xfId="11513" xr:uid="{00000000-0005-0000-0000-000044770000}"/>
    <cellStyle name="千分位 3 3 2 7 2" xfId="28131" xr:uid="{00000000-0005-0000-0000-000045770000}"/>
    <cellStyle name="千分位 3 3 2 8" xfId="17749" xr:uid="{00000000-0005-0000-0000-000046770000}"/>
    <cellStyle name="千分位 3 3 2 9" xfId="16819" xr:uid="{00000000-0005-0000-0000-000047770000}"/>
    <cellStyle name="千分位 3 3 3" xfId="359" xr:uid="{00000000-0005-0000-0000-000048770000}"/>
    <cellStyle name="千分位 3 3 3 10" xfId="33443" xr:uid="{00000000-0005-0000-0000-000049770000}"/>
    <cellStyle name="千分位 3 3 3 11" xfId="5274" xr:uid="{00000000-0005-0000-0000-00004A770000}"/>
    <cellStyle name="千分位 3 3 3 2" xfId="1419" xr:uid="{00000000-0005-0000-0000-00004B770000}"/>
    <cellStyle name="千分位 3 3 3 2 2" xfId="7509" xr:uid="{00000000-0005-0000-0000-00004C770000}"/>
    <cellStyle name="千分位 3 3 3 2 2 2" xfId="24127" xr:uid="{00000000-0005-0000-0000-00004D770000}"/>
    <cellStyle name="千分位 3 3 3 2 3" xfId="12694" xr:uid="{00000000-0005-0000-0000-00004E770000}"/>
    <cellStyle name="千分位 3 3 3 2 3 2" xfId="29312" xr:uid="{00000000-0005-0000-0000-00004F770000}"/>
    <cellStyle name="千分位 3 3 3 2 4" xfId="18942" xr:uid="{00000000-0005-0000-0000-000050770000}"/>
    <cellStyle name="千分位 3 3 3 2 5" xfId="34503" xr:uid="{00000000-0005-0000-0000-000051770000}"/>
    <cellStyle name="千分位 3 3 3 2 6" xfId="5459" xr:uid="{00000000-0005-0000-0000-000052770000}"/>
    <cellStyle name="千分位 3 3 3 3" xfId="2479" xr:uid="{00000000-0005-0000-0000-000053770000}"/>
    <cellStyle name="千分位 3 3 3 3 2" xfId="8569" xr:uid="{00000000-0005-0000-0000-000054770000}"/>
    <cellStyle name="千分位 3 3 3 3 2 2" xfId="25187" xr:uid="{00000000-0005-0000-0000-000055770000}"/>
    <cellStyle name="千分位 3 3 3 3 3" xfId="13754" xr:uid="{00000000-0005-0000-0000-000056770000}"/>
    <cellStyle name="千分位 3 3 3 3 3 2" xfId="30372" xr:uid="{00000000-0005-0000-0000-000057770000}"/>
    <cellStyle name="千分位 3 3 3 3 4" xfId="20002" xr:uid="{00000000-0005-0000-0000-000058770000}"/>
    <cellStyle name="千分位 3 3 3 3 5" xfId="35563" xr:uid="{00000000-0005-0000-0000-000059770000}"/>
    <cellStyle name="千分位 3 3 3 3 6" xfId="5644" xr:uid="{00000000-0005-0000-0000-00005A770000}"/>
    <cellStyle name="千分位 3 3 3 4" xfId="3539" xr:uid="{00000000-0005-0000-0000-00005B770000}"/>
    <cellStyle name="千分位 3 3 3 4 2" xfId="9629" xr:uid="{00000000-0005-0000-0000-00005C770000}"/>
    <cellStyle name="千分位 3 3 3 4 2 2" xfId="26247" xr:uid="{00000000-0005-0000-0000-00005D770000}"/>
    <cellStyle name="千分位 3 3 3 4 3" xfId="14814" xr:uid="{00000000-0005-0000-0000-00005E770000}"/>
    <cellStyle name="千分位 3 3 3 4 3 2" xfId="31432" xr:uid="{00000000-0005-0000-0000-00005F770000}"/>
    <cellStyle name="千分位 3 3 3 4 4" xfId="21062" xr:uid="{00000000-0005-0000-0000-000060770000}"/>
    <cellStyle name="千分位 3 3 3 4 5" xfId="36623" xr:uid="{00000000-0005-0000-0000-000061770000}"/>
    <cellStyle name="千分位 3 3 3 4 6" xfId="5829" xr:uid="{00000000-0005-0000-0000-000062770000}"/>
    <cellStyle name="千分位 3 3 3 5" xfId="4599" xr:uid="{00000000-0005-0000-0000-000063770000}"/>
    <cellStyle name="千分位 3 3 3 5 2" xfId="10689" xr:uid="{00000000-0005-0000-0000-000064770000}"/>
    <cellStyle name="千分位 3 3 3 5 2 2" xfId="27307" xr:uid="{00000000-0005-0000-0000-000065770000}"/>
    <cellStyle name="千分位 3 3 3 5 3" xfId="15874" xr:uid="{00000000-0005-0000-0000-000066770000}"/>
    <cellStyle name="千分位 3 3 3 5 3 2" xfId="32492" xr:uid="{00000000-0005-0000-0000-000067770000}"/>
    <cellStyle name="千分位 3 3 3 5 4" xfId="22122" xr:uid="{00000000-0005-0000-0000-000068770000}"/>
    <cellStyle name="千分位 3 3 3 5 5" xfId="37683" xr:uid="{00000000-0005-0000-0000-000069770000}"/>
    <cellStyle name="千分位 3 3 3 5 6" xfId="6014" xr:uid="{00000000-0005-0000-0000-00006A770000}"/>
    <cellStyle name="千分位 3 3 3 6" xfId="6449" xr:uid="{00000000-0005-0000-0000-00006B770000}"/>
    <cellStyle name="千分位 3 3 3 6 2" xfId="23067" xr:uid="{00000000-0005-0000-0000-00006C770000}"/>
    <cellStyle name="千分位 3 3 3 7" xfId="11634" xr:uid="{00000000-0005-0000-0000-00006D770000}"/>
    <cellStyle name="千分位 3 3 3 7 2" xfId="28252" xr:uid="{00000000-0005-0000-0000-00006E770000}"/>
    <cellStyle name="千分位 3 3 3 8" xfId="17882" xr:uid="{00000000-0005-0000-0000-00006F770000}"/>
    <cellStyle name="千分位 3 3 3 9" xfId="16940" xr:uid="{00000000-0005-0000-0000-000070770000}"/>
    <cellStyle name="千分位 3 3 4" xfId="483" xr:uid="{00000000-0005-0000-0000-000071770000}"/>
    <cellStyle name="千分位 3 3 4 10" xfId="33567" xr:uid="{00000000-0005-0000-0000-000072770000}"/>
    <cellStyle name="千分位 3 3 4 11" xfId="5296" xr:uid="{00000000-0005-0000-0000-000073770000}"/>
    <cellStyle name="千分位 3 3 4 2" xfId="1543" xr:uid="{00000000-0005-0000-0000-000074770000}"/>
    <cellStyle name="千分位 3 3 4 2 2" xfId="7633" xr:uid="{00000000-0005-0000-0000-000075770000}"/>
    <cellStyle name="千分位 3 3 4 2 2 2" xfId="24251" xr:uid="{00000000-0005-0000-0000-000076770000}"/>
    <cellStyle name="千分位 3 3 4 2 3" xfId="12818" xr:uid="{00000000-0005-0000-0000-000077770000}"/>
    <cellStyle name="千分位 3 3 4 2 3 2" xfId="29436" xr:uid="{00000000-0005-0000-0000-000078770000}"/>
    <cellStyle name="千分位 3 3 4 2 4" xfId="19066" xr:uid="{00000000-0005-0000-0000-000079770000}"/>
    <cellStyle name="千分位 3 3 4 2 5" xfId="34627" xr:uid="{00000000-0005-0000-0000-00007A770000}"/>
    <cellStyle name="千分位 3 3 4 2 6" xfId="5481" xr:uid="{00000000-0005-0000-0000-00007B770000}"/>
    <cellStyle name="千分位 3 3 4 3" xfId="2603" xr:uid="{00000000-0005-0000-0000-00007C770000}"/>
    <cellStyle name="千分位 3 3 4 3 2" xfId="8693" xr:uid="{00000000-0005-0000-0000-00007D770000}"/>
    <cellStyle name="千分位 3 3 4 3 2 2" xfId="25311" xr:uid="{00000000-0005-0000-0000-00007E770000}"/>
    <cellStyle name="千分位 3 3 4 3 3" xfId="13878" xr:uid="{00000000-0005-0000-0000-00007F770000}"/>
    <cellStyle name="千分位 3 3 4 3 3 2" xfId="30496" xr:uid="{00000000-0005-0000-0000-000080770000}"/>
    <cellStyle name="千分位 3 3 4 3 4" xfId="20126" xr:uid="{00000000-0005-0000-0000-000081770000}"/>
    <cellStyle name="千分位 3 3 4 3 5" xfId="35687" xr:uid="{00000000-0005-0000-0000-000082770000}"/>
    <cellStyle name="千分位 3 3 4 3 6" xfId="5666" xr:uid="{00000000-0005-0000-0000-000083770000}"/>
    <cellStyle name="千分位 3 3 4 4" xfId="3663" xr:uid="{00000000-0005-0000-0000-000084770000}"/>
    <cellStyle name="千分位 3 3 4 4 2" xfId="9753" xr:uid="{00000000-0005-0000-0000-000085770000}"/>
    <cellStyle name="千分位 3 3 4 4 2 2" xfId="26371" xr:uid="{00000000-0005-0000-0000-000086770000}"/>
    <cellStyle name="千分位 3 3 4 4 3" xfId="14938" xr:uid="{00000000-0005-0000-0000-000087770000}"/>
    <cellStyle name="千分位 3 3 4 4 3 2" xfId="31556" xr:uid="{00000000-0005-0000-0000-000088770000}"/>
    <cellStyle name="千分位 3 3 4 4 4" xfId="21186" xr:uid="{00000000-0005-0000-0000-000089770000}"/>
    <cellStyle name="千分位 3 3 4 4 5" xfId="36747" xr:uid="{00000000-0005-0000-0000-00008A770000}"/>
    <cellStyle name="千分位 3 3 4 4 6" xfId="5851" xr:uid="{00000000-0005-0000-0000-00008B770000}"/>
    <cellStyle name="千分位 3 3 4 5" xfId="4723" xr:uid="{00000000-0005-0000-0000-00008C770000}"/>
    <cellStyle name="千分位 3 3 4 5 2" xfId="10813" xr:uid="{00000000-0005-0000-0000-00008D770000}"/>
    <cellStyle name="千分位 3 3 4 5 2 2" xfId="27431" xr:uid="{00000000-0005-0000-0000-00008E770000}"/>
    <cellStyle name="千分位 3 3 4 5 3" xfId="15998" xr:uid="{00000000-0005-0000-0000-00008F770000}"/>
    <cellStyle name="千分位 3 3 4 5 3 2" xfId="32616" xr:uid="{00000000-0005-0000-0000-000090770000}"/>
    <cellStyle name="千分位 3 3 4 5 4" xfId="22246" xr:uid="{00000000-0005-0000-0000-000091770000}"/>
    <cellStyle name="千分位 3 3 4 5 5" xfId="37807" xr:uid="{00000000-0005-0000-0000-000092770000}"/>
    <cellStyle name="千分位 3 3 4 5 6" xfId="6036" xr:uid="{00000000-0005-0000-0000-000093770000}"/>
    <cellStyle name="千分位 3 3 4 6" xfId="6573" xr:uid="{00000000-0005-0000-0000-000094770000}"/>
    <cellStyle name="千分位 3 3 4 6 2" xfId="23191" xr:uid="{00000000-0005-0000-0000-000095770000}"/>
    <cellStyle name="千分位 3 3 4 7" xfId="11758" xr:uid="{00000000-0005-0000-0000-000096770000}"/>
    <cellStyle name="千分位 3 3 4 7 2" xfId="28376" xr:uid="{00000000-0005-0000-0000-000097770000}"/>
    <cellStyle name="千分位 3 3 4 8" xfId="18006" xr:uid="{00000000-0005-0000-0000-000098770000}"/>
    <cellStyle name="千分位 3 3 4 9" xfId="17064" xr:uid="{00000000-0005-0000-0000-000099770000}"/>
    <cellStyle name="千分位 3 3 5" xfId="601" xr:uid="{00000000-0005-0000-0000-00009A770000}"/>
    <cellStyle name="千分位 3 3 5 10" xfId="33685" xr:uid="{00000000-0005-0000-0000-00009B770000}"/>
    <cellStyle name="千分位 3 3 5 11" xfId="5317" xr:uid="{00000000-0005-0000-0000-00009C770000}"/>
    <cellStyle name="千分位 3 3 5 2" xfId="1661" xr:uid="{00000000-0005-0000-0000-00009D770000}"/>
    <cellStyle name="千分位 3 3 5 2 2" xfId="7751" xr:uid="{00000000-0005-0000-0000-00009E770000}"/>
    <cellStyle name="千分位 3 3 5 2 2 2" xfId="24369" xr:uid="{00000000-0005-0000-0000-00009F770000}"/>
    <cellStyle name="千分位 3 3 5 2 3" xfId="12936" xr:uid="{00000000-0005-0000-0000-0000A0770000}"/>
    <cellStyle name="千分位 3 3 5 2 3 2" xfId="29554" xr:uid="{00000000-0005-0000-0000-0000A1770000}"/>
    <cellStyle name="千分位 3 3 5 2 4" xfId="19184" xr:uid="{00000000-0005-0000-0000-0000A2770000}"/>
    <cellStyle name="千分位 3 3 5 2 5" xfId="34745" xr:uid="{00000000-0005-0000-0000-0000A3770000}"/>
    <cellStyle name="千分位 3 3 5 2 6" xfId="5502" xr:uid="{00000000-0005-0000-0000-0000A4770000}"/>
    <cellStyle name="千分位 3 3 5 3" xfId="2721" xr:uid="{00000000-0005-0000-0000-0000A5770000}"/>
    <cellStyle name="千分位 3 3 5 3 2" xfId="8811" xr:uid="{00000000-0005-0000-0000-0000A6770000}"/>
    <cellStyle name="千分位 3 3 5 3 2 2" xfId="25429" xr:uid="{00000000-0005-0000-0000-0000A7770000}"/>
    <cellStyle name="千分位 3 3 5 3 3" xfId="13996" xr:uid="{00000000-0005-0000-0000-0000A8770000}"/>
    <cellStyle name="千分位 3 3 5 3 3 2" xfId="30614" xr:uid="{00000000-0005-0000-0000-0000A9770000}"/>
    <cellStyle name="千分位 3 3 5 3 4" xfId="20244" xr:uid="{00000000-0005-0000-0000-0000AA770000}"/>
    <cellStyle name="千分位 3 3 5 3 5" xfId="35805" xr:uid="{00000000-0005-0000-0000-0000AB770000}"/>
    <cellStyle name="千分位 3 3 5 3 6" xfId="5687" xr:uid="{00000000-0005-0000-0000-0000AC770000}"/>
    <cellStyle name="千分位 3 3 5 4" xfId="3781" xr:uid="{00000000-0005-0000-0000-0000AD770000}"/>
    <cellStyle name="千分位 3 3 5 4 2" xfId="9871" xr:uid="{00000000-0005-0000-0000-0000AE770000}"/>
    <cellStyle name="千分位 3 3 5 4 2 2" xfId="26489" xr:uid="{00000000-0005-0000-0000-0000AF770000}"/>
    <cellStyle name="千分位 3 3 5 4 3" xfId="15056" xr:uid="{00000000-0005-0000-0000-0000B0770000}"/>
    <cellStyle name="千分位 3 3 5 4 3 2" xfId="31674" xr:uid="{00000000-0005-0000-0000-0000B1770000}"/>
    <cellStyle name="千分位 3 3 5 4 4" xfId="21304" xr:uid="{00000000-0005-0000-0000-0000B2770000}"/>
    <cellStyle name="千分位 3 3 5 4 5" xfId="36865" xr:uid="{00000000-0005-0000-0000-0000B3770000}"/>
    <cellStyle name="千分位 3 3 5 4 6" xfId="5872" xr:uid="{00000000-0005-0000-0000-0000B4770000}"/>
    <cellStyle name="千分位 3 3 5 5" xfId="4841" xr:uid="{00000000-0005-0000-0000-0000B5770000}"/>
    <cellStyle name="千分位 3 3 5 5 2" xfId="10931" xr:uid="{00000000-0005-0000-0000-0000B6770000}"/>
    <cellStyle name="千分位 3 3 5 5 2 2" xfId="27549" xr:uid="{00000000-0005-0000-0000-0000B7770000}"/>
    <cellStyle name="千分位 3 3 5 5 3" xfId="16116" xr:uid="{00000000-0005-0000-0000-0000B8770000}"/>
    <cellStyle name="千分位 3 3 5 5 3 2" xfId="32734" xr:uid="{00000000-0005-0000-0000-0000B9770000}"/>
    <cellStyle name="千分位 3 3 5 5 4" xfId="22364" xr:uid="{00000000-0005-0000-0000-0000BA770000}"/>
    <cellStyle name="千分位 3 3 5 5 5" xfId="37925" xr:uid="{00000000-0005-0000-0000-0000BB770000}"/>
    <cellStyle name="千分位 3 3 5 5 6" xfId="6057" xr:uid="{00000000-0005-0000-0000-0000BC770000}"/>
    <cellStyle name="千分位 3 3 5 6" xfId="6691" xr:uid="{00000000-0005-0000-0000-0000BD770000}"/>
    <cellStyle name="千分位 3 3 5 6 2" xfId="23309" xr:uid="{00000000-0005-0000-0000-0000BE770000}"/>
    <cellStyle name="千分位 3 3 5 7" xfId="11876" xr:uid="{00000000-0005-0000-0000-0000BF770000}"/>
    <cellStyle name="千分位 3 3 5 7 2" xfId="28494" xr:uid="{00000000-0005-0000-0000-0000C0770000}"/>
    <cellStyle name="千分位 3 3 5 8" xfId="18124" xr:uid="{00000000-0005-0000-0000-0000C1770000}"/>
    <cellStyle name="千分位 3 3 5 9" xfId="17182" xr:uid="{00000000-0005-0000-0000-0000C2770000}"/>
    <cellStyle name="千分位 3 3 6" xfId="719" xr:uid="{00000000-0005-0000-0000-0000C3770000}"/>
    <cellStyle name="千分位 3 3 6 10" xfId="33803" xr:uid="{00000000-0005-0000-0000-0000C4770000}"/>
    <cellStyle name="千分位 3 3 6 11" xfId="5338" xr:uid="{00000000-0005-0000-0000-0000C5770000}"/>
    <cellStyle name="千分位 3 3 6 2" xfId="1779" xr:uid="{00000000-0005-0000-0000-0000C6770000}"/>
    <cellStyle name="千分位 3 3 6 2 2" xfId="7869" xr:uid="{00000000-0005-0000-0000-0000C7770000}"/>
    <cellStyle name="千分位 3 3 6 2 2 2" xfId="24487" xr:uid="{00000000-0005-0000-0000-0000C8770000}"/>
    <cellStyle name="千分位 3 3 6 2 3" xfId="13054" xr:uid="{00000000-0005-0000-0000-0000C9770000}"/>
    <cellStyle name="千分位 3 3 6 2 3 2" xfId="29672" xr:uid="{00000000-0005-0000-0000-0000CA770000}"/>
    <cellStyle name="千分位 3 3 6 2 4" xfId="19302" xr:uid="{00000000-0005-0000-0000-0000CB770000}"/>
    <cellStyle name="千分位 3 3 6 2 5" xfId="34863" xr:uid="{00000000-0005-0000-0000-0000CC770000}"/>
    <cellStyle name="千分位 3 3 6 2 6" xfId="5523" xr:uid="{00000000-0005-0000-0000-0000CD770000}"/>
    <cellStyle name="千分位 3 3 6 3" xfId="2839" xr:uid="{00000000-0005-0000-0000-0000CE770000}"/>
    <cellStyle name="千分位 3 3 6 3 2" xfId="8929" xr:uid="{00000000-0005-0000-0000-0000CF770000}"/>
    <cellStyle name="千分位 3 3 6 3 2 2" xfId="25547" xr:uid="{00000000-0005-0000-0000-0000D0770000}"/>
    <cellStyle name="千分位 3 3 6 3 3" xfId="14114" xr:uid="{00000000-0005-0000-0000-0000D1770000}"/>
    <cellStyle name="千分位 3 3 6 3 3 2" xfId="30732" xr:uid="{00000000-0005-0000-0000-0000D2770000}"/>
    <cellStyle name="千分位 3 3 6 3 4" xfId="20362" xr:uid="{00000000-0005-0000-0000-0000D3770000}"/>
    <cellStyle name="千分位 3 3 6 3 5" xfId="35923" xr:uid="{00000000-0005-0000-0000-0000D4770000}"/>
    <cellStyle name="千分位 3 3 6 3 6" xfId="5708" xr:uid="{00000000-0005-0000-0000-0000D5770000}"/>
    <cellStyle name="千分位 3 3 6 4" xfId="3899" xr:uid="{00000000-0005-0000-0000-0000D6770000}"/>
    <cellStyle name="千分位 3 3 6 4 2" xfId="9989" xr:uid="{00000000-0005-0000-0000-0000D7770000}"/>
    <cellStyle name="千分位 3 3 6 4 2 2" xfId="26607" xr:uid="{00000000-0005-0000-0000-0000D8770000}"/>
    <cellStyle name="千分位 3 3 6 4 3" xfId="15174" xr:uid="{00000000-0005-0000-0000-0000D9770000}"/>
    <cellStyle name="千分位 3 3 6 4 3 2" xfId="31792" xr:uid="{00000000-0005-0000-0000-0000DA770000}"/>
    <cellStyle name="千分位 3 3 6 4 4" xfId="21422" xr:uid="{00000000-0005-0000-0000-0000DB770000}"/>
    <cellStyle name="千分位 3 3 6 4 5" xfId="36983" xr:uid="{00000000-0005-0000-0000-0000DC770000}"/>
    <cellStyle name="千分位 3 3 6 4 6" xfId="5893" xr:uid="{00000000-0005-0000-0000-0000DD770000}"/>
    <cellStyle name="千分位 3 3 6 5" xfId="4959" xr:uid="{00000000-0005-0000-0000-0000DE770000}"/>
    <cellStyle name="千分位 3 3 6 5 2" xfId="11049" xr:uid="{00000000-0005-0000-0000-0000DF770000}"/>
    <cellStyle name="千分位 3 3 6 5 2 2" xfId="27667" xr:uid="{00000000-0005-0000-0000-0000E0770000}"/>
    <cellStyle name="千分位 3 3 6 5 3" xfId="16234" xr:uid="{00000000-0005-0000-0000-0000E1770000}"/>
    <cellStyle name="千分位 3 3 6 5 3 2" xfId="32852" xr:uid="{00000000-0005-0000-0000-0000E2770000}"/>
    <cellStyle name="千分位 3 3 6 5 4" xfId="22482" xr:uid="{00000000-0005-0000-0000-0000E3770000}"/>
    <cellStyle name="千分位 3 3 6 5 5" xfId="38043" xr:uid="{00000000-0005-0000-0000-0000E4770000}"/>
    <cellStyle name="千分位 3 3 6 5 6" xfId="6078" xr:uid="{00000000-0005-0000-0000-0000E5770000}"/>
    <cellStyle name="千分位 3 3 6 6" xfId="6809" xr:uid="{00000000-0005-0000-0000-0000E6770000}"/>
    <cellStyle name="千分位 3 3 6 6 2" xfId="23427" xr:uid="{00000000-0005-0000-0000-0000E7770000}"/>
    <cellStyle name="千分位 3 3 6 7" xfId="11994" xr:uid="{00000000-0005-0000-0000-0000E8770000}"/>
    <cellStyle name="千分位 3 3 6 7 2" xfId="28612" xr:uid="{00000000-0005-0000-0000-0000E9770000}"/>
    <cellStyle name="千分位 3 3 6 8" xfId="18242" xr:uid="{00000000-0005-0000-0000-0000EA770000}"/>
    <cellStyle name="千分位 3 3 6 9" xfId="17300" xr:uid="{00000000-0005-0000-0000-0000EB770000}"/>
    <cellStyle name="千分位 3 3 7" xfId="837" xr:uid="{00000000-0005-0000-0000-0000EC770000}"/>
    <cellStyle name="千分位 3 3 7 10" xfId="33921" xr:uid="{00000000-0005-0000-0000-0000ED770000}"/>
    <cellStyle name="千分位 3 3 7 11" xfId="5359" xr:uid="{00000000-0005-0000-0000-0000EE770000}"/>
    <cellStyle name="千分位 3 3 7 2" xfId="1897" xr:uid="{00000000-0005-0000-0000-0000EF770000}"/>
    <cellStyle name="千分位 3 3 7 2 2" xfId="7987" xr:uid="{00000000-0005-0000-0000-0000F0770000}"/>
    <cellStyle name="千分位 3 3 7 2 2 2" xfId="24605" xr:uid="{00000000-0005-0000-0000-0000F1770000}"/>
    <cellStyle name="千分位 3 3 7 2 3" xfId="13172" xr:uid="{00000000-0005-0000-0000-0000F2770000}"/>
    <cellStyle name="千分位 3 3 7 2 3 2" xfId="29790" xr:uid="{00000000-0005-0000-0000-0000F3770000}"/>
    <cellStyle name="千分位 3 3 7 2 4" xfId="19420" xr:uid="{00000000-0005-0000-0000-0000F4770000}"/>
    <cellStyle name="千分位 3 3 7 2 5" xfId="34981" xr:uid="{00000000-0005-0000-0000-0000F5770000}"/>
    <cellStyle name="千分位 3 3 7 2 6" xfId="5544" xr:uid="{00000000-0005-0000-0000-0000F6770000}"/>
    <cellStyle name="千分位 3 3 7 3" xfId="2957" xr:uid="{00000000-0005-0000-0000-0000F7770000}"/>
    <cellStyle name="千分位 3 3 7 3 2" xfId="9047" xr:uid="{00000000-0005-0000-0000-0000F8770000}"/>
    <cellStyle name="千分位 3 3 7 3 2 2" xfId="25665" xr:uid="{00000000-0005-0000-0000-0000F9770000}"/>
    <cellStyle name="千分位 3 3 7 3 3" xfId="14232" xr:uid="{00000000-0005-0000-0000-0000FA770000}"/>
    <cellStyle name="千分位 3 3 7 3 3 2" xfId="30850" xr:uid="{00000000-0005-0000-0000-0000FB770000}"/>
    <cellStyle name="千分位 3 3 7 3 4" xfId="20480" xr:uid="{00000000-0005-0000-0000-0000FC770000}"/>
    <cellStyle name="千分位 3 3 7 3 5" xfId="36041" xr:uid="{00000000-0005-0000-0000-0000FD770000}"/>
    <cellStyle name="千分位 3 3 7 3 6" xfId="5729" xr:uid="{00000000-0005-0000-0000-0000FE770000}"/>
    <cellStyle name="千分位 3 3 7 4" xfId="4017" xr:uid="{00000000-0005-0000-0000-0000FF770000}"/>
    <cellStyle name="千分位 3 3 7 4 2" xfId="10107" xr:uid="{00000000-0005-0000-0000-000000780000}"/>
    <cellStyle name="千分位 3 3 7 4 2 2" xfId="26725" xr:uid="{00000000-0005-0000-0000-000001780000}"/>
    <cellStyle name="千分位 3 3 7 4 3" xfId="15292" xr:uid="{00000000-0005-0000-0000-000002780000}"/>
    <cellStyle name="千分位 3 3 7 4 3 2" xfId="31910" xr:uid="{00000000-0005-0000-0000-000003780000}"/>
    <cellStyle name="千分位 3 3 7 4 4" xfId="21540" xr:uid="{00000000-0005-0000-0000-000004780000}"/>
    <cellStyle name="千分位 3 3 7 4 5" xfId="37101" xr:uid="{00000000-0005-0000-0000-000005780000}"/>
    <cellStyle name="千分位 3 3 7 4 6" xfId="5914" xr:uid="{00000000-0005-0000-0000-000006780000}"/>
    <cellStyle name="千分位 3 3 7 5" xfId="5077" xr:uid="{00000000-0005-0000-0000-000007780000}"/>
    <cellStyle name="千分位 3 3 7 5 2" xfId="11167" xr:uid="{00000000-0005-0000-0000-000008780000}"/>
    <cellStyle name="千分位 3 3 7 5 2 2" xfId="27785" xr:uid="{00000000-0005-0000-0000-000009780000}"/>
    <cellStyle name="千分位 3 3 7 5 3" xfId="16352" xr:uid="{00000000-0005-0000-0000-00000A780000}"/>
    <cellStyle name="千分位 3 3 7 5 3 2" xfId="32970" xr:uid="{00000000-0005-0000-0000-00000B780000}"/>
    <cellStyle name="千分位 3 3 7 5 4" xfId="22600" xr:uid="{00000000-0005-0000-0000-00000C780000}"/>
    <cellStyle name="千分位 3 3 7 5 5" xfId="38161" xr:uid="{00000000-0005-0000-0000-00000D780000}"/>
    <cellStyle name="千分位 3 3 7 5 6" xfId="6099" xr:uid="{00000000-0005-0000-0000-00000E780000}"/>
    <cellStyle name="千分位 3 3 7 6" xfId="6927" xr:uid="{00000000-0005-0000-0000-00000F780000}"/>
    <cellStyle name="千分位 3 3 7 6 2" xfId="23545" xr:uid="{00000000-0005-0000-0000-000010780000}"/>
    <cellStyle name="千分位 3 3 7 7" xfId="12112" xr:uid="{00000000-0005-0000-0000-000011780000}"/>
    <cellStyle name="千分位 3 3 7 7 2" xfId="28730" xr:uid="{00000000-0005-0000-0000-000012780000}"/>
    <cellStyle name="千分位 3 3 7 8" xfId="18360" xr:uid="{00000000-0005-0000-0000-000013780000}"/>
    <cellStyle name="千分位 3 3 7 9" xfId="17418" xr:uid="{00000000-0005-0000-0000-000014780000}"/>
    <cellStyle name="千分位 3 3 8" xfId="955" xr:uid="{00000000-0005-0000-0000-000015780000}"/>
    <cellStyle name="千分位 3 3 8 10" xfId="34039" xr:uid="{00000000-0005-0000-0000-000016780000}"/>
    <cellStyle name="千分位 3 3 8 11" xfId="5380" xr:uid="{00000000-0005-0000-0000-000017780000}"/>
    <cellStyle name="千分位 3 3 8 2" xfId="2015" xr:uid="{00000000-0005-0000-0000-000018780000}"/>
    <cellStyle name="千分位 3 3 8 2 2" xfId="8105" xr:uid="{00000000-0005-0000-0000-000019780000}"/>
    <cellStyle name="千分位 3 3 8 2 2 2" xfId="24723" xr:uid="{00000000-0005-0000-0000-00001A780000}"/>
    <cellStyle name="千分位 3 3 8 2 3" xfId="13290" xr:uid="{00000000-0005-0000-0000-00001B780000}"/>
    <cellStyle name="千分位 3 3 8 2 3 2" xfId="29908" xr:uid="{00000000-0005-0000-0000-00001C780000}"/>
    <cellStyle name="千分位 3 3 8 2 4" xfId="19538" xr:uid="{00000000-0005-0000-0000-00001D780000}"/>
    <cellStyle name="千分位 3 3 8 2 5" xfId="35099" xr:uid="{00000000-0005-0000-0000-00001E780000}"/>
    <cellStyle name="千分位 3 3 8 2 6" xfId="5565" xr:uid="{00000000-0005-0000-0000-00001F780000}"/>
    <cellStyle name="千分位 3 3 8 3" xfId="3075" xr:uid="{00000000-0005-0000-0000-000020780000}"/>
    <cellStyle name="千分位 3 3 8 3 2" xfId="9165" xr:uid="{00000000-0005-0000-0000-000021780000}"/>
    <cellStyle name="千分位 3 3 8 3 2 2" xfId="25783" xr:uid="{00000000-0005-0000-0000-000022780000}"/>
    <cellStyle name="千分位 3 3 8 3 3" xfId="14350" xr:uid="{00000000-0005-0000-0000-000023780000}"/>
    <cellStyle name="千分位 3 3 8 3 3 2" xfId="30968" xr:uid="{00000000-0005-0000-0000-000024780000}"/>
    <cellStyle name="千分位 3 3 8 3 4" xfId="20598" xr:uid="{00000000-0005-0000-0000-000025780000}"/>
    <cellStyle name="千分位 3 3 8 3 5" xfId="36159" xr:uid="{00000000-0005-0000-0000-000026780000}"/>
    <cellStyle name="千分位 3 3 8 3 6" xfId="5750" xr:uid="{00000000-0005-0000-0000-000027780000}"/>
    <cellStyle name="千分位 3 3 8 4" xfId="4135" xr:uid="{00000000-0005-0000-0000-000028780000}"/>
    <cellStyle name="千分位 3 3 8 4 2" xfId="10225" xr:uid="{00000000-0005-0000-0000-000029780000}"/>
    <cellStyle name="千分位 3 3 8 4 2 2" xfId="26843" xr:uid="{00000000-0005-0000-0000-00002A780000}"/>
    <cellStyle name="千分位 3 3 8 4 3" xfId="15410" xr:uid="{00000000-0005-0000-0000-00002B780000}"/>
    <cellStyle name="千分位 3 3 8 4 3 2" xfId="32028" xr:uid="{00000000-0005-0000-0000-00002C780000}"/>
    <cellStyle name="千分位 3 3 8 4 4" xfId="21658" xr:uid="{00000000-0005-0000-0000-00002D780000}"/>
    <cellStyle name="千分位 3 3 8 4 5" xfId="37219" xr:uid="{00000000-0005-0000-0000-00002E780000}"/>
    <cellStyle name="千分位 3 3 8 4 6" xfId="5935" xr:uid="{00000000-0005-0000-0000-00002F780000}"/>
    <cellStyle name="千分位 3 3 8 5" xfId="5195" xr:uid="{00000000-0005-0000-0000-000030780000}"/>
    <cellStyle name="千分位 3 3 8 5 2" xfId="11285" xr:uid="{00000000-0005-0000-0000-000031780000}"/>
    <cellStyle name="千分位 3 3 8 5 2 2" xfId="27903" xr:uid="{00000000-0005-0000-0000-000032780000}"/>
    <cellStyle name="千分位 3 3 8 5 3" xfId="16470" xr:uid="{00000000-0005-0000-0000-000033780000}"/>
    <cellStyle name="千分位 3 3 8 5 3 2" xfId="33088" xr:uid="{00000000-0005-0000-0000-000034780000}"/>
    <cellStyle name="千分位 3 3 8 5 4" xfId="22718" xr:uid="{00000000-0005-0000-0000-000035780000}"/>
    <cellStyle name="千分位 3 3 8 5 5" xfId="38279" xr:uid="{00000000-0005-0000-0000-000036780000}"/>
    <cellStyle name="千分位 3 3 8 5 6" xfId="6120" xr:uid="{00000000-0005-0000-0000-000037780000}"/>
    <cellStyle name="千分位 3 3 8 6" xfId="7045" xr:uid="{00000000-0005-0000-0000-000038780000}"/>
    <cellStyle name="千分位 3 3 8 6 2" xfId="23663" xr:uid="{00000000-0005-0000-0000-000039780000}"/>
    <cellStyle name="千分位 3 3 8 7" xfId="12230" xr:uid="{00000000-0005-0000-0000-00003A780000}"/>
    <cellStyle name="千分位 3 3 8 7 2" xfId="28848" xr:uid="{00000000-0005-0000-0000-00003B780000}"/>
    <cellStyle name="千分位 3 3 8 8" xfId="18478" xr:uid="{00000000-0005-0000-0000-00003C780000}"/>
    <cellStyle name="千分位 3 3 8 9" xfId="17536" xr:uid="{00000000-0005-0000-0000-00003D780000}"/>
    <cellStyle name="千分位 3 3 9" xfId="1180" xr:uid="{00000000-0005-0000-0000-00003E780000}"/>
    <cellStyle name="千分位 3 3 9 10" xfId="5417" xr:uid="{00000000-0005-0000-0000-00003F780000}"/>
    <cellStyle name="千分位 3 3 9 2" xfId="2240" xr:uid="{00000000-0005-0000-0000-000040780000}"/>
    <cellStyle name="千分位 3 3 9 2 2" xfId="8330" xr:uid="{00000000-0005-0000-0000-000041780000}"/>
    <cellStyle name="千分位 3 3 9 2 2 2" xfId="24948" xr:uid="{00000000-0005-0000-0000-000042780000}"/>
    <cellStyle name="千分位 3 3 9 2 3" xfId="13515" xr:uid="{00000000-0005-0000-0000-000043780000}"/>
    <cellStyle name="千分位 3 3 9 2 3 2" xfId="30133" xr:uid="{00000000-0005-0000-0000-000044780000}"/>
    <cellStyle name="千分位 3 3 9 2 4" xfId="19763" xr:uid="{00000000-0005-0000-0000-000045780000}"/>
    <cellStyle name="千分位 3 3 9 2 5" xfId="35324" xr:uid="{00000000-0005-0000-0000-000046780000}"/>
    <cellStyle name="千分位 3 3 9 2 6" xfId="5602" xr:uid="{00000000-0005-0000-0000-000047780000}"/>
    <cellStyle name="千分位 3 3 9 3" xfId="3300" xr:uid="{00000000-0005-0000-0000-000048780000}"/>
    <cellStyle name="千分位 3 3 9 3 2" xfId="9390" xr:uid="{00000000-0005-0000-0000-000049780000}"/>
    <cellStyle name="千分位 3 3 9 3 2 2" xfId="26008" xr:uid="{00000000-0005-0000-0000-00004A780000}"/>
    <cellStyle name="千分位 3 3 9 3 3" xfId="14575" xr:uid="{00000000-0005-0000-0000-00004B780000}"/>
    <cellStyle name="千分位 3 3 9 3 3 2" xfId="31193" xr:uid="{00000000-0005-0000-0000-00004C780000}"/>
    <cellStyle name="千分位 3 3 9 3 4" xfId="20823" xr:uid="{00000000-0005-0000-0000-00004D780000}"/>
    <cellStyle name="千分位 3 3 9 3 5" xfId="36384" xr:uid="{00000000-0005-0000-0000-00004E780000}"/>
    <cellStyle name="千分位 3 3 9 3 6" xfId="5787" xr:uid="{00000000-0005-0000-0000-00004F780000}"/>
    <cellStyle name="千分位 3 3 9 4" xfId="4360" xr:uid="{00000000-0005-0000-0000-000050780000}"/>
    <cellStyle name="千分位 3 3 9 4 2" xfId="10450" xr:uid="{00000000-0005-0000-0000-000051780000}"/>
    <cellStyle name="千分位 3 3 9 4 2 2" xfId="27068" xr:uid="{00000000-0005-0000-0000-000052780000}"/>
    <cellStyle name="千分位 3 3 9 4 3" xfId="15635" xr:uid="{00000000-0005-0000-0000-000053780000}"/>
    <cellStyle name="千分位 3 3 9 4 3 2" xfId="32253" xr:uid="{00000000-0005-0000-0000-000054780000}"/>
    <cellStyle name="千分位 3 3 9 4 4" xfId="21883" xr:uid="{00000000-0005-0000-0000-000055780000}"/>
    <cellStyle name="千分位 3 3 9 4 5" xfId="37444" xr:uid="{00000000-0005-0000-0000-000056780000}"/>
    <cellStyle name="千分位 3 3 9 4 6" xfId="5972" xr:uid="{00000000-0005-0000-0000-000057780000}"/>
    <cellStyle name="千分位 3 3 9 5" xfId="7270" xr:uid="{00000000-0005-0000-0000-000058780000}"/>
    <cellStyle name="千分位 3 3 9 5 2" xfId="23888" xr:uid="{00000000-0005-0000-0000-000059780000}"/>
    <cellStyle name="千分位 3 3 9 6" xfId="12455" xr:uid="{00000000-0005-0000-0000-00005A780000}"/>
    <cellStyle name="千分位 3 3 9 6 2" xfId="29073" xr:uid="{00000000-0005-0000-0000-00005B780000}"/>
    <cellStyle name="千分位 3 3 9 7" xfId="18703" xr:uid="{00000000-0005-0000-0000-00005C780000}"/>
    <cellStyle name="千分位 3 3 9 8" xfId="16701" xr:uid="{00000000-0005-0000-0000-00005D780000}"/>
    <cellStyle name="千分位 3 3 9 9" xfId="34264" xr:uid="{00000000-0005-0000-0000-00005E780000}"/>
    <cellStyle name="千分位 3 4" xfId="183" xr:uid="{00000000-0005-0000-0000-00005F780000}"/>
    <cellStyle name="千分位 3 4 10" xfId="2078" xr:uid="{00000000-0005-0000-0000-000060780000}"/>
    <cellStyle name="千分位 3 4 10 2" xfId="8168" xr:uid="{00000000-0005-0000-0000-000061780000}"/>
    <cellStyle name="千分位 3 4 10 2 2" xfId="24786" xr:uid="{00000000-0005-0000-0000-000062780000}"/>
    <cellStyle name="千分位 3 4 10 3" xfId="13353" xr:uid="{00000000-0005-0000-0000-000063780000}"/>
    <cellStyle name="千分位 3 4 10 3 2" xfId="29971" xr:uid="{00000000-0005-0000-0000-000064780000}"/>
    <cellStyle name="千分位 3 4 10 4" xfId="19601" xr:uid="{00000000-0005-0000-0000-000065780000}"/>
    <cellStyle name="千分位 3 4 10 5" xfId="35162" xr:uid="{00000000-0005-0000-0000-000066780000}"/>
    <cellStyle name="千分位 3 4 10 6" xfId="5576" xr:uid="{00000000-0005-0000-0000-000067780000}"/>
    <cellStyle name="千分位 3 4 11" xfId="3138" xr:uid="{00000000-0005-0000-0000-000068780000}"/>
    <cellStyle name="千分位 3 4 11 2" xfId="9228" xr:uid="{00000000-0005-0000-0000-000069780000}"/>
    <cellStyle name="千分位 3 4 11 2 2" xfId="25846" xr:uid="{00000000-0005-0000-0000-00006A780000}"/>
    <cellStyle name="千分位 3 4 11 3" xfId="14413" xr:uid="{00000000-0005-0000-0000-00006B780000}"/>
    <cellStyle name="千分位 3 4 11 3 2" xfId="31031" xr:uid="{00000000-0005-0000-0000-00006C780000}"/>
    <cellStyle name="千分位 3 4 11 4" xfId="20661" xr:uid="{00000000-0005-0000-0000-00006D780000}"/>
    <cellStyle name="千分位 3 4 11 5" xfId="36222" xr:uid="{00000000-0005-0000-0000-00006E780000}"/>
    <cellStyle name="千分位 3 4 11 6" xfId="5761" xr:uid="{00000000-0005-0000-0000-00006F780000}"/>
    <cellStyle name="千分位 3 4 12" xfId="4198" xr:uid="{00000000-0005-0000-0000-000070780000}"/>
    <cellStyle name="千分位 3 4 12 2" xfId="10288" xr:uid="{00000000-0005-0000-0000-000071780000}"/>
    <cellStyle name="千分位 3 4 12 2 2" xfId="26906" xr:uid="{00000000-0005-0000-0000-000072780000}"/>
    <cellStyle name="千分位 3 4 12 3" xfId="15473" xr:uid="{00000000-0005-0000-0000-000073780000}"/>
    <cellStyle name="千分位 3 4 12 3 2" xfId="32091" xr:uid="{00000000-0005-0000-0000-000074780000}"/>
    <cellStyle name="千分位 3 4 12 4" xfId="21721" xr:uid="{00000000-0005-0000-0000-000075780000}"/>
    <cellStyle name="千分位 3 4 12 5" xfId="37282" xr:uid="{00000000-0005-0000-0000-000076780000}"/>
    <cellStyle name="千分位 3 4 12 6" xfId="5946" xr:uid="{00000000-0005-0000-0000-000077780000}"/>
    <cellStyle name="千分位 3 4 13" xfId="6273" xr:uid="{00000000-0005-0000-0000-000078780000}"/>
    <cellStyle name="千分位 3 4 13 2" xfId="22891" xr:uid="{00000000-0005-0000-0000-000079780000}"/>
    <cellStyle name="千分位 3 4 14" xfId="11458" xr:uid="{00000000-0005-0000-0000-00007A780000}"/>
    <cellStyle name="千分位 3 4 14 2" xfId="28076" xr:uid="{00000000-0005-0000-0000-00007B780000}"/>
    <cellStyle name="千分位 3 4 15" xfId="17694" xr:uid="{00000000-0005-0000-0000-00007C780000}"/>
    <cellStyle name="千分位 3 4 16" xfId="16539" xr:uid="{00000000-0005-0000-0000-00007D780000}"/>
    <cellStyle name="千分位 3 4 17" xfId="33267" xr:uid="{00000000-0005-0000-0000-00007E780000}"/>
    <cellStyle name="千分位 3 4 18" xfId="5243" xr:uid="{00000000-0005-0000-0000-00007F780000}"/>
    <cellStyle name="千分位 3 4 2" xfId="305" xr:uid="{00000000-0005-0000-0000-000080780000}"/>
    <cellStyle name="千分位 3 4 2 10" xfId="33388" xr:uid="{00000000-0005-0000-0000-000081780000}"/>
    <cellStyle name="千分位 3 4 2 11" xfId="5264" xr:uid="{00000000-0005-0000-0000-000082780000}"/>
    <cellStyle name="千分位 3 4 2 2" xfId="1364" xr:uid="{00000000-0005-0000-0000-000083780000}"/>
    <cellStyle name="千分位 3 4 2 2 2" xfId="7454" xr:uid="{00000000-0005-0000-0000-000084780000}"/>
    <cellStyle name="千分位 3 4 2 2 2 2" xfId="24072" xr:uid="{00000000-0005-0000-0000-000085780000}"/>
    <cellStyle name="千分位 3 4 2 2 3" xfId="12639" xr:uid="{00000000-0005-0000-0000-000086780000}"/>
    <cellStyle name="千分位 3 4 2 2 3 2" xfId="29257" xr:uid="{00000000-0005-0000-0000-000087780000}"/>
    <cellStyle name="千分位 3 4 2 2 4" xfId="18887" xr:uid="{00000000-0005-0000-0000-000088780000}"/>
    <cellStyle name="千分位 3 4 2 2 5" xfId="34448" xr:uid="{00000000-0005-0000-0000-000089780000}"/>
    <cellStyle name="千分位 3 4 2 2 6" xfId="5449" xr:uid="{00000000-0005-0000-0000-00008A780000}"/>
    <cellStyle name="千分位 3 4 2 3" xfId="2424" xr:uid="{00000000-0005-0000-0000-00008B780000}"/>
    <cellStyle name="千分位 3 4 2 3 2" xfId="8514" xr:uid="{00000000-0005-0000-0000-00008C780000}"/>
    <cellStyle name="千分位 3 4 2 3 2 2" xfId="25132" xr:uid="{00000000-0005-0000-0000-00008D780000}"/>
    <cellStyle name="千分位 3 4 2 3 3" xfId="13699" xr:uid="{00000000-0005-0000-0000-00008E780000}"/>
    <cellStyle name="千分位 3 4 2 3 3 2" xfId="30317" xr:uid="{00000000-0005-0000-0000-00008F780000}"/>
    <cellStyle name="千分位 3 4 2 3 4" xfId="19947" xr:uid="{00000000-0005-0000-0000-000090780000}"/>
    <cellStyle name="千分位 3 4 2 3 5" xfId="35508" xr:uid="{00000000-0005-0000-0000-000091780000}"/>
    <cellStyle name="千分位 3 4 2 3 6" xfId="5634" xr:uid="{00000000-0005-0000-0000-000092780000}"/>
    <cellStyle name="千分位 3 4 2 4" xfId="3484" xr:uid="{00000000-0005-0000-0000-000093780000}"/>
    <cellStyle name="千分位 3 4 2 4 2" xfId="9574" xr:uid="{00000000-0005-0000-0000-000094780000}"/>
    <cellStyle name="千分位 3 4 2 4 2 2" xfId="26192" xr:uid="{00000000-0005-0000-0000-000095780000}"/>
    <cellStyle name="千分位 3 4 2 4 3" xfId="14759" xr:uid="{00000000-0005-0000-0000-000096780000}"/>
    <cellStyle name="千分位 3 4 2 4 3 2" xfId="31377" xr:uid="{00000000-0005-0000-0000-000097780000}"/>
    <cellStyle name="千分位 3 4 2 4 4" xfId="21007" xr:uid="{00000000-0005-0000-0000-000098780000}"/>
    <cellStyle name="千分位 3 4 2 4 5" xfId="36568" xr:uid="{00000000-0005-0000-0000-000099780000}"/>
    <cellStyle name="千分位 3 4 2 4 6" xfId="5819" xr:uid="{00000000-0005-0000-0000-00009A780000}"/>
    <cellStyle name="千分位 3 4 2 5" xfId="4544" xr:uid="{00000000-0005-0000-0000-00009B780000}"/>
    <cellStyle name="千分位 3 4 2 5 2" xfId="10634" xr:uid="{00000000-0005-0000-0000-00009C780000}"/>
    <cellStyle name="千分位 3 4 2 5 2 2" xfId="27252" xr:uid="{00000000-0005-0000-0000-00009D780000}"/>
    <cellStyle name="千分位 3 4 2 5 3" xfId="15819" xr:uid="{00000000-0005-0000-0000-00009E780000}"/>
    <cellStyle name="千分位 3 4 2 5 3 2" xfId="32437" xr:uid="{00000000-0005-0000-0000-00009F780000}"/>
    <cellStyle name="千分位 3 4 2 5 4" xfId="22067" xr:uid="{00000000-0005-0000-0000-0000A0780000}"/>
    <cellStyle name="千分位 3 4 2 5 5" xfId="37628" xr:uid="{00000000-0005-0000-0000-0000A1780000}"/>
    <cellStyle name="千分位 3 4 2 5 6" xfId="6004" xr:uid="{00000000-0005-0000-0000-0000A2780000}"/>
    <cellStyle name="千分位 3 4 2 6" xfId="6394" xr:uid="{00000000-0005-0000-0000-0000A3780000}"/>
    <cellStyle name="千分位 3 4 2 6 2" xfId="23012" xr:uid="{00000000-0005-0000-0000-0000A4780000}"/>
    <cellStyle name="千分位 3 4 2 7" xfId="11579" xr:uid="{00000000-0005-0000-0000-0000A5780000}"/>
    <cellStyle name="千分位 3 4 2 7 2" xfId="28197" xr:uid="{00000000-0005-0000-0000-0000A6780000}"/>
    <cellStyle name="千分位 3 4 2 8" xfId="17827" xr:uid="{00000000-0005-0000-0000-0000A7780000}"/>
    <cellStyle name="千分位 3 4 2 9" xfId="16885" xr:uid="{00000000-0005-0000-0000-0000A8780000}"/>
    <cellStyle name="千分位 3 4 3" xfId="428" xr:uid="{00000000-0005-0000-0000-0000A9780000}"/>
    <cellStyle name="千分位 3 4 3 10" xfId="33512" xr:uid="{00000000-0005-0000-0000-0000AA780000}"/>
    <cellStyle name="千分位 3 4 3 11" xfId="5286" xr:uid="{00000000-0005-0000-0000-0000AB780000}"/>
    <cellStyle name="千分位 3 4 3 2" xfId="1488" xr:uid="{00000000-0005-0000-0000-0000AC780000}"/>
    <cellStyle name="千分位 3 4 3 2 2" xfId="7578" xr:uid="{00000000-0005-0000-0000-0000AD780000}"/>
    <cellStyle name="千分位 3 4 3 2 2 2" xfId="24196" xr:uid="{00000000-0005-0000-0000-0000AE780000}"/>
    <cellStyle name="千分位 3 4 3 2 3" xfId="12763" xr:uid="{00000000-0005-0000-0000-0000AF780000}"/>
    <cellStyle name="千分位 3 4 3 2 3 2" xfId="29381" xr:uid="{00000000-0005-0000-0000-0000B0780000}"/>
    <cellStyle name="千分位 3 4 3 2 4" xfId="19011" xr:uid="{00000000-0005-0000-0000-0000B1780000}"/>
    <cellStyle name="千分位 3 4 3 2 5" xfId="34572" xr:uid="{00000000-0005-0000-0000-0000B2780000}"/>
    <cellStyle name="千分位 3 4 3 2 6" xfId="5471" xr:uid="{00000000-0005-0000-0000-0000B3780000}"/>
    <cellStyle name="千分位 3 4 3 3" xfId="2548" xr:uid="{00000000-0005-0000-0000-0000B4780000}"/>
    <cellStyle name="千分位 3 4 3 3 2" xfId="8638" xr:uid="{00000000-0005-0000-0000-0000B5780000}"/>
    <cellStyle name="千分位 3 4 3 3 2 2" xfId="25256" xr:uid="{00000000-0005-0000-0000-0000B6780000}"/>
    <cellStyle name="千分位 3 4 3 3 3" xfId="13823" xr:uid="{00000000-0005-0000-0000-0000B7780000}"/>
    <cellStyle name="千分位 3 4 3 3 3 2" xfId="30441" xr:uid="{00000000-0005-0000-0000-0000B8780000}"/>
    <cellStyle name="千分位 3 4 3 3 4" xfId="20071" xr:uid="{00000000-0005-0000-0000-0000B9780000}"/>
    <cellStyle name="千分位 3 4 3 3 5" xfId="35632" xr:uid="{00000000-0005-0000-0000-0000BA780000}"/>
    <cellStyle name="千分位 3 4 3 3 6" xfId="5656" xr:uid="{00000000-0005-0000-0000-0000BB780000}"/>
    <cellStyle name="千分位 3 4 3 4" xfId="3608" xr:uid="{00000000-0005-0000-0000-0000BC780000}"/>
    <cellStyle name="千分位 3 4 3 4 2" xfId="9698" xr:uid="{00000000-0005-0000-0000-0000BD780000}"/>
    <cellStyle name="千分位 3 4 3 4 2 2" xfId="26316" xr:uid="{00000000-0005-0000-0000-0000BE780000}"/>
    <cellStyle name="千分位 3 4 3 4 3" xfId="14883" xr:uid="{00000000-0005-0000-0000-0000BF780000}"/>
    <cellStyle name="千分位 3 4 3 4 3 2" xfId="31501" xr:uid="{00000000-0005-0000-0000-0000C0780000}"/>
    <cellStyle name="千分位 3 4 3 4 4" xfId="21131" xr:uid="{00000000-0005-0000-0000-0000C1780000}"/>
    <cellStyle name="千分位 3 4 3 4 5" xfId="36692" xr:uid="{00000000-0005-0000-0000-0000C2780000}"/>
    <cellStyle name="千分位 3 4 3 4 6" xfId="5841" xr:uid="{00000000-0005-0000-0000-0000C3780000}"/>
    <cellStyle name="千分位 3 4 3 5" xfId="4668" xr:uid="{00000000-0005-0000-0000-0000C4780000}"/>
    <cellStyle name="千分位 3 4 3 5 2" xfId="10758" xr:uid="{00000000-0005-0000-0000-0000C5780000}"/>
    <cellStyle name="千分位 3 4 3 5 2 2" xfId="27376" xr:uid="{00000000-0005-0000-0000-0000C6780000}"/>
    <cellStyle name="千分位 3 4 3 5 3" xfId="15943" xr:uid="{00000000-0005-0000-0000-0000C7780000}"/>
    <cellStyle name="千分位 3 4 3 5 3 2" xfId="32561" xr:uid="{00000000-0005-0000-0000-0000C8780000}"/>
    <cellStyle name="千分位 3 4 3 5 4" xfId="22191" xr:uid="{00000000-0005-0000-0000-0000C9780000}"/>
    <cellStyle name="千分位 3 4 3 5 5" xfId="37752" xr:uid="{00000000-0005-0000-0000-0000CA780000}"/>
    <cellStyle name="千分位 3 4 3 5 6" xfId="6026" xr:uid="{00000000-0005-0000-0000-0000CB780000}"/>
    <cellStyle name="千分位 3 4 3 6" xfId="6518" xr:uid="{00000000-0005-0000-0000-0000CC780000}"/>
    <cellStyle name="千分位 3 4 3 6 2" xfId="23136" xr:uid="{00000000-0005-0000-0000-0000CD780000}"/>
    <cellStyle name="千分位 3 4 3 7" xfId="11703" xr:uid="{00000000-0005-0000-0000-0000CE780000}"/>
    <cellStyle name="千分位 3 4 3 7 2" xfId="28321" xr:uid="{00000000-0005-0000-0000-0000CF780000}"/>
    <cellStyle name="千分位 3 4 3 8" xfId="17951" xr:uid="{00000000-0005-0000-0000-0000D0780000}"/>
    <cellStyle name="千分位 3 4 3 9" xfId="17009" xr:uid="{00000000-0005-0000-0000-0000D1780000}"/>
    <cellStyle name="千分位 3 4 4" xfId="546" xr:uid="{00000000-0005-0000-0000-0000D2780000}"/>
    <cellStyle name="千分位 3 4 4 10" xfId="33630" xr:uid="{00000000-0005-0000-0000-0000D3780000}"/>
    <cellStyle name="千分位 3 4 4 11" xfId="5307" xr:uid="{00000000-0005-0000-0000-0000D4780000}"/>
    <cellStyle name="千分位 3 4 4 2" xfId="1606" xr:uid="{00000000-0005-0000-0000-0000D5780000}"/>
    <cellStyle name="千分位 3 4 4 2 2" xfId="7696" xr:uid="{00000000-0005-0000-0000-0000D6780000}"/>
    <cellStyle name="千分位 3 4 4 2 2 2" xfId="24314" xr:uid="{00000000-0005-0000-0000-0000D7780000}"/>
    <cellStyle name="千分位 3 4 4 2 3" xfId="12881" xr:uid="{00000000-0005-0000-0000-0000D8780000}"/>
    <cellStyle name="千分位 3 4 4 2 3 2" xfId="29499" xr:uid="{00000000-0005-0000-0000-0000D9780000}"/>
    <cellStyle name="千分位 3 4 4 2 4" xfId="19129" xr:uid="{00000000-0005-0000-0000-0000DA780000}"/>
    <cellStyle name="千分位 3 4 4 2 5" xfId="34690" xr:uid="{00000000-0005-0000-0000-0000DB780000}"/>
    <cellStyle name="千分位 3 4 4 2 6" xfId="5492" xr:uid="{00000000-0005-0000-0000-0000DC780000}"/>
    <cellStyle name="千分位 3 4 4 3" xfId="2666" xr:uid="{00000000-0005-0000-0000-0000DD780000}"/>
    <cellStyle name="千分位 3 4 4 3 2" xfId="8756" xr:uid="{00000000-0005-0000-0000-0000DE780000}"/>
    <cellStyle name="千分位 3 4 4 3 2 2" xfId="25374" xr:uid="{00000000-0005-0000-0000-0000DF780000}"/>
    <cellStyle name="千分位 3 4 4 3 3" xfId="13941" xr:uid="{00000000-0005-0000-0000-0000E0780000}"/>
    <cellStyle name="千分位 3 4 4 3 3 2" xfId="30559" xr:uid="{00000000-0005-0000-0000-0000E1780000}"/>
    <cellStyle name="千分位 3 4 4 3 4" xfId="20189" xr:uid="{00000000-0005-0000-0000-0000E2780000}"/>
    <cellStyle name="千分位 3 4 4 3 5" xfId="35750" xr:uid="{00000000-0005-0000-0000-0000E3780000}"/>
    <cellStyle name="千分位 3 4 4 3 6" xfId="5677" xr:uid="{00000000-0005-0000-0000-0000E4780000}"/>
    <cellStyle name="千分位 3 4 4 4" xfId="3726" xr:uid="{00000000-0005-0000-0000-0000E5780000}"/>
    <cellStyle name="千分位 3 4 4 4 2" xfId="9816" xr:uid="{00000000-0005-0000-0000-0000E6780000}"/>
    <cellStyle name="千分位 3 4 4 4 2 2" xfId="26434" xr:uid="{00000000-0005-0000-0000-0000E7780000}"/>
    <cellStyle name="千分位 3 4 4 4 3" xfId="15001" xr:uid="{00000000-0005-0000-0000-0000E8780000}"/>
    <cellStyle name="千分位 3 4 4 4 3 2" xfId="31619" xr:uid="{00000000-0005-0000-0000-0000E9780000}"/>
    <cellStyle name="千分位 3 4 4 4 4" xfId="21249" xr:uid="{00000000-0005-0000-0000-0000EA780000}"/>
    <cellStyle name="千分位 3 4 4 4 5" xfId="36810" xr:uid="{00000000-0005-0000-0000-0000EB780000}"/>
    <cellStyle name="千分位 3 4 4 4 6" xfId="5862" xr:uid="{00000000-0005-0000-0000-0000EC780000}"/>
    <cellStyle name="千分位 3 4 4 5" xfId="4786" xr:uid="{00000000-0005-0000-0000-0000ED780000}"/>
    <cellStyle name="千分位 3 4 4 5 2" xfId="10876" xr:uid="{00000000-0005-0000-0000-0000EE780000}"/>
    <cellStyle name="千分位 3 4 4 5 2 2" xfId="27494" xr:uid="{00000000-0005-0000-0000-0000EF780000}"/>
    <cellStyle name="千分位 3 4 4 5 3" xfId="16061" xr:uid="{00000000-0005-0000-0000-0000F0780000}"/>
    <cellStyle name="千分位 3 4 4 5 3 2" xfId="32679" xr:uid="{00000000-0005-0000-0000-0000F1780000}"/>
    <cellStyle name="千分位 3 4 4 5 4" xfId="22309" xr:uid="{00000000-0005-0000-0000-0000F2780000}"/>
    <cellStyle name="千分位 3 4 4 5 5" xfId="37870" xr:uid="{00000000-0005-0000-0000-0000F3780000}"/>
    <cellStyle name="千分位 3 4 4 5 6" xfId="6047" xr:uid="{00000000-0005-0000-0000-0000F4780000}"/>
    <cellStyle name="千分位 3 4 4 6" xfId="6636" xr:uid="{00000000-0005-0000-0000-0000F5780000}"/>
    <cellStyle name="千分位 3 4 4 6 2" xfId="23254" xr:uid="{00000000-0005-0000-0000-0000F6780000}"/>
    <cellStyle name="千分位 3 4 4 7" xfId="11821" xr:uid="{00000000-0005-0000-0000-0000F7780000}"/>
    <cellStyle name="千分位 3 4 4 7 2" xfId="28439" xr:uid="{00000000-0005-0000-0000-0000F8780000}"/>
    <cellStyle name="千分位 3 4 4 8" xfId="18069" xr:uid="{00000000-0005-0000-0000-0000F9780000}"/>
    <cellStyle name="千分位 3 4 4 9" xfId="17127" xr:uid="{00000000-0005-0000-0000-0000FA780000}"/>
    <cellStyle name="千分位 3 4 5" xfId="664" xr:uid="{00000000-0005-0000-0000-0000FB780000}"/>
    <cellStyle name="千分位 3 4 5 10" xfId="33748" xr:uid="{00000000-0005-0000-0000-0000FC780000}"/>
    <cellStyle name="千分位 3 4 5 11" xfId="5328" xr:uid="{00000000-0005-0000-0000-0000FD780000}"/>
    <cellStyle name="千分位 3 4 5 2" xfId="1724" xr:uid="{00000000-0005-0000-0000-0000FE780000}"/>
    <cellStyle name="千分位 3 4 5 2 2" xfId="7814" xr:uid="{00000000-0005-0000-0000-0000FF780000}"/>
    <cellStyle name="千分位 3 4 5 2 2 2" xfId="24432" xr:uid="{00000000-0005-0000-0000-000000790000}"/>
    <cellStyle name="千分位 3 4 5 2 3" xfId="12999" xr:uid="{00000000-0005-0000-0000-000001790000}"/>
    <cellStyle name="千分位 3 4 5 2 3 2" xfId="29617" xr:uid="{00000000-0005-0000-0000-000002790000}"/>
    <cellStyle name="千分位 3 4 5 2 4" xfId="19247" xr:uid="{00000000-0005-0000-0000-000003790000}"/>
    <cellStyle name="千分位 3 4 5 2 5" xfId="34808" xr:uid="{00000000-0005-0000-0000-000004790000}"/>
    <cellStyle name="千分位 3 4 5 2 6" xfId="5513" xr:uid="{00000000-0005-0000-0000-000005790000}"/>
    <cellStyle name="千分位 3 4 5 3" xfId="2784" xr:uid="{00000000-0005-0000-0000-000006790000}"/>
    <cellStyle name="千分位 3 4 5 3 2" xfId="8874" xr:uid="{00000000-0005-0000-0000-000007790000}"/>
    <cellStyle name="千分位 3 4 5 3 2 2" xfId="25492" xr:uid="{00000000-0005-0000-0000-000008790000}"/>
    <cellStyle name="千分位 3 4 5 3 3" xfId="14059" xr:uid="{00000000-0005-0000-0000-000009790000}"/>
    <cellStyle name="千分位 3 4 5 3 3 2" xfId="30677" xr:uid="{00000000-0005-0000-0000-00000A790000}"/>
    <cellStyle name="千分位 3 4 5 3 4" xfId="20307" xr:uid="{00000000-0005-0000-0000-00000B790000}"/>
    <cellStyle name="千分位 3 4 5 3 5" xfId="35868" xr:uid="{00000000-0005-0000-0000-00000C790000}"/>
    <cellStyle name="千分位 3 4 5 3 6" xfId="5698" xr:uid="{00000000-0005-0000-0000-00000D790000}"/>
    <cellStyle name="千分位 3 4 5 4" xfId="3844" xr:uid="{00000000-0005-0000-0000-00000E790000}"/>
    <cellStyle name="千分位 3 4 5 4 2" xfId="9934" xr:uid="{00000000-0005-0000-0000-00000F790000}"/>
    <cellStyle name="千分位 3 4 5 4 2 2" xfId="26552" xr:uid="{00000000-0005-0000-0000-000010790000}"/>
    <cellStyle name="千分位 3 4 5 4 3" xfId="15119" xr:uid="{00000000-0005-0000-0000-000011790000}"/>
    <cellStyle name="千分位 3 4 5 4 3 2" xfId="31737" xr:uid="{00000000-0005-0000-0000-000012790000}"/>
    <cellStyle name="千分位 3 4 5 4 4" xfId="21367" xr:uid="{00000000-0005-0000-0000-000013790000}"/>
    <cellStyle name="千分位 3 4 5 4 5" xfId="36928" xr:uid="{00000000-0005-0000-0000-000014790000}"/>
    <cellStyle name="千分位 3 4 5 4 6" xfId="5883" xr:uid="{00000000-0005-0000-0000-000015790000}"/>
    <cellStyle name="千分位 3 4 5 5" xfId="4904" xr:uid="{00000000-0005-0000-0000-000016790000}"/>
    <cellStyle name="千分位 3 4 5 5 2" xfId="10994" xr:uid="{00000000-0005-0000-0000-000017790000}"/>
    <cellStyle name="千分位 3 4 5 5 2 2" xfId="27612" xr:uid="{00000000-0005-0000-0000-000018790000}"/>
    <cellStyle name="千分位 3 4 5 5 3" xfId="16179" xr:uid="{00000000-0005-0000-0000-000019790000}"/>
    <cellStyle name="千分位 3 4 5 5 3 2" xfId="32797" xr:uid="{00000000-0005-0000-0000-00001A790000}"/>
    <cellStyle name="千分位 3 4 5 5 4" xfId="22427" xr:uid="{00000000-0005-0000-0000-00001B790000}"/>
    <cellStyle name="千分位 3 4 5 5 5" xfId="37988" xr:uid="{00000000-0005-0000-0000-00001C790000}"/>
    <cellStyle name="千分位 3 4 5 5 6" xfId="6068" xr:uid="{00000000-0005-0000-0000-00001D790000}"/>
    <cellStyle name="千分位 3 4 5 6" xfId="6754" xr:uid="{00000000-0005-0000-0000-00001E790000}"/>
    <cellStyle name="千分位 3 4 5 6 2" xfId="23372" xr:uid="{00000000-0005-0000-0000-00001F790000}"/>
    <cellStyle name="千分位 3 4 5 7" xfId="11939" xr:uid="{00000000-0005-0000-0000-000020790000}"/>
    <cellStyle name="千分位 3 4 5 7 2" xfId="28557" xr:uid="{00000000-0005-0000-0000-000021790000}"/>
    <cellStyle name="千分位 3 4 5 8" xfId="18187" xr:uid="{00000000-0005-0000-0000-000022790000}"/>
    <cellStyle name="千分位 3 4 5 9" xfId="17245" xr:uid="{00000000-0005-0000-0000-000023790000}"/>
    <cellStyle name="千分位 3 4 6" xfId="782" xr:uid="{00000000-0005-0000-0000-000024790000}"/>
    <cellStyle name="千分位 3 4 6 10" xfId="33866" xr:uid="{00000000-0005-0000-0000-000025790000}"/>
    <cellStyle name="千分位 3 4 6 11" xfId="5349" xr:uid="{00000000-0005-0000-0000-000026790000}"/>
    <cellStyle name="千分位 3 4 6 2" xfId="1842" xr:uid="{00000000-0005-0000-0000-000027790000}"/>
    <cellStyle name="千分位 3 4 6 2 2" xfId="7932" xr:uid="{00000000-0005-0000-0000-000028790000}"/>
    <cellStyle name="千分位 3 4 6 2 2 2" xfId="24550" xr:uid="{00000000-0005-0000-0000-000029790000}"/>
    <cellStyle name="千分位 3 4 6 2 3" xfId="13117" xr:uid="{00000000-0005-0000-0000-00002A790000}"/>
    <cellStyle name="千分位 3 4 6 2 3 2" xfId="29735" xr:uid="{00000000-0005-0000-0000-00002B790000}"/>
    <cellStyle name="千分位 3 4 6 2 4" xfId="19365" xr:uid="{00000000-0005-0000-0000-00002C790000}"/>
    <cellStyle name="千分位 3 4 6 2 5" xfId="34926" xr:uid="{00000000-0005-0000-0000-00002D790000}"/>
    <cellStyle name="千分位 3 4 6 2 6" xfId="5534" xr:uid="{00000000-0005-0000-0000-00002E790000}"/>
    <cellStyle name="千分位 3 4 6 3" xfId="2902" xr:uid="{00000000-0005-0000-0000-00002F790000}"/>
    <cellStyle name="千分位 3 4 6 3 2" xfId="8992" xr:uid="{00000000-0005-0000-0000-000030790000}"/>
    <cellStyle name="千分位 3 4 6 3 2 2" xfId="25610" xr:uid="{00000000-0005-0000-0000-000031790000}"/>
    <cellStyle name="千分位 3 4 6 3 3" xfId="14177" xr:uid="{00000000-0005-0000-0000-000032790000}"/>
    <cellStyle name="千分位 3 4 6 3 3 2" xfId="30795" xr:uid="{00000000-0005-0000-0000-000033790000}"/>
    <cellStyle name="千分位 3 4 6 3 4" xfId="20425" xr:uid="{00000000-0005-0000-0000-000034790000}"/>
    <cellStyle name="千分位 3 4 6 3 5" xfId="35986" xr:uid="{00000000-0005-0000-0000-000035790000}"/>
    <cellStyle name="千分位 3 4 6 3 6" xfId="5719" xr:uid="{00000000-0005-0000-0000-000036790000}"/>
    <cellStyle name="千分位 3 4 6 4" xfId="3962" xr:uid="{00000000-0005-0000-0000-000037790000}"/>
    <cellStyle name="千分位 3 4 6 4 2" xfId="10052" xr:uid="{00000000-0005-0000-0000-000038790000}"/>
    <cellStyle name="千分位 3 4 6 4 2 2" xfId="26670" xr:uid="{00000000-0005-0000-0000-000039790000}"/>
    <cellStyle name="千分位 3 4 6 4 3" xfId="15237" xr:uid="{00000000-0005-0000-0000-00003A790000}"/>
    <cellStyle name="千分位 3 4 6 4 3 2" xfId="31855" xr:uid="{00000000-0005-0000-0000-00003B790000}"/>
    <cellStyle name="千分位 3 4 6 4 4" xfId="21485" xr:uid="{00000000-0005-0000-0000-00003C790000}"/>
    <cellStyle name="千分位 3 4 6 4 5" xfId="37046" xr:uid="{00000000-0005-0000-0000-00003D790000}"/>
    <cellStyle name="千分位 3 4 6 4 6" xfId="5904" xr:uid="{00000000-0005-0000-0000-00003E790000}"/>
    <cellStyle name="千分位 3 4 6 5" xfId="5022" xr:uid="{00000000-0005-0000-0000-00003F790000}"/>
    <cellStyle name="千分位 3 4 6 5 2" xfId="11112" xr:uid="{00000000-0005-0000-0000-000040790000}"/>
    <cellStyle name="千分位 3 4 6 5 2 2" xfId="27730" xr:uid="{00000000-0005-0000-0000-000041790000}"/>
    <cellStyle name="千分位 3 4 6 5 3" xfId="16297" xr:uid="{00000000-0005-0000-0000-000042790000}"/>
    <cellStyle name="千分位 3 4 6 5 3 2" xfId="32915" xr:uid="{00000000-0005-0000-0000-000043790000}"/>
    <cellStyle name="千分位 3 4 6 5 4" xfId="22545" xr:uid="{00000000-0005-0000-0000-000044790000}"/>
    <cellStyle name="千分位 3 4 6 5 5" xfId="38106" xr:uid="{00000000-0005-0000-0000-000045790000}"/>
    <cellStyle name="千分位 3 4 6 5 6" xfId="6089" xr:uid="{00000000-0005-0000-0000-000046790000}"/>
    <cellStyle name="千分位 3 4 6 6" xfId="6872" xr:uid="{00000000-0005-0000-0000-000047790000}"/>
    <cellStyle name="千分位 3 4 6 6 2" xfId="23490" xr:uid="{00000000-0005-0000-0000-000048790000}"/>
    <cellStyle name="千分位 3 4 6 7" xfId="12057" xr:uid="{00000000-0005-0000-0000-000049790000}"/>
    <cellStyle name="千分位 3 4 6 7 2" xfId="28675" xr:uid="{00000000-0005-0000-0000-00004A790000}"/>
    <cellStyle name="千分位 3 4 6 8" xfId="18305" xr:uid="{00000000-0005-0000-0000-00004B790000}"/>
    <cellStyle name="千分位 3 4 6 9" xfId="17363" xr:uid="{00000000-0005-0000-0000-00004C790000}"/>
    <cellStyle name="千分位 3 4 7" xfId="900" xr:uid="{00000000-0005-0000-0000-00004D790000}"/>
    <cellStyle name="千分位 3 4 7 10" xfId="33984" xr:uid="{00000000-0005-0000-0000-00004E790000}"/>
    <cellStyle name="千分位 3 4 7 11" xfId="5370" xr:uid="{00000000-0005-0000-0000-00004F790000}"/>
    <cellStyle name="千分位 3 4 7 2" xfId="1960" xr:uid="{00000000-0005-0000-0000-000050790000}"/>
    <cellStyle name="千分位 3 4 7 2 2" xfId="8050" xr:uid="{00000000-0005-0000-0000-000051790000}"/>
    <cellStyle name="千分位 3 4 7 2 2 2" xfId="24668" xr:uid="{00000000-0005-0000-0000-000052790000}"/>
    <cellStyle name="千分位 3 4 7 2 3" xfId="13235" xr:uid="{00000000-0005-0000-0000-000053790000}"/>
    <cellStyle name="千分位 3 4 7 2 3 2" xfId="29853" xr:uid="{00000000-0005-0000-0000-000054790000}"/>
    <cellStyle name="千分位 3 4 7 2 4" xfId="19483" xr:uid="{00000000-0005-0000-0000-000055790000}"/>
    <cellStyle name="千分位 3 4 7 2 5" xfId="35044" xr:uid="{00000000-0005-0000-0000-000056790000}"/>
    <cellStyle name="千分位 3 4 7 2 6" xfId="5555" xr:uid="{00000000-0005-0000-0000-000057790000}"/>
    <cellStyle name="千分位 3 4 7 3" xfId="3020" xr:uid="{00000000-0005-0000-0000-000058790000}"/>
    <cellStyle name="千分位 3 4 7 3 2" xfId="9110" xr:uid="{00000000-0005-0000-0000-000059790000}"/>
    <cellStyle name="千分位 3 4 7 3 2 2" xfId="25728" xr:uid="{00000000-0005-0000-0000-00005A790000}"/>
    <cellStyle name="千分位 3 4 7 3 3" xfId="14295" xr:uid="{00000000-0005-0000-0000-00005B790000}"/>
    <cellStyle name="千分位 3 4 7 3 3 2" xfId="30913" xr:uid="{00000000-0005-0000-0000-00005C790000}"/>
    <cellStyle name="千分位 3 4 7 3 4" xfId="20543" xr:uid="{00000000-0005-0000-0000-00005D790000}"/>
    <cellStyle name="千分位 3 4 7 3 5" xfId="36104" xr:uid="{00000000-0005-0000-0000-00005E790000}"/>
    <cellStyle name="千分位 3 4 7 3 6" xfId="5740" xr:uid="{00000000-0005-0000-0000-00005F790000}"/>
    <cellStyle name="千分位 3 4 7 4" xfId="4080" xr:uid="{00000000-0005-0000-0000-000060790000}"/>
    <cellStyle name="千分位 3 4 7 4 2" xfId="10170" xr:uid="{00000000-0005-0000-0000-000061790000}"/>
    <cellStyle name="千分位 3 4 7 4 2 2" xfId="26788" xr:uid="{00000000-0005-0000-0000-000062790000}"/>
    <cellStyle name="千分位 3 4 7 4 3" xfId="15355" xr:uid="{00000000-0005-0000-0000-000063790000}"/>
    <cellStyle name="千分位 3 4 7 4 3 2" xfId="31973" xr:uid="{00000000-0005-0000-0000-000064790000}"/>
    <cellStyle name="千分位 3 4 7 4 4" xfId="21603" xr:uid="{00000000-0005-0000-0000-000065790000}"/>
    <cellStyle name="千分位 3 4 7 4 5" xfId="37164" xr:uid="{00000000-0005-0000-0000-000066790000}"/>
    <cellStyle name="千分位 3 4 7 4 6" xfId="5925" xr:uid="{00000000-0005-0000-0000-000067790000}"/>
    <cellStyle name="千分位 3 4 7 5" xfId="5140" xr:uid="{00000000-0005-0000-0000-000068790000}"/>
    <cellStyle name="千分位 3 4 7 5 2" xfId="11230" xr:uid="{00000000-0005-0000-0000-000069790000}"/>
    <cellStyle name="千分位 3 4 7 5 2 2" xfId="27848" xr:uid="{00000000-0005-0000-0000-00006A790000}"/>
    <cellStyle name="千分位 3 4 7 5 3" xfId="16415" xr:uid="{00000000-0005-0000-0000-00006B790000}"/>
    <cellStyle name="千分位 3 4 7 5 3 2" xfId="33033" xr:uid="{00000000-0005-0000-0000-00006C790000}"/>
    <cellStyle name="千分位 3 4 7 5 4" xfId="22663" xr:uid="{00000000-0005-0000-0000-00006D790000}"/>
    <cellStyle name="千分位 3 4 7 5 5" xfId="38224" xr:uid="{00000000-0005-0000-0000-00006E790000}"/>
    <cellStyle name="千分位 3 4 7 5 6" xfId="6110" xr:uid="{00000000-0005-0000-0000-00006F790000}"/>
    <cellStyle name="千分位 3 4 7 6" xfId="6990" xr:uid="{00000000-0005-0000-0000-000070790000}"/>
    <cellStyle name="千分位 3 4 7 6 2" xfId="23608" xr:uid="{00000000-0005-0000-0000-000071790000}"/>
    <cellStyle name="千分位 3 4 7 7" xfId="12175" xr:uid="{00000000-0005-0000-0000-000072790000}"/>
    <cellStyle name="千分位 3 4 7 7 2" xfId="28793" xr:uid="{00000000-0005-0000-0000-000073790000}"/>
    <cellStyle name="千分位 3 4 7 8" xfId="18423" xr:uid="{00000000-0005-0000-0000-000074790000}"/>
    <cellStyle name="千分位 3 4 7 9" xfId="17481" xr:uid="{00000000-0005-0000-0000-000075790000}"/>
    <cellStyle name="千分位 3 4 8" xfId="1243" xr:uid="{00000000-0005-0000-0000-000076790000}"/>
    <cellStyle name="千分位 3 4 8 10" xfId="5428" xr:uid="{00000000-0005-0000-0000-000077790000}"/>
    <cellStyle name="千分位 3 4 8 2" xfId="2303" xr:uid="{00000000-0005-0000-0000-000078790000}"/>
    <cellStyle name="千分位 3 4 8 2 2" xfId="8393" xr:uid="{00000000-0005-0000-0000-000079790000}"/>
    <cellStyle name="千分位 3 4 8 2 2 2" xfId="25011" xr:uid="{00000000-0005-0000-0000-00007A790000}"/>
    <cellStyle name="千分位 3 4 8 2 3" xfId="13578" xr:uid="{00000000-0005-0000-0000-00007B790000}"/>
    <cellStyle name="千分位 3 4 8 2 3 2" xfId="30196" xr:uid="{00000000-0005-0000-0000-00007C790000}"/>
    <cellStyle name="千分位 3 4 8 2 4" xfId="19826" xr:uid="{00000000-0005-0000-0000-00007D790000}"/>
    <cellStyle name="千分位 3 4 8 2 5" xfId="35387" xr:uid="{00000000-0005-0000-0000-00007E790000}"/>
    <cellStyle name="千分位 3 4 8 2 6" xfId="5613" xr:uid="{00000000-0005-0000-0000-00007F790000}"/>
    <cellStyle name="千分位 3 4 8 3" xfId="3363" xr:uid="{00000000-0005-0000-0000-000080790000}"/>
    <cellStyle name="千分位 3 4 8 3 2" xfId="9453" xr:uid="{00000000-0005-0000-0000-000081790000}"/>
    <cellStyle name="千分位 3 4 8 3 2 2" xfId="26071" xr:uid="{00000000-0005-0000-0000-000082790000}"/>
    <cellStyle name="千分位 3 4 8 3 3" xfId="14638" xr:uid="{00000000-0005-0000-0000-000083790000}"/>
    <cellStyle name="千分位 3 4 8 3 3 2" xfId="31256" xr:uid="{00000000-0005-0000-0000-000084790000}"/>
    <cellStyle name="千分位 3 4 8 3 4" xfId="20886" xr:uid="{00000000-0005-0000-0000-000085790000}"/>
    <cellStyle name="千分位 3 4 8 3 5" xfId="36447" xr:uid="{00000000-0005-0000-0000-000086790000}"/>
    <cellStyle name="千分位 3 4 8 3 6" xfId="5798" xr:uid="{00000000-0005-0000-0000-000087790000}"/>
    <cellStyle name="千分位 3 4 8 4" xfId="4423" xr:uid="{00000000-0005-0000-0000-000088790000}"/>
    <cellStyle name="千分位 3 4 8 4 2" xfId="10513" xr:uid="{00000000-0005-0000-0000-000089790000}"/>
    <cellStyle name="千分位 3 4 8 4 2 2" xfId="27131" xr:uid="{00000000-0005-0000-0000-00008A790000}"/>
    <cellStyle name="千分位 3 4 8 4 3" xfId="15698" xr:uid="{00000000-0005-0000-0000-00008B790000}"/>
    <cellStyle name="千分位 3 4 8 4 3 2" xfId="32316" xr:uid="{00000000-0005-0000-0000-00008C790000}"/>
    <cellStyle name="千分位 3 4 8 4 4" xfId="21946" xr:uid="{00000000-0005-0000-0000-00008D790000}"/>
    <cellStyle name="千分位 3 4 8 4 5" xfId="37507" xr:uid="{00000000-0005-0000-0000-00008E790000}"/>
    <cellStyle name="千分位 3 4 8 4 6" xfId="5983" xr:uid="{00000000-0005-0000-0000-00008F790000}"/>
    <cellStyle name="千分位 3 4 8 5" xfId="7333" xr:uid="{00000000-0005-0000-0000-000090790000}"/>
    <cellStyle name="千分位 3 4 8 5 2" xfId="23951" xr:uid="{00000000-0005-0000-0000-000091790000}"/>
    <cellStyle name="千分位 3 4 8 6" xfId="12518" xr:uid="{00000000-0005-0000-0000-000092790000}"/>
    <cellStyle name="千分位 3 4 8 6 2" xfId="29136" xr:uid="{00000000-0005-0000-0000-000093790000}"/>
    <cellStyle name="千分位 3 4 8 7" xfId="18766" xr:uid="{00000000-0005-0000-0000-000094790000}"/>
    <cellStyle name="千分位 3 4 8 8" xfId="16764" xr:uid="{00000000-0005-0000-0000-000095790000}"/>
    <cellStyle name="千分位 3 4 8 9" xfId="34327" xr:uid="{00000000-0005-0000-0000-000096790000}"/>
    <cellStyle name="千分位 3 4 9" xfId="1018" xr:uid="{00000000-0005-0000-0000-000097790000}"/>
    <cellStyle name="千分位 3 4 9 2" xfId="7108" xr:uid="{00000000-0005-0000-0000-000098790000}"/>
    <cellStyle name="千分位 3 4 9 2 2" xfId="23726" xr:uid="{00000000-0005-0000-0000-000099790000}"/>
    <cellStyle name="千分位 3 4 9 3" xfId="12293" xr:uid="{00000000-0005-0000-0000-00009A790000}"/>
    <cellStyle name="千分位 3 4 9 3 2" xfId="28911" xr:uid="{00000000-0005-0000-0000-00009B790000}"/>
    <cellStyle name="千分位 3 4 9 4" xfId="18541" xr:uid="{00000000-0005-0000-0000-00009C790000}"/>
    <cellStyle name="千分位 3 4 9 5" xfId="34102" xr:uid="{00000000-0005-0000-0000-00009D790000}"/>
    <cellStyle name="千分位 3 4 9 6" xfId="5391" xr:uid="{00000000-0005-0000-0000-00009E790000}"/>
    <cellStyle name="千分位 3 5" xfId="139" xr:uid="{00000000-0005-0000-0000-00009F790000}"/>
    <cellStyle name="千分位 3 5 10" xfId="33223" xr:uid="{00000000-0005-0000-0000-0000A0790000}"/>
    <cellStyle name="千分位 3 5 11" xfId="5235" xr:uid="{00000000-0005-0000-0000-0000A1790000}"/>
    <cellStyle name="千分位 3 5 2" xfId="1199" xr:uid="{00000000-0005-0000-0000-0000A2790000}"/>
    <cellStyle name="千分位 3 5 2 2" xfId="7289" xr:uid="{00000000-0005-0000-0000-0000A3790000}"/>
    <cellStyle name="千分位 3 5 2 2 2" xfId="23907" xr:uid="{00000000-0005-0000-0000-0000A4790000}"/>
    <cellStyle name="千分位 3 5 2 3" xfId="12474" xr:uid="{00000000-0005-0000-0000-0000A5790000}"/>
    <cellStyle name="千分位 3 5 2 3 2" xfId="29092" xr:uid="{00000000-0005-0000-0000-0000A6790000}"/>
    <cellStyle name="千分位 3 5 2 4" xfId="18722" xr:uid="{00000000-0005-0000-0000-0000A7790000}"/>
    <cellStyle name="千分位 3 5 2 5" xfId="34283" xr:uid="{00000000-0005-0000-0000-0000A8790000}"/>
    <cellStyle name="千分位 3 5 2 6" xfId="5420" xr:uid="{00000000-0005-0000-0000-0000A9790000}"/>
    <cellStyle name="千分位 3 5 3" xfId="2259" xr:uid="{00000000-0005-0000-0000-0000AA790000}"/>
    <cellStyle name="千分位 3 5 3 2" xfId="8349" xr:uid="{00000000-0005-0000-0000-0000AB790000}"/>
    <cellStyle name="千分位 3 5 3 2 2" xfId="24967" xr:uid="{00000000-0005-0000-0000-0000AC790000}"/>
    <cellStyle name="千分位 3 5 3 3" xfId="13534" xr:uid="{00000000-0005-0000-0000-0000AD790000}"/>
    <cellStyle name="千分位 3 5 3 3 2" xfId="30152" xr:uid="{00000000-0005-0000-0000-0000AE790000}"/>
    <cellStyle name="千分位 3 5 3 4" xfId="19782" xr:uid="{00000000-0005-0000-0000-0000AF790000}"/>
    <cellStyle name="千分位 3 5 3 5" xfId="35343" xr:uid="{00000000-0005-0000-0000-0000B0790000}"/>
    <cellStyle name="千分位 3 5 3 6" xfId="5605" xr:uid="{00000000-0005-0000-0000-0000B1790000}"/>
    <cellStyle name="千分位 3 5 4" xfId="3319" xr:uid="{00000000-0005-0000-0000-0000B2790000}"/>
    <cellStyle name="千分位 3 5 4 2" xfId="9409" xr:uid="{00000000-0005-0000-0000-0000B3790000}"/>
    <cellStyle name="千分位 3 5 4 2 2" xfId="26027" xr:uid="{00000000-0005-0000-0000-0000B4790000}"/>
    <cellStyle name="千分位 3 5 4 3" xfId="14594" xr:uid="{00000000-0005-0000-0000-0000B5790000}"/>
    <cellStyle name="千分位 3 5 4 3 2" xfId="31212" xr:uid="{00000000-0005-0000-0000-0000B6790000}"/>
    <cellStyle name="千分位 3 5 4 4" xfId="20842" xr:uid="{00000000-0005-0000-0000-0000B7790000}"/>
    <cellStyle name="千分位 3 5 4 5" xfId="36403" xr:uid="{00000000-0005-0000-0000-0000B8790000}"/>
    <cellStyle name="千分位 3 5 4 6" xfId="5790" xr:uid="{00000000-0005-0000-0000-0000B9790000}"/>
    <cellStyle name="千分位 3 5 5" xfId="4379" xr:uid="{00000000-0005-0000-0000-0000BA790000}"/>
    <cellStyle name="千分位 3 5 5 2" xfId="10469" xr:uid="{00000000-0005-0000-0000-0000BB790000}"/>
    <cellStyle name="千分位 3 5 5 2 2" xfId="27087" xr:uid="{00000000-0005-0000-0000-0000BC790000}"/>
    <cellStyle name="千分位 3 5 5 3" xfId="15654" xr:uid="{00000000-0005-0000-0000-0000BD790000}"/>
    <cellStyle name="千分位 3 5 5 3 2" xfId="32272" xr:uid="{00000000-0005-0000-0000-0000BE790000}"/>
    <cellStyle name="千分位 3 5 5 4" xfId="21902" xr:uid="{00000000-0005-0000-0000-0000BF790000}"/>
    <cellStyle name="千分位 3 5 5 5" xfId="37463" xr:uid="{00000000-0005-0000-0000-0000C0790000}"/>
    <cellStyle name="千分位 3 5 5 6" xfId="5975" xr:uid="{00000000-0005-0000-0000-0000C1790000}"/>
    <cellStyle name="千分位 3 5 6" xfId="6229" xr:uid="{00000000-0005-0000-0000-0000C2790000}"/>
    <cellStyle name="千分位 3 5 6 2" xfId="22847" xr:uid="{00000000-0005-0000-0000-0000C3790000}"/>
    <cellStyle name="千分位 3 5 7" xfId="11414" xr:uid="{00000000-0005-0000-0000-0000C4790000}"/>
    <cellStyle name="千分位 3 5 7 2" xfId="28032" xr:uid="{00000000-0005-0000-0000-0000C5790000}"/>
    <cellStyle name="千分位 3 5 8" xfId="17650" xr:uid="{00000000-0005-0000-0000-0000C6790000}"/>
    <cellStyle name="千分位 3 5 9" xfId="16720" xr:uid="{00000000-0005-0000-0000-0000C7790000}"/>
    <cellStyle name="千分位 3 6" xfId="261" xr:uid="{00000000-0005-0000-0000-0000C8790000}"/>
    <cellStyle name="千分位 3 6 10" xfId="33344" xr:uid="{00000000-0005-0000-0000-0000C9790000}"/>
    <cellStyle name="千分位 3 6 11" xfId="5256" xr:uid="{00000000-0005-0000-0000-0000CA790000}"/>
    <cellStyle name="千分位 3 6 2" xfId="1320" xr:uid="{00000000-0005-0000-0000-0000CB790000}"/>
    <cellStyle name="千分位 3 6 2 2" xfId="7410" xr:uid="{00000000-0005-0000-0000-0000CC790000}"/>
    <cellStyle name="千分位 3 6 2 2 2" xfId="24028" xr:uid="{00000000-0005-0000-0000-0000CD790000}"/>
    <cellStyle name="千分位 3 6 2 3" xfId="12595" xr:uid="{00000000-0005-0000-0000-0000CE790000}"/>
    <cellStyle name="千分位 3 6 2 3 2" xfId="29213" xr:uid="{00000000-0005-0000-0000-0000CF790000}"/>
    <cellStyle name="千分位 3 6 2 4" xfId="18843" xr:uid="{00000000-0005-0000-0000-0000D0790000}"/>
    <cellStyle name="千分位 3 6 2 5" xfId="34404" xr:uid="{00000000-0005-0000-0000-0000D1790000}"/>
    <cellStyle name="千分位 3 6 2 6" xfId="5441" xr:uid="{00000000-0005-0000-0000-0000D2790000}"/>
    <cellStyle name="千分位 3 6 3" xfId="2380" xr:uid="{00000000-0005-0000-0000-0000D3790000}"/>
    <cellStyle name="千分位 3 6 3 2" xfId="8470" xr:uid="{00000000-0005-0000-0000-0000D4790000}"/>
    <cellStyle name="千分位 3 6 3 2 2" xfId="25088" xr:uid="{00000000-0005-0000-0000-0000D5790000}"/>
    <cellStyle name="千分位 3 6 3 3" xfId="13655" xr:uid="{00000000-0005-0000-0000-0000D6790000}"/>
    <cellStyle name="千分位 3 6 3 3 2" xfId="30273" xr:uid="{00000000-0005-0000-0000-0000D7790000}"/>
    <cellStyle name="千分位 3 6 3 4" xfId="19903" xr:uid="{00000000-0005-0000-0000-0000D8790000}"/>
    <cellStyle name="千分位 3 6 3 5" xfId="35464" xr:uid="{00000000-0005-0000-0000-0000D9790000}"/>
    <cellStyle name="千分位 3 6 3 6" xfId="5626" xr:uid="{00000000-0005-0000-0000-0000DA790000}"/>
    <cellStyle name="千分位 3 6 4" xfId="3440" xr:uid="{00000000-0005-0000-0000-0000DB790000}"/>
    <cellStyle name="千分位 3 6 4 2" xfId="9530" xr:uid="{00000000-0005-0000-0000-0000DC790000}"/>
    <cellStyle name="千分位 3 6 4 2 2" xfId="26148" xr:uid="{00000000-0005-0000-0000-0000DD790000}"/>
    <cellStyle name="千分位 3 6 4 3" xfId="14715" xr:uid="{00000000-0005-0000-0000-0000DE790000}"/>
    <cellStyle name="千分位 3 6 4 3 2" xfId="31333" xr:uid="{00000000-0005-0000-0000-0000DF790000}"/>
    <cellStyle name="千分位 3 6 4 4" xfId="20963" xr:uid="{00000000-0005-0000-0000-0000E0790000}"/>
    <cellStyle name="千分位 3 6 4 5" xfId="36524" xr:uid="{00000000-0005-0000-0000-0000E1790000}"/>
    <cellStyle name="千分位 3 6 4 6" xfId="5811" xr:uid="{00000000-0005-0000-0000-0000E2790000}"/>
    <cellStyle name="千分位 3 6 5" xfId="4500" xr:uid="{00000000-0005-0000-0000-0000E3790000}"/>
    <cellStyle name="千分位 3 6 5 2" xfId="10590" xr:uid="{00000000-0005-0000-0000-0000E4790000}"/>
    <cellStyle name="千分位 3 6 5 2 2" xfId="27208" xr:uid="{00000000-0005-0000-0000-0000E5790000}"/>
    <cellStyle name="千分位 3 6 5 3" xfId="15775" xr:uid="{00000000-0005-0000-0000-0000E6790000}"/>
    <cellStyle name="千分位 3 6 5 3 2" xfId="32393" xr:uid="{00000000-0005-0000-0000-0000E7790000}"/>
    <cellStyle name="千分位 3 6 5 4" xfId="22023" xr:uid="{00000000-0005-0000-0000-0000E8790000}"/>
    <cellStyle name="千分位 3 6 5 5" xfId="37584" xr:uid="{00000000-0005-0000-0000-0000E9790000}"/>
    <cellStyle name="千分位 3 6 5 6" xfId="5996" xr:uid="{00000000-0005-0000-0000-0000EA790000}"/>
    <cellStyle name="千分位 3 6 6" xfId="6350" xr:uid="{00000000-0005-0000-0000-0000EB790000}"/>
    <cellStyle name="千分位 3 6 6 2" xfId="22968" xr:uid="{00000000-0005-0000-0000-0000EC790000}"/>
    <cellStyle name="千分位 3 6 7" xfId="11535" xr:uid="{00000000-0005-0000-0000-0000ED790000}"/>
    <cellStyle name="千分位 3 6 7 2" xfId="28153" xr:uid="{00000000-0005-0000-0000-0000EE790000}"/>
    <cellStyle name="千分位 3 6 8" xfId="17783" xr:uid="{00000000-0005-0000-0000-0000EF790000}"/>
    <cellStyle name="千分位 3 6 9" xfId="16841" xr:uid="{00000000-0005-0000-0000-0000F0790000}"/>
    <cellStyle name="千分位 3 7" xfId="384" xr:uid="{00000000-0005-0000-0000-0000F1790000}"/>
    <cellStyle name="千分位 3 7 10" xfId="33468" xr:uid="{00000000-0005-0000-0000-0000F2790000}"/>
    <cellStyle name="千分位 3 7 11" xfId="5278" xr:uid="{00000000-0005-0000-0000-0000F3790000}"/>
    <cellStyle name="千分位 3 7 2" xfId="1444" xr:uid="{00000000-0005-0000-0000-0000F4790000}"/>
    <cellStyle name="千分位 3 7 2 2" xfId="7534" xr:uid="{00000000-0005-0000-0000-0000F5790000}"/>
    <cellStyle name="千分位 3 7 2 2 2" xfId="24152" xr:uid="{00000000-0005-0000-0000-0000F6790000}"/>
    <cellStyle name="千分位 3 7 2 3" xfId="12719" xr:uid="{00000000-0005-0000-0000-0000F7790000}"/>
    <cellStyle name="千分位 3 7 2 3 2" xfId="29337" xr:uid="{00000000-0005-0000-0000-0000F8790000}"/>
    <cellStyle name="千分位 3 7 2 4" xfId="18967" xr:uid="{00000000-0005-0000-0000-0000F9790000}"/>
    <cellStyle name="千分位 3 7 2 5" xfId="34528" xr:uid="{00000000-0005-0000-0000-0000FA790000}"/>
    <cellStyle name="千分位 3 7 2 6" xfId="5463" xr:uid="{00000000-0005-0000-0000-0000FB790000}"/>
    <cellStyle name="千分位 3 7 3" xfId="2504" xr:uid="{00000000-0005-0000-0000-0000FC790000}"/>
    <cellStyle name="千分位 3 7 3 2" xfId="8594" xr:uid="{00000000-0005-0000-0000-0000FD790000}"/>
    <cellStyle name="千分位 3 7 3 2 2" xfId="25212" xr:uid="{00000000-0005-0000-0000-0000FE790000}"/>
    <cellStyle name="千分位 3 7 3 3" xfId="13779" xr:uid="{00000000-0005-0000-0000-0000FF790000}"/>
    <cellStyle name="千分位 3 7 3 3 2" xfId="30397" xr:uid="{00000000-0005-0000-0000-0000007A0000}"/>
    <cellStyle name="千分位 3 7 3 4" xfId="20027" xr:uid="{00000000-0005-0000-0000-0000017A0000}"/>
    <cellStyle name="千分位 3 7 3 5" xfId="35588" xr:uid="{00000000-0005-0000-0000-0000027A0000}"/>
    <cellStyle name="千分位 3 7 3 6" xfId="5648" xr:uid="{00000000-0005-0000-0000-0000037A0000}"/>
    <cellStyle name="千分位 3 7 4" xfId="3564" xr:uid="{00000000-0005-0000-0000-0000047A0000}"/>
    <cellStyle name="千分位 3 7 4 2" xfId="9654" xr:uid="{00000000-0005-0000-0000-0000057A0000}"/>
    <cellStyle name="千分位 3 7 4 2 2" xfId="26272" xr:uid="{00000000-0005-0000-0000-0000067A0000}"/>
    <cellStyle name="千分位 3 7 4 3" xfId="14839" xr:uid="{00000000-0005-0000-0000-0000077A0000}"/>
    <cellStyle name="千分位 3 7 4 3 2" xfId="31457" xr:uid="{00000000-0005-0000-0000-0000087A0000}"/>
    <cellStyle name="千分位 3 7 4 4" xfId="21087" xr:uid="{00000000-0005-0000-0000-0000097A0000}"/>
    <cellStyle name="千分位 3 7 4 5" xfId="36648" xr:uid="{00000000-0005-0000-0000-00000A7A0000}"/>
    <cellStyle name="千分位 3 7 4 6" xfId="5833" xr:uid="{00000000-0005-0000-0000-00000B7A0000}"/>
    <cellStyle name="千分位 3 7 5" xfId="4624" xr:uid="{00000000-0005-0000-0000-00000C7A0000}"/>
    <cellStyle name="千分位 3 7 5 2" xfId="10714" xr:uid="{00000000-0005-0000-0000-00000D7A0000}"/>
    <cellStyle name="千分位 3 7 5 2 2" xfId="27332" xr:uid="{00000000-0005-0000-0000-00000E7A0000}"/>
    <cellStyle name="千分位 3 7 5 3" xfId="15899" xr:uid="{00000000-0005-0000-0000-00000F7A0000}"/>
    <cellStyle name="千分位 3 7 5 3 2" xfId="32517" xr:uid="{00000000-0005-0000-0000-0000107A0000}"/>
    <cellStyle name="千分位 3 7 5 4" xfId="22147" xr:uid="{00000000-0005-0000-0000-0000117A0000}"/>
    <cellStyle name="千分位 3 7 5 5" xfId="37708" xr:uid="{00000000-0005-0000-0000-0000127A0000}"/>
    <cellStyle name="千分位 3 7 5 6" xfId="6018" xr:uid="{00000000-0005-0000-0000-0000137A0000}"/>
    <cellStyle name="千分位 3 7 6" xfId="6474" xr:uid="{00000000-0005-0000-0000-0000147A0000}"/>
    <cellStyle name="千分位 3 7 6 2" xfId="23092" xr:uid="{00000000-0005-0000-0000-0000157A0000}"/>
    <cellStyle name="千分位 3 7 7" xfId="11659" xr:uid="{00000000-0005-0000-0000-0000167A0000}"/>
    <cellStyle name="千分位 3 7 7 2" xfId="28277" xr:uid="{00000000-0005-0000-0000-0000177A0000}"/>
    <cellStyle name="千分位 3 7 8" xfId="17907" xr:uid="{00000000-0005-0000-0000-0000187A0000}"/>
    <cellStyle name="千分位 3 7 9" xfId="16965" xr:uid="{00000000-0005-0000-0000-0000197A0000}"/>
    <cellStyle name="千分位 3 8" xfId="502" xr:uid="{00000000-0005-0000-0000-00001A7A0000}"/>
    <cellStyle name="千分位 3 8 10" xfId="33586" xr:uid="{00000000-0005-0000-0000-00001B7A0000}"/>
    <cellStyle name="千分位 3 8 11" xfId="5299" xr:uid="{00000000-0005-0000-0000-00001C7A0000}"/>
    <cellStyle name="千分位 3 8 2" xfId="1562" xr:uid="{00000000-0005-0000-0000-00001D7A0000}"/>
    <cellStyle name="千分位 3 8 2 2" xfId="7652" xr:uid="{00000000-0005-0000-0000-00001E7A0000}"/>
    <cellStyle name="千分位 3 8 2 2 2" xfId="24270" xr:uid="{00000000-0005-0000-0000-00001F7A0000}"/>
    <cellStyle name="千分位 3 8 2 3" xfId="12837" xr:uid="{00000000-0005-0000-0000-0000207A0000}"/>
    <cellStyle name="千分位 3 8 2 3 2" xfId="29455" xr:uid="{00000000-0005-0000-0000-0000217A0000}"/>
    <cellStyle name="千分位 3 8 2 4" xfId="19085" xr:uid="{00000000-0005-0000-0000-0000227A0000}"/>
    <cellStyle name="千分位 3 8 2 5" xfId="34646" xr:uid="{00000000-0005-0000-0000-0000237A0000}"/>
    <cellStyle name="千分位 3 8 2 6" xfId="5484" xr:uid="{00000000-0005-0000-0000-0000247A0000}"/>
    <cellStyle name="千分位 3 8 3" xfId="2622" xr:uid="{00000000-0005-0000-0000-0000257A0000}"/>
    <cellStyle name="千分位 3 8 3 2" xfId="8712" xr:uid="{00000000-0005-0000-0000-0000267A0000}"/>
    <cellStyle name="千分位 3 8 3 2 2" xfId="25330" xr:uid="{00000000-0005-0000-0000-0000277A0000}"/>
    <cellStyle name="千分位 3 8 3 3" xfId="13897" xr:uid="{00000000-0005-0000-0000-0000287A0000}"/>
    <cellStyle name="千分位 3 8 3 3 2" xfId="30515" xr:uid="{00000000-0005-0000-0000-0000297A0000}"/>
    <cellStyle name="千分位 3 8 3 4" xfId="20145" xr:uid="{00000000-0005-0000-0000-00002A7A0000}"/>
    <cellStyle name="千分位 3 8 3 5" xfId="35706" xr:uid="{00000000-0005-0000-0000-00002B7A0000}"/>
    <cellStyle name="千分位 3 8 3 6" xfId="5669" xr:uid="{00000000-0005-0000-0000-00002C7A0000}"/>
    <cellStyle name="千分位 3 8 4" xfId="3682" xr:uid="{00000000-0005-0000-0000-00002D7A0000}"/>
    <cellStyle name="千分位 3 8 4 2" xfId="9772" xr:uid="{00000000-0005-0000-0000-00002E7A0000}"/>
    <cellStyle name="千分位 3 8 4 2 2" xfId="26390" xr:uid="{00000000-0005-0000-0000-00002F7A0000}"/>
    <cellStyle name="千分位 3 8 4 3" xfId="14957" xr:uid="{00000000-0005-0000-0000-0000307A0000}"/>
    <cellStyle name="千分位 3 8 4 3 2" xfId="31575" xr:uid="{00000000-0005-0000-0000-0000317A0000}"/>
    <cellStyle name="千分位 3 8 4 4" xfId="21205" xr:uid="{00000000-0005-0000-0000-0000327A0000}"/>
    <cellStyle name="千分位 3 8 4 5" xfId="36766" xr:uid="{00000000-0005-0000-0000-0000337A0000}"/>
    <cellStyle name="千分位 3 8 4 6" xfId="5854" xr:uid="{00000000-0005-0000-0000-0000347A0000}"/>
    <cellStyle name="千分位 3 8 5" xfId="4742" xr:uid="{00000000-0005-0000-0000-0000357A0000}"/>
    <cellStyle name="千分位 3 8 5 2" xfId="10832" xr:uid="{00000000-0005-0000-0000-0000367A0000}"/>
    <cellStyle name="千分位 3 8 5 2 2" xfId="27450" xr:uid="{00000000-0005-0000-0000-0000377A0000}"/>
    <cellStyle name="千分位 3 8 5 3" xfId="16017" xr:uid="{00000000-0005-0000-0000-0000387A0000}"/>
    <cellStyle name="千分位 3 8 5 3 2" xfId="32635" xr:uid="{00000000-0005-0000-0000-0000397A0000}"/>
    <cellStyle name="千分位 3 8 5 4" xfId="22265" xr:uid="{00000000-0005-0000-0000-00003A7A0000}"/>
    <cellStyle name="千分位 3 8 5 5" xfId="37826" xr:uid="{00000000-0005-0000-0000-00003B7A0000}"/>
    <cellStyle name="千分位 3 8 5 6" xfId="6039" xr:uid="{00000000-0005-0000-0000-00003C7A0000}"/>
    <cellStyle name="千分位 3 8 6" xfId="6592" xr:uid="{00000000-0005-0000-0000-00003D7A0000}"/>
    <cellStyle name="千分位 3 8 6 2" xfId="23210" xr:uid="{00000000-0005-0000-0000-00003E7A0000}"/>
    <cellStyle name="千分位 3 8 7" xfId="11777" xr:uid="{00000000-0005-0000-0000-00003F7A0000}"/>
    <cellStyle name="千分位 3 8 7 2" xfId="28395" xr:uid="{00000000-0005-0000-0000-0000407A0000}"/>
    <cellStyle name="千分位 3 8 8" xfId="18025" xr:uid="{00000000-0005-0000-0000-0000417A0000}"/>
    <cellStyle name="千分位 3 8 9" xfId="17083" xr:uid="{00000000-0005-0000-0000-0000427A0000}"/>
    <cellStyle name="千分位 3 9" xfId="620" xr:uid="{00000000-0005-0000-0000-0000437A0000}"/>
    <cellStyle name="千分位 3 9 10" xfId="33704" xr:uid="{00000000-0005-0000-0000-0000447A0000}"/>
    <cellStyle name="千分位 3 9 11" xfId="5320" xr:uid="{00000000-0005-0000-0000-0000457A0000}"/>
    <cellStyle name="千分位 3 9 2" xfId="1680" xr:uid="{00000000-0005-0000-0000-0000467A0000}"/>
    <cellStyle name="千分位 3 9 2 2" xfId="7770" xr:uid="{00000000-0005-0000-0000-0000477A0000}"/>
    <cellStyle name="千分位 3 9 2 2 2" xfId="24388" xr:uid="{00000000-0005-0000-0000-0000487A0000}"/>
    <cellStyle name="千分位 3 9 2 3" xfId="12955" xr:uid="{00000000-0005-0000-0000-0000497A0000}"/>
    <cellStyle name="千分位 3 9 2 3 2" xfId="29573" xr:uid="{00000000-0005-0000-0000-00004A7A0000}"/>
    <cellStyle name="千分位 3 9 2 4" xfId="19203" xr:uid="{00000000-0005-0000-0000-00004B7A0000}"/>
    <cellStyle name="千分位 3 9 2 5" xfId="34764" xr:uid="{00000000-0005-0000-0000-00004C7A0000}"/>
    <cellStyle name="千分位 3 9 2 6" xfId="5505" xr:uid="{00000000-0005-0000-0000-00004D7A0000}"/>
    <cellStyle name="千分位 3 9 3" xfId="2740" xr:uid="{00000000-0005-0000-0000-00004E7A0000}"/>
    <cellStyle name="千分位 3 9 3 2" xfId="8830" xr:uid="{00000000-0005-0000-0000-00004F7A0000}"/>
    <cellStyle name="千分位 3 9 3 2 2" xfId="25448" xr:uid="{00000000-0005-0000-0000-0000507A0000}"/>
    <cellStyle name="千分位 3 9 3 3" xfId="14015" xr:uid="{00000000-0005-0000-0000-0000517A0000}"/>
    <cellStyle name="千分位 3 9 3 3 2" xfId="30633" xr:uid="{00000000-0005-0000-0000-0000527A0000}"/>
    <cellStyle name="千分位 3 9 3 4" xfId="20263" xr:uid="{00000000-0005-0000-0000-0000537A0000}"/>
    <cellStyle name="千分位 3 9 3 5" xfId="35824" xr:uid="{00000000-0005-0000-0000-0000547A0000}"/>
    <cellStyle name="千分位 3 9 3 6" xfId="5690" xr:uid="{00000000-0005-0000-0000-0000557A0000}"/>
    <cellStyle name="千分位 3 9 4" xfId="3800" xr:uid="{00000000-0005-0000-0000-0000567A0000}"/>
    <cellStyle name="千分位 3 9 4 2" xfId="9890" xr:uid="{00000000-0005-0000-0000-0000577A0000}"/>
    <cellStyle name="千分位 3 9 4 2 2" xfId="26508" xr:uid="{00000000-0005-0000-0000-0000587A0000}"/>
    <cellStyle name="千分位 3 9 4 3" xfId="15075" xr:uid="{00000000-0005-0000-0000-0000597A0000}"/>
    <cellStyle name="千分位 3 9 4 3 2" xfId="31693" xr:uid="{00000000-0005-0000-0000-00005A7A0000}"/>
    <cellStyle name="千分位 3 9 4 4" xfId="21323" xr:uid="{00000000-0005-0000-0000-00005B7A0000}"/>
    <cellStyle name="千分位 3 9 4 5" xfId="36884" xr:uid="{00000000-0005-0000-0000-00005C7A0000}"/>
    <cellStyle name="千分位 3 9 4 6" xfId="5875" xr:uid="{00000000-0005-0000-0000-00005D7A0000}"/>
    <cellStyle name="千分位 3 9 5" xfId="4860" xr:uid="{00000000-0005-0000-0000-00005E7A0000}"/>
    <cellStyle name="千分位 3 9 5 2" xfId="10950" xr:uid="{00000000-0005-0000-0000-00005F7A0000}"/>
    <cellStyle name="千分位 3 9 5 2 2" xfId="27568" xr:uid="{00000000-0005-0000-0000-0000607A0000}"/>
    <cellStyle name="千分位 3 9 5 3" xfId="16135" xr:uid="{00000000-0005-0000-0000-0000617A0000}"/>
    <cellStyle name="千分位 3 9 5 3 2" xfId="32753" xr:uid="{00000000-0005-0000-0000-0000627A0000}"/>
    <cellStyle name="千分位 3 9 5 4" xfId="22383" xr:uid="{00000000-0005-0000-0000-0000637A0000}"/>
    <cellStyle name="千分位 3 9 5 5" xfId="37944" xr:uid="{00000000-0005-0000-0000-0000647A0000}"/>
    <cellStyle name="千分位 3 9 5 6" xfId="6060" xr:uid="{00000000-0005-0000-0000-0000657A0000}"/>
    <cellStyle name="千分位 3 9 6" xfId="6710" xr:uid="{00000000-0005-0000-0000-0000667A0000}"/>
    <cellStyle name="千分位 3 9 6 2" xfId="23328" xr:uid="{00000000-0005-0000-0000-0000677A0000}"/>
    <cellStyle name="千分位 3 9 7" xfId="11895" xr:uid="{00000000-0005-0000-0000-0000687A0000}"/>
    <cellStyle name="千分位 3 9 7 2" xfId="28513" xr:uid="{00000000-0005-0000-0000-0000697A0000}"/>
    <cellStyle name="千分位 3 9 8" xfId="18143" xr:uid="{00000000-0005-0000-0000-00006A7A0000}"/>
    <cellStyle name="千分位 3 9 9" xfId="17201" xr:uid="{00000000-0005-0000-0000-00006B7A0000}"/>
    <cellStyle name="千分位 4" xfId="161" xr:uid="{00000000-0005-0000-0000-00006C7A0000}"/>
    <cellStyle name="千分位 4 10" xfId="2056" xr:uid="{00000000-0005-0000-0000-00006D7A0000}"/>
    <cellStyle name="千分位 4 10 2" xfId="8146" xr:uid="{00000000-0005-0000-0000-00006E7A0000}"/>
    <cellStyle name="千分位 4 10 2 2" xfId="24764" xr:uid="{00000000-0005-0000-0000-00006F7A0000}"/>
    <cellStyle name="千分位 4 10 3" xfId="13331" xr:uid="{00000000-0005-0000-0000-0000707A0000}"/>
    <cellStyle name="千分位 4 10 3 2" xfId="29949" xr:uid="{00000000-0005-0000-0000-0000717A0000}"/>
    <cellStyle name="千分位 4 10 4" xfId="19579" xr:uid="{00000000-0005-0000-0000-0000727A0000}"/>
    <cellStyle name="千分位 4 10 5" xfId="35140" xr:uid="{00000000-0005-0000-0000-0000737A0000}"/>
    <cellStyle name="千分位 4 10 6" xfId="5572" xr:uid="{00000000-0005-0000-0000-0000747A0000}"/>
    <cellStyle name="千分位 4 11" xfId="3116" xr:uid="{00000000-0005-0000-0000-0000757A0000}"/>
    <cellStyle name="千分位 4 11 2" xfId="9206" xr:uid="{00000000-0005-0000-0000-0000767A0000}"/>
    <cellStyle name="千分位 4 11 2 2" xfId="25824" xr:uid="{00000000-0005-0000-0000-0000777A0000}"/>
    <cellStyle name="千分位 4 11 3" xfId="14391" xr:uid="{00000000-0005-0000-0000-0000787A0000}"/>
    <cellStyle name="千分位 4 11 3 2" xfId="31009" xr:uid="{00000000-0005-0000-0000-0000797A0000}"/>
    <cellStyle name="千分位 4 11 4" xfId="20639" xr:uid="{00000000-0005-0000-0000-00007A7A0000}"/>
    <cellStyle name="千分位 4 11 5" xfId="36200" xr:uid="{00000000-0005-0000-0000-00007B7A0000}"/>
    <cellStyle name="千分位 4 11 6" xfId="5757" xr:uid="{00000000-0005-0000-0000-00007C7A0000}"/>
    <cellStyle name="千分位 4 12" xfId="4176" xr:uid="{00000000-0005-0000-0000-00007D7A0000}"/>
    <cellStyle name="千分位 4 12 2" xfId="10266" xr:uid="{00000000-0005-0000-0000-00007E7A0000}"/>
    <cellStyle name="千分位 4 12 2 2" xfId="26884" xr:uid="{00000000-0005-0000-0000-00007F7A0000}"/>
    <cellStyle name="千分位 4 12 3" xfId="15451" xr:uid="{00000000-0005-0000-0000-0000807A0000}"/>
    <cellStyle name="千分位 4 12 3 2" xfId="32069" xr:uid="{00000000-0005-0000-0000-0000817A0000}"/>
    <cellStyle name="千分位 4 12 4" xfId="21699" xr:uid="{00000000-0005-0000-0000-0000827A0000}"/>
    <cellStyle name="千分位 4 12 5" xfId="37260" xr:uid="{00000000-0005-0000-0000-0000837A0000}"/>
    <cellStyle name="千分位 4 12 6" xfId="5942" xr:uid="{00000000-0005-0000-0000-0000847A0000}"/>
    <cellStyle name="千分位 4 13" xfId="6251" xr:uid="{00000000-0005-0000-0000-0000857A0000}"/>
    <cellStyle name="千分位 4 13 2" xfId="22869" xr:uid="{00000000-0005-0000-0000-0000867A0000}"/>
    <cellStyle name="千分位 4 14" xfId="11436" xr:uid="{00000000-0005-0000-0000-0000877A0000}"/>
    <cellStyle name="千分位 4 14 2" xfId="28054" xr:uid="{00000000-0005-0000-0000-0000887A0000}"/>
    <cellStyle name="千分位 4 15" xfId="17672" xr:uid="{00000000-0005-0000-0000-0000897A0000}"/>
    <cellStyle name="千分位 4 16" xfId="16517" xr:uid="{00000000-0005-0000-0000-00008A7A0000}"/>
    <cellStyle name="千分位 4 17" xfId="33245" xr:uid="{00000000-0005-0000-0000-00008B7A0000}"/>
    <cellStyle name="千分位 4 18" xfId="5239" xr:uid="{00000000-0005-0000-0000-00008C7A0000}"/>
    <cellStyle name="千分位 4 19" xfId="38313" xr:uid="{1A6A3E4B-6649-4919-A5EA-00FE6D01F5A2}"/>
    <cellStyle name="千分位 4 2" xfId="283" xr:uid="{00000000-0005-0000-0000-00008D7A0000}"/>
    <cellStyle name="千分位 4 2 10" xfId="33366" xr:uid="{00000000-0005-0000-0000-00008E7A0000}"/>
    <cellStyle name="千分位 4 2 11" xfId="5260" xr:uid="{00000000-0005-0000-0000-00008F7A0000}"/>
    <cellStyle name="千分位 4 2 2" xfId="1342" xr:uid="{00000000-0005-0000-0000-0000907A0000}"/>
    <cellStyle name="千分位 4 2 2 2" xfId="7432" xr:uid="{00000000-0005-0000-0000-0000917A0000}"/>
    <cellStyle name="千分位 4 2 2 2 2" xfId="24050" xr:uid="{00000000-0005-0000-0000-0000927A0000}"/>
    <cellStyle name="千分位 4 2 2 3" xfId="12617" xr:uid="{00000000-0005-0000-0000-0000937A0000}"/>
    <cellStyle name="千分位 4 2 2 3 2" xfId="29235" xr:uid="{00000000-0005-0000-0000-0000947A0000}"/>
    <cellStyle name="千分位 4 2 2 4" xfId="18865" xr:uid="{00000000-0005-0000-0000-0000957A0000}"/>
    <cellStyle name="千分位 4 2 2 5" xfId="34426" xr:uid="{00000000-0005-0000-0000-0000967A0000}"/>
    <cellStyle name="千分位 4 2 2 6" xfId="5445" xr:uid="{00000000-0005-0000-0000-0000977A0000}"/>
    <cellStyle name="千分位 4 2 3" xfId="2402" xr:uid="{00000000-0005-0000-0000-0000987A0000}"/>
    <cellStyle name="千分位 4 2 3 2" xfId="8492" xr:uid="{00000000-0005-0000-0000-0000997A0000}"/>
    <cellStyle name="千分位 4 2 3 2 2" xfId="25110" xr:uid="{00000000-0005-0000-0000-00009A7A0000}"/>
    <cellStyle name="千分位 4 2 3 3" xfId="13677" xr:uid="{00000000-0005-0000-0000-00009B7A0000}"/>
    <cellStyle name="千分位 4 2 3 3 2" xfId="30295" xr:uid="{00000000-0005-0000-0000-00009C7A0000}"/>
    <cellStyle name="千分位 4 2 3 4" xfId="19925" xr:uid="{00000000-0005-0000-0000-00009D7A0000}"/>
    <cellStyle name="千分位 4 2 3 5" xfId="35486" xr:uid="{00000000-0005-0000-0000-00009E7A0000}"/>
    <cellStyle name="千分位 4 2 3 6" xfId="5630" xr:uid="{00000000-0005-0000-0000-00009F7A0000}"/>
    <cellStyle name="千分位 4 2 4" xfId="3462" xr:uid="{00000000-0005-0000-0000-0000A07A0000}"/>
    <cellStyle name="千分位 4 2 4 2" xfId="9552" xr:uid="{00000000-0005-0000-0000-0000A17A0000}"/>
    <cellStyle name="千分位 4 2 4 2 2" xfId="26170" xr:uid="{00000000-0005-0000-0000-0000A27A0000}"/>
    <cellStyle name="千分位 4 2 4 3" xfId="14737" xr:uid="{00000000-0005-0000-0000-0000A37A0000}"/>
    <cellStyle name="千分位 4 2 4 3 2" xfId="31355" xr:uid="{00000000-0005-0000-0000-0000A47A0000}"/>
    <cellStyle name="千分位 4 2 4 4" xfId="20985" xr:uid="{00000000-0005-0000-0000-0000A57A0000}"/>
    <cellStyle name="千分位 4 2 4 5" xfId="36546" xr:uid="{00000000-0005-0000-0000-0000A67A0000}"/>
    <cellStyle name="千分位 4 2 4 6" xfId="5815" xr:uid="{00000000-0005-0000-0000-0000A77A0000}"/>
    <cellStyle name="千分位 4 2 5" xfId="4522" xr:uid="{00000000-0005-0000-0000-0000A87A0000}"/>
    <cellStyle name="千分位 4 2 5 2" xfId="10612" xr:uid="{00000000-0005-0000-0000-0000A97A0000}"/>
    <cellStyle name="千分位 4 2 5 2 2" xfId="27230" xr:uid="{00000000-0005-0000-0000-0000AA7A0000}"/>
    <cellStyle name="千分位 4 2 5 3" xfId="15797" xr:uid="{00000000-0005-0000-0000-0000AB7A0000}"/>
    <cellStyle name="千分位 4 2 5 3 2" xfId="32415" xr:uid="{00000000-0005-0000-0000-0000AC7A0000}"/>
    <cellStyle name="千分位 4 2 5 4" xfId="22045" xr:uid="{00000000-0005-0000-0000-0000AD7A0000}"/>
    <cellStyle name="千分位 4 2 5 5" xfId="37606" xr:uid="{00000000-0005-0000-0000-0000AE7A0000}"/>
    <cellStyle name="千分位 4 2 5 6" xfId="6000" xr:uid="{00000000-0005-0000-0000-0000AF7A0000}"/>
    <cellStyle name="千分位 4 2 6" xfId="6372" xr:uid="{00000000-0005-0000-0000-0000B07A0000}"/>
    <cellStyle name="千分位 4 2 6 2" xfId="22990" xr:uid="{00000000-0005-0000-0000-0000B17A0000}"/>
    <cellStyle name="千分位 4 2 7" xfId="11557" xr:uid="{00000000-0005-0000-0000-0000B27A0000}"/>
    <cellStyle name="千分位 4 2 7 2" xfId="28175" xr:uid="{00000000-0005-0000-0000-0000B37A0000}"/>
    <cellStyle name="千分位 4 2 8" xfId="17805" xr:uid="{00000000-0005-0000-0000-0000B47A0000}"/>
    <cellStyle name="千分位 4 2 9" xfId="16863" xr:uid="{00000000-0005-0000-0000-0000B57A0000}"/>
    <cellStyle name="千分位 4 20" xfId="38319" xr:uid="{2BB2C0E1-8569-4183-BA3A-026D84144B66}"/>
    <cellStyle name="千分位 4 3" xfId="406" xr:uid="{00000000-0005-0000-0000-0000B67A0000}"/>
    <cellStyle name="千分位 4 3 10" xfId="33490" xr:uid="{00000000-0005-0000-0000-0000B77A0000}"/>
    <cellStyle name="千分位 4 3 11" xfId="5282" xr:uid="{00000000-0005-0000-0000-0000B87A0000}"/>
    <cellStyle name="千分位 4 3 2" xfId="1466" xr:uid="{00000000-0005-0000-0000-0000B97A0000}"/>
    <cellStyle name="千分位 4 3 2 2" xfId="7556" xr:uid="{00000000-0005-0000-0000-0000BA7A0000}"/>
    <cellStyle name="千分位 4 3 2 2 2" xfId="24174" xr:uid="{00000000-0005-0000-0000-0000BB7A0000}"/>
    <cellStyle name="千分位 4 3 2 3" xfId="12741" xr:uid="{00000000-0005-0000-0000-0000BC7A0000}"/>
    <cellStyle name="千分位 4 3 2 3 2" xfId="29359" xr:uid="{00000000-0005-0000-0000-0000BD7A0000}"/>
    <cellStyle name="千分位 4 3 2 4" xfId="18989" xr:uid="{00000000-0005-0000-0000-0000BE7A0000}"/>
    <cellStyle name="千分位 4 3 2 5" xfId="34550" xr:uid="{00000000-0005-0000-0000-0000BF7A0000}"/>
    <cellStyle name="千分位 4 3 2 6" xfId="5467" xr:uid="{00000000-0005-0000-0000-0000C07A0000}"/>
    <cellStyle name="千分位 4 3 3" xfId="2526" xr:uid="{00000000-0005-0000-0000-0000C17A0000}"/>
    <cellStyle name="千分位 4 3 3 2" xfId="8616" xr:uid="{00000000-0005-0000-0000-0000C27A0000}"/>
    <cellStyle name="千分位 4 3 3 2 2" xfId="25234" xr:uid="{00000000-0005-0000-0000-0000C37A0000}"/>
    <cellStyle name="千分位 4 3 3 3" xfId="13801" xr:uid="{00000000-0005-0000-0000-0000C47A0000}"/>
    <cellStyle name="千分位 4 3 3 3 2" xfId="30419" xr:uid="{00000000-0005-0000-0000-0000C57A0000}"/>
    <cellStyle name="千分位 4 3 3 4" xfId="20049" xr:uid="{00000000-0005-0000-0000-0000C67A0000}"/>
    <cellStyle name="千分位 4 3 3 5" xfId="35610" xr:uid="{00000000-0005-0000-0000-0000C77A0000}"/>
    <cellStyle name="千分位 4 3 3 6" xfId="5652" xr:uid="{00000000-0005-0000-0000-0000C87A0000}"/>
    <cellStyle name="千分位 4 3 4" xfId="3586" xr:uid="{00000000-0005-0000-0000-0000C97A0000}"/>
    <cellStyle name="千分位 4 3 4 2" xfId="9676" xr:uid="{00000000-0005-0000-0000-0000CA7A0000}"/>
    <cellStyle name="千分位 4 3 4 2 2" xfId="26294" xr:uid="{00000000-0005-0000-0000-0000CB7A0000}"/>
    <cellStyle name="千分位 4 3 4 3" xfId="14861" xr:uid="{00000000-0005-0000-0000-0000CC7A0000}"/>
    <cellStyle name="千分位 4 3 4 3 2" xfId="31479" xr:uid="{00000000-0005-0000-0000-0000CD7A0000}"/>
    <cellStyle name="千分位 4 3 4 4" xfId="21109" xr:uid="{00000000-0005-0000-0000-0000CE7A0000}"/>
    <cellStyle name="千分位 4 3 4 5" xfId="36670" xr:uid="{00000000-0005-0000-0000-0000CF7A0000}"/>
    <cellStyle name="千分位 4 3 4 6" xfId="5837" xr:uid="{00000000-0005-0000-0000-0000D07A0000}"/>
    <cellStyle name="千分位 4 3 5" xfId="4646" xr:uid="{00000000-0005-0000-0000-0000D17A0000}"/>
    <cellStyle name="千分位 4 3 5 2" xfId="10736" xr:uid="{00000000-0005-0000-0000-0000D27A0000}"/>
    <cellStyle name="千分位 4 3 5 2 2" xfId="27354" xr:uid="{00000000-0005-0000-0000-0000D37A0000}"/>
    <cellStyle name="千分位 4 3 5 3" xfId="15921" xr:uid="{00000000-0005-0000-0000-0000D47A0000}"/>
    <cellStyle name="千分位 4 3 5 3 2" xfId="32539" xr:uid="{00000000-0005-0000-0000-0000D57A0000}"/>
    <cellStyle name="千分位 4 3 5 4" xfId="22169" xr:uid="{00000000-0005-0000-0000-0000D67A0000}"/>
    <cellStyle name="千分位 4 3 5 5" xfId="37730" xr:uid="{00000000-0005-0000-0000-0000D77A0000}"/>
    <cellStyle name="千分位 4 3 5 6" xfId="6022" xr:uid="{00000000-0005-0000-0000-0000D87A0000}"/>
    <cellStyle name="千分位 4 3 6" xfId="6496" xr:uid="{00000000-0005-0000-0000-0000D97A0000}"/>
    <cellStyle name="千分位 4 3 6 2" xfId="23114" xr:uid="{00000000-0005-0000-0000-0000DA7A0000}"/>
    <cellStyle name="千分位 4 3 7" xfId="11681" xr:uid="{00000000-0005-0000-0000-0000DB7A0000}"/>
    <cellStyle name="千分位 4 3 7 2" xfId="28299" xr:uid="{00000000-0005-0000-0000-0000DC7A0000}"/>
    <cellStyle name="千分位 4 3 8" xfId="17929" xr:uid="{00000000-0005-0000-0000-0000DD7A0000}"/>
    <cellStyle name="千分位 4 3 9" xfId="16987" xr:uid="{00000000-0005-0000-0000-0000DE7A0000}"/>
    <cellStyle name="千分位 4 4" xfId="524" xr:uid="{00000000-0005-0000-0000-0000DF7A0000}"/>
    <cellStyle name="千分位 4 4 10" xfId="33608" xr:uid="{00000000-0005-0000-0000-0000E07A0000}"/>
    <cellStyle name="千分位 4 4 11" xfId="5303" xr:uid="{00000000-0005-0000-0000-0000E17A0000}"/>
    <cellStyle name="千分位 4 4 2" xfId="1584" xr:uid="{00000000-0005-0000-0000-0000E27A0000}"/>
    <cellStyle name="千分位 4 4 2 2" xfId="7674" xr:uid="{00000000-0005-0000-0000-0000E37A0000}"/>
    <cellStyle name="千分位 4 4 2 2 2" xfId="24292" xr:uid="{00000000-0005-0000-0000-0000E47A0000}"/>
    <cellStyle name="千分位 4 4 2 3" xfId="12859" xr:uid="{00000000-0005-0000-0000-0000E57A0000}"/>
    <cellStyle name="千分位 4 4 2 3 2" xfId="29477" xr:uid="{00000000-0005-0000-0000-0000E67A0000}"/>
    <cellStyle name="千分位 4 4 2 4" xfId="19107" xr:uid="{00000000-0005-0000-0000-0000E77A0000}"/>
    <cellStyle name="千分位 4 4 2 5" xfId="34668" xr:uid="{00000000-0005-0000-0000-0000E87A0000}"/>
    <cellStyle name="千分位 4 4 2 6" xfId="5488" xr:uid="{00000000-0005-0000-0000-0000E97A0000}"/>
    <cellStyle name="千分位 4 4 3" xfId="2644" xr:uid="{00000000-0005-0000-0000-0000EA7A0000}"/>
    <cellStyle name="千分位 4 4 3 2" xfId="8734" xr:uid="{00000000-0005-0000-0000-0000EB7A0000}"/>
    <cellStyle name="千分位 4 4 3 2 2" xfId="25352" xr:uid="{00000000-0005-0000-0000-0000EC7A0000}"/>
    <cellStyle name="千分位 4 4 3 3" xfId="13919" xr:uid="{00000000-0005-0000-0000-0000ED7A0000}"/>
    <cellStyle name="千分位 4 4 3 3 2" xfId="30537" xr:uid="{00000000-0005-0000-0000-0000EE7A0000}"/>
    <cellStyle name="千分位 4 4 3 4" xfId="20167" xr:uid="{00000000-0005-0000-0000-0000EF7A0000}"/>
    <cellStyle name="千分位 4 4 3 5" xfId="35728" xr:uid="{00000000-0005-0000-0000-0000F07A0000}"/>
    <cellStyle name="千分位 4 4 3 6" xfId="5673" xr:uid="{00000000-0005-0000-0000-0000F17A0000}"/>
    <cellStyle name="千分位 4 4 4" xfId="3704" xr:uid="{00000000-0005-0000-0000-0000F27A0000}"/>
    <cellStyle name="千分位 4 4 4 2" xfId="9794" xr:uid="{00000000-0005-0000-0000-0000F37A0000}"/>
    <cellStyle name="千分位 4 4 4 2 2" xfId="26412" xr:uid="{00000000-0005-0000-0000-0000F47A0000}"/>
    <cellStyle name="千分位 4 4 4 3" xfId="14979" xr:uid="{00000000-0005-0000-0000-0000F57A0000}"/>
    <cellStyle name="千分位 4 4 4 3 2" xfId="31597" xr:uid="{00000000-0005-0000-0000-0000F67A0000}"/>
    <cellStyle name="千分位 4 4 4 4" xfId="21227" xr:uid="{00000000-0005-0000-0000-0000F77A0000}"/>
    <cellStyle name="千分位 4 4 4 5" xfId="36788" xr:uid="{00000000-0005-0000-0000-0000F87A0000}"/>
    <cellStyle name="千分位 4 4 4 6" xfId="5858" xr:uid="{00000000-0005-0000-0000-0000F97A0000}"/>
    <cellStyle name="千分位 4 4 5" xfId="4764" xr:uid="{00000000-0005-0000-0000-0000FA7A0000}"/>
    <cellStyle name="千分位 4 4 5 2" xfId="10854" xr:uid="{00000000-0005-0000-0000-0000FB7A0000}"/>
    <cellStyle name="千分位 4 4 5 2 2" xfId="27472" xr:uid="{00000000-0005-0000-0000-0000FC7A0000}"/>
    <cellStyle name="千分位 4 4 5 3" xfId="16039" xr:uid="{00000000-0005-0000-0000-0000FD7A0000}"/>
    <cellStyle name="千分位 4 4 5 3 2" xfId="32657" xr:uid="{00000000-0005-0000-0000-0000FE7A0000}"/>
    <cellStyle name="千分位 4 4 5 4" xfId="22287" xr:uid="{00000000-0005-0000-0000-0000FF7A0000}"/>
    <cellStyle name="千分位 4 4 5 5" xfId="37848" xr:uid="{00000000-0005-0000-0000-0000007B0000}"/>
    <cellStyle name="千分位 4 4 5 6" xfId="6043" xr:uid="{00000000-0005-0000-0000-0000017B0000}"/>
    <cellStyle name="千分位 4 4 6" xfId="6614" xr:uid="{00000000-0005-0000-0000-0000027B0000}"/>
    <cellStyle name="千分位 4 4 6 2" xfId="23232" xr:uid="{00000000-0005-0000-0000-0000037B0000}"/>
    <cellStyle name="千分位 4 4 7" xfId="11799" xr:uid="{00000000-0005-0000-0000-0000047B0000}"/>
    <cellStyle name="千分位 4 4 7 2" xfId="28417" xr:uid="{00000000-0005-0000-0000-0000057B0000}"/>
    <cellStyle name="千分位 4 4 8" xfId="18047" xr:uid="{00000000-0005-0000-0000-0000067B0000}"/>
    <cellStyle name="千分位 4 4 9" xfId="17105" xr:uid="{00000000-0005-0000-0000-0000077B0000}"/>
    <cellStyle name="千分位 4 5" xfId="642" xr:uid="{00000000-0005-0000-0000-0000087B0000}"/>
    <cellStyle name="千分位 4 5 10" xfId="33726" xr:uid="{00000000-0005-0000-0000-0000097B0000}"/>
    <cellStyle name="千分位 4 5 11" xfId="5324" xr:uid="{00000000-0005-0000-0000-00000A7B0000}"/>
    <cellStyle name="千分位 4 5 2" xfId="1702" xr:uid="{00000000-0005-0000-0000-00000B7B0000}"/>
    <cellStyle name="千分位 4 5 2 2" xfId="7792" xr:uid="{00000000-0005-0000-0000-00000C7B0000}"/>
    <cellStyle name="千分位 4 5 2 2 2" xfId="24410" xr:uid="{00000000-0005-0000-0000-00000D7B0000}"/>
    <cellStyle name="千分位 4 5 2 3" xfId="12977" xr:uid="{00000000-0005-0000-0000-00000E7B0000}"/>
    <cellStyle name="千分位 4 5 2 3 2" xfId="29595" xr:uid="{00000000-0005-0000-0000-00000F7B0000}"/>
    <cellStyle name="千分位 4 5 2 4" xfId="19225" xr:uid="{00000000-0005-0000-0000-0000107B0000}"/>
    <cellStyle name="千分位 4 5 2 5" xfId="34786" xr:uid="{00000000-0005-0000-0000-0000117B0000}"/>
    <cellStyle name="千分位 4 5 2 6" xfId="5509" xr:uid="{00000000-0005-0000-0000-0000127B0000}"/>
    <cellStyle name="千分位 4 5 3" xfId="2762" xr:uid="{00000000-0005-0000-0000-0000137B0000}"/>
    <cellStyle name="千分位 4 5 3 2" xfId="8852" xr:uid="{00000000-0005-0000-0000-0000147B0000}"/>
    <cellStyle name="千分位 4 5 3 2 2" xfId="25470" xr:uid="{00000000-0005-0000-0000-0000157B0000}"/>
    <cellStyle name="千分位 4 5 3 3" xfId="14037" xr:uid="{00000000-0005-0000-0000-0000167B0000}"/>
    <cellStyle name="千分位 4 5 3 3 2" xfId="30655" xr:uid="{00000000-0005-0000-0000-0000177B0000}"/>
    <cellStyle name="千分位 4 5 3 4" xfId="20285" xr:uid="{00000000-0005-0000-0000-0000187B0000}"/>
    <cellStyle name="千分位 4 5 3 5" xfId="35846" xr:uid="{00000000-0005-0000-0000-0000197B0000}"/>
    <cellStyle name="千分位 4 5 3 6" xfId="5694" xr:uid="{00000000-0005-0000-0000-00001A7B0000}"/>
    <cellStyle name="千分位 4 5 4" xfId="3822" xr:uid="{00000000-0005-0000-0000-00001B7B0000}"/>
    <cellStyle name="千分位 4 5 4 2" xfId="9912" xr:uid="{00000000-0005-0000-0000-00001C7B0000}"/>
    <cellStyle name="千分位 4 5 4 2 2" xfId="26530" xr:uid="{00000000-0005-0000-0000-00001D7B0000}"/>
    <cellStyle name="千分位 4 5 4 3" xfId="15097" xr:uid="{00000000-0005-0000-0000-00001E7B0000}"/>
    <cellStyle name="千分位 4 5 4 3 2" xfId="31715" xr:uid="{00000000-0005-0000-0000-00001F7B0000}"/>
    <cellStyle name="千分位 4 5 4 4" xfId="21345" xr:uid="{00000000-0005-0000-0000-0000207B0000}"/>
    <cellStyle name="千分位 4 5 4 5" xfId="36906" xr:uid="{00000000-0005-0000-0000-0000217B0000}"/>
    <cellStyle name="千分位 4 5 4 6" xfId="5879" xr:uid="{00000000-0005-0000-0000-0000227B0000}"/>
    <cellStyle name="千分位 4 5 5" xfId="4882" xr:uid="{00000000-0005-0000-0000-0000237B0000}"/>
    <cellStyle name="千分位 4 5 5 2" xfId="10972" xr:uid="{00000000-0005-0000-0000-0000247B0000}"/>
    <cellStyle name="千分位 4 5 5 2 2" xfId="27590" xr:uid="{00000000-0005-0000-0000-0000257B0000}"/>
    <cellStyle name="千分位 4 5 5 3" xfId="16157" xr:uid="{00000000-0005-0000-0000-0000267B0000}"/>
    <cellStyle name="千分位 4 5 5 3 2" xfId="32775" xr:uid="{00000000-0005-0000-0000-0000277B0000}"/>
    <cellStyle name="千分位 4 5 5 4" xfId="22405" xr:uid="{00000000-0005-0000-0000-0000287B0000}"/>
    <cellStyle name="千分位 4 5 5 5" xfId="37966" xr:uid="{00000000-0005-0000-0000-0000297B0000}"/>
    <cellStyle name="千分位 4 5 5 6" xfId="6064" xr:uid="{00000000-0005-0000-0000-00002A7B0000}"/>
    <cellStyle name="千分位 4 5 6" xfId="6732" xr:uid="{00000000-0005-0000-0000-00002B7B0000}"/>
    <cellStyle name="千分位 4 5 6 2" xfId="23350" xr:uid="{00000000-0005-0000-0000-00002C7B0000}"/>
    <cellStyle name="千分位 4 5 7" xfId="11917" xr:uid="{00000000-0005-0000-0000-00002D7B0000}"/>
    <cellStyle name="千分位 4 5 7 2" xfId="28535" xr:uid="{00000000-0005-0000-0000-00002E7B0000}"/>
    <cellStyle name="千分位 4 5 8" xfId="18165" xr:uid="{00000000-0005-0000-0000-00002F7B0000}"/>
    <cellStyle name="千分位 4 5 9" xfId="17223" xr:uid="{00000000-0005-0000-0000-0000307B0000}"/>
    <cellStyle name="千分位 4 6" xfId="760" xr:uid="{00000000-0005-0000-0000-0000317B0000}"/>
    <cellStyle name="千分位 4 6 10" xfId="33844" xr:uid="{00000000-0005-0000-0000-0000327B0000}"/>
    <cellStyle name="千分位 4 6 11" xfId="5345" xr:uid="{00000000-0005-0000-0000-0000337B0000}"/>
    <cellStyle name="千分位 4 6 2" xfId="1820" xr:uid="{00000000-0005-0000-0000-0000347B0000}"/>
    <cellStyle name="千分位 4 6 2 2" xfId="7910" xr:uid="{00000000-0005-0000-0000-0000357B0000}"/>
    <cellStyle name="千分位 4 6 2 2 2" xfId="24528" xr:uid="{00000000-0005-0000-0000-0000367B0000}"/>
    <cellStyle name="千分位 4 6 2 3" xfId="13095" xr:uid="{00000000-0005-0000-0000-0000377B0000}"/>
    <cellStyle name="千分位 4 6 2 3 2" xfId="29713" xr:uid="{00000000-0005-0000-0000-0000387B0000}"/>
    <cellStyle name="千分位 4 6 2 4" xfId="19343" xr:uid="{00000000-0005-0000-0000-0000397B0000}"/>
    <cellStyle name="千分位 4 6 2 5" xfId="34904" xr:uid="{00000000-0005-0000-0000-00003A7B0000}"/>
    <cellStyle name="千分位 4 6 2 6" xfId="5530" xr:uid="{00000000-0005-0000-0000-00003B7B0000}"/>
    <cellStyle name="千分位 4 6 3" xfId="2880" xr:uid="{00000000-0005-0000-0000-00003C7B0000}"/>
    <cellStyle name="千分位 4 6 3 2" xfId="8970" xr:uid="{00000000-0005-0000-0000-00003D7B0000}"/>
    <cellStyle name="千分位 4 6 3 2 2" xfId="25588" xr:uid="{00000000-0005-0000-0000-00003E7B0000}"/>
    <cellStyle name="千分位 4 6 3 3" xfId="14155" xr:uid="{00000000-0005-0000-0000-00003F7B0000}"/>
    <cellStyle name="千分位 4 6 3 3 2" xfId="30773" xr:uid="{00000000-0005-0000-0000-0000407B0000}"/>
    <cellStyle name="千分位 4 6 3 4" xfId="20403" xr:uid="{00000000-0005-0000-0000-0000417B0000}"/>
    <cellStyle name="千分位 4 6 3 5" xfId="35964" xr:uid="{00000000-0005-0000-0000-0000427B0000}"/>
    <cellStyle name="千分位 4 6 3 6" xfId="5715" xr:uid="{00000000-0005-0000-0000-0000437B0000}"/>
    <cellStyle name="千分位 4 6 4" xfId="3940" xr:uid="{00000000-0005-0000-0000-0000447B0000}"/>
    <cellStyle name="千分位 4 6 4 2" xfId="10030" xr:uid="{00000000-0005-0000-0000-0000457B0000}"/>
    <cellStyle name="千分位 4 6 4 2 2" xfId="26648" xr:uid="{00000000-0005-0000-0000-0000467B0000}"/>
    <cellStyle name="千分位 4 6 4 3" xfId="15215" xr:uid="{00000000-0005-0000-0000-0000477B0000}"/>
    <cellStyle name="千分位 4 6 4 3 2" xfId="31833" xr:uid="{00000000-0005-0000-0000-0000487B0000}"/>
    <cellStyle name="千分位 4 6 4 4" xfId="21463" xr:uid="{00000000-0005-0000-0000-0000497B0000}"/>
    <cellStyle name="千分位 4 6 4 5" xfId="37024" xr:uid="{00000000-0005-0000-0000-00004A7B0000}"/>
    <cellStyle name="千分位 4 6 4 6" xfId="5900" xr:uid="{00000000-0005-0000-0000-00004B7B0000}"/>
    <cellStyle name="千分位 4 6 5" xfId="5000" xr:uid="{00000000-0005-0000-0000-00004C7B0000}"/>
    <cellStyle name="千分位 4 6 5 2" xfId="11090" xr:uid="{00000000-0005-0000-0000-00004D7B0000}"/>
    <cellStyle name="千分位 4 6 5 2 2" xfId="27708" xr:uid="{00000000-0005-0000-0000-00004E7B0000}"/>
    <cellStyle name="千分位 4 6 5 3" xfId="16275" xr:uid="{00000000-0005-0000-0000-00004F7B0000}"/>
    <cellStyle name="千分位 4 6 5 3 2" xfId="32893" xr:uid="{00000000-0005-0000-0000-0000507B0000}"/>
    <cellStyle name="千分位 4 6 5 4" xfId="22523" xr:uid="{00000000-0005-0000-0000-0000517B0000}"/>
    <cellStyle name="千分位 4 6 5 5" xfId="38084" xr:uid="{00000000-0005-0000-0000-0000527B0000}"/>
    <cellStyle name="千分位 4 6 5 6" xfId="6085" xr:uid="{00000000-0005-0000-0000-0000537B0000}"/>
    <cellStyle name="千分位 4 6 6" xfId="6850" xr:uid="{00000000-0005-0000-0000-0000547B0000}"/>
    <cellStyle name="千分位 4 6 6 2" xfId="23468" xr:uid="{00000000-0005-0000-0000-0000557B0000}"/>
    <cellStyle name="千分位 4 6 7" xfId="12035" xr:uid="{00000000-0005-0000-0000-0000567B0000}"/>
    <cellStyle name="千分位 4 6 7 2" xfId="28653" xr:uid="{00000000-0005-0000-0000-0000577B0000}"/>
    <cellStyle name="千分位 4 6 8" xfId="18283" xr:uid="{00000000-0005-0000-0000-0000587B0000}"/>
    <cellStyle name="千分位 4 6 9" xfId="17341" xr:uid="{00000000-0005-0000-0000-0000597B0000}"/>
    <cellStyle name="千分位 4 7" xfId="878" xr:uid="{00000000-0005-0000-0000-00005A7B0000}"/>
    <cellStyle name="千分位 4 7 10" xfId="33962" xr:uid="{00000000-0005-0000-0000-00005B7B0000}"/>
    <cellStyle name="千分位 4 7 11" xfId="5366" xr:uid="{00000000-0005-0000-0000-00005C7B0000}"/>
    <cellStyle name="千分位 4 7 2" xfId="1938" xr:uid="{00000000-0005-0000-0000-00005D7B0000}"/>
    <cellStyle name="千分位 4 7 2 2" xfId="8028" xr:uid="{00000000-0005-0000-0000-00005E7B0000}"/>
    <cellStyle name="千分位 4 7 2 2 2" xfId="24646" xr:uid="{00000000-0005-0000-0000-00005F7B0000}"/>
    <cellStyle name="千分位 4 7 2 3" xfId="13213" xr:uid="{00000000-0005-0000-0000-0000607B0000}"/>
    <cellStyle name="千分位 4 7 2 3 2" xfId="29831" xr:uid="{00000000-0005-0000-0000-0000617B0000}"/>
    <cellStyle name="千分位 4 7 2 4" xfId="19461" xr:uid="{00000000-0005-0000-0000-0000627B0000}"/>
    <cellStyle name="千分位 4 7 2 5" xfId="35022" xr:uid="{00000000-0005-0000-0000-0000637B0000}"/>
    <cellStyle name="千分位 4 7 2 6" xfId="5551" xr:uid="{00000000-0005-0000-0000-0000647B0000}"/>
    <cellStyle name="千分位 4 7 3" xfId="2998" xr:uid="{00000000-0005-0000-0000-0000657B0000}"/>
    <cellStyle name="千分位 4 7 3 2" xfId="9088" xr:uid="{00000000-0005-0000-0000-0000667B0000}"/>
    <cellStyle name="千分位 4 7 3 2 2" xfId="25706" xr:uid="{00000000-0005-0000-0000-0000677B0000}"/>
    <cellStyle name="千分位 4 7 3 3" xfId="14273" xr:uid="{00000000-0005-0000-0000-0000687B0000}"/>
    <cellStyle name="千分位 4 7 3 3 2" xfId="30891" xr:uid="{00000000-0005-0000-0000-0000697B0000}"/>
    <cellStyle name="千分位 4 7 3 4" xfId="20521" xr:uid="{00000000-0005-0000-0000-00006A7B0000}"/>
    <cellStyle name="千分位 4 7 3 5" xfId="36082" xr:uid="{00000000-0005-0000-0000-00006B7B0000}"/>
    <cellStyle name="千分位 4 7 3 6" xfId="5736" xr:uid="{00000000-0005-0000-0000-00006C7B0000}"/>
    <cellStyle name="千分位 4 7 4" xfId="4058" xr:uid="{00000000-0005-0000-0000-00006D7B0000}"/>
    <cellStyle name="千分位 4 7 4 2" xfId="10148" xr:uid="{00000000-0005-0000-0000-00006E7B0000}"/>
    <cellStyle name="千分位 4 7 4 2 2" xfId="26766" xr:uid="{00000000-0005-0000-0000-00006F7B0000}"/>
    <cellStyle name="千分位 4 7 4 3" xfId="15333" xr:uid="{00000000-0005-0000-0000-0000707B0000}"/>
    <cellStyle name="千分位 4 7 4 3 2" xfId="31951" xr:uid="{00000000-0005-0000-0000-0000717B0000}"/>
    <cellStyle name="千分位 4 7 4 4" xfId="21581" xr:uid="{00000000-0005-0000-0000-0000727B0000}"/>
    <cellStyle name="千分位 4 7 4 5" xfId="37142" xr:uid="{00000000-0005-0000-0000-0000737B0000}"/>
    <cellStyle name="千分位 4 7 4 6" xfId="5921" xr:uid="{00000000-0005-0000-0000-0000747B0000}"/>
    <cellStyle name="千分位 4 7 5" xfId="5118" xr:uid="{00000000-0005-0000-0000-0000757B0000}"/>
    <cellStyle name="千分位 4 7 5 2" xfId="11208" xr:uid="{00000000-0005-0000-0000-0000767B0000}"/>
    <cellStyle name="千分位 4 7 5 2 2" xfId="27826" xr:uid="{00000000-0005-0000-0000-0000777B0000}"/>
    <cellStyle name="千分位 4 7 5 3" xfId="16393" xr:uid="{00000000-0005-0000-0000-0000787B0000}"/>
    <cellStyle name="千分位 4 7 5 3 2" xfId="33011" xr:uid="{00000000-0005-0000-0000-0000797B0000}"/>
    <cellStyle name="千分位 4 7 5 4" xfId="22641" xr:uid="{00000000-0005-0000-0000-00007A7B0000}"/>
    <cellStyle name="千分位 4 7 5 5" xfId="38202" xr:uid="{00000000-0005-0000-0000-00007B7B0000}"/>
    <cellStyle name="千分位 4 7 5 6" xfId="6106" xr:uid="{00000000-0005-0000-0000-00007C7B0000}"/>
    <cellStyle name="千分位 4 7 6" xfId="6968" xr:uid="{00000000-0005-0000-0000-00007D7B0000}"/>
    <cellStyle name="千分位 4 7 6 2" xfId="23586" xr:uid="{00000000-0005-0000-0000-00007E7B0000}"/>
    <cellStyle name="千分位 4 7 7" xfId="12153" xr:uid="{00000000-0005-0000-0000-00007F7B0000}"/>
    <cellStyle name="千分位 4 7 7 2" xfId="28771" xr:uid="{00000000-0005-0000-0000-0000807B0000}"/>
    <cellStyle name="千分位 4 7 8" xfId="18401" xr:uid="{00000000-0005-0000-0000-0000817B0000}"/>
    <cellStyle name="千分位 4 7 9" xfId="17459" xr:uid="{00000000-0005-0000-0000-0000827B0000}"/>
    <cellStyle name="千分位 4 8" xfId="1221" xr:uid="{00000000-0005-0000-0000-0000837B0000}"/>
    <cellStyle name="千分位 4 8 10" xfId="5424" xr:uid="{00000000-0005-0000-0000-0000847B0000}"/>
    <cellStyle name="千分位 4 8 2" xfId="2281" xr:uid="{00000000-0005-0000-0000-0000857B0000}"/>
    <cellStyle name="千分位 4 8 2 2" xfId="8371" xr:uid="{00000000-0005-0000-0000-0000867B0000}"/>
    <cellStyle name="千分位 4 8 2 2 2" xfId="24989" xr:uid="{00000000-0005-0000-0000-0000877B0000}"/>
    <cellStyle name="千分位 4 8 2 3" xfId="13556" xr:uid="{00000000-0005-0000-0000-0000887B0000}"/>
    <cellStyle name="千分位 4 8 2 3 2" xfId="30174" xr:uid="{00000000-0005-0000-0000-0000897B0000}"/>
    <cellStyle name="千分位 4 8 2 4" xfId="19804" xr:uid="{00000000-0005-0000-0000-00008A7B0000}"/>
    <cellStyle name="千分位 4 8 2 5" xfId="35365" xr:uid="{00000000-0005-0000-0000-00008B7B0000}"/>
    <cellStyle name="千分位 4 8 2 6" xfId="5609" xr:uid="{00000000-0005-0000-0000-00008C7B0000}"/>
    <cellStyle name="千分位 4 8 3" xfId="3341" xr:uid="{00000000-0005-0000-0000-00008D7B0000}"/>
    <cellStyle name="千分位 4 8 3 2" xfId="9431" xr:uid="{00000000-0005-0000-0000-00008E7B0000}"/>
    <cellStyle name="千分位 4 8 3 2 2" xfId="26049" xr:uid="{00000000-0005-0000-0000-00008F7B0000}"/>
    <cellStyle name="千分位 4 8 3 3" xfId="14616" xr:uid="{00000000-0005-0000-0000-0000907B0000}"/>
    <cellStyle name="千分位 4 8 3 3 2" xfId="31234" xr:uid="{00000000-0005-0000-0000-0000917B0000}"/>
    <cellStyle name="千分位 4 8 3 4" xfId="20864" xr:uid="{00000000-0005-0000-0000-0000927B0000}"/>
    <cellStyle name="千分位 4 8 3 5" xfId="36425" xr:uid="{00000000-0005-0000-0000-0000937B0000}"/>
    <cellStyle name="千分位 4 8 3 6" xfId="5794" xr:uid="{00000000-0005-0000-0000-0000947B0000}"/>
    <cellStyle name="千分位 4 8 4" xfId="4401" xr:uid="{00000000-0005-0000-0000-0000957B0000}"/>
    <cellStyle name="千分位 4 8 4 2" xfId="10491" xr:uid="{00000000-0005-0000-0000-0000967B0000}"/>
    <cellStyle name="千分位 4 8 4 2 2" xfId="27109" xr:uid="{00000000-0005-0000-0000-0000977B0000}"/>
    <cellStyle name="千分位 4 8 4 3" xfId="15676" xr:uid="{00000000-0005-0000-0000-0000987B0000}"/>
    <cellStyle name="千分位 4 8 4 3 2" xfId="32294" xr:uid="{00000000-0005-0000-0000-0000997B0000}"/>
    <cellStyle name="千分位 4 8 4 4" xfId="21924" xr:uid="{00000000-0005-0000-0000-00009A7B0000}"/>
    <cellStyle name="千分位 4 8 4 5" xfId="37485" xr:uid="{00000000-0005-0000-0000-00009B7B0000}"/>
    <cellStyle name="千分位 4 8 4 6" xfId="5979" xr:uid="{00000000-0005-0000-0000-00009C7B0000}"/>
    <cellStyle name="千分位 4 8 5" xfId="7311" xr:uid="{00000000-0005-0000-0000-00009D7B0000}"/>
    <cellStyle name="千分位 4 8 5 2" xfId="23929" xr:uid="{00000000-0005-0000-0000-00009E7B0000}"/>
    <cellStyle name="千分位 4 8 6" xfId="12496" xr:uid="{00000000-0005-0000-0000-00009F7B0000}"/>
    <cellStyle name="千分位 4 8 6 2" xfId="29114" xr:uid="{00000000-0005-0000-0000-0000A07B0000}"/>
    <cellStyle name="千分位 4 8 7" xfId="18744" xr:uid="{00000000-0005-0000-0000-0000A17B0000}"/>
    <cellStyle name="千分位 4 8 8" xfId="16742" xr:uid="{00000000-0005-0000-0000-0000A27B0000}"/>
    <cellStyle name="千分位 4 8 9" xfId="34305" xr:uid="{00000000-0005-0000-0000-0000A37B0000}"/>
    <cellStyle name="千分位 4 9" xfId="996" xr:uid="{00000000-0005-0000-0000-0000A47B0000}"/>
    <cellStyle name="千分位 4 9 2" xfId="7086" xr:uid="{00000000-0005-0000-0000-0000A57B0000}"/>
    <cellStyle name="千分位 4 9 2 2" xfId="23704" xr:uid="{00000000-0005-0000-0000-0000A67B0000}"/>
    <cellStyle name="千分位 4 9 3" xfId="12271" xr:uid="{00000000-0005-0000-0000-0000A77B0000}"/>
    <cellStyle name="千分位 4 9 3 2" xfId="28889" xr:uid="{00000000-0005-0000-0000-0000A87B0000}"/>
    <cellStyle name="千分位 4 9 4" xfId="18519" xr:uid="{00000000-0005-0000-0000-0000A97B0000}"/>
    <cellStyle name="千分位 4 9 5" xfId="34080" xr:uid="{00000000-0005-0000-0000-0000AA7B0000}"/>
    <cellStyle name="千分位 4 9 6" xfId="5387" xr:uid="{00000000-0005-0000-0000-0000AB7B0000}"/>
    <cellStyle name="中等" xfId="13" builtinId="28" customBuiltin="1"/>
    <cellStyle name="合計" xfId="21" builtinId="25" customBuiltin="1"/>
    <cellStyle name="好" xfId="11" builtinId="26" customBuiltin="1"/>
    <cellStyle name="百分比 2" xfId="257" xr:uid="{00000000-0005-0000-0000-0000AF7B0000}"/>
    <cellStyle name="百分比 2 10" xfId="33341" xr:uid="{00000000-0005-0000-0000-0000B07B0000}"/>
    <cellStyle name="百分比 2 2" xfId="1317" xr:uid="{00000000-0005-0000-0000-0000B17B0000}"/>
    <cellStyle name="百分比 2 2 2" xfId="7407" xr:uid="{00000000-0005-0000-0000-0000B27B0000}"/>
    <cellStyle name="百分比 2 2 2 2" xfId="24025" xr:uid="{00000000-0005-0000-0000-0000B37B0000}"/>
    <cellStyle name="百分比 2 2 3" xfId="12592" xr:uid="{00000000-0005-0000-0000-0000B47B0000}"/>
    <cellStyle name="百分比 2 2 3 2" xfId="29210" xr:uid="{00000000-0005-0000-0000-0000B57B0000}"/>
    <cellStyle name="百分比 2 2 4" xfId="18840" xr:uid="{00000000-0005-0000-0000-0000B67B0000}"/>
    <cellStyle name="百分比 2 2 5" xfId="34401" xr:uid="{00000000-0005-0000-0000-0000B77B0000}"/>
    <cellStyle name="百分比 2 3" xfId="2377" xr:uid="{00000000-0005-0000-0000-0000B87B0000}"/>
    <cellStyle name="百分比 2 3 2" xfId="8467" xr:uid="{00000000-0005-0000-0000-0000B97B0000}"/>
    <cellStyle name="百分比 2 3 2 2" xfId="25085" xr:uid="{00000000-0005-0000-0000-0000BA7B0000}"/>
    <cellStyle name="百分比 2 3 3" xfId="13652" xr:uid="{00000000-0005-0000-0000-0000BB7B0000}"/>
    <cellStyle name="百分比 2 3 3 2" xfId="30270" xr:uid="{00000000-0005-0000-0000-0000BC7B0000}"/>
    <cellStyle name="百分比 2 3 4" xfId="19900" xr:uid="{00000000-0005-0000-0000-0000BD7B0000}"/>
    <cellStyle name="百分比 2 3 5" xfId="35461" xr:uid="{00000000-0005-0000-0000-0000BE7B0000}"/>
    <cellStyle name="百分比 2 4" xfId="3437" xr:uid="{00000000-0005-0000-0000-0000BF7B0000}"/>
    <cellStyle name="百分比 2 4 2" xfId="9527" xr:uid="{00000000-0005-0000-0000-0000C07B0000}"/>
    <cellStyle name="百分比 2 4 2 2" xfId="26145" xr:uid="{00000000-0005-0000-0000-0000C17B0000}"/>
    <cellStyle name="百分比 2 4 3" xfId="14712" xr:uid="{00000000-0005-0000-0000-0000C27B0000}"/>
    <cellStyle name="百分比 2 4 3 2" xfId="31330" xr:uid="{00000000-0005-0000-0000-0000C37B0000}"/>
    <cellStyle name="百分比 2 4 4" xfId="20960" xr:uid="{00000000-0005-0000-0000-0000C47B0000}"/>
    <cellStyle name="百分比 2 4 5" xfId="36521" xr:uid="{00000000-0005-0000-0000-0000C57B0000}"/>
    <cellStyle name="百分比 2 5" xfId="4497" xr:uid="{00000000-0005-0000-0000-0000C67B0000}"/>
    <cellStyle name="百分比 2 5 2" xfId="10587" xr:uid="{00000000-0005-0000-0000-0000C77B0000}"/>
    <cellStyle name="百分比 2 5 2 2" xfId="27205" xr:uid="{00000000-0005-0000-0000-0000C87B0000}"/>
    <cellStyle name="百分比 2 5 3" xfId="15772" xr:uid="{00000000-0005-0000-0000-0000C97B0000}"/>
    <cellStyle name="百分比 2 5 3 2" xfId="32390" xr:uid="{00000000-0005-0000-0000-0000CA7B0000}"/>
    <cellStyle name="百分比 2 5 4" xfId="22020" xr:uid="{00000000-0005-0000-0000-0000CB7B0000}"/>
    <cellStyle name="百分比 2 5 5" xfId="37581" xr:uid="{00000000-0005-0000-0000-0000CC7B0000}"/>
    <cellStyle name="百分比 2 6" xfId="6347" xr:uid="{00000000-0005-0000-0000-0000CD7B0000}"/>
    <cellStyle name="百分比 2 6 2" xfId="22965" xr:uid="{00000000-0005-0000-0000-0000CE7B0000}"/>
    <cellStyle name="百分比 2 7" xfId="11532" xr:uid="{00000000-0005-0000-0000-0000CF7B0000}"/>
    <cellStyle name="百分比 2 7 2" xfId="28150" xr:uid="{00000000-0005-0000-0000-0000D07B0000}"/>
    <cellStyle name="百分比 2 8" xfId="17780" xr:uid="{00000000-0005-0000-0000-0000D17B0000}"/>
    <cellStyle name="百分比 2 9" xfId="16838" xr:uid="{00000000-0005-0000-0000-0000D27B0000}"/>
    <cellStyle name="計算方式" xfId="16" builtinId="22" customBuiltin="1"/>
    <cellStyle name="常规_新制程 Cell  line SSX 无铅制程WI" xfId="38305" xr:uid="{5BAC6BB9-7A37-4BD9-8493-1631AC095A69}"/>
    <cellStyle name="連結的儲存格" xfId="17" builtinId="24" customBuiltin="1"/>
    <cellStyle name="備註 2" xfId="3" xr:uid="{00000000-0005-0000-0000-0000D67B0000}"/>
    <cellStyle name="備註 2 10" xfId="138" xr:uid="{00000000-0005-0000-0000-0000D77B0000}"/>
    <cellStyle name="備註 2 10 10" xfId="33222" xr:uid="{00000000-0005-0000-0000-0000D87B0000}"/>
    <cellStyle name="備註 2 10 2" xfId="1198" xr:uid="{00000000-0005-0000-0000-0000D97B0000}"/>
    <cellStyle name="備註 2 10 2 2" xfId="7288" xr:uid="{00000000-0005-0000-0000-0000DA7B0000}"/>
    <cellStyle name="備註 2 10 2 2 2" xfId="23906" xr:uid="{00000000-0005-0000-0000-0000DB7B0000}"/>
    <cellStyle name="備註 2 10 2 3" xfId="12473" xr:uid="{00000000-0005-0000-0000-0000DC7B0000}"/>
    <cellStyle name="備註 2 10 2 3 2" xfId="29091" xr:uid="{00000000-0005-0000-0000-0000DD7B0000}"/>
    <cellStyle name="備註 2 10 2 4" xfId="18721" xr:uid="{00000000-0005-0000-0000-0000DE7B0000}"/>
    <cellStyle name="備註 2 10 2 5" xfId="34282" xr:uid="{00000000-0005-0000-0000-0000DF7B0000}"/>
    <cellStyle name="備註 2 10 3" xfId="2258" xr:uid="{00000000-0005-0000-0000-0000E07B0000}"/>
    <cellStyle name="備註 2 10 3 2" xfId="8348" xr:uid="{00000000-0005-0000-0000-0000E17B0000}"/>
    <cellStyle name="備註 2 10 3 2 2" xfId="24966" xr:uid="{00000000-0005-0000-0000-0000E27B0000}"/>
    <cellStyle name="備註 2 10 3 3" xfId="13533" xr:uid="{00000000-0005-0000-0000-0000E37B0000}"/>
    <cellStyle name="備註 2 10 3 3 2" xfId="30151" xr:uid="{00000000-0005-0000-0000-0000E47B0000}"/>
    <cellStyle name="備註 2 10 3 4" xfId="19781" xr:uid="{00000000-0005-0000-0000-0000E57B0000}"/>
    <cellStyle name="備註 2 10 3 5" xfId="35342" xr:uid="{00000000-0005-0000-0000-0000E67B0000}"/>
    <cellStyle name="備註 2 10 4" xfId="3318" xr:uid="{00000000-0005-0000-0000-0000E77B0000}"/>
    <cellStyle name="備註 2 10 4 2" xfId="9408" xr:uid="{00000000-0005-0000-0000-0000E87B0000}"/>
    <cellStyle name="備註 2 10 4 2 2" xfId="26026" xr:uid="{00000000-0005-0000-0000-0000E97B0000}"/>
    <cellStyle name="備註 2 10 4 3" xfId="14593" xr:uid="{00000000-0005-0000-0000-0000EA7B0000}"/>
    <cellStyle name="備註 2 10 4 3 2" xfId="31211" xr:uid="{00000000-0005-0000-0000-0000EB7B0000}"/>
    <cellStyle name="備註 2 10 4 4" xfId="20841" xr:uid="{00000000-0005-0000-0000-0000EC7B0000}"/>
    <cellStyle name="備註 2 10 4 5" xfId="36402" xr:uid="{00000000-0005-0000-0000-0000ED7B0000}"/>
    <cellStyle name="備註 2 10 5" xfId="4378" xr:uid="{00000000-0005-0000-0000-0000EE7B0000}"/>
    <cellStyle name="備註 2 10 5 2" xfId="10468" xr:uid="{00000000-0005-0000-0000-0000EF7B0000}"/>
    <cellStyle name="備註 2 10 5 2 2" xfId="27086" xr:uid="{00000000-0005-0000-0000-0000F07B0000}"/>
    <cellStyle name="備註 2 10 5 3" xfId="15653" xr:uid="{00000000-0005-0000-0000-0000F17B0000}"/>
    <cellStyle name="備註 2 10 5 3 2" xfId="32271" xr:uid="{00000000-0005-0000-0000-0000F27B0000}"/>
    <cellStyle name="備註 2 10 5 4" xfId="21901" xr:uid="{00000000-0005-0000-0000-0000F37B0000}"/>
    <cellStyle name="備註 2 10 5 5" xfId="37462" xr:uid="{00000000-0005-0000-0000-0000F47B0000}"/>
    <cellStyle name="備註 2 10 6" xfId="6228" xr:uid="{00000000-0005-0000-0000-0000F57B0000}"/>
    <cellStyle name="備註 2 10 6 2" xfId="22846" xr:uid="{00000000-0005-0000-0000-0000F67B0000}"/>
    <cellStyle name="備註 2 10 7" xfId="11413" xr:uid="{00000000-0005-0000-0000-0000F77B0000}"/>
    <cellStyle name="備註 2 10 7 2" xfId="28031" xr:uid="{00000000-0005-0000-0000-0000F87B0000}"/>
    <cellStyle name="備註 2 10 8" xfId="17649" xr:uid="{00000000-0005-0000-0000-0000F97B0000}"/>
    <cellStyle name="備註 2 10 9" xfId="16719" xr:uid="{00000000-0005-0000-0000-0000FA7B0000}"/>
    <cellStyle name="備註 2 11" xfId="260" xr:uid="{00000000-0005-0000-0000-0000FB7B0000}"/>
    <cellStyle name="備註 2 11 10" xfId="33343" xr:uid="{00000000-0005-0000-0000-0000FC7B0000}"/>
    <cellStyle name="備註 2 11 2" xfId="1319" xr:uid="{00000000-0005-0000-0000-0000FD7B0000}"/>
    <cellStyle name="備註 2 11 2 2" xfId="7409" xr:uid="{00000000-0005-0000-0000-0000FE7B0000}"/>
    <cellStyle name="備註 2 11 2 2 2" xfId="24027" xr:uid="{00000000-0005-0000-0000-0000FF7B0000}"/>
    <cellStyle name="備註 2 11 2 3" xfId="12594" xr:uid="{00000000-0005-0000-0000-0000007C0000}"/>
    <cellStyle name="備註 2 11 2 3 2" xfId="29212" xr:uid="{00000000-0005-0000-0000-0000017C0000}"/>
    <cellStyle name="備註 2 11 2 4" xfId="18842" xr:uid="{00000000-0005-0000-0000-0000027C0000}"/>
    <cellStyle name="備註 2 11 2 5" xfId="34403" xr:uid="{00000000-0005-0000-0000-0000037C0000}"/>
    <cellStyle name="備註 2 11 3" xfId="2379" xr:uid="{00000000-0005-0000-0000-0000047C0000}"/>
    <cellStyle name="備註 2 11 3 2" xfId="8469" xr:uid="{00000000-0005-0000-0000-0000057C0000}"/>
    <cellStyle name="備註 2 11 3 2 2" xfId="25087" xr:uid="{00000000-0005-0000-0000-0000067C0000}"/>
    <cellStyle name="備註 2 11 3 3" xfId="13654" xr:uid="{00000000-0005-0000-0000-0000077C0000}"/>
    <cellStyle name="備註 2 11 3 3 2" xfId="30272" xr:uid="{00000000-0005-0000-0000-0000087C0000}"/>
    <cellStyle name="備註 2 11 3 4" xfId="19902" xr:uid="{00000000-0005-0000-0000-0000097C0000}"/>
    <cellStyle name="備註 2 11 3 5" xfId="35463" xr:uid="{00000000-0005-0000-0000-00000A7C0000}"/>
    <cellStyle name="備註 2 11 4" xfId="3439" xr:uid="{00000000-0005-0000-0000-00000B7C0000}"/>
    <cellStyle name="備註 2 11 4 2" xfId="9529" xr:uid="{00000000-0005-0000-0000-00000C7C0000}"/>
    <cellStyle name="備註 2 11 4 2 2" xfId="26147" xr:uid="{00000000-0005-0000-0000-00000D7C0000}"/>
    <cellStyle name="備註 2 11 4 3" xfId="14714" xr:uid="{00000000-0005-0000-0000-00000E7C0000}"/>
    <cellStyle name="備註 2 11 4 3 2" xfId="31332" xr:uid="{00000000-0005-0000-0000-00000F7C0000}"/>
    <cellStyle name="備註 2 11 4 4" xfId="20962" xr:uid="{00000000-0005-0000-0000-0000107C0000}"/>
    <cellStyle name="備註 2 11 4 5" xfId="36523" xr:uid="{00000000-0005-0000-0000-0000117C0000}"/>
    <cellStyle name="備註 2 11 5" xfId="4499" xr:uid="{00000000-0005-0000-0000-0000127C0000}"/>
    <cellStyle name="備註 2 11 5 2" xfId="10589" xr:uid="{00000000-0005-0000-0000-0000137C0000}"/>
    <cellStyle name="備註 2 11 5 2 2" xfId="27207" xr:uid="{00000000-0005-0000-0000-0000147C0000}"/>
    <cellStyle name="備註 2 11 5 3" xfId="15774" xr:uid="{00000000-0005-0000-0000-0000157C0000}"/>
    <cellStyle name="備註 2 11 5 3 2" xfId="32392" xr:uid="{00000000-0005-0000-0000-0000167C0000}"/>
    <cellStyle name="備註 2 11 5 4" xfId="22022" xr:uid="{00000000-0005-0000-0000-0000177C0000}"/>
    <cellStyle name="備註 2 11 5 5" xfId="37583" xr:uid="{00000000-0005-0000-0000-0000187C0000}"/>
    <cellStyle name="備註 2 11 6" xfId="6349" xr:uid="{00000000-0005-0000-0000-0000197C0000}"/>
    <cellStyle name="備註 2 11 6 2" xfId="22967" xr:uid="{00000000-0005-0000-0000-00001A7C0000}"/>
    <cellStyle name="備註 2 11 7" xfId="11534" xr:uid="{00000000-0005-0000-0000-00001B7C0000}"/>
    <cellStyle name="備註 2 11 7 2" xfId="28152" xr:uid="{00000000-0005-0000-0000-00001C7C0000}"/>
    <cellStyle name="備註 2 11 8" xfId="17782" xr:uid="{00000000-0005-0000-0000-00001D7C0000}"/>
    <cellStyle name="備註 2 11 9" xfId="16840" xr:uid="{00000000-0005-0000-0000-00001E7C0000}"/>
    <cellStyle name="備註 2 12" xfId="379" xr:uid="{00000000-0005-0000-0000-00001F7C0000}"/>
    <cellStyle name="備註 2 12 10" xfId="33463" xr:uid="{00000000-0005-0000-0000-0000207C0000}"/>
    <cellStyle name="備註 2 12 2" xfId="1439" xr:uid="{00000000-0005-0000-0000-0000217C0000}"/>
    <cellStyle name="備註 2 12 2 2" xfId="7529" xr:uid="{00000000-0005-0000-0000-0000227C0000}"/>
    <cellStyle name="備註 2 12 2 2 2" xfId="24147" xr:uid="{00000000-0005-0000-0000-0000237C0000}"/>
    <cellStyle name="備註 2 12 2 3" xfId="12714" xr:uid="{00000000-0005-0000-0000-0000247C0000}"/>
    <cellStyle name="備註 2 12 2 3 2" xfId="29332" xr:uid="{00000000-0005-0000-0000-0000257C0000}"/>
    <cellStyle name="備註 2 12 2 4" xfId="18962" xr:uid="{00000000-0005-0000-0000-0000267C0000}"/>
    <cellStyle name="備註 2 12 2 5" xfId="34523" xr:uid="{00000000-0005-0000-0000-0000277C0000}"/>
    <cellStyle name="備註 2 12 3" xfId="2499" xr:uid="{00000000-0005-0000-0000-0000287C0000}"/>
    <cellStyle name="備註 2 12 3 2" xfId="8589" xr:uid="{00000000-0005-0000-0000-0000297C0000}"/>
    <cellStyle name="備註 2 12 3 2 2" xfId="25207" xr:uid="{00000000-0005-0000-0000-00002A7C0000}"/>
    <cellStyle name="備註 2 12 3 3" xfId="13774" xr:uid="{00000000-0005-0000-0000-00002B7C0000}"/>
    <cellStyle name="備註 2 12 3 3 2" xfId="30392" xr:uid="{00000000-0005-0000-0000-00002C7C0000}"/>
    <cellStyle name="備註 2 12 3 4" xfId="20022" xr:uid="{00000000-0005-0000-0000-00002D7C0000}"/>
    <cellStyle name="備註 2 12 3 5" xfId="35583" xr:uid="{00000000-0005-0000-0000-00002E7C0000}"/>
    <cellStyle name="備註 2 12 4" xfId="3559" xr:uid="{00000000-0005-0000-0000-00002F7C0000}"/>
    <cellStyle name="備註 2 12 4 2" xfId="9649" xr:uid="{00000000-0005-0000-0000-0000307C0000}"/>
    <cellStyle name="備註 2 12 4 2 2" xfId="26267" xr:uid="{00000000-0005-0000-0000-0000317C0000}"/>
    <cellStyle name="備註 2 12 4 3" xfId="14834" xr:uid="{00000000-0005-0000-0000-0000327C0000}"/>
    <cellStyle name="備註 2 12 4 3 2" xfId="31452" xr:uid="{00000000-0005-0000-0000-0000337C0000}"/>
    <cellStyle name="備註 2 12 4 4" xfId="21082" xr:uid="{00000000-0005-0000-0000-0000347C0000}"/>
    <cellStyle name="備註 2 12 4 5" xfId="36643" xr:uid="{00000000-0005-0000-0000-0000357C0000}"/>
    <cellStyle name="備註 2 12 5" xfId="4619" xr:uid="{00000000-0005-0000-0000-0000367C0000}"/>
    <cellStyle name="備註 2 12 5 2" xfId="10709" xr:uid="{00000000-0005-0000-0000-0000377C0000}"/>
    <cellStyle name="備註 2 12 5 2 2" xfId="27327" xr:uid="{00000000-0005-0000-0000-0000387C0000}"/>
    <cellStyle name="備註 2 12 5 3" xfId="15894" xr:uid="{00000000-0005-0000-0000-0000397C0000}"/>
    <cellStyle name="備註 2 12 5 3 2" xfId="32512" xr:uid="{00000000-0005-0000-0000-00003A7C0000}"/>
    <cellStyle name="備註 2 12 5 4" xfId="22142" xr:uid="{00000000-0005-0000-0000-00003B7C0000}"/>
    <cellStyle name="備註 2 12 5 5" xfId="37703" xr:uid="{00000000-0005-0000-0000-00003C7C0000}"/>
    <cellStyle name="備註 2 12 6" xfId="6469" xr:uid="{00000000-0005-0000-0000-00003D7C0000}"/>
    <cellStyle name="備註 2 12 6 2" xfId="23087" xr:uid="{00000000-0005-0000-0000-00003E7C0000}"/>
    <cellStyle name="備註 2 12 7" xfId="11654" xr:uid="{00000000-0005-0000-0000-00003F7C0000}"/>
    <cellStyle name="備註 2 12 7 2" xfId="28272" xr:uid="{00000000-0005-0000-0000-0000407C0000}"/>
    <cellStyle name="備註 2 12 8" xfId="17902" xr:uid="{00000000-0005-0000-0000-0000417C0000}"/>
    <cellStyle name="備註 2 12 9" xfId="16960" xr:uid="{00000000-0005-0000-0000-0000427C0000}"/>
    <cellStyle name="備註 2 13" xfId="383" xr:uid="{00000000-0005-0000-0000-0000437C0000}"/>
    <cellStyle name="備註 2 13 10" xfId="33467" xr:uid="{00000000-0005-0000-0000-0000447C0000}"/>
    <cellStyle name="備註 2 13 2" xfId="1443" xr:uid="{00000000-0005-0000-0000-0000457C0000}"/>
    <cellStyle name="備註 2 13 2 2" xfId="7533" xr:uid="{00000000-0005-0000-0000-0000467C0000}"/>
    <cellStyle name="備註 2 13 2 2 2" xfId="24151" xr:uid="{00000000-0005-0000-0000-0000477C0000}"/>
    <cellStyle name="備註 2 13 2 3" xfId="12718" xr:uid="{00000000-0005-0000-0000-0000487C0000}"/>
    <cellStyle name="備註 2 13 2 3 2" xfId="29336" xr:uid="{00000000-0005-0000-0000-0000497C0000}"/>
    <cellStyle name="備註 2 13 2 4" xfId="18966" xr:uid="{00000000-0005-0000-0000-00004A7C0000}"/>
    <cellStyle name="備註 2 13 2 5" xfId="34527" xr:uid="{00000000-0005-0000-0000-00004B7C0000}"/>
    <cellStyle name="備註 2 13 3" xfId="2503" xr:uid="{00000000-0005-0000-0000-00004C7C0000}"/>
    <cellStyle name="備註 2 13 3 2" xfId="8593" xr:uid="{00000000-0005-0000-0000-00004D7C0000}"/>
    <cellStyle name="備註 2 13 3 2 2" xfId="25211" xr:uid="{00000000-0005-0000-0000-00004E7C0000}"/>
    <cellStyle name="備註 2 13 3 3" xfId="13778" xr:uid="{00000000-0005-0000-0000-00004F7C0000}"/>
    <cellStyle name="備註 2 13 3 3 2" xfId="30396" xr:uid="{00000000-0005-0000-0000-0000507C0000}"/>
    <cellStyle name="備註 2 13 3 4" xfId="20026" xr:uid="{00000000-0005-0000-0000-0000517C0000}"/>
    <cellStyle name="備註 2 13 3 5" xfId="35587" xr:uid="{00000000-0005-0000-0000-0000527C0000}"/>
    <cellStyle name="備註 2 13 4" xfId="3563" xr:uid="{00000000-0005-0000-0000-0000537C0000}"/>
    <cellStyle name="備註 2 13 4 2" xfId="9653" xr:uid="{00000000-0005-0000-0000-0000547C0000}"/>
    <cellStyle name="備註 2 13 4 2 2" xfId="26271" xr:uid="{00000000-0005-0000-0000-0000557C0000}"/>
    <cellStyle name="備註 2 13 4 3" xfId="14838" xr:uid="{00000000-0005-0000-0000-0000567C0000}"/>
    <cellStyle name="備註 2 13 4 3 2" xfId="31456" xr:uid="{00000000-0005-0000-0000-0000577C0000}"/>
    <cellStyle name="備註 2 13 4 4" xfId="21086" xr:uid="{00000000-0005-0000-0000-0000587C0000}"/>
    <cellStyle name="備註 2 13 4 5" xfId="36647" xr:uid="{00000000-0005-0000-0000-0000597C0000}"/>
    <cellStyle name="備註 2 13 5" xfId="4623" xr:uid="{00000000-0005-0000-0000-00005A7C0000}"/>
    <cellStyle name="備註 2 13 5 2" xfId="10713" xr:uid="{00000000-0005-0000-0000-00005B7C0000}"/>
    <cellStyle name="備註 2 13 5 2 2" xfId="27331" xr:uid="{00000000-0005-0000-0000-00005C7C0000}"/>
    <cellStyle name="備註 2 13 5 3" xfId="15898" xr:uid="{00000000-0005-0000-0000-00005D7C0000}"/>
    <cellStyle name="備註 2 13 5 3 2" xfId="32516" xr:uid="{00000000-0005-0000-0000-00005E7C0000}"/>
    <cellStyle name="備註 2 13 5 4" xfId="22146" xr:uid="{00000000-0005-0000-0000-00005F7C0000}"/>
    <cellStyle name="備註 2 13 5 5" xfId="37707" xr:uid="{00000000-0005-0000-0000-0000607C0000}"/>
    <cellStyle name="備註 2 13 6" xfId="6473" xr:uid="{00000000-0005-0000-0000-0000617C0000}"/>
    <cellStyle name="備註 2 13 6 2" xfId="23091" xr:uid="{00000000-0005-0000-0000-0000627C0000}"/>
    <cellStyle name="備註 2 13 7" xfId="11658" xr:uid="{00000000-0005-0000-0000-0000637C0000}"/>
    <cellStyle name="備註 2 13 7 2" xfId="28276" xr:uid="{00000000-0005-0000-0000-0000647C0000}"/>
    <cellStyle name="備註 2 13 8" xfId="17906" xr:uid="{00000000-0005-0000-0000-0000657C0000}"/>
    <cellStyle name="備註 2 13 9" xfId="16964" xr:uid="{00000000-0005-0000-0000-0000667C0000}"/>
    <cellStyle name="備註 2 14" xfId="501" xr:uid="{00000000-0005-0000-0000-0000677C0000}"/>
    <cellStyle name="備註 2 14 10" xfId="33585" xr:uid="{00000000-0005-0000-0000-0000687C0000}"/>
    <cellStyle name="備註 2 14 2" xfId="1561" xr:uid="{00000000-0005-0000-0000-0000697C0000}"/>
    <cellStyle name="備註 2 14 2 2" xfId="7651" xr:uid="{00000000-0005-0000-0000-00006A7C0000}"/>
    <cellStyle name="備註 2 14 2 2 2" xfId="24269" xr:uid="{00000000-0005-0000-0000-00006B7C0000}"/>
    <cellStyle name="備註 2 14 2 3" xfId="12836" xr:uid="{00000000-0005-0000-0000-00006C7C0000}"/>
    <cellStyle name="備註 2 14 2 3 2" xfId="29454" xr:uid="{00000000-0005-0000-0000-00006D7C0000}"/>
    <cellStyle name="備註 2 14 2 4" xfId="19084" xr:uid="{00000000-0005-0000-0000-00006E7C0000}"/>
    <cellStyle name="備註 2 14 2 5" xfId="34645" xr:uid="{00000000-0005-0000-0000-00006F7C0000}"/>
    <cellStyle name="備註 2 14 3" xfId="2621" xr:uid="{00000000-0005-0000-0000-0000707C0000}"/>
    <cellStyle name="備註 2 14 3 2" xfId="8711" xr:uid="{00000000-0005-0000-0000-0000717C0000}"/>
    <cellStyle name="備註 2 14 3 2 2" xfId="25329" xr:uid="{00000000-0005-0000-0000-0000727C0000}"/>
    <cellStyle name="備註 2 14 3 3" xfId="13896" xr:uid="{00000000-0005-0000-0000-0000737C0000}"/>
    <cellStyle name="備註 2 14 3 3 2" xfId="30514" xr:uid="{00000000-0005-0000-0000-0000747C0000}"/>
    <cellStyle name="備註 2 14 3 4" xfId="20144" xr:uid="{00000000-0005-0000-0000-0000757C0000}"/>
    <cellStyle name="備註 2 14 3 5" xfId="35705" xr:uid="{00000000-0005-0000-0000-0000767C0000}"/>
    <cellStyle name="備註 2 14 4" xfId="3681" xr:uid="{00000000-0005-0000-0000-0000777C0000}"/>
    <cellStyle name="備註 2 14 4 2" xfId="9771" xr:uid="{00000000-0005-0000-0000-0000787C0000}"/>
    <cellStyle name="備註 2 14 4 2 2" xfId="26389" xr:uid="{00000000-0005-0000-0000-0000797C0000}"/>
    <cellStyle name="備註 2 14 4 3" xfId="14956" xr:uid="{00000000-0005-0000-0000-00007A7C0000}"/>
    <cellStyle name="備註 2 14 4 3 2" xfId="31574" xr:uid="{00000000-0005-0000-0000-00007B7C0000}"/>
    <cellStyle name="備註 2 14 4 4" xfId="21204" xr:uid="{00000000-0005-0000-0000-00007C7C0000}"/>
    <cellStyle name="備註 2 14 4 5" xfId="36765" xr:uid="{00000000-0005-0000-0000-00007D7C0000}"/>
    <cellStyle name="備註 2 14 5" xfId="4741" xr:uid="{00000000-0005-0000-0000-00007E7C0000}"/>
    <cellStyle name="備註 2 14 5 2" xfId="10831" xr:uid="{00000000-0005-0000-0000-00007F7C0000}"/>
    <cellStyle name="備註 2 14 5 2 2" xfId="27449" xr:uid="{00000000-0005-0000-0000-0000807C0000}"/>
    <cellStyle name="備註 2 14 5 3" xfId="16016" xr:uid="{00000000-0005-0000-0000-0000817C0000}"/>
    <cellStyle name="備註 2 14 5 3 2" xfId="32634" xr:uid="{00000000-0005-0000-0000-0000827C0000}"/>
    <cellStyle name="備註 2 14 5 4" xfId="22264" xr:uid="{00000000-0005-0000-0000-0000837C0000}"/>
    <cellStyle name="備註 2 14 5 5" xfId="37825" xr:uid="{00000000-0005-0000-0000-0000847C0000}"/>
    <cellStyle name="備註 2 14 6" xfId="6591" xr:uid="{00000000-0005-0000-0000-0000857C0000}"/>
    <cellStyle name="備註 2 14 6 2" xfId="23209" xr:uid="{00000000-0005-0000-0000-0000867C0000}"/>
    <cellStyle name="備註 2 14 7" xfId="11776" xr:uid="{00000000-0005-0000-0000-0000877C0000}"/>
    <cellStyle name="備註 2 14 7 2" xfId="28394" xr:uid="{00000000-0005-0000-0000-0000887C0000}"/>
    <cellStyle name="備註 2 14 8" xfId="18024" xr:uid="{00000000-0005-0000-0000-0000897C0000}"/>
    <cellStyle name="備註 2 14 9" xfId="17082" xr:uid="{00000000-0005-0000-0000-00008A7C0000}"/>
    <cellStyle name="備註 2 15" xfId="619" xr:uid="{00000000-0005-0000-0000-00008B7C0000}"/>
    <cellStyle name="備註 2 15 10" xfId="33703" xr:uid="{00000000-0005-0000-0000-00008C7C0000}"/>
    <cellStyle name="備註 2 15 2" xfId="1679" xr:uid="{00000000-0005-0000-0000-00008D7C0000}"/>
    <cellStyle name="備註 2 15 2 2" xfId="7769" xr:uid="{00000000-0005-0000-0000-00008E7C0000}"/>
    <cellStyle name="備註 2 15 2 2 2" xfId="24387" xr:uid="{00000000-0005-0000-0000-00008F7C0000}"/>
    <cellStyle name="備註 2 15 2 3" xfId="12954" xr:uid="{00000000-0005-0000-0000-0000907C0000}"/>
    <cellStyle name="備註 2 15 2 3 2" xfId="29572" xr:uid="{00000000-0005-0000-0000-0000917C0000}"/>
    <cellStyle name="備註 2 15 2 4" xfId="19202" xr:uid="{00000000-0005-0000-0000-0000927C0000}"/>
    <cellStyle name="備註 2 15 2 5" xfId="34763" xr:uid="{00000000-0005-0000-0000-0000937C0000}"/>
    <cellStyle name="備註 2 15 3" xfId="2739" xr:uid="{00000000-0005-0000-0000-0000947C0000}"/>
    <cellStyle name="備註 2 15 3 2" xfId="8829" xr:uid="{00000000-0005-0000-0000-0000957C0000}"/>
    <cellStyle name="備註 2 15 3 2 2" xfId="25447" xr:uid="{00000000-0005-0000-0000-0000967C0000}"/>
    <cellStyle name="備註 2 15 3 3" xfId="14014" xr:uid="{00000000-0005-0000-0000-0000977C0000}"/>
    <cellStyle name="備註 2 15 3 3 2" xfId="30632" xr:uid="{00000000-0005-0000-0000-0000987C0000}"/>
    <cellStyle name="備註 2 15 3 4" xfId="20262" xr:uid="{00000000-0005-0000-0000-0000997C0000}"/>
    <cellStyle name="備註 2 15 3 5" xfId="35823" xr:uid="{00000000-0005-0000-0000-00009A7C0000}"/>
    <cellStyle name="備註 2 15 4" xfId="3799" xr:uid="{00000000-0005-0000-0000-00009B7C0000}"/>
    <cellStyle name="備註 2 15 4 2" xfId="9889" xr:uid="{00000000-0005-0000-0000-00009C7C0000}"/>
    <cellStyle name="備註 2 15 4 2 2" xfId="26507" xr:uid="{00000000-0005-0000-0000-00009D7C0000}"/>
    <cellStyle name="備註 2 15 4 3" xfId="15074" xr:uid="{00000000-0005-0000-0000-00009E7C0000}"/>
    <cellStyle name="備註 2 15 4 3 2" xfId="31692" xr:uid="{00000000-0005-0000-0000-00009F7C0000}"/>
    <cellStyle name="備註 2 15 4 4" xfId="21322" xr:uid="{00000000-0005-0000-0000-0000A07C0000}"/>
    <cellStyle name="備註 2 15 4 5" xfId="36883" xr:uid="{00000000-0005-0000-0000-0000A17C0000}"/>
    <cellStyle name="備註 2 15 5" xfId="4859" xr:uid="{00000000-0005-0000-0000-0000A27C0000}"/>
    <cellStyle name="備註 2 15 5 2" xfId="10949" xr:uid="{00000000-0005-0000-0000-0000A37C0000}"/>
    <cellStyle name="備註 2 15 5 2 2" xfId="27567" xr:uid="{00000000-0005-0000-0000-0000A47C0000}"/>
    <cellStyle name="備註 2 15 5 3" xfId="16134" xr:uid="{00000000-0005-0000-0000-0000A57C0000}"/>
    <cellStyle name="備註 2 15 5 3 2" xfId="32752" xr:uid="{00000000-0005-0000-0000-0000A67C0000}"/>
    <cellStyle name="備註 2 15 5 4" xfId="22382" xr:uid="{00000000-0005-0000-0000-0000A77C0000}"/>
    <cellStyle name="備註 2 15 5 5" xfId="37943" xr:uid="{00000000-0005-0000-0000-0000A87C0000}"/>
    <cellStyle name="備註 2 15 6" xfId="6709" xr:uid="{00000000-0005-0000-0000-0000A97C0000}"/>
    <cellStyle name="備註 2 15 6 2" xfId="23327" xr:uid="{00000000-0005-0000-0000-0000AA7C0000}"/>
    <cellStyle name="備註 2 15 7" xfId="11894" xr:uid="{00000000-0005-0000-0000-0000AB7C0000}"/>
    <cellStyle name="備註 2 15 7 2" xfId="28512" xr:uid="{00000000-0005-0000-0000-0000AC7C0000}"/>
    <cellStyle name="備註 2 15 8" xfId="18142" xr:uid="{00000000-0005-0000-0000-0000AD7C0000}"/>
    <cellStyle name="備註 2 15 9" xfId="17200" xr:uid="{00000000-0005-0000-0000-0000AE7C0000}"/>
    <cellStyle name="備註 2 16" xfId="737" xr:uid="{00000000-0005-0000-0000-0000AF7C0000}"/>
    <cellStyle name="備註 2 16 10" xfId="33821" xr:uid="{00000000-0005-0000-0000-0000B07C0000}"/>
    <cellStyle name="備註 2 16 2" xfId="1797" xr:uid="{00000000-0005-0000-0000-0000B17C0000}"/>
    <cellStyle name="備註 2 16 2 2" xfId="7887" xr:uid="{00000000-0005-0000-0000-0000B27C0000}"/>
    <cellStyle name="備註 2 16 2 2 2" xfId="24505" xr:uid="{00000000-0005-0000-0000-0000B37C0000}"/>
    <cellStyle name="備註 2 16 2 3" xfId="13072" xr:uid="{00000000-0005-0000-0000-0000B47C0000}"/>
    <cellStyle name="備註 2 16 2 3 2" xfId="29690" xr:uid="{00000000-0005-0000-0000-0000B57C0000}"/>
    <cellStyle name="備註 2 16 2 4" xfId="19320" xr:uid="{00000000-0005-0000-0000-0000B67C0000}"/>
    <cellStyle name="備註 2 16 2 5" xfId="34881" xr:uid="{00000000-0005-0000-0000-0000B77C0000}"/>
    <cellStyle name="備註 2 16 3" xfId="2857" xr:uid="{00000000-0005-0000-0000-0000B87C0000}"/>
    <cellStyle name="備註 2 16 3 2" xfId="8947" xr:uid="{00000000-0005-0000-0000-0000B97C0000}"/>
    <cellStyle name="備註 2 16 3 2 2" xfId="25565" xr:uid="{00000000-0005-0000-0000-0000BA7C0000}"/>
    <cellStyle name="備註 2 16 3 3" xfId="14132" xr:uid="{00000000-0005-0000-0000-0000BB7C0000}"/>
    <cellStyle name="備註 2 16 3 3 2" xfId="30750" xr:uid="{00000000-0005-0000-0000-0000BC7C0000}"/>
    <cellStyle name="備註 2 16 3 4" xfId="20380" xr:uid="{00000000-0005-0000-0000-0000BD7C0000}"/>
    <cellStyle name="備註 2 16 3 5" xfId="35941" xr:uid="{00000000-0005-0000-0000-0000BE7C0000}"/>
    <cellStyle name="備註 2 16 4" xfId="3917" xr:uid="{00000000-0005-0000-0000-0000BF7C0000}"/>
    <cellStyle name="備註 2 16 4 2" xfId="10007" xr:uid="{00000000-0005-0000-0000-0000C07C0000}"/>
    <cellStyle name="備註 2 16 4 2 2" xfId="26625" xr:uid="{00000000-0005-0000-0000-0000C17C0000}"/>
    <cellStyle name="備註 2 16 4 3" xfId="15192" xr:uid="{00000000-0005-0000-0000-0000C27C0000}"/>
    <cellStyle name="備註 2 16 4 3 2" xfId="31810" xr:uid="{00000000-0005-0000-0000-0000C37C0000}"/>
    <cellStyle name="備註 2 16 4 4" xfId="21440" xr:uid="{00000000-0005-0000-0000-0000C47C0000}"/>
    <cellStyle name="備註 2 16 4 5" xfId="37001" xr:uid="{00000000-0005-0000-0000-0000C57C0000}"/>
    <cellStyle name="備註 2 16 5" xfId="4977" xr:uid="{00000000-0005-0000-0000-0000C67C0000}"/>
    <cellStyle name="備註 2 16 5 2" xfId="11067" xr:uid="{00000000-0005-0000-0000-0000C77C0000}"/>
    <cellStyle name="備註 2 16 5 2 2" xfId="27685" xr:uid="{00000000-0005-0000-0000-0000C87C0000}"/>
    <cellStyle name="備註 2 16 5 3" xfId="16252" xr:uid="{00000000-0005-0000-0000-0000C97C0000}"/>
    <cellStyle name="備註 2 16 5 3 2" xfId="32870" xr:uid="{00000000-0005-0000-0000-0000CA7C0000}"/>
    <cellStyle name="備註 2 16 5 4" xfId="22500" xr:uid="{00000000-0005-0000-0000-0000CB7C0000}"/>
    <cellStyle name="備註 2 16 5 5" xfId="38061" xr:uid="{00000000-0005-0000-0000-0000CC7C0000}"/>
    <cellStyle name="備註 2 16 6" xfId="6827" xr:uid="{00000000-0005-0000-0000-0000CD7C0000}"/>
    <cellStyle name="備註 2 16 6 2" xfId="23445" xr:uid="{00000000-0005-0000-0000-0000CE7C0000}"/>
    <cellStyle name="備註 2 16 7" xfId="12012" xr:uid="{00000000-0005-0000-0000-0000CF7C0000}"/>
    <cellStyle name="備註 2 16 7 2" xfId="28630" xr:uid="{00000000-0005-0000-0000-0000D07C0000}"/>
    <cellStyle name="備註 2 16 8" xfId="18260" xr:uid="{00000000-0005-0000-0000-0000D17C0000}"/>
    <cellStyle name="備註 2 16 9" xfId="17318" xr:uid="{00000000-0005-0000-0000-0000D27C0000}"/>
    <cellStyle name="備註 2 17" xfId="855" xr:uid="{00000000-0005-0000-0000-0000D37C0000}"/>
    <cellStyle name="備註 2 17 10" xfId="33939" xr:uid="{00000000-0005-0000-0000-0000D47C0000}"/>
    <cellStyle name="備註 2 17 2" xfId="1915" xr:uid="{00000000-0005-0000-0000-0000D57C0000}"/>
    <cellStyle name="備註 2 17 2 2" xfId="8005" xr:uid="{00000000-0005-0000-0000-0000D67C0000}"/>
    <cellStyle name="備註 2 17 2 2 2" xfId="24623" xr:uid="{00000000-0005-0000-0000-0000D77C0000}"/>
    <cellStyle name="備註 2 17 2 3" xfId="13190" xr:uid="{00000000-0005-0000-0000-0000D87C0000}"/>
    <cellStyle name="備註 2 17 2 3 2" xfId="29808" xr:uid="{00000000-0005-0000-0000-0000D97C0000}"/>
    <cellStyle name="備註 2 17 2 4" xfId="19438" xr:uid="{00000000-0005-0000-0000-0000DA7C0000}"/>
    <cellStyle name="備註 2 17 2 5" xfId="34999" xr:uid="{00000000-0005-0000-0000-0000DB7C0000}"/>
    <cellStyle name="備註 2 17 3" xfId="2975" xr:uid="{00000000-0005-0000-0000-0000DC7C0000}"/>
    <cellStyle name="備註 2 17 3 2" xfId="9065" xr:uid="{00000000-0005-0000-0000-0000DD7C0000}"/>
    <cellStyle name="備註 2 17 3 2 2" xfId="25683" xr:uid="{00000000-0005-0000-0000-0000DE7C0000}"/>
    <cellStyle name="備註 2 17 3 3" xfId="14250" xr:uid="{00000000-0005-0000-0000-0000DF7C0000}"/>
    <cellStyle name="備註 2 17 3 3 2" xfId="30868" xr:uid="{00000000-0005-0000-0000-0000E07C0000}"/>
    <cellStyle name="備註 2 17 3 4" xfId="20498" xr:uid="{00000000-0005-0000-0000-0000E17C0000}"/>
    <cellStyle name="備註 2 17 3 5" xfId="36059" xr:uid="{00000000-0005-0000-0000-0000E27C0000}"/>
    <cellStyle name="備註 2 17 4" xfId="4035" xr:uid="{00000000-0005-0000-0000-0000E37C0000}"/>
    <cellStyle name="備註 2 17 4 2" xfId="10125" xr:uid="{00000000-0005-0000-0000-0000E47C0000}"/>
    <cellStyle name="備註 2 17 4 2 2" xfId="26743" xr:uid="{00000000-0005-0000-0000-0000E57C0000}"/>
    <cellStyle name="備註 2 17 4 3" xfId="15310" xr:uid="{00000000-0005-0000-0000-0000E67C0000}"/>
    <cellStyle name="備註 2 17 4 3 2" xfId="31928" xr:uid="{00000000-0005-0000-0000-0000E77C0000}"/>
    <cellStyle name="備註 2 17 4 4" xfId="21558" xr:uid="{00000000-0005-0000-0000-0000E87C0000}"/>
    <cellStyle name="備註 2 17 4 5" xfId="37119" xr:uid="{00000000-0005-0000-0000-0000E97C0000}"/>
    <cellStyle name="備註 2 17 5" xfId="5095" xr:uid="{00000000-0005-0000-0000-0000EA7C0000}"/>
    <cellStyle name="備註 2 17 5 2" xfId="11185" xr:uid="{00000000-0005-0000-0000-0000EB7C0000}"/>
    <cellStyle name="備註 2 17 5 2 2" xfId="27803" xr:uid="{00000000-0005-0000-0000-0000EC7C0000}"/>
    <cellStyle name="備註 2 17 5 3" xfId="16370" xr:uid="{00000000-0005-0000-0000-0000ED7C0000}"/>
    <cellStyle name="備註 2 17 5 3 2" xfId="32988" xr:uid="{00000000-0005-0000-0000-0000EE7C0000}"/>
    <cellStyle name="備註 2 17 5 4" xfId="22618" xr:uid="{00000000-0005-0000-0000-0000EF7C0000}"/>
    <cellStyle name="備註 2 17 5 5" xfId="38179" xr:uid="{00000000-0005-0000-0000-0000F07C0000}"/>
    <cellStyle name="備註 2 17 6" xfId="6945" xr:uid="{00000000-0005-0000-0000-0000F17C0000}"/>
    <cellStyle name="備註 2 17 6 2" xfId="23563" xr:uid="{00000000-0005-0000-0000-0000F27C0000}"/>
    <cellStyle name="備註 2 17 7" xfId="12130" xr:uid="{00000000-0005-0000-0000-0000F37C0000}"/>
    <cellStyle name="備註 2 17 7 2" xfId="28748" xr:uid="{00000000-0005-0000-0000-0000F47C0000}"/>
    <cellStyle name="備註 2 17 8" xfId="18378" xr:uid="{00000000-0005-0000-0000-0000F57C0000}"/>
    <cellStyle name="備註 2 17 9" xfId="17436" xr:uid="{00000000-0005-0000-0000-0000F67C0000}"/>
    <cellStyle name="備註 2 18" xfId="1103" xr:uid="{00000000-0005-0000-0000-0000F77C0000}"/>
    <cellStyle name="備註 2 18 2" xfId="2163" xr:uid="{00000000-0005-0000-0000-0000F87C0000}"/>
    <cellStyle name="備註 2 18 2 2" xfId="8253" xr:uid="{00000000-0005-0000-0000-0000F97C0000}"/>
    <cellStyle name="備註 2 18 2 2 2" xfId="24871" xr:uid="{00000000-0005-0000-0000-0000FA7C0000}"/>
    <cellStyle name="備註 2 18 2 3" xfId="13438" xr:uid="{00000000-0005-0000-0000-0000FB7C0000}"/>
    <cellStyle name="備註 2 18 2 3 2" xfId="30056" xr:uid="{00000000-0005-0000-0000-0000FC7C0000}"/>
    <cellStyle name="備註 2 18 2 4" xfId="19686" xr:uid="{00000000-0005-0000-0000-0000FD7C0000}"/>
    <cellStyle name="備註 2 18 2 5" xfId="35247" xr:uid="{00000000-0005-0000-0000-0000FE7C0000}"/>
    <cellStyle name="備註 2 18 3" xfId="3223" xr:uid="{00000000-0005-0000-0000-0000FF7C0000}"/>
    <cellStyle name="備註 2 18 3 2" xfId="9313" xr:uid="{00000000-0005-0000-0000-0000007D0000}"/>
    <cellStyle name="備註 2 18 3 2 2" xfId="25931" xr:uid="{00000000-0005-0000-0000-0000017D0000}"/>
    <cellStyle name="備註 2 18 3 3" xfId="14498" xr:uid="{00000000-0005-0000-0000-0000027D0000}"/>
    <cellStyle name="備註 2 18 3 3 2" xfId="31116" xr:uid="{00000000-0005-0000-0000-0000037D0000}"/>
    <cellStyle name="備註 2 18 3 4" xfId="20746" xr:uid="{00000000-0005-0000-0000-0000047D0000}"/>
    <cellStyle name="備註 2 18 3 5" xfId="36307" xr:uid="{00000000-0005-0000-0000-0000057D0000}"/>
    <cellStyle name="備註 2 18 4" xfId="4283" xr:uid="{00000000-0005-0000-0000-0000067D0000}"/>
    <cellStyle name="備註 2 18 4 2" xfId="10373" xr:uid="{00000000-0005-0000-0000-0000077D0000}"/>
    <cellStyle name="備註 2 18 4 2 2" xfId="26991" xr:uid="{00000000-0005-0000-0000-0000087D0000}"/>
    <cellStyle name="備註 2 18 4 3" xfId="15558" xr:uid="{00000000-0005-0000-0000-0000097D0000}"/>
    <cellStyle name="備註 2 18 4 3 2" xfId="32176" xr:uid="{00000000-0005-0000-0000-00000A7D0000}"/>
    <cellStyle name="備註 2 18 4 4" xfId="21806" xr:uid="{00000000-0005-0000-0000-00000B7D0000}"/>
    <cellStyle name="備註 2 18 4 5" xfId="37367" xr:uid="{00000000-0005-0000-0000-00000C7D0000}"/>
    <cellStyle name="備註 2 18 5" xfId="7193" xr:uid="{00000000-0005-0000-0000-00000D7D0000}"/>
    <cellStyle name="備註 2 18 5 2" xfId="23811" xr:uid="{00000000-0005-0000-0000-00000E7D0000}"/>
    <cellStyle name="備註 2 18 6" xfId="12378" xr:uid="{00000000-0005-0000-0000-00000F7D0000}"/>
    <cellStyle name="備註 2 18 6 2" xfId="28996" xr:uid="{00000000-0005-0000-0000-0000107D0000}"/>
    <cellStyle name="備註 2 18 7" xfId="18626" xr:uid="{00000000-0005-0000-0000-0000117D0000}"/>
    <cellStyle name="備註 2 18 8" xfId="16624" xr:uid="{00000000-0005-0000-0000-0000127D0000}"/>
    <cellStyle name="備註 2 18 9" xfId="34187" xr:uid="{00000000-0005-0000-0000-0000137D0000}"/>
    <cellStyle name="備註 2 19" xfId="973" xr:uid="{00000000-0005-0000-0000-0000147D0000}"/>
    <cellStyle name="備註 2 19 2" xfId="7063" xr:uid="{00000000-0005-0000-0000-0000157D0000}"/>
    <cellStyle name="備註 2 19 2 2" xfId="23681" xr:uid="{00000000-0005-0000-0000-0000167D0000}"/>
    <cellStyle name="備註 2 19 3" xfId="12248" xr:uid="{00000000-0005-0000-0000-0000177D0000}"/>
    <cellStyle name="備註 2 19 3 2" xfId="28866" xr:uid="{00000000-0005-0000-0000-0000187D0000}"/>
    <cellStyle name="備註 2 19 4" xfId="18496" xr:uid="{00000000-0005-0000-0000-0000197D0000}"/>
    <cellStyle name="備註 2 19 5" xfId="34057" xr:uid="{00000000-0005-0000-0000-00001A7D0000}"/>
    <cellStyle name="備註 2 2" xfId="48" xr:uid="{00000000-0005-0000-0000-00001B7D0000}"/>
    <cellStyle name="備註 2 2 10" xfId="625" xr:uid="{00000000-0005-0000-0000-00001C7D0000}"/>
    <cellStyle name="備註 2 2 10 10" xfId="33709" xr:uid="{00000000-0005-0000-0000-00001D7D0000}"/>
    <cellStyle name="備註 2 2 10 2" xfId="1685" xr:uid="{00000000-0005-0000-0000-00001E7D0000}"/>
    <cellStyle name="備註 2 2 10 2 2" xfId="7775" xr:uid="{00000000-0005-0000-0000-00001F7D0000}"/>
    <cellStyle name="備註 2 2 10 2 2 2" xfId="24393" xr:uid="{00000000-0005-0000-0000-0000207D0000}"/>
    <cellStyle name="備註 2 2 10 2 3" xfId="12960" xr:uid="{00000000-0005-0000-0000-0000217D0000}"/>
    <cellStyle name="備註 2 2 10 2 3 2" xfId="29578" xr:uid="{00000000-0005-0000-0000-0000227D0000}"/>
    <cellStyle name="備註 2 2 10 2 4" xfId="19208" xr:uid="{00000000-0005-0000-0000-0000237D0000}"/>
    <cellStyle name="備註 2 2 10 2 5" xfId="34769" xr:uid="{00000000-0005-0000-0000-0000247D0000}"/>
    <cellStyle name="備註 2 2 10 3" xfId="2745" xr:uid="{00000000-0005-0000-0000-0000257D0000}"/>
    <cellStyle name="備註 2 2 10 3 2" xfId="8835" xr:uid="{00000000-0005-0000-0000-0000267D0000}"/>
    <cellStyle name="備註 2 2 10 3 2 2" xfId="25453" xr:uid="{00000000-0005-0000-0000-0000277D0000}"/>
    <cellStyle name="備註 2 2 10 3 3" xfId="14020" xr:uid="{00000000-0005-0000-0000-0000287D0000}"/>
    <cellStyle name="備註 2 2 10 3 3 2" xfId="30638" xr:uid="{00000000-0005-0000-0000-0000297D0000}"/>
    <cellStyle name="備註 2 2 10 3 4" xfId="20268" xr:uid="{00000000-0005-0000-0000-00002A7D0000}"/>
    <cellStyle name="備註 2 2 10 3 5" xfId="35829" xr:uid="{00000000-0005-0000-0000-00002B7D0000}"/>
    <cellStyle name="備註 2 2 10 4" xfId="3805" xr:uid="{00000000-0005-0000-0000-00002C7D0000}"/>
    <cellStyle name="備註 2 2 10 4 2" xfId="9895" xr:uid="{00000000-0005-0000-0000-00002D7D0000}"/>
    <cellStyle name="備註 2 2 10 4 2 2" xfId="26513" xr:uid="{00000000-0005-0000-0000-00002E7D0000}"/>
    <cellStyle name="備註 2 2 10 4 3" xfId="15080" xr:uid="{00000000-0005-0000-0000-00002F7D0000}"/>
    <cellStyle name="備註 2 2 10 4 3 2" xfId="31698" xr:uid="{00000000-0005-0000-0000-0000307D0000}"/>
    <cellStyle name="備註 2 2 10 4 4" xfId="21328" xr:uid="{00000000-0005-0000-0000-0000317D0000}"/>
    <cellStyle name="備註 2 2 10 4 5" xfId="36889" xr:uid="{00000000-0005-0000-0000-0000327D0000}"/>
    <cellStyle name="備註 2 2 10 5" xfId="4865" xr:uid="{00000000-0005-0000-0000-0000337D0000}"/>
    <cellStyle name="備註 2 2 10 5 2" xfId="10955" xr:uid="{00000000-0005-0000-0000-0000347D0000}"/>
    <cellStyle name="備註 2 2 10 5 2 2" xfId="27573" xr:uid="{00000000-0005-0000-0000-0000357D0000}"/>
    <cellStyle name="備註 2 2 10 5 3" xfId="16140" xr:uid="{00000000-0005-0000-0000-0000367D0000}"/>
    <cellStyle name="備註 2 2 10 5 3 2" xfId="32758" xr:uid="{00000000-0005-0000-0000-0000377D0000}"/>
    <cellStyle name="備註 2 2 10 5 4" xfId="22388" xr:uid="{00000000-0005-0000-0000-0000387D0000}"/>
    <cellStyle name="備註 2 2 10 5 5" xfId="37949" xr:uid="{00000000-0005-0000-0000-0000397D0000}"/>
    <cellStyle name="備註 2 2 10 6" xfId="6715" xr:uid="{00000000-0005-0000-0000-00003A7D0000}"/>
    <cellStyle name="備註 2 2 10 6 2" xfId="23333" xr:uid="{00000000-0005-0000-0000-00003B7D0000}"/>
    <cellStyle name="備註 2 2 10 7" xfId="11900" xr:uid="{00000000-0005-0000-0000-00003C7D0000}"/>
    <cellStyle name="備註 2 2 10 7 2" xfId="28518" xr:uid="{00000000-0005-0000-0000-00003D7D0000}"/>
    <cellStyle name="備註 2 2 10 8" xfId="18148" xr:uid="{00000000-0005-0000-0000-00003E7D0000}"/>
    <cellStyle name="備註 2 2 10 9" xfId="17206" xr:uid="{00000000-0005-0000-0000-00003F7D0000}"/>
    <cellStyle name="備註 2 2 11" xfId="743" xr:uid="{00000000-0005-0000-0000-0000407D0000}"/>
    <cellStyle name="備註 2 2 11 10" xfId="33827" xr:uid="{00000000-0005-0000-0000-0000417D0000}"/>
    <cellStyle name="備註 2 2 11 2" xfId="1803" xr:uid="{00000000-0005-0000-0000-0000427D0000}"/>
    <cellStyle name="備註 2 2 11 2 2" xfId="7893" xr:uid="{00000000-0005-0000-0000-0000437D0000}"/>
    <cellStyle name="備註 2 2 11 2 2 2" xfId="24511" xr:uid="{00000000-0005-0000-0000-0000447D0000}"/>
    <cellStyle name="備註 2 2 11 2 3" xfId="13078" xr:uid="{00000000-0005-0000-0000-0000457D0000}"/>
    <cellStyle name="備註 2 2 11 2 3 2" xfId="29696" xr:uid="{00000000-0005-0000-0000-0000467D0000}"/>
    <cellStyle name="備註 2 2 11 2 4" xfId="19326" xr:uid="{00000000-0005-0000-0000-0000477D0000}"/>
    <cellStyle name="備註 2 2 11 2 5" xfId="34887" xr:uid="{00000000-0005-0000-0000-0000487D0000}"/>
    <cellStyle name="備註 2 2 11 3" xfId="2863" xr:uid="{00000000-0005-0000-0000-0000497D0000}"/>
    <cellStyle name="備註 2 2 11 3 2" xfId="8953" xr:uid="{00000000-0005-0000-0000-00004A7D0000}"/>
    <cellStyle name="備註 2 2 11 3 2 2" xfId="25571" xr:uid="{00000000-0005-0000-0000-00004B7D0000}"/>
    <cellStyle name="備註 2 2 11 3 3" xfId="14138" xr:uid="{00000000-0005-0000-0000-00004C7D0000}"/>
    <cellStyle name="備註 2 2 11 3 3 2" xfId="30756" xr:uid="{00000000-0005-0000-0000-00004D7D0000}"/>
    <cellStyle name="備註 2 2 11 3 4" xfId="20386" xr:uid="{00000000-0005-0000-0000-00004E7D0000}"/>
    <cellStyle name="備註 2 2 11 3 5" xfId="35947" xr:uid="{00000000-0005-0000-0000-00004F7D0000}"/>
    <cellStyle name="備註 2 2 11 4" xfId="3923" xr:uid="{00000000-0005-0000-0000-0000507D0000}"/>
    <cellStyle name="備註 2 2 11 4 2" xfId="10013" xr:uid="{00000000-0005-0000-0000-0000517D0000}"/>
    <cellStyle name="備註 2 2 11 4 2 2" xfId="26631" xr:uid="{00000000-0005-0000-0000-0000527D0000}"/>
    <cellStyle name="備註 2 2 11 4 3" xfId="15198" xr:uid="{00000000-0005-0000-0000-0000537D0000}"/>
    <cellStyle name="備註 2 2 11 4 3 2" xfId="31816" xr:uid="{00000000-0005-0000-0000-0000547D0000}"/>
    <cellStyle name="備註 2 2 11 4 4" xfId="21446" xr:uid="{00000000-0005-0000-0000-0000557D0000}"/>
    <cellStyle name="備註 2 2 11 4 5" xfId="37007" xr:uid="{00000000-0005-0000-0000-0000567D0000}"/>
    <cellStyle name="備註 2 2 11 5" xfId="4983" xr:uid="{00000000-0005-0000-0000-0000577D0000}"/>
    <cellStyle name="備註 2 2 11 5 2" xfId="11073" xr:uid="{00000000-0005-0000-0000-0000587D0000}"/>
    <cellStyle name="備註 2 2 11 5 2 2" xfId="27691" xr:uid="{00000000-0005-0000-0000-0000597D0000}"/>
    <cellStyle name="備註 2 2 11 5 3" xfId="16258" xr:uid="{00000000-0005-0000-0000-00005A7D0000}"/>
    <cellStyle name="備註 2 2 11 5 3 2" xfId="32876" xr:uid="{00000000-0005-0000-0000-00005B7D0000}"/>
    <cellStyle name="備註 2 2 11 5 4" xfId="22506" xr:uid="{00000000-0005-0000-0000-00005C7D0000}"/>
    <cellStyle name="備註 2 2 11 5 5" xfId="38067" xr:uid="{00000000-0005-0000-0000-00005D7D0000}"/>
    <cellStyle name="備註 2 2 11 6" xfId="6833" xr:uid="{00000000-0005-0000-0000-00005E7D0000}"/>
    <cellStyle name="備註 2 2 11 6 2" xfId="23451" xr:uid="{00000000-0005-0000-0000-00005F7D0000}"/>
    <cellStyle name="備註 2 2 11 7" xfId="12018" xr:uid="{00000000-0005-0000-0000-0000607D0000}"/>
    <cellStyle name="備註 2 2 11 7 2" xfId="28636" xr:uid="{00000000-0005-0000-0000-0000617D0000}"/>
    <cellStyle name="備註 2 2 11 8" xfId="18266" xr:uid="{00000000-0005-0000-0000-0000627D0000}"/>
    <cellStyle name="備註 2 2 11 9" xfId="17324" xr:uid="{00000000-0005-0000-0000-0000637D0000}"/>
    <cellStyle name="備註 2 2 12" xfId="861" xr:uid="{00000000-0005-0000-0000-0000647D0000}"/>
    <cellStyle name="備註 2 2 12 10" xfId="33945" xr:uid="{00000000-0005-0000-0000-0000657D0000}"/>
    <cellStyle name="備註 2 2 12 2" xfId="1921" xr:uid="{00000000-0005-0000-0000-0000667D0000}"/>
    <cellStyle name="備註 2 2 12 2 2" xfId="8011" xr:uid="{00000000-0005-0000-0000-0000677D0000}"/>
    <cellStyle name="備註 2 2 12 2 2 2" xfId="24629" xr:uid="{00000000-0005-0000-0000-0000687D0000}"/>
    <cellStyle name="備註 2 2 12 2 3" xfId="13196" xr:uid="{00000000-0005-0000-0000-0000697D0000}"/>
    <cellStyle name="備註 2 2 12 2 3 2" xfId="29814" xr:uid="{00000000-0005-0000-0000-00006A7D0000}"/>
    <cellStyle name="備註 2 2 12 2 4" xfId="19444" xr:uid="{00000000-0005-0000-0000-00006B7D0000}"/>
    <cellStyle name="備註 2 2 12 2 5" xfId="35005" xr:uid="{00000000-0005-0000-0000-00006C7D0000}"/>
    <cellStyle name="備註 2 2 12 3" xfId="2981" xr:uid="{00000000-0005-0000-0000-00006D7D0000}"/>
    <cellStyle name="備註 2 2 12 3 2" xfId="9071" xr:uid="{00000000-0005-0000-0000-00006E7D0000}"/>
    <cellStyle name="備註 2 2 12 3 2 2" xfId="25689" xr:uid="{00000000-0005-0000-0000-00006F7D0000}"/>
    <cellStyle name="備註 2 2 12 3 3" xfId="14256" xr:uid="{00000000-0005-0000-0000-0000707D0000}"/>
    <cellStyle name="備註 2 2 12 3 3 2" xfId="30874" xr:uid="{00000000-0005-0000-0000-0000717D0000}"/>
    <cellStyle name="備註 2 2 12 3 4" xfId="20504" xr:uid="{00000000-0005-0000-0000-0000727D0000}"/>
    <cellStyle name="備註 2 2 12 3 5" xfId="36065" xr:uid="{00000000-0005-0000-0000-0000737D0000}"/>
    <cellStyle name="備註 2 2 12 4" xfId="4041" xr:uid="{00000000-0005-0000-0000-0000747D0000}"/>
    <cellStyle name="備註 2 2 12 4 2" xfId="10131" xr:uid="{00000000-0005-0000-0000-0000757D0000}"/>
    <cellStyle name="備註 2 2 12 4 2 2" xfId="26749" xr:uid="{00000000-0005-0000-0000-0000767D0000}"/>
    <cellStyle name="備註 2 2 12 4 3" xfId="15316" xr:uid="{00000000-0005-0000-0000-0000777D0000}"/>
    <cellStyle name="備註 2 2 12 4 3 2" xfId="31934" xr:uid="{00000000-0005-0000-0000-0000787D0000}"/>
    <cellStyle name="備註 2 2 12 4 4" xfId="21564" xr:uid="{00000000-0005-0000-0000-0000797D0000}"/>
    <cellStyle name="備註 2 2 12 4 5" xfId="37125" xr:uid="{00000000-0005-0000-0000-00007A7D0000}"/>
    <cellStyle name="備註 2 2 12 5" xfId="5101" xr:uid="{00000000-0005-0000-0000-00007B7D0000}"/>
    <cellStyle name="備註 2 2 12 5 2" xfId="11191" xr:uid="{00000000-0005-0000-0000-00007C7D0000}"/>
    <cellStyle name="備註 2 2 12 5 2 2" xfId="27809" xr:uid="{00000000-0005-0000-0000-00007D7D0000}"/>
    <cellStyle name="備註 2 2 12 5 3" xfId="16376" xr:uid="{00000000-0005-0000-0000-00007E7D0000}"/>
    <cellStyle name="備註 2 2 12 5 3 2" xfId="32994" xr:uid="{00000000-0005-0000-0000-00007F7D0000}"/>
    <cellStyle name="備註 2 2 12 5 4" xfId="22624" xr:uid="{00000000-0005-0000-0000-0000807D0000}"/>
    <cellStyle name="備註 2 2 12 5 5" xfId="38185" xr:uid="{00000000-0005-0000-0000-0000817D0000}"/>
    <cellStyle name="備註 2 2 12 6" xfId="6951" xr:uid="{00000000-0005-0000-0000-0000827D0000}"/>
    <cellStyle name="備註 2 2 12 6 2" xfId="23569" xr:uid="{00000000-0005-0000-0000-0000837D0000}"/>
    <cellStyle name="備註 2 2 12 7" xfId="12136" xr:uid="{00000000-0005-0000-0000-0000847D0000}"/>
    <cellStyle name="備註 2 2 12 7 2" xfId="28754" xr:uid="{00000000-0005-0000-0000-0000857D0000}"/>
    <cellStyle name="備註 2 2 12 8" xfId="18384" xr:uid="{00000000-0005-0000-0000-0000867D0000}"/>
    <cellStyle name="備註 2 2 12 9" xfId="17442" xr:uid="{00000000-0005-0000-0000-0000877D0000}"/>
    <cellStyle name="備註 2 2 13" xfId="1108" xr:uid="{00000000-0005-0000-0000-0000887D0000}"/>
    <cellStyle name="備註 2 2 13 2" xfId="2168" xr:uid="{00000000-0005-0000-0000-0000897D0000}"/>
    <cellStyle name="備註 2 2 13 2 2" xfId="8258" xr:uid="{00000000-0005-0000-0000-00008A7D0000}"/>
    <cellStyle name="備註 2 2 13 2 2 2" xfId="24876" xr:uid="{00000000-0005-0000-0000-00008B7D0000}"/>
    <cellStyle name="備註 2 2 13 2 3" xfId="13443" xr:uid="{00000000-0005-0000-0000-00008C7D0000}"/>
    <cellStyle name="備註 2 2 13 2 3 2" xfId="30061" xr:uid="{00000000-0005-0000-0000-00008D7D0000}"/>
    <cellStyle name="備註 2 2 13 2 4" xfId="19691" xr:uid="{00000000-0005-0000-0000-00008E7D0000}"/>
    <cellStyle name="備註 2 2 13 2 5" xfId="35252" xr:uid="{00000000-0005-0000-0000-00008F7D0000}"/>
    <cellStyle name="備註 2 2 13 3" xfId="3228" xr:uid="{00000000-0005-0000-0000-0000907D0000}"/>
    <cellStyle name="備註 2 2 13 3 2" xfId="9318" xr:uid="{00000000-0005-0000-0000-0000917D0000}"/>
    <cellStyle name="備註 2 2 13 3 2 2" xfId="25936" xr:uid="{00000000-0005-0000-0000-0000927D0000}"/>
    <cellStyle name="備註 2 2 13 3 3" xfId="14503" xr:uid="{00000000-0005-0000-0000-0000937D0000}"/>
    <cellStyle name="備註 2 2 13 3 3 2" xfId="31121" xr:uid="{00000000-0005-0000-0000-0000947D0000}"/>
    <cellStyle name="備註 2 2 13 3 4" xfId="20751" xr:uid="{00000000-0005-0000-0000-0000957D0000}"/>
    <cellStyle name="備註 2 2 13 3 5" xfId="36312" xr:uid="{00000000-0005-0000-0000-0000967D0000}"/>
    <cellStyle name="備註 2 2 13 4" xfId="4288" xr:uid="{00000000-0005-0000-0000-0000977D0000}"/>
    <cellStyle name="備註 2 2 13 4 2" xfId="10378" xr:uid="{00000000-0005-0000-0000-0000987D0000}"/>
    <cellStyle name="備註 2 2 13 4 2 2" xfId="26996" xr:uid="{00000000-0005-0000-0000-0000997D0000}"/>
    <cellStyle name="備註 2 2 13 4 3" xfId="15563" xr:uid="{00000000-0005-0000-0000-00009A7D0000}"/>
    <cellStyle name="備註 2 2 13 4 3 2" xfId="32181" xr:uid="{00000000-0005-0000-0000-00009B7D0000}"/>
    <cellStyle name="備註 2 2 13 4 4" xfId="21811" xr:uid="{00000000-0005-0000-0000-00009C7D0000}"/>
    <cellStyle name="備註 2 2 13 4 5" xfId="37372" xr:uid="{00000000-0005-0000-0000-00009D7D0000}"/>
    <cellStyle name="備註 2 2 13 5" xfId="7198" xr:uid="{00000000-0005-0000-0000-00009E7D0000}"/>
    <cellStyle name="備註 2 2 13 5 2" xfId="23816" xr:uid="{00000000-0005-0000-0000-00009F7D0000}"/>
    <cellStyle name="備註 2 2 13 6" xfId="12383" xr:uid="{00000000-0005-0000-0000-0000A07D0000}"/>
    <cellStyle name="備註 2 2 13 6 2" xfId="29001" xr:uid="{00000000-0005-0000-0000-0000A17D0000}"/>
    <cellStyle name="備註 2 2 13 7" xfId="18631" xr:uid="{00000000-0005-0000-0000-0000A27D0000}"/>
    <cellStyle name="備註 2 2 13 8" xfId="16629" xr:uid="{00000000-0005-0000-0000-0000A37D0000}"/>
    <cellStyle name="備註 2 2 13 9" xfId="34192" xr:uid="{00000000-0005-0000-0000-0000A47D0000}"/>
    <cellStyle name="備註 2 2 14" xfId="979" xr:uid="{00000000-0005-0000-0000-0000A57D0000}"/>
    <cellStyle name="備註 2 2 14 2" xfId="7069" xr:uid="{00000000-0005-0000-0000-0000A67D0000}"/>
    <cellStyle name="備註 2 2 14 2 2" xfId="23687" xr:uid="{00000000-0005-0000-0000-0000A77D0000}"/>
    <cellStyle name="備註 2 2 14 3" xfId="12254" xr:uid="{00000000-0005-0000-0000-0000A87D0000}"/>
    <cellStyle name="備註 2 2 14 3 2" xfId="28872" xr:uid="{00000000-0005-0000-0000-0000A97D0000}"/>
    <cellStyle name="備註 2 2 14 4" xfId="18502" xr:uid="{00000000-0005-0000-0000-0000AA7D0000}"/>
    <cellStyle name="備註 2 2 14 5" xfId="34063" xr:uid="{00000000-0005-0000-0000-0000AB7D0000}"/>
    <cellStyle name="備註 2 2 15" xfId="2039" xr:uid="{00000000-0005-0000-0000-0000AC7D0000}"/>
    <cellStyle name="備註 2 2 15 2" xfId="8129" xr:uid="{00000000-0005-0000-0000-0000AD7D0000}"/>
    <cellStyle name="備註 2 2 15 2 2" xfId="24747" xr:uid="{00000000-0005-0000-0000-0000AE7D0000}"/>
    <cellStyle name="備註 2 2 15 3" xfId="13314" xr:uid="{00000000-0005-0000-0000-0000AF7D0000}"/>
    <cellStyle name="備註 2 2 15 3 2" xfId="29932" xr:uid="{00000000-0005-0000-0000-0000B07D0000}"/>
    <cellStyle name="備註 2 2 15 4" xfId="19562" xr:uid="{00000000-0005-0000-0000-0000B17D0000}"/>
    <cellStyle name="備註 2 2 15 5" xfId="35123" xr:uid="{00000000-0005-0000-0000-0000B27D0000}"/>
    <cellStyle name="備註 2 2 16" xfId="3099" xr:uid="{00000000-0005-0000-0000-0000B37D0000}"/>
    <cellStyle name="備註 2 2 16 2" xfId="9189" xr:uid="{00000000-0005-0000-0000-0000B47D0000}"/>
    <cellStyle name="備註 2 2 16 2 2" xfId="25807" xr:uid="{00000000-0005-0000-0000-0000B57D0000}"/>
    <cellStyle name="備註 2 2 16 3" xfId="14374" xr:uid="{00000000-0005-0000-0000-0000B67D0000}"/>
    <cellStyle name="備註 2 2 16 3 2" xfId="30992" xr:uid="{00000000-0005-0000-0000-0000B77D0000}"/>
    <cellStyle name="備註 2 2 16 4" xfId="20622" xr:uid="{00000000-0005-0000-0000-0000B87D0000}"/>
    <cellStyle name="備註 2 2 16 5" xfId="36183" xr:uid="{00000000-0005-0000-0000-0000B97D0000}"/>
    <cellStyle name="備註 2 2 17" xfId="4159" xr:uid="{00000000-0005-0000-0000-0000BA7D0000}"/>
    <cellStyle name="備註 2 2 17 2" xfId="10249" xr:uid="{00000000-0005-0000-0000-0000BB7D0000}"/>
    <cellStyle name="備註 2 2 17 2 2" xfId="26867" xr:uid="{00000000-0005-0000-0000-0000BC7D0000}"/>
    <cellStyle name="備註 2 2 17 3" xfId="15434" xr:uid="{00000000-0005-0000-0000-0000BD7D0000}"/>
    <cellStyle name="備註 2 2 17 3 2" xfId="32052" xr:uid="{00000000-0005-0000-0000-0000BE7D0000}"/>
    <cellStyle name="備註 2 2 17 4" xfId="21682" xr:uid="{00000000-0005-0000-0000-0000BF7D0000}"/>
    <cellStyle name="備註 2 2 17 5" xfId="37243" xr:uid="{00000000-0005-0000-0000-0000C07D0000}"/>
    <cellStyle name="備註 2 2 18" xfId="6138" xr:uid="{00000000-0005-0000-0000-0000C17D0000}"/>
    <cellStyle name="備註 2 2 18 2" xfId="22756" xr:uid="{00000000-0005-0000-0000-0000C27D0000}"/>
    <cellStyle name="備註 2 2 19" xfId="11323" xr:uid="{00000000-0005-0000-0000-0000C37D0000}"/>
    <cellStyle name="備註 2 2 19 2" xfId="27941" xr:uid="{00000000-0005-0000-0000-0000C47D0000}"/>
    <cellStyle name="備註 2 2 2" xfId="70" xr:uid="{00000000-0005-0000-0000-0000C57D0000}"/>
    <cellStyle name="備註 2 2 2 10" xfId="1023" xr:uid="{00000000-0005-0000-0000-0000C67D0000}"/>
    <cellStyle name="備註 2 2 2 10 2" xfId="7113" xr:uid="{00000000-0005-0000-0000-0000C77D0000}"/>
    <cellStyle name="備註 2 2 2 10 2 2" xfId="23731" xr:uid="{00000000-0005-0000-0000-0000C87D0000}"/>
    <cellStyle name="備註 2 2 2 10 3" xfId="12298" xr:uid="{00000000-0005-0000-0000-0000C97D0000}"/>
    <cellStyle name="備註 2 2 2 10 3 2" xfId="28916" xr:uid="{00000000-0005-0000-0000-0000CA7D0000}"/>
    <cellStyle name="備註 2 2 2 10 4" xfId="18546" xr:uid="{00000000-0005-0000-0000-0000CB7D0000}"/>
    <cellStyle name="備註 2 2 2 10 5" xfId="34107" xr:uid="{00000000-0005-0000-0000-0000CC7D0000}"/>
    <cellStyle name="備註 2 2 2 11" xfId="2083" xr:uid="{00000000-0005-0000-0000-0000CD7D0000}"/>
    <cellStyle name="備註 2 2 2 11 2" xfId="8173" xr:uid="{00000000-0005-0000-0000-0000CE7D0000}"/>
    <cellStyle name="備註 2 2 2 11 2 2" xfId="24791" xr:uid="{00000000-0005-0000-0000-0000CF7D0000}"/>
    <cellStyle name="備註 2 2 2 11 3" xfId="13358" xr:uid="{00000000-0005-0000-0000-0000D07D0000}"/>
    <cellStyle name="備註 2 2 2 11 3 2" xfId="29976" xr:uid="{00000000-0005-0000-0000-0000D17D0000}"/>
    <cellStyle name="備註 2 2 2 11 4" xfId="19606" xr:uid="{00000000-0005-0000-0000-0000D27D0000}"/>
    <cellStyle name="備註 2 2 2 11 5" xfId="35167" xr:uid="{00000000-0005-0000-0000-0000D37D0000}"/>
    <cellStyle name="備註 2 2 2 12" xfId="3143" xr:uid="{00000000-0005-0000-0000-0000D47D0000}"/>
    <cellStyle name="備註 2 2 2 12 2" xfId="9233" xr:uid="{00000000-0005-0000-0000-0000D57D0000}"/>
    <cellStyle name="備註 2 2 2 12 2 2" xfId="25851" xr:uid="{00000000-0005-0000-0000-0000D67D0000}"/>
    <cellStyle name="備註 2 2 2 12 3" xfId="14418" xr:uid="{00000000-0005-0000-0000-0000D77D0000}"/>
    <cellStyle name="備註 2 2 2 12 3 2" xfId="31036" xr:uid="{00000000-0005-0000-0000-0000D87D0000}"/>
    <cellStyle name="備註 2 2 2 12 4" xfId="20666" xr:uid="{00000000-0005-0000-0000-0000D97D0000}"/>
    <cellStyle name="備註 2 2 2 12 5" xfId="36227" xr:uid="{00000000-0005-0000-0000-0000DA7D0000}"/>
    <cellStyle name="備註 2 2 2 13" xfId="4203" xr:uid="{00000000-0005-0000-0000-0000DB7D0000}"/>
    <cellStyle name="備註 2 2 2 13 2" xfId="10293" xr:uid="{00000000-0005-0000-0000-0000DC7D0000}"/>
    <cellStyle name="備註 2 2 2 13 2 2" xfId="26911" xr:uid="{00000000-0005-0000-0000-0000DD7D0000}"/>
    <cellStyle name="備註 2 2 2 13 3" xfId="15478" xr:uid="{00000000-0005-0000-0000-0000DE7D0000}"/>
    <cellStyle name="備註 2 2 2 13 3 2" xfId="32096" xr:uid="{00000000-0005-0000-0000-0000DF7D0000}"/>
    <cellStyle name="備註 2 2 2 13 4" xfId="21726" xr:uid="{00000000-0005-0000-0000-0000E07D0000}"/>
    <cellStyle name="備註 2 2 2 13 5" xfId="37287" xr:uid="{00000000-0005-0000-0000-0000E17D0000}"/>
    <cellStyle name="備註 2 2 2 14" xfId="6160" xr:uid="{00000000-0005-0000-0000-0000E27D0000}"/>
    <cellStyle name="備註 2 2 2 14 2" xfId="22778" xr:uid="{00000000-0005-0000-0000-0000E37D0000}"/>
    <cellStyle name="備註 2 2 2 15" xfId="11345" xr:uid="{00000000-0005-0000-0000-0000E47D0000}"/>
    <cellStyle name="備註 2 2 2 15 2" xfId="27963" xr:uid="{00000000-0005-0000-0000-0000E57D0000}"/>
    <cellStyle name="備註 2 2 2 16" xfId="17581" xr:uid="{00000000-0005-0000-0000-0000E67D0000}"/>
    <cellStyle name="備註 2 2 2 17" xfId="16544" xr:uid="{00000000-0005-0000-0000-0000E77D0000}"/>
    <cellStyle name="備註 2 2 2 18" xfId="33154" xr:uid="{00000000-0005-0000-0000-0000E87D0000}"/>
    <cellStyle name="備註 2 2 2 2" xfId="188" xr:uid="{00000000-0005-0000-0000-0000E97D0000}"/>
    <cellStyle name="備註 2 2 2 2 10" xfId="33272" xr:uid="{00000000-0005-0000-0000-0000EA7D0000}"/>
    <cellStyle name="備註 2 2 2 2 2" xfId="1248" xr:uid="{00000000-0005-0000-0000-0000EB7D0000}"/>
    <cellStyle name="備註 2 2 2 2 2 2" xfId="7338" xr:uid="{00000000-0005-0000-0000-0000EC7D0000}"/>
    <cellStyle name="備註 2 2 2 2 2 2 2" xfId="23956" xr:uid="{00000000-0005-0000-0000-0000ED7D0000}"/>
    <cellStyle name="備註 2 2 2 2 2 3" xfId="12523" xr:uid="{00000000-0005-0000-0000-0000EE7D0000}"/>
    <cellStyle name="備註 2 2 2 2 2 3 2" xfId="29141" xr:uid="{00000000-0005-0000-0000-0000EF7D0000}"/>
    <cellStyle name="備註 2 2 2 2 2 4" xfId="18771" xr:uid="{00000000-0005-0000-0000-0000F07D0000}"/>
    <cellStyle name="備註 2 2 2 2 2 5" xfId="34332" xr:uid="{00000000-0005-0000-0000-0000F17D0000}"/>
    <cellStyle name="備註 2 2 2 2 3" xfId="2308" xr:uid="{00000000-0005-0000-0000-0000F27D0000}"/>
    <cellStyle name="備註 2 2 2 2 3 2" xfId="8398" xr:uid="{00000000-0005-0000-0000-0000F37D0000}"/>
    <cellStyle name="備註 2 2 2 2 3 2 2" xfId="25016" xr:uid="{00000000-0005-0000-0000-0000F47D0000}"/>
    <cellStyle name="備註 2 2 2 2 3 3" xfId="13583" xr:uid="{00000000-0005-0000-0000-0000F57D0000}"/>
    <cellStyle name="備註 2 2 2 2 3 3 2" xfId="30201" xr:uid="{00000000-0005-0000-0000-0000F67D0000}"/>
    <cellStyle name="備註 2 2 2 2 3 4" xfId="19831" xr:uid="{00000000-0005-0000-0000-0000F77D0000}"/>
    <cellStyle name="備註 2 2 2 2 3 5" xfId="35392" xr:uid="{00000000-0005-0000-0000-0000F87D0000}"/>
    <cellStyle name="備註 2 2 2 2 4" xfId="3368" xr:uid="{00000000-0005-0000-0000-0000F97D0000}"/>
    <cellStyle name="備註 2 2 2 2 4 2" xfId="9458" xr:uid="{00000000-0005-0000-0000-0000FA7D0000}"/>
    <cellStyle name="備註 2 2 2 2 4 2 2" xfId="26076" xr:uid="{00000000-0005-0000-0000-0000FB7D0000}"/>
    <cellStyle name="備註 2 2 2 2 4 3" xfId="14643" xr:uid="{00000000-0005-0000-0000-0000FC7D0000}"/>
    <cellStyle name="備註 2 2 2 2 4 3 2" xfId="31261" xr:uid="{00000000-0005-0000-0000-0000FD7D0000}"/>
    <cellStyle name="備註 2 2 2 2 4 4" xfId="20891" xr:uid="{00000000-0005-0000-0000-0000FE7D0000}"/>
    <cellStyle name="備註 2 2 2 2 4 5" xfId="36452" xr:uid="{00000000-0005-0000-0000-0000FF7D0000}"/>
    <cellStyle name="備註 2 2 2 2 5" xfId="4428" xr:uid="{00000000-0005-0000-0000-0000007E0000}"/>
    <cellStyle name="備註 2 2 2 2 5 2" xfId="10518" xr:uid="{00000000-0005-0000-0000-0000017E0000}"/>
    <cellStyle name="備註 2 2 2 2 5 2 2" xfId="27136" xr:uid="{00000000-0005-0000-0000-0000027E0000}"/>
    <cellStyle name="備註 2 2 2 2 5 3" xfId="15703" xr:uid="{00000000-0005-0000-0000-0000037E0000}"/>
    <cellStyle name="備註 2 2 2 2 5 3 2" xfId="32321" xr:uid="{00000000-0005-0000-0000-0000047E0000}"/>
    <cellStyle name="備註 2 2 2 2 5 4" xfId="21951" xr:uid="{00000000-0005-0000-0000-0000057E0000}"/>
    <cellStyle name="備註 2 2 2 2 5 5" xfId="37512" xr:uid="{00000000-0005-0000-0000-0000067E0000}"/>
    <cellStyle name="備註 2 2 2 2 6" xfId="6278" xr:uid="{00000000-0005-0000-0000-0000077E0000}"/>
    <cellStyle name="備註 2 2 2 2 6 2" xfId="22896" xr:uid="{00000000-0005-0000-0000-0000087E0000}"/>
    <cellStyle name="備註 2 2 2 2 7" xfId="11463" xr:uid="{00000000-0005-0000-0000-0000097E0000}"/>
    <cellStyle name="備註 2 2 2 2 7 2" xfId="28081" xr:uid="{00000000-0005-0000-0000-00000A7E0000}"/>
    <cellStyle name="備註 2 2 2 2 8" xfId="17699" xr:uid="{00000000-0005-0000-0000-00000B7E0000}"/>
    <cellStyle name="備註 2 2 2 2 9" xfId="16769" xr:uid="{00000000-0005-0000-0000-00000C7E0000}"/>
    <cellStyle name="備註 2 2 2 3" xfId="310" xr:uid="{00000000-0005-0000-0000-00000D7E0000}"/>
    <cellStyle name="備註 2 2 2 3 10" xfId="33393" xr:uid="{00000000-0005-0000-0000-00000E7E0000}"/>
    <cellStyle name="備註 2 2 2 3 2" xfId="1369" xr:uid="{00000000-0005-0000-0000-00000F7E0000}"/>
    <cellStyle name="備註 2 2 2 3 2 2" xfId="7459" xr:uid="{00000000-0005-0000-0000-0000107E0000}"/>
    <cellStyle name="備註 2 2 2 3 2 2 2" xfId="24077" xr:uid="{00000000-0005-0000-0000-0000117E0000}"/>
    <cellStyle name="備註 2 2 2 3 2 3" xfId="12644" xr:uid="{00000000-0005-0000-0000-0000127E0000}"/>
    <cellStyle name="備註 2 2 2 3 2 3 2" xfId="29262" xr:uid="{00000000-0005-0000-0000-0000137E0000}"/>
    <cellStyle name="備註 2 2 2 3 2 4" xfId="18892" xr:uid="{00000000-0005-0000-0000-0000147E0000}"/>
    <cellStyle name="備註 2 2 2 3 2 5" xfId="34453" xr:uid="{00000000-0005-0000-0000-0000157E0000}"/>
    <cellStyle name="備註 2 2 2 3 3" xfId="2429" xr:uid="{00000000-0005-0000-0000-0000167E0000}"/>
    <cellStyle name="備註 2 2 2 3 3 2" xfId="8519" xr:uid="{00000000-0005-0000-0000-0000177E0000}"/>
    <cellStyle name="備註 2 2 2 3 3 2 2" xfId="25137" xr:uid="{00000000-0005-0000-0000-0000187E0000}"/>
    <cellStyle name="備註 2 2 2 3 3 3" xfId="13704" xr:uid="{00000000-0005-0000-0000-0000197E0000}"/>
    <cellStyle name="備註 2 2 2 3 3 3 2" xfId="30322" xr:uid="{00000000-0005-0000-0000-00001A7E0000}"/>
    <cellStyle name="備註 2 2 2 3 3 4" xfId="19952" xr:uid="{00000000-0005-0000-0000-00001B7E0000}"/>
    <cellStyle name="備註 2 2 2 3 3 5" xfId="35513" xr:uid="{00000000-0005-0000-0000-00001C7E0000}"/>
    <cellStyle name="備註 2 2 2 3 4" xfId="3489" xr:uid="{00000000-0005-0000-0000-00001D7E0000}"/>
    <cellStyle name="備註 2 2 2 3 4 2" xfId="9579" xr:uid="{00000000-0005-0000-0000-00001E7E0000}"/>
    <cellStyle name="備註 2 2 2 3 4 2 2" xfId="26197" xr:uid="{00000000-0005-0000-0000-00001F7E0000}"/>
    <cellStyle name="備註 2 2 2 3 4 3" xfId="14764" xr:uid="{00000000-0005-0000-0000-0000207E0000}"/>
    <cellStyle name="備註 2 2 2 3 4 3 2" xfId="31382" xr:uid="{00000000-0005-0000-0000-0000217E0000}"/>
    <cellStyle name="備註 2 2 2 3 4 4" xfId="21012" xr:uid="{00000000-0005-0000-0000-0000227E0000}"/>
    <cellStyle name="備註 2 2 2 3 4 5" xfId="36573" xr:uid="{00000000-0005-0000-0000-0000237E0000}"/>
    <cellStyle name="備註 2 2 2 3 5" xfId="4549" xr:uid="{00000000-0005-0000-0000-0000247E0000}"/>
    <cellStyle name="備註 2 2 2 3 5 2" xfId="10639" xr:uid="{00000000-0005-0000-0000-0000257E0000}"/>
    <cellStyle name="備註 2 2 2 3 5 2 2" xfId="27257" xr:uid="{00000000-0005-0000-0000-0000267E0000}"/>
    <cellStyle name="備註 2 2 2 3 5 3" xfId="15824" xr:uid="{00000000-0005-0000-0000-0000277E0000}"/>
    <cellStyle name="備註 2 2 2 3 5 3 2" xfId="32442" xr:uid="{00000000-0005-0000-0000-0000287E0000}"/>
    <cellStyle name="備註 2 2 2 3 5 4" xfId="22072" xr:uid="{00000000-0005-0000-0000-0000297E0000}"/>
    <cellStyle name="備註 2 2 2 3 5 5" xfId="37633" xr:uid="{00000000-0005-0000-0000-00002A7E0000}"/>
    <cellStyle name="備註 2 2 2 3 6" xfId="6399" xr:uid="{00000000-0005-0000-0000-00002B7E0000}"/>
    <cellStyle name="備註 2 2 2 3 6 2" xfId="23017" xr:uid="{00000000-0005-0000-0000-00002C7E0000}"/>
    <cellStyle name="備註 2 2 2 3 7" xfId="11584" xr:uid="{00000000-0005-0000-0000-00002D7E0000}"/>
    <cellStyle name="備註 2 2 2 3 7 2" xfId="28202" xr:uid="{00000000-0005-0000-0000-00002E7E0000}"/>
    <cellStyle name="備註 2 2 2 3 8" xfId="17832" xr:uid="{00000000-0005-0000-0000-00002F7E0000}"/>
    <cellStyle name="備註 2 2 2 3 9" xfId="16890" xr:uid="{00000000-0005-0000-0000-0000307E0000}"/>
    <cellStyle name="備註 2 2 2 4" xfId="433" xr:uid="{00000000-0005-0000-0000-0000317E0000}"/>
    <cellStyle name="備註 2 2 2 4 10" xfId="33517" xr:uid="{00000000-0005-0000-0000-0000327E0000}"/>
    <cellStyle name="備註 2 2 2 4 2" xfId="1493" xr:uid="{00000000-0005-0000-0000-0000337E0000}"/>
    <cellStyle name="備註 2 2 2 4 2 2" xfId="7583" xr:uid="{00000000-0005-0000-0000-0000347E0000}"/>
    <cellStyle name="備註 2 2 2 4 2 2 2" xfId="24201" xr:uid="{00000000-0005-0000-0000-0000357E0000}"/>
    <cellStyle name="備註 2 2 2 4 2 3" xfId="12768" xr:uid="{00000000-0005-0000-0000-0000367E0000}"/>
    <cellStyle name="備註 2 2 2 4 2 3 2" xfId="29386" xr:uid="{00000000-0005-0000-0000-0000377E0000}"/>
    <cellStyle name="備註 2 2 2 4 2 4" xfId="19016" xr:uid="{00000000-0005-0000-0000-0000387E0000}"/>
    <cellStyle name="備註 2 2 2 4 2 5" xfId="34577" xr:uid="{00000000-0005-0000-0000-0000397E0000}"/>
    <cellStyle name="備註 2 2 2 4 3" xfId="2553" xr:uid="{00000000-0005-0000-0000-00003A7E0000}"/>
    <cellStyle name="備註 2 2 2 4 3 2" xfId="8643" xr:uid="{00000000-0005-0000-0000-00003B7E0000}"/>
    <cellStyle name="備註 2 2 2 4 3 2 2" xfId="25261" xr:uid="{00000000-0005-0000-0000-00003C7E0000}"/>
    <cellStyle name="備註 2 2 2 4 3 3" xfId="13828" xr:uid="{00000000-0005-0000-0000-00003D7E0000}"/>
    <cellStyle name="備註 2 2 2 4 3 3 2" xfId="30446" xr:uid="{00000000-0005-0000-0000-00003E7E0000}"/>
    <cellStyle name="備註 2 2 2 4 3 4" xfId="20076" xr:uid="{00000000-0005-0000-0000-00003F7E0000}"/>
    <cellStyle name="備註 2 2 2 4 3 5" xfId="35637" xr:uid="{00000000-0005-0000-0000-0000407E0000}"/>
    <cellStyle name="備註 2 2 2 4 4" xfId="3613" xr:uid="{00000000-0005-0000-0000-0000417E0000}"/>
    <cellStyle name="備註 2 2 2 4 4 2" xfId="9703" xr:uid="{00000000-0005-0000-0000-0000427E0000}"/>
    <cellStyle name="備註 2 2 2 4 4 2 2" xfId="26321" xr:uid="{00000000-0005-0000-0000-0000437E0000}"/>
    <cellStyle name="備註 2 2 2 4 4 3" xfId="14888" xr:uid="{00000000-0005-0000-0000-0000447E0000}"/>
    <cellStyle name="備註 2 2 2 4 4 3 2" xfId="31506" xr:uid="{00000000-0005-0000-0000-0000457E0000}"/>
    <cellStyle name="備註 2 2 2 4 4 4" xfId="21136" xr:uid="{00000000-0005-0000-0000-0000467E0000}"/>
    <cellStyle name="備註 2 2 2 4 4 5" xfId="36697" xr:uid="{00000000-0005-0000-0000-0000477E0000}"/>
    <cellStyle name="備註 2 2 2 4 5" xfId="4673" xr:uid="{00000000-0005-0000-0000-0000487E0000}"/>
    <cellStyle name="備註 2 2 2 4 5 2" xfId="10763" xr:uid="{00000000-0005-0000-0000-0000497E0000}"/>
    <cellStyle name="備註 2 2 2 4 5 2 2" xfId="27381" xr:uid="{00000000-0005-0000-0000-00004A7E0000}"/>
    <cellStyle name="備註 2 2 2 4 5 3" xfId="15948" xr:uid="{00000000-0005-0000-0000-00004B7E0000}"/>
    <cellStyle name="備註 2 2 2 4 5 3 2" xfId="32566" xr:uid="{00000000-0005-0000-0000-00004C7E0000}"/>
    <cellStyle name="備註 2 2 2 4 5 4" xfId="22196" xr:uid="{00000000-0005-0000-0000-00004D7E0000}"/>
    <cellStyle name="備註 2 2 2 4 5 5" xfId="37757" xr:uid="{00000000-0005-0000-0000-00004E7E0000}"/>
    <cellStyle name="備註 2 2 2 4 6" xfId="6523" xr:uid="{00000000-0005-0000-0000-00004F7E0000}"/>
    <cellStyle name="備註 2 2 2 4 6 2" xfId="23141" xr:uid="{00000000-0005-0000-0000-0000507E0000}"/>
    <cellStyle name="備註 2 2 2 4 7" xfId="11708" xr:uid="{00000000-0005-0000-0000-0000517E0000}"/>
    <cellStyle name="備註 2 2 2 4 7 2" xfId="28326" xr:uid="{00000000-0005-0000-0000-0000527E0000}"/>
    <cellStyle name="備註 2 2 2 4 8" xfId="17956" xr:uid="{00000000-0005-0000-0000-0000537E0000}"/>
    <cellStyle name="備註 2 2 2 4 9" xfId="17014" xr:uid="{00000000-0005-0000-0000-0000547E0000}"/>
    <cellStyle name="備註 2 2 2 5" xfId="551" xr:uid="{00000000-0005-0000-0000-0000557E0000}"/>
    <cellStyle name="備註 2 2 2 5 10" xfId="33635" xr:uid="{00000000-0005-0000-0000-0000567E0000}"/>
    <cellStyle name="備註 2 2 2 5 2" xfId="1611" xr:uid="{00000000-0005-0000-0000-0000577E0000}"/>
    <cellStyle name="備註 2 2 2 5 2 2" xfId="7701" xr:uid="{00000000-0005-0000-0000-0000587E0000}"/>
    <cellStyle name="備註 2 2 2 5 2 2 2" xfId="24319" xr:uid="{00000000-0005-0000-0000-0000597E0000}"/>
    <cellStyle name="備註 2 2 2 5 2 3" xfId="12886" xr:uid="{00000000-0005-0000-0000-00005A7E0000}"/>
    <cellStyle name="備註 2 2 2 5 2 3 2" xfId="29504" xr:uid="{00000000-0005-0000-0000-00005B7E0000}"/>
    <cellStyle name="備註 2 2 2 5 2 4" xfId="19134" xr:uid="{00000000-0005-0000-0000-00005C7E0000}"/>
    <cellStyle name="備註 2 2 2 5 2 5" xfId="34695" xr:uid="{00000000-0005-0000-0000-00005D7E0000}"/>
    <cellStyle name="備註 2 2 2 5 3" xfId="2671" xr:uid="{00000000-0005-0000-0000-00005E7E0000}"/>
    <cellStyle name="備註 2 2 2 5 3 2" xfId="8761" xr:uid="{00000000-0005-0000-0000-00005F7E0000}"/>
    <cellStyle name="備註 2 2 2 5 3 2 2" xfId="25379" xr:uid="{00000000-0005-0000-0000-0000607E0000}"/>
    <cellStyle name="備註 2 2 2 5 3 3" xfId="13946" xr:uid="{00000000-0005-0000-0000-0000617E0000}"/>
    <cellStyle name="備註 2 2 2 5 3 3 2" xfId="30564" xr:uid="{00000000-0005-0000-0000-0000627E0000}"/>
    <cellStyle name="備註 2 2 2 5 3 4" xfId="20194" xr:uid="{00000000-0005-0000-0000-0000637E0000}"/>
    <cellStyle name="備註 2 2 2 5 3 5" xfId="35755" xr:uid="{00000000-0005-0000-0000-0000647E0000}"/>
    <cellStyle name="備註 2 2 2 5 4" xfId="3731" xr:uid="{00000000-0005-0000-0000-0000657E0000}"/>
    <cellStyle name="備註 2 2 2 5 4 2" xfId="9821" xr:uid="{00000000-0005-0000-0000-0000667E0000}"/>
    <cellStyle name="備註 2 2 2 5 4 2 2" xfId="26439" xr:uid="{00000000-0005-0000-0000-0000677E0000}"/>
    <cellStyle name="備註 2 2 2 5 4 3" xfId="15006" xr:uid="{00000000-0005-0000-0000-0000687E0000}"/>
    <cellStyle name="備註 2 2 2 5 4 3 2" xfId="31624" xr:uid="{00000000-0005-0000-0000-0000697E0000}"/>
    <cellStyle name="備註 2 2 2 5 4 4" xfId="21254" xr:uid="{00000000-0005-0000-0000-00006A7E0000}"/>
    <cellStyle name="備註 2 2 2 5 4 5" xfId="36815" xr:uid="{00000000-0005-0000-0000-00006B7E0000}"/>
    <cellStyle name="備註 2 2 2 5 5" xfId="4791" xr:uid="{00000000-0005-0000-0000-00006C7E0000}"/>
    <cellStyle name="備註 2 2 2 5 5 2" xfId="10881" xr:uid="{00000000-0005-0000-0000-00006D7E0000}"/>
    <cellStyle name="備註 2 2 2 5 5 2 2" xfId="27499" xr:uid="{00000000-0005-0000-0000-00006E7E0000}"/>
    <cellStyle name="備註 2 2 2 5 5 3" xfId="16066" xr:uid="{00000000-0005-0000-0000-00006F7E0000}"/>
    <cellStyle name="備註 2 2 2 5 5 3 2" xfId="32684" xr:uid="{00000000-0005-0000-0000-0000707E0000}"/>
    <cellStyle name="備註 2 2 2 5 5 4" xfId="22314" xr:uid="{00000000-0005-0000-0000-0000717E0000}"/>
    <cellStyle name="備註 2 2 2 5 5 5" xfId="37875" xr:uid="{00000000-0005-0000-0000-0000727E0000}"/>
    <cellStyle name="備註 2 2 2 5 6" xfId="6641" xr:uid="{00000000-0005-0000-0000-0000737E0000}"/>
    <cellStyle name="備註 2 2 2 5 6 2" xfId="23259" xr:uid="{00000000-0005-0000-0000-0000747E0000}"/>
    <cellStyle name="備註 2 2 2 5 7" xfId="11826" xr:uid="{00000000-0005-0000-0000-0000757E0000}"/>
    <cellStyle name="備註 2 2 2 5 7 2" xfId="28444" xr:uid="{00000000-0005-0000-0000-0000767E0000}"/>
    <cellStyle name="備註 2 2 2 5 8" xfId="18074" xr:uid="{00000000-0005-0000-0000-0000777E0000}"/>
    <cellStyle name="備註 2 2 2 5 9" xfId="17132" xr:uid="{00000000-0005-0000-0000-0000787E0000}"/>
    <cellStyle name="備註 2 2 2 6" xfId="669" xr:uid="{00000000-0005-0000-0000-0000797E0000}"/>
    <cellStyle name="備註 2 2 2 6 10" xfId="33753" xr:uid="{00000000-0005-0000-0000-00007A7E0000}"/>
    <cellStyle name="備註 2 2 2 6 2" xfId="1729" xr:uid="{00000000-0005-0000-0000-00007B7E0000}"/>
    <cellStyle name="備註 2 2 2 6 2 2" xfId="7819" xr:uid="{00000000-0005-0000-0000-00007C7E0000}"/>
    <cellStyle name="備註 2 2 2 6 2 2 2" xfId="24437" xr:uid="{00000000-0005-0000-0000-00007D7E0000}"/>
    <cellStyle name="備註 2 2 2 6 2 3" xfId="13004" xr:uid="{00000000-0005-0000-0000-00007E7E0000}"/>
    <cellStyle name="備註 2 2 2 6 2 3 2" xfId="29622" xr:uid="{00000000-0005-0000-0000-00007F7E0000}"/>
    <cellStyle name="備註 2 2 2 6 2 4" xfId="19252" xr:uid="{00000000-0005-0000-0000-0000807E0000}"/>
    <cellStyle name="備註 2 2 2 6 2 5" xfId="34813" xr:uid="{00000000-0005-0000-0000-0000817E0000}"/>
    <cellStyle name="備註 2 2 2 6 3" xfId="2789" xr:uid="{00000000-0005-0000-0000-0000827E0000}"/>
    <cellStyle name="備註 2 2 2 6 3 2" xfId="8879" xr:uid="{00000000-0005-0000-0000-0000837E0000}"/>
    <cellStyle name="備註 2 2 2 6 3 2 2" xfId="25497" xr:uid="{00000000-0005-0000-0000-0000847E0000}"/>
    <cellStyle name="備註 2 2 2 6 3 3" xfId="14064" xr:uid="{00000000-0005-0000-0000-0000857E0000}"/>
    <cellStyle name="備註 2 2 2 6 3 3 2" xfId="30682" xr:uid="{00000000-0005-0000-0000-0000867E0000}"/>
    <cellStyle name="備註 2 2 2 6 3 4" xfId="20312" xr:uid="{00000000-0005-0000-0000-0000877E0000}"/>
    <cellStyle name="備註 2 2 2 6 3 5" xfId="35873" xr:uid="{00000000-0005-0000-0000-0000887E0000}"/>
    <cellStyle name="備註 2 2 2 6 4" xfId="3849" xr:uid="{00000000-0005-0000-0000-0000897E0000}"/>
    <cellStyle name="備註 2 2 2 6 4 2" xfId="9939" xr:uid="{00000000-0005-0000-0000-00008A7E0000}"/>
    <cellStyle name="備註 2 2 2 6 4 2 2" xfId="26557" xr:uid="{00000000-0005-0000-0000-00008B7E0000}"/>
    <cellStyle name="備註 2 2 2 6 4 3" xfId="15124" xr:uid="{00000000-0005-0000-0000-00008C7E0000}"/>
    <cellStyle name="備註 2 2 2 6 4 3 2" xfId="31742" xr:uid="{00000000-0005-0000-0000-00008D7E0000}"/>
    <cellStyle name="備註 2 2 2 6 4 4" xfId="21372" xr:uid="{00000000-0005-0000-0000-00008E7E0000}"/>
    <cellStyle name="備註 2 2 2 6 4 5" xfId="36933" xr:uid="{00000000-0005-0000-0000-00008F7E0000}"/>
    <cellStyle name="備註 2 2 2 6 5" xfId="4909" xr:uid="{00000000-0005-0000-0000-0000907E0000}"/>
    <cellStyle name="備註 2 2 2 6 5 2" xfId="10999" xr:uid="{00000000-0005-0000-0000-0000917E0000}"/>
    <cellStyle name="備註 2 2 2 6 5 2 2" xfId="27617" xr:uid="{00000000-0005-0000-0000-0000927E0000}"/>
    <cellStyle name="備註 2 2 2 6 5 3" xfId="16184" xr:uid="{00000000-0005-0000-0000-0000937E0000}"/>
    <cellStyle name="備註 2 2 2 6 5 3 2" xfId="32802" xr:uid="{00000000-0005-0000-0000-0000947E0000}"/>
    <cellStyle name="備註 2 2 2 6 5 4" xfId="22432" xr:uid="{00000000-0005-0000-0000-0000957E0000}"/>
    <cellStyle name="備註 2 2 2 6 5 5" xfId="37993" xr:uid="{00000000-0005-0000-0000-0000967E0000}"/>
    <cellStyle name="備註 2 2 2 6 6" xfId="6759" xr:uid="{00000000-0005-0000-0000-0000977E0000}"/>
    <cellStyle name="備註 2 2 2 6 6 2" xfId="23377" xr:uid="{00000000-0005-0000-0000-0000987E0000}"/>
    <cellStyle name="備註 2 2 2 6 7" xfId="11944" xr:uid="{00000000-0005-0000-0000-0000997E0000}"/>
    <cellStyle name="備註 2 2 2 6 7 2" xfId="28562" xr:uid="{00000000-0005-0000-0000-00009A7E0000}"/>
    <cellStyle name="備註 2 2 2 6 8" xfId="18192" xr:uid="{00000000-0005-0000-0000-00009B7E0000}"/>
    <cellStyle name="備註 2 2 2 6 9" xfId="17250" xr:uid="{00000000-0005-0000-0000-00009C7E0000}"/>
    <cellStyle name="備註 2 2 2 7" xfId="787" xr:uid="{00000000-0005-0000-0000-00009D7E0000}"/>
    <cellStyle name="備註 2 2 2 7 10" xfId="33871" xr:uid="{00000000-0005-0000-0000-00009E7E0000}"/>
    <cellStyle name="備註 2 2 2 7 2" xfId="1847" xr:uid="{00000000-0005-0000-0000-00009F7E0000}"/>
    <cellStyle name="備註 2 2 2 7 2 2" xfId="7937" xr:uid="{00000000-0005-0000-0000-0000A07E0000}"/>
    <cellStyle name="備註 2 2 2 7 2 2 2" xfId="24555" xr:uid="{00000000-0005-0000-0000-0000A17E0000}"/>
    <cellStyle name="備註 2 2 2 7 2 3" xfId="13122" xr:uid="{00000000-0005-0000-0000-0000A27E0000}"/>
    <cellStyle name="備註 2 2 2 7 2 3 2" xfId="29740" xr:uid="{00000000-0005-0000-0000-0000A37E0000}"/>
    <cellStyle name="備註 2 2 2 7 2 4" xfId="19370" xr:uid="{00000000-0005-0000-0000-0000A47E0000}"/>
    <cellStyle name="備註 2 2 2 7 2 5" xfId="34931" xr:uid="{00000000-0005-0000-0000-0000A57E0000}"/>
    <cellStyle name="備註 2 2 2 7 3" xfId="2907" xr:uid="{00000000-0005-0000-0000-0000A67E0000}"/>
    <cellStyle name="備註 2 2 2 7 3 2" xfId="8997" xr:uid="{00000000-0005-0000-0000-0000A77E0000}"/>
    <cellStyle name="備註 2 2 2 7 3 2 2" xfId="25615" xr:uid="{00000000-0005-0000-0000-0000A87E0000}"/>
    <cellStyle name="備註 2 2 2 7 3 3" xfId="14182" xr:uid="{00000000-0005-0000-0000-0000A97E0000}"/>
    <cellStyle name="備註 2 2 2 7 3 3 2" xfId="30800" xr:uid="{00000000-0005-0000-0000-0000AA7E0000}"/>
    <cellStyle name="備註 2 2 2 7 3 4" xfId="20430" xr:uid="{00000000-0005-0000-0000-0000AB7E0000}"/>
    <cellStyle name="備註 2 2 2 7 3 5" xfId="35991" xr:uid="{00000000-0005-0000-0000-0000AC7E0000}"/>
    <cellStyle name="備註 2 2 2 7 4" xfId="3967" xr:uid="{00000000-0005-0000-0000-0000AD7E0000}"/>
    <cellStyle name="備註 2 2 2 7 4 2" xfId="10057" xr:uid="{00000000-0005-0000-0000-0000AE7E0000}"/>
    <cellStyle name="備註 2 2 2 7 4 2 2" xfId="26675" xr:uid="{00000000-0005-0000-0000-0000AF7E0000}"/>
    <cellStyle name="備註 2 2 2 7 4 3" xfId="15242" xr:uid="{00000000-0005-0000-0000-0000B07E0000}"/>
    <cellStyle name="備註 2 2 2 7 4 3 2" xfId="31860" xr:uid="{00000000-0005-0000-0000-0000B17E0000}"/>
    <cellStyle name="備註 2 2 2 7 4 4" xfId="21490" xr:uid="{00000000-0005-0000-0000-0000B27E0000}"/>
    <cellStyle name="備註 2 2 2 7 4 5" xfId="37051" xr:uid="{00000000-0005-0000-0000-0000B37E0000}"/>
    <cellStyle name="備註 2 2 2 7 5" xfId="5027" xr:uid="{00000000-0005-0000-0000-0000B47E0000}"/>
    <cellStyle name="備註 2 2 2 7 5 2" xfId="11117" xr:uid="{00000000-0005-0000-0000-0000B57E0000}"/>
    <cellStyle name="備註 2 2 2 7 5 2 2" xfId="27735" xr:uid="{00000000-0005-0000-0000-0000B67E0000}"/>
    <cellStyle name="備註 2 2 2 7 5 3" xfId="16302" xr:uid="{00000000-0005-0000-0000-0000B77E0000}"/>
    <cellStyle name="備註 2 2 2 7 5 3 2" xfId="32920" xr:uid="{00000000-0005-0000-0000-0000B87E0000}"/>
    <cellStyle name="備註 2 2 2 7 5 4" xfId="22550" xr:uid="{00000000-0005-0000-0000-0000B97E0000}"/>
    <cellStyle name="備註 2 2 2 7 5 5" xfId="38111" xr:uid="{00000000-0005-0000-0000-0000BA7E0000}"/>
    <cellStyle name="備註 2 2 2 7 6" xfId="6877" xr:uid="{00000000-0005-0000-0000-0000BB7E0000}"/>
    <cellStyle name="備註 2 2 2 7 6 2" xfId="23495" xr:uid="{00000000-0005-0000-0000-0000BC7E0000}"/>
    <cellStyle name="備註 2 2 2 7 7" xfId="12062" xr:uid="{00000000-0005-0000-0000-0000BD7E0000}"/>
    <cellStyle name="備註 2 2 2 7 7 2" xfId="28680" xr:uid="{00000000-0005-0000-0000-0000BE7E0000}"/>
    <cellStyle name="備註 2 2 2 7 8" xfId="18310" xr:uid="{00000000-0005-0000-0000-0000BF7E0000}"/>
    <cellStyle name="備註 2 2 2 7 9" xfId="17368" xr:uid="{00000000-0005-0000-0000-0000C07E0000}"/>
    <cellStyle name="備註 2 2 2 8" xfId="905" xr:uid="{00000000-0005-0000-0000-0000C17E0000}"/>
    <cellStyle name="備註 2 2 2 8 10" xfId="33989" xr:uid="{00000000-0005-0000-0000-0000C27E0000}"/>
    <cellStyle name="備註 2 2 2 8 2" xfId="1965" xr:uid="{00000000-0005-0000-0000-0000C37E0000}"/>
    <cellStyle name="備註 2 2 2 8 2 2" xfId="8055" xr:uid="{00000000-0005-0000-0000-0000C47E0000}"/>
    <cellStyle name="備註 2 2 2 8 2 2 2" xfId="24673" xr:uid="{00000000-0005-0000-0000-0000C57E0000}"/>
    <cellStyle name="備註 2 2 2 8 2 3" xfId="13240" xr:uid="{00000000-0005-0000-0000-0000C67E0000}"/>
    <cellStyle name="備註 2 2 2 8 2 3 2" xfId="29858" xr:uid="{00000000-0005-0000-0000-0000C77E0000}"/>
    <cellStyle name="備註 2 2 2 8 2 4" xfId="19488" xr:uid="{00000000-0005-0000-0000-0000C87E0000}"/>
    <cellStyle name="備註 2 2 2 8 2 5" xfId="35049" xr:uid="{00000000-0005-0000-0000-0000C97E0000}"/>
    <cellStyle name="備註 2 2 2 8 3" xfId="3025" xr:uid="{00000000-0005-0000-0000-0000CA7E0000}"/>
    <cellStyle name="備註 2 2 2 8 3 2" xfId="9115" xr:uid="{00000000-0005-0000-0000-0000CB7E0000}"/>
    <cellStyle name="備註 2 2 2 8 3 2 2" xfId="25733" xr:uid="{00000000-0005-0000-0000-0000CC7E0000}"/>
    <cellStyle name="備註 2 2 2 8 3 3" xfId="14300" xr:uid="{00000000-0005-0000-0000-0000CD7E0000}"/>
    <cellStyle name="備註 2 2 2 8 3 3 2" xfId="30918" xr:uid="{00000000-0005-0000-0000-0000CE7E0000}"/>
    <cellStyle name="備註 2 2 2 8 3 4" xfId="20548" xr:uid="{00000000-0005-0000-0000-0000CF7E0000}"/>
    <cellStyle name="備註 2 2 2 8 3 5" xfId="36109" xr:uid="{00000000-0005-0000-0000-0000D07E0000}"/>
    <cellStyle name="備註 2 2 2 8 4" xfId="4085" xr:uid="{00000000-0005-0000-0000-0000D17E0000}"/>
    <cellStyle name="備註 2 2 2 8 4 2" xfId="10175" xr:uid="{00000000-0005-0000-0000-0000D27E0000}"/>
    <cellStyle name="備註 2 2 2 8 4 2 2" xfId="26793" xr:uid="{00000000-0005-0000-0000-0000D37E0000}"/>
    <cellStyle name="備註 2 2 2 8 4 3" xfId="15360" xr:uid="{00000000-0005-0000-0000-0000D47E0000}"/>
    <cellStyle name="備註 2 2 2 8 4 3 2" xfId="31978" xr:uid="{00000000-0005-0000-0000-0000D57E0000}"/>
    <cellStyle name="備註 2 2 2 8 4 4" xfId="21608" xr:uid="{00000000-0005-0000-0000-0000D67E0000}"/>
    <cellStyle name="備註 2 2 2 8 4 5" xfId="37169" xr:uid="{00000000-0005-0000-0000-0000D77E0000}"/>
    <cellStyle name="備註 2 2 2 8 5" xfId="5145" xr:uid="{00000000-0005-0000-0000-0000D87E0000}"/>
    <cellStyle name="備註 2 2 2 8 5 2" xfId="11235" xr:uid="{00000000-0005-0000-0000-0000D97E0000}"/>
    <cellStyle name="備註 2 2 2 8 5 2 2" xfId="27853" xr:uid="{00000000-0005-0000-0000-0000DA7E0000}"/>
    <cellStyle name="備註 2 2 2 8 5 3" xfId="16420" xr:uid="{00000000-0005-0000-0000-0000DB7E0000}"/>
    <cellStyle name="備註 2 2 2 8 5 3 2" xfId="33038" xr:uid="{00000000-0005-0000-0000-0000DC7E0000}"/>
    <cellStyle name="備註 2 2 2 8 5 4" xfId="22668" xr:uid="{00000000-0005-0000-0000-0000DD7E0000}"/>
    <cellStyle name="備註 2 2 2 8 5 5" xfId="38229" xr:uid="{00000000-0005-0000-0000-0000DE7E0000}"/>
    <cellStyle name="備註 2 2 2 8 6" xfId="6995" xr:uid="{00000000-0005-0000-0000-0000DF7E0000}"/>
    <cellStyle name="備註 2 2 2 8 6 2" xfId="23613" xr:uid="{00000000-0005-0000-0000-0000E07E0000}"/>
    <cellStyle name="備註 2 2 2 8 7" xfId="12180" xr:uid="{00000000-0005-0000-0000-0000E17E0000}"/>
    <cellStyle name="備註 2 2 2 8 7 2" xfId="28798" xr:uid="{00000000-0005-0000-0000-0000E27E0000}"/>
    <cellStyle name="備註 2 2 2 8 8" xfId="18428" xr:uid="{00000000-0005-0000-0000-0000E37E0000}"/>
    <cellStyle name="備註 2 2 2 8 9" xfId="17486" xr:uid="{00000000-0005-0000-0000-0000E47E0000}"/>
    <cellStyle name="備註 2 2 2 9" xfId="1130" xr:uid="{00000000-0005-0000-0000-0000E57E0000}"/>
    <cellStyle name="備註 2 2 2 9 2" xfId="2190" xr:uid="{00000000-0005-0000-0000-0000E67E0000}"/>
    <cellStyle name="備註 2 2 2 9 2 2" xfId="8280" xr:uid="{00000000-0005-0000-0000-0000E77E0000}"/>
    <cellStyle name="備註 2 2 2 9 2 2 2" xfId="24898" xr:uid="{00000000-0005-0000-0000-0000E87E0000}"/>
    <cellStyle name="備註 2 2 2 9 2 3" xfId="13465" xr:uid="{00000000-0005-0000-0000-0000E97E0000}"/>
    <cellStyle name="備註 2 2 2 9 2 3 2" xfId="30083" xr:uid="{00000000-0005-0000-0000-0000EA7E0000}"/>
    <cellStyle name="備註 2 2 2 9 2 4" xfId="19713" xr:uid="{00000000-0005-0000-0000-0000EB7E0000}"/>
    <cellStyle name="備註 2 2 2 9 2 5" xfId="35274" xr:uid="{00000000-0005-0000-0000-0000EC7E0000}"/>
    <cellStyle name="備註 2 2 2 9 3" xfId="3250" xr:uid="{00000000-0005-0000-0000-0000ED7E0000}"/>
    <cellStyle name="備註 2 2 2 9 3 2" xfId="9340" xr:uid="{00000000-0005-0000-0000-0000EE7E0000}"/>
    <cellStyle name="備註 2 2 2 9 3 2 2" xfId="25958" xr:uid="{00000000-0005-0000-0000-0000EF7E0000}"/>
    <cellStyle name="備註 2 2 2 9 3 3" xfId="14525" xr:uid="{00000000-0005-0000-0000-0000F07E0000}"/>
    <cellStyle name="備註 2 2 2 9 3 3 2" xfId="31143" xr:uid="{00000000-0005-0000-0000-0000F17E0000}"/>
    <cellStyle name="備註 2 2 2 9 3 4" xfId="20773" xr:uid="{00000000-0005-0000-0000-0000F27E0000}"/>
    <cellStyle name="備註 2 2 2 9 3 5" xfId="36334" xr:uid="{00000000-0005-0000-0000-0000F37E0000}"/>
    <cellStyle name="備註 2 2 2 9 4" xfId="4310" xr:uid="{00000000-0005-0000-0000-0000F47E0000}"/>
    <cellStyle name="備註 2 2 2 9 4 2" xfId="10400" xr:uid="{00000000-0005-0000-0000-0000F57E0000}"/>
    <cellStyle name="備註 2 2 2 9 4 2 2" xfId="27018" xr:uid="{00000000-0005-0000-0000-0000F67E0000}"/>
    <cellStyle name="備註 2 2 2 9 4 3" xfId="15585" xr:uid="{00000000-0005-0000-0000-0000F77E0000}"/>
    <cellStyle name="備註 2 2 2 9 4 3 2" xfId="32203" xr:uid="{00000000-0005-0000-0000-0000F87E0000}"/>
    <cellStyle name="備註 2 2 2 9 4 4" xfId="21833" xr:uid="{00000000-0005-0000-0000-0000F97E0000}"/>
    <cellStyle name="備註 2 2 2 9 4 5" xfId="37394" xr:uid="{00000000-0005-0000-0000-0000FA7E0000}"/>
    <cellStyle name="備註 2 2 2 9 5" xfId="7220" xr:uid="{00000000-0005-0000-0000-0000FB7E0000}"/>
    <cellStyle name="備註 2 2 2 9 5 2" xfId="23838" xr:uid="{00000000-0005-0000-0000-0000FC7E0000}"/>
    <cellStyle name="備註 2 2 2 9 6" xfId="12405" xr:uid="{00000000-0005-0000-0000-0000FD7E0000}"/>
    <cellStyle name="備註 2 2 2 9 6 2" xfId="29023" xr:uid="{00000000-0005-0000-0000-0000FE7E0000}"/>
    <cellStyle name="備註 2 2 2 9 7" xfId="18653" xr:uid="{00000000-0005-0000-0000-0000FF7E0000}"/>
    <cellStyle name="備註 2 2 2 9 8" xfId="16651" xr:uid="{00000000-0005-0000-0000-0000007F0000}"/>
    <cellStyle name="備註 2 2 2 9 9" xfId="34214" xr:uid="{00000000-0005-0000-0000-0000017F0000}"/>
    <cellStyle name="備註 2 2 20" xfId="17559" xr:uid="{00000000-0005-0000-0000-0000027F0000}"/>
    <cellStyle name="備註 2 2 21" xfId="16500" xr:uid="{00000000-0005-0000-0000-0000037F0000}"/>
    <cellStyle name="備註 2 2 22" xfId="33132" xr:uid="{00000000-0005-0000-0000-0000047F0000}"/>
    <cellStyle name="備註 2 2 3" xfId="98" xr:uid="{00000000-0005-0000-0000-0000057F0000}"/>
    <cellStyle name="備註 2 2 3 10" xfId="1051" xr:uid="{00000000-0005-0000-0000-0000067F0000}"/>
    <cellStyle name="備註 2 2 3 10 2" xfId="7141" xr:uid="{00000000-0005-0000-0000-0000077F0000}"/>
    <cellStyle name="備註 2 2 3 10 2 2" xfId="23759" xr:uid="{00000000-0005-0000-0000-0000087F0000}"/>
    <cellStyle name="備註 2 2 3 10 3" xfId="12326" xr:uid="{00000000-0005-0000-0000-0000097F0000}"/>
    <cellStyle name="備註 2 2 3 10 3 2" xfId="28944" xr:uid="{00000000-0005-0000-0000-00000A7F0000}"/>
    <cellStyle name="備註 2 2 3 10 4" xfId="18574" xr:uid="{00000000-0005-0000-0000-00000B7F0000}"/>
    <cellStyle name="備註 2 2 3 10 5" xfId="34135" xr:uid="{00000000-0005-0000-0000-00000C7F0000}"/>
    <cellStyle name="備註 2 2 3 11" xfId="2111" xr:uid="{00000000-0005-0000-0000-00000D7F0000}"/>
    <cellStyle name="備註 2 2 3 11 2" xfId="8201" xr:uid="{00000000-0005-0000-0000-00000E7F0000}"/>
    <cellStyle name="備註 2 2 3 11 2 2" xfId="24819" xr:uid="{00000000-0005-0000-0000-00000F7F0000}"/>
    <cellStyle name="備註 2 2 3 11 3" xfId="13386" xr:uid="{00000000-0005-0000-0000-0000107F0000}"/>
    <cellStyle name="備註 2 2 3 11 3 2" xfId="30004" xr:uid="{00000000-0005-0000-0000-0000117F0000}"/>
    <cellStyle name="備註 2 2 3 11 4" xfId="19634" xr:uid="{00000000-0005-0000-0000-0000127F0000}"/>
    <cellStyle name="備註 2 2 3 11 5" xfId="35195" xr:uid="{00000000-0005-0000-0000-0000137F0000}"/>
    <cellStyle name="備註 2 2 3 12" xfId="3171" xr:uid="{00000000-0005-0000-0000-0000147F0000}"/>
    <cellStyle name="備註 2 2 3 12 2" xfId="9261" xr:uid="{00000000-0005-0000-0000-0000157F0000}"/>
    <cellStyle name="備註 2 2 3 12 2 2" xfId="25879" xr:uid="{00000000-0005-0000-0000-0000167F0000}"/>
    <cellStyle name="備註 2 2 3 12 3" xfId="14446" xr:uid="{00000000-0005-0000-0000-0000177F0000}"/>
    <cellStyle name="備註 2 2 3 12 3 2" xfId="31064" xr:uid="{00000000-0005-0000-0000-0000187F0000}"/>
    <cellStyle name="備註 2 2 3 12 4" xfId="20694" xr:uid="{00000000-0005-0000-0000-0000197F0000}"/>
    <cellStyle name="備註 2 2 3 12 5" xfId="36255" xr:uid="{00000000-0005-0000-0000-00001A7F0000}"/>
    <cellStyle name="備註 2 2 3 13" xfId="4231" xr:uid="{00000000-0005-0000-0000-00001B7F0000}"/>
    <cellStyle name="備註 2 2 3 13 2" xfId="10321" xr:uid="{00000000-0005-0000-0000-00001C7F0000}"/>
    <cellStyle name="備註 2 2 3 13 2 2" xfId="26939" xr:uid="{00000000-0005-0000-0000-00001D7F0000}"/>
    <cellStyle name="備註 2 2 3 13 3" xfId="15506" xr:uid="{00000000-0005-0000-0000-00001E7F0000}"/>
    <cellStyle name="備註 2 2 3 13 3 2" xfId="32124" xr:uid="{00000000-0005-0000-0000-00001F7F0000}"/>
    <cellStyle name="備註 2 2 3 13 4" xfId="21754" xr:uid="{00000000-0005-0000-0000-0000207F0000}"/>
    <cellStyle name="備註 2 2 3 13 5" xfId="37315" xr:uid="{00000000-0005-0000-0000-0000217F0000}"/>
    <cellStyle name="備註 2 2 3 14" xfId="6188" xr:uid="{00000000-0005-0000-0000-0000227F0000}"/>
    <cellStyle name="備註 2 2 3 14 2" xfId="22806" xr:uid="{00000000-0005-0000-0000-0000237F0000}"/>
    <cellStyle name="備註 2 2 3 15" xfId="11373" xr:uid="{00000000-0005-0000-0000-0000247F0000}"/>
    <cellStyle name="備註 2 2 3 15 2" xfId="27991" xr:uid="{00000000-0005-0000-0000-0000257F0000}"/>
    <cellStyle name="備註 2 2 3 16" xfId="17609" xr:uid="{00000000-0005-0000-0000-0000267F0000}"/>
    <cellStyle name="備註 2 2 3 17" xfId="16572" xr:uid="{00000000-0005-0000-0000-0000277F0000}"/>
    <cellStyle name="備註 2 2 3 18" xfId="33182" xr:uid="{00000000-0005-0000-0000-0000287F0000}"/>
    <cellStyle name="備註 2 2 3 2" xfId="216" xr:uid="{00000000-0005-0000-0000-0000297F0000}"/>
    <cellStyle name="備註 2 2 3 2 10" xfId="33300" xr:uid="{00000000-0005-0000-0000-00002A7F0000}"/>
    <cellStyle name="備註 2 2 3 2 2" xfId="1276" xr:uid="{00000000-0005-0000-0000-00002B7F0000}"/>
    <cellStyle name="備註 2 2 3 2 2 2" xfId="7366" xr:uid="{00000000-0005-0000-0000-00002C7F0000}"/>
    <cellStyle name="備註 2 2 3 2 2 2 2" xfId="23984" xr:uid="{00000000-0005-0000-0000-00002D7F0000}"/>
    <cellStyle name="備註 2 2 3 2 2 3" xfId="12551" xr:uid="{00000000-0005-0000-0000-00002E7F0000}"/>
    <cellStyle name="備註 2 2 3 2 2 3 2" xfId="29169" xr:uid="{00000000-0005-0000-0000-00002F7F0000}"/>
    <cellStyle name="備註 2 2 3 2 2 4" xfId="18799" xr:uid="{00000000-0005-0000-0000-0000307F0000}"/>
    <cellStyle name="備註 2 2 3 2 2 5" xfId="34360" xr:uid="{00000000-0005-0000-0000-0000317F0000}"/>
    <cellStyle name="備註 2 2 3 2 3" xfId="2336" xr:uid="{00000000-0005-0000-0000-0000327F0000}"/>
    <cellStyle name="備註 2 2 3 2 3 2" xfId="8426" xr:uid="{00000000-0005-0000-0000-0000337F0000}"/>
    <cellStyle name="備註 2 2 3 2 3 2 2" xfId="25044" xr:uid="{00000000-0005-0000-0000-0000347F0000}"/>
    <cellStyle name="備註 2 2 3 2 3 3" xfId="13611" xr:uid="{00000000-0005-0000-0000-0000357F0000}"/>
    <cellStyle name="備註 2 2 3 2 3 3 2" xfId="30229" xr:uid="{00000000-0005-0000-0000-0000367F0000}"/>
    <cellStyle name="備註 2 2 3 2 3 4" xfId="19859" xr:uid="{00000000-0005-0000-0000-0000377F0000}"/>
    <cellStyle name="備註 2 2 3 2 3 5" xfId="35420" xr:uid="{00000000-0005-0000-0000-0000387F0000}"/>
    <cellStyle name="備註 2 2 3 2 4" xfId="3396" xr:uid="{00000000-0005-0000-0000-0000397F0000}"/>
    <cellStyle name="備註 2 2 3 2 4 2" xfId="9486" xr:uid="{00000000-0005-0000-0000-00003A7F0000}"/>
    <cellStyle name="備註 2 2 3 2 4 2 2" xfId="26104" xr:uid="{00000000-0005-0000-0000-00003B7F0000}"/>
    <cellStyle name="備註 2 2 3 2 4 3" xfId="14671" xr:uid="{00000000-0005-0000-0000-00003C7F0000}"/>
    <cellStyle name="備註 2 2 3 2 4 3 2" xfId="31289" xr:uid="{00000000-0005-0000-0000-00003D7F0000}"/>
    <cellStyle name="備註 2 2 3 2 4 4" xfId="20919" xr:uid="{00000000-0005-0000-0000-00003E7F0000}"/>
    <cellStyle name="備註 2 2 3 2 4 5" xfId="36480" xr:uid="{00000000-0005-0000-0000-00003F7F0000}"/>
    <cellStyle name="備註 2 2 3 2 5" xfId="4456" xr:uid="{00000000-0005-0000-0000-0000407F0000}"/>
    <cellStyle name="備註 2 2 3 2 5 2" xfId="10546" xr:uid="{00000000-0005-0000-0000-0000417F0000}"/>
    <cellStyle name="備註 2 2 3 2 5 2 2" xfId="27164" xr:uid="{00000000-0005-0000-0000-0000427F0000}"/>
    <cellStyle name="備註 2 2 3 2 5 3" xfId="15731" xr:uid="{00000000-0005-0000-0000-0000437F0000}"/>
    <cellStyle name="備註 2 2 3 2 5 3 2" xfId="32349" xr:uid="{00000000-0005-0000-0000-0000447F0000}"/>
    <cellStyle name="備註 2 2 3 2 5 4" xfId="21979" xr:uid="{00000000-0005-0000-0000-0000457F0000}"/>
    <cellStyle name="備註 2 2 3 2 5 5" xfId="37540" xr:uid="{00000000-0005-0000-0000-0000467F0000}"/>
    <cellStyle name="備註 2 2 3 2 6" xfId="6306" xr:uid="{00000000-0005-0000-0000-0000477F0000}"/>
    <cellStyle name="備註 2 2 3 2 6 2" xfId="22924" xr:uid="{00000000-0005-0000-0000-0000487F0000}"/>
    <cellStyle name="備註 2 2 3 2 7" xfId="11491" xr:uid="{00000000-0005-0000-0000-0000497F0000}"/>
    <cellStyle name="備註 2 2 3 2 7 2" xfId="28109" xr:uid="{00000000-0005-0000-0000-00004A7F0000}"/>
    <cellStyle name="備註 2 2 3 2 8" xfId="17727" xr:uid="{00000000-0005-0000-0000-00004B7F0000}"/>
    <cellStyle name="備註 2 2 3 2 9" xfId="16797" xr:uid="{00000000-0005-0000-0000-00004C7F0000}"/>
    <cellStyle name="備註 2 2 3 3" xfId="337" xr:uid="{00000000-0005-0000-0000-00004D7F0000}"/>
    <cellStyle name="備註 2 2 3 3 10" xfId="33421" xr:uid="{00000000-0005-0000-0000-00004E7F0000}"/>
    <cellStyle name="備註 2 2 3 3 2" xfId="1397" xr:uid="{00000000-0005-0000-0000-00004F7F0000}"/>
    <cellStyle name="備註 2 2 3 3 2 2" xfId="7487" xr:uid="{00000000-0005-0000-0000-0000507F0000}"/>
    <cellStyle name="備註 2 2 3 3 2 2 2" xfId="24105" xr:uid="{00000000-0005-0000-0000-0000517F0000}"/>
    <cellStyle name="備註 2 2 3 3 2 3" xfId="12672" xr:uid="{00000000-0005-0000-0000-0000527F0000}"/>
    <cellStyle name="備註 2 2 3 3 2 3 2" xfId="29290" xr:uid="{00000000-0005-0000-0000-0000537F0000}"/>
    <cellStyle name="備註 2 2 3 3 2 4" xfId="18920" xr:uid="{00000000-0005-0000-0000-0000547F0000}"/>
    <cellStyle name="備註 2 2 3 3 2 5" xfId="34481" xr:uid="{00000000-0005-0000-0000-0000557F0000}"/>
    <cellStyle name="備註 2 2 3 3 3" xfId="2457" xr:uid="{00000000-0005-0000-0000-0000567F0000}"/>
    <cellStyle name="備註 2 2 3 3 3 2" xfId="8547" xr:uid="{00000000-0005-0000-0000-0000577F0000}"/>
    <cellStyle name="備註 2 2 3 3 3 2 2" xfId="25165" xr:uid="{00000000-0005-0000-0000-0000587F0000}"/>
    <cellStyle name="備註 2 2 3 3 3 3" xfId="13732" xr:uid="{00000000-0005-0000-0000-0000597F0000}"/>
    <cellStyle name="備註 2 2 3 3 3 3 2" xfId="30350" xr:uid="{00000000-0005-0000-0000-00005A7F0000}"/>
    <cellStyle name="備註 2 2 3 3 3 4" xfId="19980" xr:uid="{00000000-0005-0000-0000-00005B7F0000}"/>
    <cellStyle name="備註 2 2 3 3 3 5" xfId="35541" xr:uid="{00000000-0005-0000-0000-00005C7F0000}"/>
    <cellStyle name="備註 2 2 3 3 4" xfId="3517" xr:uid="{00000000-0005-0000-0000-00005D7F0000}"/>
    <cellStyle name="備註 2 2 3 3 4 2" xfId="9607" xr:uid="{00000000-0005-0000-0000-00005E7F0000}"/>
    <cellStyle name="備註 2 2 3 3 4 2 2" xfId="26225" xr:uid="{00000000-0005-0000-0000-00005F7F0000}"/>
    <cellStyle name="備註 2 2 3 3 4 3" xfId="14792" xr:uid="{00000000-0005-0000-0000-0000607F0000}"/>
    <cellStyle name="備註 2 2 3 3 4 3 2" xfId="31410" xr:uid="{00000000-0005-0000-0000-0000617F0000}"/>
    <cellStyle name="備註 2 2 3 3 4 4" xfId="21040" xr:uid="{00000000-0005-0000-0000-0000627F0000}"/>
    <cellStyle name="備註 2 2 3 3 4 5" xfId="36601" xr:uid="{00000000-0005-0000-0000-0000637F0000}"/>
    <cellStyle name="備註 2 2 3 3 5" xfId="4577" xr:uid="{00000000-0005-0000-0000-0000647F0000}"/>
    <cellStyle name="備註 2 2 3 3 5 2" xfId="10667" xr:uid="{00000000-0005-0000-0000-0000657F0000}"/>
    <cellStyle name="備註 2 2 3 3 5 2 2" xfId="27285" xr:uid="{00000000-0005-0000-0000-0000667F0000}"/>
    <cellStyle name="備註 2 2 3 3 5 3" xfId="15852" xr:uid="{00000000-0005-0000-0000-0000677F0000}"/>
    <cellStyle name="備註 2 2 3 3 5 3 2" xfId="32470" xr:uid="{00000000-0005-0000-0000-0000687F0000}"/>
    <cellStyle name="備註 2 2 3 3 5 4" xfId="22100" xr:uid="{00000000-0005-0000-0000-0000697F0000}"/>
    <cellStyle name="備註 2 2 3 3 5 5" xfId="37661" xr:uid="{00000000-0005-0000-0000-00006A7F0000}"/>
    <cellStyle name="備註 2 2 3 3 6" xfId="6427" xr:uid="{00000000-0005-0000-0000-00006B7F0000}"/>
    <cellStyle name="備註 2 2 3 3 6 2" xfId="23045" xr:uid="{00000000-0005-0000-0000-00006C7F0000}"/>
    <cellStyle name="備註 2 2 3 3 7" xfId="11612" xr:uid="{00000000-0005-0000-0000-00006D7F0000}"/>
    <cellStyle name="備註 2 2 3 3 7 2" xfId="28230" xr:uid="{00000000-0005-0000-0000-00006E7F0000}"/>
    <cellStyle name="備註 2 2 3 3 8" xfId="17860" xr:uid="{00000000-0005-0000-0000-00006F7F0000}"/>
    <cellStyle name="備註 2 2 3 3 9" xfId="16918" xr:uid="{00000000-0005-0000-0000-0000707F0000}"/>
    <cellStyle name="備註 2 2 3 4" xfId="461" xr:uid="{00000000-0005-0000-0000-0000717F0000}"/>
    <cellStyle name="備註 2 2 3 4 10" xfId="33545" xr:uid="{00000000-0005-0000-0000-0000727F0000}"/>
    <cellStyle name="備註 2 2 3 4 2" xfId="1521" xr:uid="{00000000-0005-0000-0000-0000737F0000}"/>
    <cellStyle name="備註 2 2 3 4 2 2" xfId="7611" xr:uid="{00000000-0005-0000-0000-0000747F0000}"/>
    <cellStyle name="備註 2 2 3 4 2 2 2" xfId="24229" xr:uid="{00000000-0005-0000-0000-0000757F0000}"/>
    <cellStyle name="備註 2 2 3 4 2 3" xfId="12796" xr:uid="{00000000-0005-0000-0000-0000767F0000}"/>
    <cellStyle name="備註 2 2 3 4 2 3 2" xfId="29414" xr:uid="{00000000-0005-0000-0000-0000777F0000}"/>
    <cellStyle name="備註 2 2 3 4 2 4" xfId="19044" xr:uid="{00000000-0005-0000-0000-0000787F0000}"/>
    <cellStyle name="備註 2 2 3 4 2 5" xfId="34605" xr:uid="{00000000-0005-0000-0000-0000797F0000}"/>
    <cellStyle name="備註 2 2 3 4 3" xfId="2581" xr:uid="{00000000-0005-0000-0000-00007A7F0000}"/>
    <cellStyle name="備註 2 2 3 4 3 2" xfId="8671" xr:uid="{00000000-0005-0000-0000-00007B7F0000}"/>
    <cellStyle name="備註 2 2 3 4 3 2 2" xfId="25289" xr:uid="{00000000-0005-0000-0000-00007C7F0000}"/>
    <cellStyle name="備註 2 2 3 4 3 3" xfId="13856" xr:uid="{00000000-0005-0000-0000-00007D7F0000}"/>
    <cellStyle name="備註 2 2 3 4 3 3 2" xfId="30474" xr:uid="{00000000-0005-0000-0000-00007E7F0000}"/>
    <cellStyle name="備註 2 2 3 4 3 4" xfId="20104" xr:uid="{00000000-0005-0000-0000-00007F7F0000}"/>
    <cellStyle name="備註 2 2 3 4 3 5" xfId="35665" xr:uid="{00000000-0005-0000-0000-0000807F0000}"/>
    <cellStyle name="備註 2 2 3 4 4" xfId="3641" xr:uid="{00000000-0005-0000-0000-0000817F0000}"/>
    <cellStyle name="備註 2 2 3 4 4 2" xfId="9731" xr:uid="{00000000-0005-0000-0000-0000827F0000}"/>
    <cellStyle name="備註 2 2 3 4 4 2 2" xfId="26349" xr:uid="{00000000-0005-0000-0000-0000837F0000}"/>
    <cellStyle name="備註 2 2 3 4 4 3" xfId="14916" xr:uid="{00000000-0005-0000-0000-0000847F0000}"/>
    <cellStyle name="備註 2 2 3 4 4 3 2" xfId="31534" xr:uid="{00000000-0005-0000-0000-0000857F0000}"/>
    <cellStyle name="備註 2 2 3 4 4 4" xfId="21164" xr:uid="{00000000-0005-0000-0000-0000867F0000}"/>
    <cellStyle name="備註 2 2 3 4 4 5" xfId="36725" xr:uid="{00000000-0005-0000-0000-0000877F0000}"/>
    <cellStyle name="備註 2 2 3 4 5" xfId="4701" xr:uid="{00000000-0005-0000-0000-0000887F0000}"/>
    <cellStyle name="備註 2 2 3 4 5 2" xfId="10791" xr:uid="{00000000-0005-0000-0000-0000897F0000}"/>
    <cellStyle name="備註 2 2 3 4 5 2 2" xfId="27409" xr:uid="{00000000-0005-0000-0000-00008A7F0000}"/>
    <cellStyle name="備註 2 2 3 4 5 3" xfId="15976" xr:uid="{00000000-0005-0000-0000-00008B7F0000}"/>
    <cellStyle name="備註 2 2 3 4 5 3 2" xfId="32594" xr:uid="{00000000-0005-0000-0000-00008C7F0000}"/>
    <cellStyle name="備註 2 2 3 4 5 4" xfId="22224" xr:uid="{00000000-0005-0000-0000-00008D7F0000}"/>
    <cellStyle name="備註 2 2 3 4 5 5" xfId="37785" xr:uid="{00000000-0005-0000-0000-00008E7F0000}"/>
    <cellStyle name="備註 2 2 3 4 6" xfId="6551" xr:uid="{00000000-0005-0000-0000-00008F7F0000}"/>
    <cellStyle name="備註 2 2 3 4 6 2" xfId="23169" xr:uid="{00000000-0005-0000-0000-0000907F0000}"/>
    <cellStyle name="備註 2 2 3 4 7" xfId="11736" xr:uid="{00000000-0005-0000-0000-0000917F0000}"/>
    <cellStyle name="備註 2 2 3 4 7 2" xfId="28354" xr:uid="{00000000-0005-0000-0000-0000927F0000}"/>
    <cellStyle name="備註 2 2 3 4 8" xfId="17984" xr:uid="{00000000-0005-0000-0000-0000937F0000}"/>
    <cellStyle name="備註 2 2 3 4 9" xfId="17042" xr:uid="{00000000-0005-0000-0000-0000947F0000}"/>
    <cellStyle name="備註 2 2 3 5" xfId="579" xr:uid="{00000000-0005-0000-0000-0000957F0000}"/>
    <cellStyle name="備註 2 2 3 5 10" xfId="33663" xr:uid="{00000000-0005-0000-0000-0000967F0000}"/>
    <cellStyle name="備註 2 2 3 5 2" xfId="1639" xr:uid="{00000000-0005-0000-0000-0000977F0000}"/>
    <cellStyle name="備註 2 2 3 5 2 2" xfId="7729" xr:uid="{00000000-0005-0000-0000-0000987F0000}"/>
    <cellStyle name="備註 2 2 3 5 2 2 2" xfId="24347" xr:uid="{00000000-0005-0000-0000-0000997F0000}"/>
    <cellStyle name="備註 2 2 3 5 2 3" xfId="12914" xr:uid="{00000000-0005-0000-0000-00009A7F0000}"/>
    <cellStyle name="備註 2 2 3 5 2 3 2" xfId="29532" xr:uid="{00000000-0005-0000-0000-00009B7F0000}"/>
    <cellStyle name="備註 2 2 3 5 2 4" xfId="19162" xr:uid="{00000000-0005-0000-0000-00009C7F0000}"/>
    <cellStyle name="備註 2 2 3 5 2 5" xfId="34723" xr:uid="{00000000-0005-0000-0000-00009D7F0000}"/>
    <cellStyle name="備註 2 2 3 5 3" xfId="2699" xr:uid="{00000000-0005-0000-0000-00009E7F0000}"/>
    <cellStyle name="備註 2 2 3 5 3 2" xfId="8789" xr:uid="{00000000-0005-0000-0000-00009F7F0000}"/>
    <cellStyle name="備註 2 2 3 5 3 2 2" xfId="25407" xr:uid="{00000000-0005-0000-0000-0000A07F0000}"/>
    <cellStyle name="備註 2 2 3 5 3 3" xfId="13974" xr:uid="{00000000-0005-0000-0000-0000A17F0000}"/>
    <cellStyle name="備註 2 2 3 5 3 3 2" xfId="30592" xr:uid="{00000000-0005-0000-0000-0000A27F0000}"/>
    <cellStyle name="備註 2 2 3 5 3 4" xfId="20222" xr:uid="{00000000-0005-0000-0000-0000A37F0000}"/>
    <cellStyle name="備註 2 2 3 5 3 5" xfId="35783" xr:uid="{00000000-0005-0000-0000-0000A47F0000}"/>
    <cellStyle name="備註 2 2 3 5 4" xfId="3759" xr:uid="{00000000-0005-0000-0000-0000A57F0000}"/>
    <cellStyle name="備註 2 2 3 5 4 2" xfId="9849" xr:uid="{00000000-0005-0000-0000-0000A67F0000}"/>
    <cellStyle name="備註 2 2 3 5 4 2 2" xfId="26467" xr:uid="{00000000-0005-0000-0000-0000A77F0000}"/>
    <cellStyle name="備註 2 2 3 5 4 3" xfId="15034" xr:uid="{00000000-0005-0000-0000-0000A87F0000}"/>
    <cellStyle name="備註 2 2 3 5 4 3 2" xfId="31652" xr:uid="{00000000-0005-0000-0000-0000A97F0000}"/>
    <cellStyle name="備註 2 2 3 5 4 4" xfId="21282" xr:uid="{00000000-0005-0000-0000-0000AA7F0000}"/>
    <cellStyle name="備註 2 2 3 5 4 5" xfId="36843" xr:uid="{00000000-0005-0000-0000-0000AB7F0000}"/>
    <cellStyle name="備註 2 2 3 5 5" xfId="4819" xr:uid="{00000000-0005-0000-0000-0000AC7F0000}"/>
    <cellStyle name="備註 2 2 3 5 5 2" xfId="10909" xr:uid="{00000000-0005-0000-0000-0000AD7F0000}"/>
    <cellStyle name="備註 2 2 3 5 5 2 2" xfId="27527" xr:uid="{00000000-0005-0000-0000-0000AE7F0000}"/>
    <cellStyle name="備註 2 2 3 5 5 3" xfId="16094" xr:uid="{00000000-0005-0000-0000-0000AF7F0000}"/>
    <cellStyle name="備註 2 2 3 5 5 3 2" xfId="32712" xr:uid="{00000000-0005-0000-0000-0000B07F0000}"/>
    <cellStyle name="備註 2 2 3 5 5 4" xfId="22342" xr:uid="{00000000-0005-0000-0000-0000B17F0000}"/>
    <cellStyle name="備註 2 2 3 5 5 5" xfId="37903" xr:uid="{00000000-0005-0000-0000-0000B27F0000}"/>
    <cellStyle name="備註 2 2 3 5 6" xfId="6669" xr:uid="{00000000-0005-0000-0000-0000B37F0000}"/>
    <cellStyle name="備註 2 2 3 5 6 2" xfId="23287" xr:uid="{00000000-0005-0000-0000-0000B47F0000}"/>
    <cellStyle name="備註 2 2 3 5 7" xfId="11854" xr:uid="{00000000-0005-0000-0000-0000B57F0000}"/>
    <cellStyle name="備註 2 2 3 5 7 2" xfId="28472" xr:uid="{00000000-0005-0000-0000-0000B67F0000}"/>
    <cellStyle name="備註 2 2 3 5 8" xfId="18102" xr:uid="{00000000-0005-0000-0000-0000B77F0000}"/>
    <cellStyle name="備註 2 2 3 5 9" xfId="17160" xr:uid="{00000000-0005-0000-0000-0000B87F0000}"/>
    <cellStyle name="備註 2 2 3 6" xfId="697" xr:uid="{00000000-0005-0000-0000-0000B97F0000}"/>
    <cellStyle name="備註 2 2 3 6 10" xfId="33781" xr:uid="{00000000-0005-0000-0000-0000BA7F0000}"/>
    <cellStyle name="備註 2 2 3 6 2" xfId="1757" xr:uid="{00000000-0005-0000-0000-0000BB7F0000}"/>
    <cellStyle name="備註 2 2 3 6 2 2" xfId="7847" xr:uid="{00000000-0005-0000-0000-0000BC7F0000}"/>
    <cellStyle name="備註 2 2 3 6 2 2 2" xfId="24465" xr:uid="{00000000-0005-0000-0000-0000BD7F0000}"/>
    <cellStyle name="備註 2 2 3 6 2 3" xfId="13032" xr:uid="{00000000-0005-0000-0000-0000BE7F0000}"/>
    <cellStyle name="備註 2 2 3 6 2 3 2" xfId="29650" xr:uid="{00000000-0005-0000-0000-0000BF7F0000}"/>
    <cellStyle name="備註 2 2 3 6 2 4" xfId="19280" xr:uid="{00000000-0005-0000-0000-0000C07F0000}"/>
    <cellStyle name="備註 2 2 3 6 2 5" xfId="34841" xr:uid="{00000000-0005-0000-0000-0000C17F0000}"/>
    <cellStyle name="備註 2 2 3 6 3" xfId="2817" xr:uid="{00000000-0005-0000-0000-0000C27F0000}"/>
    <cellStyle name="備註 2 2 3 6 3 2" xfId="8907" xr:uid="{00000000-0005-0000-0000-0000C37F0000}"/>
    <cellStyle name="備註 2 2 3 6 3 2 2" xfId="25525" xr:uid="{00000000-0005-0000-0000-0000C47F0000}"/>
    <cellStyle name="備註 2 2 3 6 3 3" xfId="14092" xr:uid="{00000000-0005-0000-0000-0000C57F0000}"/>
    <cellStyle name="備註 2 2 3 6 3 3 2" xfId="30710" xr:uid="{00000000-0005-0000-0000-0000C67F0000}"/>
    <cellStyle name="備註 2 2 3 6 3 4" xfId="20340" xr:uid="{00000000-0005-0000-0000-0000C77F0000}"/>
    <cellStyle name="備註 2 2 3 6 3 5" xfId="35901" xr:uid="{00000000-0005-0000-0000-0000C87F0000}"/>
    <cellStyle name="備註 2 2 3 6 4" xfId="3877" xr:uid="{00000000-0005-0000-0000-0000C97F0000}"/>
    <cellStyle name="備註 2 2 3 6 4 2" xfId="9967" xr:uid="{00000000-0005-0000-0000-0000CA7F0000}"/>
    <cellStyle name="備註 2 2 3 6 4 2 2" xfId="26585" xr:uid="{00000000-0005-0000-0000-0000CB7F0000}"/>
    <cellStyle name="備註 2 2 3 6 4 3" xfId="15152" xr:uid="{00000000-0005-0000-0000-0000CC7F0000}"/>
    <cellStyle name="備註 2 2 3 6 4 3 2" xfId="31770" xr:uid="{00000000-0005-0000-0000-0000CD7F0000}"/>
    <cellStyle name="備註 2 2 3 6 4 4" xfId="21400" xr:uid="{00000000-0005-0000-0000-0000CE7F0000}"/>
    <cellStyle name="備註 2 2 3 6 4 5" xfId="36961" xr:uid="{00000000-0005-0000-0000-0000CF7F0000}"/>
    <cellStyle name="備註 2 2 3 6 5" xfId="4937" xr:uid="{00000000-0005-0000-0000-0000D07F0000}"/>
    <cellStyle name="備註 2 2 3 6 5 2" xfId="11027" xr:uid="{00000000-0005-0000-0000-0000D17F0000}"/>
    <cellStyle name="備註 2 2 3 6 5 2 2" xfId="27645" xr:uid="{00000000-0005-0000-0000-0000D27F0000}"/>
    <cellStyle name="備註 2 2 3 6 5 3" xfId="16212" xr:uid="{00000000-0005-0000-0000-0000D37F0000}"/>
    <cellStyle name="備註 2 2 3 6 5 3 2" xfId="32830" xr:uid="{00000000-0005-0000-0000-0000D47F0000}"/>
    <cellStyle name="備註 2 2 3 6 5 4" xfId="22460" xr:uid="{00000000-0005-0000-0000-0000D57F0000}"/>
    <cellStyle name="備註 2 2 3 6 5 5" xfId="38021" xr:uid="{00000000-0005-0000-0000-0000D67F0000}"/>
    <cellStyle name="備註 2 2 3 6 6" xfId="6787" xr:uid="{00000000-0005-0000-0000-0000D77F0000}"/>
    <cellStyle name="備註 2 2 3 6 6 2" xfId="23405" xr:uid="{00000000-0005-0000-0000-0000D87F0000}"/>
    <cellStyle name="備註 2 2 3 6 7" xfId="11972" xr:uid="{00000000-0005-0000-0000-0000D97F0000}"/>
    <cellStyle name="備註 2 2 3 6 7 2" xfId="28590" xr:uid="{00000000-0005-0000-0000-0000DA7F0000}"/>
    <cellStyle name="備註 2 2 3 6 8" xfId="18220" xr:uid="{00000000-0005-0000-0000-0000DB7F0000}"/>
    <cellStyle name="備註 2 2 3 6 9" xfId="17278" xr:uid="{00000000-0005-0000-0000-0000DC7F0000}"/>
    <cellStyle name="備註 2 2 3 7" xfId="815" xr:uid="{00000000-0005-0000-0000-0000DD7F0000}"/>
    <cellStyle name="備註 2 2 3 7 10" xfId="33899" xr:uid="{00000000-0005-0000-0000-0000DE7F0000}"/>
    <cellStyle name="備註 2 2 3 7 2" xfId="1875" xr:uid="{00000000-0005-0000-0000-0000DF7F0000}"/>
    <cellStyle name="備註 2 2 3 7 2 2" xfId="7965" xr:uid="{00000000-0005-0000-0000-0000E07F0000}"/>
    <cellStyle name="備註 2 2 3 7 2 2 2" xfId="24583" xr:uid="{00000000-0005-0000-0000-0000E17F0000}"/>
    <cellStyle name="備註 2 2 3 7 2 3" xfId="13150" xr:uid="{00000000-0005-0000-0000-0000E27F0000}"/>
    <cellStyle name="備註 2 2 3 7 2 3 2" xfId="29768" xr:uid="{00000000-0005-0000-0000-0000E37F0000}"/>
    <cellStyle name="備註 2 2 3 7 2 4" xfId="19398" xr:uid="{00000000-0005-0000-0000-0000E47F0000}"/>
    <cellStyle name="備註 2 2 3 7 2 5" xfId="34959" xr:uid="{00000000-0005-0000-0000-0000E57F0000}"/>
    <cellStyle name="備註 2 2 3 7 3" xfId="2935" xr:uid="{00000000-0005-0000-0000-0000E67F0000}"/>
    <cellStyle name="備註 2 2 3 7 3 2" xfId="9025" xr:uid="{00000000-0005-0000-0000-0000E77F0000}"/>
    <cellStyle name="備註 2 2 3 7 3 2 2" xfId="25643" xr:uid="{00000000-0005-0000-0000-0000E87F0000}"/>
    <cellStyle name="備註 2 2 3 7 3 3" xfId="14210" xr:uid="{00000000-0005-0000-0000-0000E97F0000}"/>
    <cellStyle name="備註 2 2 3 7 3 3 2" xfId="30828" xr:uid="{00000000-0005-0000-0000-0000EA7F0000}"/>
    <cellStyle name="備註 2 2 3 7 3 4" xfId="20458" xr:uid="{00000000-0005-0000-0000-0000EB7F0000}"/>
    <cellStyle name="備註 2 2 3 7 3 5" xfId="36019" xr:uid="{00000000-0005-0000-0000-0000EC7F0000}"/>
    <cellStyle name="備註 2 2 3 7 4" xfId="3995" xr:uid="{00000000-0005-0000-0000-0000ED7F0000}"/>
    <cellStyle name="備註 2 2 3 7 4 2" xfId="10085" xr:uid="{00000000-0005-0000-0000-0000EE7F0000}"/>
    <cellStyle name="備註 2 2 3 7 4 2 2" xfId="26703" xr:uid="{00000000-0005-0000-0000-0000EF7F0000}"/>
    <cellStyle name="備註 2 2 3 7 4 3" xfId="15270" xr:uid="{00000000-0005-0000-0000-0000F07F0000}"/>
    <cellStyle name="備註 2 2 3 7 4 3 2" xfId="31888" xr:uid="{00000000-0005-0000-0000-0000F17F0000}"/>
    <cellStyle name="備註 2 2 3 7 4 4" xfId="21518" xr:uid="{00000000-0005-0000-0000-0000F27F0000}"/>
    <cellStyle name="備註 2 2 3 7 4 5" xfId="37079" xr:uid="{00000000-0005-0000-0000-0000F37F0000}"/>
    <cellStyle name="備註 2 2 3 7 5" xfId="5055" xr:uid="{00000000-0005-0000-0000-0000F47F0000}"/>
    <cellStyle name="備註 2 2 3 7 5 2" xfId="11145" xr:uid="{00000000-0005-0000-0000-0000F57F0000}"/>
    <cellStyle name="備註 2 2 3 7 5 2 2" xfId="27763" xr:uid="{00000000-0005-0000-0000-0000F67F0000}"/>
    <cellStyle name="備註 2 2 3 7 5 3" xfId="16330" xr:uid="{00000000-0005-0000-0000-0000F77F0000}"/>
    <cellStyle name="備註 2 2 3 7 5 3 2" xfId="32948" xr:uid="{00000000-0005-0000-0000-0000F87F0000}"/>
    <cellStyle name="備註 2 2 3 7 5 4" xfId="22578" xr:uid="{00000000-0005-0000-0000-0000F97F0000}"/>
    <cellStyle name="備註 2 2 3 7 5 5" xfId="38139" xr:uid="{00000000-0005-0000-0000-0000FA7F0000}"/>
    <cellStyle name="備註 2 2 3 7 6" xfId="6905" xr:uid="{00000000-0005-0000-0000-0000FB7F0000}"/>
    <cellStyle name="備註 2 2 3 7 6 2" xfId="23523" xr:uid="{00000000-0005-0000-0000-0000FC7F0000}"/>
    <cellStyle name="備註 2 2 3 7 7" xfId="12090" xr:uid="{00000000-0005-0000-0000-0000FD7F0000}"/>
    <cellStyle name="備註 2 2 3 7 7 2" xfId="28708" xr:uid="{00000000-0005-0000-0000-0000FE7F0000}"/>
    <cellStyle name="備註 2 2 3 7 8" xfId="18338" xr:uid="{00000000-0005-0000-0000-0000FF7F0000}"/>
    <cellStyle name="備註 2 2 3 7 9" xfId="17396" xr:uid="{00000000-0005-0000-0000-000000800000}"/>
    <cellStyle name="備註 2 2 3 8" xfId="933" xr:uid="{00000000-0005-0000-0000-000001800000}"/>
    <cellStyle name="備註 2 2 3 8 10" xfId="34017" xr:uid="{00000000-0005-0000-0000-000002800000}"/>
    <cellStyle name="備註 2 2 3 8 2" xfId="1993" xr:uid="{00000000-0005-0000-0000-000003800000}"/>
    <cellStyle name="備註 2 2 3 8 2 2" xfId="8083" xr:uid="{00000000-0005-0000-0000-000004800000}"/>
    <cellStyle name="備註 2 2 3 8 2 2 2" xfId="24701" xr:uid="{00000000-0005-0000-0000-000005800000}"/>
    <cellStyle name="備註 2 2 3 8 2 3" xfId="13268" xr:uid="{00000000-0005-0000-0000-000006800000}"/>
    <cellStyle name="備註 2 2 3 8 2 3 2" xfId="29886" xr:uid="{00000000-0005-0000-0000-000007800000}"/>
    <cellStyle name="備註 2 2 3 8 2 4" xfId="19516" xr:uid="{00000000-0005-0000-0000-000008800000}"/>
    <cellStyle name="備註 2 2 3 8 2 5" xfId="35077" xr:uid="{00000000-0005-0000-0000-000009800000}"/>
    <cellStyle name="備註 2 2 3 8 3" xfId="3053" xr:uid="{00000000-0005-0000-0000-00000A800000}"/>
    <cellStyle name="備註 2 2 3 8 3 2" xfId="9143" xr:uid="{00000000-0005-0000-0000-00000B800000}"/>
    <cellStyle name="備註 2 2 3 8 3 2 2" xfId="25761" xr:uid="{00000000-0005-0000-0000-00000C800000}"/>
    <cellStyle name="備註 2 2 3 8 3 3" xfId="14328" xr:uid="{00000000-0005-0000-0000-00000D800000}"/>
    <cellStyle name="備註 2 2 3 8 3 3 2" xfId="30946" xr:uid="{00000000-0005-0000-0000-00000E800000}"/>
    <cellStyle name="備註 2 2 3 8 3 4" xfId="20576" xr:uid="{00000000-0005-0000-0000-00000F800000}"/>
    <cellStyle name="備註 2 2 3 8 3 5" xfId="36137" xr:uid="{00000000-0005-0000-0000-000010800000}"/>
    <cellStyle name="備註 2 2 3 8 4" xfId="4113" xr:uid="{00000000-0005-0000-0000-000011800000}"/>
    <cellStyle name="備註 2 2 3 8 4 2" xfId="10203" xr:uid="{00000000-0005-0000-0000-000012800000}"/>
    <cellStyle name="備註 2 2 3 8 4 2 2" xfId="26821" xr:uid="{00000000-0005-0000-0000-000013800000}"/>
    <cellStyle name="備註 2 2 3 8 4 3" xfId="15388" xr:uid="{00000000-0005-0000-0000-000014800000}"/>
    <cellStyle name="備註 2 2 3 8 4 3 2" xfId="32006" xr:uid="{00000000-0005-0000-0000-000015800000}"/>
    <cellStyle name="備註 2 2 3 8 4 4" xfId="21636" xr:uid="{00000000-0005-0000-0000-000016800000}"/>
    <cellStyle name="備註 2 2 3 8 4 5" xfId="37197" xr:uid="{00000000-0005-0000-0000-000017800000}"/>
    <cellStyle name="備註 2 2 3 8 5" xfId="5173" xr:uid="{00000000-0005-0000-0000-000018800000}"/>
    <cellStyle name="備註 2 2 3 8 5 2" xfId="11263" xr:uid="{00000000-0005-0000-0000-000019800000}"/>
    <cellStyle name="備註 2 2 3 8 5 2 2" xfId="27881" xr:uid="{00000000-0005-0000-0000-00001A800000}"/>
    <cellStyle name="備註 2 2 3 8 5 3" xfId="16448" xr:uid="{00000000-0005-0000-0000-00001B800000}"/>
    <cellStyle name="備註 2 2 3 8 5 3 2" xfId="33066" xr:uid="{00000000-0005-0000-0000-00001C800000}"/>
    <cellStyle name="備註 2 2 3 8 5 4" xfId="22696" xr:uid="{00000000-0005-0000-0000-00001D800000}"/>
    <cellStyle name="備註 2 2 3 8 5 5" xfId="38257" xr:uid="{00000000-0005-0000-0000-00001E800000}"/>
    <cellStyle name="備註 2 2 3 8 6" xfId="7023" xr:uid="{00000000-0005-0000-0000-00001F800000}"/>
    <cellStyle name="備註 2 2 3 8 6 2" xfId="23641" xr:uid="{00000000-0005-0000-0000-000020800000}"/>
    <cellStyle name="備註 2 2 3 8 7" xfId="12208" xr:uid="{00000000-0005-0000-0000-000021800000}"/>
    <cellStyle name="備註 2 2 3 8 7 2" xfId="28826" xr:uid="{00000000-0005-0000-0000-000022800000}"/>
    <cellStyle name="備註 2 2 3 8 8" xfId="18456" xr:uid="{00000000-0005-0000-0000-000023800000}"/>
    <cellStyle name="備註 2 2 3 8 9" xfId="17514" xr:uid="{00000000-0005-0000-0000-000024800000}"/>
    <cellStyle name="備註 2 2 3 9" xfId="1158" xr:uid="{00000000-0005-0000-0000-000025800000}"/>
    <cellStyle name="備註 2 2 3 9 2" xfId="2218" xr:uid="{00000000-0005-0000-0000-000026800000}"/>
    <cellStyle name="備註 2 2 3 9 2 2" xfId="8308" xr:uid="{00000000-0005-0000-0000-000027800000}"/>
    <cellStyle name="備註 2 2 3 9 2 2 2" xfId="24926" xr:uid="{00000000-0005-0000-0000-000028800000}"/>
    <cellStyle name="備註 2 2 3 9 2 3" xfId="13493" xr:uid="{00000000-0005-0000-0000-000029800000}"/>
    <cellStyle name="備註 2 2 3 9 2 3 2" xfId="30111" xr:uid="{00000000-0005-0000-0000-00002A800000}"/>
    <cellStyle name="備註 2 2 3 9 2 4" xfId="19741" xr:uid="{00000000-0005-0000-0000-00002B800000}"/>
    <cellStyle name="備註 2 2 3 9 2 5" xfId="35302" xr:uid="{00000000-0005-0000-0000-00002C800000}"/>
    <cellStyle name="備註 2 2 3 9 3" xfId="3278" xr:uid="{00000000-0005-0000-0000-00002D800000}"/>
    <cellStyle name="備註 2 2 3 9 3 2" xfId="9368" xr:uid="{00000000-0005-0000-0000-00002E800000}"/>
    <cellStyle name="備註 2 2 3 9 3 2 2" xfId="25986" xr:uid="{00000000-0005-0000-0000-00002F800000}"/>
    <cellStyle name="備註 2 2 3 9 3 3" xfId="14553" xr:uid="{00000000-0005-0000-0000-000030800000}"/>
    <cellStyle name="備註 2 2 3 9 3 3 2" xfId="31171" xr:uid="{00000000-0005-0000-0000-000031800000}"/>
    <cellStyle name="備註 2 2 3 9 3 4" xfId="20801" xr:uid="{00000000-0005-0000-0000-000032800000}"/>
    <cellStyle name="備註 2 2 3 9 3 5" xfId="36362" xr:uid="{00000000-0005-0000-0000-000033800000}"/>
    <cellStyle name="備註 2 2 3 9 4" xfId="4338" xr:uid="{00000000-0005-0000-0000-000034800000}"/>
    <cellStyle name="備註 2 2 3 9 4 2" xfId="10428" xr:uid="{00000000-0005-0000-0000-000035800000}"/>
    <cellStyle name="備註 2 2 3 9 4 2 2" xfId="27046" xr:uid="{00000000-0005-0000-0000-000036800000}"/>
    <cellStyle name="備註 2 2 3 9 4 3" xfId="15613" xr:uid="{00000000-0005-0000-0000-000037800000}"/>
    <cellStyle name="備註 2 2 3 9 4 3 2" xfId="32231" xr:uid="{00000000-0005-0000-0000-000038800000}"/>
    <cellStyle name="備註 2 2 3 9 4 4" xfId="21861" xr:uid="{00000000-0005-0000-0000-000039800000}"/>
    <cellStyle name="備註 2 2 3 9 4 5" xfId="37422" xr:uid="{00000000-0005-0000-0000-00003A800000}"/>
    <cellStyle name="備註 2 2 3 9 5" xfId="7248" xr:uid="{00000000-0005-0000-0000-00003B800000}"/>
    <cellStyle name="備註 2 2 3 9 5 2" xfId="23866" xr:uid="{00000000-0005-0000-0000-00003C800000}"/>
    <cellStyle name="備註 2 2 3 9 6" xfId="12433" xr:uid="{00000000-0005-0000-0000-00003D800000}"/>
    <cellStyle name="備註 2 2 3 9 6 2" xfId="29051" xr:uid="{00000000-0005-0000-0000-00003E800000}"/>
    <cellStyle name="備註 2 2 3 9 7" xfId="18681" xr:uid="{00000000-0005-0000-0000-00003F800000}"/>
    <cellStyle name="備註 2 2 3 9 8" xfId="16679" xr:uid="{00000000-0005-0000-0000-000040800000}"/>
    <cellStyle name="備註 2 2 3 9 9" xfId="34242" xr:uid="{00000000-0005-0000-0000-000041800000}"/>
    <cellStyle name="備註 2 2 4" xfId="123" xr:uid="{00000000-0005-0000-0000-000042800000}"/>
    <cellStyle name="備註 2 2 4 10" xfId="1076" xr:uid="{00000000-0005-0000-0000-000043800000}"/>
    <cellStyle name="備註 2 2 4 10 2" xfId="7166" xr:uid="{00000000-0005-0000-0000-000044800000}"/>
    <cellStyle name="備註 2 2 4 10 2 2" xfId="23784" xr:uid="{00000000-0005-0000-0000-000045800000}"/>
    <cellStyle name="備註 2 2 4 10 3" xfId="12351" xr:uid="{00000000-0005-0000-0000-000046800000}"/>
    <cellStyle name="備註 2 2 4 10 3 2" xfId="28969" xr:uid="{00000000-0005-0000-0000-000047800000}"/>
    <cellStyle name="備註 2 2 4 10 4" xfId="18599" xr:uid="{00000000-0005-0000-0000-000048800000}"/>
    <cellStyle name="備註 2 2 4 10 5" xfId="34160" xr:uid="{00000000-0005-0000-0000-000049800000}"/>
    <cellStyle name="備註 2 2 4 11" xfId="2136" xr:uid="{00000000-0005-0000-0000-00004A800000}"/>
    <cellStyle name="備註 2 2 4 11 2" xfId="8226" xr:uid="{00000000-0005-0000-0000-00004B800000}"/>
    <cellStyle name="備註 2 2 4 11 2 2" xfId="24844" xr:uid="{00000000-0005-0000-0000-00004C800000}"/>
    <cellStyle name="備註 2 2 4 11 3" xfId="13411" xr:uid="{00000000-0005-0000-0000-00004D800000}"/>
    <cellStyle name="備註 2 2 4 11 3 2" xfId="30029" xr:uid="{00000000-0005-0000-0000-00004E800000}"/>
    <cellStyle name="備註 2 2 4 11 4" xfId="19659" xr:uid="{00000000-0005-0000-0000-00004F800000}"/>
    <cellStyle name="備註 2 2 4 11 5" xfId="35220" xr:uid="{00000000-0005-0000-0000-000050800000}"/>
    <cellStyle name="備註 2 2 4 12" xfId="3196" xr:uid="{00000000-0005-0000-0000-000051800000}"/>
    <cellStyle name="備註 2 2 4 12 2" xfId="9286" xr:uid="{00000000-0005-0000-0000-000052800000}"/>
    <cellStyle name="備註 2 2 4 12 2 2" xfId="25904" xr:uid="{00000000-0005-0000-0000-000053800000}"/>
    <cellStyle name="備註 2 2 4 12 3" xfId="14471" xr:uid="{00000000-0005-0000-0000-000054800000}"/>
    <cellStyle name="備註 2 2 4 12 3 2" xfId="31089" xr:uid="{00000000-0005-0000-0000-000055800000}"/>
    <cellStyle name="備註 2 2 4 12 4" xfId="20719" xr:uid="{00000000-0005-0000-0000-000056800000}"/>
    <cellStyle name="備註 2 2 4 12 5" xfId="36280" xr:uid="{00000000-0005-0000-0000-000057800000}"/>
    <cellStyle name="備註 2 2 4 13" xfId="4256" xr:uid="{00000000-0005-0000-0000-000058800000}"/>
    <cellStyle name="備註 2 2 4 13 2" xfId="10346" xr:uid="{00000000-0005-0000-0000-000059800000}"/>
    <cellStyle name="備註 2 2 4 13 2 2" xfId="26964" xr:uid="{00000000-0005-0000-0000-00005A800000}"/>
    <cellStyle name="備註 2 2 4 13 3" xfId="15531" xr:uid="{00000000-0005-0000-0000-00005B800000}"/>
    <cellStyle name="備註 2 2 4 13 3 2" xfId="32149" xr:uid="{00000000-0005-0000-0000-00005C800000}"/>
    <cellStyle name="備註 2 2 4 13 4" xfId="21779" xr:uid="{00000000-0005-0000-0000-00005D800000}"/>
    <cellStyle name="備註 2 2 4 13 5" xfId="37340" xr:uid="{00000000-0005-0000-0000-00005E800000}"/>
    <cellStyle name="備註 2 2 4 14" xfId="6213" xr:uid="{00000000-0005-0000-0000-00005F800000}"/>
    <cellStyle name="備註 2 2 4 14 2" xfId="22831" xr:uid="{00000000-0005-0000-0000-000060800000}"/>
    <cellStyle name="備註 2 2 4 15" xfId="11398" xr:uid="{00000000-0005-0000-0000-000061800000}"/>
    <cellStyle name="備註 2 2 4 15 2" xfId="28016" xr:uid="{00000000-0005-0000-0000-000062800000}"/>
    <cellStyle name="備註 2 2 4 16" xfId="17634" xr:uid="{00000000-0005-0000-0000-000063800000}"/>
    <cellStyle name="備註 2 2 4 17" xfId="16597" xr:uid="{00000000-0005-0000-0000-000064800000}"/>
    <cellStyle name="備註 2 2 4 18" xfId="33207" xr:uid="{00000000-0005-0000-0000-000065800000}"/>
    <cellStyle name="備註 2 2 4 2" xfId="241" xr:uid="{00000000-0005-0000-0000-000066800000}"/>
    <cellStyle name="備註 2 2 4 2 10" xfId="33325" xr:uid="{00000000-0005-0000-0000-000067800000}"/>
    <cellStyle name="備註 2 2 4 2 2" xfId="1301" xr:uid="{00000000-0005-0000-0000-000068800000}"/>
    <cellStyle name="備註 2 2 4 2 2 2" xfId="7391" xr:uid="{00000000-0005-0000-0000-000069800000}"/>
    <cellStyle name="備註 2 2 4 2 2 2 2" xfId="24009" xr:uid="{00000000-0005-0000-0000-00006A800000}"/>
    <cellStyle name="備註 2 2 4 2 2 3" xfId="12576" xr:uid="{00000000-0005-0000-0000-00006B800000}"/>
    <cellStyle name="備註 2 2 4 2 2 3 2" xfId="29194" xr:uid="{00000000-0005-0000-0000-00006C800000}"/>
    <cellStyle name="備註 2 2 4 2 2 4" xfId="18824" xr:uid="{00000000-0005-0000-0000-00006D800000}"/>
    <cellStyle name="備註 2 2 4 2 2 5" xfId="34385" xr:uid="{00000000-0005-0000-0000-00006E800000}"/>
    <cellStyle name="備註 2 2 4 2 3" xfId="2361" xr:uid="{00000000-0005-0000-0000-00006F800000}"/>
    <cellStyle name="備註 2 2 4 2 3 2" xfId="8451" xr:uid="{00000000-0005-0000-0000-000070800000}"/>
    <cellStyle name="備註 2 2 4 2 3 2 2" xfId="25069" xr:uid="{00000000-0005-0000-0000-000071800000}"/>
    <cellStyle name="備註 2 2 4 2 3 3" xfId="13636" xr:uid="{00000000-0005-0000-0000-000072800000}"/>
    <cellStyle name="備註 2 2 4 2 3 3 2" xfId="30254" xr:uid="{00000000-0005-0000-0000-000073800000}"/>
    <cellStyle name="備註 2 2 4 2 3 4" xfId="19884" xr:uid="{00000000-0005-0000-0000-000074800000}"/>
    <cellStyle name="備註 2 2 4 2 3 5" xfId="35445" xr:uid="{00000000-0005-0000-0000-000075800000}"/>
    <cellStyle name="備註 2 2 4 2 4" xfId="3421" xr:uid="{00000000-0005-0000-0000-000076800000}"/>
    <cellStyle name="備註 2 2 4 2 4 2" xfId="9511" xr:uid="{00000000-0005-0000-0000-000077800000}"/>
    <cellStyle name="備註 2 2 4 2 4 2 2" xfId="26129" xr:uid="{00000000-0005-0000-0000-000078800000}"/>
    <cellStyle name="備註 2 2 4 2 4 3" xfId="14696" xr:uid="{00000000-0005-0000-0000-000079800000}"/>
    <cellStyle name="備註 2 2 4 2 4 3 2" xfId="31314" xr:uid="{00000000-0005-0000-0000-00007A800000}"/>
    <cellStyle name="備註 2 2 4 2 4 4" xfId="20944" xr:uid="{00000000-0005-0000-0000-00007B800000}"/>
    <cellStyle name="備註 2 2 4 2 4 5" xfId="36505" xr:uid="{00000000-0005-0000-0000-00007C800000}"/>
    <cellStyle name="備註 2 2 4 2 5" xfId="4481" xr:uid="{00000000-0005-0000-0000-00007D800000}"/>
    <cellStyle name="備註 2 2 4 2 5 2" xfId="10571" xr:uid="{00000000-0005-0000-0000-00007E800000}"/>
    <cellStyle name="備註 2 2 4 2 5 2 2" xfId="27189" xr:uid="{00000000-0005-0000-0000-00007F800000}"/>
    <cellStyle name="備註 2 2 4 2 5 3" xfId="15756" xr:uid="{00000000-0005-0000-0000-000080800000}"/>
    <cellStyle name="備註 2 2 4 2 5 3 2" xfId="32374" xr:uid="{00000000-0005-0000-0000-000081800000}"/>
    <cellStyle name="備註 2 2 4 2 5 4" xfId="22004" xr:uid="{00000000-0005-0000-0000-000082800000}"/>
    <cellStyle name="備註 2 2 4 2 5 5" xfId="37565" xr:uid="{00000000-0005-0000-0000-000083800000}"/>
    <cellStyle name="備註 2 2 4 2 6" xfId="6331" xr:uid="{00000000-0005-0000-0000-000084800000}"/>
    <cellStyle name="備註 2 2 4 2 6 2" xfId="22949" xr:uid="{00000000-0005-0000-0000-000085800000}"/>
    <cellStyle name="備註 2 2 4 2 7" xfId="11516" xr:uid="{00000000-0005-0000-0000-000086800000}"/>
    <cellStyle name="備註 2 2 4 2 7 2" xfId="28134" xr:uid="{00000000-0005-0000-0000-000087800000}"/>
    <cellStyle name="備註 2 2 4 2 8" xfId="17752" xr:uid="{00000000-0005-0000-0000-000088800000}"/>
    <cellStyle name="備註 2 2 4 2 9" xfId="16822" xr:uid="{00000000-0005-0000-0000-000089800000}"/>
    <cellStyle name="備註 2 2 4 3" xfId="362" xr:uid="{00000000-0005-0000-0000-00008A800000}"/>
    <cellStyle name="備註 2 2 4 3 10" xfId="33446" xr:uid="{00000000-0005-0000-0000-00008B800000}"/>
    <cellStyle name="備註 2 2 4 3 2" xfId="1422" xr:uid="{00000000-0005-0000-0000-00008C800000}"/>
    <cellStyle name="備註 2 2 4 3 2 2" xfId="7512" xr:uid="{00000000-0005-0000-0000-00008D800000}"/>
    <cellStyle name="備註 2 2 4 3 2 2 2" xfId="24130" xr:uid="{00000000-0005-0000-0000-00008E800000}"/>
    <cellStyle name="備註 2 2 4 3 2 3" xfId="12697" xr:uid="{00000000-0005-0000-0000-00008F800000}"/>
    <cellStyle name="備註 2 2 4 3 2 3 2" xfId="29315" xr:uid="{00000000-0005-0000-0000-000090800000}"/>
    <cellStyle name="備註 2 2 4 3 2 4" xfId="18945" xr:uid="{00000000-0005-0000-0000-000091800000}"/>
    <cellStyle name="備註 2 2 4 3 2 5" xfId="34506" xr:uid="{00000000-0005-0000-0000-000092800000}"/>
    <cellStyle name="備註 2 2 4 3 3" xfId="2482" xr:uid="{00000000-0005-0000-0000-000093800000}"/>
    <cellStyle name="備註 2 2 4 3 3 2" xfId="8572" xr:uid="{00000000-0005-0000-0000-000094800000}"/>
    <cellStyle name="備註 2 2 4 3 3 2 2" xfId="25190" xr:uid="{00000000-0005-0000-0000-000095800000}"/>
    <cellStyle name="備註 2 2 4 3 3 3" xfId="13757" xr:uid="{00000000-0005-0000-0000-000096800000}"/>
    <cellStyle name="備註 2 2 4 3 3 3 2" xfId="30375" xr:uid="{00000000-0005-0000-0000-000097800000}"/>
    <cellStyle name="備註 2 2 4 3 3 4" xfId="20005" xr:uid="{00000000-0005-0000-0000-000098800000}"/>
    <cellStyle name="備註 2 2 4 3 3 5" xfId="35566" xr:uid="{00000000-0005-0000-0000-000099800000}"/>
    <cellStyle name="備註 2 2 4 3 4" xfId="3542" xr:uid="{00000000-0005-0000-0000-00009A800000}"/>
    <cellStyle name="備註 2 2 4 3 4 2" xfId="9632" xr:uid="{00000000-0005-0000-0000-00009B800000}"/>
    <cellStyle name="備註 2 2 4 3 4 2 2" xfId="26250" xr:uid="{00000000-0005-0000-0000-00009C800000}"/>
    <cellStyle name="備註 2 2 4 3 4 3" xfId="14817" xr:uid="{00000000-0005-0000-0000-00009D800000}"/>
    <cellStyle name="備註 2 2 4 3 4 3 2" xfId="31435" xr:uid="{00000000-0005-0000-0000-00009E800000}"/>
    <cellStyle name="備註 2 2 4 3 4 4" xfId="21065" xr:uid="{00000000-0005-0000-0000-00009F800000}"/>
    <cellStyle name="備註 2 2 4 3 4 5" xfId="36626" xr:uid="{00000000-0005-0000-0000-0000A0800000}"/>
    <cellStyle name="備註 2 2 4 3 5" xfId="4602" xr:uid="{00000000-0005-0000-0000-0000A1800000}"/>
    <cellStyle name="備註 2 2 4 3 5 2" xfId="10692" xr:uid="{00000000-0005-0000-0000-0000A2800000}"/>
    <cellStyle name="備註 2 2 4 3 5 2 2" xfId="27310" xr:uid="{00000000-0005-0000-0000-0000A3800000}"/>
    <cellStyle name="備註 2 2 4 3 5 3" xfId="15877" xr:uid="{00000000-0005-0000-0000-0000A4800000}"/>
    <cellStyle name="備註 2 2 4 3 5 3 2" xfId="32495" xr:uid="{00000000-0005-0000-0000-0000A5800000}"/>
    <cellStyle name="備註 2 2 4 3 5 4" xfId="22125" xr:uid="{00000000-0005-0000-0000-0000A6800000}"/>
    <cellStyle name="備註 2 2 4 3 5 5" xfId="37686" xr:uid="{00000000-0005-0000-0000-0000A7800000}"/>
    <cellStyle name="備註 2 2 4 3 6" xfId="6452" xr:uid="{00000000-0005-0000-0000-0000A8800000}"/>
    <cellStyle name="備註 2 2 4 3 6 2" xfId="23070" xr:uid="{00000000-0005-0000-0000-0000A9800000}"/>
    <cellStyle name="備註 2 2 4 3 7" xfId="11637" xr:uid="{00000000-0005-0000-0000-0000AA800000}"/>
    <cellStyle name="備註 2 2 4 3 7 2" xfId="28255" xr:uid="{00000000-0005-0000-0000-0000AB800000}"/>
    <cellStyle name="備註 2 2 4 3 8" xfId="17885" xr:uid="{00000000-0005-0000-0000-0000AC800000}"/>
    <cellStyle name="備註 2 2 4 3 9" xfId="16943" xr:uid="{00000000-0005-0000-0000-0000AD800000}"/>
    <cellStyle name="備註 2 2 4 4" xfId="486" xr:uid="{00000000-0005-0000-0000-0000AE800000}"/>
    <cellStyle name="備註 2 2 4 4 10" xfId="33570" xr:uid="{00000000-0005-0000-0000-0000AF800000}"/>
    <cellStyle name="備註 2 2 4 4 2" xfId="1546" xr:uid="{00000000-0005-0000-0000-0000B0800000}"/>
    <cellStyle name="備註 2 2 4 4 2 2" xfId="7636" xr:uid="{00000000-0005-0000-0000-0000B1800000}"/>
    <cellStyle name="備註 2 2 4 4 2 2 2" xfId="24254" xr:uid="{00000000-0005-0000-0000-0000B2800000}"/>
    <cellStyle name="備註 2 2 4 4 2 3" xfId="12821" xr:uid="{00000000-0005-0000-0000-0000B3800000}"/>
    <cellStyle name="備註 2 2 4 4 2 3 2" xfId="29439" xr:uid="{00000000-0005-0000-0000-0000B4800000}"/>
    <cellStyle name="備註 2 2 4 4 2 4" xfId="19069" xr:uid="{00000000-0005-0000-0000-0000B5800000}"/>
    <cellStyle name="備註 2 2 4 4 2 5" xfId="34630" xr:uid="{00000000-0005-0000-0000-0000B6800000}"/>
    <cellStyle name="備註 2 2 4 4 3" xfId="2606" xr:uid="{00000000-0005-0000-0000-0000B7800000}"/>
    <cellStyle name="備註 2 2 4 4 3 2" xfId="8696" xr:uid="{00000000-0005-0000-0000-0000B8800000}"/>
    <cellStyle name="備註 2 2 4 4 3 2 2" xfId="25314" xr:uid="{00000000-0005-0000-0000-0000B9800000}"/>
    <cellStyle name="備註 2 2 4 4 3 3" xfId="13881" xr:uid="{00000000-0005-0000-0000-0000BA800000}"/>
    <cellStyle name="備註 2 2 4 4 3 3 2" xfId="30499" xr:uid="{00000000-0005-0000-0000-0000BB800000}"/>
    <cellStyle name="備註 2 2 4 4 3 4" xfId="20129" xr:uid="{00000000-0005-0000-0000-0000BC800000}"/>
    <cellStyle name="備註 2 2 4 4 3 5" xfId="35690" xr:uid="{00000000-0005-0000-0000-0000BD800000}"/>
    <cellStyle name="備註 2 2 4 4 4" xfId="3666" xr:uid="{00000000-0005-0000-0000-0000BE800000}"/>
    <cellStyle name="備註 2 2 4 4 4 2" xfId="9756" xr:uid="{00000000-0005-0000-0000-0000BF800000}"/>
    <cellStyle name="備註 2 2 4 4 4 2 2" xfId="26374" xr:uid="{00000000-0005-0000-0000-0000C0800000}"/>
    <cellStyle name="備註 2 2 4 4 4 3" xfId="14941" xr:uid="{00000000-0005-0000-0000-0000C1800000}"/>
    <cellStyle name="備註 2 2 4 4 4 3 2" xfId="31559" xr:uid="{00000000-0005-0000-0000-0000C2800000}"/>
    <cellStyle name="備註 2 2 4 4 4 4" xfId="21189" xr:uid="{00000000-0005-0000-0000-0000C3800000}"/>
    <cellStyle name="備註 2 2 4 4 4 5" xfId="36750" xr:uid="{00000000-0005-0000-0000-0000C4800000}"/>
    <cellStyle name="備註 2 2 4 4 5" xfId="4726" xr:uid="{00000000-0005-0000-0000-0000C5800000}"/>
    <cellStyle name="備註 2 2 4 4 5 2" xfId="10816" xr:uid="{00000000-0005-0000-0000-0000C6800000}"/>
    <cellStyle name="備註 2 2 4 4 5 2 2" xfId="27434" xr:uid="{00000000-0005-0000-0000-0000C7800000}"/>
    <cellStyle name="備註 2 2 4 4 5 3" xfId="16001" xr:uid="{00000000-0005-0000-0000-0000C8800000}"/>
    <cellStyle name="備註 2 2 4 4 5 3 2" xfId="32619" xr:uid="{00000000-0005-0000-0000-0000C9800000}"/>
    <cellStyle name="備註 2 2 4 4 5 4" xfId="22249" xr:uid="{00000000-0005-0000-0000-0000CA800000}"/>
    <cellStyle name="備註 2 2 4 4 5 5" xfId="37810" xr:uid="{00000000-0005-0000-0000-0000CB800000}"/>
    <cellStyle name="備註 2 2 4 4 6" xfId="6576" xr:uid="{00000000-0005-0000-0000-0000CC800000}"/>
    <cellStyle name="備註 2 2 4 4 6 2" xfId="23194" xr:uid="{00000000-0005-0000-0000-0000CD800000}"/>
    <cellStyle name="備註 2 2 4 4 7" xfId="11761" xr:uid="{00000000-0005-0000-0000-0000CE800000}"/>
    <cellStyle name="備註 2 2 4 4 7 2" xfId="28379" xr:uid="{00000000-0005-0000-0000-0000CF800000}"/>
    <cellStyle name="備註 2 2 4 4 8" xfId="18009" xr:uid="{00000000-0005-0000-0000-0000D0800000}"/>
    <cellStyle name="備註 2 2 4 4 9" xfId="17067" xr:uid="{00000000-0005-0000-0000-0000D1800000}"/>
    <cellStyle name="備註 2 2 4 5" xfId="604" xr:uid="{00000000-0005-0000-0000-0000D2800000}"/>
    <cellStyle name="備註 2 2 4 5 10" xfId="33688" xr:uid="{00000000-0005-0000-0000-0000D3800000}"/>
    <cellStyle name="備註 2 2 4 5 2" xfId="1664" xr:uid="{00000000-0005-0000-0000-0000D4800000}"/>
    <cellStyle name="備註 2 2 4 5 2 2" xfId="7754" xr:uid="{00000000-0005-0000-0000-0000D5800000}"/>
    <cellStyle name="備註 2 2 4 5 2 2 2" xfId="24372" xr:uid="{00000000-0005-0000-0000-0000D6800000}"/>
    <cellStyle name="備註 2 2 4 5 2 3" xfId="12939" xr:uid="{00000000-0005-0000-0000-0000D7800000}"/>
    <cellStyle name="備註 2 2 4 5 2 3 2" xfId="29557" xr:uid="{00000000-0005-0000-0000-0000D8800000}"/>
    <cellStyle name="備註 2 2 4 5 2 4" xfId="19187" xr:uid="{00000000-0005-0000-0000-0000D9800000}"/>
    <cellStyle name="備註 2 2 4 5 2 5" xfId="34748" xr:uid="{00000000-0005-0000-0000-0000DA800000}"/>
    <cellStyle name="備註 2 2 4 5 3" xfId="2724" xr:uid="{00000000-0005-0000-0000-0000DB800000}"/>
    <cellStyle name="備註 2 2 4 5 3 2" xfId="8814" xr:uid="{00000000-0005-0000-0000-0000DC800000}"/>
    <cellStyle name="備註 2 2 4 5 3 2 2" xfId="25432" xr:uid="{00000000-0005-0000-0000-0000DD800000}"/>
    <cellStyle name="備註 2 2 4 5 3 3" xfId="13999" xr:uid="{00000000-0005-0000-0000-0000DE800000}"/>
    <cellStyle name="備註 2 2 4 5 3 3 2" xfId="30617" xr:uid="{00000000-0005-0000-0000-0000DF800000}"/>
    <cellStyle name="備註 2 2 4 5 3 4" xfId="20247" xr:uid="{00000000-0005-0000-0000-0000E0800000}"/>
    <cellStyle name="備註 2 2 4 5 3 5" xfId="35808" xr:uid="{00000000-0005-0000-0000-0000E1800000}"/>
    <cellStyle name="備註 2 2 4 5 4" xfId="3784" xr:uid="{00000000-0005-0000-0000-0000E2800000}"/>
    <cellStyle name="備註 2 2 4 5 4 2" xfId="9874" xr:uid="{00000000-0005-0000-0000-0000E3800000}"/>
    <cellStyle name="備註 2 2 4 5 4 2 2" xfId="26492" xr:uid="{00000000-0005-0000-0000-0000E4800000}"/>
    <cellStyle name="備註 2 2 4 5 4 3" xfId="15059" xr:uid="{00000000-0005-0000-0000-0000E5800000}"/>
    <cellStyle name="備註 2 2 4 5 4 3 2" xfId="31677" xr:uid="{00000000-0005-0000-0000-0000E6800000}"/>
    <cellStyle name="備註 2 2 4 5 4 4" xfId="21307" xr:uid="{00000000-0005-0000-0000-0000E7800000}"/>
    <cellStyle name="備註 2 2 4 5 4 5" xfId="36868" xr:uid="{00000000-0005-0000-0000-0000E8800000}"/>
    <cellStyle name="備註 2 2 4 5 5" xfId="4844" xr:uid="{00000000-0005-0000-0000-0000E9800000}"/>
    <cellStyle name="備註 2 2 4 5 5 2" xfId="10934" xr:uid="{00000000-0005-0000-0000-0000EA800000}"/>
    <cellStyle name="備註 2 2 4 5 5 2 2" xfId="27552" xr:uid="{00000000-0005-0000-0000-0000EB800000}"/>
    <cellStyle name="備註 2 2 4 5 5 3" xfId="16119" xr:uid="{00000000-0005-0000-0000-0000EC800000}"/>
    <cellStyle name="備註 2 2 4 5 5 3 2" xfId="32737" xr:uid="{00000000-0005-0000-0000-0000ED800000}"/>
    <cellStyle name="備註 2 2 4 5 5 4" xfId="22367" xr:uid="{00000000-0005-0000-0000-0000EE800000}"/>
    <cellStyle name="備註 2 2 4 5 5 5" xfId="37928" xr:uid="{00000000-0005-0000-0000-0000EF800000}"/>
    <cellStyle name="備註 2 2 4 5 6" xfId="6694" xr:uid="{00000000-0005-0000-0000-0000F0800000}"/>
    <cellStyle name="備註 2 2 4 5 6 2" xfId="23312" xr:uid="{00000000-0005-0000-0000-0000F1800000}"/>
    <cellStyle name="備註 2 2 4 5 7" xfId="11879" xr:uid="{00000000-0005-0000-0000-0000F2800000}"/>
    <cellStyle name="備註 2 2 4 5 7 2" xfId="28497" xr:uid="{00000000-0005-0000-0000-0000F3800000}"/>
    <cellStyle name="備註 2 2 4 5 8" xfId="18127" xr:uid="{00000000-0005-0000-0000-0000F4800000}"/>
    <cellStyle name="備註 2 2 4 5 9" xfId="17185" xr:uid="{00000000-0005-0000-0000-0000F5800000}"/>
    <cellStyle name="備註 2 2 4 6" xfId="722" xr:uid="{00000000-0005-0000-0000-0000F6800000}"/>
    <cellStyle name="備註 2 2 4 6 10" xfId="33806" xr:uid="{00000000-0005-0000-0000-0000F7800000}"/>
    <cellStyle name="備註 2 2 4 6 2" xfId="1782" xr:uid="{00000000-0005-0000-0000-0000F8800000}"/>
    <cellStyle name="備註 2 2 4 6 2 2" xfId="7872" xr:uid="{00000000-0005-0000-0000-0000F9800000}"/>
    <cellStyle name="備註 2 2 4 6 2 2 2" xfId="24490" xr:uid="{00000000-0005-0000-0000-0000FA800000}"/>
    <cellStyle name="備註 2 2 4 6 2 3" xfId="13057" xr:uid="{00000000-0005-0000-0000-0000FB800000}"/>
    <cellStyle name="備註 2 2 4 6 2 3 2" xfId="29675" xr:uid="{00000000-0005-0000-0000-0000FC800000}"/>
    <cellStyle name="備註 2 2 4 6 2 4" xfId="19305" xr:uid="{00000000-0005-0000-0000-0000FD800000}"/>
    <cellStyle name="備註 2 2 4 6 2 5" xfId="34866" xr:uid="{00000000-0005-0000-0000-0000FE800000}"/>
    <cellStyle name="備註 2 2 4 6 3" xfId="2842" xr:uid="{00000000-0005-0000-0000-0000FF800000}"/>
    <cellStyle name="備註 2 2 4 6 3 2" xfId="8932" xr:uid="{00000000-0005-0000-0000-000000810000}"/>
    <cellStyle name="備註 2 2 4 6 3 2 2" xfId="25550" xr:uid="{00000000-0005-0000-0000-000001810000}"/>
    <cellStyle name="備註 2 2 4 6 3 3" xfId="14117" xr:uid="{00000000-0005-0000-0000-000002810000}"/>
    <cellStyle name="備註 2 2 4 6 3 3 2" xfId="30735" xr:uid="{00000000-0005-0000-0000-000003810000}"/>
    <cellStyle name="備註 2 2 4 6 3 4" xfId="20365" xr:uid="{00000000-0005-0000-0000-000004810000}"/>
    <cellStyle name="備註 2 2 4 6 3 5" xfId="35926" xr:uid="{00000000-0005-0000-0000-000005810000}"/>
    <cellStyle name="備註 2 2 4 6 4" xfId="3902" xr:uid="{00000000-0005-0000-0000-000006810000}"/>
    <cellStyle name="備註 2 2 4 6 4 2" xfId="9992" xr:uid="{00000000-0005-0000-0000-000007810000}"/>
    <cellStyle name="備註 2 2 4 6 4 2 2" xfId="26610" xr:uid="{00000000-0005-0000-0000-000008810000}"/>
    <cellStyle name="備註 2 2 4 6 4 3" xfId="15177" xr:uid="{00000000-0005-0000-0000-000009810000}"/>
    <cellStyle name="備註 2 2 4 6 4 3 2" xfId="31795" xr:uid="{00000000-0005-0000-0000-00000A810000}"/>
    <cellStyle name="備註 2 2 4 6 4 4" xfId="21425" xr:uid="{00000000-0005-0000-0000-00000B810000}"/>
    <cellStyle name="備註 2 2 4 6 4 5" xfId="36986" xr:uid="{00000000-0005-0000-0000-00000C810000}"/>
    <cellStyle name="備註 2 2 4 6 5" xfId="4962" xr:uid="{00000000-0005-0000-0000-00000D810000}"/>
    <cellStyle name="備註 2 2 4 6 5 2" xfId="11052" xr:uid="{00000000-0005-0000-0000-00000E810000}"/>
    <cellStyle name="備註 2 2 4 6 5 2 2" xfId="27670" xr:uid="{00000000-0005-0000-0000-00000F810000}"/>
    <cellStyle name="備註 2 2 4 6 5 3" xfId="16237" xr:uid="{00000000-0005-0000-0000-000010810000}"/>
    <cellStyle name="備註 2 2 4 6 5 3 2" xfId="32855" xr:uid="{00000000-0005-0000-0000-000011810000}"/>
    <cellStyle name="備註 2 2 4 6 5 4" xfId="22485" xr:uid="{00000000-0005-0000-0000-000012810000}"/>
    <cellStyle name="備註 2 2 4 6 5 5" xfId="38046" xr:uid="{00000000-0005-0000-0000-000013810000}"/>
    <cellStyle name="備註 2 2 4 6 6" xfId="6812" xr:uid="{00000000-0005-0000-0000-000014810000}"/>
    <cellStyle name="備註 2 2 4 6 6 2" xfId="23430" xr:uid="{00000000-0005-0000-0000-000015810000}"/>
    <cellStyle name="備註 2 2 4 6 7" xfId="11997" xr:uid="{00000000-0005-0000-0000-000016810000}"/>
    <cellStyle name="備註 2 2 4 6 7 2" xfId="28615" xr:uid="{00000000-0005-0000-0000-000017810000}"/>
    <cellStyle name="備註 2 2 4 6 8" xfId="18245" xr:uid="{00000000-0005-0000-0000-000018810000}"/>
    <cellStyle name="備註 2 2 4 6 9" xfId="17303" xr:uid="{00000000-0005-0000-0000-000019810000}"/>
    <cellStyle name="備註 2 2 4 7" xfId="840" xr:uid="{00000000-0005-0000-0000-00001A810000}"/>
    <cellStyle name="備註 2 2 4 7 10" xfId="33924" xr:uid="{00000000-0005-0000-0000-00001B810000}"/>
    <cellStyle name="備註 2 2 4 7 2" xfId="1900" xr:uid="{00000000-0005-0000-0000-00001C810000}"/>
    <cellStyle name="備註 2 2 4 7 2 2" xfId="7990" xr:uid="{00000000-0005-0000-0000-00001D810000}"/>
    <cellStyle name="備註 2 2 4 7 2 2 2" xfId="24608" xr:uid="{00000000-0005-0000-0000-00001E810000}"/>
    <cellStyle name="備註 2 2 4 7 2 3" xfId="13175" xr:uid="{00000000-0005-0000-0000-00001F810000}"/>
    <cellStyle name="備註 2 2 4 7 2 3 2" xfId="29793" xr:uid="{00000000-0005-0000-0000-000020810000}"/>
    <cellStyle name="備註 2 2 4 7 2 4" xfId="19423" xr:uid="{00000000-0005-0000-0000-000021810000}"/>
    <cellStyle name="備註 2 2 4 7 2 5" xfId="34984" xr:uid="{00000000-0005-0000-0000-000022810000}"/>
    <cellStyle name="備註 2 2 4 7 3" xfId="2960" xr:uid="{00000000-0005-0000-0000-000023810000}"/>
    <cellStyle name="備註 2 2 4 7 3 2" xfId="9050" xr:uid="{00000000-0005-0000-0000-000024810000}"/>
    <cellStyle name="備註 2 2 4 7 3 2 2" xfId="25668" xr:uid="{00000000-0005-0000-0000-000025810000}"/>
    <cellStyle name="備註 2 2 4 7 3 3" xfId="14235" xr:uid="{00000000-0005-0000-0000-000026810000}"/>
    <cellStyle name="備註 2 2 4 7 3 3 2" xfId="30853" xr:uid="{00000000-0005-0000-0000-000027810000}"/>
    <cellStyle name="備註 2 2 4 7 3 4" xfId="20483" xr:uid="{00000000-0005-0000-0000-000028810000}"/>
    <cellStyle name="備註 2 2 4 7 3 5" xfId="36044" xr:uid="{00000000-0005-0000-0000-000029810000}"/>
    <cellStyle name="備註 2 2 4 7 4" xfId="4020" xr:uid="{00000000-0005-0000-0000-00002A810000}"/>
    <cellStyle name="備註 2 2 4 7 4 2" xfId="10110" xr:uid="{00000000-0005-0000-0000-00002B810000}"/>
    <cellStyle name="備註 2 2 4 7 4 2 2" xfId="26728" xr:uid="{00000000-0005-0000-0000-00002C810000}"/>
    <cellStyle name="備註 2 2 4 7 4 3" xfId="15295" xr:uid="{00000000-0005-0000-0000-00002D810000}"/>
    <cellStyle name="備註 2 2 4 7 4 3 2" xfId="31913" xr:uid="{00000000-0005-0000-0000-00002E810000}"/>
    <cellStyle name="備註 2 2 4 7 4 4" xfId="21543" xr:uid="{00000000-0005-0000-0000-00002F810000}"/>
    <cellStyle name="備註 2 2 4 7 4 5" xfId="37104" xr:uid="{00000000-0005-0000-0000-000030810000}"/>
    <cellStyle name="備註 2 2 4 7 5" xfId="5080" xr:uid="{00000000-0005-0000-0000-000031810000}"/>
    <cellStyle name="備註 2 2 4 7 5 2" xfId="11170" xr:uid="{00000000-0005-0000-0000-000032810000}"/>
    <cellStyle name="備註 2 2 4 7 5 2 2" xfId="27788" xr:uid="{00000000-0005-0000-0000-000033810000}"/>
    <cellStyle name="備註 2 2 4 7 5 3" xfId="16355" xr:uid="{00000000-0005-0000-0000-000034810000}"/>
    <cellStyle name="備註 2 2 4 7 5 3 2" xfId="32973" xr:uid="{00000000-0005-0000-0000-000035810000}"/>
    <cellStyle name="備註 2 2 4 7 5 4" xfId="22603" xr:uid="{00000000-0005-0000-0000-000036810000}"/>
    <cellStyle name="備註 2 2 4 7 5 5" xfId="38164" xr:uid="{00000000-0005-0000-0000-000037810000}"/>
    <cellStyle name="備註 2 2 4 7 6" xfId="6930" xr:uid="{00000000-0005-0000-0000-000038810000}"/>
    <cellStyle name="備註 2 2 4 7 6 2" xfId="23548" xr:uid="{00000000-0005-0000-0000-000039810000}"/>
    <cellStyle name="備註 2 2 4 7 7" xfId="12115" xr:uid="{00000000-0005-0000-0000-00003A810000}"/>
    <cellStyle name="備註 2 2 4 7 7 2" xfId="28733" xr:uid="{00000000-0005-0000-0000-00003B810000}"/>
    <cellStyle name="備註 2 2 4 7 8" xfId="18363" xr:uid="{00000000-0005-0000-0000-00003C810000}"/>
    <cellStyle name="備註 2 2 4 7 9" xfId="17421" xr:uid="{00000000-0005-0000-0000-00003D810000}"/>
    <cellStyle name="備註 2 2 4 8" xfId="958" xr:uid="{00000000-0005-0000-0000-00003E810000}"/>
    <cellStyle name="備註 2 2 4 8 10" xfId="34042" xr:uid="{00000000-0005-0000-0000-00003F810000}"/>
    <cellStyle name="備註 2 2 4 8 2" xfId="2018" xr:uid="{00000000-0005-0000-0000-000040810000}"/>
    <cellStyle name="備註 2 2 4 8 2 2" xfId="8108" xr:uid="{00000000-0005-0000-0000-000041810000}"/>
    <cellStyle name="備註 2 2 4 8 2 2 2" xfId="24726" xr:uid="{00000000-0005-0000-0000-000042810000}"/>
    <cellStyle name="備註 2 2 4 8 2 3" xfId="13293" xr:uid="{00000000-0005-0000-0000-000043810000}"/>
    <cellStyle name="備註 2 2 4 8 2 3 2" xfId="29911" xr:uid="{00000000-0005-0000-0000-000044810000}"/>
    <cellStyle name="備註 2 2 4 8 2 4" xfId="19541" xr:uid="{00000000-0005-0000-0000-000045810000}"/>
    <cellStyle name="備註 2 2 4 8 2 5" xfId="35102" xr:uid="{00000000-0005-0000-0000-000046810000}"/>
    <cellStyle name="備註 2 2 4 8 3" xfId="3078" xr:uid="{00000000-0005-0000-0000-000047810000}"/>
    <cellStyle name="備註 2 2 4 8 3 2" xfId="9168" xr:uid="{00000000-0005-0000-0000-000048810000}"/>
    <cellStyle name="備註 2 2 4 8 3 2 2" xfId="25786" xr:uid="{00000000-0005-0000-0000-000049810000}"/>
    <cellStyle name="備註 2 2 4 8 3 3" xfId="14353" xr:uid="{00000000-0005-0000-0000-00004A810000}"/>
    <cellStyle name="備註 2 2 4 8 3 3 2" xfId="30971" xr:uid="{00000000-0005-0000-0000-00004B810000}"/>
    <cellStyle name="備註 2 2 4 8 3 4" xfId="20601" xr:uid="{00000000-0005-0000-0000-00004C810000}"/>
    <cellStyle name="備註 2 2 4 8 3 5" xfId="36162" xr:uid="{00000000-0005-0000-0000-00004D810000}"/>
    <cellStyle name="備註 2 2 4 8 4" xfId="4138" xr:uid="{00000000-0005-0000-0000-00004E810000}"/>
    <cellStyle name="備註 2 2 4 8 4 2" xfId="10228" xr:uid="{00000000-0005-0000-0000-00004F810000}"/>
    <cellStyle name="備註 2 2 4 8 4 2 2" xfId="26846" xr:uid="{00000000-0005-0000-0000-000050810000}"/>
    <cellStyle name="備註 2 2 4 8 4 3" xfId="15413" xr:uid="{00000000-0005-0000-0000-000051810000}"/>
    <cellStyle name="備註 2 2 4 8 4 3 2" xfId="32031" xr:uid="{00000000-0005-0000-0000-000052810000}"/>
    <cellStyle name="備註 2 2 4 8 4 4" xfId="21661" xr:uid="{00000000-0005-0000-0000-000053810000}"/>
    <cellStyle name="備註 2 2 4 8 4 5" xfId="37222" xr:uid="{00000000-0005-0000-0000-000054810000}"/>
    <cellStyle name="備註 2 2 4 8 5" xfId="5198" xr:uid="{00000000-0005-0000-0000-000055810000}"/>
    <cellStyle name="備註 2 2 4 8 5 2" xfId="11288" xr:uid="{00000000-0005-0000-0000-000056810000}"/>
    <cellStyle name="備註 2 2 4 8 5 2 2" xfId="27906" xr:uid="{00000000-0005-0000-0000-000057810000}"/>
    <cellStyle name="備註 2 2 4 8 5 3" xfId="16473" xr:uid="{00000000-0005-0000-0000-000058810000}"/>
    <cellStyle name="備註 2 2 4 8 5 3 2" xfId="33091" xr:uid="{00000000-0005-0000-0000-000059810000}"/>
    <cellStyle name="備註 2 2 4 8 5 4" xfId="22721" xr:uid="{00000000-0005-0000-0000-00005A810000}"/>
    <cellStyle name="備註 2 2 4 8 5 5" xfId="38282" xr:uid="{00000000-0005-0000-0000-00005B810000}"/>
    <cellStyle name="備註 2 2 4 8 6" xfId="7048" xr:uid="{00000000-0005-0000-0000-00005C810000}"/>
    <cellStyle name="備註 2 2 4 8 6 2" xfId="23666" xr:uid="{00000000-0005-0000-0000-00005D810000}"/>
    <cellStyle name="備註 2 2 4 8 7" xfId="12233" xr:uid="{00000000-0005-0000-0000-00005E810000}"/>
    <cellStyle name="備註 2 2 4 8 7 2" xfId="28851" xr:uid="{00000000-0005-0000-0000-00005F810000}"/>
    <cellStyle name="備註 2 2 4 8 8" xfId="18481" xr:uid="{00000000-0005-0000-0000-000060810000}"/>
    <cellStyle name="備註 2 2 4 8 9" xfId="17539" xr:uid="{00000000-0005-0000-0000-000061810000}"/>
    <cellStyle name="備註 2 2 4 9" xfId="1183" xr:uid="{00000000-0005-0000-0000-000062810000}"/>
    <cellStyle name="備註 2 2 4 9 2" xfId="2243" xr:uid="{00000000-0005-0000-0000-000063810000}"/>
    <cellStyle name="備註 2 2 4 9 2 2" xfId="8333" xr:uid="{00000000-0005-0000-0000-000064810000}"/>
    <cellStyle name="備註 2 2 4 9 2 2 2" xfId="24951" xr:uid="{00000000-0005-0000-0000-000065810000}"/>
    <cellStyle name="備註 2 2 4 9 2 3" xfId="13518" xr:uid="{00000000-0005-0000-0000-000066810000}"/>
    <cellStyle name="備註 2 2 4 9 2 3 2" xfId="30136" xr:uid="{00000000-0005-0000-0000-000067810000}"/>
    <cellStyle name="備註 2 2 4 9 2 4" xfId="19766" xr:uid="{00000000-0005-0000-0000-000068810000}"/>
    <cellStyle name="備註 2 2 4 9 2 5" xfId="35327" xr:uid="{00000000-0005-0000-0000-000069810000}"/>
    <cellStyle name="備註 2 2 4 9 3" xfId="3303" xr:uid="{00000000-0005-0000-0000-00006A810000}"/>
    <cellStyle name="備註 2 2 4 9 3 2" xfId="9393" xr:uid="{00000000-0005-0000-0000-00006B810000}"/>
    <cellStyle name="備註 2 2 4 9 3 2 2" xfId="26011" xr:uid="{00000000-0005-0000-0000-00006C810000}"/>
    <cellStyle name="備註 2 2 4 9 3 3" xfId="14578" xr:uid="{00000000-0005-0000-0000-00006D810000}"/>
    <cellStyle name="備註 2 2 4 9 3 3 2" xfId="31196" xr:uid="{00000000-0005-0000-0000-00006E810000}"/>
    <cellStyle name="備註 2 2 4 9 3 4" xfId="20826" xr:uid="{00000000-0005-0000-0000-00006F810000}"/>
    <cellStyle name="備註 2 2 4 9 3 5" xfId="36387" xr:uid="{00000000-0005-0000-0000-000070810000}"/>
    <cellStyle name="備註 2 2 4 9 4" xfId="4363" xr:uid="{00000000-0005-0000-0000-000071810000}"/>
    <cellStyle name="備註 2 2 4 9 4 2" xfId="10453" xr:uid="{00000000-0005-0000-0000-000072810000}"/>
    <cellStyle name="備註 2 2 4 9 4 2 2" xfId="27071" xr:uid="{00000000-0005-0000-0000-000073810000}"/>
    <cellStyle name="備註 2 2 4 9 4 3" xfId="15638" xr:uid="{00000000-0005-0000-0000-000074810000}"/>
    <cellStyle name="備註 2 2 4 9 4 3 2" xfId="32256" xr:uid="{00000000-0005-0000-0000-000075810000}"/>
    <cellStyle name="備註 2 2 4 9 4 4" xfId="21886" xr:uid="{00000000-0005-0000-0000-000076810000}"/>
    <cellStyle name="備註 2 2 4 9 4 5" xfId="37447" xr:uid="{00000000-0005-0000-0000-000077810000}"/>
    <cellStyle name="備註 2 2 4 9 5" xfId="7273" xr:uid="{00000000-0005-0000-0000-000078810000}"/>
    <cellStyle name="備註 2 2 4 9 5 2" xfId="23891" xr:uid="{00000000-0005-0000-0000-000079810000}"/>
    <cellStyle name="備註 2 2 4 9 6" xfId="12458" xr:uid="{00000000-0005-0000-0000-00007A810000}"/>
    <cellStyle name="備註 2 2 4 9 6 2" xfId="29076" xr:uid="{00000000-0005-0000-0000-00007B810000}"/>
    <cellStyle name="備註 2 2 4 9 7" xfId="18706" xr:uid="{00000000-0005-0000-0000-00007C810000}"/>
    <cellStyle name="備註 2 2 4 9 8" xfId="16704" xr:uid="{00000000-0005-0000-0000-00007D810000}"/>
    <cellStyle name="備註 2 2 4 9 9" xfId="34267" xr:uid="{00000000-0005-0000-0000-00007E810000}"/>
    <cellStyle name="備註 2 2 5" xfId="166" xr:uid="{00000000-0005-0000-0000-00007F810000}"/>
    <cellStyle name="備註 2 2 5 10" xfId="2061" xr:uid="{00000000-0005-0000-0000-000080810000}"/>
    <cellStyle name="備註 2 2 5 10 2" xfId="8151" xr:uid="{00000000-0005-0000-0000-000081810000}"/>
    <cellStyle name="備註 2 2 5 10 2 2" xfId="24769" xr:uid="{00000000-0005-0000-0000-000082810000}"/>
    <cellStyle name="備註 2 2 5 10 3" xfId="13336" xr:uid="{00000000-0005-0000-0000-000083810000}"/>
    <cellStyle name="備註 2 2 5 10 3 2" xfId="29954" xr:uid="{00000000-0005-0000-0000-000084810000}"/>
    <cellStyle name="備註 2 2 5 10 4" xfId="19584" xr:uid="{00000000-0005-0000-0000-000085810000}"/>
    <cellStyle name="備註 2 2 5 10 5" xfId="35145" xr:uid="{00000000-0005-0000-0000-000086810000}"/>
    <cellStyle name="備註 2 2 5 11" xfId="3121" xr:uid="{00000000-0005-0000-0000-000087810000}"/>
    <cellStyle name="備註 2 2 5 11 2" xfId="9211" xr:uid="{00000000-0005-0000-0000-000088810000}"/>
    <cellStyle name="備註 2 2 5 11 2 2" xfId="25829" xr:uid="{00000000-0005-0000-0000-000089810000}"/>
    <cellStyle name="備註 2 2 5 11 3" xfId="14396" xr:uid="{00000000-0005-0000-0000-00008A810000}"/>
    <cellStyle name="備註 2 2 5 11 3 2" xfId="31014" xr:uid="{00000000-0005-0000-0000-00008B810000}"/>
    <cellStyle name="備註 2 2 5 11 4" xfId="20644" xr:uid="{00000000-0005-0000-0000-00008C810000}"/>
    <cellStyle name="備註 2 2 5 11 5" xfId="36205" xr:uid="{00000000-0005-0000-0000-00008D810000}"/>
    <cellStyle name="備註 2 2 5 12" xfId="4181" xr:uid="{00000000-0005-0000-0000-00008E810000}"/>
    <cellStyle name="備註 2 2 5 12 2" xfId="10271" xr:uid="{00000000-0005-0000-0000-00008F810000}"/>
    <cellStyle name="備註 2 2 5 12 2 2" xfId="26889" xr:uid="{00000000-0005-0000-0000-000090810000}"/>
    <cellStyle name="備註 2 2 5 12 3" xfId="15456" xr:uid="{00000000-0005-0000-0000-000091810000}"/>
    <cellStyle name="備註 2 2 5 12 3 2" xfId="32074" xr:uid="{00000000-0005-0000-0000-000092810000}"/>
    <cellStyle name="備註 2 2 5 12 4" xfId="21704" xr:uid="{00000000-0005-0000-0000-000093810000}"/>
    <cellStyle name="備註 2 2 5 12 5" xfId="37265" xr:uid="{00000000-0005-0000-0000-000094810000}"/>
    <cellStyle name="備註 2 2 5 13" xfId="6256" xr:uid="{00000000-0005-0000-0000-000095810000}"/>
    <cellStyle name="備註 2 2 5 13 2" xfId="22874" xr:uid="{00000000-0005-0000-0000-000096810000}"/>
    <cellStyle name="備註 2 2 5 14" xfId="11441" xr:uid="{00000000-0005-0000-0000-000097810000}"/>
    <cellStyle name="備註 2 2 5 14 2" xfId="28059" xr:uid="{00000000-0005-0000-0000-000098810000}"/>
    <cellStyle name="備註 2 2 5 15" xfId="17677" xr:uid="{00000000-0005-0000-0000-000099810000}"/>
    <cellStyle name="備註 2 2 5 16" xfId="16522" xr:uid="{00000000-0005-0000-0000-00009A810000}"/>
    <cellStyle name="備註 2 2 5 17" xfId="33250" xr:uid="{00000000-0005-0000-0000-00009B810000}"/>
    <cellStyle name="備註 2 2 5 2" xfId="288" xr:uid="{00000000-0005-0000-0000-00009C810000}"/>
    <cellStyle name="備註 2 2 5 2 10" xfId="33371" xr:uid="{00000000-0005-0000-0000-00009D810000}"/>
    <cellStyle name="備註 2 2 5 2 2" xfId="1347" xr:uid="{00000000-0005-0000-0000-00009E810000}"/>
    <cellStyle name="備註 2 2 5 2 2 2" xfId="7437" xr:uid="{00000000-0005-0000-0000-00009F810000}"/>
    <cellStyle name="備註 2 2 5 2 2 2 2" xfId="24055" xr:uid="{00000000-0005-0000-0000-0000A0810000}"/>
    <cellStyle name="備註 2 2 5 2 2 3" xfId="12622" xr:uid="{00000000-0005-0000-0000-0000A1810000}"/>
    <cellStyle name="備註 2 2 5 2 2 3 2" xfId="29240" xr:uid="{00000000-0005-0000-0000-0000A2810000}"/>
    <cellStyle name="備註 2 2 5 2 2 4" xfId="18870" xr:uid="{00000000-0005-0000-0000-0000A3810000}"/>
    <cellStyle name="備註 2 2 5 2 2 5" xfId="34431" xr:uid="{00000000-0005-0000-0000-0000A4810000}"/>
    <cellStyle name="備註 2 2 5 2 3" xfId="2407" xr:uid="{00000000-0005-0000-0000-0000A5810000}"/>
    <cellStyle name="備註 2 2 5 2 3 2" xfId="8497" xr:uid="{00000000-0005-0000-0000-0000A6810000}"/>
    <cellStyle name="備註 2 2 5 2 3 2 2" xfId="25115" xr:uid="{00000000-0005-0000-0000-0000A7810000}"/>
    <cellStyle name="備註 2 2 5 2 3 3" xfId="13682" xr:uid="{00000000-0005-0000-0000-0000A8810000}"/>
    <cellStyle name="備註 2 2 5 2 3 3 2" xfId="30300" xr:uid="{00000000-0005-0000-0000-0000A9810000}"/>
    <cellStyle name="備註 2 2 5 2 3 4" xfId="19930" xr:uid="{00000000-0005-0000-0000-0000AA810000}"/>
    <cellStyle name="備註 2 2 5 2 3 5" xfId="35491" xr:uid="{00000000-0005-0000-0000-0000AB810000}"/>
    <cellStyle name="備註 2 2 5 2 4" xfId="3467" xr:uid="{00000000-0005-0000-0000-0000AC810000}"/>
    <cellStyle name="備註 2 2 5 2 4 2" xfId="9557" xr:uid="{00000000-0005-0000-0000-0000AD810000}"/>
    <cellStyle name="備註 2 2 5 2 4 2 2" xfId="26175" xr:uid="{00000000-0005-0000-0000-0000AE810000}"/>
    <cellStyle name="備註 2 2 5 2 4 3" xfId="14742" xr:uid="{00000000-0005-0000-0000-0000AF810000}"/>
    <cellStyle name="備註 2 2 5 2 4 3 2" xfId="31360" xr:uid="{00000000-0005-0000-0000-0000B0810000}"/>
    <cellStyle name="備註 2 2 5 2 4 4" xfId="20990" xr:uid="{00000000-0005-0000-0000-0000B1810000}"/>
    <cellStyle name="備註 2 2 5 2 4 5" xfId="36551" xr:uid="{00000000-0005-0000-0000-0000B2810000}"/>
    <cellStyle name="備註 2 2 5 2 5" xfId="4527" xr:uid="{00000000-0005-0000-0000-0000B3810000}"/>
    <cellStyle name="備註 2 2 5 2 5 2" xfId="10617" xr:uid="{00000000-0005-0000-0000-0000B4810000}"/>
    <cellStyle name="備註 2 2 5 2 5 2 2" xfId="27235" xr:uid="{00000000-0005-0000-0000-0000B5810000}"/>
    <cellStyle name="備註 2 2 5 2 5 3" xfId="15802" xr:uid="{00000000-0005-0000-0000-0000B6810000}"/>
    <cellStyle name="備註 2 2 5 2 5 3 2" xfId="32420" xr:uid="{00000000-0005-0000-0000-0000B7810000}"/>
    <cellStyle name="備註 2 2 5 2 5 4" xfId="22050" xr:uid="{00000000-0005-0000-0000-0000B8810000}"/>
    <cellStyle name="備註 2 2 5 2 5 5" xfId="37611" xr:uid="{00000000-0005-0000-0000-0000B9810000}"/>
    <cellStyle name="備註 2 2 5 2 6" xfId="6377" xr:uid="{00000000-0005-0000-0000-0000BA810000}"/>
    <cellStyle name="備註 2 2 5 2 6 2" xfId="22995" xr:uid="{00000000-0005-0000-0000-0000BB810000}"/>
    <cellStyle name="備註 2 2 5 2 7" xfId="11562" xr:uid="{00000000-0005-0000-0000-0000BC810000}"/>
    <cellStyle name="備註 2 2 5 2 7 2" xfId="28180" xr:uid="{00000000-0005-0000-0000-0000BD810000}"/>
    <cellStyle name="備註 2 2 5 2 8" xfId="17810" xr:uid="{00000000-0005-0000-0000-0000BE810000}"/>
    <cellStyle name="備註 2 2 5 2 9" xfId="16868" xr:uid="{00000000-0005-0000-0000-0000BF810000}"/>
    <cellStyle name="備註 2 2 5 3" xfId="411" xr:uid="{00000000-0005-0000-0000-0000C0810000}"/>
    <cellStyle name="備註 2 2 5 3 10" xfId="33495" xr:uid="{00000000-0005-0000-0000-0000C1810000}"/>
    <cellStyle name="備註 2 2 5 3 2" xfId="1471" xr:uid="{00000000-0005-0000-0000-0000C2810000}"/>
    <cellStyle name="備註 2 2 5 3 2 2" xfId="7561" xr:uid="{00000000-0005-0000-0000-0000C3810000}"/>
    <cellStyle name="備註 2 2 5 3 2 2 2" xfId="24179" xr:uid="{00000000-0005-0000-0000-0000C4810000}"/>
    <cellStyle name="備註 2 2 5 3 2 3" xfId="12746" xr:uid="{00000000-0005-0000-0000-0000C5810000}"/>
    <cellStyle name="備註 2 2 5 3 2 3 2" xfId="29364" xr:uid="{00000000-0005-0000-0000-0000C6810000}"/>
    <cellStyle name="備註 2 2 5 3 2 4" xfId="18994" xr:uid="{00000000-0005-0000-0000-0000C7810000}"/>
    <cellStyle name="備註 2 2 5 3 2 5" xfId="34555" xr:uid="{00000000-0005-0000-0000-0000C8810000}"/>
    <cellStyle name="備註 2 2 5 3 3" xfId="2531" xr:uid="{00000000-0005-0000-0000-0000C9810000}"/>
    <cellStyle name="備註 2 2 5 3 3 2" xfId="8621" xr:uid="{00000000-0005-0000-0000-0000CA810000}"/>
    <cellStyle name="備註 2 2 5 3 3 2 2" xfId="25239" xr:uid="{00000000-0005-0000-0000-0000CB810000}"/>
    <cellStyle name="備註 2 2 5 3 3 3" xfId="13806" xr:uid="{00000000-0005-0000-0000-0000CC810000}"/>
    <cellStyle name="備註 2 2 5 3 3 3 2" xfId="30424" xr:uid="{00000000-0005-0000-0000-0000CD810000}"/>
    <cellStyle name="備註 2 2 5 3 3 4" xfId="20054" xr:uid="{00000000-0005-0000-0000-0000CE810000}"/>
    <cellStyle name="備註 2 2 5 3 3 5" xfId="35615" xr:uid="{00000000-0005-0000-0000-0000CF810000}"/>
    <cellStyle name="備註 2 2 5 3 4" xfId="3591" xr:uid="{00000000-0005-0000-0000-0000D0810000}"/>
    <cellStyle name="備註 2 2 5 3 4 2" xfId="9681" xr:uid="{00000000-0005-0000-0000-0000D1810000}"/>
    <cellStyle name="備註 2 2 5 3 4 2 2" xfId="26299" xr:uid="{00000000-0005-0000-0000-0000D2810000}"/>
    <cellStyle name="備註 2 2 5 3 4 3" xfId="14866" xr:uid="{00000000-0005-0000-0000-0000D3810000}"/>
    <cellStyle name="備註 2 2 5 3 4 3 2" xfId="31484" xr:uid="{00000000-0005-0000-0000-0000D4810000}"/>
    <cellStyle name="備註 2 2 5 3 4 4" xfId="21114" xr:uid="{00000000-0005-0000-0000-0000D5810000}"/>
    <cellStyle name="備註 2 2 5 3 4 5" xfId="36675" xr:uid="{00000000-0005-0000-0000-0000D6810000}"/>
    <cellStyle name="備註 2 2 5 3 5" xfId="4651" xr:uid="{00000000-0005-0000-0000-0000D7810000}"/>
    <cellStyle name="備註 2 2 5 3 5 2" xfId="10741" xr:uid="{00000000-0005-0000-0000-0000D8810000}"/>
    <cellStyle name="備註 2 2 5 3 5 2 2" xfId="27359" xr:uid="{00000000-0005-0000-0000-0000D9810000}"/>
    <cellStyle name="備註 2 2 5 3 5 3" xfId="15926" xr:uid="{00000000-0005-0000-0000-0000DA810000}"/>
    <cellStyle name="備註 2 2 5 3 5 3 2" xfId="32544" xr:uid="{00000000-0005-0000-0000-0000DB810000}"/>
    <cellStyle name="備註 2 2 5 3 5 4" xfId="22174" xr:uid="{00000000-0005-0000-0000-0000DC810000}"/>
    <cellStyle name="備註 2 2 5 3 5 5" xfId="37735" xr:uid="{00000000-0005-0000-0000-0000DD810000}"/>
    <cellStyle name="備註 2 2 5 3 6" xfId="6501" xr:uid="{00000000-0005-0000-0000-0000DE810000}"/>
    <cellStyle name="備註 2 2 5 3 6 2" xfId="23119" xr:uid="{00000000-0005-0000-0000-0000DF810000}"/>
    <cellStyle name="備註 2 2 5 3 7" xfId="11686" xr:uid="{00000000-0005-0000-0000-0000E0810000}"/>
    <cellStyle name="備註 2 2 5 3 7 2" xfId="28304" xr:uid="{00000000-0005-0000-0000-0000E1810000}"/>
    <cellStyle name="備註 2 2 5 3 8" xfId="17934" xr:uid="{00000000-0005-0000-0000-0000E2810000}"/>
    <cellStyle name="備註 2 2 5 3 9" xfId="16992" xr:uid="{00000000-0005-0000-0000-0000E3810000}"/>
    <cellStyle name="備註 2 2 5 4" xfId="529" xr:uid="{00000000-0005-0000-0000-0000E4810000}"/>
    <cellStyle name="備註 2 2 5 4 10" xfId="33613" xr:uid="{00000000-0005-0000-0000-0000E5810000}"/>
    <cellStyle name="備註 2 2 5 4 2" xfId="1589" xr:uid="{00000000-0005-0000-0000-0000E6810000}"/>
    <cellStyle name="備註 2 2 5 4 2 2" xfId="7679" xr:uid="{00000000-0005-0000-0000-0000E7810000}"/>
    <cellStyle name="備註 2 2 5 4 2 2 2" xfId="24297" xr:uid="{00000000-0005-0000-0000-0000E8810000}"/>
    <cellStyle name="備註 2 2 5 4 2 3" xfId="12864" xr:uid="{00000000-0005-0000-0000-0000E9810000}"/>
    <cellStyle name="備註 2 2 5 4 2 3 2" xfId="29482" xr:uid="{00000000-0005-0000-0000-0000EA810000}"/>
    <cellStyle name="備註 2 2 5 4 2 4" xfId="19112" xr:uid="{00000000-0005-0000-0000-0000EB810000}"/>
    <cellStyle name="備註 2 2 5 4 2 5" xfId="34673" xr:uid="{00000000-0005-0000-0000-0000EC810000}"/>
    <cellStyle name="備註 2 2 5 4 3" xfId="2649" xr:uid="{00000000-0005-0000-0000-0000ED810000}"/>
    <cellStyle name="備註 2 2 5 4 3 2" xfId="8739" xr:uid="{00000000-0005-0000-0000-0000EE810000}"/>
    <cellStyle name="備註 2 2 5 4 3 2 2" xfId="25357" xr:uid="{00000000-0005-0000-0000-0000EF810000}"/>
    <cellStyle name="備註 2 2 5 4 3 3" xfId="13924" xr:uid="{00000000-0005-0000-0000-0000F0810000}"/>
    <cellStyle name="備註 2 2 5 4 3 3 2" xfId="30542" xr:uid="{00000000-0005-0000-0000-0000F1810000}"/>
    <cellStyle name="備註 2 2 5 4 3 4" xfId="20172" xr:uid="{00000000-0005-0000-0000-0000F2810000}"/>
    <cellStyle name="備註 2 2 5 4 3 5" xfId="35733" xr:uid="{00000000-0005-0000-0000-0000F3810000}"/>
    <cellStyle name="備註 2 2 5 4 4" xfId="3709" xr:uid="{00000000-0005-0000-0000-0000F4810000}"/>
    <cellStyle name="備註 2 2 5 4 4 2" xfId="9799" xr:uid="{00000000-0005-0000-0000-0000F5810000}"/>
    <cellStyle name="備註 2 2 5 4 4 2 2" xfId="26417" xr:uid="{00000000-0005-0000-0000-0000F6810000}"/>
    <cellStyle name="備註 2 2 5 4 4 3" xfId="14984" xr:uid="{00000000-0005-0000-0000-0000F7810000}"/>
    <cellStyle name="備註 2 2 5 4 4 3 2" xfId="31602" xr:uid="{00000000-0005-0000-0000-0000F8810000}"/>
    <cellStyle name="備註 2 2 5 4 4 4" xfId="21232" xr:uid="{00000000-0005-0000-0000-0000F9810000}"/>
    <cellStyle name="備註 2 2 5 4 4 5" xfId="36793" xr:uid="{00000000-0005-0000-0000-0000FA810000}"/>
    <cellStyle name="備註 2 2 5 4 5" xfId="4769" xr:uid="{00000000-0005-0000-0000-0000FB810000}"/>
    <cellStyle name="備註 2 2 5 4 5 2" xfId="10859" xr:uid="{00000000-0005-0000-0000-0000FC810000}"/>
    <cellStyle name="備註 2 2 5 4 5 2 2" xfId="27477" xr:uid="{00000000-0005-0000-0000-0000FD810000}"/>
    <cellStyle name="備註 2 2 5 4 5 3" xfId="16044" xr:uid="{00000000-0005-0000-0000-0000FE810000}"/>
    <cellStyle name="備註 2 2 5 4 5 3 2" xfId="32662" xr:uid="{00000000-0005-0000-0000-0000FF810000}"/>
    <cellStyle name="備註 2 2 5 4 5 4" xfId="22292" xr:uid="{00000000-0005-0000-0000-000000820000}"/>
    <cellStyle name="備註 2 2 5 4 5 5" xfId="37853" xr:uid="{00000000-0005-0000-0000-000001820000}"/>
    <cellStyle name="備註 2 2 5 4 6" xfId="6619" xr:uid="{00000000-0005-0000-0000-000002820000}"/>
    <cellStyle name="備註 2 2 5 4 6 2" xfId="23237" xr:uid="{00000000-0005-0000-0000-000003820000}"/>
    <cellStyle name="備註 2 2 5 4 7" xfId="11804" xr:uid="{00000000-0005-0000-0000-000004820000}"/>
    <cellStyle name="備註 2 2 5 4 7 2" xfId="28422" xr:uid="{00000000-0005-0000-0000-000005820000}"/>
    <cellStyle name="備註 2 2 5 4 8" xfId="18052" xr:uid="{00000000-0005-0000-0000-000006820000}"/>
    <cellStyle name="備註 2 2 5 4 9" xfId="17110" xr:uid="{00000000-0005-0000-0000-000007820000}"/>
    <cellStyle name="備註 2 2 5 5" xfId="647" xr:uid="{00000000-0005-0000-0000-000008820000}"/>
    <cellStyle name="備註 2 2 5 5 10" xfId="33731" xr:uid="{00000000-0005-0000-0000-000009820000}"/>
    <cellStyle name="備註 2 2 5 5 2" xfId="1707" xr:uid="{00000000-0005-0000-0000-00000A820000}"/>
    <cellStyle name="備註 2 2 5 5 2 2" xfId="7797" xr:uid="{00000000-0005-0000-0000-00000B820000}"/>
    <cellStyle name="備註 2 2 5 5 2 2 2" xfId="24415" xr:uid="{00000000-0005-0000-0000-00000C820000}"/>
    <cellStyle name="備註 2 2 5 5 2 3" xfId="12982" xr:uid="{00000000-0005-0000-0000-00000D820000}"/>
    <cellStyle name="備註 2 2 5 5 2 3 2" xfId="29600" xr:uid="{00000000-0005-0000-0000-00000E820000}"/>
    <cellStyle name="備註 2 2 5 5 2 4" xfId="19230" xr:uid="{00000000-0005-0000-0000-00000F820000}"/>
    <cellStyle name="備註 2 2 5 5 2 5" xfId="34791" xr:uid="{00000000-0005-0000-0000-000010820000}"/>
    <cellStyle name="備註 2 2 5 5 3" xfId="2767" xr:uid="{00000000-0005-0000-0000-000011820000}"/>
    <cellStyle name="備註 2 2 5 5 3 2" xfId="8857" xr:uid="{00000000-0005-0000-0000-000012820000}"/>
    <cellStyle name="備註 2 2 5 5 3 2 2" xfId="25475" xr:uid="{00000000-0005-0000-0000-000013820000}"/>
    <cellStyle name="備註 2 2 5 5 3 3" xfId="14042" xr:uid="{00000000-0005-0000-0000-000014820000}"/>
    <cellStyle name="備註 2 2 5 5 3 3 2" xfId="30660" xr:uid="{00000000-0005-0000-0000-000015820000}"/>
    <cellStyle name="備註 2 2 5 5 3 4" xfId="20290" xr:uid="{00000000-0005-0000-0000-000016820000}"/>
    <cellStyle name="備註 2 2 5 5 3 5" xfId="35851" xr:uid="{00000000-0005-0000-0000-000017820000}"/>
    <cellStyle name="備註 2 2 5 5 4" xfId="3827" xr:uid="{00000000-0005-0000-0000-000018820000}"/>
    <cellStyle name="備註 2 2 5 5 4 2" xfId="9917" xr:uid="{00000000-0005-0000-0000-000019820000}"/>
    <cellStyle name="備註 2 2 5 5 4 2 2" xfId="26535" xr:uid="{00000000-0005-0000-0000-00001A820000}"/>
    <cellStyle name="備註 2 2 5 5 4 3" xfId="15102" xr:uid="{00000000-0005-0000-0000-00001B820000}"/>
    <cellStyle name="備註 2 2 5 5 4 3 2" xfId="31720" xr:uid="{00000000-0005-0000-0000-00001C820000}"/>
    <cellStyle name="備註 2 2 5 5 4 4" xfId="21350" xr:uid="{00000000-0005-0000-0000-00001D820000}"/>
    <cellStyle name="備註 2 2 5 5 4 5" xfId="36911" xr:uid="{00000000-0005-0000-0000-00001E820000}"/>
    <cellStyle name="備註 2 2 5 5 5" xfId="4887" xr:uid="{00000000-0005-0000-0000-00001F820000}"/>
    <cellStyle name="備註 2 2 5 5 5 2" xfId="10977" xr:uid="{00000000-0005-0000-0000-000020820000}"/>
    <cellStyle name="備註 2 2 5 5 5 2 2" xfId="27595" xr:uid="{00000000-0005-0000-0000-000021820000}"/>
    <cellStyle name="備註 2 2 5 5 5 3" xfId="16162" xr:uid="{00000000-0005-0000-0000-000022820000}"/>
    <cellStyle name="備註 2 2 5 5 5 3 2" xfId="32780" xr:uid="{00000000-0005-0000-0000-000023820000}"/>
    <cellStyle name="備註 2 2 5 5 5 4" xfId="22410" xr:uid="{00000000-0005-0000-0000-000024820000}"/>
    <cellStyle name="備註 2 2 5 5 5 5" xfId="37971" xr:uid="{00000000-0005-0000-0000-000025820000}"/>
    <cellStyle name="備註 2 2 5 5 6" xfId="6737" xr:uid="{00000000-0005-0000-0000-000026820000}"/>
    <cellStyle name="備註 2 2 5 5 6 2" xfId="23355" xr:uid="{00000000-0005-0000-0000-000027820000}"/>
    <cellStyle name="備註 2 2 5 5 7" xfId="11922" xr:uid="{00000000-0005-0000-0000-000028820000}"/>
    <cellStyle name="備註 2 2 5 5 7 2" xfId="28540" xr:uid="{00000000-0005-0000-0000-000029820000}"/>
    <cellStyle name="備註 2 2 5 5 8" xfId="18170" xr:uid="{00000000-0005-0000-0000-00002A820000}"/>
    <cellStyle name="備註 2 2 5 5 9" xfId="17228" xr:uid="{00000000-0005-0000-0000-00002B820000}"/>
    <cellStyle name="備註 2 2 5 6" xfId="765" xr:uid="{00000000-0005-0000-0000-00002C820000}"/>
    <cellStyle name="備註 2 2 5 6 10" xfId="33849" xr:uid="{00000000-0005-0000-0000-00002D820000}"/>
    <cellStyle name="備註 2 2 5 6 2" xfId="1825" xr:uid="{00000000-0005-0000-0000-00002E820000}"/>
    <cellStyle name="備註 2 2 5 6 2 2" xfId="7915" xr:uid="{00000000-0005-0000-0000-00002F820000}"/>
    <cellStyle name="備註 2 2 5 6 2 2 2" xfId="24533" xr:uid="{00000000-0005-0000-0000-000030820000}"/>
    <cellStyle name="備註 2 2 5 6 2 3" xfId="13100" xr:uid="{00000000-0005-0000-0000-000031820000}"/>
    <cellStyle name="備註 2 2 5 6 2 3 2" xfId="29718" xr:uid="{00000000-0005-0000-0000-000032820000}"/>
    <cellStyle name="備註 2 2 5 6 2 4" xfId="19348" xr:uid="{00000000-0005-0000-0000-000033820000}"/>
    <cellStyle name="備註 2 2 5 6 2 5" xfId="34909" xr:uid="{00000000-0005-0000-0000-000034820000}"/>
    <cellStyle name="備註 2 2 5 6 3" xfId="2885" xr:uid="{00000000-0005-0000-0000-000035820000}"/>
    <cellStyle name="備註 2 2 5 6 3 2" xfId="8975" xr:uid="{00000000-0005-0000-0000-000036820000}"/>
    <cellStyle name="備註 2 2 5 6 3 2 2" xfId="25593" xr:uid="{00000000-0005-0000-0000-000037820000}"/>
    <cellStyle name="備註 2 2 5 6 3 3" xfId="14160" xr:uid="{00000000-0005-0000-0000-000038820000}"/>
    <cellStyle name="備註 2 2 5 6 3 3 2" xfId="30778" xr:uid="{00000000-0005-0000-0000-000039820000}"/>
    <cellStyle name="備註 2 2 5 6 3 4" xfId="20408" xr:uid="{00000000-0005-0000-0000-00003A820000}"/>
    <cellStyle name="備註 2 2 5 6 3 5" xfId="35969" xr:uid="{00000000-0005-0000-0000-00003B820000}"/>
    <cellStyle name="備註 2 2 5 6 4" xfId="3945" xr:uid="{00000000-0005-0000-0000-00003C820000}"/>
    <cellStyle name="備註 2 2 5 6 4 2" xfId="10035" xr:uid="{00000000-0005-0000-0000-00003D820000}"/>
    <cellStyle name="備註 2 2 5 6 4 2 2" xfId="26653" xr:uid="{00000000-0005-0000-0000-00003E820000}"/>
    <cellStyle name="備註 2 2 5 6 4 3" xfId="15220" xr:uid="{00000000-0005-0000-0000-00003F820000}"/>
    <cellStyle name="備註 2 2 5 6 4 3 2" xfId="31838" xr:uid="{00000000-0005-0000-0000-000040820000}"/>
    <cellStyle name="備註 2 2 5 6 4 4" xfId="21468" xr:uid="{00000000-0005-0000-0000-000041820000}"/>
    <cellStyle name="備註 2 2 5 6 4 5" xfId="37029" xr:uid="{00000000-0005-0000-0000-000042820000}"/>
    <cellStyle name="備註 2 2 5 6 5" xfId="5005" xr:uid="{00000000-0005-0000-0000-000043820000}"/>
    <cellStyle name="備註 2 2 5 6 5 2" xfId="11095" xr:uid="{00000000-0005-0000-0000-000044820000}"/>
    <cellStyle name="備註 2 2 5 6 5 2 2" xfId="27713" xr:uid="{00000000-0005-0000-0000-000045820000}"/>
    <cellStyle name="備註 2 2 5 6 5 3" xfId="16280" xr:uid="{00000000-0005-0000-0000-000046820000}"/>
    <cellStyle name="備註 2 2 5 6 5 3 2" xfId="32898" xr:uid="{00000000-0005-0000-0000-000047820000}"/>
    <cellStyle name="備註 2 2 5 6 5 4" xfId="22528" xr:uid="{00000000-0005-0000-0000-000048820000}"/>
    <cellStyle name="備註 2 2 5 6 5 5" xfId="38089" xr:uid="{00000000-0005-0000-0000-000049820000}"/>
    <cellStyle name="備註 2 2 5 6 6" xfId="6855" xr:uid="{00000000-0005-0000-0000-00004A820000}"/>
    <cellStyle name="備註 2 2 5 6 6 2" xfId="23473" xr:uid="{00000000-0005-0000-0000-00004B820000}"/>
    <cellStyle name="備註 2 2 5 6 7" xfId="12040" xr:uid="{00000000-0005-0000-0000-00004C820000}"/>
    <cellStyle name="備註 2 2 5 6 7 2" xfId="28658" xr:uid="{00000000-0005-0000-0000-00004D820000}"/>
    <cellStyle name="備註 2 2 5 6 8" xfId="18288" xr:uid="{00000000-0005-0000-0000-00004E820000}"/>
    <cellStyle name="備註 2 2 5 6 9" xfId="17346" xr:uid="{00000000-0005-0000-0000-00004F820000}"/>
    <cellStyle name="備註 2 2 5 7" xfId="883" xr:uid="{00000000-0005-0000-0000-000050820000}"/>
    <cellStyle name="備註 2 2 5 7 10" xfId="33967" xr:uid="{00000000-0005-0000-0000-000051820000}"/>
    <cellStyle name="備註 2 2 5 7 2" xfId="1943" xr:uid="{00000000-0005-0000-0000-000052820000}"/>
    <cellStyle name="備註 2 2 5 7 2 2" xfId="8033" xr:uid="{00000000-0005-0000-0000-000053820000}"/>
    <cellStyle name="備註 2 2 5 7 2 2 2" xfId="24651" xr:uid="{00000000-0005-0000-0000-000054820000}"/>
    <cellStyle name="備註 2 2 5 7 2 3" xfId="13218" xr:uid="{00000000-0005-0000-0000-000055820000}"/>
    <cellStyle name="備註 2 2 5 7 2 3 2" xfId="29836" xr:uid="{00000000-0005-0000-0000-000056820000}"/>
    <cellStyle name="備註 2 2 5 7 2 4" xfId="19466" xr:uid="{00000000-0005-0000-0000-000057820000}"/>
    <cellStyle name="備註 2 2 5 7 2 5" xfId="35027" xr:uid="{00000000-0005-0000-0000-000058820000}"/>
    <cellStyle name="備註 2 2 5 7 3" xfId="3003" xr:uid="{00000000-0005-0000-0000-000059820000}"/>
    <cellStyle name="備註 2 2 5 7 3 2" xfId="9093" xr:uid="{00000000-0005-0000-0000-00005A820000}"/>
    <cellStyle name="備註 2 2 5 7 3 2 2" xfId="25711" xr:uid="{00000000-0005-0000-0000-00005B820000}"/>
    <cellStyle name="備註 2 2 5 7 3 3" xfId="14278" xr:uid="{00000000-0005-0000-0000-00005C820000}"/>
    <cellStyle name="備註 2 2 5 7 3 3 2" xfId="30896" xr:uid="{00000000-0005-0000-0000-00005D820000}"/>
    <cellStyle name="備註 2 2 5 7 3 4" xfId="20526" xr:uid="{00000000-0005-0000-0000-00005E820000}"/>
    <cellStyle name="備註 2 2 5 7 3 5" xfId="36087" xr:uid="{00000000-0005-0000-0000-00005F820000}"/>
    <cellStyle name="備註 2 2 5 7 4" xfId="4063" xr:uid="{00000000-0005-0000-0000-000060820000}"/>
    <cellStyle name="備註 2 2 5 7 4 2" xfId="10153" xr:uid="{00000000-0005-0000-0000-000061820000}"/>
    <cellStyle name="備註 2 2 5 7 4 2 2" xfId="26771" xr:uid="{00000000-0005-0000-0000-000062820000}"/>
    <cellStyle name="備註 2 2 5 7 4 3" xfId="15338" xr:uid="{00000000-0005-0000-0000-000063820000}"/>
    <cellStyle name="備註 2 2 5 7 4 3 2" xfId="31956" xr:uid="{00000000-0005-0000-0000-000064820000}"/>
    <cellStyle name="備註 2 2 5 7 4 4" xfId="21586" xr:uid="{00000000-0005-0000-0000-000065820000}"/>
    <cellStyle name="備註 2 2 5 7 4 5" xfId="37147" xr:uid="{00000000-0005-0000-0000-000066820000}"/>
    <cellStyle name="備註 2 2 5 7 5" xfId="5123" xr:uid="{00000000-0005-0000-0000-000067820000}"/>
    <cellStyle name="備註 2 2 5 7 5 2" xfId="11213" xr:uid="{00000000-0005-0000-0000-000068820000}"/>
    <cellStyle name="備註 2 2 5 7 5 2 2" xfId="27831" xr:uid="{00000000-0005-0000-0000-000069820000}"/>
    <cellStyle name="備註 2 2 5 7 5 3" xfId="16398" xr:uid="{00000000-0005-0000-0000-00006A820000}"/>
    <cellStyle name="備註 2 2 5 7 5 3 2" xfId="33016" xr:uid="{00000000-0005-0000-0000-00006B820000}"/>
    <cellStyle name="備註 2 2 5 7 5 4" xfId="22646" xr:uid="{00000000-0005-0000-0000-00006C820000}"/>
    <cellStyle name="備註 2 2 5 7 5 5" xfId="38207" xr:uid="{00000000-0005-0000-0000-00006D820000}"/>
    <cellStyle name="備註 2 2 5 7 6" xfId="6973" xr:uid="{00000000-0005-0000-0000-00006E820000}"/>
    <cellStyle name="備註 2 2 5 7 6 2" xfId="23591" xr:uid="{00000000-0005-0000-0000-00006F820000}"/>
    <cellStyle name="備註 2 2 5 7 7" xfId="12158" xr:uid="{00000000-0005-0000-0000-000070820000}"/>
    <cellStyle name="備註 2 2 5 7 7 2" xfId="28776" xr:uid="{00000000-0005-0000-0000-000071820000}"/>
    <cellStyle name="備註 2 2 5 7 8" xfId="18406" xr:uid="{00000000-0005-0000-0000-000072820000}"/>
    <cellStyle name="備註 2 2 5 7 9" xfId="17464" xr:uid="{00000000-0005-0000-0000-000073820000}"/>
    <cellStyle name="備註 2 2 5 8" xfId="1226" xr:uid="{00000000-0005-0000-0000-000074820000}"/>
    <cellStyle name="備註 2 2 5 8 2" xfId="2286" xr:uid="{00000000-0005-0000-0000-000075820000}"/>
    <cellStyle name="備註 2 2 5 8 2 2" xfId="8376" xr:uid="{00000000-0005-0000-0000-000076820000}"/>
    <cellStyle name="備註 2 2 5 8 2 2 2" xfId="24994" xr:uid="{00000000-0005-0000-0000-000077820000}"/>
    <cellStyle name="備註 2 2 5 8 2 3" xfId="13561" xr:uid="{00000000-0005-0000-0000-000078820000}"/>
    <cellStyle name="備註 2 2 5 8 2 3 2" xfId="30179" xr:uid="{00000000-0005-0000-0000-000079820000}"/>
    <cellStyle name="備註 2 2 5 8 2 4" xfId="19809" xr:uid="{00000000-0005-0000-0000-00007A820000}"/>
    <cellStyle name="備註 2 2 5 8 2 5" xfId="35370" xr:uid="{00000000-0005-0000-0000-00007B820000}"/>
    <cellStyle name="備註 2 2 5 8 3" xfId="3346" xr:uid="{00000000-0005-0000-0000-00007C820000}"/>
    <cellStyle name="備註 2 2 5 8 3 2" xfId="9436" xr:uid="{00000000-0005-0000-0000-00007D820000}"/>
    <cellStyle name="備註 2 2 5 8 3 2 2" xfId="26054" xr:uid="{00000000-0005-0000-0000-00007E820000}"/>
    <cellStyle name="備註 2 2 5 8 3 3" xfId="14621" xr:uid="{00000000-0005-0000-0000-00007F820000}"/>
    <cellStyle name="備註 2 2 5 8 3 3 2" xfId="31239" xr:uid="{00000000-0005-0000-0000-000080820000}"/>
    <cellStyle name="備註 2 2 5 8 3 4" xfId="20869" xr:uid="{00000000-0005-0000-0000-000081820000}"/>
    <cellStyle name="備註 2 2 5 8 3 5" xfId="36430" xr:uid="{00000000-0005-0000-0000-000082820000}"/>
    <cellStyle name="備註 2 2 5 8 4" xfId="4406" xr:uid="{00000000-0005-0000-0000-000083820000}"/>
    <cellStyle name="備註 2 2 5 8 4 2" xfId="10496" xr:uid="{00000000-0005-0000-0000-000084820000}"/>
    <cellStyle name="備註 2 2 5 8 4 2 2" xfId="27114" xr:uid="{00000000-0005-0000-0000-000085820000}"/>
    <cellStyle name="備註 2 2 5 8 4 3" xfId="15681" xr:uid="{00000000-0005-0000-0000-000086820000}"/>
    <cellStyle name="備註 2 2 5 8 4 3 2" xfId="32299" xr:uid="{00000000-0005-0000-0000-000087820000}"/>
    <cellStyle name="備註 2 2 5 8 4 4" xfId="21929" xr:uid="{00000000-0005-0000-0000-000088820000}"/>
    <cellStyle name="備註 2 2 5 8 4 5" xfId="37490" xr:uid="{00000000-0005-0000-0000-000089820000}"/>
    <cellStyle name="備註 2 2 5 8 5" xfId="7316" xr:uid="{00000000-0005-0000-0000-00008A820000}"/>
    <cellStyle name="備註 2 2 5 8 5 2" xfId="23934" xr:uid="{00000000-0005-0000-0000-00008B820000}"/>
    <cellStyle name="備註 2 2 5 8 6" xfId="12501" xr:uid="{00000000-0005-0000-0000-00008C820000}"/>
    <cellStyle name="備註 2 2 5 8 6 2" xfId="29119" xr:uid="{00000000-0005-0000-0000-00008D820000}"/>
    <cellStyle name="備註 2 2 5 8 7" xfId="18749" xr:uid="{00000000-0005-0000-0000-00008E820000}"/>
    <cellStyle name="備註 2 2 5 8 8" xfId="16747" xr:uid="{00000000-0005-0000-0000-00008F820000}"/>
    <cellStyle name="備註 2 2 5 8 9" xfId="34310" xr:uid="{00000000-0005-0000-0000-000090820000}"/>
    <cellStyle name="備註 2 2 5 9" xfId="1001" xr:uid="{00000000-0005-0000-0000-000091820000}"/>
    <cellStyle name="備註 2 2 5 9 2" xfId="7091" xr:uid="{00000000-0005-0000-0000-000092820000}"/>
    <cellStyle name="備註 2 2 5 9 2 2" xfId="23709" xr:uid="{00000000-0005-0000-0000-000093820000}"/>
    <cellStyle name="備註 2 2 5 9 3" xfId="12276" xr:uid="{00000000-0005-0000-0000-000094820000}"/>
    <cellStyle name="備註 2 2 5 9 3 2" xfId="28894" xr:uid="{00000000-0005-0000-0000-000095820000}"/>
    <cellStyle name="備註 2 2 5 9 4" xfId="18524" xr:uid="{00000000-0005-0000-0000-000096820000}"/>
    <cellStyle name="備註 2 2 5 9 5" xfId="34085" xr:uid="{00000000-0005-0000-0000-000097820000}"/>
    <cellStyle name="備註 2 2 6" xfId="144" xr:uid="{00000000-0005-0000-0000-000098820000}"/>
    <cellStyle name="備註 2 2 6 10" xfId="33228" xr:uid="{00000000-0005-0000-0000-000099820000}"/>
    <cellStyle name="備註 2 2 6 2" xfId="1204" xr:uid="{00000000-0005-0000-0000-00009A820000}"/>
    <cellStyle name="備註 2 2 6 2 2" xfId="7294" xr:uid="{00000000-0005-0000-0000-00009B820000}"/>
    <cellStyle name="備註 2 2 6 2 2 2" xfId="23912" xr:uid="{00000000-0005-0000-0000-00009C820000}"/>
    <cellStyle name="備註 2 2 6 2 3" xfId="12479" xr:uid="{00000000-0005-0000-0000-00009D820000}"/>
    <cellStyle name="備註 2 2 6 2 3 2" xfId="29097" xr:uid="{00000000-0005-0000-0000-00009E820000}"/>
    <cellStyle name="備註 2 2 6 2 4" xfId="18727" xr:uid="{00000000-0005-0000-0000-00009F820000}"/>
    <cellStyle name="備註 2 2 6 2 5" xfId="34288" xr:uid="{00000000-0005-0000-0000-0000A0820000}"/>
    <cellStyle name="備註 2 2 6 3" xfId="2264" xr:uid="{00000000-0005-0000-0000-0000A1820000}"/>
    <cellStyle name="備註 2 2 6 3 2" xfId="8354" xr:uid="{00000000-0005-0000-0000-0000A2820000}"/>
    <cellStyle name="備註 2 2 6 3 2 2" xfId="24972" xr:uid="{00000000-0005-0000-0000-0000A3820000}"/>
    <cellStyle name="備註 2 2 6 3 3" xfId="13539" xr:uid="{00000000-0005-0000-0000-0000A4820000}"/>
    <cellStyle name="備註 2 2 6 3 3 2" xfId="30157" xr:uid="{00000000-0005-0000-0000-0000A5820000}"/>
    <cellStyle name="備註 2 2 6 3 4" xfId="19787" xr:uid="{00000000-0005-0000-0000-0000A6820000}"/>
    <cellStyle name="備註 2 2 6 3 5" xfId="35348" xr:uid="{00000000-0005-0000-0000-0000A7820000}"/>
    <cellStyle name="備註 2 2 6 4" xfId="3324" xr:uid="{00000000-0005-0000-0000-0000A8820000}"/>
    <cellStyle name="備註 2 2 6 4 2" xfId="9414" xr:uid="{00000000-0005-0000-0000-0000A9820000}"/>
    <cellStyle name="備註 2 2 6 4 2 2" xfId="26032" xr:uid="{00000000-0005-0000-0000-0000AA820000}"/>
    <cellStyle name="備註 2 2 6 4 3" xfId="14599" xr:uid="{00000000-0005-0000-0000-0000AB820000}"/>
    <cellStyle name="備註 2 2 6 4 3 2" xfId="31217" xr:uid="{00000000-0005-0000-0000-0000AC820000}"/>
    <cellStyle name="備註 2 2 6 4 4" xfId="20847" xr:uid="{00000000-0005-0000-0000-0000AD820000}"/>
    <cellStyle name="備註 2 2 6 4 5" xfId="36408" xr:uid="{00000000-0005-0000-0000-0000AE820000}"/>
    <cellStyle name="備註 2 2 6 5" xfId="4384" xr:uid="{00000000-0005-0000-0000-0000AF820000}"/>
    <cellStyle name="備註 2 2 6 5 2" xfId="10474" xr:uid="{00000000-0005-0000-0000-0000B0820000}"/>
    <cellStyle name="備註 2 2 6 5 2 2" xfId="27092" xr:uid="{00000000-0005-0000-0000-0000B1820000}"/>
    <cellStyle name="備註 2 2 6 5 3" xfId="15659" xr:uid="{00000000-0005-0000-0000-0000B2820000}"/>
    <cellStyle name="備註 2 2 6 5 3 2" xfId="32277" xr:uid="{00000000-0005-0000-0000-0000B3820000}"/>
    <cellStyle name="備註 2 2 6 5 4" xfId="21907" xr:uid="{00000000-0005-0000-0000-0000B4820000}"/>
    <cellStyle name="備註 2 2 6 5 5" xfId="37468" xr:uid="{00000000-0005-0000-0000-0000B5820000}"/>
    <cellStyle name="備註 2 2 6 6" xfId="6234" xr:uid="{00000000-0005-0000-0000-0000B6820000}"/>
    <cellStyle name="備註 2 2 6 6 2" xfId="22852" xr:uid="{00000000-0005-0000-0000-0000B7820000}"/>
    <cellStyle name="備註 2 2 6 7" xfId="11419" xr:uid="{00000000-0005-0000-0000-0000B8820000}"/>
    <cellStyle name="備註 2 2 6 7 2" xfId="28037" xr:uid="{00000000-0005-0000-0000-0000B9820000}"/>
    <cellStyle name="備註 2 2 6 8" xfId="17655" xr:uid="{00000000-0005-0000-0000-0000BA820000}"/>
    <cellStyle name="備註 2 2 6 9" xfId="16725" xr:uid="{00000000-0005-0000-0000-0000BB820000}"/>
    <cellStyle name="備註 2 2 7" xfId="266" xr:uid="{00000000-0005-0000-0000-0000BC820000}"/>
    <cellStyle name="備註 2 2 7 10" xfId="33349" xr:uid="{00000000-0005-0000-0000-0000BD820000}"/>
    <cellStyle name="備註 2 2 7 2" xfId="1325" xr:uid="{00000000-0005-0000-0000-0000BE820000}"/>
    <cellStyle name="備註 2 2 7 2 2" xfId="7415" xr:uid="{00000000-0005-0000-0000-0000BF820000}"/>
    <cellStyle name="備註 2 2 7 2 2 2" xfId="24033" xr:uid="{00000000-0005-0000-0000-0000C0820000}"/>
    <cellStyle name="備註 2 2 7 2 3" xfId="12600" xr:uid="{00000000-0005-0000-0000-0000C1820000}"/>
    <cellStyle name="備註 2 2 7 2 3 2" xfId="29218" xr:uid="{00000000-0005-0000-0000-0000C2820000}"/>
    <cellStyle name="備註 2 2 7 2 4" xfId="18848" xr:uid="{00000000-0005-0000-0000-0000C3820000}"/>
    <cellStyle name="備註 2 2 7 2 5" xfId="34409" xr:uid="{00000000-0005-0000-0000-0000C4820000}"/>
    <cellStyle name="備註 2 2 7 3" xfId="2385" xr:uid="{00000000-0005-0000-0000-0000C5820000}"/>
    <cellStyle name="備註 2 2 7 3 2" xfId="8475" xr:uid="{00000000-0005-0000-0000-0000C6820000}"/>
    <cellStyle name="備註 2 2 7 3 2 2" xfId="25093" xr:uid="{00000000-0005-0000-0000-0000C7820000}"/>
    <cellStyle name="備註 2 2 7 3 3" xfId="13660" xr:uid="{00000000-0005-0000-0000-0000C8820000}"/>
    <cellStyle name="備註 2 2 7 3 3 2" xfId="30278" xr:uid="{00000000-0005-0000-0000-0000C9820000}"/>
    <cellStyle name="備註 2 2 7 3 4" xfId="19908" xr:uid="{00000000-0005-0000-0000-0000CA820000}"/>
    <cellStyle name="備註 2 2 7 3 5" xfId="35469" xr:uid="{00000000-0005-0000-0000-0000CB820000}"/>
    <cellStyle name="備註 2 2 7 4" xfId="3445" xr:uid="{00000000-0005-0000-0000-0000CC820000}"/>
    <cellStyle name="備註 2 2 7 4 2" xfId="9535" xr:uid="{00000000-0005-0000-0000-0000CD820000}"/>
    <cellStyle name="備註 2 2 7 4 2 2" xfId="26153" xr:uid="{00000000-0005-0000-0000-0000CE820000}"/>
    <cellStyle name="備註 2 2 7 4 3" xfId="14720" xr:uid="{00000000-0005-0000-0000-0000CF820000}"/>
    <cellStyle name="備註 2 2 7 4 3 2" xfId="31338" xr:uid="{00000000-0005-0000-0000-0000D0820000}"/>
    <cellStyle name="備註 2 2 7 4 4" xfId="20968" xr:uid="{00000000-0005-0000-0000-0000D1820000}"/>
    <cellStyle name="備註 2 2 7 4 5" xfId="36529" xr:uid="{00000000-0005-0000-0000-0000D2820000}"/>
    <cellStyle name="備註 2 2 7 5" xfId="4505" xr:uid="{00000000-0005-0000-0000-0000D3820000}"/>
    <cellStyle name="備註 2 2 7 5 2" xfId="10595" xr:uid="{00000000-0005-0000-0000-0000D4820000}"/>
    <cellStyle name="備註 2 2 7 5 2 2" xfId="27213" xr:uid="{00000000-0005-0000-0000-0000D5820000}"/>
    <cellStyle name="備註 2 2 7 5 3" xfId="15780" xr:uid="{00000000-0005-0000-0000-0000D6820000}"/>
    <cellStyle name="備註 2 2 7 5 3 2" xfId="32398" xr:uid="{00000000-0005-0000-0000-0000D7820000}"/>
    <cellStyle name="備註 2 2 7 5 4" xfId="22028" xr:uid="{00000000-0005-0000-0000-0000D8820000}"/>
    <cellStyle name="備註 2 2 7 5 5" xfId="37589" xr:uid="{00000000-0005-0000-0000-0000D9820000}"/>
    <cellStyle name="備註 2 2 7 6" xfId="6355" xr:uid="{00000000-0005-0000-0000-0000DA820000}"/>
    <cellStyle name="備註 2 2 7 6 2" xfId="22973" xr:uid="{00000000-0005-0000-0000-0000DB820000}"/>
    <cellStyle name="備註 2 2 7 7" xfId="11540" xr:uid="{00000000-0005-0000-0000-0000DC820000}"/>
    <cellStyle name="備註 2 2 7 7 2" xfId="28158" xr:uid="{00000000-0005-0000-0000-0000DD820000}"/>
    <cellStyle name="備註 2 2 7 8" xfId="17788" xr:uid="{00000000-0005-0000-0000-0000DE820000}"/>
    <cellStyle name="備註 2 2 7 9" xfId="16846" xr:uid="{00000000-0005-0000-0000-0000DF820000}"/>
    <cellStyle name="備註 2 2 8" xfId="389" xr:uid="{00000000-0005-0000-0000-0000E0820000}"/>
    <cellStyle name="備註 2 2 8 10" xfId="33473" xr:uid="{00000000-0005-0000-0000-0000E1820000}"/>
    <cellStyle name="備註 2 2 8 2" xfId="1449" xr:uid="{00000000-0005-0000-0000-0000E2820000}"/>
    <cellStyle name="備註 2 2 8 2 2" xfId="7539" xr:uid="{00000000-0005-0000-0000-0000E3820000}"/>
    <cellStyle name="備註 2 2 8 2 2 2" xfId="24157" xr:uid="{00000000-0005-0000-0000-0000E4820000}"/>
    <cellStyle name="備註 2 2 8 2 3" xfId="12724" xr:uid="{00000000-0005-0000-0000-0000E5820000}"/>
    <cellStyle name="備註 2 2 8 2 3 2" xfId="29342" xr:uid="{00000000-0005-0000-0000-0000E6820000}"/>
    <cellStyle name="備註 2 2 8 2 4" xfId="18972" xr:uid="{00000000-0005-0000-0000-0000E7820000}"/>
    <cellStyle name="備註 2 2 8 2 5" xfId="34533" xr:uid="{00000000-0005-0000-0000-0000E8820000}"/>
    <cellStyle name="備註 2 2 8 3" xfId="2509" xr:uid="{00000000-0005-0000-0000-0000E9820000}"/>
    <cellStyle name="備註 2 2 8 3 2" xfId="8599" xr:uid="{00000000-0005-0000-0000-0000EA820000}"/>
    <cellStyle name="備註 2 2 8 3 2 2" xfId="25217" xr:uid="{00000000-0005-0000-0000-0000EB820000}"/>
    <cellStyle name="備註 2 2 8 3 3" xfId="13784" xr:uid="{00000000-0005-0000-0000-0000EC820000}"/>
    <cellStyle name="備註 2 2 8 3 3 2" xfId="30402" xr:uid="{00000000-0005-0000-0000-0000ED820000}"/>
    <cellStyle name="備註 2 2 8 3 4" xfId="20032" xr:uid="{00000000-0005-0000-0000-0000EE820000}"/>
    <cellStyle name="備註 2 2 8 3 5" xfId="35593" xr:uid="{00000000-0005-0000-0000-0000EF820000}"/>
    <cellStyle name="備註 2 2 8 4" xfId="3569" xr:uid="{00000000-0005-0000-0000-0000F0820000}"/>
    <cellStyle name="備註 2 2 8 4 2" xfId="9659" xr:uid="{00000000-0005-0000-0000-0000F1820000}"/>
    <cellStyle name="備註 2 2 8 4 2 2" xfId="26277" xr:uid="{00000000-0005-0000-0000-0000F2820000}"/>
    <cellStyle name="備註 2 2 8 4 3" xfId="14844" xr:uid="{00000000-0005-0000-0000-0000F3820000}"/>
    <cellStyle name="備註 2 2 8 4 3 2" xfId="31462" xr:uid="{00000000-0005-0000-0000-0000F4820000}"/>
    <cellStyle name="備註 2 2 8 4 4" xfId="21092" xr:uid="{00000000-0005-0000-0000-0000F5820000}"/>
    <cellStyle name="備註 2 2 8 4 5" xfId="36653" xr:uid="{00000000-0005-0000-0000-0000F6820000}"/>
    <cellStyle name="備註 2 2 8 5" xfId="4629" xr:uid="{00000000-0005-0000-0000-0000F7820000}"/>
    <cellStyle name="備註 2 2 8 5 2" xfId="10719" xr:uid="{00000000-0005-0000-0000-0000F8820000}"/>
    <cellStyle name="備註 2 2 8 5 2 2" xfId="27337" xr:uid="{00000000-0005-0000-0000-0000F9820000}"/>
    <cellStyle name="備註 2 2 8 5 3" xfId="15904" xr:uid="{00000000-0005-0000-0000-0000FA820000}"/>
    <cellStyle name="備註 2 2 8 5 3 2" xfId="32522" xr:uid="{00000000-0005-0000-0000-0000FB820000}"/>
    <cellStyle name="備註 2 2 8 5 4" xfId="22152" xr:uid="{00000000-0005-0000-0000-0000FC820000}"/>
    <cellStyle name="備註 2 2 8 5 5" xfId="37713" xr:uid="{00000000-0005-0000-0000-0000FD820000}"/>
    <cellStyle name="備註 2 2 8 6" xfId="6479" xr:uid="{00000000-0005-0000-0000-0000FE820000}"/>
    <cellStyle name="備註 2 2 8 6 2" xfId="23097" xr:uid="{00000000-0005-0000-0000-0000FF820000}"/>
    <cellStyle name="備註 2 2 8 7" xfId="11664" xr:uid="{00000000-0005-0000-0000-000000830000}"/>
    <cellStyle name="備註 2 2 8 7 2" xfId="28282" xr:uid="{00000000-0005-0000-0000-000001830000}"/>
    <cellStyle name="備註 2 2 8 8" xfId="17912" xr:uid="{00000000-0005-0000-0000-000002830000}"/>
    <cellStyle name="備註 2 2 8 9" xfId="16970" xr:uid="{00000000-0005-0000-0000-000003830000}"/>
    <cellStyle name="備註 2 2 9" xfId="507" xr:uid="{00000000-0005-0000-0000-000004830000}"/>
    <cellStyle name="備註 2 2 9 10" xfId="33591" xr:uid="{00000000-0005-0000-0000-000005830000}"/>
    <cellStyle name="備註 2 2 9 2" xfId="1567" xr:uid="{00000000-0005-0000-0000-000006830000}"/>
    <cellStyle name="備註 2 2 9 2 2" xfId="7657" xr:uid="{00000000-0005-0000-0000-000007830000}"/>
    <cellStyle name="備註 2 2 9 2 2 2" xfId="24275" xr:uid="{00000000-0005-0000-0000-000008830000}"/>
    <cellStyle name="備註 2 2 9 2 3" xfId="12842" xr:uid="{00000000-0005-0000-0000-000009830000}"/>
    <cellStyle name="備註 2 2 9 2 3 2" xfId="29460" xr:uid="{00000000-0005-0000-0000-00000A830000}"/>
    <cellStyle name="備註 2 2 9 2 4" xfId="19090" xr:uid="{00000000-0005-0000-0000-00000B830000}"/>
    <cellStyle name="備註 2 2 9 2 5" xfId="34651" xr:uid="{00000000-0005-0000-0000-00000C830000}"/>
    <cellStyle name="備註 2 2 9 3" xfId="2627" xr:uid="{00000000-0005-0000-0000-00000D830000}"/>
    <cellStyle name="備註 2 2 9 3 2" xfId="8717" xr:uid="{00000000-0005-0000-0000-00000E830000}"/>
    <cellStyle name="備註 2 2 9 3 2 2" xfId="25335" xr:uid="{00000000-0005-0000-0000-00000F830000}"/>
    <cellStyle name="備註 2 2 9 3 3" xfId="13902" xr:uid="{00000000-0005-0000-0000-000010830000}"/>
    <cellStyle name="備註 2 2 9 3 3 2" xfId="30520" xr:uid="{00000000-0005-0000-0000-000011830000}"/>
    <cellStyle name="備註 2 2 9 3 4" xfId="20150" xr:uid="{00000000-0005-0000-0000-000012830000}"/>
    <cellStyle name="備註 2 2 9 3 5" xfId="35711" xr:uid="{00000000-0005-0000-0000-000013830000}"/>
    <cellStyle name="備註 2 2 9 4" xfId="3687" xr:uid="{00000000-0005-0000-0000-000014830000}"/>
    <cellStyle name="備註 2 2 9 4 2" xfId="9777" xr:uid="{00000000-0005-0000-0000-000015830000}"/>
    <cellStyle name="備註 2 2 9 4 2 2" xfId="26395" xr:uid="{00000000-0005-0000-0000-000016830000}"/>
    <cellStyle name="備註 2 2 9 4 3" xfId="14962" xr:uid="{00000000-0005-0000-0000-000017830000}"/>
    <cellStyle name="備註 2 2 9 4 3 2" xfId="31580" xr:uid="{00000000-0005-0000-0000-000018830000}"/>
    <cellStyle name="備註 2 2 9 4 4" xfId="21210" xr:uid="{00000000-0005-0000-0000-000019830000}"/>
    <cellStyle name="備註 2 2 9 4 5" xfId="36771" xr:uid="{00000000-0005-0000-0000-00001A830000}"/>
    <cellStyle name="備註 2 2 9 5" xfId="4747" xr:uid="{00000000-0005-0000-0000-00001B830000}"/>
    <cellStyle name="備註 2 2 9 5 2" xfId="10837" xr:uid="{00000000-0005-0000-0000-00001C830000}"/>
    <cellStyle name="備註 2 2 9 5 2 2" xfId="27455" xr:uid="{00000000-0005-0000-0000-00001D830000}"/>
    <cellStyle name="備註 2 2 9 5 3" xfId="16022" xr:uid="{00000000-0005-0000-0000-00001E830000}"/>
    <cellStyle name="備註 2 2 9 5 3 2" xfId="32640" xr:uid="{00000000-0005-0000-0000-00001F830000}"/>
    <cellStyle name="備註 2 2 9 5 4" xfId="22270" xr:uid="{00000000-0005-0000-0000-000020830000}"/>
    <cellStyle name="備註 2 2 9 5 5" xfId="37831" xr:uid="{00000000-0005-0000-0000-000021830000}"/>
    <cellStyle name="備註 2 2 9 6" xfId="6597" xr:uid="{00000000-0005-0000-0000-000022830000}"/>
    <cellStyle name="備註 2 2 9 6 2" xfId="23215" xr:uid="{00000000-0005-0000-0000-000023830000}"/>
    <cellStyle name="備註 2 2 9 7" xfId="11782" xr:uid="{00000000-0005-0000-0000-000024830000}"/>
    <cellStyle name="備註 2 2 9 7 2" xfId="28400" xr:uid="{00000000-0005-0000-0000-000025830000}"/>
    <cellStyle name="備註 2 2 9 8" xfId="18030" xr:uid="{00000000-0005-0000-0000-000026830000}"/>
    <cellStyle name="備註 2 2 9 9" xfId="17088" xr:uid="{00000000-0005-0000-0000-000027830000}"/>
    <cellStyle name="備註 2 20" xfId="2033" xr:uid="{00000000-0005-0000-0000-000028830000}"/>
    <cellStyle name="備註 2 20 2" xfId="8123" xr:uid="{00000000-0005-0000-0000-000029830000}"/>
    <cellStyle name="備註 2 20 2 2" xfId="24741" xr:uid="{00000000-0005-0000-0000-00002A830000}"/>
    <cellStyle name="備註 2 20 3" xfId="13308" xr:uid="{00000000-0005-0000-0000-00002B830000}"/>
    <cellStyle name="備註 2 20 3 2" xfId="29926" xr:uid="{00000000-0005-0000-0000-00002C830000}"/>
    <cellStyle name="備註 2 20 4" xfId="19556" xr:uid="{00000000-0005-0000-0000-00002D830000}"/>
    <cellStyle name="備註 2 20 5" xfId="35117" xr:uid="{00000000-0005-0000-0000-00002E830000}"/>
    <cellStyle name="備註 2 21" xfId="3093" xr:uid="{00000000-0005-0000-0000-00002F830000}"/>
    <cellStyle name="備註 2 21 2" xfId="9183" xr:uid="{00000000-0005-0000-0000-000030830000}"/>
    <cellStyle name="備註 2 21 2 2" xfId="25801" xr:uid="{00000000-0005-0000-0000-000031830000}"/>
    <cellStyle name="備註 2 21 3" xfId="14368" xr:uid="{00000000-0005-0000-0000-000032830000}"/>
    <cellStyle name="備註 2 21 3 2" xfId="30986" xr:uid="{00000000-0005-0000-0000-000033830000}"/>
    <cellStyle name="備註 2 21 4" xfId="20616" xr:uid="{00000000-0005-0000-0000-000034830000}"/>
    <cellStyle name="備註 2 21 5" xfId="36177" xr:uid="{00000000-0005-0000-0000-000035830000}"/>
    <cellStyle name="備註 2 22" xfId="4153" xr:uid="{00000000-0005-0000-0000-000036830000}"/>
    <cellStyle name="備註 2 22 2" xfId="10243" xr:uid="{00000000-0005-0000-0000-000037830000}"/>
    <cellStyle name="備註 2 22 2 2" xfId="26861" xr:uid="{00000000-0005-0000-0000-000038830000}"/>
    <cellStyle name="備註 2 22 3" xfId="15428" xr:uid="{00000000-0005-0000-0000-000039830000}"/>
    <cellStyle name="備註 2 22 3 2" xfId="32046" xr:uid="{00000000-0005-0000-0000-00003A830000}"/>
    <cellStyle name="備註 2 22 4" xfId="21676" xr:uid="{00000000-0005-0000-0000-00003B830000}"/>
    <cellStyle name="備註 2 22 5" xfId="37237" xr:uid="{00000000-0005-0000-0000-00003C830000}"/>
    <cellStyle name="備註 2 23" xfId="5215" xr:uid="{00000000-0005-0000-0000-00003D830000}"/>
    <cellStyle name="備註 2 23 2" xfId="16490" xr:uid="{00000000-0005-0000-0000-00003E830000}"/>
    <cellStyle name="備註 2 23 2 2" xfId="33108" xr:uid="{00000000-0005-0000-0000-00003F830000}"/>
    <cellStyle name="備註 2 23 3" xfId="22738" xr:uid="{00000000-0005-0000-0000-000040830000}"/>
    <cellStyle name="備註 2 23 4" xfId="38299" xr:uid="{00000000-0005-0000-0000-000041830000}"/>
    <cellStyle name="備註 2 24" xfId="11305" xr:uid="{00000000-0005-0000-0000-000042830000}"/>
    <cellStyle name="備註 2 24 2" xfId="27923" xr:uid="{00000000-0005-0000-0000-000043830000}"/>
    <cellStyle name="備註 2 25" xfId="17554" xr:uid="{00000000-0005-0000-0000-000044830000}"/>
    <cellStyle name="備註 2 26" xfId="16494" xr:uid="{00000000-0005-0000-0000-000045830000}"/>
    <cellStyle name="備註 2 27" xfId="33114" xr:uid="{00000000-0005-0000-0000-000046830000}"/>
    <cellStyle name="備註 2 3" xfId="54" xr:uid="{00000000-0005-0000-0000-000047830000}"/>
    <cellStyle name="備註 2 3 10" xfId="631" xr:uid="{00000000-0005-0000-0000-000048830000}"/>
    <cellStyle name="備註 2 3 10 10" xfId="33715" xr:uid="{00000000-0005-0000-0000-000049830000}"/>
    <cellStyle name="備註 2 3 10 2" xfId="1691" xr:uid="{00000000-0005-0000-0000-00004A830000}"/>
    <cellStyle name="備註 2 3 10 2 2" xfId="7781" xr:uid="{00000000-0005-0000-0000-00004B830000}"/>
    <cellStyle name="備註 2 3 10 2 2 2" xfId="24399" xr:uid="{00000000-0005-0000-0000-00004C830000}"/>
    <cellStyle name="備註 2 3 10 2 3" xfId="12966" xr:uid="{00000000-0005-0000-0000-00004D830000}"/>
    <cellStyle name="備註 2 3 10 2 3 2" xfId="29584" xr:uid="{00000000-0005-0000-0000-00004E830000}"/>
    <cellStyle name="備註 2 3 10 2 4" xfId="19214" xr:uid="{00000000-0005-0000-0000-00004F830000}"/>
    <cellStyle name="備註 2 3 10 2 5" xfId="34775" xr:uid="{00000000-0005-0000-0000-000050830000}"/>
    <cellStyle name="備註 2 3 10 3" xfId="2751" xr:uid="{00000000-0005-0000-0000-000051830000}"/>
    <cellStyle name="備註 2 3 10 3 2" xfId="8841" xr:uid="{00000000-0005-0000-0000-000052830000}"/>
    <cellStyle name="備註 2 3 10 3 2 2" xfId="25459" xr:uid="{00000000-0005-0000-0000-000053830000}"/>
    <cellStyle name="備註 2 3 10 3 3" xfId="14026" xr:uid="{00000000-0005-0000-0000-000054830000}"/>
    <cellStyle name="備註 2 3 10 3 3 2" xfId="30644" xr:uid="{00000000-0005-0000-0000-000055830000}"/>
    <cellStyle name="備註 2 3 10 3 4" xfId="20274" xr:uid="{00000000-0005-0000-0000-000056830000}"/>
    <cellStyle name="備註 2 3 10 3 5" xfId="35835" xr:uid="{00000000-0005-0000-0000-000057830000}"/>
    <cellStyle name="備註 2 3 10 4" xfId="3811" xr:uid="{00000000-0005-0000-0000-000058830000}"/>
    <cellStyle name="備註 2 3 10 4 2" xfId="9901" xr:uid="{00000000-0005-0000-0000-000059830000}"/>
    <cellStyle name="備註 2 3 10 4 2 2" xfId="26519" xr:uid="{00000000-0005-0000-0000-00005A830000}"/>
    <cellStyle name="備註 2 3 10 4 3" xfId="15086" xr:uid="{00000000-0005-0000-0000-00005B830000}"/>
    <cellStyle name="備註 2 3 10 4 3 2" xfId="31704" xr:uid="{00000000-0005-0000-0000-00005C830000}"/>
    <cellStyle name="備註 2 3 10 4 4" xfId="21334" xr:uid="{00000000-0005-0000-0000-00005D830000}"/>
    <cellStyle name="備註 2 3 10 4 5" xfId="36895" xr:uid="{00000000-0005-0000-0000-00005E830000}"/>
    <cellStyle name="備註 2 3 10 5" xfId="4871" xr:uid="{00000000-0005-0000-0000-00005F830000}"/>
    <cellStyle name="備註 2 3 10 5 2" xfId="10961" xr:uid="{00000000-0005-0000-0000-000060830000}"/>
    <cellStyle name="備註 2 3 10 5 2 2" xfId="27579" xr:uid="{00000000-0005-0000-0000-000061830000}"/>
    <cellStyle name="備註 2 3 10 5 3" xfId="16146" xr:uid="{00000000-0005-0000-0000-000062830000}"/>
    <cellStyle name="備註 2 3 10 5 3 2" xfId="32764" xr:uid="{00000000-0005-0000-0000-000063830000}"/>
    <cellStyle name="備註 2 3 10 5 4" xfId="22394" xr:uid="{00000000-0005-0000-0000-000064830000}"/>
    <cellStyle name="備註 2 3 10 5 5" xfId="37955" xr:uid="{00000000-0005-0000-0000-000065830000}"/>
    <cellStyle name="備註 2 3 10 6" xfId="6721" xr:uid="{00000000-0005-0000-0000-000066830000}"/>
    <cellStyle name="備註 2 3 10 6 2" xfId="23339" xr:uid="{00000000-0005-0000-0000-000067830000}"/>
    <cellStyle name="備註 2 3 10 7" xfId="11906" xr:uid="{00000000-0005-0000-0000-000068830000}"/>
    <cellStyle name="備註 2 3 10 7 2" xfId="28524" xr:uid="{00000000-0005-0000-0000-000069830000}"/>
    <cellStyle name="備註 2 3 10 8" xfId="18154" xr:uid="{00000000-0005-0000-0000-00006A830000}"/>
    <cellStyle name="備註 2 3 10 9" xfId="17212" xr:uid="{00000000-0005-0000-0000-00006B830000}"/>
    <cellStyle name="備註 2 3 11" xfId="749" xr:uid="{00000000-0005-0000-0000-00006C830000}"/>
    <cellStyle name="備註 2 3 11 10" xfId="33833" xr:uid="{00000000-0005-0000-0000-00006D830000}"/>
    <cellStyle name="備註 2 3 11 2" xfId="1809" xr:uid="{00000000-0005-0000-0000-00006E830000}"/>
    <cellStyle name="備註 2 3 11 2 2" xfId="7899" xr:uid="{00000000-0005-0000-0000-00006F830000}"/>
    <cellStyle name="備註 2 3 11 2 2 2" xfId="24517" xr:uid="{00000000-0005-0000-0000-000070830000}"/>
    <cellStyle name="備註 2 3 11 2 3" xfId="13084" xr:uid="{00000000-0005-0000-0000-000071830000}"/>
    <cellStyle name="備註 2 3 11 2 3 2" xfId="29702" xr:uid="{00000000-0005-0000-0000-000072830000}"/>
    <cellStyle name="備註 2 3 11 2 4" xfId="19332" xr:uid="{00000000-0005-0000-0000-000073830000}"/>
    <cellStyle name="備註 2 3 11 2 5" xfId="34893" xr:uid="{00000000-0005-0000-0000-000074830000}"/>
    <cellStyle name="備註 2 3 11 3" xfId="2869" xr:uid="{00000000-0005-0000-0000-000075830000}"/>
    <cellStyle name="備註 2 3 11 3 2" xfId="8959" xr:uid="{00000000-0005-0000-0000-000076830000}"/>
    <cellStyle name="備註 2 3 11 3 2 2" xfId="25577" xr:uid="{00000000-0005-0000-0000-000077830000}"/>
    <cellStyle name="備註 2 3 11 3 3" xfId="14144" xr:uid="{00000000-0005-0000-0000-000078830000}"/>
    <cellStyle name="備註 2 3 11 3 3 2" xfId="30762" xr:uid="{00000000-0005-0000-0000-000079830000}"/>
    <cellStyle name="備註 2 3 11 3 4" xfId="20392" xr:uid="{00000000-0005-0000-0000-00007A830000}"/>
    <cellStyle name="備註 2 3 11 3 5" xfId="35953" xr:uid="{00000000-0005-0000-0000-00007B830000}"/>
    <cellStyle name="備註 2 3 11 4" xfId="3929" xr:uid="{00000000-0005-0000-0000-00007C830000}"/>
    <cellStyle name="備註 2 3 11 4 2" xfId="10019" xr:uid="{00000000-0005-0000-0000-00007D830000}"/>
    <cellStyle name="備註 2 3 11 4 2 2" xfId="26637" xr:uid="{00000000-0005-0000-0000-00007E830000}"/>
    <cellStyle name="備註 2 3 11 4 3" xfId="15204" xr:uid="{00000000-0005-0000-0000-00007F830000}"/>
    <cellStyle name="備註 2 3 11 4 3 2" xfId="31822" xr:uid="{00000000-0005-0000-0000-000080830000}"/>
    <cellStyle name="備註 2 3 11 4 4" xfId="21452" xr:uid="{00000000-0005-0000-0000-000081830000}"/>
    <cellStyle name="備註 2 3 11 4 5" xfId="37013" xr:uid="{00000000-0005-0000-0000-000082830000}"/>
    <cellStyle name="備註 2 3 11 5" xfId="4989" xr:uid="{00000000-0005-0000-0000-000083830000}"/>
    <cellStyle name="備註 2 3 11 5 2" xfId="11079" xr:uid="{00000000-0005-0000-0000-000084830000}"/>
    <cellStyle name="備註 2 3 11 5 2 2" xfId="27697" xr:uid="{00000000-0005-0000-0000-000085830000}"/>
    <cellStyle name="備註 2 3 11 5 3" xfId="16264" xr:uid="{00000000-0005-0000-0000-000086830000}"/>
    <cellStyle name="備註 2 3 11 5 3 2" xfId="32882" xr:uid="{00000000-0005-0000-0000-000087830000}"/>
    <cellStyle name="備註 2 3 11 5 4" xfId="22512" xr:uid="{00000000-0005-0000-0000-000088830000}"/>
    <cellStyle name="備註 2 3 11 5 5" xfId="38073" xr:uid="{00000000-0005-0000-0000-000089830000}"/>
    <cellStyle name="備註 2 3 11 6" xfId="6839" xr:uid="{00000000-0005-0000-0000-00008A830000}"/>
    <cellStyle name="備註 2 3 11 6 2" xfId="23457" xr:uid="{00000000-0005-0000-0000-00008B830000}"/>
    <cellStyle name="備註 2 3 11 7" xfId="12024" xr:uid="{00000000-0005-0000-0000-00008C830000}"/>
    <cellStyle name="備註 2 3 11 7 2" xfId="28642" xr:uid="{00000000-0005-0000-0000-00008D830000}"/>
    <cellStyle name="備註 2 3 11 8" xfId="18272" xr:uid="{00000000-0005-0000-0000-00008E830000}"/>
    <cellStyle name="備註 2 3 11 9" xfId="17330" xr:uid="{00000000-0005-0000-0000-00008F830000}"/>
    <cellStyle name="備註 2 3 12" xfId="867" xr:uid="{00000000-0005-0000-0000-000090830000}"/>
    <cellStyle name="備註 2 3 12 10" xfId="33951" xr:uid="{00000000-0005-0000-0000-000091830000}"/>
    <cellStyle name="備註 2 3 12 2" xfId="1927" xr:uid="{00000000-0005-0000-0000-000092830000}"/>
    <cellStyle name="備註 2 3 12 2 2" xfId="8017" xr:uid="{00000000-0005-0000-0000-000093830000}"/>
    <cellStyle name="備註 2 3 12 2 2 2" xfId="24635" xr:uid="{00000000-0005-0000-0000-000094830000}"/>
    <cellStyle name="備註 2 3 12 2 3" xfId="13202" xr:uid="{00000000-0005-0000-0000-000095830000}"/>
    <cellStyle name="備註 2 3 12 2 3 2" xfId="29820" xr:uid="{00000000-0005-0000-0000-000096830000}"/>
    <cellStyle name="備註 2 3 12 2 4" xfId="19450" xr:uid="{00000000-0005-0000-0000-000097830000}"/>
    <cellStyle name="備註 2 3 12 2 5" xfId="35011" xr:uid="{00000000-0005-0000-0000-000098830000}"/>
    <cellStyle name="備註 2 3 12 3" xfId="2987" xr:uid="{00000000-0005-0000-0000-000099830000}"/>
    <cellStyle name="備註 2 3 12 3 2" xfId="9077" xr:uid="{00000000-0005-0000-0000-00009A830000}"/>
    <cellStyle name="備註 2 3 12 3 2 2" xfId="25695" xr:uid="{00000000-0005-0000-0000-00009B830000}"/>
    <cellStyle name="備註 2 3 12 3 3" xfId="14262" xr:uid="{00000000-0005-0000-0000-00009C830000}"/>
    <cellStyle name="備註 2 3 12 3 3 2" xfId="30880" xr:uid="{00000000-0005-0000-0000-00009D830000}"/>
    <cellStyle name="備註 2 3 12 3 4" xfId="20510" xr:uid="{00000000-0005-0000-0000-00009E830000}"/>
    <cellStyle name="備註 2 3 12 3 5" xfId="36071" xr:uid="{00000000-0005-0000-0000-00009F830000}"/>
    <cellStyle name="備註 2 3 12 4" xfId="4047" xr:uid="{00000000-0005-0000-0000-0000A0830000}"/>
    <cellStyle name="備註 2 3 12 4 2" xfId="10137" xr:uid="{00000000-0005-0000-0000-0000A1830000}"/>
    <cellStyle name="備註 2 3 12 4 2 2" xfId="26755" xr:uid="{00000000-0005-0000-0000-0000A2830000}"/>
    <cellStyle name="備註 2 3 12 4 3" xfId="15322" xr:uid="{00000000-0005-0000-0000-0000A3830000}"/>
    <cellStyle name="備註 2 3 12 4 3 2" xfId="31940" xr:uid="{00000000-0005-0000-0000-0000A4830000}"/>
    <cellStyle name="備註 2 3 12 4 4" xfId="21570" xr:uid="{00000000-0005-0000-0000-0000A5830000}"/>
    <cellStyle name="備註 2 3 12 4 5" xfId="37131" xr:uid="{00000000-0005-0000-0000-0000A6830000}"/>
    <cellStyle name="備註 2 3 12 5" xfId="5107" xr:uid="{00000000-0005-0000-0000-0000A7830000}"/>
    <cellStyle name="備註 2 3 12 5 2" xfId="11197" xr:uid="{00000000-0005-0000-0000-0000A8830000}"/>
    <cellStyle name="備註 2 3 12 5 2 2" xfId="27815" xr:uid="{00000000-0005-0000-0000-0000A9830000}"/>
    <cellStyle name="備註 2 3 12 5 3" xfId="16382" xr:uid="{00000000-0005-0000-0000-0000AA830000}"/>
    <cellStyle name="備註 2 3 12 5 3 2" xfId="33000" xr:uid="{00000000-0005-0000-0000-0000AB830000}"/>
    <cellStyle name="備註 2 3 12 5 4" xfId="22630" xr:uid="{00000000-0005-0000-0000-0000AC830000}"/>
    <cellStyle name="備註 2 3 12 5 5" xfId="38191" xr:uid="{00000000-0005-0000-0000-0000AD830000}"/>
    <cellStyle name="備註 2 3 12 6" xfId="6957" xr:uid="{00000000-0005-0000-0000-0000AE830000}"/>
    <cellStyle name="備註 2 3 12 6 2" xfId="23575" xr:uid="{00000000-0005-0000-0000-0000AF830000}"/>
    <cellStyle name="備註 2 3 12 7" xfId="12142" xr:uid="{00000000-0005-0000-0000-0000B0830000}"/>
    <cellStyle name="備註 2 3 12 7 2" xfId="28760" xr:uid="{00000000-0005-0000-0000-0000B1830000}"/>
    <cellStyle name="備註 2 3 12 8" xfId="18390" xr:uid="{00000000-0005-0000-0000-0000B2830000}"/>
    <cellStyle name="備註 2 3 12 9" xfId="17448" xr:uid="{00000000-0005-0000-0000-0000B3830000}"/>
    <cellStyle name="備註 2 3 13" xfId="1114" xr:uid="{00000000-0005-0000-0000-0000B4830000}"/>
    <cellStyle name="備註 2 3 13 2" xfId="2174" xr:uid="{00000000-0005-0000-0000-0000B5830000}"/>
    <cellStyle name="備註 2 3 13 2 2" xfId="8264" xr:uid="{00000000-0005-0000-0000-0000B6830000}"/>
    <cellStyle name="備註 2 3 13 2 2 2" xfId="24882" xr:uid="{00000000-0005-0000-0000-0000B7830000}"/>
    <cellStyle name="備註 2 3 13 2 3" xfId="13449" xr:uid="{00000000-0005-0000-0000-0000B8830000}"/>
    <cellStyle name="備註 2 3 13 2 3 2" xfId="30067" xr:uid="{00000000-0005-0000-0000-0000B9830000}"/>
    <cellStyle name="備註 2 3 13 2 4" xfId="19697" xr:uid="{00000000-0005-0000-0000-0000BA830000}"/>
    <cellStyle name="備註 2 3 13 2 5" xfId="35258" xr:uid="{00000000-0005-0000-0000-0000BB830000}"/>
    <cellStyle name="備註 2 3 13 3" xfId="3234" xr:uid="{00000000-0005-0000-0000-0000BC830000}"/>
    <cellStyle name="備註 2 3 13 3 2" xfId="9324" xr:uid="{00000000-0005-0000-0000-0000BD830000}"/>
    <cellStyle name="備註 2 3 13 3 2 2" xfId="25942" xr:uid="{00000000-0005-0000-0000-0000BE830000}"/>
    <cellStyle name="備註 2 3 13 3 3" xfId="14509" xr:uid="{00000000-0005-0000-0000-0000BF830000}"/>
    <cellStyle name="備註 2 3 13 3 3 2" xfId="31127" xr:uid="{00000000-0005-0000-0000-0000C0830000}"/>
    <cellStyle name="備註 2 3 13 3 4" xfId="20757" xr:uid="{00000000-0005-0000-0000-0000C1830000}"/>
    <cellStyle name="備註 2 3 13 3 5" xfId="36318" xr:uid="{00000000-0005-0000-0000-0000C2830000}"/>
    <cellStyle name="備註 2 3 13 4" xfId="4294" xr:uid="{00000000-0005-0000-0000-0000C3830000}"/>
    <cellStyle name="備註 2 3 13 4 2" xfId="10384" xr:uid="{00000000-0005-0000-0000-0000C4830000}"/>
    <cellStyle name="備註 2 3 13 4 2 2" xfId="27002" xr:uid="{00000000-0005-0000-0000-0000C5830000}"/>
    <cellStyle name="備註 2 3 13 4 3" xfId="15569" xr:uid="{00000000-0005-0000-0000-0000C6830000}"/>
    <cellStyle name="備註 2 3 13 4 3 2" xfId="32187" xr:uid="{00000000-0005-0000-0000-0000C7830000}"/>
    <cellStyle name="備註 2 3 13 4 4" xfId="21817" xr:uid="{00000000-0005-0000-0000-0000C8830000}"/>
    <cellStyle name="備註 2 3 13 4 5" xfId="37378" xr:uid="{00000000-0005-0000-0000-0000C9830000}"/>
    <cellStyle name="備註 2 3 13 5" xfId="7204" xr:uid="{00000000-0005-0000-0000-0000CA830000}"/>
    <cellStyle name="備註 2 3 13 5 2" xfId="23822" xr:uid="{00000000-0005-0000-0000-0000CB830000}"/>
    <cellStyle name="備註 2 3 13 6" xfId="12389" xr:uid="{00000000-0005-0000-0000-0000CC830000}"/>
    <cellStyle name="備註 2 3 13 6 2" xfId="29007" xr:uid="{00000000-0005-0000-0000-0000CD830000}"/>
    <cellStyle name="備註 2 3 13 7" xfId="18637" xr:uid="{00000000-0005-0000-0000-0000CE830000}"/>
    <cellStyle name="備註 2 3 13 8" xfId="16635" xr:uid="{00000000-0005-0000-0000-0000CF830000}"/>
    <cellStyle name="備註 2 3 13 9" xfId="34198" xr:uid="{00000000-0005-0000-0000-0000D0830000}"/>
    <cellStyle name="備註 2 3 14" xfId="985" xr:uid="{00000000-0005-0000-0000-0000D1830000}"/>
    <cellStyle name="備註 2 3 14 2" xfId="7075" xr:uid="{00000000-0005-0000-0000-0000D2830000}"/>
    <cellStyle name="備註 2 3 14 2 2" xfId="23693" xr:uid="{00000000-0005-0000-0000-0000D3830000}"/>
    <cellStyle name="備註 2 3 14 3" xfId="12260" xr:uid="{00000000-0005-0000-0000-0000D4830000}"/>
    <cellStyle name="備註 2 3 14 3 2" xfId="28878" xr:uid="{00000000-0005-0000-0000-0000D5830000}"/>
    <cellStyle name="備註 2 3 14 4" xfId="18508" xr:uid="{00000000-0005-0000-0000-0000D6830000}"/>
    <cellStyle name="備註 2 3 14 5" xfId="34069" xr:uid="{00000000-0005-0000-0000-0000D7830000}"/>
    <cellStyle name="備註 2 3 15" xfId="2045" xr:uid="{00000000-0005-0000-0000-0000D8830000}"/>
    <cellStyle name="備註 2 3 15 2" xfId="8135" xr:uid="{00000000-0005-0000-0000-0000D9830000}"/>
    <cellStyle name="備註 2 3 15 2 2" xfId="24753" xr:uid="{00000000-0005-0000-0000-0000DA830000}"/>
    <cellStyle name="備註 2 3 15 3" xfId="13320" xr:uid="{00000000-0005-0000-0000-0000DB830000}"/>
    <cellStyle name="備註 2 3 15 3 2" xfId="29938" xr:uid="{00000000-0005-0000-0000-0000DC830000}"/>
    <cellStyle name="備註 2 3 15 4" xfId="19568" xr:uid="{00000000-0005-0000-0000-0000DD830000}"/>
    <cellStyle name="備註 2 3 15 5" xfId="35129" xr:uid="{00000000-0005-0000-0000-0000DE830000}"/>
    <cellStyle name="備註 2 3 16" xfId="3105" xr:uid="{00000000-0005-0000-0000-0000DF830000}"/>
    <cellStyle name="備註 2 3 16 2" xfId="9195" xr:uid="{00000000-0005-0000-0000-0000E0830000}"/>
    <cellStyle name="備註 2 3 16 2 2" xfId="25813" xr:uid="{00000000-0005-0000-0000-0000E1830000}"/>
    <cellStyle name="備註 2 3 16 3" xfId="14380" xr:uid="{00000000-0005-0000-0000-0000E2830000}"/>
    <cellStyle name="備註 2 3 16 3 2" xfId="30998" xr:uid="{00000000-0005-0000-0000-0000E3830000}"/>
    <cellStyle name="備註 2 3 16 4" xfId="20628" xr:uid="{00000000-0005-0000-0000-0000E4830000}"/>
    <cellStyle name="備註 2 3 16 5" xfId="36189" xr:uid="{00000000-0005-0000-0000-0000E5830000}"/>
    <cellStyle name="備註 2 3 17" xfId="4165" xr:uid="{00000000-0005-0000-0000-0000E6830000}"/>
    <cellStyle name="備註 2 3 17 2" xfId="10255" xr:uid="{00000000-0005-0000-0000-0000E7830000}"/>
    <cellStyle name="備註 2 3 17 2 2" xfId="26873" xr:uid="{00000000-0005-0000-0000-0000E8830000}"/>
    <cellStyle name="備註 2 3 17 3" xfId="15440" xr:uid="{00000000-0005-0000-0000-0000E9830000}"/>
    <cellStyle name="備註 2 3 17 3 2" xfId="32058" xr:uid="{00000000-0005-0000-0000-0000EA830000}"/>
    <cellStyle name="備註 2 3 17 4" xfId="21688" xr:uid="{00000000-0005-0000-0000-0000EB830000}"/>
    <cellStyle name="備註 2 3 17 5" xfId="37249" xr:uid="{00000000-0005-0000-0000-0000EC830000}"/>
    <cellStyle name="備註 2 3 18" xfId="6144" xr:uid="{00000000-0005-0000-0000-0000ED830000}"/>
    <cellStyle name="備註 2 3 18 2" xfId="22762" xr:uid="{00000000-0005-0000-0000-0000EE830000}"/>
    <cellStyle name="備註 2 3 19" xfId="11329" xr:uid="{00000000-0005-0000-0000-0000EF830000}"/>
    <cellStyle name="備註 2 3 19 2" xfId="27947" xr:uid="{00000000-0005-0000-0000-0000F0830000}"/>
    <cellStyle name="備註 2 3 2" xfId="76" xr:uid="{00000000-0005-0000-0000-0000F1830000}"/>
    <cellStyle name="備註 2 3 2 10" xfId="1029" xr:uid="{00000000-0005-0000-0000-0000F2830000}"/>
    <cellStyle name="備註 2 3 2 10 2" xfId="7119" xr:uid="{00000000-0005-0000-0000-0000F3830000}"/>
    <cellStyle name="備註 2 3 2 10 2 2" xfId="23737" xr:uid="{00000000-0005-0000-0000-0000F4830000}"/>
    <cellStyle name="備註 2 3 2 10 3" xfId="12304" xr:uid="{00000000-0005-0000-0000-0000F5830000}"/>
    <cellStyle name="備註 2 3 2 10 3 2" xfId="28922" xr:uid="{00000000-0005-0000-0000-0000F6830000}"/>
    <cellStyle name="備註 2 3 2 10 4" xfId="18552" xr:uid="{00000000-0005-0000-0000-0000F7830000}"/>
    <cellStyle name="備註 2 3 2 10 5" xfId="34113" xr:uid="{00000000-0005-0000-0000-0000F8830000}"/>
    <cellStyle name="備註 2 3 2 11" xfId="2089" xr:uid="{00000000-0005-0000-0000-0000F9830000}"/>
    <cellStyle name="備註 2 3 2 11 2" xfId="8179" xr:uid="{00000000-0005-0000-0000-0000FA830000}"/>
    <cellStyle name="備註 2 3 2 11 2 2" xfId="24797" xr:uid="{00000000-0005-0000-0000-0000FB830000}"/>
    <cellStyle name="備註 2 3 2 11 3" xfId="13364" xr:uid="{00000000-0005-0000-0000-0000FC830000}"/>
    <cellStyle name="備註 2 3 2 11 3 2" xfId="29982" xr:uid="{00000000-0005-0000-0000-0000FD830000}"/>
    <cellStyle name="備註 2 3 2 11 4" xfId="19612" xr:uid="{00000000-0005-0000-0000-0000FE830000}"/>
    <cellStyle name="備註 2 3 2 11 5" xfId="35173" xr:uid="{00000000-0005-0000-0000-0000FF830000}"/>
    <cellStyle name="備註 2 3 2 12" xfId="3149" xr:uid="{00000000-0005-0000-0000-000000840000}"/>
    <cellStyle name="備註 2 3 2 12 2" xfId="9239" xr:uid="{00000000-0005-0000-0000-000001840000}"/>
    <cellStyle name="備註 2 3 2 12 2 2" xfId="25857" xr:uid="{00000000-0005-0000-0000-000002840000}"/>
    <cellStyle name="備註 2 3 2 12 3" xfId="14424" xr:uid="{00000000-0005-0000-0000-000003840000}"/>
    <cellStyle name="備註 2 3 2 12 3 2" xfId="31042" xr:uid="{00000000-0005-0000-0000-000004840000}"/>
    <cellStyle name="備註 2 3 2 12 4" xfId="20672" xr:uid="{00000000-0005-0000-0000-000005840000}"/>
    <cellStyle name="備註 2 3 2 12 5" xfId="36233" xr:uid="{00000000-0005-0000-0000-000006840000}"/>
    <cellStyle name="備註 2 3 2 13" xfId="4209" xr:uid="{00000000-0005-0000-0000-000007840000}"/>
    <cellStyle name="備註 2 3 2 13 2" xfId="10299" xr:uid="{00000000-0005-0000-0000-000008840000}"/>
    <cellStyle name="備註 2 3 2 13 2 2" xfId="26917" xr:uid="{00000000-0005-0000-0000-000009840000}"/>
    <cellStyle name="備註 2 3 2 13 3" xfId="15484" xr:uid="{00000000-0005-0000-0000-00000A840000}"/>
    <cellStyle name="備註 2 3 2 13 3 2" xfId="32102" xr:uid="{00000000-0005-0000-0000-00000B840000}"/>
    <cellStyle name="備註 2 3 2 13 4" xfId="21732" xr:uid="{00000000-0005-0000-0000-00000C840000}"/>
    <cellStyle name="備註 2 3 2 13 5" xfId="37293" xr:uid="{00000000-0005-0000-0000-00000D840000}"/>
    <cellStyle name="備註 2 3 2 14" xfId="6166" xr:uid="{00000000-0005-0000-0000-00000E840000}"/>
    <cellStyle name="備註 2 3 2 14 2" xfId="22784" xr:uid="{00000000-0005-0000-0000-00000F840000}"/>
    <cellStyle name="備註 2 3 2 15" xfId="11351" xr:uid="{00000000-0005-0000-0000-000010840000}"/>
    <cellStyle name="備註 2 3 2 15 2" xfId="27969" xr:uid="{00000000-0005-0000-0000-000011840000}"/>
    <cellStyle name="備註 2 3 2 16" xfId="17587" xr:uid="{00000000-0005-0000-0000-000012840000}"/>
    <cellStyle name="備註 2 3 2 17" xfId="16550" xr:uid="{00000000-0005-0000-0000-000013840000}"/>
    <cellStyle name="備註 2 3 2 18" xfId="33160" xr:uid="{00000000-0005-0000-0000-000014840000}"/>
    <cellStyle name="備註 2 3 2 2" xfId="194" xr:uid="{00000000-0005-0000-0000-000015840000}"/>
    <cellStyle name="備註 2 3 2 2 10" xfId="33278" xr:uid="{00000000-0005-0000-0000-000016840000}"/>
    <cellStyle name="備註 2 3 2 2 2" xfId="1254" xr:uid="{00000000-0005-0000-0000-000017840000}"/>
    <cellStyle name="備註 2 3 2 2 2 2" xfId="7344" xr:uid="{00000000-0005-0000-0000-000018840000}"/>
    <cellStyle name="備註 2 3 2 2 2 2 2" xfId="23962" xr:uid="{00000000-0005-0000-0000-000019840000}"/>
    <cellStyle name="備註 2 3 2 2 2 3" xfId="12529" xr:uid="{00000000-0005-0000-0000-00001A840000}"/>
    <cellStyle name="備註 2 3 2 2 2 3 2" xfId="29147" xr:uid="{00000000-0005-0000-0000-00001B840000}"/>
    <cellStyle name="備註 2 3 2 2 2 4" xfId="18777" xr:uid="{00000000-0005-0000-0000-00001C840000}"/>
    <cellStyle name="備註 2 3 2 2 2 5" xfId="34338" xr:uid="{00000000-0005-0000-0000-00001D840000}"/>
    <cellStyle name="備註 2 3 2 2 3" xfId="2314" xr:uid="{00000000-0005-0000-0000-00001E840000}"/>
    <cellStyle name="備註 2 3 2 2 3 2" xfId="8404" xr:uid="{00000000-0005-0000-0000-00001F840000}"/>
    <cellStyle name="備註 2 3 2 2 3 2 2" xfId="25022" xr:uid="{00000000-0005-0000-0000-000020840000}"/>
    <cellStyle name="備註 2 3 2 2 3 3" xfId="13589" xr:uid="{00000000-0005-0000-0000-000021840000}"/>
    <cellStyle name="備註 2 3 2 2 3 3 2" xfId="30207" xr:uid="{00000000-0005-0000-0000-000022840000}"/>
    <cellStyle name="備註 2 3 2 2 3 4" xfId="19837" xr:uid="{00000000-0005-0000-0000-000023840000}"/>
    <cellStyle name="備註 2 3 2 2 3 5" xfId="35398" xr:uid="{00000000-0005-0000-0000-000024840000}"/>
    <cellStyle name="備註 2 3 2 2 4" xfId="3374" xr:uid="{00000000-0005-0000-0000-000025840000}"/>
    <cellStyle name="備註 2 3 2 2 4 2" xfId="9464" xr:uid="{00000000-0005-0000-0000-000026840000}"/>
    <cellStyle name="備註 2 3 2 2 4 2 2" xfId="26082" xr:uid="{00000000-0005-0000-0000-000027840000}"/>
    <cellStyle name="備註 2 3 2 2 4 3" xfId="14649" xr:uid="{00000000-0005-0000-0000-000028840000}"/>
    <cellStyle name="備註 2 3 2 2 4 3 2" xfId="31267" xr:uid="{00000000-0005-0000-0000-000029840000}"/>
    <cellStyle name="備註 2 3 2 2 4 4" xfId="20897" xr:uid="{00000000-0005-0000-0000-00002A840000}"/>
    <cellStyle name="備註 2 3 2 2 4 5" xfId="36458" xr:uid="{00000000-0005-0000-0000-00002B840000}"/>
    <cellStyle name="備註 2 3 2 2 5" xfId="4434" xr:uid="{00000000-0005-0000-0000-00002C840000}"/>
    <cellStyle name="備註 2 3 2 2 5 2" xfId="10524" xr:uid="{00000000-0005-0000-0000-00002D840000}"/>
    <cellStyle name="備註 2 3 2 2 5 2 2" xfId="27142" xr:uid="{00000000-0005-0000-0000-00002E840000}"/>
    <cellStyle name="備註 2 3 2 2 5 3" xfId="15709" xr:uid="{00000000-0005-0000-0000-00002F840000}"/>
    <cellStyle name="備註 2 3 2 2 5 3 2" xfId="32327" xr:uid="{00000000-0005-0000-0000-000030840000}"/>
    <cellStyle name="備註 2 3 2 2 5 4" xfId="21957" xr:uid="{00000000-0005-0000-0000-000031840000}"/>
    <cellStyle name="備註 2 3 2 2 5 5" xfId="37518" xr:uid="{00000000-0005-0000-0000-000032840000}"/>
    <cellStyle name="備註 2 3 2 2 6" xfId="6284" xr:uid="{00000000-0005-0000-0000-000033840000}"/>
    <cellStyle name="備註 2 3 2 2 6 2" xfId="22902" xr:uid="{00000000-0005-0000-0000-000034840000}"/>
    <cellStyle name="備註 2 3 2 2 7" xfId="11469" xr:uid="{00000000-0005-0000-0000-000035840000}"/>
    <cellStyle name="備註 2 3 2 2 7 2" xfId="28087" xr:uid="{00000000-0005-0000-0000-000036840000}"/>
    <cellStyle name="備註 2 3 2 2 8" xfId="17705" xr:uid="{00000000-0005-0000-0000-000037840000}"/>
    <cellStyle name="備註 2 3 2 2 9" xfId="16775" xr:uid="{00000000-0005-0000-0000-000038840000}"/>
    <cellStyle name="備註 2 3 2 3" xfId="316" xr:uid="{00000000-0005-0000-0000-000039840000}"/>
    <cellStyle name="備註 2 3 2 3 10" xfId="33399" xr:uid="{00000000-0005-0000-0000-00003A840000}"/>
    <cellStyle name="備註 2 3 2 3 2" xfId="1375" xr:uid="{00000000-0005-0000-0000-00003B840000}"/>
    <cellStyle name="備註 2 3 2 3 2 2" xfId="7465" xr:uid="{00000000-0005-0000-0000-00003C840000}"/>
    <cellStyle name="備註 2 3 2 3 2 2 2" xfId="24083" xr:uid="{00000000-0005-0000-0000-00003D840000}"/>
    <cellStyle name="備註 2 3 2 3 2 3" xfId="12650" xr:uid="{00000000-0005-0000-0000-00003E840000}"/>
    <cellStyle name="備註 2 3 2 3 2 3 2" xfId="29268" xr:uid="{00000000-0005-0000-0000-00003F840000}"/>
    <cellStyle name="備註 2 3 2 3 2 4" xfId="18898" xr:uid="{00000000-0005-0000-0000-000040840000}"/>
    <cellStyle name="備註 2 3 2 3 2 5" xfId="34459" xr:uid="{00000000-0005-0000-0000-000041840000}"/>
    <cellStyle name="備註 2 3 2 3 3" xfId="2435" xr:uid="{00000000-0005-0000-0000-000042840000}"/>
    <cellStyle name="備註 2 3 2 3 3 2" xfId="8525" xr:uid="{00000000-0005-0000-0000-000043840000}"/>
    <cellStyle name="備註 2 3 2 3 3 2 2" xfId="25143" xr:uid="{00000000-0005-0000-0000-000044840000}"/>
    <cellStyle name="備註 2 3 2 3 3 3" xfId="13710" xr:uid="{00000000-0005-0000-0000-000045840000}"/>
    <cellStyle name="備註 2 3 2 3 3 3 2" xfId="30328" xr:uid="{00000000-0005-0000-0000-000046840000}"/>
    <cellStyle name="備註 2 3 2 3 3 4" xfId="19958" xr:uid="{00000000-0005-0000-0000-000047840000}"/>
    <cellStyle name="備註 2 3 2 3 3 5" xfId="35519" xr:uid="{00000000-0005-0000-0000-000048840000}"/>
    <cellStyle name="備註 2 3 2 3 4" xfId="3495" xr:uid="{00000000-0005-0000-0000-000049840000}"/>
    <cellStyle name="備註 2 3 2 3 4 2" xfId="9585" xr:uid="{00000000-0005-0000-0000-00004A840000}"/>
    <cellStyle name="備註 2 3 2 3 4 2 2" xfId="26203" xr:uid="{00000000-0005-0000-0000-00004B840000}"/>
    <cellStyle name="備註 2 3 2 3 4 3" xfId="14770" xr:uid="{00000000-0005-0000-0000-00004C840000}"/>
    <cellStyle name="備註 2 3 2 3 4 3 2" xfId="31388" xr:uid="{00000000-0005-0000-0000-00004D840000}"/>
    <cellStyle name="備註 2 3 2 3 4 4" xfId="21018" xr:uid="{00000000-0005-0000-0000-00004E840000}"/>
    <cellStyle name="備註 2 3 2 3 4 5" xfId="36579" xr:uid="{00000000-0005-0000-0000-00004F840000}"/>
    <cellStyle name="備註 2 3 2 3 5" xfId="4555" xr:uid="{00000000-0005-0000-0000-000050840000}"/>
    <cellStyle name="備註 2 3 2 3 5 2" xfId="10645" xr:uid="{00000000-0005-0000-0000-000051840000}"/>
    <cellStyle name="備註 2 3 2 3 5 2 2" xfId="27263" xr:uid="{00000000-0005-0000-0000-000052840000}"/>
    <cellStyle name="備註 2 3 2 3 5 3" xfId="15830" xr:uid="{00000000-0005-0000-0000-000053840000}"/>
    <cellStyle name="備註 2 3 2 3 5 3 2" xfId="32448" xr:uid="{00000000-0005-0000-0000-000054840000}"/>
    <cellStyle name="備註 2 3 2 3 5 4" xfId="22078" xr:uid="{00000000-0005-0000-0000-000055840000}"/>
    <cellStyle name="備註 2 3 2 3 5 5" xfId="37639" xr:uid="{00000000-0005-0000-0000-000056840000}"/>
    <cellStyle name="備註 2 3 2 3 6" xfId="6405" xr:uid="{00000000-0005-0000-0000-000057840000}"/>
    <cellStyle name="備註 2 3 2 3 6 2" xfId="23023" xr:uid="{00000000-0005-0000-0000-000058840000}"/>
    <cellStyle name="備註 2 3 2 3 7" xfId="11590" xr:uid="{00000000-0005-0000-0000-000059840000}"/>
    <cellStyle name="備註 2 3 2 3 7 2" xfId="28208" xr:uid="{00000000-0005-0000-0000-00005A840000}"/>
    <cellStyle name="備註 2 3 2 3 8" xfId="17838" xr:uid="{00000000-0005-0000-0000-00005B840000}"/>
    <cellStyle name="備註 2 3 2 3 9" xfId="16896" xr:uid="{00000000-0005-0000-0000-00005C840000}"/>
    <cellStyle name="備註 2 3 2 4" xfId="439" xr:uid="{00000000-0005-0000-0000-00005D840000}"/>
    <cellStyle name="備註 2 3 2 4 10" xfId="33523" xr:uid="{00000000-0005-0000-0000-00005E840000}"/>
    <cellStyle name="備註 2 3 2 4 2" xfId="1499" xr:uid="{00000000-0005-0000-0000-00005F840000}"/>
    <cellStyle name="備註 2 3 2 4 2 2" xfId="7589" xr:uid="{00000000-0005-0000-0000-000060840000}"/>
    <cellStyle name="備註 2 3 2 4 2 2 2" xfId="24207" xr:uid="{00000000-0005-0000-0000-000061840000}"/>
    <cellStyle name="備註 2 3 2 4 2 3" xfId="12774" xr:uid="{00000000-0005-0000-0000-000062840000}"/>
    <cellStyle name="備註 2 3 2 4 2 3 2" xfId="29392" xr:uid="{00000000-0005-0000-0000-000063840000}"/>
    <cellStyle name="備註 2 3 2 4 2 4" xfId="19022" xr:uid="{00000000-0005-0000-0000-000064840000}"/>
    <cellStyle name="備註 2 3 2 4 2 5" xfId="34583" xr:uid="{00000000-0005-0000-0000-000065840000}"/>
    <cellStyle name="備註 2 3 2 4 3" xfId="2559" xr:uid="{00000000-0005-0000-0000-000066840000}"/>
    <cellStyle name="備註 2 3 2 4 3 2" xfId="8649" xr:uid="{00000000-0005-0000-0000-000067840000}"/>
    <cellStyle name="備註 2 3 2 4 3 2 2" xfId="25267" xr:uid="{00000000-0005-0000-0000-000068840000}"/>
    <cellStyle name="備註 2 3 2 4 3 3" xfId="13834" xr:uid="{00000000-0005-0000-0000-000069840000}"/>
    <cellStyle name="備註 2 3 2 4 3 3 2" xfId="30452" xr:uid="{00000000-0005-0000-0000-00006A840000}"/>
    <cellStyle name="備註 2 3 2 4 3 4" xfId="20082" xr:uid="{00000000-0005-0000-0000-00006B840000}"/>
    <cellStyle name="備註 2 3 2 4 3 5" xfId="35643" xr:uid="{00000000-0005-0000-0000-00006C840000}"/>
    <cellStyle name="備註 2 3 2 4 4" xfId="3619" xr:uid="{00000000-0005-0000-0000-00006D840000}"/>
    <cellStyle name="備註 2 3 2 4 4 2" xfId="9709" xr:uid="{00000000-0005-0000-0000-00006E840000}"/>
    <cellStyle name="備註 2 3 2 4 4 2 2" xfId="26327" xr:uid="{00000000-0005-0000-0000-00006F840000}"/>
    <cellStyle name="備註 2 3 2 4 4 3" xfId="14894" xr:uid="{00000000-0005-0000-0000-000070840000}"/>
    <cellStyle name="備註 2 3 2 4 4 3 2" xfId="31512" xr:uid="{00000000-0005-0000-0000-000071840000}"/>
    <cellStyle name="備註 2 3 2 4 4 4" xfId="21142" xr:uid="{00000000-0005-0000-0000-000072840000}"/>
    <cellStyle name="備註 2 3 2 4 4 5" xfId="36703" xr:uid="{00000000-0005-0000-0000-000073840000}"/>
    <cellStyle name="備註 2 3 2 4 5" xfId="4679" xr:uid="{00000000-0005-0000-0000-000074840000}"/>
    <cellStyle name="備註 2 3 2 4 5 2" xfId="10769" xr:uid="{00000000-0005-0000-0000-000075840000}"/>
    <cellStyle name="備註 2 3 2 4 5 2 2" xfId="27387" xr:uid="{00000000-0005-0000-0000-000076840000}"/>
    <cellStyle name="備註 2 3 2 4 5 3" xfId="15954" xr:uid="{00000000-0005-0000-0000-000077840000}"/>
    <cellStyle name="備註 2 3 2 4 5 3 2" xfId="32572" xr:uid="{00000000-0005-0000-0000-000078840000}"/>
    <cellStyle name="備註 2 3 2 4 5 4" xfId="22202" xr:uid="{00000000-0005-0000-0000-000079840000}"/>
    <cellStyle name="備註 2 3 2 4 5 5" xfId="37763" xr:uid="{00000000-0005-0000-0000-00007A840000}"/>
    <cellStyle name="備註 2 3 2 4 6" xfId="6529" xr:uid="{00000000-0005-0000-0000-00007B840000}"/>
    <cellStyle name="備註 2 3 2 4 6 2" xfId="23147" xr:uid="{00000000-0005-0000-0000-00007C840000}"/>
    <cellStyle name="備註 2 3 2 4 7" xfId="11714" xr:uid="{00000000-0005-0000-0000-00007D840000}"/>
    <cellStyle name="備註 2 3 2 4 7 2" xfId="28332" xr:uid="{00000000-0005-0000-0000-00007E840000}"/>
    <cellStyle name="備註 2 3 2 4 8" xfId="17962" xr:uid="{00000000-0005-0000-0000-00007F840000}"/>
    <cellStyle name="備註 2 3 2 4 9" xfId="17020" xr:uid="{00000000-0005-0000-0000-000080840000}"/>
    <cellStyle name="備註 2 3 2 5" xfId="557" xr:uid="{00000000-0005-0000-0000-000081840000}"/>
    <cellStyle name="備註 2 3 2 5 10" xfId="33641" xr:uid="{00000000-0005-0000-0000-000082840000}"/>
    <cellStyle name="備註 2 3 2 5 2" xfId="1617" xr:uid="{00000000-0005-0000-0000-000083840000}"/>
    <cellStyle name="備註 2 3 2 5 2 2" xfId="7707" xr:uid="{00000000-0005-0000-0000-000084840000}"/>
    <cellStyle name="備註 2 3 2 5 2 2 2" xfId="24325" xr:uid="{00000000-0005-0000-0000-000085840000}"/>
    <cellStyle name="備註 2 3 2 5 2 3" xfId="12892" xr:uid="{00000000-0005-0000-0000-000086840000}"/>
    <cellStyle name="備註 2 3 2 5 2 3 2" xfId="29510" xr:uid="{00000000-0005-0000-0000-000087840000}"/>
    <cellStyle name="備註 2 3 2 5 2 4" xfId="19140" xr:uid="{00000000-0005-0000-0000-000088840000}"/>
    <cellStyle name="備註 2 3 2 5 2 5" xfId="34701" xr:uid="{00000000-0005-0000-0000-000089840000}"/>
    <cellStyle name="備註 2 3 2 5 3" xfId="2677" xr:uid="{00000000-0005-0000-0000-00008A840000}"/>
    <cellStyle name="備註 2 3 2 5 3 2" xfId="8767" xr:uid="{00000000-0005-0000-0000-00008B840000}"/>
    <cellStyle name="備註 2 3 2 5 3 2 2" xfId="25385" xr:uid="{00000000-0005-0000-0000-00008C840000}"/>
    <cellStyle name="備註 2 3 2 5 3 3" xfId="13952" xr:uid="{00000000-0005-0000-0000-00008D840000}"/>
    <cellStyle name="備註 2 3 2 5 3 3 2" xfId="30570" xr:uid="{00000000-0005-0000-0000-00008E840000}"/>
    <cellStyle name="備註 2 3 2 5 3 4" xfId="20200" xr:uid="{00000000-0005-0000-0000-00008F840000}"/>
    <cellStyle name="備註 2 3 2 5 3 5" xfId="35761" xr:uid="{00000000-0005-0000-0000-000090840000}"/>
    <cellStyle name="備註 2 3 2 5 4" xfId="3737" xr:uid="{00000000-0005-0000-0000-000091840000}"/>
    <cellStyle name="備註 2 3 2 5 4 2" xfId="9827" xr:uid="{00000000-0005-0000-0000-000092840000}"/>
    <cellStyle name="備註 2 3 2 5 4 2 2" xfId="26445" xr:uid="{00000000-0005-0000-0000-000093840000}"/>
    <cellStyle name="備註 2 3 2 5 4 3" xfId="15012" xr:uid="{00000000-0005-0000-0000-000094840000}"/>
    <cellStyle name="備註 2 3 2 5 4 3 2" xfId="31630" xr:uid="{00000000-0005-0000-0000-000095840000}"/>
    <cellStyle name="備註 2 3 2 5 4 4" xfId="21260" xr:uid="{00000000-0005-0000-0000-000096840000}"/>
    <cellStyle name="備註 2 3 2 5 4 5" xfId="36821" xr:uid="{00000000-0005-0000-0000-000097840000}"/>
    <cellStyle name="備註 2 3 2 5 5" xfId="4797" xr:uid="{00000000-0005-0000-0000-000098840000}"/>
    <cellStyle name="備註 2 3 2 5 5 2" xfId="10887" xr:uid="{00000000-0005-0000-0000-000099840000}"/>
    <cellStyle name="備註 2 3 2 5 5 2 2" xfId="27505" xr:uid="{00000000-0005-0000-0000-00009A840000}"/>
    <cellStyle name="備註 2 3 2 5 5 3" xfId="16072" xr:uid="{00000000-0005-0000-0000-00009B840000}"/>
    <cellStyle name="備註 2 3 2 5 5 3 2" xfId="32690" xr:uid="{00000000-0005-0000-0000-00009C840000}"/>
    <cellStyle name="備註 2 3 2 5 5 4" xfId="22320" xr:uid="{00000000-0005-0000-0000-00009D840000}"/>
    <cellStyle name="備註 2 3 2 5 5 5" xfId="37881" xr:uid="{00000000-0005-0000-0000-00009E840000}"/>
    <cellStyle name="備註 2 3 2 5 6" xfId="6647" xr:uid="{00000000-0005-0000-0000-00009F840000}"/>
    <cellStyle name="備註 2 3 2 5 6 2" xfId="23265" xr:uid="{00000000-0005-0000-0000-0000A0840000}"/>
    <cellStyle name="備註 2 3 2 5 7" xfId="11832" xr:uid="{00000000-0005-0000-0000-0000A1840000}"/>
    <cellStyle name="備註 2 3 2 5 7 2" xfId="28450" xr:uid="{00000000-0005-0000-0000-0000A2840000}"/>
    <cellStyle name="備註 2 3 2 5 8" xfId="18080" xr:uid="{00000000-0005-0000-0000-0000A3840000}"/>
    <cellStyle name="備註 2 3 2 5 9" xfId="17138" xr:uid="{00000000-0005-0000-0000-0000A4840000}"/>
    <cellStyle name="備註 2 3 2 6" xfId="675" xr:uid="{00000000-0005-0000-0000-0000A5840000}"/>
    <cellStyle name="備註 2 3 2 6 10" xfId="33759" xr:uid="{00000000-0005-0000-0000-0000A6840000}"/>
    <cellStyle name="備註 2 3 2 6 2" xfId="1735" xr:uid="{00000000-0005-0000-0000-0000A7840000}"/>
    <cellStyle name="備註 2 3 2 6 2 2" xfId="7825" xr:uid="{00000000-0005-0000-0000-0000A8840000}"/>
    <cellStyle name="備註 2 3 2 6 2 2 2" xfId="24443" xr:uid="{00000000-0005-0000-0000-0000A9840000}"/>
    <cellStyle name="備註 2 3 2 6 2 3" xfId="13010" xr:uid="{00000000-0005-0000-0000-0000AA840000}"/>
    <cellStyle name="備註 2 3 2 6 2 3 2" xfId="29628" xr:uid="{00000000-0005-0000-0000-0000AB840000}"/>
    <cellStyle name="備註 2 3 2 6 2 4" xfId="19258" xr:uid="{00000000-0005-0000-0000-0000AC840000}"/>
    <cellStyle name="備註 2 3 2 6 2 5" xfId="34819" xr:uid="{00000000-0005-0000-0000-0000AD840000}"/>
    <cellStyle name="備註 2 3 2 6 3" xfId="2795" xr:uid="{00000000-0005-0000-0000-0000AE840000}"/>
    <cellStyle name="備註 2 3 2 6 3 2" xfId="8885" xr:uid="{00000000-0005-0000-0000-0000AF840000}"/>
    <cellStyle name="備註 2 3 2 6 3 2 2" xfId="25503" xr:uid="{00000000-0005-0000-0000-0000B0840000}"/>
    <cellStyle name="備註 2 3 2 6 3 3" xfId="14070" xr:uid="{00000000-0005-0000-0000-0000B1840000}"/>
    <cellStyle name="備註 2 3 2 6 3 3 2" xfId="30688" xr:uid="{00000000-0005-0000-0000-0000B2840000}"/>
    <cellStyle name="備註 2 3 2 6 3 4" xfId="20318" xr:uid="{00000000-0005-0000-0000-0000B3840000}"/>
    <cellStyle name="備註 2 3 2 6 3 5" xfId="35879" xr:uid="{00000000-0005-0000-0000-0000B4840000}"/>
    <cellStyle name="備註 2 3 2 6 4" xfId="3855" xr:uid="{00000000-0005-0000-0000-0000B5840000}"/>
    <cellStyle name="備註 2 3 2 6 4 2" xfId="9945" xr:uid="{00000000-0005-0000-0000-0000B6840000}"/>
    <cellStyle name="備註 2 3 2 6 4 2 2" xfId="26563" xr:uid="{00000000-0005-0000-0000-0000B7840000}"/>
    <cellStyle name="備註 2 3 2 6 4 3" xfId="15130" xr:uid="{00000000-0005-0000-0000-0000B8840000}"/>
    <cellStyle name="備註 2 3 2 6 4 3 2" xfId="31748" xr:uid="{00000000-0005-0000-0000-0000B9840000}"/>
    <cellStyle name="備註 2 3 2 6 4 4" xfId="21378" xr:uid="{00000000-0005-0000-0000-0000BA840000}"/>
    <cellStyle name="備註 2 3 2 6 4 5" xfId="36939" xr:uid="{00000000-0005-0000-0000-0000BB840000}"/>
    <cellStyle name="備註 2 3 2 6 5" xfId="4915" xr:uid="{00000000-0005-0000-0000-0000BC840000}"/>
    <cellStyle name="備註 2 3 2 6 5 2" xfId="11005" xr:uid="{00000000-0005-0000-0000-0000BD840000}"/>
    <cellStyle name="備註 2 3 2 6 5 2 2" xfId="27623" xr:uid="{00000000-0005-0000-0000-0000BE840000}"/>
    <cellStyle name="備註 2 3 2 6 5 3" xfId="16190" xr:uid="{00000000-0005-0000-0000-0000BF840000}"/>
    <cellStyle name="備註 2 3 2 6 5 3 2" xfId="32808" xr:uid="{00000000-0005-0000-0000-0000C0840000}"/>
    <cellStyle name="備註 2 3 2 6 5 4" xfId="22438" xr:uid="{00000000-0005-0000-0000-0000C1840000}"/>
    <cellStyle name="備註 2 3 2 6 5 5" xfId="37999" xr:uid="{00000000-0005-0000-0000-0000C2840000}"/>
    <cellStyle name="備註 2 3 2 6 6" xfId="6765" xr:uid="{00000000-0005-0000-0000-0000C3840000}"/>
    <cellStyle name="備註 2 3 2 6 6 2" xfId="23383" xr:uid="{00000000-0005-0000-0000-0000C4840000}"/>
    <cellStyle name="備註 2 3 2 6 7" xfId="11950" xr:uid="{00000000-0005-0000-0000-0000C5840000}"/>
    <cellStyle name="備註 2 3 2 6 7 2" xfId="28568" xr:uid="{00000000-0005-0000-0000-0000C6840000}"/>
    <cellStyle name="備註 2 3 2 6 8" xfId="18198" xr:uid="{00000000-0005-0000-0000-0000C7840000}"/>
    <cellStyle name="備註 2 3 2 6 9" xfId="17256" xr:uid="{00000000-0005-0000-0000-0000C8840000}"/>
    <cellStyle name="備註 2 3 2 7" xfId="793" xr:uid="{00000000-0005-0000-0000-0000C9840000}"/>
    <cellStyle name="備註 2 3 2 7 10" xfId="33877" xr:uid="{00000000-0005-0000-0000-0000CA840000}"/>
    <cellStyle name="備註 2 3 2 7 2" xfId="1853" xr:uid="{00000000-0005-0000-0000-0000CB840000}"/>
    <cellStyle name="備註 2 3 2 7 2 2" xfId="7943" xr:uid="{00000000-0005-0000-0000-0000CC840000}"/>
    <cellStyle name="備註 2 3 2 7 2 2 2" xfId="24561" xr:uid="{00000000-0005-0000-0000-0000CD840000}"/>
    <cellStyle name="備註 2 3 2 7 2 3" xfId="13128" xr:uid="{00000000-0005-0000-0000-0000CE840000}"/>
    <cellStyle name="備註 2 3 2 7 2 3 2" xfId="29746" xr:uid="{00000000-0005-0000-0000-0000CF840000}"/>
    <cellStyle name="備註 2 3 2 7 2 4" xfId="19376" xr:uid="{00000000-0005-0000-0000-0000D0840000}"/>
    <cellStyle name="備註 2 3 2 7 2 5" xfId="34937" xr:uid="{00000000-0005-0000-0000-0000D1840000}"/>
    <cellStyle name="備註 2 3 2 7 3" xfId="2913" xr:uid="{00000000-0005-0000-0000-0000D2840000}"/>
    <cellStyle name="備註 2 3 2 7 3 2" xfId="9003" xr:uid="{00000000-0005-0000-0000-0000D3840000}"/>
    <cellStyle name="備註 2 3 2 7 3 2 2" xfId="25621" xr:uid="{00000000-0005-0000-0000-0000D4840000}"/>
    <cellStyle name="備註 2 3 2 7 3 3" xfId="14188" xr:uid="{00000000-0005-0000-0000-0000D5840000}"/>
    <cellStyle name="備註 2 3 2 7 3 3 2" xfId="30806" xr:uid="{00000000-0005-0000-0000-0000D6840000}"/>
    <cellStyle name="備註 2 3 2 7 3 4" xfId="20436" xr:uid="{00000000-0005-0000-0000-0000D7840000}"/>
    <cellStyle name="備註 2 3 2 7 3 5" xfId="35997" xr:uid="{00000000-0005-0000-0000-0000D8840000}"/>
    <cellStyle name="備註 2 3 2 7 4" xfId="3973" xr:uid="{00000000-0005-0000-0000-0000D9840000}"/>
    <cellStyle name="備註 2 3 2 7 4 2" xfId="10063" xr:uid="{00000000-0005-0000-0000-0000DA840000}"/>
    <cellStyle name="備註 2 3 2 7 4 2 2" xfId="26681" xr:uid="{00000000-0005-0000-0000-0000DB840000}"/>
    <cellStyle name="備註 2 3 2 7 4 3" xfId="15248" xr:uid="{00000000-0005-0000-0000-0000DC840000}"/>
    <cellStyle name="備註 2 3 2 7 4 3 2" xfId="31866" xr:uid="{00000000-0005-0000-0000-0000DD840000}"/>
    <cellStyle name="備註 2 3 2 7 4 4" xfId="21496" xr:uid="{00000000-0005-0000-0000-0000DE840000}"/>
    <cellStyle name="備註 2 3 2 7 4 5" xfId="37057" xr:uid="{00000000-0005-0000-0000-0000DF840000}"/>
    <cellStyle name="備註 2 3 2 7 5" xfId="5033" xr:uid="{00000000-0005-0000-0000-0000E0840000}"/>
    <cellStyle name="備註 2 3 2 7 5 2" xfId="11123" xr:uid="{00000000-0005-0000-0000-0000E1840000}"/>
    <cellStyle name="備註 2 3 2 7 5 2 2" xfId="27741" xr:uid="{00000000-0005-0000-0000-0000E2840000}"/>
    <cellStyle name="備註 2 3 2 7 5 3" xfId="16308" xr:uid="{00000000-0005-0000-0000-0000E3840000}"/>
    <cellStyle name="備註 2 3 2 7 5 3 2" xfId="32926" xr:uid="{00000000-0005-0000-0000-0000E4840000}"/>
    <cellStyle name="備註 2 3 2 7 5 4" xfId="22556" xr:uid="{00000000-0005-0000-0000-0000E5840000}"/>
    <cellStyle name="備註 2 3 2 7 5 5" xfId="38117" xr:uid="{00000000-0005-0000-0000-0000E6840000}"/>
    <cellStyle name="備註 2 3 2 7 6" xfId="6883" xr:uid="{00000000-0005-0000-0000-0000E7840000}"/>
    <cellStyle name="備註 2 3 2 7 6 2" xfId="23501" xr:uid="{00000000-0005-0000-0000-0000E8840000}"/>
    <cellStyle name="備註 2 3 2 7 7" xfId="12068" xr:uid="{00000000-0005-0000-0000-0000E9840000}"/>
    <cellStyle name="備註 2 3 2 7 7 2" xfId="28686" xr:uid="{00000000-0005-0000-0000-0000EA840000}"/>
    <cellStyle name="備註 2 3 2 7 8" xfId="18316" xr:uid="{00000000-0005-0000-0000-0000EB840000}"/>
    <cellStyle name="備註 2 3 2 7 9" xfId="17374" xr:uid="{00000000-0005-0000-0000-0000EC840000}"/>
    <cellStyle name="備註 2 3 2 8" xfId="911" xr:uid="{00000000-0005-0000-0000-0000ED840000}"/>
    <cellStyle name="備註 2 3 2 8 10" xfId="33995" xr:uid="{00000000-0005-0000-0000-0000EE840000}"/>
    <cellStyle name="備註 2 3 2 8 2" xfId="1971" xr:uid="{00000000-0005-0000-0000-0000EF840000}"/>
    <cellStyle name="備註 2 3 2 8 2 2" xfId="8061" xr:uid="{00000000-0005-0000-0000-0000F0840000}"/>
    <cellStyle name="備註 2 3 2 8 2 2 2" xfId="24679" xr:uid="{00000000-0005-0000-0000-0000F1840000}"/>
    <cellStyle name="備註 2 3 2 8 2 3" xfId="13246" xr:uid="{00000000-0005-0000-0000-0000F2840000}"/>
    <cellStyle name="備註 2 3 2 8 2 3 2" xfId="29864" xr:uid="{00000000-0005-0000-0000-0000F3840000}"/>
    <cellStyle name="備註 2 3 2 8 2 4" xfId="19494" xr:uid="{00000000-0005-0000-0000-0000F4840000}"/>
    <cellStyle name="備註 2 3 2 8 2 5" xfId="35055" xr:uid="{00000000-0005-0000-0000-0000F5840000}"/>
    <cellStyle name="備註 2 3 2 8 3" xfId="3031" xr:uid="{00000000-0005-0000-0000-0000F6840000}"/>
    <cellStyle name="備註 2 3 2 8 3 2" xfId="9121" xr:uid="{00000000-0005-0000-0000-0000F7840000}"/>
    <cellStyle name="備註 2 3 2 8 3 2 2" xfId="25739" xr:uid="{00000000-0005-0000-0000-0000F8840000}"/>
    <cellStyle name="備註 2 3 2 8 3 3" xfId="14306" xr:uid="{00000000-0005-0000-0000-0000F9840000}"/>
    <cellStyle name="備註 2 3 2 8 3 3 2" xfId="30924" xr:uid="{00000000-0005-0000-0000-0000FA840000}"/>
    <cellStyle name="備註 2 3 2 8 3 4" xfId="20554" xr:uid="{00000000-0005-0000-0000-0000FB840000}"/>
    <cellStyle name="備註 2 3 2 8 3 5" xfId="36115" xr:uid="{00000000-0005-0000-0000-0000FC840000}"/>
    <cellStyle name="備註 2 3 2 8 4" xfId="4091" xr:uid="{00000000-0005-0000-0000-0000FD840000}"/>
    <cellStyle name="備註 2 3 2 8 4 2" xfId="10181" xr:uid="{00000000-0005-0000-0000-0000FE840000}"/>
    <cellStyle name="備註 2 3 2 8 4 2 2" xfId="26799" xr:uid="{00000000-0005-0000-0000-0000FF840000}"/>
    <cellStyle name="備註 2 3 2 8 4 3" xfId="15366" xr:uid="{00000000-0005-0000-0000-000000850000}"/>
    <cellStyle name="備註 2 3 2 8 4 3 2" xfId="31984" xr:uid="{00000000-0005-0000-0000-000001850000}"/>
    <cellStyle name="備註 2 3 2 8 4 4" xfId="21614" xr:uid="{00000000-0005-0000-0000-000002850000}"/>
    <cellStyle name="備註 2 3 2 8 4 5" xfId="37175" xr:uid="{00000000-0005-0000-0000-000003850000}"/>
    <cellStyle name="備註 2 3 2 8 5" xfId="5151" xr:uid="{00000000-0005-0000-0000-000004850000}"/>
    <cellStyle name="備註 2 3 2 8 5 2" xfId="11241" xr:uid="{00000000-0005-0000-0000-000005850000}"/>
    <cellStyle name="備註 2 3 2 8 5 2 2" xfId="27859" xr:uid="{00000000-0005-0000-0000-000006850000}"/>
    <cellStyle name="備註 2 3 2 8 5 3" xfId="16426" xr:uid="{00000000-0005-0000-0000-000007850000}"/>
    <cellStyle name="備註 2 3 2 8 5 3 2" xfId="33044" xr:uid="{00000000-0005-0000-0000-000008850000}"/>
    <cellStyle name="備註 2 3 2 8 5 4" xfId="22674" xr:uid="{00000000-0005-0000-0000-000009850000}"/>
    <cellStyle name="備註 2 3 2 8 5 5" xfId="38235" xr:uid="{00000000-0005-0000-0000-00000A850000}"/>
    <cellStyle name="備註 2 3 2 8 6" xfId="7001" xr:uid="{00000000-0005-0000-0000-00000B850000}"/>
    <cellStyle name="備註 2 3 2 8 6 2" xfId="23619" xr:uid="{00000000-0005-0000-0000-00000C850000}"/>
    <cellStyle name="備註 2 3 2 8 7" xfId="12186" xr:uid="{00000000-0005-0000-0000-00000D850000}"/>
    <cellStyle name="備註 2 3 2 8 7 2" xfId="28804" xr:uid="{00000000-0005-0000-0000-00000E850000}"/>
    <cellStyle name="備註 2 3 2 8 8" xfId="18434" xr:uid="{00000000-0005-0000-0000-00000F850000}"/>
    <cellStyle name="備註 2 3 2 8 9" xfId="17492" xr:uid="{00000000-0005-0000-0000-000010850000}"/>
    <cellStyle name="備註 2 3 2 9" xfId="1136" xr:uid="{00000000-0005-0000-0000-000011850000}"/>
    <cellStyle name="備註 2 3 2 9 2" xfId="2196" xr:uid="{00000000-0005-0000-0000-000012850000}"/>
    <cellStyle name="備註 2 3 2 9 2 2" xfId="8286" xr:uid="{00000000-0005-0000-0000-000013850000}"/>
    <cellStyle name="備註 2 3 2 9 2 2 2" xfId="24904" xr:uid="{00000000-0005-0000-0000-000014850000}"/>
    <cellStyle name="備註 2 3 2 9 2 3" xfId="13471" xr:uid="{00000000-0005-0000-0000-000015850000}"/>
    <cellStyle name="備註 2 3 2 9 2 3 2" xfId="30089" xr:uid="{00000000-0005-0000-0000-000016850000}"/>
    <cellStyle name="備註 2 3 2 9 2 4" xfId="19719" xr:uid="{00000000-0005-0000-0000-000017850000}"/>
    <cellStyle name="備註 2 3 2 9 2 5" xfId="35280" xr:uid="{00000000-0005-0000-0000-000018850000}"/>
    <cellStyle name="備註 2 3 2 9 3" xfId="3256" xr:uid="{00000000-0005-0000-0000-000019850000}"/>
    <cellStyle name="備註 2 3 2 9 3 2" xfId="9346" xr:uid="{00000000-0005-0000-0000-00001A850000}"/>
    <cellStyle name="備註 2 3 2 9 3 2 2" xfId="25964" xr:uid="{00000000-0005-0000-0000-00001B850000}"/>
    <cellStyle name="備註 2 3 2 9 3 3" xfId="14531" xr:uid="{00000000-0005-0000-0000-00001C850000}"/>
    <cellStyle name="備註 2 3 2 9 3 3 2" xfId="31149" xr:uid="{00000000-0005-0000-0000-00001D850000}"/>
    <cellStyle name="備註 2 3 2 9 3 4" xfId="20779" xr:uid="{00000000-0005-0000-0000-00001E850000}"/>
    <cellStyle name="備註 2 3 2 9 3 5" xfId="36340" xr:uid="{00000000-0005-0000-0000-00001F850000}"/>
    <cellStyle name="備註 2 3 2 9 4" xfId="4316" xr:uid="{00000000-0005-0000-0000-000020850000}"/>
    <cellStyle name="備註 2 3 2 9 4 2" xfId="10406" xr:uid="{00000000-0005-0000-0000-000021850000}"/>
    <cellStyle name="備註 2 3 2 9 4 2 2" xfId="27024" xr:uid="{00000000-0005-0000-0000-000022850000}"/>
    <cellStyle name="備註 2 3 2 9 4 3" xfId="15591" xr:uid="{00000000-0005-0000-0000-000023850000}"/>
    <cellStyle name="備註 2 3 2 9 4 3 2" xfId="32209" xr:uid="{00000000-0005-0000-0000-000024850000}"/>
    <cellStyle name="備註 2 3 2 9 4 4" xfId="21839" xr:uid="{00000000-0005-0000-0000-000025850000}"/>
    <cellStyle name="備註 2 3 2 9 4 5" xfId="37400" xr:uid="{00000000-0005-0000-0000-000026850000}"/>
    <cellStyle name="備註 2 3 2 9 5" xfId="7226" xr:uid="{00000000-0005-0000-0000-000027850000}"/>
    <cellStyle name="備註 2 3 2 9 5 2" xfId="23844" xr:uid="{00000000-0005-0000-0000-000028850000}"/>
    <cellStyle name="備註 2 3 2 9 6" xfId="12411" xr:uid="{00000000-0005-0000-0000-000029850000}"/>
    <cellStyle name="備註 2 3 2 9 6 2" xfId="29029" xr:uid="{00000000-0005-0000-0000-00002A850000}"/>
    <cellStyle name="備註 2 3 2 9 7" xfId="18659" xr:uid="{00000000-0005-0000-0000-00002B850000}"/>
    <cellStyle name="備註 2 3 2 9 8" xfId="16657" xr:uid="{00000000-0005-0000-0000-00002C850000}"/>
    <cellStyle name="備註 2 3 2 9 9" xfId="34220" xr:uid="{00000000-0005-0000-0000-00002D850000}"/>
    <cellStyle name="備註 2 3 20" xfId="17565" xr:uid="{00000000-0005-0000-0000-00002E850000}"/>
    <cellStyle name="備註 2 3 21" xfId="16506" xr:uid="{00000000-0005-0000-0000-00002F850000}"/>
    <cellStyle name="備註 2 3 22" xfId="33138" xr:uid="{00000000-0005-0000-0000-000030850000}"/>
    <cellStyle name="備註 2 3 3" xfId="104" xr:uid="{00000000-0005-0000-0000-000031850000}"/>
    <cellStyle name="備註 2 3 3 10" xfId="1057" xr:uid="{00000000-0005-0000-0000-000032850000}"/>
    <cellStyle name="備註 2 3 3 10 2" xfId="7147" xr:uid="{00000000-0005-0000-0000-000033850000}"/>
    <cellStyle name="備註 2 3 3 10 2 2" xfId="23765" xr:uid="{00000000-0005-0000-0000-000034850000}"/>
    <cellStyle name="備註 2 3 3 10 3" xfId="12332" xr:uid="{00000000-0005-0000-0000-000035850000}"/>
    <cellStyle name="備註 2 3 3 10 3 2" xfId="28950" xr:uid="{00000000-0005-0000-0000-000036850000}"/>
    <cellStyle name="備註 2 3 3 10 4" xfId="18580" xr:uid="{00000000-0005-0000-0000-000037850000}"/>
    <cellStyle name="備註 2 3 3 10 5" xfId="34141" xr:uid="{00000000-0005-0000-0000-000038850000}"/>
    <cellStyle name="備註 2 3 3 11" xfId="2117" xr:uid="{00000000-0005-0000-0000-000039850000}"/>
    <cellStyle name="備註 2 3 3 11 2" xfId="8207" xr:uid="{00000000-0005-0000-0000-00003A850000}"/>
    <cellStyle name="備註 2 3 3 11 2 2" xfId="24825" xr:uid="{00000000-0005-0000-0000-00003B850000}"/>
    <cellStyle name="備註 2 3 3 11 3" xfId="13392" xr:uid="{00000000-0005-0000-0000-00003C850000}"/>
    <cellStyle name="備註 2 3 3 11 3 2" xfId="30010" xr:uid="{00000000-0005-0000-0000-00003D850000}"/>
    <cellStyle name="備註 2 3 3 11 4" xfId="19640" xr:uid="{00000000-0005-0000-0000-00003E850000}"/>
    <cellStyle name="備註 2 3 3 11 5" xfId="35201" xr:uid="{00000000-0005-0000-0000-00003F850000}"/>
    <cellStyle name="備註 2 3 3 12" xfId="3177" xr:uid="{00000000-0005-0000-0000-000040850000}"/>
    <cellStyle name="備註 2 3 3 12 2" xfId="9267" xr:uid="{00000000-0005-0000-0000-000041850000}"/>
    <cellStyle name="備註 2 3 3 12 2 2" xfId="25885" xr:uid="{00000000-0005-0000-0000-000042850000}"/>
    <cellStyle name="備註 2 3 3 12 3" xfId="14452" xr:uid="{00000000-0005-0000-0000-000043850000}"/>
    <cellStyle name="備註 2 3 3 12 3 2" xfId="31070" xr:uid="{00000000-0005-0000-0000-000044850000}"/>
    <cellStyle name="備註 2 3 3 12 4" xfId="20700" xr:uid="{00000000-0005-0000-0000-000045850000}"/>
    <cellStyle name="備註 2 3 3 12 5" xfId="36261" xr:uid="{00000000-0005-0000-0000-000046850000}"/>
    <cellStyle name="備註 2 3 3 13" xfId="4237" xr:uid="{00000000-0005-0000-0000-000047850000}"/>
    <cellStyle name="備註 2 3 3 13 2" xfId="10327" xr:uid="{00000000-0005-0000-0000-000048850000}"/>
    <cellStyle name="備註 2 3 3 13 2 2" xfId="26945" xr:uid="{00000000-0005-0000-0000-000049850000}"/>
    <cellStyle name="備註 2 3 3 13 3" xfId="15512" xr:uid="{00000000-0005-0000-0000-00004A850000}"/>
    <cellStyle name="備註 2 3 3 13 3 2" xfId="32130" xr:uid="{00000000-0005-0000-0000-00004B850000}"/>
    <cellStyle name="備註 2 3 3 13 4" xfId="21760" xr:uid="{00000000-0005-0000-0000-00004C850000}"/>
    <cellStyle name="備註 2 3 3 13 5" xfId="37321" xr:uid="{00000000-0005-0000-0000-00004D850000}"/>
    <cellStyle name="備註 2 3 3 14" xfId="6194" xr:uid="{00000000-0005-0000-0000-00004E850000}"/>
    <cellStyle name="備註 2 3 3 14 2" xfId="22812" xr:uid="{00000000-0005-0000-0000-00004F850000}"/>
    <cellStyle name="備註 2 3 3 15" xfId="11379" xr:uid="{00000000-0005-0000-0000-000050850000}"/>
    <cellStyle name="備註 2 3 3 15 2" xfId="27997" xr:uid="{00000000-0005-0000-0000-000051850000}"/>
    <cellStyle name="備註 2 3 3 16" xfId="17615" xr:uid="{00000000-0005-0000-0000-000052850000}"/>
    <cellStyle name="備註 2 3 3 17" xfId="16578" xr:uid="{00000000-0005-0000-0000-000053850000}"/>
    <cellStyle name="備註 2 3 3 18" xfId="33188" xr:uid="{00000000-0005-0000-0000-000054850000}"/>
    <cellStyle name="備註 2 3 3 2" xfId="222" xr:uid="{00000000-0005-0000-0000-000055850000}"/>
    <cellStyle name="備註 2 3 3 2 10" xfId="33306" xr:uid="{00000000-0005-0000-0000-000056850000}"/>
    <cellStyle name="備註 2 3 3 2 2" xfId="1282" xr:uid="{00000000-0005-0000-0000-000057850000}"/>
    <cellStyle name="備註 2 3 3 2 2 2" xfId="7372" xr:uid="{00000000-0005-0000-0000-000058850000}"/>
    <cellStyle name="備註 2 3 3 2 2 2 2" xfId="23990" xr:uid="{00000000-0005-0000-0000-000059850000}"/>
    <cellStyle name="備註 2 3 3 2 2 3" xfId="12557" xr:uid="{00000000-0005-0000-0000-00005A850000}"/>
    <cellStyle name="備註 2 3 3 2 2 3 2" xfId="29175" xr:uid="{00000000-0005-0000-0000-00005B850000}"/>
    <cellStyle name="備註 2 3 3 2 2 4" xfId="18805" xr:uid="{00000000-0005-0000-0000-00005C850000}"/>
    <cellStyle name="備註 2 3 3 2 2 5" xfId="34366" xr:uid="{00000000-0005-0000-0000-00005D850000}"/>
    <cellStyle name="備註 2 3 3 2 3" xfId="2342" xr:uid="{00000000-0005-0000-0000-00005E850000}"/>
    <cellStyle name="備註 2 3 3 2 3 2" xfId="8432" xr:uid="{00000000-0005-0000-0000-00005F850000}"/>
    <cellStyle name="備註 2 3 3 2 3 2 2" xfId="25050" xr:uid="{00000000-0005-0000-0000-000060850000}"/>
    <cellStyle name="備註 2 3 3 2 3 3" xfId="13617" xr:uid="{00000000-0005-0000-0000-000061850000}"/>
    <cellStyle name="備註 2 3 3 2 3 3 2" xfId="30235" xr:uid="{00000000-0005-0000-0000-000062850000}"/>
    <cellStyle name="備註 2 3 3 2 3 4" xfId="19865" xr:uid="{00000000-0005-0000-0000-000063850000}"/>
    <cellStyle name="備註 2 3 3 2 3 5" xfId="35426" xr:uid="{00000000-0005-0000-0000-000064850000}"/>
    <cellStyle name="備註 2 3 3 2 4" xfId="3402" xr:uid="{00000000-0005-0000-0000-000065850000}"/>
    <cellStyle name="備註 2 3 3 2 4 2" xfId="9492" xr:uid="{00000000-0005-0000-0000-000066850000}"/>
    <cellStyle name="備註 2 3 3 2 4 2 2" xfId="26110" xr:uid="{00000000-0005-0000-0000-000067850000}"/>
    <cellStyle name="備註 2 3 3 2 4 3" xfId="14677" xr:uid="{00000000-0005-0000-0000-000068850000}"/>
    <cellStyle name="備註 2 3 3 2 4 3 2" xfId="31295" xr:uid="{00000000-0005-0000-0000-000069850000}"/>
    <cellStyle name="備註 2 3 3 2 4 4" xfId="20925" xr:uid="{00000000-0005-0000-0000-00006A850000}"/>
    <cellStyle name="備註 2 3 3 2 4 5" xfId="36486" xr:uid="{00000000-0005-0000-0000-00006B850000}"/>
    <cellStyle name="備註 2 3 3 2 5" xfId="4462" xr:uid="{00000000-0005-0000-0000-00006C850000}"/>
    <cellStyle name="備註 2 3 3 2 5 2" xfId="10552" xr:uid="{00000000-0005-0000-0000-00006D850000}"/>
    <cellStyle name="備註 2 3 3 2 5 2 2" xfId="27170" xr:uid="{00000000-0005-0000-0000-00006E850000}"/>
    <cellStyle name="備註 2 3 3 2 5 3" xfId="15737" xr:uid="{00000000-0005-0000-0000-00006F850000}"/>
    <cellStyle name="備註 2 3 3 2 5 3 2" xfId="32355" xr:uid="{00000000-0005-0000-0000-000070850000}"/>
    <cellStyle name="備註 2 3 3 2 5 4" xfId="21985" xr:uid="{00000000-0005-0000-0000-000071850000}"/>
    <cellStyle name="備註 2 3 3 2 5 5" xfId="37546" xr:uid="{00000000-0005-0000-0000-000072850000}"/>
    <cellStyle name="備註 2 3 3 2 6" xfId="6312" xr:uid="{00000000-0005-0000-0000-000073850000}"/>
    <cellStyle name="備註 2 3 3 2 6 2" xfId="22930" xr:uid="{00000000-0005-0000-0000-000074850000}"/>
    <cellStyle name="備註 2 3 3 2 7" xfId="11497" xr:uid="{00000000-0005-0000-0000-000075850000}"/>
    <cellStyle name="備註 2 3 3 2 7 2" xfId="28115" xr:uid="{00000000-0005-0000-0000-000076850000}"/>
    <cellStyle name="備註 2 3 3 2 8" xfId="17733" xr:uid="{00000000-0005-0000-0000-000077850000}"/>
    <cellStyle name="備註 2 3 3 2 9" xfId="16803" xr:uid="{00000000-0005-0000-0000-000078850000}"/>
    <cellStyle name="備註 2 3 3 3" xfId="343" xr:uid="{00000000-0005-0000-0000-000079850000}"/>
    <cellStyle name="備註 2 3 3 3 10" xfId="33427" xr:uid="{00000000-0005-0000-0000-00007A850000}"/>
    <cellStyle name="備註 2 3 3 3 2" xfId="1403" xr:uid="{00000000-0005-0000-0000-00007B850000}"/>
    <cellStyle name="備註 2 3 3 3 2 2" xfId="7493" xr:uid="{00000000-0005-0000-0000-00007C850000}"/>
    <cellStyle name="備註 2 3 3 3 2 2 2" xfId="24111" xr:uid="{00000000-0005-0000-0000-00007D850000}"/>
    <cellStyle name="備註 2 3 3 3 2 3" xfId="12678" xr:uid="{00000000-0005-0000-0000-00007E850000}"/>
    <cellStyle name="備註 2 3 3 3 2 3 2" xfId="29296" xr:uid="{00000000-0005-0000-0000-00007F850000}"/>
    <cellStyle name="備註 2 3 3 3 2 4" xfId="18926" xr:uid="{00000000-0005-0000-0000-000080850000}"/>
    <cellStyle name="備註 2 3 3 3 2 5" xfId="34487" xr:uid="{00000000-0005-0000-0000-000081850000}"/>
    <cellStyle name="備註 2 3 3 3 3" xfId="2463" xr:uid="{00000000-0005-0000-0000-000082850000}"/>
    <cellStyle name="備註 2 3 3 3 3 2" xfId="8553" xr:uid="{00000000-0005-0000-0000-000083850000}"/>
    <cellStyle name="備註 2 3 3 3 3 2 2" xfId="25171" xr:uid="{00000000-0005-0000-0000-000084850000}"/>
    <cellStyle name="備註 2 3 3 3 3 3" xfId="13738" xr:uid="{00000000-0005-0000-0000-000085850000}"/>
    <cellStyle name="備註 2 3 3 3 3 3 2" xfId="30356" xr:uid="{00000000-0005-0000-0000-000086850000}"/>
    <cellStyle name="備註 2 3 3 3 3 4" xfId="19986" xr:uid="{00000000-0005-0000-0000-000087850000}"/>
    <cellStyle name="備註 2 3 3 3 3 5" xfId="35547" xr:uid="{00000000-0005-0000-0000-000088850000}"/>
    <cellStyle name="備註 2 3 3 3 4" xfId="3523" xr:uid="{00000000-0005-0000-0000-000089850000}"/>
    <cellStyle name="備註 2 3 3 3 4 2" xfId="9613" xr:uid="{00000000-0005-0000-0000-00008A850000}"/>
    <cellStyle name="備註 2 3 3 3 4 2 2" xfId="26231" xr:uid="{00000000-0005-0000-0000-00008B850000}"/>
    <cellStyle name="備註 2 3 3 3 4 3" xfId="14798" xr:uid="{00000000-0005-0000-0000-00008C850000}"/>
    <cellStyle name="備註 2 3 3 3 4 3 2" xfId="31416" xr:uid="{00000000-0005-0000-0000-00008D850000}"/>
    <cellStyle name="備註 2 3 3 3 4 4" xfId="21046" xr:uid="{00000000-0005-0000-0000-00008E850000}"/>
    <cellStyle name="備註 2 3 3 3 4 5" xfId="36607" xr:uid="{00000000-0005-0000-0000-00008F850000}"/>
    <cellStyle name="備註 2 3 3 3 5" xfId="4583" xr:uid="{00000000-0005-0000-0000-000090850000}"/>
    <cellStyle name="備註 2 3 3 3 5 2" xfId="10673" xr:uid="{00000000-0005-0000-0000-000091850000}"/>
    <cellStyle name="備註 2 3 3 3 5 2 2" xfId="27291" xr:uid="{00000000-0005-0000-0000-000092850000}"/>
    <cellStyle name="備註 2 3 3 3 5 3" xfId="15858" xr:uid="{00000000-0005-0000-0000-000093850000}"/>
    <cellStyle name="備註 2 3 3 3 5 3 2" xfId="32476" xr:uid="{00000000-0005-0000-0000-000094850000}"/>
    <cellStyle name="備註 2 3 3 3 5 4" xfId="22106" xr:uid="{00000000-0005-0000-0000-000095850000}"/>
    <cellStyle name="備註 2 3 3 3 5 5" xfId="37667" xr:uid="{00000000-0005-0000-0000-000096850000}"/>
    <cellStyle name="備註 2 3 3 3 6" xfId="6433" xr:uid="{00000000-0005-0000-0000-000097850000}"/>
    <cellStyle name="備註 2 3 3 3 6 2" xfId="23051" xr:uid="{00000000-0005-0000-0000-000098850000}"/>
    <cellStyle name="備註 2 3 3 3 7" xfId="11618" xr:uid="{00000000-0005-0000-0000-000099850000}"/>
    <cellStyle name="備註 2 3 3 3 7 2" xfId="28236" xr:uid="{00000000-0005-0000-0000-00009A850000}"/>
    <cellStyle name="備註 2 3 3 3 8" xfId="17866" xr:uid="{00000000-0005-0000-0000-00009B850000}"/>
    <cellStyle name="備註 2 3 3 3 9" xfId="16924" xr:uid="{00000000-0005-0000-0000-00009C850000}"/>
    <cellStyle name="備註 2 3 3 4" xfId="467" xr:uid="{00000000-0005-0000-0000-00009D850000}"/>
    <cellStyle name="備註 2 3 3 4 10" xfId="33551" xr:uid="{00000000-0005-0000-0000-00009E850000}"/>
    <cellStyle name="備註 2 3 3 4 2" xfId="1527" xr:uid="{00000000-0005-0000-0000-00009F850000}"/>
    <cellStyle name="備註 2 3 3 4 2 2" xfId="7617" xr:uid="{00000000-0005-0000-0000-0000A0850000}"/>
    <cellStyle name="備註 2 3 3 4 2 2 2" xfId="24235" xr:uid="{00000000-0005-0000-0000-0000A1850000}"/>
    <cellStyle name="備註 2 3 3 4 2 3" xfId="12802" xr:uid="{00000000-0005-0000-0000-0000A2850000}"/>
    <cellStyle name="備註 2 3 3 4 2 3 2" xfId="29420" xr:uid="{00000000-0005-0000-0000-0000A3850000}"/>
    <cellStyle name="備註 2 3 3 4 2 4" xfId="19050" xr:uid="{00000000-0005-0000-0000-0000A4850000}"/>
    <cellStyle name="備註 2 3 3 4 2 5" xfId="34611" xr:uid="{00000000-0005-0000-0000-0000A5850000}"/>
    <cellStyle name="備註 2 3 3 4 3" xfId="2587" xr:uid="{00000000-0005-0000-0000-0000A6850000}"/>
    <cellStyle name="備註 2 3 3 4 3 2" xfId="8677" xr:uid="{00000000-0005-0000-0000-0000A7850000}"/>
    <cellStyle name="備註 2 3 3 4 3 2 2" xfId="25295" xr:uid="{00000000-0005-0000-0000-0000A8850000}"/>
    <cellStyle name="備註 2 3 3 4 3 3" xfId="13862" xr:uid="{00000000-0005-0000-0000-0000A9850000}"/>
    <cellStyle name="備註 2 3 3 4 3 3 2" xfId="30480" xr:uid="{00000000-0005-0000-0000-0000AA850000}"/>
    <cellStyle name="備註 2 3 3 4 3 4" xfId="20110" xr:uid="{00000000-0005-0000-0000-0000AB850000}"/>
    <cellStyle name="備註 2 3 3 4 3 5" xfId="35671" xr:uid="{00000000-0005-0000-0000-0000AC850000}"/>
    <cellStyle name="備註 2 3 3 4 4" xfId="3647" xr:uid="{00000000-0005-0000-0000-0000AD850000}"/>
    <cellStyle name="備註 2 3 3 4 4 2" xfId="9737" xr:uid="{00000000-0005-0000-0000-0000AE850000}"/>
    <cellStyle name="備註 2 3 3 4 4 2 2" xfId="26355" xr:uid="{00000000-0005-0000-0000-0000AF850000}"/>
    <cellStyle name="備註 2 3 3 4 4 3" xfId="14922" xr:uid="{00000000-0005-0000-0000-0000B0850000}"/>
    <cellStyle name="備註 2 3 3 4 4 3 2" xfId="31540" xr:uid="{00000000-0005-0000-0000-0000B1850000}"/>
    <cellStyle name="備註 2 3 3 4 4 4" xfId="21170" xr:uid="{00000000-0005-0000-0000-0000B2850000}"/>
    <cellStyle name="備註 2 3 3 4 4 5" xfId="36731" xr:uid="{00000000-0005-0000-0000-0000B3850000}"/>
    <cellStyle name="備註 2 3 3 4 5" xfId="4707" xr:uid="{00000000-0005-0000-0000-0000B4850000}"/>
    <cellStyle name="備註 2 3 3 4 5 2" xfId="10797" xr:uid="{00000000-0005-0000-0000-0000B5850000}"/>
    <cellStyle name="備註 2 3 3 4 5 2 2" xfId="27415" xr:uid="{00000000-0005-0000-0000-0000B6850000}"/>
    <cellStyle name="備註 2 3 3 4 5 3" xfId="15982" xr:uid="{00000000-0005-0000-0000-0000B7850000}"/>
    <cellStyle name="備註 2 3 3 4 5 3 2" xfId="32600" xr:uid="{00000000-0005-0000-0000-0000B8850000}"/>
    <cellStyle name="備註 2 3 3 4 5 4" xfId="22230" xr:uid="{00000000-0005-0000-0000-0000B9850000}"/>
    <cellStyle name="備註 2 3 3 4 5 5" xfId="37791" xr:uid="{00000000-0005-0000-0000-0000BA850000}"/>
    <cellStyle name="備註 2 3 3 4 6" xfId="6557" xr:uid="{00000000-0005-0000-0000-0000BB850000}"/>
    <cellStyle name="備註 2 3 3 4 6 2" xfId="23175" xr:uid="{00000000-0005-0000-0000-0000BC850000}"/>
    <cellStyle name="備註 2 3 3 4 7" xfId="11742" xr:uid="{00000000-0005-0000-0000-0000BD850000}"/>
    <cellStyle name="備註 2 3 3 4 7 2" xfId="28360" xr:uid="{00000000-0005-0000-0000-0000BE850000}"/>
    <cellStyle name="備註 2 3 3 4 8" xfId="17990" xr:uid="{00000000-0005-0000-0000-0000BF850000}"/>
    <cellStyle name="備註 2 3 3 4 9" xfId="17048" xr:uid="{00000000-0005-0000-0000-0000C0850000}"/>
    <cellStyle name="備註 2 3 3 5" xfId="585" xr:uid="{00000000-0005-0000-0000-0000C1850000}"/>
    <cellStyle name="備註 2 3 3 5 10" xfId="33669" xr:uid="{00000000-0005-0000-0000-0000C2850000}"/>
    <cellStyle name="備註 2 3 3 5 2" xfId="1645" xr:uid="{00000000-0005-0000-0000-0000C3850000}"/>
    <cellStyle name="備註 2 3 3 5 2 2" xfId="7735" xr:uid="{00000000-0005-0000-0000-0000C4850000}"/>
    <cellStyle name="備註 2 3 3 5 2 2 2" xfId="24353" xr:uid="{00000000-0005-0000-0000-0000C5850000}"/>
    <cellStyle name="備註 2 3 3 5 2 3" xfId="12920" xr:uid="{00000000-0005-0000-0000-0000C6850000}"/>
    <cellStyle name="備註 2 3 3 5 2 3 2" xfId="29538" xr:uid="{00000000-0005-0000-0000-0000C7850000}"/>
    <cellStyle name="備註 2 3 3 5 2 4" xfId="19168" xr:uid="{00000000-0005-0000-0000-0000C8850000}"/>
    <cellStyle name="備註 2 3 3 5 2 5" xfId="34729" xr:uid="{00000000-0005-0000-0000-0000C9850000}"/>
    <cellStyle name="備註 2 3 3 5 3" xfId="2705" xr:uid="{00000000-0005-0000-0000-0000CA850000}"/>
    <cellStyle name="備註 2 3 3 5 3 2" xfId="8795" xr:uid="{00000000-0005-0000-0000-0000CB850000}"/>
    <cellStyle name="備註 2 3 3 5 3 2 2" xfId="25413" xr:uid="{00000000-0005-0000-0000-0000CC850000}"/>
    <cellStyle name="備註 2 3 3 5 3 3" xfId="13980" xr:uid="{00000000-0005-0000-0000-0000CD850000}"/>
    <cellStyle name="備註 2 3 3 5 3 3 2" xfId="30598" xr:uid="{00000000-0005-0000-0000-0000CE850000}"/>
    <cellStyle name="備註 2 3 3 5 3 4" xfId="20228" xr:uid="{00000000-0005-0000-0000-0000CF850000}"/>
    <cellStyle name="備註 2 3 3 5 3 5" xfId="35789" xr:uid="{00000000-0005-0000-0000-0000D0850000}"/>
    <cellStyle name="備註 2 3 3 5 4" xfId="3765" xr:uid="{00000000-0005-0000-0000-0000D1850000}"/>
    <cellStyle name="備註 2 3 3 5 4 2" xfId="9855" xr:uid="{00000000-0005-0000-0000-0000D2850000}"/>
    <cellStyle name="備註 2 3 3 5 4 2 2" xfId="26473" xr:uid="{00000000-0005-0000-0000-0000D3850000}"/>
    <cellStyle name="備註 2 3 3 5 4 3" xfId="15040" xr:uid="{00000000-0005-0000-0000-0000D4850000}"/>
    <cellStyle name="備註 2 3 3 5 4 3 2" xfId="31658" xr:uid="{00000000-0005-0000-0000-0000D5850000}"/>
    <cellStyle name="備註 2 3 3 5 4 4" xfId="21288" xr:uid="{00000000-0005-0000-0000-0000D6850000}"/>
    <cellStyle name="備註 2 3 3 5 4 5" xfId="36849" xr:uid="{00000000-0005-0000-0000-0000D7850000}"/>
    <cellStyle name="備註 2 3 3 5 5" xfId="4825" xr:uid="{00000000-0005-0000-0000-0000D8850000}"/>
    <cellStyle name="備註 2 3 3 5 5 2" xfId="10915" xr:uid="{00000000-0005-0000-0000-0000D9850000}"/>
    <cellStyle name="備註 2 3 3 5 5 2 2" xfId="27533" xr:uid="{00000000-0005-0000-0000-0000DA850000}"/>
    <cellStyle name="備註 2 3 3 5 5 3" xfId="16100" xr:uid="{00000000-0005-0000-0000-0000DB850000}"/>
    <cellStyle name="備註 2 3 3 5 5 3 2" xfId="32718" xr:uid="{00000000-0005-0000-0000-0000DC850000}"/>
    <cellStyle name="備註 2 3 3 5 5 4" xfId="22348" xr:uid="{00000000-0005-0000-0000-0000DD850000}"/>
    <cellStyle name="備註 2 3 3 5 5 5" xfId="37909" xr:uid="{00000000-0005-0000-0000-0000DE850000}"/>
    <cellStyle name="備註 2 3 3 5 6" xfId="6675" xr:uid="{00000000-0005-0000-0000-0000DF850000}"/>
    <cellStyle name="備註 2 3 3 5 6 2" xfId="23293" xr:uid="{00000000-0005-0000-0000-0000E0850000}"/>
    <cellStyle name="備註 2 3 3 5 7" xfId="11860" xr:uid="{00000000-0005-0000-0000-0000E1850000}"/>
    <cellStyle name="備註 2 3 3 5 7 2" xfId="28478" xr:uid="{00000000-0005-0000-0000-0000E2850000}"/>
    <cellStyle name="備註 2 3 3 5 8" xfId="18108" xr:uid="{00000000-0005-0000-0000-0000E3850000}"/>
    <cellStyle name="備註 2 3 3 5 9" xfId="17166" xr:uid="{00000000-0005-0000-0000-0000E4850000}"/>
    <cellStyle name="備註 2 3 3 6" xfId="703" xr:uid="{00000000-0005-0000-0000-0000E5850000}"/>
    <cellStyle name="備註 2 3 3 6 10" xfId="33787" xr:uid="{00000000-0005-0000-0000-0000E6850000}"/>
    <cellStyle name="備註 2 3 3 6 2" xfId="1763" xr:uid="{00000000-0005-0000-0000-0000E7850000}"/>
    <cellStyle name="備註 2 3 3 6 2 2" xfId="7853" xr:uid="{00000000-0005-0000-0000-0000E8850000}"/>
    <cellStyle name="備註 2 3 3 6 2 2 2" xfId="24471" xr:uid="{00000000-0005-0000-0000-0000E9850000}"/>
    <cellStyle name="備註 2 3 3 6 2 3" xfId="13038" xr:uid="{00000000-0005-0000-0000-0000EA850000}"/>
    <cellStyle name="備註 2 3 3 6 2 3 2" xfId="29656" xr:uid="{00000000-0005-0000-0000-0000EB850000}"/>
    <cellStyle name="備註 2 3 3 6 2 4" xfId="19286" xr:uid="{00000000-0005-0000-0000-0000EC850000}"/>
    <cellStyle name="備註 2 3 3 6 2 5" xfId="34847" xr:uid="{00000000-0005-0000-0000-0000ED850000}"/>
    <cellStyle name="備註 2 3 3 6 3" xfId="2823" xr:uid="{00000000-0005-0000-0000-0000EE850000}"/>
    <cellStyle name="備註 2 3 3 6 3 2" xfId="8913" xr:uid="{00000000-0005-0000-0000-0000EF850000}"/>
    <cellStyle name="備註 2 3 3 6 3 2 2" xfId="25531" xr:uid="{00000000-0005-0000-0000-0000F0850000}"/>
    <cellStyle name="備註 2 3 3 6 3 3" xfId="14098" xr:uid="{00000000-0005-0000-0000-0000F1850000}"/>
    <cellStyle name="備註 2 3 3 6 3 3 2" xfId="30716" xr:uid="{00000000-0005-0000-0000-0000F2850000}"/>
    <cellStyle name="備註 2 3 3 6 3 4" xfId="20346" xr:uid="{00000000-0005-0000-0000-0000F3850000}"/>
    <cellStyle name="備註 2 3 3 6 3 5" xfId="35907" xr:uid="{00000000-0005-0000-0000-0000F4850000}"/>
    <cellStyle name="備註 2 3 3 6 4" xfId="3883" xr:uid="{00000000-0005-0000-0000-0000F5850000}"/>
    <cellStyle name="備註 2 3 3 6 4 2" xfId="9973" xr:uid="{00000000-0005-0000-0000-0000F6850000}"/>
    <cellStyle name="備註 2 3 3 6 4 2 2" xfId="26591" xr:uid="{00000000-0005-0000-0000-0000F7850000}"/>
    <cellStyle name="備註 2 3 3 6 4 3" xfId="15158" xr:uid="{00000000-0005-0000-0000-0000F8850000}"/>
    <cellStyle name="備註 2 3 3 6 4 3 2" xfId="31776" xr:uid="{00000000-0005-0000-0000-0000F9850000}"/>
    <cellStyle name="備註 2 3 3 6 4 4" xfId="21406" xr:uid="{00000000-0005-0000-0000-0000FA850000}"/>
    <cellStyle name="備註 2 3 3 6 4 5" xfId="36967" xr:uid="{00000000-0005-0000-0000-0000FB850000}"/>
    <cellStyle name="備註 2 3 3 6 5" xfId="4943" xr:uid="{00000000-0005-0000-0000-0000FC850000}"/>
    <cellStyle name="備註 2 3 3 6 5 2" xfId="11033" xr:uid="{00000000-0005-0000-0000-0000FD850000}"/>
    <cellStyle name="備註 2 3 3 6 5 2 2" xfId="27651" xr:uid="{00000000-0005-0000-0000-0000FE850000}"/>
    <cellStyle name="備註 2 3 3 6 5 3" xfId="16218" xr:uid="{00000000-0005-0000-0000-0000FF850000}"/>
    <cellStyle name="備註 2 3 3 6 5 3 2" xfId="32836" xr:uid="{00000000-0005-0000-0000-000000860000}"/>
    <cellStyle name="備註 2 3 3 6 5 4" xfId="22466" xr:uid="{00000000-0005-0000-0000-000001860000}"/>
    <cellStyle name="備註 2 3 3 6 5 5" xfId="38027" xr:uid="{00000000-0005-0000-0000-000002860000}"/>
    <cellStyle name="備註 2 3 3 6 6" xfId="6793" xr:uid="{00000000-0005-0000-0000-000003860000}"/>
    <cellStyle name="備註 2 3 3 6 6 2" xfId="23411" xr:uid="{00000000-0005-0000-0000-000004860000}"/>
    <cellStyle name="備註 2 3 3 6 7" xfId="11978" xr:uid="{00000000-0005-0000-0000-000005860000}"/>
    <cellStyle name="備註 2 3 3 6 7 2" xfId="28596" xr:uid="{00000000-0005-0000-0000-000006860000}"/>
    <cellStyle name="備註 2 3 3 6 8" xfId="18226" xr:uid="{00000000-0005-0000-0000-000007860000}"/>
    <cellStyle name="備註 2 3 3 6 9" xfId="17284" xr:uid="{00000000-0005-0000-0000-000008860000}"/>
    <cellStyle name="備註 2 3 3 7" xfId="821" xr:uid="{00000000-0005-0000-0000-000009860000}"/>
    <cellStyle name="備註 2 3 3 7 10" xfId="33905" xr:uid="{00000000-0005-0000-0000-00000A860000}"/>
    <cellStyle name="備註 2 3 3 7 2" xfId="1881" xr:uid="{00000000-0005-0000-0000-00000B860000}"/>
    <cellStyle name="備註 2 3 3 7 2 2" xfId="7971" xr:uid="{00000000-0005-0000-0000-00000C860000}"/>
    <cellStyle name="備註 2 3 3 7 2 2 2" xfId="24589" xr:uid="{00000000-0005-0000-0000-00000D860000}"/>
    <cellStyle name="備註 2 3 3 7 2 3" xfId="13156" xr:uid="{00000000-0005-0000-0000-00000E860000}"/>
    <cellStyle name="備註 2 3 3 7 2 3 2" xfId="29774" xr:uid="{00000000-0005-0000-0000-00000F860000}"/>
    <cellStyle name="備註 2 3 3 7 2 4" xfId="19404" xr:uid="{00000000-0005-0000-0000-000010860000}"/>
    <cellStyle name="備註 2 3 3 7 2 5" xfId="34965" xr:uid="{00000000-0005-0000-0000-000011860000}"/>
    <cellStyle name="備註 2 3 3 7 3" xfId="2941" xr:uid="{00000000-0005-0000-0000-000012860000}"/>
    <cellStyle name="備註 2 3 3 7 3 2" xfId="9031" xr:uid="{00000000-0005-0000-0000-000013860000}"/>
    <cellStyle name="備註 2 3 3 7 3 2 2" xfId="25649" xr:uid="{00000000-0005-0000-0000-000014860000}"/>
    <cellStyle name="備註 2 3 3 7 3 3" xfId="14216" xr:uid="{00000000-0005-0000-0000-000015860000}"/>
    <cellStyle name="備註 2 3 3 7 3 3 2" xfId="30834" xr:uid="{00000000-0005-0000-0000-000016860000}"/>
    <cellStyle name="備註 2 3 3 7 3 4" xfId="20464" xr:uid="{00000000-0005-0000-0000-000017860000}"/>
    <cellStyle name="備註 2 3 3 7 3 5" xfId="36025" xr:uid="{00000000-0005-0000-0000-000018860000}"/>
    <cellStyle name="備註 2 3 3 7 4" xfId="4001" xr:uid="{00000000-0005-0000-0000-000019860000}"/>
    <cellStyle name="備註 2 3 3 7 4 2" xfId="10091" xr:uid="{00000000-0005-0000-0000-00001A860000}"/>
    <cellStyle name="備註 2 3 3 7 4 2 2" xfId="26709" xr:uid="{00000000-0005-0000-0000-00001B860000}"/>
    <cellStyle name="備註 2 3 3 7 4 3" xfId="15276" xr:uid="{00000000-0005-0000-0000-00001C860000}"/>
    <cellStyle name="備註 2 3 3 7 4 3 2" xfId="31894" xr:uid="{00000000-0005-0000-0000-00001D860000}"/>
    <cellStyle name="備註 2 3 3 7 4 4" xfId="21524" xr:uid="{00000000-0005-0000-0000-00001E860000}"/>
    <cellStyle name="備註 2 3 3 7 4 5" xfId="37085" xr:uid="{00000000-0005-0000-0000-00001F860000}"/>
    <cellStyle name="備註 2 3 3 7 5" xfId="5061" xr:uid="{00000000-0005-0000-0000-000020860000}"/>
    <cellStyle name="備註 2 3 3 7 5 2" xfId="11151" xr:uid="{00000000-0005-0000-0000-000021860000}"/>
    <cellStyle name="備註 2 3 3 7 5 2 2" xfId="27769" xr:uid="{00000000-0005-0000-0000-000022860000}"/>
    <cellStyle name="備註 2 3 3 7 5 3" xfId="16336" xr:uid="{00000000-0005-0000-0000-000023860000}"/>
    <cellStyle name="備註 2 3 3 7 5 3 2" xfId="32954" xr:uid="{00000000-0005-0000-0000-000024860000}"/>
    <cellStyle name="備註 2 3 3 7 5 4" xfId="22584" xr:uid="{00000000-0005-0000-0000-000025860000}"/>
    <cellStyle name="備註 2 3 3 7 5 5" xfId="38145" xr:uid="{00000000-0005-0000-0000-000026860000}"/>
    <cellStyle name="備註 2 3 3 7 6" xfId="6911" xr:uid="{00000000-0005-0000-0000-000027860000}"/>
    <cellStyle name="備註 2 3 3 7 6 2" xfId="23529" xr:uid="{00000000-0005-0000-0000-000028860000}"/>
    <cellStyle name="備註 2 3 3 7 7" xfId="12096" xr:uid="{00000000-0005-0000-0000-000029860000}"/>
    <cellStyle name="備註 2 3 3 7 7 2" xfId="28714" xr:uid="{00000000-0005-0000-0000-00002A860000}"/>
    <cellStyle name="備註 2 3 3 7 8" xfId="18344" xr:uid="{00000000-0005-0000-0000-00002B860000}"/>
    <cellStyle name="備註 2 3 3 7 9" xfId="17402" xr:uid="{00000000-0005-0000-0000-00002C860000}"/>
    <cellStyle name="備註 2 3 3 8" xfId="939" xr:uid="{00000000-0005-0000-0000-00002D860000}"/>
    <cellStyle name="備註 2 3 3 8 10" xfId="34023" xr:uid="{00000000-0005-0000-0000-00002E860000}"/>
    <cellStyle name="備註 2 3 3 8 2" xfId="1999" xr:uid="{00000000-0005-0000-0000-00002F860000}"/>
    <cellStyle name="備註 2 3 3 8 2 2" xfId="8089" xr:uid="{00000000-0005-0000-0000-000030860000}"/>
    <cellStyle name="備註 2 3 3 8 2 2 2" xfId="24707" xr:uid="{00000000-0005-0000-0000-000031860000}"/>
    <cellStyle name="備註 2 3 3 8 2 3" xfId="13274" xr:uid="{00000000-0005-0000-0000-000032860000}"/>
    <cellStyle name="備註 2 3 3 8 2 3 2" xfId="29892" xr:uid="{00000000-0005-0000-0000-000033860000}"/>
    <cellStyle name="備註 2 3 3 8 2 4" xfId="19522" xr:uid="{00000000-0005-0000-0000-000034860000}"/>
    <cellStyle name="備註 2 3 3 8 2 5" xfId="35083" xr:uid="{00000000-0005-0000-0000-000035860000}"/>
    <cellStyle name="備註 2 3 3 8 3" xfId="3059" xr:uid="{00000000-0005-0000-0000-000036860000}"/>
    <cellStyle name="備註 2 3 3 8 3 2" xfId="9149" xr:uid="{00000000-0005-0000-0000-000037860000}"/>
    <cellStyle name="備註 2 3 3 8 3 2 2" xfId="25767" xr:uid="{00000000-0005-0000-0000-000038860000}"/>
    <cellStyle name="備註 2 3 3 8 3 3" xfId="14334" xr:uid="{00000000-0005-0000-0000-000039860000}"/>
    <cellStyle name="備註 2 3 3 8 3 3 2" xfId="30952" xr:uid="{00000000-0005-0000-0000-00003A860000}"/>
    <cellStyle name="備註 2 3 3 8 3 4" xfId="20582" xr:uid="{00000000-0005-0000-0000-00003B860000}"/>
    <cellStyle name="備註 2 3 3 8 3 5" xfId="36143" xr:uid="{00000000-0005-0000-0000-00003C860000}"/>
    <cellStyle name="備註 2 3 3 8 4" xfId="4119" xr:uid="{00000000-0005-0000-0000-00003D860000}"/>
    <cellStyle name="備註 2 3 3 8 4 2" xfId="10209" xr:uid="{00000000-0005-0000-0000-00003E860000}"/>
    <cellStyle name="備註 2 3 3 8 4 2 2" xfId="26827" xr:uid="{00000000-0005-0000-0000-00003F860000}"/>
    <cellStyle name="備註 2 3 3 8 4 3" xfId="15394" xr:uid="{00000000-0005-0000-0000-000040860000}"/>
    <cellStyle name="備註 2 3 3 8 4 3 2" xfId="32012" xr:uid="{00000000-0005-0000-0000-000041860000}"/>
    <cellStyle name="備註 2 3 3 8 4 4" xfId="21642" xr:uid="{00000000-0005-0000-0000-000042860000}"/>
    <cellStyle name="備註 2 3 3 8 4 5" xfId="37203" xr:uid="{00000000-0005-0000-0000-000043860000}"/>
    <cellStyle name="備註 2 3 3 8 5" xfId="5179" xr:uid="{00000000-0005-0000-0000-000044860000}"/>
    <cellStyle name="備註 2 3 3 8 5 2" xfId="11269" xr:uid="{00000000-0005-0000-0000-000045860000}"/>
    <cellStyle name="備註 2 3 3 8 5 2 2" xfId="27887" xr:uid="{00000000-0005-0000-0000-000046860000}"/>
    <cellStyle name="備註 2 3 3 8 5 3" xfId="16454" xr:uid="{00000000-0005-0000-0000-000047860000}"/>
    <cellStyle name="備註 2 3 3 8 5 3 2" xfId="33072" xr:uid="{00000000-0005-0000-0000-000048860000}"/>
    <cellStyle name="備註 2 3 3 8 5 4" xfId="22702" xr:uid="{00000000-0005-0000-0000-000049860000}"/>
    <cellStyle name="備註 2 3 3 8 5 5" xfId="38263" xr:uid="{00000000-0005-0000-0000-00004A860000}"/>
    <cellStyle name="備註 2 3 3 8 6" xfId="7029" xr:uid="{00000000-0005-0000-0000-00004B860000}"/>
    <cellStyle name="備註 2 3 3 8 6 2" xfId="23647" xr:uid="{00000000-0005-0000-0000-00004C860000}"/>
    <cellStyle name="備註 2 3 3 8 7" xfId="12214" xr:uid="{00000000-0005-0000-0000-00004D860000}"/>
    <cellStyle name="備註 2 3 3 8 7 2" xfId="28832" xr:uid="{00000000-0005-0000-0000-00004E860000}"/>
    <cellStyle name="備註 2 3 3 8 8" xfId="18462" xr:uid="{00000000-0005-0000-0000-00004F860000}"/>
    <cellStyle name="備註 2 3 3 8 9" xfId="17520" xr:uid="{00000000-0005-0000-0000-000050860000}"/>
    <cellStyle name="備註 2 3 3 9" xfId="1164" xr:uid="{00000000-0005-0000-0000-000051860000}"/>
    <cellStyle name="備註 2 3 3 9 2" xfId="2224" xr:uid="{00000000-0005-0000-0000-000052860000}"/>
    <cellStyle name="備註 2 3 3 9 2 2" xfId="8314" xr:uid="{00000000-0005-0000-0000-000053860000}"/>
    <cellStyle name="備註 2 3 3 9 2 2 2" xfId="24932" xr:uid="{00000000-0005-0000-0000-000054860000}"/>
    <cellStyle name="備註 2 3 3 9 2 3" xfId="13499" xr:uid="{00000000-0005-0000-0000-000055860000}"/>
    <cellStyle name="備註 2 3 3 9 2 3 2" xfId="30117" xr:uid="{00000000-0005-0000-0000-000056860000}"/>
    <cellStyle name="備註 2 3 3 9 2 4" xfId="19747" xr:uid="{00000000-0005-0000-0000-000057860000}"/>
    <cellStyle name="備註 2 3 3 9 2 5" xfId="35308" xr:uid="{00000000-0005-0000-0000-000058860000}"/>
    <cellStyle name="備註 2 3 3 9 3" xfId="3284" xr:uid="{00000000-0005-0000-0000-000059860000}"/>
    <cellStyle name="備註 2 3 3 9 3 2" xfId="9374" xr:uid="{00000000-0005-0000-0000-00005A860000}"/>
    <cellStyle name="備註 2 3 3 9 3 2 2" xfId="25992" xr:uid="{00000000-0005-0000-0000-00005B860000}"/>
    <cellStyle name="備註 2 3 3 9 3 3" xfId="14559" xr:uid="{00000000-0005-0000-0000-00005C860000}"/>
    <cellStyle name="備註 2 3 3 9 3 3 2" xfId="31177" xr:uid="{00000000-0005-0000-0000-00005D860000}"/>
    <cellStyle name="備註 2 3 3 9 3 4" xfId="20807" xr:uid="{00000000-0005-0000-0000-00005E860000}"/>
    <cellStyle name="備註 2 3 3 9 3 5" xfId="36368" xr:uid="{00000000-0005-0000-0000-00005F860000}"/>
    <cellStyle name="備註 2 3 3 9 4" xfId="4344" xr:uid="{00000000-0005-0000-0000-000060860000}"/>
    <cellStyle name="備註 2 3 3 9 4 2" xfId="10434" xr:uid="{00000000-0005-0000-0000-000061860000}"/>
    <cellStyle name="備註 2 3 3 9 4 2 2" xfId="27052" xr:uid="{00000000-0005-0000-0000-000062860000}"/>
    <cellStyle name="備註 2 3 3 9 4 3" xfId="15619" xr:uid="{00000000-0005-0000-0000-000063860000}"/>
    <cellStyle name="備註 2 3 3 9 4 3 2" xfId="32237" xr:uid="{00000000-0005-0000-0000-000064860000}"/>
    <cellStyle name="備註 2 3 3 9 4 4" xfId="21867" xr:uid="{00000000-0005-0000-0000-000065860000}"/>
    <cellStyle name="備註 2 3 3 9 4 5" xfId="37428" xr:uid="{00000000-0005-0000-0000-000066860000}"/>
    <cellStyle name="備註 2 3 3 9 5" xfId="7254" xr:uid="{00000000-0005-0000-0000-000067860000}"/>
    <cellStyle name="備註 2 3 3 9 5 2" xfId="23872" xr:uid="{00000000-0005-0000-0000-000068860000}"/>
    <cellStyle name="備註 2 3 3 9 6" xfId="12439" xr:uid="{00000000-0005-0000-0000-000069860000}"/>
    <cellStyle name="備註 2 3 3 9 6 2" xfId="29057" xr:uid="{00000000-0005-0000-0000-00006A860000}"/>
    <cellStyle name="備註 2 3 3 9 7" xfId="18687" xr:uid="{00000000-0005-0000-0000-00006B860000}"/>
    <cellStyle name="備註 2 3 3 9 8" xfId="16685" xr:uid="{00000000-0005-0000-0000-00006C860000}"/>
    <cellStyle name="備註 2 3 3 9 9" xfId="34248" xr:uid="{00000000-0005-0000-0000-00006D860000}"/>
    <cellStyle name="備註 2 3 4" xfId="128" xr:uid="{00000000-0005-0000-0000-00006E860000}"/>
    <cellStyle name="備註 2 3 4 10" xfId="1081" xr:uid="{00000000-0005-0000-0000-00006F860000}"/>
    <cellStyle name="備註 2 3 4 10 2" xfId="7171" xr:uid="{00000000-0005-0000-0000-000070860000}"/>
    <cellStyle name="備註 2 3 4 10 2 2" xfId="23789" xr:uid="{00000000-0005-0000-0000-000071860000}"/>
    <cellStyle name="備註 2 3 4 10 3" xfId="12356" xr:uid="{00000000-0005-0000-0000-000072860000}"/>
    <cellStyle name="備註 2 3 4 10 3 2" xfId="28974" xr:uid="{00000000-0005-0000-0000-000073860000}"/>
    <cellStyle name="備註 2 3 4 10 4" xfId="18604" xr:uid="{00000000-0005-0000-0000-000074860000}"/>
    <cellStyle name="備註 2 3 4 10 5" xfId="34165" xr:uid="{00000000-0005-0000-0000-000075860000}"/>
    <cellStyle name="備註 2 3 4 11" xfId="2141" xr:uid="{00000000-0005-0000-0000-000076860000}"/>
    <cellStyle name="備註 2 3 4 11 2" xfId="8231" xr:uid="{00000000-0005-0000-0000-000077860000}"/>
    <cellStyle name="備註 2 3 4 11 2 2" xfId="24849" xr:uid="{00000000-0005-0000-0000-000078860000}"/>
    <cellStyle name="備註 2 3 4 11 3" xfId="13416" xr:uid="{00000000-0005-0000-0000-000079860000}"/>
    <cellStyle name="備註 2 3 4 11 3 2" xfId="30034" xr:uid="{00000000-0005-0000-0000-00007A860000}"/>
    <cellStyle name="備註 2 3 4 11 4" xfId="19664" xr:uid="{00000000-0005-0000-0000-00007B860000}"/>
    <cellStyle name="備註 2 3 4 11 5" xfId="35225" xr:uid="{00000000-0005-0000-0000-00007C860000}"/>
    <cellStyle name="備註 2 3 4 12" xfId="3201" xr:uid="{00000000-0005-0000-0000-00007D860000}"/>
    <cellStyle name="備註 2 3 4 12 2" xfId="9291" xr:uid="{00000000-0005-0000-0000-00007E860000}"/>
    <cellStyle name="備註 2 3 4 12 2 2" xfId="25909" xr:uid="{00000000-0005-0000-0000-00007F860000}"/>
    <cellStyle name="備註 2 3 4 12 3" xfId="14476" xr:uid="{00000000-0005-0000-0000-000080860000}"/>
    <cellStyle name="備註 2 3 4 12 3 2" xfId="31094" xr:uid="{00000000-0005-0000-0000-000081860000}"/>
    <cellStyle name="備註 2 3 4 12 4" xfId="20724" xr:uid="{00000000-0005-0000-0000-000082860000}"/>
    <cellStyle name="備註 2 3 4 12 5" xfId="36285" xr:uid="{00000000-0005-0000-0000-000083860000}"/>
    <cellStyle name="備註 2 3 4 13" xfId="4261" xr:uid="{00000000-0005-0000-0000-000084860000}"/>
    <cellStyle name="備註 2 3 4 13 2" xfId="10351" xr:uid="{00000000-0005-0000-0000-000085860000}"/>
    <cellStyle name="備註 2 3 4 13 2 2" xfId="26969" xr:uid="{00000000-0005-0000-0000-000086860000}"/>
    <cellStyle name="備註 2 3 4 13 3" xfId="15536" xr:uid="{00000000-0005-0000-0000-000087860000}"/>
    <cellStyle name="備註 2 3 4 13 3 2" xfId="32154" xr:uid="{00000000-0005-0000-0000-000088860000}"/>
    <cellStyle name="備註 2 3 4 13 4" xfId="21784" xr:uid="{00000000-0005-0000-0000-000089860000}"/>
    <cellStyle name="備註 2 3 4 13 5" xfId="37345" xr:uid="{00000000-0005-0000-0000-00008A860000}"/>
    <cellStyle name="備註 2 3 4 14" xfId="6218" xr:uid="{00000000-0005-0000-0000-00008B860000}"/>
    <cellStyle name="備註 2 3 4 14 2" xfId="22836" xr:uid="{00000000-0005-0000-0000-00008C860000}"/>
    <cellStyle name="備註 2 3 4 15" xfId="11403" xr:uid="{00000000-0005-0000-0000-00008D860000}"/>
    <cellStyle name="備註 2 3 4 15 2" xfId="28021" xr:uid="{00000000-0005-0000-0000-00008E860000}"/>
    <cellStyle name="備註 2 3 4 16" xfId="17639" xr:uid="{00000000-0005-0000-0000-00008F860000}"/>
    <cellStyle name="備註 2 3 4 17" xfId="16602" xr:uid="{00000000-0005-0000-0000-000090860000}"/>
    <cellStyle name="備註 2 3 4 18" xfId="33212" xr:uid="{00000000-0005-0000-0000-000091860000}"/>
    <cellStyle name="備註 2 3 4 2" xfId="246" xr:uid="{00000000-0005-0000-0000-000092860000}"/>
    <cellStyle name="備註 2 3 4 2 10" xfId="33330" xr:uid="{00000000-0005-0000-0000-000093860000}"/>
    <cellStyle name="備註 2 3 4 2 2" xfId="1306" xr:uid="{00000000-0005-0000-0000-000094860000}"/>
    <cellStyle name="備註 2 3 4 2 2 2" xfId="7396" xr:uid="{00000000-0005-0000-0000-000095860000}"/>
    <cellStyle name="備註 2 3 4 2 2 2 2" xfId="24014" xr:uid="{00000000-0005-0000-0000-000096860000}"/>
    <cellStyle name="備註 2 3 4 2 2 3" xfId="12581" xr:uid="{00000000-0005-0000-0000-000097860000}"/>
    <cellStyle name="備註 2 3 4 2 2 3 2" xfId="29199" xr:uid="{00000000-0005-0000-0000-000098860000}"/>
    <cellStyle name="備註 2 3 4 2 2 4" xfId="18829" xr:uid="{00000000-0005-0000-0000-000099860000}"/>
    <cellStyle name="備註 2 3 4 2 2 5" xfId="34390" xr:uid="{00000000-0005-0000-0000-00009A860000}"/>
    <cellStyle name="備註 2 3 4 2 3" xfId="2366" xr:uid="{00000000-0005-0000-0000-00009B860000}"/>
    <cellStyle name="備註 2 3 4 2 3 2" xfId="8456" xr:uid="{00000000-0005-0000-0000-00009C860000}"/>
    <cellStyle name="備註 2 3 4 2 3 2 2" xfId="25074" xr:uid="{00000000-0005-0000-0000-00009D860000}"/>
    <cellStyle name="備註 2 3 4 2 3 3" xfId="13641" xr:uid="{00000000-0005-0000-0000-00009E860000}"/>
    <cellStyle name="備註 2 3 4 2 3 3 2" xfId="30259" xr:uid="{00000000-0005-0000-0000-00009F860000}"/>
    <cellStyle name="備註 2 3 4 2 3 4" xfId="19889" xr:uid="{00000000-0005-0000-0000-0000A0860000}"/>
    <cellStyle name="備註 2 3 4 2 3 5" xfId="35450" xr:uid="{00000000-0005-0000-0000-0000A1860000}"/>
    <cellStyle name="備註 2 3 4 2 4" xfId="3426" xr:uid="{00000000-0005-0000-0000-0000A2860000}"/>
    <cellStyle name="備註 2 3 4 2 4 2" xfId="9516" xr:uid="{00000000-0005-0000-0000-0000A3860000}"/>
    <cellStyle name="備註 2 3 4 2 4 2 2" xfId="26134" xr:uid="{00000000-0005-0000-0000-0000A4860000}"/>
    <cellStyle name="備註 2 3 4 2 4 3" xfId="14701" xr:uid="{00000000-0005-0000-0000-0000A5860000}"/>
    <cellStyle name="備註 2 3 4 2 4 3 2" xfId="31319" xr:uid="{00000000-0005-0000-0000-0000A6860000}"/>
    <cellStyle name="備註 2 3 4 2 4 4" xfId="20949" xr:uid="{00000000-0005-0000-0000-0000A7860000}"/>
    <cellStyle name="備註 2 3 4 2 4 5" xfId="36510" xr:uid="{00000000-0005-0000-0000-0000A8860000}"/>
    <cellStyle name="備註 2 3 4 2 5" xfId="4486" xr:uid="{00000000-0005-0000-0000-0000A9860000}"/>
    <cellStyle name="備註 2 3 4 2 5 2" xfId="10576" xr:uid="{00000000-0005-0000-0000-0000AA860000}"/>
    <cellStyle name="備註 2 3 4 2 5 2 2" xfId="27194" xr:uid="{00000000-0005-0000-0000-0000AB860000}"/>
    <cellStyle name="備註 2 3 4 2 5 3" xfId="15761" xr:uid="{00000000-0005-0000-0000-0000AC860000}"/>
    <cellStyle name="備註 2 3 4 2 5 3 2" xfId="32379" xr:uid="{00000000-0005-0000-0000-0000AD860000}"/>
    <cellStyle name="備註 2 3 4 2 5 4" xfId="22009" xr:uid="{00000000-0005-0000-0000-0000AE860000}"/>
    <cellStyle name="備註 2 3 4 2 5 5" xfId="37570" xr:uid="{00000000-0005-0000-0000-0000AF860000}"/>
    <cellStyle name="備註 2 3 4 2 6" xfId="6336" xr:uid="{00000000-0005-0000-0000-0000B0860000}"/>
    <cellStyle name="備註 2 3 4 2 6 2" xfId="22954" xr:uid="{00000000-0005-0000-0000-0000B1860000}"/>
    <cellStyle name="備註 2 3 4 2 7" xfId="11521" xr:uid="{00000000-0005-0000-0000-0000B2860000}"/>
    <cellStyle name="備註 2 3 4 2 7 2" xfId="28139" xr:uid="{00000000-0005-0000-0000-0000B3860000}"/>
    <cellStyle name="備註 2 3 4 2 8" xfId="17757" xr:uid="{00000000-0005-0000-0000-0000B4860000}"/>
    <cellStyle name="備註 2 3 4 2 9" xfId="16827" xr:uid="{00000000-0005-0000-0000-0000B5860000}"/>
    <cellStyle name="備註 2 3 4 3" xfId="367" xr:uid="{00000000-0005-0000-0000-0000B6860000}"/>
    <cellStyle name="備註 2 3 4 3 10" xfId="33451" xr:uid="{00000000-0005-0000-0000-0000B7860000}"/>
    <cellStyle name="備註 2 3 4 3 2" xfId="1427" xr:uid="{00000000-0005-0000-0000-0000B8860000}"/>
    <cellStyle name="備註 2 3 4 3 2 2" xfId="7517" xr:uid="{00000000-0005-0000-0000-0000B9860000}"/>
    <cellStyle name="備註 2 3 4 3 2 2 2" xfId="24135" xr:uid="{00000000-0005-0000-0000-0000BA860000}"/>
    <cellStyle name="備註 2 3 4 3 2 3" xfId="12702" xr:uid="{00000000-0005-0000-0000-0000BB860000}"/>
    <cellStyle name="備註 2 3 4 3 2 3 2" xfId="29320" xr:uid="{00000000-0005-0000-0000-0000BC860000}"/>
    <cellStyle name="備註 2 3 4 3 2 4" xfId="18950" xr:uid="{00000000-0005-0000-0000-0000BD860000}"/>
    <cellStyle name="備註 2 3 4 3 2 5" xfId="34511" xr:uid="{00000000-0005-0000-0000-0000BE860000}"/>
    <cellStyle name="備註 2 3 4 3 3" xfId="2487" xr:uid="{00000000-0005-0000-0000-0000BF860000}"/>
    <cellStyle name="備註 2 3 4 3 3 2" xfId="8577" xr:uid="{00000000-0005-0000-0000-0000C0860000}"/>
    <cellStyle name="備註 2 3 4 3 3 2 2" xfId="25195" xr:uid="{00000000-0005-0000-0000-0000C1860000}"/>
    <cellStyle name="備註 2 3 4 3 3 3" xfId="13762" xr:uid="{00000000-0005-0000-0000-0000C2860000}"/>
    <cellStyle name="備註 2 3 4 3 3 3 2" xfId="30380" xr:uid="{00000000-0005-0000-0000-0000C3860000}"/>
    <cellStyle name="備註 2 3 4 3 3 4" xfId="20010" xr:uid="{00000000-0005-0000-0000-0000C4860000}"/>
    <cellStyle name="備註 2 3 4 3 3 5" xfId="35571" xr:uid="{00000000-0005-0000-0000-0000C5860000}"/>
    <cellStyle name="備註 2 3 4 3 4" xfId="3547" xr:uid="{00000000-0005-0000-0000-0000C6860000}"/>
    <cellStyle name="備註 2 3 4 3 4 2" xfId="9637" xr:uid="{00000000-0005-0000-0000-0000C7860000}"/>
    <cellStyle name="備註 2 3 4 3 4 2 2" xfId="26255" xr:uid="{00000000-0005-0000-0000-0000C8860000}"/>
    <cellStyle name="備註 2 3 4 3 4 3" xfId="14822" xr:uid="{00000000-0005-0000-0000-0000C9860000}"/>
    <cellStyle name="備註 2 3 4 3 4 3 2" xfId="31440" xr:uid="{00000000-0005-0000-0000-0000CA860000}"/>
    <cellStyle name="備註 2 3 4 3 4 4" xfId="21070" xr:uid="{00000000-0005-0000-0000-0000CB860000}"/>
    <cellStyle name="備註 2 3 4 3 4 5" xfId="36631" xr:uid="{00000000-0005-0000-0000-0000CC860000}"/>
    <cellStyle name="備註 2 3 4 3 5" xfId="4607" xr:uid="{00000000-0005-0000-0000-0000CD860000}"/>
    <cellStyle name="備註 2 3 4 3 5 2" xfId="10697" xr:uid="{00000000-0005-0000-0000-0000CE860000}"/>
    <cellStyle name="備註 2 3 4 3 5 2 2" xfId="27315" xr:uid="{00000000-0005-0000-0000-0000CF860000}"/>
    <cellStyle name="備註 2 3 4 3 5 3" xfId="15882" xr:uid="{00000000-0005-0000-0000-0000D0860000}"/>
    <cellStyle name="備註 2 3 4 3 5 3 2" xfId="32500" xr:uid="{00000000-0005-0000-0000-0000D1860000}"/>
    <cellStyle name="備註 2 3 4 3 5 4" xfId="22130" xr:uid="{00000000-0005-0000-0000-0000D2860000}"/>
    <cellStyle name="備註 2 3 4 3 5 5" xfId="37691" xr:uid="{00000000-0005-0000-0000-0000D3860000}"/>
    <cellStyle name="備註 2 3 4 3 6" xfId="6457" xr:uid="{00000000-0005-0000-0000-0000D4860000}"/>
    <cellStyle name="備註 2 3 4 3 6 2" xfId="23075" xr:uid="{00000000-0005-0000-0000-0000D5860000}"/>
    <cellStyle name="備註 2 3 4 3 7" xfId="11642" xr:uid="{00000000-0005-0000-0000-0000D6860000}"/>
    <cellStyle name="備註 2 3 4 3 7 2" xfId="28260" xr:uid="{00000000-0005-0000-0000-0000D7860000}"/>
    <cellStyle name="備註 2 3 4 3 8" xfId="17890" xr:uid="{00000000-0005-0000-0000-0000D8860000}"/>
    <cellStyle name="備註 2 3 4 3 9" xfId="16948" xr:uid="{00000000-0005-0000-0000-0000D9860000}"/>
    <cellStyle name="備註 2 3 4 4" xfId="491" xr:uid="{00000000-0005-0000-0000-0000DA860000}"/>
    <cellStyle name="備註 2 3 4 4 10" xfId="33575" xr:uid="{00000000-0005-0000-0000-0000DB860000}"/>
    <cellStyle name="備註 2 3 4 4 2" xfId="1551" xr:uid="{00000000-0005-0000-0000-0000DC860000}"/>
    <cellStyle name="備註 2 3 4 4 2 2" xfId="7641" xr:uid="{00000000-0005-0000-0000-0000DD860000}"/>
    <cellStyle name="備註 2 3 4 4 2 2 2" xfId="24259" xr:uid="{00000000-0005-0000-0000-0000DE860000}"/>
    <cellStyle name="備註 2 3 4 4 2 3" xfId="12826" xr:uid="{00000000-0005-0000-0000-0000DF860000}"/>
    <cellStyle name="備註 2 3 4 4 2 3 2" xfId="29444" xr:uid="{00000000-0005-0000-0000-0000E0860000}"/>
    <cellStyle name="備註 2 3 4 4 2 4" xfId="19074" xr:uid="{00000000-0005-0000-0000-0000E1860000}"/>
    <cellStyle name="備註 2 3 4 4 2 5" xfId="34635" xr:uid="{00000000-0005-0000-0000-0000E2860000}"/>
    <cellStyle name="備註 2 3 4 4 3" xfId="2611" xr:uid="{00000000-0005-0000-0000-0000E3860000}"/>
    <cellStyle name="備註 2 3 4 4 3 2" xfId="8701" xr:uid="{00000000-0005-0000-0000-0000E4860000}"/>
    <cellStyle name="備註 2 3 4 4 3 2 2" xfId="25319" xr:uid="{00000000-0005-0000-0000-0000E5860000}"/>
    <cellStyle name="備註 2 3 4 4 3 3" xfId="13886" xr:uid="{00000000-0005-0000-0000-0000E6860000}"/>
    <cellStyle name="備註 2 3 4 4 3 3 2" xfId="30504" xr:uid="{00000000-0005-0000-0000-0000E7860000}"/>
    <cellStyle name="備註 2 3 4 4 3 4" xfId="20134" xr:uid="{00000000-0005-0000-0000-0000E8860000}"/>
    <cellStyle name="備註 2 3 4 4 3 5" xfId="35695" xr:uid="{00000000-0005-0000-0000-0000E9860000}"/>
    <cellStyle name="備註 2 3 4 4 4" xfId="3671" xr:uid="{00000000-0005-0000-0000-0000EA860000}"/>
    <cellStyle name="備註 2 3 4 4 4 2" xfId="9761" xr:uid="{00000000-0005-0000-0000-0000EB860000}"/>
    <cellStyle name="備註 2 3 4 4 4 2 2" xfId="26379" xr:uid="{00000000-0005-0000-0000-0000EC860000}"/>
    <cellStyle name="備註 2 3 4 4 4 3" xfId="14946" xr:uid="{00000000-0005-0000-0000-0000ED860000}"/>
    <cellStyle name="備註 2 3 4 4 4 3 2" xfId="31564" xr:uid="{00000000-0005-0000-0000-0000EE860000}"/>
    <cellStyle name="備註 2 3 4 4 4 4" xfId="21194" xr:uid="{00000000-0005-0000-0000-0000EF860000}"/>
    <cellStyle name="備註 2 3 4 4 4 5" xfId="36755" xr:uid="{00000000-0005-0000-0000-0000F0860000}"/>
    <cellStyle name="備註 2 3 4 4 5" xfId="4731" xr:uid="{00000000-0005-0000-0000-0000F1860000}"/>
    <cellStyle name="備註 2 3 4 4 5 2" xfId="10821" xr:uid="{00000000-0005-0000-0000-0000F2860000}"/>
    <cellStyle name="備註 2 3 4 4 5 2 2" xfId="27439" xr:uid="{00000000-0005-0000-0000-0000F3860000}"/>
    <cellStyle name="備註 2 3 4 4 5 3" xfId="16006" xr:uid="{00000000-0005-0000-0000-0000F4860000}"/>
    <cellStyle name="備註 2 3 4 4 5 3 2" xfId="32624" xr:uid="{00000000-0005-0000-0000-0000F5860000}"/>
    <cellStyle name="備註 2 3 4 4 5 4" xfId="22254" xr:uid="{00000000-0005-0000-0000-0000F6860000}"/>
    <cellStyle name="備註 2 3 4 4 5 5" xfId="37815" xr:uid="{00000000-0005-0000-0000-0000F7860000}"/>
    <cellStyle name="備註 2 3 4 4 6" xfId="6581" xr:uid="{00000000-0005-0000-0000-0000F8860000}"/>
    <cellStyle name="備註 2 3 4 4 6 2" xfId="23199" xr:uid="{00000000-0005-0000-0000-0000F9860000}"/>
    <cellStyle name="備註 2 3 4 4 7" xfId="11766" xr:uid="{00000000-0005-0000-0000-0000FA860000}"/>
    <cellStyle name="備註 2 3 4 4 7 2" xfId="28384" xr:uid="{00000000-0005-0000-0000-0000FB860000}"/>
    <cellStyle name="備註 2 3 4 4 8" xfId="18014" xr:uid="{00000000-0005-0000-0000-0000FC860000}"/>
    <cellStyle name="備註 2 3 4 4 9" xfId="17072" xr:uid="{00000000-0005-0000-0000-0000FD860000}"/>
    <cellStyle name="備註 2 3 4 5" xfId="609" xr:uid="{00000000-0005-0000-0000-0000FE860000}"/>
    <cellStyle name="備註 2 3 4 5 10" xfId="33693" xr:uid="{00000000-0005-0000-0000-0000FF860000}"/>
    <cellStyle name="備註 2 3 4 5 2" xfId="1669" xr:uid="{00000000-0005-0000-0000-000000870000}"/>
    <cellStyle name="備註 2 3 4 5 2 2" xfId="7759" xr:uid="{00000000-0005-0000-0000-000001870000}"/>
    <cellStyle name="備註 2 3 4 5 2 2 2" xfId="24377" xr:uid="{00000000-0005-0000-0000-000002870000}"/>
    <cellStyle name="備註 2 3 4 5 2 3" xfId="12944" xr:uid="{00000000-0005-0000-0000-000003870000}"/>
    <cellStyle name="備註 2 3 4 5 2 3 2" xfId="29562" xr:uid="{00000000-0005-0000-0000-000004870000}"/>
    <cellStyle name="備註 2 3 4 5 2 4" xfId="19192" xr:uid="{00000000-0005-0000-0000-000005870000}"/>
    <cellStyle name="備註 2 3 4 5 2 5" xfId="34753" xr:uid="{00000000-0005-0000-0000-000006870000}"/>
    <cellStyle name="備註 2 3 4 5 3" xfId="2729" xr:uid="{00000000-0005-0000-0000-000007870000}"/>
    <cellStyle name="備註 2 3 4 5 3 2" xfId="8819" xr:uid="{00000000-0005-0000-0000-000008870000}"/>
    <cellStyle name="備註 2 3 4 5 3 2 2" xfId="25437" xr:uid="{00000000-0005-0000-0000-000009870000}"/>
    <cellStyle name="備註 2 3 4 5 3 3" xfId="14004" xr:uid="{00000000-0005-0000-0000-00000A870000}"/>
    <cellStyle name="備註 2 3 4 5 3 3 2" xfId="30622" xr:uid="{00000000-0005-0000-0000-00000B870000}"/>
    <cellStyle name="備註 2 3 4 5 3 4" xfId="20252" xr:uid="{00000000-0005-0000-0000-00000C870000}"/>
    <cellStyle name="備註 2 3 4 5 3 5" xfId="35813" xr:uid="{00000000-0005-0000-0000-00000D870000}"/>
    <cellStyle name="備註 2 3 4 5 4" xfId="3789" xr:uid="{00000000-0005-0000-0000-00000E870000}"/>
    <cellStyle name="備註 2 3 4 5 4 2" xfId="9879" xr:uid="{00000000-0005-0000-0000-00000F870000}"/>
    <cellStyle name="備註 2 3 4 5 4 2 2" xfId="26497" xr:uid="{00000000-0005-0000-0000-000010870000}"/>
    <cellStyle name="備註 2 3 4 5 4 3" xfId="15064" xr:uid="{00000000-0005-0000-0000-000011870000}"/>
    <cellStyle name="備註 2 3 4 5 4 3 2" xfId="31682" xr:uid="{00000000-0005-0000-0000-000012870000}"/>
    <cellStyle name="備註 2 3 4 5 4 4" xfId="21312" xr:uid="{00000000-0005-0000-0000-000013870000}"/>
    <cellStyle name="備註 2 3 4 5 4 5" xfId="36873" xr:uid="{00000000-0005-0000-0000-000014870000}"/>
    <cellStyle name="備註 2 3 4 5 5" xfId="4849" xr:uid="{00000000-0005-0000-0000-000015870000}"/>
    <cellStyle name="備註 2 3 4 5 5 2" xfId="10939" xr:uid="{00000000-0005-0000-0000-000016870000}"/>
    <cellStyle name="備註 2 3 4 5 5 2 2" xfId="27557" xr:uid="{00000000-0005-0000-0000-000017870000}"/>
    <cellStyle name="備註 2 3 4 5 5 3" xfId="16124" xr:uid="{00000000-0005-0000-0000-000018870000}"/>
    <cellStyle name="備註 2 3 4 5 5 3 2" xfId="32742" xr:uid="{00000000-0005-0000-0000-000019870000}"/>
    <cellStyle name="備註 2 3 4 5 5 4" xfId="22372" xr:uid="{00000000-0005-0000-0000-00001A870000}"/>
    <cellStyle name="備註 2 3 4 5 5 5" xfId="37933" xr:uid="{00000000-0005-0000-0000-00001B870000}"/>
    <cellStyle name="備註 2 3 4 5 6" xfId="6699" xr:uid="{00000000-0005-0000-0000-00001C870000}"/>
    <cellStyle name="備註 2 3 4 5 6 2" xfId="23317" xr:uid="{00000000-0005-0000-0000-00001D870000}"/>
    <cellStyle name="備註 2 3 4 5 7" xfId="11884" xr:uid="{00000000-0005-0000-0000-00001E870000}"/>
    <cellStyle name="備註 2 3 4 5 7 2" xfId="28502" xr:uid="{00000000-0005-0000-0000-00001F870000}"/>
    <cellStyle name="備註 2 3 4 5 8" xfId="18132" xr:uid="{00000000-0005-0000-0000-000020870000}"/>
    <cellStyle name="備註 2 3 4 5 9" xfId="17190" xr:uid="{00000000-0005-0000-0000-000021870000}"/>
    <cellStyle name="備註 2 3 4 6" xfId="727" xr:uid="{00000000-0005-0000-0000-000022870000}"/>
    <cellStyle name="備註 2 3 4 6 10" xfId="33811" xr:uid="{00000000-0005-0000-0000-000023870000}"/>
    <cellStyle name="備註 2 3 4 6 2" xfId="1787" xr:uid="{00000000-0005-0000-0000-000024870000}"/>
    <cellStyle name="備註 2 3 4 6 2 2" xfId="7877" xr:uid="{00000000-0005-0000-0000-000025870000}"/>
    <cellStyle name="備註 2 3 4 6 2 2 2" xfId="24495" xr:uid="{00000000-0005-0000-0000-000026870000}"/>
    <cellStyle name="備註 2 3 4 6 2 3" xfId="13062" xr:uid="{00000000-0005-0000-0000-000027870000}"/>
    <cellStyle name="備註 2 3 4 6 2 3 2" xfId="29680" xr:uid="{00000000-0005-0000-0000-000028870000}"/>
    <cellStyle name="備註 2 3 4 6 2 4" xfId="19310" xr:uid="{00000000-0005-0000-0000-000029870000}"/>
    <cellStyle name="備註 2 3 4 6 2 5" xfId="34871" xr:uid="{00000000-0005-0000-0000-00002A870000}"/>
    <cellStyle name="備註 2 3 4 6 3" xfId="2847" xr:uid="{00000000-0005-0000-0000-00002B870000}"/>
    <cellStyle name="備註 2 3 4 6 3 2" xfId="8937" xr:uid="{00000000-0005-0000-0000-00002C870000}"/>
    <cellStyle name="備註 2 3 4 6 3 2 2" xfId="25555" xr:uid="{00000000-0005-0000-0000-00002D870000}"/>
    <cellStyle name="備註 2 3 4 6 3 3" xfId="14122" xr:uid="{00000000-0005-0000-0000-00002E870000}"/>
    <cellStyle name="備註 2 3 4 6 3 3 2" xfId="30740" xr:uid="{00000000-0005-0000-0000-00002F870000}"/>
    <cellStyle name="備註 2 3 4 6 3 4" xfId="20370" xr:uid="{00000000-0005-0000-0000-000030870000}"/>
    <cellStyle name="備註 2 3 4 6 3 5" xfId="35931" xr:uid="{00000000-0005-0000-0000-000031870000}"/>
    <cellStyle name="備註 2 3 4 6 4" xfId="3907" xr:uid="{00000000-0005-0000-0000-000032870000}"/>
    <cellStyle name="備註 2 3 4 6 4 2" xfId="9997" xr:uid="{00000000-0005-0000-0000-000033870000}"/>
    <cellStyle name="備註 2 3 4 6 4 2 2" xfId="26615" xr:uid="{00000000-0005-0000-0000-000034870000}"/>
    <cellStyle name="備註 2 3 4 6 4 3" xfId="15182" xr:uid="{00000000-0005-0000-0000-000035870000}"/>
    <cellStyle name="備註 2 3 4 6 4 3 2" xfId="31800" xr:uid="{00000000-0005-0000-0000-000036870000}"/>
    <cellStyle name="備註 2 3 4 6 4 4" xfId="21430" xr:uid="{00000000-0005-0000-0000-000037870000}"/>
    <cellStyle name="備註 2 3 4 6 4 5" xfId="36991" xr:uid="{00000000-0005-0000-0000-000038870000}"/>
    <cellStyle name="備註 2 3 4 6 5" xfId="4967" xr:uid="{00000000-0005-0000-0000-000039870000}"/>
    <cellStyle name="備註 2 3 4 6 5 2" xfId="11057" xr:uid="{00000000-0005-0000-0000-00003A870000}"/>
    <cellStyle name="備註 2 3 4 6 5 2 2" xfId="27675" xr:uid="{00000000-0005-0000-0000-00003B870000}"/>
    <cellStyle name="備註 2 3 4 6 5 3" xfId="16242" xr:uid="{00000000-0005-0000-0000-00003C870000}"/>
    <cellStyle name="備註 2 3 4 6 5 3 2" xfId="32860" xr:uid="{00000000-0005-0000-0000-00003D870000}"/>
    <cellStyle name="備註 2 3 4 6 5 4" xfId="22490" xr:uid="{00000000-0005-0000-0000-00003E870000}"/>
    <cellStyle name="備註 2 3 4 6 5 5" xfId="38051" xr:uid="{00000000-0005-0000-0000-00003F870000}"/>
    <cellStyle name="備註 2 3 4 6 6" xfId="6817" xr:uid="{00000000-0005-0000-0000-000040870000}"/>
    <cellStyle name="備註 2 3 4 6 6 2" xfId="23435" xr:uid="{00000000-0005-0000-0000-000041870000}"/>
    <cellStyle name="備註 2 3 4 6 7" xfId="12002" xr:uid="{00000000-0005-0000-0000-000042870000}"/>
    <cellStyle name="備註 2 3 4 6 7 2" xfId="28620" xr:uid="{00000000-0005-0000-0000-000043870000}"/>
    <cellStyle name="備註 2 3 4 6 8" xfId="18250" xr:uid="{00000000-0005-0000-0000-000044870000}"/>
    <cellStyle name="備註 2 3 4 6 9" xfId="17308" xr:uid="{00000000-0005-0000-0000-000045870000}"/>
    <cellStyle name="備註 2 3 4 7" xfId="845" xr:uid="{00000000-0005-0000-0000-000046870000}"/>
    <cellStyle name="備註 2 3 4 7 10" xfId="33929" xr:uid="{00000000-0005-0000-0000-000047870000}"/>
    <cellStyle name="備註 2 3 4 7 2" xfId="1905" xr:uid="{00000000-0005-0000-0000-000048870000}"/>
    <cellStyle name="備註 2 3 4 7 2 2" xfId="7995" xr:uid="{00000000-0005-0000-0000-000049870000}"/>
    <cellStyle name="備註 2 3 4 7 2 2 2" xfId="24613" xr:uid="{00000000-0005-0000-0000-00004A870000}"/>
    <cellStyle name="備註 2 3 4 7 2 3" xfId="13180" xr:uid="{00000000-0005-0000-0000-00004B870000}"/>
    <cellStyle name="備註 2 3 4 7 2 3 2" xfId="29798" xr:uid="{00000000-0005-0000-0000-00004C870000}"/>
    <cellStyle name="備註 2 3 4 7 2 4" xfId="19428" xr:uid="{00000000-0005-0000-0000-00004D870000}"/>
    <cellStyle name="備註 2 3 4 7 2 5" xfId="34989" xr:uid="{00000000-0005-0000-0000-00004E870000}"/>
    <cellStyle name="備註 2 3 4 7 3" xfId="2965" xr:uid="{00000000-0005-0000-0000-00004F870000}"/>
    <cellStyle name="備註 2 3 4 7 3 2" xfId="9055" xr:uid="{00000000-0005-0000-0000-000050870000}"/>
    <cellStyle name="備註 2 3 4 7 3 2 2" xfId="25673" xr:uid="{00000000-0005-0000-0000-000051870000}"/>
    <cellStyle name="備註 2 3 4 7 3 3" xfId="14240" xr:uid="{00000000-0005-0000-0000-000052870000}"/>
    <cellStyle name="備註 2 3 4 7 3 3 2" xfId="30858" xr:uid="{00000000-0005-0000-0000-000053870000}"/>
    <cellStyle name="備註 2 3 4 7 3 4" xfId="20488" xr:uid="{00000000-0005-0000-0000-000054870000}"/>
    <cellStyle name="備註 2 3 4 7 3 5" xfId="36049" xr:uid="{00000000-0005-0000-0000-000055870000}"/>
    <cellStyle name="備註 2 3 4 7 4" xfId="4025" xr:uid="{00000000-0005-0000-0000-000056870000}"/>
    <cellStyle name="備註 2 3 4 7 4 2" xfId="10115" xr:uid="{00000000-0005-0000-0000-000057870000}"/>
    <cellStyle name="備註 2 3 4 7 4 2 2" xfId="26733" xr:uid="{00000000-0005-0000-0000-000058870000}"/>
    <cellStyle name="備註 2 3 4 7 4 3" xfId="15300" xr:uid="{00000000-0005-0000-0000-000059870000}"/>
    <cellStyle name="備註 2 3 4 7 4 3 2" xfId="31918" xr:uid="{00000000-0005-0000-0000-00005A870000}"/>
    <cellStyle name="備註 2 3 4 7 4 4" xfId="21548" xr:uid="{00000000-0005-0000-0000-00005B870000}"/>
    <cellStyle name="備註 2 3 4 7 4 5" xfId="37109" xr:uid="{00000000-0005-0000-0000-00005C870000}"/>
    <cellStyle name="備註 2 3 4 7 5" xfId="5085" xr:uid="{00000000-0005-0000-0000-00005D870000}"/>
    <cellStyle name="備註 2 3 4 7 5 2" xfId="11175" xr:uid="{00000000-0005-0000-0000-00005E870000}"/>
    <cellStyle name="備註 2 3 4 7 5 2 2" xfId="27793" xr:uid="{00000000-0005-0000-0000-00005F870000}"/>
    <cellStyle name="備註 2 3 4 7 5 3" xfId="16360" xr:uid="{00000000-0005-0000-0000-000060870000}"/>
    <cellStyle name="備註 2 3 4 7 5 3 2" xfId="32978" xr:uid="{00000000-0005-0000-0000-000061870000}"/>
    <cellStyle name="備註 2 3 4 7 5 4" xfId="22608" xr:uid="{00000000-0005-0000-0000-000062870000}"/>
    <cellStyle name="備註 2 3 4 7 5 5" xfId="38169" xr:uid="{00000000-0005-0000-0000-000063870000}"/>
    <cellStyle name="備註 2 3 4 7 6" xfId="6935" xr:uid="{00000000-0005-0000-0000-000064870000}"/>
    <cellStyle name="備註 2 3 4 7 6 2" xfId="23553" xr:uid="{00000000-0005-0000-0000-000065870000}"/>
    <cellStyle name="備註 2 3 4 7 7" xfId="12120" xr:uid="{00000000-0005-0000-0000-000066870000}"/>
    <cellStyle name="備註 2 3 4 7 7 2" xfId="28738" xr:uid="{00000000-0005-0000-0000-000067870000}"/>
    <cellStyle name="備註 2 3 4 7 8" xfId="18368" xr:uid="{00000000-0005-0000-0000-000068870000}"/>
    <cellStyle name="備註 2 3 4 7 9" xfId="17426" xr:uid="{00000000-0005-0000-0000-000069870000}"/>
    <cellStyle name="備註 2 3 4 8" xfId="963" xr:uid="{00000000-0005-0000-0000-00006A870000}"/>
    <cellStyle name="備註 2 3 4 8 10" xfId="34047" xr:uid="{00000000-0005-0000-0000-00006B870000}"/>
    <cellStyle name="備註 2 3 4 8 2" xfId="2023" xr:uid="{00000000-0005-0000-0000-00006C870000}"/>
    <cellStyle name="備註 2 3 4 8 2 2" xfId="8113" xr:uid="{00000000-0005-0000-0000-00006D870000}"/>
    <cellStyle name="備註 2 3 4 8 2 2 2" xfId="24731" xr:uid="{00000000-0005-0000-0000-00006E870000}"/>
    <cellStyle name="備註 2 3 4 8 2 3" xfId="13298" xr:uid="{00000000-0005-0000-0000-00006F870000}"/>
    <cellStyle name="備註 2 3 4 8 2 3 2" xfId="29916" xr:uid="{00000000-0005-0000-0000-000070870000}"/>
    <cellStyle name="備註 2 3 4 8 2 4" xfId="19546" xr:uid="{00000000-0005-0000-0000-000071870000}"/>
    <cellStyle name="備註 2 3 4 8 2 5" xfId="35107" xr:uid="{00000000-0005-0000-0000-000072870000}"/>
    <cellStyle name="備註 2 3 4 8 3" xfId="3083" xr:uid="{00000000-0005-0000-0000-000073870000}"/>
    <cellStyle name="備註 2 3 4 8 3 2" xfId="9173" xr:uid="{00000000-0005-0000-0000-000074870000}"/>
    <cellStyle name="備註 2 3 4 8 3 2 2" xfId="25791" xr:uid="{00000000-0005-0000-0000-000075870000}"/>
    <cellStyle name="備註 2 3 4 8 3 3" xfId="14358" xr:uid="{00000000-0005-0000-0000-000076870000}"/>
    <cellStyle name="備註 2 3 4 8 3 3 2" xfId="30976" xr:uid="{00000000-0005-0000-0000-000077870000}"/>
    <cellStyle name="備註 2 3 4 8 3 4" xfId="20606" xr:uid="{00000000-0005-0000-0000-000078870000}"/>
    <cellStyle name="備註 2 3 4 8 3 5" xfId="36167" xr:uid="{00000000-0005-0000-0000-000079870000}"/>
    <cellStyle name="備註 2 3 4 8 4" xfId="4143" xr:uid="{00000000-0005-0000-0000-00007A870000}"/>
    <cellStyle name="備註 2 3 4 8 4 2" xfId="10233" xr:uid="{00000000-0005-0000-0000-00007B870000}"/>
    <cellStyle name="備註 2 3 4 8 4 2 2" xfId="26851" xr:uid="{00000000-0005-0000-0000-00007C870000}"/>
    <cellStyle name="備註 2 3 4 8 4 3" xfId="15418" xr:uid="{00000000-0005-0000-0000-00007D870000}"/>
    <cellStyle name="備註 2 3 4 8 4 3 2" xfId="32036" xr:uid="{00000000-0005-0000-0000-00007E870000}"/>
    <cellStyle name="備註 2 3 4 8 4 4" xfId="21666" xr:uid="{00000000-0005-0000-0000-00007F870000}"/>
    <cellStyle name="備註 2 3 4 8 4 5" xfId="37227" xr:uid="{00000000-0005-0000-0000-000080870000}"/>
    <cellStyle name="備註 2 3 4 8 5" xfId="5203" xr:uid="{00000000-0005-0000-0000-000081870000}"/>
    <cellStyle name="備註 2 3 4 8 5 2" xfId="11293" xr:uid="{00000000-0005-0000-0000-000082870000}"/>
    <cellStyle name="備註 2 3 4 8 5 2 2" xfId="27911" xr:uid="{00000000-0005-0000-0000-000083870000}"/>
    <cellStyle name="備註 2 3 4 8 5 3" xfId="16478" xr:uid="{00000000-0005-0000-0000-000084870000}"/>
    <cellStyle name="備註 2 3 4 8 5 3 2" xfId="33096" xr:uid="{00000000-0005-0000-0000-000085870000}"/>
    <cellStyle name="備註 2 3 4 8 5 4" xfId="22726" xr:uid="{00000000-0005-0000-0000-000086870000}"/>
    <cellStyle name="備註 2 3 4 8 5 5" xfId="38287" xr:uid="{00000000-0005-0000-0000-000087870000}"/>
    <cellStyle name="備註 2 3 4 8 6" xfId="7053" xr:uid="{00000000-0005-0000-0000-000088870000}"/>
    <cellStyle name="備註 2 3 4 8 6 2" xfId="23671" xr:uid="{00000000-0005-0000-0000-000089870000}"/>
    <cellStyle name="備註 2 3 4 8 7" xfId="12238" xr:uid="{00000000-0005-0000-0000-00008A870000}"/>
    <cellStyle name="備註 2 3 4 8 7 2" xfId="28856" xr:uid="{00000000-0005-0000-0000-00008B870000}"/>
    <cellStyle name="備註 2 3 4 8 8" xfId="18486" xr:uid="{00000000-0005-0000-0000-00008C870000}"/>
    <cellStyle name="備註 2 3 4 8 9" xfId="17544" xr:uid="{00000000-0005-0000-0000-00008D870000}"/>
    <cellStyle name="備註 2 3 4 9" xfId="1188" xr:uid="{00000000-0005-0000-0000-00008E870000}"/>
    <cellStyle name="備註 2 3 4 9 2" xfId="2248" xr:uid="{00000000-0005-0000-0000-00008F870000}"/>
    <cellStyle name="備註 2 3 4 9 2 2" xfId="8338" xr:uid="{00000000-0005-0000-0000-000090870000}"/>
    <cellStyle name="備註 2 3 4 9 2 2 2" xfId="24956" xr:uid="{00000000-0005-0000-0000-000091870000}"/>
    <cellStyle name="備註 2 3 4 9 2 3" xfId="13523" xr:uid="{00000000-0005-0000-0000-000092870000}"/>
    <cellStyle name="備註 2 3 4 9 2 3 2" xfId="30141" xr:uid="{00000000-0005-0000-0000-000093870000}"/>
    <cellStyle name="備註 2 3 4 9 2 4" xfId="19771" xr:uid="{00000000-0005-0000-0000-000094870000}"/>
    <cellStyle name="備註 2 3 4 9 2 5" xfId="35332" xr:uid="{00000000-0005-0000-0000-000095870000}"/>
    <cellStyle name="備註 2 3 4 9 3" xfId="3308" xr:uid="{00000000-0005-0000-0000-000096870000}"/>
    <cellStyle name="備註 2 3 4 9 3 2" xfId="9398" xr:uid="{00000000-0005-0000-0000-000097870000}"/>
    <cellStyle name="備註 2 3 4 9 3 2 2" xfId="26016" xr:uid="{00000000-0005-0000-0000-000098870000}"/>
    <cellStyle name="備註 2 3 4 9 3 3" xfId="14583" xr:uid="{00000000-0005-0000-0000-000099870000}"/>
    <cellStyle name="備註 2 3 4 9 3 3 2" xfId="31201" xr:uid="{00000000-0005-0000-0000-00009A870000}"/>
    <cellStyle name="備註 2 3 4 9 3 4" xfId="20831" xr:uid="{00000000-0005-0000-0000-00009B870000}"/>
    <cellStyle name="備註 2 3 4 9 3 5" xfId="36392" xr:uid="{00000000-0005-0000-0000-00009C870000}"/>
    <cellStyle name="備註 2 3 4 9 4" xfId="4368" xr:uid="{00000000-0005-0000-0000-00009D870000}"/>
    <cellStyle name="備註 2 3 4 9 4 2" xfId="10458" xr:uid="{00000000-0005-0000-0000-00009E870000}"/>
    <cellStyle name="備註 2 3 4 9 4 2 2" xfId="27076" xr:uid="{00000000-0005-0000-0000-00009F870000}"/>
    <cellStyle name="備註 2 3 4 9 4 3" xfId="15643" xr:uid="{00000000-0005-0000-0000-0000A0870000}"/>
    <cellStyle name="備註 2 3 4 9 4 3 2" xfId="32261" xr:uid="{00000000-0005-0000-0000-0000A1870000}"/>
    <cellStyle name="備註 2 3 4 9 4 4" xfId="21891" xr:uid="{00000000-0005-0000-0000-0000A2870000}"/>
    <cellStyle name="備註 2 3 4 9 4 5" xfId="37452" xr:uid="{00000000-0005-0000-0000-0000A3870000}"/>
    <cellStyle name="備註 2 3 4 9 5" xfId="7278" xr:uid="{00000000-0005-0000-0000-0000A4870000}"/>
    <cellStyle name="備註 2 3 4 9 5 2" xfId="23896" xr:uid="{00000000-0005-0000-0000-0000A5870000}"/>
    <cellStyle name="備註 2 3 4 9 6" xfId="12463" xr:uid="{00000000-0005-0000-0000-0000A6870000}"/>
    <cellStyle name="備註 2 3 4 9 6 2" xfId="29081" xr:uid="{00000000-0005-0000-0000-0000A7870000}"/>
    <cellStyle name="備註 2 3 4 9 7" xfId="18711" xr:uid="{00000000-0005-0000-0000-0000A8870000}"/>
    <cellStyle name="備註 2 3 4 9 8" xfId="16709" xr:uid="{00000000-0005-0000-0000-0000A9870000}"/>
    <cellStyle name="備註 2 3 4 9 9" xfId="34272" xr:uid="{00000000-0005-0000-0000-0000AA870000}"/>
    <cellStyle name="備註 2 3 5" xfId="172" xr:uid="{00000000-0005-0000-0000-0000AB870000}"/>
    <cellStyle name="備註 2 3 5 10" xfId="2067" xr:uid="{00000000-0005-0000-0000-0000AC870000}"/>
    <cellStyle name="備註 2 3 5 10 2" xfId="8157" xr:uid="{00000000-0005-0000-0000-0000AD870000}"/>
    <cellStyle name="備註 2 3 5 10 2 2" xfId="24775" xr:uid="{00000000-0005-0000-0000-0000AE870000}"/>
    <cellStyle name="備註 2 3 5 10 3" xfId="13342" xr:uid="{00000000-0005-0000-0000-0000AF870000}"/>
    <cellStyle name="備註 2 3 5 10 3 2" xfId="29960" xr:uid="{00000000-0005-0000-0000-0000B0870000}"/>
    <cellStyle name="備註 2 3 5 10 4" xfId="19590" xr:uid="{00000000-0005-0000-0000-0000B1870000}"/>
    <cellStyle name="備註 2 3 5 10 5" xfId="35151" xr:uid="{00000000-0005-0000-0000-0000B2870000}"/>
    <cellStyle name="備註 2 3 5 11" xfId="3127" xr:uid="{00000000-0005-0000-0000-0000B3870000}"/>
    <cellStyle name="備註 2 3 5 11 2" xfId="9217" xr:uid="{00000000-0005-0000-0000-0000B4870000}"/>
    <cellStyle name="備註 2 3 5 11 2 2" xfId="25835" xr:uid="{00000000-0005-0000-0000-0000B5870000}"/>
    <cellStyle name="備註 2 3 5 11 3" xfId="14402" xr:uid="{00000000-0005-0000-0000-0000B6870000}"/>
    <cellStyle name="備註 2 3 5 11 3 2" xfId="31020" xr:uid="{00000000-0005-0000-0000-0000B7870000}"/>
    <cellStyle name="備註 2 3 5 11 4" xfId="20650" xr:uid="{00000000-0005-0000-0000-0000B8870000}"/>
    <cellStyle name="備註 2 3 5 11 5" xfId="36211" xr:uid="{00000000-0005-0000-0000-0000B9870000}"/>
    <cellStyle name="備註 2 3 5 12" xfId="4187" xr:uid="{00000000-0005-0000-0000-0000BA870000}"/>
    <cellStyle name="備註 2 3 5 12 2" xfId="10277" xr:uid="{00000000-0005-0000-0000-0000BB870000}"/>
    <cellStyle name="備註 2 3 5 12 2 2" xfId="26895" xr:uid="{00000000-0005-0000-0000-0000BC870000}"/>
    <cellStyle name="備註 2 3 5 12 3" xfId="15462" xr:uid="{00000000-0005-0000-0000-0000BD870000}"/>
    <cellStyle name="備註 2 3 5 12 3 2" xfId="32080" xr:uid="{00000000-0005-0000-0000-0000BE870000}"/>
    <cellStyle name="備註 2 3 5 12 4" xfId="21710" xr:uid="{00000000-0005-0000-0000-0000BF870000}"/>
    <cellStyle name="備註 2 3 5 12 5" xfId="37271" xr:uid="{00000000-0005-0000-0000-0000C0870000}"/>
    <cellStyle name="備註 2 3 5 13" xfId="6262" xr:uid="{00000000-0005-0000-0000-0000C1870000}"/>
    <cellStyle name="備註 2 3 5 13 2" xfId="22880" xr:uid="{00000000-0005-0000-0000-0000C2870000}"/>
    <cellStyle name="備註 2 3 5 14" xfId="11447" xr:uid="{00000000-0005-0000-0000-0000C3870000}"/>
    <cellStyle name="備註 2 3 5 14 2" xfId="28065" xr:uid="{00000000-0005-0000-0000-0000C4870000}"/>
    <cellStyle name="備註 2 3 5 15" xfId="17683" xr:uid="{00000000-0005-0000-0000-0000C5870000}"/>
    <cellStyle name="備註 2 3 5 16" xfId="16528" xr:uid="{00000000-0005-0000-0000-0000C6870000}"/>
    <cellStyle name="備註 2 3 5 17" xfId="33256" xr:uid="{00000000-0005-0000-0000-0000C7870000}"/>
    <cellStyle name="備註 2 3 5 2" xfId="294" xr:uid="{00000000-0005-0000-0000-0000C8870000}"/>
    <cellStyle name="備註 2 3 5 2 10" xfId="33377" xr:uid="{00000000-0005-0000-0000-0000C9870000}"/>
    <cellStyle name="備註 2 3 5 2 2" xfId="1353" xr:uid="{00000000-0005-0000-0000-0000CA870000}"/>
    <cellStyle name="備註 2 3 5 2 2 2" xfId="7443" xr:uid="{00000000-0005-0000-0000-0000CB870000}"/>
    <cellStyle name="備註 2 3 5 2 2 2 2" xfId="24061" xr:uid="{00000000-0005-0000-0000-0000CC870000}"/>
    <cellStyle name="備註 2 3 5 2 2 3" xfId="12628" xr:uid="{00000000-0005-0000-0000-0000CD870000}"/>
    <cellStyle name="備註 2 3 5 2 2 3 2" xfId="29246" xr:uid="{00000000-0005-0000-0000-0000CE870000}"/>
    <cellStyle name="備註 2 3 5 2 2 4" xfId="18876" xr:uid="{00000000-0005-0000-0000-0000CF870000}"/>
    <cellStyle name="備註 2 3 5 2 2 5" xfId="34437" xr:uid="{00000000-0005-0000-0000-0000D0870000}"/>
    <cellStyle name="備註 2 3 5 2 3" xfId="2413" xr:uid="{00000000-0005-0000-0000-0000D1870000}"/>
    <cellStyle name="備註 2 3 5 2 3 2" xfId="8503" xr:uid="{00000000-0005-0000-0000-0000D2870000}"/>
    <cellStyle name="備註 2 3 5 2 3 2 2" xfId="25121" xr:uid="{00000000-0005-0000-0000-0000D3870000}"/>
    <cellStyle name="備註 2 3 5 2 3 3" xfId="13688" xr:uid="{00000000-0005-0000-0000-0000D4870000}"/>
    <cellStyle name="備註 2 3 5 2 3 3 2" xfId="30306" xr:uid="{00000000-0005-0000-0000-0000D5870000}"/>
    <cellStyle name="備註 2 3 5 2 3 4" xfId="19936" xr:uid="{00000000-0005-0000-0000-0000D6870000}"/>
    <cellStyle name="備註 2 3 5 2 3 5" xfId="35497" xr:uid="{00000000-0005-0000-0000-0000D7870000}"/>
    <cellStyle name="備註 2 3 5 2 4" xfId="3473" xr:uid="{00000000-0005-0000-0000-0000D8870000}"/>
    <cellStyle name="備註 2 3 5 2 4 2" xfId="9563" xr:uid="{00000000-0005-0000-0000-0000D9870000}"/>
    <cellStyle name="備註 2 3 5 2 4 2 2" xfId="26181" xr:uid="{00000000-0005-0000-0000-0000DA870000}"/>
    <cellStyle name="備註 2 3 5 2 4 3" xfId="14748" xr:uid="{00000000-0005-0000-0000-0000DB870000}"/>
    <cellStyle name="備註 2 3 5 2 4 3 2" xfId="31366" xr:uid="{00000000-0005-0000-0000-0000DC870000}"/>
    <cellStyle name="備註 2 3 5 2 4 4" xfId="20996" xr:uid="{00000000-0005-0000-0000-0000DD870000}"/>
    <cellStyle name="備註 2 3 5 2 4 5" xfId="36557" xr:uid="{00000000-0005-0000-0000-0000DE870000}"/>
    <cellStyle name="備註 2 3 5 2 5" xfId="4533" xr:uid="{00000000-0005-0000-0000-0000DF870000}"/>
    <cellStyle name="備註 2 3 5 2 5 2" xfId="10623" xr:uid="{00000000-0005-0000-0000-0000E0870000}"/>
    <cellStyle name="備註 2 3 5 2 5 2 2" xfId="27241" xr:uid="{00000000-0005-0000-0000-0000E1870000}"/>
    <cellStyle name="備註 2 3 5 2 5 3" xfId="15808" xr:uid="{00000000-0005-0000-0000-0000E2870000}"/>
    <cellStyle name="備註 2 3 5 2 5 3 2" xfId="32426" xr:uid="{00000000-0005-0000-0000-0000E3870000}"/>
    <cellStyle name="備註 2 3 5 2 5 4" xfId="22056" xr:uid="{00000000-0005-0000-0000-0000E4870000}"/>
    <cellStyle name="備註 2 3 5 2 5 5" xfId="37617" xr:uid="{00000000-0005-0000-0000-0000E5870000}"/>
    <cellStyle name="備註 2 3 5 2 6" xfId="6383" xr:uid="{00000000-0005-0000-0000-0000E6870000}"/>
    <cellStyle name="備註 2 3 5 2 6 2" xfId="23001" xr:uid="{00000000-0005-0000-0000-0000E7870000}"/>
    <cellStyle name="備註 2 3 5 2 7" xfId="11568" xr:uid="{00000000-0005-0000-0000-0000E8870000}"/>
    <cellStyle name="備註 2 3 5 2 7 2" xfId="28186" xr:uid="{00000000-0005-0000-0000-0000E9870000}"/>
    <cellStyle name="備註 2 3 5 2 8" xfId="17816" xr:uid="{00000000-0005-0000-0000-0000EA870000}"/>
    <cellStyle name="備註 2 3 5 2 9" xfId="16874" xr:uid="{00000000-0005-0000-0000-0000EB870000}"/>
    <cellStyle name="備註 2 3 5 3" xfId="417" xr:uid="{00000000-0005-0000-0000-0000EC870000}"/>
    <cellStyle name="備註 2 3 5 3 10" xfId="33501" xr:uid="{00000000-0005-0000-0000-0000ED870000}"/>
    <cellStyle name="備註 2 3 5 3 2" xfId="1477" xr:uid="{00000000-0005-0000-0000-0000EE870000}"/>
    <cellStyle name="備註 2 3 5 3 2 2" xfId="7567" xr:uid="{00000000-0005-0000-0000-0000EF870000}"/>
    <cellStyle name="備註 2 3 5 3 2 2 2" xfId="24185" xr:uid="{00000000-0005-0000-0000-0000F0870000}"/>
    <cellStyle name="備註 2 3 5 3 2 3" xfId="12752" xr:uid="{00000000-0005-0000-0000-0000F1870000}"/>
    <cellStyle name="備註 2 3 5 3 2 3 2" xfId="29370" xr:uid="{00000000-0005-0000-0000-0000F2870000}"/>
    <cellStyle name="備註 2 3 5 3 2 4" xfId="19000" xr:uid="{00000000-0005-0000-0000-0000F3870000}"/>
    <cellStyle name="備註 2 3 5 3 2 5" xfId="34561" xr:uid="{00000000-0005-0000-0000-0000F4870000}"/>
    <cellStyle name="備註 2 3 5 3 3" xfId="2537" xr:uid="{00000000-0005-0000-0000-0000F5870000}"/>
    <cellStyle name="備註 2 3 5 3 3 2" xfId="8627" xr:uid="{00000000-0005-0000-0000-0000F6870000}"/>
    <cellStyle name="備註 2 3 5 3 3 2 2" xfId="25245" xr:uid="{00000000-0005-0000-0000-0000F7870000}"/>
    <cellStyle name="備註 2 3 5 3 3 3" xfId="13812" xr:uid="{00000000-0005-0000-0000-0000F8870000}"/>
    <cellStyle name="備註 2 3 5 3 3 3 2" xfId="30430" xr:uid="{00000000-0005-0000-0000-0000F9870000}"/>
    <cellStyle name="備註 2 3 5 3 3 4" xfId="20060" xr:uid="{00000000-0005-0000-0000-0000FA870000}"/>
    <cellStyle name="備註 2 3 5 3 3 5" xfId="35621" xr:uid="{00000000-0005-0000-0000-0000FB870000}"/>
    <cellStyle name="備註 2 3 5 3 4" xfId="3597" xr:uid="{00000000-0005-0000-0000-0000FC870000}"/>
    <cellStyle name="備註 2 3 5 3 4 2" xfId="9687" xr:uid="{00000000-0005-0000-0000-0000FD870000}"/>
    <cellStyle name="備註 2 3 5 3 4 2 2" xfId="26305" xr:uid="{00000000-0005-0000-0000-0000FE870000}"/>
    <cellStyle name="備註 2 3 5 3 4 3" xfId="14872" xr:uid="{00000000-0005-0000-0000-0000FF870000}"/>
    <cellStyle name="備註 2 3 5 3 4 3 2" xfId="31490" xr:uid="{00000000-0005-0000-0000-000000880000}"/>
    <cellStyle name="備註 2 3 5 3 4 4" xfId="21120" xr:uid="{00000000-0005-0000-0000-000001880000}"/>
    <cellStyle name="備註 2 3 5 3 4 5" xfId="36681" xr:uid="{00000000-0005-0000-0000-000002880000}"/>
    <cellStyle name="備註 2 3 5 3 5" xfId="4657" xr:uid="{00000000-0005-0000-0000-000003880000}"/>
    <cellStyle name="備註 2 3 5 3 5 2" xfId="10747" xr:uid="{00000000-0005-0000-0000-000004880000}"/>
    <cellStyle name="備註 2 3 5 3 5 2 2" xfId="27365" xr:uid="{00000000-0005-0000-0000-000005880000}"/>
    <cellStyle name="備註 2 3 5 3 5 3" xfId="15932" xr:uid="{00000000-0005-0000-0000-000006880000}"/>
    <cellStyle name="備註 2 3 5 3 5 3 2" xfId="32550" xr:uid="{00000000-0005-0000-0000-000007880000}"/>
    <cellStyle name="備註 2 3 5 3 5 4" xfId="22180" xr:uid="{00000000-0005-0000-0000-000008880000}"/>
    <cellStyle name="備註 2 3 5 3 5 5" xfId="37741" xr:uid="{00000000-0005-0000-0000-000009880000}"/>
    <cellStyle name="備註 2 3 5 3 6" xfId="6507" xr:uid="{00000000-0005-0000-0000-00000A880000}"/>
    <cellStyle name="備註 2 3 5 3 6 2" xfId="23125" xr:uid="{00000000-0005-0000-0000-00000B880000}"/>
    <cellStyle name="備註 2 3 5 3 7" xfId="11692" xr:uid="{00000000-0005-0000-0000-00000C880000}"/>
    <cellStyle name="備註 2 3 5 3 7 2" xfId="28310" xr:uid="{00000000-0005-0000-0000-00000D880000}"/>
    <cellStyle name="備註 2 3 5 3 8" xfId="17940" xr:uid="{00000000-0005-0000-0000-00000E880000}"/>
    <cellStyle name="備註 2 3 5 3 9" xfId="16998" xr:uid="{00000000-0005-0000-0000-00000F880000}"/>
    <cellStyle name="備註 2 3 5 4" xfId="535" xr:uid="{00000000-0005-0000-0000-000010880000}"/>
    <cellStyle name="備註 2 3 5 4 10" xfId="33619" xr:uid="{00000000-0005-0000-0000-000011880000}"/>
    <cellStyle name="備註 2 3 5 4 2" xfId="1595" xr:uid="{00000000-0005-0000-0000-000012880000}"/>
    <cellStyle name="備註 2 3 5 4 2 2" xfId="7685" xr:uid="{00000000-0005-0000-0000-000013880000}"/>
    <cellStyle name="備註 2 3 5 4 2 2 2" xfId="24303" xr:uid="{00000000-0005-0000-0000-000014880000}"/>
    <cellStyle name="備註 2 3 5 4 2 3" xfId="12870" xr:uid="{00000000-0005-0000-0000-000015880000}"/>
    <cellStyle name="備註 2 3 5 4 2 3 2" xfId="29488" xr:uid="{00000000-0005-0000-0000-000016880000}"/>
    <cellStyle name="備註 2 3 5 4 2 4" xfId="19118" xr:uid="{00000000-0005-0000-0000-000017880000}"/>
    <cellStyle name="備註 2 3 5 4 2 5" xfId="34679" xr:uid="{00000000-0005-0000-0000-000018880000}"/>
    <cellStyle name="備註 2 3 5 4 3" xfId="2655" xr:uid="{00000000-0005-0000-0000-000019880000}"/>
    <cellStyle name="備註 2 3 5 4 3 2" xfId="8745" xr:uid="{00000000-0005-0000-0000-00001A880000}"/>
    <cellStyle name="備註 2 3 5 4 3 2 2" xfId="25363" xr:uid="{00000000-0005-0000-0000-00001B880000}"/>
    <cellStyle name="備註 2 3 5 4 3 3" xfId="13930" xr:uid="{00000000-0005-0000-0000-00001C880000}"/>
    <cellStyle name="備註 2 3 5 4 3 3 2" xfId="30548" xr:uid="{00000000-0005-0000-0000-00001D880000}"/>
    <cellStyle name="備註 2 3 5 4 3 4" xfId="20178" xr:uid="{00000000-0005-0000-0000-00001E880000}"/>
    <cellStyle name="備註 2 3 5 4 3 5" xfId="35739" xr:uid="{00000000-0005-0000-0000-00001F880000}"/>
    <cellStyle name="備註 2 3 5 4 4" xfId="3715" xr:uid="{00000000-0005-0000-0000-000020880000}"/>
    <cellStyle name="備註 2 3 5 4 4 2" xfId="9805" xr:uid="{00000000-0005-0000-0000-000021880000}"/>
    <cellStyle name="備註 2 3 5 4 4 2 2" xfId="26423" xr:uid="{00000000-0005-0000-0000-000022880000}"/>
    <cellStyle name="備註 2 3 5 4 4 3" xfId="14990" xr:uid="{00000000-0005-0000-0000-000023880000}"/>
    <cellStyle name="備註 2 3 5 4 4 3 2" xfId="31608" xr:uid="{00000000-0005-0000-0000-000024880000}"/>
    <cellStyle name="備註 2 3 5 4 4 4" xfId="21238" xr:uid="{00000000-0005-0000-0000-000025880000}"/>
    <cellStyle name="備註 2 3 5 4 4 5" xfId="36799" xr:uid="{00000000-0005-0000-0000-000026880000}"/>
    <cellStyle name="備註 2 3 5 4 5" xfId="4775" xr:uid="{00000000-0005-0000-0000-000027880000}"/>
    <cellStyle name="備註 2 3 5 4 5 2" xfId="10865" xr:uid="{00000000-0005-0000-0000-000028880000}"/>
    <cellStyle name="備註 2 3 5 4 5 2 2" xfId="27483" xr:uid="{00000000-0005-0000-0000-000029880000}"/>
    <cellStyle name="備註 2 3 5 4 5 3" xfId="16050" xr:uid="{00000000-0005-0000-0000-00002A880000}"/>
    <cellStyle name="備註 2 3 5 4 5 3 2" xfId="32668" xr:uid="{00000000-0005-0000-0000-00002B880000}"/>
    <cellStyle name="備註 2 3 5 4 5 4" xfId="22298" xr:uid="{00000000-0005-0000-0000-00002C880000}"/>
    <cellStyle name="備註 2 3 5 4 5 5" xfId="37859" xr:uid="{00000000-0005-0000-0000-00002D880000}"/>
    <cellStyle name="備註 2 3 5 4 6" xfId="6625" xr:uid="{00000000-0005-0000-0000-00002E880000}"/>
    <cellStyle name="備註 2 3 5 4 6 2" xfId="23243" xr:uid="{00000000-0005-0000-0000-00002F880000}"/>
    <cellStyle name="備註 2 3 5 4 7" xfId="11810" xr:uid="{00000000-0005-0000-0000-000030880000}"/>
    <cellStyle name="備註 2 3 5 4 7 2" xfId="28428" xr:uid="{00000000-0005-0000-0000-000031880000}"/>
    <cellStyle name="備註 2 3 5 4 8" xfId="18058" xr:uid="{00000000-0005-0000-0000-000032880000}"/>
    <cellStyle name="備註 2 3 5 4 9" xfId="17116" xr:uid="{00000000-0005-0000-0000-000033880000}"/>
    <cellStyle name="備註 2 3 5 5" xfId="653" xr:uid="{00000000-0005-0000-0000-000034880000}"/>
    <cellStyle name="備註 2 3 5 5 10" xfId="33737" xr:uid="{00000000-0005-0000-0000-000035880000}"/>
    <cellStyle name="備註 2 3 5 5 2" xfId="1713" xr:uid="{00000000-0005-0000-0000-000036880000}"/>
    <cellStyle name="備註 2 3 5 5 2 2" xfId="7803" xr:uid="{00000000-0005-0000-0000-000037880000}"/>
    <cellStyle name="備註 2 3 5 5 2 2 2" xfId="24421" xr:uid="{00000000-0005-0000-0000-000038880000}"/>
    <cellStyle name="備註 2 3 5 5 2 3" xfId="12988" xr:uid="{00000000-0005-0000-0000-000039880000}"/>
    <cellStyle name="備註 2 3 5 5 2 3 2" xfId="29606" xr:uid="{00000000-0005-0000-0000-00003A880000}"/>
    <cellStyle name="備註 2 3 5 5 2 4" xfId="19236" xr:uid="{00000000-0005-0000-0000-00003B880000}"/>
    <cellStyle name="備註 2 3 5 5 2 5" xfId="34797" xr:uid="{00000000-0005-0000-0000-00003C880000}"/>
    <cellStyle name="備註 2 3 5 5 3" xfId="2773" xr:uid="{00000000-0005-0000-0000-00003D880000}"/>
    <cellStyle name="備註 2 3 5 5 3 2" xfId="8863" xr:uid="{00000000-0005-0000-0000-00003E880000}"/>
    <cellStyle name="備註 2 3 5 5 3 2 2" xfId="25481" xr:uid="{00000000-0005-0000-0000-00003F880000}"/>
    <cellStyle name="備註 2 3 5 5 3 3" xfId="14048" xr:uid="{00000000-0005-0000-0000-000040880000}"/>
    <cellStyle name="備註 2 3 5 5 3 3 2" xfId="30666" xr:uid="{00000000-0005-0000-0000-000041880000}"/>
    <cellStyle name="備註 2 3 5 5 3 4" xfId="20296" xr:uid="{00000000-0005-0000-0000-000042880000}"/>
    <cellStyle name="備註 2 3 5 5 3 5" xfId="35857" xr:uid="{00000000-0005-0000-0000-000043880000}"/>
    <cellStyle name="備註 2 3 5 5 4" xfId="3833" xr:uid="{00000000-0005-0000-0000-000044880000}"/>
    <cellStyle name="備註 2 3 5 5 4 2" xfId="9923" xr:uid="{00000000-0005-0000-0000-000045880000}"/>
    <cellStyle name="備註 2 3 5 5 4 2 2" xfId="26541" xr:uid="{00000000-0005-0000-0000-000046880000}"/>
    <cellStyle name="備註 2 3 5 5 4 3" xfId="15108" xr:uid="{00000000-0005-0000-0000-000047880000}"/>
    <cellStyle name="備註 2 3 5 5 4 3 2" xfId="31726" xr:uid="{00000000-0005-0000-0000-000048880000}"/>
    <cellStyle name="備註 2 3 5 5 4 4" xfId="21356" xr:uid="{00000000-0005-0000-0000-000049880000}"/>
    <cellStyle name="備註 2 3 5 5 4 5" xfId="36917" xr:uid="{00000000-0005-0000-0000-00004A880000}"/>
    <cellStyle name="備註 2 3 5 5 5" xfId="4893" xr:uid="{00000000-0005-0000-0000-00004B880000}"/>
    <cellStyle name="備註 2 3 5 5 5 2" xfId="10983" xr:uid="{00000000-0005-0000-0000-00004C880000}"/>
    <cellStyle name="備註 2 3 5 5 5 2 2" xfId="27601" xr:uid="{00000000-0005-0000-0000-00004D880000}"/>
    <cellStyle name="備註 2 3 5 5 5 3" xfId="16168" xr:uid="{00000000-0005-0000-0000-00004E880000}"/>
    <cellStyle name="備註 2 3 5 5 5 3 2" xfId="32786" xr:uid="{00000000-0005-0000-0000-00004F880000}"/>
    <cellStyle name="備註 2 3 5 5 5 4" xfId="22416" xr:uid="{00000000-0005-0000-0000-000050880000}"/>
    <cellStyle name="備註 2 3 5 5 5 5" xfId="37977" xr:uid="{00000000-0005-0000-0000-000051880000}"/>
    <cellStyle name="備註 2 3 5 5 6" xfId="6743" xr:uid="{00000000-0005-0000-0000-000052880000}"/>
    <cellStyle name="備註 2 3 5 5 6 2" xfId="23361" xr:uid="{00000000-0005-0000-0000-000053880000}"/>
    <cellStyle name="備註 2 3 5 5 7" xfId="11928" xr:uid="{00000000-0005-0000-0000-000054880000}"/>
    <cellStyle name="備註 2 3 5 5 7 2" xfId="28546" xr:uid="{00000000-0005-0000-0000-000055880000}"/>
    <cellStyle name="備註 2 3 5 5 8" xfId="18176" xr:uid="{00000000-0005-0000-0000-000056880000}"/>
    <cellStyle name="備註 2 3 5 5 9" xfId="17234" xr:uid="{00000000-0005-0000-0000-000057880000}"/>
    <cellStyle name="備註 2 3 5 6" xfId="771" xr:uid="{00000000-0005-0000-0000-000058880000}"/>
    <cellStyle name="備註 2 3 5 6 10" xfId="33855" xr:uid="{00000000-0005-0000-0000-000059880000}"/>
    <cellStyle name="備註 2 3 5 6 2" xfId="1831" xr:uid="{00000000-0005-0000-0000-00005A880000}"/>
    <cellStyle name="備註 2 3 5 6 2 2" xfId="7921" xr:uid="{00000000-0005-0000-0000-00005B880000}"/>
    <cellStyle name="備註 2 3 5 6 2 2 2" xfId="24539" xr:uid="{00000000-0005-0000-0000-00005C880000}"/>
    <cellStyle name="備註 2 3 5 6 2 3" xfId="13106" xr:uid="{00000000-0005-0000-0000-00005D880000}"/>
    <cellStyle name="備註 2 3 5 6 2 3 2" xfId="29724" xr:uid="{00000000-0005-0000-0000-00005E880000}"/>
    <cellStyle name="備註 2 3 5 6 2 4" xfId="19354" xr:uid="{00000000-0005-0000-0000-00005F880000}"/>
    <cellStyle name="備註 2 3 5 6 2 5" xfId="34915" xr:uid="{00000000-0005-0000-0000-000060880000}"/>
    <cellStyle name="備註 2 3 5 6 3" xfId="2891" xr:uid="{00000000-0005-0000-0000-000061880000}"/>
    <cellStyle name="備註 2 3 5 6 3 2" xfId="8981" xr:uid="{00000000-0005-0000-0000-000062880000}"/>
    <cellStyle name="備註 2 3 5 6 3 2 2" xfId="25599" xr:uid="{00000000-0005-0000-0000-000063880000}"/>
    <cellStyle name="備註 2 3 5 6 3 3" xfId="14166" xr:uid="{00000000-0005-0000-0000-000064880000}"/>
    <cellStyle name="備註 2 3 5 6 3 3 2" xfId="30784" xr:uid="{00000000-0005-0000-0000-000065880000}"/>
    <cellStyle name="備註 2 3 5 6 3 4" xfId="20414" xr:uid="{00000000-0005-0000-0000-000066880000}"/>
    <cellStyle name="備註 2 3 5 6 3 5" xfId="35975" xr:uid="{00000000-0005-0000-0000-000067880000}"/>
    <cellStyle name="備註 2 3 5 6 4" xfId="3951" xr:uid="{00000000-0005-0000-0000-000068880000}"/>
    <cellStyle name="備註 2 3 5 6 4 2" xfId="10041" xr:uid="{00000000-0005-0000-0000-000069880000}"/>
    <cellStyle name="備註 2 3 5 6 4 2 2" xfId="26659" xr:uid="{00000000-0005-0000-0000-00006A880000}"/>
    <cellStyle name="備註 2 3 5 6 4 3" xfId="15226" xr:uid="{00000000-0005-0000-0000-00006B880000}"/>
    <cellStyle name="備註 2 3 5 6 4 3 2" xfId="31844" xr:uid="{00000000-0005-0000-0000-00006C880000}"/>
    <cellStyle name="備註 2 3 5 6 4 4" xfId="21474" xr:uid="{00000000-0005-0000-0000-00006D880000}"/>
    <cellStyle name="備註 2 3 5 6 4 5" xfId="37035" xr:uid="{00000000-0005-0000-0000-00006E880000}"/>
    <cellStyle name="備註 2 3 5 6 5" xfId="5011" xr:uid="{00000000-0005-0000-0000-00006F880000}"/>
    <cellStyle name="備註 2 3 5 6 5 2" xfId="11101" xr:uid="{00000000-0005-0000-0000-000070880000}"/>
    <cellStyle name="備註 2 3 5 6 5 2 2" xfId="27719" xr:uid="{00000000-0005-0000-0000-000071880000}"/>
    <cellStyle name="備註 2 3 5 6 5 3" xfId="16286" xr:uid="{00000000-0005-0000-0000-000072880000}"/>
    <cellStyle name="備註 2 3 5 6 5 3 2" xfId="32904" xr:uid="{00000000-0005-0000-0000-000073880000}"/>
    <cellStyle name="備註 2 3 5 6 5 4" xfId="22534" xr:uid="{00000000-0005-0000-0000-000074880000}"/>
    <cellStyle name="備註 2 3 5 6 5 5" xfId="38095" xr:uid="{00000000-0005-0000-0000-000075880000}"/>
    <cellStyle name="備註 2 3 5 6 6" xfId="6861" xr:uid="{00000000-0005-0000-0000-000076880000}"/>
    <cellStyle name="備註 2 3 5 6 6 2" xfId="23479" xr:uid="{00000000-0005-0000-0000-000077880000}"/>
    <cellStyle name="備註 2 3 5 6 7" xfId="12046" xr:uid="{00000000-0005-0000-0000-000078880000}"/>
    <cellStyle name="備註 2 3 5 6 7 2" xfId="28664" xr:uid="{00000000-0005-0000-0000-000079880000}"/>
    <cellStyle name="備註 2 3 5 6 8" xfId="18294" xr:uid="{00000000-0005-0000-0000-00007A880000}"/>
    <cellStyle name="備註 2 3 5 6 9" xfId="17352" xr:uid="{00000000-0005-0000-0000-00007B880000}"/>
    <cellStyle name="備註 2 3 5 7" xfId="889" xr:uid="{00000000-0005-0000-0000-00007C880000}"/>
    <cellStyle name="備註 2 3 5 7 10" xfId="33973" xr:uid="{00000000-0005-0000-0000-00007D880000}"/>
    <cellStyle name="備註 2 3 5 7 2" xfId="1949" xr:uid="{00000000-0005-0000-0000-00007E880000}"/>
    <cellStyle name="備註 2 3 5 7 2 2" xfId="8039" xr:uid="{00000000-0005-0000-0000-00007F880000}"/>
    <cellStyle name="備註 2 3 5 7 2 2 2" xfId="24657" xr:uid="{00000000-0005-0000-0000-000080880000}"/>
    <cellStyle name="備註 2 3 5 7 2 3" xfId="13224" xr:uid="{00000000-0005-0000-0000-000081880000}"/>
    <cellStyle name="備註 2 3 5 7 2 3 2" xfId="29842" xr:uid="{00000000-0005-0000-0000-000082880000}"/>
    <cellStyle name="備註 2 3 5 7 2 4" xfId="19472" xr:uid="{00000000-0005-0000-0000-000083880000}"/>
    <cellStyle name="備註 2 3 5 7 2 5" xfId="35033" xr:uid="{00000000-0005-0000-0000-000084880000}"/>
    <cellStyle name="備註 2 3 5 7 3" xfId="3009" xr:uid="{00000000-0005-0000-0000-000085880000}"/>
    <cellStyle name="備註 2 3 5 7 3 2" xfId="9099" xr:uid="{00000000-0005-0000-0000-000086880000}"/>
    <cellStyle name="備註 2 3 5 7 3 2 2" xfId="25717" xr:uid="{00000000-0005-0000-0000-000087880000}"/>
    <cellStyle name="備註 2 3 5 7 3 3" xfId="14284" xr:uid="{00000000-0005-0000-0000-000088880000}"/>
    <cellStyle name="備註 2 3 5 7 3 3 2" xfId="30902" xr:uid="{00000000-0005-0000-0000-000089880000}"/>
    <cellStyle name="備註 2 3 5 7 3 4" xfId="20532" xr:uid="{00000000-0005-0000-0000-00008A880000}"/>
    <cellStyle name="備註 2 3 5 7 3 5" xfId="36093" xr:uid="{00000000-0005-0000-0000-00008B880000}"/>
    <cellStyle name="備註 2 3 5 7 4" xfId="4069" xr:uid="{00000000-0005-0000-0000-00008C880000}"/>
    <cellStyle name="備註 2 3 5 7 4 2" xfId="10159" xr:uid="{00000000-0005-0000-0000-00008D880000}"/>
    <cellStyle name="備註 2 3 5 7 4 2 2" xfId="26777" xr:uid="{00000000-0005-0000-0000-00008E880000}"/>
    <cellStyle name="備註 2 3 5 7 4 3" xfId="15344" xr:uid="{00000000-0005-0000-0000-00008F880000}"/>
    <cellStyle name="備註 2 3 5 7 4 3 2" xfId="31962" xr:uid="{00000000-0005-0000-0000-000090880000}"/>
    <cellStyle name="備註 2 3 5 7 4 4" xfId="21592" xr:uid="{00000000-0005-0000-0000-000091880000}"/>
    <cellStyle name="備註 2 3 5 7 4 5" xfId="37153" xr:uid="{00000000-0005-0000-0000-000092880000}"/>
    <cellStyle name="備註 2 3 5 7 5" xfId="5129" xr:uid="{00000000-0005-0000-0000-000093880000}"/>
    <cellStyle name="備註 2 3 5 7 5 2" xfId="11219" xr:uid="{00000000-0005-0000-0000-000094880000}"/>
    <cellStyle name="備註 2 3 5 7 5 2 2" xfId="27837" xr:uid="{00000000-0005-0000-0000-000095880000}"/>
    <cellStyle name="備註 2 3 5 7 5 3" xfId="16404" xr:uid="{00000000-0005-0000-0000-000096880000}"/>
    <cellStyle name="備註 2 3 5 7 5 3 2" xfId="33022" xr:uid="{00000000-0005-0000-0000-000097880000}"/>
    <cellStyle name="備註 2 3 5 7 5 4" xfId="22652" xr:uid="{00000000-0005-0000-0000-000098880000}"/>
    <cellStyle name="備註 2 3 5 7 5 5" xfId="38213" xr:uid="{00000000-0005-0000-0000-000099880000}"/>
    <cellStyle name="備註 2 3 5 7 6" xfId="6979" xr:uid="{00000000-0005-0000-0000-00009A880000}"/>
    <cellStyle name="備註 2 3 5 7 6 2" xfId="23597" xr:uid="{00000000-0005-0000-0000-00009B880000}"/>
    <cellStyle name="備註 2 3 5 7 7" xfId="12164" xr:uid="{00000000-0005-0000-0000-00009C880000}"/>
    <cellStyle name="備註 2 3 5 7 7 2" xfId="28782" xr:uid="{00000000-0005-0000-0000-00009D880000}"/>
    <cellStyle name="備註 2 3 5 7 8" xfId="18412" xr:uid="{00000000-0005-0000-0000-00009E880000}"/>
    <cellStyle name="備註 2 3 5 7 9" xfId="17470" xr:uid="{00000000-0005-0000-0000-00009F880000}"/>
    <cellStyle name="備註 2 3 5 8" xfId="1232" xr:uid="{00000000-0005-0000-0000-0000A0880000}"/>
    <cellStyle name="備註 2 3 5 8 2" xfId="2292" xr:uid="{00000000-0005-0000-0000-0000A1880000}"/>
    <cellStyle name="備註 2 3 5 8 2 2" xfId="8382" xr:uid="{00000000-0005-0000-0000-0000A2880000}"/>
    <cellStyle name="備註 2 3 5 8 2 2 2" xfId="25000" xr:uid="{00000000-0005-0000-0000-0000A3880000}"/>
    <cellStyle name="備註 2 3 5 8 2 3" xfId="13567" xr:uid="{00000000-0005-0000-0000-0000A4880000}"/>
    <cellStyle name="備註 2 3 5 8 2 3 2" xfId="30185" xr:uid="{00000000-0005-0000-0000-0000A5880000}"/>
    <cellStyle name="備註 2 3 5 8 2 4" xfId="19815" xr:uid="{00000000-0005-0000-0000-0000A6880000}"/>
    <cellStyle name="備註 2 3 5 8 2 5" xfId="35376" xr:uid="{00000000-0005-0000-0000-0000A7880000}"/>
    <cellStyle name="備註 2 3 5 8 3" xfId="3352" xr:uid="{00000000-0005-0000-0000-0000A8880000}"/>
    <cellStyle name="備註 2 3 5 8 3 2" xfId="9442" xr:uid="{00000000-0005-0000-0000-0000A9880000}"/>
    <cellStyle name="備註 2 3 5 8 3 2 2" xfId="26060" xr:uid="{00000000-0005-0000-0000-0000AA880000}"/>
    <cellStyle name="備註 2 3 5 8 3 3" xfId="14627" xr:uid="{00000000-0005-0000-0000-0000AB880000}"/>
    <cellStyle name="備註 2 3 5 8 3 3 2" xfId="31245" xr:uid="{00000000-0005-0000-0000-0000AC880000}"/>
    <cellStyle name="備註 2 3 5 8 3 4" xfId="20875" xr:uid="{00000000-0005-0000-0000-0000AD880000}"/>
    <cellStyle name="備註 2 3 5 8 3 5" xfId="36436" xr:uid="{00000000-0005-0000-0000-0000AE880000}"/>
    <cellStyle name="備註 2 3 5 8 4" xfId="4412" xr:uid="{00000000-0005-0000-0000-0000AF880000}"/>
    <cellStyle name="備註 2 3 5 8 4 2" xfId="10502" xr:uid="{00000000-0005-0000-0000-0000B0880000}"/>
    <cellStyle name="備註 2 3 5 8 4 2 2" xfId="27120" xr:uid="{00000000-0005-0000-0000-0000B1880000}"/>
    <cellStyle name="備註 2 3 5 8 4 3" xfId="15687" xr:uid="{00000000-0005-0000-0000-0000B2880000}"/>
    <cellStyle name="備註 2 3 5 8 4 3 2" xfId="32305" xr:uid="{00000000-0005-0000-0000-0000B3880000}"/>
    <cellStyle name="備註 2 3 5 8 4 4" xfId="21935" xr:uid="{00000000-0005-0000-0000-0000B4880000}"/>
    <cellStyle name="備註 2 3 5 8 4 5" xfId="37496" xr:uid="{00000000-0005-0000-0000-0000B5880000}"/>
    <cellStyle name="備註 2 3 5 8 5" xfId="7322" xr:uid="{00000000-0005-0000-0000-0000B6880000}"/>
    <cellStyle name="備註 2 3 5 8 5 2" xfId="23940" xr:uid="{00000000-0005-0000-0000-0000B7880000}"/>
    <cellStyle name="備註 2 3 5 8 6" xfId="12507" xr:uid="{00000000-0005-0000-0000-0000B8880000}"/>
    <cellStyle name="備註 2 3 5 8 6 2" xfId="29125" xr:uid="{00000000-0005-0000-0000-0000B9880000}"/>
    <cellStyle name="備註 2 3 5 8 7" xfId="18755" xr:uid="{00000000-0005-0000-0000-0000BA880000}"/>
    <cellStyle name="備註 2 3 5 8 8" xfId="16753" xr:uid="{00000000-0005-0000-0000-0000BB880000}"/>
    <cellStyle name="備註 2 3 5 8 9" xfId="34316" xr:uid="{00000000-0005-0000-0000-0000BC880000}"/>
    <cellStyle name="備註 2 3 5 9" xfId="1007" xr:uid="{00000000-0005-0000-0000-0000BD880000}"/>
    <cellStyle name="備註 2 3 5 9 2" xfId="7097" xr:uid="{00000000-0005-0000-0000-0000BE880000}"/>
    <cellStyle name="備註 2 3 5 9 2 2" xfId="23715" xr:uid="{00000000-0005-0000-0000-0000BF880000}"/>
    <cellStyle name="備註 2 3 5 9 3" xfId="12282" xr:uid="{00000000-0005-0000-0000-0000C0880000}"/>
    <cellStyle name="備註 2 3 5 9 3 2" xfId="28900" xr:uid="{00000000-0005-0000-0000-0000C1880000}"/>
    <cellStyle name="備註 2 3 5 9 4" xfId="18530" xr:uid="{00000000-0005-0000-0000-0000C2880000}"/>
    <cellStyle name="備註 2 3 5 9 5" xfId="34091" xr:uid="{00000000-0005-0000-0000-0000C3880000}"/>
    <cellStyle name="備註 2 3 6" xfId="150" xr:uid="{00000000-0005-0000-0000-0000C4880000}"/>
    <cellStyle name="備註 2 3 6 10" xfId="33234" xr:uid="{00000000-0005-0000-0000-0000C5880000}"/>
    <cellStyle name="備註 2 3 6 2" xfId="1210" xr:uid="{00000000-0005-0000-0000-0000C6880000}"/>
    <cellStyle name="備註 2 3 6 2 2" xfId="7300" xr:uid="{00000000-0005-0000-0000-0000C7880000}"/>
    <cellStyle name="備註 2 3 6 2 2 2" xfId="23918" xr:uid="{00000000-0005-0000-0000-0000C8880000}"/>
    <cellStyle name="備註 2 3 6 2 3" xfId="12485" xr:uid="{00000000-0005-0000-0000-0000C9880000}"/>
    <cellStyle name="備註 2 3 6 2 3 2" xfId="29103" xr:uid="{00000000-0005-0000-0000-0000CA880000}"/>
    <cellStyle name="備註 2 3 6 2 4" xfId="18733" xr:uid="{00000000-0005-0000-0000-0000CB880000}"/>
    <cellStyle name="備註 2 3 6 2 5" xfId="34294" xr:uid="{00000000-0005-0000-0000-0000CC880000}"/>
    <cellStyle name="備註 2 3 6 3" xfId="2270" xr:uid="{00000000-0005-0000-0000-0000CD880000}"/>
    <cellStyle name="備註 2 3 6 3 2" xfId="8360" xr:uid="{00000000-0005-0000-0000-0000CE880000}"/>
    <cellStyle name="備註 2 3 6 3 2 2" xfId="24978" xr:uid="{00000000-0005-0000-0000-0000CF880000}"/>
    <cellStyle name="備註 2 3 6 3 3" xfId="13545" xr:uid="{00000000-0005-0000-0000-0000D0880000}"/>
    <cellStyle name="備註 2 3 6 3 3 2" xfId="30163" xr:uid="{00000000-0005-0000-0000-0000D1880000}"/>
    <cellStyle name="備註 2 3 6 3 4" xfId="19793" xr:uid="{00000000-0005-0000-0000-0000D2880000}"/>
    <cellStyle name="備註 2 3 6 3 5" xfId="35354" xr:uid="{00000000-0005-0000-0000-0000D3880000}"/>
    <cellStyle name="備註 2 3 6 4" xfId="3330" xr:uid="{00000000-0005-0000-0000-0000D4880000}"/>
    <cellStyle name="備註 2 3 6 4 2" xfId="9420" xr:uid="{00000000-0005-0000-0000-0000D5880000}"/>
    <cellStyle name="備註 2 3 6 4 2 2" xfId="26038" xr:uid="{00000000-0005-0000-0000-0000D6880000}"/>
    <cellStyle name="備註 2 3 6 4 3" xfId="14605" xr:uid="{00000000-0005-0000-0000-0000D7880000}"/>
    <cellStyle name="備註 2 3 6 4 3 2" xfId="31223" xr:uid="{00000000-0005-0000-0000-0000D8880000}"/>
    <cellStyle name="備註 2 3 6 4 4" xfId="20853" xr:uid="{00000000-0005-0000-0000-0000D9880000}"/>
    <cellStyle name="備註 2 3 6 4 5" xfId="36414" xr:uid="{00000000-0005-0000-0000-0000DA880000}"/>
    <cellStyle name="備註 2 3 6 5" xfId="4390" xr:uid="{00000000-0005-0000-0000-0000DB880000}"/>
    <cellStyle name="備註 2 3 6 5 2" xfId="10480" xr:uid="{00000000-0005-0000-0000-0000DC880000}"/>
    <cellStyle name="備註 2 3 6 5 2 2" xfId="27098" xr:uid="{00000000-0005-0000-0000-0000DD880000}"/>
    <cellStyle name="備註 2 3 6 5 3" xfId="15665" xr:uid="{00000000-0005-0000-0000-0000DE880000}"/>
    <cellStyle name="備註 2 3 6 5 3 2" xfId="32283" xr:uid="{00000000-0005-0000-0000-0000DF880000}"/>
    <cellStyle name="備註 2 3 6 5 4" xfId="21913" xr:uid="{00000000-0005-0000-0000-0000E0880000}"/>
    <cellStyle name="備註 2 3 6 5 5" xfId="37474" xr:uid="{00000000-0005-0000-0000-0000E1880000}"/>
    <cellStyle name="備註 2 3 6 6" xfId="6240" xr:uid="{00000000-0005-0000-0000-0000E2880000}"/>
    <cellStyle name="備註 2 3 6 6 2" xfId="22858" xr:uid="{00000000-0005-0000-0000-0000E3880000}"/>
    <cellStyle name="備註 2 3 6 7" xfId="11425" xr:uid="{00000000-0005-0000-0000-0000E4880000}"/>
    <cellStyle name="備註 2 3 6 7 2" xfId="28043" xr:uid="{00000000-0005-0000-0000-0000E5880000}"/>
    <cellStyle name="備註 2 3 6 8" xfId="17661" xr:uid="{00000000-0005-0000-0000-0000E6880000}"/>
    <cellStyle name="備註 2 3 6 9" xfId="16731" xr:uid="{00000000-0005-0000-0000-0000E7880000}"/>
    <cellStyle name="備註 2 3 7" xfId="272" xr:uid="{00000000-0005-0000-0000-0000E8880000}"/>
    <cellStyle name="備註 2 3 7 10" xfId="33355" xr:uid="{00000000-0005-0000-0000-0000E9880000}"/>
    <cellStyle name="備註 2 3 7 2" xfId="1331" xr:uid="{00000000-0005-0000-0000-0000EA880000}"/>
    <cellStyle name="備註 2 3 7 2 2" xfId="7421" xr:uid="{00000000-0005-0000-0000-0000EB880000}"/>
    <cellStyle name="備註 2 3 7 2 2 2" xfId="24039" xr:uid="{00000000-0005-0000-0000-0000EC880000}"/>
    <cellStyle name="備註 2 3 7 2 3" xfId="12606" xr:uid="{00000000-0005-0000-0000-0000ED880000}"/>
    <cellStyle name="備註 2 3 7 2 3 2" xfId="29224" xr:uid="{00000000-0005-0000-0000-0000EE880000}"/>
    <cellStyle name="備註 2 3 7 2 4" xfId="18854" xr:uid="{00000000-0005-0000-0000-0000EF880000}"/>
    <cellStyle name="備註 2 3 7 2 5" xfId="34415" xr:uid="{00000000-0005-0000-0000-0000F0880000}"/>
    <cellStyle name="備註 2 3 7 3" xfId="2391" xr:uid="{00000000-0005-0000-0000-0000F1880000}"/>
    <cellStyle name="備註 2 3 7 3 2" xfId="8481" xr:uid="{00000000-0005-0000-0000-0000F2880000}"/>
    <cellStyle name="備註 2 3 7 3 2 2" xfId="25099" xr:uid="{00000000-0005-0000-0000-0000F3880000}"/>
    <cellStyle name="備註 2 3 7 3 3" xfId="13666" xr:uid="{00000000-0005-0000-0000-0000F4880000}"/>
    <cellStyle name="備註 2 3 7 3 3 2" xfId="30284" xr:uid="{00000000-0005-0000-0000-0000F5880000}"/>
    <cellStyle name="備註 2 3 7 3 4" xfId="19914" xr:uid="{00000000-0005-0000-0000-0000F6880000}"/>
    <cellStyle name="備註 2 3 7 3 5" xfId="35475" xr:uid="{00000000-0005-0000-0000-0000F7880000}"/>
    <cellStyle name="備註 2 3 7 4" xfId="3451" xr:uid="{00000000-0005-0000-0000-0000F8880000}"/>
    <cellStyle name="備註 2 3 7 4 2" xfId="9541" xr:uid="{00000000-0005-0000-0000-0000F9880000}"/>
    <cellStyle name="備註 2 3 7 4 2 2" xfId="26159" xr:uid="{00000000-0005-0000-0000-0000FA880000}"/>
    <cellStyle name="備註 2 3 7 4 3" xfId="14726" xr:uid="{00000000-0005-0000-0000-0000FB880000}"/>
    <cellStyle name="備註 2 3 7 4 3 2" xfId="31344" xr:uid="{00000000-0005-0000-0000-0000FC880000}"/>
    <cellStyle name="備註 2 3 7 4 4" xfId="20974" xr:uid="{00000000-0005-0000-0000-0000FD880000}"/>
    <cellStyle name="備註 2 3 7 4 5" xfId="36535" xr:uid="{00000000-0005-0000-0000-0000FE880000}"/>
    <cellStyle name="備註 2 3 7 5" xfId="4511" xr:uid="{00000000-0005-0000-0000-0000FF880000}"/>
    <cellStyle name="備註 2 3 7 5 2" xfId="10601" xr:uid="{00000000-0005-0000-0000-000000890000}"/>
    <cellStyle name="備註 2 3 7 5 2 2" xfId="27219" xr:uid="{00000000-0005-0000-0000-000001890000}"/>
    <cellStyle name="備註 2 3 7 5 3" xfId="15786" xr:uid="{00000000-0005-0000-0000-000002890000}"/>
    <cellStyle name="備註 2 3 7 5 3 2" xfId="32404" xr:uid="{00000000-0005-0000-0000-000003890000}"/>
    <cellStyle name="備註 2 3 7 5 4" xfId="22034" xr:uid="{00000000-0005-0000-0000-000004890000}"/>
    <cellStyle name="備註 2 3 7 5 5" xfId="37595" xr:uid="{00000000-0005-0000-0000-000005890000}"/>
    <cellStyle name="備註 2 3 7 6" xfId="6361" xr:uid="{00000000-0005-0000-0000-000006890000}"/>
    <cellStyle name="備註 2 3 7 6 2" xfId="22979" xr:uid="{00000000-0005-0000-0000-000007890000}"/>
    <cellStyle name="備註 2 3 7 7" xfId="11546" xr:uid="{00000000-0005-0000-0000-000008890000}"/>
    <cellStyle name="備註 2 3 7 7 2" xfId="28164" xr:uid="{00000000-0005-0000-0000-000009890000}"/>
    <cellStyle name="備註 2 3 7 8" xfId="17794" xr:uid="{00000000-0005-0000-0000-00000A890000}"/>
    <cellStyle name="備註 2 3 7 9" xfId="16852" xr:uid="{00000000-0005-0000-0000-00000B890000}"/>
    <cellStyle name="備註 2 3 8" xfId="395" xr:uid="{00000000-0005-0000-0000-00000C890000}"/>
    <cellStyle name="備註 2 3 8 10" xfId="33479" xr:uid="{00000000-0005-0000-0000-00000D890000}"/>
    <cellStyle name="備註 2 3 8 2" xfId="1455" xr:uid="{00000000-0005-0000-0000-00000E890000}"/>
    <cellStyle name="備註 2 3 8 2 2" xfId="7545" xr:uid="{00000000-0005-0000-0000-00000F890000}"/>
    <cellStyle name="備註 2 3 8 2 2 2" xfId="24163" xr:uid="{00000000-0005-0000-0000-000010890000}"/>
    <cellStyle name="備註 2 3 8 2 3" xfId="12730" xr:uid="{00000000-0005-0000-0000-000011890000}"/>
    <cellStyle name="備註 2 3 8 2 3 2" xfId="29348" xr:uid="{00000000-0005-0000-0000-000012890000}"/>
    <cellStyle name="備註 2 3 8 2 4" xfId="18978" xr:uid="{00000000-0005-0000-0000-000013890000}"/>
    <cellStyle name="備註 2 3 8 2 5" xfId="34539" xr:uid="{00000000-0005-0000-0000-000014890000}"/>
    <cellStyle name="備註 2 3 8 3" xfId="2515" xr:uid="{00000000-0005-0000-0000-000015890000}"/>
    <cellStyle name="備註 2 3 8 3 2" xfId="8605" xr:uid="{00000000-0005-0000-0000-000016890000}"/>
    <cellStyle name="備註 2 3 8 3 2 2" xfId="25223" xr:uid="{00000000-0005-0000-0000-000017890000}"/>
    <cellStyle name="備註 2 3 8 3 3" xfId="13790" xr:uid="{00000000-0005-0000-0000-000018890000}"/>
    <cellStyle name="備註 2 3 8 3 3 2" xfId="30408" xr:uid="{00000000-0005-0000-0000-000019890000}"/>
    <cellStyle name="備註 2 3 8 3 4" xfId="20038" xr:uid="{00000000-0005-0000-0000-00001A890000}"/>
    <cellStyle name="備註 2 3 8 3 5" xfId="35599" xr:uid="{00000000-0005-0000-0000-00001B890000}"/>
    <cellStyle name="備註 2 3 8 4" xfId="3575" xr:uid="{00000000-0005-0000-0000-00001C890000}"/>
    <cellStyle name="備註 2 3 8 4 2" xfId="9665" xr:uid="{00000000-0005-0000-0000-00001D890000}"/>
    <cellStyle name="備註 2 3 8 4 2 2" xfId="26283" xr:uid="{00000000-0005-0000-0000-00001E890000}"/>
    <cellStyle name="備註 2 3 8 4 3" xfId="14850" xr:uid="{00000000-0005-0000-0000-00001F890000}"/>
    <cellStyle name="備註 2 3 8 4 3 2" xfId="31468" xr:uid="{00000000-0005-0000-0000-000020890000}"/>
    <cellStyle name="備註 2 3 8 4 4" xfId="21098" xr:uid="{00000000-0005-0000-0000-000021890000}"/>
    <cellStyle name="備註 2 3 8 4 5" xfId="36659" xr:uid="{00000000-0005-0000-0000-000022890000}"/>
    <cellStyle name="備註 2 3 8 5" xfId="4635" xr:uid="{00000000-0005-0000-0000-000023890000}"/>
    <cellStyle name="備註 2 3 8 5 2" xfId="10725" xr:uid="{00000000-0005-0000-0000-000024890000}"/>
    <cellStyle name="備註 2 3 8 5 2 2" xfId="27343" xr:uid="{00000000-0005-0000-0000-000025890000}"/>
    <cellStyle name="備註 2 3 8 5 3" xfId="15910" xr:uid="{00000000-0005-0000-0000-000026890000}"/>
    <cellStyle name="備註 2 3 8 5 3 2" xfId="32528" xr:uid="{00000000-0005-0000-0000-000027890000}"/>
    <cellStyle name="備註 2 3 8 5 4" xfId="22158" xr:uid="{00000000-0005-0000-0000-000028890000}"/>
    <cellStyle name="備註 2 3 8 5 5" xfId="37719" xr:uid="{00000000-0005-0000-0000-000029890000}"/>
    <cellStyle name="備註 2 3 8 6" xfId="6485" xr:uid="{00000000-0005-0000-0000-00002A890000}"/>
    <cellStyle name="備註 2 3 8 6 2" xfId="23103" xr:uid="{00000000-0005-0000-0000-00002B890000}"/>
    <cellStyle name="備註 2 3 8 7" xfId="11670" xr:uid="{00000000-0005-0000-0000-00002C890000}"/>
    <cellStyle name="備註 2 3 8 7 2" xfId="28288" xr:uid="{00000000-0005-0000-0000-00002D890000}"/>
    <cellStyle name="備註 2 3 8 8" xfId="17918" xr:uid="{00000000-0005-0000-0000-00002E890000}"/>
    <cellStyle name="備註 2 3 8 9" xfId="16976" xr:uid="{00000000-0005-0000-0000-00002F890000}"/>
    <cellStyle name="備註 2 3 9" xfId="513" xr:uid="{00000000-0005-0000-0000-000030890000}"/>
    <cellStyle name="備註 2 3 9 10" xfId="33597" xr:uid="{00000000-0005-0000-0000-000031890000}"/>
    <cellStyle name="備註 2 3 9 2" xfId="1573" xr:uid="{00000000-0005-0000-0000-000032890000}"/>
    <cellStyle name="備註 2 3 9 2 2" xfId="7663" xr:uid="{00000000-0005-0000-0000-000033890000}"/>
    <cellStyle name="備註 2 3 9 2 2 2" xfId="24281" xr:uid="{00000000-0005-0000-0000-000034890000}"/>
    <cellStyle name="備註 2 3 9 2 3" xfId="12848" xr:uid="{00000000-0005-0000-0000-000035890000}"/>
    <cellStyle name="備註 2 3 9 2 3 2" xfId="29466" xr:uid="{00000000-0005-0000-0000-000036890000}"/>
    <cellStyle name="備註 2 3 9 2 4" xfId="19096" xr:uid="{00000000-0005-0000-0000-000037890000}"/>
    <cellStyle name="備註 2 3 9 2 5" xfId="34657" xr:uid="{00000000-0005-0000-0000-000038890000}"/>
    <cellStyle name="備註 2 3 9 3" xfId="2633" xr:uid="{00000000-0005-0000-0000-000039890000}"/>
    <cellStyle name="備註 2 3 9 3 2" xfId="8723" xr:uid="{00000000-0005-0000-0000-00003A890000}"/>
    <cellStyle name="備註 2 3 9 3 2 2" xfId="25341" xr:uid="{00000000-0005-0000-0000-00003B890000}"/>
    <cellStyle name="備註 2 3 9 3 3" xfId="13908" xr:uid="{00000000-0005-0000-0000-00003C890000}"/>
    <cellStyle name="備註 2 3 9 3 3 2" xfId="30526" xr:uid="{00000000-0005-0000-0000-00003D890000}"/>
    <cellStyle name="備註 2 3 9 3 4" xfId="20156" xr:uid="{00000000-0005-0000-0000-00003E890000}"/>
    <cellStyle name="備註 2 3 9 3 5" xfId="35717" xr:uid="{00000000-0005-0000-0000-00003F890000}"/>
    <cellStyle name="備註 2 3 9 4" xfId="3693" xr:uid="{00000000-0005-0000-0000-000040890000}"/>
    <cellStyle name="備註 2 3 9 4 2" xfId="9783" xr:uid="{00000000-0005-0000-0000-000041890000}"/>
    <cellStyle name="備註 2 3 9 4 2 2" xfId="26401" xr:uid="{00000000-0005-0000-0000-000042890000}"/>
    <cellStyle name="備註 2 3 9 4 3" xfId="14968" xr:uid="{00000000-0005-0000-0000-000043890000}"/>
    <cellStyle name="備註 2 3 9 4 3 2" xfId="31586" xr:uid="{00000000-0005-0000-0000-000044890000}"/>
    <cellStyle name="備註 2 3 9 4 4" xfId="21216" xr:uid="{00000000-0005-0000-0000-000045890000}"/>
    <cellStyle name="備註 2 3 9 4 5" xfId="36777" xr:uid="{00000000-0005-0000-0000-000046890000}"/>
    <cellStyle name="備註 2 3 9 5" xfId="4753" xr:uid="{00000000-0005-0000-0000-000047890000}"/>
    <cellStyle name="備註 2 3 9 5 2" xfId="10843" xr:uid="{00000000-0005-0000-0000-000048890000}"/>
    <cellStyle name="備註 2 3 9 5 2 2" xfId="27461" xr:uid="{00000000-0005-0000-0000-000049890000}"/>
    <cellStyle name="備註 2 3 9 5 3" xfId="16028" xr:uid="{00000000-0005-0000-0000-00004A890000}"/>
    <cellStyle name="備註 2 3 9 5 3 2" xfId="32646" xr:uid="{00000000-0005-0000-0000-00004B890000}"/>
    <cellStyle name="備註 2 3 9 5 4" xfId="22276" xr:uid="{00000000-0005-0000-0000-00004C890000}"/>
    <cellStyle name="備註 2 3 9 5 5" xfId="37837" xr:uid="{00000000-0005-0000-0000-00004D890000}"/>
    <cellStyle name="備註 2 3 9 6" xfId="6603" xr:uid="{00000000-0005-0000-0000-00004E890000}"/>
    <cellStyle name="備註 2 3 9 6 2" xfId="23221" xr:uid="{00000000-0005-0000-0000-00004F890000}"/>
    <cellStyle name="備註 2 3 9 7" xfId="11788" xr:uid="{00000000-0005-0000-0000-000050890000}"/>
    <cellStyle name="備註 2 3 9 7 2" xfId="28406" xr:uid="{00000000-0005-0000-0000-000051890000}"/>
    <cellStyle name="備註 2 3 9 8" xfId="18036" xr:uid="{00000000-0005-0000-0000-000052890000}"/>
    <cellStyle name="備註 2 3 9 9" xfId="17094" xr:uid="{00000000-0005-0000-0000-000053890000}"/>
    <cellStyle name="備註 2 4" xfId="60" xr:uid="{00000000-0005-0000-0000-000054890000}"/>
    <cellStyle name="備註 2 4 10" xfId="637" xr:uid="{00000000-0005-0000-0000-000055890000}"/>
    <cellStyle name="備註 2 4 10 10" xfId="33721" xr:uid="{00000000-0005-0000-0000-000056890000}"/>
    <cellStyle name="備註 2 4 10 2" xfId="1697" xr:uid="{00000000-0005-0000-0000-000057890000}"/>
    <cellStyle name="備註 2 4 10 2 2" xfId="7787" xr:uid="{00000000-0005-0000-0000-000058890000}"/>
    <cellStyle name="備註 2 4 10 2 2 2" xfId="24405" xr:uid="{00000000-0005-0000-0000-000059890000}"/>
    <cellStyle name="備註 2 4 10 2 3" xfId="12972" xr:uid="{00000000-0005-0000-0000-00005A890000}"/>
    <cellStyle name="備註 2 4 10 2 3 2" xfId="29590" xr:uid="{00000000-0005-0000-0000-00005B890000}"/>
    <cellStyle name="備註 2 4 10 2 4" xfId="19220" xr:uid="{00000000-0005-0000-0000-00005C890000}"/>
    <cellStyle name="備註 2 4 10 2 5" xfId="34781" xr:uid="{00000000-0005-0000-0000-00005D890000}"/>
    <cellStyle name="備註 2 4 10 3" xfId="2757" xr:uid="{00000000-0005-0000-0000-00005E890000}"/>
    <cellStyle name="備註 2 4 10 3 2" xfId="8847" xr:uid="{00000000-0005-0000-0000-00005F890000}"/>
    <cellStyle name="備註 2 4 10 3 2 2" xfId="25465" xr:uid="{00000000-0005-0000-0000-000060890000}"/>
    <cellStyle name="備註 2 4 10 3 3" xfId="14032" xr:uid="{00000000-0005-0000-0000-000061890000}"/>
    <cellStyle name="備註 2 4 10 3 3 2" xfId="30650" xr:uid="{00000000-0005-0000-0000-000062890000}"/>
    <cellStyle name="備註 2 4 10 3 4" xfId="20280" xr:uid="{00000000-0005-0000-0000-000063890000}"/>
    <cellStyle name="備註 2 4 10 3 5" xfId="35841" xr:uid="{00000000-0005-0000-0000-000064890000}"/>
    <cellStyle name="備註 2 4 10 4" xfId="3817" xr:uid="{00000000-0005-0000-0000-000065890000}"/>
    <cellStyle name="備註 2 4 10 4 2" xfId="9907" xr:uid="{00000000-0005-0000-0000-000066890000}"/>
    <cellStyle name="備註 2 4 10 4 2 2" xfId="26525" xr:uid="{00000000-0005-0000-0000-000067890000}"/>
    <cellStyle name="備註 2 4 10 4 3" xfId="15092" xr:uid="{00000000-0005-0000-0000-000068890000}"/>
    <cellStyle name="備註 2 4 10 4 3 2" xfId="31710" xr:uid="{00000000-0005-0000-0000-000069890000}"/>
    <cellStyle name="備註 2 4 10 4 4" xfId="21340" xr:uid="{00000000-0005-0000-0000-00006A890000}"/>
    <cellStyle name="備註 2 4 10 4 5" xfId="36901" xr:uid="{00000000-0005-0000-0000-00006B890000}"/>
    <cellStyle name="備註 2 4 10 5" xfId="4877" xr:uid="{00000000-0005-0000-0000-00006C890000}"/>
    <cellStyle name="備註 2 4 10 5 2" xfId="10967" xr:uid="{00000000-0005-0000-0000-00006D890000}"/>
    <cellStyle name="備註 2 4 10 5 2 2" xfId="27585" xr:uid="{00000000-0005-0000-0000-00006E890000}"/>
    <cellStyle name="備註 2 4 10 5 3" xfId="16152" xr:uid="{00000000-0005-0000-0000-00006F890000}"/>
    <cellStyle name="備註 2 4 10 5 3 2" xfId="32770" xr:uid="{00000000-0005-0000-0000-000070890000}"/>
    <cellStyle name="備註 2 4 10 5 4" xfId="22400" xr:uid="{00000000-0005-0000-0000-000071890000}"/>
    <cellStyle name="備註 2 4 10 5 5" xfId="37961" xr:uid="{00000000-0005-0000-0000-000072890000}"/>
    <cellStyle name="備註 2 4 10 6" xfId="6727" xr:uid="{00000000-0005-0000-0000-000073890000}"/>
    <cellStyle name="備註 2 4 10 6 2" xfId="23345" xr:uid="{00000000-0005-0000-0000-000074890000}"/>
    <cellStyle name="備註 2 4 10 7" xfId="11912" xr:uid="{00000000-0005-0000-0000-000075890000}"/>
    <cellStyle name="備註 2 4 10 7 2" xfId="28530" xr:uid="{00000000-0005-0000-0000-000076890000}"/>
    <cellStyle name="備註 2 4 10 8" xfId="18160" xr:uid="{00000000-0005-0000-0000-000077890000}"/>
    <cellStyle name="備註 2 4 10 9" xfId="17218" xr:uid="{00000000-0005-0000-0000-000078890000}"/>
    <cellStyle name="備註 2 4 11" xfId="755" xr:uid="{00000000-0005-0000-0000-000079890000}"/>
    <cellStyle name="備註 2 4 11 10" xfId="33839" xr:uid="{00000000-0005-0000-0000-00007A890000}"/>
    <cellStyle name="備註 2 4 11 2" xfId="1815" xr:uid="{00000000-0005-0000-0000-00007B890000}"/>
    <cellStyle name="備註 2 4 11 2 2" xfId="7905" xr:uid="{00000000-0005-0000-0000-00007C890000}"/>
    <cellStyle name="備註 2 4 11 2 2 2" xfId="24523" xr:uid="{00000000-0005-0000-0000-00007D890000}"/>
    <cellStyle name="備註 2 4 11 2 3" xfId="13090" xr:uid="{00000000-0005-0000-0000-00007E890000}"/>
    <cellStyle name="備註 2 4 11 2 3 2" xfId="29708" xr:uid="{00000000-0005-0000-0000-00007F890000}"/>
    <cellStyle name="備註 2 4 11 2 4" xfId="19338" xr:uid="{00000000-0005-0000-0000-000080890000}"/>
    <cellStyle name="備註 2 4 11 2 5" xfId="34899" xr:uid="{00000000-0005-0000-0000-000081890000}"/>
    <cellStyle name="備註 2 4 11 3" xfId="2875" xr:uid="{00000000-0005-0000-0000-000082890000}"/>
    <cellStyle name="備註 2 4 11 3 2" xfId="8965" xr:uid="{00000000-0005-0000-0000-000083890000}"/>
    <cellStyle name="備註 2 4 11 3 2 2" xfId="25583" xr:uid="{00000000-0005-0000-0000-000084890000}"/>
    <cellStyle name="備註 2 4 11 3 3" xfId="14150" xr:uid="{00000000-0005-0000-0000-000085890000}"/>
    <cellStyle name="備註 2 4 11 3 3 2" xfId="30768" xr:uid="{00000000-0005-0000-0000-000086890000}"/>
    <cellStyle name="備註 2 4 11 3 4" xfId="20398" xr:uid="{00000000-0005-0000-0000-000087890000}"/>
    <cellStyle name="備註 2 4 11 3 5" xfId="35959" xr:uid="{00000000-0005-0000-0000-000088890000}"/>
    <cellStyle name="備註 2 4 11 4" xfId="3935" xr:uid="{00000000-0005-0000-0000-000089890000}"/>
    <cellStyle name="備註 2 4 11 4 2" xfId="10025" xr:uid="{00000000-0005-0000-0000-00008A890000}"/>
    <cellStyle name="備註 2 4 11 4 2 2" xfId="26643" xr:uid="{00000000-0005-0000-0000-00008B890000}"/>
    <cellStyle name="備註 2 4 11 4 3" xfId="15210" xr:uid="{00000000-0005-0000-0000-00008C890000}"/>
    <cellStyle name="備註 2 4 11 4 3 2" xfId="31828" xr:uid="{00000000-0005-0000-0000-00008D890000}"/>
    <cellStyle name="備註 2 4 11 4 4" xfId="21458" xr:uid="{00000000-0005-0000-0000-00008E890000}"/>
    <cellStyle name="備註 2 4 11 4 5" xfId="37019" xr:uid="{00000000-0005-0000-0000-00008F890000}"/>
    <cellStyle name="備註 2 4 11 5" xfId="4995" xr:uid="{00000000-0005-0000-0000-000090890000}"/>
    <cellStyle name="備註 2 4 11 5 2" xfId="11085" xr:uid="{00000000-0005-0000-0000-000091890000}"/>
    <cellStyle name="備註 2 4 11 5 2 2" xfId="27703" xr:uid="{00000000-0005-0000-0000-000092890000}"/>
    <cellStyle name="備註 2 4 11 5 3" xfId="16270" xr:uid="{00000000-0005-0000-0000-000093890000}"/>
    <cellStyle name="備註 2 4 11 5 3 2" xfId="32888" xr:uid="{00000000-0005-0000-0000-000094890000}"/>
    <cellStyle name="備註 2 4 11 5 4" xfId="22518" xr:uid="{00000000-0005-0000-0000-000095890000}"/>
    <cellStyle name="備註 2 4 11 5 5" xfId="38079" xr:uid="{00000000-0005-0000-0000-000096890000}"/>
    <cellStyle name="備註 2 4 11 6" xfId="6845" xr:uid="{00000000-0005-0000-0000-000097890000}"/>
    <cellStyle name="備註 2 4 11 6 2" xfId="23463" xr:uid="{00000000-0005-0000-0000-000098890000}"/>
    <cellStyle name="備註 2 4 11 7" xfId="12030" xr:uid="{00000000-0005-0000-0000-000099890000}"/>
    <cellStyle name="備註 2 4 11 7 2" xfId="28648" xr:uid="{00000000-0005-0000-0000-00009A890000}"/>
    <cellStyle name="備註 2 4 11 8" xfId="18278" xr:uid="{00000000-0005-0000-0000-00009B890000}"/>
    <cellStyle name="備註 2 4 11 9" xfId="17336" xr:uid="{00000000-0005-0000-0000-00009C890000}"/>
    <cellStyle name="備註 2 4 12" xfId="873" xr:uid="{00000000-0005-0000-0000-00009D890000}"/>
    <cellStyle name="備註 2 4 12 10" xfId="33957" xr:uid="{00000000-0005-0000-0000-00009E890000}"/>
    <cellStyle name="備註 2 4 12 2" xfId="1933" xr:uid="{00000000-0005-0000-0000-00009F890000}"/>
    <cellStyle name="備註 2 4 12 2 2" xfId="8023" xr:uid="{00000000-0005-0000-0000-0000A0890000}"/>
    <cellStyle name="備註 2 4 12 2 2 2" xfId="24641" xr:uid="{00000000-0005-0000-0000-0000A1890000}"/>
    <cellStyle name="備註 2 4 12 2 3" xfId="13208" xr:uid="{00000000-0005-0000-0000-0000A2890000}"/>
    <cellStyle name="備註 2 4 12 2 3 2" xfId="29826" xr:uid="{00000000-0005-0000-0000-0000A3890000}"/>
    <cellStyle name="備註 2 4 12 2 4" xfId="19456" xr:uid="{00000000-0005-0000-0000-0000A4890000}"/>
    <cellStyle name="備註 2 4 12 2 5" xfId="35017" xr:uid="{00000000-0005-0000-0000-0000A5890000}"/>
    <cellStyle name="備註 2 4 12 3" xfId="2993" xr:uid="{00000000-0005-0000-0000-0000A6890000}"/>
    <cellStyle name="備註 2 4 12 3 2" xfId="9083" xr:uid="{00000000-0005-0000-0000-0000A7890000}"/>
    <cellStyle name="備註 2 4 12 3 2 2" xfId="25701" xr:uid="{00000000-0005-0000-0000-0000A8890000}"/>
    <cellStyle name="備註 2 4 12 3 3" xfId="14268" xr:uid="{00000000-0005-0000-0000-0000A9890000}"/>
    <cellStyle name="備註 2 4 12 3 3 2" xfId="30886" xr:uid="{00000000-0005-0000-0000-0000AA890000}"/>
    <cellStyle name="備註 2 4 12 3 4" xfId="20516" xr:uid="{00000000-0005-0000-0000-0000AB890000}"/>
    <cellStyle name="備註 2 4 12 3 5" xfId="36077" xr:uid="{00000000-0005-0000-0000-0000AC890000}"/>
    <cellStyle name="備註 2 4 12 4" xfId="4053" xr:uid="{00000000-0005-0000-0000-0000AD890000}"/>
    <cellStyle name="備註 2 4 12 4 2" xfId="10143" xr:uid="{00000000-0005-0000-0000-0000AE890000}"/>
    <cellStyle name="備註 2 4 12 4 2 2" xfId="26761" xr:uid="{00000000-0005-0000-0000-0000AF890000}"/>
    <cellStyle name="備註 2 4 12 4 3" xfId="15328" xr:uid="{00000000-0005-0000-0000-0000B0890000}"/>
    <cellStyle name="備註 2 4 12 4 3 2" xfId="31946" xr:uid="{00000000-0005-0000-0000-0000B1890000}"/>
    <cellStyle name="備註 2 4 12 4 4" xfId="21576" xr:uid="{00000000-0005-0000-0000-0000B2890000}"/>
    <cellStyle name="備註 2 4 12 4 5" xfId="37137" xr:uid="{00000000-0005-0000-0000-0000B3890000}"/>
    <cellStyle name="備註 2 4 12 5" xfId="5113" xr:uid="{00000000-0005-0000-0000-0000B4890000}"/>
    <cellStyle name="備註 2 4 12 5 2" xfId="11203" xr:uid="{00000000-0005-0000-0000-0000B5890000}"/>
    <cellStyle name="備註 2 4 12 5 2 2" xfId="27821" xr:uid="{00000000-0005-0000-0000-0000B6890000}"/>
    <cellStyle name="備註 2 4 12 5 3" xfId="16388" xr:uid="{00000000-0005-0000-0000-0000B7890000}"/>
    <cellStyle name="備註 2 4 12 5 3 2" xfId="33006" xr:uid="{00000000-0005-0000-0000-0000B8890000}"/>
    <cellStyle name="備註 2 4 12 5 4" xfId="22636" xr:uid="{00000000-0005-0000-0000-0000B9890000}"/>
    <cellStyle name="備註 2 4 12 5 5" xfId="38197" xr:uid="{00000000-0005-0000-0000-0000BA890000}"/>
    <cellStyle name="備註 2 4 12 6" xfId="6963" xr:uid="{00000000-0005-0000-0000-0000BB890000}"/>
    <cellStyle name="備註 2 4 12 6 2" xfId="23581" xr:uid="{00000000-0005-0000-0000-0000BC890000}"/>
    <cellStyle name="備註 2 4 12 7" xfId="12148" xr:uid="{00000000-0005-0000-0000-0000BD890000}"/>
    <cellStyle name="備註 2 4 12 7 2" xfId="28766" xr:uid="{00000000-0005-0000-0000-0000BE890000}"/>
    <cellStyle name="備註 2 4 12 8" xfId="18396" xr:uid="{00000000-0005-0000-0000-0000BF890000}"/>
    <cellStyle name="備註 2 4 12 9" xfId="17454" xr:uid="{00000000-0005-0000-0000-0000C0890000}"/>
    <cellStyle name="備註 2 4 13" xfId="1120" xr:uid="{00000000-0005-0000-0000-0000C1890000}"/>
    <cellStyle name="備註 2 4 13 2" xfId="2180" xr:uid="{00000000-0005-0000-0000-0000C2890000}"/>
    <cellStyle name="備註 2 4 13 2 2" xfId="8270" xr:uid="{00000000-0005-0000-0000-0000C3890000}"/>
    <cellStyle name="備註 2 4 13 2 2 2" xfId="24888" xr:uid="{00000000-0005-0000-0000-0000C4890000}"/>
    <cellStyle name="備註 2 4 13 2 3" xfId="13455" xr:uid="{00000000-0005-0000-0000-0000C5890000}"/>
    <cellStyle name="備註 2 4 13 2 3 2" xfId="30073" xr:uid="{00000000-0005-0000-0000-0000C6890000}"/>
    <cellStyle name="備註 2 4 13 2 4" xfId="19703" xr:uid="{00000000-0005-0000-0000-0000C7890000}"/>
    <cellStyle name="備註 2 4 13 2 5" xfId="35264" xr:uid="{00000000-0005-0000-0000-0000C8890000}"/>
    <cellStyle name="備註 2 4 13 3" xfId="3240" xr:uid="{00000000-0005-0000-0000-0000C9890000}"/>
    <cellStyle name="備註 2 4 13 3 2" xfId="9330" xr:uid="{00000000-0005-0000-0000-0000CA890000}"/>
    <cellStyle name="備註 2 4 13 3 2 2" xfId="25948" xr:uid="{00000000-0005-0000-0000-0000CB890000}"/>
    <cellStyle name="備註 2 4 13 3 3" xfId="14515" xr:uid="{00000000-0005-0000-0000-0000CC890000}"/>
    <cellStyle name="備註 2 4 13 3 3 2" xfId="31133" xr:uid="{00000000-0005-0000-0000-0000CD890000}"/>
    <cellStyle name="備註 2 4 13 3 4" xfId="20763" xr:uid="{00000000-0005-0000-0000-0000CE890000}"/>
    <cellStyle name="備註 2 4 13 3 5" xfId="36324" xr:uid="{00000000-0005-0000-0000-0000CF890000}"/>
    <cellStyle name="備註 2 4 13 4" xfId="4300" xr:uid="{00000000-0005-0000-0000-0000D0890000}"/>
    <cellStyle name="備註 2 4 13 4 2" xfId="10390" xr:uid="{00000000-0005-0000-0000-0000D1890000}"/>
    <cellStyle name="備註 2 4 13 4 2 2" xfId="27008" xr:uid="{00000000-0005-0000-0000-0000D2890000}"/>
    <cellStyle name="備註 2 4 13 4 3" xfId="15575" xr:uid="{00000000-0005-0000-0000-0000D3890000}"/>
    <cellStyle name="備註 2 4 13 4 3 2" xfId="32193" xr:uid="{00000000-0005-0000-0000-0000D4890000}"/>
    <cellStyle name="備註 2 4 13 4 4" xfId="21823" xr:uid="{00000000-0005-0000-0000-0000D5890000}"/>
    <cellStyle name="備註 2 4 13 4 5" xfId="37384" xr:uid="{00000000-0005-0000-0000-0000D6890000}"/>
    <cellStyle name="備註 2 4 13 5" xfId="7210" xr:uid="{00000000-0005-0000-0000-0000D7890000}"/>
    <cellStyle name="備註 2 4 13 5 2" xfId="23828" xr:uid="{00000000-0005-0000-0000-0000D8890000}"/>
    <cellStyle name="備註 2 4 13 6" xfId="12395" xr:uid="{00000000-0005-0000-0000-0000D9890000}"/>
    <cellStyle name="備註 2 4 13 6 2" xfId="29013" xr:uid="{00000000-0005-0000-0000-0000DA890000}"/>
    <cellStyle name="備註 2 4 13 7" xfId="18643" xr:uid="{00000000-0005-0000-0000-0000DB890000}"/>
    <cellStyle name="備註 2 4 13 8" xfId="16641" xr:uid="{00000000-0005-0000-0000-0000DC890000}"/>
    <cellStyle name="備註 2 4 13 9" xfId="34204" xr:uid="{00000000-0005-0000-0000-0000DD890000}"/>
    <cellStyle name="備註 2 4 14" xfId="991" xr:uid="{00000000-0005-0000-0000-0000DE890000}"/>
    <cellStyle name="備註 2 4 14 2" xfId="7081" xr:uid="{00000000-0005-0000-0000-0000DF890000}"/>
    <cellStyle name="備註 2 4 14 2 2" xfId="23699" xr:uid="{00000000-0005-0000-0000-0000E0890000}"/>
    <cellStyle name="備註 2 4 14 3" xfId="12266" xr:uid="{00000000-0005-0000-0000-0000E1890000}"/>
    <cellStyle name="備註 2 4 14 3 2" xfId="28884" xr:uid="{00000000-0005-0000-0000-0000E2890000}"/>
    <cellStyle name="備註 2 4 14 4" xfId="18514" xr:uid="{00000000-0005-0000-0000-0000E3890000}"/>
    <cellStyle name="備註 2 4 14 5" xfId="34075" xr:uid="{00000000-0005-0000-0000-0000E4890000}"/>
    <cellStyle name="備註 2 4 15" xfId="2051" xr:uid="{00000000-0005-0000-0000-0000E5890000}"/>
    <cellStyle name="備註 2 4 15 2" xfId="8141" xr:uid="{00000000-0005-0000-0000-0000E6890000}"/>
    <cellStyle name="備註 2 4 15 2 2" xfId="24759" xr:uid="{00000000-0005-0000-0000-0000E7890000}"/>
    <cellStyle name="備註 2 4 15 3" xfId="13326" xr:uid="{00000000-0005-0000-0000-0000E8890000}"/>
    <cellStyle name="備註 2 4 15 3 2" xfId="29944" xr:uid="{00000000-0005-0000-0000-0000E9890000}"/>
    <cellStyle name="備註 2 4 15 4" xfId="19574" xr:uid="{00000000-0005-0000-0000-0000EA890000}"/>
    <cellStyle name="備註 2 4 15 5" xfId="35135" xr:uid="{00000000-0005-0000-0000-0000EB890000}"/>
    <cellStyle name="備註 2 4 16" xfId="3111" xr:uid="{00000000-0005-0000-0000-0000EC890000}"/>
    <cellStyle name="備註 2 4 16 2" xfId="9201" xr:uid="{00000000-0005-0000-0000-0000ED890000}"/>
    <cellStyle name="備註 2 4 16 2 2" xfId="25819" xr:uid="{00000000-0005-0000-0000-0000EE890000}"/>
    <cellStyle name="備註 2 4 16 3" xfId="14386" xr:uid="{00000000-0005-0000-0000-0000EF890000}"/>
    <cellStyle name="備註 2 4 16 3 2" xfId="31004" xr:uid="{00000000-0005-0000-0000-0000F0890000}"/>
    <cellStyle name="備註 2 4 16 4" xfId="20634" xr:uid="{00000000-0005-0000-0000-0000F1890000}"/>
    <cellStyle name="備註 2 4 16 5" xfId="36195" xr:uid="{00000000-0005-0000-0000-0000F2890000}"/>
    <cellStyle name="備註 2 4 17" xfId="4171" xr:uid="{00000000-0005-0000-0000-0000F3890000}"/>
    <cellStyle name="備註 2 4 17 2" xfId="10261" xr:uid="{00000000-0005-0000-0000-0000F4890000}"/>
    <cellStyle name="備註 2 4 17 2 2" xfId="26879" xr:uid="{00000000-0005-0000-0000-0000F5890000}"/>
    <cellStyle name="備註 2 4 17 3" xfId="15446" xr:uid="{00000000-0005-0000-0000-0000F6890000}"/>
    <cellStyle name="備註 2 4 17 3 2" xfId="32064" xr:uid="{00000000-0005-0000-0000-0000F7890000}"/>
    <cellStyle name="備註 2 4 17 4" xfId="21694" xr:uid="{00000000-0005-0000-0000-0000F8890000}"/>
    <cellStyle name="備註 2 4 17 5" xfId="37255" xr:uid="{00000000-0005-0000-0000-0000F9890000}"/>
    <cellStyle name="備註 2 4 18" xfId="6150" xr:uid="{00000000-0005-0000-0000-0000FA890000}"/>
    <cellStyle name="備註 2 4 18 2" xfId="22768" xr:uid="{00000000-0005-0000-0000-0000FB890000}"/>
    <cellStyle name="備註 2 4 19" xfId="11335" xr:uid="{00000000-0005-0000-0000-0000FC890000}"/>
    <cellStyle name="備註 2 4 19 2" xfId="27953" xr:uid="{00000000-0005-0000-0000-0000FD890000}"/>
    <cellStyle name="備註 2 4 2" xfId="82" xr:uid="{00000000-0005-0000-0000-0000FE890000}"/>
    <cellStyle name="備註 2 4 2 10" xfId="1035" xr:uid="{00000000-0005-0000-0000-0000FF890000}"/>
    <cellStyle name="備註 2 4 2 10 2" xfId="7125" xr:uid="{00000000-0005-0000-0000-0000008A0000}"/>
    <cellStyle name="備註 2 4 2 10 2 2" xfId="23743" xr:uid="{00000000-0005-0000-0000-0000018A0000}"/>
    <cellStyle name="備註 2 4 2 10 3" xfId="12310" xr:uid="{00000000-0005-0000-0000-0000028A0000}"/>
    <cellStyle name="備註 2 4 2 10 3 2" xfId="28928" xr:uid="{00000000-0005-0000-0000-0000038A0000}"/>
    <cellStyle name="備註 2 4 2 10 4" xfId="18558" xr:uid="{00000000-0005-0000-0000-0000048A0000}"/>
    <cellStyle name="備註 2 4 2 10 5" xfId="34119" xr:uid="{00000000-0005-0000-0000-0000058A0000}"/>
    <cellStyle name="備註 2 4 2 11" xfId="2095" xr:uid="{00000000-0005-0000-0000-0000068A0000}"/>
    <cellStyle name="備註 2 4 2 11 2" xfId="8185" xr:uid="{00000000-0005-0000-0000-0000078A0000}"/>
    <cellStyle name="備註 2 4 2 11 2 2" xfId="24803" xr:uid="{00000000-0005-0000-0000-0000088A0000}"/>
    <cellStyle name="備註 2 4 2 11 3" xfId="13370" xr:uid="{00000000-0005-0000-0000-0000098A0000}"/>
    <cellStyle name="備註 2 4 2 11 3 2" xfId="29988" xr:uid="{00000000-0005-0000-0000-00000A8A0000}"/>
    <cellStyle name="備註 2 4 2 11 4" xfId="19618" xr:uid="{00000000-0005-0000-0000-00000B8A0000}"/>
    <cellStyle name="備註 2 4 2 11 5" xfId="35179" xr:uid="{00000000-0005-0000-0000-00000C8A0000}"/>
    <cellStyle name="備註 2 4 2 12" xfId="3155" xr:uid="{00000000-0005-0000-0000-00000D8A0000}"/>
    <cellStyle name="備註 2 4 2 12 2" xfId="9245" xr:uid="{00000000-0005-0000-0000-00000E8A0000}"/>
    <cellStyle name="備註 2 4 2 12 2 2" xfId="25863" xr:uid="{00000000-0005-0000-0000-00000F8A0000}"/>
    <cellStyle name="備註 2 4 2 12 3" xfId="14430" xr:uid="{00000000-0005-0000-0000-0000108A0000}"/>
    <cellStyle name="備註 2 4 2 12 3 2" xfId="31048" xr:uid="{00000000-0005-0000-0000-0000118A0000}"/>
    <cellStyle name="備註 2 4 2 12 4" xfId="20678" xr:uid="{00000000-0005-0000-0000-0000128A0000}"/>
    <cellStyle name="備註 2 4 2 12 5" xfId="36239" xr:uid="{00000000-0005-0000-0000-0000138A0000}"/>
    <cellStyle name="備註 2 4 2 13" xfId="4215" xr:uid="{00000000-0005-0000-0000-0000148A0000}"/>
    <cellStyle name="備註 2 4 2 13 2" xfId="10305" xr:uid="{00000000-0005-0000-0000-0000158A0000}"/>
    <cellStyle name="備註 2 4 2 13 2 2" xfId="26923" xr:uid="{00000000-0005-0000-0000-0000168A0000}"/>
    <cellStyle name="備註 2 4 2 13 3" xfId="15490" xr:uid="{00000000-0005-0000-0000-0000178A0000}"/>
    <cellStyle name="備註 2 4 2 13 3 2" xfId="32108" xr:uid="{00000000-0005-0000-0000-0000188A0000}"/>
    <cellStyle name="備註 2 4 2 13 4" xfId="21738" xr:uid="{00000000-0005-0000-0000-0000198A0000}"/>
    <cellStyle name="備註 2 4 2 13 5" xfId="37299" xr:uid="{00000000-0005-0000-0000-00001A8A0000}"/>
    <cellStyle name="備註 2 4 2 14" xfId="6172" xr:uid="{00000000-0005-0000-0000-00001B8A0000}"/>
    <cellStyle name="備註 2 4 2 14 2" xfId="22790" xr:uid="{00000000-0005-0000-0000-00001C8A0000}"/>
    <cellStyle name="備註 2 4 2 15" xfId="11357" xr:uid="{00000000-0005-0000-0000-00001D8A0000}"/>
    <cellStyle name="備註 2 4 2 15 2" xfId="27975" xr:uid="{00000000-0005-0000-0000-00001E8A0000}"/>
    <cellStyle name="備註 2 4 2 16" xfId="17593" xr:uid="{00000000-0005-0000-0000-00001F8A0000}"/>
    <cellStyle name="備註 2 4 2 17" xfId="16556" xr:uid="{00000000-0005-0000-0000-0000208A0000}"/>
    <cellStyle name="備註 2 4 2 18" xfId="33166" xr:uid="{00000000-0005-0000-0000-0000218A0000}"/>
    <cellStyle name="備註 2 4 2 2" xfId="200" xr:uid="{00000000-0005-0000-0000-0000228A0000}"/>
    <cellStyle name="備註 2 4 2 2 10" xfId="33284" xr:uid="{00000000-0005-0000-0000-0000238A0000}"/>
    <cellStyle name="備註 2 4 2 2 2" xfId="1260" xr:uid="{00000000-0005-0000-0000-0000248A0000}"/>
    <cellStyle name="備註 2 4 2 2 2 2" xfId="7350" xr:uid="{00000000-0005-0000-0000-0000258A0000}"/>
    <cellStyle name="備註 2 4 2 2 2 2 2" xfId="23968" xr:uid="{00000000-0005-0000-0000-0000268A0000}"/>
    <cellStyle name="備註 2 4 2 2 2 3" xfId="12535" xr:uid="{00000000-0005-0000-0000-0000278A0000}"/>
    <cellStyle name="備註 2 4 2 2 2 3 2" xfId="29153" xr:uid="{00000000-0005-0000-0000-0000288A0000}"/>
    <cellStyle name="備註 2 4 2 2 2 4" xfId="18783" xr:uid="{00000000-0005-0000-0000-0000298A0000}"/>
    <cellStyle name="備註 2 4 2 2 2 5" xfId="34344" xr:uid="{00000000-0005-0000-0000-00002A8A0000}"/>
    <cellStyle name="備註 2 4 2 2 3" xfId="2320" xr:uid="{00000000-0005-0000-0000-00002B8A0000}"/>
    <cellStyle name="備註 2 4 2 2 3 2" xfId="8410" xr:uid="{00000000-0005-0000-0000-00002C8A0000}"/>
    <cellStyle name="備註 2 4 2 2 3 2 2" xfId="25028" xr:uid="{00000000-0005-0000-0000-00002D8A0000}"/>
    <cellStyle name="備註 2 4 2 2 3 3" xfId="13595" xr:uid="{00000000-0005-0000-0000-00002E8A0000}"/>
    <cellStyle name="備註 2 4 2 2 3 3 2" xfId="30213" xr:uid="{00000000-0005-0000-0000-00002F8A0000}"/>
    <cellStyle name="備註 2 4 2 2 3 4" xfId="19843" xr:uid="{00000000-0005-0000-0000-0000308A0000}"/>
    <cellStyle name="備註 2 4 2 2 3 5" xfId="35404" xr:uid="{00000000-0005-0000-0000-0000318A0000}"/>
    <cellStyle name="備註 2 4 2 2 4" xfId="3380" xr:uid="{00000000-0005-0000-0000-0000328A0000}"/>
    <cellStyle name="備註 2 4 2 2 4 2" xfId="9470" xr:uid="{00000000-0005-0000-0000-0000338A0000}"/>
    <cellStyle name="備註 2 4 2 2 4 2 2" xfId="26088" xr:uid="{00000000-0005-0000-0000-0000348A0000}"/>
    <cellStyle name="備註 2 4 2 2 4 3" xfId="14655" xr:uid="{00000000-0005-0000-0000-0000358A0000}"/>
    <cellStyle name="備註 2 4 2 2 4 3 2" xfId="31273" xr:uid="{00000000-0005-0000-0000-0000368A0000}"/>
    <cellStyle name="備註 2 4 2 2 4 4" xfId="20903" xr:uid="{00000000-0005-0000-0000-0000378A0000}"/>
    <cellStyle name="備註 2 4 2 2 4 5" xfId="36464" xr:uid="{00000000-0005-0000-0000-0000388A0000}"/>
    <cellStyle name="備註 2 4 2 2 5" xfId="4440" xr:uid="{00000000-0005-0000-0000-0000398A0000}"/>
    <cellStyle name="備註 2 4 2 2 5 2" xfId="10530" xr:uid="{00000000-0005-0000-0000-00003A8A0000}"/>
    <cellStyle name="備註 2 4 2 2 5 2 2" xfId="27148" xr:uid="{00000000-0005-0000-0000-00003B8A0000}"/>
    <cellStyle name="備註 2 4 2 2 5 3" xfId="15715" xr:uid="{00000000-0005-0000-0000-00003C8A0000}"/>
    <cellStyle name="備註 2 4 2 2 5 3 2" xfId="32333" xr:uid="{00000000-0005-0000-0000-00003D8A0000}"/>
    <cellStyle name="備註 2 4 2 2 5 4" xfId="21963" xr:uid="{00000000-0005-0000-0000-00003E8A0000}"/>
    <cellStyle name="備註 2 4 2 2 5 5" xfId="37524" xr:uid="{00000000-0005-0000-0000-00003F8A0000}"/>
    <cellStyle name="備註 2 4 2 2 6" xfId="6290" xr:uid="{00000000-0005-0000-0000-0000408A0000}"/>
    <cellStyle name="備註 2 4 2 2 6 2" xfId="22908" xr:uid="{00000000-0005-0000-0000-0000418A0000}"/>
    <cellStyle name="備註 2 4 2 2 7" xfId="11475" xr:uid="{00000000-0005-0000-0000-0000428A0000}"/>
    <cellStyle name="備註 2 4 2 2 7 2" xfId="28093" xr:uid="{00000000-0005-0000-0000-0000438A0000}"/>
    <cellStyle name="備註 2 4 2 2 8" xfId="17711" xr:uid="{00000000-0005-0000-0000-0000448A0000}"/>
    <cellStyle name="備註 2 4 2 2 9" xfId="16781" xr:uid="{00000000-0005-0000-0000-0000458A0000}"/>
    <cellStyle name="備註 2 4 2 3" xfId="322" xr:uid="{00000000-0005-0000-0000-0000468A0000}"/>
    <cellStyle name="備註 2 4 2 3 10" xfId="33405" xr:uid="{00000000-0005-0000-0000-0000478A0000}"/>
    <cellStyle name="備註 2 4 2 3 2" xfId="1381" xr:uid="{00000000-0005-0000-0000-0000488A0000}"/>
    <cellStyle name="備註 2 4 2 3 2 2" xfId="7471" xr:uid="{00000000-0005-0000-0000-0000498A0000}"/>
    <cellStyle name="備註 2 4 2 3 2 2 2" xfId="24089" xr:uid="{00000000-0005-0000-0000-00004A8A0000}"/>
    <cellStyle name="備註 2 4 2 3 2 3" xfId="12656" xr:uid="{00000000-0005-0000-0000-00004B8A0000}"/>
    <cellStyle name="備註 2 4 2 3 2 3 2" xfId="29274" xr:uid="{00000000-0005-0000-0000-00004C8A0000}"/>
    <cellStyle name="備註 2 4 2 3 2 4" xfId="18904" xr:uid="{00000000-0005-0000-0000-00004D8A0000}"/>
    <cellStyle name="備註 2 4 2 3 2 5" xfId="34465" xr:uid="{00000000-0005-0000-0000-00004E8A0000}"/>
    <cellStyle name="備註 2 4 2 3 3" xfId="2441" xr:uid="{00000000-0005-0000-0000-00004F8A0000}"/>
    <cellStyle name="備註 2 4 2 3 3 2" xfId="8531" xr:uid="{00000000-0005-0000-0000-0000508A0000}"/>
    <cellStyle name="備註 2 4 2 3 3 2 2" xfId="25149" xr:uid="{00000000-0005-0000-0000-0000518A0000}"/>
    <cellStyle name="備註 2 4 2 3 3 3" xfId="13716" xr:uid="{00000000-0005-0000-0000-0000528A0000}"/>
    <cellStyle name="備註 2 4 2 3 3 3 2" xfId="30334" xr:uid="{00000000-0005-0000-0000-0000538A0000}"/>
    <cellStyle name="備註 2 4 2 3 3 4" xfId="19964" xr:uid="{00000000-0005-0000-0000-0000548A0000}"/>
    <cellStyle name="備註 2 4 2 3 3 5" xfId="35525" xr:uid="{00000000-0005-0000-0000-0000558A0000}"/>
    <cellStyle name="備註 2 4 2 3 4" xfId="3501" xr:uid="{00000000-0005-0000-0000-0000568A0000}"/>
    <cellStyle name="備註 2 4 2 3 4 2" xfId="9591" xr:uid="{00000000-0005-0000-0000-0000578A0000}"/>
    <cellStyle name="備註 2 4 2 3 4 2 2" xfId="26209" xr:uid="{00000000-0005-0000-0000-0000588A0000}"/>
    <cellStyle name="備註 2 4 2 3 4 3" xfId="14776" xr:uid="{00000000-0005-0000-0000-0000598A0000}"/>
    <cellStyle name="備註 2 4 2 3 4 3 2" xfId="31394" xr:uid="{00000000-0005-0000-0000-00005A8A0000}"/>
    <cellStyle name="備註 2 4 2 3 4 4" xfId="21024" xr:uid="{00000000-0005-0000-0000-00005B8A0000}"/>
    <cellStyle name="備註 2 4 2 3 4 5" xfId="36585" xr:uid="{00000000-0005-0000-0000-00005C8A0000}"/>
    <cellStyle name="備註 2 4 2 3 5" xfId="4561" xr:uid="{00000000-0005-0000-0000-00005D8A0000}"/>
    <cellStyle name="備註 2 4 2 3 5 2" xfId="10651" xr:uid="{00000000-0005-0000-0000-00005E8A0000}"/>
    <cellStyle name="備註 2 4 2 3 5 2 2" xfId="27269" xr:uid="{00000000-0005-0000-0000-00005F8A0000}"/>
    <cellStyle name="備註 2 4 2 3 5 3" xfId="15836" xr:uid="{00000000-0005-0000-0000-0000608A0000}"/>
    <cellStyle name="備註 2 4 2 3 5 3 2" xfId="32454" xr:uid="{00000000-0005-0000-0000-0000618A0000}"/>
    <cellStyle name="備註 2 4 2 3 5 4" xfId="22084" xr:uid="{00000000-0005-0000-0000-0000628A0000}"/>
    <cellStyle name="備註 2 4 2 3 5 5" xfId="37645" xr:uid="{00000000-0005-0000-0000-0000638A0000}"/>
    <cellStyle name="備註 2 4 2 3 6" xfId="6411" xr:uid="{00000000-0005-0000-0000-0000648A0000}"/>
    <cellStyle name="備註 2 4 2 3 6 2" xfId="23029" xr:uid="{00000000-0005-0000-0000-0000658A0000}"/>
    <cellStyle name="備註 2 4 2 3 7" xfId="11596" xr:uid="{00000000-0005-0000-0000-0000668A0000}"/>
    <cellStyle name="備註 2 4 2 3 7 2" xfId="28214" xr:uid="{00000000-0005-0000-0000-0000678A0000}"/>
    <cellStyle name="備註 2 4 2 3 8" xfId="17844" xr:uid="{00000000-0005-0000-0000-0000688A0000}"/>
    <cellStyle name="備註 2 4 2 3 9" xfId="16902" xr:uid="{00000000-0005-0000-0000-0000698A0000}"/>
    <cellStyle name="備註 2 4 2 4" xfId="445" xr:uid="{00000000-0005-0000-0000-00006A8A0000}"/>
    <cellStyle name="備註 2 4 2 4 10" xfId="33529" xr:uid="{00000000-0005-0000-0000-00006B8A0000}"/>
    <cellStyle name="備註 2 4 2 4 2" xfId="1505" xr:uid="{00000000-0005-0000-0000-00006C8A0000}"/>
    <cellStyle name="備註 2 4 2 4 2 2" xfId="7595" xr:uid="{00000000-0005-0000-0000-00006D8A0000}"/>
    <cellStyle name="備註 2 4 2 4 2 2 2" xfId="24213" xr:uid="{00000000-0005-0000-0000-00006E8A0000}"/>
    <cellStyle name="備註 2 4 2 4 2 3" xfId="12780" xr:uid="{00000000-0005-0000-0000-00006F8A0000}"/>
    <cellStyle name="備註 2 4 2 4 2 3 2" xfId="29398" xr:uid="{00000000-0005-0000-0000-0000708A0000}"/>
    <cellStyle name="備註 2 4 2 4 2 4" xfId="19028" xr:uid="{00000000-0005-0000-0000-0000718A0000}"/>
    <cellStyle name="備註 2 4 2 4 2 5" xfId="34589" xr:uid="{00000000-0005-0000-0000-0000728A0000}"/>
    <cellStyle name="備註 2 4 2 4 3" xfId="2565" xr:uid="{00000000-0005-0000-0000-0000738A0000}"/>
    <cellStyle name="備註 2 4 2 4 3 2" xfId="8655" xr:uid="{00000000-0005-0000-0000-0000748A0000}"/>
    <cellStyle name="備註 2 4 2 4 3 2 2" xfId="25273" xr:uid="{00000000-0005-0000-0000-0000758A0000}"/>
    <cellStyle name="備註 2 4 2 4 3 3" xfId="13840" xr:uid="{00000000-0005-0000-0000-0000768A0000}"/>
    <cellStyle name="備註 2 4 2 4 3 3 2" xfId="30458" xr:uid="{00000000-0005-0000-0000-0000778A0000}"/>
    <cellStyle name="備註 2 4 2 4 3 4" xfId="20088" xr:uid="{00000000-0005-0000-0000-0000788A0000}"/>
    <cellStyle name="備註 2 4 2 4 3 5" xfId="35649" xr:uid="{00000000-0005-0000-0000-0000798A0000}"/>
    <cellStyle name="備註 2 4 2 4 4" xfId="3625" xr:uid="{00000000-0005-0000-0000-00007A8A0000}"/>
    <cellStyle name="備註 2 4 2 4 4 2" xfId="9715" xr:uid="{00000000-0005-0000-0000-00007B8A0000}"/>
    <cellStyle name="備註 2 4 2 4 4 2 2" xfId="26333" xr:uid="{00000000-0005-0000-0000-00007C8A0000}"/>
    <cellStyle name="備註 2 4 2 4 4 3" xfId="14900" xr:uid="{00000000-0005-0000-0000-00007D8A0000}"/>
    <cellStyle name="備註 2 4 2 4 4 3 2" xfId="31518" xr:uid="{00000000-0005-0000-0000-00007E8A0000}"/>
    <cellStyle name="備註 2 4 2 4 4 4" xfId="21148" xr:uid="{00000000-0005-0000-0000-00007F8A0000}"/>
    <cellStyle name="備註 2 4 2 4 4 5" xfId="36709" xr:uid="{00000000-0005-0000-0000-0000808A0000}"/>
    <cellStyle name="備註 2 4 2 4 5" xfId="4685" xr:uid="{00000000-0005-0000-0000-0000818A0000}"/>
    <cellStyle name="備註 2 4 2 4 5 2" xfId="10775" xr:uid="{00000000-0005-0000-0000-0000828A0000}"/>
    <cellStyle name="備註 2 4 2 4 5 2 2" xfId="27393" xr:uid="{00000000-0005-0000-0000-0000838A0000}"/>
    <cellStyle name="備註 2 4 2 4 5 3" xfId="15960" xr:uid="{00000000-0005-0000-0000-0000848A0000}"/>
    <cellStyle name="備註 2 4 2 4 5 3 2" xfId="32578" xr:uid="{00000000-0005-0000-0000-0000858A0000}"/>
    <cellStyle name="備註 2 4 2 4 5 4" xfId="22208" xr:uid="{00000000-0005-0000-0000-0000868A0000}"/>
    <cellStyle name="備註 2 4 2 4 5 5" xfId="37769" xr:uid="{00000000-0005-0000-0000-0000878A0000}"/>
    <cellStyle name="備註 2 4 2 4 6" xfId="6535" xr:uid="{00000000-0005-0000-0000-0000888A0000}"/>
    <cellStyle name="備註 2 4 2 4 6 2" xfId="23153" xr:uid="{00000000-0005-0000-0000-0000898A0000}"/>
    <cellStyle name="備註 2 4 2 4 7" xfId="11720" xr:uid="{00000000-0005-0000-0000-00008A8A0000}"/>
    <cellStyle name="備註 2 4 2 4 7 2" xfId="28338" xr:uid="{00000000-0005-0000-0000-00008B8A0000}"/>
    <cellStyle name="備註 2 4 2 4 8" xfId="17968" xr:uid="{00000000-0005-0000-0000-00008C8A0000}"/>
    <cellStyle name="備註 2 4 2 4 9" xfId="17026" xr:uid="{00000000-0005-0000-0000-00008D8A0000}"/>
    <cellStyle name="備註 2 4 2 5" xfId="563" xr:uid="{00000000-0005-0000-0000-00008E8A0000}"/>
    <cellStyle name="備註 2 4 2 5 10" xfId="33647" xr:uid="{00000000-0005-0000-0000-00008F8A0000}"/>
    <cellStyle name="備註 2 4 2 5 2" xfId="1623" xr:uid="{00000000-0005-0000-0000-0000908A0000}"/>
    <cellStyle name="備註 2 4 2 5 2 2" xfId="7713" xr:uid="{00000000-0005-0000-0000-0000918A0000}"/>
    <cellStyle name="備註 2 4 2 5 2 2 2" xfId="24331" xr:uid="{00000000-0005-0000-0000-0000928A0000}"/>
    <cellStyle name="備註 2 4 2 5 2 3" xfId="12898" xr:uid="{00000000-0005-0000-0000-0000938A0000}"/>
    <cellStyle name="備註 2 4 2 5 2 3 2" xfId="29516" xr:uid="{00000000-0005-0000-0000-0000948A0000}"/>
    <cellStyle name="備註 2 4 2 5 2 4" xfId="19146" xr:uid="{00000000-0005-0000-0000-0000958A0000}"/>
    <cellStyle name="備註 2 4 2 5 2 5" xfId="34707" xr:uid="{00000000-0005-0000-0000-0000968A0000}"/>
    <cellStyle name="備註 2 4 2 5 3" xfId="2683" xr:uid="{00000000-0005-0000-0000-0000978A0000}"/>
    <cellStyle name="備註 2 4 2 5 3 2" xfId="8773" xr:uid="{00000000-0005-0000-0000-0000988A0000}"/>
    <cellStyle name="備註 2 4 2 5 3 2 2" xfId="25391" xr:uid="{00000000-0005-0000-0000-0000998A0000}"/>
    <cellStyle name="備註 2 4 2 5 3 3" xfId="13958" xr:uid="{00000000-0005-0000-0000-00009A8A0000}"/>
    <cellStyle name="備註 2 4 2 5 3 3 2" xfId="30576" xr:uid="{00000000-0005-0000-0000-00009B8A0000}"/>
    <cellStyle name="備註 2 4 2 5 3 4" xfId="20206" xr:uid="{00000000-0005-0000-0000-00009C8A0000}"/>
    <cellStyle name="備註 2 4 2 5 3 5" xfId="35767" xr:uid="{00000000-0005-0000-0000-00009D8A0000}"/>
    <cellStyle name="備註 2 4 2 5 4" xfId="3743" xr:uid="{00000000-0005-0000-0000-00009E8A0000}"/>
    <cellStyle name="備註 2 4 2 5 4 2" xfId="9833" xr:uid="{00000000-0005-0000-0000-00009F8A0000}"/>
    <cellStyle name="備註 2 4 2 5 4 2 2" xfId="26451" xr:uid="{00000000-0005-0000-0000-0000A08A0000}"/>
    <cellStyle name="備註 2 4 2 5 4 3" xfId="15018" xr:uid="{00000000-0005-0000-0000-0000A18A0000}"/>
    <cellStyle name="備註 2 4 2 5 4 3 2" xfId="31636" xr:uid="{00000000-0005-0000-0000-0000A28A0000}"/>
    <cellStyle name="備註 2 4 2 5 4 4" xfId="21266" xr:uid="{00000000-0005-0000-0000-0000A38A0000}"/>
    <cellStyle name="備註 2 4 2 5 4 5" xfId="36827" xr:uid="{00000000-0005-0000-0000-0000A48A0000}"/>
    <cellStyle name="備註 2 4 2 5 5" xfId="4803" xr:uid="{00000000-0005-0000-0000-0000A58A0000}"/>
    <cellStyle name="備註 2 4 2 5 5 2" xfId="10893" xr:uid="{00000000-0005-0000-0000-0000A68A0000}"/>
    <cellStyle name="備註 2 4 2 5 5 2 2" xfId="27511" xr:uid="{00000000-0005-0000-0000-0000A78A0000}"/>
    <cellStyle name="備註 2 4 2 5 5 3" xfId="16078" xr:uid="{00000000-0005-0000-0000-0000A88A0000}"/>
    <cellStyle name="備註 2 4 2 5 5 3 2" xfId="32696" xr:uid="{00000000-0005-0000-0000-0000A98A0000}"/>
    <cellStyle name="備註 2 4 2 5 5 4" xfId="22326" xr:uid="{00000000-0005-0000-0000-0000AA8A0000}"/>
    <cellStyle name="備註 2 4 2 5 5 5" xfId="37887" xr:uid="{00000000-0005-0000-0000-0000AB8A0000}"/>
    <cellStyle name="備註 2 4 2 5 6" xfId="6653" xr:uid="{00000000-0005-0000-0000-0000AC8A0000}"/>
    <cellStyle name="備註 2 4 2 5 6 2" xfId="23271" xr:uid="{00000000-0005-0000-0000-0000AD8A0000}"/>
    <cellStyle name="備註 2 4 2 5 7" xfId="11838" xr:uid="{00000000-0005-0000-0000-0000AE8A0000}"/>
    <cellStyle name="備註 2 4 2 5 7 2" xfId="28456" xr:uid="{00000000-0005-0000-0000-0000AF8A0000}"/>
    <cellStyle name="備註 2 4 2 5 8" xfId="18086" xr:uid="{00000000-0005-0000-0000-0000B08A0000}"/>
    <cellStyle name="備註 2 4 2 5 9" xfId="17144" xr:uid="{00000000-0005-0000-0000-0000B18A0000}"/>
    <cellStyle name="備註 2 4 2 6" xfId="681" xr:uid="{00000000-0005-0000-0000-0000B28A0000}"/>
    <cellStyle name="備註 2 4 2 6 10" xfId="33765" xr:uid="{00000000-0005-0000-0000-0000B38A0000}"/>
    <cellStyle name="備註 2 4 2 6 2" xfId="1741" xr:uid="{00000000-0005-0000-0000-0000B48A0000}"/>
    <cellStyle name="備註 2 4 2 6 2 2" xfId="7831" xr:uid="{00000000-0005-0000-0000-0000B58A0000}"/>
    <cellStyle name="備註 2 4 2 6 2 2 2" xfId="24449" xr:uid="{00000000-0005-0000-0000-0000B68A0000}"/>
    <cellStyle name="備註 2 4 2 6 2 3" xfId="13016" xr:uid="{00000000-0005-0000-0000-0000B78A0000}"/>
    <cellStyle name="備註 2 4 2 6 2 3 2" xfId="29634" xr:uid="{00000000-0005-0000-0000-0000B88A0000}"/>
    <cellStyle name="備註 2 4 2 6 2 4" xfId="19264" xr:uid="{00000000-0005-0000-0000-0000B98A0000}"/>
    <cellStyle name="備註 2 4 2 6 2 5" xfId="34825" xr:uid="{00000000-0005-0000-0000-0000BA8A0000}"/>
    <cellStyle name="備註 2 4 2 6 3" xfId="2801" xr:uid="{00000000-0005-0000-0000-0000BB8A0000}"/>
    <cellStyle name="備註 2 4 2 6 3 2" xfId="8891" xr:uid="{00000000-0005-0000-0000-0000BC8A0000}"/>
    <cellStyle name="備註 2 4 2 6 3 2 2" xfId="25509" xr:uid="{00000000-0005-0000-0000-0000BD8A0000}"/>
    <cellStyle name="備註 2 4 2 6 3 3" xfId="14076" xr:uid="{00000000-0005-0000-0000-0000BE8A0000}"/>
    <cellStyle name="備註 2 4 2 6 3 3 2" xfId="30694" xr:uid="{00000000-0005-0000-0000-0000BF8A0000}"/>
    <cellStyle name="備註 2 4 2 6 3 4" xfId="20324" xr:uid="{00000000-0005-0000-0000-0000C08A0000}"/>
    <cellStyle name="備註 2 4 2 6 3 5" xfId="35885" xr:uid="{00000000-0005-0000-0000-0000C18A0000}"/>
    <cellStyle name="備註 2 4 2 6 4" xfId="3861" xr:uid="{00000000-0005-0000-0000-0000C28A0000}"/>
    <cellStyle name="備註 2 4 2 6 4 2" xfId="9951" xr:uid="{00000000-0005-0000-0000-0000C38A0000}"/>
    <cellStyle name="備註 2 4 2 6 4 2 2" xfId="26569" xr:uid="{00000000-0005-0000-0000-0000C48A0000}"/>
    <cellStyle name="備註 2 4 2 6 4 3" xfId="15136" xr:uid="{00000000-0005-0000-0000-0000C58A0000}"/>
    <cellStyle name="備註 2 4 2 6 4 3 2" xfId="31754" xr:uid="{00000000-0005-0000-0000-0000C68A0000}"/>
    <cellStyle name="備註 2 4 2 6 4 4" xfId="21384" xr:uid="{00000000-0005-0000-0000-0000C78A0000}"/>
    <cellStyle name="備註 2 4 2 6 4 5" xfId="36945" xr:uid="{00000000-0005-0000-0000-0000C88A0000}"/>
    <cellStyle name="備註 2 4 2 6 5" xfId="4921" xr:uid="{00000000-0005-0000-0000-0000C98A0000}"/>
    <cellStyle name="備註 2 4 2 6 5 2" xfId="11011" xr:uid="{00000000-0005-0000-0000-0000CA8A0000}"/>
    <cellStyle name="備註 2 4 2 6 5 2 2" xfId="27629" xr:uid="{00000000-0005-0000-0000-0000CB8A0000}"/>
    <cellStyle name="備註 2 4 2 6 5 3" xfId="16196" xr:uid="{00000000-0005-0000-0000-0000CC8A0000}"/>
    <cellStyle name="備註 2 4 2 6 5 3 2" xfId="32814" xr:uid="{00000000-0005-0000-0000-0000CD8A0000}"/>
    <cellStyle name="備註 2 4 2 6 5 4" xfId="22444" xr:uid="{00000000-0005-0000-0000-0000CE8A0000}"/>
    <cellStyle name="備註 2 4 2 6 5 5" xfId="38005" xr:uid="{00000000-0005-0000-0000-0000CF8A0000}"/>
    <cellStyle name="備註 2 4 2 6 6" xfId="6771" xr:uid="{00000000-0005-0000-0000-0000D08A0000}"/>
    <cellStyle name="備註 2 4 2 6 6 2" xfId="23389" xr:uid="{00000000-0005-0000-0000-0000D18A0000}"/>
    <cellStyle name="備註 2 4 2 6 7" xfId="11956" xr:uid="{00000000-0005-0000-0000-0000D28A0000}"/>
    <cellStyle name="備註 2 4 2 6 7 2" xfId="28574" xr:uid="{00000000-0005-0000-0000-0000D38A0000}"/>
    <cellStyle name="備註 2 4 2 6 8" xfId="18204" xr:uid="{00000000-0005-0000-0000-0000D48A0000}"/>
    <cellStyle name="備註 2 4 2 6 9" xfId="17262" xr:uid="{00000000-0005-0000-0000-0000D58A0000}"/>
    <cellStyle name="備註 2 4 2 7" xfId="799" xr:uid="{00000000-0005-0000-0000-0000D68A0000}"/>
    <cellStyle name="備註 2 4 2 7 10" xfId="33883" xr:uid="{00000000-0005-0000-0000-0000D78A0000}"/>
    <cellStyle name="備註 2 4 2 7 2" xfId="1859" xr:uid="{00000000-0005-0000-0000-0000D88A0000}"/>
    <cellStyle name="備註 2 4 2 7 2 2" xfId="7949" xr:uid="{00000000-0005-0000-0000-0000D98A0000}"/>
    <cellStyle name="備註 2 4 2 7 2 2 2" xfId="24567" xr:uid="{00000000-0005-0000-0000-0000DA8A0000}"/>
    <cellStyle name="備註 2 4 2 7 2 3" xfId="13134" xr:uid="{00000000-0005-0000-0000-0000DB8A0000}"/>
    <cellStyle name="備註 2 4 2 7 2 3 2" xfId="29752" xr:uid="{00000000-0005-0000-0000-0000DC8A0000}"/>
    <cellStyle name="備註 2 4 2 7 2 4" xfId="19382" xr:uid="{00000000-0005-0000-0000-0000DD8A0000}"/>
    <cellStyle name="備註 2 4 2 7 2 5" xfId="34943" xr:uid="{00000000-0005-0000-0000-0000DE8A0000}"/>
    <cellStyle name="備註 2 4 2 7 3" xfId="2919" xr:uid="{00000000-0005-0000-0000-0000DF8A0000}"/>
    <cellStyle name="備註 2 4 2 7 3 2" xfId="9009" xr:uid="{00000000-0005-0000-0000-0000E08A0000}"/>
    <cellStyle name="備註 2 4 2 7 3 2 2" xfId="25627" xr:uid="{00000000-0005-0000-0000-0000E18A0000}"/>
    <cellStyle name="備註 2 4 2 7 3 3" xfId="14194" xr:uid="{00000000-0005-0000-0000-0000E28A0000}"/>
    <cellStyle name="備註 2 4 2 7 3 3 2" xfId="30812" xr:uid="{00000000-0005-0000-0000-0000E38A0000}"/>
    <cellStyle name="備註 2 4 2 7 3 4" xfId="20442" xr:uid="{00000000-0005-0000-0000-0000E48A0000}"/>
    <cellStyle name="備註 2 4 2 7 3 5" xfId="36003" xr:uid="{00000000-0005-0000-0000-0000E58A0000}"/>
    <cellStyle name="備註 2 4 2 7 4" xfId="3979" xr:uid="{00000000-0005-0000-0000-0000E68A0000}"/>
    <cellStyle name="備註 2 4 2 7 4 2" xfId="10069" xr:uid="{00000000-0005-0000-0000-0000E78A0000}"/>
    <cellStyle name="備註 2 4 2 7 4 2 2" xfId="26687" xr:uid="{00000000-0005-0000-0000-0000E88A0000}"/>
    <cellStyle name="備註 2 4 2 7 4 3" xfId="15254" xr:uid="{00000000-0005-0000-0000-0000E98A0000}"/>
    <cellStyle name="備註 2 4 2 7 4 3 2" xfId="31872" xr:uid="{00000000-0005-0000-0000-0000EA8A0000}"/>
    <cellStyle name="備註 2 4 2 7 4 4" xfId="21502" xr:uid="{00000000-0005-0000-0000-0000EB8A0000}"/>
    <cellStyle name="備註 2 4 2 7 4 5" xfId="37063" xr:uid="{00000000-0005-0000-0000-0000EC8A0000}"/>
    <cellStyle name="備註 2 4 2 7 5" xfId="5039" xr:uid="{00000000-0005-0000-0000-0000ED8A0000}"/>
    <cellStyle name="備註 2 4 2 7 5 2" xfId="11129" xr:uid="{00000000-0005-0000-0000-0000EE8A0000}"/>
    <cellStyle name="備註 2 4 2 7 5 2 2" xfId="27747" xr:uid="{00000000-0005-0000-0000-0000EF8A0000}"/>
    <cellStyle name="備註 2 4 2 7 5 3" xfId="16314" xr:uid="{00000000-0005-0000-0000-0000F08A0000}"/>
    <cellStyle name="備註 2 4 2 7 5 3 2" xfId="32932" xr:uid="{00000000-0005-0000-0000-0000F18A0000}"/>
    <cellStyle name="備註 2 4 2 7 5 4" xfId="22562" xr:uid="{00000000-0005-0000-0000-0000F28A0000}"/>
    <cellStyle name="備註 2 4 2 7 5 5" xfId="38123" xr:uid="{00000000-0005-0000-0000-0000F38A0000}"/>
    <cellStyle name="備註 2 4 2 7 6" xfId="6889" xr:uid="{00000000-0005-0000-0000-0000F48A0000}"/>
    <cellStyle name="備註 2 4 2 7 6 2" xfId="23507" xr:uid="{00000000-0005-0000-0000-0000F58A0000}"/>
    <cellStyle name="備註 2 4 2 7 7" xfId="12074" xr:uid="{00000000-0005-0000-0000-0000F68A0000}"/>
    <cellStyle name="備註 2 4 2 7 7 2" xfId="28692" xr:uid="{00000000-0005-0000-0000-0000F78A0000}"/>
    <cellStyle name="備註 2 4 2 7 8" xfId="18322" xr:uid="{00000000-0005-0000-0000-0000F88A0000}"/>
    <cellStyle name="備註 2 4 2 7 9" xfId="17380" xr:uid="{00000000-0005-0000-0000-0000F98A0000}"/>
    <cellStyle name="備註 2 4 2 8" xfId="917" xr:uid="{00000000-0005-0000-0000-0000FA8A0000}"/>
    <cellStyle name="備註 2 4 2 8 10" xfId="34001" xr:uid="{00000000-0005-0000-0000-0000FB8A0000}"/>
    <cellStyle name="備註 2 4 2 8 2" xfId="1977" xr:uid="{00000000-0005-0000-0000-0000FC8A0000}"/>
    <cellStyle name="備註 2 4 2 8 2 2" xfId="8067" xr:uid="{00000000-0005-0000-0000-0000FD8A0000}"/>
    <cellStyle name="備註 2 4 2 8 2 2 2" xfId="24685" xr:uid="{00000000-0005-0000-0000-0000FE8A0000}"/>
    <cellStyle name="備註 2 4 2 8 2 3" xfId="13252" xr:uid="{00000000-0005-0000-0000-0000FF8A0000}"/>
    <cellStyle name="備註 2 4 2 8 2 3 2" xfId="29870" xr:uid="{00000000-0005-0000-0000-0000008B0000}"/>
    <cellStyle name="備註 2 4 2 8 2 4" xfId="19500" xr:uid="{00000000-0005-0000-0000-0000018B0000}"/>
    <cellStyle name="備註 2 4 2 8 2 5" xfId="35061" xr:uid="{00000000-0005-0000-0000-0000028B0000}"/>
    <cellStyle name="備註 2 4 2 8 3" xfId="3037" xr:uid="{00000000-0005-0000-0000-0000038B0000}"/>
    <cellStyle name="備註 2 4 2 8 3 2" xfId="9127" xr:uid="{00000000-0005-0000-0000-0000048B0000}"/>
    <cellStyle name="備註 2 4 2 8 3 2 2" xfId="25745" xr:uid="{00000000-0005-0000-0000-0000058B0000}"/>
    <cellStyle name="備註 2 4 2 8 3 3" xfId="14312" xr:uid="{00000000-0005-0000-0000-0000068B0000}"/>
    <cellStyle name="備註 2 4 2 8 3 3 2" xfId="30930" xr:uid="{00000000-0005-0000-0000-0000078B0000}"/>
    <cellStyle name="備註 2 4 2 8 3 4" xfId="20560" xr:uid="{00000000-0005-0000-0000-0000088B0000}"/>
    <cellStyle name="備註 2 4 2 8 3 5" xfId="36121" xr:uid="{00000000-0005-0000-0000-0000098B0000}"/>
    <cellStyle name="備註 2 4 2 8 4" xfId="4097" xr:uid="{00000000-0005-0000-0000-00000A8B0000}"/>
    <cellStyle name="備註 2 4 2 8 4 2" xfId="10187" xr:uid="{00000000-0005-0000-0000-00000B8B0000}"/>
    <cellStyle name="備註 2 4 2 8 4 2 2" xfId="26805" xr:uid="{00000000-0005-0000-0000-00000C8B0000}"/>
    <cellStyle name="備註 2 4 2 8 4 3" xfId="15372" xr:uid="{00000000-0005-0000-0000-00000D8B0000}"/>
    <cellStyle name="備註 2 4 2 8 4 3 2" xfId="31990" xr:uid="{00000000-0005-0000-0000-00000E8B0000}"/>
    <cellStyle name="備註 2 4 2 8 4 4" xfId="21620" xr:uid="{00000000-0005-0000-0000-00000F8B0000}"/>
    <cellStyle name="備註 2 4 2 8 4 5" xfId="37181" xr:uid="{00000000-0005-0000-0000-0000108B0000}"/>
    <cellStyle name="備註 2 4 2 8 5" xfId="5157" xr:uid="{00000000-0005-0000-0000-0000118B0000}"/>
    <cellStyle name="備註 2 4 2 8 5 2" xfId="11247" xr:uid="{00000000-0005-0000-0000-0000128B0000}"/>
    <cellStyle name="備註 2 4 2 8 5 2 2" xfId="27865" xr:uid="{00000000-0005-0000-0000-0000138B0000}"/>
    <cellStyle name="備註 2 4 2 8 5 3" xfId="16432" xr:uid="{00000000-0005-0000-0000-0000148B0000}"/>
    <cellStyle name="備註 2 4 2 8 5 3 2" xfId="33050" xr:uid="{00000000-0005-0000-0000-0000158B0000}"/>
    <cellStyle name="備註 2 4 2 8 5 4" xfId="22680" xr:uid="{00000000-0005-0000-0000-0000168B0000}"/>
    <cellStyle name="備註 2 4 2 8 5 5" xfId="38241" xr:uid="{00000000-0005-0000-0000-0000178B0000}"/>
    <cellStyle name="備註 2 4 2 8 6" xfId="7007" xr:uid="{00000000-0005-0000-0000-0000188B0000}"/>
    <cellStyle name="備註 2 4 2 8 6 2" xfId="23625" xr:uid="{00000000-0005-0000-0000-0000198B0000}"/>
    <cellStyle name="備註 2 4 2 8 7" xfId="12192" xr:uid="{00000000-0005-0000-0000-00001A8B0000}"/>
    <cellStyle name="備註 2 4 2 8 7 2" xfId="28810" xr:uid="{00000000-0005-0000-0000-00001B8B0000}"/>
    <cellStyle name="備註 2 4 2 8 8" xfId="18440" xr:uid="{00000000-0005-0000-0000-00001C8B0000}"/>
    <cellStyle name="備註 2 4 2 8 9" xfId="17498" xr:uid="{00000000-0005-0000-0000-00001D8B0000}"/>
    <cellStyle name="備註 2 4 2 9" xfId="1142" xr:uid="{00000000-0005-0000-0000-00001E8B0000}"/>
    <cellStyle name="備註 2 4 2 9 2" xfId="2202" xr:uid="{00000000-0005-0000-0000-00001F8B0000}"/>
    <cellStyle name="備註 2 4 2 9 2 2" xfId="8292" xr:uid="{00000000-0005-0000-0000-0000208B0000}"/>
    <cellStyle name="備註 2 4 2 9 2 2 2" xfId="24910" xr:uid="{00000000-0005-0000-0000-0000218B0000}"/>
    <cellStyle name="備註 2 4 2 9 2 3" xfId="13477" xr:uid="{00000000-0005-0000-0000-0000228B0000}"/>
    <cellStyle name="備註 2 4 2 9 2 3 2" xfId="30095" xr:uid="{00000000-0005-0000-0000-0000238B0000}"/>
    <cellStyle name="備註 2 4 2 9 2 4" xfId="19725" xr:uid="{00000000-0005-0000-0000-0000248B0000}"/>
    <cellStyle name="備註 2 4 2 9 2 5" xfId="35286" xr:uid="{00000000-0005-0000-0000-0000258B0000}"/>
    <cellStyle name="備註 2 4 2 9 3" xfId="3262" xr:uid="{00000000-0005-0000-0000-0000268B0000}"/>
    <cellStyle name="備註 2 4 2 9 3 2" xfId="9352" xr:uid="{00000000-0005-0000-0000-0000278B0000}"/>
    <cellStyle name="備註 2 4 2 9 3 2 2" xfId="25970" xr:uid="{00000000-0005-0000-0000-0000288B0000}"/>
    <cellStyle name="備註 2 4 2 9 3 3" xfId="14537" xr:uid="{00000000-0005-0000-0000-0000298B0000}"/>
    <cellStyle name="備註 2 4 2 9 3 3 2" xfId="31155" xr:uid="{00000000-0005-0000-0000-00002A8B0000}"/>
    <cellStyle name="備註 2 4 2 9 3 4" xfId="20785" xr:uid="{00000000-0005-0000-0000-00002B8B0000}"/>
    <cellStyle name="備註 2 4 2 9 3 5" xfId="36346" xr:uid="{00000000-0005-0000-0000-00002C8B0000}"/>
    <cellStyle name="備註 2 4 2 9 4" xfId="4322" xr:uid="{00000000-0005-0000-0000-00002D8B0000}"/>
    <cellStyle name="備註 2 4 2 9 4 2" xfId="10412" xr:uid="{00000000-0005-0000-0000-00002E8B0000}"/>
    <cellStyle name="備註 2 4 2 9 4 2 2" xfId="27030" xr:uid="{00000000-0005-0000-0000-00002F8B0000}"/>
    <cellStyle name="備註 2 4 2 9 4 3" xfId="15597" xr:uid="{00000000-0005-0000-0000-0000308B0000}"/>
    <cellStyle name="備註 2 4 2 9 4 3 2" xfId="32215" xr:uid="{00000000-0005-0000-0000-0000318B0000}"/>
    <cellStyle name="備註 2 4 2 9 4 4" xfId="21845" xr:uid="{00000000-0005-0000-0000-0000328B0000}"/>
    <cellStyle name="備註 2 4 2 9 4 5" xfId="37406" xr:uid="{00000000-0005-0000-0000-0000338B0000}"/>
    <cellStyle name="備註 2 4 2 9 5" xfId="7232" xr:uid="{00000000-0005-0000-0000-0000348B0000}"/>
    <cellStyle name="備註 2 4 2 9 5 2" xfId="23850" xr:uid="{00000000-0005-0000-0000-0000358B0000}"/>
    <cellStyle name="備註 2 4 2 9 6" xfId="12417" xr:uid="{00000000-0005-0000-0000-0000368B0000}"/>
    <cellStyle name="備註 2 4 2 9 6 2" xfId="29035" xr:uid="{00000000-0005-0000-0000-0000378B0000}"/>
    <cellStyle name="備註 2 4 2 9 7" xfId="18665" xr:uid="{00000000-0005-0000-0000-0000388B0000}"/>
    <cellStyle name="備註 2 4 2 9 8" xfId="16663" xr:uid="{00000000-0005-0000-0000-0000398B0000}"/>
    <cellStyle name="備註 2 4 2 9 9" xfId="34226" xr:uid="{00000000-0005-0000-0000-00003A8B0000}"/>
    <cellStyle name="備註 2 4 20" xfId="17571" xr:uid="{00000000-0005-0000-0000-00003B8B0000}"/>
    <cellStyle name="備註 2 4 21" xfId="16512" xr:uid="{00000000-0005-0000-0000-00003C8B0000}"/>
    <cellStyle name="備註 2 4 22" xfId="33144" xr:uid="{00000000-0005-0000-0000-00003D8B0000}"/>
    <cellStyle name="備註 2 4 3" xfId="110" xr:uid="{00000000-0005-0000-0000-00003E8B0000}"/>
    <cellStyle name="備註 2 4 3 10" xfId="1063" xr:uid="{00000000-0005-0000-0000-00003F8B0000}"/>
    <cellStyle name="備註 2 4 3 10 2" xfId="7153" xr:uid="{00000000-0005-0000-0000-0000408B0000}"/>
    <cellStyle name="備註 2 4 3 10 2 2" xfId="23771" xr:uid="{00000000-0005-0000-0000-0000418B0000}"/>
    <cellStyle name="備註 2 4 3 10 3" xfId="12338" xr:uid="{00000000-0005-0000-0000-0000428B0000}"/>
    <cellStyle name="備註 2 4 3 10 3 2" xfId="28956" xr:uid="{00000000-0005-0000-0000-0000438B0000}"/>
    <cellStyle name="備註 2 4 3 10 4" xfId="18586" xr:uid="{00000000-0005-0000-0000-0000448B0000}"/>
    <cellStyle name="備註 2 4 3 10 5" xfId="34147" xr:uid="{00000000-0005-0000-0000-0000458B0000}"/>
    <cellStyle name="備註 2 4 3 11" xfId="2123" xr:uid="{00000000-0005-0000-0000-0000468B0000}"/>
    <cellStyle name="備註 2 4 3 11 2" xfId="8213" xr:uid="{00000000-0005-0000-0000-0000478B0000}"/>
    <cellStyle name="備註 2 4 3 11 2 2" xfId="24831" xr:uid="{00000000-0005-0000-0000-0000488B0000}"/>
    <cellStyle name="備註 2 4 3 11 3" xfId="13398" xr:uid="{00000000-0005-0000-0000-0000498B0000}"/>
    <cellStyle name="備註 2 4 3 11 3 2" xfId="30016" xr:uid="{00000000-0005-0000-0000-00004A8B0000}"/>
    <cellStyle name="備註 2 4 3 11 4" xfId="19646" xr:uid="{00000000-0005-0000-0000-00004B8B0000}"/>
    <cellStyle name="備註 2 4 3 11 5" xfId="35207" xr:uid="{00000000-0005-0000-0000-00004C8B0000}"/>
    <cellStyle name="備註 2 4 3 12" xfId="3183" xr:uid="{00000000-0005-0000-0000-00004D8B0000}"/>
    <cellStyle name="備註 2 4 3 12 2" xfId="9273" xr:uid="{00000000-0005-0000-0000-00004E8B0000}"/>
    <cellStyle name="備註 2 4 3 12 2 2" xfId="25891" xr:uid="{00000000-0005-0000-0000-00004F8B0000}"/>
    <cellStyle name="備註 2 4 3 12 3" xfId="14458" xr:uid="{00000000-0005-0000-0000-0000508B0000}"/>
    <cellStyle name="備註 2 4 3 12 3 2" xfId="31076" xr:uid="{00000000-0005-0000-0000-0000518B0000}"/>
    <cellStyle name="備註 2 4 3 12 4" xfId="20706" xr:uid="{00000000-0005-0000-0000-0000528B0000}"/>
    <cellStyle name="備註 2 4 3 12 5" xfId="36267" xr:uid="{00000000-0005-0000-0000-0000538B0000}"/>
    <cellStyle name="備註 2 4 3 13" xfId="4243" xr:uid="{00000000-0005-0000-0000-0000548B0000}"/>
    <cellStyle name="備註 2 4 3 13 2" xfId="10333" xr:uid="{00000000-0005-0000-0000-0000558B0000}"/>
    <cellStyle name="備註 2 4 3 13 2 2" xfId="26951" xr:uid="{00000000-0005-0000-0000-0000568B0000}"/>
    <cellStyle name="備註 2 4 3 13 3" xfId="15518" xr:uid="{00000000-0005-0000-0000-0000578B0000}"/>
    <cellStyle name="備註 2 4 3 13 3 2" xfId="32136" xr:uid="{00000000-0005-0000-0000-0000588B0000}"/>
    <cellStyle name="備註 2 4 3 13 4" xfId="21766" xr:uid="{00000000-0005-0000-0000-0000598B0000}"/>
    <cellStyle name="備註 2 4 3 13 5" xfId="37327" xr:uid="{00000000-0005-0000-0000-00005A8B0000}"/>
    <cellStyle name="備註 2 4 3 14" xfId="6200" xr:uid="{00000000-0005-0000-0000-00005B8B0000}"/>
    <cellStyle name="備註 2 4 3 14 2" xfId="22818" xr:uid="{00000000-0005-0000-0000-00005C8B0000}"/>
    <cellStyle name="備註 2 4 3 15" xfId="11385" xr:uid="{00000000-0005-0000-0000-00005D8B0000}"/>
    <cellStyle name="備註 2 4 3 15 2" xfId="28003" xr:uid="{00000000-0005-0000-0000-00005E8B0000}"/>
    <cellStyle name="備註 2 4 3 16" xfId="17621" xr:uid="{00000000-0005-0000-0000-00005F8B0000}"/>
    <cellStyle name="備註 2 4 3 17" xfId="16584" xr:uid="{00000000-0005-0000-0000-0000608B0000}"/>
    <cellStyle name="備註 2 4 3 18" xfId="33194" xr:uid="{00000000-0005-0000-0000-0000618B0000}"/>
    <cellStyle name="備註 2 4 3 2" xfId="228" xr:uid="{00000000-0005-0000-0000-0000628B0000}"/>
    <cellStyle name="備註 2 4 3 2 10" xfId="33312" xr:uid="{00000000-0005-0000-0000-0000638B0000}"/>
    <cellStyle name="備註 2 4 3 2 2" xfId="1288" xr:uid="{00000000-0005-0000-0000-0000648B0000}"/>
    <cellStyle name="備註 2 4 3 2 2 2" xfId="7378" xr:uid="{00000000-0005-0000-0000-0000658B0000}"/>
    <cellStyle name="備註 2 4 3 2 2 2 2" xfId="23996" xr:uid="{00000000-0005-0000-0000-0000668B0000}"/>
    <cellStyle name="備註 2 4 3 2 2 3" xfId="12563" xr:uid="{00000000-0005-0000-0000-0000678B0000}"/>
    <cellStyle name="備註 2 4 3 2 2 3 2" xfId="29181" xr:uid="{00000000-0005-0000-0000-0000688B0000}"/>
    <cellStyle name="備註 2 4 3 2 2 4" xfId="18811" xr:uid="{00000000-0005-0000-0000-0000698B0000}"/>
    <cellStyle name="備註 2 4 3 2 2 5" xfId="34372" xr:uid="{00000000-0005-0000-0000-00006A8B0000}"/>
    <cellStyle name="備註 2 4 3 2 3" xfId="2348" xr:uid="{00000000-0005-0000-0000-00006B8B0000}"/>
    <cellStyle name="備註 2 4 3 2 3 2" xfId="8438" xr:uid="{00000000-0005-0000-0000-00006C8B0000}"/>
    <cellStyle name="備註 2 4 3 2 3 2 2" xfId="25056" xr:uid="{00000000-0005-0000-0000-00006D8B0000}"/>
    <cellStyle name="備註 2 4 3 2 3 3" xfId="13623" xr:uid="{00000000-0005-0000-0000-00006E8B0000}"/>
    <cellStyle name="備註 2 4 3 2 3 3 2" xfId="30241" xr:uid="{00000000-0005-0000-0000-00006F8B0000}"/>
    <cellStyle name="備註 2 4 3 2 3 4" xfId="19871" xr:uid="{00000000-0005-0000-0000-0000708B0000}"/>
    <cellStyle name="備註 2 4 3 2 3 5" xfId="35432" xr:uid="{00000000-0005-0000-0000-0000718B0000}"/>
    <cellStyle name="備註 2 4 3 2 4" xfId="3408" xr:uid="{00000000-0005-0000-0000-0000728B0000}"/>
    <cellStyle name="備註 2 4 3 2 4 2" xfId="9498" xr:uid="{00000000-0005-0000-0000-0000738B0000}"/>
    <cellStyle name="備註 2 4 3 2 4 2 2" xfId="26116" xr:uid="{00000000-0005-0000-0000-0000748B0000}"/>
    <cellStyle name="備註 2 4 3 2 4 3" xfId="14683" xr:uid="{00000000-0005-0000-0000-0000758B0000}"/>
    <cellStyle name="備註 2 4 3 2 4 3 2" xfId="31301" xr:uid="{00000000-0005-0000-0000-0000768B0000}"/>
    <cellStyle name="備註 2 4 3 2 4 4" xfId="20931" xr:uid="{00000000-0005-0000-0000-0000778B0000}"/>
    <cellStyle name="備註 2 4 3 2 4 5" xfId="36492" xr:uid="{00000000-0005-0000-0000-0000788B0000}"/>
    <cellStyle name="備註 2 4 3 2 5" xfId="4468" xr:uid="{00000000-0005-0000-0000-0000798B0000}"/>
    <cellStyle name="備註 2 4 3 2 5 2" xfId="10558" xr:uid="{00000000-0005-0000-0000-00007A8B0000}"/>
    <cellStyle name="備註 2 4 3 2 5 2 2" xfId="27176" xr:uid="{00000000-0005-0000-0000-00007B8B0000}"/>
    <cellStyle name="備註 2 4 3 2 5 3" xfId="15743" xr:uid="{00000000-0005-0000-0000-00007C8B0000}"/>
    <cellStyle name="備註 2 4 3 2 5 3 2" xfId="32361" xr:uid="{00000000-0005-0000-0000-00007D8B0000}"/>
    <cellStyle name="備註 2 4 3 2 5 4" xfId="21991" xr:uid="{00000000-0005-0000-0000-00007E8B0000}"/>
    <cellStyle name="備註 2 4 3 2 5 5" xfId="37552" xr:uid="{00000000-0005-0000-0000-00007F8B0000}"/>
    <cellStyle name="備註 2 4 3 2 6" xfId="6318" xr:uid="{00000000-0005-0000-0000-0000808B0000}"/>
    <cellStyle name="備註 2 4 3 2 6 2" xfId="22936" xr:uid="{00000000-0005-0000-0000-0000818B0000}"/>
    <cellStyle name="備註 2 4 3 2 7" xfId="11503" xr:uid="{00000000-0005-0000-0000-0000828B0000}"/>
    <cellStyle name="備註 2 4 3 2 7 2" xfId="28121" xr:uid="{00000000-0005-0000-0000-0000838B0000}"/>
    <cellStyle name="備註 2 4 3 2 8" xfId="17739" xr:uid="{00000000-0005-0000-0000-0000848B0000}"/>
    <cellStyle name="備註 2 4 3 2 9" xfId="16809" xr:uid="{00000000-0005-0000-0000-0000858B0000}"/>
    <cellStyle name="備註 2 4 3 3" xfId="349" xr:uid="{00000000-0005-0000-0000-0000868B0000}"/>
    <cellStyle name="備註 2 4 3 3 10" xfId="33433" xr:uid="{00000000-0005-0000-0000-0000878B0000}"/>
    <cellStyle name="備註 2 4 3 3 2" xfId="1409" xr:uid="{00000000-0005-0000-0000-0000888B0000}"/>
    <cellStyle name="備註 2 4 3 3 2 2" xfId="7499" xr:uid="{00000000-0005-0000-0000-0000898B0000}"/>
    <cellStyle name="備註 2 4 3 3 2 2 2" xfId="24117" xr:uid="{00000000-0005-0000-0000-00008A8B0000}"/>
    <cellStyle name="備註 2 4 3 3 2 3" xfId="12684" xr:uid="{00000000-0005-0000-0000-00008B8B0000}"/>
    <cellStyle name="備註 2 4 3 3 2 3 2" xfId="29302" xr:uid="{00000000-0005-0000-0000-00008C8B0000}"/>
    <cellStyle name="備註 2 4 3 3 2 4" xfId="18932" xr:uid="{00000000-0005-0000-0000-00008D8B0000}"/>
    <cellStyle name="備註 2 4 3 3 2 5" xfId="34493" xr:uid="{00000000-0005-0000-0000-00008E8B0000}"/>
    <cellStyle name="備註 2 4 3 3 3" xfId="2469" xr:uid="{00000000-0005-0000-0000-00008F8B0000}"/>
    <cellStyle name="備註 2 4 3 3 3 2" xfId="8559" xr:uid="{00000000-0005-0000-0000-0000908B0000}"/>
    <cellStyle name="備註 2 4 3 3 3 2 2" xfId="25177" xr:uid="{00000000-0005-0000-0000-0000918B0000}"/>
    <cellStyle name="備註 2 4 3 3 3 3" xfId="13744" xr:uid="{00000000-0005-0000-0000-0000928B0000}"/>
    <cellStyle name="備註 2 4 3 3 3 3 2" xfId="30362" xr:uid="{00000000-0005-0000-0000-0000938B0000}"/>
    <cellStyle name="備註 2 4 3 3 3 4" xfId="19992" xr:uid="{00000000-0005-0000-0000-0000948B0000}"/>
    <cellStyle name="備註 2 4 3 3 3 5" xfId="35553" xr:uid="{00000000-0005-0000-0000-0000958B0000}"/>
    <cellStyle name="備註 2 4 3 3 4" xfId="3529" xr:uid="{00000000-0005-0000-0000-0000968B0000}"/>
    <cellStyle name="備註 2 4 3 3 4 2" xfId="9619" xr:uid="{00000000-0005-0000-0000-0000978B0000}"/>
    <cellStyle name="備註 2 4 3 3 4 2 2" xfId="26237" xr:uid="{00000000-0005-0000-0000-0000988B0000}"/>
    <cellStyle name="備註 2 4 3 3 4 3" xfId="14804" xr:uid="{00000000-0005-0000-0000-0000998B0000}"/>
    <cellStyle name="備註 2 4 3 3 4 3 2" xfId="31422" xr:uid="{00000000-0005-0000-0000-00009A8B0000}"/>
    <cellStyle name="備註 2 4 3 3 4 4" xfId="21052" xr:uid="{00000000-0005-0000-0000-00009B8B0000}"/>
    <cellStyle name="備註 2 4 3 3 4 5" xfId="36613" xr:uid="{00000000-0005-0000-0000-00009C8B0000}"/>
    <cellStyle name="備註 2 4 3 3 5" xfId="4589" xr:uid="{00000000-0005-0000-0000-00009D8B0000}"/>
    <cellStyle name="備註 2 4 3 3 5 2" xfId="10679" xr:uid="{00000000-0005-0000-0000-00009E8B0000}"/>
    <cellStyle name="備註 2 4 3 3 5 2 2" xfId="27297" xr:uid="{00000000-0005-0000-0000-00009F8B0000}"/>
    <cellStyle name="備註 2 4 3 3 5 3" xfId="15864" xr:uid="{00000000-0005-0000-0000-0000A08B0000}"/>
    <cellStyle name="備註 2 4 3 3 5 3 2" xfId="32482" xr:uid="{00000000-0005-0000-0000-0000A18B0000}"/>
    <cellStyle name="備註 2 4 3 3 5 4" xfId="22112" xr:uid="{00000000-0005-0000-0000-0000A28B0000}"/>
    <cellStyle name="備註 2 4 3 3 5 5" xfId="37673" xr:uid="{00000000-0005-0000-0000-0000A38B0000}"/>
    <cellStyle name="備註 2 4 3 3 6" xfId="6439" xr:uid="{00000000-0005-0000-0000-0000A48B0000}"/>
    <cellStyle name="備註 2 4 3 3 6 2" xfId="23057" xr:uid="{00000000-0005-0000-0000-0000A58B0000}"/>
    <cellStyle name="備註 2 4 3 3 7" xfId="11624" xr:uid="{00000000-0005-0000-0000-0000A68B0000}"/>
    <cellStyle name="備註 2 4 3 3 7 2" xfId="28242" xr:uid="{00000000-0005-0000-0000-0000A78B0000}"/>
    <cellStyle name="備註 2 4 3 3 8" xfId="17872" xr:uid="{00000000-0005-0000-0000-0000A88B0000}"/>
    <cellStyle name="備註 2 4 3 3 9" xfId="16930" xr:uid="{00000000-0005-0000-0000-0000A98B0000}"/>
    <cellStyle name="備註 2 4 3 4" xfId="473" xr:uid="{00000000-0005-0000-0000-0000AA8B0000}"/>
    <cellStyle name="備註 2 4 3 4 10" xfId="33557" xr:uid="{00000000-0005-0000-0000-0000AB8B0000}"/>
    <cellStyle name="備註 2 4 3 4 2" xfId="1533" xr:uid="{00000000-0005-0000-0000-0000AC8B0000}"/>
    <cellStyle name="備註 2 4 3 4 2 2" xfId="7623" xr:uid="{00000000-0005-0000-0000-0000AD8B0000}"/>
    <cellStyle name="備註 2 4 3 4 2 2 2" xfId="24241" xr:uid="{00000000-0005-0000-0000-0000AE8B0000}"/>
    <cellStyle name="備註 2 4 3 4 2 3" xfId="12808" xr:uid="{00000000-0005-0000-0000-0000AF8B0000}"/>
    <cellStyle name="備註 2 4 3 4 2 3 2" xfId="29426" xr:uid="{00000000-0005-0000-0000-0000B08B0000}"/>
    <cellStyle name="備註 2 4 3 4 2 4" xfId="19056" xr:uid="{00000000-0005-0000-0000-0000B18B0000}"/>
    <cellStyle name="備註 2 4 3 4 2 5" xfId="34617" xr:uid="{00000000-0005-0000-0000-0000B28B0000}"/>
    <cellStyle name="備註 2 4 3 4 3" xfId="2593" xr:uid="{00000000-0005-0000-0000-0000B38B0000}"/>
    <cellStyle name="備註 2 4 3 4 3 2" xfId="8683" xr:uid="{00000000-0005-0000-0000-0000B48B0000}"/>
    <cellStyle name="備註 2 4 3 4 3 2 2" xfId="25301" xr:uid="{00000000-0005-0000-0000-0000B58B0000}"/>
    <cellStyle name="備註 2 4 3 4 3 3" xfId="13868" xr:uid="{00000000-0005-0000-0000-0000B68B0000}"/>
    <cellStyle name="備註 2 4 3 4 3 3 2" xfId="30486" xr:uid="{00000000-0005-0000-0000-0000B78B0000}"/>
    <cellStyle name="備註 2 4 3 4 3 4" xfId="20116" xr:uid="{00000000-0005-0000-0000-0000B88B0000}"/>
    <cellStyle name="備註 2 4 3 4 3 5" xfId="35677" xr:uid="{00000000-0005-0000-0000-0000B98B0000}"/>
    <cellStyle name="備註 2 4 3 4 4" xfId="3653" xr:uid="{00000000-0005-0000-0000-0000BA8B0000}"/>
    <cellStyle name="備註 2 4 3 4 4 2" xfId="9743" xr:uid="{00000000-0005-0000-0000-0000BB8B0000}"/>
    <cellStyle name="備註 2 4 3 4 4 2 2" xfId="26361" xr:uid="{00000000-0005-0000-0000-0000BC8B0000}"/>
    <cellStyle name="備註 2 4 3 4 4 3" xfId="14928" xr:uid="{00000000-0005-0000-0000-0000BD8B0000}"/>
    <cellStyle name="備註 2 4 3 4 4 3 2" xfId="31546" xr:uid="{00000000-0005-0000-0000-0000BE8B0000}"/>
    <cellStyle name="備註 2 4 3 4 4 4" xfId="21176" xr:uid="{00000000-0005-0000-0000-0000BF8B0000}"/>
    <cellStyle name="備註 2 4 3 4 4 5" xfId="36737" xr:uid="{00000000-0005-0000-0000-0000C08B0000}"/>
    <cellStyle name="備註 2 4 3 4 5" xfId="4713" xr:uid="{00000000-0005-0000-0000-0000C18B0000}"/>
    <cellStyle name="備註 2 4 3 4 5 2" xfId="10803" xr:uid="{00000000-0005-0000-0000-0000C28B0000}"/>
    <cellStyle name="備註 2 4 3 4 5 2 2" xfId="27421" xr:uid="{00000000-0005-0000-0000-0000C38B0000}"/>
    <cellStyle name="備註 2 4 3 4 5 3" xfId="15988" xr:uid="{00000000-0005-0000-0000-0000C48B0000}"/>
    <cellStyle name="備註 2 4 3 4 5 3 2" xfId="32606" xr:uid="{00000000-0005-0000-0000-0000C58B0000}"/>
    <cellStyle name="備註 2 4 3 4 5 4" xfId="22236" xr:uid="{00000000-0005-0000-0000-0000C68B0000}"/>
    <cellStyle name="備註 2 4 3 4 5 5" xfId="37797" xr:uid="{00000000-0005-0000-0000-0000C78B0000}"/>
    <cellStyle name="備註 2 4 3 4 6" xfId="6563" xr:uid="{00000000-0005-0000-0000-0000C88B0000}"/>
    <cellStyle name="備註 2 4 3 4 6 2" xfId="23181" xr:uid="{00000000-0005-0000-0000-0000C98B0000}"/>
    <cellStyle name="備註 2 4 3 4 7" xfId="11748" xr:uid="{00000000-0005-0000-0000-0000CA8B0000}"/>
    <cellStyle name="備註 2 4 3 4 7 2" xfId="28366" xr:uid="{00000000-0005-0000-0000-0000CB8B0000}"/>
    <cellStyle name="備註 2 4 3 4 8" xfId="17996" xr:uid="{00000000-0005-0000-0000-0000CC8B0000}"/>
    <cellStyle name="備註 2 4 3 4 9" xfId="17054" xr:uid="{00000000-0005-0000-0000-0000CD8B0000}"/>
    <cellStyle name="備註 2 4 3 5" xfId="591" xr:uid="{00000000-0005-0000-0000-0000CE8B0000}"/>
    <cellStyle name="備註 2 4 3 5 10" xfId="33675" xr:uid="{00000000-0005-0000-0000-0000CF8B0000}"/>
    <cellStyle name="備註 2 4 3 5 2" xfId="1651" xr:uid="{00000000-0005-0000-0000-0000D08B0000}"/>
    <cellStyle name="備註 2 4 3 5 2 2" xfId="7741" xr:uid="{00000000-0005-0000-0000-0000D18B0000}"/>
    <cellStyle name="備註 2 4 3 5 2 2 2" xfId="24359" xr:uid="{00000000-0005-0000-0000-0000D28B0000}"/>
    <cellStyle name="備註 2 4 3 5 2 3" xfId="12926" xr:uid="{00000000-0005-0000-0000-0000D38B0000}"/>
    <cellStyle name="備註 2 4 3 5 2 3 2" xfId="29544" xr:uid="{00000000-0005-0000-0000-0000D48B0000}"/>
    <cellStyle name="備註 2 4 3 5 2 4" xfId="19174" xr:uid="{00000000-0005-0000-0000-0000D58B0000}"/>
    <cellStyle name="備註 2 4 3 5 2 5" xfId="34735" xr:uid="{00000000-0005-0000-0000-0000D68B0000}"/>
    <cellStyle name="備註 2 4 3 5 3" xfId="2711" xr:uid="{00000000-0005-0000-0000-0000D78B0000}"/>
    <cellStyle name="備註 2 4 3 5 3 2" xfId="8801" xr:uid="{00000000-0005-0000-0000-0000D88B0000}"/>
    <cellStyle name="備註 2 4 3 5 3 2 2" xfId="25419" xr:uid="{00000000-0005-0000-0000-0000D98B0000}"/>
    <cellStyle name="備註 2 4 3 5 3 3" xfId="13986" xr:uid="{00000000-0005-0000-0000-0000DA8B0000}"/>
    <cellStyle name="備註 2 4 3 5 3 3 2" xfId="30604" xr:uid="{00000000-0005-0000-0000-0000DB8B0000}"/>
    <cellStyle name="備註 2 4 3 5 3 4" xfId="20234" xr:uid="{00000000-0005-0000-0000-0000DC8B0000}"/>
    <cellStyle name="備註 2 4 3 5 3 5" xfId="35795" xr:uid="{00000000-0005-0000-0000-0000DD8B0000}"/>
    <cellStyle name="備註 2 4 3 5 4" xfId="3771" xr:uid="{00000000-0005-0000-0000-0000DE8B0000}"/>
    <cellStyle name="備註 2 4 3 5 4 2" xfId="9861" xr:uid="{00000000-0005-0000-0000-0000DF8B0000}"/>
    <cellStyle name="備註 2 4 3 5 4 2 2" xfId="26479" xr:uid="{00000000-0005-0000-0000-0000E08B0000}"/>
    <cellStyle name="備註 2 4 3 5 4 3" xfId="15046" xr:uid="{00000000-0005-0000-0000-0000E18B0000}"/>
    <cellStyle name="備註 2 4 3 5 4 3 2" xfId="31664" xr:uid="{00000000-0005-0000-0000-0000E28B0000}"/>
    <cellStyle name="備註 2 4 3 5 4 4" xfId="21294" xr:uid="{00000000-0005-0000-0000-0000E38B0000}"/>
    <cellStyle name="備註 2 4 3 5 4 5" xfId="36855" xr:uid="{00000000-0005-0000-0000-0000E48B0000}"/>
    <cellStyle name="備註 2 4 3 5 5" xfId="4831" xr:uid="{00000000-0005-0000-0000-0000E58B0000}"/>
    <cellStyle name="備註 2 4 3 5 5 2" xfId="10921" xr:uid="{00000000-0005-0000-0000-0000E68B0000}"/>
    <cellStyle name="備註 2 4 3 5 5 2 2" xfId="27539" xr:uid="{00000000-0005-0000-0000-0000E78B0000}"/>
    <cellStyle name="備註 2 4 3 5 5 3" xfId="16106" xr:uid="{00000000-0005-0000-0000-0000E88B0000}"/>
    <cellStyle name="備註 2 4 3 5 5 3 2" xfId="32724" xr:uid="{00000000-0005-0000-0000-0000E98B0000}"/>
    <cellStyle name="備註 2 4 3 5 5 4" xfId="22354" xr:uid="{00000000-0005-0000-0000-0000EA8B0000}"/>
    <cellStyle name="備註 2 4 3 5 5 5" xfId="37915" xr:uid="{00000000-0005-0000-0000-0000EB8B0000}"/>
    <cellStyle name="備註 2 4 3 5 6" xfId="6681" xr:uid="{00000000-0005-0000-0000-0000EC8B0000}"/>
    <cellStyle name="備註 2 4 3 5 6 2" xfId="23299" xr:uid="{00000000-0005-0000-0000-0000ED8B0000}"/>
    <cellStyle name="備註 2 4 3 5 7" xfId="11866" xr:uid="{00000000-0005-0000-0000-0000EE8B0000}"/>
    <cellStyle name="備註 2 4 3 5 7 2" xfId="28484" xr:uid="{00000000-0005-0000-0000-0000EF8B0000}"/>
    <cellStyle name="備註 2 4 3 5 8" xfId="18114" xr:uid="{00000000-0005-0000-0000-0000F08B0000}"/>
    <cellStyle name="備註 2 4 3 5 9" xfId="17172" xr:uid="{00000000-0005-0000-0000-0000F18B0000}"/>
    <cellStyle name="備註 2 4 3 6" xfId="709" xr:uid="{00000000-0005-0000-0000-0000F28B0000}"/>
    <cellStyle name="備註 2 4 3 6 10" xfId="33793" xr:uid="{00000000-0005-0000-0000-0000F38B0000}"/>
    <cellStyle name="備註 2 4 3 6 2" xfId="1769" xr:uid="{00000000-0005-0000-0000-0000F48B0000}"/>
    <cellStyle name="備註 2 4 3 6 2 2" xfId="7859" xr:uid="{00000000-0005-0000-0000-0000F58B0000}"/>
    <cellStyle name="備註 2 4 3 6 2 2 2" xfId="24477" xr:uid="{00000000-0005-0000-0000-0000F68B0000}"/>
    <cellStyle name="備註 2 4 3 6 2 3" xfId="13044" xr:uid="{00000000-0005-0000-0000-0000F78B0000}"/>
    <cellStyle name="備註 2 4 3 6 2 3 2" xfId="29662" xr:uid="{00000000-0005-0000-0000-0000F88B0000}"/>
    <cellStyle name="備註 2 4 3 6 2 4" xfId="19292" xr:uid="{00000000-0005-0000-0000-0000F98B0000}"/>
    <cellStyle name="備註 2 4 3 6 2 5" xfId="34853" xr:uid="{00000000-0005-0000-0000-0000FA8B0000}"/>
    <cellStyle name="備註 2 4 3 6 3" xfId="2829" xr:uid="{00000000-0005-0000-0000-0000FB8B0000}"/>
    <cellStyle name="備註 2 4 3 6 3 2" xfId="8919" xr:uid="{00000000-0005-0000-0000-0000FC8B0000}"/>
    <cellStyle name="備註 2 4 3 6 3 2 2" xfId="25537" xr:uid="{00000000-0005-0000-0000-0000FD8B0000}"/>
    <cellStyle name="備註 2 4 3 6 3 3" xfId="14104" xr:uid="{00000000-0005-0000-0000-0000FE8B0000}"/>
    <cellStyle name="備註 2 4 3 6 3 3 2" xfId="30722" xr:uid="{00000000-0005-0000-0000-0000FF8B0000}"/>
    <cellStyle name="備註 2 4 3 6 3 4" xfId="20352" xr:uid="{00000000-0005-0000-0000-0000008C0000}"/>
    <cellStyle name="備註 2 4 3 6 3 5" xfId="35913" xr:uid="{00000000-0005-0000-0000-0000018C0000}"/>
    <cellStyle name="備註 2 4 3 6 4" xfId="3889" xr:uid="{00000000-0005-0000-0000-0000028C0000}"/>
    <cellStyle name="備註 2 4 3 6 4 2" xfId="9979" xr:uid="{00000000-0005-0000-0000-0000038C0000}"/>
    <cellStyle name="備註 2 4 3 6 4 2 2" xfId="26597" xr:uid="{00000000-0005-0000-0000-0000048C0000}"/>
    <cellStyle name="備註 2 4 3 6 4 3" xfId="15164" xr:uid="{00000000-0005-0000-0000-0000058C0000}"/>
    <cellStyle name="備註 2 4 3 6 4 3 2" xfId="31782" xr:uid="{00000000-0005-0000-0000-0000068C0000}"/>
    <cellStyle name="備註 2 4 3 6 4 4" xfId="21412" xr:uid="{00000000-0005-0000-0000-0000078C0000}"/>
    <cellStyle name="備註 2 4 3 6 4 5" xfId="36973" xr:uid="{00000000-0005-0000-0000-0000088C0000}"/>
    <cellStyle name="備註 2 4 3 6 5" xfId="4949" xr:uid="{00000000-0005-0000-0000-0000098C0000}"/>
    <cellStyle name="備註 2 4 3 6 5 2" xfId="11039" xr:uid="{00000000-0005-0000-0000-00000A8C0000}"/>
    <cellStyle name="備註 2 4 3 6 5 2 2" xfId="27657" xr:uid="{00000000-0005-0000-0000-00000B8C0000}"/>
    <cellStyle name="備註 2 4 3 6 5 3" xfId="16224" xr:uid="{00000000-0005-0000-0000-00000C8C0000}"/>
    <cellStyle name="備註 2 4 3 6 5 3 2" xfId="32842" xr:uid="{00000000-0005-0000-0000-00000D8C0000}"/>
    <cellStyle name="備註 2 4 3 6 5 4" xfId="22472" xr:uid="{00000000-0005-0000-0000-00000E8C0000}"/>
    <cellStyle name="備註 2 4 3 6 5 5" xfId="38033" xr:uid="{00000000-0005-0000-0000-00000F8C0000}"/>
    <cellStyle name="備註 2 4 3 6 6" xfId="6799" xr:uid="{00000000-0005-0000-0000-0000108C0000}"/>
    <cellStyle name="備註 2 4 3 6 6 2" xfId="23417" xr:uid="{00000000-0005-0000-0000-0000118C0000}"/>
    <cellStyle name="備註 2 4 3 6 7" xfId="11984" xr:uid="{00000000-0005-0000-0000-0000128C0000}"/>
    <cellStyle name="備註 2 4 3 6 7 2" xfId="28602" xr:uid="{00000000-0005-0000-0000-0000138C0000}"/>
    <cellStyle name="備註 2 4 3 6 8" xfId="18232" xr:uid="{00000000-0005-0000-0000-0000148C0000}"/>
    <cellStyle name="備註 2 4 3 6 9" xfId="17290" xr:uid="{00000000-0005-0000-0000-0000158C0000}"/>
    <cellStyle name="備註 2 4 3 7" xfId="827" xr:uid="{00000000-0005-0000-0000-0000168C0000}"/>
    <cellStyle name="備註 2 4 3 7 10" xfId="33911" xr:uid="{00000000-0005-0000-0000-0000178C0000}"/>
    <cellStyle name="備註 2 4 3 7 2" xfId="1887" xr:uid="{00000000-0005-0000-0000-0000188C0000}"/>
    <cellStyle name="備註 2 4 3 7 2 2" xfId="7977" xr:uid="{00000000-0005-0000-0000-0000198C0000}"/>
    <cellStyle name="備註 2 4 3 7 2 2 2" xfId="24595" xr:uid="{00000000-0005-0000-0000-00001A8C0000}"/>
    <cellStyle name="備註 2 4 3 7 2 3" xfId="13162" xr:uid="{00000000-0005-0000-0000-00001B8C0000}"/>
    <cellStyle name="備註 2 4 3 7 2 3 2" xfId="29780" xr:uid="{00000000-0005-0000-0000-00001C8C0000}"/>
    <cellStyle name="備註 2 4 3 7 2 4" xfId="19410" xr:uid="{00000000-0005-0000-0000-00001D8C0000}"/>
    <cellStyle name="備註 2 4 3 7 2 5" xfId="34971" xr:uid="{00000000-0005-0000-0000-00001E8C0000}"/>
    <cellStyle name="備註 2 4 3 7 3" xfId="2947" xr:uid="{00000000-0005-0000-0000-00001F8C0000}"/>
    <cellStyle name="備註 2 4 3 7 3 2" xfId="9037" xr:uid="{00000000-0005-0000-0000-0000208C0000}"/>
    <cellStyle name="備註 2 4 3 7 3 2 2" xfId="25655" xr:uid="{00000000-0005-0000-0000-0000218C0000}"/>
    <cellStyle name="備註 2 4 3 7 3 3" xfId="14222" xr:uid="{00000000-0005-0000-0000-0000228C0000}"/>
    <cellStyle name="備註 2 4 3 7 3 3 2" xfId="30840" xr:uid="{00000000-0005-0000-0000-0000238C0000}"/>
    <cellStyle name="備註 2 4 3 7 3 4" xfId="20470" xr:uid="{00000000-0005-0000-0000-0000248C0000}"/>
    <cellStyle name="備註 2 4 3 7 3 5" xfId="36031" xr:uid="{00000000-0005-0000-0000-0000258C0000}"/>
    <cellStyle name="備註 2 4 3 7 4" xfId="4007" xr:uid="{00000000-0005-0000-0000-0000268C0000}"/>
    <cellStyle name="備註 2 4 3 7 4 2" xfId="10097" xr:uid="{00000000-0005-0000-0000-0000278C0000}"/>
    <cellStyle name="備註 2 4 3 7 4 2 2" xfId="26715" xr:uid="{00000000-0005-0000-0000-0000288C0000}"/>
    <cellStyle name="備註 2 4 3 7 4 3" xfId="15282" xr:uid="{00000000-0005-0000-0000-0000298C0000}"/>
    <cellStyle name="備註 2 4 3 7 4 3 2" xfId="31900" xr:uid="{00000000-0005-0000-0000-00002A8C0000}"/>
    <cellStyle name="備註 2 4 3 7 4 4" xfId="21530" xr:uid="{00000000-0005-0000-0000-00002B8C0000}"/>
    <cellStyle name="備註 2 4 3 7 4 5" xfId="37091" xr:uid="{00000000-0005-0000-0000-00002C8C0000}"/>
    <cellStyle name="備註 2 4 3 7 5" xfId="5067" xr:uid="{00000000-0005-0000-0000-00002D8C0000}"/>
    <cellStyle name="備註 2 4 3 7 5 2" xfId="11157" xr:uid="{00000000-0005-0000-0000-00002E8C0000}"/>
    <cellStyle name="備註 2 4 3 7 5 2 2" xfId="27775" xr:uid="{00000000-0005-0000-0000-00002F8C0000}"/>
    <cellStyle name="備註 2 4 3 7 5 3" xfId="16342" xr:uid="{00000000-0005-0000-0000-0000308C0000}"/>
    <cellStyle name="備註 2 4 3 7 5 3 2" xfId="32960" xr:uid="{00000000-0005-0000-0000-0000318C0000}"/>
    <cellStyle name="備註 2 4 3 7 5 4" xfId="22590" xr:uid="{00000000-0005-0000-0000-0000328C0000}"/>
    <cellStyle name="備註 2 4 3 7 5 5" xfId="38151" xr:uid="{00000000-0005-0000-0000-0000338C0000}"/>
    <cellStyle name="備註 2 4 3 7 6" xfId="6917" xr:uid="{00000000-0005-0000-0000-0000348C0000}"/>
    <cellStyle name="備註 2 4 3 7 6 2" xfId="23535" xr:uid="{00000000-0005-0000-0000-0000358C0000}"/>
    <cellStyle name="備註 2 4 3 7 7" xfId="12102" xr:uid="{00000000-0005-0000-0000-0000368C0000}"/>
    <cellStyle name="備註 2 4 3 7 7 2" xfId="28720" xr:uid="{00000000-0005-0000-0000-0000378C0000}"/>
    <cellStyle name="備註 2 4 3 7 8" xfId="18350" xr:uid="{00000000-0005-0000-0000-0000388C0000}"/>
    <cellStyle name="備註 2 4 3 7 9" xfId="17408" xr:uid="{00000000-0005-0000-0000-0000398C0000}"/>
    <cellStyle name="備註 2 4 3 8" xfId="945" xr:uid="{00000000-0005-0000-0000-00003A8C0000}"/>
    <cellStyle name="備註 2 4 3 8 10" xfId="34029" xr:uid="{00000000-0005-0000-0000-00003B8C0000}"/>
    <cellStyle name="備註 2 4 3 8 2" xfId="2005" xr:uid="{00000000-0005-0000-0000-00003C8C0000}"/>
    <cellStyle name="備註 2 4 3 8 2 2" xfId="8095" xr:uid="{00000000-0005-0000-0000-00003D8C0000}"/>
    <cellStyle name="備註 2 4 3 8 2 2 2" xfId="24713" xr:uid="{00000000-0005-0000-0000-00003E8C0000}"/>
    <cellStyle name="備註 2 4 3 8 2 3" xfId="13280" xr:uid="{00000000-0005-0000-0000-00003F8C0000}"/>
    <cellStyle name="備註 2 4 3 8 2 3 2" xfId="29898" xr:uid="{00000000-0005-0000-0000-0000408C0000}"/>
    <cellStyle name="備註 2 4 3 8 2 4" xfId="19528" xr:uid="{00000000-0005-0000-0000-0000418C0000}"/>
    <cellStyle name="備註 2 4 3 8 2 5" xfId="35089" xr:uid="{00000000-0005-0000-0000-0000428C0000}"/>
    <cellStyle name="備註 2 4 3 8 3" xfId="3065" xr:uid="{00000000-0005-0000-0000-0000438C0000}"/>
    <cellStyle name="備註 2 4 3 8 3 2" xfId="9155" xr:uid="{00000000-0005-0000-0000-0000448C0000}"/>
    <cellStyle name="備註 2 4 3 8 3 2 2" xfId="25773" xr:uid="{00000000-0005-0000-0000-0000458C0000}"/>
    <cellStyle name="備註 2 4 3 8 3 3" xfId="14340" xr:uid="{00000000-0005-0000-0000-0000468C0000}"/>
    <cellStyle name="備註 2 4 3 8 3 3 2" xfId="30958" xr:uid="{00000000-0005-0000-0000-0000478C0000}"/>
    <cellStyle name="備註 2 4 3 8 3 4" xfId="20588" xr:uid="{00000000-0005-0000-0000-0000488C0000}"/>
    <cellStyle name="備註 2 4 3 8 3 5" xfId="36149" xr:uid="{00000000-0005-0000-0000-0000498C0000}"/>
    <cellStyle name="備註 2 4 3 8 4" xfId="4125" xr:uid="{00000000-0005-0000-0000-00004A8C0000}"/>
    <cellStyle name="備註 2 4 3 8 4 2" xfId="10215" xr:uid="{00000000-0005-0000-0000-00004B8C0000}"/>
    <cellStyle name="備註 2 4 3 8 4 2 2" xfId="26833" xr:uid="{00000000-0005-0000-0000-00004C8C0000}"/>
    <cellStyle name="備註 2 4 3 8 4 3" xfId="15400" xr:uid="{00000000-0005-0000-0000-00004D8C0000}"/>
    <cellStyle name="備註 2 4 3 8 4 3 2" xfId="32018" xr:uid="{00000000-0005-0000-0000-00004E8C0000}"/>
    <cellStyle name="備註 2 4 3 8 4 4" xfId="21648" xr:uid="{00000000-0005-0000-0000-00004F8C0000}"/>
    <cellStyle name="備註 2 4 3 8 4 5" xfId="37209" xr:uid="{00000000-0005-0000-0000-0000508C0000}"/>
    <cellStyle name="備註 2 4 3 8 5" xfId="5185" xr:uid="{00000000-0005-0000-0000-0000518C0000}"/>
    <cellStyle name="備註 2 4 3 8 5 2" xfId="11275" xr:uid="{00000000-0005-0000-0000-0000528C0000}"/>
    <cellStyle name="備註 2 4 3 8 5 2 2" xfId="27893" xr:uid="{00000000-0005-0000-0000-0000538C0000}"/>
    <cellStyle name="備註 2 4 3 8 5 3" xfId="16460" xr:uid="{00000000-0005-0000-0000-0000548C0000}"/>
    <cellStyle name="備註 2 4 3 8 5 3 2" xfId="33078" xr:uid="{00000000-0005-0000-0000-0000558C0000}"/>
    <cellStyle name="備註 2 4 3 8 5 4" xfId="22708" xr:uid="{00000000-0005-0000-0000-0000568C0000}"/>
    <cellStyle name="備註 2 4 3 8 5 5" xfId="38269" xr:uid="{00000000-0005-0000-0000-0000578C0000}"/>
    <cellStyle name="備註 2 4 3 8 6" xfId="7035" xr:uid="{00000000-0005-0000-0000-0000588C0000}"/>
    <cellStyle name="備註 2 4 3 8 6 2" xfId="23653" xr:uid="{00000000-0005-0000-0000-0000598C0000}"/>
    <cellStyle name="備註 2 4 3 8 7" xfId="12220" xr:uid="{00000000-0005-0000-0000-00005A8C0000}"/>
    <cellStyle name="備註 2 4 3 8 7 2" xfId="28838" xr:uid="{00000000-0005-0000-0000-00005B8C0000}"/>
    <cellStyle name="備註 2 4 3 8 8" xfId="18468" xr:uid="{00000000-0005-0000-0000-00005C8C0000}"/>
    <cellStyle name="備註 2 4 3 8 9" xfId="17526" xr:uid="{00000000-0005-0000-0000-00005D8C0000}"/>
    <cellStyle name="備註 2 4 3 9" xfId="1170" xr:uid="{00000000-0005-0000-0000-00005E8C0000}"/>
    <cellStyle name="備註 2 4 3 9 2" xfId="2230" xr:uid="{00000000-0005-0000-0000-00005F8C0000}"/>
    <cellStyle name="備註 2 4 3 9 2 2" xfId="8320" xr:uid="{00000000-0005-0000-0000-0000608C0000}"/>
    <cellStyle name="備註 2 4 3 9 2 2 2" xfId="24938" xr:uid="{00000000-0005-0000-0000-0000618C0000}"/>
    <cellStyle name="備註 2 4 3 9 2 3" xfId="13505" xr:uid="{00000000-0005-0000-0000-0000628C0000}"/>
    <cellStyle name="備註 2 4 3 9 2 3 2" xfId="30123" xr:uid="{00000000-0005-0000-0000-0000638C0000}"/>
    <cellStyle name="備註 2 4 3 9 2 4" xfId="19753" xr:uid="{00000000-0005-0000-0000-0000648C0000}"/>
    <cellStyle name="備註 2 4 3 9 2 5" xfId="35314" xr:uid="{00000000-0005-0000-0000-0000658C0000}"/>
    <cellStyle name="備註 2 4 3 9 3" xfId="3290" xr:uid="{00000000-0005-0000-0000-0000668C0000}"/>
    <cellStyle name="備註 2 4 3 9 3 2" xfId="9380" xr:uid="{00000000-0005-0000-0000-0000678C0000}"/>
    <cellStyle name="備註 2 4 3 9 3 2 2" xfId="25998" xr:uid="{00000000-0005-0000-0000-0000688C0000}"/>
    <cellStyle name="備註 2 4 3 9 3 3" xfId="14565" xr:uid="{00000000-0005-0000-0000-0000698C0000}"/>
    <cellStyle name="備註 2 4 3 9 3 3 2" xfId="31183" xr:uid="{00000000-0005-0000-0000-00006A8C0000}"/>
    <cellStyle name="備註 2 4 3 9 3 4" xfId="20813" xr:uid="{00000000-0005-0000-0000-00006B8C0000}"/>
    <cellStyle name="備註 2 4 3 9 3 5" xfId="36374" xr:uid="{00000000-0005-0000-0000-00006C8C0000}"/>
    <cellStyle name="備註 2 4 3 9 4" xfId="4350" xr:uid="{00000000-0005-0000-0000-00006D8C0000}"/>
    <cellStyle name="備註 2 4 3 9 4 2" xfId="10440" xr:uid="{00000000-0005-0000-0000-00006E8C0000}"/>
    <cellStyle name="備註 2 4 3 9 4 2 2" xfId="27058" xr:uid="{00000000-0005-0000-0000-00006F8C0000}"/>
    <cellStyle name="備註 2 4 3 9 4 3" xfId="15625" xr:uid="{00000000-0005-0000-0000-0000708C0000}"/>
    <cellStyle name="備註 2 4 3 9 4 3 2" xfId="32243" xr:uid="{00000000-0005-0000-0000-0000718C0000}"/>
    <cellStyle name="備註 2 4 3 9 4 4" xfId="21873" xr:uid="{00000000-0005-0000-0000-0000728C0000}"/>
    <cellStyle name="備註 2 4 3 9 4 5" xfId="37434" xr:uid="{00000000-0005-0000-0000-0000738C0000}"/>
    <cellStyle name="備註 2 4 3 9 5" xfId="7260" xr:uid="{00000000-0005-0000-0000-0000748C0000}"/>
    <cellStyle name="備註 2 4 3 9 5 2" xfId="23878" xr:uid="{00000000-0005-0000-0000-0000758C0000}"/>
    <cellStyle name="備註 2 4 3 9 6" xfId="12445" xr:uid="{00000000-0005-0000-0000-0000768C0000}"/>
    <cellStyle name="備註 2 4 3 9 6 2" xfId="29063" xr:uid="{00000000-0005-0000-0000-0000778C0000}"/>
    <cellStyle name="備註 2 4 3 9 7" xfId="18693" xr:uid="{00000000-0005-0000-0000-0000788C0000}"/>
    <cellStyle name="備註 2 4 3 9 8" xfId="16691" xr:uid="{00000000-0005-0000-0000-0000798C0000}"/>
    <cellStyle name="備註 2 4 3 9 9" xfId="34254" xr:uid="{00000000-0005-0000-0000-00007A8C0000}"/>
    <cellStyle name="備註 2 4 4" xfId="134" xr:uid="{00000000-0005-0000-0000-00007B8C0000}"/>
    <cellStyle name="備註 2 4 4 10" xfId="1087" xr:uid="{00000000-0005-0000-0000-00007C8C0000}"/>
    <cellStyle name="備註 2 4 4 10 2" xfId="7177" xr:uid="{00000000-0005-0000-0000-00007D8C0000}"/>
    <cellStyle name="備註 2 4 4 10 2 2" xfId="23795" xr:uid="{00000000-0005-0000-0000-00007E8C0000}"/>
    <cellStyle name="備註 2 4 4 10 3" xfId="12362" xr:uid="{00000000-0005-0000-0000-00007F8C0000}"/>
    <cellStyle name="備註 2 4 4 10 3 2" xfId="28980" xr:uid="{00000000-0005-0000-0000-0000808C0000}"/>
    <cellStyle name="備註 2 4 4 10 4" xfId="18610" xr:uid="{00000000-0005-0000-0000-0000818C0000}"/>
    <cellStyle name="備註 2 4 4 10 5" xfId="34171" xr:uid="{00000000-0005-0000-0000-0000828C0000}"/>
    <cellStyle name="備註 2 4 4 11" xfId="2147" xr:uid="{00000000-0005-0000-0000-0000838C0000}"/>
    <cellStyle name="備註 2 4 4 11 2" xfId="8237" xr:uid="{00000000-0005-0000-0000-0000848C0000}"/>
    <cellStyle name="備註 2 4 4 11 2 2" xfId="24855" xr:uid="{00000000-0005-0000-0000-0000858C0000}"/>
    <cellStyle name="備註 2 4 4 11 3" xfId="13422" xr:uid="{00000000-0005-0000-0000-0000868C0000}"/>
    <cellStyle name="備註 2 4 4 11 3 2" xfId="30040" xr:uid="{00000000-0005-0000-0000-0000878C0000}"/>
    <cellStyle name="備註 2 4 4 11 4" xfId="19670" xr:uid="{00000000-0005-0000-0000-0000888C0000}"/>
    <cellStyle name="備註 2 4 4 11 5" xfId="35231" xr:uid="{00000000-0005-0000-0000-0000898C0000}"/>
    <cellStyle name="備註 2 4 4 12" xfId="3207" xr:uid="{00000000-0005-0000-0000-00008A8C0000}"/>
    <cellStyle name="備註 2 4 4 12 2" xfId="9297" xr:uid="{00000000-0005-0000-0000-00008B8C0000}"/>
    <cellStyle name="備註 2 4 4 12 2 2" xfId="25915" xr:uid="{00000000-0005-0000-0000-00008C8C0000}"/>
    <cellStyle name="備註 2 4 4 12 3" xfId="14482" xr:uid="{00000000-0005-0000-0000-00008D8C0000}"/>
    <cellStyle name="備註 2 4 4 12 3 2" xfId="31100" xr:uid="{00000000-0005-0000-0000-00008E8C0000}"/>
    <cellStyle name="備註 2 4 4 12 4" xfId="20730" xr:uid="{00000000-0005-0000-0000-00008F8C0000}"/>
    <cellStyle name="備註 2 4 4 12 5" xfId="36291" xr:uid="{00000000-0005-0000-0000-0000908C0000}"/>
    <cellStyle name="備註 2 4 4 13" xfId="4267" xr:uid="{00000000-0005-0000-0000-0000918C0000}"/>
    <cellStyle name="備註 2 4 4 13 2" xfId="10357" xr:uid="{00000000-0005-0000-0000-0000928C0000}"/>
    <cellStyle name="備註 2 4 4 13 2 2" xfId="26975" xr:uid="{00000000-0005-0000-0000-0000938C0000}"/>
    <cellStyle name="備註 2 4 4 13 3" xfId="15542" xr:uid="{00000000-0005-0000-0000-0000948C0000}"/>
    <cellStyle name="備註 2 4 4 13 3 2" xfId="32160" xr:uid="{00000000-0005-0000-0000-0000958C0000}"/>
    <cellStyle name="備註 2 4 4 13 4" xfId="21790" xr:uid="{00000000-0005-0000-0000-0000968C0000}"/>
    <cellStyle name="備註 2 4 4 13 5" xfId="37351" xr:uid="{00000000-0005-0000-0000-0000978C0000}"/>
    <cellStyle name="備註 2 4 4 14" xfId="6224" xr:uid="{00000000-0005-0000-0000-0000988C0000}"/>
    <cellStyle name="備註 2 4 4 14 2" xfId="22842" xr:uid="{00000000-0005-0000-0000-0000998C0000}"/>
    <cellStyle name="備註 2 4 4 15" xfId="11409" xr:uid="{00000000-0005-0000-0000-00009A8C0000}"/>
    <cellStyle name="備註 2 4 4 15 2" xfId="28027" xr:uid="{00000000-0005-0000-0000-00009B8C0000}"/>
    <cellStyle name="備註 2 4 4 16" xfId="17645" xr:uid="{00000000-0005-0000-0000-00009C8C0000}"/>
    <cellStyle name="備註 2 4 4 17" xfId="16608" xr:uid="{00000000-0005-0000-0000-00009D8C0000}"/>
    <cellStyle name="備註 2 4 4 18" xfId="33218" xr:uid="{00000000-0005-0000-0000-00009E8C0000}"/>
    <cellStyle name="備註 2 4 4 2" xfId="252" xr:uid="{00000000-0005-0000-0000-00009F8C0000}"/>
    <cellStyle name="備註 2 4 4 2 10" xfId="33336" xr:uid="{00000000-0005-0000-0000-0000A08C0000}"/>
    <cellStyle name="備註 2 4 4 2 2" xfId="1312" xr:uid="{00000000-0005-0000-0000-0000A18C0000}"/>
    <cellStyle name="備註 2 4 4 2 2 2" xfId="7402" xr:uid="{00000000-0005-0000-0000-0000A28C0000}"/>
    <cellStyle name="備註 2 4 4 2 2 2 2" xfId="24020" xr:uid="{00000000-0005-0000-0000-0000A38C0000}"/>
    <cellStyle name="備註 2 4 4 2 2 3" xfId="12587" xr:uid="{00000000-0005-0000-0000-0000A48C0000}"/>
    <cellStyle name="備註 2 4 4 2 2 3 2" xfId="29205" xr:uid="{00000000-0005-0000-0000-0000A58C0000}"/>
    <cellStyle name="備註 2 4 4 2 2 4" xfId="18835" xr:uid="{00000000-0005-0000-0000-0000A68C0000}"/>
    <cellStyle name="備註 2 4 4 2 2 5" xfId="34396" xr:uid="{00000000-0005-0000-0000-0000A78C0000}"/>
    <cellStyle name="備註 2 4 4 2 3" xfId="2372" xr:uid="{00000000-0005-0000-0000-0000A88C0000}"/>
    <cellStyle name="備註 2 4 4 2 3 2" xfId="8462" xr:uid="{00000000-0005-0000-0000-0000A98C0000}"/>
    <cellStyle name="備註 2 4 4 2 3 2 2" xfId="25080" xr:uid="{00000000-0005-0000-0000-0000AA8C0000}"/>
    <cellStyle name="備註 2 4 4 2 3 3" xfId="13647" xr:uid="{00000000-0005-0000-0000-0000AB8C0000}"/>
    <cellStyle name="備註 2 4 4 2 3 3 2" xfId="30265" xr:uid="{00000000-0005-0000-0000-0000AC8C0000}"/>
    <cellStyle name="備註 2 4 4 2 3 4" xfId="19895" xr:uid="{00000000-0005-0000-0000-0000AD8C0000}"/>
    <cellStyle name="備註 2 4 4 2 3 5" xfId="35456" xr:uid="{00000000-0005-0000-0000-0000AE8C0000}"/>
    <cellStyle name="備註 2 4 4 2 4" xfId="3432" xr:uid="{00000000-0005-0000-0000-0000AF8C0000}"/>
    <cellStyle name="備註 2 4 4 2 4 2" xfId="9522" xr:uid="{00000000-0005-0000-0000-0000B08C0000}"/>
    <cellStyle name="備註 2 4 4 2 4 2 2" xfId="26140" xr:uid="{00000000-0005-0000-0000-0000B18C0000}"/>
    <cellStyle name="備註 2 4 4 2 4 3" xfId="14707" xr:uid="{00000000-0005-0000-0000-0000B28C0000}"/>
    <cellStyle name="備註 2 4 4 2 4 3 2" xfId="31325" xr:uid="{00000000-0005-0000-0000-0000B38C0000}"/>
    <cellStyle name="備註 2 4 4 2 4 4" xfId="20955" xr:uid="{00000000-0005-0000-0000-0000B48C0000}"/>
    <cellStyle name="備註 2 4 4 2 4 5" xfId="36516" xr:uid="{00000000-0005-0000-0000-0000B58C0000}"/>
    <cellStyle name="備註 2 4 4 2 5" xfId="4492" xr:uid="{00000000-0005-0000-0000-0000B68C0000}"/>
    <cellStyle name="備註 2 4 4 2 5 2" xfId="10582" xr:uid="{00000000-0005-0000-0000-0000B78C0000}"/>
    <cellStyle name="備註 2 4 4 2 5 2 2" xfId="27200" xr:uid="{00000000-0005-0000-0000-0000B88C0000}"/>
    <cellStyle name="備註 2 4 4 2 5 3" xfId="15767" xr:uid="{00000000-0005-0000-0000-0000B98C0000}"/>
    <cellStyle name="備註 2 4 4 2 5 3 2" xfId="32385" xr:uid="{00000000-0005-0000-0000-0000BA8C0000}"/>
    <cellStyle name="備註 2 4 4 2 5 4" xfId="22015" xr:uid="{00000000-0005-0000-0000-0000BB8C0000}"/>
    <cellStyle name="備註 2 4 4 2 5 5" xfId="37576" xr:uid="{00000000-0005-0000-0000-0000BC8C0000}"/>
    <cellStyle name="備註 2 4 4 2 6" xfId="6342" xr:uid="{00000000-0005-0000-0000-0000BD8C0000}"/>
    <cellStyle name="備註 2 4 4 2 6 2" xfId="22960" xr:uid="{00000000-0005-0000-0000-0000BE8C0000}"/>
    <cellStyle name="備註 2 4 4 2 7" xfId="11527" xr:uid="{00000000-0005-0000-0000-0000BF8C0000}"/>
    <cellStyle name="備註 2 4 4 2 7 2" xfId="28145" xr:uid="{00000000-0005-0000-0000-0000C08C0000}"/>
    <cellStyle name="備註 2 4 4 2 8" xfId="17763" xr:uid="{00000000-0005-0000-0000-0000C18C0000}"/>
    <cellStyle name="備註 2 4 4 2 9" xfId="16833" xr:uid="{00000000-0005-0000-0000-0000C28C0000}"/>
    <cellStyle name="備註 2 4 4 3" xfId="373" xr:uid="{00000000-0005-0000-0000-0000C38C0000}"/>
    <cellStyle name="備註 2 4 4 3 10" xfId="33457" xr:uid="{00000000-0005-0000-0000-0000C48C0000}"/>
    <cellStyle name="備註 2 4 4 3 2" xfId="1433" xr:uid="{00000000-0005-0000-0000-0000C58C0000}"/>
    <cellStyle name="備註 2 4 4 3 2 2" xfId="7523" xr:uid="{00000000-0005-0000-0000-0000C68C0000}"/>
    <cellStyle name="備註 2 4 4 3 2 2 2" xfId="24141" xr:uid="{00000000-0005-0000-0000-0000C78C0000}"/>
    <cellStyle name="備註 2 4 4 3 2 3" xfId="12708" xr:uid="{00000000-0005-0000-0000-0000C88C0000}"/>
    <cellStyle name="備註 2 4 4 3 2 3 2" xfId="29326" xr:uid="{00000000-0005-0000-0000-0000C98C0000}"/>
    <cellStyle name="備註 2 4 4 3 2 4" xfId="18956" xr:uid="{00000000-0005-0000-0000-0000CA8C0000}"/>
    <cellStyle name="備註 2 4 4 3 2 5" xfId="34517" xr:uid="{00000000-0005-0000-0000-0000CB8C0000}"/>
    <cellStyle name="備註 2 4 4 3 3" xfId="2493" xr:uid="{00000000-0005-0000-0000-0000CC8C0000}"/>
    <cellStyle name="備註 2 4 4 3 3 2" xfId="8583" xr:uid="{00000000-0005-0000-0000-0000CD8C0000}"/>
    <cellStyle name="備註 2 4 4 3 3 2 2" xfId="25201" xr:uid="{00000000-0005-0000-0000-0000CE8C0000}"/>
    <cellStyle name="備註 2 4 4 3 3 3" xfId="13768" xr:uid="{00000000-0005-0000-0000-0000CF8C0000}"/>
    <cellStyle name="備註 2 4 4 3 3 3 2" xfId="30386" xr:uid="{00000000-0005-0000-0000-0000D08C0000}"/>
    <cellStyle name="備註 2 4 4 3 3 4" xfId="20016" xr:uid="{00000000-0005-0000-0000-0000D18C0000}"/>
    <cellStyle name="備註 2 4 4 3 3 5" xfId="35577" xr:uid="{00000000-0005-0000-0000-0000D28C0000}"/>
    <cellStyle name="備註 2 4 4 3 4" xfId="3553" xr:uid="{00000000-0005-0000-0000-0000D38C0000}"/>
    <cellStyle name="備註 2 4 4 3 4 2" xfId="9643" xr:uid="{00000000-0005-0000-0000-0000D48C0000}"/>
    <cellStyle name="備註 2 4 4 3 4 2 2" xfId="26261" xr:uid="{00000000-0005-0000-0000-0000D58C0000}"/>
    <cellStyle name="備註 2 4 4 3 4 3" xfId="14828" xr:uid="{00000000-0005-0000-0000-0000D68C0000}"/>
    <cellStyle name="備註 2 4 4 3 4 3 2" xfId="31446" xr:uid="{00000000-0005-0000-0000-0000D78C0000}"/>
    <cellStyle name="備註 2 4 4 3 4 4" xfId="21076" xr:uid="{00000000-0005-0000-0000-0000D88C0000}"/>
    <cellStyle name="備註 2 4 4 3 4 5" xfId="36637" xr:uid="{00000000-0005-0000-0000-0000D98C0000}"/>
    <cellStyle name="備註 2 4 4 3 5" xfId="4613" xr:uid="{00000000-0005-0000-0000-0000DA8C0000}"/>
    <cellStyle name="備註 2 4 4 3 5 2" xfId="10703" xr:uid="{00000000-0005-0000-0000-0000DB8C0000}"/>
    <cellStyle name="備註 2 4 4 3 5 2 2" xfId="27321" xr:uid="{00000000-0005-0000-0000-0000DC8C0000}"/>
    <cellStyle name="備註 2 4 4 3 5 3" xfId="15888" xr:uid="{00000000-0005-0000-0000-0000DD8C0000}"/>
    <cellStyle name="備註 2 4 4 3 5 3 2" xfId="32506" xr:uid="{00000000-0005-0000-0000-0000DE8C0000}"/>
    <cellStyle name="備註 2 4 4 3 5 4" xfId="22136" xr:uid="{00000000-0005-0000-0000-0000DF8C0000}"/>
    <cellStyle name="備註 2 4 4 3 5 5" xfId="37697" xr:uid="{00000000-0005-0000-0000-0000E08C0000}"/>
    <cellStyle name="備註 2 4 4 3 6" xfId="6463" xr:uid="{00000000-0005-0000-0000-0000E18C0000}"/>
    <cellStyle name="備註 2 4 4 3 6 2" xfId="23081" xr:uid="{00000000-0005-0000-0000-0000E28C0000}"/>
    <cellStyle name="備註 2 4 4 3 7" xfId="11648" xr:uid="{00000000-0005-0000-0000-0000E38C0000}"/>
    <cellStyle name="備註 2 4 4 3 7 2" xfId="28266" xr:uid="{00000000-0005-0000-0000-0000E48C0000}"/>
    <cellStyle name="備註 2 4 4 3 8" xfId="17896" xr:uid="{00000000-0005-0000-0000-0000E58C0000}"/>
    <cellStyle name="備註 2 4 4 3 9" xfId="16954" xr:uid="{00000000-0005-0000-0000-0000E68C0000}"/>
    <cellStyle name="備註 2 4 4 4" xfId="497" xr:uid="{00000000-0005-0000-0000-0000E78C0000}"/>
    <cellStyle name="備註 2 4 4 4 10" xfId="33581" xr:uid="{00000000-0005-0000-0000-0000E88C0000}"/>
    <cellStyle name="備註 2 4 4 4 2" xfId="1557" xr:uid="{00000000-0005-0000-0000-0000E98C0000}"/>
    <cellStyle name="備註 2 4 4 4 2 2" xfId="7647" xr:uid="{00000000-0005-0000-0000-0000EA8C0000}"/>
    <cellStyle name="備註 2 4 4 4 2 2 2" xfId="24265" xr:uid="{00000000-0005-0000-0000-0000EB8C0000}"/>
    <cellStyle name="備註 2 4 4 4 2 3" xfId="12832" xr:uid="{00000000-0005-0000-0000-0000EC8C0000}"/>
    <cellStyle name="備註 2 4 4 4 2 3 2" xfId="29450" xr:uid="{00000000-0005-0000-0000-0000ED8C0000}"/>
    <cellStyle name="備註 2 4 4 4 2 4" xfId="19080" xr:uid="{00000000-0005-0000-0000-0000EE8C0000}"/>
    <cellStyle name="備註 2 4 4 4 2 5" xfId="34641" xr:uid="{00000000-0005-0000-0000-0000EF8C0000}"/>
    <cellStyle name="備註 2 4 4 4 3" xfId="2617" xr:uid="{00000000-0005-0000-0000-0000F08C0000}"/>
    <cellStyle name="備註 2 4 4 4 3 2" xfId="8707" xr:uid="{00000000-0005-0000-0000-0000F18C0000}"/>
    <cellStyle name="備註 2 4 4 4 3 2 2" xfId="25325" xr:uid="{00000000-0005-0000-0000-0000F28C0000}"/>
    <cellStyle name="備註 2 4 4 4 3 3" xfId="13892" xr:uid="{00000000-0005-0000-0000-0000F38C0000}"/>
    <cellStyle name="備註 2 4 4 4 3 3 2" xfId="30510" xr:uid="{00000000-0005-0000-0000-0000F48C0000}"/>
    <cellStyle name="備註 2 4 4 4 3 4" xfId="20140" xr:uid="{00000000-0005-0000-0000-0000F58C0000}"/>
    <cellStyle name="備註 2 4 4 4 3 5" xfId="35701" xr:uid="{00000000-0005-0000-0000-0000F68C0000}"/>
    <cellStyle name="備註 2 4 4 4 4" xfId="3677" xr:uid="{00000000-0005-0000-0000-0000F78C0000}"/>
    <cellStyle name="備註 2 4 4 4 4 2" xfId="9767" xr:uid="{00000000-0005-0000-0000-0000F88C0000}"/>
    <cellStyle name="備註 2 4 4 4 4 2 2" xfId="26385" xr:uid="{00000000-0005-0000-0000-0000F98C0000}"/>
    <cellStyle name="備註 2 4 4 4 4 3" xfId="14952" xr:uid="{00000000-0005-0000-0000-0000FA8C0000}"/>
    <cellStyle name="備註 2 4 4 4 4 3 2" xfId="31570" xr:uid="{00000000-0005-0000-0000-0000FB8C0000}"/>
    <cellStyle name="備註 2 4 4 4 4 4" xfId="21200" xr:uid="{00000000-0005-0000-0000-0000FC8C0000}"/>
    <cellStyle name="備註 2 4 4 4 4 5" xfId="36761" xr:uid="{00000000-0005-0000-0000-0000FD8C0000}"/>
    <cellStyle name="備註 2 4 4 4 5" xfId="4737" xr:uid="{00000000-0005-0000-0000-0000FE8C0000}"/>
    <cellStyle name="備註 2 4 4 4 5 2" xfId="10827" xr:uid="{00000000-0005-0000-0000-0000FF8C0000}"/>
    <cellStyle name="備註 2 4 4 4 5 2 2" xfId="27445" xr:uid="{00000000-0005-0000-0000-0000008D0000}"/>
    <cellStyle name="備註 2 4 4 4 5 3" xfId="16012" xr:uid="{00000000-0005-0000-0000-0000018D0000}"/>
    <cellStyle name="備註 2 4 4 4 5 3 2" xfId="32630" xr:uid="{00000000-0005-0000-0000-0000028D0000}"/>
    <cellStyle name="備註 2 4 4 4 5 4" xfId="22260" xr:uid="{00000000-0005-0000-0000-0000038D0000}"/>
    <cellStyle name="備註 2 4 4 4 5 5" xfId="37821" xr:uid="{00000000-0005-0000-0000-0000048D0000}"/>
    <cellStyle name="備註 2 4 4 4 6" xfId="6587" xr:uid="{00000000-0005-0000-0000-0000058D0000}"/>
    <cellStyle name="備註 2 4 4 4 6 2" xfId="23205" xr:uid="{00000000-0005-0000-0000-0000068D0000}"/>
    <cellStyle name="備註 2 4 4 4 7" xfId="11772" xr:uid="{00000000-0005-0000-0000-0000078D0000}"/>
    <cellStyle name="備註 2 4 4 4 7 2" xfId="28390" xr:uid="{00000000-0005-0000-0000-0000088D0000}"/>
    <cellStyle name="備註 2 4 4 4 8" xfId="18020" xr:uid="{00000000-0005-0000-0000-0000098D0000}"/>
    <cellStyle name="備註 2 4 4 4 9" xfId="17078" xr:uid="{00000000-0005-0000-0000-00000A8D0000}"/>
    <cellStyle name="備註 2 4 4 5" xfId="615" xr:uid="{00000000-0005-0000-0000-00000B8D0000}"/>
    <cellStyle name="備註 2 4 4 5 10" xfId="33699" xr:uid="{00000000-0005-0000-0000-00000C8D0000}"/>
    <cellStyle name="備註 2 4 4 5 2" xfId="1675" xr:uid="{00000000-0005-0000-0000-00000D8D0000}"/>
    <cellStyle name="備註 2 4 4 5 2 2" xfId="7765" xr:uid="{00000000-0005-0000-0000-00000E8D0000}"/>
    <cellStyle name="備註 2 4 4 5 2 2 2" xfId="24383" xr:uid="{00000000-0005-0000-0000-00000F8D0000}"/>
    <cellStyle name="備註 2 4 4 5 2 3" xfId="12950" xr:uid="{00000000-0005-0000-0000-0000108D0000}"/>
    <cellStyle name="備註 2 4 4 5 2 3 2" xfId="29568" xr:uid="{00000000-0005-0000-0000-0000118D0000}"/>
    <cellStyle name="備註 2 4 4 5 2 4" xfId="19198" xr:uid="{00000000-0005-0000-0000-0000128D0000}"/>
    <cellStyle name="備註 2 4 4 5 2 5" xfId="34759" xr:uid="{00000000-0005-0000-0000-0000138D0000}"/>
    <cellStyle name="備註 2 4 4 5 3" xfId="2735" xr:uid="{00000000-0005-0000-0000-0000148D0000}"/>
    <cellStyle name="備註 2 4 4 5 3 2" xfId="8825" xr:uid="{00000000-0005-0000-0000-0000158D0000}"/>
    <cellStyle name="備註 2 4 4 5 3 2 2" xfId="25443" xr:uid="{00000000-0005-0000-0000-0000168D0000}"/>
    <cellStyle name="備註 2 4 4 5 3 3" xfId="14010" xr:uid="{00000000-0005-0000-0000-0000178D0000}"/>
    <cellStyle name="備註 2 4 4 5 3 3 2" xfId="30628" xr:uid="{00000000-0005-0000-0000-0000188D0000}"/>
    <cellStyle name="備註 2 4 4 5 3 4" xfId="20258" xr:uid="{00000000-0005-0000-0000-0000198D0000}"/>
    <cellStyle name="備註 2 4 4 5 3 5" xfId="35819" xr:uid="{00000000-0005-0000-0000-00001A8D0000}"/>
    <cellStyle name="備註 2 4 4 5 4" xfId="3795" xr:uid="{00000000-0005-0000-0000-00001B8D0000}"/>
    <cellStyle name="備註 2 4 4 5 4 2" xfId="9885" xr:uid="{00000000-0005-0000-0000-00001C8D0000}"/>
    <cellStyle name="備註 2 4 4 5 4 2 2" xfId="26503" xr:uid="{00000000-0005-0000-0000-00001D8D0000}"/>
    <cellStyle name="備註 2 4 4 5 4 3" xfId="15070" xr:uid="{00000000-0005-0000-0000-00001E8D0000}"/>
    <cellStyle name="備註 2 4 4 5 4 3 2" xfId="31688" xr:uid="{00000000-0005-0000-0000-00001F8D0000}"/>
    <cellStyle name="備註 2 4 4 5 4 4" xfId="21318" xr:uid="{00000000-0005-0000-0000-0000208D0000}"/>
    <cellStyle name="備註 2 4 4 5 4 5" xfId="36879" xr:uid="{00000000-0005-0000-0000-0000218D0000}"/>
    <cellStyle name="備註 2 4 4 5 5" xfId="4855" xr:uid="{00000000-0005-0000-0000-0000228D0000}"/>
    <cellStyle name="備註 2 4 4 5 5 2" xfId="10945" xr:uid="{00000000-0005-0000-0000-0000238D0000}"/>
    <cellStyle name="備註 2 4 4 5 5 2 2" xfId="27563" xr:uid="{00000000-0005-0000-0000-0000248D0000}"/>
    <cellStyle name="備註 2 4 4 5 5 3" xfId="16130" xr:uid="{00000000-0005-0000-0000-0000258D0000}"/>
    <cellStyle name="備註 2 4 4 5 5 3 2" xfId="32748" xr:uid="{00000000-0005-0000-0000-0000268D0000}"/>
    <cellStyle name="備註 2 4 4 5 5 4" xfId="22378" xr:uid="{00000000-0005-0000-0000-0000278D0000}"/>
    <cellStyle name="備註 2 4 4 5 5 5" xfId="37939" xr:uid="{00000000-0005-0000-0000-0000288D0000}"/>
    <cellStyle name="備註 2 4 4 5 6" xfId="6705" xr:uid="{00000000-0005-0000-0000-0000298D0000}"/>
    <cellStyle name="備註 2 4 4 5 6 2" xfId="23323" xr:uid="{00000000-0005-0000-0000-00002A8D0000}"/>
    <cellStyle name="備註 2 4 4 5 7" xfId="11890" xr:uid="{00000000-0005-0000-0000-00002B8D0000}"/>
    <cellStyle name="備註 2 4 4 5 7 2" xfId="28508" xr:uid="{00000000-0005-0000-0000-00002C8D0000}"/>
    <cellStyle name="備註 2 4 4 5 8" xfId="18138" xr:uid="{00000000-0005-0000-0000-00002D8D0000}"/>
    <cellStyle name="備註 2 4 4 5 9" xfId="17196" xr:uid="{00000000-0005-0000-0000-00002E8D0000}"/>
    <cellStyle name="備註 2 4 4 6" xfId="733" xr:uid="{00000000-0005-0000-0000-00002F8D0000}"/>
    <cellStyle name="備註 2 4 4 6 10" xfId="33817" xr:uid="{00000000-0005-0000-0000-0000308D0000}"/>
    <cellStyle name="備註 2 4 4 6 2" xfId="1793" xr:uid="{00000000-0005-0000-0000-0000318D0000}"/>
    <cellStyle name="備註 2 4 4 6 2 2" xfId="7883" xr:uid="{00000000-0005-0000-0000-0000328D0000}"/>
    <cellStyle name="備註 2 4 4 6 2 2 2" xfId="24501" xr:uid="{00000000-0005-0000-0000-0000338D0000}"/>
    <cellStyle name="備註 2 4 4 6 2 3" xfId="13068" xr:uid="{00000000-0005-0000-0000-0000348D0000}"/>
    <cellStyle name="備註 2 4 4 6 2 3 2" xfId="29686" xr:uid="{00000000-0005-0000-0000-0000358D0000}"/>
    <cellStyle name="備註 2 4 4 6 2 4" xfId="19316" xr:uid="{00000000-0005-0000-0000-0000368D0000}"/>
    <cellStyle name="備註 2 4 4 6 2 5" xfId="34877" xr:uid="{00000000-0005-0000-0000-0000378D0000}"/>
    <cellStyle name="備註 2 4 4 6 3" xfId="2853" xr:uid="{00000000-0005-0000-0000-0000388D0000}"/>
    <cellStyle name="備註 2 4 4 6 3 2" xfId="8943" xr:uid="{00000000-0005-0000-0000-0000398D0000}"/>
    <cellStyle name="備註 2 4 4 6 3 2 2" xfId="25561" xr:uid="{00000000-0005-0000-0000-00003A8D0000}"/>
    <cellStyle name="備註 2 4 4 6 3 3" xfId="14128" xr:uid="{00000000-0005-0000-0000-00003B8D0000}"/>
    <cellStyle name="備註 2 4 4 6 3 3 2" xfId="30746" xr:uid="{00000000-0005-0000-0000-00003C8D0000}"/>
    <cellStyle name="備註 2 4 4 6 3 4" xfId="20376" xr:uid="{00000000-0005-0000-0000-00003D8D0000}"/>
    <cellStyle name="備註 2 4 4 6 3 5" xfId="35937" xr:uid="{00000000-0005-0000-0000-00003E8D0000}"/>
    <cellStyle name="備註 2 4 4 6 4" xfId="3913" xr:uid="{00000000-0005-0000-0000-00003F8D0000}"/>
    <cellStyle name="備註 2 4 4 6 4 2" xfId="10003" xr:uid="{00000000-0005-0000-0000-0000408D0000}"/>
    <cellStyle name="備註 2 4 4 6 4 2 2" xfId="26621" xr:uid="{00000000-0005-0000-0000-0000418D0000}"/>
    <cellStyle name="備註 2 4 4 6 4 3" xfId="15188" xr:uid="{00000000-0005-0000-0000-0000428D0000}"/>
    <cellStyle name="備註 2 4 4 6 4 3 2" xfId="31806" xr:uid="{00000000-0005-0000-0000-0000438D0000}"/>
    <cellStyle name="備註 2 4 4 6 4 4" xfId="21436" xr:uid="{00000000-0005-0000-0000-0000448D0000}"/>
    <cellStyle name="備註 2 4 4 6 4 5" xfId="36997" xr:uid="{00000000-0005-0000-0000-0000458D0000}"/>
    <cellStyle name="備註 2 4 4 6 5" xfId="4973" xr:uid="{00000000-0005-0000-0000-0000468D0000}"/>
    <cellStyle name="備註 2 4 4 6 5 2" xfId="11063" xr:uid="{00000000-0005-0000-0000-0000478D0000}"/>
    <cellStyle name="備註 2 4 4 6 5 2 2" xfId="27681" xr:uid="{00000000-0005-0000-0000-0000488D0000}"/>
    <cellStyle name="備註 2 4 4 6 5 3" xfId="16248" xr:uid="{00000000-0005-0000-0000-0000498D0000}"/>
    <cellStyle name="備註 2 4 4 6 5 3 2" xfId="32866" xr:uid="{00000000-0005-0000-0000-00004A8D0000}"/>
    <cellStyle name="備註 2 4 4 6 5 4" xfId="22496" xr:uid="{00000000-0005-0000-0000-00004B8D0000}"/>
    <cellStyle name="備註 2 4 4 6 5 5" xfId="38057" xr:uid="{00000000-0005-0000-0000-00004C8D0000}"/>
    <cellStyle name="備註 2 4 4 6 6" xfId="6823" xr:uid="{00000000-0005-0000-0000-00004D8D0000}"/>
    <cellStyle name="備註 2 4 4 6 6 2" xfId="23441" xr:uid="{00000000-0005-0000-0000-00004E8D0000}"/>
    <cellStyle name="備註 2 4 4 6 7" xfId="12008" xr:uid="{00000000-0005-0000-0000-00004F8D0000}"/>
    <cellStyle name="備註 2 4 4 6 7 2" xfId="28626" xr:uid="{00000000-0005-0000-0000-0000508D0000}"/>
    <cellStyle name="備註 2 4 4 6 8" xfId="18256" xr:uid="{00000000-0005-0000-0000-0000518D0000}"/>
    <cellStyle name="備註 2 4 4 6 9" xfId="17314" xr:uid="{00000000-0005-0000-0000-0000528D0000}"/>
    <cellStyle name="備註 2 4 4 7" xfId="851" xr:uid="{00000000-0005-0000-0000-0000538D0000}"/>
    <cellStyle name="備註 2 4 4 7 10" xfId="33935" xr:uid="{00000000-0005-0000-0000-0000548D0000}"/>
    <cellStyle name="備註 2 4 4 7 2" xfId="1911" xr:uid="{00000000-0005-0000-0000-0000558D0000}"/>
    <cellStyle name="備註 2 4 4 7 2 2" xfId="8001" xr:uid="{00000000-0005-0000-0000-0000568D0000}"/>
    <cellStyle name="備註 2 4 4 7 2 2 2" xfId="24619" xr:uid="{00000000-0005-0000-0000-0000578D0000}"/>
    <cellStyle name="備註 2 4 4 7 2 3" xfId="13186" xr:uid="{00000000-0005-0000-0000-0000588D0000}"/>
    <cellStyle name="備註 2 4 4 7 2 3 2" xfId="29804" xr:uid="{00000000-0005-0000-0000-0000598D0000}"/>
    <cellStyle name="備註 2 4 4 7 2 4" xfId="19434" xr:uid="{00000000-0005-0000-0000-00005A8D0000}"/>
    <cellStyle name="備註 2 4 4 7 2 5" xfId="34995" xr:uid="{00000000-0005-0000-0000-00005B8D0000}"/>
    <cellStyle name="備註 2 4 4 7 3" xfId="2971" xr:uid="{00000000-0005-0000-0000-00005C8D0000}"/>
    <cellStyle name="備註 2 4 4 7 3 2" xfId="9061" xr:uid="{00000000-0005-0000-0000-00005D8D0000}"/>
    <cellStyle name="備註 2 4 4 7 3 2 2" xfId="25679" xr:uid="{00000000-0005-0000-0000-00005E8D0000}"/>
    <cellStyle name="備註 2 4 4 7 3 3" xfId="14246" xr:uid="{00000000-0005-0000-0000-00005F8D0000}"/>
    <cellStyle name="備註 2 4 4 7 3 3 2" xfId="30864" xr:uid="{00000000-0005-0000-0000-0000608D0000}"/>
    <cellStyle name="備註 2 4 4 7 3 4" xfId="20494" xr:uid="{00000000-0005-0000-0000-0000618D0000}"/>
    <cellStyle name="備註 2 4 4 7 3 5" xfId="36055" xr:uid="{00000000-0005-0000-0000-0000628D0000}"/>
    <cellStyle name="備註 2 4 4 7 4" xfId="4031" xr:uid="{00000000-0005-0000-0000-0000638D0000}"/>
    <cellStyle name="備註 2 4 4 7 4 2" xfId="10121" xr:uid="{00000000-0005-0000-0000-0000648D0000}"/>
    <cellStyle name="備註 2 4 4 7 4 2 2" xfId="26739" xr:uid="{00000000-0005-0000-0000-0000658D0000}"/>
    <cellStyle name="備註 2 4 4 7 4 3" xfId="15306" xr:uid="{00000000-0005-0000-0000-0000668D0000}"/>
    <cellStyle name="備註 2 4 4 7 4 3 2" xfId="31924" xr:uid="{00000000-0005-0000-0000-0000678D0000}"/>
    <cellStyle name="備註 2 4 4 7 4 4" xfId="21554" xr:uid="{00000000-0005-0000-0000-0000688D0000}"/>
    <cellStyle name="備註 2 4 4 7 4 5" xfId="37115" xr:uid="{00000000-0005-0000-0000-0000698D0000}"/>
    <cellStyle name="備註 2 4 4 7 5" xfId="5091" xr:uid="{00000000-0005-0000-0000-00006A8D0000}"/>
    <cellStyle name="備註 2 4 4 7 5 2" xfId="11181" xr:uid="{00000000-0005-0000-0000-00006B8D0000}"/>
    <cellStyle name="備註 2 4 4 7 5 2 2" xfId="27799" xr:uid="{00000000-0005-0000-0000-00006C8D0000}"/>
    <cellStyle name="備註 2 4 4 7 5 3" xfId="16366" xr:uid="{00000000-0005-0000-0000-00006D8D0000}"/>
    <cellStyle name="備註 2 4 4 7 5 3 2" xfId="32984" xr:uid="{00000000-0005-0000-0000-00006E8D0000}"/>
    <cellStyle name="備註 2 4 4 7 5 4" xfId="22614" xr:uid="{00000000-0005-0000-0000-00006F8D0000}"/>
    <cellStyle name="備註 2 4 4 7 5 5" xfId="38175" xr:uid="{00000000-0005-0000-0000-0000708D0000}"/>
    <cellStyle name="備註 2 4 4 7 6" xfId="6941" xr:uid="{00000000-0005-0000-0000-0000718D0000}"/>
    <cellStyle name="備註 2 4 4 7 6 2" xfId="23559" xr:uid="{00000000-0005-0000-0000-0000728D0000}"/>
    <cellStyle name="備註 2 4 4 7 7" xfId="12126" xr:uid="{00000000-0005-0000-0000-0000738D0000}"/>
    <cellStyle name="備註 2 4 4 7 7 2" xfId="28744" xr:uid="{00000000-0005-0000-0000-0000748D0000}"/>
    <cellStyle name="備註 2 4 4 7 8" xfId="18374" xr:uid="{00000000-0005-0000-0000-0000758D0000}"/>
    <cellStyle name="備註 2 4 4 7 9" xfId="17432" xr:uid="{00000000-0005-0000-0000-0000768D0000}"/>
    <cellStyle name="備註 2 4 4 8" xfId="969" xr:uid="{00000000-0005-0000-0000-0000778D0000}"/>
    <cellStyle name="備註 2 4 4 8 10" xfId="34053" xr:uid="{00000000-0005-0000-0000-0000788D0000}"/>
    <cellStyle name="備註 2 4 4 8 2" xfId="2029" xr:uid="{00000000-0005-0000-0000-0000798D0000}"/>
    <cellStyle name="備註 2 4 4 8 2 2" xfId="8119" xr:uid="{00000000-0005-0000-0000-00007A8D0000}"/>
    <cellStyle name="備註 2 4 4 8 2 2 2" xfId="24737" xr:uid="{00000000-0005-0000-0000-00007B8D0000}"/>
    <cellStyle name="備註 2 4 4 8 2 3" xfId="13304" xr:uid="{00000000-0005-0000-0000-00007C8D0000}"/>
    <cellStyle name="備註 2 4 4 8 2 3 2" xfId="29922" xr:uid="{00000000-0005-0000-0000-00007D8D0000}"/>
    <cellStyle name="備註 2 4 4 8 2 4" xfId="19552" xr:uid="{00000000-0005-0000-0000-00007E8D0000}"/>
    <cellStyle name="備註 2 4 4 8 2 5" xfId="35113" xr:uid="{00000000-0005-0000-0000-00007F8D0000}"/>
    <cellStyle name="備註 2 4 4 8 3" xfId="3089" xr:uid="{00000000-0005-0000-0000-0000808D0000}"/>
    <cellStyle name="備註 2 4 4 8 3 2" xfId="9179" xr:uid="{00000000-0005-0000-0000-0000818D0000}"/>
    <cellStyle name="備註 2 4 4 8 3 2 2" xfId="25797" xr:uid="{00000000-0005-0000-0000-0000828D0000}"/>
    <cellStyle name="備註 2 4 4 8 3 3" xfId="14364" xr:uid="{00000000-0005-0000-0000-0000838D0000}"/>
    <cellStyle name="備註 2 4 4 8 3 3 2" xfId="30982" xr:uid="{00000000-0005-0000-0000-0000848D0000}"/>
    <cellStyle name="備註 2 4 4 8 3 4" xfId="20612" xr:uid="{00000000-0005-0000-0000-0000858D0000}"/>
    <cellStyle name="備註 2 4 4 8 3 5" xfId="36173" xr:uid="{00000000-0005-0000-0000-0000868D0000}"/>
    <cellStyle name="備註 2 4 4 8 4" xfId="4149" xr:uid="{00000000-0005-0000-0000-0000878D0000}"/>
    <cellStyle name="備註 2 4 4 8 4 2" xfId="10239" xr:uid="{00000000-0005-0000-0000-0000888D0000}"/>
    <cellStyle name="備註 2 4 4 8 4 2 2" xfId="26857" xr:uid="{00000000-0005-0000-0000-0000898D0000}"/>
    <cellStyle name="備註 2 4 4 8 4 3" xfId="15424" xr:uid="{00000000-0005-0000-0000-00008A8D0000}"/>
    <cellStyle name="備註 2 4 4 8 4 3 2" xfId="32042" xr:uid="{00000000-0005-0000-0000-00008B8D0000}"/>
    <cellStyle name="備註 2 4 4 8 4 4" xfId="21672" xr:uid="{00000000-0005-0000-0000-00008C8D0000}"/>
    <cellStyle name="備註 2 4 4 8 4 5" xfId="37233" xr:uid="{00000000-0005-0000-0000-00008D8D0000}"/>
    <cellStyle name="備註 2 4 4 8 5" xfId="5209" xr:uid="{00000000-0005-0000-0000-00008E8D0000}"/>
    <cellStyle name="備註 2 4 4 8 5 2" xfId="11299" xr:uid="{00000000-0005-0000-0000-00008F8D0000}"/>
    <cellStyle name="備註 2 4 4 8 5 2 2" xfId="27917" xr:uid="{00000000-0005-0000-0000-0000908D0000}"/>
    <cellStyle name="備註 2 4 4 8 5 3" xfId="16484" xr:uid="{00000000-0005-0000-0000-0000918D0000}"/>
    <cellStyle name="備註 2 4 4 8 5 3 2" xfId="33102" xr:uid="{00000000-0005-0000-0000-0000928D0000}"/>
    <cellStyle name="備註 2 4 4 8 5 4" xfId="22732" xr:uid="{00000000-0005-0000-0000-0000938D0000}"/>
    <cellStyle name="備註 2 4 4 8 5 5" xfId="38293" xr:uid="{00000000-0005-0000-0000-0000948D0000}"/>
    <cellStyle name="備註 2 4 4 8 6" xfId="7059" xr:uid="{00000000-0005-0000-0000-0000958D0000}"/>
    <cellStyle name="備註 2 4 4 8 6 2" xfId="23677" xr:uid="{00000000-0005-0000-0000-0000968D0000}"/>
    <cellStyle name="備註 2 4 4 8 7" xfId="12244" xr:uid="{00000000-0005-0000-0000-0000978D0000}"/>
    <cellStyle name="備註 2 4 4 8 7 2" xfId="28862" xr:uid="{00000000-0005-0000-0000-0000988D0000}"/>
    <cellStyle name="備註 2 4 4 8 8" xfId="18492" xr:uid="{00000000-0005-0000-0000-0000998D0000}"/>
    <cellStyle name="備註 2 4 4 8 9" xfId="17550" xr:uid="{00000000-0005-0000-0000-00009A8D0000}"/>
    <cellStyle name="備註 2 4 4 9" xfId="1194" xr:uid="{00000000-0005-0000-0000-00009B8D0000}"/>
    <cellStyle name="備註 2 4 4 9 2" xfId="2254" xr:uid="{00000000-0005-0000-0000-00009C8D0000}"/>
    <cellStyle name="備註 2 4 4 9 2 2" xfId="8344" xr:uid="{00000000-0005-0000-0000-00009D8D0000}"/>
    <cellStyle name="備註 2 4 4 9 2 2 2" xfId="24962" xr:uid="{00000000-0005-0000-0000-00009E8D0000}"/>
    <cellStyle name="備註 2 4 4 9 2 3" xfId="13529" xr:uid="{00000000-0005-0000-0000-00009F8D0000}"/>
    <cellStyle name="備註 2 4 4 9 2 3 2" xfId="30147" xr:uid="{00000000-0005-0000-0000-0000A08D0000}"/>
    <cellStyle name="備註 2 4 4 9 2 4" xfId="19777" xr:uid="{00000000-0005-0000-0000-0000A18D0000}"/>
    <cellStyle name="備註 2 4 4 9 2 5" xfId="35338" xr:uid="{00000000-0005-0000-0000-0000A28D0000}"/>
    <cellStyle name="備註 2 4 4 9 3" xfId="3314" xr:uid="{00000000-0005-0000-0000-0000A38D0000}"/>
    <cellStyle name="備註 2 4 4 9 3 2" xfId="9404" xr:uid="{00000000-0005-0000-0000-0000A48D0000}"/>
    <cellStyle name="備註 2 4 4 9 3 2 2" xfId="26022" xr:uid="{00000000-0005-0000-0000-0000A58D0000}"/>
    <cellStyle name="備註 2 4 4 9 3 3" xfId="14589" xr:uid="{00000000-0005-0000-0000-0000A68D0000}"/>
    <cellStyle name="備註 2 4 4 9 3 3 2" xfId="31207" xr:uid="{00000000-0005-0000-0000-0000A78D0000}"/>
    <cellStyle name="備註 2 4 4 9 3 4" xfId="20837" xr:uid="{00000000-0005-0000-0000-0000A88D0000}"/>
    <cellStyle name="備註 2 4 4 9 3 5" xfId="36398" xr:uid="{00000000-0005-0000-0000-0000A98D0000}"/>
    <cellStyle name="備註 2 4 4 9 4" xfId="4374" xr:uid="{00000000-0005-0000-0000-0000AA8D0000}"/>
    <cellStyle name="備註 2 4 4 9 4 2" xfId="10464" xr:uid="{00000000-0005-0000-0000-0000AB8D0000}"/>
    <cellStyle name="備註 2 4 4 9 4 2 2" xfId="27082" xr:uid="{00000000-0005-0000-0000-0000AC8D0000}"/>
    <cellStyle name="備註 2 4 4 9 4 3" xfId="15649" xr:uid="{00000000-0005-0000-0000-0000AD8D0000}"/>
    <cellStyle name="備註 2 4 4 9 4 3 2" xfId="32267" xr:uid="{00000000-0005-0000-0000-0000AE8D0000}"/>
    <cellStyle name="備註 2 4 4 9 4 4" xfId="21897" xr:uid="{00000000-0005-0000-0000-0000AF8D0000}"/>
    <cellStyle name="備註 2 4 4 9 4 5" xfId="37458" xr:uid="{00000000-0005-0000-0000-0000B08D0000}"/>
    <cellStyle name="備註 2 4 4 9 5" xfId="7284" xr:uid="{00000000-0005-0000-0000-0000B18D0000}"/>
    <cellStyle name="備註 2 4 4 9 5 2" xfId="23902" xr:uid="{00000000-0005-0000-0000-0000B28D0000}"/>
    <cellStyle name="備註 2 4 4 9 6" xfId="12469" xr:uid="{00000000-0005-0000-0000-0000B38D0000}"/>
    <cellStyle name="備註 2 4 4 9 6 2" xfId="29087" xr:uid="{00000000-0005-0000-0000-0000B48D0000}"/>
    <cellStyle name="備註 2 4 4 9 7" xfId="18717" xr:uid="{00000000-0005-0000-0000-0000B58D0000}"/>
    <cellStyle name="備註 2 4 4 9 8" xfId="16715" xr:uid="{00000000-0005-0000-0000-0000B68D0000}"/>
    <cellStyle name="備註 2 4 4 9 9" xfId="34278" xr:uid="{00000000-0005-0000-0000-0000B78D0000}"/>
    <cellStyle name="備註 2 4 5" xfId="178" xr:uid="{00000000-0005-0000-0000-0000B88D0000}"/>
    <cellStyle name="備註 2 4 5 10" xfId="2073" xr:uid="{00000000-0005-0000-0000-0000B98D0000}"/>
    <cellStyle name="備註 2 4 5 10 2" xfId="8163" xr:uid="{00000000-0005-0000-0000-0000BA8D0000}"/>
    <cellStyle name="備註 2 4 5 10 2 2" xfId="24781" xr:uid="{00000000-0005-0000-0000-0000BB8D0000}"/>
    <cellStyle name="備註 2 4 5 10 3" xfId="13348" xr:uid="{00000000-0005-0000-0000-0000BC8D0000}"/>
    <cellStyle name="備註 2 4 5 10 3 2" xfId="29966" xr:uid="{00000000-0005-0000-0000-0000BD8D0000}"/>
    <cellStyle name="備註 2 4 5 10 4" xfId="19596" xr:uid="{00000000-0005-0000-0000-0000BE8D0000}"/>
    <cellStyle name="備註 2 4 5 10 5" xfId="35157" xr:uid="{00000000-0005-0000-0000-0000BF8D0000}"/>
    <cellStyle name="備註 2 4 5 11" xfId="3133" xr:uid="{00000000-0005-0000-0000-0000C08D0000}"/>
    <cellStyle name="備註 2 4 5 11 2" xfId="9223" xr:uid="{00000000-0005-0000-0000-0000C18D0000}"/>
    <cellStyle name="備註 2 4 5 11 2 2" xfId="25841" xr:uid="{00000000-0005-0000-0000-0000C28D0000}"/>
    <cellStyle name="備註 2 4 5 11 3" xfId="14408" xr:uid="{00000000-0005-0000-0000-0000C38D0000}"/>
    <cellStyle name="備註 2 4 5 11 3 2" xfId="31026" xr:uid="{00000000-0005-0000-0000-0000C48D0000}"/>
    <cellStyle name="備註 2 4 5 11 4" xfId="20656" xr:uid="{00000000-0005-0000-0000-0000C58D0000}"/>
    <cellStyle name="備註 2 4 5 11 5" xfId="36217" xr:uid="{00000000-0005-0000-0000-0000C68D0000}"/>
    <cellStyle name="備註 2 4 5 12" xfId="4193" xr:uid="{00000000-0005-0000-0000-0000C78D0000}"/>
    <cellStyle name="備註 2 4 5 12 2" xfId="10283" xr:uid="{00000000-0005-0000-0000-0000C88D0000}"/>
    <cellStyle name="備註 2 4 5 12 2 2" xfId="26901" xr:uid="{00000000-0005-0000-0000-0000C98D0000}"/>
    <cellStyle name="備註 2 4 5 12 3" xfId="15468" xr:uid="{00000000-0005-0000-0000-0000CA8D0000}"/>
    <cellStyle name="備註 2 4 5 12 3 2" xfId="32086" xr:uid="{00000000-0005-0000-0000-0000CB8D0000}"/>
    <cellStyle name="備註 2 4 5 12 4" xfId="21716" xr:uid="{00000000-0005-0000-0000-0000CC8D0000}"/>
    <cellStyle name="備註 2 4 5 12 5" xfId="37277" xr:uid="{00000000-0005-0000-0000-0000CD8D0000}"/>
    <cellStyle name="備註 2 4 5 13" xfId="6268" xr:uid="{00000000-0005-0000-0000-0000CE8D0000}"/>
    <cellStyle name="備註 2 4 5 13 2" xfId="22886" xr:uid="{00000000-0005-0000-0000-0000CF8D0000}"/>
    <cellStyle name="備註 2 4 5 14" xfId="11453" xr:uid="{00000000-0005-0000-0000-0000D08D0000}"/>
    <cellStyle name="備註 2 4 5 14 2" xfId="28071" xr:uid="{00000000-0005-0000-0000-0000D18D0000}"/>
    <cellStyle name="備註 2 4 5 15" xfId="17689" xr:uid="{00000000-0005-0000-0000-0000D28D0000}"/>
    <cellStyle name="備註 2 4 5 16" xfId="16534" xr:uid="{00000000-0005-0000-0000-0000D38D0000}"/>
    <cellStyle name="備註 2 4 5 17" xfId="33262" xr:uid="{00000000-0005-0000-0000-0000D48D0000}"/>
    <cellStyle name="備註 2 4 5 2" xfId="300" xr:uid="{00000000-0005-0000-0000-0000D58D0000}"/>
    <cellStyle name="備註 2 4 5 2 10" xfId="33383" xr:uid="{00000000-0005-0000-0000-0000D68D0000}"/>
    <cellStyle name="備註 2 4 5 2 2" xfId="1359" xr:uid="{00000000-0005-0000-0000-0000D78D0000}"/>
    <cellStyle name="備註 2 4 5 2 2 2" xfId="7449" xr:uid="{00000000-0005-0000-0000-0000D88D0000}"/>
    <cellStyle name="備註 2 4 5 2 2 2 2" xfId="24067" xr:uid="{00000000-0005-0000-0000-0000D98D0000}"/>
    <cellStyle name="備註 2 4 5 2 2 3" xfId="12634" xr:uid="{00000000-0005-0000-0000-0000DA8D0000}"/>
    <cellStyle name="備註 2 4 5 2 2 3 2" xfId="29252" xr:uid="{00000000-0005-0000-0000-0000DB8D0000}"/>
    <cellStyle name="備註 2 4 5 2 2 4" xfId="18882" xr:uid="{00000000-0005-0000-0000-0000DC8D0000}"/>
    <cellStyle name="備註 2 4 5 2 2 5" xfId="34443" xr:uid="{00000000-0005-0000-0000-0000DD8D0000}"/>
    <cellStyle name="備註 2 4 5 2 3" xfId="2419" xr:uid="{00000000-0005-0000-0000-0000DE8D0000}"/>
    <cellStyle name="備註 2 4 5 2 3 2" xfId="8509" xr:uid="{00000000-0005-0000-0000-0000DF8D0000}"/>
    <cellStyle name="備註 2 4 5 2 3 2 2" xfId="25127" xr:uid="{00000000-0005-0000-0000-0000E08D0000}"/>
    <cellStyle name="備註 2 4 5 2 3 3" xfId="13694" xr:uid="{00000000-0005-0000-0000-0000E18D0000}"/>
    <cellStyle name="備註 2 4 5 2 3 3 2" xfId="30312" xr:uid="{00000000-0005-0000-0000-0000E28D0000}"/>
    <cellStyle name="備註 2 4 5 2 3 4" xfId="19942" xr:uid="{00000000-0005-0000-0000-0000E38D0000}"/>
    <cellStyle name="備註 2 4 5 2 3 5" xfId="35503" xr:uid="{00000000-0005-0000-0000-0000E48D0000}"/>
    <cellStyle name="備註 2 4 5 2 4" xfId="3479" xr:uid="{00000000-0005-0000-0000-0000E58D0000}"/>
    <cellStyle name="備註 2 4 5 2 4 2" xfId="9569" xr:uid="{00000000-0005-0000-0000-0000E68D0000}"/>
    <cellStyle name="備註 2 4 5 2 4 2 2" xfId="26187" xr:uid="{00000000-0005-0000-0000-0000E78D0000}"/>
    <cellStyle name="備註 2 4 5 2 4 3" xfId="14754" xr:uid="{00000000-0005-0000-0000-0000E88D0000}"/>
    <cellStyle name="備註 2 4 5 2 4 3 2" xfId="31372" xr:uid="{00000000-0005-0000-0000-0000E98D0000}"/>
    <cellStyle name="備註 2 4 5 2 4 4" xfId="21002" xr:uid="{00000000-0005-0000-0000-0000EA8D0000}"/>
    <cellStyle name="備註 2 4 5 2 4 5" xfId="36563" xr:uid="{00000000-0005-0000-0000-0000EB8D0000}"/>
    <cellStyle name="備註 2 4 5 2 5" xfId="4539" xr:uid="{00000000-0005-0000-0000-0000EC8D0000}"/>
    <cellStyle name="備註 2 4 5 2 5 2" xfId="10629" xr:uid="{00000000-0005-0000-0000-0000ED8D0000}"/>
    <cellStyle name="備註 2 4 5 2 5 2 2" xfId="27247" xr:uid="{00000000-0005-0000-0000-0000EE8D0000}"/>
    <cellStyle name="備註 2 4 5 2 5 3" xfId="15814" xr:uid="{00000000-0005-0000-0000-0000EF8D0000}"/>
    <cellStyle name="備註 2 4 5 2 5 3 2" xfId="32432" xr:uid="{00000000-0005-0000-0000-0000F08D0000}"/>
    <cellStyle name="備註 2 4 5 2 5 4" xfId="22062" xr:uid="{00000000-0005-0000-0000-0000F18D0000}"/>
    <cellStyle name="備註 2 4 5 2 5 5" xfId="37623" xr:uid="{00000000-0005-0000-0000-0000F28D0000}"/>
    <cellStyle name="備註 2 4 5 2 6" xfId="6389" xr:uid="{00000000-0005-0000-0000-0000F38D0000}"/>
    <cellStyle name="備註 2 4 5 2 6 2" xfId="23007" xr:uid="{00000000-0005-0000-0000-0000F48D0000}"/>
    <cellStyle name="備註 2 4 5 2 7" xfId="11574" xr:uid="{00000000-0005-0000-0000-0000F58D0000}"/>
    <cellStyle name="備註 2 4 5 2 7 2" xfId="28192" xr:uid="{00000000-0005-0000-0000-0000F68D0000}"/>
    <cellStyle name="備註 2 4 5 2 8" xfId="17822" xr:uid="{00000000-0005-0000-0000-0000F78D0000}"/>
    <cellStyle name="備註 2 4 5 2 9" xfId="16880" xr:uid="{00000000-0005-0000-0000-0000F88D0000}"/>
    <cellStyle name="備註 2 4 5 3" xfId="423" xr:uid="{00000000-0005-0000-0000-0000F98D0000}"/>
    <cellStyle name="備註 2 4 5 3 10" xfId="33507" xr:uid="{00000000-0005-0000-0000-0000FA8D0000}"/>
    <cellStyle name="備註 2 4 5 3 2" xfId="1483" xr:uid="{00000000-0005-0000-0000-0000FB8D0000}"/>
    <cellStyle name="備註 2 4 5 3 2 2" xfId="7573" xr:uid="{00000000-0005-0000-0000-0000FC8D0000}"/>
    <cellStyle name="備註 2 4 5 3 2 2 2" xfId="24191" xr:uid="{00000000-0005-0000-0000-0000FD8D0000}"/>
    <cellStyle name="備註 2 4 5 3 2 3" xfId="12758" xr:uid="{00000000-0005-0000-0000-0000FE8D0000}"/>
    <cellStyle name="備註 2 4 5 3 2 3 2" xfId="29376" xr:uid="{00000000-0005-0000-0000-0000FF8D0000}"/>
    <cellStyle name="備註 2 4 5 3 2 4" xfId="19006" xr:uid="{00000000-0005-0000-0000-0000008E0000}"/>
    <cellStyle name="備註 2 4 5 3 2 5" xfId="34567" xr:uid="{00000000-0005-0000-0000-0000018E0000}"/>
    <cellStyle name="備註 2 4 5 3 3" xfId="2543" xr:uid="{00000000-0005-0000-0000-0000028E0000}"/>
    <cellStyle name="備註 2 4 5 3 3 2" xfId="8633" xr:uid="{00000000-0005-0000-0000-0000038E0000}"/>
    <cellStyle name="備註 2 4 5 3 3 2 2" xfId="25251" xr:uid="{00000000-0005-0000-0000-0000048E0000}"/>
    <cellStyle name="備註 2 4 5 3 3 3" xfId="13818" xr:uid="{00000000-0005-0000-0000-0000058E0000}"/>
    <cellStyle name="備註 2 4 5 3 3 3 2" xfId="30436" xr:uid="{00000000-0005-0000-0000-0000068E0000}"/>
    <cellStyle name="備註 2 4 5 3 3 4" xfId="20066" xr:uid="{00000000-0005-0000-0000-0000078E0000}"/>
    <cellStyle name="備註 2 4 5 3 3 5" xfId="35627" xr:uid="{00000000-0005-0000-0000-0000088E0000}"/>
    <cellStyle name="備註 2 4 5 3 4" xfId="3603" xr:uid="{00000000-0005-0000-0000-0000098E0000}"/>
    <cellStyle name="備註 2 4 5 3 4 2" xfId="9693" xr:uid="{00000000-0005-0000-0000-00000A8E0000}"/>
    <cellStyle name="備註 2 4 5 3 4 2 2" xfId="26311" xr:uid="{00000000-0005-0000-0000-00000B8E0000}"/>
    <cellStyle name="備註 2 4 5 3 4 3" xfId="14878" xr:uid="{00000000-0005-0000-0000-00000C8E0000}"/>
    <cellStyle name="備註 2 4 5 3 4 3 2" xfId="31496" xr:uid="{00000000-0005-0000-0000-00000D8E0000}"/>
    <cellStyle name="備註 2 4 5 3 4 4" xfId="21126" xr:uid="{00000000-0005-0000-0000-00000E8E0000}"/>
    <cellStyle name="備註 2 4 5 3 4 5" xfId="36687" xr:uid="{00000000-0005-0000-0000-00000F8E0000}"/>
    <cellStyle name="備註 2 4 5 3 5" xfId="4663" xr:uid="{00000000-0005-0000-0000-0000108E0000}"/>
    <cellStyle name="備註 2 4 5 3 5 2" xfId="10753" xr:uid="{00000000-0005-0000-0000-0000118E0000}"/>
    <cellStyle name="備註 2 4 5 3 5 2 2" xfId="27371" xr:uid="{00000000-0005-0000-0000-0000128E0000}"/>
    <cellStyle name="備註 2 4 5 3 5 3" xfId="15938" xr:uid="{00000000-0005-0000-0000-0000138E0000}"/>
    <cellStyle name="備註 2 4 5 3 5 3 2" xfId="32556" xr:uid="{00000000-0005-0000-0000-0000148E0000}"/>
    <cellStyle name="備註 2 4 5 3 5 4" xfId="22186" xr:uid="{00000000-0005-0000-0000-0000158E0000}"/>
    <cellStyle name="備註 2 4 5 3 5 5" xfId="37747" xr:uid="{00000000-0005-0000-0000-0000168E0000}"/>
    <cellStyle name="備註 2 4 5 3 6" xfId="6513" xr:uid="{00000000-0005-0000-0000-0000178E0000}"/>
    <cellStyle name="備註 2 4 5 3 6 2" xfId="23131" xr:uid="{00000000-0005-0000-0000-0000188E0000}"/>
    <cellStyle name="備註 2 4 5 3 7" xfId="11698" xr:uid="{00000000-0005-0000-0000-0000198E0000}"/>
    <cellStyle name="備註 2 4 5 3 7 2" xfId="28316" xr:uid="{00000000-0005-0000-0000-00001A8E0000}"/>
    <cellStyle name="備註 2 4 5 3 8" xfId="17946" xr:uid="{00000000-0005-0000-0000-00001B8E0000}"/>
    <cellStyle name="備註 2 4 5 3 9" xfId="17004" xr:uid="{00000000-0005-0000-0000-00001C8E0000}"/>
    <cellStyle name="備註 2 4 5 4" xfId="541" xr:uid="{00000000-0005-0000-0000-00001D8E0000}"/>
    <cellStyle name="備註 2 4 5 4 10" xfId="33625" xr:uid="{00000000-0005-0000-0000-00001E8E0000}"/>
    <cellStyle name="備註 2 4 5 4 2" xfId="1601" xr:uid="{00000000-0005-0000-0000-00001F8E0000}"/>
    <cellStyle name="備註 2 4 5 4 2 2" xfId="7691" xr:uid="{00000000-0005-0000-0000-0000208E0000}"/>
    <cellStyle name="備註 2 4 5 4 2 2 2" xfId="24309" xr:uid="{00000000-0005-0000-0000-0000218E0000}"/>
    <cellStyle name="備註 2 4 5 4 2 3" xfId="12876" xr:uid="{00000000-0005-0000-0000-0000228E0000}"/>
    <cellStyle name="備註 2 4 5 4 2 3 2" xfId="29494" xr:uid="{00000000-0005-0000-0000-0000238E0000}"/>
    <cellStyle name="備註 2 4 5 4 2 4" xfId="19124" xr:uid="{00000000-0005-0000-0000-0000248E0000}"/>
    <cellStyle name="備註 2 4 5 4 2 5" xfId="34685" xr:uid="{00000000-0005-0000-0000-0000258E0000}"/>
    <cellStyle name="備註 2 4 5 4 3" xfId="2661" xr:uid="{00000000-0005-0000-0000-0000268E0000}"/>
    <cellStyle name="備註 2 4 5 4 3 2" xfId="8751" xr:uid="{00000000-0005-0000-0000-0000278E0000}"/>
    <cellStyle name="備註 2 4 5 4 3 2 2" xfId="25369" xr:uid="{00000000-0005-0000-0000-0000288E0000}"/>
    <cellStyle name="備註 2 4 5 4 3 3" xfId="13936" xr:uid="{00000000-0005-0000-0000-0000298E0000}"/>
    <cellStyle name="備註 2 4 5 4 3 3 2" xfId="30554" xr:uid="{00000000-0005-0000-0000-00002A8E0000}"/>
    <cellStyle name="備註 2 4 5 4 3 4" xfId="20184" xr:uid="{00000000-0005-0000-0000-00002B8E0000}"/>
    <cellStyle name="備註 2 4 5 4 3 5" xfId="35745" xr:uid="{00000000-0005-0000-0000-00002C8E0000}"/>
    <cellStyle name="備註 2 4 5 4 4" xfId="3721" xr:uid="{00000000-0005-0000-0000-00002D8E0000}"/>
    <cellStyle name="備註 2 4 5 4 4 2" xfId="9811" xr:uid="{00000000-0005-0000-0000-00002E8E0000}"/>
    <cellStyle name="備註 2 4 5 4 4 2 2" xfId="26429" xr:uid="{00000000-0005-0000-0000-00002F8E0000}"/>
    <cellStyle name="備註 2 4 5 4 4 3" xfId="14996" xr:uid="{00000000-0005-0000-0000-0000308E0000}"/>
    <cellStyle name="備註 2 4 5 4 4 3 2" xfId="31614" xr:uid="{00000000-0005-0000-0000-0000318E0000}"/>
    <cellStyle name="備註 2 4 5 4 4 4" xfId="21244" xr:uid="{00000000-0005-0000-0000-0000328E0000}"/>
    <cellStyle name="備註 2 4 5 4 4 5" xfId="36805" xr:uid="{00000000-0005-0000-0000-0000338E0000}"/>
    <cellStyle name="備註 2 4 5 4 5" xfId="4781" xr:uid="{00000000-0005-0000-0000-0000348E0000}"/>
    <cellStyle name="備註 2 4 5 4 5 2" xfId="10871" xr:uid="{00000000-0005-0000-0000-0000358E0000}"/>
    <cellStyle name="備註 2 4 5 4 5 2 2" xfId="27489" xr:uid="{00000000-0005-0000-0000-0000368E0000}"/>
    <cellStyle name="備註 2 4 5 4 5 3" xfId="16056" xr:uid="{00000000-0005-0000-0000-0000378E0000}"/>
    <cellStyle name="備註 2 4 5 4 5 3 2" xfId="32674" xr:uid="{00000000-0005-0000-0000-0000388E0000}"/>
    <cellStyle name="備註 2 4 5 4 5 4" xfId="22304" xr:uid="{00000000-0005-0000-0000-0000398E0000}"/>
    <cellStyle name="備註 2 4 5 4 5 5" xfId="37865" xr:uid="{00000000-0005-0000-0000-00003A8E0000}"/>
    <cellStyle name="備註 2 4 5 4 6" xfId="6631" xr:uid="{00000000-0005-0000-0000-00003B8E0000}"/>
    <cellStyle name="備註 2 4 5 4 6 2" xfId="23249" xr:uid="{00000000-0005-0000-0000-00003C8E0000}"/>
    <cellStyle name="備註 2 4 5 4 7" xfId="11816" xr:uid="{00000000-0005-0000-0000-00003D8E0000}"/>
    <cellStyle name="備註 2 4 5 4 7 2" xfId="28434" xr:uid="{00000000-0005-0000-0000-00003E8E0000}"/>
    <cellStyle name="備註 2 4 5 4 8" xfId="18064" xr:uid="{00000000-0005-0000-0000-00003F8E0000}"/>
    <cellStyle name="備註 2 4 5 4 9" xfId="17122" xr:uid="{00000000-0005-0000-0000-0000408E0000}"/>
    <cellStyle name="備註 2 4 5 5" xfId="659" xr:uid="{00000000-0005-0000-0000-0000418E0000}"/>
    <cellStyle name="備註 2 4 5 5 10" xfId="33743" xr:uid="{00000000-0005-0000-0000-0000428E0000}"/>
    <cellStyle name="備註 2 4 5 5 2" xfId="1719" xr:uid="{00000000-0005-0000-0000-0000438E0000}"/>
    <cellStyle name="備註 2 4 5 5 2 2" xfId="7809" xr:uid="{00000000-0005-0000-0000-0000448E0000}"/>
    <cellStyle name="備註 2 4 5 5 2 2 2" xfId="24427" xr:uid="{00000000-0005-0000-0000-0000458E0000}"/>
    <cellStyle name="備註 2 4 5 5 2 3" xfId="12994" xr:uid="{00000000-0005-0000-0000-0000468E0000}"/>
    <cellStyle name="備註 2 4 5 5 2 3 2" xfId="29612" xr:uid="{00000000-0005-0000-0000-0000478E0000}"/>
    <cellStyle name="備註 2 4 5 5 2 4" xfId="19242" xr:uid="{00000000-0005-0000-0000-0000488E0000}"/>
    <cellStyle name="備註 2 4 5 5 2 5" xfId="34803" xr:uid="{00000000-0005-0000-0000-0000498E0000}"/>
    <cellStyle name="備註 2 4 5 5 3" xfId="2779" xr:uid="{00000000-0005-0000-0000-00004A8E0000}"/>
    <cellStyle name="備註 2 4 5 5 3 2" xfId="8869" xr:uid="{00000000-0005-0000-0000-00004B8E0000}"/>
    <cellStyle name="備註 2 4 5 5 3 2 2" xfId="25487" xr:uid="{00000000-0005-0000-0000-00004C8E0000}"/>
    <cellStyle name="備註 2 4 5 5 3 3" xfId="14054" xr:uid="{00000000-0005-0000-0000-00004D8E0000}"/>
    <cellStyle name="備註 2 4 5 5 3 3 2" xfId="30672" xr:uid="{00000000-0005-0000-0000-00004E8E0000}"/>
    <cellStyle name="備註 2 4 5 5 3 4" xfId="20302" xr:uid="{00000000-0005-0000-0000-00004F8E0000}"/>
    <cellStyle name="備註 2 4 5 5 3 5" xfId="35863" xr:uid="{00000000-0005-0000-0000-0000508E0000}"/>
    <cellStyle name="備註 2 4 5 5 4" xfId="3839" xr:uid="{00000000-0005-0000-0000-0000518E0000}"/>
    <cellStyle name="備註 2 4 5 5 4 2" xfId="9929" xr:uid="{00000000-0005-0000-0000-0000528E0000}"/>
    <cellStyle name="備註 2 4 5 5 4 2 2" xfId="26547" xr:uid="{00000000-0005-0000-0000-0000538E0000}"/>
    <cellStyle name="備註 2 4 5 5 4 3" xfId="15114" xr:uid="{00000000-0005-0000-0000-0000548E0000}"/>
    <cellStyle name="備註 2 4 5 5 4 3 2" xfId="31732" xr:uid="{00000000-0005-0000-0000-0000558E0000}"/>
    <cellStyle name="備註 2 4 5 5 4 4" xfId="21362" xr:uid="{00000000-0005-0000-0000-0000568E0000}"/>
    <cellStyle name="備註 2 4 5 5 4 5" xfId="36923" xr:uid="{00000000-0005-0000-0000-0000578E0000}"/>
    <cellStyle name="備註 2 4 5 5 5" xfId="4899" xr:uid="{00000000-0005-0000-0000-0000588E0000}"/>
    <cellStyle name="備註 2 4 5 5 5 2" xfId="10989" xr:uid="{00000000-0005-0000-0000-0000598E0000}"/>
    <cellStyle name="備註 2 4 5 5 5 2 2" xfId="27607" xr:uid="{00000000-0005-0000-0000-00005A8E0000}"/>
    <cellStyle name="備註 2 4 5 5 5 3" xfId="16174" xr:uid="{00000000-0005-0000-0000-00005B8E0000}"/>
    <cellStyle name="備註 2 4 5 5 5 3 2" xfId="32792" xr:uid="{00000000-0005-0000-0000-00005C8E0000}"/>
    <cellStyle name="備註 2 4 5 5 5 4" xfId="22422" xr:uid="{00000000-0005-0000-0000-00005D8E0000}"/>
    <cellStyle name="備註 2 4 5 5 5 5" xfId="37983" xr:uid="{00000000-0005-0000-0000-00005E8E0000}"/>
    <cellStyle name="備註 2 4 5 5 6" xfId="6749" xr:uid="{00000000-0005-0000-0000-00005F8E0000}"/>
    <cellStyle name="備註 2 4 5 5 6 2" xfId="23367" xr:uid="{00000000-0005-0000-0000-0000608E0000}"/>
    <cellStyle name="備註 2 4 5 5 7" xfId="11934" xr:uid="{00000000-0005-0000-0000-0000618E0000}"/>
    <cellStyle name="備註 2 4 5 5 7 2" xfId="28552" xr:uid="{00000000-0005-0000-0000-0000628E0000}"/>
    <cellStyle name="備註 2 4 5 5 8" xfId="18182" xr:uid="{00000000-0005-0000-0000-0000638E0000}"/>
    <cellStyle name="備註 2 4 5 5 9" xfId="17240" xr:uid="{00000000-0005-0000-0000-0000648E0000}"/>
    <cellStyle name="備註 2 4 5 6" xfId="777" xr:uid="{00000000-0005-0000-0000-0000658E0000}"/>
    <cellStyle name="備註 2 4 5 6 10" xfId="33861" xr:uid="{00000000-0005-0000-0000-0000668E0000}"/>
    <cellStyle name="備註 2 4 5 6 2" xfId="1837" xr:uid="{00000000-0005-0000-0000-0000678E0000}"/>
    <cellStyle name="備註 2 4 5 6 2 2" xfId="7927" xr:uid="{00000000-0005-0000-0000-0000688E0000}"/>
    <cellStyle name="備註 2 4 5 6 2 2 2" xfId="24545" xr:uid="{00000000-0005-0000-0000-0000698E0000}"/>
    <cellStyle name="備註 2 4 5 6 2 3" xfId="13112" xr:uid="{00000000-0005-0000-0000-00006A8E0000}"/>
    <cellStyle name="備註 2 4 5 6 2 3 2" xfId="29730" xr:uid="{00000000-0005-0000-0000-00006B8E0000}"/>
    <cellStyle name="備註 2 4 5 6 2 4" xfId="19360" xr:uid="{00000000-0005-0000-0000-00006C8E0000}"/>
    <cellStyle name="備註 2 4 5 6 2 5" xfId="34921" xr:uid="{00000000-0005-0000-0000-00006D8E0000}"/>
    <cellStyle name="備註 2 4 5 6 3" xfId="2897" xr:uid="{00000000-0005-0000-0000-00006E8E0000}"/>
    <cellStyle name="備註 2 4 5 6 3 2" xfId="8987" xr:uid="{00000000-0005-0000-0000-00006F8E0000}"/>
    <cellStyle name="備註 2 4 5 6 3 2 2" xfId="25605" xr:uid="{00000000-0005-0000-0000-0000708E0000}"/>
    <cellStyle name="備註 2 4 5 6 3 3" xfId="14172" xr:uid="{00000000-0005-0000-0000-0000718E0000}"/>
    <cellStyle name="備註 2 4 5 6 3 3 2" xfId="30790" xr:uid="{00000000-0005-0000-0000-0000728E0000}"/>
    <cellStyle name="備註 2 4 5 6 3 4" xfId="20420" xr:uid="{00000000-0005-0000-0000-0000738E0000}"/>
    <cellStyle name="備註 2 4 5 6 3 5" xfId="35981" xr:uid="{00000000-0005-0000-0000-0000748E0000}"/>
    <cellStyle name="備註 2 4 5 6 4" xfId="3957" xr:uid="{00000000-0005-0000-0000-0000758E0000}"/>
    <cellStyle name="備註 2 4 5 6 4 2" xfId="10047" xr:uid="{00000000-0005-0000-0000-0000768E0000}"/>
    <cellStyle name="備註 2 4 5 6 4 2 2" xfId="26665" xr:uid="{00000000-0005-0000-0000-0000778E0000}"/>
    <cellStyle name="備註 2 4 5 6 4 3" xfId="15232" xr:uid="{00000000-0005-0000-0000-0000788E0000}"/>
    <cellStyle name="備註 2 4 5 6 4 3 2" xfId="31850" xr:uid="{00000000-0005-0000-0000-0000798E0000}"/>
    <cellStyle name="備註 2 4 5 6 4 4" xfId="21480" xr:uid="{00000000-0005-0000-0000-00007A8E0000}"/>
    <cellStyle name="備註 2 4 5 6 4 5" xfId="37041" xr:uid="{00000000-0005-0000-0000-00007B8E0000}"/>
    <cellStyle name="備註 2 4 5 6 5" xfId="5017" xr:uid="{00000000-0005-0000-0000-00007C8E0000}"/>
    <cellStyle name="備註 2 4 5 6 5 2" xfId="11107" xr:uid="{00000000-0005-0000-0000-00007D8E0000}"/>
    <cellStyle name="備註 2 4 5 6 5 2 2" xfId="27725" xr:uid="{00000000-0005-0000-0000-00007E8E0000}"/>
    <cellStyle name="備註 2 4 5 6 5 3" xfId="16292" xr:uid="{00000000-0005-0000-0000-00007F8E0000}"/>
    <cellStyle name="備註 2 4 5 6 5 3 2" xfId="32910" xr:uid="{00000000-0005-0000-0000-0000808E0000}"/>
    <cellStyle name="備註 2 4 5 6 5 4" xfId="22540" xr:uid="{00000000-0005-0000-0000-0000818E0000}"/>
    <cellStyle name="備註 2 4 5 6 5 5" xfId="38101" xr:uid="{00000000-0005-0000-0000-0000828E0000}"/>
    <cellStyle name="備註 2 4 5 6 6" xfId="6867" xr:uid="{00000000-0005-0000-0000-0000838E0000}"/>
    <cellStyle name="備註 2 4 5 6 6 2" xfId="23485" xr:uid="{00000000-0005-0000-0000-0000848E0000}"/>
    <cellStyle name="備註 2 4 5 6 7" xfId="12052" xr:uid="{00000000-0005-0000-0000-0000858E0000}"/>
    <cellStyle name="備註 2 4 5 6 7 2" xfId="28670" xr:uid="{00000000-0005-0000-0000-0000868E0000}"/>
    <cellStyle name="備註 2 4 5 6 8" xfId="18300" xr:uid="{00000000-0005-0000-0000-0000878E0000}"/>
    <cellStyle name="備註 2 4 5 6 9" xfId="17358" xr:uid="{00000000-0005-0000-0000-0000888E0000}"/>
    <cellStyle name="備註 2 4 5 7" xfId="895" xr:uid="{00000000-0005-0000-0000-0000898E0000}"/>
    <cellStyle name="備註 2 4 5 7 10" xfId="33979" xr:uid="{00000000-0005-0000-0000-00008A8E0000}"/>
    <cellStyle name="備註 2 4 5 7 2" xfId="1955" xr:uid="{00000000-0005-0000-0000-00008B8E0000}"/>
    <cellStyle name="備註 2 4 5 7 2 2" xfId="8045" xr:uid="{00000000-0005-0000-0000-00008C8E0000}"/>
    <cellStyle name="備註 2 4 5 7 2 2 2" xfId="24663" xr:uid="{00000000-0005-0000-0000-00008D8E0000}"/>
    <cellStyle name="備註 2 4 5 7 2 3" xfId="13230" xr:uid="{00000000-0005-0000-0000-00008E8E0000}"/>
    <cellStyle name="備註 2 4 5 7 2 3 2" xfId="29848" xr:uid="{00000000-0005-0000-0000-00008F8E0000}"/>
    <cellStyle name="備註 2 4 5 7 2 4" xfId="19478" xr:uid="{00000000-0005-0000-0000-0000908E0000}"/>
    <cellStyle name="備註 2 4 5 7 2 5" xfId="35039" xr:uid="{00000000-0005-0000-0000-0000918E0000}"/>
    <cellStyle name="備註 2 4 5 7 3" xfId="3015" xr:uid="{00000000-0005-0000-0000-0000928E0000}"/>
    <cellStyle name="備註 2 4 5 7 3 2" xfId="9105" xr:uid="{00000000-0005-0000-0000-0000938E0000}"/>
    <cellStyle name="備註 2 4 5 7 3 2 2" xfId="25723" xr:uid="{00000000-0005-0000-0000-0000948E0000}"/>
    <cellStyle name="備註 2 4 5 7 3 3" xfId="14290" xr:uid="{00000000-0005-0000-0000-0000958E0000}"/>
    <cellStyle name="備註 2 4 5 7 3 3 2" xfId="30908" xr:uid="{00000000-0005-0000-0000-0000968E0000}"/>
    <cellStyle name="備註 2 4 5 7 3 4" xfId="20538" xr:uid="{00000000-0005-0000-0000-0000978E0000}"/>
    <cellStyle name="備註 2 4 5 7 3 5" xfId="36099" xr:uid="{00000000-0005-0000-0000-0000988E0000}"/>
    <cellStyle name="備註 2 4 5 7 4" xfId="4075" xr:uid="{00000000-0005-0000-0000-0000998E0000}"/>
    <cellStyle name="備註 2 4 5 7 4 2" xfId="10165" xr:uid="{00000000-0005-0000-0000-00009A8E0000}"/>
    <cellStyle name="備註 2 4 5 7 4 2 2" xfId="26783" xr:uid="{00000000-0005-0000-0000-00009B8E0000}"/>
    <cellStyle name="備註 2 4 5 7 4 3" xfId="15350" xr:uid="{00000000-0005-0000-0000-00009C8E0000}"/>
    <cellStyle name="備註 2 4 5 7 4 3 2" xfId="31968" xr:uid="{00000000-0005-0000-0000-00009D8E0000}"/>
    <cellStyle name="備註 2 4 5 7 4 4" xfId="21598" xr:uid="{00000000-0005-0000-0000-00009E8E0000}"/>
    <cellStyle name="備註 2 4 5 7 4 5" xfId="37159" xr:uid="{00000000-0005-0000-0000-00009F8E0000}"/>
    <cellStyle name="備註 2 4 5 7 5" xfId="5135" xr:uid="{00000000-0005-0000-0000-0000A08E0000}"/>
    <cellStyle name="備註 2 4 5 7 5 2" xfId="11225" xr:uid="{00000000-0005-0000-0000-0000A18E0000}"/>
    <cellStyle name="備註 2 4 5 7 5 2 2" xfId="27843" xr:uid="{00000000-0005-0000-0000-0000A28E0000}"/>
    <cellStyle name="備註 2 4 5 7 5 3" xfId="16410" xr:uid="{00000000-0005-0000-0000-0000A38E0000}"/>
    <cellStyle name="備註 2 4 5 7 5 3 2" xfId="33028" xr:uid="{00000000-0005-0000-0000-0000A48E0000}"/>
    <cellStyle name="備註 2 4 5 7 5 4" xfId="22658" xr:uid="{00000000-0005-0000-0000-0000A58E0000}"/>
    <cellStyle name="備註 2 4 5 7 5 5" xfId="38219" xr:uid="{00000000-0005-0000-0000-0000A68E0000}"/>
    <cellStyle name="備註 2 4 5 7 6" xfId="6985" xr:uid="{00000000-0005-0000-0000-0000A78E0000}"/>
    <cellStyle name="備註 2 4 5 7 6 2" xfId="23603" xr:uid="{00000000-0005-0000-0000-0000A88E0000}"/>
    <cellStyle name="備註 2 4 5 7 7" xfId="12170" xr:uid="{00000000-0005-0000-0000-0000A98E0000}"/>
    <cellStyle name="備註 2 4 5 7 7 2" xfId="28788" xr:uid="{00000000-0005-0000-0000-0000AA8E0000}"/>
    <cellStyle name="備註 2 4 5 7 8" xfId="18418" xr:uid="{00000000-0005-0000-0000-0000AB8E0000}"/>
    <cellStyle name="備註 2 4 5 7 9" xfId="17476" xr:uid="{00000000-0005-0000-0000-0000AC8E0000}"/>
    <cellStyle name="備註 2 4 5 8" xfId="1238" xr:uid="{00000000-0005-0000-0000-0000AD8E0000}"/>
    <cellStyle name="備註 2 4 5 8 2" xfId="2298" xr:uid="{00000000-0005-0000-0000-0000AE8E0000}"/>
    <cellStyle name="備註 2 4 5 8 2 2" xfId="8388" xr:uid="{00000000-0005-0000-0000-0000AF8E0000}"/>
    <cellStyle name="備註 2 4 5 8 2 2 2" xfId="25006" xr:uid="{00000000-0005-0000-0000-0000B08E0000}"/>
    <cellStyle name="備註 2 4 5 8 2 3" xfId="13573" xr:uid="{00000000-0005-0000-0000-0000B18E0000}"/>
    <cellStyle name="備註 2 4 5 8 2 3 2" xfId="30191" xr:uid="{00000000-0005-0000-0000-0000B28E0000}"/>
    <cellStyle name="備註 2 4 5 8 2 4" xfId="19821" xr:uid="{00000000-0005-0000-0000-0000B38E0000}"/>
    <cellStyle name="備註 2 4 5 8 2 5" xfId="35382" xr:uid="{00000000-0005-0000-0000-0000B48E0000}"/>
    <cellStyle name="備註 2 4 5 8 3" xfId="3358" xr:uid="{00000000-0005-0000-0000-0000B58E0000}"/>
    <cellStyle name="備註 2 4 5 8 3 2" xfId="9448" xr:uid="{00000000-0005-0000-0000-0000B68E0000}"/>
    <cellStyle name="備註 2 4 5 8 3 2 2" xfId="26066" xr:uid="{00000000-0005-0000-0000-0000B78E0000}"/>
    <cellStyle name="備註 2 4 5 8 3 3" xfId="14633" xr:uid="{00000000-0005-0000-0000-0000B88E0000}"/>
    <cellStyle name="備註 2 4 5 8 3 3 2" xfId="31251" xr:uid="{00000000-0005-0000-0000-0000B98E0000}"/>
    <cellStyle name="備註 2 4 5 8 3 4" xfId="20881" xr:uid="{00000000-0005-0000-0000-0000BA8E0000}"/>
    <cellStyle name="備註 2 4 5 8 3 5" xfId="36442" xr:uid="{00000000-0005-0000-0000-0000BB8E0000}"/>
    <cellStyle name="備註 2 4 5 8 4" xfId="4418" xr:uid="{00000000-0005-0000-0000-0000BC8E0000}"/>
    <cellStyle name="備註 2 4 5 8 4 2" xfId="10508" xr:uid="{00000000-0005-0000-0000-0000BD8E0000}"/>
    <cellStyle name="備註 2 4 5 8 4 2 2" xfId="27126" xr:uid="{00000000-0005-0000-0000-0000BE8E0000}"/>
    <cellStyle name="備註 2 4 5 8 4 3" xfId="15693" xr:uid="{00000000-0005-0000-0000-0000BF8E0000}"/>
    <cellStyle name="備註 2 4 5 8 4 3 2" xfId="32311" xr:uid="{00000000-0005-0000-0000-0000C08E0000}"/>
    <cellStyle name="備註 2 4 5 8 4 4" xfId="21941" xr:uid="{00000000-0005-0000-0000-0000C18E0000}"/>
    <cellStyle name="備註 2 4 5 8 4 5" xfId="37502" xr:uid="{00000000-0005-0000-0000-0000C28E0000}"/>
    <cellStyle name="備註 2 4 5 8 5" xfId="7328" xr:uid="{00000000-0005-0000-0000-0000C38E0000}"/>
    <cellStyle name="備註 2 4 5 8 5 2" xfId="23946" xr:uid="{00000000-0005-0000-0000-0000C48E0000}"/>
    <cellStyle name="備註 2 4 5 8 6" xfId="12513" xr:uid="{00000000-0005-0000-0000-0000C58E0000}"/>
    <cellStyle name="備註 2 4 5 8 6 2" xfId="29131" xr:uid="{00000000-0005-0000-0000-0000C68E0000}"/>
    <cellStyle name="備註 2 4 5 8 7" xfId="18761" xr:uid="{00000000-0005-0000-0000-0000C78E0000}"/>
    <cellStyle name="備註 2 4 5 8 8" xfId="16759" xr:uid="{00000000-0005-0000-0000-0000C88E0000}"/>
    <cellStyle name="備註 2 4 5 8 9" xfId="34322" xr:uid="{00000000-0005-0000-0000-0000C98E0000}"/>
    <cellStyle name="備註 2 4 5 9" xfId="1013" xr:uid="{00000000-0005-0000-0000-0000CA8E0000}"/>
    <cellStyle name="備註 2 4 5 9 2" xfId="7103" xr:uid="{00000000-0005-0000-0000-0000CB8E0000}"/>
    <cellStyle name="備註 2 4 5 9 2 2" xfId="23721" xr:uid="{00000000-0005-0000-0000-0000CC8E0000}"/>
    <cellStyle name="備註 2 4 5 9 3" xfId="12288" xr:uid="{00000000-0005-0000-0000-0000CD8E0000}"/>
    <cellStyle name="備註 2 4 5 9 3 2" xfId="28906" xr:uid="{00000000-0005-0000-0000-0000CE8E0000}"/>
    <cellStyle name="備註 2 4 5 9 4" xfId="18536" xr:uid="{00000000-0005-0000-0000-0000CF8E0000}"/>
    <cellStyle name="備註 2 4 5 9 5" xfId="34097" xr:uid="{00000000-0005-0000-0000-0000D08E0000}"/>
    <cellStyle name="備註 2 4 6" xfId="156" xr:uid="{00000000-0005-0000-0000-0000D18E0000}"/>
    <cellStyle name="備註 2 4 6 10" xfId="33240" xr:uid="{00000000-0005-0000-0000-0000D28E0000}"/>
    <cellStyle name="備註 2 4 6 2" xfId="1216" xr:uid="{00000000-0005-0000-0000-0000D38E0000}"/>
    <cellStyle name="備註 2 4 6 2 2" xfId="7306" xr:uid="{00000000-0005-0000-0000-0000D48E0000}"/>
    <cellStyle name="備註 2 4 6 2 2 2" xfId="23924" xr:uid="{00000000-0005-0000-0000-0000D58E0000}"/>
    <cellStyle name="備註 2 4 6 2 3" xfId="12491" xr:uid="{00000000-0005-0000-0000-0000D68E0000}"/>
    <cellStyle name="備註 2 4 6 2 3 2" xfId="29109" xr:uid="{00000000-0005-0000-0000-0000D78E0000}"/>
    <cellStyle name="備註 2 4 6 2 4" xfId="18739" xr:uid="{00000000-0005-0000-0000-0000D88E0000}"/>
    <cellStyle name="備註 2 4 6 2 5" xfId="34300" xr:uid="{00000000-0005-0000-0000-0000D98E0000}"/>
    <cellStyle name="備註 2 4 6 3" xfId="2276" xr:uid="{00000000-0005-0000-0000-0000DA8E0000}"/>
    <cellStyle name="備註 2 4 6 3 2" xfId="8366" xr:uid="{00000000-0005-0000-0000-0000DB8E0000}"/>
    <cellStyle name="備註 2 4 6 3 2 2" xfId="24984" xr:uid="{00000000-0005-0000-0000-0000DC8E0000}"/>
    <cellStyle name="備註 2 4 6 3 3" xfId="13551" xr:uid="{00000000-0005-0000-0000-0000DD8E0000}"/>
    <cellStyle name="備註 2 4 6 3 3 2" xfId="30169" xr:uid="{00000000-0005-0000-0000-0000DE8E0000}"/>
    <cellStyle name="備註 2 4 6 3 4" xfId="19799" xr:uid="{00000000-0005-0000-0000-0000DF8E0000}"/>
    <cellStyle name="備註 2 4 6 3 5" xfId="35360" xr:uid="{00000000-0005-0000-0000-0000E08E0000}"/>
    <cellStyle name="備註 2 4 6 4" xfId="3336" xr:uid="{00000000-0005-0000-0000-0000E18E0000}"/>
    <cellStyle name="備註 2 4 6 4 2" xfId="9426" xr:uid="{00000000-0005-0000-0000-0000E28E0000}"/>
    <cellStyle name="備註 2 4 6 4 2 2" xfId="26044" xr:uid="{00000000-0005-0000-0000-0000E38E0000}"/>
    <cellStyle name="備註 2 4 6 4 3" xfId="14611" xr:uid="{00000000-0005-0000-0000-0000E48E0000}"/>
    <cellStyle name="備註 2 4 6 4 3 2" xfId="31229" xr:uid="{00000000-0005-0000-0000-0000E58E0000}"/>
    <cellStyle name="備註 2 4 6 4 4" xfId="20859" xr:uid="{00000000-0005-0000-0000-0000E68E0000}"/>
    <cellStyle name="備註 2 4 6 4 5" xfId="36420" xr:uid="{00000000-0005-0000-0000-0000E78E0000}"/>
    <cellStyle name="備註 2 4 6 5" xfId="4396" xr:uid="{00000000-0005-0000-0000-0000E88E0000}"/>
    <cellStyle name="備註 2 4 6 5 2" xfId="10486" xr:uid="{00000000-0005-0000-0000-0000E98E0000}"/>
    <cellStyle name="備註 2 4 6 5 2 2" xfId="27104" xr:uid="{00000000-0005-0000-0000-0000EA8E0000}"/>
    <cellStyle name="備註 2 4 6 5 3" xfId="15671" xr:uid="{00000000-0005-0000-0000-0000EB8E0000}"/>
    <cellStyle name="備註 2 4 6 5 3 2" xfId="32289" xr:uid="{00000000-0005-0000-0000-0000EC8E0000}"/>
    <cellStyle name="備註 2 4 6 5 4" xfId="21919" xr:uid="{00000000-0005-0000-0000-0000ED8E0000}"/>
    <cellStyle name="備註 2 4 6 5 5" xfId="37480" xr:uid="{00000000-0005-0000-0000-0000EE8E0000}"/>
    <cellStyle name="備註 2 4 6 6" xfId="6246" xr:uid="{00000000-0005-0000-0000-0000EF8E0000}"/>
    <cellStyle name="備註 2 4 6 6 2" xfId="22864" xr:uid="{00000000-0005-0000-0000-0000F08E0000}"/>
    <cellStyle name="備註 2 4 6 7" xfId="11431" xr:uid="{00000000-0005-0000-0000-0000F18E0000}"/>
    <cellStyle name="備註 2 4 6 7 2" xfId="28049" xr:uid="{00000000-0005-0000-0000-0000F28E0000}"/>
    <cellStyle name="備註 2 4 6 8" xfId="17667" xr:uid="{00000000-0005-0000-0000-0000F38E0000}"/>
    <cellStyle name="備註 2 4 6 9" xfId="16737" xr:uid="{00000000-0005-0000-0000-0000F48E0000}"/>
    <cellStyle name="備註 2 4 7" xfId="278" xr:uid="{00000000-0005-0000-0000-0000F58E0000}"/>
    <cellStyle name="備註 2 4 7 10" xfId="33361" xr:uid="{00000000-0005-0000-0000-0000F68E0000}"/>
    <cellStyle name="備註 2 4 7 2" xfId="1337" xr:uid="{00000000-0005-0000-0000-0000F78E0000}"/>
    <cellStyle name="備註 2 4 7 2 2" xfId="7427" xr:uid="{00000000-0005-0000-0000-0000F88E0000}"/>
    <cellStyle name="備註 2 4 7 2 2 2" xfId="24045" xr:uid="{00000000-0005-0000-0000-0000F98E0000}"/>
    <cellStyle name="備註 2 4 7 2 3" xfId="12612" xr:uid="{00000000-0005-0000-0000-0000FA8E0000}"/>
    <cellStyle name="備註 2 4 7 2 3 2" xfId="29230" xr:uid="{00000000-0005-0000-0000-0000FB8E0000}"/>
    <cellStyle name="備註 2 4 7 2 4" xfId="18860" xr:uid="{00000000-0005-0000-0000-0000FC8E0000}"/>
    <cellStyle name="備註 2 4 7 2 5" xfId="34421" xr:uid="{00000000-0005-0000-0000-0000FD8E0000}"/>
    <cellStyle name="備註 2 4 7 3" xfId="2397" xr:uid="{00000000-0005-0000-0000-0000FE8E0000}"/>
    <cellStyle name="備註 2 4 7 3 2" xfId="8487" xr:uid="{00000000-0005-0000-0000-0000FF8E0000}"/>
    <cellStyle name="備註 2 4 7 3 2 2" xfId="25105" xr:uid="{00000000-0005-0000-0000-0000008F0000}"/>
    <cellStyle name="備註 2 4 7 3 3" xfId="13672" xr:uid="{00000000-0005-0000-0000-0000018F0000}"/>
    <cellStyle name="備註 2 4 7 3 3 2" xfId="30290" xr:uid="{00000000-0005-0000-0000-0000028F0000}"/>
    <cellStyle name="備註 2 4 7 3 4" xfId="19920" xr:uid="{00000000-0005-0000-0000-0000038F0000}"/>
    <cellStyle name="備註 2 4 7 3 5" xfId="35481" xr:uid="{00000000-0005-0000-0000-0000048F0000}"/>
    <cellStyle name="備註 2 4 7 4" xfId="3457" xr:uid="{00000000-0005-0000-0000-0000058F0000}"/>
    <cellStyle name="備註 2 4 7 4 2" xfId="9547" xr:uid="{00000000-0005-0000-0000-0000068F0000}"/>
    <cellStyle name="備註 2 4 7 4 2 2" xfId="26165" xr:uid="{00000000-0005-0000-0000-0000078F0000}"/>
    <cellStyle name="備註 2 4 7 4 3" xfId="14732" xr:uid="{00000000-0005-0000-0000-0000088F0000}"/>
    <cellStyle name="備註 2 4 7 4 3 2" xfId="31350" xr:uid="{00000000-0005-0000-0000-0000098F0000}"/>
    <cellStyle name="備註 2 4 7 4 4" xfId="20980" xr:uid="{00000000-0005-0000-0000-00000A8F0000}"/>
    <cellStyle name="備註 2 4 7 4 5" xfId="36541" xr:uid="{00000000-0005-0000-0000-00000B8F0000}"/>
    <cellStyle name="備註 2 4 7 5" xfId="4517" xr:uid="{00000000-0005-0000-0000-00000C8F0000}"/>
    <cellStyle name="備註 2 4 7 5 2" xfId="10607" xr:uid="{00000000-0005-0000-0000-00000D8F0000}"/>
    <cellStyle name="備註 2 4 7 5 2 2" xfId="27225" xr:uid="{00000000-0005-0000-0000-00000E8F0000}"/>
    <cellStyle name="備註 2 4 7 5 3" xfId="15792" xr:uid="{00000000-0005-0000-0000-00000F8F0000}"/>
    <cellStyle name="備註 2 4 7 5 3 2" xfId="32410" xr:uid="{00000000-0005-0000-0000-0000108F0000}"/>
    <cellStyle name="備註 2 4 7 5 4" xfId="22040" xr:uid="{00000000-0005-0000-0000-0000118F0000}"/>
    <cellStyle name="備註 2 4 7 5 5" xfId="37601" xr:uid="{00000000-0005-0000-0000-0000128F0000}"/>
    <cellStyle name="備註 2 4 7 6" xfId="6367" xr:uid="{00000000-0005-0000-0000-0000138F0000}"/>
    <cellStyle name="備註 2 4 7 6 2" xfId="22985" xr:uid="{00000000-0005-0000-0000-0000148F0000}"/>
    <cellStyle name="備註 2 4 7 7" xfId="11552" xr:uid="{00000000-0005-0000-0000-0000158F0000}"/>
    <cellStyle name="備註 2 4 7 7 2" xfId="28170" xr:uid="{00000000-0005-0000-0000-0000168F0000}"/>
    <cellStyle name="備註 2 4 7 8" xfId="17800" xr:uid="{00000000-0005-0000-0000-0000178F0000}"/>
    <cellStyle name="備註 2 4 7 9" xfId="16858" xr:uid="{00000000-0005-0000-0000-0000188F0000}"/>
    <cellStyle name="備註 2 4 8" xfId="401" xr:uid="{00000000-0005-0000-0000-0000198F0000}"/>
    <cellStyle name="備註 2 4 8 10" xfId="33485" xr:uid="{00000000-0005-0000-0000-00001A8F0000}"/>
    <cellStyle name="備註 2 4 8 2" xfId="1461" xr:uid="{00000000-0005-0000-0000-00001B8F0000}"/>
    <cellStyle name="備註 2 4 8 2 2" xfId="7551" xr:uid="{00000000-0005-0000-0000-00001C8F0000}"/>
    <cellStyle name="備註 2 4 8 2 2 2" xfId="24169" xr:uid="{00000000-0005-0000-0000-00001D8F0000}"/>
    <cellStyle name="備註 2 4 8 2 3" xfId="12736" xr:uid="{00000000-0005-0000-0000-00001E8F0000}"/>
    <cellStyle name="備註 2 4 8 2 3 2" xfId="29354" xr:uid="{00000000-0005-0000-0000-00001F8F0000}"/>
    <cellStyle name="備註 2 4 8 2 4" xfId="18984" xr:uid="{00000000-0005-0000-0000-0000208F0000}"/>
    <cellStyle name="備註 2 4 8 2 5" xfId="34545" xr:uid="{00000000-0005-0000-0000-0000218F0000}"/>
    <cellStyle name="備註 2 4 8 3" xfId="2521" xr:uid="{00000000-0005-0000-0000-0000228F0000}"/>
    <cellStyle name="備註 2 4 8 3 2" xfId="8611" xr:uid="{00000000-0005-0000-0000-0000238F0000}"/>
    <cellStyle name="備註 2 4 8 3 2 2" xfId="25229" xr:uid="{00000000-0005-0000-0000-0000248F0000}"/>
    <cellStyle name="備註 2 4 8 3 3" xfId="13796" xr:uid="{00000000-0005-0000-0000-0000258F0000}"/>
    <cellStyle name="備註 2 4 8 3 3 2" xfId="30414" xr:uid="{00000000-0005-0000-0000-0000268F0000}"/>
    <cellStyle name="備註 2 4 8 3 4" xfId="20044" xr:uid="{00000000-0005-0000-0000-0000278F0000}"/>
    <cellStyle name="備註 2 4 8 3 5" xfId="35605" xr:uid="{00000000-0005-0000-0000-0000288F0000}"/>
    <cellStyle name="備註 2 4 8 4" xfId="3581" xr:uid="{00000000-0005-0000-0000-0000298F0000}"/>
    <cellStyle name="備註 2 4 8 4 2" xfId="9671" xr:uid="{00000000-0005-0000-0000-00002A8F0000}"/>
    <cellStyle name="備註 2 4 8 4 2 2" xfId="26289" xr:uid="{00000000-0005-0000-0000-00002B8F0000}"/>
    <cellStyle name="備註 2 4 8 4 3" xfId="14856" xr:uid="{00000000-0005-0000-0000-00002C8F0000}"/>
    <cellStyle name="備註 2 4 8 4 3 2" xfId="31474" xr:uid="{00000000-0005-0000-0000-00002D8F0000}"/>
    <cellStyle name="備註 2 4 8 4 4" xfId="21104" xr:uid="{00000000-0005-0000-0000-00002E8F0000}"/>
    <cellStyle name="備註 2 4 8 4 5" xfId="36665" xr:uid="{00000000-0005-0000-0000-00002F8F0000}"/>
    <cellStyle name="備註 2 4 8 5" xfId="4641" xr:uid="{00000000-0005-0000-0000-0000308F0000}"/>
    <cellStyle name="備註 2 4 8 5 2" xfId="10731" xr:uid="{00000000-0005-0000-0000-0000318F0000}"/>
    <cellStyle name="備註 2 4 8 5 2 2" xfId="27349" xr:uid="{00000000-0005-0000-0000-0000328F0000}"/>
    <cellStyle name="備註 2 4 8 5 3" xfId="15916" xr:uid="{00000000-0005-0000-0000-0000338F0000}"/>
    <cellStyle name="備註 2 4 8 5 3 2" xfId="32534" xr:uid="{00000000-0005-0000-0000-0000348F0000}"/>
    <cellStyle name="備註 2 4 8 5 4" xfId="22164" xr:uid="{00000000-0005-0000-0000-0000358F0000}"/>
    <cellStyle name="備註 2 4 8 5 5" xfId="37725" xr:uid="{00000000-0005-0000-0000-0000368F0000}"/>
    <cellStyle name="備註 2 4 8 6" xfId="6491" xr:uid="{00000000-0005-0000-0000-0000378F0000}"/>
    <cellStyle name="備註 2 4 8 6 2" xfId="23109" xr:uid="{00000000-0005-0000-0000-0000388F0000}"/>
    <cellStyle name="備註 2 4 8 7" xfId="11676" xr:uid="{00000000-0005-0000-0000-0000398F0000}"/>
    <cellStyle name="備註 2 4 8 7 2" xfId="28294" xr:uid="{00000000-0005-0000-0000-00003A8F0000}"/>
    <cellStyle name="備註 2 4 8 8" xfId="17924" xr:uid="{00000000-0005-0000-0000-00003B8F0000}"/>
    <cellStyle name="備註 2 4 8 9" xfId="16982" xr:uid="{00000000-0005-0000-0000-00003C8F0000}"/>
    <cellStyle name="備註 2 4 9" xfId="519" xr:uid="{00000000-0005-0000-0000-00003D8F0000}"/>
    <cellStyle name="備註 2 4 9 10" xfId="33603" xr:uid="{00000000-0005-0000-0000-00003E8F0000}"/>
    <cellStyle name="備註 2 4 9 2" xfId="1579" xr:uid="{00000000-0005-0000-0000-00003F8F0000}"/>
    <cellStyle name="備註 2 4 9 2 2" xfId="7669" xr:uid="{00000000-0005-0000-0000-0000408F0000}"/>
    <cellStyle name="備註 2 4 9 2 2 2" xfId="24287" xr:uid="{00000000-0005-0000-0000-0000418F0000}"/>
    <cellStyle name="備註 2 4 9 2 3" xfId="12854" xr:uid="{00000000-0005-0000-0000-0000428F0000}"/>
    <cellStyle name="備註 2 4 9 2 3 2" xfId="29472" xr:uid="{00000000-0005-0000-0000-0000438F0000}"/>
    <cellStyle name="備註 2 4 9 2 4" xfId="19102" xr:uid="{00000000-0005-0000-0000-0000448F0000}"/>
    <cellStyle name="備註 2 4 9 2 5" xfId="34663" xr:uid="{00000000-0005-0000-0000-0000458F0000}"/>
    <cellStyle name="備註 2 4 9 3" xfId="2639" xr:uid="{00000000-0005-0000-0000-0000468F0000}"/>
    <cellStyle name="備註 2 4 9 3 2" xfId="8729" xr:uid="{00000000-0005-0000-0000-0000478F0000}"/>
    <cellStyle name="備註 2 4 9 3 2 2" xfId="25347" xr:uid="{00000000-0005-0000-0000-0000488F0000}"/>
    <cellStyle name="備註 2 4 9 3 3" xfId="13914" xr:uid="{00000000-0005-0000-0000-0000498F0000}"/>
    <cellStyle name="備註 2 4 9 3 3 2" xfId="30532" xr:uid="{00000000-0005-0000-0000-00004A8F0000}"/>
    <cellStyle name="備註 2 4 9 3 4" xfId="20162" xr:uid="{00000000-0005-0000-0000-00004B8F0000}"/>
    <cellStyle name="備註 2 4 9 3 5" xfId="35723" xr:uid="{00000000-0005-0000-0000-00004C8F0000}"/>
    <cellStyle name="備註 2 4 9 4" xfId="3699" xr:uid="{00000000-0005-0000-0000-00004D8F0000}"/>
    <cellStyle name="備註 2 4 9 4 2" xfId="9789" xr:uid="{00000000-0005-0000-0000-00004E8F0000}"/>
    <cellStyle name="備註 2 4 9 4 2 2" xfId="26407" xr:uid="{00000000-0005-0000-0000-00004F8F0000}"/>
    <cellStyle name="備註 2 4 9 4 3" xfId="14974" xr:uid="{00000000-0005-0000-0000-0000508F0000}"/>
    <cellStyle name="備註 2 4 9 4 3 2" xfId="31592" xr:uid="{00000000-0005-0000-0000-0000518F0000}"/>
    <cellStyle name="備註 2 4 9 4 4" xfId="21222" xr:uid="{00000000-0005-0000-0000-0000528F0000}"/>
    <cellStyle name="備註 2 4 9 4 5" xfId="36783" xr:uid="{00000000-0005-0000-0000-0000538F0000}"/>
    <cellStyle name="備註 2 4 9 5" xfId="4759" xr:uid="{00000000-0005-0000-0000-0000548F0000}"/>
    <cellStyle name="備註 2 4 9 5 2" xfId="10849" xr:uid="{00000000-0005-0000-0000-0000558F0000}"/>
    <cellStyle name="備註 2 4 9 5 2 2" xfId="27467" xr:uid="{00000000-0005-0000-0000-0000568F0000}"/>
    <cellStyle name="備註 2 4 9 5 3" xfId="16034" xr:uid="{00000000-0005-0000-0000-0000578F0000}"/>
    <cellStyle name="備註 2 4 9 5 3 2" xfId="32652" xr:uid="{00000000-0005-0000-0000-0000588F0000}"/>
    <cellStyle name="備註 2 4 9 5 4" xfId="22282" xr:uid="{00000000-0005-0000-0000-0000598F0000}"/>
    <cellStyle name="備註 2 4 9 5 5" xfId="37843" xr:uid="{00000000-0005-0000-0000-00005A8F0000}"/>
    <cellStyle name="備註 2 4 9 6" xfId="6609" xr:uid="{00000000-0005-0000-0000-00005B8F0000}"/>
    <cellStyle name="備註 2 4 9 6 2" xfId="23227" xr:uid="{00000000-0005-0000-0000-00005C8F0000}"/>
    <cellStyle name="備註 2 4 9 7" xfId="11794" xr:uid="{00000000-0005-0000-0000-00005D8F0000}"/>
    <cellStyle name="備註 2 4 9 7 2" xfId="28412" xr:uid="{00000000-0005-0000-0000-00005E8F0000}"/>
    <cellStyle name="備註 2 4 9 8" xfId="18042" xr:uid="{00000000-0005-0000-0000-00005F8F0000}"/>
    <cellStyle name="備註 2 4 9 9" xfId="17100" xr:uid="{00000000-0005-0000-0000-0000608F0000}"/>
    <cellStyle name="備註 2 5" xfId="64" xr:uid="{00000000-0005-0000-0000-0000618F0000}"/>
    <cellStyle name="備註 2 5 10" xfId="1017" xr:uid="{00000000-0005-0000-0000-0000628F0000}"/>
    <cellStyle name="備註 2 5 10 2" xfId="7107" xr:uid="{00000000-0005-0000-0000-0000638F0000}"/>
    <cellStyle name="備註 2 5 10 2 2" xfId="23725" xr:uid="{00000000-0005-0000-0000-0000648F0000}"/>
    <cellStyle name="備註 2 5 10 3" xfId="12292" xr:uid="{00000000-0005-0000-0000-0000658F0000}"/>
    <cellStyle name="備註 2 5 10 3 2" xfId="28910" xr:uid="{00000000-0005-0000-0000-0000668F0000}"/>
    <cellStyle name="備註 2 5 10 4" xfId="18540" xr:uid="{00000000-0005-0000-0000-0000678F0000}"/>
    <cellStyle name="備註 2 5 10 5" xfId="34101" xr:uid="{00000000-0005-0000-0000-0000688F0000}"/>
    <cellStyle name="備註 2 5 11" xfId="2077" xr:uid="{00000000-0005-0000-0000-0000698F0000}"/>
    <cellStyle name="備註 2 5 11 2" xfId="8167" xr:uid="{00000000-0005-0000-0000-00006A8F0000}"/>
    <cellStyle name="備註 2 5 11 2 2" xfId="24785" xr:uid="{00000000-0005-0000-0000-00006B8F0000}"/>
    <cellStyle name="備註 2 5 11 3" xfId="13352" xr:uid="{00000000-0005-0000-0000-00006C8F0000}"/>
    <cellStyle name="備註 2 5 11 3 2" xfId="29970" xr:uid="{00000000-0005-0000-0000-00006D8F0000}"/>
    <cellStyle name="備註 2 5 11 4" xfId="19600" xr:uid="{00000000-0005-0000-0000-00006E8F0000}"/>
    <cellStyle name="備註 2 5 11 5" xfId="35161" xr:uid="{00000000-0005-0000-0000-00006F8F0000}"/>
    <cellStyle name="備註 2 5 12" xfId="3137" xr:uid="{00000000-0005-0000-0000-0000708F0000}"/>
    <cellStyle name="備註 2 5 12 2" xfId="9227" xr:uid="{00000000-0005-0000-0000-0000718F0000}"/>
    <cellStyle name="備註 2 5 12 2 2" xfId="25845" xr:uid="{00000000-0005-0000-0000-0000728F0000}"/>
    <cellStyle name="備註 2 5 12 3" xfId="14412" xr:uid="{00000000-0005-0000-0000-0000738F0000}"/>
    <cellStyle name="備註 2 5 12 3 2" xfId="31030" xr:uid="{00000000-0005-0000-0000-0000748F0000}"/>
    <cellStyle name="備註 2 5 12 4" xfId="20660" xr:uid="{00000000-0005-0000-0000-0000758F0000}"/>
    <cellStyle name="備註 2 5 12 5" xfId="36221" xr:uid="{00000000-0005-0000-0000-0000768F0000}"/>
    <cellStyle name="備註 2 5 13" xfId="4197" xr:uid="{00000000-0005-0000-0000-0000778F0000}"/>
    <cellStyle name="備註 2 5 13 2" xfId="10287" xr:uid="{00000000-0005-0000-0000-0000788F0000}"/>
    <cellStyle name="備註 2 5 13 2 2" xfId="26905" xr:uid="{00000000-0005-0000-0000-0000798F0000}"/>
    <cellStyle name="備註 2 5 13 3" xfId="15472" xr:uid="{00000000-0005-0000-0000-00007A8F0000}"/>
    <cellStyle name="備註 2 5 13 3 2" xfId="32090" xr:uid="{00000000-0005-0000-0000-00007B8F0000}"/>
    <cellStyle name="備註 2 5 13 4" xfId="21720" xr:uid="{00000000-0005-0000-0000-00007C8F0000}"/>
    <cellStyle name="備註 2 5 13 5" xfId="37281" xr:uid="{00000000-0005-0000-0000-00007D8F0000}"/>
    <cellStyle name="備註 2 5 14" xfId="6154" xr:uid="{00000000-0005-0000-0000-00007E8F0000}"/>
    <cellStyle name="備註 2 5 14 2" xfId="22772" xr:uid="{00000000-0005-0000-0000-00007F8F0000}"/>
    <cellStyle name="備註 2 5 15" xfId="11339" xr:uid="{00000000-0005-0000-0000-0000808F0000}"/>
    <cellStyle name="備註 2 5 15 2" xfId="27957" xr:uid="{00000000-0005-0000-0000-0000818F0000}"/>
    <cellStyle name="備註 2 5 16" xfId="17575" xr:uid="{00000000-0005-0000-0000-0000828F0000}"/>
    <cellStyle name="備註 2 5 17" xfId="16538" xr:uid="{00000000-0005-0000-0000-0000838F0000}"/>
    <cellStyle name="備註 2 5 18" xfId="33148" xr:uid="{00000000-0005-0000-0000-0000848F0000}"/>
    <cellStyle name="備註 2 5 2" xfId="182" xr:uid="{00000000-0005-0000-0000-0000858F0000}"/>
    <cellStyle name="備註 2 5 2 10" xfId="33266" xr:uid="{00000000-0005-0000-0000-0000868F0000}"/>
    <cellStyle name="備註 2 5 2 2" xfId="1242" xr:uid="{00000000-0005-0000-0000-0000878F0000}"/>
    <cellStyle name="備註 2 5 2 2 2" xfId="7332" xr:uid="{00000000-0005-0000-0000-0000888F0000}"/>
    <cellStyle name="備註 2 5 2 2 2 2" xfId="23950" xr:uid="{00000000-0005-0000-0000-0000898F0000}"/>
    <cellStyle name="備註 2 5 2 2 3" xfId="12517" xr:uid="{00000000-0005-0000-0000-00008A8F0000}"/>
    <cellStyle name="備註 2 5 2 2 3 2" xfId="29135" xr:uid="{00000000-0005-0000-0000-00008B8F0000}"/>
    <cellStyle name="備註 2 5 2 2 4" xfId="18765" xr:uid="{00000000-0005-0000-0000-00008C8F0000}"/>
    <cellStyle name="備註 2 5 2 2 5" xfId="34326" xr:uid="{00000000-0005-0000-0000-00008D8F0000}"/>
    <cellStyle name="備註 2 5 2 3" xfId="2302" xr:uid="{00000000-0005-0000-0000-00008E8F0000}"/>
    <cellStyle name="備註 2 5 2 3 2" xfId="8392" xr:uid="{00000000-0005-0000-0000-00008F8F0000}"/>
    <cellStyle name="備註 2 5 2 3 2 2" xfId="25010" xr:uid="{00000000-0005-0000-0000-0000908F0000}"/>
    <cellStyle name="備註 2 5 2 3 3" xfId="13577" xr:uid="{00000000-0005-0000-0000-0000918F0000}"/>
    <cellStyle name="備註 2 5 2 3 3 2" xfId="30195" xr:uid="{00000000-0005-0000-0000-0000928F0000}"/>
    <cellStyle name="備註 2 5 2 3 4" xfId="19825" xr:uid="{00000000-0005-0000-0000-0000938F0000}"/>
    <cellStyle name="備註 2 5 2 3 5" xfId="35386" xr:uid="{00000000-0005-0000-0000-0000948F0000}"/>
    <cellStyle name="備註 2 5 2 4" xfId="3362" xr:uid="{00000000-0005-0000-0000-0000958F0000}"/>
    <cellStyle name="備註 2 5 2 4 2" xfId="9452" xr:uid="{00000000-0005-0000-0000-0000968F0000}"/>
    <cellStyle name="備註 2 5 2 4 2 2" xfId="26070" xr:uid="{00000000-0005-0000-0000-0000978F0000}"/>
    <cellStyle name="備註 2 5 2 4 3" xfId="14637" xr:uid="{00000000-0005-0000-0000-0000988F0000}"/>
    <cellStyle name="備註 2 5 2 4 3 2" xfId="31255" xr:uid="{00000000-0005-0000-0000-0000998F0000}"/>
    <cellStyle name="備註 2 5 2 4 4" xfId="20885" xr:uid="{00000000-0005-0000-0000-00009A8F0000}"/>
    <cellStyle name="備註 2 5 2 4 5" xfId="36446" xr:uid="{00000000-0005-0000-0000-00009B8F0000}"/>
    <cellStyle name="備註 2 5 2 5" xfId="4422" xr:uid="{00000000-0005-0000-0000-00009C8F0000}"/>
    <cellStyle name="備註 2 5 2 5 2" xfId="10512" xr:uid="{00000000-0005-0000-0000-00009D8F0000}"/>
    <cellStyle name="備註 2 5 2 5 2 2" xfId="27130" xr:uid="{00000000-0005-0000-0000-00009E8F0000}"/>
    <cellStyle name="備註 2 5 2 5 3" xfId="15697" xr:uid="{00000000-0005-0000-0000-00009F8F0000}"/>
    <cellStyle name="備註 2 5 2 5 3 2" xfId="32315" xr:uid="{00000000-0005-0000-0000-0000A08F0000}"/>
    <cellStyle name="備註 2 5 2 5 4" xfId="21945" xr:uid="{00000000-0005-0000-0000-0000A18F0000}"/>
    <cellStyle name="備註 2 5 2 5 5" xfId="37506" xr:uid="{00000000-0005-0000-0000-0000A28F0000}"/>
    <cellStyle name="備註 2 5 2 6" xfId="6272" xr:uid="{00000000-0005-0000-0000-0000A38F0000}"/>
    <cellStyle name="備註 2 5 2 6 2" xfId="22890" xr:uid="{00000000-0005-0000-0000-0000A48F0000}"/>
    <cellStyle name="備註 2 5 2 7" xfId="11457" xr:uid="{00000000-0005-0000-0000-0000A58F0000}"/>
    <cellStyle name="備註 2 5 2 7 2" xfId="28075" xr:uid="{00000000-0005-0000-0000-0000A68F0000}"/>
    <cellStyle name="備註 2 5 2 8" xfId="17693" xr:uid="{00000000-0005-0000-0000-0000A78F0000}"/>
    <cellStyle name="備註 2 5 2 9" xfId="16763" xr:uid="{00000000-0005-0000-0000-0000A88F0000}"/>
    <cellStyle name="備註 2 5 3" xfId="304" xr:uid="{00000000-0005-0000-0000-0000A98F0000}"/>
    <cellStyle name="備註 2 5 3 10" xfId="33387" xr:uid="{00000000-0005-0000-0000-0000AA8F0000}"/>
    <cellStyle name="備註 2 5 3 2" xfId="1363" xr:uid="{00000000-0005-0000-0000-0000AB8F0000}"/>
    <cellStyle name="備註 2 5 3 2 2" xfId="7453" xr:uid="{00000000-0005-0000-0000-0000AC8F0000}"/>
    <cellStyle name="備註 2 5 3 2 2 2" xfId="24071" xr:uid="{00000000-0005-0000-0000-0000AD8F0000}"/>
    <cellStyle name="備註 2 5 3 2 3" xfId="12638" xr:uid="{00000000-0005-0000-0000-0000AE8F0000}"/>
    <cellStyle name="備註 2 5 3 2 3 2" xfId="29256" xr:uid="{00000000-0005-0000-0000-0000AF8F0000}"/>
    <cellStyle name="備註 2 5 3 2 4" xfId="18886" xr:uid="{00000000-0005-0000-0000-0000B08F0000}"/>
    <cellStyle name="備註 2 5 3 2 5" xfId="34447" xr:uid="{00000000-0005-0000-0000-0000B18F0000}"/>
    <cellStyle name="備註 2 5 3 3" xfId="2423" xr:uid="{00000000-0005-0000-0000-0000B28F0000}"/>
    <cellStyle name="備註 2 5 3 3 2" xfId="8513" xr:uid="{00000000-0005-0000-0000-0000B38F0000}"/>
    <cellStyle name="備註 2 5 3 3 2 2" xfId="25131" xr:uid="{00000000-0005-0000-0000-0000B48F0000}"/>
    <cellStyle name="備註 2 5 3 3 3" xfId="13698" xr:uid="{00000000-0005-0000-0000-0000B58F0000}"/>
    <cellStyle name="備註 2 5 3 3 3 2" xfId="30316" xr:uid="{00000000-0005-0000-0000-0000B68F0000}"/>
    <cellStyle name="備註 2 5 3 3 4" xfId="19946" xr:uid="{00000000-0005-0000-0000-0000B78F0000}"/>
    <cellStyle name="備註 2 5 3 3 5" xfId="35507" xr:uid="{00000000-0005-0000-0000-0000B88F0000}"/>
    <cellStyle name="備註 2 5 3 4" xfId="3483" xr:uid="{00000000-0005-0000-0000-0000B98F0000}"/>
    <cellStyle name="備註 2 5 3 4 2" xfId="9573" xr:uid="{00000000-0005-0000-0000-0000BA8F0000}"/>
    <cellStyle name="備註 2 5 3 4 2 2" xfId="26191" xr:uid="{00000000-0005-0000-0000-0000BB8F0000}"/>
    <cellStyle name="備註 2 5 3 4 3" xfId="14758" xr:uid="{00000000-0005-0000-0000-0000BC8F0000}"/>
    <cellStyle name="備註 2 5 3 4 3 2" xfId="31376" xr:uid="{00000000-0005-0000-0000-0000BD8F0000}"/>
    <cellStyle name="備註 2 5 3 4 4" xfId="21006" xr:uid="{00000000-0005-0000-0000-0000BE8F0000}"/>
    <cellStyle name="備註 2 5 3 4 5" xfId="36567" xr:uid="{00000000-0005-0000-0000-0000BF8F0000}"/>
    <cellStyle name="備註 2 5 3 5" xfId="4543" xr:uid="{00000000-0005-0000-0000-0000C08F0000}"/>
    <cellStyle name="備註 2 5 3 5 2" xfId="10633" xr:uid="{00000000-0005-0000-0000-0000C18F0000}"/>
    <cellStyle name="備註 2 5 3 5 2 2" xfId="27251" xr:uid="{00000000-0005-0000-0000-0000C28F0000}"/>
    <cellStyle name="備註 2 5 3 5 3" xfId="15818" xr:uid="{00000000-0005-0000-0000-0000C38F0000}"/>
    <cellStyle name="備註 2 5 3 5 3 2" xfId="32436" xr:uid="{00000000-0005-0000-0000-0000C48F0000}"/>
    <cellStyle name="備註 2 5 3 5 4" xfId="22066" xr:uid="{00000000-0005-0000-0000-0000C58F0000}"/>
    <cellStyle name="備註 2 5 3 5 5" xfId="37627" xr:uid="{00000000-0005-0000-0000-0000C68F0000}"/>
    <cellStyle name="備註 2 5 3 6" xfId="6393" xr:uid="{00000000-0005-0000-0000-0000C78F0000}"/>
    <cellStyle name="備註 2 5 3 6 2" xfId="23011" xr:uid="{00000000-0005-0000-0000-0000C88F0000}"/>
    <cellStyle name="備註 2 5 3 7" xfId="11578" xr:uid="{00000000-0005-0000-0000-0000C98F0000}"/>
    <cellStyle name="備註 2 5 3 7 2" xfId="28196" xr:uid="{00000000-0005-0000-0000-0000CA8F0000}"/>
    <cellStyle name="備註 2 5 3 8" xfId="17826" xr:uid="{00000000-0005-0000-0000-0000CB8F0000}"/>
    <cellStyle name="備註 2 5 3 9" xfId="16884" xr:uid="{00000000-0005-0000-0000-0000CC8F0000}"/>
    <cellStyle name="備註 2 5 4" xfId="427" xr:uid="{00000000-0005-0000-0000-0000CD8F0000}"/>
    <cellStyle name="備註 2 5 4 10" xfId="33511" xr:uid="{00000000-0005-0000-0000-0000CE8F0000}"/>
    <cellStyle name="備註 2 5 4 2" xfId="1487" xr:uid="{00000000-0005-0000-0000-0000CF8F0000}"/>
    <cellStyle name="備註 2 5 4 2 2" xfId="7577" xr:uid="{00000000-0005-0000-0000-0000D08F0000}"/>
    <cellStyle name="備註 2 5 4 2 2 2" xfId="24195" xr:uid="{00000000-0005-0000-0000-0000D18F0000}"/>
    <cellStyle name="備註 2 5 4 2 3" xfId="12762" xr:uid="{00000000-0005-0000-0000-0000D28F0000}"/>
    <cellStyle name="備註 2 5 4 2 3 2" xfId="29380" xr:uid="{00000000-0005-0000-0000-0000D38F0000}"/>
    <cellStyle name="備註 2 5 4 2 4" xfId="19010" xr:uid="{00000000-0005-0000-0000-0000D48F0000}"/>
    <cellStyle name="備註 2 5 4 2 5" xfId="34571" xr:uid="{00000000-0005-0000-0000-0000D58F0000}"/>
    <cellStyle name="備註 2 5 4 3" xfId="2547" xr:uid="{00000000-0005-0000-0000-0000D68F0000}"/>
    <cellStyle name="備註 2 5 4 3 2" xfId="8637" xr:uid="{00000000-0005-0000-0000-0000D78F0000}"/>
    <cellStyle name="備註 2 5 4 3 2 2" xfId="25255" xr:uid="{00000000-0005-0000-0000-0000D88F0000}"/>
    <cellStyle name="備註 2 5 4 3 3" xfId="13822" xr:uid="{00000000-0005-0000-0000-0000D98F0000}"/>
    <cellStyle name="備註 2 5 4 3 3 2" xfId="30440" xr:uid="{00000000-0005-0000-0000-0000DA8F0000}"/>
    <cellStyle name="備註 2 5 4 3 4" xfId="20070" xr:uid="{00000000-0005-0000-0000-0000DB8F0000}"/>
    <cellStyle name="備註 2 5 4 3 5" xfId="35631" xr:uid="{00000000-0005-0000-0000-0000DC8F0000}"/>
    <cellStyle name="備註 2 5 4 4" xfId="3607" xr:uid="{00000000-0005-0000-0000-0000DD8F0000}"/>
    <cellStyle name="備註 2 5 4 4 2" xfId="9697" xr:uid="{00000000-0005-0000-0000-0000DE8F0000}"/>
    <cellStyle name="備註 2 5 4 4 2 2" xfId="26315" xr:uid="{00000000-0005-0000-0000-0000DF8F0000}"/>
    <cellStyle name="備註 2 5 4 4 3" xfId="14882" xr:uid="{00000000-0005-0000-0000-0000E08F0000}"/>
    <cellStyle name="備註 2 5 4 4 3 2" xfId="31500" xr:uid="{00000000-0005-0000-0000-0000E18F0000}"/>
    <cellStyle name="備註 2 5 4 4 4" xfId="21130" xr:uid="{00000000-0005-0000-0000-0000E28F0000}"/>
    <cellStyle name="備註 2 5 4 4 5" xfId="36691" xr:uid="{00000000-0005-0000-0000-0000E38F0000}"/>
    <cellStyle name="備註 2 5 4 5" xfId="4667" xr:uid="{00000000-0005-0000-0000-0000E48F0000}"/>
    <cellStyle name="備註 2 5 4 5 2" xfId="10757" xr:uid="{00000000-0005-0000-0000-0000E58F0000}"/>
    <cellStyle name="備註 2 5 4 5 2 2" xfId="27375" xr:uid="{00000000-0005-0000-0000-0000E68F0000}"/>
    <cellStyle name="備註 2 5 4 5 3" xfId="15942" xr:uid="{00000000-0005-0000-0000-0000E78F0000}"/>
    <cellStyle name="備註 2 5 4 5 3 2" xfId="32560" xr:uid="{00000000-0005-0000-0000-0000E88F0000}"/>
    <cellStyle name="備註 2 5 4 5 4" xfId="22190" xr:uid="{00000000-0005-0000-0000-0000E98F0000}"/>
    <cellStyle name="備註 2 5 4 5 5" xfId="37751" xr:uid="{00000000-0005-0000-0000-0000EA8F0000}"/>
    <cellStyle name="備註 2 5 4 6" xfId="6517" xr:uid="{00000000-0005-0000-0000-0000EB8F0000}"/>
    <cellStyle name="備註 2 5 4 6 2" xfId="23135" xr:uid="{00000000-0005-0000-0000-0000EC8F0000}"/>
    <cellStyle name="備註 2 5 4 7" xfId="11702" xr:uid="{00000000-0005-0000-0000-0000ED8F0000}"/>
    <cellStyle name="備註 2 5 4 7 2" xfId="28320" xr:uid="{00000000-0005-0000-0000-0000EE8F0000}"/>
    <cellStyle name="備註 2 5 4 8" xfId="17950" xr:uid="{00000000-0005-0000-0000-0000EF8F0000}"/>
    <cellStyle name="備註 2 5 4 9" xfId="17008" xr:uid="{00000000-0005-0000-0000-0000F08F0000}"/>
    <cellStyle name="備註 2 5 5" xfId="545" xr:uid="{00000000-0005-0000-0000-0000F18F0000}"/>
    <cellStyle name="備註 2 5 5 10" xfId="33629" xr:uid="{00000000-0005-0000-0000-0000F28F0000}"/>
    <cellStyle name="備註 2 5 5 2" xfId="1605" xr:uid="{00000000-0005-0000-0000-0000F38F0000}"/>
    <cellStyle name="備註 2 5 5 2 2" xfId="7695" xr:uid="{00000000-0005-0000-0000-0000F48F0000}"/>
    <cellStyle name="備註 2 5 5 2 2 2" xfId="24313" xr:uid="{00000000-0005-0000-0000-0000F58F0000}"/>
    <cellStyle name="備註 2 5 5 2 3" xfId="12880" xr:uid="{00000000-0005-0000-0000-0000F68F0000}"/>
    <cellStyle name="備註 2 5 5 2 3 2" xfId="29498" xr:uid="{00000000-0005-0000-0000-0000F78F0000}"/>
    <cellStyle name="備註 2 5 5 2 4" xfId="19128" xr:uid="{00000000-0005-0000-0000-0000F88F0000}"/>
    <cellStyle name="備註 2 5 5 2 5" xfId="34689" xr:uid="{00000000-0005-0000-0000-0000F98F0000}"/>
    <cellStyle name="備註 2 5 5 3" xfId="2665" xr:uid="{00000000-0005-0000-0000-0000FA8F0000}"/>
    <cellStyle name="備註 2 5 5 3 2" xfId="8755" xr:uid="{00000000-0005-0000-0000-0000FB8F0000}"/>
    <cellStyle name="備註 2 5 5 3 2 2" xfId="25373" xr:uid="{00000000-0005-0000-0000-0000FC8F0000}"/>
    <cellStyle name="備註 2 5 5 3 3" xfId="13940" xr:uid="{00000000-0005-0000-0000-0000FD8F0000}"/>
    <cellStyle name="備註 2 5 5 3 3 2" xfId="30558" xr:uid="{00000000-0005-0000-0000-0000FE8F0000}"/>
    <cellStyle name="備註 2 5 5 3 4" xfId="20188" xr:uid="{00000000-0005-0000-0000-0000FF8F0000}"/>
    <cellStyle name="備註 2 5 5 3 5" xfId="35749" xr:uid="{00000000-0005-0000-0000-000000900000}"/>
    <cellStyle name="備註 2 5 5 4" xfId="3725" xr:uid="{00000000-0005-0000-0000-000001900000}"/>
    <cellStyle name="備註 2 5 5 4 2" xfId="9815" xr:uid="{00000000-0005-0000-0000-000002900000}"/>
    <cellStyle name="備註 2 5 5 4 2 2" xfId="26433" xr:uid="{00000000-0005-0000-0000-000003900000}"/>
    <cellStyle name="備註 2 5 5 4 3" xfId="15000" xr:uid="{00000000-0005-0000-0000-000004900000}"/>
    <cellStyle name="備註 2 5 5 4 3 2" xfId="31618" xr:uid="{00000000-0005-0000-0000-000005900000}"/>
    <cellStyle name="備註 2 5 5 4 4" xfId="21248" xr:uid="{00000000-0005-0000-0000-000006900000}"/>
    <cellStyle name="備註 2 5 5 4 5" xfId="36809" xr:uid="{00000000-0005-0000-0000-000007900000}"/>
    <cellStyle name="備註 2 5 5 5" xfId="4785" xr:uid="{00000000-0005-0000-0000-000008900000}"/>
    <cellStyle name="備註 2 5 5 5 2" xfId="10875" xr:uid="{00000000-0005-0000-0000-000009900000}"/>
    <cellStyle name="備註 2 5 5 5 2 2" xfId="27493" xr:uid="{00000000-0005-0000-0000-00000A900000}"/>
    <cellStyle name="備註 2 5 5 5 3" xfId="16060" xr:uid="{00000000-0005-0000-0000-00000B900000}"/>
    <cellStyle name="備註 2 5 5 5 3 2" xfId="32678" xr:uid="{00000000-0005-0000-0000-00000C900000}"/>
    <cellStyle name="備註 2 5 5 5 4" xfId="22308" xr:uid="{00000000-0005-0000-0000-00000D900000}"/>
    <cellStyle name="備註 2 5 5 5 5" xfId="37869" xr:uid="{00000000-0005-0000-0000-00000E900000}"/>
    <cellStyle name="備註 2 5 5 6" xfId="6635" xr:uid="{00000000-0005-0000-0000-00000F900000}"/>
    <cellStyle name="備註 2 5 5 6 2" xfId="23253" xr:uid="{00000000-0005-0000-0000-000010900000}"/>
    <cellStyle name="備註 2 5 5 7" xfId="11820" xr:uid="{00000000-0005-0000-0000-000011900000}"/>
    <cellStyle name="備註 2 5 5 7 2" xfId="28438" xr:uid="{00000000-0005-0000-0000-000012900000}"/>
    <cellStyle name="備註 2 5 5 8" xfId="18068" xr:uid="{00000000-0005-0000-0000-000013900000}"/>
    <cellStyle name="備註 2 5 5 9" xfId="17126" xr:uid="{00000000-0005-0000-0000-000014900000}"/>
    <cellStyle name="備註 2 5 6" xfId="663" xr:uid="{00000000-0005-0000-0000-000015900000}"/>
    <cellStyle name="備註 2 5 6 10" xfId="33747" xr:uid="{00000000-0005-0000-0000-000016900000}"/>
    <cellStyle name="備註 2 5 6 2" xfId="1723" xr:uid="{00000000-0005-0000-0000-000017900000}"/>
    <cellStyle name="備註 2 5 6 2 2" xfId="7813" xr:uid="{00000000-0005-0000-0000-000018900000}"/>
    <cellStyle name="備註 2 5 6 2 2 2" xfId="24431" xr:uid="{00000000-0005-0000-0000-000019900000}"/>
    <cellStyle name="備註 2 5 6 2 3" xfId="12998" xr:uid="{00000000-0005-0000-0000-00001A900000}"/>
    <cellStyle name="備註 2 5 6 2 3 2" xfId="29616" xr:uid="{00000000-0005-0000-0000-00001B900000}"/>
    <cellStyle name="備註 2 5 6 2 4" xfId="19246" xr:uid="{00000000-0005-0000-0000-00001C900000}"/>
    <cellStyle name="備註 2 5 6 2 5" xfId="34807" xr:uid="{00000000-0005-0000-0000-00001D900000}"/>
    <cellStyle name="備註 2 5 6 3" xfId="2783" xr:uid="{00000000-0005-0000-0000-00001E900000}"/>
    <cellStyle name="備註 2 5 6 3 2" xfId="8873" xr:uid="{00000000-0005-0000-0000-00001F900000}"/>
    <cellStyle name="備註 2 5 6 3 2 2" xfId="25491" xr:uid="{00000000-0005-0000-0000-000020900000}"/>
    <cellStyle name="備註 2 5 6 3 3" xfId="14058" xr:uid="{00000000-0005-0000-0000-000021900000}"/>
    <cellStyle name="備註 2 5 6 3 3 2" xfId="30676" xr:uid="{00000000-0005-0000-0000-000022900000}"/>
    <cellStyle name="備註 2 5 6 3 4" xfId="20306" xr:uid="{00000000-0005-0000-0000-000023900000}"/>
    <cellStyle name="備註 2 5 6 3 5" xfId="35867" xr:uid="{00000000-0005-0000-0000-000024900000}"/>
    <cellStyle name="備註 2 5 6 4" xfId="3843" xr:uid="{00000000-0005-0000-0000-000025900000}"/>
    <cellStyle name="備註 2 5 6 4 2" xfId="9933" xr:uid="{00000000-0005-0000-0000-000026900000}"/>
    <cellStyle name="備註 2 5 6 4 2 2" xfId="26551" xr:uid="{00000000-0005-0000-0000-000027900000}"/>
    <cellStyle name="備註 2 5 6 4 3" xfId="15118" xr:uid="{00000000-0005-0000-0000-000028900000}"/>
    <cellStyle name="備註 2 5 6 4 3 2" xfId="31736" xr:uid="{00000000-0005-0000-0000-000029900000}"/>
    <cellStyle name="備註 2 5 6 4 4" xfId="21366" xr:uid="{00000000-0005-0000-0000-00002A900000}"/>
    <cellStyle name="備註 2 5 6 4 5" xfId="36927" xr:uid="{00000000-0005-0000-0000-00002B900000}"/>
    <cellStyle name="備註 2 5 6 5" xfId="4903" xr:uid="{00000000-0005-0000-0000-00002C900000}"/>
    <cellStyle name="備註 2 5 6 5 2" xfId="10993" xr:uid="{00000000-0005-0000-0000-00002D900000}"/>
    <cellStyle name="備註 2 5 6 5 2 2" xfId="27611" xr:uid="{00000000-0005-0000-0000-00002E900000}"/>
    <cellStyle name="備註 2 5 6 5 3" xfId="16178" xr:uid="{00000000-0005-0000-0000-00002F900000}"/>
    <cellStyle name="備註 2 5 6 5 3 2" xfId="32796" xr:uid="{00000000-0005-0000-0000-000030900000}"/>
    <cellStyle name="備註 2 5 6 5 4" xfId="22426" xr:uid="{00000000-0005-0000-0000-000031900000}"/>
    <cellStyle name="備註 2 5 6 5 5" xfId="37987" xr:uid="{00000000-0005-0000-0000-000032900000}"/>
    <cellStyle name="備註 2 5 6 6" xfId="6753" xr:uid="{00000000-0005-0000-0000-000033900000}"/>
    <cellStyle name="備註 2 5 6 6 2" xfId="23371" xr:uid="{00000000-0005-0000-0000-000034900000}"/>
    <cellStyle name="備註 2 5 6 7" xfId="11938" xr:uid="{00000000-0005-0000-0000-000035900000}"/>
    <cellStyle name="備註 2 5 6 7 2" xfId="28556" xr:uid="{00000000-0005-0000-0000-000036900000}"/>
    <cellStyle name="備註 2 5 6 8" xfId="18186" xr:uid="{00000000-0005-0000-0000-000037900000}"/>
    <cellStyle name="備註 2 5 6 9" xfId="17244" xr:uid="{00000000-0005-0000-0000-000038900000}"/>
    <cellStyle name="備註 2 5 7" xfId="781" xr:uid="{00000000-0005-0000-0000-000039900000}"/>
    <cellStyle name="備註 2 5 7 10" xfId="33865" xr:uid="{00000000-0005-0000-0000-00003A900000}"/>
    <cellStyle name="備註 2 5 7 2" xfId="1841" xr:uid="{00000000-0005-0000-0000-00003B900000}"/>
    <cellStyle name="備註 2 5 7 2 2" xfId="7931" xr:uid="{00000000-0005-0000-0000-00003C900000}"/>
    <cellStyle name="備註 2 5 7 2 2 2" xfId="24549" xr:uid="{00000000-0005-0000-0000-00003D900000}"/>
    <cellStyle name="備註 2 5 7 2 3" xfId="13116" xr:uid="{00000000-0005-0000-0000-00003E900000}"/>
    <cellStyle name="備註 2 5 7 2 3 2" xfId="29734" xr:uid="{00000000-0005-0000-0000-00003F900000}"/>
    <cellStyle name="備註 2 5 7 2 4" xfId="19364" xr:uid="{00000000-0005-0000-0000-000040900000}"/>
    <cellStyle name="備註 2 5 7 2 5" xfId="34925" xr:uid="{00000000-0005-0000-0000-000041900000}"/>
    <cellStyle name="備註 2 5 7 3" xfId="2901" xr:uid="{00000000-0005-0000-0000-000042900000}"/>
    <cellStyle name="備註 2 5 7 3 2" xfId="8991" xr:uid="{00000000-0005-0000-0000-000043900000}"/>
    <cellStyle name="備註 2 5 7 3 2 2" xfId="25609" xr:uid="{00000000-0005-0000-0000-000044900000}"/>
    <cellStyle name="備註 2 5 7 3 3" xfId="14176" xr:uid="{00000000-0005-0000-0000-000045900000}"/>
    <cellStyle name="備註 2 5 7 3 3 2" xfId="30794" xr:uid="{00000000-0005-0000-0000-000046900000}"/>
    <cellStyle name="備註 2 5 7 3 4" xfId="20424" xr:uid="{00000000-0005-0000-0000-000047900000}"/>
    <cellStyle name="備註 2 5 7 3 5" xfId="35985" xr:uid="{00000000-0005-0000-0000-000048900000}"/>
    <cellStyle name="備註 2 5 7 4" xfId="3961" xr:uid="{00000000-0005-0000-0000-000049900000}"/>
    <cellStyle name="備註 2 5 7 4 2" xfId="10051" xr:uid="{00000000-0005-0000-0000-00004A900000}"/>
    <cellStyle name="備註 2 5 7 4 2 2" xfId="26669" xr:uid="{00000000-0005-0000-0000-00004B900000}"/>
    <cellStyle name="備註 2 5 7 4 3" xfId="15236" xr:uid="{00000000-0005-0000-0000-00004C900000}"/>
    <cellStyle name="備註 2 5 7 4 3 2" xfId="31854" xr:uid="{00000000-0005-0000-0000-00004D900000}"/>
    <cellStyle name="備註 2 5 7 4 4" xfId="21484" xr:uid="{00000000-0005-0000-0000-00004E900000}"/>
    <cellStyle name="備註 2 5 7 4 5" xfId="37045" xr:uid="{00000000-0005-0000-0000-00004F900000}"/>
    <cellStyle name="備註 2 5 7 5" xfId="5021" xr:uid="{00000000-0005-0000-0000-000050900000}"/>
    <cellStyle name="備註 2 5 7 5 2" xfId="11111" xr:uid="{00000000-0005-0000-0000-000051900000}"/>
    <cellStyle name="備註 2 5 7 5 2 2" xfId="27729" xr:uid="{00000000-0005-0000-0000-000052900000}"/>
    <cellStyle name="備註 2 5 7 5 3" xfId="16296" xr:uid="{00000000-0005-0000-0000-000053900000}"/>
    <cellStyle name="備註 2 5 7 5 3 2" xfId="32914" xr:uid="{00000000-0005-0000-0000-000054900000}"/>
    <cellStyle name="備註 2 5 7 5 4" xfId="22544" xr:uid="{00000000-0005-0000-0000-000055900000}"/>
    <cellStyle name="備註 2 5 7 5 5" xfId="38105" xr:uid="{00000000-0005-0000-0000-000056900000}"/>
    <cellStyle name="備註 2 5 7 6" xfId="6871" xr:uid="{00000000-0005-0000-0000-000057900000}"/>
    <cellStyle name="備註 2 5 7 6 2" xfId="23489" xr:uid="{00000000-0005-0000-0000-000058900000}"/>
    <cellStyle name="備註 2 5 7 7" xfId="12056" xr:uid="{00000000-0005-0000-0000-000059900000}"/>
    <cellStyle name="備註 2 5 7 7 2" xfId="28674" xr:uid="{00000000-0005-0000-0000-00005A900000}"/>
    <cellStyle name="備註 2 5 7 8" xfId="18304" xr:uid="{00000000-0005-0000-0000-00005B900000}"/>
    <cellStyle name="備註 2 5 7 9" xfId="17362" xr:uid="{00000000-0005-0000-0000-00005C900000}"/>
    <cellStyle name="備註 2 5 8" xfId="899" xr:uid="{00000000-0005-0000-0000-00005D900000}"/>
    <cellStyle name="備註 2 5 8 10" xfId="33983" xr:uid="{00000000-0005-0000-0000-00005E900000}"/>
    <cellStyle name="備註 2 5 8 2" xfId="1959" xr:uid="{00000000-0005-0000-0000-00005F900000}"/>
    <cellStyle name="備註 2 5 8 2 2" xfId="8049" xr:uid="{00000000-0005-0000-0000-000060900000}"/>
    <cellStyle name="備註 2 5 8 2 2 2" xfId="24667" xr:uid="{00000000-0005-0000-0000-000061900000}"/>
    <cellStyle name="備註 2 5 8 2 3" xfId="13234" xr:uid="{00000000-0005-0000-0000-000062900000}"/>
    <cellStyle name="備註 2 5 8 2 3 2" xfId="29852" xr:uid="{00000000-0005-0000-0000-000063900000}"/>
    <cellStyle name="備註 2 5 8 2 4" xfId="19482" xr:uid="{00000000-0005-0000-0000-000064900000}"/>
    <cellStyle name="備註 2 5 8 2 5" xfId="35043" xr:uid="{00000000-0005-0000-0000-000065900000}"/>
    <cellStyle name="備註 2 5 8 3" xfId="3019" xr:uid="{00000000-0005-0000-0000-000066900000}"/>
    <cellStyle name="備註 2 5 8 3 2" xfId="9109" xr:uid="{00000000-0005-0000-0000-000067900000}"/>
    <cellStyle name="備註 2 5 8 3 2 2" xfId="25727" xr:uid="{00000000-0005-0000-0000-000068900000}"/>
    <cellStyle name="備註 2 5 8 3 3" xfId="14294" xr:uid="{00000000-0005-0000-0000-000069900000}"/>
    <cellStyle name="備註 2 5 8 3 3 2" xfId="30912" xr:uid="{00000000-0005-0000-0000-00006A900000}"/>
    <cellStyle name="備註 2 5 8 3 4" xfId="20542" xr:uid="{00000000-0005-0000-0000-00006B900000}"/>
    <cellStyle name="備註 2 5 8 3 5" xfId="36103" xr:uid="{00000000-0005-0000-0000-00006C900000}"/>
    <cellStyle name="備註 2 5 8 4" xfId="4079" xr:uid="{00000000-0005-0000-0000-00006D900000}"/>
    <cellStyle name="備註 2 5 8 4 2" xfId="10169" xr:uid="{00000000-0005-0000-0000-00006E900000}"/>
    <cellStyle name="備註 2 5 8 4 2 2" xfId="26787" xr:uid="{00000000-0005-0000-0000-00006F900000}"/>
    <cellStyle name="備註 2 5 8 4 3" xfId="15354" xr:uid="{00000000-0005-0000-0000-000070900000}"/>
    <cellStyle name="備註 2 5 8 4 3 2" xfId="31972" xr:uid="{00000000-0005-0000-0000-000071900000}"/>
    <cellStyle name="備註 2 5 8 4 4" xfId="21602" xr:uid="{00000000-0005-0000-0000-000072900000}"/>
    <cellStyle name="備註 2 5 8 4 5" xfId="37163" xr:uid="{00000000-0005-0000-0000-000073900000}"/>
    <cellStyle name="備註 2 5 8 5" xfId="5139" xr:uid="{00000000-0005-0000-0000-000074900000}"/>
    <cellStyle name="備註 2 5 8 5 2" xfId="11229" xr:uid="{00000000-0005-0000-0000-000075900000}"/>
    <cellStyle name="備註 2 5 8 5 2 2" xfId="27847" xr:uid="{00000000-0005-0000-0000-000076900000}"/>
    <cellStyle name="備註 2 5 8 5 3" xfId="16414" xr:uid="{00000000-0005-0000-0000-000077900000}"/>
    <cellStyle name="備註 2 5 8 5 3 2" xfId="33032" xr:uid="{00000000-0005-0000-0000-000078900000}"/>
    <cellStyle name="備註 2 5 8 5 4" xfId="22662" xr:uid="{00000000-0005-0000-0000-000079900000}"/>
    <cellStyle name="備註 2 5 8 5 5" xfId="38223" xr:uid="{00000000-0005-0000-0000-00007A900000}"/>
    <cellStyle name="備註 2 5 8 6" xfId="6989" xr:uid="{00000000-0005-0000-0000-00007B900000}"/>
    <cellStyle name="備註 2 5 8 6 2" xfId="23607" xr:uid="{00000000-0005-0000-0000-00007C900000}"/>
    <cellStyle name="備註 2 5 8 7" xfId="12174" xr:uid="{00000000-0005-0000-0000-00007D900000}"/>
    <cellStyle name="備註 2 5 8 7 2" xfId="28792" xr:uid="{00000000-0005-0000-0000-00007E900000}"/>
    <cellStyle name="備註 2 5 8 8" xfId="18422" xr:uid="{00000000-0005-0000-0000-00007F900000}"/>
    <cellStyle name="備註 2 5 8 9" xfId="17480" xr:uid="{00000000-0005-0000-0000-000080900000}"/>
    <cellStyle name="備註 2 5 9" xfId="1124" xr:uid="{00000000-0005-0000-0000-000081900000}"/>
    <cellStyle name="備註 2 5 9 2" xfId="2184" xr:uid="{00000000-0005-0000-0000-000082900000}"/>
    <cellStyle name="備註 2 5 9 2 2" xfId="8274" xr:uid="{00000000-0005-0000-0000-000083900000}"/>
    <cellStyle name="備註 2 5 9 2 2 2" xfId="24892" xr:uid="{00000000-0005-0000-0000-000084900000}"/>
    <cellStyle name="備註 2 5 9 2 3" xfId="13459" xr:uid="{00000000-0005-0000-0000-000085900000}"/>
    <cellStyle name="備註 2 5 9 2 3 2" xfId="30077" xr:uid="{00000000-0005-0000-0000-000086900000}"/>
    <cellStyle name="備註 2 5 9 2 4" xfId="19707" xr:uid="{00000000-0005-0000-0000-000087900000}"/>
    <cellStyle name="備註 2 5 9 2 5" xfId="35268" xr:uid="{00000000-0005-0000-0000-000088900000}"/>
    <cellStyle name="備註 2 5 9 3" xfId="3244" xr:uid="{00000000-0005-0000-0000-000089900000}"/>
    <cellStyle name="備註 2 5 9 3 2" xfId="9334" xr:uid="{00000000-0005-0000-0000-00008A900000}"/>
    <cellStyle name="備註 2 5 9 3 2 2" xfId="25952" xr:uid="{00000000-0005-0000-0000-00008B900000}"/>
    <cellStyle name="備註 2 5 9 3 3" xfId="14519" xr:uid="{00000000-0005-0000-0000-00008C900000}"/>
    <cellStyle name="備註 2 5 9 3 3 2" xfId="31137" xr:uid="{00000000-0005-0000-0000-00008D900000}"/>
    <cellStyle name="備註 2 5 9 3 4" xfId="20767" xr:uid="{00000000-0005-0000-0000-00008E900000}"/>
    <cellStyle name="備註 2 5 9 3 5" xfId="36328" xr:uid="{00000000-0005-0000-0000-00008F900000}"/>
    <cellStyle name="備註 2 5 9 4" xfId="4304" xr:uid="{00000000-0005-0000-0000-000090900000}"/>
    <cellStyle name="備註 2 5 9 4 2" xfId="10394" xr:uid="{00000000-0005-0000-0000-000091900000}"/>
    <cellStyle name="備註 2 5 9 4 2 2" xfId="27012" xr:uid="{00000000-0005-0000-0000-000092900000}"/>
    <cellStyle name="備註 2 5 9 4 3" xfId="15579" xr:uid="{00000000-0005-0000-0000-000093900000}"/>
    <cellStyle name="備註 2 5 9 4 3 2" xfId="32197" xr:uid="{00000000-0005-0000-0000-000094900000}"/>
    <cellStyle name="備註 2 5 9 4 4" xfId="21827" xr:uid="{00000000-0005-0000-0000-000095900000}"/>
    <cellStyle name="備註 2 5 9 4 5" xfId="37388" xr:uid="{00000000-0005-0000-0000-000096900000}"/>
    <cellStyle name="備註 2 5 9 5" xfId="7214" xr:uid="{00000000-0005-0000-0000-000097900000}"/>
    <cellStyle name="備註 2 5 9 5 2" xfId="23832" xr:uid="{00000000-0005-0000-0000-000098900000}"/>
    <cellStyle name="備註 2 5 9 6" xfId="12399" xr:uid="{00000000-0005-0000-0000-000099900000}"/>
    <cellStyle name="備註 2 5 9 6 2" xfId="29017" xr:uid="{00000000-0005-0000-0000-00009A900000}"/>
    <cellStyle name="備註 2 5 9 7" xfId="18647" xr:uid="{00000000-0005-0000-0000-00009B900000}"/>
    <cellStyle name="備註 2 5 9 8" xfId="16645" xr:uid="{00000000-0005-0000-0000-00009C900000}"/>
    <cellStyle name="備註 2 5 9 9" xfId="34208" xr:uid="{00000000-0005-0000-0000-00009D900000}"/>
    <cellStyle name="備註 2 6" xfId="88" xr:uid="{00000000-0005-0000-0000-00009E900000}"/>
    <cellStyle name="備註 2 6 10" xfId="1041" xr:uid="{00000000-0005-0000-0000-00009F900000}"/>
    <cellStyle name="備註 2 6 10 2" xfId="7131" xr:uid="{00000000-0005-0000-0000-0000A0900000}"/>
    <cellStyle name="備註 2 6 10 2 2" xfId="23749" xr:uid="{00000000-0005-0000-0000-0000A1900000}"/>
    <cellStyle name="備註 2 6 10 3" xfId="12316" xr:uid="{00000000-0005-0000-0000-0000A2900000}"/>
    <cellStyle name="備註 2 6 10 3 2" xfId="28934" xr:uid="{00000000-0005-0000-0000-0000A3900000}"/>
    <cellStyle name="備註 2 6 10 4" xfId="18564" xr:uid="{00000000-0005-0000-0000-0000A4900000}"/>
    <cellStyle name="備註 2 6 10 5" xfId="34125" xr:uid="{00000000-0005-0000-0000-0000A5900000}"/>
    <cellStyle name="備註 2 6 11" xfId="2101" xr:uid="{00000000-0005-0000-0000-0000A6900000}"/>
    <cellStyle name="備註 2 6 11 2" xfId="8191" xr:uid="{00000000-0005-0000-0000-0000A7900000}"/>
    <cellStyle name="備註 2 6 11 2 2" xfId="24809" xr:uid="{00000000-0005-0000-0000-0000A8900000}"/>
    <cellStyle name="備註 2 6 11 3" xfId="13376" xr:uid="{00000000-0005-0000-0000-0000A9900000}"/>
    <cellStyle name="備註 2 6 11 3 2" xfId="29994" xr:uid="{00000000-0005-0000-0000-0000AA900000}"/>
    <cellStyle name="備註 2 6 11 4" xfId="19624" xr:uid="{00000000-0005-0000-0000-0000AB900000}"/>
    <cellStyle name="備註 2 6 11 5" xfId="35185" xr:uid="{00000000-0005-0000-0000-0000AC900000}"/>
    <cellStyle name="備註 2 6 12" xfId="3161" xr:uid="{00000000-0005-0000-0000-0000AD900000}"/>
    <cellStyle name="備註 2 6 12 2" xfId="9251" xr:uid="{00000000-0005-0000-0000-0000AE900000}"/>
    <cellStyle name="備註 2 6 12 2 2" xfId="25869" xr:uid="{00000000-0005-0000-0000-0000AF900000}"/>
    <cellStyle name="備註 2 6 12 3" xfId="14436" xr:uid="{00000000-0005-0000-0000-0000B0900000}"/>
    <cellStyle name="備註 2 6 12 3 2" xfId="31054" xr:uid="{00000000-0005-0000-0000-0000B1900000}"/>
    <cellStyle name="備註 2 6 12 4" xfId="20684" xr:uid="{00000000-0005-0000-0000-0000B2900000}"/>
    <cellStyle name="備註 2 6 12 5" xfId="36245" xr:uid="{00000000-0005-0000-0000-0000B3900000}"/>
    <cellStyle name="備註 2 6 13" xfId="4221" xr:uid="{00000000-0005-0000-0000-0000B4900000}"/>
    <cellStyle name="備註 2 6 13 2" xfId="10311" xr:uid="{00000000-0005-0000-0000-0000B5900000}"/>
    <cellStyle name="備註 2 6 13 2 2" xfId="26929" xr:uid="{00000000-0005-0000-0000-0000B6900000}"/>
    <cellStyle name="備註 2 6 13 3" xfId="15496" xr:uid="{00000000-0005-0000-0000-0000B7900000}"/>
    <cellStyle name="備註 2 6 13 3 2" xfId="32114" xr:uid="{00000000-0005-0000-0000-0000B8900000}"/>
    <cellStyle name="備註 2 6 13 4" xfId="21744" xr:uid="{00000000-0005-0000-0000-0000B9900000}"/>
    <cellStyle name="備註 2 6 13 5" xfId="37305" xr:uid="{00000000-0005-0000-0000-0000BA900000}"/>
    <cellStyle name="備註 2 6 14" xfId="6178" xr:uid="{00000000-0005-0000-0000-0000BB900000}"/>
    <cellStyle name="備註 2 6 14 2" xfId="22796" xr:uid="{00000000-0005-0000-0000-0000BC900000}"/>
    <cellStyle name="備註 2 6 15" xfId="11363" xr:uid="{00000000-0005-0000-0000-0000BD900000}"/>
    <cellStyle name="備註 2 6 15 2" xfId="27981" xr:uid="{00000000-0005-0000-0000-0000BE900000}"/>
    <cellStyle name="備註 2 6 16" xfId="17599" xr:uid="{00000000-0005-0000-0000-0000BF900000}"/>
    <cellStyle name="備註 2 6 17" xfId="16562" xr:uid="{00000000-0005-0000-0000-0000C0900000}"/>
    <cellStyle name="備註 2 6 18" xfId="33172" xr:uid="{00000000-0005-0000-0000-0000C1900000}"/>
    <cellStyle name="備註 2 6 2" xfId="206" xr:uid="{00000000-0005-0000-0000-0000C2900000}"/>
    <cellStyle name="備註 2 6 2 10" xfId="33290" xr:uid="{00000000-0005-0000-0000-0000C3900000}"/>
    <cellStyle name="備註 2 6 2 2" xfId="1266" xr:uid="{00000000-0005-0000-0000-0000C4900000}"/>
    <cellStyle name="備註 2 6 2 2 2" xfId="7356" xr:uid="{00000000-0005-0000-0000-0000C5900000}"/>
    <cellStyle name="備註 2 6 2 2 2 2" xfId="23974" xr:uid="{00000000-0005-0000-0000-0000C6900000}"/>
    <cellStyle name="備註 2 6 2 2 3" xfId="12541" xr:uid="{00000000-0005-0000-0000-0000C7900000}"/>
    <cellStyle name="備註 2 6 2 2 3 2" xfId="29159" xr:uid="{00000000-0005-0000-0000-0000C8900000}"/>
    <cellStyle name="備註 2 6 2 2 4" xfId="18789" xr:uid="{00000000-0005-0000-0000-0000C9900000}"/>
    <cellStyle name="備註 2 6 2 2 5" xfId="34350" xr:uid="{00000000-0005-0000-0000-0000CA900000}"/>
    <cellStyle name="備註 2 6 2 3" xfId="2326" xr:uid="{00000000-0005-0000-0000-0000CB900000}"/>
    <cellStyle name="備註 2 6 2 3 2" xfId="8416" xr:uid="{00000000-0005-0000-0000-0000CC900000}"/>
    <cellStyle name="備註 2 6 2 3 2 2" xfId="25034" xr:uid="{00000000-0005-0000-0000-0000CD900000}"/>
    <cellStyle name="備註 2 6 2 3 3" xfId="13601" xr:uid="{00000000-0005-0000-0000-0000CE900000}"/>
    <cellStyle name="備註 2 6 2 3 3 2" xfId="30219" xr:uid="{00000000-0005-0000-0000-0000CF900000}"/>
    <cellStyle name="備註 2 6 2 3 4" xfId="19849" xr:uid="{00000000-0005-0000-0000-0000D0900000}"/>
    <cellStyle name="備註 2 6 2 3 5" xfId="35410" xr:uid="{00000000-0005-0000-0000-0000D1900000}"/>
    <cellStyle name="備註 2 6 2 4" xfId="3386" xr:uid="{00000000-0005-0000-0000-0000D2900000}"/>
    <cellStyle name="備註 2 6 2 4 2" xfId="9476" xr:uid="{00000000-0005-0000-0000-0000D3900000}"/>
    <cellStyle name="備註 2 6 2 4 2 2" xfId="26094" xr:uid="{00000000-0005-0000-0000-0000D4900000}"/>
    <cellStyle name="備註 2 6 2 4 3" xfId="14661" xr:uid="{00000000-0005-0000-0000-0000D5900000}"/>
    <cellStyle name="備註 2 6 2 4 3 2" xfId="31279" xr:uid="{00000000-0005-0000-0000-0000D6900000}"/>
    <cellStyle name="備註 2 6 2 4 4" xfId="20909" xr:uid="{00000000-0005-0000-0000-0000D7900000}"/>
    <cellStyle name="備註 2 6 2 4 5" xfId="36470" xr:uid="{00000000-0005-0000-0000-0000D8900000}"/>
    <cellStyle name="備註 2 6 2 5" xfId="4446" xr:uid="{00000000-0005-0000-0000-0000D9900000}"/>
    <cellStyle name="備註 2 6 2 5 2" xfId="10536" xr:uid="{00000000-0005-0000-0000-0000DA900000}"/>
    <cellStyle name="備註 2 6 2 5 2 2" xfId="27154" xr:uid="{00000000-0005-0000-0000-0000DB900000}"/>
    <cellStyle name="備註 2 6 2 5 3" xfId="15721" xr:uid="{00000000-0005-0000-0000-0000DC900000}"/>
    <cellStyle name="備註 2 6 2 5 3 2" xfId="32339" xr:uid="{00000000-0005-0000-0000-0000DD900000}"/>
    <cellStyle name="備註 2 6 2 5 4" xfId="21969" xr:uid="{00000000-0005-0000-0000-0000DE900000}"/>
    <cellStyle name="備註 2 6 2 5 5" xfId="37530" xr:uid="{00000000-0005-0000-0000-0000DF900000}"/>
    <cellStyle name="備註 2 6 2 6" xfId="6296" xr:uid="{00000000-0005-0000-0000-0000E0900000}"/>
    <cellStyle name="備註 2 6 2 6 2" xfId="22914" xr:uid="{00000000-0005-0000-0000-0000E1900000}"/>
    <cellStyle name="備註 2 6 2 7" xfId="11481" xr:uid="{00000000-0005-0000-0000-0000E2900000}"/>
    <cellStyle name="備註 2 6 2 7 2" xfId="28099" xr:uid="{00000000-0005-0000-0000-0000E3900000}"/>
    <cellStyle name="備註 2 6 2 8" xfId="17717" xr:uid="{00000000-0005-0000-0000-0000E4900000}"/>
    <cellStyle name="備註 2 6 2 9" xfId="16787" xr:uid="{00000000-0005-0000-0000-0000E5900000}"/>
    <cellStyle name="備註 2 6 3" xfId="327" xr:uid="{00000000-0005-0000-0000-0000E6900000}"/>
    <cellStyle name="備註 2 6 3 10" xfId="33411" xr:uid="{00000000-0005-0000-0000-0000E7900000}"/>
    <cellStyle name="備註 2 6 3 2" xfId="1387" xr:uid="{00000000-0005-0000-0000-0000E8900000}"/>
    <cellStyle name="備註 2 6 3 2 2" xfId="7477" xr:uid="{00000000-0005-0000-0000-0000E9900000}"/>
    <cellStyle name="備註 2 6 3 2 2 2" xfId="24095" xr:uid="{00000000-0005-0000-0000-0000EA900000}"/>
    <cellStyle name="備註 2 6 3 2 3" xfId="12662" xr:uid="{00000000-0005-0000-0000-0000EB900000}"/>
    <cellStyle name="備註 2 6 3 2 3 2" xfId="29280" xr:uid="{00000000-0005-0000-0000-0000EC900000}"/>
    <cellStyle name="備註 2 6 3 2 4" xfId="18910" xr:uid="{00000000-0005-0000-0000-0000ED900000}"/>
    <cellStyle name="備註 2 6 3 2 5" xfId="34471" xr:uid="{00000000-0005-0000-0000-0000EE900000}"/>
    <cellStyle name="備註 2 6 3 3" xfId="2447" xr:uid="{00000000-0005-0000-0000-0000EF900000}"/>
    <cellStyle name="備註 2 6 3 3 2" xfId="8537" xr:uid="{00000000-0005-0000-0000-0000F0900000}"/>
    <cellStyle name="備註 2 6 3 3 2 2" xfId="25155" xr:uid="{00000000-0005-0000-0000-0000F1900000}"/>
    <cellStyle name="備註 2 6 3 3 3" xfId="13722" xr:uid="{00000000-0005-0000-0000-0000F2900000}"/>
    <cellStyle name="備註 2 6 3 3 3 2" xfId="30340" xr:uid="{00000000-0005-0000-0000-0000F3900000}"/>
    <cellStyle name="備註 2 6 3 3 4" xfId="19970" xr:uid="{00000000-0005-0000-0000-0000F4900000}"/>
    <cellStyle name="備註 2 6 3 3 5" xfId="35531" xr:uid="{00000000-0005-0000-0000-0000F5900000}"/>
    <cellStyle name="備註 2 6 3 4" xfId="3507" xr:uid="{00000000-0005-0000-0000-0000F6900000}"/>
    <cellStyle name="備註 2 6 3 4 2" xfId="9597" xr:uid="{00000000-0005-0000-0000-0000F7900000}"/>
    <cellStyle name="備註 2 6 3 4 2 2" xfId="26215" xr:uid="{00000000-0005-0000-0000-0000F8900000}"/>
    <cellStyle name="備註 2 6 3 4 3" xfId="14782" xr:uid="{00000000-0005-0000-0000-0000F9900000}"/>
    <cellStyle name="備註 2 6 3 4 3 2" xfId="31400" xr:uid="{00000000-0005-0000-0000-0000FA900000}"/>
    <cellStyle name="備註 2 6 3 4 4" xfId="21030" xr:uid="{00000000-0005-0000-0000-0000FB900000}"/>
    <cellStyle name="備註 2 6 3 4 5" xfId="36591" xr:uid="{00000000-0005-0000-0000-0000FC900000}"/>
    <cellStyle name="備註 2 6 3 5" xfId="4567" xr:uid="{00000000-0005-0000-0000-0000FD900000}"/>
    <cellStyle name="備註 2 6 3 5 2" xfId="10657" xr:uid="{00000000-0005-0000-0000-0000FE900000}"/>
    <cellStyle name="備註 2 6 3 5 2 2" xfId="27275" xr:uid="{00000000-0005-0000-0000-0000FF900000}"/>
    <cellStyle name="備註 2 6 3 5 3" xfId="15842" xr:uid="{00000000-0005-0000-0000-000000910000}"/>
    <cellStyle name="備註 2 6 3 5 3 2" xfId="32460" xr:uid="{00000000-0005-0000-0000-000001910000}"/>
    <cellStyle name="備註 2 6 3 5 4" xfId="22090" xr:uid="{00000000-0005-0000-0000-000002910000}"/>
    <cellStyle name="備註 2 6 3 5 5" xfId="37651" xr:uid="{00000000-0005-0000-0000-000003910000}"/>
    <cellStyle name="備註 2 6 3 6" xfId="6417" xr:uid="{00000000-0005-0000-0000-000004910000}"/>
    <cellStyle name="備註 2 6 3 6 2" xfId="23035" xr:uid="{00000000-0005-0000-0000-000005910000}"/>
    <cellStyle name="備註 2 6 3 7" xfId="11602" xr:uid="{00000000-0005-0000-0000-000006910000}"/>
    <cellStyle name="備註 2 6 3 7 2" xfId="28220" xr:uid="{00000000-0005-0000-0000-000007910000}"/>
    <cellStyle name="備註 2 6 3 8" xfId="17850" xr:uid="{00000000-0005-0000-0000-000008910000}"/>
    <cellStyle name="備註 2 6 3 9" xfId="16908" xr:uid="{00000000-0005-0000-0000-000009910000}"/>
    <cellStyle name="備註 2 6 4" xfId="451" xr:uid="{00000000-0005-0000-0000-00000A910000}"/>
    <cellStyle name="備註 2 6 4 10" xfId="33535" xr:uid="{00000000-0005-0000-0000-00000B910000}"/>
    <cellStyle name="備註 2 6 4 2" xfId="1511" xr:uid="{00000000-0005-0000-0000-00000C910000}"/>
    <cellStyle name="備註 2 6 4 2 2" xfId="7601" xr:uid="{00000000-0005-0000-0000-00000D910000}"/>
    <cellStyle name="備註 2 6 4 2 2 2" xfId="24219" xr:uid="{00000000-0005-0000-0000-00000E910000}"/>
    <cellStyle name="備註 2 6 4 2 3" xfId="12786" xr:uid="{00000000-0005-0000-0000-00000F910000}"/>
    <cellStyle name="備註 2 6 4 2 3 2" xfId="29404" xr:uid="{00000000-0005-0000-0000-000010910000}"/>
    <cellStyle name="備註 2 6 4 2 4" xfId="19034" xr:uid="{00000000-0005-0000-0000-000011910000}"/>
    <cellStyle name="備註 2 6 4 2 5" xfId="34595" xr:uid="{00000000-0005-0000-0000-000012910000}"/>
    <cellStyle name="備註 2 6 4 3" xfId="2571" xr:uid="{00000000-0005-0000-0000-000013910000}"/>
    <cellStyle name="備註 2 6 4 3 2" xfId="8661" xr:uid="{00000000-0005-0000-0000-000014910000}"/>
    <cellStyle name="備註 2 6 4 3 2 2" xfId="25279" xr:uid="{00000000-0005-0000-0000-000015910000}"/>
    <cellStyle name="備註 2 6 4 3 3" xfId="13846" xr:uid="{00000000-0005-0000-0000-000016910000}"/>
    <cellStyle name="備註 2 6 4 3 3 2" xfId="30464" xr:uid="{00000000-0005-0000-0000-000017910000}"/>
    <cellStyle name="備註 2 6 4 3 4" xfId="20094" xr:uid="{00000000-0005-0000-0000-000018910000}"/>
    <cellStyle name="備註 2 6 4 3 5" xfId="35655" xr:uid="{00000000-0005-0000-0000-000019910000}"/>
    <cellStyle name="備註 2 6 4 4" xfId="3631" xr:uid="{00000000-0005-0000-0000-00001A910000}"/>
    <cellStyle name="備註 2 6 4 4 2" xfId="9721" xr:uid="{00000000-0005-0000-0000-00001B910000}"/>
    <cellStyle name="備註 2 6 4 4 2 2" xfId="26339" xr:uid="{00000000-0005-0000-0000-00001C910000}"/>
    <cellStyle name="備註 2 6 4 4 3" xfId="14906" xr:uid="{00000000-0005-0000-0000-00001D910000}"/>
    <cellStyle name="備註 2 6 4 4 3 2" xfId="31524" xr:uid="{00000000-0005-0000-0000-00001E910000}"/>
    <cellStyle name="備註 2 6 4 4 4" xfId="21154" xr:uid="{00000000-0005-0000-0000-00001F910000}"/>
    <cellStyle name="備註 2 6 4 4 5" xfId="36715" xr:uid="{00000000-0005-0000-0000-000020910000}"/>
    <cellStyle name="備註 2 6 4 5" xfId="4691" xr:uid="{00000000-0005-0000-0000-000021910000}"/>
    <cellStyle name="備註 2 6 4 5 2" xfId="10781" xr:uid="{00000000-0005-0000-0000-000022910000}"/>
    <cellStyle name="備註 2 6 4 5 2 2" xfId="27399" xr:uid="{00000000-0005-0000-0000-000023910000}"/>
    <cellStyle name="備註 2 6 4 5 3" xfId="15966" xr:uid="{00000000-0005-0000-0000-000024910000}"/>
    <cellStyle name="備註 2 6 4 5 3 2" xfId="32584" xr:uid="{00000000-0005-0000-0000-000025910000}"/>
    <cellStyle name="備註 2 6 4 5 4" xfId="22214" xr:uid="{00000000-0005-0000-0000-000026910000}"/>
    <cellStyle name="備註 2 6 4 5 5" xfId="37775" xr:uid="{00000000-0005-0000-0000-000027910000}"/>
    <cellStyle name="備註 2 6 4 6" xfId="6541" xr:uid="{00000000-0005-0000-0000-000028910000}"/>
    <cellStyle name="備註 2 6 4 6 2" xfId="23159" xr:uid="{00000000-0005-0000-0000-000029910000}"/>
    <cellStyle name="備註 2 6 4 7" xfId="11726" xr:uid="{00000000-0005-0000-0000-00002A910000}"/>
    <cellStyle name="備註 2 6 4 7 2" xfId="28344" xr:uid="{00000000-0005-0000-0000-00002B910000}"/>
    <cellStyle name="備註 2 6 4 8" xfId="17974" xr:uid="{00000000-0005-0000-0000-00002C910000}"/>
    <cellStyle name="備註 2 6 4 9" xfId="17032" xr:uid="{00000000-0005-0000-0000-00002D910000}"/>
    <cellStyle name="備註 2 6 5" xfId="569" xr:uid="{00000000-0005-0000-0000-00002E910000}"/>
    <cellStyle name="備註 2 6 5 10" xfId="33653" xr:uid="{00000000-0005-0000-0000-00002F910000}"/>
    <cellStyle name="備註 2 6 5 2" xfId="1629" xr:uid="{00000000-0005-0000-0000-000030910000}"/>
    <cellStyle name="備註 2 6 5 2 2" xfId="7719" xr:uid="{00000000-0005-0000-0000-000031910000}"/>
    <cellStyle name="備註 2 6 5 2 2 2" xfId="24337" xr:uid="{00000000-0005-0000-0000-000032910000}"/>
    <cellStyle name="備註 2 6 5 2 3" xfId="12904" xr:uid="{00000000-0005-0000-0000-000033910000}"/>
    <cellStyle name="備註 2 6 5 2 3 2" xfId="29522" xr:uid="{00000000-0005-0000-0000-000034910000}"/>
    <cellStyle name="備註 2 6 5 2 4" xfId="19152" xr:uid="{00000000-0005-0000-0000-000035910000}"/>
    <cellStyle name="備註 2 6 5 2 5" xfId="34713" xr:uid="{00000000-0005-0000-0000-000036910000}"/>
    <cellStyle name="備註 2 6 5 3" xfId="2689" xr:uid="{00000000-0005-0000-0000-000037910000}"/>
    <cellStyle name="備註 2 6 5 3 2" xfId="8779" xr:uid="{00000000-0005-0000-0000-000038910000}"/>
    <cellStyle name="備註 2 6 5 3 2 2" xfId="25397" xr:uid="{00000000-0005-0000-0000-000039910000}"/>
    <cellStyle name="備註 2 6 5 3 3" xfId="13964" xr:uid="{00000000-0005-0000-0000-00003A910000}"/>
    <cellStyle name="備註 2 6 5 3 3 2" xfId="30582" xr:uid="{00000000-0005-0000-0000-00003B910000}"/>
    <cellStyle name="備註 2 6 5 3 4" xfId="20212" xr:uid="{00000000-0005-0000-0000-00003C910000}"/>
    <cellStyle name="備註 2 6 5 3 5" xfId="35773" xr:uid="{00000000-0005-0000-0000-00003D910000}"/>
    <cellStyle name="備註 2 6 5 4" xfId="3749" xr:uid="{00000000-0005-0000-0000-00003E910000}"/>
    <cellStyle name="備註 2 6 5 4 2" xfId="9839" xr:uid="{00000000-0005-0000-0000-00003F910000}"/>
    <cellStyle name="備註 2 6 5 4 2 2" xfId="26457" xr:uid="{00000000-0005-0000-0000-000040910000}"/>
    <cellStyle name="備註 2 6 5 4 3" xfId="15024" xr:uid="{00000000-0005-0000-0000-000041910000}"/>
    <cellStyle name="備註 2 6 5 4 3 2" xfId="31642" xr:uid="{00000000-0005-0000-0000-000042910000}"/>
    <cellStyle name="備註 2 6 5 4 4" xfId="21272" xr:uid="{00000000-0005-0000-0000-000043910000}"/>
    <cellStyle name="備註 2 6 5 4 5" xfId="36833" xr:uid="{00000000-0005-0000-0000-000044910000}"/>
    <cellStyle name="備註 2 6 5 5" xfId="4809" xr:uid="{00000000-0005-0000-0000-000045910000}"/>
    <cellStyle name="備註 2 6 5 5 2" xfId="10899" xr:uid="{00000000-0005-0000-0000-000046910000}"/>
    <cellStyle name="備註 2 6 5 5 2 2" xfId="27517" xr:uid="{00000000-0005-0000-0000-000047910000}"/>
    <cellStyle name="備註 2 6 5 5 3" xfId="16084" xr:uid="{00000000-0005-0000-0000-000048910000}"/>
    <cellStyle name="備註 2 6 5 5 3 2" xfId="32702" xr:uid="{00000000-0005-0000-0000-000049910000}"/>
    <cellStyle name="備註 2 6 5 5 4" xfId="22332" xr:uid="{00000000-0005-0000-0000-00004A910000}"/>
    <cellStyle name="備註 2 6 5 5 5" xfId="37893" xr:uid="{00000000-0005-0000-0000-00004B910000}"/>
    <cellStyle name="備註 2 6 5 6" xfId="6659" xr:uid="{00000000-0005-0000-0000-00004C910000}"/>
    <cellStyle name="備註 2 6 5 6 2" xfId="23277" xr:uid="{00000000-0005-0000-0000-00004D910000}"/>
    <cellStyle name="備註 2 6 5 7" xfId="11844" xr:uid="{00000000-0005-0000-0000-00004E910000}"/>
    <cellStyle name="備註 2 6 5 7 2" xfId="28462" xr:uid="{00000000-0005-0000-0000-00004F910000}"/>
    <cellStyle name="備註 2 6 5 8" xfId="18092" xr:uid="{00000000-0005-0000-0000-000050910000}"/>
    <cellStyle name="備註 2 6 5 9" xfId="17150" xr:uid="{00000000-0005-0000-0000-000051910000}"/>
    <cellStyle name="備註 2 6 6" xfId="687" xr:uid="{00000000-0005-0000-0000-000052910000}"/>
    <cellStyle name="備註 2 6 6 10" xfId="33771" xr:uid="{00000000-0005-0000-0000-000053910000}"/>
    <cellStyle name="備註 2 6 6 2" xfId="1747" xr:uid="{00000000-0005-0000-0000-000054910000}"/>
    <cellStyle name="備註 2 6 6 2 2" xfId="7837" xr:uid="{00000000-0005-0000-0000-000055910000}"/>
    <cellStyle name="備註 2 6 6 2 2 2" xfId="24455" xr:uid="{00000000-0005-0000-0000-000056910000}"/>
    <cellStyle name="備註 2 6 6 2 3" xfId="13022" xr:uid="{00000000-0005-0000-0000-000057910000}"/>
    <cellStyle name="備註 2 6 6 2 3 2" xfId="29640" xr:uid="{00000000-0005-0000-0000-000058910000}"/>
    <cellStyle name="備註 2 6 6 2 4" xfId="19270" xr:uid="{00000000-0005-0000-0000-000059910000}"/>
    <cellStyle name="備註 2 6 6 2 5" xfId="34831" xr:uid="{00000000-0005-0000-0000-00005A910000}"/>
    <cellStyle name="備註 2 6 6 3" xfId="2807" xr:uid="{00000000-0005-0000-0000-00005B910000}"/>
    <cellStyle name="備註 2 6 6 3 2" xfId="8897" xr:uid="{00000000-0005-0000-0000-00005C910000}"/>
    <cellStyle name="備註 2 6 6 3 2 2" xfId="25515" xr:uid="{00000000-0005-0000-0000-00005D910000}"/>
    <cellStyle name="備註 2 6 6 3 3" xfId="14082" xr:uid="{00000000-0005-0000-0000-00005E910000}"/>
    <cellStyle name="備註 2 6 6 3 3 2" xfId="30700" xr:uid="{00000000-0005-0000-0000-00005F910000}"/>
    <cellStyle name="備註 2 6 6 3 4" xfId="20330" xr:uid="{00000000-0005-0000-0000-000060910000}"/>
    <cellStyle name="備註 2 6 6 3 5" xfId="35891" xr:uid="{00000000-0005-0000-0000-000061910000}"/>
    <cellStyle name="備註 2 6 6 4" xfId="3867" xr:uid="{00000000-0005-0000-0000-000062910000}"/>
    <cellStyle name="備註 2 6 6 4 2" xfId="9957" xr:uid="{00000000-0005-0000-0000-000063910000}"/>
    <cellStyle name="備註 2 6 6 4 2 2" xfId="26575" xr:uid="{00000000-0005-0000-0000-000064910000}"/>
    <cellStyle name="備註 2 6 6 4 3" xfId="15142" xr:uid="{00000000-0005-0000-0000-000065910000}"/>
    <cellStyle name="備註 2 6 6 4 3 2" xfId="31760" xr:uid="{00000000-0005-0000-0000-000066910000}"/>
    <cellStyle name="備註 2 6 6 4 4" xfId="21390" xr:uid="{00000000-0005-0000-0000-000067910000}"/>
    <cellStyle name="備註 2 6 6 4 5" xfId="36951" xr:uid="{00000000-0005-0000-0000-000068910000}"/>
    <cellStyle name="備註 2 6 6 5" xfId="4927" xr:uid="{00000000-0005-0000-0000-000069910000}"/>
    <cellStyle name="備註 2 6 6 5 2" xfId="11017" xr:uid="{00000000-0005-0000-0000-00006A910000}"/>
    <cellStyle name="備註 2 6 6 5 2 2" xfId="27635" xr:uid="{00000000-0005-0000-0000-00006B910000}"/>
    <cellStyle name="備註 2 6 6 5 3" xfId="16202" xr:uid="{00000000-0005-0000-0000-00006C910000}"/>
    <cellStyle name="備註 2 6 6 5 3 2" xfId="32820" xr:uid="{00000000-0005-0000-0000-00006D910000}"/>
    <cellStyle name="備註 2 6 6 5 4" xfId="22450" xr:uid="{00000000-0005-0000-0000-00006E910000}"/>
    <cellStyle name="備註 2 6 6 5 5" xfId="38011" xr:uid="{00000000-0005-0000-0000-00006F910000}"/>
    <cellStyle name="備註 2 6 6 6" xfId="6777" xr:uid="{00000000-0005-0000-0000-000070910000}"/>
    <cellStyle name="備註 2 6 6 6 2" xfId="23395" xr:uid="{00000000-0005-0000-0000-000071910000}"/>
    <cellStyle name="備註 2 6 6 7" xfId="11962" xr:uid="{00000000-0005-0000-0000-000072910000}"/>
    <cellStyle name="備註 2 6 6 7 2" xfId="28580" xr:uid="{00000000-0005-0000-0000-000073910000}"/>
    <cellStyle name="備註 2 6 6 8" xfId="18210" xr:uid="{00000000-0005-0000-0000-000074910000}"/>
    <cellStyle name="備註 2 6 6 9" xfId="17268" xr:uid="{00000000-0005-0000-0000-000075910000}"/>
    <cellStyle name="備註 2 6 7" xfId="805" xr:uid="{00000000-0005-0000-0000-000076910000}"/>
    <cellStyle name="備註 2 6 7 10" xfId="33889" xr:uid="{00000000-0005-0000-0000-000077910000}"/>
    <cellStyle name="備註 2 6 7 2" xfId="1865" xr:uid="{00000000-0005-0000-0000-000078910000}"/>
    <cellStyle name="備註 2 6 7 2 2" xfId="7955" xr:uid="{00000000-0005-0000-0000-000079910000}"/>
    <cellStyle name="備註 2 6 7 2 2 2" xfId="24573" xr:uid="{00000000-0005-0000-0000-00007A910000}"/>
    <cellStyle name="備註 2 6 7 2 3" xfId="13140" xr:uid="{00000000-0005-0000-0000-00007B910000}"/>
    <cellStyle name="備註 2 6 7 2 3 2" xfId="29758" xr:uid="{00000000-0005-0000-0000-00007C910000}"/>
    <cellStyle name="備註 2 6 7 2 4" xfId="19388" xr:uid="{00000000-0005-0000-0000-00007D910000}"/>
    <cellStyle name="備註 2 6 7 2 5" xfId="34949" xr:uid="{00000000-0005-0000-0000-00007E910000}"/>
    <cellStyle name="備註 2 6 7 3" xfId="2925" xr:uid="{00000000-0005-0000-0000-00007F910000}"/>
    <cellStyle name="備註 2 6 7 3 2" xfId="9015" xr:uid="{00000000-0005-0000-0000-000080910000}"/>
    <cellStyle name="備註 2 6 7 3 2 2" xfId="25633" xr:uid="{00000000-0005-0000-0000-000081910000}"/>
    <cellStyle name="備註 2 6 7 3 3" xfId="14200" xr:uid="{00000000-0005-0000-0000-000082910000}"/>
    <cellStyle name="備註 2 6 7 3 3 2" xfId="30818" xr:uid="{00000000-0005-0000-0000-000083910000}"/>
    <cellStyle name="備註 2 6 7 3 4" xfId="20448" xr:uid="{00000000-0005-0000-0000-000084910000}"/>
    <cellStyle name="備註 2 6 7 3 5" xfId="36009" xr:uid="{00000000-0005-0000-0000-000085910000}"/>
    <cellStyle name="備註 2 6 7 4" xfId="3985" xr:uid="{00000000-0005-0000-0000-000086910000}"/>
    <cellStyle name="備註 2 6 7 4 2" xfId="10075" xr:uid="{00000000-0005-0000-0000-000087910000}"/>
    <cellStyle name="備註 2 6 7 4 2 2" xfId="26693" xr:uid="{00000000-0005-0000-0000-000088910000}"/>
    <cellStyle name="備註 2 6 7 4 3" xfId="15260" xr:uid="{00000000-0005-0000-0000-000089910000}"/>
    <cellStyle name="備註 2 6 7 4 3 2" xfId="31878" xr:uid="{00000000-0005-0000-0000-00008A910000}"/>
    <cellStyle name="備註 2 6 7 4 4" xfId="21508" xr:uid="{00000000-0005-0000-0000-00008B910000}"/>
    <cellStyle name="備註 2 6 7 4 5" xfId="37069" xr:uid="{00000000-0005-0000-0000-00008C910000}"/>
    <cellStyle name="備註 2 6 7 5" xfId="5045" xr:uid="{00000000-0005-0000-0000-00008D910000}"/>
    <cellStyle name="備註 2 6 7 5 2" xfId="11135" xr:uid="{00000000-0005-0000-0000-00008E910000}"/>
    <cellStyle name="備註 2 6 7 5 2 2" xfId="27753" xr:uid="{00000000-0005-0000-0000-00008F910000}"/>
    <cellStyle name="備註 2 6 7 5 3" xfId="16320" xr:uid="{00000000-0005-0000-0000-000090910000}"/>
    <cellStyle name="備註 2 6 7 5 3 2" xfId="32938" xr:uid="{00000000-0005-0000-0000-000091910000}"/>
    <cellStyle name="備註 2 6 7 5 4" xfId="22568" xr:uid="{00000000-0005-0000-0000-000092910000}"/>
    <cellStyle name="備註 2 6 7 5 5" xfId="38129" xr:uid="{00000000-0005-0000-0000-000093910000}"/>
    <cellStyle name="備註 2 6 7 6" xfId="6895" xr:uid="{00000000-0005-0000-0000-000094910000}"/>
    <cellStyle name="備註 2 6 7 6 2" xfId="23513" xr:uid="{00000000-0005-0000-0000-000095910000}"/>
    <cellStyle name="備註 2 6 7 7" xfId="12080" xr:uid="{00000000-0005-0000-0000-000096910000}"/>
    <cellStyle name="備註 2 6 7 7 2" xfId="28698" xr:uid="{00000000-0005-0000-0000-000097910000}"/>
    <cellStyle name="備註 2 6 7 8" xfId="18328" xr:uid="{00000000-0005-0000-0000-000098910000}"/>
    <cellStyle name="備註 2 6 7 9" xfId="17386" xr:uid="{00000000-0005-0000-0000-000099910000}"/>
    <cellStyle name="備註 2 6 8" xfId="923" xr:uid="{00000000-0005-0000-0000-00009A910000}"/>
    <cellStyle name="備註 2 6 8 10" xfId="34007" xr:uid="{00000000-0005-0000-0000-00009B910000}"/>
    <cellStyle name="備註 2 6 8 2" xfId="1983" xr:uid="{00000000-0005-0000-0000-00009C910000}"/>
    <cellStyle name="備註 2 6 8 2 2" xfId="8073" xr:uid="{00000000-0005-0000-0000-00009D910000}"/>
    <cellStyle name="備註 2 6 8 2 2 2" xfId="24691" xr:uid="{00000000-0005-0000-0000-00009E910000}"/>
    <cellStyle name="備註 2 6 8 2 3" xfId="13258" xr:uid="{00000000-0005-0000-0000-00009F910000}"/>
    <cellStyle name="備註 2 6 8 2 3 2" xfId="29876" xr:uid="{00000000-0005-0000-0000-0000A0910000}"/>
    <cellStyle name="備註 2 6 8 2 4" xfId="19506" xr:uid="{00000000-0005-0000-0000-0000A1910000}"/>
    <cellStyle name="備註 2 6 8 2 5" xfId="35067" xr:uid="{00000000-0005-0000-0000-0000A2910000}"/>
    <cellStyle name="備註 2 6 8 3" xfId="3043" xr:uid="{00000000-0005-0000-0000-0000A3910000}"/>
    <cellStyle name="備註 2 6 8 3 2" xfId="9133" xr:uid="{00000000-0005-0000-0000-0000A4910000}"/>
    <cellStyle name="備註 2 6 8 3 2 2" xfId="25751" xr:uid="{00000000-0005-0000-0000-0000A5910000}"/>
    <cellStyle name="備註 2 6 8 3 3" xfId="14318" xr:uid="{00000000-0005-0000-0000-0000A6910000}"/>
    <cellStyle name="備註 2 6 8 3 3 2" xfId="30936" xr:uid="{00000000-0005-0000-0000-0000A7910000}"/>
    <cellStyle name="備註 2 6 8 3 4" xfId="20566" xr:uid="{00000000-0005-0000-0000-0000A8910000}"/>
    <cellStyle name="備註 2 6 8 3 5" xfId="36127" xr:uid="{00000000-0005-0000-0000-0000A9910000}"/>
    <cellStyle name="備註 2 6 8 4" xfId="4103" xr:uid="{00000000-0005-0000-0000-0000AA910000}"/>
    <cellStyle name="備註 2 6 8 4 2" xfId="10193" xr:uid="{00000000-0005-0000-0000-0000AB910000}"/>
    <cellStyle name="備註 2 6 8 4 2 2" xfId="26811" xr:uid="{00000000-0005-0000-0000-0000AC910000}"/>
    <cellStyle name="備註 2 6 8 4 3" xfId="15378" xr:uid="{00000000-0005-0000-0000-0000AD910000}"/>
    <cellStyle name="備註 2 6 8 4 3 2" xfId="31996" xr:uid="{00000000-0005-0000-0000-0000AE910000}"/>
    <cellStyle name="備註 2 6 8 4 4" xfId="21626" xr:uid="{00000000-0005-0000-0000-0000AF910000}"/>
    <cellStyle name="備註 2 6 8 4 5" xfId="37187" xr:uid="{00000000-0005-0000-0000-0000B0910000}"/>
    <cellStyle name="備註 2 6 8 5" xfId="5163" xr:uid="{00000000-0005-0000-0000-0000B1910000}"/>
    <cellStyle name="備註 2 6 8 5 2" xfId="11253" xr:uid="{00000000-0005-0000-0000-0000B2910000}"/>
    <cellStyle name="備註 2 6 8 5 2 2" xfId="27871" xr:uid="{00000000-0005-0000-0000-0000B3910000}"/>
    <cellStyle name="備註 2 6 8 5 3" xfId="16438" xr:uid="{00000000-0005-0000-0000-0000B4910000}"/>
    <cellStyle name="備註 2 6 8 5 3 2" xfId="33056" xr:uid="{00000000-0005-0000-0000-0000B5910000}"/>
    <cellStyle name="備註 2 6 8 5 4" xfId="22686" xr:uid="{00000000-0005-0000-0000-0000B6910000}"/>
    <cellStyle name="備註 2 6 8 5 5" xfId="38247" xr:uid="{00000000-0005-0000-0000-0000B7910000}"/>
    <cellStyle name="備註 2 6 8 6" xfId="7013" xr:uid="{00000000-0005-0000-0000-0000B8910000}"/>
    <cellStyle name="備註 2 6 8 6 2" xfId="23631" xr:uid="{00000000-0005-0000-0000-0000B9910000}"/>
    <cellStyle name="備註 2 6 8 7" xfId="12198" xr:uid="{00000000-0005-0000-0000-0000BA910000}"/>
    <cellStyle name="備註 2 6 8 7 2" xfId="28816" xr:uid="{00000000-0005-0000-0000-0000BB910000}"/>
    <cellStyle name="備註 2 6 8 8" xfId="18446" xr:uid="{00000000-0005-0000-0000-0000BC910000}"/>
    <cellStyle name="備註 2 6 8 9" xfId="17504" xr:uid="{00000000-0005-0000-0000-0000BD910000}"/>
    <cellStyle name="備註 2 6 9" xfId="1148" xr:uid="{00000000-0005-0000-0000-0000BE910000}"/>
    <cellStyle name="備註 2 6 9 2" xfId="2208" xr:uid="{00000000-0005-0000-0000-0000BF910000}"/>
    <cellStyle name="備註 2 6 9 2 2" xfId="8298" xr:uid="{00000000-0005-0000-0000-0000C0910000}"/>
    <cellStyle name="備註 2 6 9 2 2 2" xfId="24916" xr:uid="{00000000-0005-0000-0000-0000C1910000}"/>
    <cellStyle name="備註 2 6 9 2 3" xfId="13483" xr:uid="{00000000-0005-0000-0000-0000C2910000}"/>
    <cellStyle name="備註 2 6 9 2 3 2" xfId="30101" xr:uid="{00000000-0005-0000-0000-0000C3910000}"/>
    <cellStyle name="備註 2 6 9 2 4" xfId="19731" xr:uid="{00000000-0005-0000-0000-0000C4910000}"/>
    <cellStyle name="備註 2 6 9 2 5" xfId="35292" xr:uid="{00000000-0005-0000-0000-0000C5910000}"/>
    <cellStyle name="備註 2 6 9 3" xfId="3268" xr:uid="{00000000-0005-0000-0000-0000C6910000}"/>
    <cellStyle name="備註 2 6 9 3 2" xfId="9358" xr:uid="{00000000-0005-0000-0000-0000C7910000}"/>
    <cellStyle name="備註 2 6 9 3 2 2" xfId="25976" xr:uid="{00000000-0005-0000-0000-0000C8910000}"/>
    <cellStyle name="備註 2 6 9 3 3" xfId="14543" xr:uid="{00000000-0005-0000-0000-0000C9910000}"/>
    <cellStyle name="備註 2 6 9 3 3 2" xfId="31161" xr:uid="{00000000-0005-0000-0000-0000CA910000}"/>
    <cellStyle name="備註 2 6 9 3 4" xfId="20791" xr:uid="{00000000-0005-0000-0000-0000CB910000}"/>
    <cellStyle name="備註 2 6 9 3 5" xfId="36352" xr:uid="{00000000-0005-0000-0000-0000CC910000}"/>
    <cellStyle name="備註 2 6 9 4" xfId="4328" xr:uid="{00000000-0005-0000-0000-0000CD910000}"/>
    <cellStyle name="備註 2 6 9 4 2" xfId="10418" xr:uid="{00000000-0005-0000-0000-0000CE910000}"/>
    <cellStyle name="備註 2 6 9 4 2 2" xfId="27036" xr:uid="{00000000-0005-0000-0000-0000CF910000}"/>
    <cellStyle name="備註 2 6 9 4 3" xfId="15603" xr:uid="{00000000-0005-0000-0000-0000D0910000}"/>
    <cellStyle name="備註 2 6 9 4 3 2" xfId="32221" xr:uid="{00000000-0005-0000-0000-0000D1910000}"/>
    <cellStyle name="備註 2 6 9 4 4" xfId="21851" xr:uid="{00000000-0005-0000-0000-0000D2910000}"/>
    <cellStyle name="備註 2 6 9 4 5" xfId="37412" xr:uid="{00000000-0005-0000-0000-0000D3910000}"/>
    <cellStyle name="備註 2 6 9 5" xfId="7238" xr:uid="{00000000-0005-0000-0000-0000D4910000}"/>
    <cellStyle name="備註 2 6 9 5 2" xfId="23856" xr:uid="{00000000-0005-0000-0000-0000D5910000}"/>
    <cellStyle name="備註 2 6 9 6" xfId="12423" xr:uid="{00000000-0005-0000-0000-0000D6910000}"/>
    <cellStyle name="備註 2 6 9 6 2" xfId="29041" xr:uid="{00000000-0005-0000-0000-0000D7910000}"/>
    <cellStyle name="備註 2 6 9 7" xfId="18671" xr:uid="{00000000-0005-0000-0000-0000D8910000}"/>
    <cellStyle name="備註 2 6 9 8" xfId="16669" xr:uid="{00000000-0005-0000-0000-0000D9910000}"/>
    <cellStyle name="備註 2 6 9 9" xfId="34232" xr:uid="{00000000-0005-0000-0000-0000DA910000}"/>
    <cellStyle name="備註 2 7" xfId="92" xr:uid="{00000000-0005-0000-0000-0000DB910000}"/>
    <cellStyle name="備註 2 7 10" xfId="1045" xr:uid="{00000000-0005-0000-0000-0000DC910000}"/>
    <cellStyle name="備註 2 7 10 2" xfId="7135" xr:uid="{00000000-0005-0000-0000-0000DD910000}"/>
    <cellStyle name="備註 2 7 10 2 2" xfId="23753" xr:uid="{00000000-0005-0000-0000-0000DE910000}"/>
    <cellStyle name="備註 2 7 10 3" xfId="12320" xr:uid="{00000000-0005-0000-0000-0000DF910000}"/>
    <cellStyle name="備註 2 7 10 3 2" xfId="28938" xr:uid="{00000000-0005-0000-0000-0000E0910000}"/>
    <cellStyle name="備註 2 7 10 4" xfId="18568" xr:uid="{00000000-0005-0000-0000-0000E1910000}"/>
    <cellStyle name="備註 2 7 10 5" xfId="34129" xr:uid="{00000000-0005-0000-0000-0000E2910000}"/>
    <cellStyle name="備註 2 7 11" xfId="2105" xr:uid="{00000000-0005-0000-0000-0000E3910000}"/>
    <cellStyle name="備註 2 7 11 2" xfId="8195" xr:uid="{00000000-0005-0000-0000-0000E4910000}"/>
    <cellStyle name="備註 2 7 11 2 2" xfId="24813" xr:uid="{00000000-0005-0000-0000-0000E5910000}"/>
    <cellStyle name="備註 2 7 11 3" xfId="13380" xr:uid="{00000000-0005-0000-0000-0000E6910000}"/>
    <cellStyle name="備註 2 7 11 3 2" xfId="29998" xr:uid="{00000000-0005-0000-0000-0000E7910000}"/>
    <cellStyle name="備註 2 7 11 4" xfId="19628" xr:uid="{00000000-0005-0000-0000-0000E8910000}"/>
    <cellStyle name="備註 2 7 11 5" xfId="35189" xr:uid="{00000000-0005-0000-0000-0000E9910000}"/>
    <cellStyle name="備註 2 7 12" xfId="3165" xr:uid="{00000000-0005-0000-0000-0000EA910000}"/>
    <cellStyle name="備註 2 7 12 2" xfId="9255" xr:uid="{00000000-0005-0000-0000-0000EB910000}"/>
    <cellStyle name="備註 2 7 12 2 2" xfId="25873" xr:uid="{00000000-0005-0000-0000-0000EC910000}"/>
    <cellStyle name="備註 2 7 12 3" xfId="14440" xr:uid="{00000000-0005-0000-0000-0000ED910000}"/>
    <cellStyle name="備註 2 7 12 3 2" xfId="31058" xr:uid="{00000000-0005-0000-0000-0000EE910000}"/>
    <cellStyle name="備註 2 7 12 4" xfId="20688" xr:uid="{00000000-0005-0000-0000-0000EF910000}"/>
    <cellStyle name="備註 2 7 12 5" xfId="36249" xr:uid="{00000000-0005-0000-0000-0000F0910000}"/>
    <cellStyle name="備註 2 7 13" xfId="4225" xr:uid="{00000000-0005-0000-0000-0000F1910000}"/>
    <cellStyle name="備註 2 7 13 2" xfId="10315" xr:uid="{00000000-0005-0000-0000-0000F2910000}"/>
    <cellStyle name="備註 2 7 13 2 2" xfId="26933" xr:uid="{00000000-0005-0000-0000-0000F3910000}"/>
    <cellStyle name="備註 2 7 13 3" xfId="15500" xr:uid="{00000000-0005-0000-0000-0000F4910000}"/>
    <cellStyle name="備註 2 7 13 3 2" xfId="32118" xr:uid="{00000000-0005-0000-0000-0000F5910000}"/>
    <cellStyle name="備註 2 7 13 4" xfId="21748" xr:uid="{00000000-0005-0000-0000-0000F6910000}"/>
    <cellStyle name="備註 2 7 13 5" xfId="37309" xr:uid="{00000000-0005-0000-0000-0000F7910000}"/>
    <cellStyle name="備註 2 7 14" xfId="6182" xr:uid="{00000000-0005-0000-0000-0000F8910000}"/>
    <cellStyle name="備註 2 7 14 2" xfId="22800" xr:uid="{00000000-0005-0000-0000-0000F9910000}"/>
    <cellStyle name="備註 2 7 15" xfId="11367" xr:uid="{00000000-0005-0000-0000-0000FA910000}"/>
    <cellStyle name="備註 2 7 15 2" xfId="27985" xr:uid="{00000000-0005-0000-0000-0000FB910000}"/>
    <cellStyle name="備註 2 7 16" xfId="17603" xr:uid="{00000000-0005-0000-0000-0000FC910000}"/>
    <cellStyle name="備註 2 7 17" xfId="16566" xr:uid="{00000000-0005-0000-0000-0000FD910000}"/>
    <cellStyle name="備註 2 7 18" xfId="33176" xr:uid="{00000000-0005-0000-0000-0000FE910000}"/>
    <cellStyle name="備註 2 7 2" xfId="210" xr:uid="{00000000-0005-0000-0000-0000FF910000}"/>
    <cellStyle name="備註 2 7 2 10" xfId="33294" xr:uid="{00000000-0005-0000-0000-000000920000}"/>
    <cellStyle name="備註 2 7 2 2" xfId="1270" xr:uid="{00000000-0005-0000-0000-000001920000}"/>
    <cellStyle name="備註 2 7 2 2 2" xfId="7360" xr:uid="{00000000-0005-0000-0000-000002920000}"/>
    <cellStyle name="備註 2 7 2 2 2 2" xfId="23978" xr:uid="{00000000-0005-0000-0000-000003920000}"/>
    <cellStyle name="備註 2 7 2 2 3" xfId="12545" xr:uid="{00000000-0005-0000-0000-000004920000}"/>
    <cellStyle name="備註 2 7 2 2 3 2" xfId="29163" xr:uid="{00000000-0005-0000-0000-000005920000}"/>
    <cellStyle name="備註 2 7 2 2 4" xfId="18793" xr:uid="{00000000-0005-0000-0000-000006920000}"/>
    <cellStyle name="備註 2 7 2 2 5" xfId="34354" xr:uid="{00000000-0005-0000-0000-000007920000}"/>
    <cellStyle name="備註 2 7 2 3" xfId="2330" xr:uid="{00000000-0005-0000-0000-000008920000}"/>
    <cellStyle name="備註 2 7 2 3 2" xfId="8420" xr:uid="{00000000-0005-0000-0000-000009920000}"/>
    <cellStyle name="備註 2 7 2 3 2 2" xfId="25038" xr:uid="{00000000-0005-0000-0000-00000A920000}"/>
    <cellStyle name="備註 2 7 2 3 3" xfId="13605" xr:uid="{00000000-0005-0000-0000-00000B920000}"/>
    <cellStyle name="備註 2 7 2 3 3 2" xfId="30223" xr:uid="{00000000-0005-0000-0000-00000C920000}"/>
    <cellStyle name="備註 2 7 2 3 4" xfId="19853" xr:uid="{00000000-0005-0000-0000-00000D920000}"/>
    <cellStyle name="備註 2 7 2 3 5" xfId="35414" xr:uid="{00000000-0005-0000-0000-00000E920000}"/>
    <cellStyle name="備註 2 7 2 4" xfId="3390" xr:uid="{00000000-0005-0000-0000-00000F920000}"/>
    <cellStyle name="備註 2 7 2 4 2" xfId="9480" xr:uid="{00000000-0005-0000-0000-000010920000}"/>
    <cellStyle name="備註 2 7 2 4 2 2" xfId="26098" xr:uid="{00000000-0005-0000-0000-000011920000}"/>
    <cellStyle name="備註 2 7 2 4 3" xfId="14665" xr:uid="{00000000-0005-0000-0000-000012920000}"/>
    <cellStyle name="備註 2 7 2 4 3 2" xfId="31283" xr:uid="{00000000-0005-0000-0000-000013920000}"/>
    <cellStyle name="備註 2 7 2 4 4" xfId="20913" xr:uid="{00000000-0005-0000-0000-000014920000}"/>
    <cellStyle name="備註 2 7 2 4 5" xfId="36474" xr:uid="{00000000-0005-0000-0000-000015920000}"/>
    <cellStyle name="備註 2 7 2 5" xfId="4450" xr:uid="{00000000-0005-0000-0000-000016920000}"/>
    <cellStyle name="備註 2 7 2 5 2" xfId="10540" xr:uid="{00000000-0005-0000-0000-000017920000}"/>
    <cellStyle name="備註 2 7 2 5 2 2" xfId="27158" xr:uid="{00000000-0005-0000-0000-000018920000}"/>
    <cellStyle name="備註 2 7 2 5 3" xfId="15725" xr:uid="{00000000-0005-0000-0000-000019920000}"/>
    <cellStyle name="備註 2 7 2 5 3 2" xfId="32343" xr:uid="{00000000-0005-0000-0000-00001A920000}"/>
    <cellStyle name="備註 2 7 2 5 4" xfId="21973" xr:uid="{00000000-0005-0000-0000-00001B920000}"/>
    <cellStyle name="備註 2 7 2 5 5" xfId="37534" xr:uid="{00000000-0005-0000-0000-00001C920000}"/>
    <cellStyle name="備註 2 7 2 6" xfId="6300" xr:uid="{00000000-0005-0000-0000-00001D920000}"/>
    <cellStyle name="備註 2 7 2 6 2" xfId="22918" xr:uid="{00000000-0005-0000-0000-00001E920000}"/>
    <cellStyle name="備註 2 7 2 7" xfId="11485" xr:uid="{00000000-0005-0000-0000-00001F920000}"/>
    <cellStyle name="備註 2 7 2 7 2" xfId="28103" xr:uid="{00000000-0005-0000-0000-000020920000}"/>
    <cellStyle name="備註 2 7 2 8" xfId="17721" xr:uid="{00000000-0005-0000-0000-000021920000}"/>
    <cellStyle name="備註 2 7 2 9" xfId="16791" xr:uid="{00000000-0005-0000-0000-000022920000}"/>
    <cellStyle name="備註 2 7 3" xfId="331" xr:uid="{00000000-0005-0000-0000-000023920000}"/>
    <cellStyle name="備註 2 7 3 10" xfId="33415" xr:uid="{00000000-0005-0000-0000-000024920000}"/>
    <cellStyle name="備註 2 7 3 2" xfId="1391" xr:uid="{00000000-0005-0000-0000-000025920000}"/>
    <cellStyle name="備註 2 7 3 2 2" xfId="7481" xr:uid="{00000000-0005-0000-0000-000026920000}"/>
    <cellStyle name="備註 2 7 3 2 2 2" xfId="24099" xr:uid="{00000000-0005-0000-0000-000027920000}"/>
    <cellStyle name="備註 2 7 3 2 3" xfId="12666" xr:uid="{00000000-0005-0000-0000-000028920000}"/>
    <cellStyle name="備註 2 7 3 2 3 2" xfId="29284" xr:uid="{00000000-0005-0000-0000-000029920000}"/>
    <cellStyle name="備註 2 7 3 2 4" xfId="18914" xr:uid="{00000000-0005-0000-0000-00002A920000}"/>
    <cellStyle name="備註 2 7 3 2 5" xfId="34475" xr:uid="{00000000-0005-0000-0000-00002B920000}"/>
    <cellStyle name="備註 2 7 3 3" xfId="2451" xr:uid="{00000000-0005-0000-0000-00002C920000}"/>
    <cellStyle name="備註 2 7 3 3 2" xfId="8541" xr:uid="{00000000-0005-0000-0000-00002D920000}"/>
    <cellStyle name="備註 2 7 3 3 2 2" xfId="25159" xr:uid="{00000000-0005-0000-0000-00002E920000}"/>
    <cellStyle name="備註 2 7 3 3 3" xfId="13726" xr:uid="{00000000-0005-0000-0000-00002F920000}"/>
    <cellStyle name="備註 2 7 3 3 3 2" xfId="30344" xr:uid="{00000000-0005-0000-0000-000030920000}"/>
    <cellStyle name="備註 2 7 3 3 4" xfId="19974" xr:uid="{00000000-0005-0000-0000-000031920000}"/>
    <cellStyle name="備註 2 7 3 3 5" xfId="35535" xr:uid="{00000000-0005-0000-0000-000032920000}"/>
    <cellStyle name="備註 2 7 3 4" xfId="3511" xr:uid="{00000000-0005-0000-0000-000033920000}"/>
    <cellStyle name="備註 2 7 3 4 2" xfId="9601" xr:uid="{00000000-0005-0000-0000-000034920000}"/>
    <cellStyle name="備註 2 7 3 4 2 2" xfId="26219" xr:uid="{00000000-0005-0000-0000-000035920000}"/>
    <cellStyle name="備註 2 7 3 4 3" xfId="14786" xr:uid="{00000000-0005-0000-0000-000036920000}"/>
    <cellStyle name="備註 2 7 3 4 3 2" xfId="31404" xr:uid="{00000000-0005-0000-0000-000037920000}"/>
    <cellStyle name="備註 2 7 3 4 4" xfId="21034" xr:uid="{00000000-0005-0000-0000-000038920000}"/>
    <cellStyle name="備註 2 7 3 4 5" xfId="36595" xr:uid="{00000000-0005-0000-0000-000039920000}"/>
    <cellStyle name="備註 2 7 3 5" xfId="4571" xr:uid="{00000000-0005-0000-0000-00003A920000}"/>
    <cellStyle name="備註 2 7 3 5 2" xfId="10661" xr:uid="{00000000-0005-0000-0000-00003B920000}"/>
    <cellStyle name="備註 2 7 3 5 2 2" xfId="27279" xr:uid="{00000000-0005-0000-0000-00003C920000}"/>
    <cellStyle name="備註 2 7 3 5 3" xfId="15846" xr:uid="{00000000-0005-0000-0000-00003D920000}"/>
    <cellStyle name="備註 2 7 3 5 3 2" xfId="32464" xr:uid="{00000000-0005-0000-0000-00003E920000}"/>
    <cellStyle name="備註 2 7 3 5 4" xfId="22094" xr:uid="{00000000-0005-0000-0000-00003F920000}"/>
    <cellStyle name="備註 2 7 3 5 5" xfId="37655" xr:uid="{00000000-0005-0000-0000-000040920000}"/>
    <cellStyle name="備註 2 7 3 6" xfId="6421" xr:uid="{00000000-0005-0000-0000-000041920000}"/>
    <cellStyle name="備註 2 7 3 6 2" xfId="23039" xr:uid="{00000000-0005-0000-0000-000042920000}"/>
    <cellStyle name="備註 2 7 3 7" xfId="11606" xr:uid="{00000000-0005-0000-0000-000043920000}"/>
    <cellStyle name="備註 2 7 3 7 2" xfId="28224" xr:uid="{00000000-0005-0000-0000-000044920000}"/>
    <cellStyle name="備註 2 7 3 8" xfId="17854" xr:uid="{00000000-0005-0000-0000-000045920000}"/>
    <cellStyle name="備註 2 7 3 9" xfId="16912" xr:uid="{00000000-0005-0000-0000-000046920000}"/>
    <cellStyle name="備註 2 7 4" xfId="455" xr:uid="{00000000-0005-0000-0000-000047920000}"/>
    <cellStyle name="備註 2 7 4 10" xfId="33539" xr:uid="{00000000-0005-0000-0000-000048920000}"/>
    <cellStyle name="備註 2 7 4 2" xfId="1515" xr:uid="{00000000-0005-0000-0000-000049920000}"/>
    <cellStyle name="備註 2 7 4 2 2" xfId="7605" xr:uid="{00000000-0005-0000-0000-00004A920000}"/>
    <cellStyle name="備註 2 7 4 2 2 2" xfId="24223" xr:uid="{00000000-0005-0000-0000-00004B920000}"/>
    <cellStyle name="備註 2 7 4 2 3" xfId="12790" xr:uid="{00000000-0005-0000-0000-00004C920000}"/>
    <cellStyle name="備註 2 7 4 2 3 2" xfId="29408" xr:uid="{00000000-0005-0000-0000-00004D920000}"/>
    <cellStyle name="備註 2 7 4 2 4" xfId="19038" xr:uid="{00000000-0005-0000-0000-00004E920000}"/>
    <cellStyle name="備註 2 7 4 2 5" xfId="34599" xr:uid="{00000000-0005-0000-0000-00004F920000}"/>
    <cellStyle name="備註 2 7 4 3" xfId="2575" xr:uid="{00000000-0005-0000-0000-000050920000}"/>
    <cellStyle name="備註 2 7 4 3 2" xfId="8665" xr:uid="{00000000-0005-0000-0000-000051920000}"/>
    <cellStyle name="備註 2 7 4 3 2 2" xfId="25283" xr:uid="{00000000-0005-0000-0000-000052920000}"/>
    <cellStyle name="備註 2 7 4 3 3" xfId="13850" xr:uid="{00000000-0005-0000-0000-000053920000}"/>
    <cellStyle name="備註 2 7 4 3 3 2" xfId="30468" xr:uid="{00000000-0005-0000-0000-000054920000}"/>
    <cellStyle name="備註 2 7 4 3 4" xfId="20098" xr:uid="{00000000-0005-0000-0000-000055920000}"/>
    <cellStyle name="備註 2 7 4 3 5" xfId="35659" xr:uid="{00000000-0005-0000-0000-000056920000}"/>
    <cellStyle name="備註 2 7 4 4" xfId="3635" xr:uid="{00000000-0005-0000-0000-000057920000}"/>
    <cellStyle name="備註 2 7 4 4 2" xfId="9725" xr:uid="{00000000-0005-0000-0000-000058920000}"/>
    <cellStyle name="備註 2 7 4 4 2 2" xfId="26343" xr:uid="{00000000-0005-0000-0000-000059920000}"/>
    <cellStyle name="備註 2 7 4 4 3" xfId="14910" xr:uid="{00000000-0005-0000-0000-00005A920000}"/>
    <cellStyle name="備註 2 7 4 4 3 2" xfId="31528" xr:uid="{00000000-0005-0000-0000-00005B920000}"/>
    <cellStyle name="備註 2 7 4 4 4" xfId="21158" xr:uid="{00000000-0005-0000-0000-00005C920000}"/>
    <cellStyle name="備註 2 7 4 4 5" xfId="36719" xr:uid="{00000000-0005-0000-0000-00005D920000}"/>
    <cellStyle name="備註 2 7 4 5" xfId="4695" xr:uid="{00000000-0005-0000-0000-00005E920000}"/>
    <cellStyle name="備註 2 7 4 5 2" xfId="10785" xr:uid="{00000000-0005-0000-0000-00005F920000}"/>
    <cellStyle name="備註 2 7 4 5 2 2" xfId="27403" xr:uid="{00000000-0005-0000-0000-000060920000}"/>
    <cellStyle name="備註 2 7 4 5 3" xfId="15970" xr:uid="{00000000-0005-0000-0000-000061920000}"/>
    <cellStyle name="備註 2 7 4 5 3 2" xfId="32588" xr:uid="{00000000-0005-0000-0000-000062920000}"/>
    <cellStyle name="備註 2 7 4 5 4" xfId="22218" xr:uid="{00000000-0005-0000-0000-000063920000}"/>
    <cellStyle name="備註 2 7 4 5 5" xfId="37779" xr:uid="{00000000-0005-0000-0000-000064920000}"/>
    <cellStyle name="備註 2 7 4 6" xfId="6545" xr:uid="{00000000-0005-0000-0000-000065920000}"/>
    <cellStyle name="備註 2 7 4 6 2" xfId="23163" xr:uid="{00000000-0005-0000-0000-000066920000}"/>
    <cellStyle name="備註 2 7 4 7" xfId="11730" xr:uid="{00000000-0005-0000-0000-000067920000}"/>
    <cellStyle name="備註 2 7 4 7 2" xfId="28348" xr:uid="{00000000-0005-0000-0000-000068920000}"/>
    <cellStyle name="備註 2 7 4 8" xfId="17978" xr:uid="{00000000-0005-0000-0000-000069920000}"/>
    <cellStyle name="備註 2 7 4 9" xfId="17036" xr:uid="{00000000-0005-0000-0000-00006A920000}"/>
    <cellStyle name="備註 2 7 5" xfId="573" xr:uid="{00000000-0005-0000-0000-00006B920000}"/>
    <cellStyle name="備註 2 7 5 10" xfId="33657" xr:uid="{00000000-0005-0000-0000-00006C920000}"/>
    <cellStyle name="備註 2 7 5 2" xfId="1633" xr:uid="{00000000-0005-0000-0000-00006D920000}"/>
    <cellStyle name="備註 2 7 5 2 2" xfId="7723" xr:uid="{00000000-0005-0000-0000-00006E920000}"/>
    <cellStyle name="備註 2 7 5 2 2 2" xfId="24341" xr:uid="{00000000-0005-0000-0000-00006F920000}"/>
    <cellStyle name="備註 2 7 5 2 3" xfId="12908" xr:uid="{00000000-0005-0000-0000-000070920000}"/>
    <cellStyle name="備註 2 7 5 2 3 2" xfId="29526" xr:uid="{00000000-0005-0000-0000-000071920000}"/>
    <cellStyle name="備註 2 7 5 2 4" xfId="19156" xr:uid="{00000000-0005-0000-0000-000072920000}"/>
    <cellStyle name="備註 2 7 5 2 5" xfId="34717" xr:uid="{00000000-0005-0000-0000-000073920000}"/>
    <cellStyle name="備註 2 7 5 3" xfId="2693" xr:uid="{00000000-0005-0000-0000-000074920000}"/>
    <cellStyle name="備註 2 7 5 3 2" xfId="8783" xr:uid="{00000000-0005-0000-0000-000075920000}"/>
    <cellStyle name="備註 2 7 5 3 2 2" xfId="25401" xr:uid="{00000000-0005-0000-0000-000076920000}"/>
    <cellStyle name="備註 2 7 5 3 3" xfId="13968" xr:uid="{00000000-0005-0000-0000-000077920000}"/>
    <cellStyle name="備註 2 7 5 3 3 2" xfId="30586" xr:uid="{00000000-0005-0000-0000-000078920000}"/>
    <cellStyle name="備註 2 7 5 3 4" xfId="20216" xr:uid="{00000000-0005-0000-0000-000079920000}"/>
    <cellStyle name="備註 2 7 5 3 5" xfId="35777" xr:uid="{00000000-0005-0000-0000-00007A920000}"/>
    <cellStyle name="備註 2 7 5 4" xfId="3753" xr:uid="{00000000-0005-0000-0000-00007B920000}"/>
    <cellStyle name="備註 2 7 5 4 2" xfId="9843" xr:uid="{00000000-0005-0000-0000-00007C920000}"/>
    <cellStyle name="備註 2 7 5 4 2 2" xfId="26461" xr:uid="{00000000-0005-0000-0000-00007D920000}"/>
    <cellStyle name="備註 2 7 5 4 3" xfId="15028" xr:uid="{00000000-0005-0000-0000-00007E920000}"/>
    <cellStyle name="備註 2 7 5 4 3 2" xfId="31646" xr:uid="{00000000-0005-0000-0000-00007F920000}"/>
    <cellStyle name="備註 2 7 5 4 4" xfId="21276" xr:uid="{00000000-0005-0000-0000-000080920000}"/>
    <cellStyle name="備註 2 7 5 4 5" xfId="36837" xr:uid="{00000000-0005-0000-0000-000081920000}"/>
    <cellStyle name="備註 2 7 5 5" xfId="4813" xr:uid="{00000000-0005-0000-0000-000082920000}"/>
    <cellStyle name="備註 2 7 5 5 2" xfId="10903" xr:uid="{00000000-0005-0000-0000-000083920000}"/>
    <cellStyle name="備註 2 7 5 5 2 2" xfId="27521" xr:uid="{00000000-0005-0000-0000-000084920000}"/>
    <cellStyle name="備註 2 7 5 5 3" xfId="16088" xr:uid="{00000000-0005-0000-0000-000085920000}"/>
    <cellStyle name="備註 2 7 5 5 3 2" xfId="32706" xr:uid="{00000000-0005-0000-0000-000086920000}"/>
    <cellStyle name="備註 2 7 5 5 4" xfId="22336" xr:uid="{00000000-0005-0000-0000-000087920000}"/>
    <cellStyle name="備註 2 7 5 5 5" xfId="37897" xr:uid="{00000000-0005-0000-0000-000088920000}"/>
    <cellStyle name="備註 2 7 5 6" xfId="6663" xr:uid="{00000000-0005-0000-0000-000089920000}"/>
    <cellStyle name="備註 2 7 5 6 2" xfId="23281" xr:uid="{00000000-0005-0000-0000-00008A920000}"/>
    <cellStyle name="備註 2 7 5 7" xfId="11848" xr:uid="{00000000-0005-0000-0000-00008B920000}"/>
    <cellStyle name="備註 2 7 5 7 2" xfId="28466" xr:uid="{00000000-0005-0000-0000-00008C920000}"/>
    <cellStyle name="備註 2 7 5 8" xfId="18096" xr:uid="{00000000-0005-0000-0000-00008D920000}"/>
    <cellStyle name="備註 2 7 5 9" xfId="17154" xr:uid="{00000000-0005-0000-0000-00008E920000}"/>
    <cellStyle name="備註 2 7 6" xfId="691" xr:uid="{00000000-0005-0000-0000-00008F920000}"/>
    <cellStyle name="備註 2 7 6 10" xfId="33775" xr:uid="{00000000-0005-0000-0000-000090920000}"/>
    <cellStyle name="備註 2 7 6 2" xfId="1751" xr:uid="{00000000-0005-0000-0000-000091920000}"/>
    <cellStyle name="備註 2 7 6 2 2" xfId="7841" xr:uid="{00000000-0005-0000-0000-000092920000}"/>
    <cellStyle name="備註 2 7 6 2 2 2" xfId="24459" xr:uid="{00000000-0005-0000-0000-000093920000}"/>
    <cellStyle name="備註 2 7 6 2 3" xfId="13026" xr:uid="{00000000-0005-0000-0000-000094920000}"/>
    <cellStyle name="備註 2 7 6 2 3 2" xfId="29644" xr:uid="{00000000-0005-0000-0000-000095920000}"/>
    <cellStyle name="備註 2 7 6 2 4" xfId="19274" xr:uid="{00000000-0005-0000-0000-000096920000}"/>
    <cellStyle name="備註 2 7 6 2 5" xfId="34835" xr:uid="{00000000-0005-0000-0000-000097920000}"/>
    <cellStyle name="備註 2 7 6 3" xfId="2811" xr:uid="{00000000-0005-0000-0000-000098920000}"/>
    <cellStyle name="備註 2 7 6 3 2" xfId="8901" xr:uid="{00000000-0005-0000-0000-000099920000}"/>
    <cellStyle name="備註 2 7 6 3 2 2" xfId="25519" xr:uid="{00000000-0005-0000-0000-00009A920000}"/>
    <cellStyle name="備註 2 7 6 3 3" xfId="14086" xr:uid="{00000000-0005-0000-0000-00009B920000}"/>
    <cellStyle name="備註 2 7 6 3 3 2" xfId="30704" xr:uid="{00000000-0005-0000-0000-00009C920000}"/>
    <cellStyle name="備註 2 7 6 3 4" xfId="20334" xr:uid="{00000000-0005-0000-0000-00009D920000}"/>
    <cellStyle name="備註 2 7 6 3 5" xfId="35895" xr:uid="{00000000-0005-0000-0000-00009E920000}"/>
    <cellStyle name="備註 2 7 6 4" xfId="3871" xr:uid="{00000000-0005-0000-0000-00009F920000}"/>
    <cellStyle name="備註 2 7 6 4 2" xfId="9961" xr:uid="{00000000-0005-0000-0000-0000A0920000}"/>
    <cellStyle name="備註 2 7 6 4 2 2" xfId="26579" xr:uid="{00000000-0005-0000-0000-0000A1920000}"/>
    <cellStyle name="備註 2 7 6 4 3" xfId="15146" xr:uid="{00000000-0005-0000-0000-0000A2920000}"/>
    <cellStyle name="備註 2 7 6 4 3 2" xfId="31764" xr:uid="{00000000-0005-0000-0000-0000A3920000}"/>
    <cellStyle name="備註 2 7 6 4 4" xfId="21394" xr:uid="{00000000-0005-0000-0000-0000A4920000}"/>
    <cellStyle name="備註 2 7 6 4 5" xfId="36955" xr:uid="{00000000-0005-0000-0000-0000A5920000}"/>
    <cellStyle name="備註 2 7 6 5" xfId="4931" xr:uid="{00000000-0005-0000-0000-0000A6920000}"/>
    <cellStyle name="備註 2 7 6 5 2" xfId="11021" xr:uid="{00000000-0005-0000-0000-0000A7920000}"/>
    <cellStyle name="備註 2 7 6 5 2 2" xfId="27639" xr:uid="{00000000-0005-0000-0000-0000A8920000}"/>
    <cellStyle name="備註 2 7 6 5 3" xfId="16206" xr:uid="{00000000-0005-0000-0000-0000A9920000}"/>
    <cellStyle name="備註 2 7 6 5 3 2" xfId="32824" xr:uid="{00000000-0005-0000-0000-0000AA920000}"/>
    <cellStyle name="備註 2 7 6 5 4" xfId="22454" xr:uid="{00000000-0005-0000-0000-0000AB920000}"/>
    <cellStyle name="備註 2 7 6 5 5" xfId="38015" xr:uid="{00000000-0005-0000-0000-0000AC920000}"/>
    <cellStyle name="備註 2 7 6 6" xfId="6781" xr:uid="{00000000-0005-0000-0000-0000AD920000}"/>
    <cellStyle name="備註 2 7 6 6 2" xfId="23399" xr:uid="{00000000-0005-0000-0000-0000AE920000}"/>
    <cellStyle name="備註 2 7 6 7" xfId="11966" xr:uid="{00000000-0005-0000-0000-0000AF920000}"/>
    <cellStyle name="備註 2 7 6 7 2" xfId="28584" xr:uid="{00000000-0005-0000-0000-0000B0920000}"/>
    <cellStyle name="備註 2 7 6 8" xfId="18214" xr:uid="{00000000-0005-0000-0000-0000B1920000}"/>
    <cellStyle name="備註 2 7 6 9" xfId="17272" xr:uid="{00000000-0005-0000-0000-0000B2920000}"/>
    <cellStyle name="備註 2 7 7" xfId="809" xr:uid="{00000000-0005-0000-0000-0000B3920000}"/>
    <cellStyle name="備註 2 7 7 10" xfId="33893" xr:uid="{00000000-0005-0000-0000-0000B4920000}"/>
    <cellStyle name="備註 2 7 7 2" xfId="1869" xr:uid="{00000000-0005-0000-0000-0000B5920000}"/>
    <cellStyle name="備註 2 7 7 2 2" xfId="7959" xr:uid="{00000000-0005-0000-0000-0000B6920000}"/>
    <cellStyle name="備註 2 7 7 2 2 2" xfId="24577" xr:uid="{00000000-0005-0000-0000-0000B7920000}"/>
    <cellStyle name="備註 2 7 7 2 3" xfId="13144" xr:uid="{00000000-0005-0000-0000-0000B8920000}"/>
    <cellStyle name="備註 2 7 7 2 3 2" xfId="29762" xr:uid="{00000000-0005-0000-0000-0000B9920000}"/>
    <cellStyle name="備註 2 7 7 2 4" xfId="19392" xr:uid="{00000000-0005-0000-0000-0000BA920000}"/>
    <cellStyle name="備註 2 7 7 2 5" xfId="34953" xr:uid="{00000000-0005-0000-0000-0000BB920000}"/>
    <cellStyle name="備註 2 7 7 3" xfId="2929" xr:uid="{00000000-0005-0000-0000-0000BC920000}"/>
    <cellStyle name="備註 2 7 7 3 2" xfId="9019" xr:uid="{00000000-0005-0000-0000-0000BD920000}"/>
    <cellStyle name="備註 2 7 7 3 2 2" xfId="25637" xr:uid="{00000000-0005-0000-0000-0000BE920000}"/>
    <cellStyle name="備註 2 7 7 3 3" xfId="14204" xr:uid="{00000000-0005-0000-0000-0000BF920000}"/>
    <cellStyle name="備註 2 7 7 3 3 2" xfId="30822" xr:uid="{00000000-0005-0000-0000-0000C0920000}"/>
    <cellStyle name="備註 2 7 7 3 4" xfId="20452" xr:uid="{00000000-0005-0000-0000-0000C1920000}"/>
    <cellStyle name="備註 2 7 7 3 5" xfId="36013" xr:uid="{00000000-0005-0000-0000-0000C2920000}"/>
    <cellStyle name="備註 2 7 7 4" xfId="3989" xr:uid="{00000000-0005-0000-0000-0000C3920000}"/>
    <cellStyle name="備註 2 7 7 4 2" xfId="10079" xr:uid="{00000000-0005-0000-0000-0000C4920000}"/>
    <cellStyle name="備註 2 7 7 4 2 2" xfId="26697" xr:uid="{00000000-0005-0000-0000-0000C5920000}"/>
    <cellStyle name="備註 2 7 7 4 3" xfId="15264" xr:uid="{00000000-0005-0000-0000-0000C6920000}"/>
    <cellStyle name="備註 2 7 7 4 3 2" xfId="31882" xr:uid="{00000000-0005-0000-0000-0000C7920000}"/>
    <cellStyle name="備註 2 7 7 4 4" xfId="21512" xr:uid="{00000000-0005-0000-0000-0000C8920000}"/>
    <cellStyle name="備註 2 7 7 4 5" xfId="37073" xr:uid="{00000000-0005-0000-0000-0000C9920000}"/>
    <cellStyle name="備註 2 7 7 5" xfId="5049" xr:uid="{00000000-0005-0000-0000-0000CA920000}"/>
    <cellStyle name="備註 2 7 7 5 2" xfId="11139" xr:uid="{00000000-0005-0000-0000-0000CB920000}"/>
    <cellStyle name="備註 2 7 7 5 2 2" xfId="27757" xr:uid="{00000000-0005-0000-0000-0000CC920000}"/>
    <cellStyle name="備註 2 7 7 5 3" xfId="16324" xr:uid="{00000000-0005-0000-0000-0000CD920000}"/>
    <cellStyle name="備註 2 7 7 5 3 2" xfId="32942" xr:uid="{00000000-0005-0000-0000-0000CE920000}"/>
    <cellStyle name="備註 2 7 7 5 4" xfId="22572" xr:uid="{00000000-0005-0000-0000-0000CF920000}"/>
    <cellStyle name="備註 2 7 7 5 5" xfId="38133" xr:uid="{00000000-0005-0000-0000-0000D0920000}"/>
    <cellStyle name="備註 2 7 7 6" xfId="6899" xr:uid="{00000000-0005-0000-0000-0000D1920000}"/>
    <cellStyle name="備註 2 7 7 6 2" xfId="23517" xr:uid="{00000000-0005-0000-0000-0000D2920000}"/>
    <cellStyle name="備註 2 7 7 7" xfId="12084" xr:uid="{00000000-0005-0000-0000-0000D3920000}"/>
    <cellStyle name="備註 2 7 7 7 2" xfId="28702" xr:uid="{00000000-0005-0000-0000-0000D4920000}"/>
    <cellStyle name="備註 2 7 7 8" xfId="18332" xr:uid="{00000000-0005-0000-0000-0000D5920000}"/>
    <cellStyle name="備註 2 7 7 9" xfId="17390" xr:uid="{00000000-0005-0000-0000-0000D6920000}"/>
    <cellStyle name="備註 2 7 8" xfId="927" xr:uid="{00000000-0005-0000-0000-0000D7920000}"/>
    <cellStyle name="備註 2 7 8 10" xfId="34011" xr:uid="{00000000-0005-0000-0000-0000D8920000}"/>
    <cellStyle name="備註 2 7 8 2" xfId="1987" xr:uid="{00000000-0005-0000-0000-0000D9920000}"/>
    <cellStyle name="備註 2 7 8 2 2" xfId="8077" xr:uid="{00000000-0005-0000-0000-0000DA920000}"/>
    <cellStyle name="備註 2 7 8 2 2 2" xfId="24695" xr:uid="{00000000-0005-0000-0000-0000DB920000}"/>
    <cellStyle name="備註 2 7 8 2 3" xfId="13262" xr:uid="{00000000-0005-0000-0000-0000DC920000}"/>
    <cellStyle name="備註 2 7 8 2 3 2" xfId="29880" xr:uid="{00000000-0005-0000-0000-0000DD920000}"/>
    <cellStyle name="備註 2 7 8 2 4" xfId="19510" xr:uid="{00000000-0005-0000-0000-0000DE920000}"/>
    <cellStyle name="備註 2 7 8 2 5" xfId="35071" xr:uid="{00000000-0005-0000-0000-0000DF920000}"/>
    <cellStyle name="備註 2 7 8 3" xfId="3047" xr:uid="{00000000-0005-0000-0000-0000E0920000}"/>
    <cellStyle name="備註 2 7 8 3 2" xfId="9137" xr:uid="{00000000-0005-0000-0000-0000E1920000}"/>
    <cellStyle name="備註 2 7 8 3 2 2" xfId="25755" xr:uid="{00000000-0005-0000-0000-0000E2920000}"/>
    <cellStyle name="備註 2 7 8 3 3" xfId="14322" xr:uid="{00000000-0005-0000-0000-0000E3920000}"/>
    <cellStyle name="備註 2 7 8 3 3 2" xfId="30940" xr:uid="{00000000-0005-0000-0000-0000E4920000}"/>
    <cellStyle name="備註 2 7 8 3 4" xfId="20570" xr:uid="{00000000-0005-0000-0000-0000E5920000}"/>
    <cellStyle name="備註 2 7 8 3 5" xfId="36131" xr:uid="{00000000-0005-0000-0000-0000E6920000}"/>
    <cellStyle name="備註 2 7 8 4" xfId="4107" xr:uid="{00000000-0005-0000-0000-0000E7920000}"/>
    <cellStyle name="備註 2 7 8 4 2" xfId="10197" xr:uid="{00000000-0005-0000-0000-0000E8920000}"/>
    <cellStyle name="備註 2 7 8 4 2 2" xfId="26815" xr:uid="{00000000-0005-0000-0000-0000E9920000}"/>
    <cellStyle name="備註 2 7 8 4 3" xfId="15382" xr:uid="{00000000-0005-0000-0000-0000EA920000}"/>
    <cellStyle name="備註 2 7 8 4 3 2" xfId="32000" xr:uid="{00000000-0005-0000-0000-0000EB920000}"/>
    <cellStyle name="備註 2 7 8 4 4" xfId="21630" xr:uid="{00000000-0005-0000-0000-0000EC920000}"/>
    <cellStyle name="備註 2 7 8 4 5" xfId="37191" xr:uid="{00000000-0005-0000-0000-0000ED920000}"/>
    <cellStyle name="備註 2 7 8 5" xfId="5167" xr:uid="{00000000-0005-0000-0000-0000EE920000}"/>
    <cellStyle name="備註 2 7 8 5 2" xfId="11257" xr:uid="{00000000-0005-0000-0000-0000EF920000}"/>
    <cellStyle name="備註 2 7 8 5 2 2" xfId="27875" xr:uid="{00000000-0005-0000-0000-0000F0920000}"/>
    <cellStyle name="備註 2 7 8 5 3" xfId="16442" xr:uid="{00000000-0005-0000-0000-0000F1920000}"/>
    <cellStyle name="備註 2 7 8 5 3 2" xfId="33060" xr:uid="{00000000-0005-0000-0000-0000F2920000}"/>
    <cellStyle name="備註 2 7 8 5 4" xfId="22690" xr:uid="{00000000-0005-0000-0000-0000F3920000}"/>
    <cellStyle name="備註 2 7 8 5 5" xfId="38251" xr:uid="{00000000-0005-0000-0000-0000F4920000}"/>
    <cellStyle name="備註 2 7 8 6" xfId="7017" xr:uid="{00000000-0005-0000-0000-0000F5920000}"/>
    <cellStyle name="備註 2 7 8 6 2" xfId="23635" xr:uid="{00000000-0005-0000-0000-0000F6920000}"/>
    <cellStyle name="備註 2 7 8 7" xfId="12202" xr:uid="{00000000-0005-0000-0000-0000F7920000}"/>
    <cellStyle name="備註 2 7 8 7 2" xfId="28820" xr:uid="{00000000-0005-0000-0000-0000F8920000}"/>
    <cellStyle name="備註 2 7 8 8" xfId="18450" xr:uid="{00000000-0005-0000-0000-0000F9920000}"/>
    <cellStyle name="備註 2 7 8 9" xfId="17508" xr:uid="{00000000-0005-0000-0000-0000FA920000}"/>
    <cellStyle name="備註 2 7 9" xfId="1152" xr:uid="{00000000-0005-0000-0000-0000FB920000}"/>
    <cellStyle name="備註 2 7 9 2" xfId="2212" xr:uid="{00000000-0005-0000-0000-0000FC920000}"/>
    <cellStyle name="備註 2 7 9 2 2" xfId="8302" xr:uid="{00000000-0005-0000-0000-0000FD920000}"/>
    <cellStyle name="備註 2 7 9 2 2 2" xfId="24920" xr:uid="{00000000-0005-0000-0000-0000FE920000}"/>
    <cellStyle name="備註 2 7 9 2 3" xfId="13487" xr:uid="{00000000-0005-0000-0000-0000FF920000}"/>
    <cellStyle name="備註 2 7 9 2 3 2" xfId="30105" xr:uid="{00000000-0005-0000-0000-000000930000}"/>
    <cellStyle name="備註 2 7 9 2 4" xfId="19735" xr:uid="{00000000-0005-0000-0000-000001930000}"/>
    <cellStyle name="備註 2 7 9 2 5" xfId="35296" xr:uid="{00000000-0005-0000-0000-000002930000}"/>
    <cellStyle name="備註 2 7 9 3" xfId="3272" xr:uid="{00000000-0005-0000-0000-000003930000}"/>
    <cellStyle name="備註 2 7 9 3 2" xfId="9362" xr:uid="{00000000-0005-0000-0000-000004930000}"/>
    <cellStyle name="備註 2 7 9 3 2 2" xfId="25980" xr:uid="{00000000-0005-0000-0000-000005930000}"/>
    <cellStyle name="備註 2 7 9 3 3" xfId="14547" xr:uid="{00000000-0005-0000-0000-000006930000}"/>
    <cellStyle name="備註 2 7 9 3 3 2" xfId="31165" xr:uid="{00000000-0005-0000-0000-000007930000}"/>
    <cellStyle name="備註 2 7 9 3 4" xfId="20795" xr:uid="{00000000-0005-0000-0000-000008930000}"/>
    <cellStyle name="備註 2 7 9 3 5" xfId="36356" xr:uid="{00000000-0005-0000-0000-000009930000}"/>
    <cellStyle name="備註 2 7 9 4" xfId="4332" xr:uid="{00000000-0005-0000-0000-00000A930000}"/>
    <cellStyle name="備註 2 7 9 4 2" xfId="10422" xr:uid="{00000000-0005-0000-0000-00000B930000}"/>
    <cellStyle name="備註 2 7 9 4 2 2" xfId="27040" xr:uid="{00000000-0005-0000-0000-00000C930000}"/>
    <cellStyle name="備註 2 7 9 4 3" xfId="15607" xr:uid="{00000000-0005-0000-0000-00000D930000}"/>
    <cellStyle name="備註 2 7 9 4 3 2" xfId="32225" xr:uid="{00000000-0005-0000-0000-00000E930000}"/>
    <cellStyle name="備註 2 7 9 4 4" xfId="21855" xr:uid="{00000000-0005-0000-0000-00000F930000}"/>
    <cellStyle name="備註 2 7 9 4 5" xfId="37416" xr:uid="{00000000-0005-0000-0000-000010930000}"/>
    <cellStyle name="備註 2 7 9 5" xfId="7242" xr:uid="{00000000-0005-0000-0000-000011930000}"/>
    <cellStyle name="備註 2 7 9 5 2" xfId="23860" xr:uid="{00000000-0005-0000-0000-000012930000}"/>
    <cellStyle name="備註 2 7 9 6" xfId="12427" xr:uid="{00000000-0005-0000-0000-000013930000}"/>
    <cellStyle name="備註 2 7 9 6 2" xfId="29045" xr:uid="{00000000-0005-0000-0000-000014930000}"/>
    <cellStyle name="備註 2 7 9 7" xfId="18675" xr:uid="{00000000-0005-0000-0000-000015930000}"/>
    <cellStyle name="備註 2 7 9 8" xfId="16673" xr:uid="{00000000-0005-0000-0000-000016930000}"/>
    <cellStyle name="備註 2 7 9 9" xfId="34236" xr:uid="{00000000-0005-0000-0000-000017930000}"/>
    <cellStyle name="備註 2 8" xfId="116" xr:uid="{00000000-0005-0000-0000-000018930000}"/>
    <cellStyle name="備註 2 8 10" xfId="1069" xr:uid="{00000000-0005-0000-0000-000019930000}"/>
    <cellStyle name="備註 2 8 10 2" xfId="7159" xr:uid="{00000000-0005-0000-0000-00001A930000}"/>
    <cellStyle name="備註 2 8 10 2 2" xfId="23777" xr:uid="{00000000-0005-0000-0000-00001B930000}"/>
    <cellStyle name="備註 2 8 10 3" xfId="12344" xr:uid="{00000000-0005-0000-0000-00001C930000}"/>
    <cellStyle name="備註 2 8 10 3 2" xfId="28962" xr:uid="{00000000-0005-0000-0000-00001D930000}"/>
    <cellStyle name="備註 2 8 10 4" xfId="18592" xr:uid="{00000000-0005-0000-0000-00001E930000}"/>
    <cellStyle name="備註 2 8 10 5" xfId="34153" xr:uid="{00000000-0005-0000-0000-00001F930000}"/>
    <cellStyle name="備註 2 8 11" xfId="2129" xr:uid="{00000000-0005-0000-0000-000020930000}"/>
    <cellStyle name="備註 2 8 11 2" xfId="8219" xr:uid="{00000000-0005-0000-0000-000021930000}"/>
    <cellStyle name="備註 2 8 11 2 2" xfId="24837" xr:uid="{00000000-0005-0000-0000-000022930000}"/>
    <cellStyle name="備註 2 8 11 3" xfId="13404" xr:uid="{00000000-0005-0000-0000-000023930000}"/>
    <cellStyle name="備註 2 8 11 3 2" xfId="30022" xr:uid="{00000000-0005-0000-0000-000024930000}"/>
    <cellStyle name="備註 2 8 11 4" xfId="19652" xr:uid="{00000000-0005-0000-0000-000025930000}"/>
    <cellStyle name="備註 2 8 11 5" xfId="35213" xr:uid="{00000000-0005-0000-0000-000026930000}"/>
    <cellStyle name="備註 2 8 12" xfId="3189" xr:uid="{00000000-0005-0000-0000-000027930000}"/>
    <cellStyle name="備註 2 8 12 2" xfId="9279" xr:uid="{00000000-0005-0000-0000-000028930000}"/>
    <cellStyle name="備註 2 8 12 2 2" xfId="25897" xr:uid="{00000000-0005-0000-0000-000029930000}"/>
    <cellStyle name="備註 2 8 12 3" xfId="14464" xr:uid="{00000000-0005-0000-0000-00002A930000}"/>
    <cellStyle name="備註 2 8 12 3 2" xfId="31082" xr:uid="{00000000-0005-0000-0000-00002B930000}"/>
    <cellStyle name="備註 2 8 12 4" xfId="20712" xr:uid="{00000000-0005-0000-0000-00002C930000}"/>
    <cellStyle name="備註 2 8 12 5" xfId="36273" xr:uid="{00000000-0005-0000-0000-00002D930000}"/>
    <cellStyle name="備註 2 8 13" xfId="4249" xr:uid="{00000000-0005-0000-0000-00002E930000}"/>
    <cellStyle name="備註 2 8 13 2" xfId="10339" xr:uid="{00000000-0005-0000-0000-00002F930000}"/>
    <cellStyle name="備註 2 8 13 2 2" xfId="26957" xr:uid="{00000000-0005-0000-0000-000030930000}"/>
    <cellStyle name="備註 2 8 13 3" xfId="15524" xr:uid="{00000000-0005-0000-0000-000031930000}"/>
    <cellStyle name="備註 2 8 13 3 2" xfId="32142" xr:uid="{00000000-0005-0000-0000-000032930000}"/>
    <cellStyle name="備註 2 8 13 4" xfId="21772" xr:uid="{00000000-0005-0000-0000-000033930000}"/>
    <cellStyle name="備註 2 8 13 5" xfId="37333" xr:uid="{00000000-0005-0000-0000-000034930000}"/>
    <cellStyle name="備註 2 8 14" xfId="6206" xr:uid="{00000000-0005-0000-0000-000035930000}"/>
    <cellStyle name="備註 2 8 14 2" xfId="22824" xr:uid="{00000000-0005-0000-0000-000036930000}"/>
    <cellStyle name="備註 2 8 15" xfId="11391" xr:uid="{00000000-0005-0000-0000-000037930000}"/>
    <cellStyle name="備註 2 8 15 2" xfId="28009" xr:uid="{00000000-0005-0000-0000-000038930000}"/>
    <cellStyle name="備註 2 8 16" xfId="17627" xr:uid="{00000000-0005-0000-0000-000039930000}"/>
    <cellStyle name="備註 2 8 17" xfId="16590" xr:uid="{00000000-0005-0000-0000-00003A930000}"/>
    <cellStyle name="備註 2 8 18" xfId="33200" xr:uid="{00000000-0005-0000-0000-00003B930000}"/>
    <cellStyle name="備註 2 8 2" xfId="234" xr:uid="{00000000-0005-0000-0000-00003C930000}"/>
    <cellStyle name="備註 2 8 2 10" xfId="33318" xr:uid="{00000000-0005-0000-0000-00003D930000}"/>
    <cellStyle name="備註 2 8 2 2" xfId="1294" xr:uid="{00000000-0005-0000-0000-00003E930000}"/>
    <cellStyle name="備註 2 8 2 2 2" xfId="7384" xr:uid="{00000000-0005-0000-0000-00003F930000}"/>
    <cellStyle name="備註 2 8 2 2 2 2" xfId="24002" xr:uid="{00000000-0005-0000-0000-000040930000}"/>
    <cellStyle name="備註 2 8 2 2 3" xfId="12569" xr:uid="{00000000-0005-0000-0000-000041930000}"/>
    <cellStyle name="備註 2 8 2 2 3 2" xfId="29187" xr:uid="{00000000-0005-0000-0000-000042930000}"/>
    <cellStyle name="備註 2 8 2 2 4" xfId="18817" xr:uid="{00000000-0005-0000-0000-000043930000}"/>
    <cellStyle name="備註 2 8 2 2 5" xfId="34378" xr:uid="{00000000-0005-0000-0000-000044930000}"/>
    <cellStyle name="備註 2 8 2 3" xfId="2354" xr:uid="{00000000-0005-0000-0000-000045930000}"/>
    <cellStyle name="備註 2 8 2 3 2" xfId="8444" xr:uid="{00000000-0005-0000-0000-000046930000}"/>
    <cellStyle name="備註 2 8 2 3 2 2" xfId="25062" xr:uid="{00000000-0005-0000-0000-000047930000}"/>
    <cellStyle name="備註 2 8 2 3 3" xfId="13629" xr:uid="{00000000-0005-0000-0000-000048930000}"/>
    <cellStyle name="備註 2 8 2 3 3 2" xfId="30247" xr:uid="{00000000-0005-0000-0000-000049930000}"/>
    <cellStyle name="備註 2 8 2 3 4" xfId="19877" xr:uid="{00000000-0005-0000-0000-00004A930000}"/>
    <cellStyle name="備註 2 8 2 3 5" xfId="35438" xr:uid="{00000000-0005-0000-0000-00004B930000}"/>
    <cellStyle name="備註 2 8 2 4" xfId="3414" xr:uid="{00000000-0005-0000-0000-00004C930000}"/>
    <cellStyle name="備註 2 8 2 4 2" xfId="9504" xr:uid="{00000000-0005-0000-0000-00004D930000}"/>
    <cellStyle name="備註 2 8 2 4 2 2" xfId="26122" xr:uid="{00000000-0005-0000-0000-00004E930000}"/>
    <cellStyle name="備註 2 8 2 4 3" xfId="14689" xr:uid="{00000000-0005-0000-0000-00004F930000}"/>
    <cellStyle name="備註 2 8 2 4 3 2" xfId="31307" xr:uid="{00000000-0005-0000-0000-000050930000}"/>
    <cellStyle name="備註 2 8 2 4 4" xfId="20937" xr:uid="{00000000-0005-0000-0000-000051930000}"/>
    <cellStyle name="備註 2 8 2 4 5" xfId="36498" xr:uid="{00000000-0005-0000-0000-000052930000}"/>
    <cellStyle name="備註 2 8 2 5" xfId="4474" xr:uid="{00000000-0005-0000-0000-000053930000}"/>
    <cellStyle name="備註 2 8 2 5 2" xfId="10564" xr:uid="{00000000-0005-0000-0000-000054930000}"/>
    <cellStyle name="備註 2 8 2 5 2 2" xfId="27182" xr:uid="{00000000-0005-0000-0000-000055930000}"/>
    <cellStyle name="備註 2 8 2 5 3" xfId="15749" xr:uid="{00000000-0005-0000-0000-000056930000}"/>
    <cellStyle name="備註 2 8 2 5 3 2" xfId="32367" xr:uid="{00000000-0005-0000-0000-000057930000}"/>
    <cellStyle name="備註 2 8 2 5 4" xfId="21997" xr:uid="{00000000-0005-0000-0000-000058930000}"/>
    <cellStyle name="備註 2 8 2 5 5" xfId="37558" xr:uid="{00000000-0005-0000-0000-000059930000}"/>
    <cellStyle name="備註 2 8 2 6" xfId="6324" xr:uid="{00000000-0005-0000-0000-00005A930000}"/>
    <cellStyle name="備註 2 8 2 6 2" xfId="22942" xr:uid="{00000000-0005-0000-0000-00005B930000}"/>
    <cellStyle name="備註 2 8 2 7" xfId="11509" xr:uid="{00000000-0005-0000-0000-00005C930000}"/>
    <cellStyle name="備註 2 8 2 7 2" xfId="28127" xr:uid="{00000000-0005-0000-0000-00005D930000}"/>
    <cellStyle name="備註 2 8 2 8" xfId="17745" xr:uid="{00000000-0005-0000-0000-00005E930000}"/>
    <cellStyle name="備註 2 8 2 9" xfId="16815" xr:uid="{00000000-0005-0000-0000-00005F930000}"/>
    <cellStyle name="備註 2 8 3" xfId="355" xr:uid="{00000000-0005-0000-0000-000060930000}"/>
    <cellStyle name="備註 2 8 3 10" xfId="33439" xr:uid="{00000000-0005-0000-0000-000061930000}"/>
    <cellStyle name="備註 2 8 3 2" xfId="1415" xr:uid="{00000000-0005-0000-0000-000062930000}"/>
    <cellStyle name="備註 2 8 3 2 2" xfId="7505" xr:uid="{00000000-0005-0000-0000-000063930000}"/>
    <cellStyle name="備註 2 8 3 2 2 2" xfId="24123" xr:uid="{00000000-0005-0000-0000-000064930000}"/>
    <cellStyle name="備註 2 8 3 2 3" xfId="12690" xr:uid="{00000000-0005-0000-0000-000065930000}"/>
    <cellStyle name="備註 2 8 3 2 3 2" xfId="29308" xr:uid="{00000000-0005-0000-0000-000066930000}"/>
    <cellStyle name="備註 2 8 3 2 4" xfId="18938" xr:uid="{00000000-0005-0000-0000-000067930000}"/>
    <cellStyle name="備註 2 8 3 2 5" xfId="34499" xr:uid="{00000000-0005-0000-0000-000068930000}"/>
    <cellStyle name="備註 2 8 3 3" xfId="2475" xr:uid="{00000000-0005-0000-0000-000069930000}"/>
    <cellStyle name="備註 2 8 3 3 2" xfId="8565" xr:uid="{00000000-0005-0000-0000-00006A930000}"/>
    <cellStyle name="備註 2 8 3 3 2 2" xfId="25183" xr:uid="{00000000-0005-0000-0000-00006B930000}"/>
    <cellStyle name="備註 2 8 3 3 3" xfId="13750" xr:uid="{00000000-0005-0000-0000-00006C930000}"/>
    <cellStyle name="備註 2 8 3 3 3 2" xfId="30368" xr:uid="{00000000-0005-0000-0000-00006D930000}"/>
    <cellStyle name="備註 2 8 3 3 4" xfId="19998" xr:uid="{00000000-0005-0000-0000-00006E930000}"/>
    <cellStyle name="備註 2 8 3 3 5" xfId="35559" xr:uid="{00000000-0005-0000-0000-00006F930000}"/>
    <cellStyle name="備註 2 8 3 4" xfId="3535" xr:uid="{00000000-0005-0000-0000-000070930000}"/>
    <cellStyle name="備註 2 8 3 4 2" xfId="9625" xr:uid="{00000000-0005-0000-0000-000071930000}"/>
    <cellStyle name="備註 2 8 3 4 2 2" xfId="26243" xr:uid="{00000000-0005-0000-0000-000072930000}"/>
    <cellStyle name="備註 2 8 3 4 3" xfId="14810" xr:uid="{00000000-0005-0000-0000-000073930000}"/>
    <cellStyle name="備註 2 8 3 4 3 2" xfId="31428" xr:uid="{00000000-0005-0000-0000-000074930000}"/>
    <cellStyle name="備註 2 8 3 4 4" xfId="21058" xr:uid="{00000000-0005-0000-0000-000075930000}"/>
    <cellStyle name="備註 2 8 3 4 5" xfId="36619" xr:uid="{00000000-0005-0000-0000-000076930000}"/>
    <cellStyle name="備註 2 8 3 5" xfId="4595" xr:uid="{00000000-0005-0000-0000-000077930000}"/>
    <cellStyle name="備註 2 8 3 5 2" xfId="10685" xr:uid="{00000000-0005-0000-0000-000078930000}"/>
    <cellStyle name="備註 2 8 3 5 2 2" xfId="27303" xr:uid="{00000000-0005-0000-0000-000079930000}"/>
    <cellStyle name="備註 2 8 3 5 3" xfId="15870" xr:uid="{00000000-0005-0000-0000-00007A930000}"/>
    <cellStyle name="備註 2 8 3 5 3 2" xfId="32488" xr:uid="{00000000-0005-0000-0000-00007B930000}"/>
    <cellStyle name="備註 2 8 3 5 4" xfId="22118" xr:uid="{00000000-0005-0000-0000-00007C930000}"/>
    <cellStyle name="備註 2 8 3 5 5" xfId="37679" xr:uid="{00000000-0005-0000-0000-00007D930000}"/>
    <cellStyle name="備註 2 8 3 6" xfId="6445" xr:uid="{00000000-0005-0000-0000-00007E930000}"/>
    <cellStyle name="備註 2 8 3 6 2" xfId="23063" xr:uid="{00000000-0005-0000-0000-00007F930000}"/>
    <cellStyle name="備註 2 8 3 7" xfId="11630" xr:uid="{00000000-0005-0000-0000-000080930000}"/>
    <cellStyle name="備註 2 8 3 7 2" xfId="28248" xr:uid="{00000000-0005-0000-0000-000081930000}"/>
    <cellStyle name="備註 2 8 3 8" xfId="17878" xr:uid="{00000000-0005-0000-0000-000082930000}"/>
    <cellStyle name="備註 2 8 3 9" xfId="16936" xr:uid="{00000000-0005-0000-0000-000083930000}"/>
    <cellStyle name="備註 2 8 4" xfId="479" xr:uid="{00000000-0005-0000-0000-000084930000}"/>
    <cellStyle name="備註 2 8 4 10" xfId="33563" xr:uid="{00000000-0005-0000-0000-000085930000}"/>
    <cellStyle name="備註 2 8 4 2" xfId="1539" xr:uid="{00000000-0005-0000-0000-000086930000}"/>
    <cellStyle name="備註 2 8 4 2 2" xfId="7629" xr:uid="{00000000-0005-0000-0000-000087930000}"/>
    <cellStyle name="備註 2 8 4 2 2 2" xfId="24247" xr:uid="{00000000-0005-0000-0000-000088930000}"/>
    <cellStyle name="備註 2 8 4 2 3" xfId="12814" xr:uid="{00000000-0005-0000-0000-000089930000}"/>
    <cellStyle name="備註 2 8 4 2 3 2" xfId="29432" xr:uid="{00000000-0005-0000-0000-00008A930000}"/>
    <cellStyle name="備註 2 8 4 2 4" xfId="19062" xr:uid="{00000000-0005-0000-0000-00008B930000}"/>
    <cellStyle name="備註 2 8 4 2 5" xfId="34623" xr:uid="{00000000-0005-0000-0000-00008C930000}"/>
    <cellStyle name="備註 2 8 4 3" xfId="2599" xr:uid="{00000000-0005-0000-0000-00008D930000}"/>
    <cellStyle name="備註 2 8 4 3 2" xfId="8689" xr:uid="{00000000-0005-0000-0000-00008E930000}"/>
    <cellStyle name="備註 2 8 4 3 2 2" xfId="25307" xr:uid="{00000000-0005-0000-0000-00008F930000}"/>
    <cellStyle name="備註 2 8 4 3 3" xfId="13874" xr:uid="{00000000-0005-0000-0000-000090930000}"/>
    <cellStyle name="備註 2 8 4 3 3 2" xfId="30492" xr:uid="{00000000-0005-0000-0000-000091930000}"/>
    <cellStyle name="備註 2 8 4 3 4" xfId="20122" xr:uid="{00000000-0005-0000-0000-000092930000}"/>
    <cellStyle name="備註 2 8 4 3 5" xfId="35683" xr:uid="{00000000-0005-0000-0000-000093930000}"/>
    <cellStyle name="備註 2 8 4 4" xfId="3659" xr:uid="{00000000-0005-0000-0000-000094930000}"/>
    <cellStyle name="備註 2 8 4 4 2" xfId="9749" xr:uid="{00000000-0005-0000-0000-000095930000}"/>
    <cellStyle name="備註 2 8 4 4 2 2" xfId="26367" xr:uid="{00000000-0005-0000-0000-000096930000}"/>
    <cellStyle name="備註 2 8 4 4 3" xfId="14934" xr:uid="{00000000-0005-0000-0000-000097930000}"/>
    <cellStyle name="備註 2 8 4 4 3 2" xfId="31552" xr:uid="{00000000-0005-0000-0000-000098930000}"/>
    <cellStyle name="備註 2 8 4 4 4" xfId="21182" xr:uid="{00000000-0005-0000-0000-000099930000}"/>
    <cellStyle name="備註 2 8 4 4 5" xfId="36743" xr:uid="{00000000-0005-0000-0000-00009A930000}"/>
    <cellStyle name="備註 2 8 4 5" xfId="4719" xr:uid="{00000000-0005-0000-0000-00009B930000}"/>
    <cellStyle name="備註 2 8 4 5 2" xfId="10809" xr:uid="{00000000-0005-0000-0000-00009C930000}"/>
    <cellStyle name="備註 2 8 4 5 2 2" xfId="27427" xr:uid="{00000000-0005-0000-0000-00009D930000}"/>
    <cellStyle name="備註 2 8 4 5 3" xfId="15994" xr:uid="{00000000-0005-0000-0000-00009E930000}"/>
    <cellStyle name="備註 2 8 4 5 3 2" xfId="32612" xr:uid="{00000000-0005-0000-0000-00009F930000}"/>
    <cellStyle name="備註 2 8 4 5 4" xfId="22242" xr:uid="{00000000-0005-0000-0000-0000A0930000}"/>
    <cellStyle name="備註 2 8 4 5 5" xfId="37803" xr:uid="{00000000-0005-0000-0000-0000A1930000}"/>
    <cellStyle name="備註 2 8 4 6" xfId="6569" xr:uid="{00000000-0005-0000-0000-0000A2930000}"/>
    <cellStyle name="備註 2 8 4 6 2" xfId="23187" xr:uid="{00000000-0005-0000-0000-0000A3930000}"/>
    <cellStyle name="備註 2 8 4 7" xfId="11754" xr:uid="{00000000-0005-0000-0000-0000A4930000}"/>
    <cellStyle name="備註 2 8 4 7 2" xfId="28372" xr:uid="{00000000-0005-0000-0000-0000A5930000}"/>
    <cellStyle name="備註 2 8 4 8" xfId="18002" xr:uid="{00000000-0005-0000-0000-0000A6930000}"/>
    <cellStyle name="備註 2 8 4 9" xfId="17060" xr:uid="{00000000-0005-0000-0000-0000A7930000}"/>
    <cellStyle name="備註 2 8 5" xfId="597" xr:uid="{00000000-0005-0000-0000-0000A8930000}"/>
    <cellStyle name="備註 2 8 5 10" xfId="33681" xr:uid="{00000000-0005-0000-0000-0000A9930000}"/>
    <cellStyle name="備註 2 8 5 2" xfId="1657" xr:uid="{00000000-0005-0000-0000-0000AA930000}"/>
    <cellStyle name="備註 2 8 5 2 2" xfId="7747" xr:uid="{00000000-0005-0000-0000-0000AB930000}"/>
    <cellStyle name="備註 2 8 5 2 2 2" xfId="24365" xr:uid="{00000000-0005-0000-0000-0000AC930000}"/>
    <cellStyle name="備註 2 8 5 2 3" xfId="12932" xr:uid="{00000000-0005-0000-0000-0000AD930000}"/>
    <cellStyle name="備註 2 8 5 2 3 2" xfId="29550" xr:uid="{00000000-0005-0000-0000-0000AE930000}"/>
    <cellStyle name="備註 2 8 5 2 4" xfId="19180" xr:uid="{00000000-0005-0000-0000-0000AF930000}"/>
    <cellStyle name="備註 2 8 5 2 5" xfId="34741" xr:uid="{00000000-0005-0000-0000-0000B0930000}"/>
    <cellStyle name="備註 2 8 5 3" xfId="2717" xr:uid="{00000000-0005-0000-0000-0000B1930000}"/>
    <cellStyle name="備註 2 8 5 3 2" xfId="8807" xr:uid="{00000000-0005-0000-0000-0000B2930000}"/>
    <cellStyle name="備註 2 8 5 3 2 2" xfId="25425" xr:uid="{00000000-0005-0000-0000-0000B3930000}"/>
    <cellStyle name="備註 2 8 5 3 3" xfId="13992" xr:uid="{00000000-0005-0000-0000-0000B4930000}"/>
    <cellStyle name="備註 2 8 5 3 3 2" xfId="30610" xr:uid="{00000000-0005-0000-0000-0000B5930000}"/>
    <cellStyle name="備註 2 8 5 3 4" xfId="20240" xr:uid="{00000000-0005-0000-0000-0000B6930000}"/>
    <cellStyle name="備註 2 8 5 3 5" xfId="35801" xr:uid="{00000000-0005-0000-0000-0000B7930000}"/>
    <cellStyle name="備註 2 8 5 4" xfId="3777" xr:uid="{00000000-0005-0000-0000-0000B8930000}"/>
    <cellStyle name="備註 2 8 5 4 2" xfId="9867" xr:uid="{00000000-0005-0000-0000-0000B9930000}"/>
    <cellStyle name="備註 2 8 5 4 2 2" xfId="26485" xr:uid="{00000000-0005-0000-0000-0000BA930000}"/>
    <cellStyle name="備註 2 8 5 4 3" xfId="15052" xr:uid="{00000000-0005-0000-0000-0000BB930000}"/>
    <cellStyle name="備註 2 8 5 4 3 2" xfId="31670" xr:uid="{00000000-0005-0000-0000-0000BC930000}"/>
    <cellStyle name="備註 2 8 5 4 4" xfId="21300" xr:uid="{00000000-0005-0000-0000-0000BD930000}"/>
    <cellStyle name="備註 2 8 5 4 5" xfId="36861" xr:uid="{00000000-0005-0000-0000-0000BE930000}"/>
    <cellStyle name="備註 2 8 5 5" xfId="4837" xr:uid="{00000000-0005-0000-0000-0000BF930000}"/>
    <cellStyle name="備註 2 8 5 5 2" xfId="10927" xr:uid="{00000000-0005-0000-0000-0000C0930000}"/>
    <cellStyle name="備註 2 8 5 5 2 2" xfId="27545" xr:uid="{00000000-0005-0000-0000-0000C1930000}"/>
    <cellStyle name="備註 2 8 5 5 3" xfId="16112" xr:uid="{00000000-0005-0000-0000-0000C2930000}"/>
    <cellStyle name="備註 2 8 5 5 3 2" xfId="32730" xr:uid="{00000000-0005-0000-0000-0000C3930000}"/>
    <cellStyle name="備註 2 8 5 5 4" xfId="22360" xr:uid="{00000000-0005-0000-0000-0000C4930000}"/>
    <cellStyle name="備註 2 8 5 5 5" xfId="37921" xr:uid="{00000000-0005-0000-0000-0000C5930000}"/>
    <cellStyle name="備註 2 8 5 6" xfId="6687" xr:uid="{00000000-0005-0000-0000-0000C6930000}"/>
    <cellStyle name="備註 2 8 5 6 2" xfId="23305" xr:uid="{00000000-0005-0000-0000-0000C7930000}"/>
    <cellStyle name="備註 2 8 5 7" xfId="11872" xr:uid="{00000000-0005-0000-0000-0000C8930000}"/>
    <cellStyle name="備註 2 8 5 7 2" xfId="28490" xr:uid="{00000000-0005-0000-0000-0000C9930000}"/>
    <cellStyle name="備註 2 8 5 8" xfId="18120" xr:uid="{00000000-0005-0000-0000-0000CA930000}"/>
    <cellStyle name="備註 2 8 5 9" xfId="17178" xr:uid="{00000000-0005-0000-0000-0000CB930000}"/>
    <cellStyle name="備註 2 8 6" xfId="715" xr:uid="{00000000-0005-0000-0000-0000CC930000}"/>
    <cellStyle name="備註 2 8 6 10" xfId="33799" xr:uid="{00000000-0005-0000-0000-0000CD930000}"/>
    <cellStyle name="備註 2 8 6 2" xfId="1775" xr:uid="{00000000-0005-0000-0000-0000CE930000}"/>
    <cellStyle name="備註 2 8 6 2 2" xfId="7865" xr:uid="{00000000-0005-0000-0000-0000CF930000}"/>
    <cellStyle name="備註 2 8 6 2 2 2" xfId="24483" xr:uid="{00000000-0005-0000-0000-0000D0930000}"/>
    <cellStyle name="備註 2 8 6 2 3" xfId="13050" xr:uid="{00000000-0005-0000-0000-0000D1930000}"/>
    <cellStyle name="備註 2 8 6 2 3 2" xfId="29668" xr:uid="{00000000-0005-0000-0000-0000D2930000}"/>
    <cellStyle name="備註 2 8 6 2 4" xfId="19298" xr:uid="{00000000-0005-0000-0000-0000D3930000}"/>
    <cellStyle name="備註 2 8 6 2 5" xfId="34859" xr:uid="{00000000-0005-0000-0000-0000D4930000}"/>
    <cellStyle name="備註 2 8 6 3" xfId="2835" xr:uid="{00000000-0005-0000-0000-0000D5930000}"/>
    <cellStyle name="備註 2 8 6 3 2" xfId="8925" xr:uid="{00000000-0005-0000-0000-0000D6930000}"/>
    <cellStyle name="備註 2 8 6 3 2 2" xfId="25543" xr:uid="{00000000-0005-0000-0000-0000D7930000}"/>
    <cellStyle name="備註 2 8 6 3 3" xfId="14110" xr:uid="{00000000-0005-0000-0000-0000D8930000}"/>
    <cellStyle name="備註 2 8 6 3 3 2" xfId="30728" xr:uid="{00000000-0005-0000-0000-0000D9930000}"/>
    <cellStyle name="備註 2 8 6 3 4" xfId="20358" xr:uid="{00000000-0005-0000-0000-0000DA930000}"/>
    <cellStyle name="備註 2 8 6 3 5" xfId="35919" xr:uid="{00000000-0005-0000-0000-0000DB930000}"/>
    <cellStyle name="備註 2 8 6 4" xfId="3895" xr:uid="{00000000-0005-0000-0000-0000DC930000}"/>
    <cellStyle name="備註 2 8 6 4 2" xfId="9985" xr:uid="{00000000-0005-0000-0000-0000DD930000}"/>
    <cellStyle name="備註 2 8 6 4 2 2" xfId="26603" xr:uid="{00000000-0005-0000-0000-0000DE930000}"/>
    <cellStyle name="備註 2 8 6 4 3" xfId="15170" xr:uid="{00000000-0005-0000-0000-0000DF930000}"/>
    <cellStyle name="備註 2 8 6 4 3 2" xfId="31788" xr:uid="{00000000-0005-0000-0000-0000E0930000}"/>
    <cellStyle name="備註 2 8 6 4 4" xfId="21418" xr:uid="{00000000-0005-0000-0000-0000E1930000}"/>
    <cellStyle name="備註 2 8 6 4 5" xfId="36979" xr:uid="{00000000-0005-0000-0000-0000E2930000}"/>
    <cellStyle name="備註 2 8 6 5" xfId="4955" xr:uid="{00000000-0005-0000-0000-0000E3930000}"/>
    <cellStyle name="備註 2 8 6 5 2" xfId="11045" xr:uid="{00000000-0005-0000-0000-0000E4930000}"/>
    <cellStyle name="備註 2 8 6 5 2 2" xfId="27663" xr:uid="{00000000-0005-0000-0000-0000E5930000}"/>
    <cellStyle name="備註 2 8 6 5 3" xfId="16230" xr:uid="{00000000-0005-0000-0000-0000E6930000}"/>
    <cellStyle name="備註 2 8 6 5 3 2" xfId="32848" xr:uid="{00000000-0005-0000-0000-0000E7930000}"/>
    <cellStyle name="備註 2 8 6 5 4" xfId="22478" xr:uid="{00000000-0005-0000-0000-0000E8930000}"/>
    <cellStyle name="備註 2 8 6 5 5" xfId="38039" xr:uid="{00000000-0005-0000-0000-0000E9930000}"/>
    <cellStyle name="備註 2 8 6 6" xfId="6805" xr:uid="{00000000-0005-0000-0000-0000EA930000}"/>
    <cellStyle name="備註 2 8 6 6 2" xfId="23423" xr:uid="{00000000-0005-0000-0000-0000EB930000}"/>
    <cellStyle name="備註 2 8 6 7" xfId="11990" xr:uid="{00000000-0005-0000-0000-0000EC930000}"/>
    <cellStyle name="備註 2 8 6 7 2" xfId="28608" xr:uid="{00000000-0005-0000-0000-0000ED930000}"/>
    <cellStyle name="備註 2 8 6 8" xfId="18238" xr:uid="{00000000-0005-0000-0000-0000EE930000}"/>
    <cellStyle name="備註 2 8 6 9" xfId="17296" xr:uid="{00000000-0005-0000-0000-0000EF930000}"/>
    <cellStyle name="備註 2 8 7" xfId="833" xr:uid="{00000000-0005-0000-0000-0000F0930000}"/>
    <cellStyle name="備註 2 8 7 10" xfId="33917" xr:uid="{00000000-0005-0000-0000-0000F1930000}"/>
    <cellStyle name="備註 2 8 7 2" xfId="1893" xr:uid="{00000000-0005-0000-0000-0000F2930000}"/>
    <cellStyle name="備註 2 8 7 2 2" xfId="7983" xr:uid="{00000000-0005-0000-0000-0000F3930000}"/>
    <cellStyle name="備註 2 8 7 2 2 2" xfId="24601" xr:uid="{00000000-0005-0000-0000-0000F4930000}"/>
    <cellStyle name="備註 2 8 7 2 3" xfId="13168" xr:uid="{00000000-0005-0000-0000-0000F5930000}"/>
    <cellStyle name="備註 2 8 7 2 3 2" xfId="29786" xr:uid="{00000000-0005-0000-0000-0000F6930000}"/>
    <cellStyle name="備註 2 8 7 2 4" xfId="19416" xr:uid="{00000000-0005-0000-0000-0000F7930000}"/>
    <cellStyle name="備註 2 8 7 2 5" xfId="34977" xr:uid="{00000000-0005-0000-0000-0000F8930000}"/>
    <cellStyle name="備註 2 8 7 3" xfId="2953" xr:uid="{00000000-0005-0000-0000-0000F9930000}"/>
    <cellStyle name="備註 2 8 7 3 2" xfId="9043" xr:uid="{00000000-0005-0000-0000-0000FA930000}"/>
    <cellStyle name="備註 2 8 7 3 2 2" xfId="25661" xr:uid="{00000000-0005-0000-0000-0000FB930000}"/>
    <cellStyle name="備註 2 8 7 3 3" xfId="14228" xr:uid="{00000000-0005-0000-0000-0000FC930000}"/>
    <cellStyle name="備註 2 8 7 3 3 2" xfId="30846" xr:uid="{00000000-0005-0000-0000-0000FD930000}"/>
    <cellStyle name="備註 2 8 7 3 4" xfId="20476" xr:uid="{00000000-0005-0000-0000-0000FE930000}"/>
    <cellStyle name="備註 2 8 7 3 5" xfId="36037" xr:uid="{00000000-0005-0000-0000-0000FF930000}"/>
    <cellStyle name="備註 2 8 7 4" xfId="4013" xr:uid="{00000000-0005-0000-0000-000000940000}"/>
    <cellStyle name="備註 2 8 7 4 2" xfId="10103" xr:uid="{00000000-0005-0000-0000-000001940000}"/>
    <cellStyle name="備註 2 8 7 4 2 2" xfId="26721" xr:uid="{00000000-0005-0000-0000-000002940000}"/>
    <cellStyle name="備註 2 8 7 4 3" xfId="15288" xr:uid="{00000000-0005-0000-0000-000003940000}"/>
    <cellStyle name="備註 2 8 7 4 3 2" xfId="31906" xr:uid="{00000000-0005-0000-0000-000004940000}"/>
    <cellStyle name="備註 2 8 7 4 4" xfId="21536" xr:uid="{00000000-0005-0000-0000-000005940000}"/>
    <cellStyle name="備註 2 8 7 4 5" xfId="37097" xr:uid="{00000000-0005-0000-0000-000006940000}"/>
    <cellStyle name="備註 2 8 7 5" xfId="5073" xr:uid="{00000000-0005-0000-0000-000007940000}"/>
    <cellStyle name="備註 2 8 7 5 2" xfId="11163" xr:uid="{00000000-0005-0000-0000-000008940000}"/>
    <cellStyle name="備註 2 8 7 5 2 2" xfId="27781" xr:uid="{00000000-0005-0000-0000-000009940000}"/>
    <cellStyle name="備註 2 8 7 5 3" xfId="16348" xr:uid="{00000000-0005-0000-0000-00000A940000}"/>
    <cellStyle name="備註 2 8 7 5 3 2" xfId="32966" xr:uid="{00000000-0005-0000-0000-00000B940000}"/>
    <cellStyle name="備註 2 8 7 5 4" xfId="22596" xr:uid="{00000000-0005-0000-0000-00000C940000}"/>
    <cellStyle name="備註 2 8 7 5 5" xfId="38157" xr:uid="{00000000-0005-0000-0000-00000D940000}"/>
    <cellStyle name="備註 2 8 7 6" xfId="6923" xr:uid="{00000000-0005-0000-0000-00000E940000}"/>
    <cellStyle name="備註 2 8 7 6 2" xfId="23541" xr:uid="{00000000-0005-0000-0000-00000F940000}"/>
    <cellStyle name="備註 2 8 7 7" xfId="12108" xr:uid="{00000000-0005-0000-0000-000010940000}"/>
    <cellStyle name="備註 2 8 7 7 2" xfId="28726" xr:uid="{00000000-0005-0000-0000-000011940000}"/>
    <cellStyle name="備註 2 8 7 8" xfId="18356" xr:uid="{00000000-0005-0000-0000-000012940000}"/>
    <cellStyle name="備註 2 8 7 9" xfId="17414" xr:uid="{00000000-0005-0000-0000-000013940000}"/>
    <cellStyle name="備註 2 8 8" xfId="951" xr:uid="{00000000-0005-0000-0000-000014940000}"/>
    <cellStyle name="備註 2 8 8 10" xfId="34035" xr:uid="{00000000-0005-0000-0000-000015940000}"/>
    <cellStyle name="備註 2 8 8 2" xfId="2011" xr:uid="{00000000-0005-0000-0000-000016940000}"/>
    <cellStyle name="備註 2 8 8 2 2" xfId="8101" xr:uid="{00000000-0005-0000-0000-000017940000}"/>
    <cellStyle name="備註 2 8 8 2 2 2" xfId="24719" xr:uid="{00000000-0005-0000-0000-000018940000}"/>
    <cellStyle name="備註 2 8 8 2 3" xfId="13286" xr:uid="{00000000-0005-0000-0000-000019940000}"/>
    <cellStyle name="備註 2 8 8 2 3 2" xfId="29904" xr:uid="{00000000-0005-0000-0000-00001A940000}"/>
    <cellStyle name="備註 2 8 8 2 4" xfId="19534" xr:uid="{00000000-0005-0000-0000-00001B940000}"/>
    <cellStyle name="備註 2 8 8 2 5" xfId="35095" xr:uid="{00000000-0005-0000-0000-00001C940000}"/>
    <cellStyle name="備註 2 8 8 3" xfId="3071" xr:uid="{00000000-0005-0000-0000-00001D940000}"/>
    <cellStyle name="備註 2 8 8 3 2" xfId="9161" xr:uid="{00000000-0005-0000-0000-00001E940000}"/>
    <cellStyle name="備註 2 8 8 3 2 2" xfId="25779" xr:uid="{00000000-0005-0000-0000-00001F940000}"/>
    <cellStyle name="備註 2 8 8 3 3" xfId="14346" xr:uid="{00000000-0005-0000-0000-000020940000}"/>
    <cellStyle name="備註 2 8 8 3 3 2" xfId="30964" xr:uid="{00000000-0005-0000-0000-000021940000}"/>
    <cellStyle name="備註 2 8 8 3 4" xfId="20594" xr:uid="{00000000-0005-0000-0000-000022940000}"/>
    <cellStyle name="備註 2 8 8 3 5" xfId="36155" xr:uid="{00000000-0005-0000-0000-000023940000}"/>
    <cellStyle name="備註 2 8 8 4" xfId="4131" xr:uid="{00000000-0005-0000-0000-000024940000}"/>
    <cellStyle name="備註 2 8 8 4 2" xfId="10221" xr:uid="{00000000-0005-0000-0000-000025940000}"/>
    <cellStyle name="備註 2 8 8 4 2 2" xfId="26839" xr:uid="{00000000-0005-0000-0000-000026940000}"/>
    <cellStyle name="備註 2 8 8 4 3" xfId="15406" xr:uid="{00000000-0005-0000-0000-000027940000}"/>
    <cellStyle name="備註 2 8 8 4 3 2" xfId="32024" xr:uid="{00000000-0005-0000-0000-000028940000}"/>
    <cellStyle name="備註 2 8 8 4 4" xfId="21654" xr:uid="{00000000-0005-0000-0000-000029940000}"/>
    <cellStyle name="備註 2 8 8 4 5" xfId="37215" xr:uid="{00000000-0005-0000-0000-00002A940000}"/>
    <cellStyle name="備註 2 8 8 5" xfId="5191" xr:uid="{00000000-0005-0000-0000-00002B940000}"/>
    <cellStyle name="備註 2 8 8 5 2" xfId="11281" xr:uid="{00000000-0005-0000-0000-00002C940000}"/>
    <cellStyle name="備註 2 8 8 5 2 2" xfId="27899" xr:uid="{00000000-0005-0000-0000-00002D940000}"/>
    <cellStyle name="備註 2 8 8 5 3" xfId="16466" xr:uid="{00000000-0005-0000-0000-00002E940000}"/>
    <cellStyle name="備註 2 8 8 5 3 2" xfId="33084" xr:uid="{00000000-0005-0000-0000-00002F940000}"/>
    <cellStyle name="備註 2 8 8 5 4" xfId="22714" xr:uid="{00000000-0005-0000-0000-000030940000}"/>
    <cellStyle name="備註 2 8 8 5 5" xfId="38275" xr:uid="{00000000-0005-0000-0000-000031940000}"/>
    <cellStyle name="備註 2 8 8 6" xfId="7041" xr:uid="{00000000-0005-0000-0000-000032940000}"/>
    <cellStyle name="備註 2 8 8 6 2" xfId="23659" xr:uid="{00000000-0005-0000-0000-000033940000}"/>
    <cellStyle name="備註 2 8 8 7" xfId="12226" xr:uid="{00000000-0005-0000-0000-000034940000}"/>
    <cellStyle name="備註 2 8 8 7 2" xfId="28844" xr:uid="{00000000-0005-0000-0000-000035940000}"/>
    <cellStyle name="備註 2 8 8 8" xfId="18474" xr:uid="{00000000-0005-0000-0000-000036940000}"/>
    <cellStyle name="備註 2 8 8 9" xfId="17532" xr:uid="{00000000-0005-0000-0000-000037940000}"/>
    <cellStyle name="備註 2 8 9" xfId="1176" xr:uid="{00000000-0005-0000-0000-000038940000}"/>
    <cellStyle name="備註 2 8 9 2" xfId="2236" xr:uid="{00000000-0005-0000-0000-000039940000}"/>
    <cellStyle name="備註 2 8 9 2 2" xfId="8326" xr:uid="{00000000-0005-0000-0000-00003A940000}"/>
    <cellStyle name="備註 2 8 9 2 2 2" xfId="24944" xr:uid="{00000000-0005-0000-0000-00003B940000}"/>
    <cellStyle name="備註 2 8 9 2 3" xfId="13511" xr:uid="{00000000-0005-0000-0000-00003C940000}"/>
    <cellStyle name="備註 2 8 9 2 3 2" xfId="30129" xr:uid="{00000000-0005-0000-0000-00003D940000}"/>
    <cellStyle name="備註 2 8 9 2 4" xfId="19759" xr:uid="{00000000-0005-0000-0000-00003E940000}"/>
    <cellStyle name="備註 2 8 9 2 5" xfId="35320" xr:uid="{00000000-0005-0000-0000-00003F940000}"/>
    <cellStyle name="備註 2 8 9 3" xfId="3296" xr:uid="{00000000-0005-0000-0000-000040940000}"/>
    <cellStyle name="備註 2 8 9 3 2" xfId="9386" xr:uid="{00000000-0005-0000-0000-000041940000}"/>
    <cellStyle name="備註 2 8 9 3 2 2" xfId="26004" xr:uid="{00000000-0005-0000-0000-000042940000}"/>
    <cellStyle name="備註 2 8 9 3 3" xfId="14571" xr:uid="{00000000-0005-0000-0000-000043940000}"/>
    <cellStyle name="備註 2 8 9 3 3 2" xfId="31189" xr:uid="{00000000-0005-0000-0000-000044940000}"/>
    <cellStyle name="備註 2 8 9 3 4" xfId="20819" xr:uid="{00000000-0005-0000-0000-000045940000}"/>
    <cellStyle name="備註 2 8 9 3 5" xfId="36380" xr:uid="{00000000-0005-0000-0000-000046940000}"/>
    <cellStyle name="備註 2 8 9 4" xfId="4356" xr:uid="{00000000-0005-0000-0000-000047940000}"/>
    <cellStyle name="備註 2 8 9 4 2" xfId="10446" xr:uid="{00000000-0005-0000-0000-000048940000}"/>
    <cellStyle name="備註 2 8 9 4 2 2" xfId="27064" xr:uid="{00000000-0005-0000-0000-000049940000}"/>
    <cellStyle name="備註 2 8 9 4 3" xfId="15631" xr:uid="{00000000-0005-0000-0000-00004A940000}"/>
    <cellStyle name="備註 2 8 9 4 3 2" xfId="32249" xr:uid="{00000000-0005-0000-0000-00004B940000}"/>
    <cellStyle name="備註 2 8 9 4 4" xfId="21879" xr:uid="{00000000-0005-0000-0000-00004C940000}"/>
    <cellStyle name="備註 2 8 9 4 5" xfId="37440" xr:uid="{00000000-0005-0000-0000-00004D940000}"/>
    <cellStyle name="備註 2 8 9 5" xfId="7266" xr:uid="{00000000-0005-0000-0000-00004E940000}"/>
    <cellStyle name="備註 2 8 9 5 2" xfId="23884" xr:uid="{00000000-0005-0000-0000-00004F940000}"/>
    <cellStyle name="備註 2 8 9 6" xfId="12451" xr:uid="{00000000-0005-0000-0000-000050940000}"/>
    <cellStyle name="備註 2 8 9 6 2" xfId="29069" xr:uid="{00000000-0005-0000-0000-000051940000}"/>
    <cellStyle name="備註 2 8 9 7" xfId="18699" xr:uid="{00000000-0005-0000-0000-000052940000}"/>
    <cellStyle name="備註 2 8 9 8" xfId="16697" xr:uid="{00000000-0005-0000-0000-000053940000}"/>
    <cellStyle name="備註 2 8 9 9" xfId="34260" xr:uid="{00000000-0005-0000-0000-000054940000}"/>
    <cellStyle name="備註 2 9" xfId="160" xr:uid="{00000000-0005-0000-0000-000055940000}"/>
    <cellStyle name="備註 2 9 10" xfId="2055" xr:uid="{00000000-0005-0000-0000-000056940000}"/>
    <cellStyle name="備註 2 9 10 2" xfId="8145" xr:uid="{00000000-0005-0000-0000-000057940000}"/>
    <cellStyle name="備註 2 9 10 2 2" xfId="24763" xr:uid="{00000000-0005-0000-0000-000058940000}"/>
    <cellStyle name="備註 2 9 10 3" xfId="13330" xr:uid="{00000000-0005-0000-0000-000059940000}"/>
    <cellStyle name="備註 2 9 10 3 2" xfId="29948" xr:uid="{00000000-0005-0000-0000-00005A940000}"/>
    <cellStyle name="備註 2 9 10 4" xfId="19578" xr:uid="{00000000-0005-0000-0000-00005B940000}"/>
    <cellStyle name="備註 2 9 10 5" xfId="35139" xr:uid="{00000000-0005-0000-0000-00005C940000}"/>
    <cellStyle name="備註 2 9 11" xfId="3115" xr:uid="{00000000-0005-0000-0000-00005D940000}"/>
    <cellStyle name="備註 2 9 11 2" xfId="9205" xr:uid="{00000000-0005-0000-0000-00005E940000}"/>
    <cellStyle name="備註 2 9 11 2 2" xfId="25823" xr:uid="{00000000-0005-0000-0000-00005F940000}"/>
    <cellStyle name="備註 2 9 11 3" xfId="14390" xr:uid="{00000000-0005-0000-0000-000060940000}"/>
    <cellStyle name="備註 2 9 11 3 2" xfId="31008" xr:uid="{00000000-0005-0000-0000-000061940000}"/>
    <cellStyle name="備註 2 9 11 4" xfId="20638" xr:uid="{00000000-0005-0000-0000-000062940000}"/>
    <cellStyle name="備註 2 9 11 5" xfId="36199" xr:uid="{00000000-0005-0000-0000-000063940000}"/>
    <cellStyle name="備註 2 9 12" xfId="4175" xr:uid="{00000000-0005-0000-0000-000064940000}"/>
    <cellStyle name="備註 2 9 12 2" xfId="10265" xr:uid="{00000000-0005-0000-0000-000065940000}"/>
    <cellStyle name="備註 2 9 12 2 2" xfId="26883" xr:uid="{00000000-0005-0000-0000-000066940000}"/>
    <cellStyle name="備註 2 9 12 3" xfId="15450" xr:uid="{00000000-0005-0000-0000-000067940000}"/>
    <cellStyle name="備註 2 9 12 3 2" xfId="32068" xr:uid="{00000000-0005-0000-0000-000068940000}"/>
    <cellStyle name="備註 2 9 12 4" xfId="21698" xr:uid="{00000000-0005-0000-0000-000069940000}"/>
    <cellStyle name="備註 2 9 12 5" xfId="37259" xr:uid="{00000000-0005-0000-0000-00006A940000}"/>
    <cellStyle name="備註 2 9 13" xfId="6250" xr:uid="{00000000-0005-0000-0000-00006B940000}"/>
    <cellStyle name="備註 2 9 13 2" xfId="22868" xr:uid="{00000000-0005-0000-0000-00006C940000}"/>
    <cellStyle name="備註 2 9 14" xfId="11435" xr:uid="{00000000-0005-0000-0000-00006D940000}"/>
    <cellStyle name="備註 2 9 14 2" xfId="28053" xr:uid="{00000000-0005-0000-0000-00006E940000}"/>
    <cellStyle name="備註 2 9 15" xfId="17671" xr:uid="{00000000-0005-0000-0000-00006F940000}"/>
    <cellStyle name="備註 2 9 16" xfId="16516" xr:uid="{00000000-0005-0000-0000-000070940000}"/>
    <cellStyle name="備註 2 9 17" xfId="33244" xr:uid="{00000000-0005-0000-0000-000071940000}"/>
    <cellStyle name="備註 2 9 2" xfId="282" xr:uid="{00000000-0005-0000-0000-000072940000}"/>
    <cellStyle name="備註 2 9 2 10" xfId="33365" xr:uid="{00000000-0005-0000-0000-000073940000}"/>
    <cellStyle name="備註 2 9 2 2" xfId="1341" xr:uid="{00000000-0005-0000-0000-000074940000}"/>
    <cellStyle name="備註 2 9 2 2 2" xfId="7431" xr:uid="{00000000-0005-0000-0000-000075940000}"/>
    <cellStyle name="備註 2 9 2 2 2 2" xfId="24049" xr:uid="{00000000-0005-0000-0000-000076940000}"/>
    <cellStyle name="備註 2 9 2 2 3" xfId="12616" xr:uid="{00000000-0005-0000-0000-000077940000}"/>
    <cellStyle name="備註 2 9 2 2 3 2" xfId="29234" xr:uid="{00000000-0005-0000-0000-000078940000}"/>
    <cellStyle name="備註 2 9 2 2 4" xfId="18864" xr:uid="{00000000-0005-0000-0000-000079940000}"/>
    <cellStyle name="備註 2 9 2 2 5" xfId="34425" xr:uid="{00000000-0005-0000-0000-00007A940000}"/>
    <cellStyle name="備註 2 9 2 3" xfId="2401" xr:uid="{00000000-0005-0000-0000-00007B940000}"/>
    <cellStyle name="備註 2 9 2 3 2" xfId="8491" xr:uid="{00000000-0005-0000-0000-00007C940000}"/>
    <cellStyle name="備註 2 9 2 3 2 2" xfId="25109" xr:uid="{00000000-0005-0000-0000-00007D940000}"/>
    <cellStyle name="備註 2 9 2 3 3" xfId="13676" xr:uid="{00000000-0005-0000-0000-00007E940000}"/>
    <cellStyle name="備註 2 9 2 3 3 2" xfId="30294" xr:uid="{00000000-0005-0000-0000-00007F940000}"/>
    <cellStyle name="備註 2 9 2 3 4" xfId="19924" xr:uid="{00000000-0005-0000-0000-000080940000}"/>
    <cellStyle name="備註 2 9 2 3 5" xfId="35485" xr:uid="{00000000-0005-0000-0000-000081940000}"/>
    <cellStyle name="備註 2 9 2 4" xfId="3461" xr:uid="{00000000-0005-0000-0000-000082940000}"/>
    <cellStyle name="備註 2 9 2 4 2" xfId="9551" xr:uid="{00000000-0005-0000-0000-000083940000}"/>
    <cellStyle name="備註 2 9 2 4 2 2" xfId="26169" xr:uid="{00000000-0005-0000-0000-000084940000}"/>
    <cellStyle name="備註 2 9 2 4 3" xfId="14736" xr:uid="{00000000-0005-0000-0000-000085940000}"/>
    <cellStyle name="備註 2 9 2 4 3 2" xfId="31354" xr:uid="{00000000-0005-0000-0000-000086940000}"/>
    <cellStyle name="備註 2 9 2 4 4" xfId="20984" xr:uid="{00000000-0005-0000-0000-000087940000}"/>
    <cellStyle name="備註 2 9 2 4 5" xfId="36545" xr:uid="{00000000-0005-0000-0000-000088940000}"/>
    <cellStyle name="備註 2 9 2 5" xfId="4521" xr:uid="{00000000-0005-0000-0000-000089940000}"/>
    <cellStyle name="備註 2 9 2 5 2" xfId="10611" xr:uid="{00000000-0005-0000-0000-00008A940000}"/>
    <cellStyle name="備註 2 9 2 5 2 2" xfId="27229" xr:uid="{00000000-0005-0000-0000-00008B940000}"/>
    <cellStyle name="備註 2 9 2 5 3" xfId="15796" xr:uid="{00000000-0005-0000-0000-00008C940000}"/>
    <cellStyle name="備註 2 9 2 5 3 2" xfId="32414" xr:uid="{00000000-0005-0000-0000-00008D940000}"/>
    <cellStyle name="備註 2 9 2 5 4" xfId="22044" xr:uid="{00000000-0005-0000-0000-00008E940000}"/>
    <cellStyle name="備註 2 9 2 5 5" xfId="37605" xr:uid="{00000000-0005-0000-0000-00008F940000}"/>
    <cellStyle name="備註 2 9 2 6" xfId="6371" xr:uid="{00000000-0005-0000-0000-000090940000}"/>
    <cellStyle name="備註 2 9 2 6 2" xfId="22989" xr:uid="{00000000-0005-0000-0000-000091940000}"/>
    <cellStyle name="備註 2 9 2 7" xfId="11556" xr:uid="{00000000-0005-0000-0000-000092940000}"/>
    <cellStyle name="備註 2 9 2 7 2" xfId="28174" xr:uid="{00000000-0005-0000-0000-000093940000}"/>
    <cellStyle name="備註 2 9 2 8" xfId="17804" xr:uid="{00000000-0005-0000-0000-000094940000}"/>
    <cellStyle name="備註 2 9 2 9" xfId="16862" xr:uid="{00000000-0005-0000-0000-000095940000}"/>
    <cellStyle name="備註 2 9 3" xfId="405" xr:uid="{00000000-0005-0000-0000-000096940000}"/>
    <cellStyle name="備註 2 9 3 10" xfId="33489" xr:uid="{00000000-0005-0000-0000-000097940000}"/>
    <cellStyle name="備註 2 9 3 2" xfId="1465" xr:uid="{00000000-0005-0000-0000-000098940000}"/>
    <cellStyle name="備註 2 9 3 2 2" xfId="7555" xr:uid="{00000000-0005-0000-0000-000099940000}"/>
    <cellStyle name="備註 2 9 3 2 2 2" xfId="24173" xr:uid="{00000000-0005-0000-0000-00009A940000}"/>
    <cellStyle name="備註 2 9 3 2 3" xfId="12740" xr:uid="{00000000-0005-0000-0000-00009B940000}"/>
    <cellStyle name="備註 2 9 3 2 3 2" xfId="29358" xr:uid="{00000000-0005-0000-0000-00009C940000}"/>
    <cellStyle name="備註 2 9 3 2 4" xfId="18988" xr:uid="{00000000-0005-0000-0000-00009D940000}"/>
    <cellStyle name="備註 2 9 3 2 5" xfId="34549" xr:uid="{00000000-0005-0000-0000-00009E940000}"/>
    <cellStyle name="備註 2 9 3 3" xfId="2525" xr:uid="{00000000-0005-0000-0000-00009F940000}"/>
    <cellStyle name="備註 2 9 3 3 2" xfId="8615" xr:uid="{00000000-0005-0000-0000-0000A0940000}"/>
    <cellStyle name="備註 2 9 3 3 2 2" xfId="25233" xr:uid="{00000000-0005-0000-0000-0000A1940000}"/>
    <cellStyle name="備註 2 9 3 3 3" xfId="13800" xr:uid="{00000000-0005-0000-0000-0000A2940000}"/>
    <cellStyle name="備註 2 9 3 3 3 2" xfId="30418" xr:uid="{00000000-0005-0000-0000-0000A3940000}"/>
    <cellStyle name="備註 2 9 3 3 4" xfId="20048" xr:uid="{00000000-0005-0000-0000-0000A4940000}"/>
    <cellStyle name="備註 2 9 3 3 5" xfId="35609" xr:uid="{00000000-0005-0000-0000-0000A5940000}"/>
    <cellStyle name="備註 2 9 3 4" xfId="3585" xr:uid="{00000000-0005-0000-0000-0000A6940000}"/>
    <cellStyle name="備註 2 9 3 4 2" xfId="9675" xr:uid="{00000000-0005-0000-0000-0000A7940000}"/>
    <cellStyle name="備註 2 9 3 4 2 2" xfId="26293" xr:uid="{00000000-0005-0000-0000-0000A8940000}"/>
    <cellStyle name="備註 2 9 3 4 3" xfId="14860" xr:uid="{00000000-0005-0000-0000-0000A9940000}"/>
    <cellStyle name="備註 2 9 3 4 3 2" xfId="31478" xr:uid="{00000000-0005-0000-0000-0000AA940000}"/>
    <cellStyle name="備註 2 9 3 4 4" xfId="21108" xr:uid="{00000000-0005-0000-0000-0000AB940000}"/>
    <cellStyle name="備註 2 9 3 4 5" xfId="36669" xr:uid="{00000000-0005-0000-0000-0000AC940000}"/>
    <cellStyle name="備註 2 9 3 5" xfId="4645" xr:uid="{00000000-0005-0000-0000-0000AD940000}"/>
    <cellStyle name="備註 2 9 3 5 2" xfId="10735" xr:uid="{00000000-0005-0000-0000-0000AE940000}"/>
    <cellStyle name="備註 2 9 3 5 2 2" xfId="27353" xr:uid="{00000000-0005-0000-0000-0000AF940000}"/>
    <cellStyle name="備註 2 9 3 5 3" xfId="15920" xr:uid="{00000000-0005-0000-0000-0000B0940000}"/>
    <cellStyle name="備註 2 9 3 5 3 2" xfId="32538" xr:uid="{00000000-0005-0000-0000-0000B1940000}"/>
    <cellStyle name="備註 2 9 3 5 4" xfId="22168" xr:uid="{00000000-0005-0000-0000-0000B2940000}"/>
    <cellStyle name="備註 2 9 3 5 5" xfId="37729" xr:uid="{00000000-0005-0000-0000-0000B3940000}"/>
    <cellStyle name="備註 2 9 3 6" xfId="6495" xr:uid="{00000000-0005-0000-0000-0000B4940000}"/>
    <cellStyle name="備註 2 9 3 6 2" xfId="23113" xr:uid="{00000000-0005-0000-0000-0000B5940000}"/>
    <cellStyle name="備註 2 9 3 7" xfId="11680" xr:uid="{00000000-0005-0000-0000-0000B6940000}"/>
    <cellStyle name="備註 2 9 3 7 2" xfId="28298" xr:uid="{00000000-0005-0000-0000-0000B7940000}"/>
    <cellStyle name="備註 2 9 3 8" xfId="17928" xr:uid="{00000000-0005-0000-0000-0000B8940000}"/>
    <cellStyle name="備註 2 9 3 9" xfId="16986" xr:uid="{00000000-0005-0000-0000-0000B9940000}"/>
    <cellStyle name="備註 2 9 4" xfId="523" xr:uid="{00000000-0005-0000-0000-0000BA940000}"/>
    <cellStyle name="備註 2 9 4 10" xfId="33607" xr:uid="{00000000-0005-0000-0000-0000BB940000}"/>
    <cellStyle name="備註 2 9 4 2" xfId="1583" xr:uid="{00000000-0005-0000-0000-0000BC940000}"/>
    <cellStyle name="備註 2 9 4 2 2" xfId="7673" xr:uid="{00000000-0005-0000-0000-0000BD940000}"/>
    <cellStyle name="備註 2 9 4 2 2 2" xfId="24291" xr:uid="{00000000-0005-0000-0000-0000BE940000}"/>
    <cellStyle name="備註 2 9 4 2 3" xfId="12858" xr:uid="{00000000-0005-0000-0000-0000BF940000}"/>
    <cellStyle name="備註 2 9 4 2 3 2" xfId="29476" xr:uid="{00000000-0005-0000-0000-0000C0940000}"/>
    <cellStyle name="備註 2 9 4 2 4" xfId="19106" xr:uid="{00000000-0005-0000-0000-0000C1940000}"/>
    <cellStyle name="備註 2 9 4 2 5" xfId="34667" xr:uid="{00000000-0005-0000-0000-0000C2940000}"/>
    <cellStyle name="備註 2 9 4 3" xfId="2643" xr:uid="{00000000-0005-0000-0000-0000C3940000}"/>
    <cellStyle name="備註 2 9 4 3 2" xfId="8733" xr:uid="{00000000-0005-0000-0000-0000C4940000}"/>
    <cellStyle name="備註 2 9 4 3 2 2" xfId="25351" xr:uid="{00000000-0005-0000-0000-0000C5940000}"/>
    <cellStyle name="備註 2 9 4 3 3" xfId="13918" xr:uid="{00000000-0005-0000-0000-0000C6940000}"/>
    <cellStyle name="備註 2 9 4 3 3 2" xfId="30536" xr:uid="{00000000-0005-0000-0000-0000C7940000}"/>
    <cellStyle name="備註 2 9 4 3 4" xfId="20166" xr:uid="{00000000-0005-0000-0000-0000C8940000}"/>
    <cellStyle name="備註 2 9 4 3 5" xfId="35727" xr:uid="{00000000-0005-0000-0000-0000C9940000}"/>
    <cellStyle name="備註 2 9 4 4" xfId="3703" xr:uid="{00000000-0005-0000-0000-0000CA940000}"/>
    <cellStyle name="備註 2 9 4 4 2" xfId="9793" xr:uid="{00000000-0005-0000-0000-0000CB940000}"/>
    <cellStyle name="備註 2 9 4 4 2 2" xfId="26411" xr:uid="{00000000-0005-0000-0000-0000CC940000}"/>
    <cellStyle name="備註 2 9 4 4 3" xfId="14978" xr:uid="{00000000-0005-0000-0000-0000CD940000}"/>
    <cellStyle name="備註 2 9 4 4 3 2" xfId="31596" xr:uid="{00000000-0005-0000-0000-0000CE940000}"/>
    <cellStyle name="備註 2 9 4 4 4" xfId="21226" xr:uid="{00000000-0005-0000-0000-0000CF940000}"/>
    <cellStyle name="備註 2 9 4 4 5" xfId="36787" xr:uid="{00000000-0005-0000-0000-0000D0940000}"/>
    <cellStyle name="備註 2 9 4 5" xfId="4763" xr:uid="{00000000-0005-0000-0000-0000D1940000}"/>
    <cellStyle name="備註 2 9 4 5 2" xfId="10853" xr:uid="{00000000-0005-0000-0000-0000D2940000}"/>
    <cellStyle name="備註 2 9 4 5 2 2" xfId="27471" xr:uid="{00000000-0005-0000-0000-0000D3940000}"/>
    <cellStyle name="備註 2 9 4 5 3" xfId="16038" xr:uid="{00000000-0005-0000-0000-0000D4940000}"/>
    <cellStyle name="備註 2 9 4 5 3 2" xfId="32656" xr:uid="{00000000-0005-0000-0000-0000D5940000}"/>
    <cellStyle name="備註 2 9 4 5 4" xfId="22286" xr:uid="{00000000-0005-0000-0000-0000D6940000}"/>
    <cellStyle name="備註 2 9 4 5 5" xfId="37847" xr:uid="{00000000-0005-0000-0000-0000D7940000}"/>
    <cellStyle name="備註 2 9 4 6" xfId="6613" xr:uid="{00000000-0005-0000-0000-0000D8940000}"/>
    <cellStyle name="備註 2 9 4 6 2" xfId="23231" xr:uid="{00000000-0005-0000-0000-0000D9940000}"/>
    <cellStyle name="備註 2 9 4 7" xfId="11798" xr:uid="{00000000-0005-0000-0000-0000DA940000}"/>
    <cellStyle name="備註 2 9 4 7 2" xfId="28416" xr:uid="{00000000-0005-0000-0000-0000DB940000}"/>
    <cellStyle name="備註 2 9 4 8" xfId="18046" xr:uid="{00000000-0005-0000-0000-0000DC940000}"/>
    <cellStyle name="備註 2 9 4 9" xfId="17104" xr:uid="{00000000-0005-0000-0000-0000DD940000}"/>
    <cellStyle name="備註 2 9 5" xfId="641" xr:uid="{00000000-0005-0000-0000-0000DE940000}"/>
    <cellStyle name="備註 2 9 5 10" xfId="33725" xr:uid="{00000000-0005-0000-0000-0000DF940000}"/>
    <cellStyle name="備註 2 9 5 2" xfId="1701" xr:uid="{00000000-0005-0000-0000-0000E0940000}"/>
    <cellStyle name="備註 2 9 5 2 2" xfId="7791" xr:uid="{00000000-0005-0000-0000-0000E1940000}"/>
    <cellStyle name="備註 2 9 5 2 2 2" xfId="24409" xr:uid="{00000000-0005-0000-0000-0000E2940000}"/>
    <cellStyle name="備註 2 9 5 2 3" xfId="12976" xr:uid="{00000000-0005-0000-0000-0000E3940000}"/>
    <cellStyle name="備註 2 9 5 2 3 2" xfId="29594" xr:uid="{00000000-0005-0000-0000-0000E4940000}"/>
    <cellStyle name="備註 2 9 5 2 4" xfId="19224" xr:uid="{00000000-0005-0000-0000-0000E5940000}"/>
    <cellStyle name="備註 2 9 5 2 5" xfId="34785" xr:uid="{00000000-0005-0000-0000-0000E6940000}"/>
    <cellStyle name="備註 2 9 5 3" xfId="2761" xr:uid="{00000000-0005-0000-0000-0000E7940000}"/>
    <cellStyle name="備註 2 9 5 3 2" xfId="8851" xr:uid="{00000000-0005-0000-0000-0000E8940000}"/>
    <cellStyle name="備註 2 9 5 3 2 2" xfId="25469" xr:uid="{00000000-0005-0000-0000-0000E9940000}"/>
    <cellStyle name="備註 2 9 5 3 3" xfId="14036" xr:uid="{00000000-0005-0000-0000-0000EA940000}"/>
    <cellStyle name="備註 2 9 5 3 3 2" xfId="30654" xr:uid="{00000000-0005-0000-0000-0000EB940000}"/>
    <cellStyle name="備註 2 9 5 3 4" xfId="20284" xr:uid="{00000000-0005-0000-0000-0000EC940000}"/>
    <cellStyle name="備註 2 9 5 3 5" xfId="35845" xr:uid="{00000000-0005-0000-0000-0000ED940000}"/>
    <cellStyle name="備註 2 9 5 4" xfId="3821" xr:uid="{00000000-0005-0000-0000-0000EE940000}"/>
    <cellStyle name="備註 2 9 5 4 2" xfId="9911" xr:uid="{00000000-0005-0000-0000-0000EF940000}"/>
    <cellStyle name="備註 2 9 5 4 2 2" xfId="26529" xr:uid="{00000000-0005-0000-0000-0000F0940000}"/>
    <cellStyle name="備註 2 9 5 4 3" xfId="15096" xr:uid="{00000000-0005-0000-0000-0000F1940000}"/>
    <cellStyle name="備註 2 9 5 4 3 2" xfId="31714" xr:uid="{00000000-0005-0000-0000-0000F2940000}"/>
    <cellStyle name="備註 2 9 5 4 4" xfId="21344" xr:uid="{00000000-0005-0000-0000-0000F3940000}"/>
    <cellStyle name="備註 2 9 5 4 5" xfId="36905" xr:uid="{00000000-0005-0000-0000-0000F4940000}"/>
    <cellStyle name="備註 2 9 5 5" xfId="4881" xr:uid="{00000000-0005-0000-0000-0000F5940000}"/>
    <cellStyle name="備註 2 9 5 5 2" xfId="10971" xr:uid="{00000000-0005-0000-0000-0000F6940000}"/>
    <cellStyle name="備註 2 9 5 5 2 2" xfId="27589" xr:uid="{00000000-0005-0000-0000-0000F7940000}"/>
    <cellStyle name="備註 2 9 5 5 3" xfId="16156" xr:uid="{00000000-0005-0000-0000-0000F8940000}"/>
    <cellStyle name="備註 2 9 5 5 3 2" xfId="32774" xr:uid="{00000000-0005-0000-0000-0000F9940000}"/>
    <cellStyle name="備註 2 9 5 5 4" xfId="22404" xr:uid="{00000000-0005-0000-0000-0000FA940000}"/>
    <cellStyle name="備註 2 9 5 5 5" xfId="37965" xr:uid="{00000000-0005-0000-0000-0000FB940000}"/>
    <cellStyle name="備註 2 9 5 6" xfId="6731" xr:uid="{00000000-0005-0000-0000-0000FC940000}"/>
    <cellStyle name="備註 2 9 5 6 2" xfId="23349" xr:uid="{00000000-0005-0000-0000-0000FD940000}"/>
    <cellStyle name="備註 2 9 5 7" xfId="11916" xr:uid="{00000000-0005-0000-0000-0000FE940000}"/>
    <cellStyle name="備註 2 9 5 7 2" xfId="28534" xr:uid="{00000000-0005-0000-0000-0000FF940000}"/>
    <cellStyle name="備註 2 9 5 8" xfId="18164" xr:uid="{00000000-0005-0000-0000-000000950000}"/>
    <cellStyle name="備註 2 9 5 9" xfId="17222" xr:uid="{00000000-0005-0000-0000-000001950000}"/>
    <cellStyle name="備註 2 9 6" xfId="759" xr:uid="{00000000-0005-0000-0000-000002950000}"/>
    <cellStyle name="備註 2 9 6 10" xfId="33843" xr:uid="{00000000-0005-0000-0000-000003950000}"/>
    <cellStyle name="備註 2 9 6 2" xfId="1819" xr:uid="{00000000-0005-0000-0000-000004950000}"/>
    <cellStyle name="備註 2 9 6 2 2" xfId="7909" xr:uid="{00000000-0005-0000-0000-000005950000}"/>
    <cellStyle name="備註 2 9 6 2 2 2" xfId="24527" xr:uid="{00000000-0005-0000-0000-000006950000}"/>
    <cellStyle name="備註 2 9 6 2 3" xfId="13094" xr:uid="{00000000-0005-0000-0000-000007950000}"/>
    <cellStyle name="備註 2 9 6 2 3 2" xfId="29712" xr:uid="{00000000-0005-0000-0000-000008950000}"/>
    <cellStyle name="備註 2 9 6 2 4" xfId="19342" xr:uid="{00000000-0005-0000-0000-000009950000}"/>
    <cellStyle name="備註 2 9 6 2 5" xfId="34903" xr:uid="{00000000-0005-0000-0000-00000A950000}"/>
    <cellStyle name="備註 2 9 6 3" xfId="2879" xr:uid="{00000000-0005-0000-0000-00000B950000}"/>
    <cellStyle name="備註 2 9 6 3 2" xfId="8969" xr:uid="{00000000-0005-0000-0000-00000C950000}"/>
    <cellStyle name="備註 2 9 6 3 2 2" xfId="25587" xr:uid="{00000000-0005-0000-0000-00000D950000}"/>
    <cellStyle name="備註 2 9 6 3 3" xfId="14154" xr:uid="{00000000-0005-0000-0000-00000E950000}"/>
    <cellStyle name="備註 2 9 6 3 3 2" xfId="30772" xr:uid="{00000000-0005-0000-0000-00000F950000}"/>
    <cellStyle name="備註 2 9 6 3 4" xfId="20402" xr:uid="{00000000-0005-0000-0000-000010950000}"/>
    <cellStyle name="備註 2 9 6 3 5" xfId="35963" xr:uid="{00000000-0005-0000-0000-000011950000}"/>
    <cellStyle name="備註 2 9 6 4" xfId="3939" xr:uid="{00000000-0005-0000-0000-000012950000}"/>
    <cellStyle name="備註 2 9 6 4 2" xfId="10029" xr:uid="{00000000-0005-0000-0000-000013950000}"/>
    <cellStyle name="備註 2 9 6 4 2 2" xfId="26647" xr:uid="{00000000-0005-0000-0000-000014950000}"/>
    <cellStyle name="備註 2 9 6 4 3" xfId="15214" xr:uid="{00000000-0005-0000-0000-000015950000}"/>
    <cellStyle name="備註 2 9 6 4 3 2" xfId="31832" xr:uid="{00000000-0005-0000-0000-000016950000}"/>
    <cellStyle name="備註 2 9 6 4 4" xfId="21462" xr:uid="{00000000-0005-0000-0000-000017950000}"/>
    <cellStyle name="備註 2 9 6 4 5" xfId="37023" xr:uid="{00000000-0005-0000-0000-000018950000}"/>
    <cellStyle name="備註 2 9 6 5" xfId="4999" xr:uid="{00000000-0005-0000-0000-000019950000}"/>
    <cellStyle name="備註 2 9 6 5 2" xfId="11089" xr:uid="{00000000-0005-0000-0000-00001A950000}"/>
    <cellStyle name="備註 2 9 6 5 2 2" xfId="27707" xr:uid="{00000000-0005-0000-0000-00001B950000}"/>
    <cellStyle name="備註 2 9 6 5 3" xfId="16274" xr:uid="{00000000-0005-0000-0000-00001C950000}"/>
    <cellStyle name="備註 2 9 6 5 3 2" xfId="32892" xr:uid="{00000000-0005-0000-0000-00001D950000}"/>
    <cellStyle name="備註 2 9 6 5 4" xfId="22522" xr:uid="{00000000-0005-0000-0000-00001E950000}"/>
    <cellStyle name="備註 2 9 6 5 5" xfId="38083" xr:uid="{00000000-0005-0000-0000-00001F950000}"/>
    <cellStyle name="備註 2 9 6 6" xfId="6849" xr:uid="{00000000-0005-0000-0000-000020950000}"/>
    <cellStyle name="備註 2 9 6 6 2" xfId="23467" xr:uid="{00000000-0005-0000-0000-000021950000}"/>
    <cellStyle name="備註 2 9 6 7" xfId="12034" xr:uid="{00000000-0005-0000-0000-000022950000}"/>
    <cellStyle name="備註 2 9 6 7 2" xfId="28652" xr:uid="{00000000-0005-0000-0000-000023950000}"/>
    <cellStyle name="備註 2 9 6 8" xfId="18282" xr:uid="{00000000-0005-0000-0000-000024950000}"/>
    <cellStyle name="備註 2 9 6 9" xfId="17340" xr:uid="{00000000-0005-0000-0000-000025950000}"/>
    <cellStyle name="備註 2 9 7" xfId="877" xr:uid="{00000000-0005-0000-0000-000026950000}"/>
    <cellStyle name="備註 2 9 7 10" xfId="33961" xr:uid="{00000000-0005-0000-0000-000027950000}"/>
    <cellStyle name="備註 2 9 7 2" xfId="1937" xr:uid="{00000000-0005-0000-0000-000028950000}"/>
    <cellStyle name="備註 2 9 7 2 2" xfId="8027" xr:uid="{00000000-0005-0000-0000-000029950000}"/>
    <cellStyle name="備註 2 9 7 2 2 2" xfId="24645" xr:uid="{00000000-0005-0000-0000-00002A950000}"/>
    <cellStyle name="備註 2 9 7 2 3" xfId="13212" xr:uid="{00000000-0005-0000-0000-00002B950000}"/>
    <cellStyle name="備註 2 9 7 2 3 2" xfId="29830" xr:uid="{00000000-0005-0000-0000-00002C950000}"/>
    <cellStyle name="備註 2 9 7 2 4" xfId="19460" xr:uid="{00000000-0005-0000-0000-00002D950000}"/>
    <cellStyle name="備註 2 9 7 2 5" xfId="35021" xr:uid="{00000000-0005-0000-0000-00002E950000}"/>
    <cellStyle name="備註 2 9 7 3" xfId="2997" xr:uid="{00000000-0005-0000-0000-00002F950000}"/>
    <cellStyle name="備註 2 9 7 3 2" xfId="9087" xr:uid="{00000000-0005-0000-0000-000030950000}"/>
    <cellStyle name="備註 2 9 7 3 2 2" xfId="25705" xr:uid="{00000000-0005-0000-0000-000031950000}"/>
    <cellStyle name="備註 2 9 7 3 3" xfId="14272" xr:uid="{00000000-0005-0000-0000-000032950000}"/>
    <cellStyle name="備註 2 9 7 3 3 2" xfId="30890" xr:uid="{00000000-0005-0000-0000-000033950000}"/>
    <cellStyle name="備註 2 9 7 3 4" xfId="20520" xr:uid="{00000000-0005-0000-0000-000034950000}"/>
    <cellStyle name="備註 2 9 7 3 5" xfId="36081" xr:uid="{00000000-0005-0000-0000-000035950000}"/>
    <cellStyle name="備註 2 9 7 4" xfId="4057" xr:uid="{00000000-0005-0000-0000-000036950000}"/>
    <cellStyle name="備註 2 9 7 4 2" xfId="10147" xr:uid="{00000000-0005-0000-0000-000037950000}"/>
    <cellStyle name="備註 2 9 7 4 2 2" xfId="26765" xr:uid="{00000000-0005-0000-0000-000038950000}"/>
    <cellStyle name="備註 2 9 7 4 3" xfId="15332" xr:uid="{00000000-0005-0000-0000-000039950000}"/>
    <cellStyle name="備註 2 9 7 4 3 2" xfId="31950" xr:uid="{00000000-0005-0000-0000-00003A950000}"/>
    <cellStyle name="備註 2 9 7 4 4" xfId="21580" xr:uid="{00000000-0005-0000-0000-00003B950000}"/>
    <cellStyle name="備註 2 9 7 4 5" xfId="37141" xr:uid="{00000000-0005-0000-0000-00003C950000}"/>
    <cellStyle name="備註 2 9 7 5" xfId="5117" xr:uid="{00000000-0005-0000-0000-00003D950000}"/>
    <cellStyle name="備註 2 9 7 5 2" xfId="11207" xr:uid="{00000000-0005-0000-0000-00003E950000}"/>
    <cellStyle name="備註 2 9 7 5 2 2" xfId="27825" xr:uid="{00000000-0005-0000-0000-00003F950000}"/>
    <cellStyle name="備註 2 9 7 5 3" xfId="16392" xr:uid="{00000000-0005-0000-0000-000040950000}"/>
    <cellStyle name="備註 2 9 7 5 3 2" xfId="33010" xr:uid="{00000000-0005-0000-0000-000041950000}"/>
    <cellStyle name="備註 2 9 7 5 4" xfId="22640" xr:uid="{00000000-0005-0000-0000-000042950000}"/>
    <cellStyle name="備註 2 9 7 5 5" xfId="38201" xr:uid="{00000000-0005-0000-0000-000043950000}"/>
    <cellStyle name="備註 2 9 7 6" xfId="6967" xr:uid="{00000000-0005-0000-0000-000044950000}"/>
    <cellStyle name="備註 2 9 7 6 2" xfId="23585" xr:uid="{00000000-0005-0000-0000-000045950000}"/>
    <cellStyle name="備註 2 9 7 7" xfId="12152" xr:uid="{00000000-0005-0000-0000-000046950000}"/>
    <cellStyle name="備註 2 9 7 7 2" xfId="28770" xr:uid="{00000000-0005-0000-0000-000047950000}"/>
    <cellStyle name="備註 2 9 7 8" xfId="18400" xr:uid="{00000000-0005-0000-0000-000048950000}"/>
    <cellStyle name="備註 2 9 7 9" xfId="17458" xr:uid="{00000000-0005-0000-0000-000049950000}"/>
    <cellStyle name="備註 2 9 8" xfId="1220" xr:uid="{00000000-0005-0000-0000-00004A950000}"/>
    <cellStyle name="備註 2 9 8 2" xfId="2280" xr:uid="{00000000-0005-0000-0000-00004B950000}"/>
    <cellStyle name="備註 2 9 8 2 2" xfId="8370" xr:uid="{00000000-0005-0000-0000-00004C950000}"/>
    <cellStyle name="備註 2 9 8 2 2 2" xfId="24988" xr:uid="{00000000-0005-0000-0000-00004D950000}"/>
    <cellStyle name="備註 2 9 8 2 3" xfId="13555" xr:uid="{00000000-0005-0000-0000-00004E950000}"/>
    <cellStyle name="備註 2 9 8 2 3 2" xfId="30173" xr:uid="{00000000-0005-0000-0000-00004F950000}"/>
    <cellStyle name="備註 2 9 8 2 4" xfId="19803" xr:uid="{00000000-0005-0000-0000-000050950000}"/>
    <cellStyle name="備註 2 9 8 2 5" xfId="35364" xr:uid="{00000000-0005-0000-0000-000051950000}"/>
    <cellStyle name="備註 2 9 8 3" xfId="3340" xr:uid="{00000000-0005-0000-0000-000052950000}"/>
    <cellStyle name="備註 2 9 8 3 2" xfId="9430" xr:uid="{00000000-0005-0000-0000-000053950000}"/>
    <cellStyle name="備註 2 9 8 3 2 2" xfId="26048" xr:uid="{00000000-0005-0000-0000-000054950000}"/>
    <cellStyle name="備註 2 9 8 3 3" xfId="14615" xr:uid="{00000000-0005-0000-0000-000055950000}"/>
    <cellStyle name="備註 2 9 8 3 3 2" xfId="31233" xr:uid="{00000000-0005-0000-0000-000056950000}"/>
    <cellStyle name="備註 2 9 8 3 4" xfId="20863" xr:uid="{00000000-0005-0000-0000-000057950000}"/>
    <cellStyle name="備註 2 9 8 3 5" xfId="36424" xr:uid="{00000000-0005-0000-0000-000058950000}"/>
    <cellStyle name="備註 2 9 8 4" xfId="4400" xr:uid="{00000000-0005-0000-0000-000059950000}"/>
    <cellStyle name="備註 2 9 8 4 2" xfId="10490" xr:uid="{00000000-0005-0000-0000-00005A950000}"/>
    <cellStyle name="備註 2 9 8 4 2 2" xfId="27108" xr:uid="{00000000-0005-0000-0000-00005B950000}"/>
    <cellStyle name="備註 2 9 8 4 3" xfId="15675" xr:uid="{00000000-0005-0000-0000-00005C950000}"/>
    <cellStyle name="備註 2 9 8 4 3 2" xfId="32293" xr:uid="{00000000-0005-0000-0000-00005D950000}"/>
    <cellStyle name="備註 2 9 8 4 4" xfId="21923" xr:uid="{00000000-0005-0000-0000-00005E950000}"/>
    <cellStyle name="備註 2 9 8 4 5" xfId="37484" xr:uid="{00000000-0005-0000-0000-00005F950000}"/>
    <cellStyle name="備註 2 9 8 5" xfId="7310" xr:uid="{00000000-0005-0000-0000-000060950000}"/>
    <cellStyle name="備註 2 9 8 5 2" xfId="23928" xr:uid="{00000000-0005-0000-0000-000061950000}"/>
    <cellStyle name="備註 2 9 8 6" xfId="12495" xr:uid="{00000000-0005-0000-0000-000062950000}"/>
    <cellStyle name="備註 2 9 8 6 2" xfId="29113" xr:uid="{00000000-0005-0000-0000-000063950000}"/>
    <cellStyle name="備註 2 9 8 7" xfId="18743" xr:uid="{00000000-0005-0000-0000-000064950000}"/>
    <cellStyle name="備註 2 9 8 8" xfId="16741" xr:uid="{00000000-0005-0000-0000-000065950000}"/>
    <cellStyle name="備註 2 9 8 9" xfId="34304" xr:uid="{00000000-0005-0000-0000-000066950000}"/>
    <cellStyle name="備註 2 9 9" xfId="995" xr:uid="{00000000-0005-0000-0000-000067950000}"/>
    <cellStyle name="備註 2 9 9 2" xfId="7085" xr:uid="{00000000-0005-0000-0000-000068950000}"/>
    <cellStyle name="備註 2 9 9 2 2" xfId="23703" xr:uid="{00000000-0005-0000-0000-000069950000}"/>
    <cellStyle name="備註 2 9 9 3" xfId="12270" xr:uid="{00000000-0005-0000-0000-00006A950000}"/>
    <cellStyle name="備註 2 9 9 3 2" xfId="28888" xr:uid="{00000000-0005-0000-0000-00006B950000}"/>
    <cellStyle name="備註 2 9 9 4" xfId="18518" xr:uid="{00000000-0005-0000-0000-00006C950000}"/>
    <cellStyle name="備註 2 9 9 5" xfId="34079" xr:uid="{00000000-0005-0000-0000-00006D950000}"/>
    <cellStyle name="備註 3" xfId="259" xr:uid="{00000000-0005-0000-0000-00006E950000}"/>
    <cellStyle name="備註 3 10" xfId="33342" xr:uid="{00000000-0005-0000-0000-00006F950000}"/>
    <cellStyle name="備註 3 2" xfId="1318" xr:uid="{00000000-0005-0000-0000-000070950000}"/>
    <cellStyle name="備註 3 2 2" xfId="7408" xr:uid="{00000000-0005-0000-0000-000071950000}"/>
    <cellStyle name="備註 3 2 2 2" xfId="24026" xr:uid="{00000000-0005-0000-0000-000072950000}"/>
    <cellStyle name="備註 3 2 3" xfId="12593" xr:uid="{00000000-0005-0000-0000-000073950000}"/>
    <cellStyle name="備註 3 2 3 2" xfId="29211" xr:uid="{00000000-0005-0000-0000-000074950000}"/>
    <cellStyle name="備註 3 2 4" xfId="18841" xr:uid="{00000000-0005-0000-0000-000075950000}"/>
    <cellStyle name="備註 3 2 5" xfId="34402" xr:uid="{00000000-0005-0000-0000-000076950000}"/>
    <cellStyle name="備註 3 3" xfId="2378" xr:uid="{00000000-0005-0000-0000-000077950000}"/>
    <cellStyle name="備註 3 3 2" xfId="8468" xr:uid="{00000000-0005-0000-0000-000078950000}"/>
    <cellStyle name="備註 3 3 2 2" xfId="25086" xr:uid="{00000000-0005-0000-0000-000079950000}"/>
    <cellStyle name="備註 3 3 3" xfId="13653" xr:uid="{00000000-0005-0000-0000-00007A950000}"/>
    <cellStyle name="備註 3 3 3 2" xfId="30271" xr:uid="{00000000-0005-0000-0000-00007B950000}"/>
    <cellStyle name="備註 3 3 4" xfId="19901" xr:uid="{00000000-0005-0000-0000-00007C950000}"/>
    <cellStyle name="備註 3 3 5" xfId="35462" xr:uid="{00000000-0005-0000-0000-00007D950000}"/>
    <cellStyle name="備註 3 4" xfId="3438" xr:uid="{00000000-0005-0000-0000-00007E950000}"/>
    <cellStyle name="備註 3 4 2" xfId="9528" xr:uid="{00000000-0005-0000-0000-00007F950000}"/>
    <cellStyle name="備註 3 4 2 2" xfId="26146" xr:uid="{00000000-0005-0000-0000-000080950000}"/>
    <cellStyle name="備註 3 4 3" xfId="14713" xr:uid="{00000000-0005-0000-0000-000081950000}"/>
    <cellStyle name="備註 3 4 3 2" xfId="31331" xr:uid="{00000000-0005-0000-0000-000082950000}"/>
    <cellStyle name="備註 3 4 4" xfId="20961" xr:uid="{00000000-0005-0000-0000-000083950000}"/>
    <cellStyle name="備註 3 4 5" xfId="36522" xr:uid="{00000000-0005-0000-0000-000084950000}"/>
    <cellStyle name="備註 3 5" xfId="4498" xr:uid="{00000000-0005-0000-0000-000085950000}"/>
    <cellStyle name="備註 3 5 2" xfId="10588" xr:uid="{00000000-0005-0000-0000-000086950000}"/>
    <cellStyle name="備註 3 5 2 2" xfId="27206" xr:uid="{00000000-0005-0000-0000-000087950000}"/>
    <cellStyle name="備註 3 5 3" xfId="15773" xr:uid="{00000000-0005-0000-0000-000088950000}"/>
    <cellStyle name="備註 3 5 3 2" xfId="32391" xr:uid="{00000000-0005-0000-0000-000089950000}"/>
    <cellStyle name="備註 3 5 4" xfId="22021" xr:uid="{00000000-0005-0000-0000-00008A950000}"/>
    <cellStyle name="備註 3 5 5" xfId="37582" xr:uid="{00000000-0005-0000-0000-00008B950000}"/>
    <cellStyle name="備註 3 6" xfId="6348" xr:uid="{00000000-0005-0000-0000-00008C950000}"/>
    <cellStyle name="備註 3 6 2" xfId="22966" xr:uid="{00000000-0005-0000-0000-00008D950000}"/>
    <cellStyle name="備註 3 7" xfId="11533" xr:uid="{00000000-0005-0000-0000-00008E950000}"/>
    <cellStyle name="備註 3 7 2" xfId="28151" xr:uid="{00000000-0005-0000-0000-00008F950000}"/>
    <cellStyle name="備註 3 8" xfId="17781" xr:uid="{00000000-0005-0000-0000-000090950000}"/>
    <cellStyle name="備註 3 9" xfId="16839" xr:uid="{00000000-0005-0000-0000-000091950000}"/>
    <cellStyle name="說明文字" xfId="20" builtinId="53" customBuiltin="1"/>
    <cellStyle name="輔色1" xfId="22" builtinId="29" customBuiltin="1"/>
    <cellStyle name="輔色2" xfId="26" builtinId="33" customBuiltin="1"/>
    <cellStyle name="輔色3" xfId="30" builtinId="37" customBuiltin="1"/>
    <cellStyle name="輔色4" xfId="34" builtinId="41" customBuiltin="1"/>
    <cellStyle name="輔色5" xfId="38" builtinId="45" customBuiltin="1"/>
    <cellStyle name="輔色6" xfId="42" builtinId="49" customBuiltin="1"/>
    <cellStyle name="標題 1" xfId="7" builtinId="16" customBuiltin="1"/>
    <cellStyle name="標題 2" xfId="8" builtinId="17" customBuiltin="1"/>
    <cellStyle name="標題 3" xfId="9" builtinId="18" customBuiltin="1"/>
    <cellStyle name="標題 4" xfId="10" builtinId="19" customBuiltin="1"/>
    <cellStyle name="標題 5" xfId="258" xr:uid="{00000000-0005-0000-0000-00009D950000}"/>
    <cellStyle name="輸入" xfId="14" builtinId="20" customBuiltin="1"/>
    <cellStyle name="輸出" xfId="15" builtinId="21" customBuiltin="1"/>
    <cellStyle name="檢查儲存格" xfId="18" builtinId="23" customBuiltin="1"/>
    <cellStyle name="壞" xfId="12" builtinId="27" customBuiltin="1"/>
    <cellStyle name="警告文字" xfId="19" builtinId="11" customBuiltin="1"/>
  </cellStyles>
  <dxfs count="4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numFmt numFmtId="191" formatCode="0_ ;[Red]\-0\ "/>
    </dxf>
    <dxf>
      <numFmt numFmtId="191" formatCode="0_ ;[Red]\-0\ 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EB84"/>
        </patternFill>
      </fill>
    </dxf>
    <dxf>
      <font>
        <b/>
        <i val="0"/>
        <color theme="1"/>
      </font>
      <fill>
        <patternFill>
          <bgColor rgb="FFF8696B"/>
        </patternFill>
      </fill>
    </dxf>
    <dxf>
      <font>
        <color theme="1"/>
      </font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FFFF66"/>
      <color rgb="FFFF9966"/>
      <color rgb="FF99FF99"/>
      <color rgb="FFFF6600"/>
      <color rgb="FF0000FF"/>
      <color rgb="FFCCCC00"/>
      <color rgb="FFFF3399"/>
      <color rgb="FF00CCFF"/>
      <color rgb="FF00FF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[複本 ★2024-最新版【勿動】-BEADS庫存-20241126--20260302 NEW.xlsm]庫存樞紐!樞紐分析表3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庫存樞紐!$B$1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庫存樞紐!$A$2:$A$69</c:f>
              <c:strCache>
                <c:ptCount val="67"/>
                <c:pt idx="0">
                  <c:v>ALB</c:v>
                </c:pt>
                <c:pt idx="1">
                  <c:v>ALP-D</c:v>
                </c:pt>
                <c:pt idx="2">
                  <c:v>ALP-U</c:v>
                </c:pt>
                <c:pt idx="3">
                  <c:v>ALT-A</c:v>
                </c:pt>
                <c:pt idx="4">
                  <c:v>AMY</c:v>
                </c:pt>
                <c:pt idx="5">
                  <c:v>AMY-A</c:v>
                </c:pt>
                <c:pt idx="6">
                  <c:v>AST</c:v>
                </c:pt>
                <c:pt idx="7">
                  <c:v>BCl-U</c:v>
                </c:pt>
                <c:pt idx="8">
                  <c:v>BNH3</c:v>
                </c:pt>
                <c:pt idx="9">
                  <c:v>BUN</c:v>
                </c:pt>
                <c:pt idx="10">
                  <c:v>Ca-A</c:v>
                </c:pt>
                <c:pt idx="11">
                  <c:v>Ca-B</c:v>
                </c:pt>
                <c:pt idx="12">
                  <c:v>CK-AD</c:v>
                </c:pt>
                <c:pt idx="13">
                  <c:v>CK-U</c:v>
                </c:pt>
                <c:pt idx="14">
                  <c:v>CL-D</c:v>
                </c:pt>
                <c:pt idx="15">
                  <c:v>CL-U</c:v>
                </c:pt>
                <c:pt idx="16">
                  <c:v>CRP-D</c:v>
                </c:pt>
                <c:pt idx="17">
                  <c:v>CRP-U</c:v>
                </c:pt>
                <c:pt idx="18">
                  <c:v>DBIL-U</c:v>
                </c:pt>
                <c:pt idx="19">
                  <c:v>Fru-D</c:v>
                </c:pt>
                <c:pt idx="20">
                  <c:v>Fru-U</c:v>
                </c:pt>
                <c:pt idx="21">
                  <c:v>GGT-U</c:v>
                </c:pt>
                <c:pt idx="22">
                  <c:v>GLIPA-AD</c:v>
                </c:pt>
                <c:pt idx="23">
                  <c:v>GLIPA-AU</c:v>
                </c:pt>
                <c:pt idx="24">
                  <c:v>GLU-B</c:v>
                </c:pt>
                <c:pt idx="25">
                  <c:v>HbA1C-D</c:v>
                </c:pt>
                <c:pt idx="26">
                  <c:v>HbA1C-U</c:v>
                </c:pt>
                <c:pt idx="27">
                  <c:v>HDL-D</c:v>
                </c:pt>
                <c:pt idx="28">
                  <c:v>HDL-U</c:v>
                </c:pt>
                <c:pt idx="29">
                  <c:v>K-AU</c:v>
                </c:pt>
                <c:pt idx="30">
                  <c:v>K-D</c:v>
                </c:pt>
                <c:pt idx="31">
                  <c:v>K-U</c:v>
                </c:pt>
                <c:pt idx="32">
                  <c:v>LAC-D</c:v>
                </c:pt>
                <c:pt idx="33">
                  <c:v>LAC-U</c:v>
                </c:pt>
                <c:pt idx="34">
                  <c:v>LDH-D</c:v>
                </c:pt>
                <c:pt idx="35">
                  <c:v>LDH-U</c:v>
                </c:pt>
                <c:pt idx="36">
                  <c:v>Mg-AD</c:v>
                </c:pt>
                <c:pt idx="37">
                  <c:v>MG-U</c:v>
                </c:pt>
                <c:pt idx="38">
                  <c:v>Na-BD</c:v>
                </c:pt>
                <c:pt idx="39">
                  <c:v>Na-BU</c:v>
                </c:pt>
                <c:pt idx="40">
                  <c:v>NH3</c:v>
                </c:pt>
                <c:pt idx="41">
                  <c:v>NT4-D</c:v>
                </c:pt>
                <c:pt idx="42">
                  <c:v>NT4-U</c:v>
                </c:pt>
                <c:pt idx="43">
                  <c:v>PHOS-B</c:v>
                </c:pt>
                <c:pt idx="44">
                  <c:v>PHOS-C</c:v>
                </c:pt>
                <c:pt idx="45">
                  <c:v>RGT-D</c:v>
                </c:pt>
                <c:pt idx="46">
                  <c:v>SCRP-D</c:v>
                </c:pt>
                <c:pt idx="47">
                  <c:v>tAsti</c:v>
                </c:pt>
                <c:pt idx="48">
                  <c:v>TBA-D</c:v>
                </c:pt>
                <c:pt idx="49">
                  <c:v>TBA-U</c:v>
                </c:pt>
                <c:pt idx="50">
                  <c:v>TBIL-U</c:v>
                </c:pt>
                <c:pt idx="51">
                  <c:v>TC-D</c:v>
                </c:pt>
                <c:pt idx="52">
                  <c:v>TCO2-D</c:v>
                </c:pt>
                <c:pt idx="53">
                  <c:v>TCO2-U</c:v>
                </c:pt>
                <c:pt idx="54">
                  <c:v>tCREA-D</c:v>
                </c:pt>
                <c:pt idx="55">
                  <c:v>tCREA-U</c:v>
                </c:pt>
                <c:pt idx="56">
                  <c:v>tCRE-D</c:v>
                </c:pt>
                <c:pt idx="57">
                  <c:v>TC-U</c:v>
                </c:pt>
                <c:pt idx="58">
                  <c:v>TDBIL</c:v>
                </c:pt>
                <c:pt idx="59">
                  <c:v>TG-D</c:v>
                </c:pt>
                <c:pt idx="60">
                  <c:v>TG-U</c:v>
                </c:pt>
                <c:pt idx="61">
                  <c:v>TP</c:v>
                </c:pt>
                <c:pt idx="62">
                  <c:v>UA-D</c:v>
                </c:pt>
                <c:pt idx="63">
                  <c:v>UA-U</c:v>
                </c:pt>
                <c:pt idx="64">
                  <c:v>UCRE-D</c:v>
                </c:pt>
                <c:pt idx="65">
                  <c:v>UCRE-U</c:v>
                </c:pt>
                <c:pt idx="66">
                  <c:v>UPRO</c:v>
                </c:pt>
              </c:strCache>
            </c:strRef>
          </c:cat>
          <c:val>
            <c:numRef>
              <c:f>庫存樞紐!$B$2:$B$69</c:f>
              <c:numCache>
                <c:formatCode>General</c:formatCode>
                <c:ptCount val="67"/>
                <c:pt idx="0">
                  <c:v>37995</c:v>
                </c:pt>
                <c:pt idx="1">
                  <c:v>53250</c:v>
                </c:pt>
                <c:pt idx="2">
                  <c:v>53160</c:v>
                </c:pt>
                <c:pt idx="3">
                  <c:v>75952</c:v>
                </c:pt>
                <c:pt idx="4">
                  <c:v>4810</c:v>
                </c:pt>
                <c:pt idx="5">
                  <c:v>75620</c:v>
                </c:pt>
                <c:pt idx="6">
                  <c:v>4010</c:v>
                </c:pt>
                <c:pt idx="7">
                  <c:v>1830</c:v>
                </c:pt>
                <c:pt idx="8">
                  <c:v>0</c:v>
                </c:pt>
                <c:pt idx="9">
                  <c:v>42370</c:v>
                </c:pt>
                <c:pt idx="10">
                  <c:v>0</c:v>
                </c:pt>
                <c:pt idx="11">
                  <c:v>27030</c:v>
                </c:pt>
                <c:pt idx="12">
                  <c:v>4510</c:v>
                </c:pt>
                <c:pt idx="13">
                  <c:v>4550</c:v>
                </c:pt>
                <c:pt idx="14">
                  <c:v>10640</c:v>
                </c:pt>
                <c:pt idx="15">
                  <c:v>10780</c:v>
                </c:pt>
                <c:pt idx="16">
                  <c:v>-7480</c:v>
                </c:pt>
                <c:pt idx="17">
                  <c:v>-7410</c:v>
                </c:pt>
                <c:pt idx="18">
                  <c:v>0</c:v>
                </c:pt>
                <c:pt idx="19">
                  <c:v>840</c:v>
                </c:pt>
                <c:pt idx="20">
                  <c:v>500</c:v>
                </c:pt>
                <c:pt idx="21">
                  <c:v>30140</c:v>
                </c:pt>
                <c:pt idx="22">
                  <c:v>-210</c:v>
                </c:pt>
                <c:pt idx="23">
                  <c:v>-1340</c:v>
                </c:pt>
                <c:pt idx="24">
                  <c:v>17510</c:v>
                </c:pt>
                <c:pt idx="25">
                  <c:v>3260</c:v>
                </c:pt>
                <c:pt idx="26">
                  <c:v>3230</c:v>
                </c:pt>
                <c:pt idx="27">
                  <c:v>1680</c:v>
                </c:pt>
                <c:pt idx="28">
                  <c:v>-110</c:v>
                </c:pt>
                <c:pt idx="29">
                  <c:v>20350</c:v>
                </c:pt>
                <c:pt idx="30">
                  <c:v>24820</c:v>
                </c:pt>
                <c:pt idx="31">
                  <c:v>4220</c:v>
                </c:pt>
                <c:pt idx="32">
                  <c:v>2760</c:v>
                </c:pt>
                <c:pt idx="33">
                  <c:v>2670</c:v>
                </c:pt>
                <c:pt idx="34">
                  <c:v>190</c:v>
                </c:pt>
                <c:pt idx="35">
                  <c:v>200</c:v>
                </c:pt>
                <c:pt idx="36">
                  <c:v>2940</c:v>
                </c:pt>
                <c:pt idx="37">
                  <c:v>2960</c:v>
                </c:pt>
                <c:pt idx="38">
                  <c:v>29000</c:v>
                </c:pt>
                <c:pt idx="39">
                  <c:v>33440</c:v>
                </c:pt>
                <c:pt idx="40">
                  <c:v>0</c:v>
                </c:pt>
                <c:pt idx="41">
                  <c:v>4360</c:v>
                </c:pt>
                <c:pt idx="42">
                  <c:v>4310</c:v>
                </c:pt>
                <c:pt idx="43">
                  <c:v>#N/A</c:v>
                </c:pt>
                <c:pt idx="44">
                  <c:v>#N/A</c:v>
                </c:pt>
                <c:pt idx="45">
                  <c:v>39980</c:v>
                </c:pt>
                <c:pt idx="46">
                  <c:v>5690</c:v>
                </c:pt>
                <c:pt idx="47">
                  <c:v>53650</c:v>
                </c:pt>
                <c:pt idx="48">
                  <c:v>2010</c:v>
                </c:pt>
                <c:pt idx="49">
                  <c:v>2020</c:v>
                </c:pt>
                <c:pt idx="50">
                  <c:v>45170</c:v>
                </c:pt>
                <c:pt idx="51">
                  <c:v>30200</c:v>
                </c:pt>
                <c:pt idx="52">
                  <c:v>7480</c:v>
                </c:pt>
                <c:pt idx="53">
                  <c:v>7310</c:v>
                </c:pt>
                <c:pt idx="54">
                  <c:v>74710</c:v>
                </c:pt>
                <c:pt idx="55">
                  <c:v>147430</c:v>
                </c:pt>
                <c:pt idx="56">
                  <c:v>74390</c:v>
                </c:pt>
                <c:pt idx="57">
                  <c:v>31150</c:v>
                </c:pt>
                <c:pt idx="58">
                  <c:v>0</c:v>
                </c:pt>
                <c:pt idx="59">
                  <c:v>11790</c:v>
                </c:pt>
                <c:pt idx="60">
                  <c:v>11270</c:v>
                </c:pt>
                <c:pt idx="61">
                  <c:v>42380</c:v>
                </c:pt>
                <c:pt idx="62">
                  <c:v>5460</c:v>
                </c:pt>
                <c:pt idx="63">
                  <c:v>5540</c:v>
                </c:pt>
                <c:pt idx="64">
                  <c:v>1000</c:v>
                </c:pt>
                <c:pt idx="65">
                  <c:v>1000</c:v>
                </c:pt>
                <c:pt idx="6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6-4DFD-B00F-2CD802995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187280"/>
        <c:axId val="1038178160"/>
      </c:barChart>
      <c:catAx>
        <c:axId val="103818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78160"/>
        <c:crosses val="autoZero"/>
        <c:auto val="1"/>
        <c:lblAlgn val="ctr"/>
        <c:lblOffset val="100"/>
        <c:noMultiLvlLbl val="0"/>
      </c:catAx>
      <c:valAx>
        <c:axId val="103817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3818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611185</xdr:colOff>
      <xdr:row>1</xdr:row>
      <xdr:rowOff>-1</xdr:rowOff>
    </xdr:from>
    <xdr:to>
      <xdr:col>28</xdr:col>
      <xdr:colOff>306917</xdr:colOff>
      <xdr:row>23</xdr:row>
      <xdr:rowOff>52917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FDB3377-8C57-7097-68BA-BDD4D2031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0</xdr:row>
          <xdr:rowOff>47625</xdr:rowOff>
        </xdr:from>
        <xdr:to>
          <xdr:col>13</xdr:col>
          <xdr:colOff>1009650</xdr:colOff>
          <xdr:row>2</xdr:row>
          <xdr:rowOff>228600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把資料貼到工單發料單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1295400</xdr:colOff>
          <xdr:row>0</xdr:row>
          <xdr:rowOff>0</xdr:rowOff>
        </xdr:from>
        <xdr:to>
          <xdr:col>5</xdr:col>
          <xdr:colOff>1447800</xdr:colOff>
          <xdr:row>1</xdr:row>
          <xdr:rowOff>361950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篩選表改變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y SU Chang" refreshedDate="45947.487265046293" createdVersion="8" refreshedVersion="8" minRefreshableVersion="3" recordCount="2814" xr:uid="{AFD5608B-D80D-47DB-A102-CAB654800037}">
  <cacheSource type="worksheet">
    <worksheetSource ref="A5:O1048576" sheet="BEADS庫存表(202405~"/>
  </cacheSource>
  <cacheFields count="15">
    <cacheField name="限用表編號" numFmtId="38">
      <sharedItems containsBlank="1" count="8">
        <m/>
        <s v="HA"/>
        <s v="VA"/>
        <s v="請過篩"/>
        <s v="VS"/>
        <s v="PA"/>
        <s v="SA"/>
        <s v="HC" u="1"/>
      </sharedItems>
    </cacheField>
    <cacheField name="PN" numFmtId="0">
      <sharedItems containsString="0" containsBlank="1" containsNumber="1" containsInteger="1" minValue="5714400101" maxValue="5714400292"/>
    </cacheField>
    <cacheField name="BEADS別" numFmtId="0">
      <sharedItems containsBlank="1" count="93">
        <s v="TBIL-U"/>
        <s v="ALP-U"/>
        <s v="ALP-D"/>
        <s v="BUN"/>
        <s v="ALB"/>
        <s v="K-D"/>
        <s v="K-U"/>
        <s v="CL-D"/>
        <s v="CL-U"/>
        <s v="TBA-D"/>
        <s v="TBA-U"/>
        <s v="TCO2-U"/>
        <s v="TCO2-D"/>
        <s v="CRP-U"/>
        <s v="CRP-D"/>
        <s v="tCRE-D"/>
        <s v="tCREA-D"/>
        <s v="tCREA-U"/>
        <s v="tAsti"/>
        <s v="CK-U"/>
        <s v="Na-BD"/>
        <s v="Na-BU"/>
        <s v="PHOS-C"/>
        <s v="CK-AD"/>
        <s v="AMY-A"/>
        <s v="TBIL-D"/>
        <s v="GLIPA-AU"/>
        <s v="GLIPA-AD"/>
        <s v="PHOS-B"/>
        <s v="Ca-B"/>
        <s v="TC-U"/>
        <s v="TC-D"/>
        <s v="BCl-U"/>
        <s v="BCl-D"/>
        <s v="TP"/>
        <s v="HDL-U"/>
        <s v="HDL-D"/>
        <s v="GLU-B"/>
        <e v="#N/A"/>
        <s v="DBIL-U"/>
        <s v="TDBIL"/>
        <s v="UA-D"/>
        <s v="UA-U"/>
        <s v="AMY"/>
        <s v="GGT-U"/>
        <s v="LDH-D"/>
        <s v="LDH-U"/>
        <s v="HbA1C-D"/>
        <s v="HbA1C-U"/>
        <s v="MG-U"/>
        <s v="UPRO"/>
        <s v="LAC-U"/>
        <s v="LAC-D"/>
        <s v="Fru-D"/>
        <s v="Fru-U"/>
        <s v="UCRE-D"/>
        <s v="UCRE-U"/>
        <s v="SCRP-D"/>
        <s v="NH3"/>
        <s v="BNH3"/>
        <s v="TG-D"/>
        <s v="TG-U"/>
        <s v="NT4-U"/>
        <s v="NT4-D"/>
        <s v="RGT-D"/>
        <s v="Mg-AD"/>
        <s v="AST"/>
        <s v="ALT-A"/>
        <s v="K-AU"/>
        <s v="Ca-A"/>
        <s v="DBIL-D"/>
        <m/>
        <s v="Na-AU" u="1"/>
        <s v="Na-AD" u="1"/>
        <s v="K-AD" u="1"/>
        <s v="MG-D" u="1"/>
        <s v="tGLU" u="1"/>
        <s v="fPL" u="1"/>
        <s v="CTSH" u="1"/>
        <s v="CPROG" u="1"/>
        <s v="CCOR" u="1"/>
        <s v="cPL" u="1"/>
        <s v="CK-D" u="1"/>
        <s v="ELISA CTSH" u="1"/>
        <s v="ELISA CPROG" u="1"/>
        <s v="ELISA CCOR" u="1"/>
        <s v="ELISA cPL" u="1"/>
        <s v="ELISA fPL" u="1"/>
        <s v="MALB" u="1"/>
        <s v="HCYK-D" u="1"/>
        <s v="HCYK-U" u="1"/>
        <s v="PCRE-AD" u="1"/>
        <s v="PCREA-AD" u="1"/>
      </sharedItems>
    </cacheField>
    <cacheField name="保存期限 (天)" numFmtId="0">
      <sharedItems containsBlank="1" containsMixedTypes="1" containsNumber="1" containsInteger="1" minValue="60" maxValue="360"/>
    </cacheField>
    <cacheField name="Unrestricted" numFmtId="38">
      <sharedItems containsBlank="1" containsMixedTypes="1" containsNumber="1" containsInteger="1" minValue="80" maxValue="12350"/>
    </cacheField>
    <cacheField name="Batch" numFmtId="0">
      <sharedItems containsBlank="1" containsMixedTypes="1" containsNumber="1" containsInteger="1" minValue="10125211" maxValue="29225424"/>
    </cacheField>
    <cacheField name="生產日期" numFmtId="177">
      <sharedItems containsNonDate="0" containsDate="1" containsString="0" containsBlank="1" minDate="2024-10-30T00:00:00" maxDate="2025-10-18T00:00:00"/>
    </cacheField>
    <cacheField name="併批" numFmtId="177">
      <sharedItems containsBlank="1"/>
    </cacheField>
    <cacheField name="備註" numFmtId="0">
      <sharedItems containsBlank="1"/>
    </cacheField>
    <cacheField name="效期" numFmtId="0">
      <sharedItems containsDate="1" containsBlank="1" containsMixedTypes="1" minDate="2025-07-08T00:00:00" maxDate="2026-10-13T00:00:00"/>
    </cacheField>
    <cacheField name="BEADS工單" numFmtId="0">
      <sharedItems containsBlank="1"/>
    </cacheField>
    <cacheField name="工單數" numFmtId="38">
      <sharedItems containsString="0" containsBlank="1" containsNumber="1" containsInteger="1" minValue="700" maxValue="16400"/>
    </cacheField>
    <cacheField name="入庫" numFmtId="38">
      <sharedItems containsBlank="1" containsMixedTypes="1" containsNumber="1" containsInteger="1" minValue="320" maxValue="15840"/>
    </cacheField>
    <cacheField name="累計領用" numFmtId="38">
      <sharedItems containsString="0" containsBlank="1" containsNumber="1" containsInteger="1" minValue="0" maxValue="16340"/>
    </cacheField>
    <cacheField name="可使用庫存" numFmtId="188">
      <sharedItems containsBlank="1" containsMixedTypes="1" containsNumber="1" containsInteger="1" minValue="-5000" maxValue="12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4">
  <r>
    <x v="0"/>
    <n v="5714400102"/>
    <x v="0"/>
    <n v="360"/>
    <e v="#N/A"/>
    <n v="10225411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12"/>
    <d v="2025-10-09T00:00:00"/>
    <m/>
    <m/>
    <d v="2026-10-04T00:00:00"/>
    <s v="TMRA25J067"/>
    <n v="12000"/>
    <n v="11920"/>
    <n v="0"/>
    <n v="11920"/>
  </r>
  <r>
    <x v="0"/>
    <n v="5714400102"/>
    <x v="0"/>
    <n v="360"/>
    <e v="#N/A"/>
    <n v="10225421"/>
    <d v="2025-10-14T00:00:00"/>
    <m/>
    <m/>
    <d v="2026-10-09T00:00:00"/>
    <s v="TMRA25J096"/>
    <n v="12000"/>
    <m/>
    <n v="0"/>
    <n v="0"/>
  </r>
  <r>
    <x v="0"/>
    <n v="5714400102"/>
    <x v="0"/>
    <n v="360"/>
    <e v="#N/A"/>
    <n v="10225422"/>
    <d v="2025-10-14T00:00:00"/>
    <m/>
    <m/>
    <d v="2026-10-09T00:00:00"/>
    <s v="TMRA25J096"/>
    <n v="12000"/>
    <m/>
    <n v="0"/>
    <n v="0"/>
  </r>
  <r>
    <x v="0"/>
    <n v="5714400105"/>
    <x v="1"/>
    <n v="150"/>
    <e v="#N/A"/>
    <n v="10525421"/>
    <d v="2025-10-13T00:00:00"/>
    <m/>
    <m/>
    <d v="2026-03-12T00:00:00"/>
    <s v="TMRA25J081"/>
    <n v="12000"/>
    <m/>
    <n v="0"/>
    <n v="0"/>
  </r>
  <r>
    <x v="0"/>
    <n v="5714400105"/>
    <x v="1"/>
    <n v="150"/>
    <e v="#N/A"/>
    <n v="10525422"/>
    <d v="2025-10-13T00:00:00"/>
    <m/>
    <m/>
    <d v="2026-03-12T00:00:00"/>
    <s v="TMRA25J081"/>
    <n v="12000"/>
    <m/>
    <n v="0"/>
    <n v="0"/>
  </r>
  <r>
    <x v="0"/>
    <n v="5714400106"/>
    <x v="2"/>
    <n v="150"/>
    <e v="#N/A"/>
    <n v="10625421"/>
    <d v="2025-10-13T00:00:00"/>
    <m/>
    <m/>
    <d v="2026-03-12T00:00:00"/>
    <s v="TMRA25J082"/>
    <n v="12000"/>
    <m/>
    <n v="0"/>
    <n v="0"/>
  </r>
  <r>
    <x v="0"/>
    <n v="5714400106"/>
    <x v="2"/>
    <n v="150"/>
    <e v="#N/A"/>
    <n v="10625422"/>
    <d v="2025-10-13T00:00:00"/>
    <m/>
    <m/>
    <d v="2026-03-12T00:00:00"/>
    <s v="TMRA25J082"/>
    <n v="12000"/>
    <m/>
    <n v="0"/>
    <n v="0"/>
  </r>
  <r>
    <x v="0"/>
    <n v="5714400107"/>
    <x v="3"/>
    <n v="120"/>
    <e v="#N/A"/>
    <n v="10725421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2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3"/>
    <d v="2025-10-14T00:00:00"/>
    <m/>
    <m/>
    <d v="2026-02-11T00:00:00"/>
    <s v="TMRA25J095"/>
    <n v="8000"/>
    <m/>
    <n v="0"/>
    <n v="0"/>
  </r>
  <r>
    <x v="0"/>
    <n v="5714400107"/>
    <x v="3"/>
    <n v="120"/>
    <e v="#N/A"/>
    <n v="10725424"/>
    <d v="2025-10-14T00:00:00"/>
    <m/>
    <m/>
    <d v="2026-02-11T00:00:00"/>
    <s v="TMRA25J095"/>
    <n v="8000"/>
    <m/>
    <n v="0"/>
    <n v="0"/>
  </r>
  <r>
    <x v="1"/>
    <n v="5714400111"/>
    <x v="4"/>
    <n v="360"/>
    <e v="#N/A"/>
    <n v="11125411"/>
    <d v="2025-10-09T00:00:00"/>
    <m/>
    <s v="411-412 限HB生產,SA不建議生產"/>
    <d v="2026-10-04T00:00:00"/>
    <s v="TMRA25J069"/>
    <n v="6000"/>
    <n v="5740"/>
    <n v="5740"/>
    <n v="0"/>
  </r>
  <r>
    <x v="1"/>
    <n v="5714400111"/>
    <x v="4"/>
    <n v="360"/>
    <e v="#N/A"/>
    <n v="11125412"/>
    <d v="2025-10-09T00:00:00"/>
    <m/>
    <s v="411-412 限HB生產,SA不建議生產"/>
    <d v="2026-10-04T00:00:00"/>
    <s v="TMRA25J069"/>
    <n v="6000"/>
    <n v="5940"/>
    <n v="0"/>
    <n v="5940"/>
  </r>
  <r>
    <x v="0"/>
    <n v="5714400111"/>
    <x v="4"/>
    <n v="360"/>
    <e v="#N/A"/>
    <n v="11125413"/>
    <d v="2025-10-09T00:00:00"/>
    <m/>
    <s v="413-414 可投產VB,SA不建議生產"/>
    <d v="2026-10-04T00:00:00"/>
    <s v="TMRA25J069"/>
    <n v="6000"/>
    <n v="5840"/>
    <n v="4000"/>
    <n v="1840"/>
  </r>
  <r>
    <x v="0"/>
    <n v="5714400111"/>
    <x v="4"/>
    <n v="360"/>
    <e v="#N/A"/>
    <n v="11125414"/>
    <d v="2025-10-09T00:00:00"/>
    <m/>
    <s v="413-414 可投產VB,SA不建議生產"/>
    <d v="2026-10-04T00:00:00"/>
    <s v="TMRA25J069"/>
    <n v="6000"/>
    <n v="5840"/>
    <n v="0"/>
    <n v="5840"/>
  </r>
  <r>
    <x v="0"/>
    <n v="5714400111"/>
    <x v="4"/>
    <n v="360"/>
    <e v="#N/A"/>
    <n v="11125421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2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3"/>
    <d v="2025-10-13T00:00:00"/>
    <m/>
    <s v="HB/VB 生產,SA需試填判線"/>
    <d v="2026-10-08T00:00:00"/>
    <s v="TMRA25J083"/>
    <n v="6000"/>
    <m/>
    <n v="0"/>
    <n v="0"/>
  </r>
  <r>
    <x v="0"/>
    <n v="5714400111"/>
    <x v="4"/>
    <n v="360"/>
    <e v="#N/A"/>
    <n v="11125424"/>
    <d v="2025-10-13T00:00:00"/>
    <m/>
    <s v="HB/VB 生產,SA需試填判線"/>
    <d v="2026-10-08T00:00:00"/>
    <s v="TMRA25J083"/>
    <n v="6000"/>
    <m/>
    <n v="0"/>
    <n v="0"/>
  </r>
  <r>
    <x v="0"/>
    <n v="5714400116"/>
    <x v="5"/>
    <n v="90"/>
    <e v="#N/A"/>
    <n v="11625421"/>
    <d v="2025-10-13T00:00:00"/>
    <m/>
    <m/>
    <d v="2026-01-11T00:00:00"/>
    <s v="TMRA25J076"/>
    <n v="6000"/>
    <m/>
    <n v="0"/>
    <n v="0"/>
  </r>
  <r>
    <x v="0"/>
    <n v="5714400116"/>
    <x v="5"/>
    <n v="90"/>
    <e v="#N/A"/>
    <n v="11625422"/>
    <d v="2025-10-13T00:00:00"/>
    <m/>
    <m/>
    <d v="2026-01-11T00:00:00"/>
    <s v="TMRA25J076"/>
    <n v="6000"/>
    <m/>
    <n v="0"/>
    <n v="0"/>
  </r>
  <r>
    <x v="0"/>
    <n v="5714400117"/>
    <x v="6"/>
    <n v="90"/>
    <e v="#N/A"/>
    <n v="11725421"/>
    <d v="2025-10-13T00:00:00"/>
    <m/>
    <m/>
    <d v="2026-01-11T00:00:00"/>
    <s v="TMRA25J075"/>
    <n v="6000"/>
    <m/>
    <n v="0"/>
    <n v="0"/>
  </r>
  <r>
    <x v="0"/>
    <n v="5714400117"/>
    <x v="6"/>
    <n v="90"/>
    <e v="#N/A"/>
    <n v="11725422"/>
    <d v="2025-10-13T00:00:00"/>
    <m/>
    <m/>
    <d v="2026-01-11T00:00:00"/>
    <s v="TMRA25J075"/>
    <n v="6000"/>
    <m/>
    <n v="0"/>
    <n v="0"/>
  </r>
  <r>
    <x v="0"/>
    <n v="5714400139"/>
    <x v="7"/>
    <n v="90"/>
    <e v="#N/A"/>
    <n v="13925421"/>
    <d v="2025-10-14T00:00:00"/>
    <m/>
    <m/>
    <d v="2026-01-12T00:00:00"/>
    <s v="TMRA25J093"/>
    <n v="6000"/>
    <m/>
    <n v="0"/>
    <n v="0"/>
  </r>
  <r>
    <x v="0"/>
    <n v="5714400140"/>
    <x v="8"/>
    <n v="90"/>
    <e v="#N/A"/>
    <n v="14025421"/>
    <d v="2025-10-14T00:00:00"/>
    <m/>
    <m/>
    <d v="2026-01-12T00:00:00"/>
    <s v="TMRA25J092"/>
    <n v="6000"/>
    <m/>
    <n v="0"/>
    <n v="0"/>
  </r>
  <r>
    <x v="0"/>
    <n v="5714400143"/>
    <x v="9"/>
    <n v="60"/>
    <e v="#N/A"/>
    <n v="14325421"/>
    <d v="2025-10-13T00:00:00"/>
    <s v="421"/>
    <m/>
    <d v="2025-12-12T00:00:00"/>
    <s v="TMRA25J072"/>
    <n v="2000"/>
    <n v="2010"/>
    <n v="0"/>
    <n v="2010"/>
  </r>
  <r>
    <x v="0"/>
    <n v="5714400144"/>
    <x v="10"/>
    <n v="60"/>
    <e v="#N/A"/>
    <n v="14425421"/>
    <d v="2025-10-13T00:00:00"/>
    <s v="421"/>
    <m/>
    <d v="2025-12-12T00:00:00"/>
    <s v="TMRA25J071"/>
    <n v="2000"/>
    <n v="2020"/>
    <n v="0"/>
    <n v="2020"/>
  </r>
  <r>
    <x v="0"/>
    <n v="5714400160"/>
    <x v="11"/>
    <n v="60"/>
    <e v="#N/A"/>
    <n v="16025421"/>
    <d v="2025-10-13T00:00:00"/>
    <s v="421"/>
    <m/>
    <d v="2025-12-12T00:00:00"/>
    <s v="TMRA25J060"/>
    <n v="4000"/>
    <n v="4020"/>
    <n v="2000"/>
    <n v="2020"/>
  </r>
  <r>
    <x v="0"/>
    <n v="5714400160"/>
    <x v="11"/>
    <n v="60"/>
    <e v="#N/A"/>
    <n v="16025422"/>
    <d v="2025-10-13T00:00:00"/>
    <s v="422"/>
    <m/>
    <d v="2025-12-12T00:00:00"/>
    <s v="TMRA25J060"/>
    <n v="4000"/>
    <n v="4010"/>
    <n v="0"/>
    <n v="4010"/>
  </r>
  <r>
    <x v="0"/>
    <n v="5714400161"/>
    <x v="12"/>
    <n v="60"/>
    <e v="#N/A"/>
    <n v="16125421"/>
    <d v="2025-10-13T00:00:00"/>
    <s v="421"/>
    <m/>
    <d v="2025-12-12T00:00:00"/>
    <s v="TMRA25J061"/>
    <n v="4000"/>
    <n v="4020"/>
    <n v="2000"/>
    <n v="2020"/>
  </r>
  <r>
    <x v="0"/>
    <n v="5714400161"/>
    <x v="12"/>
    <n v="60"/>
    <e v="#N/A"/>
    <n v="16125422"/>
    <d v="2025-10-13T00:00:00"/>
    <s v="422"/>
    <m/>
    <d v="2025-12-12T00:00:00"/>
    <s v="TMRA25J061"/>
    <n v="4000"/>
    <n v="4020"/>
    <n v="0"/>
    <n v="4020"/>
  </r>
  <r>
    <x v="0"/>
    <n v="5714400162"/>
    <x v="13"/>
    <n v="60"/>
    <e v="#N/A"/>
    <n v="16225412"/>
    <d v="2025-10-08T00:00:00"/>
    <m/>
    <m/>
    <d v="2025-12-07T00:00:00"/>
    <s v="TMRA25J042"/>
    <n v="2000"/>
    <m/>
    <n v="2110"/>
    <n v="-2110"/>
  </r>
  <r>
    <x v="0"/>
    <n v="5714400162"/>
    <x v="13"/>
    <n v="60"/>
    <e v="#N/A"/>
    <n v="16225413"/>
    <d v="2025-10-09T00:00:00"/>
    <m/>
    <m/>
    <d v="2025-12-08T00:00:00"/>
    <s v="TMRA25J062"/>
    <n v="2000"/>
    <m/>
    <n v="1100"/>
    <n v="-1100"/>
  </r>
  <r>
    <x v="0"/>
    <n v="5714400162"/>
    <x v="13"/>
    <n v="60"/>
    <e v="#N/A"/>
    <n v="16225421"/>
    <d v="2025-10-13T00:00:00"/>
    <s v="421"/>
    <m/>
    <d v="2025-12-12T00:00:00"/>
    <s v="TMRA25J073"/>
    <n v="2000"/>
    <n v="2090"/>
    <n v="2090"/>
    <n v="0"/>
  </r>
  <r>
    <x v="0"/>
    <n v="5714400162"/>
    <x v="13"/>
    <n v="60"/>
    <e v="#N/A"/>
    <n v="16225422"/>
    <d v="2025-10-14T00:00:00"/>
    <m/>
    <m/>
    <d v="2025-12-13T00:00:00"/>
    <s v="TMRA25J085"/>
    <n v="2000"/>
    <m/>
    <n v="2100"/>
    <n v="-2100"/>
  </r>
  <r>
    <x v="0"/>
    <n v="5714400163"/>
    <x v="14"/>
    <n v="60"/>
    <e v="#N/A"/>
    <n v="16325412"/>
    <d v="2025-10-08T00:00:00"/>
    <m/>
    <m/>
    <d v="2025-12-07T00:00:00"/>
    <s v="TMRA25J043"/>
    <n v="2000"/>
    <m/>
    <n v="2180"/>
    <n v="-2180"/>
  </r>
  <r>
    <x v="0"/>
    <n v="5714400163"/>
    <x v="14"/>
    <n v="60"/>
    <e v="#N/A"/>
    <n v="16325413"/>
    <d v="2025-10-09T00:00:00"/>
    <m/>
    <m/>
    <d v="2025-12-08T00:00:00"/>
    <s v="TMRA25J063"/>
    <n v="2000"/>
    <m/>
    <n v="1100"/>
    <n v="-1100"/>
  </r>
  <r>
    <x v="0"/>
    <n v="5714400163"/>
    <x v="14"/>
    <n v="60"/>
    <e v="#N/A"/>
    <n v="16325421"/>
    <d v="2025-10-13T00:00:00"/>
    <s v="421"/>
    <m/>
    <d v="2025-12-12T00:00:00"/>
    <s v="TMRA25J074"/>
    <n v="2000"/>
    <n v="2120"/>
    <n v="2120"/>
    <n v="0"/>
  </r>
  <r>
    <x v="0"/>
    <n v="5714400163"/>
    <x v="14"/>
    <n v="60"/>
    <e v="#N/A"/>
    <n v="16325422"/>
    <d v="2025-10-14T00:00:00"/>
    <m/>
    <m/>
    <d v="2025-12-13T00:00:00"/>
    <s v="TMRA25J086"/>
    <n v="2000"/>
    <m/>
    <n v="2100"/>
    <n v="-2100"/>
  </r>
  <r>
    <x v="0"/>
    <n v="5714400180"/>
    <x v="15"/>
    <n v="120"/>
    <e v="#N/A"/>
    <n v="18025421"/>
    <d v="2025-10-14T00:00:00"/>
    <m/>
    <m/>
    <d v="2026-02-11T00:00:00"/>
    <s v="TMRA25J089"/>
    <n v="12000"/>
    <m/>
    <n v="0"/>
    <n v="0"/>
  </r>
  <r>
    <x v="0"/>
    <n v="5714400180"/>
    <x v="15"/>
    <n v="120"/>
    <e v="#N/A"/>
    <n v="18025422"/>
    <d v="2025-10-14T00:00:00"/>
    <m/>
    <m/>
    <d v="2026-02-11T00:00:00"/>
    <s v="TMRA25J089"/>
    <n v="12000"/>
    <m/>
    <n v="0"/>
    <n v="0"/>
  </r>
  <r>
    <x v="0"/>
    <n v="5714400181"/>
    <x v="16"/>
    <n v="120"/>
    <e v="#N/A"/>
    <n v="18125421"/>
    <d v="2025-10-14T00:00:00"/>
    <m/>
    <m/>
    <d v="2026-02-11T00:00:00"/>
    <s v="TMRA25J088"/>
    <n v="12000"/>
    <m/>
    <n v="0"/>
    <n v="0"/>
  </r>
  <r>
    <x v="0"/>
    <n v="5714400181"/>
    <x v="16"/>
    <n v="120"/>
    <e v="#N/A"/>
    <n v="18125422"/>
    <d v="2025-10-14T00:00:00"/>
    <m/>
    <m/>
    <d v="2026-02-11T00:00:00"/>
    <s v="TMRA25J088"/>
    <n v="12000"/>
    <m/>
    <n v="0"/>
    <n v="0"/>
  </r>
  <r>
    <x v="0"/>
    <n v="5714400182"/>
    <x v="17"/>
    <n v="120"/>
    <e v="#N/A"/>
    <n v="18225421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2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3"/>
    <d v="2025-10-13T00:00:00"/>
    <m/>
    <m/>
    <d v="2026-02-10T00:00:00"/>
    <s v="TMRA25J077"/>
    <n v="12000"/>
    <m/>
    <n v="0"/>
    <n v="0"/>
  </r>
  <r>
    <x v="0"/>
    <n v="5714400182"/>
    <x v="17"/>
    <n v="120"/>
    <e v="#N/A"/>
    <n v="18225424"/>
    <d v="2025-10-13T00:00:00"/>
    <m/>
    <m/>
    <d v="2026-02-10T00:00:00"/>
    <s v="TMRA25J077"/>
    <n v="12000"/>
    <m/>
    <n v="0"/>
    <n v="0"/>
  </r>
  <r>
    <x v="0"/>
    <n v="5714400184"/>
    <x v="18"/>
    <n v="120"/>
    <e v="#N/A"/>
    <n v="18425421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2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3"/>
    <d v="2025-10-14T00:00:00"/>
    <m/>
    <m/>
    <d v="2026-02-11T00:00:00"/>
    <s v="TMRA25J087"/>
    <n v="12000"/>
    <m/>
    <n v="0"/>
    <n v="0"/>
  </r>
  <r>
    <x v="0"/>
    <n v="5714400184"/>
    <x v="18"/>
    <n v="120"/>
    <e v="#N/A"/>
    <n v="18425424"/>
    <d v="2025-10-14T00:00:00"/>
    <m/>
    <m/>
    <d v="2026-02-11T00:00:00"/>
    <s v="TMRA25J087"/>
    <n v="12000"/>
    <m/>
    <n v="0"/>
    <n v="0"/>
  </r>
  <r>
    <x v="0"/>
    <n v="5714400199"/>
    <x v="19"/>
    <n v="120"/>
    <e v="#N/A"/>
    <n v="19925421"/>
    <d v="2025-10-14T00:00:00"/>
    <m/>
    <m/>
    <d v="2026-02-11T00:00:00"/>
    <s v="TMRA25J090"/>
    <n v="3000"/>
    <m/>
    <n v="0"/>
    <n v="0"/>
  </r>
  <r>
    <x v="0"/>
    <n v="5714400199"/>
    <x v="19"/>
    <n v="120"/>
    <e v="#N/A"/>
    <n v="19925422"/>
    <d v="2025-10-14T00:00:00"/>
    <m/>
    <m/>
    <d v="2026-02-11T00:00:00"/>
    <s v="TMRA25J090"/>
    <n v="3000"/>
    <m/>
    <n v="0"/>
    <n v="0"/>
  </r>
  <r>
    <x v="2"/>
    <n v="5714400210"/>
    <x v="20"/>
    <n v="120"/>
    <e v="#N/A"/>
    <s v="2102523Y"/>
    <d v="2025-06-04T00:00:00"/>
    <s v="23Y-23Z"/>
    <s v="限VB,禁心臟病"/>
    <d v="2025-10-02T00:00:00"/>
    <s v="UMRZ250616"/>
    <n v="6000"/>
    <n v="4870"/>
    <n v="4870"/>
    <n v="0"/>
  </r>
  <r>
    <x v="2"/>
    <n v="5714400210"/>
    <x v="20"/>
    <n v="120"/>
    <e v="#N/A"/>
    <s v="2102523Z"/>
    <d v="2025-06-04T00:00:00"/>
    <s v="23Y-23Z"/>
    <s v="限VB,禁心臟病"/>
    <d v="2025-10-02T00:00:00"/>
    <s v="UMRZ250616"/>
    <n v="6000"/>
    <n v="4870"/>
    <n v="4870"/>
    <n v="0"/>
  </r>
  <r>
    <x v="2"/>
    <n v="5714400209"/>
    <x v="21"/>
    <n v="120"/>
    <e v="#N/A"/>
    <s v="2092523Y"/>
    <d v="2025-06-05T00:00:00"/>
    <s v="23Y-23Z"/>
    <s v="限VB,禁心臟病"/>
    <d v="2025-10-03T00:00:00"/>
    <s v="UMRZ250616"/>
    <n v="6000"/>
    <n v="4870"/>
    <n v="4870"/>
    <n v="0"/>
  </r>
  <r>
    <x v="2"/>
    <n v="5714400209"/>
    <x v="21"/>
    <n v="120"/>
    <e v="#N/A"/>
    <s v="2092523Z"/>
    <d v="2025-06-05T00:00:00"/>
    <s v="23Y-23Z"/>
    <s v="限VB,禁心臟病"/>
    <d v="2025-10-03T00:00:00"/>
    <s v="UMRZ250616"/>
    <n v="6000"/>
    <n v="5870"/>
    <n v="5870"/>
    <n v="0"/>
  </r>
  <r>
    <x v="0"/>
    <n v="5714400209"/>
    <x v="21"/>
    <n v="120"/>
    <e v="#N/A"/>
    <n v="20925241"/>
    <d v="2025-06-09T00:00:00"/>
    <s v="241-242"/>
    <s v="HB/VB"/>
    <d v="2025-10-07T00:00:00"/>
    <s v="TMRA250641"/>
    <n v="6000"/>
    <n v="5900"/>
    <n v="5900"/>
    <n v="0"/>
  </r>
  <r>
    <x v="0"/>
    <n v="5714400209"/>
    <x v="21"/>
    <n v="120"/>
    <e v="#N/A"/>
    <n v="20925242"/>
    <d v="2025-06-09T00:00:00"/>
    <s v="241-242"/>
    <s v="HB/VB"/>
    <d v="2025-10-07T00:00:00"/>
    <s v="TMRA250641"/>
    <n v="6000"/>
    <n v="6060"/>
    <n v="6060"/>
    <n v="0"/>
  </r>
  <r>
    <x v="0"/>
    <n v="5714400210"/>
    <x v="20"/>
    <n v="120"/>
    <e v="#N/A"/>
    <n v="21025241"/>
    <d v="2025-06-10T00:00:00"/>
    <s v="241-242"/>
    <s v="HB/VB"/>
    <d v="2025-10-08T00:00:00"/>
    <s v="TMRA250649"/>
    <n v="6000"/>
    <n v="6030"/>
    <n v="6030"/>
    <n v="0"/>
  </r>
  <r>
    <x v="0"/>
    <n v="5714400210"/>
    <x v="20"/>
    <n v="120"/>
    <e v="#N/A"/>
    <n v="21025242"/>
    <d v="2025-06-10T00:00:00"/>
    <s v="241-242"/>
    <s v="HB/VB"/>
    <d v="2025-10-08T00:00:00"/>
    <s v="TMRA250649"/>
    <n v="6000"/>
    <n v="6020"/>
    <n v="6020"/>
    <n v="0"/>
  </r>
  <r>
    <x v="0"/>
    <n v="5714400215"/>
    <x v="22"/>
    <n v="300"/>
    <e v="#N/A"/>
    <n v="21525421"/>
    <d v="2025-10-14T00:00:00"/>
    <m/>
    <m/>
    <d v="2026-08-10T00:00:00"/>
    <s v="TMRA25J094"/>
    <n v="8000"/>
    <m/>
    <n v="5000"/>
    <n v="-5000"/>
  </r>
  <r>
    <x v="0"/>
    <n v="5714400215"/>
    <x v="22"/>
    <n v="300"/>
    <e v="#N/A"/>
    <n v="21525422"/>
    <d v="2025-10-14T00:00:00"/>
    <m/>
    <m/>
    <d v="2026-08-10T00:00:00"/>
    <s v="TMRA25J094"/>
    <n v="8000"/>
    <m/>
    <n v="0"/>
    <n v="0"/>
  </r>
  <r>
    <x v="0"/>
    <n v="5714400222"/>
    <x v="23"/>
    <n v="120"/>
    <e v="#N/A"/>
    <n v="22225421"/>
    <d v="2025-10-14T00:00:00"/>
    <m/>
    <m/>
    <d v="2026-02-11T00:00:00"/>
    <s v="TMRA25J091"/>
    <n v="3000"/>
    <m/>
    <n v="0"/>
    <n v="0"/>
  </r>
  <r>
    <x v="0"/>
    <n v="5714400222"/>
    <x v="23"/>
    <n v="120"/>
    <e v="#N/A"/>
    <n v="22225422"/>
    <d v="2025-10-14T00:00:00"/>
    <m/>
    <m/>
    <d v="2026-02-11T00:00:00"/>
    <s v="TMRA25J091"/>
    <n v="3000"/>
    <m/>
    <n v="0"/>
    <n v="0"/>
  </r>
  <r>
    <x v="0"/>
    <n v="5714400228"/>
    <x v="24"/>
    <n v="300"/>
    <e v="#N/A"/>
    <n v="22825421"/>
    <d v="2025-10-13T00:00:00"/>
    <m/>
    <m/>
    <d v="2026-08-09T00:00:00"/>
    <s v="TMRA25J080"/>
    <n v="9000"/>
    <n v="9210"/>
    <n v="0"/>
    <n v="9210"/>
  </r>
  <r>
    <x v="0"/>
    <n v="5714400228"/>
    <x v="24"/>
    <n v="300"/>
    <e v="#N/A"/>
    <n v="22825422"/>
    <d v="2025-10-13T00:00:00"/>
    <m/>
    <m/>
    <d v="2026-08-09T00:00:00"/>
    <s v="TMRA25J080"/>
    <n v="9000"/>
    <n v="9190"/>
    <n v="0"/>
    <n v="9190"/>
  </r>
  <r>
    <x v="0"/>
    <n v="5714400228"/>
    <x v="24"/>
    <n v="300"/>
    <e v="#N/A"/>
    <n v="22825423"/>
    <d v="2025-10-13T00:00:00"/>
    <m/>
    <m/>
    <d v="2026-08-09T00:00:00"/>
    <s v="TMRA25J080"/>
    <n v="9000"/>
    <n v="9110"/>
    <n v="0"/>
    <n v="9110"/>
  </r>
  <r>
    <x v="0"/>
    <n v="5714400228"/>
    <x v="24"/>
    <n v="300"/>
    <e v="#N/A"/>
    <n v="22825424"/>
    <d v="2025-10-13T00:00:00"/>
    <m/>
    <m/>
    <d v="2026-08-09T00:00:00"/>
    <s v="TMRA25J080"/>
    <n v="9000"/>
    <n v="9190"/>
    <n v="0"/>
    <n v="9190"/>
  </r>
  <r>
    <x v="0"/>
    <n v="5714400292"/>
    <x v="25"/>
    <n v="360"/>
    <e v="#N/A"/>
    <n v="29225411"/>
    <d v="2025-10-09T00:00:00"/>
    <m/>
    <m/>
    <d v="2026-10-04T00:00:00"/>
    <s v="TMRA25J068"/>
    <n v="12000"/>
    <n v="11920"/>
    <n v="0"/>
    <n v="11920"/>
  </r>
  <r>
    <x v="0"/>
    <n v="5714400292"/>
    <x v="25"/>
    <n v="360"/>
    <e v="#N/A"/>
    <n v="29225412"/>
    <d v="2025-10-09T00:00:00"/>
    <m/>
    <m/>
    <d v="2026-10-04T00:00:00"/>
    <s v="TMRA25J068"/>
    <n v="12000"/>
    <n v="11880"/>
    <n v="0"/>
    <n v="11880"/>
  </r>
  <r>
    <x v="0"/>
    <n v="5714400292"/>
    <x v="25"/>
    <n v="360"/>
    <e v="#N/A"/>
    <n v="29225421"/>
    <d v="2025-10-14T00:00:00"/>
    <m/>
    <m/>
    <d v="2026-10-09T00:00:00"/>
    <s v="TMRA25J097"/>
    <n v="12000"/>
    <m/>
    <n v="0"/>
    <n v="0"/>
  </r>
  <r>
    <x v="0"/>
    <n v="5714400292"/>
    <x v="25"/>
    <n v="360"/>
    <e v="#N/A"/>
    <n v="29225422"/>
    <d v="2025-10-14T00:00:00"/>
    <m/>
    <m/>
    <d v="2026-10-09T00:00:00"/>
    <s v="TMRA25J097"/>
    <n v="12000"/>
    <m/>
    <n v="0"/>
    <n v="0"/>
  </r>
  <r>
    <x v="0"/>
    <n v="5714400209"/>
    <x v="21"/>
    <n v="120"/>
    <e v="#N/A"/>
    <n v="20925243"/>
    <d v="2025-06-12T00:00:00"/>
    <s v="243-244"/>
    <s v="HB/VB"/>
    <d v="2025-10-10T00:00:00"/>
    <s v="TMRA250674"/>
    <n v="6000"/>
    <n v="6230"/>
    <n v="6230"/>
    <n v="0"/>
  </r>
  <r>
    <x v="3"/>
    <n v="5714400209"/>
    <x v="21"/>
    <n v="120"/>
    <e v="#N/A"/>
    <n v="20925244"/>
    <d v="2025-06-12T00:00:00"/>
    <s v="243-244"/>
    <s v="HB/VB"/>
    <d v="2025-10-10T00:00:00"/>
    <s v="TMRA250674"/>
    <n v="6000"/>
    <n v="6230"/>
    <n v="6690"/>
    <n v="0"/>
  </r>
  <r>
    <x v="0"/>
    <n v="5714400105"/>
    <x v="1"/>
    <n v="150"/>
    <e v="#N/A"/>
    <n v="10525423"/>
    <d v="2025-10-15T00:00:00"/>
    <m/>
    <m/>
    <d v="2026-03-14T00:00:00"/>
    <s v="TMRA25J099"/>
    <n v="12000"/>
    <m/>
    <n v="0"/>
    <n v="0"/>
  </r>
  <r>
    <x v="0"/>
    <n v="5714400105"/>
    <x v="1"/>
    <n v="150"/>
    <e v="#N/A"/>
    <n v="10525424"/>
    <d v="2025-10-15T00:00:00"/>
    <m/>
    <m/>
    <d v="2026-03-14T00:00:00"/>
    <s v="TMRA25J099"/>
    <n v="12000"/>
    <m/>
    <n v="0"/>
    <n v="0"/>
  </r>
  <r>
    <x v="0"/>
    <n v="5714400106"/>
    <x v="2"/>
    <n v="150"/>
    <e v="#N/A"/>
    <n v="10625423"/>
    <d v="2025-10-15T00:00:00"/>
    <m/>
    <m/>
    <d v="2026-03-14T00:00:00"/>
    <s v="TMRA25J100"/>
    <n v="12000"/>
    <m/>
    <n v="0"/>
    <n v="0"/>
  </r>
  <r>
    <x v="0"/>
    <n v="5714400106"/>
    <x v="2"/>
    <n v="150"/>
    <e v="#N/A"/>
    <n v="10625424"/>
    <d v="2025-10-15T00:00:00"/>
    <m/>
    <m/>
    <d v="2026-03-14T00:00:00"/>
    <s v="TMRA25J100"/>
    <n v="12000"/>
    <m/>
    <n v="0"/>
    <n v="0"/>
  </r>
  <r>
    <x v="0"/>
    <n v="5714400221"/>
    <x v="26"/>
    <n v="120"/>
    <e v="#N/A"/>
    <s v="2212542A"/>
    <d v="2025-10-15T00:00:00"/>
    <m/>
    <m/>
    <d v="2026-02-12T00:00:00"/>
    <s v="TMRA25J101"/>
    <n v="5000"/>
    <m/>
    <n v="4000"/>
    <n v="-4000"/>
  </r>
  <r>
    <x v="0"/>
    <n v="5714400220"/>
    <x v="27"/>
    <n v="120"/>
    <e v="#N/A"/>
    <n v="22025421"/>
    <d v="2025-10-15T00:00:00"/>
    <m/>
    <m/>
    <d v="2026-02-12T00:00:00"/>
    <s v="TMRA25J102"/>
    <n v="2500"/>
    <m/>
    <n v="2000"/>
    <n v="-2000"/>
  </r>
  <r>
    <x v="0"/>
    <n v="5714400220"/>
    <x v="27"/>
    <n v="120"/>
    <e v="#N/A"/>
    <n v="22025422"/>
    <d v="2025-10-15T00:00:00"/>
    <m/>
    <m/>
    <d v="2026-02-12T00:00:00"/>
    <s v="TMRA25J102"/>
    <n v="2500"/>
    <m/>
    <n v="2000"/>
    <n v="-2000"/>
  </r>
  <r>
    <x v="0"/>
    <n v="5714400102"/>
    <x v="0"/>
    <n v="360"/>
    <e v="#N/A"/>
    <n v="10225423"/>
    <d v="2025-10-15T00:00:00"/>
    <m/>
    <m/>
    <d v="2026-10-10T00:00:00"/>
    <s v="TMRA25J103"/>
    <n v="12000"/>
    <m/>
    <n v="0"/>
    <n v="0"/>
  </r>
  <r>
    <x v="0"/>
    <n v="5714400102"/>
    <x v="0"/>
    <n v="360"/>
    <e v="#N/A"/>
    <n v="10225424"/>
    <d v="2025-10-15T00:00:00"/>
    <m/>
    <m/>
    <d v="2026-10-10T00:00:00"/>
    <s v="TMRA25J103"/>
    <n v="12000"/>
    <m/>
    <n v="0"/>
    <n v="0"/>
  </r>
  <r>
    <x v="0"/>
    <n v="5714400292"/>
    <x v="25"/>
    <n v="360"/>
    <e v="#N/A"/>
    <n v="29225423"/>
    <d v="2025-10-15T00:00:00"/>
    <m/>
    <m/>
    <d v="2026-10-10T00:00:00"/>
    <s v="TMRA25J104"/>
    <n v="12000"/>
    <m/>
    <n v="0"/>
    <n v="0"/>
  </r>
  <r>
    <x v="0"/>
    <n v="5714400292"/>
    <x v="25"/>
    <n v="360"/>
    <e v="#N/A"/>
    <n v="29225424"/>
    <d v="2025-10-15T00:00:00"/>
    <m/>
    <m/>
    <d v="2026-10-10T00:00:00"/>
    <s v="TMRA25J104"/>
    <n v="12000"/>
    <m/>
    <n v="0"/>
    <n v="0"/>
  </r>
  <r>
    <x v="0"/>
    <n v="5714400140"/>
    <x v="8"/>
    <n v="90"/>
    <e v="#N/A"/>
    <n v="14025422"/>
    <d v="2025-10-15T00:00:00"/>
    <m/>
    <m/>
    <d v="2026-01-13T00:00:00"/>
    <s v="TMRA25J105"/>
    <n v="6000"/>
    <m/>
    <n v="0"/>
    <n v="0"/>
  </r>
  <r>
    <x v="0"/>
    <n v="5714400139"/>
    <x v="7"/>
    <n v="90"/>
    <e v="#N/A"/>
    <n v="13925422"/>
    <d v="2025-10-15T00:00:00"/>
    <m/>
    <m/>
    <d v="2026-01-13T00:00:00"/>
    <s v="TMRA25J106"/>
    <n v="6000"/>
    <m/>
    <n v="0"/>
    <n v="0"/>
  </r>
  <r>
    <x v="0"/>
    <n v="5714400214"/>
    <x v="28"/>
    <n v="300"/>
    <e v="#N/A"/>
    <n v="21425421"/>
    <d v="2025-10-15T00:00:00"/>
    <m/>
    <m/>
    <d v="2026-08-11T00:00:00"/>
    <s v="TMRA25J107"/>
    <n v="8000"/>
    <m/>
    <n v="0"/>
    <n v="0"/>
  </r>
  <r>
    <x v="0"/>
    <n v="5714400214"/>
    <x v="28"/>
    <n v="300"/>
    <e v="#N/A"/>
    <n v="21425422"/>
    <d v="2025-10-15T00:00:00"/>
    <m/>
    <m/>
    <d v="2026-08-11T00:00:00"/>
    <s v="TMRA25J107"/>
    <n v="8000"/>
    <m/>
    <n v="0"/>
    <n v="0"/>
  </r>
  <r>
    <x v="0"/>
    <n v="5714400230"/>
    <x v="29"/>
    <n v="240"/>
    <e v="#N/A"/>
    <n v="23025421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2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3"/>
    <d v="2025-10-15T00:00:00"/>
    <m/>
    <m/>
    <d v="2026-06-12T00:00:00"/>
    <s v="TMRA25J108"/>
    <n v="12000"/>
    <m/>
    <n v="0"/>
    <n v="0"/>
  </r>
  <r>
    <x v="0"/>
    <n v="5714400230"/>
    <x v="29"/>
    <n v="240"/>
    <e v="#N/A"/>
    <n v="23025424"/>
    <d v="2025-10-15T00:00:00"/>
    <m/>
    <m/>
    <d v="2026-06-12T00:00:00"/>
    <s v="TMRA25J108"/>
    <n v="12000"/>
    <m/>
    <n v="0"/>
    <n v="0"/>
  </r>
  <r>
    <x v="0"/>
    <n v="5714400210"/>
    <x v="20"/>
    <n v="120"/>
    <e v="#N/A"/>
    <n v="21025243"/>
    <d v="2025-06-13T00:00:00"/>
    <s v="243-244"/>
    <s v="HB/VB"/>
    <d v="2025-10-11T00:00:00"/>
    <s v="TMRA250686"/>
    <n v="6000"/>
    <n v="5990"/>
    <n v="5990"/>
    <n v="0"/>
  </r>
  <r>
    <x v="0"/>
    <n v="5714400210"/>
    <x v="20"/>
    <n v="120"/>
    <e v="#N/A"/>
    <n v="21025244"/>
    <d v="2025-06-13T00:00:00"/>
    <s v="243-244"/>
    <s v="HB/VB"/>
    <d v="2025-10-11T00:00:00"/>
    <s v="TMRA250686"/>
    <n v="6000"/>
    <n v="6030"/>
    <n v="6400"/>
    <n v="0"/>
  </r>
  <r>
    <x v="0"/>
    <n v="5714400162"/>
    <x v="13"/>
    <n v="60"/>
    <e v="#N/A"/>
    <n v="16225423"/>
    <d v="2025-10-16T00:00:00"/>
    <m/>
    <m/>
    <d v="2025-12-15T00:00:00"/>
    <s v="TMRA25J110"/>
    <n v="2000"/>
    <m/>
    <n v="2100"/>
    <n v="-2100"/>
  </r>
  <r>
    <x v="0"/>
    <n v="5714400163"/>
    <x v="14"/>
    <n v="60"/>
    <e v="#N/A"/>
    <n v="16325423"/>
    <d v="2025-10-16T00:00:00"/>
    <m/>
    <m/>
    <d v="2025-12-15T00:00:00"/>
    <s v="TMRA25J111"/>
    <n v="2000"/>
    <m/>
    <n v="2100"/>
    <n v="-2100"/>
  </r>
  <r>
    <x v="0"/>
    <n v="5714400221"/>
    <x v="26"/>
    <n v="120"/>
    <e v="#N/A"/>
    <s v="2212542C"/>
    <d v="2025-10-16T00:00:00"/>
    <m/>
    <m/>
    <d v="2026-02-13T00:00:00"/>
    <s v="TMRA25J112"/>
    <n v="5000"/>
    <m/>
    <n v="0"/>
    <n v="0"/>
  </r>
  <r>
    <x v="0"/>
    <n v="5714400220"/>
    <x v="27"/>
    <n v="120"/>
    <e v="#N/A"/>
    <n v="22025423"/>
    <d v="2025-10-16T00:00:00"/>
    <m/>
    <m/>
    <d v="2026-02-13T00:00:00"/>
    <s v="TMRA25J113"/>
    <n v="2500"/>
    <m/>
    <n v="0"/>
    <n v="0"/>
  </r>
  <r>
    <x v="0"/>
    <n v="5714400220"/>
    <x v="27"/>
    <n v="120"/>
    <e v="#N/A"/>
    <n v="22025424"/>
    <d v="2025-10-16T00:00:00"/>
    <m/>
    <m/>
    <d v="2026-02-13T00:00:00"/>
    <s v="TMRA25J113"/>
    <n v="2500"/>
    <m/>
    <n v="0"/>
    <n v="0"/>
  </r>
  <r>
    <x v="0"/>
    <n v="5714400148"/>
    <x v="30"/>
    <n v="120"/>
    <e v="#N/A"/>
    <n v="14825421"/>
    <d v="2025-10-16T00:00:00"/>
    <m/>
    <m/>
    <d v="2026-02-13T00:00:00"/>
    <s v="TMRA25J114"/>
    <n v="9000"/>
    <m/>
    <n v="0"/>
    <n v="0"/>
  </r>
  <r>
    <x v="0"/>
    <n v="5714400148"/>
    <x v="30"/>
    <n v="120"/>
    <e v="#N/A"/>
    <n v="14825422"/>
    <d v="2025-10-16T00:00:00"/>
    <m/>
    <m/>
    <d v="2026-02-13T00:00:00"/>
    <s v="TMRA25J114"/>
    <n v="9000"/>
    <m/>
    <n v="0"/>
    <n v="0"/>
  </r>
  <r>
    <x v="0"/>
    <n v="5714400149"/>
    <x v="31"/>
    <n v="120"/>
    <e v="#N/A"/>
    <n v="14925421"/>
    <d v="2025-10-16T00:00:00"/>
    <m/>
    <m/>
    <d v="2026-02-13T00:00:00"/>
    <s v="TMRA25J115"/>
    <n v="9000"/>
    <m/>
    <n v="0"/>
    <n v="0"/>
  </r>
  <r>
    <x v="0"/>
    <n v="5714400149"/>
    <x v="31"/>
    <n v="120"/>
    <e v="#N/A"/>
    <n v="14925422"/>
    <d v="2025-10-16T00:00:00"/>
    <m/>
    <m/>
    <d v="2026-02-13T00:00:00"/>
    <s v="TMRA25J115"/>
    <n v="9000"/>
    <m/>
    <n v="0"/>
    <n v="0"/>
  </r>
  <r>
    <x v="0"/>
    <n v="5714400192"/>
    <x v="32"/>
    <n v="90"/>
    <e v="#N/A"/>
    <n v="19225422"/>
    <d v="2025-10-16T00:00:00"/>
    <m/>
    <m/>
    <d v="2026-01-14T00:00:00"/>
    <s v="TMRA25J116"/>
    <n v="6000"/>
    <m/>
    <n v="0"/>
    <n v="0"/>
  </r>
  <r>
    <x v="0"/>
    <n v="5714400290"/>
    <x v="33"/>
    <n v="90"/>
    <e v="#N/A"/>
    <n v="29025422"/>
    <d v="2025-10-16T00:00:00"/>
    <m/>
    <m/>
    <d v="2026-01-14T00:00:00"/>
    <s v="TMRA25J117"/>
    <n v="6000"/>
    <m/>
    <n v="0"/>
    <n v="0"/>
  </r>
  <r>
    <x v="0"/>
    <n v="5714400214"/>
    <x v="28"/>
    <n v="300"/>
    <e v="#N/A"/>
    <n v="21425423"/>
    <d v="2025-10-16T00:00:00"/>
    <m/>
    <m/>
    <d v="2026-08-12T00:00:00"/>
    <s v="TMRA25J118"/>
    <n v="8000"/>
    <m/>
    <n v="0"/>
    <n v="0"/>
  </r>
  <r>
    <x v="0"/>
    <n v="5714400214"/>
    <x v="28"/>
    <n v="300"/>
    <e v="#N/A"/>
    <n v="21425424"/>
    <d v="2025-10-16T00:00:00"/>
    <m/>
    <m/>
    <d v="2026-08-12T00:00:00"/>
    <s v="TMRA25J118"/>
    <n v="8000"/>
    <m/>
    <n v="0"/>
    <n v="0"/>
  </r>
  <r>
    <x v="0"/>
    <n v="5714400111"/>
    <x v="4"/>
    <n v="360"/>
    <e v="#N/A"/>
    <n v="11125425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6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7"/>
    <d v="2025-10-16T00:00:00"/>
    <m/>
    <m/>
    <d v="2026-10-11T00:00:00"/>
    <s v="TMRA25J119"/>
    <n v="6000"/>
    <m/>
    <n v="0"/>
    <n v="0"/>
  </r>
  <r>
    <x v="0"/>
    <n v="5714400111"/>
    <x v="4"/>
    <n v="360"/>
    <e v="#N/A"/>
    <n v="11125428"/>
    <d v="2025-10-16T00:00:00"/>
    <m/>
    <m/>
    <d v="2026-10-11T00:00:00"/>
    <s v="TMRA25J119"/>
    <n v="6000"/>
    <m/>
    <n v="0"/>
    <n v="0"/>
  </r>
  <r>
    <x v="0"/>
    <n v="5714400107"/>
    <x v="3"/>
    <n v="120"/>
    <e v="#N/A"/>
    <n v="10725425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6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7"/>
    <d v="2025-10-17T00:00:00"/>
    <m/>
    <m/>
    <d v="2026-02-14T00:00:00"/>
    <s v="TMRA25J128"/>
    <n v="8000"/>
    <m/>
    <n v="0"/>
    <n v="0"/>
  </r>
  <r>
    <x v="0"/>
    <n v="5714400107"/>
    <x v="3"/>
    <n v="120"/>
    <e v="#N/A"/>
    <n v="10725428"/>
    <d v="2025-10-17T00:00:00"/>
    <m/>
    <m/>
    <d v="2026-02-14T00:00:00"/>
    <s v="TMRA25J128"/>
    <n v="8000"/>
    <m/>
    <n v="0"/>
    <n v="0"/>
  </r>
  <r>
    <x v="0"/>
    <n v="5714400221"/>
    <x v="26"/>
    <n v="120"/>
    <e v="#N/A"/>
    <s v="2212542E"/>
    <d v="2025-10-17T00:00:00"/>
    <m/>
    <m/>
    <d v="2026-02-14T00:00:00"/>
    <s v="TMRA25J124"/>
    <n v="5000"/>
    <m/>
    <n v="0"/>
    <n v="0"/>
  </r>
  <r>
    <x v="0"/>
    <n v="5714400220"/>
    <x v="27"/>
    <n v="120"/>
    <e v="#N/A"/>
    <n v="22025425"/>
    <d v="2025-10-17T00:00:00"/>
    <m/>
    <m/>
    <d v="2026-02-14T00:00:00"/>
    <s v="TMRA25J125"/>
    <n v="2500"/>
    <m/>
    <n v="0"/>
    <n v="0"/>
  </r>
  <r>
    <x v="0"/>
    <n v="5714400220"/>
    <x v="27"/>
    <n v="120"/>
    <e v="#N/A"/>
    <n v="22025426"/>
    <d v="2025-10-17T00:00:00"/>
    <m/>
    <m/>
    <d v="2026-02-14T00:00:00"/>
    <s v="TMRA25J125"/>
    <n v="2500"/>
    <m/>
    <n v="0"/>
    <n v="0"/>
  </r>
  <r>
    <x v="0"/>
    <n v="5714400103"/>
    <x v="34"/>
    <n v="120"/>
    <e v="#N/A"/>
    <n v="10325421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2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3"/>
    <d v="2025-10-17T00:00:00"/>
    <m/>
    <m/>
    <d v="2026-02-14T00:00:00"/>
    <s v="TMRA25J126"/>
    <n v="12000"/>
    <m/>
    <n v="0"/>
    <n v="0"/>
  </r>
  <r>
    <x v="0"/>
    <n v="5714400103"/>
    <x v="34"/>
    <n v="120"/>
    <e v="#N/A"/>
    <n v="10325424"/>
    <d v="2025-10-17T00:00:00"/>
    <m/>
    <m/>
    <d v="2026-02-14T00:00:00"/>
    <s v="TMRA25J126"/>
    <n v="12000"/>
    <m/>
    <n v="0"/>
    <n v="0"/>
  </r>
  <r>
    <x v="0"/>
    <n v="5714400118"/>
    <x v="35"/>
    <n v="120"/>
    <e v="#N/A"/>
    <n v="11825421"/>
    <d v="2025-10-17T00:00:00"/>
    <m/>
    <m/>
    <d v="2026-02-14T00:00:00"/>
    <s v="TMRA25J129"/>
    <n v="2700"/>
    <m/>
    <n v="1000"/>
    <n v="-1000"/>
  </r>
  <r>
    <x v="0"/>
    <n v="5714400119"/>
    <x v="36"/>
    <n v="120"/>
    <e v="#N/A"/>
    <n v="11925421"/>
    <d v="2025-10-17T00:00:00"/>
    <m/>
    <m/>
    <d v="2026-02-14T00:00:00"/>
    <s v="TMRA25J130"/>
    <n v="2700"/>
    <m/>
    <n v="1000"/>
    <n v="-1000"/>
  </r>
  <r>
    <x v="0"/>
    <n v="5714400162"/>
    <x v="13"/>
    <n v="60"/>
    <e v="#N/A"/>
    <n v="16225424"/>
    <d v="2025-10-17T00:00:00"/>
    <m/>
    <m/>
    <d v="2025-12-16T00:00:00"/>
    <s v="TMRA25J122"/>
    <n v="2000"/>
    <m/>
    <n v="0"/>
    <n v="0"/>
  </r>
  <r>
    <x v="0"/>
    <n v="5714400163"/>
    <x v="14"/>
    <n v="60"/>
    <e v="#N/A"/>
    <n v="16325424"/>
    <d v="2025-10-17T00:00:00"/>
    <m/>
    <m/>
    <d v="2025-12-16T00:00:00"/>
    <s v="TMRA25J123"/>
    <n v="2000"/>
    <m/>
    <n v="0"/>
    <n v="0"/>
  </r>
  <r>
    <x v="0"/>
    <n v="5714400144"/>
    <x v="10"/>
    <n v="60"/>
    <e v="#N/A"/>
    <n v="14425422"/>
    <d v="2025-10-17T00:00:00"/>
    <m/>
    <m/>
    <d v="2025-12-16T00:00:00"/>
    <s v="TMRA25J120"/>
    <n v="2000"/>
    <m/>
    <n v="0"/>
    <n v="0"/>
  </r>
  <r>
    <x v="0"/>
    <n v="5714400143"/>
    <x v="9"/>
    <n v="60"/>
    <e v="#N/A"/>
    <n v="14325422"/>
    <d v="2025-10-17T00:00:00"/>
    <m/>
    <m/>
    <d v="2025-12-16T00:00:00"/>
    <s v="TMRA25J121"/>
    <n v="2000"/>
    <m/>
    <n v="0"/>
    <n v="0"/>
  </r>
  <r>
    <x v="0"/>
    <n v="5714400219"/>
    <x v="37"/>
    <n v="360"/>
    <e v="#N/A"/>
    <n v="21925421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2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3"/>
    <d v="2025-10-17T00:00:00"/>
    <m/>
    <m/>
    <d v="2026-10-12T00:00:00"/>
    <s v="TMRA25J127"/>
    <n v="12000"/>
    <m/>
    <n v="0"/>
    <n v="0"/>
  </r>
  <r>
    <x v="0"/>
    <n v="5714400219"/>
    <x v="37"/>
    <n v="360"/>
    <e v="#N/A"/>
    <n v="21925424"/>
    <d v="2025-10-17T00:00:00"/>
    <m/>
    <m/>
    <d v="2026-10-12T00:00:00"/>
    <s v="TMRA25J127"/>
    <n v="12000"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0"/>
    <m/>
    <x v="38"/>
    <e v="#N/A"/>
    <e v="#N/A"/>
    <m/>
    <m/>
    <m/>
    <m/>
    <e v="#N/A"/>
    <m/>
    <m/>
    <m/>
    <n v="0"/>
    <n v="0"/>
  </r>
  <r>
    <x v="1"/>
    <n v="5714400101"/>
    <x v="39"/>
    <n v="300"/>
    <n v="550"/>
    <n v="10125211"/>
    <d v="2025-05-19T00:00:00"/>
    <s v="211"/>
    <s v="HB"/>
    <d v="2026-03-15T00:00:00"/>
    <s v="TMRB250502"/>
    <n v="8000"/>
    <n v="8480"/>
    <n v="9730"/>
    <n v="0"/>
  </r>
  <r>
    <x v="0"/>
    <n v="5714400102"/>
    <x v="0"/>
    <n v="360"/>
    <n v="11900"/>
    <n v="10225401"/>
    <d v="2025-10-03T00:00:00"/>
    <s v="401-402"/>
    <m/>
    <d v="2026-09-28T00:00:00"/>
    <s v="TMRA25J018"/>
    <n v="12000"/>
    <n v="11900"/>
    <n v="11000"/>
    <n v="900"/>
  </r>
  <r>
    <x v="0"/>
    <n v="5714400102"/>
    <x v="0"/>
    <n v="360"/>
    <n v="11850"/>
    <n v="10225402"/>
    <d v="2025-10-03T00:00:00"/>
    <s v="401-402"/>
    <m/>
    <d v="2026-09-28T00:00:00"/>
    <s v="TMRA25J018"/>
    <n v="12000"/>
    <n v="11850"/>
    <n v="10850"/>
    <n v="1000"/>
  </r>
  <r>
    <x v="0"/>
    <n v="5714400102"/>
    <x v="0"/>
    <n v="360"/>
    <n v="12010"/>
    <n v="10225393"/>
    <d v="2025-09-26T00:00:00"/>
    <s v="393-394"/>
    <m/>
    <d v="2026-09-21T00:00:00"/>
    <s v="TMRA25I215"/>
    <n v="12000"/>
    <n v="12010"/>
    <n v="12010"/>
    <n v="0"/>
  </r>
  <r>
    <x v="0"/>
    <n v="5714400102"/>
    <x v="0"/>
    <n v="360"/>
    <n v="12030"/>
    <n v="10225394"/>
    <d v="2025-09-26T00:00:00"/>
    <s v="393-394"/>
    <m/>
    <d v="2026-09-21T00:00:00"/>
    <s v="TMRA25I215"/>
    <n v="12000"/>
    <n v="12030"/>
    <n v="8000"/>
    <n v="4030"/>
  </r>
  <r>
    <x v="0"/>
    <n v="5714400102"/>
    <x v="0"/>
    <n v="360"/>
    <e v="#N/A"/>
    <s v="1022444B-1"/>
    <d v="2024-10-30T00:00:00"/>
    <s v="----------"/>
    <s v="搭10425311"/>
    <d v="2025-10-25T00:00:00"/>
    <s v="TMRC241046"/>
    <n v="4500"/>
    <n v="4430"/>
    <n v="4430"/>
    <n v="0"/>
  </r>
  <r>
    <x v="0"/>
    <n v="5714400102"/>
    <x v="0"/>
    <n v="360"/>
    <e v="#N/A"/>
    <s v="1022452A"/>
    <d v="2024-12-25T00:00:00"/>
    <s v="52A-52B"/>
    <m/>
    <d v="2025-12-20T00:00:00"/>
    <s v="TMRB241281"/>
    <n v="12000"/>
    <n v="11890"/>
    <n v="11890"/>
    <n v="0"/>
  </r>
  <r>
    <x v="0"/>
    <n v="5714400102"/>
    <x v="0"/>
    <n v="360"/>
    <e v="#N/A"/>
    <s v="1022452B"/>
    <d v="2024-12-25T00:00:00"/>
    <s v="52A-52B"/>
    <m/>
    <d v="2025-12-20T00:00:00"/>
    <s v="TMRB241281"/>
    <n v="12000"/>
    <n v="11920"/>
    <n v="12310"/>
    <n v="0"/>
  </r>
  <r>
    <x v="0"/>
    <n v="5714400102"/>
    <x v="0"/>
    <n v="360"/>
    <e v="#N/A"/>
    <s v="1022503A"/>
    <d v="2025-01-14T00:00:00"/>
    <s v="03A-03B"/>
    <m/>
    <d v="2026-01-09T00:00:00"/>
    <s v="TMRA250166"/>
    <n v="12000"/>
    <n v="11960"/>
    <n v="11960"/>
    <n v="0"/>
  </r>
  <r>
    <x v="0"/>
    <n v="5714400102"/>
    <x v="0"/>
    <n v="360"/>
    <n v="960"/>
    <s v="1022503B"/>
    <d v="2025-01-14T00:00:00"/>
    <s v="03A-03B"/>
    <m/>
    <d v="2026-01-09T00:00:00"/>
    <s v="TMRA250166"/>
    <n v="12000"/>
    <n v="11960"/>
    <n v="11960"/>
    <n v="960"/>
  </r>
  <r>
    <x v="0"/>
    <n v="5714400102"/>
    <x v="0"/>
    <n v="360"/>
    <e v="#N/A"/>
    <s v="1022504B"/>
    <d v="2025-01-23T00:00:00"/>
    <s v="04A-04B"/>
    <m/>
    <d v="2026-01-18T00:00:00"/>
    <s v="TMRB250134"/>
    <n v="12000"/>
    <n v="12000"/>
    <n v="12000"/>
    <n v="0"/>
  </r>
  <r>
    <x v="0"/>
    <n v="5714400102"/>
    <x v="0"/>
    <n v="360"/>
    <n v="990"/>
    <s v="1022504A"/>
    <d v="2025-01-23T00:00:00"/>
    <s v="04A-04B"/>
    <m/>
    <d v="2026-01-18T00:00:00"/>
    <s v="TMRB250134"/>
    <n v="12000"/>
    <n v="11990"/>
    <n v="11000"/>
    <n v="990"/>
  </r>
  <r>
    <x v="0"/>
    <n v="5714400102"/>
    <x v="0"/>
    <n v="360"/>
    <e v="#N/A"/>
    <s v="1022507Y"/>
    <d v="2025-02-12T00:00:00"/>
    <s v="07Y-07Z"/>
    <s v="4/21放行"/>
    <d v="2026-02-07T00:00:00"/>
    <s v="LMR250519175"/>
    <n v="12000"/>
    <n v="11890"/>
    <n v="12300"/>
    <n v="0"/>
  </r>
  <r>
    <x v="0"/>
    <n v="5714400102"/>
    <x v="0"/>
    <n v="360"/>
    <e v="#N/A"/>
    <s v="1022507Z"/>
    <d v="2025-02-12T00:00:00"/>
    <s v="07Y-07Z"/>
    <s v="4/21放行"/>
    <d v="2026-02-07T00:00:00"/>
    <s v="LMR250519175"/>
    <n v="12000"/>
    <n v="11940"/>
    <n v="12330"/>
    <n v="0"/>
  </r>
  <r>
    <x v="0"/>
    <n v="5714400102"/>
    <x v="0"/>
    <n v="360"/>
    <e v="#N/A"/>
    <n v="10225071"/>
    <d v="2025-02-14T00:00:00"/>
    <s v="071-072"/>
    <m/>
    <d v="2026-02-09T00:00:00"/>
    <s v="TMRA250290"/>
    <n v="6000"/>
    <n v="6080"/>
    <n v="6080"/>
    <n v="0"/>
  </r>
  <r>
    <x v="0"/>
    <n v="5714400102"/>
    <x v="0"/>
    <n v="360"/>
    <e v="#N/A"/>
    <n v="10225072"/>
    <d v="2025-02-14T00:00:00"/>
    <s v="071-072"/>
    <m/>
    <d v="2026-02-09T00:00:00"/>
    <s v="TMRA250290"/>
    <n v="6000"/>
    <n v="6280"/>
    <n v="6280"/>
    <n v="0"/>
  </r>
  <r>
    <x v="0"/>
    <n v="5714400102"/>
    <x v="0"/>
    <n v="360"/>
    <e v="#N/A"/>
    <n v="10225081"/>
    <d v="2025-02-21T00:00:00"/>
    <s v="081-082"/>
    <m/>
    <d v="2026-02-16T00:00:00"/>
    <s v="TMRB250233"/>
    <n v="6000"/>
    <n v="6140"/>
    <n v="6140"/>
    <n v="0"/>
  </r>
  <r>
    <x v="0"/>
    <n v="5714400102"/>
    <x v="0"/>
    <n v="360"/>
    <e v="#N/A"/>
    <n v="10225082"/>
    <d v="2025-02-21T00:00:00"/>
    <s v="081-082"/>
    <m/>
    <d v="2026-02-16T00:00:00"/>
    <s v="TMRB250233"/>
    <n v="6000"/>
    <n v="6080"/>
    <n v="6080"/>
    <n v="0"/>
  </r>
  <r>
    <x v="0"/>
    <n v="5714400102"/>
    <x v="0"/>
    <n v="360"/>
    <e v="#N/A"/>
    <s v="1022509B"/>
    <d v="2025-02-25T00:00:00"/>
    <s v="09A-09B"/>
    <m/>
    <d v="2026-02-20T00:00:00"/>
    <s v="TMRB250254"/>
    <n v="12000"/>
    <n v="12160"/>
    <n v="12230"/>
    <n v="0"/>
  </r>
  <r>
    <x v="0"/>
    <n v="5714400102"/>
    <x v="0"/>
    <n v="360"/>
    <e v="#N/A"/>
    <s v="1022509A"/>
    <d v="2025-02-25T00:00:00"/>
    <s v="09A-09B"/>
    <m/>
    <d v="2026-02-20T00:00:00"/>
    <s v="TMRB250254"/>
    <n v="12000"/>
    <n v="11910"/>
    <n v="12820"/>
    <n v="0"/>
  </r>
  <r>
    <x v="0"/>
    <n v="5714400102"/>
    <x v="0"/>
    <n v="360"/>
    <e v="#N/A"/>
    <s v="1022510A"/>
    <d v="2025-03-04T00:00:00"/>
    <s v="10A-10B"/>
    <m/>
    <d v="2026-02-27T00:00:00"/>
    <s v="TMRA250316"/>
    <n v="12000"/>
    <n v="11900"/>
    <n v="12680"/>
    <n v="0"/>
  </r>
  <r>
    <x v="0"/>
    <n v="5714400102"/>
    <x v="0"/>
    <n v="360"/>
    <e v="#N/A"/>
    <s v="1022510B"/>
    <d v="2025-03-04T00:00:00"/>
    <s v="10A-10B"/>
    <m/>
    <d v="2026-02-27T00:00:00"/>
    <s v="TMRA250316"/>
    <n v="12000"/>
    <n v="11930"/>
    <n v="11930"/>
    <n v="0"/>
  </r>
  <r>
    <x v="0"/>
    <n v="5714400102"/>
    <x v="0"/>
    <n v="360"/>
    <e v="#N/A"/>
    <s v="1022511A"/>
    <d v="2025-03-13T00:00:00"/>
    <s v="11A-11B"/>
    <m/>
    <d v="2026-03-08T00:00:00"/>
    <s v="TMRA250362"/>
    <n v="12000"/>
    <n v="10690"/>
    <n v="11000"/>
    <n v="0"/>
  </r>
  <r>
    <x v="0"/>
    <n v="5714400102"/>
    <x v="0"/>
    <n v="360"/>
    <e v="#N/A"/>
    <s v="1022511B"/>
    <d v="2025-03-13T00:00:00"/>
    <s v="11A-11B"/>
    <m/>
    <d v="2026-03-08T00:00:00"/>
    <s v="TMRA250362"/>
    <n v="10000"/>
    <n v="10810"/>
    <n v="10810"/>
    <n v="0"/>
  </r>
  <r>
    <x v="0"/>
    <n v="5714400102"/>
    <x v="0"/>
    <n v="360"/>
    <e v="#N/A"/>
    <n v="10225121"/>
    <d v="2025-03-19T00:00:00"/>
    <s v="121-122"/>
    <m/>
    <d v="2026-03-14T00:00:00"/>
    <s v="TMRB250339"/>
    <n v="12000"/>
    <n v="11980"/>
    <n v="11980"/>
    <n v="0"/>
  </r>
  <r>
    <x v="0"/>
    <n v="5714400102"/>
    <x v="0"/>
    <n v="360"/>
    <e v="#N/A"/>
    <n v="10225122"/>
    <d v="2025-03-19T00:00:00"/>
    <s v="121-122"/>
    <m/>
    <d v="2026-03-14T00:00:00"/>
    <s v="TMRB250339"/>
    <n v="12000"/>
    <n v="12000"/>
    <n v="12000"/>
    <n v="0"/>
  </r>
  <r>
    <x v="0"/>
    <n v="5714400102"/>
    <x v="0"/>
    <n v="360"/>
    <e v="#N/A"/>
    <n v="10225131"/>
    <d v="2025-03-24T00:00:00"/>
    <s v="131-132"/>
    <m/>
    <d v="2026-03-19T00:00:00"/>
    <s v="TMRB250373"/>
    <n v="12000"/>
    <n v="12000"/>
    <n v="12000"/>
    <n v="0"/>
  </r>
  <r>
    <x v="0"/>
    <n v="5714400102"/>
    <x v="0"/>
    <n v="360"/>
    <e v="#N/A"/>
    <n v="10225132"/>
    <d v="2025-03-24T00:00:00"/>
    <s v="131-132"/>
    <m/>
    <d v="2026-03-19T00:00:00"/>
    <s v="TMRB250373"/>
    <n v="12000"/>
    <n v="11770"/>
    <n v="11770"/>
    <n v="0"/>
  </r>
  <r>
    <x v="0"/>
    <n v="5714400102"/>
    <x v="0"/>
    <n v="360"/>
    <e v="#N/A"/>
    <n v="10225142"/>
    <d v="2025-04-01T00:00:00"/>
    <s v="141-142"/>
    <m/>
    <d v="2026-03-27T00:00:00"/>
    <s v="TMRA250408"/>
    <n v="9000"/>
    <n v="8910"/>
    <n v="8910"/>
    <n v="0"/>
  </r>
  <r>
    <x v="0"/>
    <n v="5714400102"/>
    <x v="0"/>
    <n v="360"/>
    <e v="#N/A"/>
    <n v="10225141"/>
    <d v="2025-04-01T00:00:00"/>
    <s v="141-142"/>
    <m/>
    <d v="2026-03-27T00:00:00"/>
    <s v="TMRA250408"/>
    <n v="12000"/>
    <n v="10300"/>
    <n v="10300"/>
    <n v="0"/>
  </r>
  <r>
    <x v="0"/>
    <n v="5714400102"/>
    <x v="0"/>
    <n v="360"/>
    <e v="#N/A"/>
    <n v="10225151"/>
    <d v="2025-04-09T00:00:00"/>
    <s v="151-152"/>
    <m/>
    <d v="2026-04-04T00:00:00"/>
    <s v="TMRA250441"/>
    <n v="12000"/>
    <n v="11910"/>
    <n v="12690"/>
    <n v="0"/>
  </r>
  <r>
    <x v="0"/>
    <n v="5714400102"/>
    <x v="0"/>
    <n v="360"/>
    <e v="#N/A"/>
    <n v="10225152"/>
    <d v="2025-04-09T00:00:00"/>
    <s v="151-152"/>
    <m/>
    <d v="2026-04-04T00:00:00"/>
    <s v="TMRA250441"/>
    <n v="12000"/>
    <n v="11930"/>
    <n v="12230"/>
    <n v="0"/>
  </r>
  <r>
    <x v="0"/>
    <n v="5714400102"/>
    <x v="0"/>
    <n v="360"/>
    <e v="#N/A"/>
    <n v="10225162"/>
    <d v="2025-04-16T00:00:00"/>
    <s v="161-162"/>
    <m/>
    <d v="2026-04-11T00:00:00"/>
    <s v="TMRA250493"/>
    <n v="12000"/>
    <n v="12000"/>
    <n v="12120"/>
    <n v="0"/>
  </r>
  <r>
    <x v="0"/>
    <n v="5714400102"/>
    <x v="0"/>
    <n v="360"/>
    <e v="#N/A"/>
    <n v="10225161"/>
    <d v="2025-04-16T00:00:00"/>
    <s v="161-162"/>
    <m/>
    <d v="2026-04-11T00:00:00"/>
    <s v="TMRA250493"/>
    <n v="12000"/>
    <n v="12000"/>
    <n v="12000"/>
    <n v="0"/>
  </r>
  <r>
    <x v="0"/>
    <n v="5714400102"/>
    <x v="0"/>
    <n v="360"/>
    <e v="#N/A"/>
    <n v="10225171"/>
    <d v="2025-04-23T00:00:00"/>
    <s v="171-172"/>
    <m/>
    <d v="2026-04-18T00:00:00"/>
    <s v="TMRB250444"/>
    <n v="12000"/>
    <n v="12010"/>
    <n v="12010"/>
    <n v="0"/>
  </r>
  <r>
    <x v="0"/>
    <n v="5714400102"/>
    <x v="0"/>
    <n v="360"/>
    <e v="#N/A"/>
    <n v="10225172"/>
    <d v="2025-04-23T00:00:00"/>
    <s v="171-172"/>
    <m/>
    <d v="2026-04-18T00:00:00"/>
    <s v="TMRB250444"/>
    <n v="12000"/>
    <n v="12010"/>
    <n v="12450"/>
    <n v="0"/>
  </r>
  <r>
    <x v="0"/>
    <n v="5714400102"/>
    <x v="0"/>
    <n v="360"/>
    <e v="#N/A"/>
    <n v="10225192"/>
    <d v="2025-05-06T00:00:00"/>
    <s v="191-192"/>
    <m/>
    <d v="2026-05-01T00:00:00"/>
    <s v="TMRA250512"/>
    <n v="12000"/>
    <n v="11980"/>
    <n v="11980"/>
    <n v="0"/>
  </r>
  <r>
    <x v="0"/>
    <n v="5714400102"/>
    <x v="0"/>
    <n v="360"/>
    <n v="930"/>
    <n v="10225191"/>
    <d v="2025-05-06T00:00:00"/>
    <s v="191-192"/>
    <m/>
    <d v="2026-05-01T00:00:00"/>
    <s v="TMRA250512"/>
    <n v="12000"/>
    <n v="11930"/>
    <n v="11930"/>
    <n v="0"/>
  </r>
  <r>
    <x v="0"/>
    <n v="5714400102"/>
    <x v="0"/>
    <n v="360"/>
    <e v="#N/A"/>
    <n v="10225193"/>
    <d v="2025-05-08T00:00:00"/>
    <s v="193-194"/>
    <m/>
    <d v="2026-05-03T00:00:00"/>
    <s v="TMRA250537"/>
    <n v="12000"/>
    <n v="11910"/>
    <n v="11910"/>
    <n v="0"/>
  </r>
  <r>
    <x v="0"/>
    <n v="5714400102"/>
    <x v="0"/>
    <n v="360"/>
    <e v="#N/A"/>
    <n v="10225194"/>
    <d v="2025-05-08T00:00:00"/>
    <s v="193-194"/>
    <m/>
    <d v="2026-05-03T00:00:00"/>
    <s v="TMRA250537"/>
    <n v="12000"/>
    <n v="11880"/>
    <n v="11880"/>
    <n v="0"/>
  </r>
  <r>
    <x v="0"/>
    <n v="5714400102"/>
    <x v="0"/>
    <n v="360"/>
    <e v="#N/A"/>
    <s v="1022521A"/>
    <d v="2025-05-21T00:00:00"/>
    <s v="21A-21B"/>
    <m/>
    <d v="2026-05-16T00:00:00"/>
    <s v="TMRB250525"/>
    <n v="12000"/>
    <n v="11900"/>
    <n v="12440"/>
    <n v="0"/>
  </r>
  <r>
    <x v="0"/>
    <n v="5714400102"/>
    <x v="0"/>
    <n v="360"/>
    <e v="#N/A"/>
    <s v="1022521B"/>
    <d v="2025-05-21T00:00:00"/>
    <s v="21A-21B"/>
    <m/>
    <d v="2026-05-16T00:00:00"/>
    <s v="TMRB250525"/>
    <n v="12000"/>
    <n v="12010"/>
    <n v="12010"/>
    <n v="0"/>
  </r>
  <r>
    <x v="0"/>
    <n v="5714400102"/>
    <x v="0"/>
    <n v="360"/>
    <e v="#N/A"/>
    <n v="10225231"/>
    <d v="2025-06-02T00:00:00"/>
    <s v="231-232"/>
    <m/>
    <d v="2026-05-28T00:00:00"/>
    <s v="TMRA250604"/>
    <n v="12000"/>
    <n v="11900"/>
    <n v="11900"/>
    <n v="0"/>
  </r>
  <r>
    <x v="0"/>
    <n v="5714400102"/>
    <x v="0"/>
    <n v="360"/>
    <e v="#N/A"/>
    <n v="10225232"/>
    <d v="2025-06-02T00:00:00"/>
    <s v="231-232"/>
    <m/>
    <d v="2026-05-28T00:00:00"/>
    <s v="TMRA250604"/>
    <n v="12000"/>
    <n v="11910"/>
    <n v="11910"/>
    <n v="0"/>
  </r>
  <r>
    <x v="0"/>
    <n v="5714400102"/>
    <x v="0"/>
    <n v="360"/>
    <e v="#N/A"/>
    <n v="10225241"/>
    <d v="2025-06-12T00:00:00"/>
    <s v="241-242"/>
    <m/>
    <d v="2026-06-07T00:00:00"/>
    <s v="TMRA250679"/>
    <n v="12000"/>
    <n v="12000"/>
    <n v="12000"/>
    <n v="0"/>
  </r>
  <r>
    <x v="0"/>
    <n v="5714400102"/>
    <x v="0"/>
    <n v="360"/>
    <e v="#N/A"/>
    <n v="10225242"/>
    <d v="2025-06-12T00:00:00"/>
    <s v="241-242"/>
    <m/>
    <d v="2026-06-07T00:00:00"/>
    <s v="TMRA250679"/>
    <n v="12000"/>
    <n v="12000"/>
    <n v="12590"/>
    <n v="0"/>
  </r>
  <r>
    <x v="0"/>
    <n v="5714400102"/>
    <x v="0"/>
    <n v="360"/>
    <e v="#N/A"/>
    <n v="10225251"/>
    <d v="2025-06-19T00:00:00"/>
    <s v="251-252"/>
    <m/>
    <d v="2026-06-14T00:00:00"/>
    <s v="TMRB250628"/>
    <n v="12000"/>
    <n v="11990"/>
    <n v="11990"/>
    <n v="0"/>
  </r>
  <r>
    <x v="0"/>
    <n v="5714400102"/>
    <x v="0"/>
    <n v="360"/>
    <n v="1010"/>
    <n v="10225252"/>
    <d v="2025-06-19T00:00:00"/>
    <s v="251-252"/>
    <m/>
    <d v="2026-06-14T00:00:00"/>
    <s v="TMRB250628"/>
    <n v="12000"/>
    <n v="12010"/>
    <n v="11000"/>
    <n v="1010"/>
  </r>
  <r>
    <x v="0"/>
    <n v="5714400102"/>
    <x v="0"/>
    <n v="360"/>
    <e v="#N/A"/>
    <n v="10225261"/>
    <d v="2025-06-24T00:00:00"/>
    <s v="261-262"/>
    <m/>
    <d v="2026-06-19T00:00:00"/>
    <s v="TMRB250658"/>
    <n v="12000"/>
    <n v="11900"/>
    <n v="12680"/>
    <n v="0"/>
  </r>
  <r>
    <x v="0"/>
    <n v="5714400102"/>
    <x v="0"/>
    <n v="360"/>
    <e v="#N/A"/>
    <n v="10225262"/>
    <d v="2025-06-24T00:00:00"/>
    <s v="261-262"/>
    <m/>
    <d v="2026-06-19T00:00:00"/>
    <s v="TMRB250658"/>
    <n v="12000"/>
    <n v="11900"/>
    <n v="11900"/>
    <n v="0"/>
  </r>
  <r>
    <x v="0"/>
    <n v="5714400102"/>
    <x v="0"/>
    <n v="360"/>
    <e v="#N/A"/>
    <n v="10225263"/>
    <d v="2025-06-27T00:00:00"/>
    <s v="263-264"/>
    <m/>
    <d v="2026-06-22T00:00:00"/>
    <s v="TMRB250692"/>
    <n v="12000"/>
    <n v="11910"/>
    <n v="11910"/>
    <n v="0"/>
  </r>
  <r>
    <x v="0"/>
    <n v="5714400102"/>
    <x v="0"/>
    <n v="360"/>
    <n v="300"/>
    <n v="10225264"/>
    <d v="2025-06-27T00:00:00"/>
    <s v="263-264"/>
    <m/>
    <d v="2026-06-22T00:00:00"/>
    <s v="TMRB250692"/>
    <n v="12000"/>
    <n v="11920"/>
    <n v="11920"/>
    <n v="300"/>
  </r>
  <r>
    <x v="0"/>
    <n v="5714400102"/>
    <x v="0"/>
    <n v="360"/>
    <e v="#N/A"/>
    <n v="10225271"/>
    <d v="2025-06-30T00:00:00"/>
    <s v="271-272"/>
    <m/>
    <d v="2026-06-25T00:00:00"/>
    <s v="TMRC250603"/>
    <n v="12000"/>
    <s v="12030"/>
    <n v="12030"/>
    <n v="0"/>
  </r>
  <r>
    <x v="0"/>
    <n v="5714400102"/>
    <x v="0"/>
    <n v="360"/>
    <e v="#N/A"/>
    <n v="10225272"/>
    <d v="2025-06-30T00:00:00"/>
    <s v="271-272"/>
    <m/>
    <d v="2026-06-25T00:00:00"/>
    <s v="TMRC250603"/>
    <n v="12000"/>
    <s v="11890"/>
    <n v="12630"/>
    <n v="0"/>
  </r>
  <r>
    <x v="0"/>
    <n v="5714400102"/>
    <x v="0"/>
    <n v="360"/>
    <e v="#N/A"/>
    <n v="10225281"/>
    <d v="2025-07-09T00:00:00"/>
    <s v="281-282"/>
    <m/>
    <d v="2026-07-04T00:00:00"/>
    <s v="TMRA250758"/>
    <n v="12000"/>
    <n v="12060"/>
    <n v="12060"/>
    <n v="0"/>
  </r>
  <r>
    <x v="0"/>
    <n v="5714400102"/>
    <x v="0"/>
    <n v="360"/>
    <e v="#N/A"/>
    <n v="10225282"/>
    <d v="2025-07-09T00:00:00"/>
    <s v="281-282"/>
    <m/>
    <d v="2026-07-04T00:00:00"/>
    <s v="TMRA250758"/>
    <n v="12000"/>
    <n v="11910"/>
    <n v="11910"/>
    <n v="0"/>
  </r>
  <r>
    <x v="0"/>
    <n v="5714400102"/>
    <x v="0"/>
    <n v="360"/>
    <e v="#N/A"/>
    <n v="10225283"/>
    <d v="2025-07-11T00:00:00"/>
    <s v="283-284"/>
    <m/>
    <d v="2026-07-06T00:00:00"/>
    <s v="TMRA250778"/>
    <n v="12000"/>
    <n v="11910"/>
    <n v="11910"/>
    <n v="0"/>
  </r>
  <r>
    <x v="0"/>
    <n v="5714400102"/>
    <x v="0"/>
    <n v="360"/>
    <e v="#N/A"/>
    <n v="10225284"/>
    <d v="2025-07-11T00:00:00"/>
    <s v="283-284"/>
    <m/>
    <d v="2026-07-06T00:00:00"/>
    <s v="TMRA250778"/>
    <n v="12000"/>
    <n v="11680"/>
    <n v="11680"/>
    <n v="0"/>
  </r>
  <r>
    <x v="0"/>
    <n v="5714400102"/>
    <x v="0"/>
    <n v="360"/>
    <e v="#N/A"/>
    <n v="10225291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e v="#N/A"/>
    <n v="10225292"/>
    <d v="2025-07-14T00:00:00"/>
    <s v="291-292"/>
    <m/>
    <d v="2026-07-09T00:00:00"/>
    <s v="TMRA250789"/>
    <n v="12000"/>
    <n v="11810"/>
    <n v="11810"/>
    <n v="0"/>
  </r>
  <r>
    <x v="0"/>
    <n v="5714400102"/>
    <x v="0"/>
    <n v="360"/>
    <n v="340"/>
    <n v="10225311"/>
    <d v="2025-07-28T00:00:00"/>
    <s v="311-312"/>
    <m/>
    <d v="2026-07-23T00:00:00"/>
    <s v="TMRB250788"/>
    <n v="12000"/>
    <n v="11660"/>
    <n v="12000"/>
    <n v="340"/>
  </r>
  <r>
    <x v="0"/>
    <n v="5714400102"/>
    <x v="0"/>
    <n v="360"/>
    <e v="#N/A"/>
    <n v="10225312"/>
    <d v="2025-07-28T00:00:00"/>
    <s v="311-312"/>
    <m/>
    <d v="2026-07-23T00:00:00"/>
    <s v="TMRB250788"/>
    <n v="9800"/>
    <n v="10160"/>
    <n v="10160"/>
    <n v="0"/>
  </r>
  <r>
    <x v="0"/>
    <n v="5714400102"/>
    <x v="0"/>
    <n v="360"/>
    <e v="#N/A"/>
    <n v="10225321"/>
    <d v="2025-08-05T00:00:00"/>
    <s v="321-322"/>
    <m/>
    <d v="2026-07-31T00:00:00"/>
    <s v="TMRA25H020"/>
    <n v="12000"/>
    <n v="11880"/>
    <n v="11880"/>
    <n v="0"/>
  </r>
  <r>
    <x v="0"/>
    <n v="5714400102"/>
    <x v="0"/>
    <n v="360"/>
    <e v="#N/A"/>
    <n v="10225322"/>
    <d v="2025-08-05T00:00:00"/>
    <s v="321-322"/>
    <m/>
    <d v="2026-07-31T00:00:00"/>
    <s v="TMRA25H020"/>
    <n v="12000"/>
    <n v="11970"/>
    <n v="11970"/>
    <n v="0"/>
  </r>
  <r>
    <x v="0"/>
    <n v="5714400102"/>
    <x v="0"/>
    <n v="360"/>
    <e v="#N/A"/>
    <n v="10225323"/>
    <d v="2025-08-08T00:00:00"/>
    <s v="323-324"/>
    <m/>
    <d v="2026-08-03T00:00:00"/>
    <s v="TMRA25H059"/>
    <n v="12000"/>
    <n v="12010"/>
    <n v="12010"/>
    <n v="0"/>
  </r>
  <r>
    <x v="0"/>
    <n v="5714400102"/>
    <x v="0"/>
    <n v="360"/>
    <e v="#N/A"/>
    <n v="10225324"/>
    <d v="2025-08-08T00:00:00"/>
    <s v="323-324"/>
    <m/>
    <d v="2026-08-03T00:00:00"/>
    <s v="TMRA25H059"/>
    <n v="12000"/>
    <n v="12080"/>
    <n v="12080"/>
    <n v="0"/>
  </r>
  <r>
    <x v="0"/>
    <n v="5714400102"/>
    <x v="0"/>
    <n v="360"/>
    <e v="#N/A"/>
    <n v="10225331"/>
    <d v="2025-08-11T00:00:00"/>
    <s v="331-332"/>
    <m/>
    <d v="2026-08-06T00:00:00"/>
    <s v="TMRA25H072"/>
    <n v="12000"/>
    <n v="12010"/>
    <n v="12010"/>
    <n v="0"/>
  </r>
  <r>
    <x v="0"/>
    <n v="5714400102"/>
    <x v="0"/>
    <n v="360"/>
    <n v="470"/>
    <n v="10225332"/>
    <d v="2025-08-11T00:00:00"/>
    <s v="331-332"/>
    <m/>
    <d v="2026-08-06T00:00:00"/>
    <s v="TMRA25H072"/>
    <n v="12000"/>
    <n v="11970"/>
    <n v="11970"/>
    <n v="470"/>
  </r>
  <r>
    <x v="0"/>
    <n v="5714400102"/>
    <x v="0"/>
    <n v="360"/>
    <n v="2030"/>
    <n v="10225333"/>
    <d v="2025-08-15T00:00:00"/>
    <s v="333-334"/>
    <m/>
    <d v="2026-08-10T00:00:00"/>
    <s v="TMRA25H107"/>
    <n v="12000"/>
    <n v="12030"/>
    <n v="12030"/>
    <n v="0"/>
  </r>
  <r>
    <x v="0"/>
    <n v="5714400102"/>
    <x v="0"/>
    <n v="360"/>
    <n v="2010"/>
    <n v="10225334"/>
    <d v="2025-08-15T00:00:00"/>
    <s v="333-334"/>
    <m/>
    <d v="2026-08-10T00:00:00"/>
    <s v="TMRA25H107"/>
    <n v="12000"/>
    <n v="12010"/>
    <n v="10000"/>
    <n v="2010"/>
  </r>
  <r>
    <x v="0"/>
    <n v="5714400102"/>
    <x v="0"/>
    <n v="360"/>
    <n v="410"/>
    <n v="10225341"/>
    <d v="2025-08-21T00:00:00"/>
    <s v="341-342"/>
    <m/>
    <d v="2026-08-16T00:00:00"/>
    <s v="TMRA25H154"/>
    <n v="12000"/>
    <n v="11980"/>
    <n v="11980"/>
    <n v="410"/>
  </r>
  <r>
    <x v="0"/>
    <n v="5714400102"/>
    <x v="0"/>
    <n v="360"/>
    <n v="3110"/>
    <n v="10225342"/>
    <d v="2025-08-21T00:00:00"/>
    <s v="341-342"/>
    <m/>
    <d v="2026-08-16T00:00:00"/>
    <s v="TMRA25H154"/>
    <n v="12000"/>
    <n v="12110"/>
    <n v="10000"/>
    <n v="2110"/>
  </r>
  <r>
    <x v="0"/>
    <n v="5714400102"/>
    <x v="0"/>
    <n v="360"/>
    <e v="#N/A"/>
    <n v="10225361"/>
    <d v="2025-09-03T00:00:00"/>
    <s v="361-362"/>
    <m/>
    <d v="2026-08-29T00:00:00"/>
    <s v="TMRA25I035"/>
    <n v="12000"/>
    <n v="11890"/>
    <n v="11890"/>
    <n v="0"/>
  </r>
  <r>
    <x v="0"/>
    <n v="5714400102"/>
    <x v="0"/>
    <n v="360"/>
    <e v="#N/A"/>
    <n v="10225362"/>
    <d v="2025-09-03T00:00:00"/>
    <s v="361-362"/>
    <m/>
    <d v="2026-08-29T00:00:00"/>
    <s v="TMRA25I035"/>
    <n v="12000"/>
    <n v="12240"/>
    <n v="12240"/>
    <n v="0"/>
  </r>
  <r>
    <x v="0"/>
    <n v="5714400102"/>
    <x v="0"/>
    <n v="360"/>
    <n v="1140"/>
    <n v="10225381"/>
    <d v="2025-09-16T00:00:00"/>
    <s v="381-382"/>
    <m/>
    <d v="2026-09-11T00:00:00"/>
    <s v="TMRA25I144"/>
    <n v="12000"/>
    <n v="11810"/>
    <n v="12140"/>
    <n v="0"/>
  </r>
  <r>
    <x v="0"/>
    <n v="5714400102"/>
    <x v="0"/>
    <n v="360"/>
    <n v="2930"/>
    <n v="10225382"/>
    <d v="2025-09-16T00:00:00"/>
    <s v="381-382"/>
    <m/>
    <d v="2026-09-11T00:00:00"/>
    <s v="TMRA25I144"/>
    <n v="12000"/>
    <n v="11930"/>
    <n v="11930"/>
    <n v="0"/>
  </r>
  <r>
    <x v="0"/>
    <n v="5714400102"/>
    <x v="0"/>
    <n v="360"/>
    <n v="2040"/>
    <n v="10225383"/>
    <d v="2025-09-17T00:00:00"/>
    <s v="383-384"/>
    <m/>
    <d v="2026-09-12T00:00:00"/>
    <s v="TMRA25I155"/>
    <n v="12000"/>
    <n v="12040"/>
    <n v="10000"/>
    <n v="2040"/>
  </r>
  <r>
    <x v="0"/>
    <n v="5714400102"/>
    <x v="0"/>
    <n v="360"/>
    <n v="990"/>
    <n v="10225384"/>
    <d v="2025-09-17T00:00:00"/>
    <s v="383-384"/>
    <m/>
    <d v="2026-09-12T00:00:00"/>
    <s v="TMRA25I155"/>
    <n v="12000"/>
    <n v="11990"/>
    <n v="11000"/>
    <n v="990"/>
  </r>
  <r>
    <x v="0"/>
    <n v="5714400102"/>
    <x v="0"/>
    <n v="360"/>
    <n v="6800"/>
    <n v="10225391"/>
    <d v="2025-09-25T00:00:00"/>
    <s v="391-392"/>
    <m/>
    <d v="2026-09-20T00:00:00"/>
    <s v="TMRA25I210"/>
    <n v="12000"/>
    <n v="11800"/>
    <n v="10000"/>
    <n v="1800"/>
  </r>
  <r>
    <x v="0"/>
    <n v="5714400102"/>
    <x v="0"/>
    <n v="360"/>
    <n v="1970"/>
    <n v="10225392"/>
    <d v="2025-09-25T00:00:00"/>
    <s v="391-392"/>
    <m/>
    <d v="2026-09-20T00:00:00"/>
    <s v="TMRA25I210"/>
    <n v="12000"/>
    <n v="11970"/>
    <n v="10000"/>
    <n v="1970"/>
  </r>
  <r>
    <x v="0"/>
    <n v="5714400103"/>
    <x v="34"/>
    <n v="120"/>
    <e v="#N/A"/>
    <n v="10325411"/>
    <d v="2025-10-09T00:00:00"/>
    <s v="411-414"/>
    <m/>
    <d v="2026-02-06T00:00:00"/>
    <s v="TMRA25J059"/>
    <n v="12000"/>
    <n v="12000"/>
    <n v="10000"/>
    <n v="2000"/>
  </r>
  <r>
    <x v="0"/>
    <n v="5714400103"/>
    <x v="34"/>
    <n v="120"/>
    <e v="#N/A"/>
    <n v="10325412"/>
    <d v="2025-10-09T00:00:00"/>
    <s v="411-414"/>
    <m/>
    <d v="2026-02-06T00:00:00"/>
    <s v="TMRA25J059"/>
    <n v="12000"/>
    <n v="12100"/>
    <n v="0"/>
    <n v="12100"/>
  </r>
  <r>
    <x v="0"/>
    <n v="5714400103"/>
    <x v="34"/>
    <n v="120"/>
    <e v="#N/A"/>
    <n v="10325413"/>
    <d v="2025-10-09T00:00:00"/>
    <s v="411-414"/>
    <m/>
    <d v="2026-02-06T00:00:00"/>
    <s v="TMRA25J059"/>
    <n v="12000"/>
    <n v="11930"/>
    <n v="0"/>
    <n v="11930"/>
  </r>
  <r>
    <x v="0"/>
    <n v="5714400103"/>
    <x v="34"/>
    <n v="120"/>
    <e v="#N/A"/>
    <n v="10325414"/>
    <d v="2025-10-09T00:00:00"/>
    <s v="411-414"/>
    <m/>
    <d v="2026-02-06T00:00:00"/>
    <s v="TMRA25J059"/>
    <n v="12000"/>
    <n v="12010"/>
    <n v="0"/>
    <n v="12010"/>
  </r>
  <r>
    <x v="0"/>
    <n v="5714400103"/>
    <x v="34"/>
    <n v="120"/>
    <e v="#N/A"/>
    <n v="10325241"/>
    <d v="2025-06-13T00:00:00"/>
    <s v="241-244"/>
    <m/>
    <d v="2025-10-11T00:00:00"/>
    <s v="TMRA250692"/>
    <n v="12000"/>
    <n v="11790"/>
    <n v="12080"/>
    <n v="0"/>
  </r>
  <r>
    <x v="0"/>
    <n v="5714400103"/>
    <x v="34"/>
    <n v="120"/>
    <e v="#N/A"/>
    <n v="10325242"/>
    <d v="2025-06-13T00:00:00"/>
    <s v="241-244"/>
    <m/>
    <d v="2025-10-11T00:00:00"/>
    <s v="TMRA250692"/>
    <n v="12000"/>
    <n v="11880"/>
    <n v="11880"/>
    <n v="0"/>
  </r>
  <r>
    <x v="0"/>
    <n v="5714400103"/>
    <x v="34"/>
    <n v="120"/>
    <e v="#N/A"/>
    <n v="10325244"/>
    <d v="2025-06-13T00:00:00"/>
    <s v="241-244"/>
    <m/>
    <d v="2025-10-11T00:00:00"/>
    <s v="TMRA250692"/>
    <n v="12000"/>
    <n v="11880"/>
    <n v="12150"/>
    <n v="0"/>
  </r>
  <r>
    <x v="0"/>
    <n v="5714400103"/>
    <x v="34"/>
    <n v="120"/>
    <e v="#N/A"/>
    <n v="10325243"/>
    <d v="2025-06-13T00:00:00"/>
    <s v="241-244"/>
    <m/>
    <d v="2025-10-11T00:00:00"/>
    <s v="TMRA250692"/>
    <n v="12000"/>
    <n v="12000"/>
    <n v="12210"/>
    <n v="0"/>
  </r>
  <r>
    <x v="0"/>
    <n v="5714400103"/>
    <x v="34"/>
    <n v="120"/>
    <e v="#N/A"/>
    <n v="10325261"/>
    <d v="2025-06-25T00:00:00"/>
    <s v="261-264"/>
    <m/>
    <d v="2025-10-23T00:00:00"/>
    <s v="TMRB250671"/>
    <n v="12000"/>
    <n v="12210"/>
    <n v="12610"/>
    <n v="0"/>
  </r>
  <r>
    <x v="0"/>
    <n v="5714400103"/>
    <x v="34"/>
    <n v="120"/>
    <e v="#N/A"/>
    <n v="10325262"/>
    <d v="2025-06-25T00:00:00"/>
    <s v="261-264"/>
    <m/>
    <d v="2025-10-23T00:00:00"/>
    <s v="TMRB250671"/>
    <n v="12000"/>
    <n v="12000"/>
    <n v="12560"/>
    <n v="0"/>
  </r>
  <r>
    <x v="0"/>
    <n v="5714400103"/>
    <x v="34"/>
    <n v="120"/>
    <e v="#N/A"/>
    <n v="10325263"/>
    <d v="2025-06-25T00:00:00"/>
    <s v="261-264"/>
    <m/>
    <d v="2025-10-23T00:00:00"/>
    <s v="TMRB250671"/>
    <n v="12000"/>
    <n v="12080"/>
    <n v="12810"/>
    <n v="0"/>
  </r>
  <r>
    <x v="0"/>
    <n v="5714400103"/>
    <x v="34"/>
    <n v="120"/>
    <e v="#N/A"/>
    <n v="10325264"/>
    <d v="2025-06-25T00:00:00"/>
    <s v="261-264"/>
    <m/>
    <d v="2025-10-23T00:00:00"/>
    <s v="TMRB250671"/>
    <n v="12000"/>
    <n v="11970"/>
    <n v="12280"/>
    <n v="0"/>
  </r>
  <r>
    <x v="0"/>
    <n v="5714400103"/>
    <x v="34"/>
    <n v="120"/>
    <e v="#N/A"/>
    <n v="10325271"/>
    <d v="2025-07-03T00:00:00"/>
    <s v="271-274"/>
    <m/>
    <d v="2025-10-31T00:00:00"/>
    <s v="TMRA250726"/>
    <n v="12000"/>
    <n v="12010"/>
    <n v="12010"/>
    <n v="0"/>
  </r>
  <r>
    <x v="0"/>
    <n v="5714400103"/>
    <x v="34"/>
    <n v="120"/>
    <e v="#N/A"/>
    <n v="10325272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3"/>
    <d v="2025-07-03T00:00:00"/>
    <s v="271-274"/>
    <m/>
    <d v="2025-10-31T00:00:00"/>
    <s v="TMRA250726"/>
    <n v="12000"/>
    <n v="12000"/>
    <n v="12000"/>
    <n v="0"/>
  </r>
  <r>
    <x v="0"/>
    <n v="5714400103"/>
    <x v="34"/>
    <n v="120"/>
    <e v="#N/A"/>
    <n v="10325274"/>
    <d v="2025-07-03T00:00:00"/>
    <s v="271-274"/>
    <m/>
    <d v="2025-10-31T00:00:00"/>
    <s v="TMRA250726"/>
    <n v="12000"/>
    <n v="12120"/>
    <n v="12120"/>
    <n v="0"/>
  </r>
  <r>
    <x v="0"/>
    <n v="5714400103"/>
    <x v="34"/>
    <n v="120"/>
    <e v="#N/A"/>
    <n v="10325281"/>
    <d v="2025-07-11T00:00:00"/>
    <s v="281-284"/>
    <m/>
    <d v="2025-11-08T00:00:00"/>
    <s v="TMRA250786"/>
    <n v="12000"/>
    <n v="11920"/>
    <n v="12110"/>
    <n v="0"/>
  </r>
  <r>
    <x v="0"/>
    <n v="5714400103"/>
    <x v="34"/>
    <n v="120"/>
    <e v="#N/A"/>
    <n v="10325282"/>
    <d v="2025-07-11T00:00:00"/>
    <s v="281-284"/>
    <m/>
    <d v="2025-11-08T00:00:00"/>
    <s v="TMRA250786"/>
    <n v="12000"/>
    <n v="11910"/>
    <n v="12610"/>
    <n v="0"/>
  </r>
  <r>
    <x v="0"/>
    <n v="5714400103"/>
    <x v="34"/>
    <n v="120"/>
    <e v="#N/A"/>
    <n v="10325283"/>
    <d v="2025-07-11T00:00:00"/>
    <s v="281-284"/>
    <m/>
    <d v="2025-11-08T00:00:00"/>
    <s v="TMRA250786"/>
    <n v="12000"/>
    <n v="11910"/>
    <n v="12250"/>
    <n v="0"/>
  </r>
  <r>
    <x v="0"/>
    <n v="5714400103"/>
    <x v="34"/>
    <n v="120"/>
    <e v="#N/A"/>
    <n v="10325284"/>
    <d v="2025-07-11T00:00:00"/>
    <s v="281-284"/>
    <m/>
    <d v="2025-11-08T00:00:00"/>
    <s v="TMRA250786"/>
    <n v="12000"/>
    <n v="11890"/>
    <n v="11890"/>
    <n v="0"/>
  </r>
  <r>
    <x v="0"/>
    <n v="5714400103"/>
    <x v="34"/>
    <n v="120"/>
    <e v="#N/A"/>
    <n v="10325301"/>
    <d v="2025-07-25T00:00:00"/>
    <s v="301-304"/>
    <m/>
    <d v="2025-11-22T00:00:00"/>
    <s v="TMRB250775"/>
    <n v="12000"/>
    <n v="12160"/>
    <n v="12160"/>
    <n v="0"/>
  </r>
  <r>
    <x v="0"/>
    <n v="5714400103"/>
    <x v="34"/>
    <n v="120"/>
    <e v="#N/A"/>
    <n v="10325302"/>
    <d v="2025-07-25T00:00:00"/>
    <s v="301-304"/>
    <m/>
    <d v="2025-11-22T00:00:00"/>
    <s v="TMRB250775"/>
    <n v="12000"/>
    <n v="12110"/>
    <n v="12110"/>
    <n v="0"/>
  </r>
  <r>
    <x v="0"/>
    <n v="5714400103"/>
    <x v="34"/>
    <n v="120"/>
    <e v="#N/A"/>
    <n v="10325303"/>
    <d v="2025-07-25T00:00:00"/>
    <s v="301-304"/>
    <m/>
    <d v="2025-11-22T00:00:00"/>
    <s v="TMRB250775"/>
    <n v="12000"/>
    <n v="12150"/>
    <n v="12150"/>
    <n v="0"/>
  </r>
  <r>
    <x v="0"/>
    <n v="5714400103"/>
    <x v="34"/>
    <n v="120"/>
    <n v="940"/>
    <n v="10325304"/>
    <d v="2025-07-25T00:00:00"/>
    <s v="301-304"/>
    <m/>
    <d v="2025-11-22T00:00:00"/>
    <s v="TMRB250775"/>
    <n v="12000"/>
    <n v="12070"/>
    <n v="11270"/>
    <n v="940"/>
  </r>
  <r>
    <x v="0"/>
    <n v="5714400103"/>
    <x v="34"/>
    <n v="120"/>
    <e v="#N/A"/>
    <n v="10325321"/>
    <d v="2025-08-06T00:00:00"/>
    <s v="321-324"/>
    <m/>
    <d v="2025-12-04T00:00:00"/>
    <s v="TMRA25H039"/>
    <n v="12000"/>
    <n v="12210"/>
    <n v="12210"/>
    <n v="0"/>
  </r>
  <r>
    <x v="0"/>
    <n v="5714400103"/>
    <x v="34"/>
    <n v="120"/>
    <e v="#N/A"/>
    <n v="10325322"/>
    <d v="2025-08-06T00:00:00"/>
    <s v="321-324"/>
    <m/>
    <d v="2025-12-04T00:00:00"/>
    <s v="TMRA25H039"/>
    <n v="12000"/>
    <n v="12010"/>
    <n v="12010"/>
    <n v="0"/>
  </r>
  <r>
    <x v="0"/>
    <n v="5714400103"/>
    <x v="34"/>
    <n v="120"/>
    <e v="#N/A"/>
    <n v="10325323"/>
    <d v="2025-08-06T00:00:00"/>
    <s v="321-324"/>
    <m/>
    <d v="2025-12-04T00:00:00"/>
    <s v="TMRA25H039"/>
    <n v="12000"/>
    <n v="12000"/>
    <n v="12000"/>
    <n v="0"/>
  </r>
  <r>
    <x v="0"/>
    <n v="5714400103"/>
    <x v="34"/>
    <n v="120"/>
    <e v="#N/A"/>
    <n v="10325324"/>
    <d v="2025-08-06T00:00:00"/>
    <s v="321-324"/>
    <m/>
    <d v="2025-12-04T00:00:00"/>
    <s v="TMRA25H039"/>
    <n v="12000"/>
    <n v="12020"/>
    <n v="12020"/>
    <n v="0"/>
  </r>
  <r>
    <x v="0"/>
    <n v="5714400103"/>
    <x v="34"/>
    <n v="120"/>
    <e v="#N/A"/>
    <n v="10325331"/>
    <d v="2025-08-13T00:00:00"/>
    <s v="331-334"/>
    <m/>
    <d v="2025-12-11T00:00:00"/>
    <s v="TMRA25H091"/>
    <n v="12000"/>
    <n v="12100"/>
    <n v="12100"/>
    <n v="0"/>
  </r>
  <r>
    <x v="0"/>
    <n v="5714400103"/>
    <x v="34"/>
    <n v="120"/>
    <e v="#N/A"/>
    <n v="10325332"/>
    <d v="2025-08-13T00:00:00"/>
    <s v="331-334"/>
    <m/>
    <d v="2025-12-11T00:00:00"/>
    <s v="TMRA25H091"/>
    <n v="12000"/>
    <n v="11980"/>
    <n v="12460"/>
    <n v="0"/>
  </r>
  <r>
    <x v="0"/>
    <n v="5714400103"/>
    <x v="34"/>
    <n v="120"/>
    <e v="#N/A"/>
    <n v="10325333"/>
    <d v="2025-08-13T00:00:00"/>
    <s v="331-334"/>
    <m/>
    <d v="2025-12-11T00:00:00"/>
    <s v="TMRA25H091"/>
    <n v="12000"/>
    <n v="12020"/>
    <n v="12020"/>
    <n v="0"/>
  </r>
  <r>
    <x v="0"/>
    <n v="5714400103"/>
    <x v="34"/>
    <n v="120"/>
    <e v="#N/A"/>
    <n v="10325334"/>
    <d v="2025-08-13T00:00:00"/>
    <s v="331-334"/>
    <m/>
    <d v="2025-12-11T00:00:00"/>
    <s v="TMRA25H091"/>
    <n v="12000"/>
    <n v="12120"/>
    <n v="12120"/>
    <n v="0"/>
  </r>
  <r>
    <x v="0"/>
    <n v="5714400103"/>
    <x v="34"/>
    <n v="120"/>
    <e v="#N/A"/>
    <n v="10325341"/>
    <d v="2025-08-19T00:00:00"/>
    <s v="341-344"/>
    <m/>
    <d v="2025-12-17T00:00:00"/>
    <s v="TMRA25H135"/>
    <n v="12000"/>
    <n v="11930"/>
    <n v="11930"/>
    <n v="0"/>
  </r>
  <r>
    <x v="0"/>
    <n v="5714400103"/>
    <x v="34"/>
    <n v="120"/>
    <e v="#N/A"/>
    <n v="10325342"/>
    <d v="2025-08-19T00:00:00"/>
    <s v="341-344"/>
    <m/>
    <d v="2025-12-17T00:00:00"/>
    <s v="TMRA25H135"/>
    <n v="12000"/>
    <n v="11960"/>
    <n v="11960"/>
    <n v="0"/>
  </r>
  <r>
    <x v="0"/>
    <n v="5714400103"/>
    <x v="34"/>
    <n v="120"/>
    <e v="#N/A"/>
    <n v="10325343"/>
    <d v="2025-08-19T00:00:00"/>
    <s v="341-344"/>
    <m/>
    <d v="2025-12-17T00:00:00"/>
    <s v="TMRA25H135"/>
    <n v="12000"/>
    <n v="12120"/>
    <n v="12120"/>
    <n v="0"/>
  </r>
  <r>
    <x v="0"/>
    <n v="5714400103"/>
    <x v="34"/>
    <n v="120"/>
    <e v="#N/A"/>
    <n v="10325344"/>
    <d v="2025-08-19T00:00:00"/>
    <s v="341-344"/>
    <m/>
    <d v="2025-12-17T00:00:00"/>
    <s v="TMRA25H135"/>
    <n v="12000"/>
    <n v="12280"/>
    <n v="12280"/>
    <n v="0"/>
  </r>
  <r>
    <x v="0"/>
    <n v="5714400103"/>
    <x v="34"/>
    <n v="120"/>
    <e v="#N/A"/>
    <n v="10325345"/>
    <d v="2025-08-22T00:00:00"/>
    <s v="345-348"/>
    <m/>
    <d v="2025-12-20T00:00:00"/>
    <s v="TMRA25H167"/>
    <n v="12000"/>
    <n v="11860"/>
    <n v="11860"/>
    <n v="0"/>
  </r>
  <r>
    <x v="0"/>
    <n v="5714400103"/>
    <x v="34"/>
    <n v="120"/>
    <e v="#N/A"/>
    <n v="10325346"/>
    <d v="2025-08-22T00:00:00"/>
    <s v="345-348"/>
    <m/>
    <d v="2025-12-20T00:00:00"/>
    <s v="TMRA25H167"/>
    <n v="12000"/>
    <n v="11810"/>
    <n v="12320"/>
    <n v="0"/>
  </r>
  <r>
    <x v="0"/>
    <n v="5714400103"/>
    <x v="34"/>
    <n v="120"/>
    <e v="#N/A"/>
    <n v="10325347"/>
    <d v="2025-08-22T00:00:00"/>
    <s v="345-348"/>
    <m/>
    <d v="2025-12-20T00:00:00"/>
    <s v="TMRA25H167"/>
    <n v="12000"/>
    <n v="11830"/>
    <n v="11830"/>
    <n v="0"/>
  </r>
  <r>
    <x v="0"/>
    <n v="5714400103"/>
    <x v="34"/>
    <n v="120"/>
    <e v="#N/A"/>
    <n v="10325348"/>
    <d v="2025-08-22T00:00:00"/>
    <s v="345-348"/>
    <m/>
    <d v="2025-12-20T00:00:00"/>
    <s v="TMRA25H167"/>
    <n v="12000"/>
    <n v="11840"/>
    <n v="11840"/>
    <n v="0"/>
  </r>
  <r>
    <x v="0"/>
    <n v="5714400103"/>
    <x v="34"/>
    <n v="120"/>
    <e v="#N/A"/>
    <n v="10325351"/>
    <d v="2025-08-28T00:00:00"/>
    <s v="351-354"/>
    <m/>
    <d v="2025-12-26T00:00:00"/>
    <s v="TMRA25H217"/>
    <n v="12000"/>
    <n v="12150"/>
    <n v="12640"/>
    <n v="0"/>
  </r>
  <r>
    <x v="0"/>
    <n v="5714400103"/>
    <x v="34"/>
    <n v="120"/>
    <e v="#N/A"/>
    <n v="10325352"/>
    <d v="2025-08-28T00:00:00"/>
    <s v="351-354"/>
    <m/>
    <d v="2025-12-26T00:00:00"/>
    <s v="TMRA25H217"/>
    <n v="12000"/>
    <n v="11970"/>
    <n v="11970"/>
    <n v="0"/>
  </r>
  <r>
    <x v="0"/>
    <n v="5714400103"/>
    <x v="34"/>
    <n v="120"/>
    <e v="#N/A"/>
    <n v="10325353"/>
    <d v="2025-08-28T00:00:00"/>
    <s v="351-354"/>
    <m/>
    <d v="2025-12-26T00:00:00"/>
    <s v="TMRA25H217"/>
    <n v="12000"/>
    <n v="12080"/>
    <n v="12080"/>
    <n v="0"/>
  </r>
  <r>
    <x v="0"/>
    <n v="5714400103"/>
    <x v="34"/>
    <n v="120"/>
    <n v="360"/>
    <n v="10325354"/>
    <d v="2025-08-28T00:00:00"/>
    <s v="351-354"/>
    <m/>
    <d v="2025-12-26T00:00:00"/>
    <s v="TMRA25H217"/>
    <n v="12000"/>
    <n v="12030"/>
    <n v="12030"/>
    <n v="360"/>
  </r>
  <r>
    <x v="0"/>
    <n v="5714400103"/>
    <x v="34"/>
    <n v="120"/>
    <e v="#N/A"/>
    <n v="10325361"/>
    <d v="2025-09-04T00:00:00"/>
    <s v="361-364"/>
    <m/>
    <d v="2026-01-02T00:00:00"/>
    <s v="TMRA25I057"/>
    <n v="12000"/>
    <n v="12090"/>
    <n v="12090"/>
    <n v="0"/>
  </r>
  <r>
    <x v="0"/>
    <n v="5714400103"/>
    <x v="34"/>
    <n v="120"/>
    <n v="800"/>
    <n v="10325362"/>
    <d v="2025-09-04T00:00:00"/>
    <s v="361-364"/>
    <m/>
    <d v="2026-01-02T00:00:00"/>
    <s v="TMRA25I057"/>
    <n v="12000"/>
    <n v="11800"/>
    <n v="12190"/>
    <n v="0"/>
  </r>
  <r>
    <x v="0"/>
    <n v="5714400103"/>
    <x v="34"/>
    <n v="120"/>
    <n v="430"/>
    <n v="10325363"/>
    <d v="2025-09-04T00:00:00"/>
    <s v="361-364"/>
    <m/>
    <d v="2026-01-02T00:00:00"/>
    <s v="TMRA25I057"/>
    <n v="12000"/>
    <n v="11930"/>
    <n v="11930"/>
    <n v="430"/>
  </r>
  <r>
    <x v="0"/>
    <n v="5714400103"/>
    <x v="34"/>
    <n v="120"/>
    <n v="170"/>
    <n v="10325364"/>
    <d v="2025-09-04T00:00:00"/>
    <s v="361-364"/>
    <m/>
    <d v="2026-01-02T00:00:00"/>
    <s v="TMRA25I057"/>
    <n v="12000"/>
    <n v="11670"/>
    <n v="11840"/>
    <n v="0"/>
  </r>
  <r>
    <x v="0"/>
    <n v="5714400103"/>
    <x v="34"/>
    <n v="120"/>
    <n v="910"/>
    <n v="10325381"/>
    <d v="2025-09-18T00:00:00"/>
    <s v="381-384"/>
    <m/>
    <d v="2026-01-16T00:00:00"/>
    <s v="TMRA25I173"/>
    <n v="12000"/>
    <n v="11910"/>
    <n v="11000"/>
    <n v="910"/>
  </r>
  <r>
    <x v="0"/>
    <n v="5714400103"/>
    <x v="34"/>
    <n v="120"/>
    <n v="900"/>
    <n v="10325382"/>
    <d v="2025-09-18T00:00:00"/>
    <s v="381-384"/>
    <m/>
    <d v="2026-01-16T00:00:00"/>
    <s v="TMRA25I173"/>
    <n v="12000"/>
    <n v="11900"/>
    <n v="11000"/>
    <n v="900"/>
  </r>
  <r>
    <x v="0"/>
    <n v="5714400103"/>
    <x v="34"/>
    <n v="120"/>
    <n v="1920"/>
    <n v="10325383"/>
    <d v="2025-09-18T00:00:00"/>
    <s v="381-384"/>
    <m/>
    <d v="2026-01-16T00:00:00"/>
    <s v="TMRA25I173"/>
    <n v="12000"/>
    <n v="11920"/>
    <n v="11920"/>
    <n v="0"/>
  </r>
  <r>
    <x v="0"/>
    <n v="5714400103"/>
    <x v="34"/>
    <n v="120"/>
    <n v="910"/>
    <n v="10325384"/>
    <d v="2025-09-18T00:00:00"/>
    <s v="381-384"/>
    <m/>
    <d v="2026-01-16T00:00:00"/>
    <s v="TMRA25I173"/>
    <n v="12000"/>
    <n v="11910"/>
    <n v="11910"/>
    <n v="800"/>
  </r>
  <r>
    <x v="0"/>
    <n v="5714400103"/>
    <x v="34"/>
    <n v="120"/>
    <n v="12020"/>
    <n v="10325391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90"/>
    <n v="10325392"/>
    <d v="2025-09-25T00:00:00"/>
    <s v="391-394"/>
    <m/>
    <d v="2026-01-23T00:00:00"/>
    <s v="TMRA25I214"/>
    <n v="12000"/>
    <n v="11990"/>
    <n v="11990"/>
    <n v="0"/>
  </r>
  <r>
    <x v="0"/>
    <n v="5714400103"/>
    <x v="34"/>
    <n v="120"/>
    <n v="12020"/>
    <n v="10325393"/>
    <d v="2025-09-25T00:00:00"/>
    <s v="391-394"/>
    <m/>
    <d v="2026-01-23T00:00:00"/>
    <s v="TMRA25I214"/>
    <n v="12000"/>
    <n v="12020"/>
    <n v="12020"/>
    <n v="0"/>
  </r>
  <r>
    <x v="0"/>
    <n v="5714400103"/>
    <x v="34"/>
    <n v="120"/>
    <n v="11960"/>
    <n v="10325394"/>
    <d v="2025-09-25T00:00:00"/>
    <s v="391-394"/>
    <m/>
    <d v="2026-01-23T00:00:00"/>
    <s v="TMRA25I214"/>
    <n v="12000"/>
    <n v="11960"/>
    <n v="11960"/>
    <n v="0"/>
  </r>
  <r>
    <x v="0"/>
    <n v="5714400104"/>
    <x v="40"/>
    <n v="360"/>
    <e v="#N/A"/>
    <s v="1042452A"/>
    <d v="2024-12-25T00:00:00"/>
    <s v="52A-52B"/>
    <m/>
    <d v="2025-12-20T00:00:00"/>
    <s v="TMRB241282"/>
    <n v="12000"/>
    <n v="11890"/>
    <n v="11890"/>
    <n v="0"/>
  </r>
  <r>
    <x v="0"/>
    <n v="5714400104"/>
    <x v="40"/>
    <n v="360"/>
    <e v="#N/A"/>
    <s v="1042504A"/>
    <d v="2025-01-23T00:00:00"/>
    <s v="04A-04B"/>
    <m/>
    <d v="2026-01-18T00:00:00"/>
    <s v="TMRB250135"/>
    <n v="12000"/>
    <n v="11840"/>
    <n v="11840"/>
    <n v="0"/>
  </r>
  <r>
    <x v="0"/>
    <n v="5714400104"/>
    <x v="40"/>
    <n v="360"/>
    <e v="#N/A"/>
    <s v="1042504B"/>
    <d v="2025-01-23T00:00:00"/>
    <s v="04A-04B"/>
    <m/>
    <d v="2026-01-18T00:00:00"/>
    <s v="TMRB250135"/>
    <n v="12000"/>
    <n v="12130"/>
    <n v="12130"/>
    <n v="0"/>
  </r>
  <r>
    <x v="0"/>
    <n v="5714400104"/>
    <x v="40"/>
    <n v="360"/>
    <e v="#N/A"/>
    <s v="1042507Y"/>
    <d v="2025-02-12T00:00:00"/>
    <s v="07Y-07Z"/>
    <s v="4/21放行"/>
    <d v="2026-02-07T00:00:00"/>
    <s v="LMR250519175"/>
    <n v="12000"/>
    <n v="11890"/>
    <n v="12350"/>
    <n v="0"/>
  </r>
  <r>
    <x v="0"/>
    <n v="5714400104"/>
    <x v="40"/>
    <n v="360"/>
    <e v="#N/A"/>
    <n v="10425071"/>
    <d v="2025-02-14T00:00:00"/>
    <s v="071-072"/>
    <m/>
    <d v="2026-02-09T00:00:00"/>
    <s v="TMRA250291"/>
    <n v="6000"/>
    <n v="6120"/>
    <n v="6120"/>
    <n v="0"/>
  </r>
  <r>
    <x v="0"/>
    <n v="5714400104"/>
    <x v="40"/>
    <n v="360"/>
    <e v="#N/A"/>
    <n v="10425072"/>
    <d v="2025-02-14T00:00:00"/>
    <s v="071-072"/>
    <m/>
    <d v="2026-02-09T00:00:00"/>
    <s v="TMRA250291"/>
    <n v="6000"/>
    <n v="6090"/>
    <n v="6090"/>
    <n v="0"/>
  </r>
  <r>
    <x v="0"/>
    <n v="5714400104"/>
    <x v="40"/>
    <n v="360"/>
    <e v="#N/A"/>
    <n v="10425081"/>
    <d v="2025-02-21T00:00:00"/>
    <s v="081-082"/>
    <m/>
    <d v="2026-02-16T00:00:00"/>
    <s v="TMRB250234"/>
    <n v="6000"/>
    <n v="6010"/>
    <n v="6010"/>
    <n v="0"/>
  </r>
  <r>
    <x v="0"/>
    <n v="5714400104"/>
    <x v="40"/>
    <n v="360"/>
    <e v="#N/A"/>
    <n v="10425082"/>
    <d v="2025-02-21T00:00:00"/>
    <s v="081-082"/>
    <m/>
    <d v="2026-02-16T00:00:00"/>
    <s v="TMRB250234"/>
    <n v="6000"/>
    <n v="6170"/>
    <n v="6170"/>
    <n v="0"/>
  </r>
  <r>
    <x v="0"/>
    <n v="5714400104"/>
    <x v="40"/>
    <n v="360"/>
    <e v="#N/A"/>
    <s v="1042509A"/>
    <d v="2025-02-25T00:00:00"/>
    <s v="09A-09B"/>
    <m/>
    <d v="2026-02-20T00:00:00"/>
    <s v="TMRB250255"/>
    <n v="12000"/>
    <n v="11900"/>
    <n v="11900"/>
    <n v="0"/>
  </r>
  <r>
    <x v="0"/>
    <n v="5714400104"/>
    <x v="40"/>
    <n v="360"/>
    <e v="#N/A"/>
    <s v="1042509B"/>
    <d v="2025-02-25T00:00:00"/>
    <s v="09A-09B"/>
    <m/>
    <d v="2026-02-20T00:00:00"/>
    <s v="TMRB250255"/>
    <n v="12000"/>
    <n v="12170"/>
    <n v="13210"/>
    <n v="0"/>
  </r>
  <r>
    <x v="0"/>
    <n v="5714400104"/>
    <x v="40"/>
    <n v="360"/>
    <e v="#N/A"/>
    <s v="1042510A"/>
    <d v="2025-03-04T00:00:00"/>
    <s v="10A-10B"/>
    <s v="實物10B*830  10A改10B"/>
    <d v="2026-02-27T00:00:00"/>
    <s v="TMRA250317"/>
    <n v="12000"/>
    <n v="11860"/>
    <n v="11860"/>
    <n v="0"/>
  </r>
  <r>
    <x v="0"/>
    <n v="5714400104"/>
    <x v="40"/>
    <n v="360"/>
    <e v="#N/A"/>
    <s v="1042510B"/>
    <d v="2025-03-04T00:00:00"/>
    <s v="10A-10B"/>
    <m/>
    <d v="2026-02-27T00:00:00"/>
    <s v="TMRA250317"/>
    <n v="12000"/>
    <n v="11990"/>
    <n v="12820"/>
    <n v="0"/>
  </r>
  <r>
    <x v="0"/>
    <n v="5714400104"/>
    <x v="40"/>
    <n v="360"/>
    <e v="#N/A"/>
    <s v="1042511A"/>
    <d v="2025-03-13T00:00:00"/>
    <s v="11A-11B"/>
    <m/>
    <d v="2026-03-08T00:00:00"/>
    <s v="TMRA250363"/>
    <n v="12000"/>
    <n v="10770"/>
    <n v="11140"/>
    <n v="0"/>
  </r>
  <r>
    <x v="0"/>
    <n v="5714400104"/>
    <x v="40"/>
    <n v="360"/>
    <e v="#N/A"/>
    <s v="1042511B"/>
    <d v="2025-03-13T00:00:00"/>
    <s v="11A-11B"/>
    <m/>
    <d v="2026-03-08T00:00:00"/>
    <s v="TMRA250363"/>
    <n v="10000"/>
    <n v="10580"/>
    <n v="10580"/>
    <n v="0"/>
  </r>
  <r>
    <x v="0"/>
    <n v="5714400104"/>
    <x v="40"/>
    <n v="360"/>
    <e v="#N/A"/>
    <n v="10425121"/>
    <d v="2025-03-19T00:00:00"/>
    <s v="121-122"/>
    <m/>
    <d v="2026-03-14T00:00:00"/>
    <s v="TMRB250340"/>
    <n v="12000"/>
    <n v="11960"/>
    <n v="11960"/>
    <n v="0"/>
  </r>
  <r>
    <x v="0"/>
    <n v="5714400104"/>
    <x v="40"/>
    <n v="360"/>
    <e v="#N/A"/>
    <n v="10425122"/>
    <d v="2025-03-19T00:00:00"/>
    <s v="121-122"/>
    <m/>
    <d v="2026-03-14T00:00:00"/>
    <s v="TMRB250340"/>
    <n v="12000"/>
    <n v="12060"/>
    <n v="12060"/>
    <n v="0"/>
  </r>
  <r>
    <x v="0"/>
    <n v="5714400104"/>
    <x v="40"/>
    <n v="360"/>
    <e v="#N/A"/>
    <n v="10425132"/>
    <d v="2025-03-24T00:00:00"/>
    <s v="131-132"/>
    <m/>
    <d v="2026-03-19T00:00:00"/>
    <s v="TMRB250374"/>
    <n v="12000"/>
    <n v="12010"/>
    <n v="12010"/>
    <n v="0"/>
  </r>
  <r>
    <x v="0"/>
    <n v="5714400104"/>
    <x v="40"/>
    <n v="360"/>
    <e v="#N/A"/>
    <n v="10425131"/>
    <d v="2025-03-24T00:00:00"/>
    <s v="131-132"/>
    <m/>
    <d v="2026-03-19T00:00:00"/>
    <s v="TMRB250374"/>
    <n v="12000"/>
    <n v="11880"/>
    <n v="11880"/>
    <n v="0"/>
  </r>
  <r>
    <x v="0"/>
    <n v="5714400104"/>
    <x v="40"/>
    <n v="360"/>
    <e v="#N/A"/>
    <n v="10425142"/>
    <d v="2025-04-01T00:00:00"/>
    <s v="141-142"/>
    <m/>
    <d v="2026-03-27T00:00:00"/>
    <s v="TMRA250409"/>
    <n v="9000"/>
    <n v="8910"/>
    <n v="8910"/>
    <n v="0"/>
  </r>
  <r>
    <x v="0"/>
    <n v="5714400104"/>
    <x v="40"/>
    <n v="360"/>
    <e v="#N/A"/>
    <n v="10425151"/>
    <d v="2025-04-09T00:00:00"/>
    <s v="151-152"/>
    <m/>
    <d v="2026-04-04T00:00:00"/>
    <s v="TMRA250442"/>
    <n v="12000"/>
    <n v="11930"/>
    <n v="12730"/>
    <n v="0"/>
  </r>
  <r>
    <x v="0"/>
    <n v="5714400104"/>
    <x v="40"/>
    <n v="360"/>
    <e v="#N/A"/>
    <n v="10425152"/>
    <d v="2025-04-09T00:00:00"/>
    <s v="151-152"/>
    <m/>
    <d v="2026-04-04T00:00:00"/>
    <s v="TMRA250442"/>
    <n v="12000"/>
    <n v="11900"/>
    <n v="12190"/>
    <n v="0"/>
  </r>
  <r>
    <x v="0"/>
    <n v="5714400104"/>
    <x v="40"/>
    <n v="360"/>
    <e v="#N/A"/>
    <n v="10425172"/>
    <d v="2025-04-23T00:00:00"/>
    <s v="171-172"/>
    <m/>
    <d v="2026-04-18T00:00:00"/>
    <s v="TMRB250445"/>
    <n v="12000"/>
    <n v="11950"/>
    <n v="11950"/>
    <n v="0"/>
  </r>
  <r>
    <x v="0"/>
    <n v="5714400104"/>
    <x v="40"/>
    <n v="360"/>
    <e v="#N/A"/>
    <n v="10425192"/>
    <d v="2025-05-06T00:00:00"/>
    <s v="191-192"/>
    <m/>
    <d v="2026-05-01T00:00:00"/>
    <s v="TMRA250513"/>
    <n v="12000"/>
    <n v="12000"/>
    <n v="12000"/>
    <n v="0"/>
  </r>
  <r>
    <x v="0"/>
    <n v="5714400104"/>
    <x v="40"/>
    <n v="360"/>
    <e v="#N/A"/>
    <n v="10425193"/>
    <d v="2025-05-08T00:00:00"/>
    <s v="193-194"/>
    <m/>
    <d v="2026-05-03T00:00:00"/>
    <s v="TMRA250538"/>
    <n v="12000"/>
    <n v="11910"/>
    <n v="11910"/>
    <n v="0"/>
  </r>
  <r>
    <x v="0"/>
    <n v="5714400104"/>
    <x v="40"/>
    <n v="360"/>
    <e v="#N/A"/>
    <n v="10425194"/>
    <d v="2025-05-08T00:00:00"/>
    <s v="193-194"/>
    <m/>
    <d v="2026-05-03T00:00:00"/>
    <s v="TMRA250538"/>
    <n v="12000"/>
    <n v="11920"/>
    <n v="11920"/>
    <n v="0"/>
  </r>
  <r>
    <x v="0"/>
    <n v="5714400104"/>
    <x v="40"/>
    <n v="360"/>
    <e v="#N/A"/>
    <s v="1042521A"/>
    <d v="2025-05-21T00:00:00"/>
    <s v="21A-21B"/>
    <m/>
    <d v="2026-05-16T00:00:00"/>
    <s v="TMRB250526"/>
    <n v="12000"/>
    <n v="12010"/>
    <n v="12600"/>
    <n v="0"/>
  </r>
  <r>
    <x v="0"/>
    <n v="5714400104"/>
    <x v="40"/>
    <n v="360"/>
    <e v="#N/A"/>
    <s v="1042521B"/>
    <d v="2025-05-21T00:00:00"/>
    <s v="21A-21B"/>
    <m/>
    <d v="2026-05-16T00:00:00"/>
    <s v="TMRB250526"/>
    <n v="12000"/>
    <n v="11900"/>
    <n v="11900"/>
    <n v="0"/>
  </r>
  <r>
    <x v="0"/>
    <n v="5714400104"/>
    <x v="40"/>
    <n v="360"/>
    <e v="#N/A"/>
    <n v="10425232"/>
    <d v="2025-06-02T00:00:00"/>
    <s v="231-232"/>
    <m/>
    <d v="2026-05-28T00:00:00"/>
    <s v="TMRA250605"/>
    <n v="12000"/>
    <n v="11870"/>
    <n v="11870"/>
    <n v="0"/>
  </r>
  <r>
    <x v="0"/>
    <n v="5714400104"/>
    <x v="40"/>
    <n v="360"/>
    <e v="#N/A"/>
    <n v="10425231"/>
    <d v="2025-06-02T00:00:00"/>
    <s v="231-232"/>
    <m/>
    <d v="2026-05-28T00:00:00"/>
    <s v="TMRA250605"/>
    <n v="12000"/>
    <n v="11890"/>
    <n v="11890"/>
    <n v="0"/>
  </r>
  <r>
    <x v="0"/>
    <n v="5714400104"/>
    <x v="40"/>
    <n v="360"/>
    <e v="#N/A"/>
    <n v="10425242"/>
    <d v="2025-06-12T00:00:00"/>
    <s v="241-242"/>
    <m/>
    <d v="2026-06-07T00:00:00"/>
    <s v="TMRA250680"/>
    <n v="12000"/>
    <n v="12000"/>
    <n v="12000"/>
    <n v="0"/>
  </r>
  <r>
    <x v="0"/>
    <n v="5714400104"/>
    <x v="40"/>
    <n v="360"/>
    <e v="#N/A"/>
    <n v="10425241"/>
    <d v="2025-06-12T00:00:00"/>
    <s v="241-242"/>
    <m/>
    <d v="2026-06-07T00:00:00"/>
    <s v="TMRA250680"/>
    <n v="12000"/>
    <n v="11910"/>
    <n v="12430"/>
    <n v="0"/>
  </r>
  <r>
    <x v="0"/>
    <n v="5714400104"/>
    <x v="40"/>
    <n v="360"/>
    <e v="#N/A"/>
    <n v="10425251"/>
    <d v="2025-06-19T00:00:00"/>
    <s v="251-252"/>
    <m/>
    <d v="2026-06-14T00:00:00"/>
    <s v="TMRB250629"/>
    <n v="12000"/>
    <n v="11990"/>
    <n v="11990"/>
    <n v="0"/>
  </r>
  <r>
    <x v="0"/>
    <n v="5714400104"/>
    <x v="40"/>
    <n v="360"/>
    <e v="#N/A"/>
    <n v="10425261"/>
    <d v="2025-06-24T00:00:00"/>
    <s v="261-262"/>
    <m/>
    <d v="2026-06-19T00:00:00"/>
    <s v="TMRB250659"/>
    <n v="12000"/>
    <n v="11680"/>
    <n v="12250"/>
    <n v="0"/>
  </r>
  <r>
    <x v="0"/>
    <n v="5714400104"/>
    <x v="40"/>
    <n v="360"/>
    <e v="#N/A"/>
    <n v="10425262"/>
    <d v="2025-06-24T00:00:00"/>
    <s v="261-262"/>
    <m/>
    <d v="2026-06-19T00:00:00"/>
    <s v="TMRB250659"/>
    <n v="12000"/>
    <n v="11770"/>
    <n v="11770"/>
    <n v="0"/>
  </r>
  <r>
    <x v="0"/>
    <n v="5714400104"/>
    <x v="40"/>
    <n v="360"/>
    <e v="#N/A"/>
    <n v="10425263"/>
    <d v="2025-06-27T00:00:00"/>
    <s v="263-264"/>
    <m/>
    <d v="2026-06-22T00:00:00"/>
    <s v="TMRB250693"/>
    <n v="12000"/>
    <n v="11920"/>
    <n v="11920"/>
    <n v="0"/>
  </r>
  <r>
    <x v="0"/>
    <n v="5714400104"/>
    <x v="40"/>
    <n v="360"/>
    <e v="#N/A"/>
    <n v="10425272"/>
    <d v="2025-06-30T00:00:00"/>
    <s v="271-272"/>
    <m/>
    <d v="2026-06-25T00:00:00"/>
    <s v="TMRC250604"/>
    <n v="12000"/>
    <s v="11860"/>
    <n v="11860"/>
    <n v="0"/>
  </r>
  <r>
    <x v="0"/>
    <n v="5714400104"/>
    <x v="40"/>
    <n v="360"/>
    <e v="#N/A"/>
    <n v="10425281"/>
    <d v="2025-07-09T00:00:00"/>
    <s v="281-282"/>
    <m/>
    <d v="2026-07-04T00:00:00"/>
    <s v="TMRA250759"/>
    <n v="12000"/>
    <n v="11940"/>
    <n v="11940"/>
    <n v="0"/>
  </r>
  <r>
    <x v="0"/>
    <n v="5714400104"/>
    <x v="40"/>
    <n v="360"/>
    <e v="#N/A"/>
    <n v="10425282"/>
    <d v="2025-07-09T00:00:00"/>
    <s v="281-282"/>
    <m/>
    <d v="2026-07-04T00:00:00"/>
    <s v="TMRA250759"/>
    <n v="12000"/>
    <n v="12040"/>
    <n v="12040"/>
    <n v="0"/>
  </r>
  <r>
    <x v="0"/>
    <n v="5714400104"/>
    <x v="40"/>
    <n v="360"/>
    <e v="#N/A"/>
    <n v="10425283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284"/>
    <d v="2025-07-11T00:00:00"/>
    <s v="283-284"/>
    <m/>
    <d v="2026-07-06T00:00:00"/>
    <s v="TMRA250779"/>
    <n v="12000"/>
    <n v="11910"/>
    <n v="11910"/>
    <n v="0"/>
  </r>
  <r>
    <x v="0"/>
    <n v="5714400104"/>
    <x v="40"/>
    <n v="360"/>
    <e v="#N/A"/>
    <n v="10425321"/>
    <d v="2025-08-05T00:00:00"/>
    <s v="321-322"/>
    <m/>
    <d v="2026-07-31T00:00:00"/>
    <s v="TMRA25H021"/>
    <n v="12000"/>
    <n v="11960"/>
    <n v="11960"/>
    <n v="0"/>
  </r>
  <r>
    <x v="0"/>
    <n v="5714400104"/>
    <x v="40"/>
    <n v="360"/>
    <e v="#N/A"/>
    <n v="10425322"/>
    <d v="2025-08-05T00:00:00"/>
    <s v="321-322"/>
    <m/>
    <d v="2026-07-31T00:00:00"/>
    <s v="TMRA25H021"/>
    <n v="12000"/>
    <n v="11930"/>
    <n v="11930"/>
    <n v="0"/>
  </r>
  <r>
    <x v="0"/>
    <n v="5714400104"/>
    <x v="40"/>
    <n v="360"/>
    <e v="#N/A"/>
    <n v="10425332"/>
    <d v="2025-08-11T00:00:00"/>
    <s v="331-332"/>
    <m/>
    <d v="2026-08-06T00:00:00"/>
    <s v="TMRA25H073"/>
    <n v="12000"/>
    <n v="11960"/>
    <n v="11960"/>
    <n v="0"/>
  </r>
  <r>
    <x v="0"/>
    <n v="5714400105"/>
    <x v="1"/>
    <n v="150"/>
    <e v="#N/A"/>
    <n v="10525411"/>
    <d v="2025-10-08T00:00:00"/>
    <m/>
    <m/>
    <d v="2026-03-07T00:00:00"/>
    <s v="TMRA25J054"/>
    <n v="12000"/>
    <n v="11910"/>
    <n v="0"/>
    <n v="11910"/>
  </r>
  <r>
    <x v="0"/>
    <n v="5714400105"/>
    <x v="1"/>
    <n v="150"/>
    <e v="#N/A"/>
    <n v="10525412"/>
    <d v="2025-10-08T00:00:00"/>
    <m/>
    <m/>
    <d v="2026-03-07T00:00:00"/>
    <s v="TMRA25J054"/>
    <n v="12000"/>
    <n v="11900"/>
    <n v="0"/>
    <n v="11900"/>
  </r>
  <r>
    <x v="0"/>
    <n v="5714400105"/>
    <x v="1"/>
    <n v="150"/>
    <n v="11890"/>
    <n v="10525403"/>
    <d v="2025-10-01T00:00:00"/>
    <s v="403-404"/>
    <m/>
    <d v="2026-02-28T00:00:00"/>
    <s v="TMRA25J006"/>
    <n v="12000"/>
    <n v="11890"/>
    <n v="6000"/>
    <n v="5890"/>
  </r>
  <r>
    <x v="0"/>
    <n v="5714400105"/>
    <x v="1"/>
    <n v="150"/>
    <n v="11910"/>
    <n v="10525404"/>
    <d v="2025-10-01T00:00:00"/>
    <s v="403-404"/>
    <m/>
    <d v="2026-02-28T00:00:00"/>
    <s v="TMRA25J006"/>
    <n v="12000"/>
    <n v="11910"/>
    <n v="0"/>
    <n v="11910"/>
  </r>
  <r>
    <x v="0"/>
    <n v="5714400105"/>
    <x v="1"/>
    <n v="150"/>
    <n v="11740"/>
    <n v="10525401"/>
    <d v="2025-09-30T00:00:00"/>
    <s v="401-402"/>
    <m/>
    <d v="2026-02-27T00:00:00"/>
    <s v="TMRA25I231"/>
    <n v="12000"/>
    <n v="11740"/>
    <n v="11000"/>
    <n v="740"/>
  </r>
  <r>
    <x v="0"/>
    <n v="5714400105"/>
    <x v="1"/>
    <n v="150"/>
    <n v="11810"/>
    <n v="10525402"/>
    <d v="2025-09-30T00:00:00"/>
    <s v="401-402"/>
    <m/>
    <d v="2026-02-27T00:00:00"/>
    <s v="TMRA25I231"/>
    <n v="12000"/>
    <n v="11810"/>
    <n v="11000"/>
    <n v="810"/>
  </r>
  <r>
    <x v="0"/>
    <n v="5714400105"/>
    <x v="1"/>
    <n v="150"/>
    <n v="11890"/>
    <n v="10525391"/>
    <d v="2025-09-26T00:00:00"/>
    <s v="391-392"/>
    <m/>
    <d v="2026-02-23T00:00:00"/>
    <s v="TMRA25I217"/>
    <n v="12000"/>
    <n v="11890"/>
    <n v="11890"/>
    <n v="0"/>
  </r>
  <r>
    <x v="0"/>
    <n v="5714400105"/>
    <x v="1"/>
    <n v="150"/>
    <n v="11860"/>
    <n v="10525392"/>
    <d v="2025-09-26T00:00:00"/>
    <s v="391-392"/>
    <m/>
    <d v="2026-02-23T00:00:00"/>
    <s v="TMRA25I217"/>
    <n v="12000"/>
    <n v="11860"/>
    <n v="11860"/>
    <n v="0"/>
  </r>
  <r>
    <x v="0"/>
    <n v="5714400105"/>
    <x v="1"/>
    <n v="150"/>
    <e v="#N/A"/>
    <n v="10525201"/>
    <d v="2025-05-12T00:00:00"/>
    <s v="201-202"/>
    <m/>
    <d v="2025-10-09T00:00:00"/>
    <s v="TMRA250553"/>
    <n v="12000"/>
    <n v="11870"/>
    <n v="11870"/>
    <n v="0"/>
  </r>
  <r>
    <x v="0"/>
    <n v="5714400105"/>
    <x v="1"/>
    <n v="150"/>
    <e v="#N/A"/>
    <n v="10525202"/>
    <d v="2025-05-12T00:00:00"/>
    <s v="201-202"/>
    <m/>
    <d v="2025-10-09T00:00:00"/>
    <s v="TMRA250553"/>
    <n v="12000"/>
    <n v="11990"/>
    <n v="12840"/>
    <n v="0"/>
  </r>
  <r>
    <x v="0"/>
    <n v="5714400105"/>
    <x v="1"/>
    <n v="150"/>
    <e v="#N/A"/>
    <n v="10525203"/>
    <d v="2025-05-14T00:00:00"/>
    <s v="203-204"/>
    <m/>
    <d v="2025-10-11T00:00:00"/>
    <s v="TMRA250571"/>
    <n v="12000"/>
    <n v="11980"/>
    <n v="11980"/>
    <n v="0"/>
  </r>
  <r>
    <x v="0"/>
    <n v="5714400105"/>
    <x v="1"/>
    <n v="150"/>
    <e v="#N/A"/>
    <n v="10525204"/>
    <d v="2025-05-14T00:00:00"/>
    <s v="203-204"/>
    <m/>
    <d v="2025-10-11T00:00:00"/>
    <s v="TMRA250571"/>
    <n v="12000"/>
    <n v="12000"/>
    <n v="12000"/>
    <n v="0"/>
  </r>
  <r>
    <x v="4"/>
    <n v="5714400105"/>
    <x v="1"/>
    <n v="150"/>
    <e v="#N/A"/>
    <n v="10525211"/>
    <d v="2025-05-23T00:00:00"/>
    <s v="211-212"/>
    <s v="限VB,禁SCIL"/>
    <d v="2025-10-20T00:00:00"/>
    <s v="TMRB250545"/>
    <n v="12000"/>
    <n v="11630"/>
    <n v="12240"/>
    <n v="0"/>
  </r>
  <r>
    <x v="4"/>
    <n v="5714400105"/>
    <x v="1"/>
    <n v="150"/>
    <e v="#N/A"/>
    <n v="10525212"/>
    <d v="2025-05-23T00:00:00"/>
    <s v="211-212"/>
    <s v="限VB,禁SCIL"/>
    <d v="2025-10-20T00:00:00"/>
    <s v="TMRB250545"/>
    <n v="12000"/>
    <n v="11820"/>
    <n v="11820"/>
    <n v="0"/>
  </r>
  <r>
    <x v="0"/>
    <n v="5714400105"/>
    <x v="1"/>
    <n v="150"/>
    <e v="#N/A"/>
    <n v="10525221"/>
    <d v="2025-05-28T00:00:00"/>
    <s v="221-222"/>
    <m/>
    <d v="2025-10-25T00:00:00"/>
    <s v="TMRB250575"/>
    <n v="12000"/>
    <n v="11910"/>
    <n v="11910"/>
    <n v="0"/>
  </r>
  <r>
    <x v="0"/>
    <n v="5714400105"/>
    <x v="1"/>
    <n v="150"/>
    <e v="#N/A"/>
    <n v="10525222"/>
    <d v="2025-05-28T00:00:00"/>
    <s v="221-222"/>
    <m/>
    <d v="2025-10-25T00:00:00"/>
    <s v="TMRB250575"/>
    <n v="12000"/>
    <n v="11910"/>
    <n v="12270"/>
    <n v="0"/>
  </r>
  <r>
    <x v="0"/>
    <n v="5714400105"/>
    <x v="1"/>
    <n v="150"/>
    <e v="#N/A"/>
    <n v="10525231"/>
    <d v="2025-06-03T00:00:00"/>
    <s v="231-232"/>
    <m/>
    <d v="2025-10-31T00:00:00"/>
    <s v="TMRA250616"/>
    <n v="12000"/>
    <n v="12010"/>
    <n v="12010"/>
    <n v="0"/>
  </r>
  <r>
    <x v="0"/>
    <n v="5714400105"/>
    <x v="1"/>
    <n v="150"/>
    <e v="#N/A"/>
    <n v="10525232"/>
    <d v="2025-06-03T00:00:00"/>
    <s v="231-232"/>
    <m/>
    <d v="2025-10-31T00:00:00"/>
    <s v="TMRA250616"/>
    <n v="12000"/>
    <n v="11860"/>
    <n v="12280"/>
    <n v="0"/>
  </r>
  <r>
    <x v="0"/>
    <n v="5714400105"/>
    <x v="1"/>
    <n v="150"/>
    <e v="#N/A"/>
    <n v="10525234"/>
    <d v="2025-06-06T00:00:00"/>
    <s v="233-234"/>
    <m/>
    <d v="2025-11-03T00:00:00"/>
    <s v="TMRA250638"/>
    <n v="12000"/>
    <n v="11890"/>
    <n v="11890"/>
    <n v="0"/>
  </r>
  <r>
    <x v="0"/>
    <n v="5714400105"/>
    <x v="1"/>
    <n v="150"/>
    <e v="#N/A"/>
    <n v="10525233"/>
    <d v="2025-06-06T00:00:00"/>
    <s v="233-234"/>
    <m/>
    <d v="2025-11-03T00:00:00"/>
    <s v="TMRA250638"/>
    <n v="12000"/>
    <n v="11920"/>
    <n v="11920"/>
    <n v="0"/>
  </r>
  <r>
    <x v="0"/>
    <n v="5714400105"/>
    <x v="1"/>
    <n v="150"/>
    <e v="#N/A"/>
    <n v="10525241"/>
    <d v="2025-06-11T00:00:00"/>
    <s v="241-242"/>
    <m/>
    <d v="2025-11-08T00:00:00"/>
    <s v="TMRA250665"/>
    <n v="12000"/>
    <n v="11810"/>
    <n v="11810"/>
    <n v="0"/>
  </r>
  <r>
    <x v="0"/>
    <n v="5714400105"/>
    <x v="1"/>
    <n v="150"/>
    <e v="#N/A"/>
    <n v="10525242"/>
    <d v="2025-06-11T00:00:00"/>
    <s v="241-242"/>
    <m/>
    <d v="2025-11-08T00:00:00"/>
    <s v="TMRA250665"/>
    <n v="12000"/>
    <n v="11790"/>
    <n v="11790"/>
    <n v="0"/>
  </r>
  <r>
    <x v="0"/>
    <n v="5714400105"/>
    <x v="1"/>
    <n v="150"/>
    <e v="#N/A"/>
    <n v="10525244"/>
    <d v="2025-06-12T00:00:00"/>
    <s v="243-244"/>
    <m/>
    <d v="2025-11-09T00:00:00"/>
    <s v="TMRA250683"/>
    <n v="12000"/>
    <n v="11990"/>
    <n v="11990"/>
    <n v="0"/>
  </r>
  <r>
    <x v="0"/>
    <n v="5714400105"/>
    <x v="1"/>
    <n v="150"/>
    <e v="#N/A"/>
    <n v="10525243"/>
    <d v="2025-06-12T00:00:00"/>
    <s v="243-244"/>
    <m/>
    <d v="2025-11-09T00:00:00"/>
    <s v="TMRA250683"/>
    <n v="12000"/>
    <n v="11900"/>
    <n v="12980"/>
    <n v="0"/>
  </r>
  <r>
    <x v="0"/>
    <n v="5714400105"/>
    <x v="1"/>
    <n v="150"/>
    <e v="#N/A"/>
    <n v="10525251"/>
    <d v="2025-06-16T00:00:00"/>
    <s v="251-252"/>
    <m/>
    <d v="2025-11-13T00:00:00"/>
    <s v="TMRA250694"/>
    <n v="12000"/>
    <n v="11940"/>
    <n v="11940"/>
    <n v="0"/>
  </r>
  <r>
    <x v="0"/>
    <n v="5714400105"/>
    <x v="1"/>
    <n v="150"/>
    <e v="#N/A"/>
    <n v="10525252"/>
    <d v="2025-06-16T00:00:00"/>
    <s v="251-252"/>
    <m/>
    <d v="2025-11-13T00:00:00"/>
    <s v="TMRA250694"/>
    <n v="12000"/>
    <n v="11950"/>
    <n v="11950"/>
    <n v="0"/>
  </r>
  <r>
    <x v="0"/>
    <n v="5714400105"/>
    <x v="1"/>
    <n v="150"/>
    <e v="#N/A"/>
    <n v="10525253"/>
    <d v="2025-06-18T00:00:00"/>
    <s v="253-254"/>
    <m/>
    <d v="2025-11-15T00:00:00"/>
    <s v="TMRB250616"/>
    <n v="12000"/>
    <n v="12050"/>
    <n v="12050"/>
    <n v="0"/>
  </r>
  <r>
    <x v="0"/>
    <n v="5714400105"/>
    <x v="1"/>
    <n v="150"/>
    <e v="#N/A"/>
    <n v="10525254"/>
    <d v="2025-06-18T00:00:00"/>
    <s v="253-254"/>
    <m/>
    <d v="2025-11-15T00:00:00"/>
    <s v="TMRB250616"/>
    <n v="12000"/>
    <n v="12130"/>
    <n v="12130"/>
    <n v="0"/>
  </r>
  <r>
    <x v="0"/>
    <n v="5714400105"/>
    <x v="1"/>
    <n v="150"/>
    <e v="#N/A"/>
    <n v="10525261"/>
    <d v="2025-06-24T00:00:00"/>
    <s v="261-262"/>
    <m/>
    <d v="2025-11-21T00:00:00"/>
    <s v="TMRB250665"/>
    <n v="12000"/>
    <n v="11920"/>
    <n v="11920"/>
    <n v="0"/>
  </r>
  <r>
    <x v="0"/>
    <n v="5714400105"/>
    <x v="1"/>
    <n v="150"/>
    <e v="#N/A"/>
    <n v="10525262"/>
    <d v="2025-06-24T00:00:00"/>
    <s v="261-262"/>
    <m/>
    <d v="2025-11-21T00:00:00"/>
    <s v="TMRB250665"/>
    <n v="12000"/>
    <n v="11910"/>
    <n v="11910"/>
    <n v="0"/>
  </r>
  <r>
    <x v="0"/>
    <n v="5714400105"/>
    <x v="1"/>
    <n v="150"/>
    <e v="#N/A"/>
    <n v="10525263"/>
    <d v="2025-06-26T00:00:00"/>
    <s v="263-264"/>
    <m/>
    <d v="2025-11-23T00:00:00"/>
    <s v="TMRB250683"/>
    <n v="12000"/>
    <n v="12030"/>
    <n v="12030"/>
    <n v="0"/>
  </r>
  <r>
    <x v="0"/>
    <n v="5714400105"/>
    <x v="1"/>
    <n v="150"/>
    <e v="#N/A"/>
    <n v="10525264"/>
    <d v="2025-06-26T00:00:00"/>
    <s v="263-264"/>
    <m/>
    <d v="2025-11-23T00:00:00"/>
    <s v="TMRB250683"/>
    <n v="12000"/>
    <n v="11970"/>
    <n v="11970"/>
    <n v="0"/>
  </r>
  <r>
    <x v="0"/>
    <n v="5714400105"/>
    <x v="1"/>
    <n v="150"/>
    <e v="#N/A"/>
    <n v="10525271"/>
    <d v="2025-07-03T00:00:00"/>
    <s v="271-272"/>
    <m/>
    <d v="2025-11-30T00:00:00"/>
    <s v="TMRA250727"/>
    <n v="12000"/>
    <n v="11490"/>
    <n v="11490"/>
    <n v="0"/>
  </r>
  <r>
    <x v="0"/>
    <n v="5714400105"/>
    <x v="1"/>
    <n v="150"/>
    <e v="#N/A"/>
    <n v="10525272"/>
    <d v="2025-07-03T00:00:00"/>
    <s v="271-272"/>
    <m/>
    <d v="2025-11-30T00:00:00"/>
    <s v="TMRA250727"/>
    <n v="12000"/>
    <n v="11450"/>
    <n v="11450"/>
    <n v="0"/>
  </r>
  <r>
    <x v="0"/>
    <n v="5714400105"/>
    <x v="1"/>
    <n v="150"/>
    <n v="780"/>
    <n v="10525273"/>
    <d v="2025-07-04T00:00:00"/>
    <s v="273-274"/>
    <m/>
    <d v="2025-12-01T00:00:00"/>
    <s v="TMRA250743"/>
    <n v="12000"/>
    <n v="11780"/>
    <n v="11780"/>
    <n v="380"/>
  </r>
  <r>
    <x v="0"/>
    <n v="5714400105"/>
    <x v="1"/>
    <n v="150"/>
    <n v="810"/>
    <n v="10525274"/>
    <d v="2025-07-04T00:00:00"/>
    <s v="273-274"/>
    <m/>
    <d v="2025-12-01T00:00:00"/>
    <s v="TMRA250743"/>
    <n v="12000"/>
    <n v="11810"/>
    <n v="11000"/>
    <n v="810"/>
  </r>
  <r>
    <x v="0"/>
    <n v="5714400105"/>
    <x v="1"/>
    <n v="150"/>
    <e v="#N/A"/>
    <n v="10525281"/>
    <d v="2025-07-08T00:00:00"/>
    <s v="281-282"/>
    <m/>
    <d v="2025-12-05T00:00:00"/>
    <s v="TMRA250750"/>
    <n v="12000"/>
    <n v="11670"/>
    <n v="11670"/>
    <n v="0"/>
  </r>
  <r>
    <x v="0"/>
    <n v="5714400105"/>
    <x v="1"/>
    <n v="150"/>
    <e v="#N/A"/>
    <n v="10525282"/>
    <d v="2025-07-08T00:00:00"/>
    <s v="281-282"/>
    <m/>
    <d v="2025-12-05T00:00:00"/>
    <s v="TMRA250750"/>
    <n v="12000"/>
    <n v="11700"/>
    <n v="11700"/>
    <n v="0"/>
  </r>
  <r>
    <x v="0"/>
    <n v="5714400105"/>
    <x v="1"/>
    <n v="150"/>
    <e v="#N/A"/>
    <n v="10525283"/>
    <d v="2025-07-10T00:00:00"/>
    <s v="283-284"/>
    <m/>
    <d v="2025-12-07T00:00:00"/>
    <s v="TMRA250773"/>
    <n v="12000"/>
    <n v="11660"/>
    <n v="11660"/>
    <n v="0"/>
  </r>
  <r>
    <x v="0"/>
    <n v="5714400105"/>
    <x v="1"/>
    <n v="150"/>
    <e v="#N/A"/>
    <n v="10525284"/>
    <d v="2025-07-10T00:00:00"/>
    <s v="283-284"/>
    <m/>
    <d v="2025-12-07T00:00:00"/>
    <s v="TMRA250773"/>
    <n v="12000"/>
    <n v="11690"/>
    <n v="11690"/>
    <n v="0"/>
  </r>
  <r>
    <x v="0"/>
    <n v="5714400105"/>
    <x v="1"/>
    <n v="150"/>
    <e v="#N/A"/>
    <n v="10525291"/>
    <d v="2025-07-15T00:00:00"/>
    <s v="291"/>
    <m/>
    <d v="2025-12-12T00:00:00"/>
    <s v="TMRB250701"/>
    <n v="12000"/>
    <n v="11910"/>
    <n v="12450"/>
    <n v="0"/>
  </r>
  <r>
    <x v="0"/>
    <n v="5714400105"/>
    <x v="1"/>
    <n v="150"/>
    <n v="920"/>
    <n v="10525292"/>
    <d v="2025-07-15T00:00:00"/>
    <s v="292"/>
    <m/>
    <d v="2025-12-12T00:00:00"/>
    <s v="TMRB250701"/>
    <n v="12000"/>
    <n v="11920"/>
    <n v="11920"/>
    <n v="0"/>
  </r>
  <r>
    <x v="0"/>
    <n v="5714400105"/>
    <x v="1"/>
    <n v="150"/>
    <e v="#N/A"/>
    <n v="10525301"/>
    <d v="2025-07-22T00:00:00"/>
    <s v="301"/>
    <m/>
    <d v="2025-12-19T00:00:00"/>
    <s v="TMRB250746"/>
    <n v="12000"/>
    <n v="12010"/>
    <n v="12010"/>
    <n v="0"/>
  </r>
  <r>
    <x v="0"/>
    <n v="5714400105"/>
    <x v="1"/>
    <n v="150"/>
    <e v="#N/A"/>
    <n v="10525302"/>
    <d v="2025-07-22T00:00:00"/>
    <s v="302"/>
    <m/>
    <d v="2025-12-19T00:00:00"/>
    <s v="TMRB250746"/>
    <n v="12000"/>
    <n v="12000"/>
    <n v="12000"/>
    <n v="0"/>
  </r>
  <r>
    <x v="0"/>
    <n v="5714400105"/>
    <x v="1"/>
    <n v="150"/>
    <e v="#N/A"/>
    <n v="10525311"/>
    <d v="2025-07-31T00:00:00"/>
    <s v="311-312"/>
    <m/>
    <d v="2025-12-28T00:00:00"/>
    <s v="TMRC250722"/>
    <n v="12000"/>
    <n v="12080"/>
    <n v="12080"/>
    <n v="0"/>
  </r>
  <r>
    <x v="0"/>
    <n v="5714400105"/>
    <x v="1"/>
    <n v="150"/>
    <e v="#N/A"/>
    <n v="10525312"/>
    <d v="2025-07-31T00:00:00"/>
    <s v="311-312"/>
    <m/>
    <d v="2025-12-28T00:00:00"/>
    <s v="TMRC250722"/>
    <n v="12000"/>
    <n v="12130"/>
    <n v="12130"/>
    <n v="0"/>
  </r>
  <r>
    <x v="0"/>
    <n v="5714400105"/>
    <x v="1"/>
    <n v="150"/>
    <e v="#N/A"/>
    <n v="10525321"/>
    <d v="2025-08-06T00:00:00"/>
    <s v="321-322"/>
    <m/>
    <d v="2026-01-03T00:00:00"/>
    <s v="TMRA25H034"/>
    <n v="12000"/>
    <n v="12000"/>
    <n v="12000"/>
    <n v="0"/>
  </r>
  <r>
    <x v="0"/>
    <n v="5714400105"/>
    <x v="1"/>
    <n v="150"/>
    <e v="#N/A"/>
    <n v="10525322"/>
    <d v="2025-08-06T00:00:00"/>
    <s v="321-322"/>
    <m/>
    <d v="2026-01-03T00:00:00"/>
    <s v="TMRA25H034"/>
    <n v="12000"/>
    <n v="11990"/>
    <n v="11990"/>
    <n v="0"/>
  </r>
  <r>
    <x v="0"/>
    <n v="5714400105"/>
    <x v="1"/>
    <n v="150"/>
    <e v="#N/A"/>
    <n v="10525323"/>
    <d v="2025-08-07T00:00:00"/>
    <s v="323-324"/>
    <m/>
    <d v="2026-01-04T00:00:00"/>
    <s v="TMRA25H052"/>
    <n v="12000"/>
    <n v="12040"/>
    <n v="12040"/>
    <n v="0"/>
  </r>
  <r>
    <x v="0"/>
    <n v="5714400105"/>
    <x v="1"/>
    <n v="150"/>
    <n v="950"/>
    <n v="10525324"/>
    <d v="2025-08-07T00:00:00"/>
    <s v="323-324"/>
    <m/>
    <d v="2026-01-04T00:00:00"/>
    <s v="TMRA25H052"/>
    <n v="12000"/>
    <n v="11950"/>
    <n v="11000"/>
    <n v="950"/>
  </r>
  <r>
    <x v="0"/>
    <n v="5714400105"/>
    <x v="1"/>
    <n v="150"/>
    <n v="1100"/>
    <n v="10525331"/>
    <d v="2025-08-11T00:00:00"/>
    <s v="331-332"/>
    <m/>
    <d v="2026-01-08T00:00:00"/>
    <s v="TMRA25H067"/>
    <n v="12000"/>
    <n v="12100"/>
    <n v="11000"/>
    <n v="1100"/>
  </r>
  <r>
    <x v="0"/>
    <n v="5714400105"/>
    <x v="1"/>
    <n v="150"/>
    <e v="#N/A"/>
    <n v="10525332"/>
    <d v="2025-08-11T00:00:00"/>
    <s v="331-332"/>
    <m/>
    <d v="2026-01-08T00:00:00"/>
    <s v="TMRA25H067"/>
    <n v="12000"/>
    <n v="12090"/>
    <n v="12090"/>
    <n v="0"/>
  </r>
  <r>
    <x v="0"/>
    <n v="5714400105"/>
    <x v="1"/>
    <n v="150"/>
    <n v="440"/>
    <n v="10525333"/>
    <d v="2025-08-13T00:00:00"/>
    <s v="333-334"/>
    <m/>
    <d v="2026-01-10T00:00:00"/>
    <s v="TMRA25H087"/>
    <n v="12000"/>
    <n v="12060"/>
    <n v="12060"/>
    <n v="440"/>
  </r>
  <r>
    <x v="0"/>
    <n v="5714400105"/>
    <x v="1"/>
    <n v="150"/>
    <e v="#N/A"/>
    <n v="10525334"/>
    <d v="2025-08-13T00:00:00"/>
    <s v="333-334"/>
    <m/>
    <d v="2026-01-10T00:00:00"/>
    <s v="TMRA25H087"/>
    <n v="12000"/>
    <n v="12060"/>
    <n v="12060"/>
    <n v="0"/>
  </r>
  <r>
    <x v="0"/>
    <n v="5714400105"/>
    <x v="1"/>
    <n v="150"/>
    <e v="#N/A"/>
    <n v="10525341"/>
    <d v="2025-08-21T00:00:00"/>
    <s v="341-342"/>
    <m/>
    <d v="2026-01-18T00:00:00"/>
    <s v="TMRA25H159"/>
    <n v="12000"/>
    <n v="11990"/>
    <n v="11990"/>
    <n v="0"/>
  </r>
  <r>
    <x v="0"/>
    <n v="5714400105"/>
    <x v="1"/>
    <n v="150"/>
    <e v="#N/A"/>
    <n v="10525342"/>
    <d v="2025-08-21T00:00:00"/>
    <s v="341-342"/>
    <m/>
    <d v="2026-01-18T00:00:00"/>
    <s v="TMRA25H159"/>
    <n v="12000"/>
    <n v="12020"/>
    <n v="12020"/>
    <n v="0"/>
  </r>
  <r>
    <x v="0"/>
    <n v="5714400105"/>
    <x v="1"/>
    <n v="150"/>
    <n v="810"/>
    <n v="10525343"/>
    <d v="2025-08-22T00:00:00"/>
    <s v="343-344"/>
    <m/>
    <d v="2026-01-19T00:00:00"/>
    <s v="TMRA25H164"/>
    <n v="12000"/>
    <n v="11810"/>
    <n v="11000"/>
    <n v="810"/>
  </r>
  <r>
    <x v="0"/>
    <n v="5714400105"/>
    <x v="1"/>
    <n v="150"/>
    <e v="#N/A"/>
    <n v="10525344"/>
    <d v="2025-08-22T00:00:00"/>
    <s v="343-344"/>
    <m/>
    <d v="2026-01-19T00:00:00"/>
    <s v="TMRA25H164"/>
    <n v="12000"/>
    <n v="12090"/>
    <n v="12090"/>
    <n v="0"/>
  </r>
  <r>
    <x v="0"/>
    <n v="5714400105"/>
    <x v="1"/>
    <n v="150"/>
    <e v="#N/A"/>
    <n v="10525351"/>
    <d v="2025-08-27T00:00:00"/>
    <s v="351-352"/>
    <m/>
    <d v="2026-01-24T00:00:00"/>
    <s v="TMRA25H203"/>
    <n v="12000"/>
    <n v="12090"/>
    <n v="12090"/>
    <n v="0"/>
  </r>
  <r>
    <x v="0"/>
    <n v="5714400105"/>
    <x v="1"/>
    <n v="150"/>
    <n v="940"/>
    <n v="10525352"/>
    <d v="2025-08-27T00:00:00"/>
    <s v="351-352"/>
    <m/>
    <d v="2026-01-24T00:00:00"/>
    <s v="TMRA25H203"/>
    <n v="12000"/>
    <n v="11940"/>
    <n v="11000"/>
    <n v="940"/>
  </r>
  <r>
    <x v="0"/>
    <n v="5714400105"/>
    <x v="1"/>
    <n v="150"/>
    <e v="#N/A"/>
    <n v="10525353"/>
    <d v="2025-08-29T00:00:00"/>
    <s v="353-354"/>
    <m/>
    <d v="2026-01-26T00:00:00"/>
    <s v="TMRA25H228"/>
    <n v="12000"/>
    <n v="11840"/>
    <n v="11840"/>
    <n v="0"/>
  </r>
  <r>
    <x v="0"/>
    <n v="5714400105"/>
    <x v="1"/>
    <n v="150"/>
    <n v="870"/>
    <n v="10525354"/>
    <d v="2025-08-29T00:00:00"/>
    <s v="353-354"/>
    <m/>
    <d v="2026-01-26T00:00:00"/>
    <s v="TMRA25H228"/>
    <n v="12000"/>
    <n v="11870"/>
    <n v="11000"/>
    <n v="870"/>
  </r>
  <r>
    <x v="0"/>
    <n v="5714400105"/>
    <x v="1"/>
    <n v="150"/>
    <e v="#N/A"/>
    <n v="10525361"/>
    <d v="2025-09-02T00:00:00"/>
    <s v="361-362"/>
    <m/>
    <d v="2026-01-30T00:00:00"/>
    <s v="TMRA25I030"/>
    <n v="12000"/>
    <n v="11950"/>
    <n v="11950"/>
    <n v="0"/>
  </r>
  <r>
    <x v="0"/>
    <n v="5714400105"/>
    <x v="1"/>
    <n v="150"/>
    <e v="#N/A"/>
    <n v="10525362"/>
    <d v="2025-09-02T00:00:00"/>
    <s v="361-362"/>
    <m/>
    <d v="2026-01-30T00:00:00"/>
    <s v="TMRA25I030"/>
    <n v="12000"/>
    <n v="11960"/>
    <n v="12320"/>
    <n v="0"/>
  </r>
  <r>
    <x v="0"/>
    <n v="5714400105"/>
    <x v="1"/>
    <n v="150"/>
    <e v="#N/A"/>
    <n v="10525363"/>
    <d v="2025-09-05T00:00:00"/>
    <s v="363-364"/>
    <m/>
    <d v="2026-02-02T00:00:00"/>
    <s v="TMRA25I067"/>
    <n v="12000"/>
    <n v="12170"/>
    <n v="12170"/>
    <n v="0"/>
  </r>
  <r>
    <x v="0"/>
    <n v="5714400105"/>
    <x v="1"/>
    <n v="150"/>
    <n v="940"/>
    <n v="10525364"/>
    <d v="2025-09-05T00:00:00"/>
    <s v="363-364"/>
    <m/>
    <d v="2026-02-02T00:00:00"/>
    <s v="TMRA25I067"/>
    <n v="12000"/>
    <n v="11940"/>
    <n v="11000"/>
    <n v="940"/>
  </r>
  <r>
    <x v="0"/>
    <n v="5714400105"/>
    <x v="1"/>
    <n v="150"/>
    <n v="1090"/>
    <n v="10525371"/>
    <d v="2025-09-08T00:00:00"/>
    <s v="371-372"/>
    <m/>
    <d v="2026-02-05T00:00:00"/>
    <s v="TMRA25I074"/>
    <n v="12000"/>
    <n v="12090"/>
    <n v="12090"/>
    <n v="0"/>
  </r>
  <r>
    <x v="0"/>
    <n v="5714400105"/>
    <x v="1"/>
    <n v="150"/>
    <n v="640"/>
    <n v="10525372"/>
    <d v="2025-09-08T00:00:00"/>
    <s v="371-372"/>
    <m/>
    <d v="2026-02-05T00:00:00"/>
    <s v="TMRA25I074"/>
    <n v="12000"/>
    <n v="12050"/>
    <n v="12690"/>
    <n v="0"/>
  </r>
  <r>
    <x v="0"/>
    <n v="5714400105"/>
    <x v="1"/>
    <n v="150"/>
    <n v="960"/>
    <n v="10525381"/>
    <d v="2025-09-18T00:00:00"/>
    <s v="381-382"/>
    <m/>
    <d v="2026-02-15T00:00:00"/>
    <s v="TMRA25I166"/>
    <n v="12000"/>
    <n v="11960"/>
    <n v="11960"/>
    <n v="0"/>
  </r>
  <r>
    <x v="0"/>
    <n v="5714400105"/>
    <x v="1"/>
    <n v="150"/>
    <n v="1070"/>
    <n v="10525382"/>
    <d v="2025-09-18T00:00:00"/>
    <s v="381-382"/>
    <m/>
    <d v="2026-02-15T00:00:00"/>
    <s v="TMRA25I166"/>
    <n v="12000"/>
    <n v="12070"/>
    <n v="12070"/>
    <n v="0"/>
  </r>
  <r>
    <x v="0"/>
    <n v="5714400105"/>
    <x v="1"/>
    <n v="150"/>
    <n v="1880"/>
    <n v="10525383"/>
    <d v="2025-09-19T00:00:00"/>
    <s v="383-384"/>
    <m/>
    <d v="2026-02-16T00:00:00"/>
    <s v="TMRA25I177"/>
    <n v="12000"/>
    <n v="11880"/>
    <n v="10000"/>
    <n v="1880"/>
  </r>
  <r>
    <x v="0"/>
    <n v="5714400105"/>
    <x v="1"/>
    <n v="150"/>
    <n v="880"/>
    <n v="10525384"/>
    <d v="2025-09-19T00:00:00"/>
    <s v="383-384"/>
    <m/>
    <d v="2026-02-16T00:00:00"/>
    <s v="TMRA25I177"/>
    <n v="12000"/>
    <n v="11880"/>
    <n v="11000"/>
    <n v="880"/>
  </r>
  <r>
    <x v="0"/>
    <n v="5714400106"/>
    <x v="2"/>
    <n v="150"/>
    <e v="#N/A"/>
    <n v="10625411"/>
    <d v="2025-10-08T00:00:00"/>
    <m/>
    <m/>
    <d v="2026-03-07T00:00:00"/>
    <s v="TMRA25J055"/>
    <n v="12000"/>
    <n v="11770"/>
    <n v="0"/>
    <n v="11770"/>
  </r>
  <r>
    <x v="0"/>
    <n v="5714400106"/>
    <x v="2"/>
    <n v="150"/>
    <e v="#N/A"/>
    <n v="10625412"/>
    <d v="2025-10-08T00:00:00"/>
    <m/>
    <m/>
    <d v="2026-03-07T00:00:00"/>
    <s v="TMRA25J055"/>
    <n v="12000"/>
    <n v="11960"/>
    <n v="0"/>
    <n v="11960"/>
  </r>
  <r>
    <x v="0"/>
    <n v="5714400106"/>
    <x v="2"/>
    <n v="150"/>
    <n v="11920"/>
    <n v="10625403"/>
    <d v="2025-10-01T00:00:00"/>
    <s v="403-404"/>
    <m/>
    <d v="2026-02-28T00:00:00"/>
    <s v="TMRA25J007"/>
    <n v="12000"/>
    <n v="11920"/>
    <n v="2000"/>
    <n v="9920"/>
  </r>
  <r>
    <x v="0"/>
    <n v="5714400106"/>
    <x v="2"/>
    <n v="150"/>
    <n v="11920"/>
    <n v="10625404"/>
    <d v="2025-10-01T00:00:00"/>
    <s v="403-404"/>
    <m/>
    <d v="2026-02-28T00:00:00"/>
    <s v="TMRA25J007"/>
    <n v="12000"/>
    <n v="11920"/>
    <n v="4000"/>
    <n v="7920"/>
  </r>
  <r>
    <x v="0"/>
    <n v="5714400106"/>
    <x v="2"/>
    <n v="150"/>
    <n v="11860"/>
    <n v="10625401"/>
    <d v="2025-09-30T00:00:00"/>
    <s v="401-402"/>
    <m/>
    <d v="2026-02-27T00:00:00"/>
    <s v="TMRA25I232"/>
    <n v="12000"/>
    <n v="11860"/>
    <n v="11000"/>
    <n v="860"/>
  </r>
  <r>
    <x v="0"/>
    <n v="5714400106"/>
    <x v="2"/>
    <n v="150"/>
    <n v="11780"/>
    <n v="10625402"/>
    <d v="2025-09-30T00:00:00"/>
    <s v="401-402"/>
    <m/>
    <d v="2026-02-27T00:00:00"/>
    <s v="TMRA25I232"/>
    <n v="12000"/>
    <n v="11780"/>
    <n v="11000"/>
    <n v="780"/>
  </r>
  <r>
    <x v="0"/>
    <n v="5714400106"/>
    <x v="2"/>
    <n v="150"/>
    <n v="11840"/>
    <n v="10625391"/>
    <d v="2025-09-26T00:00:00"/>
    <s v="391-392"/>
    <m/>
    <d v="2026-02-23T00:00:00"/>
    <s v="TMRA25I218"/>
    <n v="12000"/>
    <n v="11840"/>
    <n v="11840"/>
    <n v="0"/>
  </r>
  <r>
    <x v="0"/>
    <n v="5714400106"/>
    <x v="2"/>
    <n v="150"/>
    <n v="11880"/>
    <n v="10625392"/>
    <d v="2025-09-26T00:00:00"/>
    <s v="391-392"/>
    <m/>
    <d v="2026-02-23T00:00:00"/>
    <s v="TMRA25I218"/>
    <n v="12000"/>
    <n v="11880"/>
    <n v="11880"/>
    <n v="0"/>
  </r>
  <r>
    <x v="0"/>
    <n v="5714400106"/>
    <x v="2"/>
    <n v="150"/>
    <e v="#N/A"/>
    <n v="10625201"/>
    <d v="2025-05-12T00:00:00"/>
    <s v="201-202"/>
    <m/>
    <d v="2025-10-09T00:00:00"/>
    <s v="TMRA250554"/>
    <n v="12000"/>
    <n v="11900"/>
    <n v="12800"/>
    <n v="0"/>
  </r>
  <r>
    <x v="0"/>
    <n v="5714400106"/>
    <x v="2"/>
    <n v="150"/>
    <e v="#N/A"/>
    <n v="10625202"/>
    <d v="2025-05-12T00:00:00"/>
    <s v="201-202"/>
    <m/>
    <d v="2025-10-09T00:00:00"/>
    <s v="TMRA250554"/>
    <n v="12000"/>
    <n v="12010"/>
    <n v="12010"/>
    <n v="0"/>
  </r>
  <r>
    <x v="0"/>
    <n v="5714400106"/>
    <x v="2"/>
    <n v="150"/>
    <e v="#N/A"/>
    <n v="10625203"/>
    <d v="2025-05-14T00:00:00"/>
    <s v="203-204"/>
    <m/>
    <d v="2025-10-11T00:00:00"/>
    <s v="TMRA250572"/>
    <n v="12000"/>
    <n v="11970"/>
    <n v="11970"/>
    <n v="0"/>
  </r>
  <r>
    <x v="0"/>
    <n v="5714400106"/>
    <x v="2"/>
    <n v="150"/>
    <e v="#N/A"/>
    <n v="10625204"/>
    <d v="2025-05-14T00:00:00"/>
    <s v="203-204"/>
    <m/>
    <d v="2025-10-11T00:00:00"/>
    <s v="TMRA250572"/>
    <n v="12000"/>
    <n v="12120"/>
    <n v="12120"/>
    <n v="0"/>
  </r>
  <r>
    <x v="4"/>
    <n v="5714400106"/>
    <x v="2"/>
    <n v="150"/>
    <e v="#N/A"/>
    <n v="10625211"/>
    <d v="2025-05-23T00:00:00"/>
    <s v="211-212"/>
    <s v="限VB,禁SCIL"/>
    <d v="2025-10-20T00:00:00"/>
    <s v="TMRB250546"/>
    <n v="12000"/>
    <n v="11640"/>
    <n v="12280"/>
    <n v="0"/>
  </r>
  <r>
    <x v="4"/>
    <n v="5714400106"/>
    <x v="2"/>
    <n v="150"/>
    <e v="#N/A"/>
    <n v="10625212"/>
    <d v="2025-05-23T00:00:00"/>
    <s v="211-212"/>
    <s v="限VB,禁SCIL"/>
    <d v="2025-10-20T00:00:00"/>
    <s v="TMRB250546"/>
    <n v="12000"/>
    <n v="11830"/>
    <n v="11830"/>
    <n v="0"/>
  </r>
  <r>
    <x v="0"/>
    <n v="5714400106"/>
    <x v="2"/>
    <n v="150"/>
    <e v="#N/A"/>
    <n v="10625221"/>
    <d v="2025-05-28T00:00:00"/>
    <s v="221-222"/>
    <m/>
    <d v="2025-10-25T00:00:00"/>
    <s v="TMRB250576"/>
    <n v="12000"/>
    <n v="11870"/>
    <n v="11870"/>
    <n v="0"/>
  </r>
  <r>
    <x v="0"/>
    <n v="5714400106"/>
    <x v="2"/>
    <n v="150"/>
    <e v="#N/A"/>
    <n v="10625222"/>
    <d v="2025-05-28T00:00:00"/>
    <s v="221-222"/>
    <m/>
    <d v="2025-10-25T00:00:00"/>
    <s v="TMRB250576"/>
    <n v="12000"/>
    <n v="11940"/>
    <n v="12250"/>
    <n v="0"/>
  </r>
  <r>
    <x v="0"/>
    <n v="5714400106"/>
    <x v="2"/>
    <n v="150"/>
    <e v="#N/A"/>
    <n v="10625231"/>
    <d v="2025-06-03T00:00:00"/>
    <s v="231-232"/>
    <m/>
    <d v="2025-10-31T00:00:00"/>
    <s v="TMRA250617"/>
    <n v="12000"/>
    <n v="12030"/>
    <n v="12030"/>
    <n v="0"/>
  </r>
  <r>
    <x v="0"/>
    <n v="5714400106"/>
    <x v="2"/>
    <n v="150"/>
    <e v="#N/A"/>
    <n v="10625232"/>
    <d v="2025-06-03T00:00:00"/>
    <s v="231-232"/>
    <m/>
    <d v="2025-10-31T00:00:00"/>
    <s v="TMRA250617"/>
    <n v="12000"/>
    <n v="12090"/>
    <n v="12650"/>
    <n v="0"/>
  </r>
  <r>
    <x v="0"/>
    <n v="5714400106"/>
    <x v="2"/>
    <n v="150"/>
    <e v="#N/A"/>
    <n v="10625233"/>
    <d v="2025-06-06T00:00:00"/>
    <s v="233-234"/>
    <m/>
    <d v="2025-11-03T00:00:00"/>
    <s v="TMRA250639"/>
    <n v="12000"/>
    <n v="11810"/>
    <n v="11810"/>
    <n v="0"/>
  </r>
  <r>
    <x v="0"/>
    <n v="5714400106"/>
    <x v="2"/>
    <n v="150"/>
    <e v="#N/A"/>
    <n v="10625234"/>
    <d v="2025-06-06T00:00:00"/>
    <s v="233-234"/>
    <m/>
    <d v="2025-11-03T00:00:00"/>
    <s v="TMRA250639"/>
    <n v="12000"/>
    <n v="11900"/>
    <n v="11900"/>
    <n v="0"/>
  </r>
  <r>
    <x v="0"/>
    <n v="5714400106"/>
    <x v="2"/>
    <n v="150"/>
    <e v="#N/A"/>
    <n v="10625241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2"/>
    <d v="2025-06-11T00:00:00"/>
    <s v="241-242"/>
    <m/>
    <d v="2025-11-08T00:00:00"/>
    <s v="TMRA250666"/>
    <n v="12000"/>
    <n v="11900"/>
    <n v="11900"/>
    <n v="0"/>
  </r>
  <r>
    <x v="0"/>
    <n v="5714400106"/>
    <x v="2"/>
    <n v="150"/>
    <e v="#N/A"/>
    <n v="10625244"/>
    <d v="2025-06-12T00:00:00"/>
    <s v="243-244"/>
    <m/>
    <d v="2025-11-09T00:00:00"/>
    <s v="TMRA250684"/>
    <n v="12000"/>
    <n v="11960"/>
    <n v="11960"/>
    <n v="0"/>
  </r>
  <r>
    <x v="0"/>
    <n v="5714400106"/>
    <x v="2"/>
    <n v="150"/>
    <e v="#N/A"/>
    <n v="10625243"/>
    <d v="2025-06-12T00:00:00"/>
    <s v="243-244"/>
    <m/>
    <d v="2025-11-09T00:00:00"/>
    <s v="TMRA250684"/>
    <n v="12000"/>
    <n v="11930"/>
    <n v="12870"/>
    <n v="0"/>
  </r>
  <r>
    <x v="0"/>
    <n v="5714400106"/>
    <x v="2"/>
    <n v="150"/>
    <e v="#N/A"/>
    <n v="10625251"/>
    <d v="2025-06-16T00:00:00"/>
    <s v="251-252"/>
    <m/>
    <d v="2025-11-13T00:00:00"/>
    <s v="TMRA250695"/>
    <n v="12000"/>
    <n v="11950"/>
    <n v="11950"/>
    <n v="0"/>
  </r>
  <r>
    <x v="0"/>
    <n v="5714400106"/>
    <x v="2"/>
    <n v="150"/>
    <e v="#N/A"/>
    <n v="10625252"/>
    <d v="2025-06-16T00:00:00"/>
    <s v="251-252"/>
    <m/>
    <d v="2025-11-13T00:00:00"/>
    <s v="TMRA250695"/>
    <n v="12000"/>
    <n v="11990"/>
    <n v="11990"/>
    <n v="0"/>
  </r>
  <r>
    <x v="0"/>
    <n v="5714400106"/>
    <x v="2"/>
    <n v="150"/>
    <e v="#N/A"/>
    <n v="10625254"/>
    <d v="2025-06-18T00:00:00"/>
    <s v="253-254"/>
    <m/>
    <d v="2025-11-15T00:00:00"/>
    <s v="TMRB250617"/>
    <n v="12000"/>
    <n v="12100"/>
    <n v="12100"/>
    <n v="0"/>
  </r>
  <r>
    <x v="0"/>
    <n v="5714400106"/>
    <x v="2"/>
    <n v="150"/>
    <e v="#N/A"/>
    <n v="10625253"/>
    <d v="2025-06-18T00:00:00"/>
    <s v="253-254"/>
    <m/>
    <d v="2025-11-15T00:00:00"/>
    <s v="TMRB250617"/>
    <n v="12000"/>
    <n v="12130"/>
    <n v="12130"/>
    <n v="0"/>
  </r>
  <r>
    <x v="0"/>
    <n v="5714400106"/>
    <x v="2"/>
    <n v="150"/>
    <e v="#N/A"/>
    <n v="10625261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2"/>
    <d v="2025-06-24T00:00:00"/>
    <s v="261-262"/>
    <m/>
    <d v="2025-11-21T00:00:00"/>
    <s v="TMRB250666"/>
    <n v="12000"/>
    <n v="11930"/>
    <n v="11930"/>
    <n v="0"/>
  </r>
  <r>
    <x v="0"/>
    <n v="5714400106"/>
    <x v="2"/>
    <n v="150"/>
    <e v="#N/A"/>
    <n v="10625263"/>
    <d v="2025-06-26T00:00:00"/>
    <s v="263-264"/>
    <m/>
    <d v="2025-11-23T00:00:00"/>
    <s v="TMRB250684"/>
    <n v="12000"/>
    <n v="11980"/>
    <n v="11980"/>
    <n v="0"/>
  </r>
  <r>
    <x v="0"/>
    <n v="5714400106"/>
    <x v="2"/>
    <n v="150"/>
    <e v="#N/A"/>
    <n v="10625264"/>
    <d v="2025-06-26T00:00:00"/>
    <s v="263-264"/>
    <m/>
    <d v="2025-11-23T00:00:00"/>
    <s v="TMRB250684"/>
    <n v="12000"/>
    <n v="11990"/>
    <n v="11990"/>
    <n v="0"/>
  </r>
  <r>
    <x v="0"/>
    <n v="5714400106"/>
    <x v="2"/>
    <n v="150"/>
    <e v="#N/A"/>
    <n v="10625271"/>
    <d v="2025-07-03T00:00:00"/>
    <s v="271-272"/>
    <m/>
    <d v="2025-11-30T00:00:00"/>
    <s v="TMRA250728"/>
    <n v="12000"/>
    <n v="11550"/>
    <n v="11550"/>
    <n v="0"/>
  </r>
  <r>
    <x v="0"/>
    <n v="5714400106"/>
    <x v="2"/>
    <n v="150"/>
    <e v="#N/A"/>
    <n v="10625272"/>
    <d v="2025-07-03T00:00:00"/>
    <s v="271-272"/>
    <m/>
    <d v="2025-11-30T00:00:00"/>
    <s v="TMRA250728"/>
    <n v="12000"/>
    <n v="11530"/>
    <n v="11530"/>
    <n v="0"/>
  </r>
  <r>
    <x v="0"/>
    <n v="5714400106"/>
    <x v="2"/>
    <n v="150"/>
    <n v="820"/>
    <n v="10625273"/>
    <d v="2025-07-04T00:00:00"/>
    <s v="273-274"/>
    <m/>
    <d v="2025-12-01T00:00:00"/>
    <s v="TMRA250744"/>
    <n v="12000"/>
    <n v="11820"/>
    <n v="11820"/>
    <n v="390"/>
  </r>
  <r>
    <x v="0"/>
    <n v="5714400106"/>
    <x v="2"/>
    <n v="150"/>
    <n v="820"/>
    <n v="10625274"/>
    <d v="2025-07-04T00:00:00"/>
    <s v="273-274"/>
    <m/>
    <d v="2025-12-01T00:00:00"/>
    <s v="TMRA250744"/>
    <n v="12000"/>
    <n v="11820"/>
    <n v="11000"/>
    <n v="820"/>
  </r>
  <r>
    <x v="0"/>
    <n v="5714400106"/>
    <x v="2"/>
    <n v="150"/>
    <e v="#N/A"/>
    <n v="10625281"/>
    <d v="2025-07-08T00:00:00"/>
    <s v="281-282"/>
    <m/>
    <d v="2025-12-05T00:00:00"/>
    <s v="TMRA250751"/>
    <n v="12000"/>
    <n v="11690"/>
    <n v="11690"/>
    <n v="0"/>
  </r>
  <r>
    <x v="0"/>
    <n v="5714400106"/>
    <x v="2"/>
    <n v="150"/>
    <e v="#N/A"/>
    <n v="10625282"/>
    <d v="2025-07-08T00:00:00"/>
    <s v="281-282"/>
    <m/>
    <d v="2025-12-05T00:00:00"/>
    <s v="TMRA250751"/>
    <n v="12000"/>
    <n v="11710"/>
    <n v="11710"/>
    <n v="0"/>
  </r>
  <r>
    <x v="0"/>
    <n v="5714400106"/>
    <x v="2"/>
    <n v="150"/>
    <e v="#N/A"/>
    <n v="10625283"/>
    <d v="2025-07-10T00:00:00"/>
    <s v="283-284"/>
    <m/>
    <d v="2025-12-07T00:00:00"/>
    <s v="TMRA250774"/>
    <n v="12000"/>
    <n v="11690"/>
    <n v="11690"/>
    <n v="0"/>
  </r>
  <r>
    <x v="0"/>
    <n v="5714400106"/>
    <x v="2"/>
    <n v="150"/>
    <e v="#N/A"/>
    <n v="10625284"/>
    <d v="2025-07-10T00:00:00"/>
    <s v="283-284"/>
    <m/>
    <d v="2025-12-07T00:00:00"/>
    <s v="TMRA250774"/>
    <n v="12000"/>
    <n v="11660"/>
    <n v="11660"/>
    <n v="0"/>
  </r>
  <r>
    <x v="0"/>
    <n v="5714400106"/>
    <x v="2"/>
    <n v="150"/>
    <e v="#N/A"/>
    <n v="10625291"/>
    <d v="2025-07-15T00:00:00"/>
    <s v="291"/>
    <m/>
    <d v="2025-12-12T00:00:00"/>
    <s v="TMRB250702"/>
    <n v="12000"/>
    <n v="11930"/>
    <n v="12590"/>
    <n v="0"/>
  </r>
  <r>
    <x v="0"/>
    <n v="5714400106"/>
    <x v="2"/>
    <n v="150"/>
    <n v="920"/>
    <n v="10625292"/>
    <d v="2025-07-15T00:00:00"/>
    <s v="292"/>
    <m/>
    <d v="2025-12-12T00:00:00"/>
    <s v="TMRB250702"/>
    <n v="12000"/>
    <n v="11920"/>
    <n v="11920"/>
    <n v="0"/>
  </r>
  <r>
    <x v="0"/>
    <n v="5714400106"/>
    <x v="2"/>
    <n v="150"/>
    <e v="#N/A"/>
    <n v="10625301"/>
    <d v="2025-07-22T00:00:00"/>
    <s v="301"/>
    <m/>
    <d v="2025-12-19T00:00:00"/>
    <s v="TMRB250747"/>
    <n v="12000"/>
    <n v="12150"/>
    <n v="12150"/>
    <n v="0"/>
  </r>
  <r>
    <x v="0"/>
    <n v="5714400106"/>
    <x v="2"/>
    <n v="150"/>
    <e v="#N/A"/>
    <n v="10625302"/>
    <d v="2025-07-22T00:00:00"/>
    <s v="302"/>
    <m/>
    <d v="2025-12-19T00:00:00"/>
    <s v="TMRB250747"/>
    <n v="12000"/>
    <n v="12010"/>
    <n v="12010"/>
    <n v="0"/>
  </r>
  <r>
    <x v="0"/>
    <n v="5714400106"/>
    <x v="2"/>
    <n v="150"/>
    <e v="#N/A"/>
    <n v="10625311"/>
    <d v="2025-07-31T00:00:00"/>
    <s v="311-312"/>
    <m/>
    <d v="2025-12-28T00:00:00"/>
    <s v="TMRC250723"/>
    <n v="12000"/>
    <n v="11980"/>
    <n v="11980"/>
    <n v="0"/>
  </r>
  <r>
    <x v="0"/>
    <n v="5714400106"/>
    <x v="2"/>
    <n v="150"/>
    <e v="#N/A"/>
    <n v="10625312"/>
    <d v="2025-07-31T00:00:00"/>
    <s v="311-312"/>
    <m/>
    <d v="2025-12-28T00:00:00"/>
    <s v="TMRC250723"/>
    <n v="12000"/>
    <n v="12250"/>
    <n v="12250"/>
    <n v="0"/>
  </r>
  <r>
    <x v="0"/>
    <n v="5714400106"/>
    <x v="2"/>
    <n v="150"/>
    <e v="#N/A"/>
    <n v="10625321"/>
    <d v="2025-08-06T00:00:00"/>
    <s v="321-322"/>
    <m/>
    <d v="2026-01-03T00:00:00"/>
    <s v="TMRA25H035"/>
    <n v="12000"/>
    <n v="11900"/>
    <n v="11900"/>
    <n v="0"/>
  </r>
  <r>
    <x v="0"/>
    <n v="5714400106"/>
    <x v="2"/>
    <n v="150"/>
    <e v="#N/A"/>
    <n v="10625322"/>
    <d v="2025-08-06T00:00:00"/>
    <s v="321-322"/>
    <m/>
    <d v="2026-01-03T00:00:00"/>
    <s v="TMRA25H035"/>
    <n v="12000"/>
    <n v="12020"/>
    <n v="12020"/>
    <n v="0"/>
  </r>
  <r>
    <x v="0"/>
    <n v="5714400106"/>
    <x v="2"/>
    <n v="150"/>
    <n v="900"/>
    <n v="10625323"/>
    <d v="2025-08-07T00:00:00"/>
    <s v="323-324"/>
    <m/>
    <d v="2026-01-04T00:00:00"/>
    <s v="TMRA25H053"/>
    <n v="12000"/>
    <n v="11900"/>
    <n v="11000"/>
    <n v="900"/>
  </r>
  <r>
    <x v="0"/>
    <n v="5714400106"/>
    <x v="2"/>
    <n v="150"/>
    <e v="#N/A"/>
    <n v="10625324"/>
    <d v="2025-08-07T00:00:00"/>
    <s v="323-324"/>
    <m/>
    <d v="2026-01-04T00:00:00"/>
    <s v="TMRA25H053"/>
    <n v="12000"/>
    <n v="12030"/>
    <n v="12030"/>
    <n v="0"/>
  </r>
  <r>
    <x v="0"/>
    <n v="5714400106"/>
    <x v="2"/>
    <n v="150"/>
    <n v="970"/>
    <n v="10625331"/>
    <d v="2025-08-11T00:00:00"/>
    <s v="331-332"/>
    <m/>
    <d v="2026-01-08T00:00:00"/>
    <s v="TMRA25H068"/>
    <n v="12000"/>
    <n v="11970"/>
    <n v="11000"/>
    <n v="970"/>
  </r>
  <r>
    <x v="0"/>
    <n v="5714400106"/>
    <x v="2"/>
    <n v="150"/>
    <e v="#N/A"/>
    <n v="10625332"/>
    <d v="2025-08-11T00:00:00"/>
    <s v="331-332"/>
    <m/>
    <d v="2026-01-08T00:00:00"/>
    <s v="TMRA25H068"/>
    <n v="12000"/>
    <n v="12080"/>
    <n v="12080"/>
    <n v="0"/>
  </r>
  <r>
    <x v="0"/>
    <n v="5714400106"/>
    <x v="2"/>
    <n v="150"/>
    <n v="370"/>
    <n v="10625333"/>
    <d v="2025-08-13T00:00:00"/>
    <s v="333-334"/>
    <m/>
    <d v="2026-01-10T00:00:00"/>
    <s v="TMRA25H088"/>
    <n v="12000"/>
    <n v="11890"/>
    <n v="11890"/>
    <n v="370"/>
  </r>
  <r>
    <x v="0"/>
    <n v="5714400106"/>
    <x v="2"/>
    <n v="150"/>
    <e v="#N/A"/>
    <n v="10625334"/>
    <d v="2025-08-13T00:00:00"/>
    <s v="333-334"/>
    <m/>
    <d v="2026-01-10T00:00:00"/>
    <s v="TMRA25H088"/>
    <n v="12000"/>
    <n v="12130"/>
    <n v="12130"/>
    <n v="0"/>
  </r>
  <r>
    <x v="0"/>
    <n v="5714400106"/>
    <x v="2"/>
    <n v="150"/>
    <e v="#N/A"/>
    <n v="10625341"/>
    <d v="2025-08-21T00:00:00"/>
    <s v="341-342"/>
    <m/>
    <d v="2026-01-18T00:00:00"/>
    <s v="TMRA25H160"/>
    <n v="12000"/>
    <n v="12020"/>
    <n v="12020"/>
    <n v="0"/>
  </r>
  <r>
    <x v="0"/>
    <n v="5714400106"/>
    <x v="2"/>
    <n v="150"/>
    <e v="#N/A"/>
    <n v="10625342"/>
    <d v="2025-08-21T00:00:00"/>
    <s v="341-342"/>
    <m/>
    <d v="2026-01-18T00:00:00"/>
    <s v="TMRA25H160"/>
    <n v="12000"/>
    <n v="12000"/>
    <n v="12000"/>
    <n v="0"/>
  </r>
  <r>
    <x v="0"/>
    <n v="5714400106"/>
    <x v="2"/>
    <n v="150"/>
    <e v="#N/A"/>
    <n v="10625343"/>
    <d v="2025-08-22T00:00:00"/>
    <s v="343-344"/>
    <m/>
    <d v="2026-01-19T00:00:00"/>
    <s v="TMRA25H165"/>
    <n v="12000"/>
    <n v="12110"/>
    <n v="12110"/>
    <n v="0"/>
  </r>
  <r>
    <x v="0"/>
    <n v="5714400106"/>
    <x v="2"/>
    <n v="150"/>
    <n v="910"/>
    <n v="10625344"/>
    <d v="2025-08-22T00:00:00"/>
    <s v="343-344"/>
    <m/>
    <d v="2026-01-19T00:00:00"/>
    <s v="TMRA25H165"/>
    <n v="12000"/>
    <n v="11910"/>
    <n v="11000"/>
    <n v="910"/>
  </r>
  <r>
    <x v="0"/>
    <n v="5714400106"/>
    <x v="2"/>
    <n v="150"/>
    <n v="950"/>
    <n v="10625351"/>
    <d v="2025-08-27T00:00:00"/>
    <s v="351-352"/>
    <m/>
    <d v="2026-01-24T00:00:00"/>
    <s v="TMRA25H204"/>
    <n v="12000"/>
    <n v="11950"/>
    <n v="11000"/>
    <n v="950"/>
  </r>
  <r>
    <x v="0"/>
    <n v="5714400106"/>
    <x v="2"/>
    <n v="150"/>
    <e v="#N/A"/>
    <n v="10625352"/>
    <d v="2025-08-27T00:00:00"/>
    <s v="351-352"/>
    <m/>
    <d v="2026-01-24T00:00:00"/>
    <s v="TMRA25H204"/>
    <n v="12000"/>
    <n v="12000"/>
    <n v="12000"/>
    <n v="0"/>
  </r>
  <r>
    <x v="0"/>
    <n v="5714400106"/>
    <x v="2"/>
    <n v="150"/>
    <e v="#N/A"/>
    <n v="10625353"/>
    <d v="2025-08-29T00:00:00"/>
    <s v="353-354"/>
    <m/>
    <d v="2026-01-26T00:00:00"/>
    <s v="TMRA25H229"/>
    <n v="12000"/>
    <n v="11790"/>
    <n v="11790"/>
    <n v="0"/>
  </r>
  <r>
    <x v="0"/>
    <n v="5714400106"/>
    <x v="2"/>
    <n v="150"/>
    <n v="910"/>
    <n v="10625354"/>
    <d v="2025-08-29T00:00:00"/>
    <s v="353-354"/>
    <m/>
    <d v="2026-01-26T00:00:00"/>
    <s v="TMRA25H229"/>
    <n v="12000"/>
    <n v="11910"/>
    <n v="11000"/>
    <n v="910"/>
  </r>
  <r>
    <x v="0"/>
    <n v="5714400106"/>
    <x v="2"/>
    <n v="150"/>
    <e v="#N/A"/>
    <n v="10625361"/>
    <d v="2025-09-02T00:00:00"/>
    <s v="361-362"/>
    <m/>
    <d v="2026-01-30T00:00:00"/>
    <s v="TMRA25I031"/>
    <n v="12000"/>
    <n v="11910"/>
    <n v="11910"/>
    <n v="0"/>
  </r>
  <r>
    <x v="0"/>
    <n v="5714400106"/>
    <x v="2"/>
    <n v="150"/>
    <e v="#N/A"/>
    <n v="10625362"/>
    <d v="2025-09-02T00:00:00"/>
    <s v="361-362"/>
    <m/>
    <d v="2026-01-30T00:00:00"/>
    <s v="TMRA25I031"/>
    <n v="12000"/>
    <n v="11910"/>
    <n v="12240"/>
    <n v="0"/>
  </r>
  <r>
    <x v="0"/>
    <n v="5714400106"/>
    <x v="2"/>
    <n v="150"/>
    <e v="#N/A"/>
    <n v="10625363"/>
    <d v="2025-09-05T00:00:00"/>
    <s v="363-364"/>
    <m/>
    <d v="2026-02-02T00:00:00"/>
    <s v="TMRA25I068"/>
    <n v="12000"/>
    <n v="12010"/>
    <n v="12010"/>
    <n v="0"/>
  </r>
  <r>
    <x v="0"/>
    <n v="5714400106"/>
    <x v="2"/>
    <n v="150"/>
    <n v="1110"/>
    <n v="10625364"/>
    <d v="2025-09-05T00:00:00"/>
    <s v="363-364"/>
    <m/>
    <d v="2026-02-02T00:00:00"/>
    <s v="TMRA25I068"/>
    <n v="12000"/>
    <n v="12110"/>
    <n v="11000"/>
    <n v="1110"/>
  </r>
  <r>
    <x v="0"/>
    <n v="5714400106"/>
    <x v="2"/>
    <n v="150"/>
    <n v="960"/>
    <n v="10625371"/>
    <d v="2025-09-08T00:00:00"/>
    <s v="371-372"/>
    <m/>
    <d v="2026-02-05T00:00:00"/>
    <s v="TMRA25I075"/>
    <n v="12000"/>
    <n v="11960"/>
    <n v="11960"/>
    <n v="0"/>
  </r>
  <r>
    <x v="0"/>
    <n v="5714400106"/>
    <x v="2"/>
    <n v="150"/>
    <n v="1090"/>
    <n v="10625372"/>
    <d v="2025-09-08T00:00:00"/>
    <s v="371-372"/>
    <m/>
    <d v="2026-02-05T00:00:00"/>
    <s v="TMRA25I075"/>
    <n v="12000"/>
    <n v="12090"/>
    <n v="12090"/>
    <n v="0"/>
  </r>
  <r>
    <x v="0"/>
    <n v="5714400106"/>
    <x v="2"/>
    <n v="150"/>
    <e v="#N/A"/>
    <n v="10625381"/>
    <d v="2025-09-18T00:00:00"/>
    <s v="381-382"/>
    <m/>
    <d v="2026-02-15T00:00:00"/>
    <s v="TMRA25I167"/>
    <n v="12000"/>
    <n v="12000"/>
    <n v="12000"/>
    <n v="0"/>
  </r>
  <r>
    <x v="0"/>
    <n v="5714400106"/>
    <x v="2"/>
    <n v="150"/>
    <n v="2020"/>
    <n v="10625382"/>
    <d v="2025-09-18T00:00:00"/>
    <s v="381-382"/>
    <m/>
    <d v="2026-02-15T00:00:00"/>
    <s v="TMRA25I167"/>
    <n v="12000"/>
    <n v="12020"/>
    <n v="12020"/>
    <n v="0"/>
  </r>
  <r>
    <x v="0"/>
    <n v="5714400106"/>
    <x v="2"/>
    <n v="150"/>
    <n v="1800"/>
    <n v="10625383"/>
    <d v="2025-09-19T00:00:00"/>
    <s v="383-384"/>
    <m/>
    <d v="2026-02-16T00:00:00"/>
    <s v="TMRA25I178"/>
    <n v="12000"/>
    <n v="11800"/>
    <n v="10000"/>
    <n v="1800"/>
  </r>
  <r>
    <x v="0"/>
    <n v="5714400106"/>
    <x v="2"/>
    <n v="150"/>
    <n v="910"/>
    <n v="10625384"/>
    <d v="2025-09-19T00:00:00"/>
    <s v="383-384"/>
    <m/>
    <d v="2026-02-16T00:00:00"/>
    <s v="TMRA25I178"/>
    <n v="12000"/>
    <n v="11910"/>
    <n v="11000"/>
    <n v="910"/>
  </r>
  <r>
    <x v="0"/>
    <n v="5714400107"/>
    <x v="3"/>
    <n v="120"/>
    <e v="#N/A"/>
    <n v="10725411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2"/>
    <d v="2025-10-09T00:00:00"/>
    <m/>
    <m/>
    <d v="2026-02-06T00:00:00"/>
    <s v="TMRA25J056"/>
    <n v="8000"/>
    <n v="7910"/>
    <n v="0"/>
    <n v="7910"/>
  </r>
  <r>
    <x v="0"/>
    <n v="5714400107"/>
    <x v="3"/>
    <n v="120"/>
    <e v="#N/A"/>
    <n v="10725413"/>
    <d v="2025-10-09T00:00:00"/>
    <m/>
    <m/>
    <d v="2026-02-06T00:00:00"/>
    <s v="TMRA25J056"/>
    <n v="8000"/>
    <n v="7860"/>
    <n v="0"/>
    <n v="7860"/>
  </r>
  <r>
    <x v="0"/>
    <n v="5714400107"/>
    <x v="3"/>
    <n v="120"/>
    <e v="#N/A"/>
    <n v="10725414"/>
    <d v="2025-10-09T00:00:00"/>
    <m/>
    <m/>
    <d v="2026-02-06T00:00:00"/>
    <s v="TMRA25J056"/>
    <n v="8000"/>
    <n v="7900"/>
    <n v="0"/>
    <n v="7900"/>
  </r>
  <r>
    <x v="0"/>
    <n v="5714400107"/>
    <x v="3"/>
    <n v="120"/>
    <n v="8060"/>
    <n v="10725401"/>
    <d v="2025-10-01T00:00:00"/>
    <s v="401-404"/>
    <m/>
    <d v="2026-01-29T00:00:00"/>
    <s v="TMRA25J002"/>
    <n v="8000"/>
    <n v="8060"/>
    <n v="8060"/>
    <n v="0"/>
  </r>
  <r>
    <x v="0"/>
    <n v="5714400107"/>
    <x v="3"/>
    <n v="120"/>
    <n v="7910"/>
    <n v="10725402"/>
    <d v="2025-10-01T00:00:00"/>
    <s v="401-404"/>
    <m/>
    <d v="2026-01-29T00:00:00"/>
    <s v="TMRA25J002"/>
    <n v="8000"/>
    <n v="7910"/>
    <n v="7000"/>
    <n v="910"/>
  </r>
  <r>
    <x v="0"/>
    <n v="5714400107"/>
    <x v="3"/>
    <n v="120"/>
    <n v="7960"/>
    <n v="10725403"/>
    <d v="2025-10-01T00:00:00"/>
    <s v="401-404"/>
    <m/>
    <d v="2026-01-29T00:00:00"/>
    <s v="TMRA25J002"/>
    <n v="8000"/>
    <n v="7960"/>
    <n v="4960"/>
    <n v="3000"/>
  </r>
  <r>
    <x v="0"/>
    <n v="5714400107"/>
    <x v="3"/>
    <n v="120"/>
    <n v="7900"/>
    <n v="10725404"/>
    <d v="2025-10-01T00:00:00"/>
    <s v="401-404"/>
    <m/>
    <d v="2026-01-29T00:00:00"/>
    <s v="TMRA25J002"/>
    <n v="8000"/>
    <n v="7900"/>
    <n v="6900"/>
    <n v="1000"/>
  </r>
  <r>
    <x v="0"/>
    <n v="5714400107"/>
    <x v="3"/>
    <n v="120"/>
    <n v="7890"/>
    <n v="10725391"/>
    <d v="2025-09-26T00:00:00"/>
    <s v="391-394"/>
    <m/>
    <d v="2026-01-24T00:00:00"/>
    <s v="TMRA25I222"/>
    <n v="8000"/>
    <n v="7890"/>
    <n v="7890"/>
    <n v="0"/>
  </r>
  <r>
    <x v="0"/>
    <n v="5714400107"/>
    <x v="3"/>
    <n v="120"/>
    <n v="7830"/>
    <n v="10725392"/>
    <d v="2025-09-26T00:00:00"/>
    <s v="391-394"/>
    <m/>
    <d v="2026-01-24T00:00:00"/>
    <s v="TMRA25I222"/>
    <n v="8000"/>
    <n v="7830"/>
    <n v="7830"/>
    <n v="0"/>
  </r>
  <r>
    <x v="0"/>
    <n v="5714400107"/>
    <x v="3"/>
    <n v="120"/>
    <n v="7910"/>
    <n v="10725393"/>
    <d v="2025-09-26T00:00:00"/>
    <s v="391-394"/>
    <m/>
    <d v="2026-01-24T00:00:00"/>
    <s v="TMRA25I222"/>
    <n v="8000"/>
    <n v="7910"/>
    <n v="7910"/>
    <n v="0"/>
  </r>
  <r>
    <x v="0"/>
    <n v="5714400107"/>
    <x v="3"/>
    <n v="120"/>
    <n v="7910"/>
    <n v="10725394"/>
    <d v="2025-09-26T00:00:00"/>
    <s v="391-394"/>
    <m/>
    <d v="2026-01-24T00:00:00"/>
    <s v="TMRA25I222"/>
    <n v="8000"/>
    <n v="7910"/>
    <n v="5910"/>
    <n v="2000"/>
  </r>
  <r>
    <x v="0"/>
    <n v="5714400107"/>
    <x v="3"/>
    <n v="120"/>
    <e v="#N/A"/>
    <n v="10725244"/>
    <d v="2025-06-12T00:00:00"/>
    <s v="241-244"/>
    <m/>
    <d v="2025-10-10T00:00:00"/>
    <s v="TMRA250685"/>
    <n v="4500"/>
    <n v="4430"/>
    <n v="4430"/>
    <n v="0"/>
  </r>
  <r>
    <x v="0"/>
    <n v="5714400107"/>
    <x v="3"/>
    <n v="120"/>
    <e v="#N/A"/>
    <n v="10725243"/>
    <d v="2025-06-12T00:00:00"/>
    <s v="241-244"/>
    <m/>
    <d v="2025-10-10T00:00:00"/>
    <s v="TMRA250685"/>
    <n v="8000"/>
    <n v="7870"/>
    <n v="7870"/>
    <n v="0"/>
  </r>
  <r>
    <x v="0"/>
    <n v="5714400107"/>
    <x v="3"/>
    <n v="120"/>
    <e v="#N/A"/>
    <n v="10725241"/>
    <d v="2025-06-12T00:00:00"/>
    <s v="241-244"/>
    <m/>
    <d v="2025-10-10T00:00:00"/>
    <s v="TMRA250685"/>
    <n v="8000"/>
    <n v="7920"/>
    <n v="8380"/>
    <n v="0"/>
  </r>
  <r>
    <x v="0"/>
    <n v="5714400107"/>
    <x v="3"/>
    <n v="120"/>
    <e v="#N/A"/>
    <n v="10725242"/>
    <d v="2025-06-12T00:00:00"/>
    <s v="241-244"/>
    <m/>
    <d v="2025-10-10T00:00:00"/>
    <s v="TMRA250685"/>
    <n v="8000"/>
    <n v="8050"/>
    <n v="8050"/>
    <n v="0"/>
  </r>
  <r>
    <x v="0"/>
    <n v="5714400107"/>
    <x v="3"/>
    <n v="120"/>
    <e v="#N/A"/>
    <n v="10725261"/>
    <d v="2025-06-26T00:00:00"/>
    <s v="261-264"/>
    <m/>
    <d v="2025-10-24T00:00:00"/>
    <s v="TMRB250685"/>
    <n v="8000"/>
    <n v="8010"/>
    <n v="8010"/>
    <n v="0"/>
  </r>
  <r>
    <x v="0"/>
    <n v="5714400107"/>
    <x v="3"/>
    <n v="120"/>
    <e v="#N/A"/>
    <n v="10725262"/>
    <d v="2025-06-26T00:00:00"/>
    <s v="261-264"/>
    <m/>
    <d v="2025-10-24T00:00:00"/>
    <s v="TMRB250685"/>
    <n v="8000"/>
    <n v="7850"/>
    <n v="8250"/>
    <n v="0"/>
  </r>
  <r>
    <x v="0"/>
    <n v="5714400107"/>
    <x v="3"/>
    <n v="120"/>
    <e v="#N/A"/>
    <n v="10725263"/>
    <d v="2025-06-26T00:00:00"/>
    <s v="261-264"/>
    <m/>
    <d v="2025-10-24T00:00:00"/>
    <s v="TMRB250685"/>
    <n v="8000"/>
    <n v="7830"/>
    <n v="7830"/>
    <n v="0"/>
  </r>
  <r>
    <x v="0"/>
    <n v="5714400107"/>
    <x v="3"/>
    <n v="120"/>
    <e v="#N/A"/>
    <n v="10725264"/>
    <d v="2025-06-26T00:00:00"/>
    <s v="261-264"/>
    <m/>
    <d v="2025-10-24T00:00:00"/>
    <s v="TMRB250685"/>
    <n v="8000"/>
    <n v="7880"/>
    <n v="8180"/>
    <n v="0"/>
  </r>
  <r>
    <x v="0"/>
    <n v="5714400107"/>
    <x v="3"/>
    <n v="120"/>
    <e v="#N/A"/>
    <n v="10725265"/>
    <d v="2025-06-27T00:00:00"/>
    <s v="265-268"/>
    <m/>
    <d v="2025-10-25T00:00:00"/>
    <s v="TMRB250694"/>
    <n v="8000"/>
    <n v="7920"/>
    <n v="7920"/>
    <n v="0"/>
  </r>
  <r>
    <x v="0"/>
    <n v="5714400107"/>
    <x v="3"/>
    <n v="120"/>
    <e v="#N/A"/>
    <n v="10725266"/>
    <d v="2025-06-27T00:00:00"/>
    <s v="265-268"/>
    <m/>
    <d v="2025-10-25T00:00:00"/>
    <s v="TMRB250694"/>
    <n v="8000"/>
    <n v="7870"/>
    <n v="8390"/>
    <n v="0"/>
  </r>
  <r>
    <x v="0"/>
    <n v="5714400107"/>
    <x v="3"/>
    <n v="120"/>
    <e v="#N/A"/>
    <n v="10725267"/>
    <d v="2025-06-27T00:00:00"/>
    <s v="265-268"/>
    <m/>
    <d v="2025-10-25T00:00:00"/>
    <s v="TMRB250694"/>
    <n v="8000"/>
    <n v="7940"/>
    <n v="7940"/>
    <n v="0"/>
  </r>
  <r>
    <x v="0"/>
    <n v="5714400107"/>
    <x v="3"/>
    <n v="120"/>
    <e v="#N/A"/>
    <n v="10725268"/>
    <d v="2025-06-27T00:00:00"/>
    <s v="265-268"/>
    <m/>
    <d v="2025-10-25T00:00:00"/>
    <s v="TMRB250694"/>
    <n v="8000"/>
    <n v="7920"/>
    <n v="8720"/>
    <n v="0"/>
  </r>
  <r>
    <x v="5"/>
    <n v="5714400107"/>
    <x v="3"/>
    <n v="120"/>
    <e v="#N/A"/>
    <n v="10725281"/>
    <d v="2025-07-08T00:00:00"/>
    <s v="281-284"/>
    <s v="限麻醉"/>
    <d v="2025-11-05T00:00:00"/>
    <s v="TMRA250749"/>
    <n v="8000"/>
    <n v="8120"/>
    <n v="8120"/>
    <n v="0"/>
  </r>
  <r>
    <x v="5"/>
    <n v="5714400107"/>
    <x v="3"/>
    <n v="120"/>
    <e v="#N/A"/>
    <n v="10725282"/>
    <d v="2025-07-08T00:00:00"/>
    <s v="281-284"/>
    <s v="限麻醉"/>
    <d v="2025-11-05T00:00:00"/>
    <s v="TMRA250749"/>
    <n v="8000"/>
    <n v="7920"/>
    <n v="7920"/>
    <n v="0"/>
  </r>
  <r>
    <x v="0"/>
    <n v="5714400107"/>
    <x v="3"/>
    <n v="120"/>
    <e v="#N/A"/>
    <n v="10725283"/>
    <d v="2025-07-08T00:00:00"/>
    <s v="281-284"/>
    <m/>
    <d v="2025-11-05T00:00:00"/>
    <s v="TMRA250749"/>
    <n v="8000"/>
    <n v="7900"/>
    <n v="7900"/>
    <n v="0"/>
  </r>
  <r>
    <x v="0"/>
    <n v="5714400107"/>
    <x v="3"/>
    <n v="120"/>
    <e v="#N/A"/>
    <n v="10725284"/>
    <d v="2025-07-08T00:00:00"/>
    <s v="281-284"/>
    <m/>
    <d v="2025-11-05T00:00:00"/>
    <s v="TMRA250749"/>
    <n v="8000"/>
    <n v="7920"/>
    <n v="7920"/>
    <n v="0"/>
  </r>
  <r>
    <x v="0"/>
    <n v="5714400107"/>
    <x v="3"/>
    <n v="120"/>
    <e v="#N/A"/>
    <n v="10725291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2"/>
    <d v="2025-07-16T00:00:00"/>
    <s v="291-294"/>
    <m/>
    <d v="2025-11-13T00:00:00"/>
    <s v="TMRB250707"/>
    <n v="8000"/>
    <n v="7940"/>
    <n v="7940"/>
    <n v="0"/>
  </r>
  <r>
    <x v="0"/>
    <n v="5714400107"/>
    <x v="3"/>
    <n v="120"/>
    <e v="#N/A"/>
    <n v="10725293"/>
    <d v="2025-07-16T00:00:00"/>
    <s v="291-294"/>
    <m/>
    <d v="2025-11-13T00:00:00"/>
    <s v="TMRB250707"/>
    <n v="8000"/>
    <n v="7930"/>
    <n v="8580"/>
    <n v="0"/>
  </r>
  <r>
    <x v="0"/>
    <n v="5714400107"/>
    <x v="3"/>
    <n v="120"/>
    <e v="#N/A"/>
    <n v="10725294"/>
    <d v="2025-07-16T00:00:00"/>
    <s v="291-294"/>
    <m/>
    <d v="2025-11-13T00:00:00"/>
    <s v="TMRB250707"/>
    <n v="8000"/>
    <n v="7840"/>
    <n v="7840"/>
    <n v="0"/>
  </r>
  <r>
    <x v="0"/>
    <n v="5714400107"/>
    <x v="3"/>
    <n v="120"/>
    <e v="#N/A"/>
    <n v="10725295"/>
    <d v="2025-07-18T00:00:00"/>
    <s v="295-298"/>
    <m/>
    <d v="2025-11-15T00:00:00"/>
    <s v="TMRB250730"/>
    <n v="8000"/>
    <n v="7900"/>
    <n v="8230"/>
    <n v="0"/>
  </r>
  <r>
    <x v="0"/>
    <n v="5714400107"/>
    <x v="3"/>
    <n v="120"/>
    <e v="#N/A"/>
    <n v="10725296"/>
    <d v="2025-07-18T00:00:00"/>
    <s v="295-298"/>
    <m/>
    <d v="2025-11-15T00:00:00"/>
    <s v="TMRB250730"/>
    <n v="8000"/>
    <n v="7930"/>
    <n v="7930"/>
    <n v="0"/>
  </r>
  <r>
    <x v="0"/>
    <n v="5714400107"/>
    <x v="3"/>
    <n v="120"/>
    <e v="#N/A"/>
    <n v="10725297"/>
    <d v="2025-07-18T00:00:00"/>
    <s v="295-298"/>
    <m/>
    <d v="2025-11-15T00:00:00"/>
    <s v="TMRB250730"/>
    <n v="8000"/>
    <n v="7900"/>
    <n v="7900"/>
    <n v="0"/>
  </r>
  <r>
    <x v="0"/>
    <n v="5714400107"/>
    <x v="3"/>
    <n v="120"/>
    <e v="#N/A"/>
    <n v="10725298"/>
    <d v="2025-07-18T00:00:00"/>
    <s v="295-298"/>
    <m/>
    <d v="2025-11-15T00:00:00"/>
    <s v="TMRB250730"/>
    <n v="8000"/>
    <n v="7920"/>
    <n v="7920"/>
    <n v="0"/>
  </r>
  <r>
    <x v="0"/>
    <n v="5714400107"/>
    <x v="3"/>
    <n v="120"/>
    <e v="#N/A"/>
    <n v="10725311"/>
    <d v="2025-07-31T00:00:00"/>
    <s v="311-314"/>
    <m/>
    <d v="2025-11-28T00:00:00"/>
    <s v="TMRC250726"/>
    <n v="8000"/>
    <n v="7920"/>
    <n v="7920"/>
    <n v="0"/>
  </r>
  <r>
    <x v="0"/>
    <n v="5714400107"/>
    <x v="3"/>
    <n v="120"/>
    <e v="#N/A"/>
    <n v="10725312"/>
    <d v="2025-07-31T00:00:00"/>
    <s v="311-314"/>
    <m/>
    <d v="2025-11-28T00:00:00"/>
    <s v="TMRC250726"/>
    <n v="8000"/>
    <n v="7970"/>
    <n v="7970"/>
    <n v="0"/>
  </r>
  <r>
    <x v="0"/>
    <n v="5714400107"/>
    <x v="3"/>
    <n v="120"/>
    <e v="#N/A"/>
    <n v="10725313"/>
    <d v="2025-07-31T00:00:00"/>
    <s v="311-314"/>
    <m/>
    <d v="2025-11-28T00:00:00"/>
    <s v="TMRC250726"/>
    <n v="8000"/>
    <n v="8210"/>
    <n v="8210"/>
    <n v="0"/>
  </r>
  <r>
    <x v="0"/>
    <n v="5714400107"/>
    <x v="3"/>
    <n v="120"/>
    <e v="#N/A"/>
    <n v="10725314"/>
    <d v="2025-07-31T00:00:00"/>
    <s v="311-314"/>
    <m/>
    <d v="2025-11-28T00:00:00"/>
    <s v="TMRC250726"/>
    <n v="8000"/>
    <n v="7910"/>
    <n v="7910"/>
    <n v="0"/>
  </r>
  <r>
    <x v="0"/>
    <n v="5714400107"/>
    <x v="3"/>
    <n v="120"/>
    <e v="#N/A"/>
    <n v="10725315"/>
    <d v="2025-08-01T00:00:00"/>
    <s v="315-318"/>
    <m/>
    <d v="2025-11-29T00:00:00"/>
    <s v="TMRA25H006"/>
    <n v="8000"/>
    <n v="7890"/>
    <n v="7890"/>
    <n v="0"/>
  </r>
  <r>
    <x v="0"/>
    <n v="5714400107"/>
    <x v="3"/>
    <n v="120"/>
    <e v="#N/A"/>
    <n v="10725316"/>
    <d v="2025-08-01T00:00:00"/>
    <s v="315-318"/>
    <m/>
    <d v="2025-11-29T00:00:00"/>
    <s v="TMRA25H006"/>
    <n v="8000"/>
    <n v="8000"/>
    <n v="8000"/>
    <n v="0"/>
  </r>
  <r>
    <x v="0"/>
    <n v="5714400107"/>
    <x v="3"/>
    <n v="120"/>
    <e v="#N/A"/>
    <n v="10725317"/>
    <d v="2025-08-01T00:00:00"/>
    <s v="315-318"/>
    <m/>
    <d v="2025-11-29T00:00:00"/>
    <s v="TMRA25H006"/>
    <n v="8000"/>
    <n v="7850"/>
    <n v="7850"/>
    <n v="0"/>
  </r>
  <r>
    <x v="0"/>
    <n v="5714400107"/>
    <x v="3"/>
    <n v="120"/>
    <e v="#N/A"/>
    <n v="10725318"/>
    <d v="2025-08-01T00:00:00"/>
    <s v="315-318"/>
    <m/>
    <d v="2025-11-29T00:00:00"/>
    <s v="TMRA25H006"/>
    <n v="8000"/>
    <n v="7830"/>
    <n v="7830"/>
    <n v="0"/>
  </r>
  <r>
    <x v="0"/>
    <n v="5714400107"/>
    <x v="3"/>
    <n v="120"/>
    <e v="#N/A"/>
    <n v="10725321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2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3"/>
    <d v="2025-08-05T00:00:00"/>
    <s v="321-324"/>
    <m/>
    <d v="2025-12-03T00:00:00"/>
    <s v="TMRA25H026"/>
    <n v="8000"/>
    <n v="7930"/>
    <n v="7930"/>
    <n v="0"/>
  </r>
  <r>
    <x v="0"/>
    <n v="5714400107"/>
    <x v="3"/>
    <n v="120"/>
    <e v="#N/A"/>
    <n v="10725324"/>
    <d v="2025-08-05T00:00:00"/>
    <s v="321-324"/>
    <m/>
    <d v="2025-12-03T00:00:00"/>
    <s v="TMRA25H026"/>
    <n v="8000"/>
    <n v="7880"/>
    <n v="8480"/>
    <n v="0"/>
  </r>
  <r>
    <x v="0"/>
    <n v="5714400107"/>
    <x v="3"/>
    <n v="120"/>
    <n v="440"/>
    <n v="10725325"/>
    <d v="2025-08-08T00:00:00"/>
    <s v="325-328"/>
    <m/>
    <d v="2025-12-06T00:00:00"/>
    <s v="TMRA25H063"/>
    <n v="8000"/>
    <n v="7920"/>
    <n v="7920"/>
    <n v="440"/>
  </r>
  <r>
    <x v="0"/>
    <n v="5714400107"/>
    <x v="3"/>
    <n v="120"/>
    <e v="#N/A"/>
    <n v="10725326"/>
    <d v="2025-08-08T00:00:00"/>
    <s v="325-328"/>
    <m/>
    <d v="2025-12-06T00:00:00"/>
    <s v="TMRA25H063"/>
    <n v="8000"/>
    <n v="7830"/>
    <n v="7830"/>
    <n v="0"/>
  </r>
  <r>
    <x v="0"/>
    <n v="5714400107"/>
    <x v="3"/>
    <n v="120"/>
    <e v="#N/A"/>
    <n v="10725327"/>
    <d v="2025-08-08T00:00:00"/>
    <s v="325-328"/>
    <m/>
    <d v="2025-12-06T00:00:00"/>
    <s v="TMRA25H063"/>
    <n v="8000"/>
    <n v="7820"/>
    <n v="7820"/>
    <n v="0"/>
  </r>
  <r>
    <x v="0"/>
    <n v="5714400107"/>
    <x v="3"/>
    <n v="120"/>
    <e v="#N/A"/>
    <n v="10725328"/>
    <d v="2025-08-08T00:00:00"/>
    <s v="325-328"/>
    <m/>
    <d v="2025-12-06T00:00:00"/>
    <s v="TMRA25H063"/>
    <n v="8000"/>
    <n v="7870"/>
    <n v="7870"/>
    <n v="0"/>
  </r>
  <r>
    <x v="0"/>
    <n v="5714400107"/>
    <x v="3"/>
    <n v="120"/>
    <n v="940"/>
    <n v="10725331"/>
    <d v="2025-08-11T00:00:00"/>
    <s v="331-334"/>
    <m/>
    <d v="2025-12-09T00:00:00"/>
    <s v="TMRA25H070"/>
    <n v="8000"/>
    <n v="7940"/>
    <n v="7940"/>
    <n v="570"/>
  </r>
  <r>
    <x v="0"/>
    <n v="5714400107"/>
    <x v="3"/>
    <n v="120"/>
    <e v="#N/A"/>
    <n v="10725332"/>
    <d v="2025-08-11T00:00:00"/>
    <s v="331-334"/>
    <m/>
    <d v="2025-12-09T00:00:00"/>
    <s v="TMRA25H070"/>
    <n v="8000"/>
    <n v="7920"/>
    <n v="7920"/>
    <n v="0"/>
  </r>
  <r>
    <x v="0"/>
    <n v="5714400107"/>
    <x v="3"/>
    <n v="120"/>
    <n v="930"/>
    <n v="10725333"/>
    <d v="2025-08-11T00:00:00"/>
    <s v="331-334"/>
    <m/>
    <d v="2025-12-09T00:00:00"/>
    <s v="TMRA25H070"/>
    <n v="8000"/>
    <n v="7930"/>
    <n v="7930"/>
    <n v="0"/>
  </r>
  <r>
    <x v="0"/>
    <n v="5714400107"/>
    <x v="3"/>
    <n v="120"/>
    <n v="800"/>
    <n v="10725334"/>
    <d v="2025-08-11T00:00:00"/>
    <s v="331-334"/>
    <m/>
    <d v="2025-12-09T00:00:00"/>
    <s v="TMRA25H070"/>
    <n v="8000"/>
    <n v="7920"/>
    <n v="8720"/>
    <n v="0"/>
  </r>
  <r>
    <x v="0"/>
    <n v="5714400107"/>
    <x v="3"/>
    <n v="120"/>
    <e v="#N/A"/>
    <n v="10725335"/>
    <d v="2025-08-12T00:00:00"/>
    <s v="335-338"/>
    <m/>
    <d v="2025-12-10T00:00:00"/>
    <s v="TMRA25H081"/>
    <n v="8000"/>
    <n v="7810"/>
    <n v="7810"/>
    <n v="0"/>
  </r>
  <r>
    <x v="0"/>
    <n v="5714400107"/>
    <x v="3"/>
    <n v="120"/>
    <e v="#N/A"/>
    <n v="10725336"/>
    <d v="2025-08-12T00:00:00"/>
    <s v="335-338"/>
    <m/>
    <d v="2025-12-10T00:00:00"/>
    <s v="TMRA25H081"/>
    <n v="8000"/>
    <n v="7840"/>
    <n v="7840"/>
    <n v="0"/>
  </r>
  <r>
    <x v="0"/>
    <n v="5714400107"/>
    <x v="3"/>
    <n v="120"/>
    <e v="#N/A"/>
    <n v="10725337"/>
    <d v="2025-08-12T00:00:00"/>
    <s v="335-338"/>
    <m/>
    <d v="2025-12-10T00:00:00"/>
    <s v="TMRA25H081"/>
    <n v="8000"/>
    <n v="7970"/>
    <n v="7970"/>
    <n v="0"/>
  </r>
  <r>
    <x v="0"/>
    <n v="5714400107"/>
    <x v="3"/>
    <n v="120"/>
    <e v="#N/A"/>
    <n v="10725338"/>
    <d v="2025-08-12T00:00:00"/>
    <s v="335-338"/>
    <m/>
    <d v="2025-12-10T00:00:00"/>
    <s v="TMRA25H081"/>
    <n v="8000"/>
    <n v="8000"/>
    <n v="8000"/>
    <n v="0"/>
  </r>
  <r>
    <x v="0"/>
    <n v="5714400107"/>
    <x v="3"/>
    <n v="120"/>
    <e v="#N/A"/>
    <n v="10725341"/>
    <d v="2025-08-21T00:00:00"/>
    <s v="341-344"/>
    <m/>
    <d v="2025-12-19T00:00:00"/>
    <s v="TMRA25H158"/>
    <n v="8000"/>
    <n v="7820"/>
    <n v="7820"/>
    <n v="0"/>
  </r>
  <r>
    <x v="0"/>
    <n v="5714400107"/>
    <x v="3"/>
    <n v="120"/>
    <e v="#N/A"/>
    <n v="10725342"/>
    <d v="2025-08-21T00:00:00"/>
    <s v="341-344"/>
    <m/>
    <d v="2025-12-19T00:00:00"/>
    <s v="TMRA25H158"/>
    <n v="8000"/>
    <n v="7930"/>
    <n v="7930"/>
    <n v="0"/>
  </r>
  <r>
    <x v="0"/>
    <n v="5714400107"/>
    <x v="3"/>
    <n v="120"/>
    <e v="#N/A"/>
    <n v="10725343"/>
    <d v="2025-08-21T00:00:00"/>
    <s v="341-344"/>
    <m/>
    <d v="2025-12-19T00:00:00"/>
    <s v="TMRA25H158"/>
    <n v="8000"/>
    <n v="8010"/>
    <n v="8010"/>
    <n v="0"/>
  </r>
  <r>
    <x v="0"/>
    <n v="5714400107"/>
    <x v="3"/>
    <n v="120"/>
    <e v="#N/A"/>
    <n v="10725344"/>
    <d v="2025-08-21T00:00:00"/>
    <s v="341-344"/>
    <m/>
    <d v="2025-12-19T00:00:00"/>
    <s v="TMRA25H158"/>
    <n v="8000"/>
    <n v="8220"/>
    <n v="8220"/>
    <n v="0"/>
  </r>
  <r>
    <x v="0"/>
    <n v="5714400107"/>
    <x v="3"/>
    <n v="120"/>
    <e v="#N/A"/>
    <n v="10725351"/>
    <d v="2025-08-25T00:00:00"/>
    <s v="351-354"/>
    <m/>
    <d v="2025-12-23T00:00:00"/>
    <s v="TMRA25H185"/>
    <n v="8000"/>
    <n v="8010"/>
    <n v="8010"/>
    <n v="0"/>
  </r>
  <r>
    <x v="0"/>
    <n v="5714400107"/>
    <x v="3"/>
    <n v="120"/>
    <e v="#N/A"/>
    <n v="10725352"/>
    <d v="2025-08-25T00:00:00"/>
    <s v="351-354"/>
    <m/>
    <d v="2025-12-23T00:00:00"/>
    <s v="TMRA25H185"/>
    <n v="8000"/>
    <n v="8020"/>
    <n v="8020"/>
    <n v="0"/>
  </r>
  <r>
    <x v="0"/>
    <n v="5714400107"/>
    <x v="3"/>
    <n v="120"/>
    <e v="#N/A"/>
    <n v="10725353"/>
    <d v="2025-08-25T00:00:00"/>
    <s v="351-354"/>
    <m/>
    <d v="2025-12-23T00:00:00"/>
    <s v="TMRA25H185"/>
    <n v="8000"/>
    <n v="7830"/>
    <n v="8140"/>
    <n v="0"/>
  </r>
  <r>
    <x v="0"/>
    <n v="5714400107"/>
    <x v="3"/>
    <n v="120"/>
    <n v="410"/>
    <n v="10725354"/>
    <d v="2025-08-25T00:00:00"/>
    <s v="351-354"/>
    <m/>
    <d v="2025-12-23T00:00:00"/>
    <s v="TMRA25H185"/>
    <n v="8000"/>
    <n v="7820"/>
    <n v="8400"/>
    <n v="410"/>
  </r>
  <r>
    <x v="0"/>
    <n v="5714400107"/>
    <x v="3"/>
    <n v="120"/>
    <n v="740"/>
    <n v="10725361"/>
    <d v="2025-09-05T00:00:00"/>
    <s v="361-364"/>
    <m/>
    <d v="2026-01-03T00:00:00"/>
    <s v="TMRA25I066"/>
    <n v="8000"/>
    <n v="7970"/>
    <n v="8710"/>
    <n v="0"/>
  </r>
  <r>
    <x v="0"/>
    <n v="5714400107"/>
    <x v="3"/>
    <n v="120"/>
    <n v="1030"/>
    <n v="10725362"/>
    <d v="2025-09-05T00:00:00"/>
    <s v="361-364"/>
    <m/>
    <d v="2026-01-03T00:00:00"/>
    <s v="TMRA25I066"/>
    <n v="8000"/>
    <n v="8030"/>
    <n v="8030"/>
    <n v="0"/>
  </r>
  <r>
    <x v="0"/>
    <n v="5714400107"/>
    <x v="3"/>
    <n v="120"/>
    <n v="930"/>
    <n v="10725363"/>
    <d v="2025-09-05T00:00:00"/>
    <s v="361-364"/>
    <m/>
    <d v="2026-01-03T00:00:00"/>
    <s v="TMRA25I066"/>
    <n v="8000"/>
    <n v="7930"/>
    <n v="7930"/>
    <n v="0"/>
  </r>
  <r>
    <x v="0"/>
    <n v="5714400107"/>
    <x v="3"/>
    <n v="120"/>
    <n v="920"/>
    <n v="10725364"/>
    <d v="2025-09-05T00:00:00"/>
    <s v="361-364"/>
    <m/>
    <d v="2026-01-03T00:00:00"/>
    <s v="TMRA25I066"/>
    <n v="8000"/>
    <n v="7920"/>
    <n v="7920"/>
    <n v="0"/>
  </r>
  <r>
    <x v="0"/>
    <n v="5714400107"/>
    <x v="3"/>
    <n v="120"/>
    <n v="3930"/>
    <n v="10725371"/>
    <d v="2025-09-09T00:00:00"/>
    <s v="371-374"/>
    <m/>
    <d v="2026-01-07T00:00:00"/>
    <s v="TMRA25I092"/>
    <n v="8000"/>
    <n v="7930"/>
    <n v="7000"/>
    <n v="930"/>
  </r>
  <r>
    <x v="5"/>
    <n v="5714400107"/>
    <x v="3"/>
    <n v="120"/>
    <e v="#N/A"/>
    <n v="10725372"/>
    <d v="2025-09-09T00:00:00"/>
    <s v="371-374"/>
    <s v="限麻醉"/>
    <d v="2026-01-07T00:00:00"/>
    <s v="TMRA25I092"/>
    <n v="8000"/>
    <n v="8110"/>
    <n v="8110"/>
    <n v="0"/>
  </r>
  <r>
    <x v="0"/>
    <n v="5714400107"/>
    <x v="3"/>
    <n v="120"/>
    <e v="#N/A"/>
    <n v="10725373"/>
    <d v="2025-09-09T00:00:00"/>
    <s v="371-374"/>
    <m/>
    <d v="2026-01-07T00:00:00"/>
    <s v="TMRA25I092"/>
    <n v="8000"/>
    <n v="8030"/>
    <n v="8030"/>
    <n v="0"/>
  </r>
  <r>
    <x v="0"/>
    <n v="5714400107"/>
    <x v="3"/>
    <n v="120"/>
    <n v="220"/>
    <n v="10725374"/>
    <d v="2025-09-09T00:00:00"/>
    <s v="371-374"/>
    <m/>
    <d v="2026-01-07T00:00:00"/>
    <s v="TMRA25I092"/>
    <n v="8000"/>
    <n v="7830"/>
    <n v="8050"/>
    <n v="0"/>
  </r>
  <r>
    <x v="4"/>
    <n v="5714400107"/>
    <x v="3"/>
    <n v="120"/>
    <n v="910"/>
    <n v="10725375"/>
    <d v="2025-09-11T00:00:00"/>
    <s v="375-378"/>
    <s v="限VB 禁Scil "/>
    <d v="2026-01-09T00:00:00"/>
    <s v="TMRA25I117"/>
    <n v="8000"/>
    <n v="7910"/>
    <n v="7000"/>
    <n v="910"/>
  </r>
  <r>
    <x v="4"/>
    <n v="5714400107"/>
    <x v="3"/>
    <n v="120"/>
    <n v="870"/>
    <n v="10725376"/>
    <d v="2025-09-11T00:00:00"/>
    <s v="375-378"/>
    <s v="限VB 禁Scil "/>
    <d v="2026-01-09T00:00:00"/>
    <s v="TMRA25I117"/>
    <n v="8000"/>
    <n v="7870"/>
    <n v="7870"/>
    <n v="620"/>
  </r>
  <r>
    <x v="4"/>
    <n v="5714400107"/>
    <x v="3"/>
    <n v="120"/>
    <n v="2910"/>
    <n v="10725377"/>
    <d v="2025-09-11T00:00:00"/>
    <s v="375-378"/>
    <s v="限VB 禁Scil "/>
    <d v="2026-01-09T00:00:00"/>
    <s v="TMRA25I117"/>
    <n v="8000"/>
    <n v="7910"/>
    <n v="7910"/>
    <n v="0"/>
  </r>
  <r>
    <x v="4"/>
    <n v="5714400107"/>
    <x v="3"/>
    <n v="120"/>
    <n v="4880"/>
    <n v="10725378"/>
    <d v="2025-09-11T00:00:00"/>
    <s v="375-378"/>
    <s v="限VB 禁Scil "/>
    <d v="2026-01-09T00:00:00"/>
    <s v="TMRA25I117"/>
    <n v="8000"/>
    <n v="7880"/>
    <n v="7880"/>
    <n v="0"/>
  </r>
  <r>
    <x v="0"/>
    <n v="5714400107"/>
    <x v="3"/>
    <n v="120"/>
    <e v="#N/A"/>
    <n v="10725381"/>
    <d v="2025-09-16T00:00:00"/>
    <s v="381-384"/>
    <m/>
    <d v="2026-01-14T00:00:00"/>
    <s v="TMRA25I153"/>
    <n v="8000"/>
    <n v="7870"/>
    <n v="7870"/>
    <n v="0"/>
  </r>
  <r>
    <x v="0"/>
    <n v="5714400107"/>
    <x v="3"/>
    <n v="120"/>
    <e v="#N/A"/>
    <n v="10725382"/>
    <d v="2025-09-16T00:00:00"/>
    <s v="381-384"/>
    <m/>
    <d v="2026-01-14T00:00:00"/>
    <s v="TMRA25I153"/>
    <n v="8000"/>
    <n v="7900"/>
    <n v="7900"/>
    <n v="0"/>
  </r>
  <r>
    <x v="5"/>
    <n v="5714400107"/>
    <x v="3"/>
    <n v="120"/>
    <e v="#N/A"/>
    <n v="10725383"/>
    <d v="2025-09-16T00:00:00"/>
    <s v="381-384"/>
    <s v="限麻醉"/>
    <d v="2026-01-14T00:00:00"/>
    <s v="TMRA25I153"/>
    <n v="8000"/>
    <n v="7930"/>
    <n v="7930"/>
    <n v="0"/>
  </r>
  <r>
    <x v="0"/>
    <n v="5714400107"/>
    <x v="3"/>
    <n v="120"/>
    <n v="1000"/>
    <n v="10725384"/>
    <d v="2025-09-16T00:00:00"/>
    <s v="381-384"/>
    <m/>
    <d v="2026-01-14T00:00:00"/>
    <s v="TMRA25I153"/>
    <n v="8000"/>
    <n v="7420"/>
    <n v="7420"/>
    <n v="0"/>
  </r>
  <r>
    <x v="0"/>
    <n v="5714400107"/>
    <x v="3"/>
    <n v="120"/>
    <n v="2880"/>
    <n v="10725385"/>
    <d v="2025-09-19T00:00:00"/>
    <s v="385-386"/>
    <m/>
    <d v="2026-01-17T00:00:00"/>
    <s v="TMRA25I179"/>
    <n v="8000"/>
    <n v="7880"/>
    <n v="7880"/>
    <n v="0"/>
  </r>
  <r>
    <x v="0"/>
    <n v="5714400107"/>
    <x v="3"/>
    <n v="120"/>
    <n v="910"/>
    <n v="10725386"/>
    <d v="2025-09-19T00:00:00"/>
    <s v="385-386"/>
    <m/>
    <d v="2026-01-17T00:00:00"/>
    <s v="TMRA25I179"/>
    <n v="8000"/>
    <n v="7910"/>
    <n v="7910"/>
    <n v="0"/>
  </r>
  <r>
    <x v="0"/>
    <n v="5714400107"/>
    <x v="3"/>
    <n v="120"/>
    <n v="900"/>
    <n v="10725387"/>
    <d v="2025-09-19T00:00:00"/>
    <s v="385-386"/>
    <m/>
    <d v="2026-01-17T00:00:00"/>
    <s v="TMRA25I179"/>
    <n v="8000"/>
    <n v="7900"/>
    <n v="7900"/>
    <n v="0"/>
  </r>
  <r>
    <x v="0"/>
    <n v="5714400107"/>
    <x v="3"/>
    <n v="120"/>
    <n v="900"/>
    <n v="10725388"/>
    <d v="2025-09-19T00:00:00"/>
    <s v="385-386"/>
    <m/>
    <d v="2026-01-17T00:00:00"/>
    <s v="TMRA25I179"/>
    <n v="8000"/>
    <n v="7900"/>
    <n v="7900"/>
    <n v="0"/>
  </r>
  <r>
    <x v="0"/>
    <n v="5714400108"/>
    <x v="41"/>
    <n v="150"/>
    <e v="#N/A"/>
    <n v="10825411"/>
    <d v="2025-10-08T00:00:00"/>
    <s v="411-412"/>
    <m/>
    <d v="2026-03-07T00:00:00"/>
    <s v="TMRA25J051"/>
    <n v="4000"/>
    <n v="4110"/>
    <n v="4110"/>
    <n v="0"/>
  </r>
  <r>
    <x v="0"/>
    <n v="5714400108"/>
    <x v="41"/>
    <n v="150"/>
    <e v="#N/A"/>
    <n v="10825412"/>
    <d v="2025-10-08T00:00:00"/>
    <s v="411-412"/>
    <m/>
    <d v="2026-03-07T00:00:00"/>
    <s v="TMRA25J051"/>
    <n v="4000"/>
    <n v="3950"/>
    <n v="1190"/>
    <n v="2760"/>
  </r>
  <r>
    <x v="0"/>
    <n v="5714400108"/>
    <x v="41"/>
    <n v="150"/>
    <e v="#N/A"/>
    <n v="10825201"/>
    <d v="2025-05-13T00:00:00"/>
    <s v="201-202"/>
    <m/>
    <d v="2025-10-10T00:00:00"/>
    <s v="TMRA250565"/>
    <n v="4000"/>
    <n v="4160"/>
    <n v="4160"/>
    <n v="0"/>
  </r>
  <r>
    <x v="0"/>
    <n v="5714400108"/>
    <x v="41"/>
    <n v="150"/>
    <e v="#N/A"/>
    <n v="10825202"/>
    <d v="2025-05-13T00:00:00"/>
    <s v="201-202"/>
    <m/>
    <d v="2025-10-10T00:00:00"/>
    <s v="TMRA250565"/>
    <n v="4000"/>
    <n v="4040"/>
    <n v="4040"/>
    <n v="0"/>
  </r>
  <r>
    <x v="0"/>
    <n v="5714400108"/>
    <x v="41"/>
    <n v="150"/>
    <e v="#N/A"/>
    <n v="10825241"/>
    <d v="2025-06-11T00:00:00"/>
    <s v="241-242"/>
    <m/>
    <d v="2025-11-08T00:00:00"/>
    <s v="TMRA250668"/>
    <n v="4000"/>
    <n v="4030"/>
    <n v="4030"/>
    <n v="0"/>
  </r>
  <r>
    <x v="0"/>
    <n v="5714400108"/>
    <x v="41"/>
    <n v="150"/>
    <e v="#N/A"/>
    <n v="10825242"/>
    <d v="2025-06-11T00:00:00"/>
    <s v="241-242"/>
    <m/>
    <d v="2025-11-08T00:00:00"/>
    <s v="TMRA250668"/>
    <n v="4000"/>
    <n v="3900"/>
    <n v="3900"/>
    <n v="0"/>
  </r>
  <r>
    <x v="0"/>
    <n v="5714400108"/>
    <x v="41"/>
    <n v="150"/>
    <e v="#N/A"/>
    <n v="10825251"/>
    <d v="2025-06-18T00:00:00"/>
    <s v="251-252"/>
    <m/>
    <d v="2025-11-15T00:00:00"/>
    <s v="TMRB250641"/>
    <n v="4000"/>
    <n v="4210"/>
    <n v="4960"/>
    <n v="0"/>
  </r>
  <r>
    <x v="0"/>
    <n v="5714400108"/>
    <x v="41"/>
    <n v="150"/>
    <e v="#N/A"/>
    <n v="10825252"/>
    <d v="2025-06-18T00:00:00"/>
    <s v="251-252"/>
    <m/>
    <d v="2025-11-15T00:00:00"/>
    <s v="TMRB250641"/>
    <n v="4000"/>
    <n v="4140"/>
    <n v="4140"/>
    <n v="0"/>
  </r>
  <r>
    <x v="0"/>
    <n v="5714400108"/>
    <x v="41"/>
    <n v="150"/>
    <e v="#N/A"/>
    <n v="10825271"/>
    <d v="2025-07-02T00:00:00"/>
    <s v="271"/>
    <m/>
    <d v="2025-11-29T00:00:00"/>
    <s v="TMRA250718"/>
    <n v="4000"/>
    <n v="4130"/>
    <n v="4130"/>
    <n v="0"/>
  </r>
  <r>
    <x v="0"/>
    <n v="5714400108"/>
    <x v="41"/>
    <n v="150"/>
    <n v="320"/>
    <n v="10825272"/>
    <d v="2025-07-02T00:00:00"/>
    <s v="272"/>
    <m/>
    <d v="2025-11-29T00:00:00"/>
    <s v="TMRA250718"/>
    <n v="4000"/>
    <n v="3980"/>
    <n v="4300"/>
    <n v="0"/>
  </r>
  <r>
    <x v="0"/>
    <n v="5714400108"/>
    <x v="41"/>
    <n v="150"/>
    <e v="#N/A"/>
    <n v="10825281"/>
    <d v="2025-07-08T00:00:00"/>
    <s v="281-282"/>
    <m/>
    <d v="2025-12-05T00:00:00"/>
    <s v="TMRA250747"/>
    <n v="4000"/>
    <n v="4290"/>
    <n v="4290"/>
    <n v="0"/>
  </r>
  <r>
    <x v="0"/>
    <n v="5714400108"/>
    <x v="41"/>
    <n v="150"/>
    <e v="#N/A"/>
    <n v="10825282"/>
    <d v="2025-07-08T00:00:00"/>
    <s v="281-282"/>
    <m/>
    <d v="2025-12-05T00:00:00"/>
    <s v="TMRA250747"/>
    <n v="4000"/>
    <n v="4020"/>
    <n v="4220"/>
    <n v="0"/>
  </r>
  <r>
    <x v="0"/>
    <n v="5714400108"/>
    <x v="41"/>
    <n v="150"/>
    <n v="4210"/>
    <n v="10825351"/>
    <d v="2025-08-29T00:00:00"/>
    <s v="351-352"/>
    <m/>
    <d v="2026-01-26T00:00:00"/>
    <s v="TMRA25H227"/>
    <n v="4000"/>
    <n v="4210"/>
    <n v="3540"/>
    <n v="670"/>
  </r>
  <r>
    <x v="0"/>
    <n v="5714400108"/>
    <x v="41"/>
    <n v="150"/>
    <e v="#N/A"/>
    <n v="10825352"/>
    <d v="2025-08-29T00:00:00"/>
    <s v="351-352"/>
    <m/>
    <d v="2026-01-26T00:00:00"/>
    <s v="TMRA25H227"/>
    <n v="4000"/>
    <n v="4080"/>
    <n v="4080"/>
    <n v="0"/>
  </r>
  <r>
    <x v="0"/>
    <n v="5714400108"/>
    <x v="41"/>
    <n v="150"/>
    <e v="#N/A"/>
    <n v="10825361"/>
    <d v="2025-09-02T00:00:00"/>
    <s v="361-362"/>
    <m/>
    <d v="2026-01-30T00:00:00"/>
    <s v="TMRA25I026"/>
    <n v="4000"/>
    <n v="4210"/>
    <n v="4210"/>
    <n v="0"/>
  </r>
  <r>
    <x v="0"/>
    <n v="5714400108"/>
    <x v="41"/>
    <n v="150"/>
    <e v="#N/A"/>
    <n v="10825362"/>
    <d v="2025-09-02T00:00:00"/>
    <s v="361-362"/>
    <m/>
    <d v="2026-01-30T00:00:00"/>
    <s v="TMRA25I026"/>
    <n v="4000"/>
    <n v="4060"/>
    <n v="4060"/>
    <n v="0"/>
  </r>
  <r>
    <x v="0"/>
    <n v="5714400108"/>
    <x v="41"/>
    <n v="150"/>
    <e v="#N/A"/>
    <n v="10825363"/>
    <d v="2025-09-03T00:00:00"/>
    <s v="363-364"/>
    <m/>
    <d v="2026-01-31T00:00:00"/>
    <s v="TMRA25I040"/>
    <n v="4000"/>
    <n v="4080"/>
    <n v="4080"/>
    <n v="0"/>
  </r>
  <r>
    <x v="0"/>
    <n v="5714400108"/>
    <x v="41"/>
    <n v="150"/>
    <e v="#N/A"/>
    <n v="10825364"/>
    <d v="2025-09-03T00:00:00"/>
    <s v="363-364"/>
    <m/>
    <d v="2026-01-31T00:00:00"/>
    <s v="TMRA25I040"/>
    <n v="4000"/>
    <n v="3950"/>
    <n v="3950"/>
    <n v="0"/>
  </r>
  <r>
    <x v="0"/>
    <n v="5714400108"/>
    <x v="41"/>
    <n v="150"/>
    <n v="480"/>
    <n v="10825381"/>
    <d v="2025-09-16T00:00:00"/>
    <s v="381-382"/>
    <m/>
    <d v="2026-02-13T00:00:00"/>
    <s v="TMRA25I151"/>
    <n v="4000"/>
    <n v="4140"/>
    <n v="4610"/>
    <n v="0"/>
  </r>
  <r>
    <x v="0"/>
    <n v="5714400108"/>
    <x v="41"/>
    <n v="150"/>
    <n v="2030"/>
    <n v="10825382"/>
    <d v="2025-09-16T00:00:00"/>
    <s v="381-382"/>
    <m/>
    <d v="2026-02-13T00:00:00"/>
    <s v="TMRA25I151"/>
    <n v="4000"/>
    <n v="4030"/>
    <n v="2000"/>
    <n v="2030"/>
  </r>
  <r>
    <x v="0"/>
    <n v="5714400109"/>
    <x v="42"/>
    <n v="150"/>
    <e v="#N/A"/>
    <n v="10925411"/>
    <d v="2025-10-08T00:00:00"/>
    <s v="411-412"/>
    <m/>
    <d v="2026-03-07T00:00:00"/>
    <s v="TMRA25J050"/>
    <n v="4000"/>
    <n v="4100"/>
    <n v="4100"/>
    <n v="0"/>
  </r>
  <r>
    <x v="0"/>
    <n v="5714400109"/>
    <x v="42"/>
    <n v="150"/>
    <e v="#N/A"/>
    <n v="10925412"/>
    <d v="2025-10-08T00:00:00"/>
    <s v="411-412"/>
    <m/>
    <d v="2026-03-07T00:00:00"/>
    <s v="TMRA25J050"/>
    <n v="4000"/>
    <n v="3980"/>
    <n v="1200"/>
    <n v="2780"/>
  </r>
  <r>
    <x v="0"/>
    <n v="5714400109"/>
    <x v="42"/>
    <n v="150"/>
    <e v="#N/A"/>
    <n v="10925201"/>
    <d v="2025-05-13T00:00:00"/>
    <s v="201-202"/>
    <m/>
    <d v="2025-10-10T00:00:00"/>
    <s v="TMRA250564"/>
    <n v="4000"/>
    <n v="4050"/>
    <n v="4050"/>
    <n v="0"/>
  </r>
  <r>
    <x v="0"/>
    <n v="5714400109"/>
    <x v="42"/>
    <n v="150"/>
    <e v="#N/A"/>
    <n v="10925202"/>
    <d v="2025-05-13T00:00:00"/>
    <s v="201-202"/>
    <m/>
    <d v="2025-10-10T00:00:00"/>
    <s v="TMRA250564"/>
    <n v="4000"/>
    <n v="3900"/>
    <n v="3900"/>
    <n v="0"/>
  </r>
  <r>
    <x v="0"/>
    <n v="5714400109"/>
    <x v="42"/>
    <n v="150"/>
    <e v="#N/A"/>
    <n v="10925241"/>
    <d v="2025-06-11T00:00:00"/>
    <s v="241-242"/>
    <m/>
    <d v="2025-11-08T00:00:00"/>
    <s v="TMRA250667"/>
    <n v="4000"/>
    <n v="4030"/>
    <n v="4030"/>
    <n v="0"/>
  </r>
  <r>
    <x v="0"/>
    <n v="5714400109"/>
    <x v="42"/>
    <n v="150"/>
    <e v="#N/A"/>
    <n v="10925242"/>
    <d v="2025-06-11T00:00:00"/>
    <s v="241-242"/>
    <m/>
    <d v="2025-11-08T00:00:00"/>
    <s v="TMRA250667"/>
    <n v="4000"/>
    <n v="3920"/>
    <n v="3920"/>
    <n v="0"/>
  </r>
  <r>
    <x v="0"/>
    <n v="5714400109"/>
    <x v="42"/>
    <n v="150"/>
    <e v="#N/A"/>
    <n v="10925251"/>
    <d v="2025-06-18T00:00:00"/>
    <s v="251-252"/>
    <m/>
    <d v="2025-11-15T00:00:00"/>
    <s v="TMRB250640"/>
    <n v="4000"/>
    <n v="4170"/>
    <n v="4790"/>
    <n v="0"/>
  </r>
  <r>
    <x v="0"/>
    <n v="5714400109"/>
    <x v="42"/>
    <n v="150"/>
    <e v="#N/A"/>
    <n v="10925252"/>
    <d v="2025-06-18T00:00:00"/>
    <s v="251-252"/>
    <m/>
    <d v="2025-11-15T00:00:00"/>
    <s v="TMRB250640"/>
    <n v="4000"/>
    <n v="4100"/>
    <n v="4100"/>
    <n v="0"/>
  </r>
  <r>
    <x v="0"/>
    <n v="5714400109"/>
    <x v="42"/>
    <n v="150"/>
    <e v="#N/A"/>
    <n v="10925271"/>
    <d v="2025-07-02T00:00:00"/>
    <s v="271"/>
    <m/>
    <d v="2025-11-29T00:00:00"/>
    <s v="TMRA250717"/>
    <n v="4000"/>
    <n v="4130"/>
    <n v="4130"/>
    <n v="0"/>
  </r>
  <r>
    <x v="0"/>
    <n v="5714400109"/>
    <x v="42"/>
    <n v="150"/>
    <n v="410"/>
    <n v="10925272"/>
    <d v="2025-07-02T00:00:00"/>
    <s v="272"/>
    <m/>
    <d v="2025-11-29T00:00:00"/>
    <s v="TMRA250717"/>
    <n v="4000"/>
    <n v="3970"/>
    <n v="4380"/>
    <n v="0"/>
  </r>
  <r>
    <x v="0"/>
    <n v="5714400109"/>
    <x v="42"/>
    <n v="150"/>
    <e v="#N/A"/>
    <n v="10925281"/>
    <d v="2025-07-08T00:00:00"/>
    <s v="281-282"/>
    <m/>
    <d v="2025-12-05T00:00:00"/>
    <s v="TMRA250746"/>
    <n v="4000"/>
    <n v="4310"/>
    <n v="4310"/>
    <n v="0"/>
  </r>
  <r>
    <x v="0"/>
    <n v="5714400109"/>
    <x v="42"/>
    <n v="150"/>
    <e v="#N/A"/>
    <n v="10925282"/>
    <d v="2025-07-08T00:00:00"/>
    <s v="281-282"/>
    <m/>
    <d v="2025-12-05T00:00:00"/>
    <s v="TMRA250746"/>
    <n v="4000"/>
    <n v="4000"/>
    <n v="4180"/>
    <n v="0"/>
  </r>
  <r>
    <x v="0"/>
    <n v="5714400109"/>
    <x v="42"/>
    <n v="150"/>
    <n v="4200"/>
    <n v="10925351"/>
    <d v="2025-08-29T00:00:00"/>
    <s v="351-352"/>
    <m/>
    <d v="2026-01-26T00:00:00"/>
    <s v="TMRA25H226"/>
    <n v="4000"/>
    <n v="4200"/>
    <n v="3540"/>
    <n v="660"/>
  </r>
  <r>
    <x v="0"/>
    <n v="5714400109"/>
    <x v="42"/>
    <n v="150"/>
    <e v="#N/A"/>
    <n v="10925352"/>
    <d v="2025-08-29T00:00:00"/>
    <s v="351-352"/>
    <m/>
    <d v="2026-01-26T00:00:00"/>
    <s v="TMRA25H226"/>
    <n v="4000"/>
    <n v="4100"/>
    <n v="4100"/>
    <n v="0"/>
  </r>
  <r>
    <x v="0"/>
    <n v="5714400109"/>
    <x v="42"/>
    <n v="150"/>
    <e v="#N/A"/>
    <n v="10925361"/>
    <d v="2025-09-02T00:00:00"/>
    <s v="361-362"/>
    <m/>
    <d v="2026-01-30T00:00:00"/>
    <s v="TMRA25I025"/>
    <n v="4000"/>
    <n v="3840"/>
    <n v="3840"/>
    <n v="0"/>
  </r>
  <r>
    <x v="0"/>
    <n v="5714400109"/>
    <x v="42"/>
    <n v="150"/>
    <e v="#N/A"/>
    <n v="10925362"/>
    <d v="2025-09-02T00:00:00"/>
    <s v="361-362"/>
    <m/>
    <d v="2026-01-30T00:00:00"/>
    <s v="TMRA25I025"/>
    <n v="4000"/>
    <n v="4110"/>
    <n v="4110"/>
    <n v="0"/>
  </r>
  <r>
    <x v="0"/>
    <n v="5714400109"/>
    <x v="42"/>
    <n v="150"/>
    <e v="#N/A"/>
    <n v="10925363"/>
    <d v="2025-09-03T00:00:00"/>
    <s v="363-364"/>
    <m/>
    <d v="2026-01-31T00:00:00"/>
    <s v="TMRA25I039"/>
    <n v="4000"/>
    <n v="4140"/>
    <n v="4140"/>
    <n v="0"/>
  </r>
  <r>
    <x v="0"/>
    <n v="5714400109"/>
    <x v="42"/>
    <n v="150"/>
    <e v="#N/A"/>
    <n v="10925364"/>
    <d v="2025-09-03T00:00:00"/>
    <s v="363-364"/>
    <m/>
    <d v="2026-01-31T00:00:00"/>
    <s v="TMRA25I039"/>
    <n v="4000"/>
    <n v="4000"/>
    <n v="4000"/>
    <n v="0"/>
  </r>
  <r>
    <x v="0"/>
    <n v="5714400109"/>
    <x v="42"/>
    <n v="150"/>
    <n v="410"/>
    <n v="10925381"/>
    <d v="2025-09-16T00:00:00"/>
    <s v="381-382"/>
    <m/>
    <d v="2026-02-13T00:00:00"/>
    <s v="TMRA25I150"/>
    <n v="4000"/>
    <n v="4100"/>
    <n v="4510"/>
    <n v="0"/>
  </r>
  <r>
    <x v="0"/>
    <n v="5714400109"/>
    <x v="42"/>
    <n v="150"/>
    <n v="2100"/>
    <n v="10925382"/>
    <d v="2025-09-16T00:00:00"/>
    <s v="381-382"/>
    <m/>
    <d v="2026-02-13T00:00:00"/>
    <s v="TMRA25I150"/>
    <n v="4000"/>
    <n v="4100"/>
    <n v="2000"/>
    <n v="2100"/>
  </r>
  <r>
    <x v="0"/>
    <n v="5714400111"/>
    <x v="4"/>
    <n v="360"/>
    <n v="5530"/>
    <n v="11125405"/>
    <d v="2025-10-02T00:00:00"/>
    <s v="405-408"/>
    <s v="HB/VB生產, SA需試填判線"/>
    <d v="2026-09-27T00:00:00"/>
    <s v="TMRA25J014"/>
    <n v="6000"/>
    <n v="5530"/>
    <n v="5530"/>
    <n v="0"/>
  </r>
  <r>
    <x v="0"/>
    <n v="5714400111"/>
    <x v="4"/>
    <n v="360"/>
    <n v="5740"/>
    <n v="11125406"/>
    <d v="2025-10-02T00:00:00"/>
    <s v="405-408"/>
    <s v="HB/VB生產, SA需試填判線"/>
    <d v="2026-09-27T00:00:00"/>
    <s v="TMRA25J014"/>
    <n v="6000"/>
    <n v="5740"/>
    <n v="5740"/>
    <n v="0"/>
  </r>
  <r>
    <x v="0"/>
    <n v="5714400111"/>
    <x v="4"/>
    <n v="360"/>
    <n v="5630"/>
    <n v="11125407"/>
    <d v="2025-10-02T00:00:00"/>
    <s v="405-408"/>
    <s v="HB/VB生產, SA需試填判線"/>
    <d v="2026-09-27T00:00:00"/>
    <s v="TMRA25J014"/>
    <n v="6000"/>
    <n v="5630"/>
    <n v="5630"/>
    <n v="0"/>
  </r>
  <r>
    <x v="0"/>
    <n v="5714400111"/>
    <x v="4"/>
    <n v="360"/>
    <n v="5600"/>
    <n v="11125408"/>
    <d v="2025-10-02T00:00:00"/>
    <s v="405-408"/>
    <s v="HB/VB生產, SA需試填判線"/>
    <d v="2026-09-27T00:00:00"/>
    <s v="TMRA25J014"/>
    <n v="6000"/>
    <n v="5600"/>
    <n v="5600"/>
    <n v="0"/>
  </r>
  <r>
    <x v="0"/>
    <n v="5714400111"/>
    <x v="4"/>
    <n v="360"/>
    <e v="#N/A"/>
    <n v="11125401"/>
    <d v="2025-09-30T00:00:00"/>
    <s v="401-404"/>
    <s v="HB/VB生產, SA需試填判線"/>
    <d v="2026-09-25T00:00:00"/>
    <s v="TMRA25I233"/>
    <n v="6000"/>
    <n v="5690"/>
    <n v="5690"/>
    <n v="0"/>
  </r>
  <r>
    <x v="0"/>
    <n v="5714400111"/>
    <x v="4"/>
    <n v="360"/>
    <e v="#N/A"/>
    <n v="11125402"/>
    <d v="2025-09-30T00:00:00"/>
    <s v="401-404"/>
    <s v="HB/VB生產, SA需試填判線"/>
    <d v="2026-09-25T00:00:00"/>
    <s v="TMRA25I233"/>
    <n v="6000"/>
    <n v="5660"/>
    <n v="5660"/>
    <n v="310"/>
  </r>
  <r>
    <x v="0"/>
    <n v="5714400111"/>
    <x v="4"/>
    <n v="360"/>
    <n v="5590"/>
    <n v="11125403"/>
    <d v="2025-09-30T00:00:00"/>
    <s v="401-404"/>
    <s v="HB/VB生產, SA需試填判線"/>
    <d v="2026-09-25T00:00:00"/>
    <s v="TMRA25I233"/>
    <n v="6000"/>
    <n v="5590"/>
    <n v="5000"/>
    <n v="590"/>
  </r>
  <r>
    <x v="0"/>
    <n v="5714400111"/>
    <x v="4"/>
    <n v="360"/>
    <n v="5620"/>
    <n v="11125404"/>
    <d v="2025-09-30T00:00:00"/>
    <s v="401-404"/>
    <s v="HB/VB生產, SA需試填判線"/>
    <d v="2026-09-25T00:00:00"/>
    <s v="TMRA25I233"/>
    <n v="6000"/>
    <n v="5620"/>
    <n v="3000"/>
    <n v="2620"/>
  </r>
  <r>
    <x v="0"/>
    <n v="5714400111"/>
    <x v="4"/>
    <n v="360"/>
    <e v="#N/A"/>
    <n v="11125101"/>
    <d v="2025-03-06T00:00:00"/>
    <s v="101-104"/>
    <s v="HB/VB生產,SA Eq皆須試填判線"/>
    <d v="2026-03-01T00:00:00"/>
    <s v="TMRA250348"/>
    <n v="6000"/>
    <n v="5170"/>
    <n v="5170"/>
    <n v="0"/>
  </r>
  <r>
    <x v="0"/>
    <n v="5714400111"/>
    <x v="4"/>
    <n v="360"/>
    <e v="#N/A"/>
    <n v="11125102"/>
    <d v="2025-03-06T00:00:00"/>
    <s v="101-104"/>
    <s v="HB/VB生產,SA Eq皆須試填判線"/>
    <d v="2026-03-01T00:00:00"/>
    <s v="TMRA250348"/>
    <n v="6000"/>
    <n v="5180"/>
    <n v="5180"/>
    <n v="0"/>
  </r>
  <r>
    <x v="0"/>
    <n v="5714400111"/>
    <x v="4"/>
    <n v="360"/>
    <e v="#N/A"/>
    <n v="11125103"/>
    <d v="2025-03-06T00:00:00"/>
    <s v="101-104"/>
    <s v="HB/VB生產,SA Eq皆須試填判線"/>
    <d v="2026-03-01T00:00:00"/>
    <s v="TMRA250348"/>
    <n v="6000"/>
    <n v="5090"/>
    <n v="5090"/>
    <n v="0"/>
  </r>
  <r>
    <x v="1"/>
    <n v="5714400111"/>
    <x v="4"/>
    <n v="360"/>
    <e v="#N/A"/>
    <n v="11125104"/>
    <d v="2025-03-06T00:00:00"/>
    <s v="101-104"/>
    <s v="104 限用HB"/>
    <d v="2026-03-01T00:00:00"/>
    <s v="TMRA250348"/>
    <n v="6000"/>
    <n v="5090"/>
    <n v="6180"/>
    <n v="0"/>
  </r>
  <r>
    <x v="0"/>
    <n v="5714400111"/>
    <x v="4"/>
    <n v="360"/>
    <e v="#N/A"/>
    <n v="11125105"/>
    <d v="2025-03-07T00:00:00"/>
    <s v="105-108"/>
    <s v="HB/VB生產,SA Eq皆須試填判線"/>
    <d v="2026-03-02T00:00:00"/>
    <s v="TMRA250361"/>
    <n v="6000"/>
    <n v="5590"/>
    <n v="5590"/>
    <n v="0"/>
  </r>
  <r>
    <x v="0"/>
    <n v="5714400111"/>
    <x v="4"/>
    <n v="360"/>
    <e v="#N/A"/>
    <n v="11125107"/>
    <d v="2025-03-07T00:00:00"/>
    <s v="105-108"/>
    <s v="HB/VB生產,SA Eq皆須試填判線"/>
    <d v="2026-03-02T00:00:00"/>
    <s v="TMRA250361"/>
    <n v="6000"/>
    <n v="5630"/>
    <n v="5630"/>
    <n v="0"/>
  </r>
  <r>
    <x v="0"/>
    <n v="5714400111"/>
    <x v="4"/>
    <n v="360"/>
    <e v="#N/A"/>
    <n v="11125108"/>
    <d v="2025-03-07T00:00:00"/>
    <s v="105-108"/>
    <s v="HB/VB生產,SA Eq皆須試填判線"/>
    <d v="2026-03-02T00:00:00"/>
    <s v="TMRA250361"/>
    <n v="6000"/>
    <n v="5630"/>
    <n v="5630"/>
    <n v="0"/>
  </r>
  <r>
    <x v="1"/>
    <n v="5714400111"/>
    <x v="4"/>
    <n v="360"/>
    <n v="930"/>
    <n v="11125106"/>
    <d v="2025-03-07T00:00:00"/>
    <s v="105-108"/>
    <s v="106限用HB (106-N3 測值偏低)"/>
    <d v="2026-03-02T00:00:00"/>
    <s v="TMRA250361"/>
    <n v="6000"/>
    <n v="5540"/>
    <n v="6470"/>
    <n v="0"/>
  </r>
  <r>
    <x v="0"/>
    <n v="5714400111"/>
    <x v="4"/>
    <n v="360"/>
    <e v="#N/A"/>
    <n v="11125115"/>
    <d v="2025-03-13T00:00:00"/>
    <s v="115-118"/>
    <s v="HB/VB,SA需試填判線"/>
    <d v="2026-03-08T00:00:00"/>
    <s v="TMRB250306"/>
    <n v="6000"/>
    <n v="4860"/>
    <n v="4860"/>
    <n v="0"/>
  </r>
  <r>
    <x v="1"/>
    <n v="5714400111"/>
    <x v="4"/>
    <n v="360"/>
    <e v="#N/A"/>
    <n v="11125116"/>
    <d v="2025-03-13T00:00:00"/>
    <s v="115-118"/>
    <s v="116 限用HB"/>
    <d v="2026-03-08T00:00:00"/>
    <s v="TMRB250306"/>
    <n v="6000"/>
    <n v="4880"/>
    <n v="5870"/>
    <n v="0"/>
  </r>
  <r>
    <x v="0"/>
    <n v="5714400111"/>
    <x v="4"/>
    <n v="360"/>
    <e v="#N/A"/>
    <n v="11125118"/>
    <d v="2025-03-13T00:00:00"/>
    <s v="115-118"/>
    <s v="HB/VB,SA需試填判線"/>
    <d v="2026-03-08T00:00:00"/>
    <s v="TMRB250306"/>
    <n v="4000"/>
    <n v="4910"/>
    <n v="4910"/>
    <n v="0"/>
  </r>
  <r>
    <x v="0"/>
    <n v="5714400111"/>
    <x v="4"/>
    <n v="360"/>
    <e v="#N/A"/>
    <n v="11125117"/>
    <d v="2025-03-13T00:00:00"/>
    <s v="115-118"/>
    <s v="HB/VB,SA需試填判線"/>
    <d v="2026-03-08T00:00:00"/>
    <s v="TMRB250306"/>
    <n v="6000"/>
    <n v="4740"/>
    <n v="4740"/>
    <n v="0"/>
  </r>
  <r>
    <x v="0"/>
    <n v="5714400111"/>
    <x v="4"/>
    <n v="360"/>
    <e v="#N/A"/>
    <n v="11125171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2"/>
    <d v="2025-04-23T00:00:00"/>
    <s v="171-174"/>
    <s v="皆可用於HB/VB生產, SA需試填判線"/>
    <d v="2026-04-18T00:00:00"/>
    <s v="TMRB250448"/>
    <n v="6000"/>
    <n v="4990"/>
    <n v="4990"/>
    <n v="0"/>
  </r>
  <r>
    <x v="0"/>
    <n v="5714400111"/>
    <x v="4"/>
    <n v="360"/>
    <e v="#N/A"/>
    <n v="11125173"/>
    <d v="2025-04-23T00:00:00"/>
    <s v="171-174"/>
    <s v="皆可用於HB/VB生產, SA需試填判線"/>
    <d v="2026-04-18T00:00:00"/>
    <s v="TMRB250448"/>
    <n v="6000"/>
    <n v="4980"/>
    <n v="4980"/>
    <n v="0"/>
  </r>
  <r>
    <x v="0"/>
    <n v="5714400111"/>
    <x v="4"/>
    <n v="360"/>
    <e v="#N/A"/>
    <n v="11125174"/>
    <d v="2025-04-23T00:00:00"/>
    <s v="171-174"/>
    <s v="皆可用於HB/VB生產, SA需試填判線"/>
    <d v="2026-04-18T00:00:00"/>
    <s v="TMRB250448"/>
    <n v="6000"/>
    <n v="5000"/>
    <n v="5100"/>
    <n v="0"/>
  </r>
  <r>
    <x v="0"/>
    <n v="5714400111"/>
    <x v="4"/>
    <n v="360"/>
    <e v="#N/A"/>
    <n v="11125175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76"/>
    <d v="2025-04-25T00:00:00"/>
    <s v="175-178"/>
    <s v="HB/VB生產,SA試填判線"/>
    <d v="2026-04-20T00:00:00"/>
    <s v="TMRB250467"/>
    <n v="6000"/>
    <n v="5140"/>
    <n v="5140"/>
    <n v="0"/>
  </r>
  <r>
    <x v="0"/>
    <n v="5714400111"/>
    <x v="4"/>
    <n v="360"/>
    <e v="#N/A"/>
    <n v="11125177"/>
    <d v="2025-04-25T00:00:00"/>
    <s v="175-178"/>
    <s v="HB/VB生產,SA試填判線"/>
    <d v="2026-04-20T00:00:00"/>
    <s v="TMRB250467"/>
    <n v="6000"/>
    <n v="4930"/>
    <n v="4930"/>
    <n v="0"/>
  </r>
  <r>
    <x v="0"/>
    <n v="5714400111"/>
    <x v="4"/>
    <n v="360"/>
    <e v="#N/A"/>
    <n v="11125178"/>
    <d v="2025-04-25T00:00:00"/>
    <s v="175-178"/>
    <s v="HB/VB生產,SA試填判線"/>
    <d v="2026-04-20T00:00:00"/>
    <s v="TMRB250467"/>
    <n v="6000"/>
    <n v="5130"/>
    <n v="5130"/>
    <n v="0"/>
  </r>
  <r>
    <x v="0"/>
    <n v="5714400111"/>
    <x v="4"/>
    <n v="360"/>
    <e v="#N/A"/>
    <n v="11125181"/>
    <d v="2025-04-28T00:00:00"/>
    <s v="181-184"/>
    <s v="HB/VB生產,SA試填判線"/>
    <d v="2026-04-23T00:00:00"/>
    <s v="TMRB250481"/>
    <n v="6000"/>
    <n v="5030"/>
    <n v="5030"/>
    <n v="0"/>
  </r>
  <r>
    <x v="0"/>
    <n v="5714400111"/>
    <x v="4"/>
    <n v="360"/>
    <e v="#N/A"/>
    <n v="11125182"/>
    <d v="2025-04-28T00:00:00"/>
    <s v="181-184"/>
    <s v="HB/VB生產,SA試填判線"/>
    <d v="2026-04-23T00:00:00"/>
    <s v="TMRB250481"/>
    <n v="6000"/>
    <n v="5140"/>
    <n v="5140"/>
    <n v="0"/>
  </r>
  <r>
    <x v="0"/>
    <n v="5714400111"/>
    <x v="4"/>
    <n v="360"/>
    <e v="#N/A"/>
    <n v="11125183"/>
    <d v="2025-04-28T00:00:00"/>
    <s v="181-184"/>
    <s v="HB/VB生產,SA試填判線"/>
    <d v="2026-04-23T00:00:00"/>
    <s v="TMRB250481"/>
    <n v="6000"/>
    <n v="5040"/>
    <n v="5040"/>
    <n v="0"/>
  </r>
  <r>
    <x v="0"/>
    <n v="5714400111"/>
    <x v="4"/>
    <n v="360"/>
    <e v="#N/A"/>
    <n v="11125184"/>
    <d v="2025-04-28T00:00:00"/>
    <s v="181-184"/>
    <s v="HB/VB生產,SA試填判線"/>
    <d v="2026-04-23T00:00:00"/>
    <s v="TMRB250481"/>
    <n v="6000"/>
    <n v="5130"/>
    <n v="5130"/>
    <n v="0"/>
  </r>
  <r>
    <x v="0"/>
    <n v="5714400111"/>
    <x v="4"/>
    <n v="360"/>
    <e v="#N/A"/>
    <n v="11125185"/>
    <d v="2025-04-30T00:00:00"/>
    <s v="185-188"/>
    <s v="HB/VB生產, SA請試填判線"/>
    <d v="2026-04-25T00:00:00"/>
    <s v="TMRC250407"/>
    <n v="6000"/>
    <n v="5080"/>
    <n v="5080"/>
    <n v="0"/>
  </r>
  <r>
    <x v="0"/>
    <n v="5714400111"/>
    <x v="4"/>
    <n v="360"/>
    <e v="#N/A"/>
    <n v="11125186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87"/>
    <d v="2025-04-30T00:00:00"/>
    <s v="185-188"/>
    <s v="HB/VB生產, SA請試填判線"/>
    <d v="2026-04-25T00:00:00"/>
    <s v="TMRC250407"/>
    <n v="6000"/>
    <n v="5140"/>
    <n v="5460"/>
    <n v="0"/>
  </r>
  <r>
    <x v="0"/>
    <n v="5714400111"/>
    <x v="4"/>
    <n v="360"/>
    <e v="#N/A"/>
    <n v="11125188"/>
    <d v="2025-04-30T00:00:00"/>
    <s v="185-188"/>
    <s v="HB/VB生產, SA請試填判線"/>
    <d v="2026-04-25T00:00:00"/>
    <s v="TMRC250407"/>
    <n v="6000"/>
    <n v="5140"/>
    <n v="5140"/>
    <n v="0"/>
  </r>
  <r>
    <x v="0"/>
    <n v="5714400111"/>
    <x v="4"/>
    <n v="360"/>
    <e v="#N/A"/>
    <n v="11125191"/>
    <d v="2025-05-08T00:00:00"/>
    <s v="191-194"/>
    <s v="HB/VB生產,SA請試填判線"/>
    <d v="2026-05-03T00:00:00"/>
    <s v="TMRA250539"/>
    <n v="6000"/>
    <n v="5350"/>
    <n v="5350"/>
    <n v="0"/>
  </r>
  <r>
    <x v="0"/>
    <n v="5714400111"/>
    <x v="4"/>
    <n v="360"/>
    <e v="#N/A"/>
    <n v="11125192"/>
    <d v="2025-05-08T00:00:00"/>
    <s v="191-194"/>
    <s v="HB/VB生產,SA請試填判線"/>
    <d v="2026-05-03T00:00:00"/>
    <s v="TMRA250539"/>
    <n v="6000"/>
    <n v="5340"/>
    <n v="5340"/>
    <n v="0"/>
  </r>
  <r>
    <x v="0"/>
    <n v="5714400111"/>
    <x v="4"/>
    <n v="360"/>
    <e v="#N/A"/>
    <n v="11125193"/>
    <d v="2025-05-08T00:00:00"/>
    <s v="191-194"/>
    <s v="HB/VB生產,SA請試填判線"/>
    <d v="2026-05-03T00:00:00"/>
    <s v="TMRA250539"/>
    <n v="6000"/>
    <n v="5290"/>
    <n v="5290"/>
    <n v="0"/>
  </r>
  <r>
    <x v="0"/>
    <n v="5714400111"/>
    <x v="4"/>
    <n v="360"/>
    <e v="#N/A"/>
    <n v="11125194"/>
    <d v="2025-05-08T00:00:00"/>
    <s v="191-194"/>
    <s v="HB/VB生產,SA請試填判線"/>
    <d v="2026-05-03T00:00:00"/>
    <s v="TMRA250539"/>
    <n v="6000"/>
    <n v="5350"/>
    <n v="5700"/>
    <n v="0"/>
  </r>
  <r>
    <x v="0"/>
    <n v="5714400111"/>
    <x v="4"/>
    <n v="360"/>
    <e v="#N/A"/>
    <n v="11125201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2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3"/>
    <d v="2025-05-12T00:00:00"/>
    <s v="201-204"/>
    <s v="HB/VB生產,SA請試填判線"/>
    <d v="2026-05-07T00:00:00"/>
    <s v="TMRA250558"/>
    <n v="6000"/>
    <n v="4790"/>
    <n v="5460"/>
    <n v="0"/>
  </r>
  <r>
    <x v="0"/>
    <n v="5714400111"/>
    <x v="4"/>
    <n v="360"/>
    <e v="#N/A"/>
    <n v="11125204"/>
    <d v="2025-05-12T00:00:00"/>
    <s v="201-204"/>
    <s v="HB/VB生產,SA請試填判線"/>
    <d v="2026-05-07T00:00:00"/>
    <s v="TMRA250558"/>
    <n v="6000"/>
    <n v="4940"/>
    <n v="4940"/>
    <n v="0"/>
  </r>
  <r>
    <x v="0"/>
    <n v="5714400111"/>
    <x v="4"/>
    <n v="360"/>
    <e v="#N/A"/>
    <n v="11125208"/>
    <d v="2025-05-13T00:00:00"/>
    <s v="205-208"/>
    <s v="HB/VB生產,SA 需試填判線"/>
    <d v="2026-05-08T00:00:00"/>
    <s v="TMRA250567"/>
    <n v="6000"/>
    <n v="4890"/>
    <n v="4890"/>
    <n v="0"/>
  </r>
  <r>
    <x v="0"/>
    <n v="5714400111"/>
    <x v="4"/>
    <n v="360"/>
    <e v="#N/A"/>
    <n v="11125206"/>
    <d v="2025-05-13T00:00:00"/>
    <s v="205-208"/>
    <s v="HB/VB生產,SA 需試填判線"/>
    <d v="2026-05-08T00:00:00"/>
    <s v="TMRA250567"/>
    <n v="6000"/>
    <n v="4640"/>
    <n v="4750"/>
    <n v="0"/>
  </r>
  <r>
    <x v="0"/>
    <n v="5714400111"/>
    <x v="4"/>
    <n v="360"/>
    <e v="#N/A"/>
    <n v="11125205"/>
    <d v="2025-05-13T00:00:00"/>
    <s v="205-208"/>
    <s v="HB/VB生產,SA 需試填判線"/>
    <d v="2026-05-08T00:00:00"/>
    <s v="TMRA250567"/>
    <n v="6000"/>
    <n v="4840"/>
    <n v="4840"/>
    <n v="0"/>
  </r>
  <r>
    <x v="6"/>
    <n v="5714400111"/>
    <x v="4"/>
    <n v="360"/>
    <e v="#N/A"/>
    <n v="11125207"/>
    <d v="2025-05-13T00:00:00"/>
    <s v="205-208"/>
    <s v="HB/VB生產,可用於SA"/>
    <d v="2026-05-08T00:00:00"/>
    <s v="TMRA250567"/>
    <n v="6000"/>
    <n v="4820"/>
    <n v="5500"/>
    <n v="0"/>
  </r>
  <r>
    <x v="0"/>
    <n v="5714400111"/>
    <x v="4"/>
    <n v="360"/>
    <e v="#N/A"/>
    <s v="1112520A"/>
    <d v="2025-05-15T00:00:00"/>
    <s v="20A-20D"/>
    <s v="HB/VB生產, SA需試填判線"/>
    <d v="2026-05-10T00:00:00"/>
    <s v="TMRA250589"/>
    <n v="6000"/>
    <n v="5190"/>
    <n v="5190"/>
    <n v="0"/>
  </r>
  <r>
    <x v="0"/>
    <n v="5714400111"/>
    <x v="4"/>
    <n v="360"/>
    <e v="#N/A"/>
    <s v="1112520C"/>
    <d v="2025-05-15T00:00:00"/>
    <s v="20A-20D"/>
    <s v="HB/VB生產, SA需試填判線"/>
    <d v="2026-05-10T00:00:00"/>
    <s v="TMRA250589"/>
    <n v="6000"/>
    <n v="5240"/>
    <n v="5240"/>
    <n v="0"/>
  </r>
  <r>
    <x v="0"/>
    <n v="5714400111"/>
    <x v="4"/>
    <n v="360"/>
    <e v="#N/A"/>
    <s v="1112520D"/>
    <d v="2025-05-15T00:00:00"/>
    <s v="20A-20D"/>
    <s v="HB/VB生產, SA需試填判線"/>
    <d v="2026-05-10T00:00:00"/>
    <s v="TMRA250589"/>
    <n v="6000"/>
    <n v="5330"/>
    <n v="5330"/>
    <n v="0"/>
  </r>
  <r>
    <x v="1"/>
    <n v="5714400111"/>
    <x v="4"/>
    <n v="360"/>
    <n v="1220"/>
    <s v="1112520B"/>
    <d v="2025-05-15T00:00:00"/>
    <s v="20A-20D"/>
    <s v="限用HB"/>
    <d v="2026-05-10T00:00:00"/>
    <s v="TMRA250589"/>
    <n v="6000"/>
    <n v="5440"/>
    <n v="6660"/>
    <n v="0"/>
  </r>
  <r>
    <x v="1"/>
    <n v="5714400111"/>
    <x v="4"/>
    <n v="360"/>
    <e v="#N/A"/>
    <n v="11125211"/>
    <d v="2025-05-22T00:00:00"/>
    <s v="211-214"/>
    <s v="211&amp;214限用HB生產"/>
    <d v="2026-05-17T00:00:00"/>
    <s v="TMRB250538"/>
    <n v="6000"/>
    <n v="4980"/>
    <n v="4980"/>
    <n v="0"/>
  </r>
  <r>
    <x v="0"/>
    <n v="5714400111"/>
    <x v="4"/>
    <n v="360"/>
    <e v="#N/A"/>
    <n v="11125212"/>
    <d v="2025-05-22T00:00:00"/>
    <s v="211-214"/>
    <s v="HB/VB生產,SA皆須試填判線"/>
    <d v="2026-05-17T00:00:00"/>
    <s v="TMRB250538"/>
    <n v="6000"/>
    <n v="4950"/>
    <n v="4950"/>
    <n v="0"/>
  </r>
  <r>
    <x v="0"/>
    <n v="5714400111"/>
    <x v="4"/>
    <n v="360"/>
    <e v="#N/A"/>
    <n v="11125213"/>
    <d v="2025-05-22T00:00:00"/>
    <s v="211-214"/>
    <s v="HB/VB生產,SA皆須試填判線"/>
    <d v="2026-05-17T00:00:00"/>
    <s v="TMRB250538"/>
    <n v="6000"/>
    <n v="4980"/>
    <n v="5800"/>
    <n v="0"/>
  </r>
  <r>
    <x v="1"/>
    <n v="5714400111"/>
    <x v="4"/>
    <n v="360"/>
    <n v="1010"/>
    <n v="11125214"/>
    <d v="2025-05-22T00:00:00"/>
    <s v="211-214"/>
    <s v="211&amp;214限用HB生產"/>
    <d v="2026-05-17T00:00:00"/>
    <s v="TMRB250538"/>
    <n v="6000"/>
    <n v="5010"/>
    <n v="4000"/>
    <n v="1010"/>
  </r>
  <r>
    <x v="0"/>
    <n v="5714400111"/>
    <x v="4"/>
    <n v="360"/>
    <e v="#N/A"/>
    <n v="11125221"/>
    <d v="2025-05-26T00:00:00"/>
    <s v="221-224"/>
    <s v="HB/VB生產,SA需試填"/>
    <d v="2026-05-21T00:00:00"/>
    <s v="TMRB250554"/>
    <n v="6000"/>
    <n v="5050"/>
    <n v="5050"/>
    <n v="0"/>
  </r>
  <r>
    <x v="0"/>
    <n v="5714400111"/>
    <x v="4"/>
    <n v="360"/>
    <e v="#N/A"/>
    <n v="11125222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3"/>
    <d v="2025-05-26T00:00:00"/>
    <s v="221-224"/>
    <s v="HB/VB生產,SA需試填"/>
    <d v="2026-05-21T00:00:00"/>
    <s v="TMRB250554"/>
    <n v="6000"/>
    <n v="5040"/>
    <n v="5040"/>
    <n v="0"/>
  </r>
  <r>
    <x v="0"/>
    <n v="5714400111"/>
    <x v="4"/>
    <n v="360"/>
    <e v="#N/A"/>
    <n v="11125224"/>
    <d v="2025-05-26T00:00:00"/>
    <s v="221-224"/>
    <s v="HB/VB生產,SA需試填"/>
    <d v="2026-05-21T00:00:00"/>
    <s v="TMRB250554"/>
    <n v="6000"/>
    <n v="5030"/>
    <n v="5030"/>
    <n v="0"/>
  </r>
  <r>
    <x v="0"/>
    <n v="5714400111"/>
    <x v="4"/>
    <n v="360"/>
    <e v="#N/A"/>
    <n v="11125225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6"/>
    <d v="2025-05-29T00:00:00"/>
    <s v="225-228"/>
    <s v="HB/VB生產,SA需試填判線"/>
    <d v="2026-05-24T00:00:00"/>
    <s v="TMRB250586"/>
    <n v="6000"/>
    <n v="5340"/>
    <n v="5340"/>
    <n v="0"/>
  </r>
  <r>
    <x v="0"/>
    <n v="5714400111"/>
    <x v="4"/>
    <n v="360"/>
    <e v="#N/A"/>
    <n v="11125227"/>
    <d v="2025-05-29T00:00:00"/>
    <s v="225-228"/>
    <s v="HB/VB生產,SA需試填判線"/>
    <d v="2026-05-24T00:00:00"/>
    <s v="TMRB250586"/>
    <n v="6000"/>
    <n v="5330"/>
    <n v="5330"/>
    <n v="0"/>
  </r>
  <r>
    <x v="0"/>
    <n v="5714400111"/>
    <x v="4"/>
    <n v="360"/>
    <e v="#N/A"/>
    <n v="11125228"/>
    <d v="2025-05-29T00:00:00"/>
    <s v="225-228"/>
    <s v="HB/VB生產,SA需試填判線"/>
    <d v="2026-05-24T00:00:00"/>
    <s v="TMRB250586"/>
    <n v="6000"/>
    <n v="5530"/>
    <n v="5530"/>
    <n v="0"/>
  </r>
  <r>
    <x v="0"/>
    <n v="5714400111"/>
    <x v="4"/>
    <n v="360"/>
    <e v="#N/A"/>
    <n v="11125231"/>
    <d v="2025-06-04T00:00:00"/>
    <s v="231-234"/>
    <s v="HB/VB生產,SA需試填判線"/>
    <d v="2026-05-30T00:00:00"/>
    <s v="TMRA250626"/>
    <n v="6000"/>
    <n v="5200"/>
    <n v="5200"/>
    <n v="0"/>
  </r>
  <r>
    <x v="0"/>
    <n v="5714400111"/>
    <x v="4"/>
    <n v="360"/>
    <e v="#N/A"/>
    <n v="11125232"/>
    <d v="2025-06-04T00:00:00"/>
    <s v="231-234"/>
    <s v="HB/VB生產,SA需試填判線"/>
    <d v="2026-05-30T00:00:00"/>
    <s v="TMRA250626"/>
    <n v="6000"/>
    <n v="5100"/>
    <n v="5100"/>
    <n v="0"/>
  </r>
  <r>
    <x v="0"/>
    <n v="5714400111"/>
    <x v="4"/>
    <n v="360"/>
    <e v="#N/A"/>
    <n v="11125233"/>
    <d v="2025-06-04T00:00:00"/>
    <s v="231-234"/>
    <s v="HB/VB生產,SA需試填判線"/>
    <d v="2026-05-30T00:00:00"/>
    <s v="TMRA250626"/>
    <n v="6000"/>
    <n v="5090"/>
    <n v="5090"/>
    <n v="0"/>
  </r>
  <r>
    <x v="0"/>
    <n v="5714400111"/>
    <x v="4"/>
    <n v="360"/>
    <e v="#N/A"/>
    <n v="11125234"/>
    <d v="2025-06-04T00:00:00"/>
    <s v="231-234"/>
    <s v="HB/VB生產,SA需試填判線"/>
    <d v="2026-05-30T00:00:00"/>
    <s v="TMRA250626"/>
    <n v="6000"/>
    <n v="5050"/>
    <n v="5050"/>
    <n v="0"/>
  </r>
  <r>
    <x v="0"/>
    <n v="5714400111"/>
    <x v="4"/>
    <n v="360"/>
    <e v="#N/A"/>
    <n v="11125235"/>
    <d v="2025-06-05T00:00:00"/>
    <s v="235-238"/>
    <s v="HB/VB生產,SA需試填判線"/>
    <d v="2026-05-31T00:00:00"/>
    <s v="TMRA250632"/>
    <n v="6000"/>
    <n v="5230"/>
    <n v="5460"/>
    <n v="0"/>
  </r>
  <r>
    <x v="0"/>
    <n v="5714400111"/>
    <x v="4"/>
    <n v="360"/>
    <e v="#N/A"/>
    <n v="11125237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36"/>
    <d v="2025-06-05T00:00:00"/>
    <s v="235-238"/>
    <s v="HB/VB生產,SA需試填判線"/>
    <d v="2026-05-31T00:00:00"/>
    <s v="TMRA250632"/>
    <n v="6000"/>
    <n v="5180"/>
    <n v="5520"/>
    <n v="0"/>
  </r>
  <r>
    <x v="0"/>
    <n v="5714400111"/>
    <x v="4"/>
    <n v="360"/>
    <e v="#N/A"/>
    <n v="11125238"/>
    <d v="2025-06-05T00:00:00"/>
    <s v="235-238"/>
    <s v="HB/VB生產,SA需試填判線"/>
    <d v="2026-05-31T00:00:00"/>
    <s v="TMRA250632"/>
    <n v="6000"/>
    <n v="5240"/>
    <n v="5240"/>
    <n v="0"/>
  </r>
  <r>
    <x v="0"/>
    <n v="5714400111"/>
    <x v="4"/>
    <n v="360"/>
    <e v="#N/A"/>
    <n v="11125243"/>
    <d v="2025-06-09T00:00:00"/>
    <s v="241-243"/>
    <s v="HB/VB生產, SA需試填判線"/>
    <d v="2026-06-04T00:00:00"/>
    <s v="TMRA250648"/>
    <n v="6000"/>
    <n v="5240"/>
    <n v="5240"/>
    <n v="0"/>
  </r>
  <r>
    <x v="0"/>
    <n v="5714400111"/>
    <x v="4"/>
    <n v="360"/>
    <e v="#N/A"/>
    <n v="11125241"/>
    <d v="2025-06-09T00:00:00"/>
    <s v="241-243"/>
    <s v="HB/VB生產, SA需試填判線"/>
    <d v="2026-06-04T00:00:00"/>
    <s v="TMRA250648"/>
    <n v="6000"/>
    <n v="5290"/>
    <n v="5290"/>
    <n v="0"/>
  </r>
  <r>
    <x v="0"/>
    <n v="5714400111"/>
    <x v="4"/>
    <n v="360"/>
    <e v="#N/A"/>
    <n v="11125242"/>
    <d v="2025-06-09T00:00:00"/>
    <s v="241-243"/>
    <s v="242限HB生產 =&gt;8/15 可投VB"/>
    <d v="2026-06-04T00:00:00"/>
    <s v="TMRA250648"/>
    <n v="6000"/>
    <n v="5290"/>
    <n v="5740"/>
    <n v="0"/>
  </r>
  <r>
    <x v="0"/>
    <n v="5714400111"/>
    <x v="4"/>
    <n v="360"/>
    <e v="#N/A"/>
    <n v="11125251"/>
    <d v="2025-06-19T00:00:00"/>
    <s v="251、253-254"/>
    <s v="HB/VB/SA生產"/>
    <d v="2026-06-14T00:00:00"/>
    <s v="TMRB250634"/>
    <n v="6000"/>
    <n v="5040"/>
    <n v="5040"/>
    <n v="0"/>
  </r>
  <r>
    <x v="0"/>
    <n v="5714400111"/>
    <x v="4"/>
    <n v="360"/>
    <e v="#N/A"/>
    <n v="11125253"/>
    <d v="2025-06-19T00:00:00"/>
    <s v="251、253-254"/>
    <s v="HB/VB/SA生產"/>
    <d v="2026-06-14T00:00:00"/>
    <s v="TMRB250634"/>
    <n v="6000"/>
    <n v="5020"/>
    <n v="5020"/>
    <n v="0"/>
  </r>
  <r>
    <x v="0"/>
    <n v="5714400111"/>
    <x v="4"/>
    <n v="360"/>
    <e v="#N/A"/>
    <n v="11125254"/>
    <d v="2025-06-19T00:00:00"/>
    <s v="251、253-254"/>
    <s v="HB/VB/SA生產"/>
    <d v="2026-06-14T00:00:00"/>
    <s v="TMRB250634"/>
    <n v="6000"/>
    <n v="5120"/>
    <n v="5120"/>
    <n v="0"/>
  </r>
  <r>
    <x v="0"/>
    <n v="5714400111"/>
    <x v="4"/>
    <n v="360"/>
    <e v="#N/A"/>
    <n v="11125252"/>
    <d v="2025-06-19T00:00:00"/>
    <s v="252"/>
    <s v="HB/VB/SA生產"/>
    <d v="2026-06-14T00:00:00"/>
    <s v="TMRB250634"/>
    <n v="6000"/>
    <n v="5140"/>
    <n v="5140"/>
    <n v="0"/>
  </r>
  <r>
    <x v="1"/>
    <n v="5714400111"/>
    <x v="4"/>
    <n v="360"/>
    <n v="1090"/>
    <n v="11125255"/>
    <d v="2025-06-20T00:00:00"/>
    <s v="255-258"/>
    <s v="255限用HB"/>
    <d v="2026-06-15T00:00:00"/>
    <s v="TMRB250644"/>
    <n v="6000"/>
    <n v="5090"/>
    <n v="4000"/>
    <n v="1090"/>
  </r>
  <r>
    <x v="0"/>
    <n v="5714400111"/>
    <x v="4"/>
    <n v="360"/>
    <e v="#N/A"/>
    <n v="11125256"/>
    <d v="2025-06-20T00:00:00"/>
    <s v="255-258"/>
    <s v="HB/VB生產, SA皆須試填判線"/>
    <d v="2026-06-15T00:00:00"/>
    <s v="TMRB250644"/>
    <n v="6000"/>
    <n v="5230"/>
    <n v="5230"/>
    <n v="0"/>
  </r>
  <r>
    <x v="0"/>
    <n v="5714400111"/>
    <x v="4"/>
    <n v="360"/>
    <e v="#N/A"/>
    <n v="11125257"/>
    <d v="2025-06-20T00:00:00"/>
    <s v="255-258"/>
    <s v="HB/VB生產, SA皆須試填判線"/>
    <d v="2026-06-15T00:00:00"/>
    <s v="TMRB250644"/>
    <n v="6000"/>
    <n v="5280"/>
    <n v="5280"/>
    <n v="0"/>
  </r>
  <r>
    <x v="0"/>
    <n v="5714400111"/>
    <x v="4"/>
    <n v="360"/>
    <e v="#N/A"/>
    <n v="11125258"/>
    <d v="2025-06-20T00:00:00"/>
    <s v="255-258"/>
    <s v="HB/VB生產, SA皆須試填判線"/>
    <d v="2026-06-15T00:00:00"/>
    <s v="TMRB250644"/>
    <n v="6000"/>
    <n v="5170"/>
    <n v="5170"/>
    <n v="0"/>
  </r>
  <r>
    <x v="0"/>
    <n v="5714400111"/>
    <x v="4"/>
    <n v="360"/>
    <e v="#N/A"/>
    <n v="11125261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2"/>
    <d v="2025-06-23T00:00:00"/>
    <s v="261-264"/>
    <s v="HB/VB/SA生產"/>
    <d v="2026-06-18T00:00:00"/>
    <s v="TMRB250653"/>
    <n v="6000"/>
    <n v="5040"/>
    <n v="5040"/>
    <n v="0"/>
  </r>
  <r>
    <x v="0"/>
    <n v="5714400111"/>
    <x v="4"/>
    <n v="360"/>
    <e v="#N/A"/>
    <n v="11125263"/>
    <d v="2025-06-23T00:00:00"/>
    <s v="261-264"/>
    <s v="HB/VB/SA生產"/>
    <d v="2026-06-18T00:00:00"/>
    <s v="TMRB250653"/>
    <n v="6000"/>
    <n v="5050"/>
    <n v="5310"/>
    <n v="0"/>
  </r>
  <r>
    <x v="0"/>
    <n v="5714400111"/>
    <x v="4"/>
    <n v="360"/>
    <e v="#N/A"/>
    <n v="11125264"/>
    <d v="2025-06-23T00:00:00"/>
    <s v="261-264"/>
    <s v="HB/VB/SA生產"/>
    <d v="2026-06-18T00:00:00"/>
    <s v="TMRB250653"/>
    <n v="6000"/>
    <n v="4850"/>
    <n v="4850"/>
    <n v="0"/>
  </r>
  <r>
    <x v="0"/>
    <n v="5714400111"/>
    <x v="4"/>
    <n v="360"/>
    <e v="#N/A"/>
    <s v="1112526W"/>
    <d v="2025-06-25T00:00:00"/>
    <s v="26WXZ"/>
    <s v="HB/VB生產, SA皆請試填判線"/>
    <d v="2026-06-20T00:00:00"/>
    <s v="LMR250909220"/>
    <n v="6000"/>
    <n v="4760"/>
    <n v="4760"/>
    <n v="0"/>
  </r>
  <r>
    <x v="0"/>
    <n v="5714400111"/>
    <x v="4"/>
    <n v="360"/>
    <n v="890"/>
    <s v="1112526X"/>
    <d v="2025-06-25T00:00:00"/>
    <s v="26WXZ"/>
    <s v="HB/VB生產, SA皆請試填判線"/>
    <d v="2026-06-20T00:00:00"/>
    <s v="LMR250909220"/>
    <n v="6000"/>
    <n v="4890"/>
    <n v="4000"/>
    <n v="890"/>
  </r>
  <r>
    <x v="1"/>
    <n v="5714400111"/>
    <x v="4"/>
    <n v="360"/>
    <n v="4690"/>
    <s v="1112526Y"/>
    <d v="2025-06-25T00:00:00"/>
    <s v="26Y"/>
    <s v="26Y不可併批,限HB"/>
    <d v="2026-06-20T00:00:00"/>
    <s v="LMR250909220"/>
    <n v="6000"/>
    <n v="4690"/>
    <n v="3690"/>
    <n v="1000"/>
  </r>
  <r>
    <x v="0"/>
    <n v="5714400111"/>
    <x v="4"/>
    <n v="360"/>
    <n v="230"/>
    <s v="1112526Z"/>
    <d v="2025-06-25T00:00:00"/>
    <s v="26WXZ"/>
    <s v="HB/VB生產, SA皆請試填判線"/>
    <d v="2026-06-20T00:00:00"/>
    <s v="LMR250909220"/>
    <n v="6000"/>
    <n v="4760"/>
    <n v="4760"/>
    <n v="230"/>
  </r>
  <r>
    <x v="0"/>
    <n v="5714400111"/>
    <x v="4"/>
    <n v="360"/>
    <e v="#N/A"/>
    <n v="11125271"/>
    <d v="2025-06-30T00:00:00"/>
    <s v="271-274"/>
    <s v="HB/VB生產, SA試填判線"/>
    <d v="2026-06-25T00:00:00"/>
    <s v="TMRC250611"/>
    <n v="6000"/>
    <n v="5140"/>
    <n v="5700"/>
    <n v="0"/>
  </r>
  <r>
    <x v="0"/>
    <n v="5714400111"/>
    <x v="4"/>
    <n v="360"/>
    <e v="#N/A"/>
    <n v="11125272"/>
    <d v="2025-06-30T00:00:00"/>
    <s v="271-274"/>
    <s v="HB/VB生產, SA試填判線"/>
    <d v="2026-06-25T00:00:00"/>
    <s v="TMRC250611"/>
    <n v="6000"/>
    <n v="5070"/>
    <n v="5070"/>
    <n v="0"/>
  </r>
  <r>
    <x v="0"/>
    <n v="5714400111"/>
    <x v="4"/>
    <n v="360"/>
    <e v="#N/A"/>
    <n v="11125273"/>
    <d v="2025-06-30T00:00:00"/>
    <s v="271-274"/>
    <s v="HB/VB生產, SA試填判線"/>
    <d v="2026-06-25T00:00:00"/>
    <s v="TMRC250611"/>
    <n v="6000"/>
    <n v="4950"/>
    <n v="4950"/>
    <n v="0"/>
  </r>
  <r>
    <x v="0"/>
    <n v="5714400111"/>
    <x v="4"/>
    <n v="360"/>
    <e v="#N/A"/>
    <n v="11125274"/>
    <d v="2025-06-30T00:00:00"/>
    <s v="271-274"/>
    <s v="HB/VB生產, SA試填判線"/>
    <d v="2026-06-25T00:00:00"/>
    <s v="TMRC250611"/>
    <n v="6000"/>
    <n v="5040"/>
    <n v="5040"/>
    <n v="0"/>
  </r>
  <r>
    <x v="0"/>
    <n v="5714400111"/>
    <x v="4"/>
    <n v="360"/>
    <e v="#N/A"/>
    <n v="11125275"/>
    <d v="2025-07-01T00:00:00"/>
    <s v="275-278"/>
    <s v="HB/VB生產, SA需試填判線"/>
    <d v="2026-06-26T00:00:00"/>
    <s v="TMRA250712"/>
    <n v="6000"/>
    <n v="5090"/>
    <n v="5090"/>
    <n v="0"/>
  </r>
  <r>
    <x v="0"/>
    <n v="5714400111"/>
    <x v="4"/>
    <n v="360"/>
    <e v="#N/A"/>
    <n v="11125276"/>
    <d v="2025-07-01T00:00:00"/>
    <s v="275-278"/>
    <s v="276 ALB限用HB =&gt;8/15 可投VB"/>
    <d v="2026-06-26T00:00:00"/>
    <s v="TMRA250712"/>
    <n v="6000"/>
    <n v="4990"/>
    <n v="4990"/>
    <n v="0"/>
  </r>
  <r>
    <x v="0"/>
    <n v="5714400111"/>
    <x v="4"/>
    <n v="360"/>
    <e v="#N/A"/>
    <n v="11125277"/>
    <d v="2025-07-01T00:00:00"/>
    <s v="275-278"/>
    <s v="HB/VB生產, SA需試填判線"/>
    <d v="2026-06-26T00:00:00"/>
    <s v="TMRA250712"/>
    <n v="6000"/>
    <n v="5080"/>
    <n v="5080"/>
    <n v="0"/>
  </r>
  <r>
    <x v="0"/>
    <n v="5714400111"/>
    <x v="4"/>
    <n v="360"/>
    <e v="#N/A"/>
    <n v="11125278"/>
    <d v="2025-07-01T00:00:00"/>
    <s v="275-278"/>
    <s v="HB/VB生產, SA需試填判線"/>
    <d v="2026-06-26T00:00:00"/>
    <s v="TMRA250712"/>
    <n v="6000"/>
    <n v="5070"/>
    <n v="5070"/>
    <n v="0"/>
  </r>
  <r>
    <x v="0"/>
    <n v="5714400111"/>
    <x v="4"/>
    <n v="360"/>
    <e v="#N/A"/>
    <s v="1112527W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X"/>
    <d v="2025-07-02T00:00:00"/>
    <s v="27W-27Z"/>
    <s v="HB/VB生產, SA皆請試填判線"/>
    <d v="2026-06-27T00:00:00"/>
    <s v="LMR250918226"/>
    <n v="6000"/>
    <n v="5130"/>
    <n v="5130"/>
    <n v="0"/>
  </r>
  <r>
    <x v="0"/>
    <n v="5714400111"/>
    <x v="4"/>
    <n v="360"/>
    <e v="#N/A"/>
    <s v="1112527Y"/>
    <d v="2025-07-02T00:00:00"/>
    <s v="27W-27Z"/>
    <s v="HB/VB生產, SA皆請試填判線"/>
    <d v="2026-06-27T00:00:00"/>
    <s v="LMR250918226"/>
    <n v="6000"/>
    <n v="5010"/>
    <n v="5010"/>
    <n v="0"/>
  </r>
  <r>
    <x v="0"/>
    <n v="5714400111"/>
    <x v="4"/>
    <n v="360"/>
    <n v="1970"/>
    <s v="1112527Z"/>
    <d v="2025-07-02T00:00:00"/>
    <s v="27W-27Z"/>
    <s v="HB/VB生產, SA皆請試填判線"/>
    <d v="2026-06-27T00:00:00"/>
    <s v="LMR250918226"/>
    <n v="6000"/>
    <n v="4970"/>
    <n v="4000"/>
    <n v="970"/>
  </r>
  <r>
    <x v="0"/>
    <n v="5714400111"/>
    <x v="4"/>
    <n v="360"/>
    <e v="#N/A"/>
    <s v="1112527A"/>
    <d v="2025-07-03T00:00:00"/>
    <s v="27A-27D"/>
    <s v="HB/VB生產, SA皆須試填判線"/>
    <d v="2026-06-28T00:00:00"/>
    <s v="TMRA250733"/>
    <n v="6000"/>
    <n v="5140"/>
    <n v="5140"/>
    <n v="0"/>
  </r>
  <r>
    <x v="0"/>
    <n v="5714400111"/>
    <x v="4"/>
    <n v="360"/>
    <e v="#N/A"/>
    <s v="1112527B"/>
    <d v="2025-07-03T00:00:00"/>
    <s v="27A-27D"/>
    <s v="27B限用HB生產 =&gt;8/15 可投VB"/>
    <d v="2026-06-28T00:00:00"/>
    <s v="TMRA250733"/>
    <n v="6000"/>
    <n v="5130"/>
    <n v="5130"/>
    <n v="0"/>
  </r>
  <r>
    <x v="0"/>
    <n v="5714400111"/>
    <x v="4"/>
    <n v="360"/>
    <e v="#N/A"/>
    <s v="1112527C"/>
    <d v="2025-07-03T00:00:00"/>
    <s v="27A-27D"/>
    <s v="HB/VB生產, SA皆須試填判線"/>
    <d v="2026-06-28T00:00:00"/>
    <s v="TMRA250733"/>
    <n v="6000"/>
    <n v="5070"/>
    <n v="5070"/>
    <n v="0"/>
  </r>
  <r>
    <x v="0"/>
    <n v="5714400111"/>
    <x v="4"/>
    <n v="360"/>
    <e v="#N/A"/>
    <s v="1112527D"/>
    <d v="2025-07-03T00:00:00"/>
    <s v="27A-27D"/>
    <s v="HB/VB生產, SA皆須試填判線"/>
    <d v="2026-06-28T00:00:00"/>
    <s v="TMRA250733"/>
    <n v="6000"/>
    <n v="5110"/>
    <n v="5110"/>
    <n v="0"/>
  </r>
  <r>
    <x v="0"/>
    <n v="5714400111"/>
    <x v="4"/>
    <n v="360"/>
    <e v="#N/A"/>
    <n v="11125281"/>
    <d v="2025-07-09T00:00:00"/>
    <s v="281-284"/>
    <s v="HB/VB生產, SA皆須試填判線"/>
    <d v="2026-07-04T00:00:00"/>
    <s v="TMRA250765"/>
    <n v="6000"/>
    <n v="5350"/>
    <n v="5350"/>
    <n v="0"/>
  </r>
  <r>
    <x v="0"/>
    <n v="5714400111"/>
    <x v="4"/>
    <n v="360"/>
    <e v="#N/A"/>
    <n v="11125282"/>
    <d v="2025-07-09T00:00:00"/>
    <s v="281-284"/>
    <s v="HB/VB生產, SA皆須試填判線"/>
    <d v="2026-07-04T00:00:00"/>
    <s v="TMRA250765"/>
    <n v="6000"/>
    <n v="5330"/>
    <n v="5330"/>
    <n v="0"/>
  </r>
  <r>
    <x v="0"/>
    <n v="5714400111"/>
    <x v="4"/>
    <n v="360"/>
    <e v="#N/A"/>
    <n v="11125283"/>
    <d v="2025-07-09T00:00:00"/>
    <s v="281-284"/>
    <s v="HB/VB生產, SA皆須試填判線"/>
    <d v="2026-07-04T00:00:00"/>
    <s v="TMRA250765"/>
    <n v="6000"/>
    <n v="5280"/>
    <n v="5280"/>
    <n v="0"/>
  </r>
  <r>
    <x v="0"/>
    <n v="5714400111"/>
    <x v="4"/>
    <n v="360"/>
    <e v="#N/A"/>
    <n v="11125284"/>
    <d v="2025-07-09T00:00:00"/>
    <s v="281-284"/>
    <s v="HB/VB生產, SA皆須試填判線"/>
    <d v="2026-07-04T00:00:00"/>
    <s v="TMRA250765"/>
    <n v="6000"/>
    <n v="5290"/>
    <n v="5290"/>
    <n v="0"/>
  </r>
  <r>
    <x v="4"/>
    <n v="5714400111"/>
    <x v="4"/>
    <n v="360"/>
    <n v="370"/>
    <n v="11125291"/>
    <d v="2025-07-14T00:00:00"/>
    <s v="291-294"/>
    <s v="限VB,禁SCIL"/>
    <d v="2026-07-09T00:00:00"/>
    <s v="TMRA250795"/>
    <n v="6000"/>
    <n v="5370"/>
    <n v="5000"/>
    <n v="370"/>
  </r>
  <r>
    <x v="4"/>
    <n v="5714400111"/>
    <x v="4"/>
    <n v="360"/>
    <n v="440"/>
    <n v="11125292"/>
    <d v="2025-07-14T00:00:00"/>
    <s v="291-294"/>
    <s v="限VB,禁SCIL"/>
    <d v="2026-07-09T00:00:00"/>
    <s v="TMRA250795"/>
    <n v="6000"/>
    <n v="5440"/>
    <n v="5000"/>
    <n v="440"/>
  </r>
  <r>
    <x v="4"/>
    <n v="5714400111"/>
    <x v="4"/>
    <n v="360"/>
    <n v="430"/>
    <n v="11125293"/>
    <d v="2025-07-14T00:00:00"/>
    <s v="291-294"/>
    <s v="限VB,禁SCIL"/>
    <d v="2026-07-09T00:00:00"/>
    <s v="TMRA250795"/>
    <n v="6000"/>
    <n v="5430"/>
    <n v="5000"/>
    <n v="430"/>
  </r>
  <r>
    <x v="4"/>
    <n v="5714400111"/>
    <x v="4"/>
    <n v="360"/>
    <n v="420"/>
    <n v="11125294"/>
    <d v="2025-07-14T00:00:00"/>
    <s v="291-294"/>
    <s v="限VB,禁SCIL"/>
    <d v="2026-07-09T00:00:00"/>
    <s v="TMRA250795"/>
    <n v="6000"/>
    <n v="5420"/>
    <n v="5000"/>
    <n v="420"/>
  </r>
  <r>
    <x v="2"/>
    <n v="5714400111"/>
    <x v="4"/>
    <n v="360"/>
    <e v="#N/A"/>
    <n v="11125295"/>
    <d v="2025-07-16T00:00:00"/>
    <s v="295、297-298"/>
    <s v="295-296 限用VB,SA 不建議此4批(295-298)"/>
    <d v="2026-07-11T00:00:00"/>
    <s v="TMRB250712"/>
    <n v="6000"/>
    <n v="5750"/>
    <n v="5750"/>
    <n v="0"/>
  </r>
  <r>
    <x v="2"/>
    <n v="5714400111"/>
    <x v="4"/>
    <n v="360"/>
    <e v="#N/A"/>
    <n v="11125296"/>
    <d v="2025-07-16T00:00:00"/>
    <s v="296"/>
    <s v="295-296 限用VB,SA 不建議此4批(295-298)"/>
    <d v="2026-07-11T00:00:00"/>
    <s v="TMRB250712"/>
    <n v="6000"/>
    <n v="5750"/>
    <n v="6470"/>
    <n v="0"/>
  </r>
  <r>
    <x v="0"/>
    <n v="5714400111"/>
    <x v="4"/>
    <n v="360"/>
    <e v="#N/A"/>
    <n v="11125297"/>
    <d v="2025-07-16T00:00:00"/>
    <s v="295、297-298"/>
    <s v="HB/VB生產, SA 不建議此4批(295-298)"/>
    <d v="2026-07-11T00:00:00"/>
    <s v="TMRB250712"/>
    <n v="6000"/>
    <n v="5630"/>
    <n v="5630"/>
    <n v="0"/>
  </r>
  <r>
    <x v="0"/>
    <n v="5714400111"/>
    <x v="4"/>
    <n v="360"/>
    <e v="#N/A"/>
    <n v="11125298"/>
    <d v="2025-07-16T00:00:00"/>
    <s v="295、297-298"/>
    <s v="HB/VB生產, SA 不建議此4批(295-298)"/>
    <d v="2026-07-11T00:00:00"/>
    <s v="TMRB250712"/>
    <n v="6000"/>
    <n v="5740"/>
    <n v="5740"/>
    <n v="0"/>
  </r>
  <r>
    <x v="2"/>
    <n v="5714400111"/>
    <x v="4"/>
    <n v="360"/>
    <n v="460"/>
    <s v="1112529A"/>
    <d v="2025-07-18T00:00:00"/>
    <s v="29A-29D"/>
    <s v="限VB生產, HB/ SA 不建議使用"/>
    <d v="2026-07-13T00:00:00"/>
    <s v="TMRB250731"/>
    <n v="6000"/>
    <n v="5590"/>
    <n v="6050"/>
    <n v="0"/>
  </r>
  <r>
    <x v="2"/>
    <n v="5714400111"/>
    <x v="4"/>
    <n v="360"/>
    <e v="#N/A"/>
    <s v="1112529B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C"/>
    <d v="2025-07-18T00:00:00"/>
    <s v="29A-29D"/>
    <s v="限VB生產, HB/ SA 不建議使用"/>
    <d v="2026-07-13T00:00:00"/>
    <s v="TMRB250731"/>
    <n v="6000"/>
    <n v="5640"/>
    <n v="5640"/>
    <n v="0"/>
  </r>
  <r>
    <x v="2"/>
    <n v="5714400111"/>
    <x v="4"/>
    <n v="360"/>
    <e v="#N/A"/>
    <s v="1112529D"/>
    <d v="2025-07-18T00:00:00"/>
    <s v="29A-29D"/>
    <s v="限VB生產, HB/ SA 不建議使用"/>
    <d v="2026-07-13T00:00:00"/>
    <s v="TMRB250731"/>
    <n v="6000"/>
    <n v="5640"/>
    <n v="5640"/>
    <n v="0"/>
  </r>
  <r>
    <x v="1"/>
    <n v="5714400111"/>
    <x v="4"/>
    <n v="360"/>
    <e v="#N/A"/>
    <n v="11125301"/>
    <d v="2025-07-21T00:00:00"/>
    <s v="301-304"/>
    <s v="301 &amp; 304 需限用HB"/>
    <d v="2026-07-16T00:00:00"/>
    <s v="TMRB250741"/>
    <n v="6000"/>
    <n v="5830"/>
    <n v="5830"/>
    <n v="0"/>
  </r>
  <r>
    <x v="2"/>
    <n v="5714400111"/>
    <x v="4"/>
    <n v="360"/>
    <e v="#N/A"/>
    <n v="11125302"/>
    <d v="2025-07-21T00:00:00"/>
    <s v="301-304"/>
    <s v="302 &amp; 303可用於VB/HB生產, SA不建議使用"/>
    <d v="2026-07-16T00:00:00"/>
    <s v="TMRB250741"/>
    <n v="6000"/>
    <n v="5820"/>
    <n v="5820"/>
    <n v="0"/>
  </r>
  <r>
    <x v="2"/>
    <n v="5714400111"/>
    <x v="4"/>
    <n v="360"/>
    <e v="#N/A"/>
    <n v="11125303"/>
    <d v="2025-07-21T00:00:00"/>
    <s v="301-304"/>
    <s v="302 &amp; 303可用於VB/HB生產, SA不建議使用"/>
    <d v="2026-07-16T00:00:00"/>
    <s v="TMRB250741"/>
    <n v="6000"/>
    <n v="5760"/>
    <n v="5760"/>
    <n v="0"/>
  </r>
  <r>
    <x v="1"/>
    <n v="5714400111"/>
    <x v="4"/>
    <n v="360"/>
    <n v="3780"/>
    <n v="11125304"/>
    <d v="2025-07-21T00:00:00"/>
    <s v="301-304"/>
    <s v="301 &amp; 304 需限用HB"/>
    <d v="2026-07-16T00:00:00"/>
    <s v="TMRB250741"/>
    <n v="6000"/>
    <n v="5780"/>
    <n v="4000"/>
    <n v="1780"/>
  </r>
  <r>
    <x v="0"/>
    <n v="5714400111"/>
    <x v="4"/>
    <n v="360"/>
    <n v="910"/>
    <n v="11125305"/>
    <d v="2025-07-22T00:00:00"/>
    <s v="305-308"/>
    <s v="HB/VB生產, SA 需試填判線"/>
    <d v="2026-07-17T00:00:00"/>
    <s v="TMRB250750"/>
    <n v="6000"/>
    <n v="5910"/>
    <n v="5000"/>
    <n v="910"/>
  </r>
  <r>
    <x v="0"/>
    <n v="5714400111"/>
    <x v="4"/>
    <n v="360"/>
    <e v="#N/A"/>
    <n v="11125306"/>
    <d v="2025-07-22T00:00:00"/>
    <s v="305-308"/>
    <s v="HB/VB生產, SA 需試填判線"/>
    <d v="2026-07-17T00:00:00"/>
    <s v="TMRB250750"/>
    <n v="6000"/>
    <n v="5740"/>
    <n v="5740"/>
    <n v="0"/>
  </r>
  <r>
    <x v="0"/>
    <n v="5714400111"/>
    <x v="4"/>
    <n v="360"/>
    <e v="#N/A"/>
    <n v="11125307"/>
    <d v="2025-07-22T00:00:00"/>
    <s v="305-308"/>
    <s v="HB/VB生產, SA 需試填判線"/>
    <d v="2026-07-17T00:00:00"/>
    <s v="TMRB250750"/>
    <n v="6000"/>
    <n v="5630"/>
    <n v="5630"/>
    <n v="0"/>
  </r>
  <r>
    <x v="0"/>
    <n v="5714400111"/>
    <x v="4"/>
    <n v="360"/>
    <e v="#N/A"/>
    <n v="11125308"/>
    <d v="2025-07-22T00:00:00"/>
    <s v="305-308"/>
    <s v="HB/VB生產, SA 需試填判線"/>
    <d v="2026-07-17T00:00:00"/>
    <s v="TMRB250750"/>
    <n v="6000"/>
    <n v="5820"/>
    <n v="5820"/>
    <n v="0"/>
  </r>
  <r>
    <x v="0"/>
    <n v="5714400111"/>
    <x v="4"/>
    <n v="360"/>
    <e v="#N/A"/>
    <s v="1112530A"/>
    <d v="2025-07-24T00:00:00"/>
    <s v="30A-30D"/>
    <s v="HB/VB"/>
    <d v="2026-07-19T00:00:00"/>
    <s v="TMRB250771"/>
    <n v="6000"/>
    <n v="5870"/>
    <n v="5870"/>
    <n v="0"/>
  </r>
  <r>
    <x v="0"/>
    <n v="5714400111"/>
    <x v="4"/>
    <n v="360"/>
    <e v="#N/A"/>
    <s v="1112530B"/>
    <d v="2025-07-24T00:00:00"/>
    <s v="30A-30D"/>
    <s v="HB/VB"/>
    <d v="2026-07-19T00:00:00"/>
    <s v="TMRB250771"/>
    <n v="6000"/>
    <n v="5740"/>
    <n v="5740"/>
    <n v="0"/>
  </r>
  <r>
    <x v="0"/>
    <n v="5714400111"/>
    <x v="4"/>
    <n v="360"/>
    <e v="#N/A"/>
    <s v="1112530C"/>
    <d v="2025-07-24T00:00:00"/>
    <s v="30A-30D"/>
    <s v="HB/VB"/>
    <d v="2026-07-19T00:00:00"/>
    <s v="TMRB250771"/>
    <n v="6000"/>
    <n v="5700"/>
    <n v="5700"/>
    <n v="0"/>
  </r>
  <r>
    <x v="0"/>
    <n v="5714400111"/>
    <x v="4"/>
    <n v="360"/>
    <e v="#N/A"/>
    <s v="1112530D"/>
    <d v="2025-07-24T00:00:00"/>
    <s v="30A-30D"/>
    <s v="HB/VB"/>
    <d v="2026-07-19T00:00:00"/>
    <s v="TMRB250771"/>
    <n v="6000"/>
    <n v="5790"/>
    <n v="5790"/>
    <n v="0"/>
  </r>
  <r>
    <x v="0"/>
    <n v="5714400111"/>
    <x v="4"/>
    <n v="360"/>
    <e v="#N/A"/>
    <n v="11125311"/>
    <d v="2025-07-29T00:00:00"/>
    <s v="311-314"/>
    <s v="HB/VB, SA需試填判線"/>
    <d v="2026-07-24T00:00:00"/>
    <s v="TMRC250706"/>
    <n v="6000"/>
    <n v="5780"/>
    <n v="5780"/>
    <n v="0"/>
  </r>
  <r>
    <x v="0"/>
    <n v="5714400111"/>
    <x v="4"/>
    <n v="360"/>
    <e v="#N/A"/>
    <n v="11125312"/>
    <d v="2025-07-29T00:00:00"/>
    <s v="311-314"/>
    <s v="HB/VB, SA需試填判線"/>
    <d v="2026-07-24T00:00:00"/>
    <s v="TMRC250706"/>
    <n v="6000"/>
    <n v="5740"/>
    <n v="5740"/>
    <n v="0"/>
  </r>
  <r>
    <x v="0"/>
    <n v="5714400111"/>
    <x v="4"/>
    <n v="360"/>
    <e v="#N/A"/>
    <n v="11125313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4"/>
    <d v="2025-07-29T00:00:00"/>
    <s v="311-314"/>
    <s v="HB/VB, SA需試填判線"/>
    <d v="2026-07-24T00:00:00"/>
    <s v="TMRC250706"/>
    <n v="6000"/>
    <n v="5840"/>
    <n v="5840"/>
    <n v="0"/>
  </r>
  <r>
    <x v="0"/>
    <n v="5714400111"/>
    <x v="4"/>
    <n v="360"/>
    <e v="#N/A"/>
    <n v="11125315"/>
    <d v="2025-07-31T00:00:00"/>
    <s v="315-318"/>
    <s v="HB/VB生產,SA試填判線"/>
    <d v="2026-07-26T00:00:00"/>
    <s v="TMRC250729"/>
    <n v="6000"/>
    <n v="5630"/>
    <n v="5630"/>
    <n v="0"/>
  </r>
  <r>
    <x v="0"/>
    <n v="5714400111"/>
    <x v="4"/>
    <n v="360"/>
    <e v="#N/A"/>
    <n v="11125316"/>
    <d v="2025-07-31T00:00:00"/>
    <s v="315-318"/>
    <s v="316 ALB限用HB生產=&gt;8/15 可投VB"/>
    <d v="2026-07-26T00:00:00"/>
    <s v="TMRC250729"/>
    <n v="6000"/>
    <n v="5700"/>
    <n v="5700"/>
    <n v="0"/>
  </r>
  <r>
    <x v="0"/>
    <n v="5714400111"/>
    <x v="4"/>
    <n v="360"/>
    <e v="#N/A"/>
    <n v="11125317"/>
    <d v="2025-07-31T00:00:00"/>
    <s v="315-318"/>
    <s v="HB/VB生產,SA試填判線"/>
    <d v="2026-07-26T00:00:00"/>
    <s v="TMRC250729"/>
    <n v="6000"/>
    <n v="5680"/>
    <n v="5680"/>
    <n v="0"/>
  </r>
  <r>
    <x v="0"/>
    <n v="5714400111"/>
    <x v="4"/>
    <n v="360"/>
    <e v="#N/A"/>
    <n v="11125318"/>
    <d v="2025-07-31T00:00:00"/>
    <s v="315-318"/>
    <s v="HB/VB生產,SA試填判線"/>
    <d v="2026-07-26T00:00:00"/>
    <s v="TMRC250729"/>
    <n v="6000"/>
    <n v="5700"/>
    <n v="5700"/>
    <n v="0"/>
  </r>
  <r>
    <x v="0"/>
    <n v="5714400111"/>
    <x v="4"/>
    <n v="360"/>
    <e v="#N/A"/>
    <s v="1112531A"/>
    <d v="2025-08-01T00:00:00"/>
    <s v="31A-31D"/>
    <s v="HB/VB生產,SA試填判線"/>
    <d v="2026-07-27T00:00:00"/>
    <s v="TMRA25H007"/>
    <n v="6000"/>
    <n v="5650"/>
    <n v="5650"/>
    <n v="0"/>
  </r>
  <r>
    <x v="0"/>
    <n v="5714400111"/>
    <x v="4"/>
    <n v="360"/>
    <n v="680"/>
    <s v="1112531B"/>
    <d v="2025-08-01T00:00:00"/>
    <s v="31A-31D"/>
    <s v="HB/VB生產,SA試填判線"/>
    <d v="2026-07-27T00:00:00"/>
    <s v="TMRA25H007"/>
    <n v="6000"/>
    <n v="5680"/>
    <n v="5000"/>
    <n v="680"/>
  </r>
  <r>
    <x v="0"/>
    <n v="5714400111"/>
    <x v="4"/>
    <n v="360"/>
    <e v="#N/A"/>
    <s v="1112531C"/>
    <d v="2025-08-01T00:00:00"/>
    <s v="31A-31D"/>
    <s v="HB/VB生產,SA試填判線"/>
    <d v="2026-07-27T00:00:00"/>
    <s v="TMRA25H007"/>
    <n v="6000"/>
    <n v="5540"/>
    <n v="5540"/>
    <n v="0"/>
  </r>
  <r>
    <x v="0"/>
    <n v="5714400111"/>
    <x v="4"/>
    <n v="360"/>
    <e v="#N/A"/>
    <s v="1112531D"/>
    <d v="2025-08-01T00:00:00"/>
    <s v="31A-31D"/>
    <s v="HB/VB生產,SA試填判線"/>
    <d v="2026-07-27T00:00:00"/>
    <s v="TMRA25H007"/>
    <n v="6000"/>
    <n v="5640"/>
    <n v="5640"/>
    <n v="0"/>
  </r>
  <r>
    <x v="0"/>
    <n v="5714400111"/>
    <x v="4"/>
    <n v="360"/>
    <e v="#N/A"/>
    <n v="11125321"/>
    <d v="2025-08-06T00:00:00"/>
    <s v="321-322"/>
    <s v="HB/VB生產,SA試填判線"/>
    <d v="2026-08-01T00:00:00"/>
    <s v="TMRA25H040"/>
    <n v="6000"/>
    <n v="5650"/>
    <n v="5650"/>
    <n v="0"/>
  </r>
  <r>
    <x v="0"/>
    <n v="5714400111"/>
    <x v="4"/>
    <n v="360"/>
    <e v="#N/A"/>
    <n v="11125322"/>
    <d v="2025-08-06T00:00:00"/>
    <s v="321-322"/>
    <s v="HB/VB生產,SA試填判線"/>
    <d v="2026-08-01T00:00:00"/>
    <s v="TMRA25H040"/>
    <n v="6000"/>
    <n v="5790"/>
    <n v="5790"/>
    <n v="0"/>
  </r>
  <r>
    <x v="1"/>
    <n v="5714400111"/>
    <x v="4"/>
    <n v="360"/>
    <e v="#N/A"/>
    <n v="11125331"/>
    <d v="2025-08-11T00:00:00"/>
    <s v="331-333"/>
    <s v="#331-332 限HB,SA禁用"/>
    <d v="2026-08-06T00:00:00"/>
    <s v="TMRA25H074"/>
    <n v="6000"/>
    <n v="5740"/>
    <n v="5740"/>
    <n v="0"/>
  </r>
  <r>
    <x v="1"/>
    <n v="5714400111"/>
    <x v="4"/>
    <n v="360"/>
    <e v="#N/A"/>
    <n v="11125332"/>
    <d v="2025-08-11T00:00:00"/>
    <s v="331-333"/>
    <s v="#331-332 限HB,SA禁用"/>
    <d v="2026-08-06T00:00:00"/>
    <s v="TMRA25H074"/>
    <n v="6000"/>
    <n v="5540"/>
    <n v="5540"/>
    <n v="0"/>
  </r>
  <r>
    <x v="0"/>
    <n v="5714400111"/>
    <x v="4"/>
    <n v="360"/>
    <n v="600"/>
    <n v="11125333"/>
    <d v="2025-08-11T00:00:00"/>
    <s v="331-333"/>
    <s v="HB/VB,SA禁用"/>
    <d v="2026-08-06T00:00:00"/>
    <s v="TMRA25H074"/>
    <n v="6000"/>
    <n v="5600"/>
    <n v="5000"/>
    <n v="600"/>
  </r>
  <r>
    <x v="0"/>
    <n v="5714400111"/>
    <x v="4"/>
    <n v="360"/>
    <e v="#N/A"/>
    <n v="11125335"/>
    <d v="2025-08-14T00:00:00"/>
    <s v="335-338"/>
    <s v="HB/VB,SA需試填判線"/>
    <d v="2026-08-09T00:00:00"/>
    <s v="TMRA25H102"/>
    <n v="6000"/>
    <n v="5890"/>
    <n v="5890"/>
    <n v="0"/>
  </r>
  <r>
    <x v="0"/>
    <n v="5714400111"/>
    <x v="4"/>
    <n v="360"/>
    <e v="#N/A"/>
    <n v="11125336"/>
    <d v="2025-08-14T00:00:00"/>
    <s v="335-338"/>
    <s v="HB/VB,SA需試填判線"/>
    <d v="2026-08-09T00:00:00"/>
    <s v="TMRA25H102"/>
    <n v="6000"/>
    <n v="5730"/>
    <n v="5730"/>
    <n v="0"/>
  </r>
  <r>
    <x v="0"/>
    <n v="5714400111"/>
    <x v="4"/>
    <n v="360"/>
    <e v="#N/A"/>
    <n v="11125337"/>
    <d v="2025-08-14T00:00:00"/>
    <s v="335-338"/>
    <s v="HB/VB,SA需試填判線"/>
    <d v="2026-08-09T00:00:00"/>
    <s v="TMRA25H102"/>
    <n v="6000"/>
    <n v="5710"/>
    <n v="5710"/>
    <n v="0"/>
  </r>
  <r>
    <x v="0"/>
    <n v="5714400111"/>
    <x v="4"/>
    <n v="360"/>
    <e v="#N/A"/>
    <n v="11125338"/>
    <d v="2025-08-14T00:00:00"/>
    <s v="335-338"/>
    <s v="HB/VB,SA需試填判線"/>
    <d v="2026-08-09T00:00:00"/>
    <s v="TMRA25H102"/>
    <n v="6000"/>
    <n v="5680"/>
    <n v="5680"/>
    <n v="0"/>
  </r>
  <r>
    <x v="0"/>
    <n v="5714400111"/>
    <x v="4"/>
    <n v="360"/>
    <e v="#N/A"/>
    <n v="11125341"/>
    <d v="2025-08-20T00:00:00"/>
    <s v="341-344"/>
    <s v="HB/VB生產, SA需試填判線"/>
    <d v="2026-08-15T00:00:00"/>
    <s v="TMRA25H148"/>
    <n v="6000"/>
    <n v="5610"/>
    <n v="5610"/>
    <n v="0"/>
  </r>
  <r>
    <x v="0"/>
    <n v="5714400111"/>
    <x v="4"/>
    <n v="360"/>
    <e v="#N/A"/>
    <n v="11125342"/>
    <d v="2025-08-20T00:00:00"/>
    <s v="341-344"/>
    <s v="HB/VB生產, SA需試填判線"/>
    <d v="2026-08-15T00:00:00"/>
    <s v="TMRA25H148"/>
    <n v="6000"/>
    <n v="5530"/>
    <n v="5530"/>
    <n v="0"/>
  </r>
  <r>
    <x v="0"/>
    <n v="5714400111"/>
    <x v="4"/>
    <n v="360"/>
    <e v="#N/A"/>
    <n v="11125343"/>
    <d v="2025-08-20T00:00:00"/>
    <s v="341-344"/>
    <s v="HB/VB生產, SA需試填判線"/>
    <d v="2026-08-15T00:00:00"/>
    <s v="TMRA25H148"/>
    <n v="6000"/>
    <n v="5590"/>
    <n v="5590"/>
    <n v="0"/>
  </r>
  <r>
    <x v="0"/>
    <n v="5714400111"/>
    <x v="4"/>
    <n v="360"/>
    <e v="#N/A"/>
    <n v="11125344"/>
    <d v="2025-08-20T00:00:00"/>
    <s v="341-344"/>
    <s v="HB/VB生產, SA需試填判線"/>
    <d v="2026-08-15T00:00:00"/>
    <s v="TMRA25H148"/>
    <n v="6000"/>
    <n v="5580"/>
    <n v="5580"/>
    <n v="0"/>
  </r>
  <r>
    <x v="0"/>
    <n v="5714400111"/>
    <x v="4"/>
    <n v="360"/>
    <n v="1000"/>
    <n v="11125345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1630"/>
    <n v="11125346"/>
    <d v="2025-08-22T00:00:00"/>
    <s v="345-348"/>
    <s v="HB/VB生產,SA需試填判線"/>
    <d v="2026-08-17T00:00:00"/>
    <s v="TMRA25H166"/>
    <n v="6000"/>
    <n v="5630"/>
    <n v="5000"/>
    <n v="630"/>
  </r>
  <r>
    <x v="0"/>
    <n v="5714400111"/>
    <x v="4"/>
    <n v="360"/>
    <e v="#N/A"/>
    <n v="11125347"/>
    <d v="2025-08-22T00:00:00"/>
    <s v="345-348"/>
    <s v="HB/VB生產,SA需試填判線"/>
    <d v="2026-08-17T00:00:00"/>
    <s v="TMRA25H166"/>
    <n v="6000"/>
    <n v="5690"/>
    <n v="5690"/>
    <n v="0"/>
  </r>
  <r>
    <x v="0"/>
    <n v="5714400111"/>
    <x v="4"/>
    <n v="360"/>
    <e v="#N/A"/>
    <n v="11125348"/>
    <d v="2025-08-22T00:00:00"/>
    <s v="345-348"/>
    <s v="HB/VB生產,SA需試填判線"/>
    <d v="2026-08-17T00:00:00"/>
    <s v="TMRA25H166"/>
    <n v="6000"/>
    <n v="5730"/>
    <n v="5730"/>
    <n v="0"/>
  </r>
  <r>
    <x v="0"/>
    <n v="5714400111"/>
    <x v="4"/>
    <n v="360"/>
    <n v="3775"/>
    <n v="11125351"/>
    <d v="2025-08-26T00:00:00"/>
    <s v="351-354"/>
    <s v="HB/VB生產,SA可用 Eq 14"/>
    <d v="2026-08-21T00:00:00"/>
    <s v="TMRA25H195"/>
    <n v="6000"/>
    <n v="5800"/>
    <n v="3025"/>
    <n v="2775"/>
  </r>
  <r>
    <x v="0"/>
    <n v="5714400111"/>
    <x v="4"/>
    <n v="360"/>
    <e v="#N/A"/>
    <n v="11125352"/>
    <d v="2025-08-26T00:00:00"/>
    <s v="351-354"/>
    <s v="HB/VB生產,若有SA需求建議先填這4批"/>
    <d v="2026-08-21T00:00:00"/>
    <s v="TMRA25H195"/>
    <n v="6000"/>
    <n v="5790"/>
    <n v="5790"/>
    <n v="0"/>
  </r>
  <r>
    <x v="0"/>
    <n v="5714400111"/>
    <x v="4"/>
    <n v="360"/>
    <e v="#N/A"/>
    <n v="11125353"/>
    <d v="2025-08-26T00:00:00"/>
    <s v="351-354"/>
    <s v="HB/VB生產,若有SA需求建議先填這4批"/>
    <d v="2026-08-21T00:00:00"/>
    <s v="TMRA25H195"/>
    <n v="6000"/>
    <n v="5670"/>
    <n v="5670"/>
    <n v="0"/>
  </r>
  <r>
    <x v="0"/>
    <n v="5714400111"/>
    <x v="4"/>
    <n v="360"/>
    <e v="#N/A"/>
    <n v="11125354"/>
    <d v="2025-08-26T00:00:00"/>
    <s v="351-354"/>
    <s v="HB/VB生產,若有SA需求建議先填這4批"/>
    <d v="2026-08-21T00:00:00"/>
    <s v="TMRA25H195"/>
    <n v="6000"/>
    <n v="5730"/>
    <n v="5730"/>
    <n v="0"/>
  </r>
  <r>
    <x v="0"/>
    <n v="5714400111"/>
    <x v="4"/>
    <n v="360"/>
    <e v="#N/A"/>
    <n v="11125355"/>
    <d v="2025-08-28T00:00:00"/>
    <s v="355-358"/>
    <s v="HB/VB生產,若有SA需求建議先填這4批"/>
    <d v="2026-08-23T00:00:00"/>
    <s v="TMRA25H224"/>
    <n v="6000"/>
    <n v="5830"/>
    <n v="5830"/>
    <n v="0"/>
  </r>
  <r>
    <x v="0"/>
    <n v="5714400111"/>
    <x v="4"/>
    <n v="360"/>
    <n v="390"/>
    <n v="11125356"/>
    <d v="2025-08-28T00:00:00"/>
    <s v="355-358"/>
    <s v="HB/VB生產,若有SA需求建議先填這4批"/>
    <d v="2026-08-23T00:00:00"/>
    <s v="TMRA25H224"/>
    <n v="6000"/>
    <n v="5740"/>
    <n v="5740"/>
    <n v="390"/>
  </r>
  <r>
    <x v="0"/>
    <n v="5714400111"/>
    <x v="4"/>
    <n v="360"/>
    <e v="#N/A"/>
    <n v="11125357"/>
    <d v="2025-08-28T00:00:00"/>
    <s v="355-358"/>
    <s v="HB/VB生產,若有SA需求建議先填這4批"/>
    <d v="2026-08-23T00:00:00"/>
    <s v="TMRA25H224"/>
    <n v="6000"/>
    <n v="5620"/>
    <n v="5620"/>
    <n v="0"/>
  </r>
  <r>
    <x v="0"/>
    <n v="5714400111"/>
    <x v="4"/>
    <n v="360"/>
    <e v="#N/A"/>
    <n v="11125358"/>
    <d v="2025-08-28T00:00:00"/>
    <s v="355-358"/>
    <s v="HB/VB生產,若有SA需求建議先填這4批"/>
    <d v="2026-08-23T00:00:00"/>
    <s v="TMRA25H224"/>
    <n v="6000"/>
    <n v="5720"/>
    <n v="5720"/>
    <n v="0"/>
  </r>
  <r>
    <x v="0"/>
    <n v="5714400111"/>
    <x v="4"/>
    <n v="360"/>
    <e v="#N/A"/>
    <n v="11125361"/>
    <d v="2025-09-03T00:00:00"/>
    <s v="361-364"/>
    <s v="HB/VB生產, SA建議試填判線"/>
    <d v="2026-08-29T00:00:00"/>
    <s v="TMRA25I045"/>
    <n v="6000"/>
    <n v="5890"/>
    <n v="5890"/>
    <n v="0"/>
  </r>
  <r>
    <x v="0"/>
    <n v="5714400111"/>
    <x v="4"/>
    <n v="360"/>
    <n v="740"/>
    <n v="11125362"/>
    <d v="2025-09-03T00:00:00"/>
    <s v="361-364"/>
    <s v="HB/VB生產, SA建議試填判線"/>
    <d v="2026-08-29T00:00:00"/>
    <s v="TMRA25I045"/>
    <n v="6000"/>
    <n v="5940"/>
    <n v="5940"/>
    <n v="740"/>
  </r>
  <r>
    <x v="0"/>
    <n v="5714400111"/>
    <x v="4"/>
    <n v="360"/>
    <e v="#N/A"/>
    <n v="11125363"/>
    <d v="2025-09-03T00:00:00"/>
    <s v="361-364"/>
    <s v="HB/VB生產, SA建議試填判線"/>
    <d v="2026-08-29T00:00:00"/>
    <s v="TMRA25I045"/>
    <n v="6000"/>
    <n v="5870"/>
    <n v="5870"/>
    <n v="0"/>
  </r>
  <r>
    <x v="0"/>
    <n v="5714400111"/>
    <x v="4"/>
    <n v="360"/>
    <e v="#N/A"/>
    <n v="11125364"/>
    <d v="2025-09-03T00:00:00"/>
    <s v="361-364"/>
    <s v="HB/VB生產, SA建議試填判線"/>
    <d v="2026-08-29T00:00:00"/>
    <s v="TMRA25I045"/>
    <n v="6000"/>
    <n v="5930"/>
    <n v="5930"/>
    <n v="0"/>
  </r>
  <r>
    <x v="0"/>
    <n v="5714400111"/>
    <x v="4"/>
    <n v="360"/>
    <n v="790"/>
    <n v="11125365"/>
    <d v="2025-09-05T00:00:00"/>
    <s v="365-368"/>
    <s v="HB/VB生產, SA請試填判線"/>
    <d v="2026-08-31T00:00:00"/>
    <s v="TMRA25I069"/>
    <n v="6000"/>
    <n v="5790"/>
    <n v="5000"/>
    <n v="790"/>
  </r>
  <r>
    <x v="0"/>
    <n v="5714400111"/>
    <x v="4"/>
    <n v="360"/>
    <n v="2670"/>
    <n v="11125366"/>
    <d v="2025-09-05T00:00:00"/>
    <s v="365-368"/>
    <s v="HB/VB生產, SA請試填判線"/>
    <d v="2026-08-31T00:00:00"/>
    <s v="TMRA25I069"/>
    <n v="6000"/>
    <n v="5670"/>
    <n v="5670"/>
    <n v="0"/>
  </r>
  <r>
    <x v="0"/>
    <n v="5714400111"/>
    <x v="4"/>
    <n v="360"/>
    <n v="680"/>
    <n v="11125367"/>
    <d v="2025-09-05T00:00:00"/>
    <s v="365-368"/>
    <s v="HB/VB生產, SA請試填判線"/>
    <d v="2026-08-31T00:00:00"/>
    <s v="TMRA25I069"/>
    <n v="6000"/>
    <n v="5680"/>
    <n v="5680"/>
    <n v="0"/>
  </r>
  <r>
    <x v="0"/>
    <n v="5714400111"/>
    <x v="4"/>
    <n v="360"/>
    <n v="5740"/>
    <n v="11125368"/>
    <d v="2025-09-05T00:00:00"/>
    <s v="365-368"/>
    <s v="HB/VB生產, SA請試填判線"/>
    <d v="2026-08-31T00:00:00"/>
    <s v="TMRA25I069"/>
    <n v="6000"/>
    <n v="5740"/>
    <n v="5740"/>
    <n v="0"/>
  </r>
  <r>
    <x v="0"/>
    <n v="5714400111"/>
    <x v="4"/>
    <n v="360"/>
    <e v="#N/A"/>
    <n v="11125371"/>
    <d v="2025-09-12T00:00:00"/>
    <s v="371-374"/>
    <s v="HB/VB生產, SA不建議用 "/>
    <d v="2026-09-07T00:00:00"/>
    <s v="TMRA25I127"/>
    <n v="6000"/>
    <n v="5540"/>
    <n v="5540"/>
    <n v="0"/>
  </r>
  <r>
    <x v="0"/>
    <n v="5714400111"/>
    <x v="4"/>
    <n v="360"/>
    <n v="2780"/>
    <n v="11125372"/>
    <d v="2025-09-12T00:00:00"/>
    <s v="371-374"/>
    <s v="HB/VB生產, SA不建議用 "/>
    <d v="2026-09-07T00:00:00"/>
    <s v="TMRA25I127"/>
    <n v="6000"/>
    <n v="5780"/>
    <n v="3000"/>
    <n v="2780"/>
  </r>
  <r>
    <x v="1"/>
    <n v="5714400111"/>
    <x v="4"/>
    <n v="360"/>
    <n v="5630"/>
    <n v="11125373"/>
    <d v="2025-09-12T00:00:00"/>
    <s v="371-374"/>
    <s v="373 ALB 限用HB"/>
    <d v="2026-09-07T00:00:00"/>
    <s v="TMRA25I127"/>
    <n v="6000"/>
    <n v="5630"/>
    <n v="4630"/>
    <n v="1000"/>
  </r>
  <r>
    <x v="0"/>
    <n v="5714400111"/>
    <x v="4"/>
    <n v="360"/>
    <e v="#N/A"/>
    <n v="11125374"/>
    <d v="2025-09-12T00:00:00"/>
    <s v="371-374"/>
    <s v="HB/VB生產, SA不建議用 "/>
    <d v="2026-09-07T00:00:00"/>
    <s v="TMRA25I127"/>
    <n v="6000"/>
    <n v="5520"/>
    <n v="5520"/>
    <n v="0"/>
  </r>
  <r>
    <x v="0"/>
    <n v="5714400111"/>
    <x v="4"/>
    <n v="360"/>
    <e v="#N/A"/>
    <n v="11125391"/>
    <d v="2025-09-23T00:00:00"/>
    <s v="391-393"/>
    <s v="HB/VB,禁SA"/>
    <d v="2026-09-18T00:00:00"/>
    <s v="TMRA25I196"/>
    <n v="6000"/>
    <n v="5130"/>
    <n v="5130"/>
    <n v="0"/>
  </r>
  <r>
    <x v="0"/>
    <n v="5714400111"/>
    <x v="4"/>
    <n v="360"/>
    <n v="350"/>
    <n v="11125392"/>
    <d v="2025-09-23T00:00:00"/>
    <s v="391-393"/>
    <s v="HB/VB,禁SA"/>
    <d v="2026-09-18T00:00:00"/>
    <s v="TMRA25I196"/>
    <n v="6000"/>
    <n v="5350"/>
    <n v="5000"/>
    <n v="350"/>
  </r>
  <r>
    <x v="0"/>
    <n v="5714400111"/>
    <x v="4"/>
    <n v="360"/>
    <n v="5580"/>
    <n v="11125393"/>
    <d v="2025-09-23T00:00:00"/>
    <s v="391-393"/>
    <s v="HB/VB,禁SA"/>
    <d v="2026-09-18T00:00:00"/>
    <s v="TMRA25I196"/>
    <n v="6000"/>
    <n v="5580"/>
    <n v="5000"/>
    <n v="580"/>
  </r>
  <r>
    <x v="2"/>
    <n v="5714400116"/>
    <x v="5"/>
    <n v="90"/>
    <e v="#N/A"/>
    <s v="1162541A"/>
    <d v="2025-10-07T00:00:00"/>
    <m/>
    <s v="限VB,製程單要備註化學料使用07A"/>
    <d v="2026-01-05T00:00:00"/>
    <s v="TMRA25J033"/>
    <n v="6000"/>
    <n v="6130"/>
    <n v="0"/>
    <n v="6130"/>
  </r>
  <r>
    <x v="2"/>
    <n v="5714400116"/>
    <x v="5"/>
    <n v="90"/>
    <e v="#N/A"/>
    <s v="1162541B"/>
    <d v="2025-10-07T00:00:00"/>
    <m/>
    <s v="限VB,製程單要備註化學料使用07A"/>
    <d v="2026-01-05T00:00:00"/>
    <s v="TMRA25J033"/>
    <n v="6000"/>
    <n v="6080"/>
    <n v="0"/>
    <n v="6080"/>
  </r>
  <r>
    <x v="2"/>
    <n v="5714400116"/>
    <x v="5"/>
    <n v="90"/>
    <n v="5910"/>
    <s v="1162540C"/>
    <d v="2025-10-02T00:00:00"/>
    <s v="40C-40D"/>
    <s v="限VB,製程單要備註化學料使用07A"/>
    <d v="2025-12-31T00:00:00"/>
    <s v="TMRA25J016"/>
    <n v="6000"/>
    <n v="5910"/>
    <n v="5910"/>
    <n v="0"/>
  </r>
  <r>
    <x v="2"/>
    <n v="5714400116"/>
    <x v="5"/>
    <n v="90"/>
    <n v="5940"/>
    <s v="1162540D"/>
    <d v="2025-10-02T00:00:00"/>
    <s v="40C-40D"/>
    <s v="限VB,製程單要備註化學料使用07A"/>
    <d v="2025-12-31T00:00:00"/>
    <s v="TMRA25J016"/>
    <n v="6000"/>
    <n v="5940"/>
    <n v="5940"/>
    <n v="0"/>
  </r>
  <r>
    <x v="0"/>
    <n v="5714400116"/>
    <x v="5"/>
    <n v="90"/>
    <e v="#N/A"/>
    <n v="11625281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82"/>
    <d v="2025-07-11T00:00:00"/>
    <s v="281-282"/>
    <m/>
    <d v="2025-10-09T00:00:00"/>
    <s v="TMRA250783"/>
    <n v="6000"/>
    <n v="5950"/>
    <n v="5950"/>
    <n v="0"/>
  </r>
  <r>
    <x v="0"/>
    <n v="5714400116"/>
    <x v="5"/>
    <n v="90"/>
    <e v="#N/A"/>
    <n v="11625291"/>
    <d v="2025-07-14T00:00:00"/>
    <s v="291"/>
    <m/>
    <d v="2025-10-12T00:00:00"/>
    <s v="TMRA250794"/>
    <n v="6000"/>
    <n v="5910"/>
    <n v="5910"/>
    <n v="0"/>
  </r>
  <r>
    <x v="0"/>
    <n v="5714400116"/>
    <x v="5"/>
    <n v="90"/>
    <e v="#N/A"/>
    <n v="11625292"/>
    <d v="2025-07-14T00:00:00"/>
    <s v="292"/>
    <m/>
    <d v="2025-10-12T00:00:00"/>
    <s v="TMRA250794"/>
    <n v="6000"/>
    <n v="5930"/>
    <n v="5930"/>
    <n v="0"/>
  </r>
  <r>
    <x v="0"/>
    <n v="5714400116"/>
    <x v="5"/>
    <n v="90"/>
    <e v="#N/A"/>
    <n v="11625293"/>
    <d v="2025-07-16T00:00:00"/>
    <s v="293-294"/>
    <m/>
    <d v="2025-10-14T00:00:00"/>
    <s v="TMRB250711"/>
    <n v="6000"/>
    <n v="5940"/>
    <n v="5940"/>
    <n v="0"/>
  </r>
  <r>
    <x v="0"/>
    <n v="5714400116"/>
    <x v="5"/>
    <n v="90"/>
    <e v="#N/A"/>
    <n v="11625294"/>
    <d v="2025-07-16T00:00:00"/>
    <s v="293-294"/>
    <m/>
    <d v="2025-10-14T00:00:00"/>
    <s v="TMRB250711"/>
    <n v="6000"/>
    <n v="5950"/>
    <n v="5950"/>
    <n v="0"/>
  </r>
  <r>
    <x v="0"/>
    <n v="5714400116"/>
    <x v="5"/>
    <n v="90"/>
    <e v="#N/A"/>
    <n v="11625301"/>
    <d v="2025-07-23T00:00:00"/>
    <s v="301"/>
    <m/>
    <d v="2025-10-21T00:00:00"/>
    <s v="TMRB250762"/>
    <n v="6000"/>
    <n v="6040"/>
    <n v="7260"/>
    <n v="0"/>
  </r>
  <r>
    <x v="0"/>
    <n v="5714400116"/>
    <x v="5"/>
    <n v="90"/>
    <e v="#N/A"/>
    <n v="11625302"/>
    <d v="2025-07-23T00:00:00"/>
    <s v="302"/>
    <m/>
    <d v="2025-10-21T00:00:00"/>
    <s v="TMRB250762"/>
    <n v="6000"/>
    <n v="6030"/>
    <n v="6700"/>
    <n v="0"/>
  </r>
  <r>
    <x v="0"/>
    <n v="5714400116"/>
    <x v="5"/>
    <n v="90"/>
    <e v="#N/A"/>
    <n v="11625303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04"/>
    <d v="2025-07-25T00:00:00"/>
    <s v="303-304"/>
    <m/>
    <d v="2025-10-23T00:00:00"/>
    <s v="TMRB250782"/>
    <n v="6000"/>
    <n v="6030"/>
    <n v="6030"/>
    <n v="0"/>
  </r>
  <r>
    <x v="0"/>
    <n v="5714400116"/>
    <x v="5"/>
    <n v="90"/>
    <e v="#N/A"/>
    <n v="11625311"/>
    <d v="2025-07-31T00:00:00"/>
    <s v="311-312"/>
    <m/>
    <d v="2025-10-29T00:00:00"/>
    <s v="TMRC250728"/>
    <n v="6000"/>
    <n v="6080"/>
    <n v="6080"/>
    <n v="0"/>
  </r>
  <r>
    <x v="0"/>
    <n v="5714400116"/>
    <x v="5"/>
    <n v="90"/>
    <e v="#N/A"/>
    <n v="11625312"/>
    <d v="2025-07-31T00:00:00"/>
    <s v="311-312"/>
    <m/>
    <d v="2025-10-29T00:00:00"/>
    <s v="TMRC250728"/>
    <n v="6000"/>
    <n v="6130"/>
    <n v="6130"/>
    <n v="0"/>
  </r>
  <r>
    <x v="0"/>
    <n v="5714400116"/>
    <x v="5"/>
    <n v="90"/>
    <e v="#N/A"/>
    <n v="11625321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2"/>
    <d v="2025-08-05T00:00:00"/>
    <s v="321-322"/>
    <m/>
    <d v="2025-11-03T00:00:00"/>
    <s v="TMRA25H028"/>
    <n v="6000"/>
    <n v="6040"/>
    <n v="6040"/>
    <n v="0"/>
  </r>
  <r>
    <x v="0"/>
    <n v="5714400116"/>
    <x v="5"/>
    <n v="90"/>
    <e v="#N/A"/>
    <n v="11625323"/>
    <d v="2025-08-07T00:00:00"/>
    <s v="323-324"/>
    <m/>
    <d v="2025-11-05T00:00:00"/>
    <s v="TMRA25H055"/>
    <n v="6000"/>
    <n v="5970"/>
    <n v="5970"/>
    <n v="0"/>
  </r>
  <r>
    <x v="0"/>
    <n v="5714400116"/>
    <x v="5"/>
    <n v="90"/>
    <e v="#N/A"/>
    <n v="11625324"/>
    <d v="2025-08-07T00:00:00"/>
    <s v="323-324"/>
    <m/>
    <d v="2025-11-05T00:00:00"/>
    <s v="TMRA25H055"/>
    <n v="6000"/>
    <n v="6040"/>
    <n v="6040"/>
    <n v="0"/>
  </r>
  <r>
    <x v="2"/>
    <n v="5714400116"/>
    <x v="5"/>
    <n v="90"/>
    <e v="#N/A"/>
    <n v="11625331"/>
    <d v="2025-08-15T00:00:00"/>
    <s v="331-332"/>
    <s v="限VB,製程單要備註化學料使用07A"/>
    <d v="2025-11-13T00:00:00"/>
    <s v="TMRA25H112"/>
    <n v="6000"/>
    <n v="5870"/>
    <n v="6630"/>
    <n v="0"/>
  </r>
  <r>
    <x v="2"/>
    <n v="5714400116"/>
    <x v="5"/>
    <n v="90"/>
    <e v="#N/A"/>
    <n v="11625332"/>
    <d v="2025-08-15T00:00:00"/>
    <s v="331-332"/>
    <s v="限VB,製程單要備註化學料使用07A"/>
    <d v="2025-11-13T00:00:00"/>
    <s v="TMRA25H112"/>
    <n v="6000"/>
    <n v="6030"/>
    <n v="6030"/>
    <n v="0"/>
  </r>
  <r>
    <x v="0"/>
    <n v="5714400116"/>
    <x v="5"/>
    <n v="90"/>
    <e v="#N/A"/>
    <n v="11625341"/>
    <d v="2025-08-19T00:00:00"/>
    <s v="341"/>
    <s v="心臟病預留 22A"/>
    <d v="2025-11-17T00:00:00"/>
    <s v="TMRA25H137"/>
    <n v="6000"/>
    <n v="5990"/>
    <n v="6880"/>
    <n v="0"/>
  </r>
  <r>
    <x v="0"/>
    <n v="5714400116"/>
    <x v="5"/>
    <n v="90"/>
    <e v="#N/A"/>
    <n v="11625342"/>
    <d v="2025-08-19T00:00:00"/>
    <s v="342"/>
    <s v="心臟病預留 22A"/>
    <d v="2025-11-17T00:00:00"/>
    <s v="TMRA25H137"/>
    <n v="6000"/>
    <n v="5960"/>
    <n v="6820"/>
    <n v="0"/>
  </r>
  <r>
    <x v="2"/>
    <n v="5714400116"/>
    <x v="5"/>
    <n v="90"/>
    <e v="#N/A"/>
    <n v="11625343"/>
    <d v="2025-08-20T00:00:00"/>
    <s v="343-344"/>
    <s v="限VB,製程單要備註化學料使用07A"/>
    <d v="2025-11-18T00:00:00"/>
    <s v="TMRA25H172"/>
    <n v="6000"/>
    <n v="6170"/>
    <n v="6170"/>
    <n v="0"/>
  </r>
  <r>
    <x v="2"/>
    <n v="5714400116"/>
    <x v="5"/>
    <n v="90"/>
    <e v="#N/A"/>
    <n v="11625344"/>
    <d v="2025-08-20T00:00:00"/>
    <s v="343-344"/>
    <s v="限VB,製程單要備註化學料使用07A"/>
    <d v="2025-11-18T00:00:00"/>
    <s v="TMRA25H172"/>
    <n v="6000"/>
    <n v="6130"/>
    <n v="6130"/>
    <n v="0"/>
  </r>
  <r>
    <x v="2"/>
    <n v="5714400116"/>
    <x v="5"/>
    <n v="90"/>
    <e v="#N/A"/>
    <n v="11625345"/>
    <d v="2025-08-22T00:00:00"/>
    <s v="345"/>
    <s v="限VB,製程單要備註化學料使用07A"/>
    <d v="2025-11-20T00:00:00"/>
    <s v="TMRA25H174"/>
    <n v="6000"/>
    <n v="6170"/>
    <n v="6710"/>
    <n v="0"/>
  </r>
  <r>
    <x v="2"/>
    <n v="5714400116"/>
    <x v="5"/>
    <n v="90"/>
    <n v="580"/>
    <n v="11625346"/>
    <d v="2025-08-22T00:00:00"/>
    <s v="346"/>
    <s v="限VB,製程單要備註化學料使用07A"/>
    <d v="2025-11-20T00:00:00"/>
    <s v="TMRA25H174"/>
    <n v="6000"/>
    <n v="6120"/>
    <n v="6700"/>
    <n v="0"/>
  </r>
  <r>
    <x v="2"/>
    <n v="5714400116"/>
    <x v="5"/>
    <n v="90"/>
    <e v="#N/A"/>
    <s v="1162535A"/>
    <d v="2025-08-26T00:00:00"/>
    <s v="35A-35B"/>
    <s v="限VB,製程單要備註化學料使用07A"/>
    <d v="2025-11-24T00:00:00"/>
    <s v="TMRA25H193"/>
    <n v="6000"/>
    <n v="6150"/>
    <n v="6150"/>
    <n v="0"/>
  </r>
  <r>
    <x v="2"/>
    <n v="5714400116"/>
    <x v="5"/>
    <n v="90"/>
    <e v="#N/A"/>
    <s v="1162535B"/>
    <d v="2025-08-26T00:00:00"/>
    <s v="35A-35B"/>
    <s v="限VB,製程單要備註化學料使用07A"/>
    <d v="2025-11-24T00:00:00"/>
    <s v="TMRA25H193"/>
    <n v="6000"/>
    <n v="6240"/>
    <n v="6240"/>
    <n v="0"/>
  </r>
  <r>
    <x v="2"/>
    <n v="5714400116"/>
    <x v="5"/>
    <n v="90"/>
    <e v="#N/A"/>
    <s v="1162535C"/>
    <d v="2025-08-29T00:00:00"/>
    <s v="35C-35D"/>
    <s v="限VB,製程單要備註化學料使用07A"/>
    <d v="2025-11-27T00:00:00"/>
    <s v="TMRA25H231"/>
    <n v="6000"/>
    <n v="6090"/>
    <n v="6090"/>
    <n v="0"/>
  </r>
  <r>
    <x v="2"/>
    <n v="5714400116"/>
    <x v="5"/>
    <n v="90"/>
    <e v="#N/A"/>
    <s v="1162535D"/>
    <d v="2025-08-29T00:00:00"/>
    <s v="35C-35D"/>
    <s v="限VB,製程單要備註化學料使用07A"/>
    <d v="2025-11-27T00:00:00"/>
    <s v="TMRA25H231"/>
    <n v="6000"/>
    <n v="6130"/>
    <n v="6130"/>
    <n v="0"/>
  </r>
  <r>
    <x v="2"/>
    <n v="5714400116"/>
    <x v="5"/>
    <n v="90"/>
    <e v="#N/A"/>
    <s v="1162536A"/>
    <d v="2025-09-03T00:00:00"/>
    <s v="36A"/>
    <s v="限VB,製程單要備註化學料使用07A"/>
    <d v="2025-12-02T00:00:00"/>
    <s v="TMRA25I038"/>
    <n v="6000"/>
    <n v="6190"/>
    <n v="6190"/>
    <n v="0"/>
  </r>
  <r>
    <x v="2"/>
    <n v="5714400116"/>
    <x v="5"/>
    <n v="90"/>
    <e v="#N/A"/>
    <s v="1162536B"/>
    <d v="2025-09-03T00:00:00"/>
    <s v="36B"/>
    <s v="限VB,製程單要備註化學料使用07A"/>
    <d v="2025-12-02T00:00:00"/>
    <s v="TMRA25I038"/>
    <n v="6000"/>
    <n v="6230"/>
    <n v="6230"/>
    <n v="0"/>
  </r>
  <r>
    <x v="2"/>
    <n v="5714400116"/>
    <x v="5"/>
    <n v="90"/>
    <n v="400"/>
    <s v="1162536C"/>
    <d v="2025-09-04T00:00:00"/>
    <s v="36C-36D"/>
    <s v="限VB,製程單要備註化學料使用07A"/>
    <d v="2025-12-03T00:00:00"/>
    <s v="TMRA25I051"/>
    <n v="6000"/>
    <n v="6400"/>
    <n v="6400"/>
    <n v="0"/>
  </r>
  <r>
    <x v="2"/>
    <n v="5714400116"/>
    <x v="5"/>
    <n v="90"/>
    <n v="4070"/>
    <s v="1162536D"/>
    <d v="2025-09-04T00:00:00"/>
    <s v="36C-36D"/>
    <s v="限VB,製程單要備註化學料使用07A"/>
    <d v="2025-12-03T00:00:00"/>
    <s v="TMRA25I051"/>
    <n v="6000"/>
    <n v="6070"/>
    <n v="6070"/>
    <n v="0"/>
  </r>
  <r>
    <x v="2"/>
    <n v="5714400116"/>
    <x v="5"/>
    <n v="90"/>
    <e v="#N/A"/>
    <s v="1162536E"/>
    <d v="2025-09-05T00:00:00"/>
    <s v="36E-36F"/>
    <s v="限VB,製程單要備註化學料使用07A"/>
    <d v="2025-12-04T00:00:00"/>
    <s v="TMRA25I062"/>
    <n v="6000"/>
    <n v="6130"/>
    <n v="6130"/>
    <n v="0"/>
  </r>
  <r>
    <x v="2"/>
    <n v="5714400116"/>
    <x v="5"/>
    <n v="90"/>
    <e v="#N/A"/>
    <s v="1162536F"/>
    <d v="2025-09-05T00:00:00"/>
    <s v="36E-36F"/>
    <s v="限VB,製程單要備註化學料使用07A"/>
    <d v="2025-12-04T00:00:00"/>
    <s v="TMRA25I062"/>
    <n v="6000"/>
    <n v="6150"/>
    <n v="6150"/>
    <n v="0"/>
  </r>
  <r>
    <x v="1"/>
    <n v="5714400116"/>
    <x v="5"/>
    <n v="90"/>
    <n v="470"/>
    <n v="11625371"/>
    <d v="2025-09-09T00:00:00"/>
    <s v="371-372"/>
    <s v="只能給HB也可給VB"/>
    <d v="2025-12-08T00:00:00"/>
    <s v="TMRA25I104"/>
    <n v="6000"/>
    <n v="6010"/>
    <n v="6470"/>
    <n v="0"/>
  </r>
  <r>
    <x v="1"/>
    <n v="5714400116"/>
    <x v="5"/>
    <n v="90"/>
    <n v="1650"/>
    <n v="11625372"/>
    <d v="2025-09-09T00:00:00"/>
    <s v="371-372"/>
    <s v="只能給HB也可給VB"/>
    <d v="2025-12-08T00:00:00"/>
    <s v="TMRA25I104"/>
    <n v="6000"/>
    <n v="6150"/>
    <n v="7800"/>
    <n v="0"/>
  </r>
  <r>
    <x v="1"/>
    <n v="5714400116"/>
    <x v="5"/>
    <n v="90"/>
    <e v="#N/A"/>
    <n v="11625373"/>
    <d v="2025-09-10T00:00:00"/>
    <s v="373"/>
    <s v="只能給HB也可給VB"/>
    <d v="2025-12-09T00:00:00"/>
    <s v="TMRA25I098"/>
    <n v="6000"/>
    <n v="6160"/>
    <n v="6710"/>
    <n v="30"/>
  </r>
  <r>
    <x v="1"/>
    <n v="5714400116"/>
    <x v="5"/>
    <n v="90"/>
    <n v="1000"/>
    <n v="11625374"/>
    <d v="2025-09-10T00:00:00"/>
    <s v="374"/>
    <s v="只能給HB也可給VB"/>
    <d v="2025-12-09T00:00:00"/>
    <s v="TMRA25I098"/>
    <n v="6000"/>
    <n v="6130"/>
    <n v="5130"/>
    <n v="1000"/>
  </r>
  <r>
    <x v="1"/>
    <n v="5714400116"/>
    <x v="5"/>
    <n v="90"/>
    <n v="1360"/>
    <n v="11625375"/>
    <d v="2025-09-11T00:00:00"/>
    <s v="375-376"/>
    <s v="只能給HB也可給VB"/>
    <d v="2025-12-10T00:00:00"/>
    <s v="TMRA25I122"/>
    <n v="6000"/>
    <n v="6070"/>
    <n v="6360"/>
    <n v="0"/>
  </r>
  <r>
    <x v="1"/>
    <n v="5714400116"/>
    <x v="5"/>
    <n v="90"/>
    <n v="6160"/>
    <n v="11625376"/>
    <d v="2025-09-11T00:00:00"/>
    <s v="375-376"/>
    <s v="只能給HB也可給VB"/>
    <d v="2025-12-10T00:00:00"/>
    <s v="TMRA25I122"/>
    <n v="6000"/>
    <n v="6160"/>
    <n v="6160"/>
    <n v="0"/>
  </r>
  <r>
    <x v="1"/>
    <n v="5714400116"/>
    <x v="5"/>
    <n v="90"/>
    <n v="1140"/>
    <n v="11625381"/>
    <d v="2025-09-15T00:00:00"/>
    <s v="381-382"/>
    <s v="只能給HB也可給VB   9/30心臟病正式生產批"/>
    <d v="2025-12-14T00:00:00"/>
    <s v="TMRA25I138"/>
    <n v="6000"/>
    <n v="6280"/>
    <n v="7420"/>
    <n v="0"/>
  </r>
  <r>
    <x v="1"/>
    <n v="5714400116"/>
    <x v="5"/>
    <n v="90"/>
    <n v="2120"/>
    <n v="11625382"/>
    <d v="2025-09-15T00:00:00"/>
    <s v="381-382"/>
    <s v="只能給HB也可給VB   9/30心臟病正式生產批"/>
    <d v="2025-12-14T00:00:00"/>
    <s v="TMRA25I138"/>
    <n v="6000"/>
    <n v="6220"/>
    <n v="4100"/>
    <n v="2120"/>
  </r>
  <r>
    <x v="1"/>
    <n v="5714400116"/>
    <x v="5"/>
    <n v="90"/>
    <n v="5920"/>
    <n v="11625383"/>
    <d v="2025-09-16T00:00:00"/>
    <s v="383-384"/>
    <s v="只能給HB也可給VB   9/30心臟病"/>
    <d v="2025-12-15T00:00:00"/>
    <s v="TMRA25I149"/>
    <n v="6000"/>
    <n v="6020"/>
    <n v="6020"/>
    <n v="0"/>
  </r>
  <r>
    <x v="1"/>
    <n v="5714400116"/>
    <x v="5"/>
    <n v="90"/>
    <n v="6110"/>
    <n v="11625384"/>
    <d v="2025-09-16T00:00:00"/>
    <s v="383-384"/>
    <s v="只能給HB也可給VB   9/30心臟病"/>
    <d v="2025-12-15T00:00:00"/>
    <s v="TMRA25I149"/>
    <n v="6000"/>
    <n v="6110"/>
    <n v="5000"/>
    <n v="1110"/>
  </r>
  <r>
    <x v="2"/>
    <n v="5714400116"/>
    <x v="5"/>
    <n v="90"/>
    <n v="1030"/>
    <s v="1162538A"/>
    <d v="2025-09-18T00:00:00"/>
    <s v="38A-38B"/>
    <s v="限VB,製程單要備註化學料使用07A"/>
    <d v="2025-12-17T00:00:00"/>
    <s v="TMRA25I171"/>
    <n v="6000"/>
    <n v="6030"/>
    <n v="6030"/>
    <n v="0"/>
  </r>
  <r>
    <x v="2"/>
    <n v="5714400116"/>
    <x v="5"/>
    <n v="90"/>
    <n v="6160"/>
    <s v="1162538B"/>
    <d v="2025-09-18T00:00:00"/>
    <s v="38A-38B"/>
    <s v="限VB,製程單要備註化學料使用07A"/>
    <d v="2025-12-17T00:00:00"/>
    <s v="TMRA25I171"/>
    <n v="6000"/>
    <n v="6160"/>
    <n v="2000"/>
    <n v="4160"/>
  </r>
  <r>
    <x v="2"/>
    <n v="5714400116"/>
    <x v="5"/>
    <n v="90"/>
    <n v="6060"/>
    <s v="1162540A"/>
    <d v="2025-09-30T00:00:00"/>
    <s v="40A-40B"/>
    <s v="限VB,製程單要備註化學料使用07A"/>
    <d v="2025-12-29T00:00:00"/>
    <s v="TMRA25I229"/>
    <n v="6000"/>
    <n v="6060"/>
    <n v="6060"/>
    <n v="0"/>
  </r>
  <r>
    <x v="2"/>
    <n v="5714400116"/>
    <x v="5"/>
    <n v="90"/>
    <n v="6190"/>
    <s v="1162540B"/>
    <d v="2025-09-30T00:00:00"/>
    <s v="40A-40B"/>
    <s v="限VB,製程單要備註化學料使用07A"/>
    <d v="2025-12-29T00:00:00"/>
    <s v="TMRA25I229"/>
    <n v="6000"/>
    <n v="6190"/>
    <n v="2000"/>
    <n v="4190"/>
  </r>
  <r>
    <x v="1"/>
    <n v="5714400117"/>
    <x v="6"/>
    <n v="90"/>
    <n v="610"/>
    <n v="11725371"/>
    <d v="2025-09-09T00:00:00"/>
    <s v="371-372"/>
    <s v="只能給HB也可給VB"/>
    <d v="2025-12-08T00:00:00"/>
    <s v="TMRA25I103"/>
    <n v="6000"/>
    <n v="6160"/>
    <n v="6610"/>
    <n v="0"/>
  </r>
  <r>
    <x v="1"/>
    <n v="5714400117"/>
    <x v="6"/>
    <n v="90"/>
    <n v="1500"/>
    <n v="11725372"/>
    <d v="2025-09-09T00:00:00"/>
    <s v="371-372"/>
    <s v="只能給HB也可給VB"/>
    <d v="2025-12-08T00:00:00"/>
    <s v="TMRA25I103"/>
    <n v="6000"/>
    <n v="6030"/>
    <n v="7530"/>
    <n v="0"/>
  </r>
  <r>
    <x v="1"/>
    <n v="5714400117"/>
    <x v="6"/>
    <n v="90"/>
    <e v="#N/A"/>
    <n v="11725373"/>
    <d v="2025-09-10T00:00:00"/>
    <s v="373"/>
    <s v="只能給HB也可給VB"/>
    <d v="2025-12-09T00:00:00"/>
    <s v="TMRA25I097"/>
    <n v="6000"/>
    <n v="6130"/>
    <n v="6680"/>
    <n v="0"/>
  </r>
  <r>
    <x v="1"/>
    <n v="5714400117"/>
    <x v="6"/>
    <n v="90"/>
    <n v="1000"/>
    <n v="11725374"/>
    <d v="2025-09-10T00:00:00"/>
    <s v="374"/>
    <s v="只能給HB也可給VB"/>
    <d v="2025-12-09T00:00:00"/>
    <s v="TMRA25I097"/>
    <n v="6000"/>
    <n v="6110"/>
    <n v="5110"/>
    <n v="1000"/>
  </r>
  <r>
    <x v="1"/>
    <n v="5714400117"/>
    <x v="6"/>
    <n v="90"/>
    <n v="1220"/>
    <n v="11725375"/>
    <d v="2025-09-11T00:00:00"/>
    <s v="375-376"/>
    <s v="只能給HB也可給VB"/>
    <d v="2025-12-10T00:00:00"/>
    <s v="TMRA25I121"/>
    <n v="6000"/>
    <n v="6020"/>
    <n v="6220"/>
    <n v="0"/>
  </r>
  <r>
    <x v="1"/>
    <n v="5714400117"/>
    <x v="6"/>
    <n v="90"/>
    <n v="6060"/>
    <n v="11725376"/>
    <d v="2025-09-11T00:00:00"/>
    <s v="375-376"/>
    <s v="只能給HB也可給VB"/>
    <d v="2025-12-10T00:00:00"/>
    <s v="TMRA25I121"/>
    <n v="6000"/>
    <n v="6060"/>
    <n v="6060"/>
    <n v="0"/>
  </r>
  <r>
    <x v="1"/>
    <n v="5714400117"/>
    <x v="6"/>
    <n v="90"/>
    <n v="970"/>
    <n v="11725381"/>
    <d v="2025-09-15T00:00:00"/>
    <s v="381-382"/>
    <s v="只能給HB也可給VB   9/30心臟病正式生產批"/>
    <d v="2025-12-14T00:00:00"/>
    <s v="TMRA25I137"/>
    <n v="6000"/>
    <n v="6170"/>
    <n v="7140"/>
    <n v="0"/>
  </r>
  <r>
    <x v="1"/>
    <n v="5714400117"/>
    <x v="6"/>
    <n v="90"/>
    <n v="2100"/>
    <n v="11725382"/>
    <d v="2025-09-15T00:00:00"/>
    <s v="381-382"/>
    <s v="只能給HB也可給VB   9/30心臟病正式生產批"/>
    <d v="2025-12-14T00:00:00"/>
    <s v="TMRA25I137"/>
    <n v="6000"/>
    <n v="6110"/>
    <n v="4100"/>
    <n v="2100"/>
  </r>
  <r>
    <x v="1"/>
    <n v="5714400117"/>
    <x v="6"/>
    <n v="90"/>
    <n v="5920"/>
    <n v="11725383"/>
    <d v="2025-09-16T00:00:00"/>
    <s v="383-384"/>
    <s v="只能給HB也可給VB   9/30心臟病"/>
    <d v="2025-12-15T00:00:00"/>
    <s v="TMRA25I148"/>
    <n v="6000"/>
    <n v="6020"/>
    <n v="6020"/>
    <n v="0"/>
  </r>
  <r>
    <x v="1"/>
    <n v="5714400117"/>
    <x v="6"/>
    <n v="90"/>
    <n v="6120"/>
    <n v="11725384"/>
    <d v="2025-09-16T00:00:00"/>
    <s v="383-384"/>
    <s v="只能給HB也可給VB   9/30心臟病"/>
    <d v="2025-12-15T00:00:00"/>
    <s v="TMRA25I148"/>
    <n v="6000"/>
    <n v="6120"/>
    <n v="5000"/>
    <n v="1120"/>
  </r>
  <r>
    <x v="0"/>
    <n v="5714400118"/>
    <x v="35"/>
    <n v="120"/>
    <n v="530"/>
    <n v="11825251"/>
    <d v="2025-06-17T00:00:00"/>
    <s v="251"/>
    <m/>
    <d v="2025-10-15T00:00:00"/>
    <s v="TMRB250609"/>
    <n v="11000"/>
    <n v="10330"/>
    <n v="10980"/>
    <n v="530"/>
  </r>
  <r>
    <x v="0"/>
    <n v="5714400118"/>
    <x v="35"/>
    <n v="120"/>
    <n v="1260"/>
    <n v="11825341"/>
    <d v="2025-08-19T00:00:00"/>
    <s v="341"/>
    <s v="預留心臟病9/8"/>
    <d v="2025-12-17T00:00:00"/>
    <s v="TMRA25H133"/>
    <n v="11000"/>
    <n v="10460"/>
    <n v="11720"/>
    <n v="0"/>
  </r>
  <r>
    <x v="0"/>
    <n v="5714400118"/>
    <x v="35"/>
    <n v="120"/>
    <n v="190"/>
    <n v="11825361"/>
    <d v="2025-09-01T00:00:00"/>
    <s v="361"/>
    <m/>
    <d v="2025-12-30T00:00:00"/>
    <s v="TMRA25I010"/>
    <n v="2700"/>
    <n v="2840"/>
    <n v="2840"/>
    <n v="190"/>
  </r>
  <r>
    <x v="0"/>
    <n v="5714400118"/>
    <x v="35"/>
    <n v="120"/>
    <n v="170"/>
    <n v="11825362"/>
    <d v="2025-09-02T00:00:00"/>
    <s v="362"/>
    <m/>
    <d v="2025-12-31T00:00:00"/>
    <s v="TMRA25I020"/>
    <n v="2700"/>
    <n v="2750"/>
    <n v="2750"/>
    <n v="170"/>
  </r>
  <r>
    <x v="0"/>
    <n v="5714400118"/>
    <x v="35"/>
    <n v="120"/>
    <e v="#N/A"/>
    <n v="11825371"/>
    <d v="2025-09-11T00:00:00"/>
    <s v="371"/>
    <s v="9/30心臟病正式生產批"/>
    <d v="2026-01-09T00:00:00"/>
    <s v="TMRA25I110"/>
    <n v="11000"/>
    <n v="9260"/>
    <n v="9260"/>
    <n v="0"/>
  </r>
  <r>
    <x v="0"/>
    <n v="5714400119"/>
    <x v="36"/>
    <n v="120"/>
    <n v="740"/>
    <n v="11925251"/>
    <d v="2025-06-17T00:00:00"/>
    <s v="251"/>
    <m/>
    <d v="2025-10-15T00:00:00"/>
    <s v="TMRB250610"/>
    <n v="11000"/>
    <n v="10540"/>
    <n v="11190"/>
    <n v="740"/>
  </r>
  <r>
    <x v="0"/>
    <n v="5714400119"/>
    <x v="36"/>
    <n v="120"/>
    <n v="1340"/>
    <n v="11925341"/>
    <d v="2025-08-19T00:00:00"/>
    <s v="341"/>
    <s v="預留心臟病9/8"/>
    <d v="2025-12-17T00:00:00"/>
    <s v="TMRA25H134"/>
    <n v="11000"/>
    <n v="10540"/>
    <n v="11880"/>
    <n v="0"/>
  </r>
  <r>
    <x v="0"/>
    <n v="5714400119"/>
    <x v="36"/>
    <n v="120"/>
    <n v="160"/>
    <n v="11925361"/>
    <d v="2025-09-01T00:00:00"/>
    <s v="361"/>
    <m/>
    <d v="2025-12-30T00:00:00"/>
    <s v="TMRA25I011"/>
    <n v="2700"/>
    <n v="2830"/>
    <n v="2830"/>
    <n v="160"/>
  </r>
  <r>
    <x v="0"/>
    <n v="5714400119"/>
    <x v="36"/>
    <n v="120"/>
    <n v="270"/>
    <n v="11925362"/>
    <d v="2025-09-02T00:00:00"/>
    <s v="362"/>
    <m/>
    <d v="2025-12-31T00:00:00"/>
    <s v="TMRA25I021"/>
    <n v="2700"/>
    <n v="2770"/>
    <n v="2770"/>
    <n v="270"/>
  </r>
  <r>
    <x v="0"/>
    <n v="5714400119"/>
    <x v="36"/>
    <n v="120"/>
    <n v="1510"/>
    <n v="11925371"/>
    <d v="2025-09-11T00:00:00"/>
    <s v="371"/>
    <s v="9/30心臟病正式生產批//剩單劑"/>
    <d v="2026-01-09T00:00:00"/>
    <s v="TMRA25I111"/>
    <n v="11000"/>
    <n v="10600"/>
    <n v="10170"/>
    <n v="1510"/>
  </r>
  <r>
    <x v="0"/>
    <n v="5714400130"/>
    <x v="43"/>
    <n v="300"/>
    <n v="360"/>
    <n v="13025035"/>
    <d v="2025-01-13T00:00:00"/>
    <s v="035-038"/>
    <m/>
    <d v="2025-11-09T00:00:00"/>
    <s v="TMRA250154"/>
    <n v="3000"/>
    <n v="3440"/>
    <n v="3880"/>
    <n v="360"/>
  </r>
  <r>
    <x v="0"/>
    <n v="5714400130"/>
    <x v="43"/>
    <n v="300"/>
    <e v="#N/A"/>
    <s v="1302503B"/>
    <d v="2025-01-14T00:00:00"/>
    <s v="03A-03D"/>
    <m/>
    <d v="2025-11-10T00:00:00"/>
    <s v="TMRA250163"/>
    <n v="3000"/>
    <n v="2900"/>
    <n v="2900"/>
    <n v="0"/>
  </r>
  <r>
    <x v="0"/>
    <n v="5714400130"/>
    <x v="43"/>
    <n v="300"/>
    <e v="#N/A"/>
    <s v="1302503C"/>
    <d v="2025-01-14T00:00:00"/>
    <s v="03A-03D"/>
    <m/>
    <d v="2025-11-10T00:00:00"/>
    <s v="TMRA250163"/>
    <n v="3000"/>
    <n v="2860"/>
    <n v="2860"/>
    <n v="0"/>
  </r>
  <r>
    <x v="0"/>
    <n v="5714400130"/>
    <x v="43"/>
    <n v="300"/>
    <e v="#N/A"/>
    <s v="1302503D"/>
    <d v="2025-01-14T00:00:00"/>
    <s v="03A-03D"/>
    <m/>
    <d v="2025-11-10T00:00:00"/>
    <s v="TMRA250163"/>
    <n v="3000"/>
    <n v="2930"/>
    <n v="2930"/>
    <n v="0"/>
  </r>
  <r>
    <x v="0"/>
    <n v="5714400130"/>
    <x v="43"/>
    <n v="300"/>
    <e v="#N/A"/>
    <n v="13025047"/>
    <d v="2025-01-20T00:00:00"/>
    <s v="047-048"/>
    <m/>
    <d v="2025-11-16T00:00:00"/>
    <s v="TMRB250102"/>
    <n v="3000"/>
    <n v="3430"/>
    <n v="3430"/>
    <n v="0"/>
  </r>
  <r>
    <x v="0"/>
    <n v="5714400130"/>
    <x v="43"/>
    <n v="300"/>
    <e v="#N/A"/>
    <n v="13025048"/>
    <d v="2025-01-20T00:00:00"/>
    <s v="047-048"/>
    <m/>
    <d v="2025-11-16T00:00:00"/>
    <s v="TMRB250102"/>
    <n v="3000"/>
    <n v="3470"/>
    <n v="3470"/>
    <n v="0"/>
  </r>
  <r>
    <x v="0"/>
    <n v="5714400130"/>
    <x v="43"/>
    <n v="300"/>
    <e v="#N/A"/>
    <n v="13025065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6"/>
    <d v="2025-02-03T00:00:00"/>
    <s v="065-068"/>
    <m/>
    <d v="2025-11-30T00:00:00"/>
    <s v="TMRA250202"/>
    <n v="3000"/>
    <n v="2940"/>
    <n v="2940"/>
    <n v="0"/>
  </r>
  <r>
    <x v="0"/>
    <n v="5714400130"/>
    <x v="43"/>
    <n v="300"/>
    <e v="#N/A"/>
    <n v="13025068"/>
    <d v="2025-02-03T00:00:00"/>
    <s v="065-068"/>
    <m/>
    <d v="2025-11-30T00:00:00"/>
    <s v="TMRA250202"/>
    <n v="3000"/>
    <n v="2930"/>
    <n v="2930"/>
    <n v="0"/>
  </r>
  <r>
    <x v="0"/>
    <n v="5714400130"/>
    <x v="43"/>
    <n v="300"/>
    <n v="390"/>
    <n v="13025067"/>
    <d v="2025-02-03T00:00:00"/>
    <s v="065-068"/>
    <m/>
    <d v="2025-11-30T00:00:00"/>
    <s v="TMRA250202"/>
    <n v="3000"/>
    <n v="2930"/>
    <n v="3720"/>
    <n v="390"/>
  </r>
  <r>
    <x v="0"/>
    <n v="5714400130"/>
    <x v="43"/>
    <n v="300"/>
    <e v="#N/A"/>
    <n v="13025073"/>
    <d v="2025-02-10T00:00:00"/>
    <s v="071-074"/>
    <m/>
    <d v="2025-12-07T00:00:00"/>
    <s v="TMRA250249"/>
    <n v="3000"/>
    <n v="2880"/>
    <n v="2880"/>
    <n v="0"/>
  </r>
  <r>
    <x v="0"/>
    <n v="5714400130"/>
    <x v="43"/>
    <n v="300"/>
    <e v="#N/A"/>
    <n v="13025075"/>
    <d v="2025-02-10T00:00:00"/>
    <s v="075-078"/>
    <m/>
    <d v="2025-12-07T00:00:00"/>
    <s v="TMRA250249"/>
    <n v="3000"/>
    <n v="3430"/>
    <n v="3430"/>
    <n v="0"/>
  </r>
  <r>
    <x v="0"/>
    <n v="5714400130"/>
    <x v="43"/>
    <n v="300"/>
    <e v="#N/A"/>
    <n v="13025076"/>
    <d v="2025-02-10T00:00:00"/>
    <s v="075-078"/>
    <m/>
    <d v="2025-12-07T00:00:00"/>
    <s v="TMRA250249"/>
    <n v="3000"/>
    <n v="3440"/>
    <n v="3440"/>
    <n v="0"/>
  </r>
  <r>
    <x v="0"/>
    <n v="5714400130"/>
    <x v="43"/>
    <n v="300"/>
    <n v="100"/>
    <n v="13025074"/>
    <d v="2025-02-10T00:00:00"/>
    <s v="071-074"/>
    <m/>
    <d v="2025-12-07T00:00:00"/>
    <s v="TMRA250249"/>
    <n v="3000"/>
    <n v="2900"/>
    <n v="2900"/>
    <n v="100"/>
  </r>
  <r>
    <x v="0"/>
    <n v="5714400130"/>
    <x v="43"/>
    <n v="300"/>
    <e v="#N/A"/>
    <n v="13025078"/>
    <d v="2025-02-10T00:00:00"/>
    <s v="075-078"/>
    <m/>
    <d v="2025-12-07T00:00:00"/>
    <s v="TMRA250249"/>
    <n v="3000"/>
    <n v="3350"/>
    <n v="3700"/>
    <n v="0"/>
  </r>
  <r>
    <x v="0"/>
    <n v="5714400130"/>
    <x v="43"/>
    <n v="300"/>
    <e v="#N/A"/>
    <n v="13025077"/>
    <d v="2025-02-10T00:00:00"/>
    <s v="075-078"/>
    <m/>
    <d v="2025-12-07T00:00:00"/>
    <s v="TMRA250249"/>
    <n v="3000"/>
    <n v="3420"/>
    <n v="3420"/>
    <n v="0"/>
  </r>
  <r>
    <x v="0"/>
    <n v="5714400130"/>
    <x v="43"/>
    <n v="300"/>
    <e v="#N/A"/>
    <n v="13025071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72"/>
    <d v="2025-02-10T00:00:00"/>
    <s v="071-074"/>
    <m/>
    <d v="2025-12-07T00:00:00"/>
    <s v="TMRA250249"/>
    <n v="3000"/>
    <n v="2920"/>
    <n v="2920"/>
    <n v="0"/>
  </r>
  <r>
    <x v="0"/>
    <n v="5714400130"/>
    <x v="43"/>
    <n v="300"/>
    <e v="#N/A"/>
    <n v="13025082"/>
    <d v="2025-02-17T00:00:00"/>
    <s v="081-084"/>
    <m/>
    <d v="2025-12-14T00:00:00"/>
    <s v="TMRA250294"/>
    <n v="3000"/>
    <n v="2930"/>
    <n v="2930"/>
    <n v="0"/>
  </r>
  <r>
    <x v="0"/>
    <n v="5714400130"/>
    <x v="43"/>
    <n v="300"/>
    <e v="#N/A"/>
    <n v="13025083"/>
    <d v="2025-02-17T00:00:00"/>
    <s v="081-084"/>
    <m/>
    <d v="2025-12-14T00:00:00"/>
    <s v="TMRA250294"/>
    <n v="3000"/>
    <n v="2920"/>
    <n v="3100"/>
    <n v="0"/>
  </r>
  <r>
    <x v="0"/>
    <n v="5714400130"/>
    <x v="43"/>
    <n v="300"/>
    <e v="#N/A"/>
    <n v="13025084"/>
    <d v="2025-02-17T00:00:00"/>
    <s v="081-084"/>
    <m/>
    <d v="2025-12-14T00:00:00"/>
    <s v="TMRA250294"/>
    <n v="3000"/>
    <n v="2940"/>
    <n v="2940"/>
    <n v="0"/>
  </r>
  <r>
    <x v="0"/>
    <n v="5714400130"/>
    <x v="43"/>
    <n v="300"/>
    <e v="#N/A"/>
    <n v="13025085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e v="#N/A"/>
    <n v="13025086"/>
    <d v="2025-02-17T00:00:00"/>
    <s v="085-088"/>
    <m/>
    <d v="2025-12-14T00:00:00"/>
    <s v="TMRA250294"/>
    <n v="3000"/>
    <n v="3470"/>
    <n v="3470"/>
    <n v="0"/>
  </r>
  <r>
    <x v="0"/>
    <n v="5714400130"/>
    <x v="43"/>
    <n v="300"/>
    <n v="360"/>
    <n v="13025081"/>
    <d v="2025-02-17T00:00:00"/>
    <s v="081-084"/>
    <m/>
    <d v="2025-12-14T00:00:00"/>
    <s v="TMRA250294"/>
    <n v="3000"/>
    <n v="2950"/>
    <n v="2950"/>
    <n v="360"/>
  </r>
  <r>
    <x v="0"/>
    <n v="5714400130"/>
    <x v="43"/>
    <n v="300"/>
    <e v="#N/A"/>
    <n v="13025087"/>
    <d v="2025-02-17T00:00:00"/>
    <s v="085-088"/>
    <m/>
    <d v="2025-12-14T00:00:00"/>
    <s v="TMRA250294"/>
    <n v="3000"/>
    <n v="3470"/>
    <n v="3890"/>
    <n v="0"/>
  </r>
  <r>
    <x v="0"/>
    <n v="5714400130"/>
    <x v="43"/>
    <n v="300"/>
    <e v="#N/A"/>
    <n v="13025088"/>
    <d v="2025-02-17T00:00:00"/>
    <s v="085-088"/>
    <m/>
    <d v="2025-12-14T00:00:00"/>
    <s v="TMRA250294"/>
    <n v="3000"/>
    <n v="3440"/>
    <n v="3440"/>
    <n v="0"/>
  </r>
  <r>
    <x v="0"/>
    <n v="5714400130"/>
    <x v="43"/>
    <n v="300"/>
    <e v="#N/A"/>
    <n v="13025111"/>
    <d v="2025-03-10T00:00:00"/>
    <s v="111-114"/>
    <m/>
    <d v="2026-01-04T00:00:00"/>
    <s v="TMRA250365"/>
    <n v="3000"/>
    <n v="2920"/>
    <n v="3840"/>
    <n v="0"/>
  </r>
  <r>
    <x v="0"/>
    <n v="5714400130"/>
    <x v="43"/>
    <n v="300"/>
    <e v="#N/A"/>
    <n v="13025114"/>
    <d v="2025-03-10T00:00:00"/>
    <s v="111-114"/>
    <m/>
    <d v="2026-01-04T00:00:00"/>
    <s v="TMRA250365"/>
    <n v="3000"/>
    <n v="2940"/>
    <n v="2940"/>
    <n v="0"/>
  </r>
  <r>
    <x v="0"/>
    <n v="5714400130"/>
    <x v="43"/>
    <n v="300"/>
    <e v="#N/A"/>
    <n v="13025115"/>
    <d v="2025-03-10T00:00:00"/>
    <s v="115-118"/>
    <m/>
    <d v="2026-01-04T00:00:00"/>
    <s v="TMRA250365"/>
    <n v="3000"/>
    <n v="3440"/>
    <n v="3440"/>
    <n v="0"/>
  </r>
  <r>
    <x v="0"/>
    <n v="5714400130"/>
    <x v="43"/>
    <n v="300"/>
    <e v="#N/A"/>
    <n v="13025116"/>
    <d v="2025-03-10T00:00:00"/>
    <s v="115-118"/>
    <m/>
    <d v="2026-01-04T00:00:00"/>
    <s v="TMRA250365"/>
    <n v="3000"/>
    <n v="3460"/>
    <n v="3460"/>
    <n v="0"/>
  </r>
  <r>
    <x v="0"/>
    <n v="5714400130"/>
    <x v="43"/>
    <n v="300"/>
    <e v="#N/A"/>
    <n v="13025112"/>
    <d v="2025-03-10T00:00:00"/>
    <s v="111-114"/>
    <m/>
    <d v="2026-01-04T00:00:00"/>
    <s v="TMRA250365"/>
    <n v="3000"/>
    <n v="2920"/>
    <n v="2935"/>
    <n v="0"/>
  </r>
  <r>
    <x v="0"/>
    <n v="5714400130"/>
    <x v="43"/>
    <n v="300"/>
    <e v="#N/A"/>
    <n v="13025117"/>
    <d v="2025-03-10T00:00:00"/>
    <s v="115-118"/>
    <m/>
    <d v="2026-01-04T00:00:00"/>
    <s v="TMRA250365"/>
    <n v="3000"/>
    <n v="3450"/>
    <n v="3450"/>
    <n v="0"/>
  </r>
  <r>
    <x v="0"/>
    <n v="5714400130"/>
    <x v="43"/>
    <n v="300"/>
    <e v="#N/A"/>
    <n v="13025118"/>
    <d v="2025-03-10T00:00:00"/>
    <s v="115-118"/>
    <m/>
    <d v="2026-01-04T00:00:00"/>
    <s v="TMRA250365"/>
    <n v="3000"/>
    <n v="3520"/>
    <n v="3520"/>
    <n v="0"/>
  </r>
  <r>
    <x v="0"/>
    <n v="5714400130"/>
    <x v="43"/>
    <n v="300"/>
    <e v="#N/A"/>
    <n v="13025113"/>
    <d v="2025-03-10T00:00:00"/>
    <s v="111-114"/>
    <m/>
    <d v="2026-01-04T00:00:00"/>
    <s v="TMRA250365"/>
    <n v="3000"/>
    <n v="2930"/>
    <n v="3820"/>
    <n v="0"/>
  </r>
  <r>
    <x v="0"/>
    <n v="5714400130"/>
    <x v="43"/>
    <n v="300"/>
    <e v="#N/A"/>
    <n v="13025126"/>
    <d v="2025-03-17T00:00:00"/>
    <s v="125-127"/>
    <m/>
    <d v="2026-01-11T00:00:00"/>
    <s v="TMRB250318"/>
    <n v="3000"/>
    <n v="3250"/>
    <n v="3250"/>
    <n v="0"/>
  </r>
  <r>
    <x v="0"/>
    <n v="5714400130"/>
    <x v="43"/>
    <n v="300"/>
    <e v="#N/A"/>
    <n v="13025121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2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27"/>
    <d v="2025-03-17T00:00:00"/>
    <s v="125-127"/>
    <m/>
    <d v="2026-01-11T00:00:00"/>
    <s v="TMRB250318"/>
    <n v="3000"/>
    <n v="3260"/>
    <n v="3260"/>
    <n v="0"/>
  </r>
  <r>
    <x v="0"/>
    <n v="5714400130"/>
    <x v="43"/>
    <n v="300"/>
    <e v="#N/A"/>
    <n v="13025125"/>
    <d v="2025-03-17T00:00:00"/>
    <s v="125-127"/>
    <m/>
    <d v="2026-01-11T00:00:00"/>
    <s v="TMRB250318"/>
    <n v="3000"/>
    <n v="3290"/>
    <n v="3290"/>
    <n v="0"/>
  </r>
  <r>
    <x v="0"/>
    <n v="5714400130"/>
    <x v="43"/>
    <n v="300"/>
    <e v="#N/A"/>
    <n v="13025124"/>
    <d v="2025-03-17T00:00:00"/>
    <s v="121-124"/>
    <m/>
    <d v="2026-01-11T00:00:00"/>
    <s v="TMRB250318"/>
    <n v="3000"/>
    <n v="3630"/>
    <n v="4000"/>
    <n v="0"/>
  </r>
  <r>
    <x v="0"/>
    <n v="5714400130"/>
    <x v="43"/>
    <n v="300"/>
    <e v="#N/A"/>
    <n v="13025123"/>
    <d v="2025-03-17T00:00:00"/>
    <s v="121-124"/>
    <m/>
    <d v="2026-01-11T00:00:00"/>
    <s v="TMRB250318"/>
    <n v="3000"/>
    <n v="2920"/>
    <n v="2920"/>
    <n v="0"/>
  </r>
  <r>
    <x v="0"/>
    <n v="5714400130"/>
    <x v="43"/>
    <n v="300"/>
    <e v="#N/A"/>
    <n v="13025135"/>
    <d v="2025-03-24T00:00:00"/>
    <s v="135-138"/>
    <m/>
    <d v="2026-01-18T00:00:00"/>
    <s v="TMRB250370"/>
    <n v="3000"/>
    <n v="3460"/>
    <n v="3460"/>
    <n v="0"/>
  </r>
  <r>
    <x v="0"/>
    <n v="5714400130"/>
    <x v="43"/>
    <n v="300"/>
    <e v="#N/A"/>
    <n v="13025137"/>
    <d v="2025-03-24T00:00:00"/>
    <s v="135-138"/>
    <m/>
    <d v="2026-01-18T00:00:00"/>
    <s v="TMRB250370"/>
    <n v="3000"/>
    <n v="3430"/>
    <n v="3430"/>
    <n v="0"/>
  </r>
  <r>
    <x v="0"/>
    <n v="5714400130"/>
    <x v="43"/>
    <n v="300"/>
    <e v="#N/A"/>
    <n v="13025133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e v="#N/A"/>
    <n v="13025134"/>
    <d v="2025-03-24T00:00:00"/>
    <s v="133-134"/>
    <m/>
    <d v="2026-01-18T00:00:00"/>
    <s v="TMRB250370"/>
    <n v="3000"/>
    <n v="2930"/>
    <n v="2930"/>
    <n v="0"/>
  </r>
  <r>
    <x v="0"/>
    <n v="5714400130"/>
    <x v="43"/>
    <n v="300"/>
    <n v="320"/>
    <n v="13025136"/>
    <d v="2025-03-24T00:00:00"/>
    <s v="135-138"/>
    <m/>
    <d v="2026-01-18T00:00:00"/>
    <s v="TMRB250370"/>
    <n v="3000"/>
    <n v="3450"/>
    <n v="3450"/>
    <n v="320"/>
  </r>
  <r>
    <x v="6"/>
    <n v="5714400130"/>
    <x v="43"/>
    <n v="300"/>
    <e v="#N/A"/>
    <n v="13025132"/>
    <d v="2025-03-24T00:00:00"/>
    <s v="132"/>
    <s v="限SA-AMY"/>
    <d v="2026-01-18T00:00:00"/>
    <s v="TMRB250370"/>
    <n v="3000"/>
    <n v="2730"/>
    <n v="2730"/>
    <n v="0"/>
  </r>
  <r>
    <x v="0"/>
    <n v="5714400130"/>
    <x v="43"/>
    <n v="300"/>
    <n v="460"/>
    <n v="13025138"/>
    <d v="2025-03-24T00:00:00"/>
    <s v="135-138"/>
    <m/>
    <d v="2026-01-18T00:00:00"/>
    <s v="TMRB250370"/>
    <n v="3000"/>
    <n v="3460"/>
    <n v="3000"/>
    <n v="460"/>
  </r>
  <r>
    <x v="6"/>
    <n v="5714400130"/>
    <x v="43"/>
    <n v="300"/>
    <e v="#N/A"/>
    <n v="13025131"/>
    <d v="2025-03-24T00:00:00"/>
    <s v="131"/>
    <s v="限SA-AMY"/>
    <d v="2026-01-18T00:00:00"/>
    <s v="TMRB250370"/>
    <n v="3000"/>
    <n v="2700"/>
    <n v="2960"/>
    <n v="0"/>
  </r>
  <r>
    <x v="0"/>
    <n v="5714400130"/>
    <x v="43"/>
    <n v="300"/>
    <e v="#N/A"/>
    <s v="1302513D"/>
    <d v="2025-03-25T00:00:00"/>
    <s v="13C-13D"/>
    <s v="4/21放行"/>
    <d v="2026-01-19T00:00:00"/>
    <s v="TMRB250380"/>
    <n v="3000"/>
    <n v="2800"/>
    <n v="2800"/>
    <n v="0"/>
  </r>
  <r>
    <x v="0"/>
    <n v="5714400130"/>
    <x v="43"/>
    <n v="300"/>
    <e v="#N/A"/>
    <s v="1302513F"/>
    <d v="2025-03-25T00:00:00"/>
    <s v="13E-13-H"/>
    <m/>
    <d v="2026-01-19T00:00:00"/>
    <s v="TMRB250380"/>
    <n v="3000"/>
    <n v="3500"/>
    <n v="3500"/>
    <n v="0"/>
  </r>
  <r>
    <x v="0"/>
    <n v="5714400130"/>
    <x v="43"/>
    <n v="300"/>
    <e v="#N/A"/>
    <s v="1302513H"/>
    <d v="2025-03-25T00:00:00"/>
    <s v="13E-13-H"/>
    <m/>
    <d v="2026-01-19T00:00:00"/>
    <s v="TMRB250380"/>
    <n v="3000"/>
    <n v="3490"/>
    <n v="3490"/>
    <n v="0"/>
  </r>
  <r>
    <x v="0"/>
    <n v="5714400130"/>
    <x v="43"/>
    <n v="300"/>
    <n v="250"/>
    <s v="1302513E"/>
    <d v="2025-03-25T00:00:00"/>
    <s v="13E-13H"/>
    <m/>
    <d v="2026-01-19T00:00:00"/>
    <s v="TMRB250380"/>
    <n v="3000"/>
    <n v="3490"/>
    <n v="3490"/>
    <n v="250"/>
  </r>
  <r>
    <x v="0"/>
    <n v="5714400130"/>
    <x v="43"/>
    <n v="300"/>
    <n v="470"/>
    <s v="1302513G"/>
    <d v="2025-03-25T00:00:00"/>
    <s v="13E-13H"/>
    <m/>
    <d v="2026-01-19T00:00:00"/>
    <s v="TMRB250380"/>
    <n v="3000"/>
    <n v="3470"/>
    <n v="3000"/>
    <n v="470"/>
  </r>
  <r>
    <x v="0"/>
    <n v="5714400130"/>
    <x v="43"/>
    <n v="300"/>
    <n v="600"/>
    <s v="1302513C"/>
    <d v="2025-03-25T00:00:00"/>
    <s v="13C-13D"/>
    <s v="4/21放行"/>
    <d v="2026-01-19T00:00:00"/>
    <s v="TMRB250380"/>
    <n v="3000"/>
    <n v="2760"/>
    <n v="2760"/>
    <n v="600"/>
  </r>
  <r>
    <x v="0"/>
    <n v="5714400130"/>
    <x v="43"/>
    <n v="300"/>
    <e v="#N/A"/>
    <s v="1302513Z"/>
    <d v="2025-03-26T00:00:00"/>
    <s v="13Z"/>
    <m/>
    <d v="2026-01-20T00:00:00"/>
    <s v="LMR250703198"/>
    <m/>
    <n v="9048"/>
    <n v="9048"/>
    <n v="0"/>
  </r>
  <r>
    <x v="0"/>
    <n v="5714400130"/>
    <x v="43"/>
    <n v="300"/>
    <e v="#N/A"/>
    <n v="13025141"/>
    <d v="2025-03-31T00:00:00"/>
    <s v="141-142"/>
    <m/>
    <d v="2026-01-25T00:00:00"/>
    <s v="TMRC250320"/>
    <n v="3000"/>
    <n v="2480"/>
    <n v="2750"/>
    <n v="0"/>
  </r>
  <r>
    <x v="0"/>
    <n v="5714400130"/>
    <x v="43"/>
    <n v="300"/>
    <e v="#N/A"/>
    <n v="13025142"/>
    <d v="2025-03-31T00:00:00"/>
    <s v="141-142"/>
    <m/>
    <d v="2026-01-25T00:00:00"/>
    <s v="TMRC250320"/>
    <n v="3000"/>
    <n v="2460"/>
    <n v="2460"/>
    <n v="0"/>
  </r>
  <r>
    <x v="0"/>
    <n v="5714400130"/>
    <x v="43"/>
    <n v="300"/>
    <e v="#N/A"/>
    <n v="13025144"/>
    <d v="2025-03-31T00:00:00"/>
    <s v="143-144"/>
    <m/>
    <d v="2026-01-25T00:00:00"/>
    <s v="TMRC250320"/>
    <n v="3000"/>
    <n v="2920"/>
    <n v="2920"/>
    <n v="0"/>
  </r>
  <r>
    <x v="0"/>
    <n v="5714400130"/>
    <x v="43"/>
    <n v="300"/>
    <n v="630"/>
    <n v="13025143"/>
    <d v="2025-03-31T00:00:00"/>
    <s v="143-144"/>
    <m/>
    <d v="2026-01-25T00:00:00"/>
    <s v="TMRC250320"/>
    <n v="3000"/>
    <n v="2910"/>
    <n v="2910"/>
    <n v="630"/>
  </r>
  <r>
    <x v="0"/>
    <n v="5714400130"/>
    <x v="43"/>
    <n v="300"/>
    <e v="#N/A"/>
    <n v="13025155"/>
    <d v="2025-04-07T00:00:00"/>
    <s v="155-158"/>
    <m/>
    <d v="2026-02-01T00:00:00"/>
    <s v="TMRA250419"/>
    <n v="3000"/>
    <n v="3440"/>
    <n v="3720"/>
    <n v="0"/>
  </r>
  <r>
    <x v="0"/>
    <n v="5714400130"/>
    <x v="43"/>
    <n v="300"/>
    <e v="#N/A"/>
    <n v="13025157"/>
    <d v="2025-04-07T00:00:00"/>
    <s v="155-158"/>
    <m/>
    <d v="2026-02-01T00:00:00"/>
    <s v="TMRA250419"/>
    <n v="3000"/>
    <n v="3450"/>
    <n v="3450"/>
    <n v="0"/>
  </r>
  <r>
    <x v="0"/>
    <n v="5714400130"/>
    <x v="43"/>
    <n v="300"/>
    <e v="#N/A"/>
    <n v="13025158"/>
    <d v="2025-04-07T00:00:00"/>
    <s v="155-158"/>
    <m/>
    <d v="2026-02-01T00:00:00"/>
    <s v="TMRA250419"/>
    <n v="3000"/>
    <n v="3470"/>
    <n v="3470"/>
    <n v="0"/>
  </r>
  <r>
    <x v="0"/>
    <n v="5714400130"/>
    <x v="43"/>
    <n v="300"/>
    <n v="310"/>
    <n v="13025156"/>
    <d v="2025-04-07T00:00:00"/>
    <s v="155-158"/>
    <m/>
    <d v="2026-02-01T00:00:00"/>
    <s v="TMRA250419"/>
    <n v="3000"/>
    <n v="3430"/>
    <n v="3430"/>
    <n v="310"/>
  </r>
  <r>
    <x v="0"/>
    <n v="5714400130"/>
    <x v="43"/>
    <n v="300"/>
    <e v="#N/A"/>
    <n v="13025165"/>
    <d v="2025-04-14T00:00:00"/>
    <s v="165-168"/>
    <m/>
    <d v="2026-02-08T00:00:00"/>
    <s v="TMRA250470"/>
    <n v="3000"/>
    <n v="3310"/>
    <n v="3310"/>
    <n v="0"/>
  </r>
  <r>
    <x v="0"/>
    <n v="5714400130"/>
    <x v="43"/>
    <n v="300"/>
    <e v="#N/A"/>
    <n v="13025167"/>
    <d v="2025-04-14T00:00:00"/>
    <s v="165-168"/>
    <m/>
    <d v="2026-02-08T00:00:00"/>
    <s v="TMRA250470"/>
    <n v="3000"/>
    <n v="3450"/>
    <n v="3450"/>
    <n v="0"/>
  </r>
  <r>
    <x v="0"/>
    <n v="5714400130"/>
    <x v="43"/>
    <n v="300"/>
    <e v="#N/A"/>
    <n v="13025161"/>
    <d v="2025-04-14T00:00:00"/>
    <s v="161-164"/>
    <m/>
    <d v="2026-02-08T00:00:00"/>
    <s v="TMRA250470"/>
    <n v="3000"/>
    <n v="2800"/>
    <n v="2800"/>
    <n v="0"/>
  </r>
  <r>
    <x v="0"/>
    <n v="5714400130"/>
    <x v="43"/>
    <n v="300"/>
    <e v="#N/A"/>
    <n v="13025162"/>
    <d v="2025-04-14T00:00:00"/>
    <s v="161-164"/>
    <m/>
    <d v="2026-02-08T00:00:00"/>
    <s v="TMRA250470"/>
    <n v="3000"/>
    <n v="2900"/>
    <n v="2900"/>
    <n v="0"/>
  </r>
  <r>
    <x v="0"/>
    <n v="5714400130"/>
    <x v="43"/>
    <n v="300"/>
    <e v="#N/A"/>
    <n v="13025163"/>
    <d v="2025-04-14T00:00:00"/>
    <s v="161-164"/>
    <m/>
    <d v="2026-02-08T00:00:00"/>
    <s v="TMRA250470"/>
    <n v="3000"/>
    <n v="2860"/>
    <n v="2860"/>
    <n v="0"/>
  </r>
  <r>
    <x v="0"/>
    <n v="5714400130"/>
    <x v="43"/>
    <n v="300"/>
    <n v="100"/>
    <n v="13025166"/>
    <d v="2025-04-14T00:00:00"/>
    <s v="165-168"/>
    <m/>
    <d v="2026-02-08T00:00:00"/>
    <s v="TMRA250470"/>
    <n v="3000"/>
    <n v="3300"/>
    <n v="3300"/>
    <n v="100"/>
  </r>
  <r>
    <x v="0"/>
    <n v="5714400130"/>
    <x v="43"/>
    <n v="300"/>
    <n v="460"/>
    <n v="13025168"/>
    <d v="2025-04-14T00:00:00"/>
    <s v="165-168"/>
    <m/>
    <d v="2026-02-08T00:00:00"/>
    <s v="TMRA250470"/>
    <n v="3000"/>
    <n v="3460"/>
    <n v="3000"/>
    <n v="460"/>
  </r>
  <r>
    <x v="0"/>
    <n v="5714400130"/>
    <x v="43"/>
    <n v="300"/>
    <e v="#N/A"/>
    <n v="13025164"/>
    <d v="2025-04-14T00:00:00"/>
    <s v="161-164"/>
    <m/>
    <d v="2026-02-08T00:00:00"/>
    <s v="TMRA250470"/>
    <n v="3000"/>
    <n v="2940"/>
    <n v="2940"/>
    <n v="0"/>
  </r>
  <r>
    <x v="0"/>
    <n v="5714400132"/>
    <x v="44"/>
    <n v="180"/>
    <e v="#N/A"/>
    <n v="13225401"/>
    <d v="2025-10-03T00:00:00"/>
    <s v="401-402"/>
    <m/>
    <d v="2026-04-01T00:00:00"/>
    <s v="TMRA25J027"/>
    <n v="9000"/>
    <n v="8900"/>
    <n v="6900"/>
    <n v="2000"/>
  </r>
  <r>
    <x v="0"/>
    <n v="5714400132"/>
    <x v="44"/>
    <n v="180"/>
    <e v="#N/A"/>
    <n v="13225402"/>
    <d v="2025-10-03T00:00:00"/>
    <s v="401-402"/>
    <m/>
    <d v="2026-04-01T00:00:00"/>
    <s v="TMRA25J027"/>
    <n v="9000"/>
    <n v="8910"/>
    <n v="0"/>
    <n v="8910"/>
  </r>
  <r>
    <x v="0"/>
    <n v="5714400132"/>
    <x v="44"/>
    <n v="180"/>
    <e v="#N/A"/>
    <n v="13225161"/>
    <d v="2025-04-14T00:00:00"/>
    <s v="161-162"/>
    <m/>
    <d v="2025-10-11T00:00:00"/>
    <s v="TMRA250471"/>
    <n v="9000"/>
    <n v="9040"/>
    <n v="9040"/>
    <n v="0"/>
  </r>
  <r>
    <x v="0"/>
    <n v="5714400132"/>
    <x v="44"/>
    <n v="180"/>
    <e v="#N/A"/>
    <n v="13225162"/>
    <d v="2025-04-14T00:00:00"/>
    <s v="161-162"/>
    <m/>
    <d v="2025-10-11T00:00:00"/>
    <s v="TMRA250471"/>
    <n v="7000"/>
    <n v="6860"/>
    <n v="6860"/>
    <n v="0"/>
  </r>
  <r>
    <x v="0"/>
    <n v="5714400132"/>
    <x v="44"/>
    <n v="180"/>
    <e v="#N/A"/>
    <n v="13225181"/>
    <d v="2025-04-29T00:00:00"/>
    <s v="181-182"/>
    <m/>
    <d v="2025-10-26T00:00:00"/>
    <s v="TMRB250492"/>
    <n v="9000"/>
    <n v="8960"/>
    <n v="8960"/>
    <n v="0"/>
  </r>
  <r>
    <x v="0"/>
    <n v="5714400132"/>
    <x v="44"/>
    <n v="180"/>
    <e v="#N/A"/>
    <n v="13225182"/>
    <d v="2025-04-29T00:00:00"/>
    <s v="181-182"/>
    <m/>
    <d v="2025-10-26T00:00:00"/>
    <s v="TMRB250492"/>
    <n v="9000"/>
    <n v="8950"/>
    <n v="8950"/>
    <n v="0"/>
  </r>
  <r>
    <x v="0"/>
    <n v="5714400132"/>
    <x v="44"/>
    <n v="180"/>
    <e v="#N/A"/>
    <n v="13225201"/>
    <d v="2025-05-13T00:00:00"/>
    <s v="201-202"/>
    <m/>
    <d v="2025-11-09T00:00:00"/>
    <s v="TMRA250559"/>
    <n v="9000"/>
    <n v="8830"/>
    <n v="8910"/>
    <n v="0"/>
  </r>
  <r>
    <x v="0"/>
    <n v="5714400132"/>
    <x v="44"/>
    <n v="180"/>
    <e v="#N/A"/>
    <n v="13225202"/>
    <d v="2025-05-13T00:00:00"/>
    <s v="201-202"/>
    <m/>
    <d v="2025-11-09T00:00:00"/>
    <s v="TMRA250559"/>
    <n v="9000"/>
    <n v="9150"/>
    <n v="9150"/>
    <n v="0"/>
  </r>
  <r>
    <x v="0"/>
    <n v="5714400132"/>
    <x v="44"/>
    <n v="180"/>
    <e v="#N/A"/>
    <n v="13225211"/>
    <d v="2025-05-19T00:00:00"/>
    <s v="211-212"/>
    <m/>
    <d v="2025-11-15T00:00:00"/>
    <s v="TMRB250509"/>
    <n v="9000"/>
    <n v="8980"/>
    <n v="9350"/>
    <n v="0"/>
  </r>
  <r>
    <x v="0"/>
    <n v="5714400132"/>
    <x v="44"/>
    <n v="180"/>
    <e v="#N/A"/>
    <n v="13225212"/>
    <d v="2025-05-19T00:00:00"/>
    <s v="211-212"/>
    <m/>
    <d v="2025-11-15T00:00:00"/>
    <s v="TMRB250509"/>
    <n v="9000"/>
    <n v="9130"/>
    <n v="9130"/>
    <n v="0"/>
  </r>
  <r>
    <x v="0"/>
    <n v="5714400132"/>
    <x v="44"/>
    <n v="180"/>
    <e v="#N/A"/>
    <n v="13225213"/>
    <d v="2025-05-20T00:00:00"/>
    <s v="213-214"/>
    <m/>
    <d v="2025-11-16T00:00:00"/>
    <s v="TMRB250519"/>
    <n v="9000"/>
    <n v="8970"/>
    <n v="9370"/>
    <n v="0"/>
  </r>
  <r>
    <x v="0"/>
    <n v="5714400132"/>
    <x v="44"/>
    <n v="180"/>
    <e v="#N/A"/>
    <n v="13225214"/>
    <d v="2025-05-20T00:00:00"/>
    <s v="213-214"/>
    <m/>
    <d v="2025-11-16T00:00:00"/>
    <s v="TMRB250519"/>
    <n v="9000"/>
    <n v="9010"/>
    <n v="9010"/>
    <n v="0"/>
  </r>
  <r>
    <x v="0"/>
    <n v="5714400132"/>
    <x v="44"/>
    <n v="180"/>
    <e v="#N/A"/>
    <n v="13225221"/>
    <d v="2025-05-29T00:00:00"/>
    <s v="221-222"/>
    <m/>
    <d v="2025-11-25T00:00:00"/>
    <s v="TMRB250584"/>
    <n v="9000"/>
    <n v="9010"/>
    <n v="9010"/>
    <n v="0"/>
  </r>
  <r>
    <x v="0"/>
    <n v="5714400132"/>
    <x v="44"/>
    <n v="180"/>
    <e v="#N/A"/>
    <n v="13225222"/>
    <d v="2025-05-29T00:00:00"/>
    <s v="221-222"/>
    <m/>
    <d v="2025-11-25T00:00:00"/>
    <s v="TMRB250584"/>
    <n v="9000"/>
    <n v="9130"/>
    <n v="9130"/>
    <n v="0"/>
  </r>
  <r>
    <x v="0"/>
    <n v="5714400132"/>
    <x v="44"/>
    <n v="180"/>
    <e v="#N/A"/>
    <n v="13225251"/>
    <d v="2025-06-17T00:00:00"/>
    <s v="251-252"/>
    <m/>
    <d v="2025-12-14T00:00:00"/>
    <s v="TMRB250605"/>
    <n v="9000"/>
    <n v="9000"/>
    <n v="9650"/>
    <n v="0"/>
  </r>
  <r>
    <x v="0"/>
    <n v="5714400132"/>
    <x v="44"/>
    <n v="180"/>
    <e v="#N/A"/>
    <n v="13225252"/>
    <d v="2025-06-17T00:00:00"/>
    <s v="251-252"/>
    <m/>
    <d v="2025-12-14T00:00:00"/>
    <s v="TMRB250605"/>
    <n v="9000"/>
    <n v="8970"/>
    <n v="9430"/>
    <n v="0"/>
  </r>
  <r>
    <x v="0"/>
    <n v="5714400132"/>
    <x v="44"/>
    <n v="180"/>
    <e v="#N/A"/>
    <n v="13225253"/>
    <d v="2025-06-18T00:00:00"/>
    <s v="253-254"/>
    <m/>
    <d v="2025-12-15T00:00:00"/>
    <s v="TMRB250620"/>
    <n v="9000"/>
    <n v="8990"/>
    <n v="9830"/>
    <n v="0"/>
  </r>
  <r>
    <x v="0"/>
    <n v="5714400132"/>
    <x v="44"/>
    <n v="180"/>
    <e v="#N/A"/>
    <n v="13225254"/>
    <d v="2025-06-18T00:00:00"/>
    <s v="253-254"/>
    <m/>
    <d v="2025-12-15T00:00:00"/>
    <s v="TMRB250620"/>
    <n v="9000"/>
    <n v="8990"/>
    <n v="8990"/>
    <n v="0"/>
  </r>
  <r>
    <x v="0"/>
    <n v="5714400132"/>
    <x v="44"/>
    <n v="180"/>
    <e v="#N/A"/>
    <n v="13225261"/>
    <d v="2025-06-26T00:00:00"/>
    <s v="261-262"/>
    <m/>
    <d v="2025-12-23T00:00:00"/>
    <s v="TMRB250669"/>
    <n v="9000"/>
    <n v="9010"/>
    <n v="9010"/>
    <n v="0"/>
  </r>
  <r>
    <x v="0"/>
    <n v="5714400132"/>
    <x v="44"/>
    <n v="180"/>
    <n v="1070"/>
    <n v="13225262"/>
    <d v="2025-06-26T00:00:00"/>
    <s v="261-262"/>
    <m/>
    <d v="2025-12-23T00:00:00"/>
    <s v="TMRB250669"/>
    <n v="9000"/>
    <n v="9110"/>
    <n v="8040"/>
    <n v="1070"/>
  </r>
  <r>
    <x v="0"/>
    <n v="5714400132"/>
    <x v="44"/>
    <n v="180"/>
    <e v="#N/A"/>
    <n v="13225281"/>
    <d v="2025-07-09T00:00:00"/>
    <s v="281-282"/>
    <m/>
    <d v="2026-01-05T00:00:00"/>
    <s v="TMRA250763"/>
    <n v="9000"/>
    <n v="8780"/>
    <n v="8780"/>
    <n v="0"/>
  </r>
  <r>
    <x v="0"/>
    <n v="5714400132"/>
    <x v="44"/>
    <n v="180"/>
    <e v="#N/A"/>
    <n v="13225282"/>
    <d v="2025-07-09T00:00:00"/>
    <s v="281-282"/>
    <m/>
    <d v="2026-01-05T00:00:00"/>
    <s v="TMRA250763"/>
    <n v="9000"/>
    <n v="8980"/>
    <n v="9610"/>
    <n v="0"/>
  </r>
  <r>
    <x v="0"/>
    <n v="5714400132"/>
    <x v="44"/>
    <n v="180"/>
    <e v="#N/A"/>
    <n v="13225301"/>
    <d v="2025-07-24T00:00:00"/>
    <s v="301-302"/>
    <m/>
    <d v="2026-01-20T00:00:00"/>
    <s v="TMRB250766"/>
    <n v="9000"/>
    <n v="8870"/>
    <n v="9300"/>
    <n v="0"/>
  </r>
  <r>
    <x v="0"/>
    <n v="5714400132"/>
    <x v="44"/>
    <n v="180"/>
    <e v="#N/A"/>
    <n v="13225302"/>
    <d v="2025-07-24T00:00:00"/>
    <s v="301-302"/>
    <m/>
    <d v="2026-01-20T00:00:00"/>
    <s v="TMRB250766"/>
    <n v="9000"/>
    <n v="8870"/>
    <n v="8870"/>
    <n v="0"/>
  </r>
  <r>
    <x v="0"/>
    <n v="5714400132"/>
    <x v="44"/>
    <n v="180"/>
    <e v="#N/A"/>
    <n v="13225311"/>
    <d v="2025-07-31T00:00:00"/>
    <s v="311-312"/>
    <m/>
    <d v="2026-01-27T00:00:00"/>
    <s v="TMRC250720"/>
    <n v="9000"/>
    <n v="8930"/>
    <n v="8930"/>
    <n v="0"/>
  </r>
  <r>
    <x v="0"/>
    <n v="5714400132"/>
    <x v="44"/>
    <n v="180"/>
    <e v="#N/A"/>
    <n v="13225312"/>
    <d v="2025-07-31T00:00:00"/>
    <s v="311-312"/>
    <m/>
    <d v="2026-01-27T00:00:00"/>
    <s v="TMRC250720"/>
    <n v="9000"/>
    <n v="9050"/>
    <n v="9050"/>
    <n v="0"/>
  </r>
  <r>
    <x v="0"/>
    <n v="5714400132"/>
    <x v="44"/>
    <n v="180"/>
    <e v="#N/A"/>
    <n v="13225321"/>
    <d v="2025-08-04T00:00:00"/>
    <s v="321-322"/>
    <m/>
    <d v="2026-01-31T00:00:00"/>
    <s v="TMRA25H014"/>
    <n v="9000"/>
    <n v="8920"/>
    <n v="8920"/>
    <n v="0"/>
  </r>
  <r>
    <x v="0"/>
    <n v="5714400132"/>
    <x v="44"/>
    <n v="180"/>
    <e v="#N/A"/>
    <n v="13225322"/>
    <d v="2025-08-04T00:00:00"/>
    <s v="321-322"/>
    <m/>
    <d v="2026-01-31T00:00:00"/>
    <s v="TMRA25H014"/>
    <n v="9000"/>
    <n v="8920"/>
    <n v="9550"/>
    <n v="0"/>
  </r>
  <r>
    <x v="0"/>
    <n v="5714400132"/>
    <x v="44"/>
    <n v="180"/>
    <n v="810"/>
    <n v="13225331"/>
    <d v="2025-08-13T00:00:00"/>
    <s v="331-332"/>
    <m/>
    <d v="2026-02-09T00:00:00"/>
    <s v="TMRA25H092"/>
    <n v="9000"/>
    <n v="8810"/>
    <n v="8000"/>
    <n v="810"/>
  </r>
  <r>
    <x v="0"/>
    <n v="5714400132"/>
    <x v="44"/>
    <n v="180"/>
    <n v="1910"/>
    <n v="13225332"/>
    <d v="2025-08-13T00:00:00"/>
    <s v="331-332"/>
    <m/>
    <d v="2026-02-09T00:00:00"/>
    <s v="TMRA25H092"/>
    <n v="9000"/>
    <n v="8910"/>
    <n v="8000"/>
    <n v="910"/>
  </r>
  <r>
    <x v="0"/>
    <n v="5714400132"/>
    <x v="44"/>
    <n v="180"/>
    <n v="1910"/>
    <n v="13225341"/>
    <d v="2025-08-18T00:00:00"/>
    <s v="341-342"/>
    <m/>
    <d v="2026-02-14T00:00:00"/>
    <s v="TMRA25H122"/>
    <n v="9000"/>
    <n v="8010"/>
    <n v="7100"/>
    <n v="910"/>
  </r>
  <r>
    <x v="0"/>
    <n v="5714400132"/>
    <x v="44"/>
    <n v="180"/>
    <n v="1030"/>
    <n v="13225342"/>
    <d v="2025-08-18T00:00:00"/>
    <s v="341-342"/>
    <m/>
    <d v="2026-02-14T00:00:00"/>
    <s v="TMRA25H122"/>
    <n v="9000"/>
    <n v="9030"/>
    <n v="10060"/>
    <n v="0"/>
  </r>
  <r>
    <x v="0"/>
    <n v="5714400132"/>
    <x v="44"/>
    <n v="180"/>
    <n v="2210"/>
    <n v="13225343"/>
    <d v="2025-08-19T00:00:00"/>
    <s v="343-344"/>
    <m/>
    <d v="2026-02-15T00:00:00"/>
    <s v="TMRA25H128"/>
    <n v="9000"/>
    <n v="8860"/>
    <n v="9070"/>
    <n v="0"/>
  </r>
  <r>
    <x v="0"/>
    <n v="5714400132"/>
    <x v="44"/>
    <n v="180"/>
    <n v="2270"/>
    <n v="13225344"/>
    <d v="2025-08-19T00:00:00"/>
    <s v="343-344"/>
    <m/>
    <d v="2026-02-15T00:00:00"/>
    <s v="TMRA25H128"/>
    <n v="9000"/>
    <n v="8840"/>
    <n v="9110"/>
    <n v="0"/>
  </r>
  <r>
    <x v="0"/>
    <n v="5714400132"/>
    <x v="44"/>
    <n v="180"/>
    <n v="710"/>
    <n v="13225371"/>
    <d v="2025-09-11T00:00:00"/>
    <s v="371-372"/>
    <s v="9/30心臟病正式生產批"/>
    <d v="2026-03-10T00:00:00"/>
    <s v="TMRA25I106"/>
    <n v="9000"/>
    <n v="8890"/>
    <n v="9600"/>
    <n v="0"/>
  </r>
  <r>
    <x v="0"/>
    <n v="5714400132"/>
    <x v="44"/>
    <n v="180"/>
    <n v="3060"/>
    <n v="13225372"/>
    <d v="2025-09-11T00:00:00"/>
    <s v="371-372"/>
    <s v="9/30心臟病正式生產批"/>
    <d v="2026-03-10T00:00:00"/>
    <s v="TMRA25I106"/>
    <n v="9000"/>
    <n v="9060"/>
    <n v="6000"/>
    <n v="3060"/>
  </r>
  <r>
    <x v="0"/>
    <n v="5714400132"/>
    <x v="44"/>
    <n v="180"/>
    <e v="#N/A"/>
    <n v="13225381"/>
    <d v="2025-09-15T00:00:00"/>
    <s v="381-382"/>
    <s v="9/30心臟病"/>
    <d v="2026-03-14T00:00:00"/>
    <s v="TMRA25I133"/>
    <n v="9000"/>
    <n v="8870"/>
    <n v="9200"/>
    <n v="0"/>
  </r>
  <r>
    <x v="0"/>
    <n v="5714400132"/>
    <x v="44"/>
    <n v="180"/>
    <n v="1990"/>
    <n v="13225382"/>
    <d v="2025-09-15T00:00:00"/>
    <s v="381-382"/>
    <s v="9/30心臟病"/>
    <d v="2026-03-14T00:00:00"/>
    <s v="TMRA25I133"/>
    <n v="9000"/>
    <n v="8990"/>
    <n v="7000"/>
    <n v="1990"/>
  </r>
  <r>
    <x v="0"/>
    <n v="5714400132"/>
    <x v="44"/>
    <n v="180"/>
    <n v="940"/>
    <n v="13225383"/>
    <d v="2025-09-19T00:00:00"/>
    <s v="383-384"/>
    <m/>
    <d v="2026-03-18T00:00:00"/>
    <s v="TMRA25I180"/>
    <n v="9000"/>
    <n v="8940"/>
    <n v="8940"/>
    <n v="0"/>
  </r>
  <r>
    <x v="0"/>
    <n v="5714400132"/>
    <x v="44"/>
    <n v="180"/>
    <n v="1920"/>
    <n v="13225384"/>
    <d v="2025-09-19T00:00:00"/>
    <s v="383-384"/>
    <m/>
    <d v="2026-03-18T00:00:00"/>
    <s v="TMRA25I180"/>
    <n v="9000"/>
    <n v="8920"/>
    <n v="7000"/>
    <n v="1920"/>
  </r>
  <r>
    <x v="0"/>
    <n v="5714400132"/>
    <x v="44"/>
    <n v="180"/>
    <n v="7570"/>
    <n v="13225391"/>
    <d v="2025-09-22T00:00:00"/>
    <s v="391-392"/>
    <m/>
    <d v="2026-03-21T00:00:00"/>
    <s v="TMRA25I189"/>
    <n v="9000"/>
    <n v="7570"/>
    <n v="7570"/>
    <n v="0"/>
  </r>
  <r>
    <x v="0"/>
    <n v="5714400132"/>
    <x v="44"/>
    <n v="180"/>
    <n v="8870"/>
    <n v="13225392"/>
    <d v="2025-09-22T00:00:00"/>
    <s v="391-392"/>
    <m/>
    <d v="2026-03-21T00:00:00"/>
    <s v="TMRA25I189"/>
    <n v="9000"/>
    <n v="8870"/>
    <n v="8870"/>
    <n v="0"/>
  </r>
  <r>
    <x v="0"/>
    <n v="5714400132"/>
    <x v="44"/>
    <n v="180"/>
    <n v="8560"/>
    <n v="13225393"/>
    <d v="2025-09-25T00:00:00"/>
    <s v="393"/>
    <m/>
    <d v="2026-03-24T00:00:00"/>
    <s v="TMRA25I208"/>
    <n v="9000"/>
    <n v="8560"/>
    <n v="0"/>
    <n v="8560"/>
  </r>
  <r>
    <x v="1"/>
    <n v="5714400139"/>
    <x v="7"/>
    <n v="90"/>
    <e v="#N/A"/>
    <n v="13925412"/>
    <d v="2025-10-09T00:00:00"/>
    <s v="412"/>
    <s v="HB"/>
    <d v="2026-01-07T00:00:00"/>
    <s v="TMRA25J065"/>
    <n v="6000"/>
    <n v="6220"/>
    <n v="4700"/>
    <n v="1520"/>
  </r>
  <r>
    <x v="1"/>
    <n v="5714400139"/>
    <x v="7"/>
    <n v="90"/>
    <e v="#N/A"/>
    <n v="13925411"/>
    <d v="2025-10-08T00:00:00"/>
    <s v="411"/>
    <s v="HB"/>
    <d v="2026-01-06T00:00:00"/>
    <s v="TMRA25J053"/>
    <n v="6000"/>
    <n v="6220"/>
    <n v="5300"/>
    <n v="920"/>
  </r>
  <r>
    <x v="2"/>
    <n v="5714400139"/>
    <x v="7"/>
    <n v="90"/>
    <e v="#N/A"/>
    <n v="13925291"/>
    <d v="2025-07-16T00:00:00"/>
    <s v="29A"/>
    <s v="VB--給10/1電解質 (8/28)"/>
    <d v="2025-10-14T00:00:00"/>
    <s v="TMRB250709"/>
    <n v="6000"/>
    <n v="6080"/>
    <n v="6080"/>
    <n v="0"/>
  </r>
  <r>
    <x v="1"/>
    <n v="5714400139"/>
    <x v="7"/>
    <n v="90"/>
    <n v="910"/>
    <n v="13925301"/>
    <d v="2025-07-25T00:00:00"/>
    <s v="301"/>
    <s v="HB"/>
    <d v="2025-10-23T00:00:00"/>
    <s v="TMRB250780"/>
    <n v="6000"/>
    <n v="6260"/>
    <n v="5350"/>
    <n v="910"/>
  </r>
  <r>
    <x v="1"/>
    <n v="5714400139"/>
    <x v="7"/>
    <n v="90"/>
    <n v="1210"/>
    <n v="13925311"/>
    <d v="2025-07-28T00:00:00"/>
    <s v="311"/>
    <s v="HB-10/21 HB Renel"/>
    <d v="2025-10-26T00:00:00"/>
    <s v="TMRB250793"/>
    <n v="6000"/>
    <n v="6210"/>
    <n v="6210"/>
    <n v="0"/>
  </r>
  <r>
    <x v="2"/>
    <n v="5714400139"/>
    <x v="7"/>
    <n v="90"/>
    <n v="900"/>
    <n v="13925321"/>
    <d v="2025-08-04T00:00:00"/>
    <s v="32A"/>
    <s v="VB-給10/14電解質"/>
    <d v="2025-11-02T00:00:00"/>
    <s v="TMRA25H013"/>
    <n v="6000"/>
    <n v="6200"/>
    <n v="6200"/>
    <n v="0"/>
  </r>
  <r>
    <x v="0"/>
    <n v="5714400139"/>
    <x v="7"/>
    <n v="90"/>
    <e v="#N/A"/>
    <n v="13925322"/>
    <d v="2025-08-06T00:00:00"/>
    <s v="32B"/>
    <m/>
    <d v="2025-11-04T00:00:00"/>
    <s v="TMRA25H038"/>
    <n v="6000"/>
    <n v="6320"/>
    <n v="6320"/>
    <n v="0"/>
  </r>
  <r>
    <x v="0"/>
    <n v="5714400139"/>
    <x v="7"/>
    <n v="90"/>
    <e v="#N/A"/>
    <s v="1392532B"/>
    <d v="2025-08-07T00:00:00"/>
    <s v="322"/>
    <m/>
    <d v="2025-11-05T00:00:00"/>
    <s v="TMRA25H051"/>
    <n v="6000"/>
    <n v="6330"/>
    <n v="6330"/>
    <n v="0"/>
  </r>
  <r>
    <x v="2"/>
    <n v="5714400139"/>
    <x v="7"/>
    <n v="90"/>
    <e v="#N/A"/>
    <n v="13925341"/>
    <d v="2025-08-18T00:00:00"/>
    <s v="34A"/>
    <s v="VB"/>
    <d v="2025-11-16T00:00:00"/>
    <s v="TMRA25H121"/>
    <n v="6000"/>
    <n v="6220"/>
    <n v="6220"/>
    <n v="0"/>
  </r>
  <r>
    <x v="2"/>
    <n v="5714400139"/>
    <x v="7"/>
    <n v="90"/>
    <e v="#N/A"/>
    <s v="1392534A"/>
    <d v="2025-08-19T00:00:00"/>
    <s v="341"/>
    <s v="VB"/>
    <d v="2025-11-17T00:00:00"/>
    <s v="TMRA25H132"/>
    <n v="6000"/>
    <n v="6300"/>
    <n v="6300"/>
    <n v="0"/>
  </r>
  <r>
    <x v="2"/>
    <n v="5714400139"/>
    <x v="7"/>
    <n v="90"/>
    <e v="#N/A"/>
    <n v="13925342"/>
    <d v="2025-08-20T00:00:00"/>
    <s v="34B"/>
    <s v="VB"/>
    <d v="2025-11-18T00:00:00"/>
    <s v="TMRA25H147"/>
    <n v="6000"/>
    <n v="6110"/>
    <n v="6110"/>
    <n v="0"/>
  </r>
  <r>
    <x v="2"/>
    <n v="5714400139"/>
    <x v="7"/>
    <n v="90"/>
    <e v="#N/A"/>
    <s v="1392534B"/>
    <d v="2025-08-21T00:00:00"/>
    <s v="342"/>
    <s v="VB"/>
    <d v="2025-11-19T00:00:00"/>
    <s v="TMRA25H157"/>
    <n v="6000"/>
    <n v="6330"/>
    <n v="6330"/>
    <n v="0"/>
  </r>
  <r>
    <x v="0"/>
    <n v="5714400139"/>
    <x v="7"/>
    <n v="90"/>
    <e v="#N/A"/>
    <n v="13925351"/>
    <d v="2025-08-27T00:00:00"/>
    <s v="35A"/>
    <s v="VB"/>
    <d v="2025-11-25T00:00:00"/>
    <s v="TMRA25H208"/>
    <n v="6000"/>
    <n v="6320"/>
    <n v="6320"/>
    <n v="0"/>
  </r>
  <r>
    <x v="2"/>
    <n v="5714400139"/>
    <x v="7"/>
    <n v="90"/>
    <e v="#N/A"/>
    <n v="13925361"/>
    <d v="2025-09-01T00:00:00"/>
    <s v="361"/>
    <s v="VB"/>
    <d v="2025-11-30T00:00:00"/>
    <s v="TMRA25I017"/>
    <n v="6000"/>
    <n v="6340"/>
    <n v="6340"/>
    <n v="0"/>
  </r>
  <r>
    <x v="1"/>
    <n v="5714400139"/>
    <x v="7"/>
    <n v="90"/>
    <n v="2220"/>
    <n v="13925362"/>
    <d v="2025-09-03T00:00:00"/>
    <s v="362"/>
    <s v="HB"/>
    <d v="2025-12-02T00:00:00"/>
    <s v="TMRA25I044"/>
    <n v="6000"/>
    <n v="6220"/>
    <n v="4000"/>
    <n v="2220"/>
  </r>
  <r>
    <x v="1"/>
    <n v="5714400139"/>
    <x v="7"/>
    <n v="90"/>
    <n v="550"/>
    <n v="13925363"/>
    <d v="2025-09-04T00:00:00"/>
    <s v="363"/>
    <s v="HB"/>
    <d v="2025-12-03T00:00:00"/>
    <s v="TMRA25I055"/>
    <n v="6000"/>
    <n v="6120"/>
    <n v="6120"/>
    <n v="550"/>
  </r>
  <r>
    <x v="1"/>
    <n v="5714400139"/>
    <x v="7"/>
    <n v="90"/>
    <n v="1220"/>
    <n v="13925371"/>
    <d v="2025-09-10T00:00:00"/>
    <s v="371"/>
    <s v="HB"/>
    <d v="2025-12-09T00:00:00"/>
    <s v="TMRA25I100"/>
    <n v="6000"/>
    <n v="6220"/>
    <n v="5000"/>
    <n v="1220"/>
  </r>
  <r>
    <x v="1"/>
    <n v="5714400139"/>
    <x v="7"/>
    <n v="90"/>
    <n v="1520"/>
    <n v="13925372"/>
    <d v="2025-09-11T00:00:00"/>
    <s v="372"/>
    <s v="HB"/>
    <d v="2025-12-10T00:00:00"/>
    <s v="TMRA25I114"/>
    <n v="6000"/>
    <n v="6220"/>
    <n v="5000"/>
    <n v="1520"/>
  </r>
  <r>
    <x v="2"/>
    <n v="5714400139"/>
    <x v="7"/>
    <n v="90"/>
    <n v="6210"/>
    <n v="13925381"/>
    <d v="2025-09-17T00:00:00"/>
    <s v="381"/>
    <s v="VB"/>
    <d v="2025-12-16T00:00:00"/>
    <s v="TMRA25I160"/>
    <n v="6000"/>
    <n v="6210"/>
    <n v="5000"/>
    <n v="1780"/>
  </r>
  <r>
    <x v="1"/>
    <n v="5714400140"/>
    <x v="8"/>
    <n v="90"/>
    <e v="#N/A"/>
    <n v="14025412"/>
    <d v="2025-10-09T00:00:00"/>
    <s v="412"/>
    <s v="HB"/>
    <d v="2026-01-07T00:00:00"/>
    <s v="TMRA25J064"/>
    <n v="6000"/>
    <n v="6210"/>
    <n v="4700"/>
    <n v="1510"/>
  </r>
  <r>
    <x v="1"/>
    <n v="5714400140"/>
    <x v="8"/>
    <n v="90"/>
    <e v="#N/A"/>
    <n v="14025411"/>
    <d v="2025-10-08T00:00:00"/>
    <s v="411"/>
    <s v="HB"/>
    <d v="2026-01-06T00:00:00"/>
    <s v="TMRA25J052"/>
    <n v="6000"/>
    <n v="6210"/>
    <n v="5300"/>
    <n v="910"/>
  </r>
  <r>
    <x v="2"/>
    <n v="5714400140"/>
    <x v="8"/>
    <n v="90"/>
    <e v="#N/A"/>
    <n v="14025291"/>
    <d v="2025-07-16T00:00:00"/>
    <s v="29A"/>
    <s v="VB--給10/1電解質 (8/28)"/>
    <d v="2025-10-14T00:00:00"/>
    <s v="TMRB250708"/>
    <n v="6000"/>
    <n v="6080"/>
    <n v="6080"/>
    <n v="0"/>
  </r>
  <r>
    <x v="1"/>
    <n v="5714400140"/>
    <x v="8"/>
    <n v="90"/>
    <n v="920"/>
    <n v="14025301"/>
    <d v="2025-07-25T00:00:00"/>
    <s v="301"/>
    <s v="HB"/>
    <d v="2025-10-23T00:00:00"/>
    <s v="TMRB250779"/>
    <n v="6000"/>
    <n v="6270"/>
    <n v="5350"/>
    <n v="920"/>
  </r>
  <r>
    <x v="1"/>
    <n v="5714400140"/>
    <x v="8"/>
    <n v="90"/>
    <n v="1230"/>
    <n v="14025311"/>
    <d v="2025-07-28T00:00:00"/>
    <s v="311"/>
    <s v="HB-10/21 HB Renel"/>
    <d v="2025-10-26T00:00:00"/>
    <s v="TMRB250792"/>
    <n v="6000"/>
    <n v="6230"/>
    <n v="6230"/>
    <n v="0"/>
  </r>
  <r>
    <x v="2"/>
    <n v="5714400140"/>
    <x v="8"/>
    <n v="90"/>
    <n v="910"/>
    <n v="14025321"/>
    <d v="2025-08-04T00:00:00"/>
    <s v="32A"/>
    <s v="VB-給10/14電解質"/>
    <d v="2025-11-02T00:00:00"/>
    <s v="TMRA25H012"/>
    <n v="6000"/>
    <n v="6210"/>
    <n v="6210"/>
    <n v="0"/>
  </r>
  <r>
    <x v="0"/>
    <n v="5714400140"/>
    <x v="8"/>
    <n v="90"/>
    <e v="#N/A"/>
    <n v="14025322"/>
    <d v="2025-08-06T00:00:00"/>
    <s v="32B"/>
    <m/>
    <d v="2025-11-04T00:00:00"/>
    <s v="TMRA25H037"/>
    <n v="6000"/>
    <n v="6320"/>
    <n v="6320"/>
    <n v="0"/>
  </r>
  <r>
    <x v="2"/>
    <n v="5714400140"/>
    <x v="8"/>
    <n v="90"/>
    <e v="#N/A"/>
    <n v="14025341"/>
    <d v="2025-08-18T00:00:00"/>
    <s v="34A"/>
    <s v="VB"/>
    <d v="2025-11-16T00:00:00"/>
    <s v="TMRA25H120"/>
    <n v="6000"/>
    <n v="6210"/>
    <n v="6210"/>
    <n v="0"/>
  </r>
  <r>
    <x v="2"/>
    <n v="5714400140"/>
    <x v="8"/>
    <n v="90"/>
    <e v="#N/A"/>
    <n v="14025342"/>
    <d v="2025-08-20T00:00:00"/>
    <s v="34B"/>
    <s v="VB"/>
    <d v="2025-11-18T00:00:00"/>
    <s v="TMRA25H146"/>
    <n v="6000"/>
    <n v="6120"/>
    <n v="6120"/>
    <n v="0"/>
  </r>
  <r>
    <x v="0"/>
    <n v="5714400140"/>
    <x v="8"/>
    <n v="90"/>
    <e v="#N/A"/>
    <n v="14025351"/>
    <d v="2025-08-27T00:00:00"/>
    <s v="35A"/>
    <s v="VB"/>
    <d v="2025-11-25T00:00:00"/>
    <s v="TMRA25H207"/>
    <n v="6000"/>
    <n v="6310"/>
    <n v="6310"/>
    <n v="0"/>
  </r>
  <r>
    <x v="2"/>
    <n v="5714400140"/>
    <x v="8"/>
    <n v="90"/>
    <e v="#N/A"/>
    <n v="14025361"/>
    <d v="2025-09-01T00:00:00"/>
    <s v="361"/>
    <s v="VB"/>
    <d v="2025-11-30T00:00:00"/>
    <s v="TMRA25I016"/>
    <n v="6000"/>
    <n v="6310"/>
    <n v="6310"/>
    <n v="0"/>
  </r>
  <r>
    <x v="1"/>
    <n v="5714400140"/>
    <x v="8"/>
    <n v="90"/>
    <n v="2220"/>
    <n v="14025362"/>
    <d v="2025-09-03T00:00:00"/>
    <s v="362"/>
    <s v="HB"/>
    <d v="2025-12-02T00:00:00"/>
    <s v="TMRA25I043"/>
    <n v="6000"/>
    <n v="6220"/>
    <n v="4000"/>
    <n v="2220"/>
  </r>
  <r>
    <x v="1"/>
    <n v="5714400140"/>
    <x v="8"/>
    <n v="90"/>
    <n v="680"/>
    <n v="14025363"/>
    <d v="2025-09-04T00:00:00"/>
    <s v="363"/>
    <s v="HB"/>
    <d v="2025-12-03T00:00:00"/>
    <s v="TMRA25I054"/>
    <n v="6000"/>
    <n v="6230"/>
    <n v="6230"/>
    <n v="680"/>
  </r>
  <r>
    <x v="1"/>
    <n v="5714400140"/>
    <x v="8"/>
    <n v="90"/>
    <n v="1190"/>
    <n v="14025371"/>
    <d v="2025-09-10T00:00:00"/>
    <s v="371"/>
    <s v="HB"/>
    <d v="2025-12-09T00:00:00"/>
    <s v="TMRA25I099"/>
    <n v="6000"/>
    <n v="6190"/>
    <n v="5000"/>
    <n v="1190"/>
  </r>
  <r>
    <x v="1"/>
    <n v="5714400140"/>
    <x v="8"/>
    <n v="90"/>
    <n v="1540"/>
    <n v="14025372"/>
    <d v="2025-09-11T00:00:00"/>
    <s v="372"/>
    <s v="HB"/>
    <d v="2025-12-10T00:00:00"/>
    <s v="TMRA25I113"/>
    <n v="6000"/>
    <n v="6220"/>
    <n v="5000"/>
    <n v="1540"/>
  </r>
  <r>
    <x v="2"/>
    <n v="5714400140"/>
    <x v="8"/>
    <n v="90"/>
    <n v="6220"/>
    <n v="14025381"/>
    <d v="2025-09-17T00:00:00"/>
    <s v="381"/>
    <s v="VB"/>
    <d v="2025-12-16T00:00:00"/>
    <s v="TMRA25I159"/>
    <n v="6000"/>
    <n v="6220"/>
    <n v="5000"/>
    <n v="1810"/>
  </r>
  <r>
    <x v="0"/>
    <n v="5714400143"/>
    <x v="9"/>
    <n v="60"/>
    <e v="#N/A"/>
    <n v="14325351"/>
    <d v="2025-08-28T00:00:00"/>
    <s v="351"/>
    <m/>
    <d v="2025-10-27T00:00:00"/>
    <s v="TMRA25H219"/>
    <n v="2000"/>
    <n v="2070"/>
    <n v="2070"/>
    <n v="0"/>
  </r>
  <r>
    <x v="0"/>
    <n v="5714400143"/>
    <x v="9"/>
    <n v="60"/>
    <n v="500"/>
    <n v="14325371"/>
    <d v="2025-09-08T00:00:00"/>
    <s v="371"/>
    <m/>
    <d v="2025-11-07T00:00:00"/>
    <s v="TMRA25I081"/>
    <n v="2000"/>
    <n v="2080"/>
    <n v="2080"/>
    <n v="0"/>
  </r>
  <r>
    <x v="0"/>
    <n v="5714400143"/>
    <x v="9"/>
    <n v="60"/>
    <n v="2070"/>
    <n v="14325372"/>
    <d v="2025-09-11T00:00:00"/>
    <s v="372"/>
    <m/>
    <d v="2025-11-10T00:00:00"/>
    <s v="TMRA25I109"/>
    <n v="2000"/>
    <n v="2070"/>
    <n v="2070"/>
    <n v="0"/>
  </r>
  <r>
    <x v="0"/>
    <n v="5714400144"/>
    <x v="10"/>
    <n v="60"/>
    <e v="#N/A"/>
    <n v="14425351"/>
    <d v="2025-08-28T00:00:00"/>
    <s v="351"/>
    <m/>
    <d v="2025-10-27T00:00:00"/>
    <s v="TMRA25H218"/>
    <n v="2000"/>
    <n v="2250"/>
    <n v="2250"/>
    <n v="0"/>
  </r>
  <r>
    <x v="0"/>
    <n v="5714400144"/>
    <x v="10"/>
    <n v="60"/>
    <n v="500"/>
    <n v="14425371"/>
    <d v="2025-09-08T00:00:00"/>
    <s v="371"/>
    <m/>
    <d v="2025-11-07T00:00:00"/>
    <s v="TMRA25I080"/>
    <n v="2000"/>
    <n v="2120"/>
    <n v="2120"/>
    <n v="0"/>
  </r>
  <r>
    <x v="0"/>
    <n v="5714400144"/>
    <x v="10"/>
    <n v="60"/>
    <n v="2090"/>
    <n v="14425372"/>
    <d v="2025-09-11T00:00:00"/>
    <s v="372"/>
    <m/>
    <d v="2025-11-10T00:00:00"/>
    <s v="TMRA25I108"/>
    <n v="2000"/>
    <n v="2090"/>
    <n v="2090"/>
    <n v="0"/>
  </r>
  <r>
    <x v="0"/>
    <n v="5714400148"/>
    <x v="30"/>
    <n v="120"/>
    <n v="9090"/>
    <n v="14825401"/>
    <d v="2025-10-02T00:00:00"/>
    <m/>
    <m/>
    <d v="2026-01-30T00:00:00"/>
    <s v="TMRA25J009"/>
    <n v="9000"/>
    <n v="9090"/>
    <n v="0"/>
    <n v="9090"/>
  </r>
  <r>
    <x v="0"/>
    <n v="5714400148"/>
    <x v="30"/>
    <n v="120"/>
    <n v="9070"/>
    <n v="14825402"/>
    <d v="2025-10-02T00:00:00"/>
    <m/>
    <m/>
    <d v="2026-01-30T00:00:00"/>
    <s v="TMRA25J009"/>
    <n v="9000"/>
    <n v="9070"/>
    <n v="0"/>
    <n v="9070"/>
  </r>
  <r>
    <x v="0"/>
    <n v="5714400148"/>
    <x v="30"/>
    <n v="120"/>
    <e v="#N/A"/>
    <n v="14825241"/>
    <d v="2025-06-12T00:00:00"/>
    <s v="241-242"/>
    <m/>
    <d v="2025-10-10T00:00:00"/>
    <s v="TMRA250681"/>
    <n v="9000"/>
    <n v="8770"/>
    <n v="9540"/>
    <n v="0"/>
  </r>
  <r>
    <x v="0"/>
    <n v="5714400148"/>
    <x v="30"/>
    <n v="120"/>
    <e v="#N/A"/>
    <n v="14825242"/>
    <d v="2025-06-12T00:00:00"/>
    <s v="241-242"/>
    <m/>
    <d v="2025-10-10T00:00:00"/>
    <s v="TMRA250681"/>
    <n v="9000"/>
    <n v="8970"/>
    <n v="8970"/>
    <n v="0"/>
  </r>
  <r>
    <x v="0"/>
    <n v="5714400148"/>
    <x v="30"/>
    <n v="120"/>
    <e v="#N/A"/>
    <n v="14825251"/>
    <d v="2025-06-20T00:00:00"/>
    <s v="251-252"/>
    <m/>
    <d v="2025-10-18T00:00:00"/>
    <s v="TMRB250614"/>
    <n v="9000"/>
    <n v="9070"/>
    <n v="9070"/>
    <n v="0"/>
  </r>
  <r>
    <x v="0"/>
    <n v="5714400148"/>
    <x v="30"/>
    <n v="120"/>
    <e v="#N/A"/>
    <n v="14825252"/>
    <d v="2025-06-20T00:00:00"/>
    <s v="251-252"/>
    <m/>
    <d v="2025-10-18T00:00:00"/>
    <s v="TMRB250614"/>
    <n v="9000"/>
    <n v="9050"/>
    <n v="9050"/>
    <n v="0"/>
  </r>
  <r>
    <x v="0"/>
    <n v="5714400148"/>
    <x v="30"/>
    <n v="120"/>
    <e v="#N/A"/>
    <n v="14825261"/>
    <d v="2025-06-25T00:00:00"/>
    <s v="261-262"/>
    <m/>
    <d v="2025-10-23T00:00:00"/>
    <s v="TMRB250667"/>
    <n v="9000"/>
    <n v="9090"/>
    <n v="9540"/>
    <n v="0"/>
  </r>
  <r>
    <x v="0"/>
    <n v="5714400148"/>
    <x v="30"/>
    <n v="120"/>
    <e v="#N/A"/>
    <n v="14825262"/>
    <d v="2025-06-25T00:00:00"/>
    <s v="261-262"/>
    <m/>
    <d v="2025-10-23T00:00:00"/>
    <s v="TMRB250667"/>
    <n v="9000"/>
    <n v="9020"/>
    <n v="9020"/>
    <n v="0"/>
  </r>
  <r>
    <x v="0"/>
    <n v="5714400148"/>
    <x v="30"/>
    <n v="120"/>
    <e v="#N/A"/>
    <n v="14825271"/>
    <d v="2025-07-03T00:00:00"/>
    <s v="271-272"/>
    <m/>
    <d v="2025-10-31T00:00:00"/>
    <s v="TMRA250723"/>
    <n v="9000"/>
    <n v="9030"/>
    <n v="9730"/>
    <n v="0"/>
  </r>
  <r>
    <x v="0"/>
    <n v="5714400148"/>
    <x v="30"/>
    <n v="120"/>
    <e v="#N/A"/>
    <n v="14825272"/>
    <d v="2025-07-03T00:00:00"/>
    <s v="271-272"/>
    <m/>
    <d v="2025-10-31T00:00:00"/>
    <s v="TMRA250723"/>
    <n v="9000"/>
    <n v="9040"/>
    <n v="9040"/>
    <n v="0"/>
  </r>
  <r>
    <x v="0"/>
    <n v="5714400148"/>
    <x v="30"/>
    <n v="120"/>
    <n v="690"/>
    <n v="14825291"/>
    <d v="2025-07-17T00:00:00"/>
    <s v="291-292"/>
    <m/>
    <d v="2025-11-14T00:00:00"/>
    <s v="TMRB250714"/>
    <n v="9000"/>
    <n v="9050"/>
    <n v="10590"/>
    <n v="0"/>
  </r>
  <r>
    <x v="0"/>
    <n v="5714400148"/>
    <x v="30"/>
    <n v="120"/>
    <e v="#N/A"/>
    <n v="14825292"/>
    <d v="2025-07-17T00:00:00"/>
    <s v="291-292"/>
    <m/>
    <d v="2025-11-14T00:00:00"/>
    <s v="TMRB250714"/>
    <n v="9000"/>
    <n v="9060"/>
    <n v="9060"/>
    <n v="0"/>
  </r>
  <r>
    <x v="0"/>
    <n v="5714400148"/>
    <x v="30"/>
    <n v="120"/>
    <e v="#N/A"/>
    <n v="14825301"/>
    <d v="2025-07-24T00:00:00"/>
    <s v="301-302"/>
    <m/>
    <d v="2025-11-21T00:00:00"/>
    <s v="TMRB250764"/>
    <n v="9000"/>
    <n v="9050"/>
    <n v="9050"/>
    <n v="0"/>
  </r>
  <r>
    <x v="0"/>
    <n v="5714400148"/>
    <x v="30"/>
    <n v="120"/>
    <n v="1060"/>
    <n v="14825302"/>
    <d v="2025-07-24T00:00:00"/>
    <s v="301-302"/>
    <m/>
    <d v="2025-11-21T00:00:00"/>
    <s v="TMRB250764"/>
    <n v="9000"/>
    <n v="9060"/>
    <n v="9060"/>
    <n v="0"/>
  </r>
  <r>
    <x v="0"/>
    <n v="5714400148"/>
    <x v="30"/>
    <n v="120"/>
    <e v="#N/A"/>
    <n v="14825321"/>
    <d v="2025-08-06T00:00:00"/>
    <s v="321-322"/>
    <m/>
    <d v="2025-12-04T00:00:00"/>
    <s v="TMRA25H030"/>
    <n v="9000"/>
    <n v="9060"/>
    <n v="9060"/>
    <n v="0"/>
  </r>
  <r>
    <x v="0"/>
    <n v="5714400148"/>
    <x v="30"/>
    <n v="120"/>
    <n v="1110"/>
    <n v="14825322"/>
    <d v="2025-08-06T00:00:00"/>
    <s v="321-322"/>
    <m/>
    <d v="2025-12-04T00:00:00"/>
    <s v="TMRA25H030"/>
    <n v="9000"/>
    <n v="9110"/>
    <n v="8000"/>
    <n v="1110"/>
  </r>
  <r>
    <x v="0"/>
    <n v="5714400148"/>
    <x v="30"/>
    <n v="120"/>
    <e v="#N/A"/>
    <n v="14825331"/>
    <d v="2025-08-13T00:00:00"/>
    <s v="331-332"/>
    <m/>
    <d v="2025-12-11T00:00:00"/>
    <s v="TMRA25H083"/>
    <n v="9000"/>
    <n v="9210"/>
    <n v="9210"/>
    <n v="0"/>
  </r>
  <r>
    <x v="0"/>
    <n v="5714400148"/>
    <x v="30"/>
    <n v="120"/>
    <n v="960"/>
    <n v="14825332"/>
    <d v="2025-08-13T00:00:00"/>
    <s v="331-332"/>
    <m/>
    <d v="2025-12-11T00:00:00"/>
    <s v="TMRA25H083"/>
    <n v="9000"/>
    <n v="8960"/>
    <n v="8000"/>
    <n v="960"/>
  </r>
  <r>
    <x v="0"/>
    <n v="5714400148"/>
    <x v="30"/>
    <n v="120"/>
    <n v="1820"/>
    <n v="14825341"/>
    <d v="2025-08-18T00:00:00"/>
    <s v="341-342"/>
    <m/>
    <d v="2025-12-16T00:00:00"/>
    <s v="TMRA25H118"/>
    <n v="9000"/>
    <n v="9110"/>
    <n v="8110"/>
    <n v="1820"/>
  </r>
  <r>
    <x v="0"/>
    <n v="5714400148"/>
    <x v="30"/>
    <n v="120"/>
    <e v="#N/A"/>
    <n v="14825342"/>
    <d v="2025-08-18T00:00:00"/>
    <s v="341-342"/>
    <m/>
    <d v="2025-12-16T00:00:00"/>
    <s v="TMRA25H118"/>
    <n v="9000"/>
    <n v="9160"/>
    <n v="9160"/>
    <n v="0"/>
  </r>
  <r>
    <x v="0"/>
    <n v="5714400148"/>
    <x v="30"/>
    <n v="120"/>
    <n v="1000"/>
    <n v="14825343"/>
    <d v="2025-08-19T00:00:00"/>
    <s v="343-344"/>
    <m/>
    <d v="2025-12-17T00:00:00"/>
    <s v="TMRA25H126"/>
    <n v="9000"/>
    <n v="9100"/>
    <n v="9100"/>
    <n v="1000"/>
  </r>
  <r>
    <x v="0"/>
    <n v="5714400148"/>
    <x v="30"/>
    <n v="120"/>
    <n v="1110"/>
    <n v="14825344"/>
    <d v="2025-08-19T00:00:00"/>
    <s v="343-344"/>
    <m/>
    <d v="2025-12-17T00:00:00"/>
    <s v="TMRA25H126"/>
    <n v="9000"/>
    <n v="9110"/>
    <n v="8000"/>
    <n v="1110"/>
  </r>
  <r>
    <x v="0"/>
    <n v="5714400148"/>
    <x v="30"/>
    <n v="120"/>
    <n v="280"/>
    <n v="14825351"/>
    <d v="2025-08-25T00:00:00"/>
    <s v="351-352"/>
    <m/>
    <d v="2025-12-23T00:00:00"/>
    <s v="TMRA25H180"/>
    <n v="9000"/>
    <n v="9180"/>
    <n v="10170"/>
    <n v="0"/>
  </r>
  <r>
    <x v="0"/>
    <n v="5714400148"/>
    <x v="30"/>
    <n v="120"/>
    <n v="1180"/>
    <n v="14825352"/>
    <d v="2025-08-25T00:00:00"/>
    <s v="351-352"/>
    <m/>
    <d v="2025-12-23T00:00:00"/>
    <s v="TMRA25H180"/>
    <n v="9000"/>
    <n v="9180"/>
    <n v="9180"/>
    <n v="0"/>
  </r>
  <r>
    <x v="0"/>
    <n v="5714400148"/>
    <x v="30"/>
    <n v="120"/>
    <n v="880"/>
    <n v="14825371"/>
    <d v="2025-09-11T00:00:00"/>
    <s v="371-372"/>
    <m/>
    <d v="2026-01-09T00:00:00"/>
    <s v="TMRA25I128"/>
    <n v="9000"/>
    <n v="8980"/>
    <n v="8100"/>
    <n v="880"/>
  </r>
  <r>
    <x v="0"/>
    <n v="5714400148"/>
    <x v="30"/>
    <n v="120"/>
    <n v="1970"/>
    <n v="14825372"/>
    <d v="2025-09-11T00:00:00"/>
    <s v="371-372"/>
    <m/>
    <d v="2026-01-09T00:00:00"/>
    <s v="TMRA25I128"/>
    <n v="9000"/>
    <n v="8970"/>
    <n v="7000"/>
    <n v="1970"/>
  </r>
  <r>
    <x v="0"/>
    <n v="5714400148"/>
    <x v="30"/>
    <n v="120"/>
    <e v="#N/A"/>
    <n v="14825381"/>
    <d v="2025-09-15T00:00:00"/>
    <s v="381-382"/>
    <s v="9/30心臟病"/>
    <d v="2026-01-13T00:00:00"/>
    <s v="TMRA25I135"/>
    <n v="9000"/>
    <n v="9120"/>
    <n v="9120"/>
    <n v="0"/>
  </r>
  <r>
    <x v="0"/>
    <n v="5714400148"/>
    <x v="30"/>
    <n v="120"/>
    <n v="1080"/>
    <n v="14825382"/>
    <d v="2025-09-15T00:00:00"/>
    <s v="381-382"/>
    <s v="9/30心臟病"/>
    <d v="2026-01-13T00:00:00"/>
    <s v="TMRA25I135"/>
    <n v="9000"/>
    <n v="9080"/>
    <n v="8000"/>
    <n v="1080"/>
  </r>
  <r>
    <x v="0"/>
    <n v="5714400148"/>
    <x v="30"/>
    <n v="120"/>
    <n v="930"/>
    <n v="14825391"/>
    <d v="2025-09-22T00:00:00"/>
    <s v="391-392"/>
    <s v="9/30心臟病正式生產批"/>
    <d v="2026-01-20T00:00:00"/>
    <s v="TMRA25I185"/>
    <n v="9000"/>
    <n v="8910"/>
    <n v="9840"/>
    <n v="0"/>
  </r>
  <r>
    <x v="0"/>
    <n v="5714400148"/>
    <x v="30"/>
    <n v="120"/>
    <n v="5060"/>
    <n v="14825392"/>
    <d v="2025-09-22T00:00:00"/>
    <s v="391-392"/>
    <s v="9/30心臟病正式生產批"/>
    <d v="2026-01-20T00:00:00"/>
    <s v="TMRA25I185"/>
    <n v="9000"/>
    <n v="9060"/>
    <n v="6000"/>
    <n v="3060"/>
  </r>
  <r>
    <x v="0"/>
    <n v="5714400148"/>
    <x v="30"/>
    <n v="120"/>
    <n v="9060"/>
    <n v="14825393"/>
    <d v="2025-09-24T00:00:00"/>
    <s v="393-394"/>
    <m/>
    <d v="2026-01-22T00:00:00"/>
    <s v="TMRA25I198"/>
    <n v="9000"/>
    <n v="9060"/>
    <n v="9060"/>
    <n v="0"/>
  </r>
  <r>
    <x v="0"/>
    <n v="5714400148"/>
    <x v="30"/>
    <n v="120"/>
    <n v="9070"/>
    <n v="14825394"/>
    <d v="2025-09-24T00:00:00"/>
    <s v="393-394"/>
    <m/>
    <d v="2026-01-22T00:00:00"/>
    <s v="TMRA25I198"/>
    <n v="9000"/>
    <n v="9070"/>
    <n v="9070"/>
    <n v="0"/>
  </r>
  <r>
    <x v="0"/>
    <n v="5714400149"/>
    <x v="31"/>
    <n v="120"/>
    <n v="8970"/>
    <n v="14925401"/>
    <d v="2025-10-02T00:00:00"/>
    <m/>
    <m/>
    <d v="2026-01-30T00:00:00"/>
    <s v="TMRA25J010"/>
    <n v="9000"/>
    <n v="8970"/>
    <n v="0"/>
    <n v="8970"/>
  </r>
  <r>
    <x v="0"/>
    <n v="5714400149"/>
    <x v="31"/>
    <n v="120"/>
    <n v="9060"/>
    <n v="14925402"/>
    <d v="2025-10-02T00:00:00"/>
    <m/>
    <m/>
    <d v="2026-01-30T00:00:00"/>
    <s v="TMRA25J010"/>
    <n v="9000"/>
    <n v="9060"/>
    <n v="0"/>
    <n v="9060"/>
  </r>
  <r>
    <x v="0"/>
    <n v="5714400149"/>
    <x v="31"/>
    <n v="120"/>
    <e v="#N/A"/>
    <n v="14925241"/>
    <d v="2025-06-12T00:00:00"/>
    <s v="241-242"/>
    <m/>
    <d v="2025-10-10T00:00:00"/>
    <s v="TMRA250682"/>
    <n v="9000"/>
    <n v="8930"/>
    <n v="8930"/>
    <n v="0"/>
  </r>
  <r>
    <x v="0"/>
    <n v="5714400149"/>
    <x v="31"/>
    <n v="120"/>
    <e v="#N/A"/>
    <n v="14925242"/>
    <d v="2025-06-12T00:00:00"/>
    <s v="241-242"/>
    <m/>
    <d v="2025-10-10T00:00:00"/>
    <s v="TMRA250682"/>
    <n v="9000"/>
    <n v="8880"/>
    <n v="8880"/>
    <n v="0"/>
  </r>
  <r>
    <x v="0"/>
    <n v="5714400149"/>
    <x v="31"/>
    <n v="120"/>
    <e v="#N/A"/>
    <n v="14925251"/>
    <d v="2025-06-20T00:00:00"/>
    <s v="251-252"/>
    <m/>
    <d v="2025-10-18T00:00:00"/>
    <s v="TMRB250615"/>
    <n v="9000"/>
    <n v="9000"/>
    <n v="9000"/>
    <n v="0"/>
  </r>
  <r>
    <x v="0"/>
    <n v="5714400149"/>
    <x v="31"/>
    <n v="120"/>
    <e v="#N/A"/>
    <n v="14925252"/>
    <d v="2025-06-20T00:00:00"/>
    <s v="251-252"/>
    <m/>
    <d v="2025-10-18T00:00:00"/>
    <s v="TMRB250615"/>
    <n v="9000"/>
    <n v="9030"/>
    <n v="9030"/>
    <n v="0"/>
  </r>
  <r>
    <x v="0"/>
    <n v="5714400149"/>
    <x v="31"/>
    <n v="120"/>
    <e v="#N/A"/>
    <n v="14925261"/>
    <d v="2025-06-25T00:00:00"/>
    <s v="261-262"/>
    <m/>
    <d v="2025-10-23T00:00:00"/>
    <s v="TMRB250668"/>
    <n v="9000"/>
    <n v="8960"/>
    <n v="9370"/>
    <n v="0"/>
  </r>
  <r>
    <x v="0"/>
    <n v="5714400149"/>
    <x v="31"/>
    <n v="120"/>
    <e v="#N/A"/>
    <n v="14925262"/>
    <d v="2025-06-25T00:00:00"/>
    <s v="261-262"/>
    <m/>
    <d v="2025-10-23T00:00:00"/>
    <s v="TMRB250668"/>
    <n v="9000"/>
    <n v="8960"/>
    <n v="8960"/>
    <n v="0"/>
  </r>
  <r>
    <x v="0"/>
    <n v="5714400149"/>
    <x v="31"/>
    <n v="120"/>
    <e v="#N/A"/>
    <n v="14925271"/>
    <d v="2025-07-03T00:00:00"/>
    <s v="271-272"/>
    <m/>
    <d v="2025-10-31T00:00:00"/>
    <s v="TMRA250724"/>
    <n v="9000"/>
    <n v="9020"/>
    <n v="10370"/>
    <n v="0"/>
  </r>
  <r>
    <x v="0"/>
    <n v="5714400149"/>
    <x v="31"/>
    <n v="120"/>
    <e v="#N/A"/>
    <n v="14925272"/>
    <d v="2025-07-03T00:00:00"/>
    <s v="271-272"/>
    <m/>
    <d v="2025-10-31T00:00:00"/>
    <s v="TMRA250724"/>
    <n v="9000"/>
    <n v="8980"/>
    <n v="8980"/>
    <n v="0"/>
  </r>
  <r>
    <x v="0"/>
    <n v="5714400149"/>
    <x v="31"/>
    <n v="120"/>
    <n v="600"/>
    <n v="14925291"/>
    <d v="2025-07-17T00:00:00"/>
    <s v="291-292"/>
    <m/>
    <d v="2025-11-14T00:00:00"/>
    <s v="TMRB250715"/>
    <n v="9000"/>
    <n v="9010"/>
    <n v="11130"/>
    <n v="0"/>
  </r>
  <r>
    <x v="0"/>
    <n v="5714400149"/>
    <x v="31"/>
    <n v="120"/>
    <e v="#N/A"/>
    <n v="14925292"/>
    <d v="2025-07-17T00:00:00"/>
    <s v="291-292"/>
    <m/>
    <d v="2025-11-14T00:00:00"/>
    <s v="TMRB250715"/>
    <n v="9000"/>
    <n v="8970"/>
    <n v="8970"/>
    <n v="0"/>
  </r>
  <r>
    <x v="0"/>
    <n v="5714400149"/>
    <x v="31"/>
    <n v="120"/>
    <n v="900"/>
    <n v="14925301"/>
    <d v="2025-07-24T00:00:00"/>
    <s v="301-302"/>
    <m/>
    <d v="2025-11-21T00:00:00"/>
    <s v="TMRB250765"/>
    <n v="9000"/>
    <n v="8900"/>
    <n v="8900"/>
    <n v="0"/>
  </r>
  <r>
    <x v="0"/>
    <n v="5714400149"/>
    <x v="31"/>
    <n v="120"/>
    <e v="#N/A"/>
    <n v="14925302"/>
    <d v="2025-07-24T00:00:00"/>
    <s v="301-302"/>
    <m/>
    <d v="2025-11-21T00:00:00"/>
    <s v="TMRB250765"/>
    <n v="9000"/>
    <n v="9040"/>
    <n v="9040"/>
    <n v="0"/>
  </r>
  <r>
    <x v="0"/>
    <n v="5714400149"/>
    <x v="31"/>
    <n v="120"/>
    <e v="#N/A"/>
    <n v="14925321"/>
    <d v="2025-08-06T00:00:00"/>
    <s v="321-322"/>
    <m/>
    <d v="2025-12-04T00:00:00"/>
    <s v="TMRA25H031"/>
    <n v="9000"/>
    <n v="9030"/>
    <n v="9030"/>
    <n v="0"/>
  </r>
  <r>
    <x v="0"/>
    <n v="5714400149"/>
    <x v="31"/>
    <n v="120"/>
    <n v="900"/>
    <n v="14925322"/>
    <d v="2025-08-06T00:00:00"/>
    <s v="321-322"/>
    <m/>
    <d v="2025-12-04T00:00:00"/>
    <s v="TMRA25H031"/>
    <n v="9000"/>
    <n v="8900"/>
    <n v="8000"/>
    <n v="900"/>
  </r>
  <r>
    <x v="0"/>
    <n v="5714400149"/>
    <x v="31"/>
    <n v="120"/>
    <n v="1060"/>
    <n v="14925331"/>
    <d v="2025-08-13T00:00:00"/>
    <s v="331-332"/>
    <m/>
    <d v="2025-12-11T00:00:00"/>
    <s v="TMRA25H084"/>
    <n v="9000"/>
    <n v="9060"/>
    <n v="8000"/>
    <n v="1060"/>
  </r>
  <r>
    <x v="0"/>
    <n v="5714400149"/>
    <x v="31"/>
    <n v="120"/>
    <e v="#N/A"/>
    <n v="14925332"/>
    <d v="2025-08-13T00:00:00"/>
    <s v="331-332"/>
    <m/>
    <d v="2025-12-11T00:00:00"/>
    <s v="TMRA25H084"/>
    <n v="9000"/>
    <n v="9020"/>
    <n v="9020"/>
    <n v="0"/>
  </r>
  <r>
    <x v="0"/>
    <n v="5714400149"/>
    <x v="31"/>
    <n v="120"/>
    <n v="1670"/>
    <n v="14925341"/>
    <d v="2025-08-18T00:00:00"/>
    <s v="341-342"/>
    <m/>
    <d v="2025-12-16T00:00:00"/>
    <s v="TMRA25H119"/>
    <n v="9000"/>
    <n v="9070"/>
    <n v="8070"/>
    <n v="1670"/>
  </r>
  <r>
    <x v="0"/>
    <n v="5714400149"/>
    <x v="31"/>
    <n v="120"/>
    <e v="#N/A"/>
    <n v="14925342"/>
    <d v="2025-08-18T00:00:00"/>
    <s v="341-342"/>
    <m/>
    <d v="2025-12-16T00:00:00"/>
    <s v="TMRA25H119"/>
    <n v="9000"/>
    <n v="9040"/>
    <n v="9040"/>
    <n v="0"/>
  </r>
  <r>
    <x v="0"/>
    <n v="5714400149"/>
    <x v="31"/>
    <n v="120"/>
    <n v="1950"/>
    <n v="14925343"/>
    <d v="2025-08-19T00:00:00"/>
    <s v="343-344"/>
    <m/>
    <d v="2025-12-17T00:00:00"/>
    <s v="TMRA25H127"/>
    <n v="9000"/>
    <n v="9050"/>
    <n v="8100"/>
    <n v="1950"/>
  </r>
  <r>
    <x v="0"/>
    <n v="5714400149"/>
    <x v="31"/>
    <n v="120"/>
    <e v="#N/A"/>
    <n v="14925344"/>
    <d v="2025-08-19T00:00:00"/>
    <s v="343-344"/>
    <m/>
    <d v="2025-12-17T00:00:00"/>
    <s v="TMRA25H127"/>
    <n v="9000"/>
    <n v="9000"/>
    <n v="9000"/>
    <n v="0"/>
  </r>
  <r>
    <x v="0"/>
    <n v="5714400149"/>
    <x v="31"/>
    <n v="120"/>
    <n v="310"/>
    <n v="14925351"/>
    <d v="2025-08-25T00:00:00"/>
    <s v="351-352"/>
    <m/>
    <d v="2025-12-23T00:00:00"/>
    <s v="TMRA25H181"/>
    <n v="9000"/>
    <n v="9110"/>
    <n v="10220"/>
    <n v="0"/>
  </r>
  <r>
    <x v="0"/>
    <n v="5714400149"/>
    <x v="31"/>
    <n v="120"/>
    <n v="1070"/>
    <n v="14925352"/>
    <d v="2025-08-25T00:00:00"/>
    <s v="351-352"/>
    <m/>
    <d v="2025-12-23T00:00:00"/>
    <s v="TMRA25H181"/>
    <n v="9000"/>
    <n v="9070"/>
    <n v="9070"/>
    <n v="0"/>
  </r>
  <r>
    <x v="0"/>
    <n v="5714400149"/>
    <x v="31"/>
    <n v="120"/>
    <n v="860"/>
    <n v="14925371"/>
    <d v="2025-09-11T00:00:00"/>
    <s v="371-372"/>
    <m/>
    <d v="2026-01-09T00:00:00"/>
    <s v="TMRA25I129"/>
    <n v="9000"/>
    <n v="8960"/>
    <n v="8100"/>
    <n v="860"/>
  </r>
  <r>
    <x v="0"/>
    <n v="5714400149"/>
    <x v="31"/>
    <n v="120"/>
    <n v="1890"/>
    <n v="14925372"/>
    <d v="2025-09-11T00:00:00"/>
    <s v="371-372"/>
    <m/>
    <d v="2026-01-09T00:00:00"/>
    <s v="TMRA25I129"/>
    <n v="9000"/>
    <n v="8890"/>
    <n v="7000"/>
    <n v="1890"/>
  </r>
  <r>
    <x v="0"/>
    <n v="5714400149"/>
    <x v="31"/>
    <n v="120"/>
    <n v="900"/>
    <n v="14925381"/>
    <d v="2025-09-15T00:00:00"/>
    <s v="381-382"/>
    <s v="9/30心臟病"/>
    <d v="2026-01-13T00:00:00"/>
    <s v="TMRA25I136"/>
    <n v="9000"/>
    <n v="9000"/>
    <n v="8100"/>
    <n v="900"/>
  </r>
  <r>
    <x v="0"/>
    <n v="5714400149"/>
    <x v="31"/>
    <n v="120"/>
    <e v="#N/A"/>
    <n v="14925382"/>
    <d v="2025-09-15T00:00:00"/>
    <s v="381-382"/>
    <s v="9/30心臟病"/>
    <d v="2026-01-13T00:00:00"/>
    <s v="TMRA25I136"/>
    <n v="9000"/>
    <n v="9040"/>
    <n v="9040"/>
    <n v="0"/>
  </r>
  <r>
    <x v="0"/>
    <n v="5714400149"/>
    <x v="31"/>
    <n v="120"/>
    <n v="860"/>
    <n v="14925391"/>
    <d v="2025-09-22T00:00:00"/>
    <s v="391-392"/>
    <s v="9/30心臟病正式生產批"/>
    <d v="2026-01-20T00:00:00"/>
    <s v="TMRA25I186"/>
    <n v="9000"/>
    <n v="8820"/>
    <n v="9680"/>
    <n v="0"/>
  </r>
  <r>
    <x v="0"/>
    <n v="5714400149"/>
    <x v="31"/>
    <n v="120"/>
    <n v="4940"/>
    <n v="14925392"/>
    <d v="2025-09-22T00:00:00"/>
    <s v="391-392"/>
    <s v="9/30心臟病正式生產批"/>
    <d v="2026-01-20T00:00:00"/>
    <s v="TMRA25I186"/>
    <n v="9000"/>
    <n v="8940"/>
    <n v="6000"/>
    <n v="2940"/>
  </r>
  <r>
    <x v="0"/>
    <n v="5714400149"/>
    <x v="31"/>
    <n v="120"/>
    <n v="9000"/>
    <n v="14925393"/>
    <d v="2025-09-24T00:00:00"/>
    <s v="393-394"/>
    <m/>
    <d v="2026-01-22T00:00:00"/>
    <s v="TMRA25I199"/>
    <n v="9000"/>
    <n v="9000"/>
    <n v="9000"/>
    <n v="0"/>
  </r>
  <r>
    <x v="0"/>
    <n v="5714400149"/>
    <x v="31"/>
    <n v="120"/>
    <n v="9060"/>
    <n v="14925394"/>
    <d v="2025-09-24T00:00:00"/>
    <s v="393-394"/>
    <m/>
    <d v="2026-01-22T00:00:00"/>
    <s v="TMRA25I199"/>
    <n v="9000"/>
    <n v="9060"/>
    <n v="9060"/>
    <n v="0"/>
  </r>
  <r>
    <x v="0"/>
    <n v="5714400150"/>
    <x v="45"/>
    <n v="120"/>
    <n v="190"/>
    <n v="15025351"/>
    <d v="2025-08-27T00:00:00"/>
    <s v="351"/>
    <s v="VB效期8個月--2026/4/25"/>
    <d v="2025-12-25T00:00:00"/>
    <s v="TMRA25H237"/>
    <n v="1000"/>
    <n v="1150"/>
    <n v="1350"/>
    <n v="190"/>
  </r>
  <r>
    <x v="0"/>
    <n v="5714400151"/>
    <x v="46"/>
    <n v="120"/>
    <n v="200"/>
    <n v="15125351"/>
    <d v="2025-08-27T00:00:00"/>
    <s v="351"/>
    <s v="VB效期8個月--2026/4/25"/>
    <d v="2025-12-25T00:00:00"/>
    <s v="TMRA25H211"/>
    <n v="1000"/>
    <n v="1150"/>
    <n v="1350"/>
    <n v="200"/>
  </r>
  <r>
    <x v="0"/>
    <n v="5714400154"/>
    <x v="47"/>
    <n v="60"/>
    <e v="#N/A"/>
    <n v="15425303"/>
    <d v="2025-07-23T00:00:00"/>
    <m/>
    <m/>
    <d v="2025-09-21T00:00:00"/>
    <s v="TMRB250753"/>
    <n v="4000"/>
    <n v="4420"/>
    <n v="4420"/>
    <n v="0"/>
  </r>
  <r>
    <x v="0"/>
    <n v="5714400154"/>
    <x v="47"/>
    <n v="60"/>
    <n v="3260"/>
    <n v="15425304"/>
    <d v="2025-07-23T00:00:00"/>
    <m/>
    <s v="沒單 待確認是否報廢"/>
    <d v="2025-09-21T00:00:00"/>
    <s v="TMRB250753"/>
    <n v="4000"/>
    <n v="4410"/>
    <n v="1410"/>
    <n v="3260"/>
  </r>
  <r>
    <x v="0"/>
    <n v="5714400155"/>
    <x v="48"/>
    <n v="60"/>
    <e v="#N/A"/>
    <n v="15525303"/>
    <d v="2025-07-22T00:00:00"/>
    <m/>
    <m/>
    <d v="2025-09-20T00:00:00"/>
    <s v="TMRB250744"/>
    <n v="4000"/>
    <n v="4400"/>
    <n v="4400"/>
    <n v="0"/>
  </r>
  <r>
    <x v="0"/>
    <n v="5714400155"/>
    <x v="48"/>
    <n v="60"/>
    <n v="3230"/>
    <n v="15525304"/>
    <d v="2025-07-22T00:00:00"/>
    <m/>
    <s v="沒單 待確認是否報廢"/>
    <d v="2025-09-20T00:00:00"/>
    <s v="TMRB250744"/>
    <n v="4000"/>
    <n v="4390"/>
    <n v="1390"/>
    <n v="3230"/>
  </r>
  <r>
    <x v="0"/>
    <n v="5714400159"/>
    <x v="49"/>
    <n v="240"/>
    <e v="#N/A"/>
    <n v="15925202"/>
    <d v="2025-05-15T00:00:00"/>
    <s v="201-202"/>
    <m/>
    <d v="2026-01-10T00:00:00"/>
    <s v="TMRA250587"/>
    <n v="3500"/>
    <n v="3250"/>
    <n v="3250"/>
    <n v="0"/>
  </r>
  <r>
    <x v="0"/>
    <n v="5714400159"/>
    <x v="49"/>
    <n v="240"/>
    <e v="#N/A"/>
    <n v="15925201"/>
    <d v="2025-05-15T00:00:00"/>
    <s v="201-202"/>
    <m/>
    <d v="2026-01-10T00:00:00"/>
    <s v="TMRA250587"/>
    <n v="4000"/>
    <n v="4050"/>
    <n v="4050"/>
    <n v="0"/>
  </r>
  <r>
    <x v="0"/>
    <n v="5714400159"/>
    <x v="49"/>
    <n v="240"/>
    <n v="1330"/>
    <n v="15925351"/>
    <d v="2025-08-26T00:00:00"/>
    <s v="351-352"/>
    <m/>
    <d v="2026-04-23T00:00:00"/>
    <s v="TMRA25H188"/>
    <n v="4000"/>
    <n v="4030"/>
    <n v="2700"/>
    <n v="1330"/>
  </r>
  <r>
    <x v="0"/>
    <n v="5714400159"/>
    <x v="49"/>
    <n v="240"/>
    <n v="1630"/>
    <n v="15925352"/>
    <d v="2025-08-26T00:00:00"/>
    <s v="351-352"/>
    <m/>
    <d v="2026-04-23T00:00:00"/>
    <s v="TMRA25H188"/>
    <n v="4000"/>
    <n v="4130"/>
    <n v="2500"/>
    <n v="1630"/>
  </r>
  <r>
    <x v="0"/>
    <n v="5714400160"/>
    <x v="11"/>
    <n v="60"/>
    <e v="#N/A"/>
    <n v="16025192"/>
    <d v="2025-05-09T00:00:00"/>
    <s v="192"/>
    <s v="可能會延長效期 先部報廢"/>
    <d v="2025-07-08T00:00:00"/>
    <s v="TMRA250544"/>
    <n v="4000"/>
    <n v="3960"/>
    <n v="4400"/>
    <n v="0"/>
  </r>
  <r>
    <x v="4"/>
    <n v="5714400160"/>
    <x v="11"/>
    <n v="60"/>
    <n v="550"/>
    <n v="16025211"/>
    <d v="2025-05-23T00:00:00"/>
    <s v="211"/>
    <s v="限VB,禁SCIL，展延至8/12_x000a_給8/11 電解質&amp; 8/12 Renel"/>
    <d v="2025-08-12T00:00:00"/>
    <s v="TMRB250543"/>
    <n v="4000"/>
    <n v="3970"/>
    <n v="3420"/>
    <n v="550"/>
  </r>
  <r>
    <x v="4"/>
    <n v="5714400160"/>
    <x v="11"/>
    <n v="60"/>
    <e v="#N/A"/>
    <n v="16025212"/>
    <d v="2025-05-23T00:00:00"/>
    <s v="212"/>
    <s v="限VB,禁SCIL，展延至8/12_x000a_給8/11 電解質&amp; 8/12 Renel"/>
    <d v="2025-08-12T00:00:00"/>
    <s v="TMRB250543"/>
    <n v="4000"/>
    <n v="4130"/>
    <n v="4130"/>
    <n v="0"/>
  </r>
  <r>
    <x v="0"/>
    <n v="5714400160"/>
    <x v="11"/>
    <n v="60"/>
    <e v="#N/A"/>
    <n v="16025351"/>
    <d v="2025-08-25T00:00:00"/>
    <s v="351"/>
    <m/>
    <d v="2025-10-24T00:00:00"/>
    <s v="TMRA25H182"/>
    <n v="4000"/>
    <n v="4110"/>
    <n v="4110"/>
    <n v="0"/>
  </r>
  <r>
    <x v="0"/>
    <n v="5714400160"/>
    <x v="11"/>
    <n v="60"/>
    <e v="#N/A"/>
    <n v="16025352"/>
    <d v="2025-08-25T00:00:00"/>
    <s v="352"/>
    <m/>
    <d v="2025-10-24T00:00:00"/>
    <s v="TMRA25H182"/>
    <n v="4000"/>
    <n v="4060"/>
    <n v="4060"/>
    <n v="0"/>
  </r>
  <r>
    <x v="0"/>
    <n v="5714400160"/>
    <x v="11"/>
    <n v="60"/>
    <e v="#N/A"/>
    <n v="16025361"/>
    <d v="2025-09-01T00:00:00"/>
    <s v="361"/>
    <m/>
    <d v="2025-10-31T00:00:00"/>
    <s v="TMRA25I008"/>
    <n v="4000"/>
    <n v="4040"/>
    <n v="4040"/>
    <n v="0"/>
  </r>
  <r>
    <x v="0"/>
    <n v="5714400160"/>
    <x v="11"/>
    <n v="60"/>
    <e v="#N/A"/>
    <n v="16025362"/>
    <d v="2025-09-01T00:00:00"/>
    <s v="362"/>
    <m/>
    <d v="2025-10-31T00:00:00"/>
    <s v="TMRA25I008"/>
    <n v="4000"/>
    <n v="4070"/>
    <n v="4070"/>
    <n v="0"/>
  </r>
  <r>
    <x v="0"/>
    <n v="5714400160"/>
    <x v="11"/>
    <n v="60"/>
    <n v="730"/>
    <n v="16025391"/>
    <d v="2025-09-22T00:00:00"/>
    <s v="391"/>
    <m/>
    <d v="2025-11-21T00:00:00"/>
    <s v="TMRA25I183"/>
    <n v="4000"/>
    <n v="4010"/>
    <n v="3280"/>
    <n v="730"/>
  </r>
  <r>
    <x v="0"/>
    <n v="5714400160"/>
    <x v="11"/>
    <n v="60"/>
    <n v="4110"/>
    <n v="16025392"/>
    <d v="2025-09-22T00:00:00"/>
    <s v="392"/>
    <m/>
    <d v="2025-11-21T00:00:00"/>
    <s v="TMRA25I183"/>
    <n v="4000"/>
    <n v="4110"/>
    <n v="4110"/>
    <n v="0"/>
  </r>
  <r>
    <x v="0"/>
    <n v="5714400161"/>
    <x v="12"/>
    <n v="60"/>
    <e v="#N/A"/>
    <n v="16125192"/>
    <d v="2025-05-09T00:00:00"/>
    <s v="192"/>
    <s v="可能會延長效期 先部報廢"/>
    <d v="2025-07-08T00:00:00"/>
    <s v="TMRA250545"/>
    <n v="4000"/>
    <n v="3946"/>
    <n v="4376"/>
    <n v="0"/>
  </r>
  <r>
    <x v="4"/>
    <n v="5714400161"/>
    <x v="12"/>
    <n v="60"/>
    <n v="560"/>
    <n v="16125211"/>
    <d v="2025-05-23T00:00:00"/>
    <s v="211"/>
    <s v="限VB,禁SCIL，展延至8/12_x000a_給8/11 電解質&amp; 8/12 Renel"/>
    <d v="2025-08-12T00:00:00"/>
    <s v="TMRB250544"/>
    <n v="4000"/>
    <n v="3980"/>
    <n v="3420"/>
    <n v="560"/>
  </r>
  <r>
    <x v="4"/>
    <n v="5714400161"/>
    <x v="12"/>
    <n v="60"/>
    <e v="#N/A"/>
    <n v="16125212"/>
    <d v="2025-05-23T00:00:00"/>
    <s v="212"/>
    <s v="限VB,禁SCIL，展延至8/12_x000a_給8/11 電解質&amp; 8/12 Renel"/>
    <d v="2025-08-12T00:00:00"/>
    <s v="TMRB250544"/>
    <n v="4000"/>
    <n v="4130"/>
    <n v="4130"/>
    <n v="0"/>
  </r>
  <r>
    <x v="0"/>
    <n v="5714400161"/>
    <x v="12"/>
    <n v="60"/>
    <e v="#N/A"/>
    <n v="16125351"/>
    <d v="2025-08-25T00:00:00"/>
    <s v="351"/>
    <m/>
    <d v="2025-10-24T00:00:00"/>
    <s v="TMRA25H183"/>
    <n v="4000"/>
    <n v="4100"/>
    <n v="4100"/>
    <n v="0"/>
  </r>
  <r>
    <x v="0"/>
    <n v="5714400161"/>
    <x v="12"/>
    <n v="60"/>
    <e v="#N/A"/>
    <n v="16125352"/>
    <d v="2025-08-25T00:00:00"/>
    <s v="352"/>
    <m/>
    <d v="2025-10-24T00:00:00"/>
    <s v="TMRA25H183"/>
    <n v="4000"/>
    <n v="4050"/>
    <n v="4050"/>
    <n v="0"/>
  </r>
  <r>
    <x v="0"/>
    <n v="5714400161"/>
    <x v="12"/>
    <n v="60"/>
    <e v="#N/A"/>
    <n v="16125361"/>
    <d v="2025-09-01T00:00:00"/>
    <s v="361"/>
    <m/>
    <d v="2025-10-31T00:00:00"/>
    <s v="TMRA25I009"/>
    <n v="4000"/>
    <n v="4110"/>
    <n v="4110"/>
    <n v="0"/>
  </r>
  <r>
    <x v="0"/>
    <n v="5714400161"/>
    <x v="12"/>
    <n v="60"/>
    <e v="#N/A"/>
    <n v="16125362"/>
    <d v="2025-09-01T00:00:00"/>
    <s v="362"/>
    <m/>
    <d v="2025-10-31T00:00:00"/>
    <s v="TMRA25I009"/>
    <n v="4000"/>
    <n v="4070"/>
    <n v="4070"/>
    <n v="0"/>
  </r>
  <r>
    <x v="0"/>
    <n v="5714400161"/>
    <x v="12"/>
    <n v="60"/>
    <n v="880"/>
    <n v="16125391"/>
    <d v="2025-09-22T00:00:00"/>
    <s v="391"/>
    <m/>
    <d v="2025-11-21T00:00:00"/>
    <s v="TMRA25I184"/>
    <n v="4000"/>
    <n v="4160"/>
    <n v="3280"/>
    <n v="880"/>
  </r>
  <r>
    <x v="0"/>
    <n v="5714400161"/>
    <x v="12"/>
    <n v="60"/>
    <n v="4110"/>
    <n v="16125392"/>
    <d v="2025-09-22T00:00:00"/>
    <s v="392"/>
    <m/>
    <d v="2025-11-21T00:00:00"/>
    <s v="TMRA25I184"/>
    <n v="4000"/>
    <n v="4110"/>
    <n v="4110"/>
    <n v="0"/>
  </r>
  <r>
    <x v="0"/>
    <n v="5714400162"/>
    <x v="13"/>
    <n v="60"/>
    <e v="#N/A"/>
    <n v="16225401"/>
    <d v="2025-10-03T00:00:00"/>
    <s v="401"/>
    <m/>
    <d v="2025-12-02T00:00:00"/>
    <s v="TMRA25J024"/>
    <n v="2000"/>
    <n v="2070"/>
    <n v="2070"/>
    <n v="0"/>
  </r>
  <r>
    <x v="0"/>
    <n v="5714400162"/>
    <x v="13"/>
    <n v="60"/>
    <e v="#N/A"/>
    <n v="16225411"/>
    <d v="2025-10-07T00:00:00"/>
    <s v="411"/>
    <m/>
    <d v="2025-12-06T00:00:00"/>
    <s v="TMRA25J030"/>
    <n v="2000"/>
    <n v="2060"/>
    <n v="2060"/>
    <n v="0"/>
  </r>
  <r>
    <x v="0"/>
    <n v="5714400162"/>
    <x v="13"/>
    <n v="60"/>
    <e v="#N/A"/>
    <n v="16225321"/>
    <d v="2025-08-05T00:00:00"/>
    <s v="321"/>
    <m/>
    <d v="2025-10-04T00:00:00"/>
    <s v="TMRA25H022"/>
    <n v="2000"/>
    <n v="2110"/>
    <n v="2110"/>
    <n v="0"/>
  </r>
  <r>
    <x v="0"/>
    <n v="5714400162"/>
    <x v="13"/>
    <n v="60"/>
    <e v="#N/A"/>
    <n v="16225351"/>
    <d v="2025-08-25T00:00:00"/>
    <s v="351"/>
    <m/>
    <d v="2025-10-24T00:00:00"/>
    <s v="TMRA25H178"/>
    <n v="2000"/>
    <n v="2120"/>
    <n v="2120"/>
    <n v="0"/>
  </r>
  <r>
    <x v="0"/>
    <n v="5714400162"/>
    <x v="13"/>
    <n v="60"/>
    <e v="#N/A"/>
    <n v="16225361"/>
    <d v="2025-09-01T00:00:00"/>
    <s v="361"/>
    <m/>
    <d v="2025-10-31T00:00:00"/>
    <s v="TMRA25I006"/>
    <n v="2000"/>
    <n v="2110"/>
    <n v="2110"/>
    <n v="0"/>
  </r>
  <r>
    <x v="0"/>
    <n v="5714400163"/>
    <x v="14"/>
    <n v="60"/>
    <e v="#N/A"/>
    <n v="16325401"/>
    <d v="2025-10-03T00:00:00"/>
    <s v="401"/>
    <m/>
    <d v="2025-12-02T00:00:00"/>
    <s v="TMRA25J025"/>
    <n v="2000"/>
    <n v="2130"/>
    <n v="2130"/>
    <n v="0"/>
  </r>
  <r>
    <x v="0"/>
    <n v="5714400163"/>
    <x v="14"/>
    <n v="60"/>
    <e v="#N/A"/>
    <n v="16325411"/>
    <d v="2025-10-07T00:00:00"/>
    <s v="411"/>
    <m/>
    <d v="2025-12-06T00:00:00"/>
    <s v="TMRA25J031"/>
    <n v="2000"/>
    <n v="2120"/>
    <n v="2120"/>
    <n v="0"/>
  </r>
  <r>
    <x v="0"/>
    <n v="5714400163"/>
    <x v="14"/>
    <n v="60"/>
    <e v="#N/A"/>
    <n v="16325321"/>
    <d v="2025-08-05T00:00:00"/>
    <s v="321"/>
    <m/>
    <d v="2025-10-04T00:00:00"/>
    <s v="TMRA25H023"/>
    <n v="2000"/>
    <n v="2120"/>
    <n v="2120"/>
    <n v="0"/>
  </r>
  <r>
    <x v="0"/>
    <n v="5714400163"/>
    <x v="14"/>
    <n v="60"/>
    <e v="#N/A"/>
    <n v="16325351"/>
    <d v="2025-08-25T00:00:00"/>
    <s v="351"/>
    <m/>
    <d v="2025-10-24T00:00:00"/>
    <s v="TMRA25H179"/>
    <n v="2000"/>
    <n v="2110"/>
    <n v="2110"/>
    <n v="0"/>
  </r>
  <r>
    <x v="0"/>
    <n v="5714400163"/>
    <x v="14"/>
    <n v="60"/>
    <e v="#N/A"/>
    <n v="16325361"/>
    <d v="2025-09-01T00:00:00"/>
    <s v="361"/>
    <m/>
    <d v="2025-10-31T00:00:00"/>
    <s v="TMRA25I007"/>
    <n v="2000"/>
    <n v="2140"/>
    <n v="2140"/>
    <n v="0"/>
  </r>
  <r>
    <x v="0"/>
    <n v="5714400164"/>
    <x v="50"/>
    <n v="180"/>
    <e v="#N/A"/>
    <n v="16425191"/>
    <d v="2025-05-06T00:00:00"/>
    <s v="191"/>
    <m/>
    <d v="2025-11-02T00:00:00"/>
    <s v="TMRA250511"/>
    <n v="1500"/>
    <n v="1610"/>
    <n v="1610"/>
    <n v="0"/>
  </r>
  <r>
    <x v="0"/>
    <n v="5714400164"/>
    <x v="50"/>
    <n v="180"/>
    <e v="#N/A"/>
    <n v="16425221"/>
    <d v="2025-05-26T00:00:00"/>
    <s v="221"/>
    <m/>
    <d v="2025-11-22T00:00:00"/>
    <s v="TMRB250552"/>
    <n v="2000"/>
    <n v="2120"/>
    <n v="3240"/>
    <n v="0"/>
  </r>
  <r>
    <x v="0"/>
    <n v="5714400164"/>
    <x v="50"/>
    <n v="180"/>
    <n v="380"/>
    <n v="16425291"/>
    <d v="2025-07-15T00:00:00"/>
    <s v="291"/>
    <m/>
    <d v="2026-01-11T00:00:00"/>
    <s v="TMRA250797"/>
    <n v="2000"/>
    <n v="2090"/>
    <n v="2090"/>
    <n v="380"/>
  </r>
  <r>
    <x v="0"/>
    <n v="5714400164"/>
    <x v="50"/>
    <n v="180"/>
    <e v="#N/A"/>
    <n v="16425331"/>
    <d v="2025-08-11T00:00:00"/>
    <s v="331"/>
    <m/>
    <d v="2026-02-07T00:00:00"/>
    <s v="TMRA25H069"/>
    <n v="2000"/>
    <n v="2120"/>
    <n v="2120"/>
    <n v="0"/>
  </r>
  <r>
    <x v="0"/>
    <n v="5714400165"/>
    <x v="51"/>
    <n v="60"/>
    <e v="#N/A"/>
    <n v="16525411"/>
    <d v="2025-10-08T00:00:00"/>
    <s v="411"/>
    <m/>
    <d v="2025-12-07T00:00:00"/>
    <s v="TMRA25J044"/>
    <n v="3000"/>
    <n v="3070"/>
    <n v="400"/>
    <n v="2670"/>
  </r>
  <r>
    <x v="0"/>
    <n v="5714400165"/>
    <x v="51"/>
    <n v="60"/>
    <e v="#N/A"/>
    <n v="16525341"/>
    <d v="2025-08-18T00:00:00"/>
    <s v="341"/>
    <m/>
    <d v="2025-10-17T00:00:00"/>
    <s v="TMRA25H114"/>
    <n v="3000"/>
    <n v="3030"/>
    <n v="3030"/>
    <n v="0"/>
  </r>
  <r>
    <x v="0"/>
    <n v="5714400165"/>
    <x v="51"/>
    <n v="60"/>
    <e v="#N/A"/>
    <n v="16525342"/>
    <d v="2025-08-21T00:00:00"/>
    <s v="342"/>
    <m/>
    <d v="2025-10-20T00:00:00"/>
    <s v="TMRA25H151"/>
    <n v="3000"/>
    <n v="3070"/>
    <n v="3070"/>
    <n v="0"/>
  </r>
  <r>
    <x v="0"/>
    <n v="5714400165"/>
    <x v="51"/>
    <n v="60"/>
    <e v="#N/A"/>
    <n v="16525351"/>
    <d v="2025-08-25T00:00:00"/>
    <s v="351"/>
    <m/>
    <d v="2025-10-24T00:00:00"/>
    <s v="TMRA25H176"/>
    <n v="3000"/>
    <n v="3090"/>
    <n v="3090"/>
    <n v="0"/>
  </r>
  <r>
    <x v="0"/>
    <n v="5714400165"/>
    <x v="51"/>
    <n v="60"/>
    <e v="#N/A"/>
    <n v="16525361"/>
    <d v="2025-09-01T00:00:00"/>
    <s v="361"/>
    <m/>
    <d v="2025-10-31T00:00:00"/>
    <s v="TMRA25I004"/>
    <n v="3000"/>
    <n v="3020"/>
    <n v="3020"/>
    <n v="0"/>
  </r>
  <r>
    <x v="0"/>
    <n v="5714400165"/>
    <x v="51"/>
    <n v="60"/>
    <e v="#N/A"/>
    <n v="16525391"/>
    <d v="2025-09-26T00:00:00"/>
    <s v="391"/>
    <m/>
    <d v="2025-11-25T00:00:00"/>
    <s v="TMRA25I223"/>
    <n v="3000"/>
    <n v="3100"/>
    <n v="3100"/>
    <n v="0"/>
  </r>
  <r>
    <x v="0"/>
    <n v="5714400166"/>
    <x v="52"/>
    <n v="60"/>
    <e v="#N/A"/>
    <n v="16625411"/>
    <d v="2025-10-08T00:00:00"/>
    <s v="411"/>
    <m/>
    <d v="2025-12-07T00:00:00"/>
    <s v="TMRA25J045"/>
    <n v="3000"/>
    <n v="3160"/>
    <n v="400"/>
    <n v="2760"/>
  </r>
  <r>
    <x v="0"/>
    <n v="5714400166"/>
    <x v="52"/>
    <n v="60"/>
    <e v="#N/A"/>
    <n v="16625341"/>
    <d v="2025-08-18T00:00:00"/>
    <s v="341"/>
    <m/>
    <d v="2025-10-17T00:00:00"/>
    <s v="TMRA25H115"/>
    <n v="3000"/>
    <n v="3150"/>
    <n v="3150"/>
    <n v="0"/>
  </r>
  <r>
    <x v="0"/>
    <n v="5714400166"/>
    <x v="52"/>
    <n v="60"/>
    <e v="#N/A"/>
    <n v="16625342"/>
    <d v="2025-08-21T00:00:00"/>
    <s v="342"/>
    <m/>
    <d v="2025-10-20T00:00:00"/>
    <s v="TMRA25H152"/>
    <n v="3000"/>
    <n v="3170"/>
    <n v="3170"/>
    <n v="0"/>
  </r>
  <r>
    <x v="0"/>
    <n v="5714400166"/>
    <x v="52"/>
    <n v="60"/>
    <e v="#N/A"/>
    <n v="16625351"/>
    <d v="2025-08-25T00:00:00"/>
    <s v="351"/>
    <m/>
    <d v="2025-10-24T00:00:00"/>
    <s v="TMRA25H177"/>
    <n v="3000"/>
    <n v="3110"/>
    <n v="3110"/>
    <n v="0"/>
  </r>
  <r>
    <x v="0"/>
    <n v="5714400166"/>
    <x v="52"/>
    <n v="60"/>
    <e v="#N/A"/>
    <n v="16625361"/>
    <d v="2025-09-01T00:00:00"/>
    <s v="361"/>
    <m/>
    <d v="2025-10-31T00:00:00"/>
    <s v="TMRA25I005"/>
    <n v="3000"/>
    <n v="3130"/>
    <n v="3130"/>
    <n v="0"/>
  </r>
  <r>
    <x v="0"/>
    <n v="5714400166"/>
    <x v="52"/>
    <n v="60"/>
    <e v="#N/A"/>
    <n v="16625391"/>
    <d v="2025-09-26T00:00:00"/>
    <s v="391"/>
    <m/>
    <d v="2025-11-25T00:00:00"/>
    <s v="TMRA25I224"/>
    <n v="3000"/>
    <n v="3140"/>
    <n v="3140"/>
    <n v="0"/>
  </r>
  <r>
    <x v="0"/>
    <n v="5714400167"/>
    <x v="53"/>
    <n v="180"/>
    <e v="#N/A"/>
    <n v="16725161"/>
    <d v="2025-04-15T00:00:00"/>
    <s v="161"/>
    <m/>
    <d v="2025-10-12T00:00:00"/>
    <s v="TMRA250486"/>
    <n v="1000"/>
    <n v="700"/>
    <n v="700"/>
    <n v="0"/>
  </r>
  <r>
    <x v="0"/>
    <n v="5714400167"/>
    <x v="53"/>
    <n v="180"/>
    <e v="#N/A"/>
    <n v="16725171"/>
    <d v="2025-04-24T00:00:00"/>
    <s v="171"/>
    <m/>
    <d v="2025-10-21T00:00:00"/>
    <s v="TMRB250451"/>
    <n v="2000"/>
    <n v="2200"/>
    <n v="2200"/>
    <n v="0"/>
  </r>
  <r>
    <x v="0"/>
    <n v="5714400167"/>
    <x v="53"/>
    <n v="180"/>
    <e v="#N/A"/>
    <n v="16725241"/>
    <d v="2025-06-10T00:00:00"/>
    <s v="241"/>
    <m/>
    <d v="2025-12-07T00:00:00"/>
    <s v="TMRA250670"/>
    <n v="2000"/>
    <n v="2120"/>
    <n v="2120"/>
    <n v="0"/>
  </r>
  <r>
    <x v="0"/>
    <n v="5714400167"/>
    <x v="53"/>
    <n v="180"/>
    <e v="#N/A"/>
    <n v="16725251"/>
    <d v="2025-06-16T00:00:00"/>
    <s v="251"/>
    <m/>
    <d v="2025-12-13T00:00:00"/>
    <s v="TMRA250697"/>
    <n v="2000"/>
    <n v="2090"/>
    <n v="2090"/>
    <n v="0"/>
  </r>
  <r>
    <x v="0"/>
    <n v="5714400167"/>
    <x v="53"/>
    <n v="180"/>
    <n v="840"/>
    <n v="16725261"/>
    <d v="2025-06-24T00:00:00"/>
    <s v="261"/>
    <m/>
    <d v="2025-12-21T00:00:00"/>
    <s v="TMRB250661"/>
    <n v="2000"/>
    <n v="2140"/>
    <n v="1300"/>
    <n v="840"/>
  </r>
  <r>
    <x v="0"/>
    <n v="5714400167"/>
    <x v="53"/>
    <n v="180"/>
    <e v="#N/A"/>
    <n v="16725271"/>
    <d v="2025-06-30T00:00:00"/>
    <s v="271"/>
    <m/>
    <d v="2025-12-27T00:00:00"/>
    <s v="TMRC250607"/>
    <n v="2000"/>
    <n v="2240"/>
    <n v="2240"/>
    <n v="0"/>
  </r>
  <r>
    <x v="0"/>
    <n v="5714400167"/>
    <x v="53"/>
    <n v="180"/>
    <e v="#N/A"/>
    <n v="16725272"/>
    <d v="2025-07-01T00:00:00"/>
    <s v="272"/>
    <m/>
    <d v="2025-12-28T00:00:00"/>
    <s v="TMRA250708"/>
    <n v="2000"/>
    <n v="2130"/>
    <n v="2130"/>
    <n v="0"/>
  </r>
  <r>
    <x v="0"/>
    <n v="5714400167"/>
    <x v="53"/>
    <n v="180"/>
    <e v="#N/A"/>
    <n v="16725351"/>
    <d v="2025-08-28T00:00:00"/>
    <s v="351"/>
    <m/>
    <d v="2026-02-24T00:00:00"/>
    <s v="TMRA25H221"/>
    <n v="2000"/>
    <n v="2240"/>
    <n v="2240"/>
    <n v="0"/>
  </r>
  <r>
    <x v="0"/>
    <n v="5714400168"/>
    <x v="54"/>
    <n v="180"/>
    <e v="#N/A"/>
    <n v="16825161"/>
    <d v="2025-04-15T00:00:00"/>
    <s v="161"/>
    <m/>
    <d v="2025-10-12T00:00:00"/>
    <s v="TMRA250485"/>
    <n v="1000"/>
    <n v="610"/>
    <n v="610"/>
    <n v="0"/>
  </r>
  <r>
    <x v="0"/>
    <n v="5714400168"/>
    <x v="54"/>
    <n v="180"/>
    <e v="#N/A"/>
    <n v="16825171"/>
    <d v="2025-04-24T00:00:00"/>
    <s v="171"/>
    <m/>
    <d v="2025-10-21T00:00:00"/>
    <s v="TMRB250450"/>
    <n v="2000"/>
    <n v="1790"/>
    <n v="1790"/>
    <n v="0"/>
  </r>
  <r>
    <x v="0"/>
    <n v="5714400168"/>
    <x v="54"/>
    <n v="180"/>
    <e v="#N/A"/>
    <n v="16825241"/>
    <d v="2025-06-10T00:00:00"/>
    <s v="241"/>
    <m/>
    <d v="2025-12-07T00:00:00"/>
    <s v="TMRA250669"/>
    <n v="2000"/>
    <n v="1700"/>
    <n v="1700"/>
    <n v="0"/>
  </r>
  <r>
    <x v="0"/>
    <n v="5714400168"/>
    <x v="54"/>
    <n v="180"/>
    <e v="#N/A"/>
    <n v="16825251"/>
    <d v="2025-06-16T00:00:00"/>
    <s v="251"/>
    <m/>
    <d v="2025-12-13T00:00:00"/>
    <s v="TMRA250696"/>
    <n v="2000"/>
    <n v="1840"/>
    <n v="1840"/>
    <n v="0"/>
  </r>
  <r>
    <x v="0"/>
    <n v="5714400168"/>
    <x v="54"/>
    <n v="180"/>
    <n v="500"/>
    <n v="16825261"/>
    <d v="2025-06-24T00:00:00"/>
    <s v="261"/>
    <m/>
    <d v="2025-12-21T00:00:00"/>
    <s v="TMRB250660"/>
    <n v="2000"/>
    <n v="1550"/>
    <n v="1050"/>
    <n v="500"/>
  </r>
  <r>
    <x v="0"/>
    <n v="5714400168"/>
    <x v="54"/>
    <n v="180"/>
    <e v="#N/A"/>
    <n v="16825271"/>
    <d v="2025-06-30T00:00:00"/>
    <s v="271"/>
    <m/>
    <d v="2025-12-27T00:00:00"/>
    <s v="TMRC250606"/>
    <n v="2000"/>
    <n v="2210"/>
    <n v="2210"/>
    <n v="0"/>
  </r>
  <r>
    <x v="0"/>
    <n v="5714400168"/>
    <x v="54"/>
    <n v="180"/>
    <e v="#N/A"/>
    <n v="16825272"/>
    <d v="2025-07-01T00:00:00"/>
    <s v="272"/>
    <m/>
    <d v="2025-12-28T00:00:00"/>
    <s v="TMRA250707"/>
    <n v="2000"/>
    <n v="1820"/>
    <n v="1820"/>
    <n v="0"/>
  </r>
  <r>
    <x v="0"/>
    <n v="5714400168"/>
    <x v="54"/>
    <n v="180"/>
    <e v="#N/A"/>
    <n v="16825351"/>
    <d v="2025-08-28T00:00:00"/>
    <s v="351"/>
    <m/>
    <d v="2026-02-24T00:00:00"/>
    <s v="TMRA25H220"/>
    <n v="2000"/>
    <n v="2210"/>
    <n v="2210"/>
    <n v="0"/>
  </r>
  <r>
    <x v="0"/>
    <n v="5714400173"/>
    <x v="55"/>
    <n v="180"/>
    <e v="#N/A"/>
    <n v="17325221"/>
    <d v="2025-05-26T00:00:00"/>
    <s v="221"/>
    <m/>
    <d v="2025-11-22T00:00:00"/>
    <s v="TMRB250550"/>
    <n v="4000"/>
    <n v="4110"/>
    <n v="5110"/>
    <n v="0"/>
  </r>
  <r>
    <x v="0"/>
    <n v="5714400173"/>
    <x v="55"/>
    <n v="180"/>
    <n v="1000"/>
    <n v="17325331"/>
    <d v="2025-08-11T00:00:00"/>
    <s v="331"/>
    <m/>
    <d v="2026-02-07T00:00:00"/>
    <s v="TMRA25H066"/>
    <n v="3500"/>
    <n v="4040"/>
    <n v="3040"/>
    <n v="1000"/>
  </r>
  <r>
    <x v="0"/>
    <n v="5714400174"/>
    <x v="56"/>
    <n v="180"/>
    <e v="#N/A"/>
    <n v="17425221"/>
    <d v="2025-05-26T00:00:00"/>
    <s v="221"/>
    <m/>
    <d v="2025-11-22T00:00:00"/>
    <s v="TMRB250549"/>
    <n v="4000"/>
    <n v="4200"/>
    <n v="5200"/>
    <n v="0"/>
  </r>
  <r>
    <x v="0"/>
    <n v="5714400174"/>
    <x v="56"/>
    <n v="180"/>
    <n v="1000"/>
    <n v="17425331"/>
    <d v="2025-08-11T00:00:00"/>
    <s v="331"/>
    <m/>
    <d v="2026-02-07T00:00:00"/>
    <s v="TMRA25H065"/>
    <n v="3500"/>
    <n v="4120"/>
    <n v="3120"/>
    <n v="1000"/>
  </r>
  <r>
    <x v="0"/>
    <n v="5714400175"/>
    <x v="57"/>
    <n v="120"/>
    <n v="1640"/>
    <n v="17525212"/>
    <d v="2025-05-22T00:00:00"/>
    <s v="222"/>
    <s v="沒單 待確認是否報廢"/>
    <d v="2025-09-19T00:00:00"/>
    <s v="TMRB250534"/>
    <n v="4000"/>
    <n v="4240"/>
    <n v="4240"/>
    <n v="1640"/>
  </r>
  <r>
    <x v="0"/>
    <n v="5714400175"/>
    <x v="57"/>
    <n v="120"/>
    <e v="#N/A"/>
    <n v="17525301"/>
    <d v="2025-07-22T00:00:00"/>
    <m/>
    <m/>
    <d v="2025-11-19T00:00:00"/>
    <s v="TMRB250745"/>
    <n v="4000"/>
    <n v="4230"/>
    <n v="4230"/>
    <n v="0"/>
  </r>
  <r>
    <x v="0"/>
    <n v="5714400175"/>
    <x v="57"/>
    <n v="120"/>
    <e v="#N/A"/>
    <n v="17525302"/>
    <d v="2025-07-22T00:00:00"/>
    <m/>
    <m/>
    <d v="2025-11-19T00:00:00"/>
    <s v="TMRB250745"/>
    <n v="4000"/>
    <n v="4260"/>
    <n v="4260"/>
    <n v="0"/>
  </r>
  <r>
    <x v="0"/>
    <n v="5714400175"/>
    <x v="57"/>
    <n v="120"/>
    <e v="#N/A"/>
    <n v="17525311"/>
    <d v="2025-07-28T00:00:00"/>
    <s v="311"/>
    <m/>
    <d v="2025-11-25T00:00:00"/>
    <s v="TMRB250785"/>
    <n v="4000"/>
    <n v="3750"/>
    <n v="3750"/>
    <n v="0"/>
  </r>
  <r>
    <x v="0"/>
    <n v="5714400175"/>
    <x v="57"/>
    <n v="120"/>
    <e v="#N/A"/>
    <n v="17525312"/>
    <d v="2025-07-28T00:00:00"/>
    <s v="312"/>
    <m/>
    <d v="2025-11-25T00:00:00"/>
    <s v="TMRB250785"/>
    <n v="4000"/>
    <n v="4260"/>
    <n v="4260"/>
    <n v="0"/>
  </r>
  <r>
    <x v="0"/>
    <n v="5714400175"/>
    <x v="57"/>
    <n v="120"/>
    <e v="#N/A"/>
    <n v="17525313"/>
    <d v="2025-07-29T00:00:00"/>
    <s v="313-314"/>
    <m/>
    <d v="2025-11-26T00:00:00"/>
    <s v="TMRC250701"/>
    <n v="4000"/>
    <n v="4260"/>
    <n v="4260"/>
    <n v="0"/>
  </r>
  <r>
    <x v="0"/>
    <n v="5714400175"/>
    <x v="57"/>
    <n v="120"/>
    <n v="4050"/>
    <n v="17525314"/>
    <d v="2025-07-29T00:00:00"/>
    <s v="313-314"/>
    <m/>
    <d v="2025-11-26T00:00:00"/>
    <s v="TMRC250701"/>
    <n v="4000"/>
    <n v="4220"/>
    <n v="2220"/>
    <n v="4050"/>
  </r>
  <r>
    <x v="0"/>
    <n v="5714400180"/>
    <x v="15"/>
    <n v="120"/>
    <e v="#N/A"/>
    <n v="18025411"/>
    <d v="2025-10-08T00:00:00"/>
    <s v="411-412"/>
    <m/>
    <d v="2026-02-05T00:00:00"/>
    <s v="TMRA25J049"/>
    <n v="12000"/>
    <n v="12110"/>
    <n v="0"/>
    <n v="12110"/>
  </r>
  <r>
    <x v="0"/>
    <n v="5714400180"/>
    <x v="15"/>
    <n v="120"/>
    <e v="#N/A"/>
    <n v="18025412"/>
    <d v="2025-10-08T00:00:00"/>
    <s v="411-412"/>
    <m/>
    <d v="2026-02-05T00:00:00"/>
    <s v="TMRA25J049"/>
    <n v="12000"/>
    <n v="12120"/>
    <n v="0"/>
    <n v="12120"/>
  </r>
  <r>
    <x v="0"/>
    <n v="5714400180"/>
    <x v="15"/>
    <n v="120"/>
    <n v="12350"/>
    <n v="18025403"/>
    <d v="2025-10-03T00:00:00"/>
    <s v="403-404"/>
    <m/>
    <d v="2026-01-31T00:00:00"/>
    <s v="TMRA25J023"/>
    <n v="12000"/>
    <n v="12350"/>
    <n v="0"/>
    <n v="12350"/>
  </r>
  <r>
    <x v="0"/>
    <n v="5714400180"/>
    <x v="15"/>
    <n v="120"/>
    <n v="12220"/>
    <n v="18025404"/>
    <d v="2025-10-03T00:00:00"/>
    <s v="403-404"/>
    <m/>
    <d v="2026-01-31T00:00:00"/>
    <s v="TMRA25J023"/>
    <n v="12000"/>
    <n v="12220"/>
    <n v="0"/>
    <n v="12220"/>
  </r>
  <r>
    <x v="0"/>
    <n v="5714400180"/>
    <x v="15"/>
    <n v="120"/>
    <n v="12040"/>
    <n v="18025393"/>
    <d v="2025-09-26T00:00:00"/>
    <s v="393-394"/>
    <m/>
    <d v="2026-01-24T00:00:00"/>
    <s v="TMRA25I221"/>
    <n v="12000"/>
    <n v="12040"/>
    <n v="11000"/>
    <n v="1040"/>
  </r>
  <r>
    <x v="0"/>
    <n v="5714400180"/>
    <x v="15"/>
    <n v="120"/>
    <n v="12070"/>
    <n v="18025394"/>
    <d v="2025-09-26T00:00:00"/>
    <s v="393-394"/>
    <m/>
    <d v="2026-01-24T00:00:00"/>
    <s v="TMRA25I221"/>
    <n v="12000"/>
    <n v="12070"/>
    <n v="11000"/>
    <n v="1070"/>
  </r>
  <r>
    <x v="0"/>
    <n v="5714400180"/>
    <x v="15"/>
    <n v="120"/>
    <n v="11990"/>
    <n v="18025401"/>
    <d v="2025-10-01T00:00:00"/>
    <s v="401-402"/>
    <m/>
    <d v="2026-01-29T00:00:00"/>
    <s v="TMRA25J005"/>
    <n v="12000"/>
    <n v="11990"/>
    <n v="9990"/>
    <n v="2000"/>
  </r>
  <r>
    <x v="0"/>
    <n v="5714400180"/>
    <x v="15"/>
    <n v="120"/>
    <n v="11980"/>
    <n v="18025402"/>
    <d v="2025-10-01T00:00:00"/>
    <s v="401-402"/>
    <m/>
    <d v="2026-01-29T00:00:00"/>
    <s v="TMRA25J005"/>
    <n v="12000"/>
    <n v="11980"/>
    <n v="11980"/>
    <n v="0"/>
  </r>
  <r>
    <x v="0"/>
    <n v="5714400180"/>
    <x v="15"/>
    <n v="120"/>
    <e v="#N/A"/>
    <s v="1802523Y"/>
    <d v="2025-06-05T00:00:00"/>
    <s v="23Y-23Z"/>
    <m/>
    <d v="2025-10-03T00:00:00"/>
    <s v="LMR250909220"/>
    <n v="12000"/>
    <n v="11940"/>
    <n v="11940"/>
    <n v="0"/>
  </r>
  <r>
    <x v="0"/>
    <n v="5714400180"/>
    <x v="15"/>
    <n v="120"/>
    <e v="#N/A"/>
    <s v="1802523Z"/>
    <d v="2025-06-05T00:00:00"/>
    <s v="23Y-23Z"/>
    <m/>
    <d v="2025-10-03T00:00:00"/>
    <s v="LMR250909220"/>
    <n v="12000"/>
    <n v="10940"/>
    <n v="10940"/>
    <n v="0"/>
  </r>
  <r>
    <x v="0"/>
    <n v="5714400180"/>
    <x v="15"/>
    <n v="120"/>
    <e v="#N/A"/>
    <n v="18025233"/>
    <d v="2025-06-06T00:00:00"/>
    <s v="233-234"/>
    <m/>
    <d v="2025-10-04T00:00:00"/>
    <s v="TMRA250636"/>
    <n v="9000"/>
    <n v="8900"/>
    <n v="8900"/>
    <n v="0"/>
  </r>
  <r>
    <x v="0"/>
    <n v="5714400180"/>
    <x v="15"/>
    <n v="120"/>
    <e v="#N/A"/>
    <n v="18025234"/>
    <d v="2025-06-06T00:00:00"/>
    <s v="233-234"/>
    <m/>
    <d v="2025-10-04T00:00:00"/>
    <s v="TMRA250636"/>
    <n v="9000"/>
    <n v="8870"/>
    <n v="9640"/>
    <n v="0"/>
  </r>
  <r>
    <x v="0"/>
    <n v="5714400180"/>
    <x v="15"/>
    <n v="120"/>
    <e v="#N/A"/>
    <n v="18025241"/>
    <d v="2025-06-12T00:00:00"/>
    <s v="241-242"/>
    <m/>
    <d v="2025-10-10T00:00:00"/>
    <s v="TMRA250676"/>
    <n v="9000"/>
    <n v="9040"/>
    <n v="9460"/>
    <n v="0"/>
  </r>
  <r>
    <x v="0"/>
    <n v="5714400180"/>
    <x v="15"/>
    <n v="120"/>
    <e v="#N/A"/>
    <n v="18025242"/>
    <d v="2025-06-12T00:00:00"/>
    <s v="241-242"/>
    <m/>
    <d v="2025-10-10T00:00:00"/>
    <s v="TMRA250676"/>
    <n v="9000"/>
    <n v="8990"/>
    <n v="8990"/>
    <n v="0"/>
  </r>
  <r>
    <x v="0"/>
    <n v="5714400180"/>
    <x v="15"/>
    <n v="120"/>
    <e v="#N/A"/>
    <n v="18025243"/>
    <d v="2025-06-13T00:00:00"/>
    <s v="243-244"/>
    <m/>
    <d v="2025-10-11T00:00:00"/>
    <s v="TMRA250691"/>
    <n v="9000"/>
    <n v="8990"/>
    <n v="9840"/>
    <n v="0"/>
  </r>
  <r>
    <x v="0"/>
    <n v="5714400180"/>
    <x v="15"/>
    <n v="120"/>
    <e v="#N/A"/>
    <n v="18025244"/>
    <d v="2025-06-13T00:00:00"/>
    <s v="243-244"/>
    <m/>
    <d v="2025-10-11T00:00:00"/>
    <s v="TMRA250691"/>
    <n v="9000"/>
    <n v="9000"/>
    <n v="9000"/>
    <n v="0"/>
  </r>
  <r>
    <x v="0"/>
    <n v="5714400180"/>
    <x v="15"/>
    <n v="120"/>
    <e v="#N/A"/>
    <n v="18025251"/>
    <d v="2025-06-17T00:00:00"/>
    <s v="251-252"/>
    <m/>
    <d v="2025-10-15T00:00:00"/>
    <s v="TMRB250612"/>
    <n v="9000"/>
    <n v="9000"/>
    <n v="9600"/>
    <n v="0"/>
  </r>
  <r>
    <x v="0"/>
    <n v="5714400180"/>
    <x v="15"/>
    <n v="120"/>
    <e v="#N/A"/>
    <n v="18025252"/>
    <d v="2025-06-17T00:00:00"/>
    <s v="251-252"/>
    <m/>
    <d v="2025-10-15T00:00:00"/>
    <s v="TMRB250612"/>
    <n v="9000"/>
    <n v="8890"/>
    <n v="8890"/>
    <n v="0"/>
  </r>
  <r>
    <x v="0"/>
    <n v="5714400180"/>
    <x v="15"/>
    <n v="120"/>
    <e v="#N/A"/>
    <n v="18025253"/>
    <d v="2025-06-18T00:00:00"/>
    <s v="253-254"/>
    <m/>
    <d v="2025-10-16T00:00:00"/>
    <s v="TMRB250619"/>
    <n v="9000"/>
    <n v="9020"/>
    <n v="9120"/>
    <n v="0"/>
  </r>
  <r>
    <x v="0"/>
    <n v="5714400180"/>
    <x v="15"/>
    <n v="120"/>
    <e v="#N/A"/>
    <n v="18025254"/>
    <d v="2025-06-18T00:00:00"/>
    <s v="253-254"/>
    <m/>
    <d v="2025-10-16T00:00:00"/>
    <s v="TMRB250619"/>
    <n v="9000"/>
    <n v="9020"/>
    <n v="9020"/>
    <n v="0"/>
  </r>
  <r>
    <x v="0"/>
    <n v="5714400180"/>
    <x v="15"/>
    <n v="120"/>
    <e v="#N/A"/>
    <s v="1802525A"/>
    <d v="2025-06-19T00:00:00"/>
    <s v="25A-25B"/>
    <m/>
    <d v="2025-10-17T00:00:00"/>
    <s v="TMRB250633"/>
    <n v="9000"/>
    <n v="9010"/>
    <n v="9920"/>
    <n v="0"/>
  </r>
  <r>
    <x v="0"/>
    <n v="5714400180"/>
    <x v="15"/>
    <n v="120"/>
    <e v="#N/A"/>
    <s v="1802525B"/>
    <d v="2025-06-19T00:00:00"/>
    <s v="25A-25B"/>
    <m/>
    <d v="2025-10-17T00:00:00"/>
    <s v="TMRB250633"/>
    <n v="9000"/>
    <n v="9010"/>
    <n v="9010"/>
    <n v="0"/>
  </r>
  <r>
    <x v="0"/>
    <n v="5714400180"/>
    <x v="15"/>
    <n v="120"/>
    <e v="#N/A"/>
    <s v="1802525C"/>
    <d v="2025-06-20T00:00:00"/>
    <s v="25C-25D"/>
    <m/>
    <d v="2025-10-18T00:00:00"/>
    <s v="TMRB250643"/>
    <n v="9000"/>
    <n v="8930"/>
    <n v="8930"/>
    <n v="0"/>
  </r>
  <r>
    <x v="0"/>
    <n v="5714400180"/>
    <x v="15"/>
    <n v="120"/>
    <e v="#N/A"/>
    <s v="1802525D"/>
    <d v="2025-06-20T00:00:00"/>
    <s v="25C-25D"/>
    <m/>
    <d v="2025-10-18T00:00:00"/>
    <s v="TMRB250643"/>
    <n v="9000"/>
    <n v="8910"/>
    <n v="8910"/>
    <n v="0"/>
  </r>
  <r>
    <x v="0"/>
    <n v="5714400180"/>
    <x v="15"/>
    <n v="120"/>
    <e v="#N/A"/>
    <n v="18025261"/>
    <d v="2025-06-27T00:00:00"/>
    <s v="261-262"/>
    <m/>
    <d v="2025-10-25T00:00:00"/>
    <s v="TMRB250688"/>
    <n v="9000"/>
    <n v="9040"/>
    <n v="9040"/>
    <n v="0"/>
  </r>
  <r>
    <x v="0"/>
    <n v="5714400180"/>
    <x v="15"/>
    <n v="120"/>
    <e v="#N/A"/>
    <n v="18025262"/>
    <d v="2025-06-27T00:00:00"/>
    <s v="261-262"/>
    <m/>
    <d v="2025-10-25T00:00:00"/>
    <s v="TMRB250688"/>
    <n v="9000"/>
    <n v="9060"/>
    <n v="9060"/>
    <n v="0"/>
  </r>
  <r>
    <x v="0"/>
    <n v="5714400180"/>
    <x v="15"/>
    <n v="120"/>
    <e v="#N/A"/>
    <n v="18025271"/>
    <d v="2025-07-02T00:00:00"/>
    <s v="271-272"/>
    <m/>
    <d v="2025-10-30T00:00:00"/>
    <s v="TMRA250720"/>
    <n v="9000"/>
    <n v="8880"/>
    <n v="8880"/>
    <n v="0"/>
  </r>
  <r>
    <x v="0"/>
    <n v="5714400180"/>
    <x v="15"/>
    <n v="120"/>
    <e v="#N/A"/>
    <n v="18025272"/>
    <d v="2025-07-02T00:00:00"/>
    <s v="271-272"/>
    <m/>
    <d v="2025-10-30T00:00:00"/>
    <s v="TMRA250720"/>
    <n v="9000"/>
    <n v="8890"/>
    <n v="8890"/>
    <n v="0"/>
  </r>
  <r>
    <x v="0"/>
    <n v="5714400180"/>
    <x v="15"/>
    <n v="120"/>
    <e v="#N/A"/>
    <n v="18025273"/>
    <d v="2025-07-04T00:00:00"/>
    <s v="273-274"/>
    <m/>
    <d v="2025-11-01T00:00:00"/>
    <s v="TMRA250742"/>
    <n v="9000"/>
    <n v="8950"/>
    <n v="8950"/>
    <n v="0"/>
  </r>
  <r>
    <x v="0"/>
    <n v="5714400180"/>
    <x v="15"/>
    <n v="120"/>
    <e v="#N/A"/>
    <n v="18025274"/>
    <d v="2025-07-04T00:00:00"/>
    <s v="273-274"/>
    <m/>
    <d v="2025-11-01T00:00:00"/>
    <s v="TMRA250742"/>
    <n v="9000"/>
    <n v="8960"/>
    <n v="9830"/>
    <n v="0"/>
  </r>
  <r>
    <x v="0"/>
    <n v="5714400180"/>
    <x v="15"/>
    <n v="120"/>
    <e v="#N/A"/>
    <n v="18025281"/>
    <d v="2025-07-09T00:00:00"/>
    <s v="281-282"/>
    <m/>
    <d v="2025-11-06T00:00:00"/>
    <s v="TMRA250762"/>
    <n v="9000"/>
    <n v="9010"/>
    <n v="9010"/>
    <n v="0"/>
  </r>
  <r>
    <x v="0"/>
    <n v="5714400180"/>
    <x v="15"/>
    <n v="120"/>
    <e v="#N/A"/>
    <n v="18025282"/>
    <d v="2025-07-09T00:00:00"/>
    <s v="281-282"/>
    <m/>
    <d v="2025-11-06T00:00:00"/>
    <s v="TMRA250762"/>
    <n v="9000"/>
    <n v="8810"/>
    <n v="8810"/>
    <n v="0"/>
  </r>
  <r>
    <x v="0"/>
    <n v="5714400180"/>
    <x v="15"/>
    <n v="120"/>
    <n v="870"/>
    <s v="1802528Y"/>
    <d v="2025-07-10T00:00:00"/>
    <s v="28Y-28Z"/>
    <s v="9/9通知IPQC ,9/12 PASS"/>
    <d v="2025-11-07T00:00:00"/>
    <s v="LMR250918226"/>
    <n v="12000"/>
    <n v="11870"/>
    <n v="11870"/>
    <n v="0"/>
  </r>
  <r>
    <x v="0"/>
    <n v="5714400180"/>
    <x v="15"/>
    <n v="120"/>
    <e v="#N/A"/>
    <s v="1802528Z"/>
    <d v="2025-07-10T00:00:00"/>
    <s v="28Y-28Z"/>
    <s v="9/9通知IPQC ,9/12 PASS"/>
    <d v="2025-11-07T00:00:00"/>
    <s v="LMR250918226"/>
    <n v="12000"/>
    <n v="11680"/>
    <n v="12060"/>
    <n v="0"/>
  </r>
  <r>
    <x v="0"/>
    <n v="5714400180"/>
    <x v="15"/>
    <n v="120"/>
    <e v="#N/A"/>
    <n v="18025283"/>
    <d v="2025-07-11T00:00:00"/>
    <s v="283-284"/>
    <m/>
    <d v="2025-11-08T00:00:00"/>
    <s v="TMRA250781"/>
    <n v="9000"/>
    <n v="9010"/>
    <n v="9010"/>
    <n v="0"/>
  </r>
  <r>
    <x v="0"/>
    <n v="5714400180"/>
    <x v="15"/>
    <n v="120"/>
    <e v="#N/A"/>
    <n v="18025284"/>
    <d v="2025-07-11T00:00:00"/>
    <s v="283-284"/>
    <m/>
    <d v="2025-11-08T00:00:00"/>
    <s v="TMRA250781"/>
    <n v="9000"/>
    <n v="9020"/>
    <n v="9020"/>
    <n v="0"/>
  </r>
  <r>
    <x v="0"/>
    <n v="5714400180"/>
    <x v="15"/>
    <n v="120"/>
    <e v="#N/A"/>
    <n v="18025291"/>
    <d v="2025-07-14T00:00:00"/>
    <s v="291-292"/>
    <m/>
    <d v="2025-11-11T00:00:00"/>
    <s v="TMRA250792"/>
    <n v="9000"/>
    <n v="8910"/>
    <n v="8910"/>
    <n v="0"/>
  </r>
  <r>
    <x v="0"/>
    <n v="5714400180"/>
    <x v="15"/>
    <n v="120"/>
    <e v="#N/A"/>
    <n v="18025292"/>
    <d v="2025-07-14T00:00:00"/>
    <s v="291-292"/>
    <m/>
    <d v="2025-11-11T00:00:00"/>
    <s v="TMRA250792"/>
    <n v="9000"/>
    <n v="8910"/>
    <n v="9380"/>
    <n v="0"/>
  </r>
  <r>
    <x v="0"/>
    <n v="5714400180"/>
    <x v="15"/>
    <n v="120"/>
    <e v="#N/A"/>
    <n v="18025293"/>
    <d v="2025-07-16T00:00:00"/>
    <s v="293-294"/>
    <m/>
    <d v="2025-11-13T00:00:00"/>
    <s v="TMRB250704"/>
    <n v="9000"/>
    <n v="9010"/>
    <n v="9010"/>
    <n v="0"/>
  </r>
  <r>
    <x v="0"/>
    <n v="5714400180"/>
    <x v="15"/>
    <n v="120"/>
    <e v="#N/A"/>
    <n v="18025294"/>
    <d v="2025-07-16T00:00:00"/>
    <s v="293-294"/>
    <m/>
    <d v="2025-11-13T00:00:00"/>
    <s v="TMRB250704"/>
    <n v="9000"/>
    <n v="9100"/>
    <n v="9100"/>
    <n v="0"/>
  </r>
  <r>
    <x v="0"/>
    <n v="5714400180"/>
    <x v="15"/>
    <n v="120"/>
    <n v="820"/>
    <s v="1802529A"/>
    <d v="2025-07-18T00:00:00"/>
    <s v="29A-29B"/>
    <m/>
    <d v="2025-11-15T00:00:00"/>
    <s v="TMRB250729"/>
    <n v="9000"/>
    <n v="8820"/>
    <n v="8820"/>
    <n v="0"/>
  </r>
  <r>
    <x v="0"/>
    <n v="5714400180"/>
    <x v="15"/>
    <n v="120"/>
    <n v="810"/>
    <s v="1802529B"/>
    <d v="2025-07-18T00:00:00"/>
    <s v="29A-29B"/>
    <m/>
    <d v="2025-11-15T00:00:00"/>
    <s v="TMRB250729"/>
    <n v="9000"/>
    <n v="8810"/>
    <n v="8810"/>
    <n v="0"/>
  </r>
  <r>
    <x v="0"/>
    <n v="5714400180"/>
    <x v="15"/>
    <n v="120"/>
    <n v="940"/>
    <n v="18025301"/>
    <d v="2025-07-23T00:00:00"/>
    <s v="301-302"/>
    <m/>
    <d v="2025-11-20T00:00:00"/>
    <s v="TMRB250760"/>
    <n v="9000"/>
    <n v="8940"/>
    <n v="8000"/>
    <n v="940"/>
  </r>
  <r>
    <x v="0"/>
    <n v="5714400180"/>
    <x v="15"/>
    <n v="120"/>
    <e v="#N/A"/>
    <n v="18025302"/>
    <d v="2025-07-23T00:00:00"/>
    <s v="301-302"/>
    <m/>
    <d v="2025-11-20T00:00:00"/>
    <s v="TMRB250760"/>
    <n v="9000"/>
    <n v="8960"/>
    <n v="8960"/>
    <n v="0"/>
  </r>
  <r>
    <x v="0"/>
    <n v="5714400180"/>
    <x v="15"/>
    <n v="120"/>
    <n v="350"/>
    <n v="18025303"/>
    <d v="2025-07-25T00:00:00"/>
    <s v="303-304"/>
    <m/>
    <d v="2025-11-22T00:00:00"/>
    <s v="TMRB250777"/>
    <n v="9000"/>
    <n v="8930"/>
    <n v="9900"/>
    <n v="0"/>
  </r>
  <r>
    <x v="0"/>
    <n v="5714400180"/>
    <x v="15"/>
    <n v="120"/>
    <n v="230"/>
    <n v="18025304"/>
    <d v="2025-07-25T00:00:00"/>
    <s v="303-304"/>
    <m/>
    <d v="2025-11-22T00:00:00"/>
    <s v="TMRB250777"/>
    <n v="9000"/>
    <n v="9000"/>
    <n v="9230"/>
    <n v="0"/>
  </r>
  <r>
    <x v="0"/>
    <n v="5714400180"/>
    <x v="15"/>
    <n v="120"/>
    <n v="920"/>
    <n v="18025311"/>
    <d v="2025-07-30T00:00:00"/>
    <s v="311-312"/>
    <m/>
    <d v="2025-11-27T00:00:00"/>
    <s v="TMRC250709"/>
    <n v="9000"/>
    <n v="8920"/>
    <n v="8000"/>
    <n v="920"/>
  </r>
  <r>
    <x v="0"/>
    <n v="5714400180"/>
    <x v="15"/>
    <n v="120"/>
    <e v="#N/A"/>
    <n v="18025312"/>
    <d v="2025-07-30T00:00:00"/>
    <s v="311-312"/>
    <m/>
    <d v="2025-11-27T00:00:00"/>
    <s v="TMRC250709"/>
    <n v="9000"/>
    <n v="9040"/>
    <n v="9040"/>
    <n v="0"/>
  </r>
  <r>
    <x v="0"/>
    <n v="5714400180"/>
    <x v="15"/>
    <n v="120"/>
    <e v="#N/A"/>
    <n v="18025313"/>
    <d v="2025-07-31T00:00:00"/>
    <s v="313-314"/>
    <m/>
    <d v="2025-11-28T00:00:00"/>
    <s v="TMRC250719"/>
    <n v="9000"/>
    <n v="9050"/>
    <n v="9050"/>
    <n v="0"/>
  </r>
  <r>
    <x v="0"/>
    <n v="5714400180"/>
    <x v="15"/>
    <n v="120"/>
    <n v="970"/>
    <n v="18025314"/>
    <d v="2025-07-31T00:00:00"/>
    <s v="313-314"/>
    <m/>
    <d v="2025-11-28T00:00:00"/>
    <s v="TMRC250719"/>
    <n v="9000"/>
    <n v="8970"/>
    <n v="8000"/>
    <n v="970"/>
  </r>
  <r>
    <x v="0"/>
    <n v="5714400180"/>
    <x v="15"/>
    <n v="120"/>
    <e v="#N/A"/>
    <s v="1802531A"/>
    <d v="2025-08-01T00:00:00"/>
    <s v="31A-31B"/>
    <m/>
    <d v="2025-11-29T00:00:00"/>
    <s v="TMRA25H005"/>
    <n v="9000"/>
    <n v="8900"/>
    <n v="8900"/>
    <n v="0"/>
  </r>
  <r>
    <x v="0"/>
    <n v="5714400180"/>
    <x v="15"/>
    <n v="120"/>
    <n v="610"/>
    <s v="1802531B"/>
    <d v="2025-08-01T00:00:00"/>
    <s v="31A-31B"/>
    <m/>
    <d v="2025-11-29T00:00:00"/>
    <s v="TMRA25H005"/>
    <n v="9000"/>
    <n v="9050"/>
    <n v="9050"/>
    <n v="610"/>
  </r>
  <r>
    <x v="0"/>
    <n v="5714400180"/>
    <x v="15"/>
    <n v="120"/>
    <e v="#N/A"/>
    <n v="18025321"/>
    <d v="2025-08-07T00:00:00"/>
    <s v="321-322"/>
    <s v="先保留 心臟病9/8"/>
    <d v="2025-12-05T00:00:00"/>
    <s v="TMRA25H043"/>
    <n v="9000"/>
    <n v="9020"/>
    <n v="9020"/>
    <n v="0"/>
  </r>
  <r>
    <x v="0"/>
    <n v="5714400180"/>
    <x v="15"/>
    <n v="120"/>
    <n v="1070"/>
    <n v="18025322"/>
    <d v="2025-08-07T00:00:00"/>
    <s v="321-322"/>
    <s v="先保留 心臟病9/8"/>
    <d v="2025-12-05T00:00:00"/>
    <s v="TMRA25H043"/>
    <n v="9000"/>
    <n v="9070"/>
    <n v="9070"/>
    <n v="1070"/>
  </r>
  <r>
    <x v="0"/>
    <n v="5714400180"/>
    <x v="15"/>
    <n v="120"/>
    <e v="#N/A"/>
    <n v="18025323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n v="1000"/>
    <n v="18025324"/>
    <d v="2025-08-08T00:00:00"/>
    <s v="323-324"/>
    <m/>
    <d v="2025-12-06T00:00:00"/>
    <s v="TMRA25H062"/>
    <n v="9000"/>
    <n v="8900"/>
    <n v="8900"/>
    <n v="0"/>
  </r>
  <r>
    <x v="0"/>
    <n v="5714400180"/>
    <x v="15"/>
    <n v="120"/>
    <e v="#N/A"/>
    <n v="18025331"/>
    <d v="2025-08-13T00:00:00"/>
    <s v="331-332"/>
    <m/>
    <d v="2025-12-11T00:00:00"/>
    <s v="TMRA25H090"/>
    <n v="9000"/>
    <n v="8950"/>
    <n v="8950"/>
    <n v="0"/>
  </r>
  <r>
    <x v="0"/>
    <n v="5714400180"/>
    <x v="15"/>
    <n v="120"/>
    <e v="#N/A"/>
    <n v="18025332"/>
    <d v="2025-08-13T00:00:00"/>
    <s v="331-332"/>
    <m/>
    <d v="2025-12-11T00:00:00"/>
    <s v="TMRA25H090"/>
    <n v="9000"/>
    <n v="9090"/>
    <n v="9090"/>
    <n v="0"/>
  </r>
  <r>
    <x v="0"/>
    <n v="5714400180"/>
    <x v="15"/>
    <n v="120"/>
    <n v="1020"/>
    <n v="18025333"/>
    <d v="2025-08-14T00:00:00"/>
    <s v="333-334"/>
    <m/>
    <d v="2025-12-12T00:00:00"/>
    <s v="TMRA25H100"/>
    <n v="9000"/>
    <n v="9020"/>
    <n v="8000"/>
    <n v="1020"/>
  </r>
  <r>
    <x v="0"/>
    <n v="5714400180"/>
    <x v="15"/>
    <n v="120"/>
    <e v="#N/A"/>
    <n v="18025334"/>
    <d v="2025-08-14T00:00:00"/>
    <s v="333-334"/>
    <m/>
    <d v="2025-12-12T00:00:00"/>
    <s v="TMRA25H100"/>
    <n v="9000"/>
    <n v="8910"/>
    <n v="8910"/>
    <n v="0"/>
  </r>
  <r>
    <x v="0"/>
    <n v="5714400180"/>
    <x v="15"/>
    <n v="120"/>
    <e v="#N/A"/>
    <s v="1802533A"/>
    <d v="2025-08-15T00:00:00"/>
    <s v="33A-33B"/>
    <m/>
    <d v="2025-12-13T00:00:00"/>
    <s v="TMRA25H106"/>
    <n v="9000"/>
    <n v="8940"/>
    <n v="8940"/>
    <n v="0"/>
  </r>
  <r>
    <x v="0"/>
    <n v="5714400180"/>
    <x v="15"/>
    <n v="120"/>
    <e v="#N/A"/>
    <s v="1802533B"/>
    <d v="2025-08-15T00:00:00"/>
    <s v="33A-33B"/>
    <m/>
    <d v="2025-12-13T00:00:00"/>
    <s v="TMRA25H106"/>
    <n v="9000"/>
    <n v="9090"/>
    <n v="9090"/>
    <n v="0"/>
  </r>
  <r>
    <x v="0"/>
    <n v="5714400180"/>
    <x v="15"/>
    <n v="120"/>
    <n v="980"/>
    <n v="18025341"/>
    <d v="2025-08-20T00:00:00"/>
    <s v="341-342"/>
    <m/>
    <d v="2025-12-18T00:00:00"/>
    <s v="TMRA25H143"/>
    <n v="9000"/>
    <n v="8980"/>
    <n v="8000"/>
    <n v="980"/>
  </r>
  <r>
    <x v="0"/>
    <n v="5714400180"/>
    <x v="15"/>
    <n v="120"/>
    <e v="#N/A"/>
    <n v="18025342"/>
    <d v="2025-08-20T00:00:00"/>
    <s v="341-342"/>
    <m/>
    <d v="2025-12-18T00:00:00"/>
    <s v="TMRA25H143"/>
    <n v="9000"/>
    <n v="8960"/>
    <n v="8960"/>
    <n v="0"/>
  </r>
  <r>
    <x v="0"/>
    <n v="5714400180"/>
    <x v="15"/>
    <n v="120"/>
    <n v="1980"/>
    <n v="18025343"/>
    <d v="2025-08-22T00:00:00"/>
    <s v="343-344"/>
    <m/>
    <d v="2025-12-20T00:00:00"/>
    <s v="TMRA25H163"/>
    <n v="9000"/>
    <n v="8980"/>
    <n v="8980"/>
    <n v="0"/>
  </r>
  <r>
    <x v="0"/>
    <n v="5714400180"/>
    <x v="15"/>
    <n v="120"/>
    <e v="#N/A"/>
    <n v="18025344"/>
    <d v="2025-08-22T00:00:00"/>
    <s v="343-344"/>
    <m/>
    <d v="2025-12-20T00:00:00"/>
    <s v="TMRA25H163"/>
    <n v="9000"/>
    <n v="9020"/>
    <n v="9020"/>
    <n v="0"/>
  </r>
  <r>
    <x v="0"/>
    <n v="5714400180"/>
    <x v="15"/>
    <n v="120"/>
    <n v="400"/>
    <n v="18025351"/>
    <d v="2025-08-26T00:00:00"/>
    <s v="351-352"/>
    <m/>
    <d v="2025-12-24T00:00:00"/>
    <s v="TMRA25H198"/>
    <n v="9000"/>
    <n v="8880"/>
    <n v="8880"/>
    <n v="400"/>
  </r>
  <r>
    <x v="0"/>
    <n v="5714400180"/>
    <x v="15"/>
    <n v="120"/>
    <n v="2030"/>
    <n v="18025352"/>
    <d v="2025-08-26T00:00:00"/>
    <s v="351-352"/>
    <m/>
    <d v="2025-12-24T00:00:00"/>
    <s v="TMRA25H198"/>
    <n v="9000"/>
    <n v="9030"/>
    <n v="9030"/>
    <n v="0"/>
  </r>
  <r>
    <x v="0"/>
    <n v="5714400180"/>
    <x v="15"/>
    <n v="120"/>
    <n v="960"/>
    <n v="18025353"/>
    <d v="2025-08-28T00:00:00"/>
    <s v="353-354"/>
    <m/>
    <d v="2025-12-26T00:00:00"/>
    <s v="TMRA25H214"/>
    <n v="9000"/>
    <n v="8960"/>
    <n v="8000"/>
    <n v="960"/>
  </r>
  <r>
    <x v="0"/>
    <n v="5714400180"/>
    <x v="15"/>
    <n v="120"/>
    <n v="1140"/>
    <n v="18025354"/>
    <d v="2025-08-28T00:00:00"/>
    <s v="353-354"/>
    <m/>
    <d v="2025-12-26T00:00:00"/>
    <s v="TMRA25H214"/>
    <n v="9000"/>
    <n v="9140"/>
    <n v="8000"/>
    <n v="1140"/>
  </r>
  <r>
    <x v="0"/>
    <n v="5714400180"/>
    <x v="15"/>
    <n v="120"/>
    <n v="740"/>
    <n v="18025361"/>
    <d v="2025-09-01T00:00:00"/>
    <s v="361-362"/>
    <s v="1-心臟病預留10月"/>
    <d v="2025-12-30T00:00:00"/>
    <s v="TMRA25I015"/>
    <n v="9000"/>
    <n v="8940"/>
    <n v="8940"/>
    <n v="0"/>
  </r>
  <r>
    <x v="0"/>
    <n v="5714400180"/>
    <x v="15"/>
    <n v="120"/>
    <n v="1950"/>
    <n v="18025362"/>
    <d v="2025-09-01T00:00:00"/>
    <s v="361-362"/>
    <s v="1-心臟病預留10月"/>
    <d v="2025-12-30T00:00:00"/>
    <s v="TMRA25I015"/>
    <n v="9000"/>
    <n v="8950"/>
    <n v="8950"/>
    <n v="0"/>
  </r>
  <r>
    <x v="0"/>
    <n v="5714400180"/>
    <x v="15"/>
    <n v="120"/>
    <n v="810"/>
    <n v="18025363"/>
    <d v="2025-09-03T00:00:00"/>
    <s v="363-364"/>
    <s v="9/30心臟病正式生產批"/>
    <d v="2026-01-01T00:00:00"/>
    <s v="TMRA25I042"/>
    <n v="9000"/>
    <n v="9010"/>
    <n v="9820"/>
    <n v="0"/>
  </r>
  <r>
    <x v="0"/>
    <n v="5714400180"/>
    <x v="15"/>
    <n v="120"/>
    <n v="3040"/>
    <n v="18025364"/>
    <d v="2025-09-03T00:00:00"/>
    <s v="363-364"/>
    <s v="9/30心臟病正式生產批"/>
    <d v="2026-01-01T00:00:00"/>
    <s v="TMRA25I042"/>
    <n v="9000"/>
    <n v="9010"/>
    <n v="6000"/>
    <n v="3040"/>
  </r>
  <r>
    <x v="0"/>
    <n v="5714400180"/>
    <x v="15"/>
    <n v="120"/>
    <n v="720"/>
    <s v="1802536A"/>
    <d v="2025-09-04T00:00:00"/>
    <s v="36A-36B"/>
    <m/>
    <d v="2026-01-02T00:00:00"/>
    <s v="TMRA25I053"/>
    <n v="9000"/>
    <n v="8970"/>
    <n v="8970"/>
    <n v="720"/>
  </r>
  <r>
    <x v="0"/>
    <n v="5714400180"/>
    <x v="15"/>
    <n v="120"/>
    <n v="970"/>
    <s v="1802536B"/>
    <d v="2025-09-04T00:00:00"/>
    <s v="36A-36B"/>
    <m/>
    <d v="2026-01-02T00:00:00"/>
    <s v="TMRA25I053"/>
    <n v="9000"/>
    <n v="8970"/>
    <n v="8000"/>
    <n v="970"/>
  </r>
  <r>
    <x v="0"/>
    <n v="5714400180"/>
    <x v="15"/>
    <n v="120"/>
    <n v="940"/>
    <n v="18025371"/>
    <d v="2025-09-09T00:00:00"/>
    <s v="371-372"/>
    <m/>
    <d v="2026-01-07T00:00:00"/>
    <s v="TMRA25I091"/>
    <n v="9000"/>
    <n v="8940"/>
    <n v="8000"/>
    <n v="940"/>
  </r>
  <r>
    <x v="0"/>
    <n v="5714400180"/>
    <x v="15"/>
    <n v="120"/>
    <n v="970"/>
    <n v="18025372"/>
    <d v="2025-09-09T00:00:00"/>
    <s v="371-372"/>
    <m/>
    <d v="2026-01-07T00:00:00"/>
    <s v="TMRA25I091"/>
    <n v="9000"/>
    <n v="8970"/>
    <n v="8000"/>
    <n v="970"/>
  </r>
  <r>
    <x v="0"/>
    <n v="5714400180"/>
    <x v="15"/>
    <n v="120"/>
    <n v="910"/>
    <n v="18025373"/>
    <d v="2025-09-12T00:00:00"/>
    <s v="373-374"/>
    <m/>
    <d v="2026-01-10T00:00:00"/>
    <s v="TMRA25I119"/>
    <n v="9000"/>
    <n v="8910"/>
    <n v="8000"/>
    <n v="910"/>
  </r>
  <r>
    <x v="0"/>
    <n v="5714400180"/>
    <x v="15"/>
    <n v="120"/>
    <n v="920"/>
    <n v="18025374"/>
    <d v="2025-09-12T00:00:00"/>
    <s v="373-374"/>
    <m/>
    <d v="2026-01-10T00:00:00"/>
    <s v="TMRA25I119"/>
    <n v="9000"/>
    <n v="8920"/>
    <n v="8000"/>
    <n v="920"/>
  </r>
  <r>
    <x v="0"/>
    <n v="5714400180"/>
    <x v="15"/>
    <n v="120"/>
    <e v="#N/A"/>
    <n v="18025381"/>
    <d v="2025-09-15T00:00:00"/>
    <s v="381-382"/>
    <m/>
    <d v="2026-01-13T00:00:00"/>
    <s v="TMRA25I142"/>
    <n v="12000"/>
    <n v="12030"/>
    <n v="12030"/>
    <n v="0"/>
  </r>
  <r>
    <x v="0"/>
    <n v="5714400180"/>
    <x v="15"/>
    <n v="120"/>
    <n v="1990"/>
    <n v="18025382"/>
    <d v="2025-09-15T00:00:00"/>
    <s v="381-382"/>
    <m/>
    <d v="2026-01-13T00:00:00"/>
    <s v="TMRA25I142"/>
    <n v="12000"/>
    <n v="11990"/>
    <n v="10000"/>
    <n v="1990"/>
  </r>
  <r>
    <x v="0"/>
    <n v="5714400180"/>
    <x v="15"/>
    <n v="120"/>
    <n v="3900"/>
    <n v="18025383"/>
    <d v="2025-09-17T00:00:00"/>
    <s v="383-384"/>
    <m/>
    <d v="2026-01-15T00:00:00"/>
    <s v="TMRA25I163"/>
    <n v="12000"/>
    <n v="11900"/>
    <n v="11900"/>
    <n v="0"/>
  </r>
  <r>
    <x v="0"/>
    <n v="5714400180"/>
    <x v="15"/>
    <n v="120"/>
    <n v="11910"/>
    <n v="18025384"/>
    <d v="2025-09-17T00:00:00"/>
    <s v="383-384"/>
    <m/>
    <d v="2026-01-15T00:00:00"/>
    <s v="TMRA25I163"/>
    <n v="12000"/>
    <n v="11910"/>
    <n v="11910"/>
    <n v="0"/>
  </r>
  <r>
    <x v="0"/>
    <n v="5714400180"/>
    <x v="15"/>
    <n v="120"/>
    <n v="1010"/>
    <n v="18025391"/>
    <d v="2025-09-24T00:00:00"/>
    <s v="391-392"/>
    <m/>
    <d v="2026-01-22T00:00:00"/>
    <s v="TMRA25I206"/>
    <n v="12000"/>
    <n v="12010"/>
    <n v="11000"/>
    <n v="1010"/>
  </r>
  <r>
    <x v="0"/>
    <n v="5714400180"/>
    <x v="15"/>
    <n v="120"/>
    <n v="11980"/>
    <n v="18025392"/>
    <d v="2025-09-24T00:00:00"/>
    <s v="391-392"/>
    <m/>
    <d v="2026-01-22T00:00:00"/>
    <s v="TMRA25I206"/>
    <n v="12000"/>
    <n v="11980"/>
    <n v="10980"/>
    <n v="1000"/>
  </r>
  <r>
    <x v="0"/>
    <n v="5714400181"/>
    <x v="16"/>
    <n v="120"/>
    <e v="#N/A"/>
    <n v="18125411"/>
    <d v="2025-10-08T00:00:00"/>
    <s v="411-412"/>
    <m/>
    <d v="2026-02-05T00:00:00"/>
    <s v="TMRA25J048"/>
    <n v="12000"/>
    <n v="12130"/>
    <n v="0"/>
    <n v="12130"/>
  </r>
  <r>
    <x v="0"/>
    <n v="5714400181"/>
    <x v="16"/>
    <n v="120"/>
    <e v="#N/A"/>
    <n v="18125412"/>
    <d v="2025-10-08T00:00:00"/>
    <s v="411-412"/>
    <m/>
    <d v="2026-02-05T00:00:00"/>
    <s v="TMRA25J048"/>
    <n v="12000"/>
    <n v="12190"/>
    <n v="0"/>
    <n v="12190"/>
  </r>
  <r>
    <x v="0"/>
    <n v="5714400181"/>
    <x v="16"/>
    <n v="120"/>
    <n v="12270"/>
    <n v="18125403"/>
    <d v="2025-10-03T00:00:00"/>
    <s v="403-404"/>
    <m/>
    <d v="2026-01-31T00:00:00"/>
    <s v="TMRA25J022"/>
    <n v="12000"/>
    <n v="12270"/>
    <n v="0"/>
    <n v="12270"/>
  </r>
  <r>
    <x v="0"/>
    <n v="5714400181"/>
    <x v="16"/>
    <n v="120"/>
    <n v="12280"/>
    <n v="18125404"/>
    <d v="2025-10-03T00:00:00"/>
    <s v="403-404"/>
    <m/>
    <d v="2026-01-31T00:00:00"/>
    <s v="TMRA25J022"/>
    <n v="12000"/>
    <n v="12280"/>
    <n v="0"/>
    <n v="12280"/>
  </r>
  <r>
    <x v="0"/>
    <n v="5714400181"/>
    <x v="16"/>
    <n v="120"/>
    <n v="12040"/>
    <n v="18125393"/>
    <d v="2025-09-26T00:00:00"/>
    <s v="393-394"/>
    <m/>
    <d v="2026-01-24T00:00:00"/>
    <s v="TMRA25I220"/>
    <n v="12000"/>
    <n v="12040"/>
    <n v="11000"/>
    <n v="1040"/>
  </r>
  <r>
    <x v="0"/>
    <n v="5714400181"/>
    <x v="16"/>
    <n v="120"/>
    <n v="12180"/>
    <n v="18125394"/>
    <d v="2025-09-26T00:00:00"/>
    <s v="393-394"/>
    <m/>
    <d v="2026-01-24T00:00:00"/>
    <s v="TMRA25I220"/>
    <n v="12000"/>
    <n v="12180"/>
    <n v="11000"/>
    <n v="1180"/>
  </r>
  <r>
    <x v="0"/>
    <n v="5714400181"/>
    <x v="16"/>
    <n v="120"/>
    <n v="11940"/>
    <n v="18125401"/>
    <d v="2025-10-01T00:00:00"/>
    <s v="401-402"/>
    <m/>
    <d v="2026-01-29T00:00:00"/>
    <s v="TMRA25J004"/>
    <n v="12000"/>
    <n v="11940"/>
    <n v="9940"/>
    <n v="2000"/>
  </r>
  <r>
    <x v="0"/>
    <n v="5714400181"/>
    <x v="16"/>
    <n v="120"/>
    <n v="12000"/>
    <n v="18125402"/>
    <d v="2025-10-01T00:00:00"/>
    <s v="401-402"/>
    <m/>
    <d v="2026-01-29T00:00:00"/>
    <s v="TMRA25J004"/>
    <n v="12000"/>
    <n v="12000"/>
    <n v="12000"/>
    <n v="0"/>
  </r>
  <r>
    <x v="0"/>
    <n v="5714400181"/>
    <x v="16"/>
    <n v="120"/>
    <e v="#N/A"/>
    <s v="1812523Y"/>
    <d v="2025-06-05T00:00:00"/>
    <s v="23Y-23Z"/>
    <m/>
    <d v="2025-10-03T00:00:00"/>
    <s v="LMR250909220"/>
    <n v="12000"/>
    <n v="11980"/>
    <n v="11980"/>
    <n v="0"/>
  </r>
  <r>
    <x v="0"/>
    <n v="5714400181"/>
    <x v="16"/>
    <n v="120"/>
    <e v="#N/A"/>
    <s v="1812523Z"/>
    <d v="2025-06-05T00:00:00"/>
    <s v="23Y-23Z"/>
    <m/>
    <d v="2025-10-03T00:00:00"/>
    <s v="LMR250909220"/>
    <n v="12000"/>
    <n v="10940"/>
    <n v="10940"/>
    <n v="0"/>
  </r>
  <r>
    <x v="0"/>
    <n v="5714400181"/>
    <x v="16"/>
    <n v="120"/>
    <e v="#N/A"/>
    <n v="18125233"/>
    <d v="2025-06-06T00:00:00"/>
    <s v="233-234"/>
    <m/>
    <d v="2025-10-04T00:00:00"/>
    <s v="TMRA250635"/>
    <n v="9000"/>
    <n v="8900"/>
    <n v="8900"/>
    <n v="0"/>
  </r>
  <r>
    <x v="0"/>
    <n v="5714400181"/>
    <x v="16"/>
    <n v="120"/>
    <e v="#N/A"/>
    <n v="18125234"/>
    <d v="2025-06-06T00:00:00"/>
    <s v="233-234"/>
    <m/>
    <d v="2025-10-04T00:00:00"/>
    <s v="TMRA250635"/>
    <n v="9000"/>
    <n v="8890"/>
    <n v="9640"/>
    <n v="0"/>
  </r>
  <r>
    <x v="0"/>
    <n v="5714400181"/>
    <x v="16"/>
    <n v="120"/>
    <e v="#N/A"/>
    <n v="18125241"/>
    <d v="2025-06-12T00:00:00"/>
    <s v="241-242"/>
    <m/>
    <d v="2025-10-10T00:00:00"/>
    <s v="TMRA250675"/>
    <n v="9000"/>
    <n v="9080"/>
    <n v="9080"/>
    <n v="0"/>
  </r>
  <r>
    <x v="0"/>
    <n v="5714400181"/>
    <x v="16"/>
    <n v="120"/>
    <e v="#N/A"/>
    <n v="18125242"/>
    <d v="2025-06-12T00:00:00"/>
    <s v="241-242"/>
    <m/>
    <d v="2025-10-10T00:00:00"/>
    <s v="TMRA250675"/>
    <n v="9000"/>
    <n v="8930"/>
    <n v="9310"/>
    <n v="0"/>
  </r>
  <r>
    <x v="0"/>
    <n v="5714400181"/>
    <x v="16"/>
    <n v="120"/>
    <e v="#N/A"/>
    <n v="18125243"/>
    <d v="2025-06-13T00:00:00"/>
    <s v="243-244"/>
    <m/>
    <d v="2025-10-11T00:00:00"/>
    <s v="TMRA250690"/>
    <n v="9000"/>
    <n v="8990"/>
    <n v="9850"/>
    <n v="0"/>
  </r>
  <r>
    <x v="0"/>
    <n v="5714400181"/>
    <x v="16"/>
    <n v="120"/>
    <e v="#N/A"/>
    <n v="18125244"/>
    <d v="2025-06-13T00:00:00"/>
    <s v="243-244"/>
    <m/>
    <d v="2025-10-11T00:00:00"/>
    <s v="TMRA250690"/>
    <n v="9000"/>
    <n v="9000"/>
    <n v="9000"/>
    <n v="0"/>
  </r>
  <r>
    <x v="0"/>
    <n v="5714400181"/>
    <x v="16"/>
    <n v="120"/>
    <e v="#N/A"/>
    <n v="18125252"/>
    <d v="2025-06-17T00:00:00"/>
    <s v="251-252"/>
    <m/>
    <d v="2025-10-15T00:00:00"/>
    <s v="TMRB250611"/>
    <n v="9000"/>
    <n v="8940"/>
    <n v="8940"/>
    <n v="0"/>
  </r>
  <r>
    <x v="0"/>
    <n v="5714400181"/>
    <x v="16"/>
    <n v="120"/>
    <e v="#N/A"/>
    <n v="18125251"/>
    <d v="2025-06-17T00:00:00"/>
    <s v="251-252"/>
    <m/>
    <d v="2025-10-15T00:00:00"/>
    <s v="TMRB250611"/>
    <n v="9000"/>
    <n v="8950"/>
    <n v="9590"/>
    <n v="0"/>
  </r>
  <r>
    <x v="0"/>
    <n v="5714400181"/>
    <x v="16"/>
    <n v="120"/>
    <e v="#N/A"/>
    <n v="18125253"/>
    <d v="2025-06-18T00:00:00"/>
    <s v="253-254"/>
    <m/>
    <d v="2025-10-16T00:00:00"/>
    <s v="TMRB250618"/>
    <n v="9000"/>
    <n v="9020"/>
    <n v="9160"/>
    <n v="0"/>
  </r>
  <r>
    <x v="0"/>
    <n v="5714400181"/>
    <x v="16"/>
    <n v="120"/>
    <e v="#N/A"/>
    <n v="18125254"/>
    <d v="2025-06-18T00:00:00"/>
    <s v="253-254"/>
    <m/>
    <d v="2025-10-16T00:00:00"/>
    <s v="TMRB250618"/>
    <n v="9000"/>
    <n v="9000"/>
    <n v="9000"/>
    <n v="0"/>
  </r>
  <r>
    <x v="0"/>
    <n v="5714400181"/>
    <x v="16"/>
    <n v="120"/>
    <e v="#N/A"/>
    <s v="1812525A"/>
    <d v="2025-06-19T00:00:00"/>
    <s v="25A-25B"/>
    <m/>
    <d v="2025-10-17T00:00:00"/>
    <s v="TMRB250632"/>
    <n v="9000"/>
    <n v="9000"/>
    <n v="9000"/>
    <n v="0"/>
  </r>
  <r>
    <x v="0"/>
    <n v="5714400181"/>
    <x v="16"/>
    <n v="120"/>
    <e v="#N/A"/>
    <s v="1812525B"/>
    <d v="2025-06-19T00:00:00"/>
    <s v="25A-25B"/>
    <m/>
    <d v="2025-10-17T00:00:00"/>
    <s v="TMRB250632"/>
    <n v="9000"/>
    <n v="9010"/>
    <n v="9950"/>
    <n v="0"/>
  </r>
  <r>
    <x v="0"/>
    <n v="5714400181"/>
    <x v="16"/>
    <n v="120"/>
    <e v="#N/A"/>
    <s v="1812525C"/>
    <d v="2025-06-20T00:00:00"/>
    <s v="25C-25D"/>
    <m/>
    <d v="2025-10-18T00:00:00"/>
    <s v="TMRB250642"/>
    <n v="9000"/>
    <n v="8920"/>
    <n v="8920"/>
    <n v="0"/>
  </r>
  <r>
    <x v="0"/>
    <n v="5714400181"/>
    <x v="16"/>
    <n v="120"/>
    <e v="#N/A"/>
    <s v="1812525D"/>
    <d v="2025-06-20T00:00:00"/>
    <s v="25C-25D"/>
    <m/>
    <d v="2025-10-18T00:00:00"/>
    <s v="TMRB250642"/>
    <n v="9000"/>
    <n v="8910"/>
    <n v="8910"/>
    <n v="0"/>
  </r>
  <r>
    <x v="0"/>
    <n v="5714400181"/>
    <x v="16"/>
    <n v="120"/>
    <e v="#N/A"/>
    <n v="18125261"/>
    <d v="2025-06-27T00:00:00"/>
    <s v="261-262"/>
    <m/>
    <d v="2025-10-25T00:00:00"/>
    <s v="TMRB250687"/>
    <n v="9000"/>
    <n v="8980"/>
    <n v="8980"/>
    <n v="0"/>
  </r>
  <r>
    <x v="0"/>
    <n v="5714400181"/>
    <x v="16"/>
    <n v="120"/>
    <e v="#N/A"/>
    <n v="18125262"/>
    <d v="2025-06-27T00:00:00"/>
    <s v="261-262"/>
    <m/>
    <d v="2025-10-25T00:00:00"/>
    <s v="TMRB250687"/>
    <n v="9000"/>
    <n v="9050"/>
    <n v="9330"/>
    <n v="0"/>
  </r>
  <r>
    <x v="0"/>
    <n v="5714400181"/>
    <x v="16"/>
    <n v="120"/>
    <e v="#N/A"/>
    <n v="18125271"/>
    <d v="2025-07-02T00:00:00"/>
    <s v="271-272"/>
    <m/>
    <d v="2025-10-30T00:00:00"/>
    <s v="TMRA250719"/>
    <n v="9000"/>
    <n v="8880"/>
    <n v="8880"/>
    <n v="0"/>
  </r>
  <r>
    <x v="0"/>
    <n v="5714400181"/>
    <x v="16"/>
    <n v="120"/>
    <e v="#N/A"/>
    <n v="18125272"/>
    <d v="2025-07-02T00:00:00"/>
    <s v="271-272"/>
    <m/>
    <d v="2025-10-30T00:00:00"/>
    <s v="TMRA250719"/>
    <n v="9000"/>
    <n v="8910"/>
    <n v="8910"/>
    <n v="0"/>
  </r>
  <r>
    <x v="0"/>
    <n v="5714400181"/>
    <x v="16"/>
    <n v="120"/>
    <e v="#N/A"/>
    <n v="18125273"/>
    <d v="2025-07-04T00:00:00"/>
    <s v="273-274"/>
    <m/>
    <d v="2025-11-01T00:00:00"/>
    <s v="TMRA250741"/>
    <n v="9000"/>
    <n v="8940"/>
    <n v="9480"/>
    <n v="0"/>
  </r>
  <r>
    <x v="0"/>
    <n v="5714400181"/>
    <x v="16"/>
    <n v="120"/>
    <e v="#N/A"/>
    <n v="18125274"/>
    <d v="2025-07-04T00:00:00"/>
    <s v="273-274"/>
    <m/>
    <d v="2025-11-01T00:00:00"/>
    <s v="TMRA250741"/>
    <n v="9000"/>
    <n v="8940"/>
    <n v="8940"/>
    <n v="0"/>
  </r>
  <r>
    <x v="0"/>
    <n v="5714400181"/>
    <x v="16"/>
    <n v="120"/>
    <e v="#N/A"/>
    <n v="18125281"/>
    <d v="2025-07-09T00:00:00"/>
    <s v="281-282"/>
    <m/>
    <d v="2025-11-06T00:00:00"/>
    <s v="TMRA250761"/>
    <n v="9000"/>
    <n v="9010"/>
    <n v="9010"/>
    <n v="0"/>
  </r>
  <r>
    <x v="0"/>
    <n v="5714400181"/>
    <x v="16"/>
    <n v="120"/>
    <e v="#N/A"/>
    <n v="18125282"/>
    <d v="2025-07-09T00:00:00"/>
    <s v="281-282"/>
    <m/>
    <d v="2025-11-06T00:00:00"/>
    <s v="TMRA250761"/>
    <n v="9000"/>
    <n v="9050"/>
    <n v="9050"/>
    <n v="0"/>
  </r>
  <r>
    <x v="0"/>
    <n v="5714400181"/>
    <x v="16"/>
    <n v="120"/>
    <n v="500"/>
    <s v="1812528Y"/>
    <d v="2025-07-10T00:00:00"/>
    <s v="28Y-28Z"/>
    <s v="9/9通知IPQC ,9/12 PASS"/>
    <d v="2025-11-07T00:00:00"/>
    <s v="LMR250918226"/>
    <n v="12000"/>
    <n v="11870"/>
    <n v="12370"/>
    <n v="0"/>
  </r>
  <r>
    <x v="0"/>
    <n v="5714400181"/>
    <x v="16"/>
    <n v="120"/>
    <e v="#N/A"/>
    <s v="1812528Z"/>
    <d v="2025-07-10T00:00:00"/>
    <s v="28Y-28Z"/>
    <s v="9/9通知IPQC ,9/12 PASS"/>
    <d v="2025-11-07T00:00:00"/>
    <s v="LMR250918226"/>
    <n v="12000"/>
    <n v="11340"/>
    <n v="11710"/>
    <n v="0"/>
  </r>
  <r>
    <x v="0"/>
    <n v="5714400181"/>
    <x v="16"/>
    <n v="120"/>
    <e v="#N/A"/>
    <n v="18125283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84"/>
    <d v="2025-07-11T00:00:00"/>
    <s v="283-284"/>
    <m/>
    <d v="2025-11-08T00:00:00"/>
    <s v="TMRA250780"/>
    <n v="9000"/>
    <n v="9010"/>
    <n v="9010"/>
    <n v="0"/>
  </r>
  <r>
    <x v="0"/>
    <n v="5714400181"/>
    <x v="16"/>
    <n v="120"/>
    <e v="#N/A"/>
    <n v="18125291"/>
    <d v="2025-07-14T00:00:00"/>
    <s v="291-292"/>
    <m/>
    <d v="2025-11-11T00:00:00"/>
    <s v="TMRA250791"/>
    <n v="9000"/>
    <n v="8910"/>
    <n v="8910"/>
    <n v="0"/>
  </r>
  <r>
    <x v="0"/>
    <n v="5714400181"/>
    <x v="16"/>
    <n v="120"/>
    <e v="#N/A"/>
    <n v="18125292"/>
    <d v="2025-07-14T00:00:00"/>
    <s v="291-292"/>
    <m/>
    <d v="2025-11-11T00:00:00"/>
    <s v="TMRA250791"/>
    <n v="9000"/>
    <n v="8900"/>
    <n v="9310"/>
    <n v="0"/>
  </r>
  <r>
    <x v="0"/>
    <n v="5714400181"/>
    <x v="16"/>
    <n v="120"/>
    <e v="#N/A"/>
    <n v="18125293"/>
    <d v="2025-07-16T00:00:00"/>
    <s v="293-294"/>
    <m/>
    <d v="2025-11-13T00:00:00"/>
    <s v="TMRB250703"/>
    <n v="9000"/>
    <n v="9090"/>
    <n v="9090"/>
    <n v="0"/>
  </r>
  <r>
    <x v="0"/>
    <n v="5714400181"/>
    <x v="16"/>
    <n v="120"/>
    <e v="#N/A"/>
    <n v="18125294"/>
    <d v="2025-07-16T00:00:00"/>
    <s v="293-294"/>
    <m/>
    <d v="2025-11-13T00:00:00"/>
    <s v="TMRB250703"/>
    <n v="9000"/>
    <n v="8990"/>
    <n v="8990"/>
    <n v="0"/>
  </r>
  <r>
    <x v="0"/>
    <n v="5714400181"/>
    <x v="16"/>
    <n v="120"/>
    <n v="910"/>
    <s v="1812529A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10"/>
    <s v="1812529B"/>
    <d v="2025-07-18T00:00:00"/>
    <s v="29A-29B"/>
    <m/>
    <d v="2025-11-15T00:00:00"/>
    <s v="TMRB250728"/>
    <n v="9000"/>
    <n v="8910"/>
    <n v="8910"/>
    <n v="0"/>
  </r>
  <r>
    <x v="0"/>
    <n v="5714400181"/>
    <x v="16"/>
    <n v="120"/>
    <n v="990"/>
    <n v="18125301"/>
    <d v="2025-07-23T00:00:00"/>
    <s v="301-302"/>
    <m/>
    <d v="2025-11-20T00:00:00"/>
    <s v="TMRB250759"/>
    <n v="9000"/>
    <n v="8990"/>
    <n v="8000"/>
    <n v="990"/>
  </r>
  <r>
    <x v="0"/>
    <n v="5714400181"/>
    <x v="16"/>
    <n v="120"/>
    <e v="#N/A"/>
    <n v="18125302"/>
    <d v="2025-07-23T00:00:00"/>
    <s v="301-302"/>
    <m/>
    <d v="2025-11-20T00:00:00"/>
    <s v="TMRB250759"/>
    <n v="9000"/>
    <n v="8980"/>
    <n v="8980"/>
    <n v="0"/>
  </r>
  <r>
    <x v="0"/>
    <n v="5714400181"/>
    <x v="16"/>
    <n v="120"/>
    <n v="490"/>
    <n v="18125303"/>
    <d v="2025-07-25T00:00:00"/>
    <s v="303-304"/>
    <m/>
    <d v="2025-11-22T00:00:00"/>
    <s v="TMRB250776"/>
    <n v="9000"/>
    <n v="8970"/>
    <n v="10160"/>
    <n v="0"/>
  </r>
  <r>
    <x v="0"/>
    <n v="5714400181"/>
    <x v="16"/>
    <n v="120"/>
    <n v="270"/>
    <n v="18125304"/>
    <d v="2025-07-25T00:00:00"/>
    <s v="303-304"/>
    <m/>
    <d v="2025-11-22T00:00:00"/>
    <s v="TMRB250776"/>
    <n v="9000"/>
    <n v="9010"/>
    <n v="9280"/>
    <n v="0"/>
  </r>
  <r>
    <x v="0"/>
    <n v="5714400181"/>
    <x v="16"/>
    <n v="120"/>
    <e v="#N/A"/>
    <n v="18125311"/>
    <d v="2025-07-30T00:00:00"/>
    <s v="311-312"/>
    <m/>
    <d v="2025-11-27T00:00:00"/>
    <s v="TMRC250708"/>
    <n v="9000"/>
    <n v="9070"/>
    <n v="9070"/>
    <n v="0"/>
  </r>
  <r>
    <x v="0"/>
    <n v="5714400181"/>
    <x v="16"/>
    <n v="120"/>
    <n v="610"/>
    <n v="18125312"/>
    <d v="2025-07-30T00:00:00"/>
    <s v="311-312"/>
    <m/>
    <d v="2025-11-27T00:00:00"/>
    <s v="TMRC250708"/>
    <n v="9000"/>
    <n v="8610"/>
    <n v="8000"/>
    <n v="610"/>
  </r>
  <r>
    <x v="0"/>
    <n v="5714400181"/>
    <x v="16"/>
    <n v="120"/>
    <e v="#N/A"/>
    <n v="18125313"/>
    <d v="2025-07-31T00:00:00"/>
    <s v="313-314"/>
    <m/>
    <d v="2025-11-28T00:00:00"/>
    <s v="TMRC250718"/>
    <n v="9000"/>
    <n v="9040"/>
    <n v="9040"/>
    <n v="0"/>
  </r>
  <r>
    <x v="0"/>
    <n v="5714400181"/>
    <x v="16"/>
    <n v="120"/>
    <n v="980"/>
    <n v="18125314"/>
    <d v="2025-07-31T00:00:00"/>
    <s v="313-314"/>
    <m/>
    <d v="2025-11-28T00:00:00"/>
    <s v="TMRC250718"/>
    <n v="9000"/>
    <n v="8980"/>
    <n v="8000"/>
    <n v="980"/>
  </r>
  <r>
    <x v="0"/>
    <n v="5714400181"/>
    <x v="16"/>
    <n v="120"/>
    <e v="#N/A"/>
    <s v="1812531A"/>
    <d v="2025-08-01T00:00:00"/>
    <s v="31A-31B"/>
    <m/>
    <d v="2025-11-29T00:00:00"/>
    <s v="TMRA25H004"/>
    <n v="9000"/>
    <n v="9060"/>
    <n v="9060"/>
    <n v="0"/>
  </r>
  <r>
    <x v="0"/>
    <n v="5714400181"/>
    <x v="16"/>
    <n v="120"/>
    <n v="620"/>
    <s v="1812531B"/>
    <d v="2025-08-01T00:00:00"/>
    <s v="31A-31B"/>
    <m/>
    <d v="2025-11-29T00:00:00"/>
    <s v="TMRA25H004"/>
    <n v="9000"/>
    <n v="8950"/>
    <n v="8950"/>
    <n v="620"/>
  </r>
  <r>
    <x v="0"/>
    <n v="5714400181"/>
    <x v="16"/>
    <n v="120"/>
    <e v="#N/A"/>
    <n v="18125321"/>
    <d v="2025-08-07T00:00:00"/>
    <s v="321-322"/>
    <s v="先保留 心臟病9/8"/>
    <d v="2025-12-05T00:00:00"/>
    <s v="TMRA25H042"/>
    <n v="9000"/>
    <n v="9090"/>
    <n v="10090"/>
    <n v="0"/>
  </r>
  <r>
    <x v="0"/>
    <n v="5714400181"/>
    <x v="16"/>
    <n v="120"/>
    <n v="810"/>
    <n v="18125322"/>
    <d v="2025-08-07T00:00:00"/>
    <s v="321-322"/>
    <s v="先保留 心臟病9/8"/>
    <d v="2025-12-05T00:00:00"/>
    <s v="TMRA25H042"/>
    <n v="9000"/>
    <n v="8810"/>
    <n v="8000"/>
    <n v="810"/>
  </r>
  <r>
    <x v="0"/>
    <n v="5714400181"/>
    <x v="16"/>
    <n v="120"/>
    <e v="#N/A"/>
    <n v="18125323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n v="1000"/>
    <n v="18125324"/>
    <d v="2025-08-08T00:00:00"/>
    <s v="323-324"/>
    <m/>
    <d v="2025-12-06T00:00:00"/>
    <s v="TMRA25H061"/>
    <n v="9000"/>
    <n v="8960"/>
    <n v="8960"/>
    <n v="0"/>
  </r>
  <r>
    <x v="0"/>
    <n v="5714400181"/>
    <x v="16"/>
    <n v="120"/>
    <e v="#N/A"/>
    <n v="18125331"/>
    <d v="2025-08-13T00:00:00"/>
    <s v="331-332"/>
    <m/>
    <d v="2025-12-11T00:00:00"/>
    <s v="TMRA25H089"/>
    <n v="9000"/>
    <n v="9050"/>
    <n v="9050"/>
    <n v="0"/>
  </r>
  <r>
    <x v="0"/>
    <n v="5714400181"/>
    <x v="16"/>
    <n v="120"/>
    <e v="#N/A"/>
    <n v="18125332"/>
    <d v="2025-08-13T00:00:00"/>
    <s v="331-332"/>
    <m/>
    <d v="2025-12-11T00:00:00"/>
    <s v="TMRA25H089"/>
    <n v="9000"/>
    <n v="8980"/>
    <n v="8980"/>
    <n v="0"/>
  </r>
  <r>
    <x v="0"/>
    <n v="5714400181"/>
    <x v="16"/>
    <n v="120"/>
    <n v="990"/>
    <n v="18125333"/>
    <d v="2025-08-14T00:00:00"/>
    <s v="333-334"/>
    <m/>
    <d v="2025-12-12T00:00:00"/>
    <s v="TMRA25H099"/>
    <n v="9000"/>
    <n v="8990"/>
    <n v="8000"/>
    <n v="990"/>
  </r>
  <r>
    <x v="0"/>
    <n v="5714400181"/>
    <x v="16"/>
    <n v="120"/>
    <n v="270"/>
    <n v="18125334"/>
    <d v="2025-08-14T00:00:00"/>
    <s v="333-334"/>
    <m/>
    <d v="2025-12-12T00:00:00"/>
    <s v="TMRA25H099"/>
    <n v="9000"/>
    <n v="9020"/>
    <n v="9020"/>
    <n v="270"/>
  </r>
  <r>
    <x v="0"/>
    <n v="5714400181"/>
    <x v="16"/>
    <n v="120"/>
    <e v="#N/A"/>
    <s v="1812533A"/>
    <d v="2025-08-15T00:00:00"/>
    <s v="33A-33B"/>
    <m/>
    <d v="2025-12-13T00:00:00"/>
    <s v="TMRA25H105"/>
    <n v="9000"/>
    <n v="9010"/>
    <n v="9010"/>
    <n v="0"/>
  </r>
  <r>
    <x v="0"/>
    <n v="5714400181"/>
    <x v="16"/>
    <n v="120"/>
    <e v="#N/A"/>
    <s v="1812533B"/>
    <d v="2025-08-15T00:00:00"/>
    <s v="33A-33B"/>
    <m/>
    <d v="2025-12-13T00:00:00"/>
    <s v="TMRA25H105"/>
    <n v="9000"/>
    <n v="8940"/>
    <n v="8940"/>
    <n v="0"/>
  </r>
  <r>
    <x v="0"/>
    <n v="5714400181"/>
    <x v="16"/>
    <n v="120"/>
    <n v="1010"/>
    <n v="18125341"/>
    <d v="2025-08-20T00:00:00"/>
    <s v="341-342"/>
    <m/>
    <d v="2025-12-18T00:00:00"/>
    <s v="TMRA25H142"/>
    <n v="9000"/>
    <n v="9010"/>
    <n v="8000"/>
    <n v="1010"/>
  </r>
  <r>
    <x v="0"/>
    <n v="5714400181"/>
    <x v="16"/>
    <n v="120"/>
    <e v="#N/A"/>
    <n v="18125342"/>
    <d v="2025-08-20T00:00:00"/>
    <s v="341-342"/>
    <m/>
    <d v="2025-12-18T00:00:00"/>
    <s v="TMRA25H142"/>
    <n v="9000"/>
    <n v="9000"/>
    <n v="9000"/>
    <n v="0"/>
  </r>
  <r>
    <x v="0"/>
    <n v="5714400181"/>
    <x v="16"/>
    <n v="120"/>
    <n v="1150"/>
    <n v="18125343"/>
    <d v="2025-08-22T00:00:00"/>
    <s v="343-344"/>
    <m/>
    <d v="2025-12-20T00:00:00"/>
    <s v="TMRA25H162"/>
    <n v="9000"/>
    <n v="9150"/>
    <n v="9150"/>
    <n v="0"/>
  </r>
  <r>
    <x v="0"/>
    <n v="5714400181"/>
    <x v="16"/>
    <n v="120"/>
    <n v="900"/>
    <n v="18125344"/>
    <d v="2025-08-22T00:00:00"/>
    <s v="343-344"/>
    <m/>
    <d v="2025-12-20T00:00:00"/>
    <s v="TMRA25H162"/>
    <n v="9000"/>
    <n v="8900"/>
    <n v="8900"/>
    <n v="0"/>
  </r>
  <r>
    <x v="0"/>
    <n v="5714400181"/>
    <x v="16"/>
    <n v="120"/>
    <n v="510"/>
    <n v="18125351"/>
    <d v="2025-08-26T00:00:00"/>
    <s v="351-352"/>
    <m/>
    <d v="2025-12-24T00:00:00"/>
    <s v="TMRA25H197"/>
    <n v="9000"/>
    <n v="8990"/>
    <n v="8990"/>
    <n v="510"/>
  </r>
  <r>
    <x v="0"/>
    <n v="5714400181"/>
    <x v="16"/>
    <n v="120"/>
    <n v="2020"/>
    <n v="18125352"/>
    <d v="2025-08-26T00:00:00"/>
    <s v="351-352"/>
    <m/>
    <d v="2025-12-24T00:00:00"/>
    <s v="TMRA25H197"/>
    <n v="9000"/>
    <n v="9020"/>
    <n v="9020"/>
    <n v="0"/>
  </r>
  <r>
    <x v="0"/>
    <n v="5714400181"/>
    <x v="16"/>
    <n v="120"/>
    <n v="1070"/>
    <n v="18125353"/>
    <d v="2025-08-28T00:00:00"/>
    <s v="353-354"/>
    <m/>
    <d v="2025-12-26T00:00:00"/>
    <s v="TMRA25H213"/>
    <n v="9000"/>
    <n v="9070"/>
    <n v="8000"/>
    <n v="1070"/>
  </r>
  <r>
    <x v="0"/>
    <n v="5714400181"/>
    <x v="16"/>
    <n v="120"/>
    <n v="1000"/>
    <n v="18125354"/>
    <d v="2025-08-28T00:00:00"/>
    <s v="353-354"/>
    <m/>
    <d v="2025-12-26T00:00:00"/>
    <s v="TMRA25H213"/>
    <n v="9000"/>
    <n v="9000"/>
    <n v="8000"/>
    <n v="1000"/>
  </r>
  <r>
    <x v="0"/>
    <n v="5714400181"/>
    <x v="16"/>
    <n v="120"/>
    <n v="730"/>
    <n v="18125361"/>
    <d v="2025-09-01T00:00:00"/>
    <s v="361-362"/>
    <s v="1-心臟病預留10月"/>
    <d v="2025-12-30T00:00:00"/>
    <s v="TMRA25I014"/>
    <n v="9000"/>
    <n v="8930"/>
    <n v="8930"/>
    <n v="0"/>
  </r>
  <r>
    <x v="0"/>
    <n v="5714400181"/>
    <x v="16"/>
    <n v="120"/>
    <n v="2000"/>
    <n v="18125362"/>
    <d v="2025-09-01T00:00:00"/>
    <s v="361-362"/>
    <s v="1-心臟病預留10月"/>
    <d v="2025-12-30T00:00:00"/>
    <s v="TMRA25I014"/>
    <n v="9000"/>
    <n v="9000"/>
    <n v="9000"/>
    <n v="0"/>
  </r>
  <r>
    <x v="0"/>
    <n v="5714400181"/>
    <x v="16"/>
    <n v="120"/>
    <n v="810"/>
    <n v="18125363"/>
    <d v="2025-09-03T00:00:00"/>
    <s v="363-364"/>
    <s v="9/30心臟病正式生產批"/>
    <d v="2026-01-01T00:00:00"/>
    <s v="TMRA25I041"/>
    <n v="9000"/>
    <n v="9010"/>
    <n v="9820"/>
    <n v="0"/>
  </r>
  <r>
    <x v="0"/>
    <n v="5714400181"/>
    <x v="16"/>
    <n v="120"/>
    <n v="3050"/>
    <n v="18125364"/>
    <d v="2025-09-03T00:00:00"/>
    <s v="363-364"/>
    <s v="9/30心臟病正式生產批"/>
    <d v="2026-01-01T00:00:00"/>
    <s v="TMRA25I041"/>
    <n v="9000"/>
    <n v="9010"/>
    <n v="6000"/>
    <n v="3050"/>
  </r>
  <r>
    <x v="0"/>
    <n v="5714400181"/>
    <x v="16"/>
    <n v="120"/>
    <n v="800"/>
    <s v="1812536A"/>
    <d v="2025-09-04T00:00:00"/>
    <s v="36A-36B"/>
    <m/>
    <d v="2026-01-02T00:00:00"/>
    <s v="TMRA25I052"/>
    <n v="9000"/>
    <n v="9010"/>
    <n v="9010"/>
    <n v="800"/>
  </r>
  <r>
    <x v="0"/>
    <n v="5714400181"/>
    <x v="16"/>
    <n v="120"/>
    <n v="1040"/>
    <s v="1812536B"/>
    <d v="2025-09-04T00:00:00"/>
    <s v="36A-36B"/>
    <m/>
    <d v="2026-01-02T00:00:00"/>
    <s v="TMRA25I052"/>
    <n v="9000"/>
    <n v="9040"/>
    <n v="8000"/>
    <n v="1040"/>
  </r>
  <r>
    <x v="0"/>
    <n v="5714400181"/>
    <x v="16"/>
    <n v="120"/>
    <n v="960"/>
    <n v="18125371"/>
    <d v="2025-09-09T00:00:00"/>
    <s v="371-372"/>
    <m/>
    <d v="2026-01-07T00:00:00"/>
    <s v="TMRA25I090"/>
    <n v="9000"/>
    <n v="8960"/>
    <n v="8000"/>
    <n v="960"/>
  </r>
  <r>
    <x v="0"/>
    <n v="5714400181"/>
    <x v="16"/>
    <n v="120"/>
    <n v="1040"/>
    <n v="18125372"/>
    <d v="2025-09-09T00:00:00"/>
    <s v="371-372"/>
    <m/>
    <d v="2026-01-07T00:00:00"/>
    <s v="TMRA25I090"/>
    <n v="9000"/>
    <n v="9040"/>
    <n v="8000"/>
    <n v="1040"/>
  </r>
  <r>
    <x v="0"/>
    <n v="5714400181"/>
    <x v="16"/>
    <n v="120"/>
    <n v="960"/>
    <n v="18125373"/>
    <d v="2025-09-12T00:00:00"/>
    <s v="373-374"/>
    <m/>
    <d v="2026-01-10T00:00:00"/>
    <s v="TMRA25I118"/>
    <n v="9000"/>
    <n v="8960"/>
    <n v="8000"/>
    <n v="960"/>
  </r>
  <r>
    <x v="0"/>
    <n v="5714400181"/>
    <x v="16"/>
    <n v="120"/>
    <n v="970"/>
    <n v="18125374"/>
    <d v="2025-09-12T00:00:00"/>
    <s v="373-374"/>
    <m/>
    <d v="2026-01-10T00:00:00"/>
    <s v="TMRA25I118"/>
    <n v="9000"/>
    <n v="8970"/>
    <n v="8000"/>
    <n v="970"/>
  </r>
  <r>
    <x v="0"/>
    <n v="5714400181"/>
    <x v="16"/>
    <n v="120"/>
    <e v="#N/A"/>
    <n v="18125381"/>
    <d v="2025-09-15T00:00:00"/>
    <s v="381-382"/>
    <m/>
    <d v="2026-01-13T00:00:00"/>
    <s v="TMRA25I141"/>
    <n v="12000"/>
    <n v="12140"/>
    <n v="12140"/>
    <n v="0"/>
  </r>
  <r>
    <x v="0"/>
    <n v="5714400181"/>
    <x v="16"/>
    <n v="120"/>
    <n v="1890"/>
    <n v="18125382"/>
    <d v="2025-09-15T00:00:00"/>
    <s v="381-382"/>
    <m/>
    <d v="2026-01-13T00:00:00"/>
    <s v="TMRA25I141"/>
    <n v="12000"/>
    <n v="12060"/>
    <n v="11060"/>
    <n v="1890"/>
  </r>
  <r>
    <x v="0"/>
    <n v="5714400181"/>
    <x v="16"/>
    <n v="120"/>
    <n v="3910"/>
    <n v="18125383"/>
    <d v="2025-09-17T00:00:00"/>
    <s v="383-384"/>
    <m/>
    <d v="2026-01-15T00:00:00"/>
    <s v="TMRA25I162"/>
    <n v="12000"/>
    <n v="11910"/>
    <n v="11910"/>
    <n v="0"/>
  </r>
  <r>
    <x v="0"/>
    <n v="5714400181"/>
    <x v="16"/>
    <n v="120"/>
    <n v="11880"/>
    <n v="18125384"/>
    <d v="2025-09-17T00:00:00"/>
    <s v="383-384"/>
    <m/>
    <d v="2026-01-15T00:00:00"/>
    <s v="TMRA25I162"/>
    <n v="12000"/>
    <n v="11880"/>
    <n v="11880"/>
    <n v="0"/>
  </r>
  <r>
    <x v="0"/>
    <n v="5714400181"/>
    <x v="16"/>
    <n v="120"/>
    <n v="1050"/>
    <n v="18125391"/>
    <d v="2025-09-24T00:00:00"/>
    <s v="391-392"/>
    <m/>
    <d v="2026-01-22T00:00:00"/>
    <s v="TMRA25I205"/>
    <n v="12000"/>
    <n v="12050"/>
    <n v="11000"/>
    <n v="1050"/>
  </r>
  <r>
    <x v="0"/>
    <n v="5714400181"/>
    <x v="16"/>
    <n v="120"/>
    <n v="12090"/>
    <n v="18125392"/>
    <d v="2025-09-24T00:00:00"/>
    <s v="391-392"/>
    <m/>
    <d v="2026-01-22T00:00:00"/>
    <s v="TMRA25I205"/>
    <n v="12000"/>
    <n v="12090"/>
    <n v="11090"/>
    <n v="1000"/>
  </r>
  <r>
    <x v="0"/>
    <n v="5714400182"/>
    <x v="17"/>
    <n v="120"/>
    <e v="#N/A"/>
    <n v="18225411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2"/>
    <d v="2025-10-07T00:00:00"/>
    <s v="411-414"/>
    <m/>
    <d v="2026-02-04T00:00:00"/>
    <s v="TMRA25J034"/>
    <n v="12000"/>
    <n v="11750"/>
    <n v="0"/>
    <n v="11750"/>
  </r>
  <r>
    <x v="0"/>
    <n v="5714400182"/>
    <x v="17"/>
    <n v="120"/>
    <e v="#N/A"/>
    <n v="18225413"/>
    <d v="2025-10-07T00:00:00"/>
    <s v="411-414"/>
    <m/>
    <d v="2026-02-04T00:00:00"/>
    <s v="TMRA25J034"/>
    <n v="12000"/>
    <n v="11790"/>
    <n v="0"/>
    <n v="11790"/>
  </r>
  <r>
    <x v="0"/>
    <n v="5714400182"/>
    <x v="17"/>
    <n v="120"/>
    <e v="#N/A"/>
    <n v="18225414"/>
    <d v="2025-10-07T00:00:00"/>
    <s v="411-414"/>
    <m/>
    <d v="2026-02-04T00:00:00"/>
    <s v="TMRA25J034"/>
    <n v="12000"/>
    <n v="11770"/>
    <n v="0"/>
    <n v="11770"/>
  </r>
  <r>
    <x v="0"/>
    <n v="5714400182"/>
    <x v="17"/>
    <n v="120"/>
    <n v="11780"/>
    <n v="18225405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6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80"/>
    <n v="18225407"/>
    <d v="2025-10-02T00:00:00"/>
    <s v="405-408"/>
    <m/>
    <d v="2026-01-30T00:00:00"/>
    <s v="TMRA25J013"/>
    <n v="12000"/>
    <n v="11780"/>
    <n v="0"/>
    <n v="11780"/>
  </r>
  <r>
    <x v="0"/>
    <n v="5714400182"/>
    <x v="17"/>
    <n v="120"/>
    <n v="11740"/>
    <n v="18225408"/>
    <d v="2025-10-02T00:00:00"/>
    <s v="405-408"/>
    <m/>
    <d v="2026-01-30T00:00:00"/>
    <s v="TMRA25J013"/>
    <n v="12000"/>
    <n v="11740"/>
    <n v="0"/>
    <n v="11740"/>
  </r>
  <r>
    <x v="0"/>
    <n v="5714400182"/>
    <x v="17"/>
    <n v="120"/>
    <n v="11810"/>
    <n v="18225401"/>
    <d v="2025-09-30T00:00:00"/>
    <s v="401-404"/>
    <m/>
    <d v="2026-01-28T00:00:00"/>
    <s v="TMRA25I230"/>
    <n v="12000"/>
    <n v="11810"/>
    <n v="10810"/>
    <n v="1000"/>
  </r>
  <r>
    <x v="0"/>
    <n v="5714400182"/>
    <x v="17"/>
    <n v="120"/>
    <n v="11810"/>
    <n v="18225402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3"/>
    <d v="2025-09-30T00:00:00"/>
    <s v="401-404"/>
    <m/>
    <d v="2026-01-28T00:00:00"/>
    <s v="TMRA25I230"/>
    <n v="12000"/>
    <n v="11810"/>
    <n v="9810"/>
    <n v="2000"/>
  </r>
  <r>
    <x v="0"/>
    <n v="5714400182"/>
    <x v="17"/>
    <n v="120"/>
    <n v="11810"/>
    <n v="18225404"/>
    <d v="2025-09-30T00:00:00"/>
    <s v="401-404"/>
    <m/>
    <d v="2026-01-28T00:00:00"/>
    <s v="TMRA25I230"/>
    <n v="12000"/>
    <n v="11810"/>
    <n v="11810"/>
    <n v="0"/>
  </r>
  <r>
    <x v="0"/>
    <n v="5714400182"/>
    <x v="17"/>
    <n v="120"/>
    <n v="11710"/>
    <n v="18225395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710"/>
    <n v="18225396"/>
    <d v="2025-09-25T00:00:00"/>
    <s v="395-398"/>
    <m/>
    <d v="2026-01-23T00:00:00"/>
    <s v="TMRA25I212"/>
    <n v="12000"/>
    <n v="11710"/>
    <n v="11000"/>
    <n v="710"/>
  </r>
  <r>
    <x v="0"/>
    <n v="5714400182"/>
    <x v="17"/>
    <n v="120"/>
    <n v="11680"/>
    <n v="18225397"/>
    <d v="2025-09-25T00:00:00"/>
    <s v="395-398"/>
    <m/>
    <d v="2026-01-23T00:00:00"/>
    <s v="TMRA25I212"/>
    <n v="12000"/>
    <n v="11680"/>
    <n v="11000"/>
    <n v="680"/>
  </r>
  <r>
    <x v="0"/>
    <n v="5714400182"/>
    <x v="17"/>
    <n v="120"/>
    <n v="11660"/>
    <n v="18225398"/>
    <d v="2025-09-25T00:00:00"/>
    <s v="395-398"/>
    <m/>
    <d v="2026-01-23T00:00:00"/>
    <s v="TMRA25I212"/>
    <n v="12000"/>
    <n v="11660"/>
    <n v="11000"/>
    <n v="660"/>
  </r>
  <r>
    <x v="0"/>
    <n v="5714400182"/>
    <x v="17"/>
    <n v="120"/>
    <e v="#N/A"/>
    <s v="1822523W"/>
    <d v="2025-06-04T00:00:00"/>
    <s v="23W-23Z"/>
    <s v="8/19通知IPQC-8/22 PASS"/>
    <d v="2025-10-02T00:00:00"/>
    <s v="LMR250909220"/>
    <n v="12000"/>
    <n v="11680"/>
    <n v="11680"/>
    <n v="0"/>
  </r>
  <r>
    <x v="0"/>
    <n v="5714400182"/>
    <x v="17"/>
    <n v="120"/>
    <e v="#N/A"/>
    <s v="1822523X"/>
    <d v="2025-06-04T00:00:00"/>
    <s v="23W-23Z"/>
    <m/>
    <d v="2025-10-02T00:00:00"/>
    <s v="LMR250909220"/>
    <n v="12000"/>
    <n v="11640"/>
    <n v="11640"/>
    <n v="0"/>
  </r>
  <r>
    <x v="0"/>
    <n v="5714400182"/>
    <x v="17"/>
    <n v="120"/>
    <e v="#N/A"/>
    <s v="1822523Y"/>
    <d v="2025-06-04T00:00:00"/>
    <s v="23W-23Z"/>
    <m/>
    <d v="2025-10-02T00:00:00"/>
    <s v="LMR250909220"/>
    <n v="12000"/>
    <n v="11680"/>
    <n v="11680"/>
    <n v="0"/>
  </r>
  <r>
    <x v="0"/>
    <n v="5714400182"/>
    <x v="17"/>
    <n v="120"/>
    <e v="#N/A"/>
    <s v="1822523Z"/>
    <d v="2025-06-04T00:00:00"/>
    <s v="23W-23Z"/>
    <m/>
    <d v="2025-10-02T00:00:00"/>
    <s v="LMR250909220"/>
    <n v="12000"/>
    <n v="10940"/>
    <n v="10940"/>
    <n v="0"/>
  </r>
  <r>
    <x v="0"/>
    <n v="5714400182"/>
    <x v="17"/>
    <n v="120"/>
    <e v="#N/A"/>
    <n v="18225235"/>
    <d v="2025-06-06T00:00:00"/>
    <s v="235-238"/>
    <m/>
    <d v="2025-10-04T00:00:00"/>
    <s v="TMRA250633"/>
    <n v="9000"/>
    <n v="9020"/>
    <n v="9020"/>
    <n v="0"/>
  </r>
  <r>
    <x v="0"/>
    <n v="5714400182"/>
    <x v="17"/>
    <n v="120"/>
    <e v="#N/A"/>
    <n v="18225237"/>
    <d v="2025-06-06T00:00:00"/>
    <s v="235-238"/>
    <m/>
    <d v="2025-10-04T00:00:00"/>
    <s v="TMRA250633"/>
    <n v="9000"/>
    <n v="8970"/>
    <n v="9030"/>
    <n v="0"/>
  </r>
  <r>
    <x v="0"/>
    <n v="5714400182"/>
    <x v="17"/>
    <n v="120"/>
    <e v="#N/A"/>
    <n v="18225236"/>
    <d v="2025-06-06T00:00:00"/>
    <s v="235-238"/>
    <m/>
    <d v="2025-10-04T00:00:00"/>
    <s v="TMRA250633"/>
    <n v="9000"/>
    <n v="8940"/>
    <n v="8940"/>
    <n v="0"/>
  </r>
  <r>
    <x v="0"/>
    <n v="5714400182"/>
    <x v="17"/>
    <n v="120"/>
    <e v="#N/A"/>
    <n v="18225238"/>
    <d v="2025-06-06T00:00:00"/>
    <s v="235-238"/>
    <m/>
    <d v="2025-10-04T00:00:00"/>
    <s v="TMRA250633"/>
    <n v="9000"/>
    <n v="9200"/>
    <n v="9410"/>
    <n v="0"/>
  </r>
  <r>
    <x v="0"/>
    <n v="5714400182"/>
    <x v="17"/>
    <n v="120"/>
    <e v="#N/A"/>
    <n v="18225241"/>
    <d v="2025-06-11T00:00:00"/>
    <s v="241-244"/>
    <m/>
    <d v="2025-10-09T00:00:00"/>
    <s v="TMRA250662"/>
    <n v="9000"/>
    <n v="9010"/>
    <n v="9010"/>
    <n v="0"/>
  </r>
  <r>
    <x v="0"/>
    <n v="5714400182"/>
    <x v="17"/>
    <n v="120"/>
    <e v="#N/A"/>
    <n v="18225242"/>
    <d v="2025-06-11T00:00:00"/>
    <s v="241-244"/>
    <m/>
    <d v="2025-10-09T00:00:00"/>
    <s v="TMRA250662"/>
    <n v="9000"/>
    <n v="9030"/>
    <n v="9030"/>
    <n v="0"/>
  </r>
  <r>
    <x v="0"/>
    <n v="5714400182"/>
    <x v="17"/>
    <n v="120"/>
    <e v="#N/A"/>
    <n v="18225243"/>
    <d v="2025-06-11T00:00:00"/>
    <s v="241-244"/>
    <m/>
    <d v="2025-10-09T00:00:00"/>
    <s v="TMRA250662"/>
    <n v="9000"/>
    <n v="9130"/>
    <n v="9130"/>
    <n v="0"/>
  </r>
  <r>
    <x v="0"/>
    <n v="5714400182"/>
    <x v="17"/>
    <n v="120"/>
    <e v="#N/A"/>
    <n v="18225244"/>
    <d v="2025-06-11T00:00:00"/>
    <s v="241-244"/>
    <m/>
    <d v="2025-10-09T00:00:00"/>
    <s v="TMRA250662"/>
    <n v="9000"/>
    <n v="9020"/>
    <n v="9020"/>
    <n v="0"/>
  </r>
  <r>
    <x v="0"/>
    <n v="5714400182"/>
    <x v="17"/>
    <n v="120"/>
    <e v="#N/A"/>
    <n v="18225245"/>
    <d v="2025-06-13T00:00:00"/>
    <s v="245-248"/>
    <m/>
    <d v="2025-10-11T00:00:00"/>
    <s v="TMRA250687"/>
    <n v="9000"/>
    <n v="8990"/>
    <n v="8990"/>
    <n v="0"/>
  </r>
  <r>
    <x v="0"/>
    <n v="5714400182"/>
    <x v="17"/>
    <n v="120"/>
    <e v="#N/A"/>
    <n v="18225246"/>
    <d v="2025-06-13T00:00:00"/>
    <s v="245-248"/>
    <m/>
    <d v="2025-10-11T00:00:00"/>
    <s v="TMRA250687"/>
    <n v="9000"/>
    <n v="9000"/>
    <n v="9000"/>
    <n v="0"/>
  </r>
  <r>
    <x v="0"/>
    <n v="5714400182"/>
    <x v="17"/>
    <n v="120"/>
    <e v="#N/A"/>
    <n v="18225247"/>
    <d v="2025-06-13T00:00:00"/>
    <s v="245-248"/>
    <m/>
    <d v="2025-10-11T00:00:00"/>
    <s v="TMRA250687"/>
    <n v="9000"/>
    <n v="9080"/>
    <n v="9080"/>
    <n v="0"/>
  </r>
  <r>
    <x v="0"/>
    <n v="5714400182"/>
    <x v="17"/>
    <n v="120"/>
    <e v="#N/A"/>
    <n v="18225248"/>
    <d v="2025-06-13T00:00:00"/>
    <s v="245-248"/>
    <m/>
    <d v="2025-10-11T00:00:00"/>
    <s v="TMRA250687"/>
    <n v="9000"/>
    <n v="8990"/>
    <n v="9690"/>
    <n v="0"/>
  </r>
  <r>
    <x v="0"/>
    <n v="5714400182"/>
    <x v="17"/>
    <n v="120"/>
    <e v="#N/A"/>
    <n v="18225251"/>
    <d v="2025-06-17T00:00:00"/>
    <s v="251-254"/>
    <m/>
    <d v="2025-10-15T00:00:00"/>
    <s v="TMRB250604"/>
    <n v="9000"/>
    <n v="9010"/>
    <n v="9010"/>
    <n v="0"/>
  </r>
  <r>
    <x v="0"/>
    <n v="5714400182"/>
    <x v="17"/>
    <n v="120"/>
    <e v="#N/A"/>
    <n v="18225252"/>
    <d v="2025-06-17T00:00:00"/>
    <s v="251-254"/>
    <m/>
    <d v="2025-10-15T00:00:00"/>
    <s v="TMRB250604"/>
    <n v="9000"/>
    <n v="8990"/>
    <n v="8990"/>
    <n v="0"/>
  </r>
  <r>
    <x v="0"/>
    <n v="5714400182"/>
    <x v="17"/>
    <n v="120"/>
    <e v="#N/A"/>
    <n v="18225253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4"/>
    <d v="2025-06-17T00:00:00"/>
    <s v="251-254"/>
    <m/>
    <d v="2025-10-15T00:00:00"/>
    <s v="TMRB250604"/>
    <n v="9000"/>
    <n v="9020"/>
    <n v="9020"/>
    <n v="0"/>
  </r>
  <r>
    <x v="0"/>
    <n v="5714400182"/>
    <x v="17"/>
    <n v="120"/>
    <e v="#N/A"/>
    <n v="18225255"/>
    <d v="2025-06-18T00:00:00"/>
    <s v="253-258"/>
    <m/>
    <d v="2025-10-16T00:00:00"/>
    <s v="TMRB250613"/>
    <n v="9000"/>
    <n v="8910"/>
    <n v="8910"/>
    <n v="0"/>
  </r>
  <r>
    <x v="0"/>
    <n v="5714400182"/>
    <x v="17"/>
    <n v="120"/>
    <e v="#N/A"/>
    <n v="18225257"/>
    <d v="2025-06-18T00:00:00"/>
    <s v="253-258"/>
    <m/>
    <d v="2025-10-16T00:00:00"/>
    <s v="TMRB250613"/>
    <n v="9000"/>
    <n v="9020"/>
    <n v="9170"/>
    <n v="0"/>
  </r>
  <r>
    <x v="0"/>
    <n v="5714400182"/>
    <x v="17"/>
    <n v="120"/>
    <e v="#N/A"/>
    <n v="18225258"/>
    <d v="2025-06-18T00:00:00"/>
    <s v="253-258"/>
    <m/>
    <d v="2025-10-16T00:00:00"/>
    <s v="TMRB250613"/>
    <n v="9000"/>
    <n v="9020"/>
    <n v="9020"/>
    <n v="0"/>
  </r>
  <r>
    <x v="0"/>
    <n v="5714400182"/>
    <x v="17"/>
    <n v="120"/>
    <e v="#N/A"/>
    <n v="18225256"/>
    <d v="2025-06-18T00:00:00"/>
    <s v="253-258"/>
    <m/>
    <d v="2025-10-16T00:00:00"/>
    <s v="TMRB250613"/>
    <n v="9000"/>
    <n v="9070"/>
    <n v="9070"/>
    <n v="0"/>
  </r>
  <r>
    <x v="0"/>
    <n v="5714400182"/>
    <x v="17"/>
    <n v="120"/>
    <e v="#N/A"/>
    <s v="1822525A"/>
    <d v="2025-06-19T00:00:00"/>
    <s v="25A-25D"/>
    <m/>
    <d v="2025-10-17T00:00:00"/>
    <s v="TMRB250625"/>
    <n v="9000"/>
    <n v="9040"/>
    <n v="9040"/>
    <n v="0"/>
  </r>
  <r>
    <x v="0"/>
    <n v="5714400182"/>
    <x v="17"/>
    <n v="120"/>
    <e v="#N/A"/>
    <s v="1822525D"/>
    <d v="2025-06-19T00:00:00"/>
    <s v="25A-25D"/>
    <m/>
    <d v="2025-10-17T00:00:00"/>
    <s v="TMRB250625"/>
    <n v="9000"/>
    <n v="8920"/>
    <n v="8920"/>
    <n v="0"/>
  </r>
  <r>
    <x v="0"/>
    <n v="5714400182"/>
    <x v="17"/>
    <n v="120"/>
    <e v="#N/A"/>
    <s v="1822525C"/>
    <d v="2025-06-19T00:00:00"/>
    <s v="25A-25D"/>
    <m/>
    <d v="2025-10-17T00:00:00"/>
    <s v="TMRB250625"/>
    <n v="9000"/>
    <n v="8980"/>
    <n v="9890"/>
    <n v="0"/>
  </r>
  <r>
    <x v="0"/>
    <n v="5714400182"/>
    <x v="17"/>
    <n v="120"/>
    <e v="#N/A"/>
    <s v="1822525B"/>
    <d v="2025-06-19T00:00:00"/>
    <s v="25A-25D"/>
    <m/>
    <d v="2025-10-17T00:00:00"/>
    <s v="TMRB250625"/>
    <n v="9000"/>
    <n v="9090"/>
    <n v="9090"/>
    <n v="0"/>
  </r>
  <r>
    <x v="0"/>
    <n v="5714400182"/>
    <x v="17"/>
    <n v="120"/>
    <e v="#N/A"/>
    <s v="1822525E"/>
    <d v="2025-06-20T00:00:00"/>
    <s v="25E-25H"/>
    <m/>
    <d v="2025-10-18T00:00:00"/>
    <s v="TMRB250636"/>
    <n v="9000"/>
    <n v="9050"/>
    <n v="9050"/>
    <n v="0"/>
  </r>
  <r>
    <x v="0"/>
    <n v="5714400182"/>
    <x v="17"/>
    <n v="120"/>
    <e v="#N/A"/>
    <s v="1822525F"/>
    <d v="2025-06-20T00:00:00"/>
    <s v="25E-25H"/>
    <m/>
    <d v="2025-10-18T00:00:00"/>
    <s v="TMRB250636"/>
    <n v="9000"/>
    <n v="8970"/>
    <n v="8970"/>
    <n v="0"/>
  </r>
  <r>
    <x v="0"/>
    <n v="5714400182"/>
    <x v="17"/>
    <n v="120"/>
    <e v="#N/A"/>
    <s v="1822525G"/>
    <d v="2025-06-20T00:00:00"/>
    <s v="25E-25H"/>
    <m/>
    <d v="2025-10-18T00:00:00"/>
    <s v="TMRB250636"/>
    <n v="9000"/>
    <n v="9090"/>
    <n v="9090"/>
    <n v="0"/>
  </r>
  <r>
    <x v="0"/>
    <n v="5714400182"/>
    <x v="17"/>
    <n v="120"/>
    <e v="#N/A"/>
    <s v="1822525H"/>
    <d v="2025-06-20T00:00:00"/>
    <s v="25E-25H"/>
    <m/>
    <d v="2025-10-18T00:00:00"/>
    <s v="TMRB250636"/>
    <n v="9000"/>
    <n v="8940"/>
    <n v="8940"/>
    <n v="0"/>
  </r>
  <r>
    <x v="0"/>
    <n v="5714400182"/>
    <x v="17"/>
    <n v="120"/>
    <e v="#N/A"/>
    <n v="18225261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2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63"/>
    <d v="2025-06-25T00:00:00"/>
    <s v="261-264"/>
    <m/>
    <d v="2025-10-23T00:00:00"/>
    <s v="TMRB250679"/>
    <n v="9000"/>
    <n v="8710"/>
    <n v="9240"/>
    <n v="0"/>
  </r>
  <r>
    <x v="0"/>
    <n v="5714400182"/>
    <x v="17"/>
    <n v="120"/>
    <e v="#N/A"/>
    <n v="18225264"/>
    <d v="2025-06-25T00:00:00"/>
    <s v="261-264"/>
    <m/>
    <d v="2025-10-23T00:00:00"/>
    <s v="TMRB250679"/>
    <n v="9000"/>
    <n v="8920"/>
    <n v="8920"/>
    <n v="0"/>
  </r>
  <r>
    <x v="0"/>
    <n v="5714400182"/>
    <x v="17"/>
    <n v="120"/>
    <e v="#N/A"/>
    <n v="18225271"/>
    <d v="2025-07-02T00:00:00"/>
    <s v="271-274"/>
    <m/>
    <d v="2025-10-30T00:00:00"/>
    <s v="TMRA250713"/>
    <n v="9000"/>
    <n v="9060"/>
    <n v="9060"/>
    <n v="0"/>
  </r>
  <r>
    <x v="0"/>
    <n v="5714400182"/>
    <x v="17"/>
    <n v="120"/>
    <e v="#N/A"/>
    <n v="18225272"/>
    <d v="2025-07-02T00:00:00"/>
    <s v="271-274"/>
    <m/>
    <d v="2025-10-30T00:00:00"/>
    <s v="TMRA250713"/>
    <n v="9000"/>
    <n v="9050"/>
    <n v="9050"/>
    <n v="0"/>
  </r>
  <r>
    <x v="0"/>
    <n v="5714400182"/>
    <x v="17"/>
    <n v="120"/>
    <e v="#N/A"/>
    <n v="18225273"/>
    <d v="2025-07-02T00:00:00"/>
    <s v="271-274"/>
    <m/>
    <d v="2025-10-30T00:00:00"/>
    <s v="TMRA250713"/>
    <n v="9000"/>
    <n v="9080"/>
    <n v="9080"/>
    <n v="0"/>
  </r>
  <r>
    <x v="0"/>
    <n v="5714400182"/>
    <x v="17"/>
    <n v="120"/>
    <e v="#N/A"/>
    <n v="18225274"/>
    <d v="2025-07-02T00:00:00"/>
    <s v="271-274"/>
    <m/>
    <d v="2025-10-30T00:00:00"/>
    <s v="TMRA250713"/>
    <n v="9000"/>
    <n v="8990"/>
    <n v="8990"/>
    <n v="0"/>
  </r>
  <r>
    <x v="0"/>
    <n v="5714400182"/>
    <x v="17"/>
    <n v="120"/>
    <e v="#N/A"/>
    <n v="18225276"/>
    <d v="2025-07-04T00:00:00"/>
    <s v="275-278"/>
    <m/>
    <d v="2025-11-01T00:00:00"/>
    <s v="TMRA250735"/>
    <n v="9000"/>
    <n v="8990"/>
    <n v="8990"/>
    <n v="0"/>
  </r>
  <r>
    <x v="0"/>
    <n v="5714400182"/>
    <x v="17"/>
    <n v="120"/>
    <e v="#N/A"/>
    <n v="18225275"/>
    <d v="2025-07-04T00:00:00"/>
    <s v="275-278"/>
    <m/>
    <d v="2025-11-01T00:00:00"/>
    <s v="TMRA250735"/>
    <n v="9000"/>
    <n v="8980"/>
    <n v="8980"/>
    <n v="0"/>
  </r>
  <r>
    <x v="0"/>
    <n v="5714400182"/>
    <x v="17"/>
    <n v="120"/>
    <e v="#N/A"/>
    <n v="18225277"/>
    <d v="2025-07-04T00:00:00"/>
    <s v="275-278"/>
    <m/>
    <d v="2025-11-01T00:00:00"/>
    <s v="TMRA250735"/>
    <n v="9000"/>
    <n v="9060"/>
    <n v="9060"/>
    <n v="0"/>
  </r>
  <r>
    <x v="0"/>
    <n v="5714400182"/>
    <x v="17"/>
    <n v="120"/>
    <e v="#N/A"/>
    <n v="18225278"/>
    <d v="2025-07-04T00:00:00"/>
    <s v="275-278"/>
    <m/>
    <d v="2025-11-01T00:00:00"/>
    <s v="TMRA250735"/>
    <n v="9000"/>
    <n v="9070"/>
    <n v="9070"/>
    <n v="0"/>
  </r>
  <r>
    <x v="0"/>
    <n v="5714400182"/>
    <x v="17"/>
    <n v="120"/>
    <e v="#N/A"/>
    <s v="1822528W"/>
    <d v="2025-07-09T00:00:00"/>
    <s v="28W-28Z"/>
    <s v="9/9通知IPQC ,9/12 PASS"/>
    <d v="2025-11-06T00:00:00"/>
    <s v="LMR250918226"/>
    <n v="12000"/>
    <n v="11940"/>
    <n v="11940"/>
    <n v="0"/>
  </r>
  <r>
    <x v="0"/>
    <n v="5714400182"/>
    <x v="17"/>
    <n v="120"/>
    <n v="1200"/>
    <s v="1822528X"/>
    <d v="2025-07-09T00:00:00"/>
    <s v="28W-28Z"/>
    <s v="9/9通知IPQC ,9/12 PASS"/>
    <d v="2025-11-06T00:00:00"/>
    <s v="LMR250918226"/>
    <n v="12000"/>
    <n v="11820"/>
    <n v="12200"/>
    <n v="0"/>
  </r>
  <r>
    <x v="0"/>
    <n v="5714400182"/>
    <x v="17"/>
    <n v="120"/>
    <e v="#N/A"/>
    <s v="1822528Y"/>
    <d v="2025-07-09T00:00:00"/>
    <s v="28W-28Z"/>
    <s v="9/9通知IPQC ,9/12 PASS"/>
    <d v="2025-11-06T00:00:00"/>
    <s v="LMR250918226"/>
    <n v="12000"/>
    <n v="11780"/>
    <n v="12130"/>
    <n v="0"/>
  </r>
  <r>
    <x v="0"/>
    <n v="5714400182"/>
    <x v="17"/>
    <n v="120"/>
    <n v="250"/>
    <s v="1822528Z"/>
    <d v="2025-07-09T00:00:00"/>
    <s v="28W-28Z"/>
    <s v="9/9通知IPQC ,9/12 PASS"/>
    <d v="2025-11-06T00:00:00"/>
    <s v="LMR250918226"/>
    <n v="12000"/>
    <n v="11250"/>
    <n v="11250"/>
    <n v="0"/>
  </r>
  <r>
    <x v="0"/>
    <n v="5714400182"/>
    <x v="17"/>
    <n v="120"/>
    <e v="#N/A"/>
    <n v="18225281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2"/>
    <d v="2025-07-10T00:00:00"/>
    <s v="281-284"/>
    <m/>
    <d v="2025-11-07T00:00:00"/>
    <s v="TMRA250771"/>
    <n v="9000"/>
    <n v="8910"/>
    <n v="8910"/>
    <n v="0"/>
  </r>
  <r>
    <x v="0"/>
    <n v="5714400182"/>
    <x v="17"/>
    <n v="120"/>
    <e v="#N/A"/>
    <n v="18225283"/>
    <d v="2025-07-10T00:00:00"/>
    <s v="281-284"/>
    <m/>
    <d v="2025-11-07T00:00:00"/>
    <s v="TMRA250771"/>
    <n v="9000"/>
    <n v="8910"/>
    <n v="9560"/>
    <n v="0"/>
  </r>
  <r>
    <x v="0"/>
    <n v="5714400182"/>
    <x v="17"/>
    <n v="120"/>
    <e v="#N/A"/>
    <n v="18225284"/>
    <d v="2025-07-10T00:00:00"/>
    <s v="281-284"/>
    <m/>
    <d v="2025-11-07T00:00:00"/>
    <s v="TMRA250771"/>
    <n v="9000"/>
    <n v="8920"/>
    <n v="8920"/>
    <n v="0"/>
  </r>
  <r>
    <x v="0"/>
    <n v="5714400182"/>
    <x v="17"/>
    <n v="120"/>
    <e v="#N/A"/>
    <n v="18225285"/>
    <d v="2025-07-11T00:00:00"/>
    <s v="285-288"/>
    <m/>
    <d v="2025-11-08T00:00:00"/>
    <s v="TMRA250775"/>
    <n v="9000"/>
    <n v="9040"/>
    <n v="9040"/>
    <n v="0"/>
  </r>
  <r>
    <x v="0"/>
    <n v="5714400182"/>
    <x v="17"/>
    <n v="120"/>
    <e v="#N/A"/>
    <n v="18225286"/>
    <d v="2025-07-11T00:00:00"/>
    <s v="285-288"/>
    <m/>
    <d v="2025-11-08T00:00:00"/>
    <s v="TMRA250775"/>
    <n v="9000"/>
    <n v="9130"/>
    <n v="9130"/>
    <n v="0"/>
  </r>
  <r>
    <x v="0"/>
    <n v="5714400182"/>
    <x v="17"/>
    <n v="120"/>
    <e v="#N/A"/>
    <n v="18225287"/>
    <d v="2025-07-11T00:00:00"/>
    <s v="285-288"/>
    <m/>
    <d v="2025-11-08T00:00:00"/>
    <s v="TMRA250775"/>
    <n v="9000"/>
    <n v="8980"/>
    <n v="8980"/>
    <n v="0"/>
  </r>
  <r>
    <x v="0"/>
    <n v="5714400182"/>
    <x v="17"/>
    <n v="120"/>
    <e v="#N/A"/>
    <n v="18225288"/>
    <d v="2025-07-11T00:00:00"/>
    <s v="285-288"/>
    <m/>
    <d v="2025-11-08T00:00:00"/>
    <s v="TMRA250775"/>
    <n v="9000"/>
    <n v="8960"/>
    <n v="8960"/>
    <n v="0"/>
  </r>
  <r>
    <x v="0"/>
    <n v="5714400182"/>
    <x v="17"/>
    <n v="120"/>
    <e v="#N/A"/>
    <n v="18225291"/>
    <d v="2025-07-14T00:00:00"/>
    <s v="291-294"/>
    <m/>
    <d v="2025-11-11T00:00:00"/>
    <s v="TMRA250787"/>
    <n v="9000"/>
    <n v="8910"/>
    <n v="9150"/>
    <n v="0"/>
  </r>
  <r>
    <x v="0"/>
    <n v="5714400182"/>
    <x v="17"/>
    <n v="120"/>
    <e v="#N/A"/>
    <n v="18225292"/>
    <d v="2025-07-14T00:00:00"/>
    <s v="291-294"/>
    <m/>
    <d v="2025-11-11T00:00:00"/>
    <s v="TMRA250787"/>
    <n v="9000"/>
    <n v="9070"/>
    <n v="9070"/>
    <n v="0"/>
  </r>
  <r>
    <x v="0"/>
    <n v="5714400182"/>
    <x v="17"/>
    <n v="120"/>
    <e v="#N/A"/>
    <n v="18225293"/>
    <d v="2025-07-14T00:00:00"/>
    <s v="291-294"/>
    <m/>
    <d v="2025-11-11T00:00:00"/>
    <s v="TMRA250787"/>
    <n v="9000"/>
    <n v="9010"/>
    <n v="9010"/>
    <n v="0"/>
  </r>
  <r>
    <x v="0"/>
    <n v="5714400182"/>
    <x v="17"/>
    <n v="120"/>
    <e v="#N/A"/>
    <n v="18225294"/>
    <d v="2025-07-14T00:00:00"/>
    <s v="291-294"/>
    <m/>
    <d v="2025-11-11T00:00:00"/>
    <s v="TMRA250787"/>
    <n v="9000"/>
    <n v="9030"/>
    <n v="9030"/>
    <n v="0"/>
  </r>
  <r>
    <x v="0"/>
    <n v="5714400182"/>
    <x v="17"/>
    <n v="120"/>
    <e v="#N/A"/>
    <n v="18225295"/>
    <d v="2025-07-15T00:00:00"/>
    <s v="295-298"/>
    <m/>
    <d v="2025-11-12T00:00:00"/>
    <s v="TMRA250796"/>
    <n v="9000"/>
    <n v="8990"/>
    <n v="8990"/>
    <n v="0"/>
  </r>
  <r>
    <x v="0"/>
    <n v="5714400182"/>
    <x v="17"/>
    <n v="120"/>
    <e v="#N/A"/>
    <n v="18225296"/>
    <d v="2025-07-15T00:00:00"/>
    <s v="295-298"/>
    <m/>
    <d v="2025-11-12T00:00:00"/>
    <s v="TMRA250796"/>
    <n v="9000"/>
    <n v="9000"/>
    <n v="9000"/>
    <n v="0"/>
  </r>
  <r>
    <x v="0"/>
    <n v="5714400182"/>
    <x v="17"/>
    <n v="120"/>
    <e v="#N/A"/>
    <n v="18225297"/>
    <d v="2025-07-15T00:00:00"/>
    <s v="295-298"/>
    <m/>
    <d v="2025-11-12T00:00:00"/>
    <s v="TMRA250796"/>
    <n v="9000"/>
    <n v="9070"/>
    <n v="9070"/>
    <n v="0"/>
  </r>
  <r>
    <x v="0"/>
    <n v="5714400182"/>
    <x v="17"/>
    <n v="120"/>
    <e v="#N/A"/>
    <n v="18225298"/>
    <d v="2025-07-15T00:00:00"/>
    <s v="295-298"/>
    <m/>
    <d v="2025-11-12T00:00:00"/>
    <s v="TMRA250796"/>
    <n v="9000"/>
    <n v="9090"/>
    <n v="9090"/>
    <n v="0"/>
  </r>
  <r>
    <x v="0"/>
    <n v="5714400182"/>
    <x v="17"/>
    <n v="120"/>
    <n v="940"/>
    <s v="1822529A"/>
    <d v="2025-07-18T00:00:00"/>
    <s v="29A-29D"/>
    <m/>
    <d v="2025-11-15T00:00:00"/>
    <s v="TMRB250722"/>
    <n v="9000"/>
    <n v="8940"/>
    <n v="8940"/>
    <n v="0"/>
  </r>
  <r>
    <x v="0"/>
    <n v="5714400182"/>
    <x v="17"/>
    <n v="120"/>
    <n v="910"/>
    <s v="1822529B"/>
    <d v="2025-07-18T00:00:00"/>
    <s v="29A-29D"/>
    <m/>
    <d v="2025-11-15T00:00:00"/>
    <s v="TMRB250722"/>
    <n v="9000"/>
    <n v="8910"/>
    <n v="8910"/>
    <n v="0"/>
  </r>
  <r>
    <x v="0"/>
    <n v="5714400182"/>
    <x v="17"/>
    <n v="120"/>
    <e v="#N/A"/>
    <s v="1822529C"/>
    <d v="2025-07-18T00:00:00"/>
    <s v="29A-29D"/>
    <m/>
    <d v="2025-11-15T00:00:00"/>
    <s v="TMRB250722"/>
    <n v="9000"/>
    <n v="9110"/>
    <n v="9110"/>
    <n v="0"/>
  </r>
  <r>
    <x v="0"/>
    <n v="5714400182"/>
    <x v="17"/>
    <n v="120"/>
    <n v="2110"/>
    <s v="1822529D"/>
    <d v="2025-07-18T00:00:00"/>
    <s v="29A-29D"/>
    <m/>
    <d v="2025-11-15T00:00:00"/>
    <s v="TMRB250722"/>
    <n v="9000"/>
    <n v="9110"/>
    <n v="8000"/>
    <n v="1110"/>
  </r>
  <r>
    <x v="0"/>
    <n v="5714400182"/>
    <x v="17"/>
    <n v="120"/>
    <e v="#N/A"/>
    <n v="18225301"/>
    <d v="2025-07-23T00:00:00"/>
    <s v="301-304"/>
    <m/>
    <d v="2025-11-20T00:00:00"/>
    <s v="TMRB250752"/>
    <n v="9000"/>
    <n v="8910"/>
    <n v="8910"/>
    <n v="0"/>
  </r>
  <r>
    <x v="0"/>
    <n v="5714400182"/>
    <x v="17"/>
    <n v="120"/>
    <e v="#N/A"/>
    <n v="18225302"/>
    <d v="2025-07-23T00:00:00"/>
    <s v="301-304"/>
    <m/>
    <d v="2025-11-20T00:00:00"/>
    <s v="TMRB250752"/>
    <n v="9000"/>
    <n v="9000"/>
    <n v="9000"/>
    <n v="0"/>
  </r>
  <r>
    <x v="0"/>
    <n v="5714400182"/>
    <x v="17"/>
    <n v="120"/>
    <n v="990"/>
    <n v="18225303"/>
    <d v="2025-07-23T00:00:00"/>
    <s v="301-304"/>
    <m/>
    <d v="2025-11-20T00:00:00"/>
    <s v="TMRB250752"/>
    <n v="9000"/>
    <n v="8990"/>
    <n v="8000"/>
    <n v="990"/>
  </r>
  <r>
    <x v="0"/>
    <n v="5714400182"/>
    <x v="17"/>
    <n v="120"/>
    <n v="1090"/>
    <n v="18225304"/>
    <d v="2025-07-23T00:00:00"/>
    <s v="301-304"/>
    <m/>
    <d v="2025-11-20T00:00:00"/>
    <s v="TMRB250752"/>
    <n v="9000"/>
    <n v="9090"/>
    <n v="8000"/>
    <n v="1090"/>
  </r>
  <r>
    <x v="0"/>
    <n v="5714400182"/>
    <x v="17"/>
    <n v="120"/>
    <e v="#N/A"/>
    <n v="18225305"/>
    <d v="2025-07-25T00:00:00"/>
    <s v="305-308"/>
    <m/>
    <d v="2025-11-22T00:00:00"/>
    <s v="TMRB250772"/>
    <n v="9000"/>
    <n v="9030"/>
    <n v="9030"/>
    <n v="0"/>
  </r>
  <r>
    <x v="0"/>
    <n v="5714400182"/>
    <x v="17"/>
    <n v="120"/>
    <e v="#N/A"/>
    <n v="18225306"/>
    <d v="2025-07-25T00:00:00"/>
    <s v="305-308"/>
    <m/>
    <d v="2025-11-22T00:00:00"/>
    <s v="TMRB250772"/>
    <n v="9000"/>
    <n v="9100"/>
    <n v="9100"/>
    <n v="0"/>
  </r>
  <r>
    <x v="0"/>
    <n v="5714400182"/>
    <x v="17"/>
    <n v="120"/>
    <n v="390"/>
    <n v="18225307"/>
    <d v="2025-07-25T00:00:00"/>
    <s v="305-308"/>
    <m/>
    <d v="2025-11-22T00:00:00"/>
    <s v="TMRB250772"/>
    <n v="9000"/>
    <n v="8940"/>
    <n v="9330"/>
    <n v="0"/>
  </r>
  <r>
    <x v="0"/>
    <n v="5714400182"/>
    <x v="17"/>
    <n v="120"/>
    <n v="770"/>
    <n v="18225308"/>
    <d v="2025-07-25T00:00:00"/>
    <s v="305-308"/>
    <m/>
    <d v="2025-11-22T00:00:00"/>
    <s v="TMRB250772"/>
    <n v="9000"/>
    <n v="8910"/>
    <n v="9970"/>
    <n v="0"/>
  </r>
  <r>
    <x v="0"/>
    <n v="5714400182"/>
    <x v="17"/>
    <n v="120"/>
    <n v="980"/>
    <n v="18225311"/>
    <d v="2025-07-29T00:00:00"/>
    <s v="311-314"/>
    <m/>
    <d v="2025-11-26T00:00:00"/>
    <s v="TMRB250797"/>
    <n v="9000"/>
    <n v="8980"/>
    <n v="8000"/>
    <n v="980"/>
  </r>
  <r>
    <x v="0"/>
    <n v="5714400182"/>
    <x v="17"/>
    <n v="120"/>
    <e v="#N/A"/>
    <n v="18225312"/>
    <d v="2025-07-29T00:00:00"/>
    <s v="311-314"/>
    <m/>
    <d v="2025-11-26T00:00:00"/>
    <s v="TMRB250797"/>
    <n v="9000"/>
    <n v="9000"/>
    <n v="9000"/>
    <n v="0"/>
  </r>
  <r>
    <x v="0"/>
    <n v="5714400182"/>
    <x v="17"/>
    <n v="120"/>
    <n v="940"/>
    <n v="18225313"/>
    <d v="2025-07-29T00:00:00"/>
    <s v="311-314"/>
    <m/>
    <d v="2025-11-26T00:00:00"/>
    <s v="TMRB250797"/>
    <n v="9000"/>
    <n v="8940"/>
    <n v="8000"/>
    <n v="940"/>
  </r>
  <r>
    <x v="0"/>
    <n v="5714400182"/>
    <x v="17"/>
    <n v="120"/>
    <e v="#N/A"/>
    <n v="18225314"/>
    <d v="2025-07-29T00:00:00"/>
    <s v="311-314"/>
    <m/>
    <d v="2025-11-26T00:00:00"/>
    <s v="TMRB250797"/>
    <n v="9000"/>
    <n v="9150"/>
    <n v="9150"/>
    <n v="0"/>
  </r>
  <r>
    <x v="0"/>
    <n v="5714400182"/>
    <x v="17"/>
    <n v="120"/>
    <n v="960"/>
    <n v="18225315"/>
    <d v="2025-07-30T00:00:00"/>
    <s v="315-318"/>
    <m/>
    <d v="2025-11-27T00:00:00"/>
    <s v="TMRC250714"/>
    <n v="9000"/>
    <n v="8960"/>
    <n v="8000"/>
    <n v="960"/>
  </r>
  <r>
    <x v="0"/>
    <n v="5714400182"/>
    <x v="17"/>
    <n v="120"/>
    <e v="#N/A"/>
    <n v="18225316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e v="#N/A"/>
    <n v="18225317"/>
    <d v="2025-07-30T00:00:00"/>
    <s v="315-318"/>
    <m/>
    <d v="2025-11-27T00:00:00"/>
    <s v="TMRC250714"/>
    <n v="9000"/>
    <n v="8950"/>
    <n v="8950"/>
    <n v="0"/>
  </r>
  <r>
    <x v="0"/>
    <n v="5714400182"/>
    <x v="17"/>
    <n v="120"/>
    <n v="750"/>
    <n v="18225318"/>
    <d v="2025-07-30T00:00:00"/>
    <s v="315-318"/>
    <m/>
    <d v="2025-11-27T00:00:00"/>
    <s v="TMRC250714"/>
    <n v="9000"/>
    <n v="8990"/>
    <n v="8990"/>
    <n v="750"/>
  </r>
  <r>
    <x v="0"/>
    <n v="5714400182"/>
    <x v="17"/>
    <n v="120"/>
    <n v="1380"/>
    <s v="1822531A"/>
    <d v="2025-08-01T00:00:00"/>
    <s v="31A-31D"/>
    <m/>
    <d v="2025-11-29T00:00:00"/>
    <s v="TMRA25H001"/>
    <n v="9000"/>
    <n v="8890"/>
    <n v="7890"/>
    <n v="1380"/>
  </r>
  <r>
    <x v="0"/>
    <n v="5714400182"/>
    <x v="17"/>
    <n v="120"/>
    <e v="#N/A"/>
    <s v="1822531B"/>
    <d v="2025-08-01T00:00:00"/>
    <s v="31A-31D"/>
    <m/>
    <d v="2025-11-29T00:00:00"/>
    <s v="TMRA25H001"/>
    <n v="9000"/>
    <n v="9060"/>
    <n v="9060"/>
    <n v="0"/>
  </r>
  <r>
    <x v="0"/>
    <n v="5714400182"/>
    <x v="17"/>
    <n v="120"/>
    <e v="#N/A"/>
    <s v="1822531C"/>
    <d v="2025-08-01T00:00:00"/>
    <s v="31A-31D"/>
    <m/>
    <d v="2025-11-29T00:00:00"/>
    <s v="TMRA25H001"/>
    <n v="9000"/>
    <n v="9160"/>
    <n v="9160"/>
    <n v="0"/>
  </r>
  <r>
    <x v="0"/>
    <n v="5714400182"/>
    <x v="17"/>
    <n v="120"/>
    <e v="#N/A"/>
    <s v="1822531D"/>
    <d v="2025-08-01T00:00:00"/>
    <s v="31A-31D"/>
    <m/>
    <d v="2025-11-29T00:00:00"/>
    <s v="TMRA25H001"/>
    <n v="9000"/>
    <n v="9050"/>
    <n v="9050"/>
    <n v="0"/>
  </r>
  <r>
    <x v="0"/>
    <n v="5714400182"/>
    <x v="17"/>
    <n v="120"/>
    <n v="620"/>
    <n v="18225321"/>
    <d v="2025-08-05T00:00:00"/>
    <s v="321-324"/>
    <s v="先保留 心臟病9/8_x000a_(如需3批U，以321、323、324為優先)"/>
    <d v="2025-12-03T00:00:00"/>
    <s v="TMRA25H017"/>
    <n v="9000"/>
    <n v="9020"/>
    <n v="9020"/>
    <n v="620"/>
  </r>
  <r>
    <x v="0"/>
    <n v="5714400182"/>
    <x v="17"/>
    <n v="120"/>
    <n v="230"/>
    <n v="18225322"/>
    <d v="2025-08-05T00:00:00"/>
    <s v="321-324"/>
    <m/>
    <d v="2025-12-03T00:00:00"/>
    <s v="TMRA25H017"/>
    <n v="9000"/>
    <n v="9020"/>
    <n v="9020"/>
    <n v="230"/>
  </r>
  <r>
    <x v="0"/>
    <n v="5714400182"/>
    <x v="17"/>
    <n v="120"/>
    <n v="1040"/>
    <n v="18225323"/>
    <d v="2025-08-05T00:00:00"/>
    <s v="321-324"/>
    <s v="先保留 心臟病9/8_x000a_(如需3批U，以321、323、324為優先)"/>
    <d v="2025-12-03T00:00:00"/>
    <s v="TMRA25H017"/>
    <n v="9000"/>
    <n v="9040"/>
    <n v="9040"/>
    <n v="1040"/>
  </r>
  <r>
    <x v="0"/>
    <n v="5714400182"/>
    <x v="17"/>
    <n v="120"/>
    <e v="#N/A"/>
    <n v="18225324"/>
    <d v="2025-08-05T00:00:00"/>
    <s v="321-324"/>
    <s v="先保留 心臟病9/8_x000a_(如需3批U，以321、323、324為優先)"/>
    <d v="2025-12-03T00:00:00"/>
    <s v="TMRA25H017"/>
    <n v="9000"/>
    <n v="9020"/>
    <n v="9230"/>
    <n v="0"/>
  </r>
  <r>
    <x v="0"/>
    <n v="5714400182"/>
    <x v="17"/>
    <n v="120"/>
    <e v="#N/A"/>
    <n v="18225325"/>
    <d v="2025-08-08T00:00:00"/>
    <s v="325-328"/>
    <m/>
    <d v="2025-12-06T00:00:00"/>
    <s v="TMRA25H057"/>
    <n v="9000"/>
    <n v="8950"/>
    <n v="8950"/>
    <n v="0"/>
  </r>
  <r>
    <x v="0"/>
    <n v="5714400182"/>
    <x v="17"/>
    <n v="120"/>
    <n v="220"/>
    <n v="18225326"/>
    <d v="2025-08-08T00:00:00"/>
    <s v="325-328"/>
    <m/>
    <d v="2025-12-06T00:00:00"/>
    <s v="TMRA25H057"/>
    <n v="9000"/>
    <n v="9070"/>
    <n v="9290"/>
    <n v="0"/>
  </r>
  <r>
    <x v="0"/>
    <n v="5714400182"/>
    <x v="17"/>
    <n v="120"/>
    <n v="300"/>
    <n v="18225327"/>
    <d v="2025-08-08T00:00:00"/>
    <s v="325-328"/>
    <m/>
    <d v="2025-12-06T00:00:00"/>
    <s v="TMRA25H057"/>
    <n v="9000"/>
    <n v="9100"/>
    <n v="9400"/>
    <n v="0"/>
  </r>
  <r>
    <x v="0"/>
    <n v="5714400182"/>
    <x v="17"/>
    <n v="120"/>
    <n v="2000"/>
    <n v="18225328"/>
    <d v="2025-08-08T00:00:00"/>
    <s v="325-328"/>
    <m/>
    <d v="2025-12-06T00:00:00"/>
    <s v="TMRA25H057"/>
    <n v="9000"/>
    <n v="9000"/>
    <n v="9000"/>
    <n v="0"/>
  </r>
  <r>
    <x v="0"/>
    <n v="5714400182"/>
    <x v="17"/>
    <n v="120"/>
    <e v="#N/A"/>
    <n v="18225331"/>
    <d v="2025-08-12T00:00:00"/>
    <s v="331-334"/>
    <m/>
    <d v="2025-12-10T00:00:00"/>
    <s v="TMRA25H075"/>
    <n v="9000"/>
    <n v="8980"/>
    <n v="8980"/>
    <n v="0"/>
  </r>
  <r>
    <x v="0"/>
    <n v="5714400182"/>
    <x v="17"/>
    <n v="120"/>
    <e v="#N/A"/>
    <n v="18225332"/>
    <d v="2025-08-12T00:00:00"/>
    <s v="331-334"/>
    <m/>
    <d v="2025-12-10T00:00:00"/>
    <s v="TMRA25H075"/>
    <n v="9000"/>
    <n v="8880"/>
    <n v="8880"/>
    <n v="0"/>
  </r>
  <r>
    <x v="0"/>
    <n v="5714400182"/>
    <x v="17"/>
    <n v="120"/>
    <e v="#N/A"/>
    <n v="18225333"/>
    <d v="2025-08-12T00:00:00"/>
    <s v="331-334"/>
    <m/>
    <d v="2025-12-10T00:00:00"/>
    <s v="TMRA25H075"/>
    <n v="9000"/>
    <n v="9060"/>
    <n v="9060"/>
    <n v="0"/>
  </r>
  <r>
    <x v="0"/>
    <n v="5714400182"/>
    <x v="17"/>
    <n v="120"/>
    <e v="#N/A"/>
    <n v="18225334"/>
    <d v="2025-08-12T00:00:00"/>
    <s v="331-334"/>
    <m/>
    <d v="2025-12-10T00:00:00"/>
    <s v="TMRA25H075"/>
    <n v="9000"/>
    <n v="9100"/>
    <n v="9100"/>
    <n v="0"/>
  </r>
  <r>
    <x v="0"/>
    <n v="5714400182"/>
    <x v="17"/>
    <n v="120"/>
    <e v="#N/A"/>
    <n v="18225335"/>
    <d v="2025-08-14T00:00:00"/>
    <s v="335-338"/>
    <m/>
    <d v="2025-12-12T00:00:00"/>
    <s v="TMRA25H095"/>
    <n v="9000"/>
    <n v="8970"/>
    <n v="8970"/>
    <n v="0"/>
  </r>
  <r>
    <x v="0"/>
    <n v="5714400182"/>
    <x v="17"/>
    <n v="120"/>
    <e v="#N/A"/>
    <n v="18225336"/>
    <d v="2025-08-14T00:00:00"/>
    <s v="335-338"/>
    <m/>
    <d v="2025-12-12T00:00:00"/>
    <s v="TMRA25H095"/>
    <n v="9000"/>
    <n v="9100"/>
    <n v="9100"/>
    <n v="0"/>
  </r>
  <r>
    <x v="0"/>
    <n v="5714400182"/>
    <x v="17"/>
    <n v="120"/>
    <n v="310"/>
    <n v="18225337"/>
    <d v="2025-08-14T00:00:00"/>
    <s v="335-338"/>
    <m/>
    <d v="2025-12-12T00:00:00"/>
    <s v="TMRA25H095"/>
    <n v="9000"/>
    <n v="9060"/>
    <n v="9060"/>
    <n v="310"/>
  </r>
  <r>
    <x v="0"/>
    <n v="5714400182"/>
    <x v="17"/>
    <n v="120"/>
    <n v="2360"/>
    <n v="18225338"/>
    <d v="2025-08-14T00:00:00"/>
    <s v="335-338"/>
    <m/>
    <d v="2025-12-12T00:00:00"/>
    <s v="TMRA25H095"/>
    <n v="9000"/>
    <n v="8970"/>
    <n v="6970"/>
    <n v="2360"/>
  </r>
  <r>
    <x v="0"/>
    <n v="5714400182"/>
    <x v="17"/>
    <n v="120"/>
    <e v="#N/A"/>
    <s v="1822533A"/>
    <d v="2025-08-15T00:00:00"/>
    <s v="33A-33D"/>
    <m/>
    <d v="2025-12-13T00:00:00"/>
    <s v="TMRA25H104"/>
    <n v="9000"/>
    <n v="9030"/>
    <n v="9030"/>
    <n v="0"/>
  </r>
  <r>
    <x v="0"/>
    <n v="5714400182"/>
    <x v="17"/>
    <n v="120"/>
    <e v="#N/A"/>
    <s v="1822533B"/>
    <d v="2025-08-15T00:00:00"/>
    <s v="33A-33D"/>
    <m/>
    <d v="2025-12-13T00:00:00"/>
    <s v="TMRA25H104"/>
    <n v="9000"/>
    <n v="9080"/>
    <n v="9080"/>
    <n v="0"/>
  </r>
  <r>
    <x v="0"/>
    <n v="5714400182"/>
    <x v="17"/>
    <n v="120"/>
    <e v="#N/A"/>
    <s v="1822533C"/>
    <d v="2025-08-15T00:00:00"/>
    <s v="33A-33D"/>
    <m/>
    <d v="2025-12-13T00:00:00"/>
    <s v="TMRA25H104"/>
    <n v="9000"/>
    <n v="9040"/>
    <n v="9040"/>
    <n v="0"/>
  </r>
  <r>
    <x v="0"/>
    <n v="5714400182"/>
    <x v="17"/>
    <n v="120"/>
    <e v="#N/A"/>
    <s v="1822533D"/>
    <d v="2025-08-15T00:00:00"/>
    <s v="33A-33D"/>
    <m/>
    <d v="2025-12-13T00:00:00"/>
    <s v="TMRA25H104"/>
    <n v="9000"/>
    <n v="8930"/>
    <n v="8930"/>
    <n v="0"/>
  </r>
  <r>
    <x v="0"/>
    <n v="5714400182"/>
    <x v="17"/>
    <n v="120"/>
    <e v="#N/A"/>
    <n v="18225341"/>
    <d v="2025-08-20T00:00:00"/>
    <s v="341-344"/>
    <m/>
    <d v="2025-12-18T00:00:00"/>
    <s v="TMRA25H139"/>
    <n v="9000"/>
    <n v="9040"/>
    <n v="9040"/>
    <n v="0"/>
  </r>
  <r>
    <x v="0"/>
    <n v="5714400182"/>
    <x v="17"/>
    <n v="120"/>
    <n v="1200"/>
    <n v="18225342"/>
    <d v="2025-08-20T00:00:00"/>
    <s v="341-344"/>
    <m/>
    <d v="2025-12-18T00:00:00"/>
    <s v="TMRA25H139"/>
    <n v="9000"/>
    <n v="9200"/>
    <n v="8000"/>
    <n v="1200"/>
  </r>
  <r>
    <x v="0"/>
    <n v="5714400182"/>
    <x v="17"/>
    <n v="120"/>
    <e v="#N/A"/>
    <n v="18225343"/>
    <d v="2025-08-20T00:00:00"/>
    <s v="341-344"/>
    <m/>
    <d v="2025-12-18T00:00:00"/>
    <s v="TMRA25H139"/>
    <n v="9000"/>
    <n v="9030"/>
    <n v="9030"/>
    <n v="0"/>
  </r>
  <r>
    <x v="0"/>
    <n v="5714400182"/>
    <x v="17"/>
    <n v="120"/>
    <n v="930"/>
    <n v="18225344"/>
    <d v="2025-08-20T00:00:00"/>
    <s v="341-344"/>
    <m/>
    <d v="2025-12-18T00:00:00"/>
    <s v="TMRA25H139"/>
    <n v="9000"/>
    <n v="8930"/>
    <n v="8000"/>
    <n v="930"/>
  </r>
  <r>
    <x v="0"/>
    <n v="5714400182"/>
    <x v="17"/>
    <n v="120"/>
    <e v="#N/A"/>
    <n v="18225345"/>
    <d v="2025-08-21T00:00:00"/>
    <s v="345-348"/>
    <m/>
    <d v="2025-12-19T00:00:00"/>
    <s v="TMRA25H150"/>
    <n v="9000"/>
    <n v="9000"/>
    <n v="9000"/>
    <n v="0"/>
  </r>
  <r>
    <x v="0"/>
    <n v="5714400182"/>
    <x v="17"/>
    <n v="120"/>
    <e v="#N/A"/>
    <n v="18225346"/>
    <d v="2025-08-21T00:00:00"/>
    <s v="345-348"/>
    <m/>
    <d v="2025-12-19T00:00:00"/>
    <s v="TMRA25H150"/>
    <n v="9000"/>
    <n v="9040"/>
    <n v="9040"/>
    <n v="0"/>
  </r>
  <r>
    <x v="0"/>
    <n v="5714400182"/>
    <x v="17"/>
    <n v="120"/>
    <n v="3110"/>
    <n v="18225347"/>
    <d v="2025-08-21T00:00:00"/>
    <s v="345-348"/>
    <m/>
    <d v="2025-12-19T00:00:00"/>
    <s v="TMRA25H150"/>
    <n v="9000"/>
    <n v="9110"/>
    <n v="9110"/>
    <n v="0"/>
  </r>
  <r>
    <x v="0"/>
    <n v="5714400182"/>
    <x v="17"/>
    <n v="120"/>
    <n v="1010"/>
    <n v="18225348"/>
    <d v="2025-08-21T00:00:00"/>
    <s v="345-348"/>
    <m/>
    <d v="2025-12-19T00:00:00"/>
    <s v="TMRA25H150"/>
    <n v="9000"/>
    <n v="9010"/>
    <n v="9010"/>
    <n v="0"/>
  </r>
  <r>
    <x v="0"/>
    <n v="5714400182"/>
    <x v="17"/>
    <n v="120"/>
    <e v="#N/A"/>
    <n v="18225351"/>
    <d v="2025-08-25T00:00:00"/>
    <s v="351-354"/>
    <m/>
    <d v="2025-12-23T00:00:00"/>
    <s v="TMRA25H184"/>
    <n v="9000"/>
    <n v="9050"/>
    <n v="9050"/>
    <n v="0"/>
  </r>
  <r>
    <x v="0"/>
    <n v="5714400182"/>
    <x v="17"/>
    <n v="120"/>
    <e v="#N/A"/>
    <n v="18225352"/>
    <d v="2025-08-25T00:00:00"/>
    <s v="351-354"/>
    <m/>
    <d v="2025-12-23T00:00:00"/>
    <s v="TMRA25H184"/>
    <n v="9000"/>
    <n v="9020"/>
    <n v="9020"/>
    <n v="0"/>
  </r>
  <r>
    <x v="0"/>
    <n v="5714400182"/>
    <x v="17"/>
    <n v="120"/>
    <n v="460"/>
    <n v="18225353"/>
    <d v="2025-08-25T00:00:00"/>
    <s v="351-354"/>
    <m/>
    <d v="2025-12-23T00:00:00"/>
    <s v="TMRA25H184"/>
    <n v="9000"/>
    <n v="8900"/>
    <n v="8900"/>
    <n v="460"/>
  </r>
  <r>
    <x v="0"/>
    <n v="5714400182"/>
    <x v="17"/>
    <n v="120"/>
    <n v="4360"/>
    <n v="18225354"/>
    <d v="2025-08-25T00:00:00"/>
    <s v="351-354"/>
    <m/>
    <d v="2025-12-23T00:00:00"/>
    <s v="TMRA25H184"/>
    <n v="9000"/>
    <n v="8860"/>
    <n v="8860"/>
    <n v="360"/>
  </r>
  <r>
    <x v="0"/>
    <n v="5714400182"/>
    <x v="17"/>
    <n v="120"/>
    <n v="1030"/>
    <n v="18225355"/>
    <d v="2025-08-27T00:00:00"/>
    <s v="355-358"/>
    <m/>
    <d v="2025-12-25T00:00:00"/>
    <s v="TMRA25H200"/>
    <n v="9000"/>
    <n v="9030"/>
    <n v="8000"/>
    <n v="1030"/>
  </r>
  <r>
    <x v="0"/>
    <n v="5714400182"/>
    <x v="17"/>
    <n v="120"/>
    <n v="1070"/>
    <n v="18225356"/>
    <d v="2025-08-27T00:00:00"/>
    <s v="355-358"/>
    <m/>
    <d v="2025-12-25T00:00:00"/>
    <s v="TMRA25H200"/>
    <n v="9000"/>
    <n v="9070"/>
    <n v="8000"/>
    <n v="1070"/>
  </r>
  <r>
    <x v="0"/>
    <n v="5714400182"/>
    <x v="17"/>
    <n v="120"/>
    <n v="1040"/>
    <n v="18225357"/>
    <d v="2025-08-27T00:00:00"/>
    <s v="355-358"/>
    <m/>
    <d v="2025-12-25T00:00:00"/>
    <s v="TMRA25H200"/>
    <n v="9000"/>
    <n v="9040"/>
    <n v="8000"/>
    <n v="1040"/>
  </r>
  <r>
    <x v="0"/>
    <n v="5714400182"/>
    <x v="17"/>
    <n v="120"/>
    <n v="960"/>
    <n v="18225358"/>
    <d v="2025-08-27T00:00:00"/>
    <s v="355-358"/>
    <m/>
    <d v="2025-12-25T00:00:00"/>
    <s v="TMRA25H200"/>
    <n v="9000"/>
    <n v="8960"/>
    <n v="8000"/>
    <n v="960"/>
  </r>
  <r>
    <x v="0"/>
    <n v="5714400182"/>
    <x v="17"/>
    <n v="120"/>
    <n v="540"/>
    <n v="18225361"/>
    <d v="2025-09-01T00:00:00"/>
    <s v="361-364"/>
    <s v="1-心臟病預留10月"/>
    <d v="2025-12-30T00:00:00"/>
    <s v="TMRA25I002"/>
    <n v="9000"/>
    <n v="8940"/>
    <n v="8940"/>
    <n v="0"/>
  </r>
  <r>
    <x v="0"/>
    <n v="5714400182"/>
    <x v="17"/>
    <n v="120"/>
    <n v="990"/>
    <n v="18225362"/>
    <d v="2025-09-01T00:00:00"/>
    <s v="361-364"/>
    <m/>
    <d v="2025-12-30T00:00:00"/>
    <s v="TMRA25I002"/>
    <n v="9000"/>
    <n v="8990"/>
    <n v="8990"/>
    <n v="0"/>
  </r>
  <r>
    <x v="0"/>
    <n v="5714400182"/>
    <x v="17"/>
    <n v="120"/>
    <e v="#N/A"/>
    <n v="18225363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4060"/>
    <n v="18225364"/>
    <d v="2025-09-01T00:00:00"/>
    <s v="361-364"/>
    <s v="1-心臟病預留10月"/>
    <d v="2025-12-30T00:00:00"/>
    <s v="TMRA25I002"/>
    <n v="9000"/>
    <n v="9060"/>
    <n v="9060"/>
    <n v="0"/>
  </r>
  <r>
    <x v="0"/>
    <n v="5714400182"/>
    <x v="17"/>
    <n v="120"/>
    <n v="650"/>
    <n v="18225365"/>
    <d v="2025-09-02T00:00:00"/>
    <s v="365-368"/>
    <s v="9/30心臟病正式生產批"/>
    <d v="2025-12-31T00:00:00"/>
    <s v="TMRA25I019"/>
    <n v="9000"/>
    <n v="8990"/>
    <n v="8400"/>
    <n v="650"/>
  </r>
  <r>
    <x v="0"/>
    <n v="5714400182"/>
    <x v="17"/>
    <n v="120"/>
    <n v="1000"/>
    <n v="18225366"/>
    <d v="2025-09-02T00:00:00"/>
    <s v="365-368"/>
    <s v="9/30心臟病正式生產批"/>
    <d v="2025-12-31T00:00:00"/>
    <s v="TMRA25I019"/>
    <n v="9000"/>
    <n v="9180"/>
    <n v="10180"/>
    <n v="0"/>
  </r>
  <r>
    <x v="0"/>
    <n v="5714400182"/>
    <x v="17"/>
    <n v="120"/>
    <n v="5100"/>
    <n v="18225367"/>
    <d v="2025-09-02T00:00:00"/>
    <s v="365-368"/>
    <s v="9/30心臟病正式生產批"/>
    <d v="2025-12-31T00:00:00"/>
    <s v="TMRA25I019"/>
    <n v="9000"/>
    <n v="9030"/>
    <n v="4000"/>
    <n v="5100"/>
  </r>
  <r>
    <x v="0"/>
    <n v="5714400182"/>
    <x v="17"/>
    <n v="120"/>
    <n v="940"/>
    <n v="18225368"/>
    <d v="2025-09-02T00:00:00"/>
    <s v="365-368"/>
    <m/>
    <d v="2025-12-31T00:00:00"/>
    <s v="TMRA25I019"/>
    <n v="9000"/>
    <n v="8940"/>
    <n v="8000"/>
    <n v="940"/>
  </r>
  <r>
    <x v="0"/>
    <n v="5714400182"/>
    <x v="17"/>
    <n v="120"/>
    <e v="#N/A"/>
    <s v="1822536A"/>
    <d v="2025-09-04T00:00:00"/>
    <s v="36A-36D"/>
    <m/>
    <d v="2026-01-02T00:00:00"/>
    <s v="TMRA25I047"/>
    <n v="9000"/>
    <n v="9050"/>
    <n v="9050"/>
    <n v="0"/>
  </r>
  <r>
    <x v="0"/>
    <n v="5714400182"/>
    <x v="17"/>
    <n v="120"/>
    <n v="700"/>
    <s v="1822536B"/>
    <d v="2025-09-04T00:00:00"/>
    <s v="36A-36D"/>
    <m/>
    <d v="2026-01-02T00:00:00"/>
    <s v="TMRA25I047"/>
    <n v="9000"/>
    <n v="9140"/>
    <n v="9140"/>
    <n v="700"/>
  </r>
  <r>
    <x v="0"/>
    <n v="5714400182"/>
    <x v="17"/>
    <n v="120"/>
    <n v="1980"/>
    <s v="1822536C"/>
    <d v="2025-09-04T00:00:00"/>
    <s v="36A-36D"/>
    <m/>
    <d v="2026-01-02T00:00:00"/>
    <s v="TMRA25I047"/>
    <n v="9000"/>
    <n v="8980"/>
    <n v="7000"/>
    <n v="1980"/>
  </r>
  <r>
    <x v="0"/>
    <n v="5714400182"/>
    <x v="17"/>
    <n v="120"/>
    <n v="990"/>
    <s v="1822536D"/>
    <d v="2025-09-04T00:00:00"/>
    <s v="36A-36D"/>
    <m/>
    <d v="2026-01-02T00:00:00"/>
    <s v="TMRA25I047"/>
    <n v="9000"/>
    <n v="8990"/>
    <n v="8000"/>
    <n v="990"/>
  </r>
  <r>
    <x v="0"/>
    <n v="5714400182"/>
    <x v="17"/>
    <n v="120"/>
    <n v="980"/>
    <n v="18225371"/>
    <d v="2025-09-09T00:00:00"/>
    <s v="371-374"/>
    <m/>
    <d v="2026-01-07T00:00:00"/>
    <s v="TMRA25I084"/>
    <n v="9000"/>
    <n v="8980"/>
    <n v="8000"/>
    <n v="980"/>
  </r>
  <r>
    <x v="0"/>
    <n v="5714400182"/>
    <x v="17"/>
    <n v="120"/>
    <e v="#N/A"/>
    <n v="18225372"/>
    <d v="2025-09-09T00:00:00"/>
    <s v="371-374"/>
    <m/>
    <d v="2026-01-07T00:00:00"/>
    <s v="TMRA25I084"/>
    <n v="9000"/>
    <n v="9090"/>
    <n v="9090"/>
    <n v="0"/>
  </r>
  <r>
    <x v="0"/>
    <n v="5714400182"/>
    <x v="17"/>
    <n v="120"/>
    <e v="#N/A"/>
    <n v="18225373"/>
    <d v="2025-09-09T00:00:00"/>
    <s v="371-374"/>
    <m/>
    <d v="2026-01-07T00:00:00"/>
    <s v="TMRA25I084"/>
    <n v="9000"/>
    <n v="9040"/>
    <n v="9040"/>
    <n v="0"/>
  </r>
  <r>
    <x v="0"/>
    <n v="5714400182"/>
    <x v="17"/>
    <n v="120"/>
    <n v="2980"/>
    <n v="18225374"/>
    <d v="2025-09-09T00:00:00"/>
    <s v="371-374"/>
    <m/>
    <d v="2026-01-07T00:00:00"/>
    <s v="TMRA25I084"/>
    <n v="9000"/>
    <n v="8980"/>
    <n v="6000"/>
    <n v="2980"/>
  </r>
  <r>
    <x v="0"/>
    <n v="5714400182"/>
    <x v="17"/>
    <n v="120"/>
    <e v="#N/A"/>
    <n v="18225375"/>
    <d v="2025-09-10T00:00:00"/>
    <s v="375-378"/>
    <m/>
    <d v="2026-01-08T00:00:00"/>
    <s v="TMRA25I094"/>
    <n v="9000"/>
    <n v="9030"/>
    <n v="9030"/>
    <n v="0"/>
  </r>
  <r>
    <x v="0"/>
    <n v="5714400182"/>
    <x v="17"/>
    <n v="120"/>
    <e v="#N/A"/>
    <n v="18225376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e v="#N/A"/>
    <n v="18225377"/>
    <d v="2025-09-10T00:00:00"/>
    <s v="375-378"/>
    <m/>
    <d v="2026-01-08T00:00:00"/>
    <s v="TMRA25I094"/>
    <n v="9000"/>
    <n v="9000"/>
    <n v="9000"/>
    <n v="0"/>
  </r>
  <r>
    <x v="0"/>
    <n v="5714400182"/>
    <x v="17"/>
    <n v="120"/>
    <n v="4040"/>
    <n v="18225378"/>
    <d v="2025-09-10T00:00:00"/>
    <s v="375-378"/>
    <m/>
    <d v="2026-01-08T00:00:00"/>
    <s v="TMRA25I094"/>
    <n v="9000"/>
    <n v="9040"/>
    <n v="5000"/>
    <n v="4040"/>
  </r>
  <r>
    <x v="0"/>
    <n v="5714400182"/>
    <x v="17"/>
    <n v="120"/>
    <n v="810"/>
    <n v="18225381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10"/>
    <n v="18225382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890"/>
    <n v="18225383"/>
    <d v="2025-09-15T00:00:00"/>
    <s v="381-384"/>
    <m/>
    <d v="2026-01-13T00:00:00"/>
    <s v="TMRA25I139"/>
    <n v="12000"/>
    <n v="11890"/>
    <n v="11000"/>
    <n v="890"/>
  </r>
  <r>
    <x v="0"/>
    <n v="5714400182"/>
    <x v="17"/>
    <n v="120"/>
    <n v="810"/>
    <n v="18225384"/>
    <d v="2025-09-15T00:00:00"/>
    <s v="381-384"/>
    <m/>
    <d v="2026-01-13T00:00:00"/>
    <s v="TMRA25I139"/>
    <n v="12000"/>
    <n v="11810"/>
    <n v="11000"/>
    <n v="810"/>
  </r>
  <r>
    <x v="0"/>
    <n v="5714400182"/>
    <x v="17"/>
    <n v="120"/>
    <n v="3780"/>
    <n v="18225385"/>
    <d v="2025-09-17T00:00:00"/>
    <s v="385-388"/>
    <m/>
    <d v="2026-01-15T00:00:00"/>
    <s v="TMRA25I158"/>
    <n v="12000"/>
    <n v="11780"/>
    <n v="11780"/>
    <n v="0"/>
  </r>
  <r>
    <x v="0"/>
    <n v="5714400182"/>
    <x v="17"/>
    <n v="120"/>
    <n v="3790"/>
    <n v="18225386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7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11790"/>
    <n v="18225388"/>
    <d v="2025-09-17T00:00:00"/>
    <s v="385-388"/>
    <m/>
    <d v="2026-01-15T00:00:00"/>
    <s v="TMRA25I158"/>
    <n v="12000"/>
    <n v="11790"/>
    <n v="11790"/>
    <n v="0"/>
  </r>
  <r>
    <x v="0"/>
    <n v="5714400182"/>
    <x v="17"/>
    <n v="120"/>
    <n v="670"/>
    <n v="18225391"/>
    <d v="2025-09-24T00:00:00"/>
    <s v="391、393-394"/>
    <m/>
    <d v="2026-01-22T00:00:00"/>
    <s v="TMRA25I202"/>
    <n v="12000"/>
    <n v="11670"/>
    <n v="11670"/>
    <n v="0"/>
  </r>
  <r>
    <x v="0"/>
    <n v="5714400182"/>
    <x v="17"/>
    <n v="120"/>
    <n v="11760"/>
    <n v="18225392"/>
    <d v="2025-09-24T00:00:00"/>
    <s v="392"/>
    <s v="除U-392不可併"/>
    <d v="2026-01-22T00:00:00"/>
    <s v="TMRA25I202"/>
    <n v="12000"/>
    <n v="11760"/>
    <n v="7760"/>
    <n v="4000"/>
  </r>
  <r>
    <x v="0"/>
    <n v="5714400182"/>
    <x v="17"/>
    <n v="120"/>
    <n v="760"/>
    <n v="18225393"/>
    <d v="2025-09-24T00:00:00"/>
    <s v="391、393-394"/>
    <m/>
    <d v="2026-01-22T00:00:00"/>
    <s v="TMRA25I202"/>
    <n v="12000"/>
    <n v="11760"/>
    <n v="11760"/>
    <n v="0"/>
  </r>
  <r>
    <x v="0"/>
    <n v="5714400182"/>
    <x v="17"/>
    <n v="120"/>
    <n v="11280"/>
    <n v="18225394"/>
    <d v="2025-09-24T00:00:00"/>
    <s v="391、393-394"/>
    <m/>
    <d v="2026-01-22T00:00:00"/>
    <s v="TMRA25I202"/>
    <n v="12000"/>
    <n v="11280"/>
    <n v="11280"/>
    <n v="0"/>
  </r>
  <r>
    <x v="0"/>
    <n v="5714400184"/>
    <x v="18"/>
    <n v="120"/>
    <e v="#N/A"/>
    <n v="18425411"/>
    <d v="2025-10-07T00:00:00"/>
    <s v="411-414"/>
    <s v="Eq：8 (10/14)"/>
    <d v="2026-02-04T00:00:00"/>
    <s v="TMRA25J039"/>
    <n v="12000"/>
    <n v="11730"/>
    <n v="4730"/>
    <n v="7000"/>
  </r>
  <r>
    <x v="0"/>
    <n v="5714400184"/>
    <x v="18"/>
    <n v="120"/>
    <e v="#N/A"/>
    <n v="18425412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3"/>
    <d v="2025-10-07T00:00:00"/>
    <s v="411-414"/>
    <s v="Eq：8 (10/14)"/>
    <d v="2026-02-04T00:00:00"/>
    <s v="TMRA25J039"/>
    <n v="12000"/>
    <n v="11730"/>
    <n v="730"/>
    <n v="11000"/>
  </r>
  <r>
    <x v="0"/>
    <n v="5714400184"/>
    <x v="18"/>
    <n v="120"/>
    <e v="#N/A"/>
    <n v="18425414"/>
    <d v="2025-10-07T00:00:00"/>
    <s v="411-414"/>
    <s v="Eq：8 (10/14)"/>
    <d v="2026-02-04T00:00:00"/>
    <s v="TMRA25J039"/>
    <n v="12000"/>
    <n v="11770"/>
    <n v="770"/>
    <n v="11000"/>
  </r>
  <r>
    <x v="0"/>
    <n v="5714400184"/>
    <x v="18"/>
    <n v="120"/>
    <e v="#N/A"/>
    <n v="18425241"/>
    <d v="2025-06-09T00:00:00"/>
    <s v="241-244"/>
    <s v="Eq：8 (6/12)"/>
    <d v="2025-10-07T00:00:00"/>
    <s v="TMRA250647"/>
    <n v="12000"/>
    <n v="11630"/>
    <n v="11630"/>
    <n v="0"/>
  </r>
  <r>
    <x v="0"/>
    <n v="5714400184"/>
    <x v="18"/>
    <n v="120"/>
    <e v="#N/A"/>
    <n v="18425242"/>
    <d v="2025-06-09T00:00:00"/>
    <s v="241-244"/>
    <s v="Eq：8 (6/12)"/>
    <d v="2025-10-07T00:00:00"/>
    <s v="TMRA250647"/>
    <n v="12000"/>
    <n v="11680"/>
    <n v="11680"/>
    <n v="0"/>
  </r>
  <r>
    <x v="0"/>
    <n v="5714400184"/>
    <x v="18"/>
    <n v="120"/>
    <e v="#N/A"/>
    <n v="18425243"/>
    <d v="2025-06-09T00:00:00"/>
    <s v="241-244"/>
    <s v="Eq：8 (6/12)"/>
    <d v="2025-10-07T00:00:00"/>
    <s v="TMRA250647"/>
    <n v="12000"/>
    <n v="11700"/>
    <n v="11700"/>
    <n v="0"/>
  </r>
  <r>
    <x v="0"/>
    <n v="5714400184"/>
    <x v="18"/>
    <n v="120"/>
    <e v="#N/A"/>
    <n v="18425244"/>
    <d v="2025-06-09T00:00:00"/>
    <s v="241-244"/>
    <s v="Eq：8 (6/12)"/>
    <d v="2025-10-07T00:00:00"/>
    <s v="TMRA250647"/>
    <n v="12000"/>
    <n v="11780"/>
    <n v="11780"/>
    <n v="0"/>
  </r>
  <r>
    <x v="0"/>
    <n v="5714400184"/>
    <x v="18"/>
    <n v="120"/>
    <e v="#N/A"/>
    <n v="18425245"/>
    <d v="2025-06-11T00:00:00"/>
    <s v="245-248"/>
    <s v="Eq：8 (6/18) "/>
    <d v="2025-10-09T00:00:00"/>
    <s v="TMRA250673"/>
    <n v="12000"/>
    <n v="11940"/>
    <n v="12720"/>
    <n v="0"/>
  </r>
  <r>
    <x v="0"/>
    <n v="5714400184"/>
    <x v="18"/>
    <n v="120"/>
    <e v="#N/A"/>
    <n v="18425246"/>
    <d v="2025-06-11T00:00:00"/>
    <s v="245-248"/>
    <s v="Eq：8 (6/18) "/>
    <d v="2025-10-09T00:00:00"/>
    <s v="TMRA250673"/>
    <n v="12000"/>
    <n v="11890"/>
    <n v="11890"/>
    <n v="0"/>
  </r>
  <r>
    <x v="0"/>
    <n v="5714400184"/>
    <x v="18"/>
    <n v="120"/>
    <e v="#N/A"/>
    <n v="18425247"/>
    <d v="2025-06-11T00:00:00"/>
    <s v="245-248"/>
    <s v="Eq：8 (6/18) "/>
    <d v="2025-10-09T00:00:00"/>
    <s v="TMRA250673"/>
    <n v="12000"/>
    <n v="11840"/>
    <n v="11840"/>
    <n v="0"/>
  </r>
  <r>
    <x v="0"/>
    <n v="5714400184"/>
    <x v="18"/>
    <n v="120"/>
    <e v="#N/A"/>
    <n v="18425248"/>
    <d v="2025-06-11T00:00:00"/>
    <s v="245-248"/>
    <s v="Eq：8 (6/18) "/>
    <d v="2025-10-09T00:00:00"/>
    <s v="TMRA250673"/>
    <n v="12000"/>
    <n v="11880"/>
    <n v="11880"/>
    <n v="0"/>
  </r>
  <r>
    <x v="0"/>
    <n v="5714400184"/>
    <x v="18"/>
    <n v="120"/>
    <e v="#N/A"/>
    <n v="18425254"/>
    <d v="2025-06-16T00:00:00"/>
    <s v="251-254"/>
    <s v="Eq：8 (6/26)"/>
    <d v="2025-10-14T00:00:00"/>
    <s v="TMRB250602"/>
    <n v="12000"/>
    <n v="11730"/>
    <n v="11730"/>
    <n v="0"/>
  </r>
  <r>
    <x v="0"/>
    <n v="5714400184"/>
    <x v="18"/>
    <n v="120"/>
    <e v="#N/A"/>
    <n v="18425251"/>
    <d v="2025-06-16T00:00:00"/>
    <s v="251-254"/>
    <s v="Eq：8 (6/26)"/>
    <d v="2025-10-14T00:00:00"/>
    <s v="TMRB250602"/>
    <n v="12000"/>
    <n v="11740"/>
    <n v="11740"/>
    <n v="0"/>
  </r>
  <r>
    <x v="0"/>
    <n v="5714400184"/>
    <x v="18"/>
    <n v="120"/>
    <e v="#N/A"/>
    <n v="18425253"/>
    <d v="2025-06-16T00:00:00"/>
    <s v="251-254"/>
    <s v="Eq：8 (6/26)"/>
    <d v="2025-10-14T00:00:00"/>
    <s v="TMRB250602"/>
    <n v="12000"/>
    <n v="11740"/>
    <n v="12110"/>
    <n v="0"/>
  </r>
  <r>
    <x v="0"/>
    <n v="5714400184"/>
    <x v="18"/>
    <n v="120"/>
    <e v="#N/A"/>
    <n v="18425252"/>
    <d v="2025-06-16T00:00:00"/>
    <s v="251-254"/>
    <s v="Eq：8 (6/26)"/>
    <d v="2025-10-14T00:00:00"/>
    <s v="TMRB250602"/>
    <n v="12000"/>
    <n v="11750"/>
    <n v="12580"/>
    <n v="0"/>
  </r>
  <r>
    <x v="0"/>
    <n v="5714400184"/>
    <x v="18"/>
    <n v="120"/>
    <e v="#N/A"/>
    <n v="18425261"/>
    <d v="2025-06-23T00:00:00"/>
    <s v="261-264"/>
    <s v="Eq：8 (7/4)"/>
    <d v="2025-10-21T00:00:00"/>
    <s v="TMRB250649"/>
    <n v="12000"/>
    <n v="11870"/>
    <n v="12740"/>
    <n v="0"/>
  </r>
  <r>
    <x v="0"/>
    <n v="5714400184"/>
    <x v="18"/>
    <n v="120"/>
    <e v="#N/A"/>
    <n v="18425262"/>
    <d v="2025-06-23T00:00:00"/>
    <s v="261-264"/>
    <s v="Eq：8 (7/4)"/>
    <d v="2025-10-21T00:00:00"/>
    <s v="TMRB250649"/>
    <n v="12000"/>
    <n v="11870"/>
    <n v="12800"/>
    <n v="0"/>
  </r>
  <r>
    <x v="0"/>
    <n v="5714400184"/>
    <x v="18"/>
    <n v="120"/>
    <e v="#N/A"/>
    <n v="18425263"/>
    <d v="2025-06-23T00:00:00"/>
    <s v="261-264"/>
    <s v="Eq：8 (7/4)"/>
    <d v="2025-10-21T00:00:00"/>
    <s v="TMRB250649"/>
    <n v="12000"/>
    <n v="11740"/>
    <n v="12200"/>
    <n v="0"/>
  </r>
  <r>
    <x v="0"/>
    <n v="5714400184"/>
    <x v="18"/>
    <n v="120"/>
    <e v="#N/A"/>
    <n v="18425264"/>
    <d v="2025-06-23T00:00:00"/>
    <s v="261-264"/>
    <s v="Eq：8 (7/4)"/>
    <d v="2025-10-21T00:00:00"/>
    <s v="TMRB250649"/>
    <n v="12000"/>
    <n v="11580"/>
    <n v="12000"/>
    <n v="0"/>
  </r>
  <r>
    <x v="0"/>
    <n v="5714400184"/>
    <x v="18"/>
    <n v="120"/>
    <e v="#N/A"/>
    <n v="18425271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2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3"/>
    <d v="2025-06-30T00:00:00"/>
    <s v="271-274"/>
    <s v="Eq：8 (7/4)  確認!!"/>
    <d v="2025-10-28T00:00:00"/>
    <s v="TMRC250605"/>
    <n v="12000"/>
    <n v="11750"/>
    <n v="11950"/>
    <n v="0"/>
  </r>
  <r>
    <x v="0"/>
    <n v="5714400184"/>
    <x v="18"/>
    <n v="120"/>
    <e v="#N/A"/>
    <n v="18425274"/>
    <d v="2025-06-30T00:00:00"/>
    <s v="271-274"/>
    <s v="Eq：8 (7/4)"/>
    <d v="2025-10-28T00:00:00"/>
    <s v="TMRC250605"/>
    <n v="12000"/>
    <n v="11750"/>
    <n v="11750"/>
    <n v="0"/>
  </r>
  <r>
    <x v="0"/>
    <n v="5714400184"/>
    <x v="18"/>
    <n v="120"/>
    <e v="#N/A"/>
    <n v="18425275"/>
    <d v="2025-07-03T00:00:00"/>
    <s v="275-278"/>
    <s v="Eq：8 (7/9)"/>
    <d v="2025-10-31T00:00:00"/>
    <s v="TMRA250725"/>
    <n v="12000"/>
    <n v="11780"/>
    <n v="12410"/>
    <n v="0"/>
  </r>
  <r>
    <x v="0"/>
    <n v="5714400184"/>
    <x v="18"/>
    <n v="120"/>
    <e v="#N/A"/>
    <n v="18425276"/>
    <d v="2025-07-03T00:00:00"/>
    <s v="275-278"/>
    <s v="Eq：8 (7/9)"/>
    <d v="2025-10-31T00:00:00"/>
    <s v="TMRA250725"/>
    <n v="12000"/>
    <n v="11810"/>
    <n v="12620"/>
    <n v="0"/>
  </r>
  <r>
    <x v="0"/>
    <n v="5714400184"/>
    <x v="18"/>
    <n v="120"/>
    <e v="#N/A"/>
    <n v="18425277"/>
    <d v="2025-07-03T00:00:00"/>
    <s v="275-278"/>
    <s v="Eq：8 (7/9)"/>
    <d v="2025-10-31T00:00:00"/>
    <s v="TMRA250725"/>
    <n v="12000"/>
    <n v="11700"/>
    <n v="11700"/>
    <n v="0"/>
  </r>
  <r>
    <x v="0"/>
    <n v="5714400184"/>
    <x v="18"/>
    <n v="120"/>
    <e v="#N/A"/>
    <n v="18425278"/>
    <d v="2025-07-03T00:00:00"/>
    <s v="275-278"/>
    <s v="Eq：8 (7/9)"/>
    <d v="2025-10-31T00:00:00"/>
    <s v="TMRA250725"/>
    <n v="12000"/>
    <n v="11790"/>
    <n v="11790"/>
    <n v="0"/>
  </r>
  <r>
    <x v="0"/>
    <n v="5714400184"/>
    <x v="18"/>
    <n v="120"/>
    <e v="#N/A"/>
    <n v="18425281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282"/>
    <d v="2025-07-08T00:00:00"/>
    <s v="281-284"/>
    <s v="Eq：7 (7/24)"/>
    <d v="2025-11-05T00:00:00"/>
    <s v="TMRA250752"/>
    <n v="12000"/>
    <n v="11730"/>
    <n v="11730"/>
    <n v="0"/>
  </r>
  <r>
    <x v="0"/>
    <n v="5714400184"/>
    <x v="18"/>
    <n v="120"/>
    <e v="#N/A"/>
    <n v="18425283"/>
    <d v="2025-07-08T00:00:00"/>
    <s v="281-284"/>
    <s v="Eq：7 (7/24)"/>
    <d v="2025-11-05T00:00:00"/>
    <s v="TMRA250752"/>
    <n v="12000"/>
    <n v="11690"/>
    <n v="12160"/>
    <n v="0"/>
  </r>
  <r>
    <x v="0"/>
    <n v="5714400184"/>
    <x v="18"/>
    <n v="120"/>
    <e v="#N/A"/>
    <n v="18425284"/>
    <d v="2025-07-08T00:00:00"/>
    <s v="281-284"/>
    <s v="Eq：7 (7/24)"/>
    <d v="2025-11-05T00:00:00"/>
    <s v="TMRA250752"/>
    <n v="12000"/>
    <n v="11720"/>
    <n v="11720"/>
    <n v="0"/>
  </r>
  <r>
    <x v="0"/>
    <n v="5714400184"/>
    <x v="18"/>
    <n v="120"/>
    <e v="#N/A"/>
    <n v="18425311"/>
    <d v="2025-07-28T00:00:00"/>
    <s v="311-314"/>
    <s v="Eq：8 (8/1)"/>
    <d v="2025-11-25T00:00:00"/>
    <s v="TMRB250795"/>
    <n v="12000"/>
    <n v="11770"/>
    <n v="11770"/>
    <n v="0"/>
  </r>
  <r>
    <x v="0"/>
    <n v="5714400184"/>
    <x v="18"/>
    <n v="120"/>
    <e v="#N/A"/>
    <n v="18425312"/>
    <d v="2025-07-28T00:00:00"/>
    <s v="311-314"/>
    <s v="Eq：8 (8/1)"/>
    <d v="2025-11-25T00:00:00"/>
    <s v="TMRB250795"/>
    <n v="12000"/>
    <n v="11760"/>
    <n v="11760"/>
    <n v="0"/>
  </r>
  <r>
    <x v="0"/>
    <n v="5714400184"/>
    <x v="18"/>
    <n v="120"/>
    <e v="#N/A"/>
    <n v="18425313"/>
    <d v="2025-07-28T00:00:00"/>
    <s v="311-314"/>
    <s v="Eq：8 (8/1)"/>
    <d v="2025-11-25T00:00:00"/>
    <s v="TMRB250795"/>
    <n v="12000"/>
    <n v="11710"/>
    <n v="11710"/>
    <n v="0"/>
  </r>
  <r>
    <x v="0"/>
    <n v="5714400184"/>
    <x v="18"/>
    <n v="120"/>
    <e v="#N/A"/>
    <n v="18425314"/>
    <d v="2025-07-28T00:00:00"/>
    <s v="311-314"/>
    <s v="Eq：8 (8/1)"/>
    <d v="2025-11-25T00:00:00"/>
    <s v="TMRB250795"/>
    <n v="12000"/>
    <n v="11700"/>
    <n v="11700"/>
    <n v="0"/>
  </r>
  <r>
    <x v="0"/>
    <n v="5714400184"/>
    <x v="18"/>
    <n v="120"/>
    <e v="#N/A"/>
    <n v="18425321"/>
    <d v="2025-08-04T00:00:00"/>
    <s v="321-324"/>
    <s v="Eq：7 (8/18)"/>
    <d v="2025-12-02T00:00:00"/>
    <s v="TMRA25H011"/>
    <n v="12000"/>
    <n v="11820"/>
    <n v="11820"/>
    <n v="0"/>
  </r>
  <r>
    <x v="0"/>
    <n v="5714400184"/>
    <x v="18"/>
    <n v="120"/>
    <e v="#N/A"/>
    <n v="18425322"/>
    <d v="2025-08-04T00:00:00"/>
    <s v="321-324"/>
    <s v="Eq：7 (8/18)"/>
    <d v="2025-12-02T00:00:00"/>
    <s v="TMRA25H011"/>
    <n v="12000"/>
    <n v="11860"/>
    <n v="12450"/>
    <n v="0"/>
  </r>
  <r>
    <x v="0"/>
    <n v="5714400184"/>
    <x v="18"/>
    <n v="120"/>
    <e v="#N/A"/>
    <n v="18425323"/>
    <d v="2025-08-04T00:00:00"/>
    <s v="321-324"/>
    <s v="Eq：7 (8/18)"/>
    <d v="2025-12-02T00:00:00"/>
    <s v="TMRA25H011"/>
    <n v="12000"/>
    <n v="11850"/>
    <n v="11850"/>
    <n v="0"/>
  </r>
  <r>
    <x v="0"/>
    <n v="5714400184"/>
    <x v="18"/>
    <n v="120"/>
    <e v="#N/A"/>
    <n v="18425324"/>
    <d v="2025-08-04T00:00:00"/>
    <s v="321-324"/>
    <s v="Eq：7 (8/18)"/>
    <d v="2025-12-02T00:00:00"/>
    <s v="TMRA25H011"/>
    <n v="12000"/>
    <n v="11960"/>
    <n v="11960"/>
    <n v="0"/>
  </r>
  <r>
    <x v="0"/>
    <n v="5714400184"/>
    <x v="18"/>
    <n v="120"/>
    <e v="#N/A"/>
    <n v="18425341"/>
    <d v="2025-08-19T00:00:00"/>
    <s v="341-344"/>
    <s v="Eq：7 (8/26)"/>
    <d v="2025-12-17T00:00:00"/>
    <s v="TMRA25H130"/>
    <n v="12000"/>
    <n v="11940"/>
    <n v="11940"/>
    <n v="0"/>
  </r>
  <r>
    <x v="0"/>
    <n v="5714400184"/>
    <x v="18"/>
    <n v="120"/>
    <e v="#N/A"/>
    <n v="18425342"/>
    <d v="2025-08-19T00:00:00"/>
    <s v="341-344"/>
    <s v="Eq：7 (8/26)"/>
    <d v="2025-12-17T00:00:00"/>
    <s v="TMRA25H130"/>
    <n v="12000"/>
    <n v="11920"/>
    <n v="11920"/>
    <n v="0"/>
  </r>
  <r>
    <x v="0"/>
    <n v="5714400184"/>
    <x v="18"/>
    <n v="120"/>
    <e v="#N/A"/>
    <n v="18425343"/>
    <d v="2025-08-19T00:00:00"/>
    <s v="341-344"/>
    <s v="Eq：7 (8/26)"/>
    <d v="2025-12-17T00:00:00"/>
    <s v="TMRA25H130"/>
    <n v="12000"/>
    <n v="11900"/>
    <n v="11900"/>
    <n v="0"/>
  </r>
  <r>
    <x v="0"/>
    <n v="5714400184"/>
    <x v="18"/>
    <n v="120"/>
    <e v="#N/A"/>
    <n v="18425344"/>
    <d v="2025-08-19T00:00:00"/>
    <s v="341-344"/>
    <s v="Eq：7 (8/26)"/>
    <d v="2025-12-17T00:00:00"/>
    <s v="TMRA25H130"/>
    <n v="12000"/>
    <n v="11880"/>
    <n v="12450"/>
    <n v="0"/>
  </r>
  <r>
    <x v="0"/>
    <n v="5714400184"/>
    <x v="18"/>
    <n v="120"/>
    <e v="#N/A"/>
    <n v="18425351"/>
    <d v="2025-08-25T00:00:00"/>
    <s v="351-354"/>
    <s v="Eq：8 (9/1)"/>
    <d v="2025-12-23T00:00:00"/>
    <s v="TMRA25H186"/>
    <n v="12000"/>
    <n v="11700"/>
    <n v="11700"/>
    <n v="0"/>
  </r>
  <r>
    <x v="0"/>
    <n v="5714400184"/>
    <x v="18"/>
    <n v="120"/>
    <e v="#N/A"/>
    <n v="18425352"/>
    <d v="2025-08-25T00:00:00"/>
    <s v="351-354"/>
    <s v="Eq：8 (9/1)"/>
    <d v="2025-12-23T00:00:00"/>
    <s v="TMRA25H186"/>
    <n v="12000"/>
    <n v="11800"/>
    <n v="11800"/>
    <n v="0"/>
  </r>
  <r>
    <x v="0"/>
    <n v="5714400184"/>
    <x v="18"/>
    <n v="120"/>
    <e v="#N/A"/>
    <n v="18425353"/>
    <d v="2025-08-25T00:00:00"/>
    <s v="351-354"/>
    <s v="Eq：8 (9/1)"/>
    <d v="2025-12-23T00:00:00"/>
    <s v="TMRA25H186"/>
    <n v="12000"/>
    <n v="11750"/>
    <n v="11750"/>
    <n v="0"/>
  </r>
  <r>
    <x v="0"/>
    <n v="5714400184"/>
    <x v="18"/>
    <n v="120"/>
    <e v="#N/A"/>
    <n v="18425354"/>
    <d v="2025-08-25T00:00:00"/>
    <s v="351-354"/>
    <s v="Eq：8 (9/1)"/>
    <d v="2025-12-23T00:00:00"/>
    <s v="TMRA25H186"/>
    <n v="12000"/>
    <n v="11810"/>
    <n v="12810"/>
    <n v="0"/>
  </r>
  <r>
    <x v="0"/>
    <n v="5714400184"/>
    <x v="18"/>
    <n v="120"/>
    <e v="#N/A"/>
    <n v="18425355"/>
    <d v="2025-08-29T00:00:00"/>
    <s v="355-358"/>
    <s v="Eq：7 (9/4)"/>
    <d v="2025-12-27T00:00:00"/>
    <s v="TMRA25H236"/>
    <n v="12000"/>
    <n v="11770"/>
    <n v="12230"/>
    <n v="0"/>
  </r>
  <r>
    <x v="0"/>
    <n v="5714400184"/>
    <x v="18"/>
    <n v="120"/>
    <e v="#N/A"/>
    <n v="18425356"/>
    <d v="2025-08-29T00:00:00"/>
    <s v="355-358"/>
    <s v="Eq：7 (9/4)"/>
    <d v="2025-12-27T00:00:00"/>
    <s v="TMRA25H236"/>
    <n v="12000"/>
    <n v="11810"/>
    <n v="11810"/>
    <n v="0"/>
  </r>
  <r>
    <x v="0"/>
    <n v="5714400184"/>
    <x v="18"/>
    <n v="120"/>
    <e v="#N/A"/>
    <n v="18425357"/>
    <d v="2025-08-29T00:00:00"/>
    <s v="355-358"/>
    <s v="Eq：7 (9/4)"/>
    <d v="2025-12-27T00:00:00"/>
    <s v="TMRA25H236"/>
    <n v="12000"/>
    <n v="11720"/>
    <n v="11720"/>
    <n v="0"/>
  </r>
  <r>
    <x v="0"/>
    <n v="5714400184"/>
    <x v="18"/>
    <n v="120"/>
    <e v="#N/A"/>
    <n v="18425358"/>
    <d v="2025-08-29T00:00:00"/>
    <s v="355-358"/>
    <s v="Eq：7 (9/4)"/>
    <d v="2025-12-27T00:00:00"/>
    <s v="TMRA25H236"/>
    <n v="12000"/>
    <n v="11920"/>
    <n v="11920"/>
    <n v="0"/>
  </r>
  <r>
    <x v="0"/>
    <n v="5714400184"/>
    <x v="18"/>
    <n v="120"/>
    <e v="#N/A"/>
    <n v="18425361"/>
    <d v="2025-09-05T00:00:00"/>
    <s v="361-364"/>
    <s v="Eq：8 (9/11)"/>
    <d v="2026-01-03T00:00:00"/>
    <s v="TMRA25I058"/>
    <n v="12000"/>
    <n v="11810"/>
    <n v="12980"/>
    <n v="0"/>
  </r>
  <r>
    <x v="0"/>
    <n v="5714400184"/>
    <x v="18"/>
    <n v="120"/>
    <e v="#N/A"/>
    <n v="18425362"/>
    <d v="2025-09-05T00:00:00"/>
    <s v="361-364"/>
    <s v="Eq:8 (9/11)"/>
    <d v="2026-01-03T00:00:00"/>
    <s v="TMRA25I058"/>
    <n v="12000"/>
    <n v="11810"/>
    <n v="11810"/>
    <n v="0"/>
  </r>
  <r>
    <x v="0"/>
    <n v="5714400184"/>
    <x v="18"/>
    <n v="120"/>
    <e v="#N/A"/>
    <n v="18425363"/>
    <d v="2025-09-05T00:00:00"/>
    <s v="361-364"/>
    <s v="Eq:8 (9/11)"/>
    <d v="2026-01-03T00:00:00"/>
    <s v="TMRA25I058"/>
    <n v="12000"/>
    <n v="11790"/>
    <n v="11790"/>
    <n v="0"/>
  </r>
  <r>
    <x v="0"/>
    <n v="5714400184"/>
    <x v="18"/>
    <n v="120"/>
    <n v="840"/>
    <n v="18425364"/>
    <d v="2025-09-05T00:00:00"/>
    <s v="361-364"/>
    <s v="Eq：8 (9/11)"/>
    <d v="2026-01-03T00:00:00"/>
    <s v="TMRA25I058"/>
    <n v="12000"/>
    <n v="11840"/>
    <n v="11840"/>
    <n v="0"/>
  </r>
  <r>
    <x v="0"/>
    <n v="5714400184"/>
    <x v="18"/>
    <n v="120"/>
    <n v="890"/>
    <n v="18425371"/>
    <d v="2025-09-12T00:00:00"/>
    <s v="371-374"/>
    <s v="Eq：7 (9/18)"/>
    <d v="2026-01-10T00:00:00"/>
    <s v="TMRA25I120"/>
    <n v="12000"/>
    <n v="11890"/>
    <n v="11000"/>
    <n v="890"/>
  </r>
  <r>
    <x v="0"/>
    <n v="5714400184"/>
    <x v="18"/>
    <n v="120"/>
    <n v="1890"/>
    <n v="18425372"/>
    <d v="2025-09-12T00:00:00"/>
    <s v="371-374"/>
    <s v="Eq：7 (9/18)"/>
    <d v="2026-01-10T00:00:00"/>
    <s v="TMRA25I120"/>
    <n v="12000"/>
    <n v="11890"/>
    <n v="11890"/>
    <n v="0"/>
  </r>
  <r>
    <x v="0"/>
    <n v="5714400184"/>
    <x v="18"/>
    <n v="120"/>
    <e v="#N/A"/>
    <n v="18425373"/>
    <d v="2025-09-12T00:00:00"/>
    <s v="371-374"/>
    <s v="Eq：7 (9/18)"/>
    <d v="2026-01-10T00:00:00"/>
    <s v="TMRA25I120"/>
    <n v="12000"/>
    <n v="11850"/>
    <n v="11850"/>
    <n v="0"/>
  </r>
  <r>
    <x v="0"/>
    <n v="5714400184"/>
    <x v="18"/>
    <n v="120"/>
    <n v="250"/>
    <n v="18425374"/>
    <d v="2025-09-12T00:00:00"/>
    <s v="371-374"/>
    <s v="Eq：7 (9/18)"/>
    <d v="2026-01-10T00:00:00"/>
    <s v="TMRA25I120"/>
    <n v="12000"/>
    <n v="11660"/>
    <n v="11910"/>
    <n v="0"/>
  </r>
  <r>
    <x v="0"/>
    <n v="5714400184"/>
    <x v="18"/>
    <n v="120"/>
    <n v="540"/>
    <n v="18425381"/>
    <d v="2025-09-19T00:00:00"/>
    <s v="381-384"/>
    <s v="Eq：7 (9/24)"/>
    <d v="2026-01-17T00:00:00"/>
    <s v="TMRA25I176"/>
    <n v="12000"/>
    <n v="11770"/>
    <n v="11770"/>
    <n v="0"/>
  </r>
  <r>
    <x v="0"/>
    <n v="5714400184"/>
    <x v="18"/>
    <n v="120"/>
    <n v="760"/>
    <n v="18425382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2770"/>
    <n v="18425383"/>
    <d v="2025-09-19T00:00:00"/>
    <s v="381-384"/>
    <s v="Eq：7 (9/24)"/>
    <d v="2026-01-17T00:00:00"/>
    <s v="TMRA25I176"/>
    <n v="12000"/>
    <n v="11720"/>
    <n v="12490"/>
    <n v="0"/>
  </r>
  <r>
    <x v="0"/>
    <n v="5714400184"/>
    <x v="18"/>
    <n v="120"/>
    <n v="1760"/>
    <n v="18425384"/>
    <d v="2025-09-19T00:00:00"/>
    <s v="381-384"/>
    <s v="Eq：7 (9/24)"/>
    <d v="2026-01-17T00:00:00"/>
    <s v="TMRA25I176"/>
    <n v="12000"/>
    <n v="11760"/>
    <n v="11760"/>
    <n v="0"/>
  </r>
  <r>
    <x v="0"/>
    <n v="5714400184"/>
    <x v="18"/>
    <n v="120"/>
    <n v="710"/>
    <n v="18425391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10"/>
    <n v="18425392"/>
    <d v="2025-09-23T00:00:00"/>
    <s v="391-394"/>
    <s v="Eq：8 (9/30)"/>
    <d v="2026-01-21T00:00:00"/>
    <s v="TMRA25I195"/>
    <n v="12000"/>
    <n v="11710"/>
    <n v="11710"/>
    <n v="0"/>
  </r>
  <r>
    <x v="0"/>
    <n v="5714400184"/>
    <x v="18"/>
    <n v="120"/>
    <n v="11720"/>
    <n v="18425393"/>
    <d v="2025-09-23T00:00:00"/>
    <s v="391-394"/>
    <s v="Eq：8 (9/30)"/>
    <d v="2026-01-21T00:00:00"/>
    <s v="TMRA25I195"/>
    <n v="12000"/>
    <n v="11720"/>
    <n v="11720"/>
    <n v="0"/>
  </r>
  <r>
    <x v="0"/>
    <n v="5714400184"/>
    <x v="18"/>
    <n v="120"/>
    <n v="11700"/>
    <n v="18425394"/>
    <d v="2025-09-23T00:00:00"/>
    <s v="391-394"/>
    <s v="Eq：8 (9/30)"/>
    <d v="2026-01-21T00:00:00"/>
    <s v="TMRA25I195"/>
    <n v="12000"/>
    <n v="11700"/>
    <n v="11700"/>
    <n v="0"/>
  </r>
  <r>
    <x v="0"/>
    <n v="5714400184"/>
    <x v="18"/>
    <n v="120"/>
    <n v="11850"/>
    <n v="18425401"/>
    <d v="2025-10-01T00:00:00"/>
    <s v="401-404"/>
    <s v="Eq：7 (10/7)"/>
    <d v="2026-01-29T00:00:00"/>
    <s v="TMRA25J003"/>
    <n v="12000"/>
    <n v="11850"/>
    <n v="11850"/>
    <n v="0"/>
  </r>
  <r>
    <x v="0"/>
    <n v="5714400184"/>
    <x v="18"/>
    <n v="120"/>
    <n v="11800"/>
    <n v="18425402"/>
    <d v="2025-10-01T00:00:00"/>
    <s v="401-404"/>
    <s v="Eq：7 (10/7)"/>
    <d v="2026-01-29T00:00:00"/>
    <s v="TMRA25J003"/>
    <n v="12000"/>
    <n v="11800"/>
    <n v="10800"/>
    <n v="1000"/>
  </r>
  <r>
    <x v="0"/>
    <n v="5714400184"/>
    <x v="18"/>
    <n v="120"/>
    <n v="11700"/>
    <n v="18425403"/>
    <d v="2025-10-01T00:00:00"/>
    <s v="401-404"/>
    <s v="Eq：7 (10/7)"/>
    <d v="2026-01-29T00:00:00"/>
    <s v="TMRA25J003"/>
    <n v="12000"/>
    <n v="11700"/>
    <n v="11700"/>
    <n v="0"/>
  </r>
  <r>
    <x v="0"/>
    <n v="5714400184"/>
    <x v="18"/>
    <n v="120"/>
    <n v="11760"/>
    <n v="18425404"/>
    <d v="2025-10-01T00:00:00"/>
    <s v="401-404"/>
    <s v="Eq：7 (10/7)"/>
    <d v="2026-01-29T00:00:00"/>
    <s v="TMRA25J003"/>
    <n v="12000"/>
    <n v="11760"/>
    <n v="0"/>
    <n v="11760"/>
  </r>
  <r>
    <x v="0"/>
    <n v="5714400185"/>
    <x v="58"/>
    <n v="300"/>
    <e v="#N/A"/>
    <n v="18525241"/>
    <d v="2025-06-10T00:00:00"/>
    <s v="241"/>
    <m/>
    <d v="2026-04-06T00:00:00"/>
    <s v="TMRA250657"/>
    <n v="1000"/>
    <n v="1280"/>
    <n v="2520"/>
    <n v="0"/>
  </r>
  <r>
    <x v="0"/>
    <n v="5714400185"/>
    <x v="58"/>
    <n v="300"/>
    <e v="#N/A"/>
    <n v="18525351"/>
    <d v="2025-08-27T00:00:00"/>
    <s v="351"/>
    <m/>
    <d v="2026-06-23T00:00:00"/>
    <s v="TMRA25H206"/>
    <n v="1500"/>
    <n v="1760"/>
    <n v="3490"/>
    <n v="0"/>
  </r>
  <r>
    <x v="0"/>
    <n v="5714400186"/>
    <x v="59"/>
    <n v="300"/>
    <e v="#N/A"/>
    <n v="18625241"/>
    <d v="2025-06-10T00:00:00"/>
    <s v="241"/>
    <m/>
    <d v="2026-04-06T00:00:00"/>
    <s v="TMRA250656"/>
    <n v="1000"/>
    <n v="1280"/>
    <n v="2620"/>
    <n v="0"/>
  </r>
  <r>
    <x v="0"/>
    <n v="5714400186"/>
    <x v="59"/>
    <n v="300"/>
    <e v="#N/A"/>
    <n v="18625351"/>
    <d v="2025-08-27T00:00:00"/>
    <s v="351"/>
    <m/>
    <d v="2026-06-23T00:00:00"/>
    <s v="TMRA25H205"/>
    <n v="1500"/>
    <n v="1750"/>
    <n v="3480"/>
    <n v="0"/>
  </r>
  <r>
    <x v="0"/>
    <n v="5714400187"/>
    <x v="60"/>
    <n v="180"/>
    <e v="#N/A"/>
    <n v="18725201"/>
    <d v="2025-05-14T00:00:00"/>
    <s v="201"/>
    <m/>
    <d v="2025-11-10T00:00:00"/>
    <s v="TMRA250574"/>
    <n v="2500"/>
    <n v="2480"/>
    <n v="3050"/>
    <n v="0"/>
  </r>
  <r>
    <x v="0"/>
    <n v="5714400187"/>
    <x v="60"/>
    <n v="180"/>
    <e v="#N/A"/>
    <n v="18725202"/>
    <d v="2025-05-15T00:00:00"/>
    <s v="202"/>
    <m/>
    <d v="2025-11-11T00:00:00"/>
    <s v="TMRA250583"/>
    <n v="11000"/>
    <n v="10630"/>
    <n v="11050"/>
    <n v="0"/>
  </r>
  <r>
    <x v="0"/>
    <n v="5714400187"/>
    <x v="60"/>
    <n v="180"/>
    <e v="#N/A"/>
    <n v="18725251"/>
    <d v="2025-06-16T00:00:00"/>
    <s v="251"/>
    <m/>
    <d v="2025-12-13T00:00:00"/>
    <s v="TMRB250601"/>
    <n v="11000"/>
    <n v="10650"/>
    <n v="11100"/>
    <n v="340"/>
  </r>
  <r>
    <x v="0"/>
    <n v="5714400187"/>
    <x v="60"/>
    <n v="180"/>
    <n v="1370"/>
    <n v="18725341"/>
    <d v="2025-08-18T00:00:00"/>
    <s v="341"/>
    <m/>
    <d v="2026-02-14T00:00:00"/>
    <s v="TMRA25H117"/>
    <n v="11000"/>
    <n v="10570"/>
    <n v="11570"/>
    <n v="470"/>
  </r>
  <r>
    <x v="0"/>
    <n v="5714400187"/>
    <x v="60"/>
    <n v="180"/>
    <n v="220"/>
    <n v="18725361"/>
    <d v="2025-09-01T00:00:00"/>
    <s v="361"/>
    <m/>
    <d v="2026-02-28T00:00:00"/>
    <s v="TMRA25I013"/>
    <n v="2700"/>
    <n v="2870"/>
    <n v="2870"/>
    <n v="220"/>
  </r>
  <r>
    <x v="0"/>
    <n v="5714400187"/>
    <x v="60"/>
    <n v="180"/>
    <n v="290"/>
    <n v="18725362"/>
    <d v="2025-09-02T00:00:00"/>
    <s v="362"/>
    <m/>
    <d v="2026-03-01T00:00:00"/>
    <s v="TMRA25I023"/>
    <n v="2700"/>
    <n v="2770"/>
    <n v="2770"/>
    <n v="290"/>
  </r>
  <r>
    <x v="0"/>
    <n v="5714400187"/>
    <x v="60"/>
    <n v="180"/>
    <n v="10470"/>
    <n v="18725371"/>
    <d v="2025-09-11T00:00:00"/>
    <s v="371"/>
    <s v="限HB-LIPID , 禁心臟病"/>
    <d v="2026-03-10T00:00:00"/>
    <s v="TMRA25I116"/>
    <n v="11000"/>
    <n v="10670"/>
    <n v="1200"/>
    <n v="9470"/>
  </r>
  <r>
    <x v="0"/>
    <n v="5714400187"/>
    <x v="60"/>
    <n v="180"/>
    <n v="1380"/>
    <n v="18725391"/>
    <d v="2025-09-23T00:00:00"/>
    <s v="391"/>
    <s v="9/30心臟病"/>
    <d v="2026-03-22T00:00:00"/>
    <s v="TMRA25I194"/>
    <n v="11000"/>
    <n v="10350"/>
    <n v="10380"/>
    <n v="1000"/>
  </r>
  <r>
    <x v="0"/>
    <n v="5714400188"/>
    <x v="61"/>
    <n v="180"/>
    <e v="#N/A"/>
    <n v="18825201"/>
    <d v="2025-05-14T00:00:00"/>
    <s v="201"/>
    <m/>
    <d v="2025-11-10T00:00:00"/>
    <s v="TMRA250573"/>
    <n v="2500"/>
    <n v="2490"/>
    <n v="3150"/>
    <n v="0"/>
  </r>
  <r>
    <x v="0"/>
    <n v="5714400188"/>
    <x v="61"/>
    <n v="180"/>
    <e v="#N/A"/>
    <n v="18825202"/>
    <d v="2025-05-15T00:00:00"/>
    <s v="202"/>
    <m/>
    <d v="2025-11-11T00:00:00"/>
    <s v="TMRA250582"/>
    <n v="11000"/>
    <n v="10600"/>
    <n v="11200"/>
    <n v="0"/>
  </r>
  <r>
    <x v="0"/>
    <n v="5714400188"/>
    <x v="61"/>
    <n v="180"/>
    <e v="#N/A"/>
    <n v="18825251"/>
    <d v="2025-06-16T00:00:00"/>
    <s v="251"/>
    <m/>
    <d v="2025-12-13T00:00:00"/>
    <s v="TMRA250699"/>
    <n v="11000"/>
    <n v="10640"/>
    <n v="11080"/>
    <n v="340"/>
  </r>
  <r>
    <x v="0"/>
    <n v="5714400188"/>
    <x v="61"/>
    <n v="180"/>
    <n v="1570"/>
    <n v="18825341"/>
    <d v="2025-08-18T00:00:00"/>
    <s v="341"/>
    <m/>
    <d v="2026-02-14T00:00:00"/>
    <s v="TMRA25H116"/>
    <n v="11000"/>
    <n v="10770"/>
    <n v="11770"/>
    <n v="650"/>
  </r>
  <r>
    <x v="0"/>
    <n v="5714400188"/>
    <x v="61"/>
    <n v="180"/>
    <n v="250"/>
    <n v="18825361"/>
    <d v="2025-09-01T00:00:00"/>
    <s v="361"/>
    <m/>
    <d v="2026-02-28T00:00:00"/>
    <s v="TMRA25I012"/>
    <n v="2700"/>
    <n v="2870"/>
    <n v="2870"/>
    <n v="250"/>
  </r>
  <r>
    <x v="0"/>
    <n v="5714400188"/>
    <x v="61"/>
    <n v="180"/>
    <n v="200"/>
    <n v="18825362"/>
    <d v="2025-09-02T00:00:00"/>
    <s v="362"/>
    <m/>
    <d v="2026-03-01T00:00:00"/>
    <s v="TMRA25I022"/>
    <n v="2700"/>
    <n v="2770"/>
    <n v="2770"/>
    <n v="200"/>
  </r>
  <r>
    <x v="0"/>
    <n v="5714400188"/>
    <x v="61"/>
    <n v="180"/>
    <n v="10520"/>
    <n v="18825371"/>
    <d v="2025-09-11T00:00:00"/>
    <s v="371"/>
    <s v="限HB-LIPID , 禁心臟病"/>
    <d v="2026-03-10T00:00:00"/>
    <s v="TMRA25I115"/>
    <n v="11000"/>
    <n v="10720"/>
    <n v="1200"/>
    <n v="9520"/>
  </r>
  <r>
    <x v="0"/>
    <n v="5714400188"/>
    <x v="61"/>
    <n v="180"/>
    <n v="1310"/>
    <n v="18825391"/>
    <d v="2025-09-23T00:00:00"/>
    <s v="391"/>
    <s v="9/30心臟病"/>
    <d v="2026-03-22T00:00:00"/>
    <s v="TMRA25I193"/>
    <n v="11000"/>
    <n v="10260"/>
    <n v="11000"/>
    <n v="310"/>
  </r>
  <r>
    <x v="2"/>
    <n v="5714400192"/>
    <x v="32"/>
    <n v="90"/>
    <e v="#N/A"/>
    <s v="1922529A"/>
    <d v="2025-07-17T00:00:00"/>
    <s v="291"/>
    <s v="VB--給10/1電解質 (8/28)"/>
    <d v="2025-10-15T00:00:00"/>
    <s v="TMRB250719"/>
    <n v="6000"/>
    <n v="6120"/>
    <n v="6120"/>
    <n v="0"/>
  </r>
  <r>
    <x v="2"/>
    <n v="5714400192"/>
    <x v="32"/>
    <n v="90"/>
    <n v="970"/>
    <s v="1922532A"/>
    <d v="2025-08-05T00:00:00"/>
    <s v="321"/>
    <s v="VB-給10/14電解質"/>
    <d v="2025-11-03T00:00:00"/>
    <s v="TMRA25H024"/>
    <n v="6000"/>
    <n v="6270"/>
    <n v="6270"/>
    <n v="0"/>
  </r>
  <r>
    <x v="0"/>
    <n v="5714400192"/>
    <x v="32"/>
    <n v="90"/>
    <e v="#N/A"/>
    <s v="1922532B"/>
    <d v="2025-08-07T00:00:00"/>
    <s v="322"/>
    <m/>
    <d v="2025-11-05T00:00:00"/>
    <s v="TMRA25H050"/>
    <n v="6000"/>
    <n v="6320"/>
    <n v="6320"/>
    <n v="0"/>
  </r>
  <r>
    <x v="2"/>
    <n v="5714400192"/>
    <x v="32"/>
    <n v="90"/>
    <e v="#N/A"/>
    <s v="1922534A"/>
    <d v="2025-08-19T00:00:00"/>
    <s v="341"/>
    <s v="VB"/>
    <d v="2025-11-17T00:00:00"/>
    <s v="TMRA25H131"/>
    <n v="6000"/>
    <n v="6310"/>
    <n v="6310"/>
    <n v="0"/>
  </r>
  <r>
    <x v="2"/>
    <n v="5714400192"/>
    <x v="32"/>
    <n v="90"/>
    <e v="#N/A"/>
    <s v="1922534B"/>
    <d v="2025-08-21T00:00:00"/>
    <s v="342"/>
    <s v="VB"/>
    <d v="2025-11-19T00:00:00"/>
    <s v="TMRA25H156"/>
    <n v="6000"/>
    <n v="6320"/>
    <n v="6320"/>
    <n v="0"/>
  </r>
  <r>
    <x v="0"/>
    <n v="5714400192"/>
    <x v="32"/>
    <n v="90"/>
    <e v="#N/A"/>
    <s v="1922535A"/>
    <d v="2025-08-28T00:00:00"/>
    <s v="351"/>
    <s v="VB"/>
    <d v="2025-11-26T00:00:00"/>
    <s v="TMRA25H222"/>
    <n v="6000"/>
    <n v="6250"/>
    <n v="6250"/>
    <n v="0"/>
  </r>
  <r>
    <x v="2"/>
    <n v="5714400192"/>
    <x v="32"/>
    <n v="90"/>
    <e v="#N/A"/>
    <n v="19225361"/>
    <d v="2025-09-02T00:00:00"/>
    <s v="361"/>
    <s v="VB"/>
    <d v="2025-12-01T00:00:00"/>
    <s v="TMRA25I027"/>
    <n v="6000"/>
    <n v="6220"/>
    <n v="6220"/>
    <n v="0"/>
  </r>
  <r>
    <x v="2"/>
    <n v="5714400192"/>
    <x v="32"/>
    <n v="90"/>
    <n v="6280"/>
    <n v="19225381"/>
    <d v="2025-09-18T00:00:00"/>
    <s v="381"/>
    <s v="VB"/>
    <d v="2025-12-17T00:00:00"/>
    <s v="TMRA25I124"/>
    <n v="6000"/>
    <n v="6280"/>
    <n v="5000"/>
    <n v="1830"/>
  </r>
  <r>
    <x v="0"/>
    <n v="5714400197"/>
    <x v="62"/>
    <n v="60"/>
    <e v="#N/A"/>
    <n v="19725331"/>
    <d v="2025-08-12T00:00:00"/>
    <s v="331"/>
    <m/>
    <d v="2025-10-11T00:00:00"/>
    <s v="TMRA25H079"/>
    <n v="4000"/>
    <n v="4430"/>
    <n v="4430"/>
    <n v="0"/>
  </r>
  <r>
    <x v="0"/>
    <n v="5714400197"/>
    <x v="62"/>
    <n v="60"/>
    <n v="4310"/>
    <n v="19725371"/>
    <d v="2025-09-08T00:00:00"/>
    <s v="371"/>
    <m/>
    <d v="2025-11-07T00:00:00"/>
    <s v="TMRA25I078"/>
    <n v="4000"/>
    <n v="4310"/>
    <n v="0"/>
    <n v="4310"/>
  </r>
  <r>
    <x v="0"/>
    <n v="5714400198"/>
    <x v="63"/>
    <n v="60"/>
    <e v="#N/A"/>
    <n v="19825331"/>
    <d v="2025-08-12T00:00:00"/>
    <s v="331"/>
    <m/>
    <d v="2025-10-11T00:00:00"/>
    <s v="TMRA25H080"/>
    <n v="4000"/>
    <n v="4430"/>
    <n v="4430"/>
    <n v="0"/>
  </r>
  <r>
    <x v="0"/>
    <n v="5714400198"/>
    <x v="63"/>
    <n v="60"/>
    <n v="4360"/>
    <n v="19825371"/>
    <d v="2025-09-08T00:00:00"/>
    <s v="371"/>
    <m/>
    <d v="2025-11-07T00:00:00"/>
    <s v="TMRA25I079"/>
    <n v="4000"/>
    <n v="4360"/>
    <n v="0"/>
    <n v="4360"/>
  </r>
  <r>
    <x v="0"/>
    <n v="5714400199"/>
    <x v="19"/>
    <n v="120"/>
    <e v="#N/A"/>
    <n v="19925411"/>
    <d v="2025-10-07T00:00:00"/>
    <s v="411-412"/>
    <m/>
    <d v="2026-02-04T00:00:00"/>
    <s v="TMRA25J035"/>
    <n v="3000"/>
    <n v="3040"/>
    <n v="3040"/>
    <n v="0"/>
  </r>
  <r>
    <x v="0"/>
    <n v="5714400199"/>
    <x v="19"/>
    <n v="120"/>
    <e v="#N/A"/>
    <n v="19925412"/>
    <d v="2025-10-07T00:00:00"/>
    <s v="411-412"/>
    <m/>
    <d v="2026-02-04T00:00:00"/>
    <s v="TMRA25J035"/>
    <n v="3000"/>
    <n v="2990"/>
    <n v="1660"/>
    <n v="1330"/>
  </r>
  <r>
    <x v="0"/>
    <n v="5714400199"/>
    <x v="19"/>
    <n v="120"/>
    <e v="#N/A"/>
    <n v="19925242"/>
    <d v="2025-06-10T00:00:00"/>
    <s v="241-242"/>
    <m/>
    <d v="2025-10-08T00:00:00"/>
    <s v="TMRA250650"/>
    <n v="3000"/>
    <n v="3060"/>
    <n v="3060"/>
    <n v="0"/>
  </r>
  <r>
    <x v="0"/>
    <n v="5714400199"/>
    <x v="19"/>
    <n v="120"/>
    <e v="#N/A"/>
    <n v="19925241"/>
    <d v="2025-06-10T00:00:00"/>
    <s v="241-242"/>
    <m/>
    <d v="2025-10-08T00:00:00"/>
    <s v="TMRA250650"/>
    <n v="3000"/>
    <n v="3090"/>
    <n v="3090"/>
    <n v="0"/>
  </r>
  <r>
    <x v="0"/>
    <n v="5714400199"/>
    <x v="19"/>
    <n v="120"/>
    <e v="#N/A"/>
    <n v="19925261"/>
    <d v="2025-06-25T00:00:00"/>
    <s v="261-262"/>
    <m/>
    <d v="2025-10-23T00:00:00"/>
    <s v="TMRB250675"/>
    <n v="3000"/>
    <n v="3040"/>
    <n v="3040"/>
    <n v="0"/>
  </r>
  <r>
    <x v="0"/>
    <n v="5714400199"/>
    <x v="19"/>
    <n v="120"/>
    <e v="#N/A"/>
    <n v="19925262"/>
    <d v="2025-06-25T00:00:00"/>
    <s v="261-262"/>
    <m/>
    <d v="2025-10-23T00:00:00"/>
    <s v="TMRB250675"/>
    <n v="3000"/>
    <n v="3040"/>
    <n v="3440"/>
    <n v="0"/>
  </r>
  <r>
    <x v="0"/>
    <n v="5714400199"/>
    <x v="19"/>
    <n v="120"/>
    <e v="#N/A"/>
    <n v="19925271"/>
    <d v="2025-07-04T00:00:00"/>
    <s v="271-272"/>
    <m/>
    <d v="2025-11-01T00:00:00"/>
    <s v="TMRA250736"/>
    <n v="3000"/>
    <n v="3070"/>
    <n v="3070"/>
    <n v="0"/>
  </r>
  <r>
    <x v="0"/>
    <n v="5714400199"/>
    <x v="19"/>
    <n v="120"/>
    <e v="#N/A"/>
    <n v="19925272"/>
    <d v="2025-07-04T00:00:00"/>
    <s v="271-272"/>
    <m/>
    <d v="2025-11-01T00:00:00"/>
    <s v="TMRA250736"/>
    <n v="3000"/>
    <n v="3050"/>
    <n v="3050"/>
    <n v="0"/>
  </r>
  <r>
    <x v="0"/>
    <n v="5714400199"/>
    <x v="19"/>
    <n v="120"/>
    <e v="#N/A"/>
    <n v="19925301"/>
    <d v="2025-07-22T00:00:00"/>
    <s v="301-302"/>
    <m/>
    <d v="2025-11-19T00:00:00"/>
    <s v="TMRB250748"/>
    <n v="3000"/>
    <n v="3090"/>
    <n v="3090"/>
    <n v="0"/>
  </r>
  <r>
    <x v="0"/>
    <n v="5714400199"/>
    <x v="19"/>
    <n v="120"/>
    <e v="#N/A"/>
    <n v="19925302"/>
    <d v="2025-07-22T00:00:00"/>
    <s v="301-302"/>
    <m/>
    <d v="2025-11-19T00:00:00"/>
    <s v="TMRB250748"/>
    <n v="3000"/>
    <n v="3100"/>
    <n v="3100"/>
    <n v="0"/>
  </r>
  <r>
    <x v="0"/>
    <n v="5714400199"/>
    <x v="19"/>
    <n v="120"/>
    <e v="#N/A"/>
    <n v="19925311"/>
    <d v="2025-07-31T00:00:00"/>
    <s v="311-312"/>
    <m/>
    <d v="2025-11-28T00:00:00"/>
    <s v="TMRC250724"/>
    <n v="3000"/>
    <n v="3170"/>
    <n v="3170"/>
    <n v="0"/>
  </r>
  <r>
    <x v="0"/>
    <n v="5714400199"/>
    <x v="19"/>
    <n v="120"/>
    <e v="#N/A"/>
    <n v="19925312"/>
    <d v="2025-07-31T00:00:00"/>
    <s v="311-312"/>
    <m/>
    <d v="2025-11-28T00:00:00"/>
    <s v="TMRC250724"/>
    <n v="3000"/>
    <n v="3090"/>
    <n v="3090"/>
    <n v="0"/>
  </r>
  <r>
    <x v="0"/>
    <n v="5714400199"/>
    <x v="19"/>
    <n v="120"/>
    <e v="#N/A"/>
    <n v="19925331"/>
    <d v="2025-08-13T00:00:00"/>
    <s v="331-332"/>
    <m/>
    <d v="2025-12-11T00:00:00"/>
    <s v="TMRA25H085"/>
    <n v="3000"/>
    <n v="3110"/>
    <n v="3110"/>
    <n v="0"/>
  </r>
  <r>
    <x v="0"/>
    <n v="5714400199"/>
    <x v="19"/>
    <n v="120"/>
    <e v="#N/A"/>
    <n v="19925332"/>
    <d v="2025-08-13T00:00:00"/>
    <s v="331-332"/>
    <m/>
    <d v="2025-12-11T00:00:00"/>
    <s v="TMRA25H085"/>
    <n v="3000"/>
    <n v="3040"/>
    <n v="3040"/>
    <n v="0"/>
  </r>
  <r>
    <x v="0"/>
    <n v="5714400199"/>
    <x v="19"/>
    <n v="120"/>
    <e v="#N/A"/>
    <n v="19925341"/>
    <d v="2025-08-22T00:00:00"/>
    <s v="341-342"/>
    <m/>
    <d v="2025-12-20T00:00:00"/>
    <s v="TMRA25H169"/>
    <n v="3000"/>
    <n v="3040"/>
    <n v="3040"/>
    <n v="0"/>
  </r>
  <r>
    <x v="0"/>
    <n v="5714400199"/>
    <x v="19"/>
    <n v="120"/>
    <e v="#N/A"/>
    <n v="19925342"/>
    <d v="2025-08-22T00:00:00"/>
    <s v="341-342"/>
    <m/>
    <d v="2025-12-20T00:00:00"/>
    <s v="TMRA25H169"/>
    <n v="3000"/>
    <n v="3050"/>
    <n v="3050"/>
    <n v="0"/>
  </r>
  <r>
    <x v="0"/>
    <n v="5714400199"/>
    <x v="19"/>
    <n v="120"/>
    <e v="#N/A"/>
    <n v="19925351"/>
    <d v="2025-08-29T00:00:00"/>
    <s v="351-352"/>
    <m/>
    <d v="2025-12-27T00:00:00"/>
    <s v="TMRA25H232"/>
    <n v="3000"/>
    <n v="3170"/>
    <n v="3170"/>
    <n v="0"/>
  </r>
  <r>
    <x v="0"/>
    <n v="5714400199"/>
    <x v="19"/>
    <n v="120"/>
    <e v="#N/A"/>
    <n v="19925352"/>
    <d v="2025-08-29T00:00:00"/>
    <s v="351-352"/>
    <m/>
    <d v="2025-12-27T00:00:00"/>
    <s v="TMRA25H232"/>
    <n v="3000"/>
    <n v="3070"/>
    <n v="3630"/>
    <n v="0"/>
  </r>
  <r>
    <x v="0"/>
    <n v="5714400199"/>
    <x v="19"/>
    <n v="120"/>
    <e v="#N/A"/>
    <n v="19925361"/>
    <d v="2025-09-05T00:00:00"/>
    <s v="361-362"/>
    <m/>
    <d v="2026-01-03T00:00:00"/>
    <s v="TMRA25I063"/>
    <n v="3000"/>
    <n v="3140"/>
    <n v="3140"/>
    <n v="0"/>
  </r>
  <r>
    <x v="0"/>
    <n v="5714400199"/>
    <x v="19"/>
    <n v="120"/>
    <e v="#N/A"/>
    <n v="19925362"/>
    <d v="2025-09-05T00:00:00"/>
    <s v="361-362"/>
    <m/>
    <d v="2026-01-03T00:00:00"/>
    <s v="TMRA25I063"/>
    <n v="3000"/>
    <n v="3070"/>
    <n v="3070"/>
    <n v="0"/>
  </r>
  <r>
    <x v="0"/>
    <n v="5714400199"/>
    <x v="19"/>
    <n v="120"/>
    <e v="#N/A"/>
    <n v="19925371"/>
    <d v="2025-09-08T00:00:00"/>
    <s v="371-372"/>
    <m/>
    <d v="2026-01-06T00:00:00"/>
    <s v="TMRA25I076"/>
    <n v="3000"/>
    <n v="3100"/>
    <n v="3100"/>
    <n v="0"/>
  </r>
  <r>
    <x v="0"/>
    <n v="5714400199"/>
    <x v="19"/>
    <n v="120"/>
    <e v="#N/A"/>
    <n v="19925372"/>
    <d v="2025-09-08T00:00:00"/>
    <s v="371-372"/>
    <m/>
    <d v="2026-01-06T00:00:00"/>
    <s v="TMRA25I076"/>
    <n v="3000"/>
    <n v="3070"/>
    <n v="3070"/>
    <n v="0"/>
  </r>
  <r>
    <x v="0"/>
    <n v="5714400199"/>
    <x v="19"/>
    <n v="120"/>
    <n v="310"/>
    <n v="19925373"/>
    <d v="2025-09-09T00:00:00"/>
    <s v="373-374"/>
    <m/>
    <d v="2026-01-07T00:00:00"/>
    <s v="TMRA25I088"/>
    <n v="3000"/>
    <n v="3080"/>
    <n v="3080"/>
    <n v="310"/>
  </r>
  <r>
    <x v="0"/>
    <n v="5714400199"/>
    <x v="19"/>
    <n v="120"/>
    <n v="1080"/>
    <n v="19925374"/>
    <d v="2025-09-09T00:00:00"/>
    <s v="373-374"/>
    <m/>
    <d v="2026-01-07T00:00:00"/>
    <s v="TMRA25I088"/>
    <n v="3000"/>
    <n v="3080"/>
    <n v="2000"/>
    <n v="1080"/>
  </r>
  <r>
    <x v="0"/>
    <n v="5714400199"/>
    <x v="19"/>
    <n v="120"/>
    <n v="620"/>
    <n v="19925375"/>
    <d v="2025-09-10T00:00:00"/>
    <s v="375-376"/>
    <m/>
    <d v="2026-01-08T00:00:00"/>
    <s v="TMRA25I095"/>
    <n v="3000"/>
    <n v="3120"/>
    <n v="3120"/>
    <n v="0"/>
  </r>
  <r>
    <x v="0"/>
    <n v="5714400199"/>
    <x v="19"/>
    <n v="120"/>
    <n v="1070"/>
    <n v="19925376"/>
    <d v="2025-09-10T00:00:00"/>
    <s v="375-376"/>
    <m/>
    <d v="2026-01-08T00:00:00"/>
    <s v="TMRA25I095"/>
    <n v="3000"/>
    <n v="3070"/>
    <n v="3070"/>
    <n v="0"/>
  </r>
  <r>
    <x v="0"/>
    <n v="5714400199"/>
    <x v="19"/>
    <n v="120"/>
    <n v="1030"/>
    <n v="19925377"/>
    <d v="2025-09-12T00:00:00"/>
    <s v="377-378"/>
    <m/>
    <d v="2026-01-10T00:00:00"/>
    <s v="TMRA25I130"/>
    <n v="3000"/>
    <n v="3030"/>
    <n v="3030"/>
    <n v="0"/>
  </r>
  <r>
    <x v="0"/>
    <n v="5714400199"/>
    <x v="19"/>
    <n v="120"/>
    <n v="3030"/>
    <n v="19925378"/>
    <d v="2025-09-12T00:00:00"/>
    <s v="377-378"/>
    <m/>
    <d v="2026-01-10T00:00:00"/>
    <s v="TMRA25I130"/>
    <n v="3000"/>
    <n v="3030"/>
    <n v="1200"/>
    <n v="1830"/>
  </r>
  <r>
    <x v="0"/>
    <n v="5714400201"/>
    <x v="64"/>
    <n v="180"/>
    <e v="#N/A"/>
    <n v="20125401"/>
    <d v="2025-10-03T00:00:00"/>
    <s v="401-402"/>
    <m/>
    <d v="2026-04-01T00:00:00"/>
    <s v="TMRA25J028"/>
    <n v="9000"/>
    <n v="8930"/>
    <n v="0"/>
    <n v="8930"/>
  </r>
  <r>
    <x v="0"/>
    <n v="5714400201"/>
    <x v="64"/>
    <n v="180"/>
    <e v="#N/A"/>
    <n v="20125402"/>
    <d v="2025-10-03T00:00:00"/>
    <s v="401-402"/>
    <m/>
    <d v="2026-04-01T00:00:00"/>
    <s v="TMRA25J028"/>
    <n v="9000"/>
    <n v="8920"/>
    <n v="0"/>
    <n v="8920"/>
  </r>
  <r>
    <x v="0"/>
    <n v="5714400201"/>
    <x v="64"/>
    <n v="180"/>
    <e v="#N/A"/>
    <n v="20125161"/>
    <d v="2025-04-14T00:00:00"/>
    <s v="161-162"/>
    <m/>
    <d v="2025-10-11T00:00:00"/>
    <s v="TMRA250472"/>
    <n v="9000"/>
    <n v="9080"/>
    <n v="9080"/>
    <n v="0"/>
  </r>
  <r>
    <x v="0"/>
    <n v="5714400201"/>
    <x v="64"/>
    <n v="180"/>
    <e v="#N/A"/>
    <n v="20125162"/>
    <d v="2025-04-14T00:00:00"/>
    <s v="161-162"/>
    <m/>
    <d v="2025-10-11T00:00:00"/>
    <s v="TMRA250472"/>
    <n v="7000"/>
    <n v="6920"/>
    <n v="6920"/>
    <n v="0"/>
  </r>
  <r>
    <x v="0"/>
    <n v="5714400201"/>
    <x v="64"/>
    <n v="180"/>
    <e v="#N/A"/>
    <n v="20125181"/>
    <d v="2025-04-29T00:00:00"/>
    <s v="181-182"/>
    <m/>
    <d v="2025-10-26T00:00:00"/>
    <s v="TMRB250493"/>
    <n v="9000"/>
    <n v="8970"/>
    <n v="8970"/>
    <n v="0"/>
  </r>
  <r>
    <x v="0"/>
    <n v="5714400201"/>
    <x v="64"/>
    <n v="180"/>
    <e v="#N/A"/>
    <n v="20125182"/>
    <d v="2025-04-29T00:00:00"/>
    <s v="181-182"/>
    <m/>
    <d v="2025-10-26T00:00:00"/>
    <s v="TMRB250493"/>
    <n v="9000"/>
    <n v="9000"/>
    <n v="9000"/>
    <n v="0"/>
  </r>
  <r>
    <x v="0"/>
    <n v="5714400201"/>
    <x v="64"/>
    <n v="180"/>
    <e v="#N/A"/>
    <n v="20125201"/>
    <d v="2025-05-13T00:00:00"/>
    <s v="201-202"/>
    <m/>
    <d v="2025-11-09T00:00:00"/>
    <s v="TMRA250560"/>
    <n v="9000"/>
    <n v="9000"/>
    <n v="9090"/>
    <n v="0"/>
  </r>
  <r>
    <x v="0"/>
    <n v="5714400201"/>
    <x v="64"/>
    <n v="180"/>
    <e v="#N/A"/>
    <n v="20125202"/>
    <d v="2025-05-13T00:00:00"/>
    <s v="201-202"/>
    <m/>
    <d v="2025-11-09T00:00:00"/>
    <s v="TMRA250560"/>
    <n v="9000"/>
    <n v="8920"/>
    <n v="8920"/>
    <n v="0"/>
  </r>
  <r>
    <x v="0"/>
    <n v="5714400201"/>
    <x v="64"/>
    <n v="180"/>
    <e v="#N/A"/>
    <n v="20125211"/>
    <d v="2025-05-19T00:00:00"/>
    <s v="211-212"/>
    <m/>
    <d v="2025-11-15T00:00:00"/>
    <s v="TMRB250510"/>
    <n v="9000"/>
    <n v="8910"/>
    <n v="9220"/>
    <n v="0"/>
  </r>
  <r>
    <x v="0"/>
    <n v="5714400201"/>
    <x v="64"/>
    <n v="180"/>
    <e v="#N/A"/>
    <n v="20125212"/>
    <d v="2025-05-19T00:00:00"/>
    <s v="211-212"/>
    <m/>
    <d v="2025-11-15T00:00:00"/>
    <s v="TMRB250510"/>
    <n v="9000"/>
    <n v="8970"/>
    <n v="8970"/>
    <n v="0"/>
  </r>
  <r>
    <x v="0"/>
    <n v="5714400201"/>
    <x v="64"/>
    <n v="180"/>
    <e v="#N/A"/>
    <n v="20125213"/>
    <d v="2025-05-20T00:00:00"/>
    <s v="213-214"/>
    <m/>
    <d v="2025-11-16T00:00:00"/>
    <s v="TMRB250520"/>
    <n v="9000"/>
    <n v="8950"/>
    <n v="9210"/>
    <n v="0"/>
  </r>
  <r>
    <x v="0"/>
    <n v="5714400201"/>
    <x v="64"/>
    <n v="180"/>
    <e v="#N/A"/>
    <n v="20125214"/>
    <d v="2025-05-20T00:00:00"/>
    <s v="213-214"/>
    <m/>
    <d v="2025-11-16T00:00:00"/>
    <s v="TMRB250520"/>
    <n v="9000"/>
    <n v="8970"/>
    <n v="8970"/>
    <n v="0"/>
  </r>
  <r>
    <x v="0"/>
    <n v="5714400201"/>
    <x v="64"/>
    <n v="180"/>
    <e v="#N/A"/>
    <n v="20125221"/>
    <d v="2025-05-29T00:00:00"/>
    <s v="221-222"/>
    <m/>
    <d v="2025-11-25T00:00:00"/>
    <s v="TMRB250585"/>
    <n v="9000"/>
    <n v="9210"/>
    <n v="9210"/>
    <n v="0"/>
  </r>
  <r>
    <x v="0"/>
    <n v="5714400201"/>
    <x v="64"/>
    <n v="180"/>
    <e v="#N/A"/>
    <n v="20125222"/>
    <d v="2025-05-29T00:00:00"/>
    <s v="221-222"/>
    <m/>
    <d v="2025-11-25T00:00:00"/>
    <s v="TMRB250585"/>
    <n v="9000"/>
    <n v="8920"/>
    <n v="8920"/>
    <n v="0"/>
  </r>
  <r>
    <x v="0"/>
    <n v="5714400201"/>
    <x v="64"/>
    <n v="180"/>
    <e v="#N/A"/>
    <n v="20125251"/>
    <d v="2025-06-17T00:00:00"/>
    <s v="251-252"/>
    <m/>
    <d v="2025-12-14T00:00:00"/>
    <s v="TMRB250606"/>
    <n v="9000"/>
    <n v="8790"/>
    <n v="10210"/>
    <n v="0"/>
  </r>
  <r>
    <x v="0"/>
    <n v="5714400201"/>
    <x v="64"/>
    <n v="180"/>
    <e v="#N/A"/>
    <n v="20125252"/>
    <d v="2025-06-17T00:00:00"/>
    <s v="251-252"/>
    <m/>
    <d v="2025-12-14T00:00:00"/>
    <s v="TMRB250606"/>
    <n v="9000"/>
    <n v="8910"/>
    <n v="9060"/>
    <n v="0"/>
  </r>
  <r>
    <x v="0"/>
    <n v="5714400201"/>
    <x v="64"/>
    <n v="180"/>
    <e v="#N/A"/>
    <n v="20125253"/>
    <d v="2025-06-18T00:00:00"/>
    <s v="253-254"/>
    <m/>
    <d v="2025-12-15T00:00:00"/>
    <s v="TMRB250621"/>
    <n v="9000"/>
    <n v="8940"/>
    <n v="9560"/>
    <n v="0"/>
  </r>
  <r>
    <x v="0"/>
    <n v="5714400201"/>
    <x v="64"/>
    <n v="180"/>
    <e v="#N/A"/>
    <n v="20125254"/>
    <d v="2025-06-18T00:00:00"/>
    <s v="253-254"/>
    <m/>
    <d v="2025-12-15T00:00:00"/>
    <s v="TMRB250621"/>
    <n v="9000"/>
    <n v="8940"/>
    <n v="8940"/>
    <n v="0"/>
  </r>
  <r>
    <x v="0"/>
    <n v="5714400201"/>
    <x v="64"/>
    <n v="180"/>
    <n v="150"/>
    <n v="20125261"/>
    <d v="2025-06-26T00:00:00"/>
    <s v="261-262"/>
    <m/>
    <d v="2025-12-23T00:00:00"/>
    <s v="TMRB250670"/>
    <n v="9000"/>
    <n v="9200"/>
    <n v="9200"/>
    <n v="150"/>
  </r>
  <r>
    <x v="0"/>
    <n v="5714400201"/>
    <x v="64"/>
    <n v="180"/>
    <n v="790"/>
    <n v="20125262"/>
    <d v="2025-06-26T00:00:00"/>
    <s v="261-262"/>
    <m/>
    <d v="2025-12-23T00:00:00"/>
    <s v="TMRB250670"/>
    <n v="9000"/>
    <n v="8830"/>
    <n v="8040"/>
    <n v="790"/>
  </r>
  <r>
    <x v="0"/>
    <n v="5714400201"/>
    <x v="64"/>
    <n v="180"/>
    <e v="#N/A"/>
    <n v="20125281"/>
    <d v="2025-07-09T00:00:00"/>
    <s v="281-282"/>
    <m/>
    <d v="2026-01-05T00:00:00"/>
    <s v="TMRA250764"/>
    <n v="9000"/>
    <n v="8820"/>
    <n v="8820"/>
    <n v="0"/>
  </r>
  <r>
    <x v="0"/>
    <n v="5714400201"/>
    <x v="64"/>
    <n v="180"/>
    <e v="#N/A"/>
    <n v="20125282"/>
    <d v="2025-07-09T00:00:00"/>
    <s v="281-282"/>
    <m/>
    <d v="2026-01-05T00:00:00"/>
    <s v="TMRA250764"/>
    <n v="9000"/>
    <n v="8770"/>
    <n v="9240"/>
    <n v="0"/>
  </r>
  <r>
    <x v="0"/>
    <n v="5714400201"/>
    <x v="64"/>
    <n v="180"/>
    <e v="#N/A"/>
    <n v="20125301"/>
    <d v="2025-07-24T00:00:00"/>
    <s v="301-302"/>
    <m/>
    <d v="2026-01-20T00:00:00"/>
    <s v="TMRB250767"/>
    <n v="9000"/>
    <n v="8760"/>
    <n v="9140"/>
    <n v="0"/>
  </r>
  <r>
    <x v="0"/>
    <n v="5714400201"/>
    <x v="64"/>
    <n v="180"/>
    <e v="#N/A"/>
    <n v="20125302"/>
    <d v="2025-07-24T00:00:00"/>
    <s v="301-302"/>
    <m/>
    <d v="2026-01-20T00:00:00"/>
    <s v="TMRB250767"/>
    <n v="9000"/>
    <n v="8810"/>
    <n v="8810"/>
    <n v="0"/>
  </r>
  <r>
    <x v="0"/>
    <n v="5714400201"/>
    <x v="64"/>
    <n v="180"/>
    <e v="#N/A"/>
    <n v="20125311"/>
    <d v="2025-07-31T00:00:00"/>
    <s v="311-312"/>
    <m/>
    <d v="2026-01-27T00:00:00"/>
    <s v="TMRC250721"/>
    <n v="9000"/>
    <n v="9070"/>
    <n v="9070"/>
    <n v="0"/>
  </r>
  <r>
    <x v="0"/>
    <n v="5714400201"/>
    <x v="64"/>
    <n v="180"/>
    <e v="#N/A"/>
    <n v="20125312"/>
    <d v="2025-07-31T00:00:00"/>
    <s v="311-312"/>
    <m/>
    <d v="2026-01-27T00:00:00"/>
    <s v="TMRC250721"/>
    <n v="9000"/>
    <n v="8910"/>
    <n v="8910"/>
    <n v="0"/>
  </r>
  <r>
    <x v="0"/>
    <n v="5714400201"/>
    <x v="64"/>
    <n v="180"/>
    <e v="#N/A"/>
    <n v="20125321"/>
    <d v="2025-08-04T00:00:00"/>
    <s v="321-322"/>
    <m/>
    <d v="2026-01-31T00:00:00"/>
    <s v="TMRA25H015"/>
    <n v="9000"/>
    <n v="9030"/>
    <n v="9030"/>
    <n v="0"/>
  </r>
  <r>
    <x v="0"/>
    <n v="5714400201"/>
    <x v="64"/>
    <n v="180"/>
    <e v="#N/A"/>
    <n v="20125322"/>
    <d v="2025-08-04T00:00:00"/>
    <s v="321-322"/>
    <m/>
    <d v="2026-01-31T00:00:00"/>
    <s v="TMRA25H015"/>
    <n v="9000"/>
    <n v="8850"/>
    <n v="8850"/>
    <n v="0"/>
  </r>
  <r>
    <x v="0"/>
    <n v="5714400201"/>
    <x v="64"/>
    <n v="180"/>
    <n v="900"/>
    <n v="20125331"/>
    <d v="2025-08-13T00:00:00"/>
    <s v="331-332"/>
    <m/>
    <d v="2026-02-09T00:00:00"/>
    <s v="TMRA25H093"/>
    <n v="9000"/>
    <n v="8900"/>
    <n v="8000"/>
    <n v="900"/>
  </r>
  <r>
    <x v="0"/>
    <n v="5714400201"/>
    <x v="64"/>
    <n v="180"/>
    <n v="1820"/>
    <n v="20125332"/>
    <d v="2025-08-13T00:00:00"/>
    <s v="331-332"/>
    <m/>
    <d v="2026-02-09T00:00:00"/>
    <s v="TMRA25H093"/>
    <n v="9000"/>
    <n v="8820"/>
    <n v="8000"/>
    <n v="820"/>
  </r>
  <r>
    <x v="0"/>
    <n v="5714400201"/>
    <x v="64"/>
    <n v="180"/>
    <n v="1830"/>
    <n v="20125341"/>
    <d v="2025-08-18T00:00:00"/>
    <s v="341-342"/>
    <m/>
    <d v="2026-02-14T00:00:00"/>
    <s v="TMRA25H123"/>
    <n v="9000"/>
    <n v="8930"/>
    <n v="8100"/>
    <n v="830"/>
  </r>
  <r>
    <x v="0"/>
    <n v="5714400201"/>
    <x v="64"/>
    <n v="180"/>
    <n v="1930"/>
    <n v="20125342"/>
    <d v="2025-08-18T00:00:00"/>
    <s v="341-342"/>
    <m/>
    <d v="2026-02-14T00:00:00"/>
    <s v="TMRA25H123"/>
    <n v="9000"/>
    <n v="8930"/>
    <n v="9000"/>
    <n v="930"/>
  </r>
  <r>
    <x v="0"/>
    <n v="5714400201"/>
    <x v="64"/>
    <n v="180"/>
    <n v="900"/>
    <n v="20125343"/>
    <d v="2025-08-19T00:00:00"/>
    <s v="343-344"/>
    <m/>
    <d v="2026-02-15T00:00:00"/>
    <s v="TMRA25H129"/>
    <n v="9000"/>
    <n v="9140"/>
    <n v="10040"/>
    <n v="0"/>
  </r>
  <r>
    <x v="0"/>
    <n v="5714400201"/>
    <x v="64"/>
    <n v="180"/>
    <n v="4040"/>
    <n v="20125344"/>
    <d v="2025-08-19T00:00:00"/>
    <s v="343-344"/>
    <m/>
    <d v="2026-02-15T00:00:00"/>
    <s v="TMRA25H129"/>
    <n v="9000"/>
    <n v="9040"/>
    <n v="8000"/>
    <n v="1040"/>
  </r>
  <r>
    <x v="0"/>
    <n v="5714400201"/>
    <x v="64"/>
    <n v="180"/>
    <n v="880"/>
    <n v="20125371"/>
    <d v="2025-09-11T00:00:00"/>
    <s v="371-372"/>
    <s v="9/30心臟病正式生產批"/>
    <d v="2026-03-10T00:00:00"/>
    <s v="TMRA25I107"/>
    <n v="9000"/>
    <n v="9080"/>
    <n v="9960"/>
    <n v="0"/>
  </r>
  <r>
    <x v="0"/>
    <n v="5714400201"/>
    <x v="64"/>
    <n v="180"/>
    <n v="3110"/>
    <n v="20125372"/>
    <d v="2025-09-11T00:00:00"/>
    <s v="371-372"/>
    <s v="9/30心臟病正式生產批"/>
    <d v="2026-03-10T00:00:00"/>
    <s v="TMRA25I107"/>
    <n v="9000"/>
    <n v="9070"/>
    <n v="6000"/>
    <n v="3110"/>
  </r>
  <r>
    <x v="0"/>
    <n v="5714400201"/>
    <x v="64"/>
    <n v="180"/>
    <e v="#N/A"/>
    <n v="20125381"/>
    <d v="2025-09-15T00:00:00"/>
    <s v="381-382"/>
    <s v="9/30心臟病"/>
    <d v="2026-03-14T00:00:00"/>
    <s v="TMRA25I134"/>
    <n v="9000"/>
    <n v="8880"/>
    <n v="9270"/>
    <n v="0"/>
  </r>
  <r>
    <x v="0"/>
    <n v="5714400201"/>
    <x v="64"/>
    <n v="180"/>
    <n v="1800"/>
    <n v="20125382"/>
    <d v="2025-09-15T00:00:00"/>
    <s v="381-382"/>
    <s v="9/30心臟病"/>
    <d v="2026-03-14T00:00:00"/>
    <s v="TMRA25I134"/>
    <n v="9000"/>
    <n v="8800"/>
    <n v="7000"/>
    <n v="1800"/>
  </r>
  <r>
    <x v="0"/>
    <n v="5714400201"/>
    <x v="64"/>
    <n v="180"/>
    <n v="980"/>
    <n v="20125383"/>
    <d v="2025-09-19T00:00:00"/>
    <s v="383-384"/>
    <m/>
    <d v="2026-03-18T00:00:00"/>
    <s v="TMRA25I181"/>
    <n v="9000"/>
    <n v="8980"/>
    <n v="8980"/>
    <n v="0"/>
  </r>
  <r>
    <x v="0"/>
    <n v="5714400201"/>
    <x v="64"/>
    <n v="180"/>
    <n v="1970"/>
    <n v="20125384"/>
    <d v="2025-09-19T00:00:00"/>
    <s v="383-384"/>
    <m/>
    <d v="2026-03-18T00:00:00"/>
    <s v="TMRA25I181"/>
    <n v="9000"/>
    <n v="8970"/>
    <n v="7000"/>
    <n v="1970"/>
  </r>
  <r>
    <x v="0"/>
    <n v="5714400201"/>
    <x v="64"/>
    <n v="180"/>
    <n v="8690"/>
    <n v="20125391"/>
    <d v="2025-09-22T00:00:00"/>
    <s v="391-392"/>
    <m/>
    <d v="2026-03-21T00:00:00"/>
    <s v="TMRA25I190"/>
    <n v="9000"/>
    <n v="8690"/>
    <n v="8000"/>
    <n v="690"/>
  </r>
  <r>
    <x v="0"/>
    <n v="5714400201"/>
    <x v="64"/>
    <n v="180"/>
    <n v="8760"/>
    <n v="20125392"/>
    <d v="2025-09-22T00:00:00"/>
    <s v="391-392"/>
    <m/>
    <d v="2026-03-21T00:00:00"/>
    <s v="TMRA25I190"/>
    <n v="9000"/>
    <n v="8760"/>
    <n v="8760"/>
    <n v="0"/>
  </r>
  <r>
    <x v="0"/>
    <n v="5714400201"/>
    <x v="64"/>
    <n v="180"/>
    <n v="9100"/>
    <n v="20125393"/>
    <d v="2025-09-25T00:00:00"/>
    <s v="393"/>
    <m/>
    <d v="2026-03-24T00:00:00"/>
    <s v="TMRA25I209"/>
    <n v="9000"/>
    <n v="9100"/>
    <n v="0"/>
    <n v="9100"/>
  </r>
  <r>
    <x v="0"/>
    <n v="5714400210"/>
    <x v="20"/>
    <n v="120"/>
    <e v="#N/A"/>
    <n v="21025251"/>
    <d v="2025-06-16T00:00:00"/>
    <s v="251-252"/>
    <m/>
    <d v="2025-10-14T00:00:00"/>
    <s v="TMRA250693"/>
    <n v="6000"/>
    <n v="5890"/>
    <n v="6730"/>
    <n v="0"/>
  </r>
  <r>
    <x v="0"/>
    <n v="5714400210"/>
    <x v="20"/>
    <n v="120"/>
    <e v="#N/A"/>
    <n v="21025252"/>
    <d v="2025-06-16T00:00:00"/>
    <s v="251-252"/>
    <m/>
    <d v="2025-10-14T00:00:00"/>
    <s v="TMRA250693"/>
    <n v="6000"/>
    <n v="6050"/>
    <n v="6050"/>
    <n v="0"/>
  </r>
  <r>
    <x v="3"/>
    <n v="5714400209"/>
    <x v="21"/>
    <n v="120"/>
    <e v="#N/A"/>
    <n v="20925251"/>
    <d v="2025-06-17T00:00:00"/>
    <s v="251-252"/>
    <m/>
    <d v="2025-10-15T00:00:00"/>
    <s v="TMRB250603"/>
    <n v="6000"/>
    <n v="6310"/>
    <n v="6520"/>
    <n v="0"/>
  </r>
  <r>
    <x v="3"/>
    <n v="5714400209"/>
    <x v="21"/>
    <n v="120"/>
    <e v="#N/A"/>
    <n v="20925252"/>
    <d v="2025-06-17T00:00:00"/>
    <s v="251-252"/>
    <m/>
    <d v="2025-10-15T00:00:00"/>
    <s v="TMRB250603"/>
    <n v="6000"/>
    <n v="6200"/>
    <n v="7200"/>
    <n v="0"/>
  </r>
  <r>
    <x v="0"/>
    <n v="5714400210"/>
    <x v="20"/>
    <n v="120"/>
    <e v="#N/A"/>
    <n v="21025253"/>
    <d v="2025-06-19T00:00:00"/>
    <s v="253-254"/>
    <s v="HB/VB"/>
    <d v="2025-10-17T00:00:00"/>
    <s v="TMRB250624"/>
    <n v="6000"/>
    <n v="5970"/>
    <n v="6300"/>
    <n v="0"/>
  </r>
  <r>
    <x v="0"/>
    <n v="5714400210"/>
    <x v="20"/>
    <n v="120"/>
    <e v="#N/A"/>
    <n v="21025254"/>
    <d v="2025-06-19T00:00:00"/>
    <s v="253-254"/>
    <s v="HB/VB"/>
    <d v="2025-10-17T00:00:00"/>
    <s v="TMRB250624"/>
    <n v="6000"/>
    <n v="6000"/>
    <n v="6000"/>
    <n v="0"/>
  </r>
  <r>
    <x v="3"/>
    <n v="5714400209"/>
    <x v="21"/>
    <n v="120"/>
    <e v="#N/A"/>
    <n v="20925253"/>
    <d v="2025-06-20T00:00:00"/>
    <s v="253-254"/>
    <s v="HB/VB"/>
    <d v="2025-10-18T00:00:00"/>
    <s v="TMRB250635"/>
    <n v="6000"/>
    <n v="6220"/>
    <n v="6560"/>
    <n v="0"/>
  </r>
  <r>
    <x v="3"/>
    <n v="5714400209"/>
    <x v="21"/>
    <n v="120"/>
    <e v="#N/A"/>
    <n v="20925254"/>
    <d v="2025-06-20T00:00:00"/>
    <s v="253-254"/>
    <s v="HB/VB"/>
    <d v="2025-10-18T00:00:00"/>
    <s v="TMRB250635"/>
    <n v="6000"/>
    <n v="6320"/>
    <n v="6320"/>
    <n v="0"/>
  </r>
  <r>
    <x v="0"/>
    <n v="5714400210"/>
    <x v="20"/>
    <n v="120"/>
    <e v="#N/A"/>
    <n v="21025261"/>
    <d v="2025-06-23T00:00:00"/>
    <s v="261-262"/>
    <s v="可HB/VB"/>
    <d v="2025-10-21T00:00:00"/>
    <s v="TMRB250646"/>
    <n v="6000"/>
    <n v="6060"/>
    <n v="6060"/>
    <n v="0"/>
  </r>
  <r>
    <x v="0"/>
    <n v="5714400210"/>
    <x v="20"/>
    <n v="120"/>
    <e v="#N/A"/>
    <n v="21025262"/>
    <d v="2025-06-23T00:00:00"/>
    <s v="261-262"/>
    <s v="可HB/VB"/>
    <d v="2025-10-21T00:00:00"/>
    <s v="TMRB250646"/>
    <n v="6000"/>
    <n v="5890"/>
    <n v="5890"/>
    <n v="0"/>
  </r>
  <r>
    <x v="3"/>
    <n v="5714400209"/>
    <x v="21"/>
    <n v="120"/>
    <e v="#N/A"/>
    <n v="20925261"/>
    <d v="2025-06-24T00:00:00"/>
    <s v="261-262"/>
    <s v="可HB/VB"/>
    <d v="2025-10-22T00:00:00"/>
    <s v="TMRB250654"/>
    <n v="6000"/>
    <n v="6250"/>
    <n v="6250"/>
    <n v="0"/>
  </r>
  <r>
    <x v="3"/>
    <n v="5714400209"/>
    <x v="21"/>
    <n v="120"/>
    <e v="#N/A"/>
    <n v="20925262"/>
    <d v="2025-06-24T00:00:00"/>
    <s v="261-262"/>
    <s v="可HB/VB"/>
    <d v="2025-10-22T00:00:00"/>
    <s v="TMRB250654"/>
    <n v="6000"/>
    <n v="6310"/>
    <n v="6310"/>
    <n v="0"/>
  </r>
  <r>
    <x v="0"/>
    <n v="5714400210"/>
    <x v="20"/>
    <n v="120"/>
    <e v="#N/A"/>
    <n v="21025263"/>
    <d v="2025-06-26T00:00:00"/>
    <s v="263-264"/>
    <s v="HB/VB"/>
    <d v="2025-10-24T00:00:00"/>
    <s v="TMRB250678"/>
    <n v="6000"/>
    <n v="5940"/>
    <n v="6870"/>
    <n v="0"/>
  </r>
  <r>
    <x v="0"/>
    <n v="5714400210"/>
    <x v="20"/>
    <n v="120"/>
    <e v="#N/A"/>
    <n v="21025264"/>
    <d v="2025-06-26T00:00:00"/>
    <s v="263-264"/>
    <s v="HB/VB"/>
    <d v="2025-10-24T00:00:00"/>
    <s v="TMRB250678"/>
    <n v="6000"/>
    <n v="6040"/>
    <n v="6040"/>
    <n v="0"/>
  </r>
  <r>
    <x v="3"/>
    <n v="5714400209"/>
    <x v="21"/>
    <n v="120"/>
    <e v="#N/A"/>
    <n v="20925263"/>
    <d v="2025-06-27T00:00:00"/>
    <s v="263-264"/>
    <s v="HB/VB"/>
    <d v="2025-10-25T00:00:00"/>
    <s v="TMRB250686"/>
    <n v="6000"/>
    <n v="6130"/>
    <n v="6260"/>
    <n v="0"/>
  </r>
  <r>
    <x v="3"/>
    <n v="5714400209"/>
    <x v="21"/>
    <n v="120"/>
    <e v="#N/A"/>
    <n v="20925264"/>
    <d v="2025-06-27T00:00:00"/>
    <s v="263-264"/>
    <s v="HB/VB"/>
    <d v="2025-10-25T00:00:00"/>
    <s v="TMRB250686"/>
    <n v="6000"/>
    <n v="6130"/>
    <n v="6130"/>
    <n v="0"/>
  </r>
  <r>
    <x v="0"/>
    <n v="5714400210"/>
    <x v="20"/>
    <n v="120"/>
    <e v="#N/A"/>
    <n v="21025271"/>
    <d v="2025-06-30T00:00:00"/>
    <s v="271-272"/>
    <s v="HB/VB"/>
    <d v="2025-10-28T00:00:00"/>
    <s v="TMRB250697"/>
    <n v="6000"/>
    <n v="6020"/>
    <n v="6020"/>
    <n v="0"/>
  </r>
  <r>
    <x v="0"/>
    <n v="5714400210"/>
    <x v="20"/>
    <n v="120"/>
    <e v="#N/A"/>
    <n v="21025272"/>
    <d v="2025-06-30T00:00:00"/>
    <s v="271-272"/>
    <s v="HB/VB"/>
    <d v="2025-10-28T00:00:00"/>
    <s v="TMRB250697"/>
    <n v="6000"/>
    <n v="5960"/>
    <n v="5960"/>
    <n v="0"/>
  </r>
  <r>
    <x v="3"/>
    <n v="5714400209"/>
    <x v="21"/>
    <n v="120"/>
    <e v="#N/A"/>
    <n v="20925271"/>
    <d v="2025-07-01T00:00:00"/>
    <s v="271-272"/>
    <s v="HB/VB"/>
    <d v="2025-10-29T00:00:00"/>
    <s v="TMRA250701"/>
    <n v="6000"/>
    <n v="6030"/>
    <n v="6030"/>
    <n v="0"/>
  </r>
  <r>
    <x v="3"/>
    <n v="5714400209"/>
    <x v="21"/>
    <n v="120"/>
    <e v="#N/A"/>
    <n v="20925272"/>
    <d v="2025-07-01T00:00:00"/>
    <s v="271-272"/>
    <s v="HB/VB"/>
    <d v="2025-10-29T00:00:00"/>
    <s v="TMRA250701"/>
    <n v="6000"/>
    <n v="6350"/>
    <n v="6350"/>
    <n v="0"/>
  </r>
  <r>
    <x v="0"/>
    <n v="5714400210"/>
    <x v="20"/>
    <n v="120"/>
    <e v="#N/A"/>
    <n v="21025273"/>
    <d v="2025-07-03T00:00:00"/>
    <s v="273-274"/>
    <s v="HB/VB"/>
    <d v="2025-10-31T00:00:00"/>
    <s v="TMRA250722"/>
    <n v="6000"/>
    <n v="5980"/>
    <n v="5980"/>
    <n v="0"/>
  </r>
  <r>
    <x v="0"/>
    <n v="5714400210"/>
    <x v="20"/>
    <n v="120"/>
    <e v="#N/A"/>
    <n v="21025274"/>
    <d v="2025-07-03T00:00:00"/>
    <s v="273-274"/>
    <s v="HB/VB"/>
    <d v="2025-10-31T00:00:00"/>
    <s v="TMRA250722"/>
    <n v="6000"/>
    <n v="5970"/>
    <n v="6570"/>
    <n v="0"/>
  </r>
  <r>
    <x v="3"/>
    <n v="5714400209"/>
    <x v="21"/>
    <n v="120"/>
    <e v="#N/A"/>
    <n v="20925273"/>
    <d v="2025-07-04T00:00:00"/>
    <s v="273-274"/>
    <s v="HB/VB"/>
    <d v="2025-11-01T00:00:00"/>
    <s v="TMRA250734"/>
    <n v="6000"/>
    <n v="6290"/>
    <n v="6290"/>
    <n v="0"/>
  </r>
  <r>
    <x v="3"/>
    <n v="5714400209"/>
    <x v="21"/>
    <n v="120"/>
    <e v="#N/A"/>
    <n v="20925274"/>
    <d v="2025-07-04T00:00:00"/>
    <s v="273-274"/>
    <s v="HB/VB"/>
    <d v="2025-11-01T00:00:00"/>
    <s v="TMRA250734"/>
    <n v="6000"/>
    <n v="6300"/>
    <n v="7300"/>
    <n v="0"/>
  </r>
  <r>
    <x v="3"/>
    <n v="5714400209"/>
    <x v="21"/>
    <n v="120"/>
    <e v="#N/A"/>
    <n v="20925281"/>
    <d v="2025-07-09T00:00:00"/>
    <s v="281-282"/>
    <s v="HB/VB"/>
    <d v="2025-11-06T00:00:00"/>
    <s v="TMRA250766"/>
    <n v="6000"/>
    <n v="6130"/>
    <n v="6130"/>
    <n v="0"/>
  </r>
  <r>
    <x v="3"/>
    <n v="5714400209"/>
    <x v="21"/>
    <n v="120"/>
    <e v="#N/A"/>
    <n v="20925282"/>
    <d v="2025-07-09T00:00:00"/>
    <s v="281-282"/>
    <s v="HB/VB"/>
    <d v="2025-11-06T00:00:00"/>
    <s v="TMRA250766"/>
    <n v="6000"/>
    <n v="6330"/>
    <n v="6330"/>
    <n v="0"/>
  </r>
  <r>
    <x v="0"/>
    <n v="5714400210"/>
    <x v="20"/>
    <n v="120"/>
    <e v="#N/A"/>
    <n v="21025281"/>
    <d v="2025-07-10T00:00:00"/>
    <s v="281-282"/>
    <s v="HB/VB"/>
    <d v="2025-11-07T00:00:00"/>
    <s v="TMRA250753"/>
    <n v="6000"/>
    <n v="5900"/>
    <n v="5900"/>
    <n v="0"/>
  </r>
  <r>
    <x v="0"/>
    <n v="5714400210"/>
    <x v="20"/>
    <n v="120"/>
    <e v="#N/A"/>
    <n v="21025282"/>
    <d v="2025-07-10T00:00:00"/>
    <s v="281-282"/>
    <s v="HB/VB"/>
    <d v="2025-11-07T00:00:00"/>
    <s v="TMRA250753"/>
    <n v="6000"/>
    <n v="6070"/>
    <n v="6070"/>
    <n v="0"/>
  </r>
  <r>
    <x v="0"/>
    <n v="5714400210"/>
    <x v="20"/>
    <n v="120"/>
    <e v="#N/A"/>
    <s v="29Y-PE"/>
    <d v="2025-07-14T00:00:00"/>
    <m/>
    <s v="9/19 通知IPQC,10/15放行"/>
    <d v="2025-11-11T00:00:00"/>
    <s v="UMRZ250736"/>
    <n v="6000"/>
    <m/>
    <n v="0"/>
    <n v="0"/>
  </r>
  <r>
    <x v="0"/>
    <n v="5714400210"/>
    <x v="20"/>
    <n v="120"/>
    <e v="#N/A"/>
    <s v="29Z-PE"/>
    <d v="2025-07-14T00:00:00"/>
    <m/>
    <s v="9/19 通知IPQC_x000a_  Todd會安排試填，等試填結果和安定性，再決定是否放行"/>
    <d v="2025-11-11T00:00:00"/>
    <s v="UMRZ250736"/>
    <n v="6000"/>
    <m/>
    <n v="0"/>
    <n v="0"/>
  </r>
  <r>
    <x v="0"/>
    <n v="5714400209"/>
    <x v="21"/>
    <n v="120"/>
    <e v="#N/A"/>
    <s v="29Y-PE"/>
    <d v="2025-07-15T00:00:00"/>
    <m/>
    <s v="9/19 通知IPQC,10/15放行"/>
    <d v="2025-11-12T00:00:00"/>
    <s v="UMRZ250736"/>
    <n v="6000"/>
    <m/>
    <n v="0"/>
    <n v="0"/>
  </r>
  <r>
    <x v="0"/>
    <n v="5714400209"/>
    <x v="21"/>
    <n v="120"/>
    <e v="#N/A"/>
    <s v="29Z-PE"/>
    <d v="2025-07-15T00:00:00"/>
    <m/>
    <s v="9/19 通知IPQC_x000a_  Todd會安排試填，等試填結果和安定性，再決定是否放行"/>
    <d v="2025-11-12T00:00:00"/>
    <s v="UMRZ250736"/>
    <n v="6000"/>
    <m/>
    <n v="0"/>
    <n v="0"/>
  </r>
  <r>
    <x v="4"/>
    <n v="5714400210"/>
    <x v="20"/>
    <n v="120"/>
    <e v="#N/A"/>
    <s v="2102529U"/>
    <d v="2025-07-17T00:00:00"/>
    <s v="29U-29V"/>
    <s v="限VB,禁SCIL"/>
    <d v="2025-11-14T00:00:00"/>
    <s v="TMRB250713"/>
    <n v="6000"/>
    <n v="5950"/>
    <n v="6720"/>
    <n v="0"/>
  </r>
  <r>
    <x v="4"/>
    <n v="5714400210"/>
    <x v="20"/>
    <n v="120"/>
    <e v="#N/A"/>
    <s v="2102529V"/>
    <d v="2025-07-17T00:00:00"/>
    <s v="29U-29V"/>
    <s v="限VB,禁SCIL"/>
    <d v="2025-11-14T00:00:00"/>
    <s v="TMRB250713"/>
    <n v="6000"/>
    <n v="5930"/>
    <n v="5930"/>
    <n v="0"/>
  </r>
  <r>
    <x v="3"/>
    <n v="5714400209"/>
    <x v="21"/>
    <n v="120"/>
    <e v="#N/A"/>
    <s v="2092529U"/>
    <d v="2025-07-18T00:00:00"/>
    <s v="29U-29V"/>
    <s v="限VB,禁SCIL"/>
    <d v="2025-11-15T00:00:00"/>
    <s v="TMRB250721"/>
    <n v="6000"/>
    <n v="6140"/>
    <n v="6140"/>
    <n v="0"/>
  </r>
  <r>
    <x v="3"/>
    <n v="5714400209"/>
    <x v="21"/>
    <n v="120"/>
    <e v="#N/A"/>
    <s v="2092529V"/>
    <d v="2025-07-18T00:00:00"/>
    <s v="29U-29V"/>
    <s v="限VB,禁SCIL"/>
    <d v="2025-11-15T00:00:00"/>
    <s v="TMRB250721"/>
    <n v="6000"/>
    <n v="6300"/>
    <n v="6300"/>
    <n v="0"/>
  </r>
  <r>
    <x v="4"/>
    <n v="5714400210"/>
    <x v="20"/>
    <n v="120"/>
    <e v="#N/A"/>
    <s v="2102530S"/>
    <d v="2025-07-21T00:00:00"/>
    <s v="30S-30T"/>
    <s v="限VB,禁SCIL"/>
    <d v="2025-11-18T00:00:00"/>
    <s v="TMRB250732"/>
    <n v="6000"/>
    <n v="5930"/>
    <n v="5930"/>
    <n v="0"/>
  </r>
  <r>
    <x v="4"/>
    <n v="5714400210"/>
    <x v="20"/>
    <n v="120"/>
    <e v="#N/A"/>
    <s v="2102530T"/>
    <d v="2025-07-21T00:00:00"/>
    <s v="30S-30T"/>
    <s v="限VB,禁SCIL"/>
    <d v="2025-11-18T00:00:00"/>
    <s v="TMRB250732"/>
    <n v="6000"/>
    <n v="6100"/>
    <n v="6100"/>
    <n v="0"/>
  </r>
  <r>
    <x v="4"/>
    <n v="5714400209"/>
    <x v="21"/>
    <n v="120"/>
    <e v="#N/A"/>
    <s v="2092530S"/>
    <d v="2025-07-22T00:00:00"/>
    <s v="30S-30T"/>
    <s v="限VB,禁SCIL"/>
    <d v="2025-11-19T00:00:00"/>
    <s v="TMRB250742"/>
    <n v="6000"/>
    <n v="6040"/>
    <n v="6040"/>
    <n v="0"/>
  </r>
  <r>
    <x v="4"/>
    <n v="5714400209"/>
    <x v="21"/>
    <n v="120"/>
    <e v="#N/A"/>
    <s v="2092530T"/>
    <d v="2025-07-22T00:00:00"/>
    <s v="30S-30T"/>
    <s v="限VB,禁SCIL"/>
    <d v="2025-11-19T00:00:00"/>
    <s v="TMRB250742"/>
    <n v="6000"/>
    <n v="6050"/>
    <n v="6050"/>
    <n v="0"/>
  </r>
  <r>
    <x v="4"/>
    <n v="5714400210"/>
    <x v="20"/>
    <n v="120"/>
    <e v="#N/A"/>
    <s v="2102530U"/>
    <d v="2025-07-23T00:00:00"/>
    <s v="30U-30V"/>
    <s v="限VB,禁SCIL"/>
    <d v="2025-11-20T00:00:00"/>
    <s v="TMRB250751"/>
    <n v="6000"/>
    <n v="5990"/>
    <n v="5990"/>
    <n v="0"/>
  </r>
  <r>
    <x v="4"/>
    <n v="5714400210"/>
    <x v="20"/>
    <n v="120"/>
    <e v="#N/A"/>
    <s v="2102530V"/>
    <d v="2025-07-23T00:00:00"/>
    <s v="30U-30V"/>
    <s v="限VB,禁SCIL"/>
    <d v="2025-11-20T00:00:00"/>
    <s v="TMRB250751"/>
    <n v="6000"/>
    <n v="5930"/>
    <n v="5930"/>
    <n v="0"/>
  </r>
  <r>
    <x v="4"/>
    <n v="5714400209"/>
    <x v="21"/>
    <n v="120"/>
    <e v="#N/A"/>
    <s v="2092530U"/>
    <d v="2025-07-24T00:00:00"/>
    <s v="30U-30V"/>
    <s v="限VB,禁SCIL"/>
    <d v="2025-11-21T00:00:00"/>
    <s v="TMRB250763"/>
    <n v="6000"/>
    <n v="6220"/>
    <n v="6220"/>
    <n v="0"/>
  </r>
  <r>
    <x v="4"/>
    <n v="5714400209"/>
    <x v="21"/>
    <n v="120"/>
    <e v="#N/A"/>
    <s v="2092530V"/>
    <d v="2025-07-24T00:00:00"/>
    <s v="30U-30V"/>
    <s v="限VB,禁SCIL"/>
    <d v="2025-11-21T00:00:00"/>
    <s v="TMRB250763"/>
    <n v="6000"/>
    <n v="6180"/>
    <n v="6180"/>
    <n v="0"/>
  </r>
  <r>
    <x v="0"/>
    <n v="5714400210"/>
    <x v="20"/>
    <n v="120"/>
    <e v="#N/A"/>
    <n v="21025311"/>
    <d v="2025-07-28T00:00:00"/>
    <s v="311-312"/>
    <s v="HB/VB"/>
    <d v="2025-11-25T00:00:00"/>
    <s v="TMRB250783"/>
    <n v="6000"/>
    <n v="5920"/>
    <n v="6680"/>
    <n v="0"/>
  </r>
  <r>
    <x v="0"/>
    <n v="5714400210"/>
    <x v="20"/>
    <n v="120"/>
    <e v="#N/A"/>
    <n v="21025312"/>
    <d v="2025-07-28T00:00:00"/>
    <s v="311-312"/>
    <s v="HB/VB"/>
    <d v="2025-11-25T00:00:00"/>
    <s v="TMRB250783"/>
    <n v="6000"/>
    <n v="6060"/>
    <n v="6060"/>
    <n v="0"/>
  </r>
  <r>
    <x v="3"/>
    <n v="5714400209"/>
    <x v="21"/>
    <n v="120"/>
    <e v="#N/A"/>
    <n v="20925311"/>
    <d v="2025-07-29T00:00:00"/>
    <s v="311-312"/>
    <s v="HB/VB"/>
    <d v="2025-11-26T00:00:00"/>
    <s v="TMRB250796"/>
    <n v="6000"/>
    <n v="6250"/>
    <n v="6250"/>
    <n v="0"/>
  </r>
  <r>
    <x v="3"/>
    <n v="5714400209"/>
    <x v="21"/>
    <n v="120"/>
    <e v="#N/A"/>
    <n v="20925312"/>
    <d v="2025-07-29T00:00:00"/>
    <s v="311-312"/>
    <s v="HB/VB"/>
    <d v="2025-11-26T00:00:00"/>
    <s v="TMRB250796"/>
    <n v="6000"/>
    <n v="6240"/>
    <n v="6240"/>
    <n v="0"/>
  </r>
  <r>
    <x v="0"/>
    <n v="5714400210"/>
    <x v="20"/>
    <n v="120"/>
    <e v="#N/A"/>
    <n v="21025313"/>
    <d v="2025-07-30T00:00:00"/>
    <s v="313"/>
    <s v="VB可以併,使用在HB不可併"/>
    <d v="2025-11-27T00:00:00"/>
    <s v="TMRC250707"/>
    <n v="6000"/>
    <n v="5880"/>
    <n v="6040"/>
    <n v="0"/>
  </r>
  <r>
    <x v="0"/>
    <n v="5714400210"/>
    <x v="20"/>
    <n v="120"/>
    <e v="#N/A"/>
    <n v="21025314"/>
    <d v="2025-07-30T00:00:00"/>
    <s v="314"/>
    <s v="VB可以併,使用在HB不可併"/>
    <d v="2025-11-27T00:00:00"/>
    <s v="TMRC250707"/>
    <n v="6000"/>
    <n v="5980"/>
    <n v="5980"/>
    <n v="0"/>
  </r>
  <r>
    <x v="3"/>
    <n v="5714400209"/>
    <x v="21"/>
    <n v="120"/>
    <e v="#N/A"/>
    <n v="20925313"/>
    <d v="2025-07-31T00:00:00"/>
    <s v="313"/>
    <s v="VB可以併,使用在HB不可併"/>
    <d v="2025-11-28T00:00:00"/>
    <s v="TMRC250717"/>
    <n v="6000"/>
    <n v="6240"/>
    <n v="6240"/>
    <n v="0"/>
  </r>
  <r>
    <x v="3"/>
    <n v="5714400209"/>
    <x v="21"/>
    <n v="120"/>
    <e v="#N/A"/>
    <n v="20925314"/>
    <d v="2025-07-31T00:00:00"/>
    <s v="314"/>
    <s v="VB可以併,使用在HB不可併"/>
    <d v="2025-11-28T00:00:00"/>
    <s v="TMRC250717"/>
    <n v="6000"/>
    <n v="6280"/>
    <n v="6840"/>
    <n v="0"/>
  </r>
  <r>
    <x v="0"/>
    <n v="5714400210"/>
    <x v="20"/>
    <n v="120"/>
    <e v="#N/A"/>
    <s v="31Y-PE"/>
    <d v="2025-08-01T00:00:00"/>
    <m/>
    <s v="9/2 CV NG"/>
    <d v="2025-11-29T00:00:00"/>
    <s v="UMRZ250753"/>
    <n v="6000"/>
    <m/>
    <n v="0"/>
    <n v="0"/>
  </r>
  <r>
    <x v="0"/>
    <n v="5714400210"/>
    <x v="20"/>
    <n v="120"/>
    <e v="#N/A"/>
    <s v="31Z-PE"/>
    <d v="2025-08-01T00:00:00"/>
    <m/>
    <s v="9/2 CV NG"/>
    <d v="2025-11-29T00:00:00"/>
    <s v="UMRZ250753"/>
    <n v="6000"/>
    <m/>
    <n v="0"/>
    <n v="0"/>
  </r>
  <r>
    <x v="4"/>
    <n v="5714400210"/>
    <x v="20"/>
    <n v="120"/>
    <e v="#N/A"/>
    <s v="2102532S"/>
    <d v="2025-08-05T00:00:00"/>
    <s v="32S-32T"/>
    <s v="限VB,禁SCIL"/>
    <d v="2025-12-03T00:00:00"/>
    <s v="TMRA25H016"/>
    <n v="6000"/>
    <n v="5940"/>
    <n v="5940"/>
    <n v="0"/>
  </r>
  <r>
    <x v="4"/>
    <n v="5714400210"/>
    <x v="20"/>
    <n v="120"/>
    <e v="#N/A"/>
    <s v="2102532T"/>
    <d v="2025-08-05T00:00:00"/>
    <s v="32S-32T"/>
    <s v="限VB,禁SCIL"/>
    <d v="2025-12-03T00:00:00"/>
    <s v="TMRA25H016"/>
    <n v="6000"/>
    <n v="6050"/>
    <n v="6050"/>
    <n v="0"/>
  </r>
  <r>
    <x v="4"/>
    <n v="5714400209"/>
    <x v="21"/>
    <n v="120"/>
    <e v="#N/A"/>
    <s v="2092532S"/>
    <d v="2025-08-06T00:00:00"/>
    <s v="32S-32T"/>
    <s v="限VB,禁SCIL"/>
    <d v="2025-12-04T00:00:00"/>
    <s v="TMRA25H029"/>
    <n v="6000"/>
    <n v="6240"/>
    <n v="6240"/>
    <n v="0"/>
  </r>
  <r>
    <x v="4"/>
    <n v="5714400209"/>
    <x v="21"/>
    <n v="120"/>
    <e v="#N/A"/>
    <s v="2092532T"/>
    <d v="2025-08-06T00:00:00"/>
    <s v="32S-32T"/>
    <s v="限VB,禁SCIL"/>
    <d v="2025-12-04T00:00:00"/>
    <s v="TMRA25H029"/>
    <n v="6000"/>
    <n v="6260"/>
    <n v="6260"/>
    <n v="0"/>
  </r>
  <r>
    <x v="4"/>
    <n v="5714400210"/>
    <x v="20"/>
    <n v="120"/>
    <e v="#N/A"/>
    <s v="2102532U"/>
    <d v="2025-08-07T00:00:00"/>
    <s v="32U-32V"/>
    <s v="限VB,禁SCIL"/>
    <d v="2025-12-05T00:00:00"/>
    <s v="TMRA25H041"/>
    <n v="6000"/>
    <n v="5810"/>
    <n v="6090"/>
    <n v="0"/>
  </r>
  <r>
    <x v="4"/>
    <n v="5714400210"/>
    <x v="20"/>
    <n v="120"/>
    <e v="#N/A"/>
    <s v="2102532V"/>
    <d v="2025-08-07T00:00:00"/>
    <s v="32U-32V"/>
    <s v="限VB,禁SCIL"/>
    <d v="2025-12-05T00:00:00"/>
    <s v="TMRA25H041"/>
    <n v="6000"/>
    <n v="6130"/>
    <n v="6130"/>
    <n v="0"/>
  </r>
  <r>
    <x v="4"/>
    <n v="5714400209"/>
    <x v="21"/>
    <n v="120"/>
    <e v="#N/A"/>
    <s v="2092532U"/>
    <d v="2025-08-08T00:00:00"/>
    <s v="32U-32V"/>
    <s v="限VB,禁SCIL"/>
    <d v="2025-12-06T00:00:00"/>
    <s v="TMRA25H056"/>
    <n v="6000"/>
    <n v="5950"/>
    <n v="6270"/>
    <n v="0"/>
  </r>
  <r>
    <x v="4"/>
    <n v="5714400209"/>
    <x v="21"/>
    <n v="120"/>
    <e v="#N/A"/>
    <s v="2092532V"/>
    <d v="2025-08-08T00:00:00"/>
    <s v="32U-32V"/>
    <s v="限VB,禁SCIL"/>
    <d v="2025-12-06T00:00:00"/>
    <s v="TMRA25H056"/>
    <n v="6000"/>
    <n v="5880"/>
    <n v="5880"/>
    <n v="0"/>
  </r>
  <r>
    <x v="0"/>
    <n v="5714400209"/>
    <x v="21"/>
    <n v="120"/>
    <e v="#N/A"/>
    <s v="33Y-PE"/>
    <d v="2025-08-13T00:00:00"/>
    <m/>
    <s v="9/2 CV NG"/>
    <d v="2025-12-11T00:00:00"/>
    <s v="UMRZ250753"/>
    <n v="6000"/>
    <m/>
    <n v="0"/>
    <n v="0"/>
  </r>
  <r>
    <x v="0"/>
    <n v="5714400209"/>
    <x v="21"/>
    <n v="120"/>
    <e v="#N/A"/>
    <s v="33Z-PE"/>
    <d v="2025-08-13T00:00:00"/>
    <m/>
    <s v="9/2 CV NG"/>
    <d v="2025-12-11T00:00:00"/>
    <s v="UMRZ250753"/>
    <n v="6000"/>
    <m/>
    <n v="0"/>
    <n v="0"/>
  </r>
  <r>
    <x v="2"/>
    <n v="5714400210"/>
    <x v="20"/>
    <n v="120"/>
    <e v="#N/A"/>
    <n v="21025331"/>
    <d v="2025-08-14T00:00:00"/>
    <s v="331"/>
    <s v="限VB"/>
    <d v="2025-12-12T00:00:00"/>
    <s v="TMRA25H094"/>
    <n v="6000"/>
    <n v="5980"/>
    <n v="6670"/>
    <n v="0"/>
  </r>
  <r>
    <x v="4"/>
    <n v="5714400210"/>
    <x v="20"/>
    <n v="120"/>
    <n v="3975"/>
    <n v="21025332"/>
    <d v="2025-08-14T00:00:00"/>
    <s v="332"/>
    <s v="限VB,禁SCIL"/>
    <d v="2025-12-12T00:00:00"/>
    <s v="TMRA25H094"/>
    <n v="6000"/>
    <n v="5975"/>
    <n v="4975"/>
    <n v="1000"/>
  </r>
  <r>
    <x v="2"/>
    <n v="5714400209"/>
    <x v="21"/>
    <n v="120"/>
    <e v="#N/A"/>
    <n v="20925331"/>
    <d v="2025-08-15T00:00:00"/>
    <s v="331"/>
    <s v="限VB"/>
    <d v="2025-12-13T00:00:00"/>
    <s v="TMRA25H103"/>
    <n v="6000"/>
    <n v="6230"/>
    <n v="6870"/>
    <n v="0"/>
  </r>
  <r>
    <x v="4"/>
    <n v="5714400209"/>
    <x v="21"/>
    <n v="120"/>
    <n v="2673"/>
    <n v="20925332"/>
    <d v="2025-08-15T00:00:00"/>
    <s v="332"/>
    <s v="限VB,禁SCIL"/>
    <d v="2025-12-13T00:00:00"/>
    <s v="TMRA25H103"/>
    <n v="6000"/>
    <n v="4945"/>
    <n v="4945"/>
    <n v="0"/>
  </r>
  <r>
    <x v="0"/>
    <n v="5714400210"/>
    <x v="20"/>
    <n v="120"/>
    <n v="680"/>
    <n v="21025341"/>
    <d v="2025-08-19T00:00:00"/>
    <s v="341-342"/>
    <s v="HB/VB"/>
    <d v="2025-12-17T00:00:00"/>
    <s v="TMRA25H125"/>
    <n v="6000"/>
    <n v="5680"/>
    <n v="6680"/>
    <n v="0"/>
  </r>
  <r>
    <x v="0"/>
    <n v="5714400210"/>
    <x v="20"/>
    <n v="120"/>
    <e v="#N/A"/>
    <n v="21025342"/>
    <d v="2025-08-19T00:00:00"/>
    <s v="341-342"/>
    <s v=" HB/VB"/>
    <d v="2025-12-17T00:00:00"/>
    <s v="TMRA25H125"/>
    <n v="6000"/>
    <n v="5970"/>
    <n v="5970"/>
    <n v="0"/>
  </r>
  <r>
    <x v="3"/>
    <n v="5714400209"/>
    <x v="21"/>
    <n v="120"/>
    <n v="480"/>
    <n v="20925341"/>
    <d v="2025-08-20T00:00:00"/>
    <s v="341-342"/>
    <s v="HB/VB"/>
    <d v="2025-12-18T00:00:00"/>
    <s v="TMRA25H138"/>
    <n v="6000"/>
    <n v="5480"/>
    <n v="5480"/>
    <n v="0"/>
  </r>
  <r>
    <x v="3"/>
    <n v="5714400209"/>
    <x v="21"/>
    <n v="120"/>
    <e v="#N/A"/>
    <n v="20925342"/>
    <d v="2025-08-20T00:00:00"/>
    <s v="341-342"/>
    <s v=" HB/VB"/>
    <d v="2025-12-18T00:00:00"/>
    <s v="TMRA25H138"/>
    <n v="6000"/>
    <n v="5970"/>
    <n v="6970"/>
    <n v="0"/>
  </r>
  <r>
    <x v="0"/>
    <n v="5714400210"/>
    <x v="20"/>
    <n v="120"/>
    <e v="#N/A"/>
    <n v="21025343"/>
    <d v="2025-08-21T00:00:00"/>
    <s v="343"/>
    <s v="使用VB可以併，HB不可併"/>
    <d v="2025-12-19T00:00:00"/>
    <s v="TMRA25H149"/>
    <n v="6000"/>
    <n v="5920"/>
    <n v="5920"/>
    <n v="0"/>
  </r>
  <r>
    <x v="0"/>
    <n v="5714400210"/>
    <x v="20"/>
    <n v="120"/>
    <e v="#N/A"/>
    <n v="21025344"/>
    <d v="2025-08-21T00:00:00"/>
    <s v="344"/>
    <s v="使用VB可以併，HB不可併"/>
    <d v="2025-12-19T00:00:00"/>
    <s v="TMRA25H149"/>
    <n v="6000"/>
    <n v="6000"/>
    <n v="6000"/>
    <n v="0"/>
  </r>
  <r>
    <x v="3"/>
    <n v="5714400209"/>
    <x v="21"/>
    <n v="120"/>
    <e v="#N/A"/>
    <n v="20925343"/>
    <d v="2025-08-22T00:00:00"/>
    <s v="343"/>
    <s v="使用VB可以併，HB不可併"/>
    <d v="2025-12-20T00:00:00"/>
    <s v="TMRA25H161"/>
    <n v="6000"/>
    <n v="6310"/>
    <n v="6310"/>
    <n v="0"/>
  </r>
  <r>
    <x v="3"/>
    <n v="5714400209"/>
    <x v="21"/>
    <n v="120"/>
    <e v="#N/A"/>
    <n v="20925344"/>
    <d v="2025-08-22T00:00:00"/>
    <s v="344"/>
    <s v="使用VB可以併，HB不可併"/>
    <d v="2025-12-20T00:00:00"/>
    <s v="TMRA25H161"/>
    <n v="6000"/>
    <n v="6230"/>
    <n v="6230"/>
    <n v="0"/>
  </r>
  <r>
    <x v="0"/>
    <n v="5714400210"/>
    <x v="20"/>
    <n v="120"/>
    <e v="#N/A"/>
    <n v="21025351"/>
    <d v="2025-08-26T00:00:00"/>
    <s v="351-352"/>
    <s v="HB/VB"/>
    <d v="2025-12-24T00:00:00"/>
    <s v="TMRA25H187"/>
    <n v="6000"/>
    <n v="5880"/>
    <n v="5880"/>
    <n v="0"/>
  </r>
  <r>
    <x v="0"/>
    <n v="5714400210"/>
    <x v="20"/>
    <n v="120"/>
    <e v="#N/A"/>
    <n v="21025352"/>
    <d v="2025-08-26T00:00:00"/>
    <s v="351-352"/>
    <s v="HB/VB"/>
    <d v="2025-12-24T00:00:00"/>
    <s v="TMRA25H187"/>
    <n v="6000"/>
    <n v="6000"/>
    <n v="6000"/>
    <n v="0"/>
  </r>
  <r>
    <x v="3"/>
    <n v="5714400209"/>
    <x v="21"/>
    <n v="120"/>
    <e v="#N/A"/>
    <n v="20925351"/>
    <d v="2025-08-27T00:00:00"/>
    <s v="351-352"/>
    <s v="HB/VB"/>
    <d v="2025-12-25T00:00:00"/>
    <s v="TMRA25H199"/>
    <n v="6000"/>
    <n v="5610"/>
    <n v="5610"/>
    <n v="0"/>
  </r>
  <r>
    <x v="0"/>
    <n v="5714400209"/>
    <x v="21"/>
    <n v="120"/>
    <e v="#N/A"/>
    <n v="20925352"/>
    <d v="2025-08-27T00:00:00"/>
    <s v="351-352"/>
    <s v="HB/VB"/>
    <d v="2025-12-25T00:00:00"/>
    <s v="TMRA25H199"/>
    <n v="6000"/>
    <n v="6190"/>
    <n v="6190"/>
    <n v="0"/>
  </r>
  <r>
    <x v="0"/>
    <n v="5714400210"/>
    <x v="20"/>
    <n v="120"/>
    <n v="440"/>
    <n v="21025353"/>
    <d v="2025-08-28T00:00:00"/>
    <s v="353"/>
    <s v="使用VB可以併，HB不可併"/>
    <d v="2025-12-26T00:00:00"/>
    <s v="TMRA25H212"/>
    <n v="6000"/>
    <n v="5900"/>
    <n v="5900"/>
    <n v="440"/>
  </r>
  <r>
    <x v="0"/>
    <n v="5714400210"/>
    <x v="20"/>
    <n v="120"/>
    <n v="470"/>
    <n v="21025354"/>
    <d v="2025-08-28T00:00:00"/>
    <s v="354"/>
    <s v="使用VB可以併，HB不可併"/>
    <d v="2025-12-26T00:00:00"/>
    <s v="TMRA25H212"/>
    <n v="6000"/>
    <n v="6090"/>
    <n v="6560"/>
    <n v="0"/>
  </r>
  <r>
    <x v="3"/>
    <n v="5714400209"/>
    <x v="21"/>
    <n v="120"/>
    <n v="860"/>
    <n v="20925353"/>
    <d v="2025-08-29T00:00:00"/>
    <s v="353"/>
    <s v="使用VB可以併，HB不可併"/>
    <d v="2025-12-27T00:00:00"/>
    <s v="TMRA25H225"/>
    <n v="6000"/>
    <n v="6330"/>
    <n v="6330"/>
    <n v="860"/>
  </r>
  <r>
    <x v="3"/>
    <n v="5714400209"/>
    <x v="21"/>
    <n v="120"/>
    <n v="670"/>
    <n v="20925354"/>
    <d v="2025-08-29T00:00:00"/>
    <s v="354"/>
    <s v="使用VB可以併，HB不可併"/>
    <d v="2025-12-27T00:00:00"/>
    <s v="TMRA25H225"/>
    <n v="6000"/>
    <n v="6260"/>
    <n v="6670"/>
    <n v="0"/>
  </r>
  <r>
    <x v="0"/>
    <n v="5714400210"/>
    <x v="20"/>
    <n v="120"/>
    <n v="990"/>
    <n v="21025361"/>
    <d v="2025-09-01T00:00:00"/>
    <s v="361-362"/>
    <s v="HB/VB"/>
    <d v="2025-12-30T00:00:00"/>
    <s v="TMRA25I001"/>
    <n v="6000"/>
    <n v="5990"/>
    <n v="5000"/>
    <n v="990"/>
  </r>
  <r>
    <x v="0"/>
    <n v="5714400210"/>
    <x v="20"/>
    <n v="120"/>
    <n v="930"/>
    <n v="21025362"/>
    <d v="2025-09-01T00:00:00"/>
    <s v="361-362"/>
    <s v="HB/VB"/>
    <d v="2025-12-30T00:00:00"/>
    <s v="TMRA25I001"/>
    <n v="6000"/>
    <n v="5930"/>
    <n v="5930"/>
    <n v="0"/>
  </r>
  <r>
    <x v="3"/>
    <n v="5714400209"/>
    <x v="21"/>
    <n v="120"/>
    <n v="1150"/>
    <n v="20925361"/>
    <d v="2025-09-02T00:00:00"/>
    <s v="361-362"/>
    <s v="HB/VB"/>
    <d v="2025-12-31T00:00:00"/>
    <s v="TMRA25I018"/>
    <n v="6000"/>
    <n v="6150"/>
    <n v="6150"/>
    <n v="0"/>
  </r>
  <r>
    <x v="3"/>
    <n v="5714400209"/>
    <x v="21"/>
    <n v="120"/>
    <n v="1380"/>
    <n v="20925362"/>
    <d v="2025-09-02T00:00:00"/>
    <s v="361-362"/>
    <s v="HB/VB"/>
    <d v="2025-12-31T00:00:00"/>
    <s v="TMRA25I018"/>
    <n v="6000"/>
    <n v="6380"/>
    <n v="5000"/>
    <n v="1380"/>
  </r>
  <r>
    <x v="0"/>
    <n v="5714400210"/>
    <x v="20"/>
    <n v="120"/>
    <n v="830"/>
    <n v="21025363"/>
    <d v="2025-09-03T00:00:00"/>
    <s v="363-364"/>
    <s v="HB/VB  9/30心臟病正式生產批"/>
    <d v="2026-01-01T00:00:00"/>
    <s v="TMRA25I032"/>
    <n v="6000"/>
    <n v="6030"/>
    <n v="6860"/>
    <n v="0"/>
  </r>
  <r>
    <x v="0"/>
    <n v="5714400210"/>
    <x v="20"/>
    <n v="120"/>
    <n v="2030"/>
    <n v="21025364"/>
    <d v="2025-09-03T00:00:00"/>
    <s v="363-364"/>
    <s v="HB/VB  9/30心臟病正式生產批"/>
    <d v="2026-01-01T00:00:00"/>
    <s v="TMRA25I032"/>
    <n v="6000"/>
    <n v="6010"/>
    <n v="6030"/>
    <n v="0"/>
  </r>
  <r>
    <x v="3"/>
    <n v="5714400209"/>
    <x v="21"/>
    <n v="120"/>
    <n v="1080"/>
    <n v="20925363"/>
    <d v="2025-09-04T00:00:00"/>
    <s v="363-364"/>
    <s v="HB/VB  9/30心臟病正式生產批"/>
    <d v="2026-01-02T00:00:00"/>
    <s v="TMRA25I046"/>
    <n v="6000"/>
    <n v="6240"/>
    <n v="7320"/>
    <n v="0"/>
  </r>
  <r>
    <x v="3"/>
    <n v="5714400209"/>
    <x v="21"/>
    <n v="120"/>
    <n v="2180"/>
    <n v="20925364"/>
    <d v="2025-09-04T00:00:00"/>
    <s v="363-364"/>
    <s v="HB/VB  9/30心臟病正式生產批"/>
    <d v="2026-01-02T00:00:00"/>
    <s v="TMRA25I046"/>
    <n v="6000"/>
    <n v="6180"/>
    <n v="6180"/>
    <n v="0"/>
  </r>
  <r>
    <x v="0"/>
    <n v="5714400210"/>
    <x v="20"/>
    <n v="120"/>
    <n v="3850"/>
    <n v="21025371"/>
    <d v="2025-09-08T00:00:00"/>
    <s v="371-372"/>
    <s v="HB/VB/9/29心臟病"/>
    <d v="2026-01-06T00:00:00"/>
    <s v="TMRA25I070"/>
    <n v="6000"/>
    <n v="6050"/>
    <n v="4050"/>
    <n v="2000"/>
  </r>
  <r>
    <x v="0"/>
    <n v="5714400210"/>
    <x v="20"/>
    <n v="120"/>
    <n v="6030"/>
    <n v="21025372"/>
    <d v="2025-09-08T00:00:00"/>
    <s v="371-372"/>
    <s v="HB/VB/9/29心臟病"/>
    <d v="2026-01-06T00:00:00"/>
    <s v="TMRA25I070"/>
    <n v="6000"/>
    <n v="6030"/>
    <n v="6030"/>
    <n v="0"/>
  </r>
  <r>
    <x v="3"/>
    <n v="5714400209"/>
    <x v="21"/>
    <n v="120"/>
    <n v="4050"/>
    <n v="20925371"/>
    <d v="2025-09-09T00:00:00"/>
    <s v="371-372"/>
    <s v="HB/VB/9/29心臟病"/>
    <d v="2026-01-07T00:00:00"/>
    <s v="TMRA25I083"/>
    <n v="6000"/>
    <n v="6250"/>
    <n v="3200"/>
    <n v="3050"/>
  </r>
  <r>
    <x v="3"/>
    <n v="5714400209"/>
    <x v="21"/>
    <n v="120"/>
    <n v="6370"/>
    <n v="20925372"/>
    <d v="2025-09-09T00:00:00"/>
    <s v="371-372"/>
    <s v="HB/VB/9/29心臟病"/>
    <d v="2026-01-07T00:00:00"/>
    <s v="TMRA25I083"/>
    <n v="6000"/>
    <n v="6370"/>
    <n v="6370"/>
    <n v="0"/>
  </r>
  <r>
    <x v="0"/>
    <n v="5714400210"/>
    <x v="20"/>
    <n v="120"/>
    <n v="1610"/>
    <n v="21025373"/>
    <d v="2025-09-10T00:00:00"/>
    <s v="373-374"/>
    <s v="HB/VB"/>
    <d v="2026-01-08T00:00:00"/>
    <s v="TMRA25I093"/>
    <n v="6000"/>
    <n v="5880"/>
    <n v="6490"/>
    <n v="0"/>
  </r>
  <r>
    <x v="0"/>
    <n v="5714400210"/>
    <x v="20"/>
    <n v="120"/>
    <e v="#N/A"/>
    <n v="21025374"/>
    <d v="2025-09-10T00:00:00"/>
    <s v="373-374"/>
    <s v="HB/VB"/>
    <d v="2026-01-08T00:00:00"/>
    <s v="TMRA25I093"/>
    <n v="6000"/>
    <n v="6030"/>
    <n v="6030"/>
    <n v="0"/>
  </r>
  <r>
    <x v="3"/>
    <n v="5714400209"/>
    <x v="21"/>
    <n v="120"/>
    <n v="1860"/>
    <n v="20925373"/>
    <d v="2025-09-11T00:00:00"/>
    <s v="373-374"/>
    <s v="HB/VB"/>
    <d v="2026-01-09T00:00:00"/>
    <s v="TMRA25I105"/>
    <n v="6000"/>
    <n v="6260"/>
    <n v="6860"/>
    <n v="0"/>
  </r>
  <r>
    <x v="3"/>
    <n v="5714400209"/>
    <x v="21"/>
    <n v="120"/>
    <e v="#N/A"/>
    <n v="20925374"/>
    <d v="2025-09-11T00:00:00"/>
    <s v="373-374"/>
    <s v="HB/VB"/>
    <d v="2026-01-09T00:00:00"/>
    <s v="TMRA25I105"/>
    <n v="6000"/>
    <n v="6170"/>
    <n v="6170"/>
    <n v="0"/>
  </r>
  <r>
    <x v="0"/>
    <n v="5714400210"/>
    <x v="20"/>
    <n v="120"/>
    <e v="#N/A"/>
    <n v="21025381"/>
    <d v="2025-09-15T00:00:00"/>
    <s v="381-382"/>
    <s v="HB/VB"/>
    <d v="2026-01-13T00:00:00"/>
    <s v="TMRA25I132"/>
    <n v="6000"/>
    <n v="5250"/>
    <n v="5250"/>
    <n v="0"/>
  </r>
  <r>
    <x v="0"/>
    <n v="5714400210"/>
    <x v="20"/>
    <n v="120"/>
    <n v="1420"/>
    <n v="21025382"/>
    <d v="2025-09-15T00:00:00"/>
    <s v="381-382"/>
    <s v="HB/VB"/>
    <d v="2026-01-13T00:00:00"/>
    <s v="TMRA25I132"/>
    <n v="6000"/>
    <n v="5420"/>
    <n v="4000"/>
    <n v="1420"/>
  </r>
  <r>
    <x v="0"/>
    <n v="5714400209"/>
    <x v="21"/>
    <n v="120"/>
    <e v="#N/A"/>
    <n v="20925381"/>
    <d v="2025-09-16T00:00:00"/>
    <s v="381-382"/>
    <s v="HB/VB"/>
    <d v="2026-01-14T00:00:00"/>
    <s v="TMRA25I143"/>
    <n v="6000"/>
    <n v="6110"/>
    <n v="6110"/>
    <n v="0"/>
  </r>
  <r>
    <x v="0"/>
    <n v="5714400209"/>
    <x v="21"/>
    <n v="120"/>
    <n v="3260"/>
    <n v="20925382"/>
    <d v="2025-09-16T00:00:00"/>
    <s v="381-382"/>
    <s v="HB/VB"/>
    <d v="2026-01-14T00:00:00"/>
    <s v="TMRA25I143"/>
    <n v="6000"/>
    <n v="6260"/>
    <n v="4000"/>
    <n v="2260"/>
  </r>
  <r>
    <x v="0"/>
    <n v="5714400210"/>
    <x v="20"/>
    <n v="120"/>
    <n v="870"/>
    <n v="21025383"/>
    <d v="2025-09-17T00:00:00"/>
    <s v="383-384"/>
    <s v="HB/VB"/>
    <d v="2026-01-15T00:00:00"/>
    <s v="TMRA25I154"/>
    <n v="6000"/>
    <n v="5870"/>
    <n v="5000"/>
    <n v="870"/>
  </r>
  <r>
    <x v="0"/>
    <n v="5714400210"/>
    <x v="20"/>
    <n v="120"/>
    <n v="5840"/>
    <n v="21025384"/>
    <d v="2025-09-17T00:00:00"/>
    <s v="383-384"/>
    <s v="HB/VB"/>
    <d v="2026-01-15T00:00:00"/>
    <s v="TMRA25I154"/>
    <n v="6000"/>
    <n v="5840"/>
    <n v="5840"/>
    <n v="0"/>
  </r>
  <r>
    <x v="0"/>
    <n v="5714400209"/>
    <x v="21"/>
    <n v="120"/>
    <n v="1200"/>
    <n v="20925383"/>
    <d v="2025-09-18T00:00:00"/>
    <s v="383-384"/>
    <s v="HB/VB"/>
    <d v="2026-01-16T00:00:00"/>
    <s v="TMRA25I165"/>
    <n v="6000"/>
    <n v="6200"/>
    <n v="5000"/>
    <n v="1200"/>
  </r>
  <r>
    <x v="0"/>
    <n v="5714400209"/>
    <x v="21"/>
    <n v="120"/>
    <n v="6100"/>
    <n v="20925384"/>
    <d v="2025-09-18T00:00:00"/>
    <s v="383-384"/>
    <s v="HB/VB"/>
    <d v="2026-01-16T00:00:00"/>
    <s v="TMRA25I165"/>
    <n v="6000"/>
    <n v="6100"/>
    <n v="6100"/>
    <n v="0"/>
  </r>
  <r>
    <x v="4"/>
    <n v="5714400210"/>
    <x v="20"/>
    <n v="120"/>
    <n v="5270"/>
    <s v="2102539S"/>
    <d v="2025-09-22T00:00:00"/>
    <s v="39S-39T"/>
    <s v="限VB,禁SCIL"/>
    <d v="2026-01-20T00:00:00"/>
    <s v="TMRA25I182"/>
    <n v="6000"/>
    <n v="5270"/>
    <n v="2000"/>
    <n v="3270"/>
  </r>
  <r>
    <x v="4"/>
    <n v="5714400210"/>
    <x v="20"/>
    <n v="120"/>
    <n v="5810"/>
    <s v="2102539T"/>
    <d v="2025-09-22T00:00:00"/>
    <s v="39S-39T"/>
    <s v="限VB,禁SCIL"/>
    <d v="2026-01-20T00:00:00"/>
    <s v="TMRA25I182"/>
    <n v="6000"/>
    <n v="5810"/>
    <n v="5810"/>
    <n v="380"/>
  </r>
  <r>
    <x v="4"/>
    <n v="5714400209"/>
    <x v="21"/>
    <n v="120"/>
    <n v="6030"/>
    <s v="2092539S"/>
    <d v="2025-09-23T00:00:00"/>
    <s v="39S-39T"/>
    <s v="限VB,禁SCIL"/>
    <d v="2026-01-21T00:00:00"/>
    <s v="TMRA25I192"/>
    <n v="6000"/>
    <n v="6030"/>
    <n v="2000"/>
    <n v="4030"/>
  </r>
  <r>
    <x v="4"/>
    <n v="5714400209"/>
    <x v="21"/>
    <n v="120"/>
    <n v="6260"/>
    <s v="2092539T"/>
    <d v="2025-09-23T00:00:00"/>
    <s v="39S-39T"/>
    <s v="限VB,禁SCIL"/>
    <d v="2026-01-21T00:00:00"/>
    <s v="TMRA25I192"/>
    <n v="6000"/>
    <n v="6260"/>
    <n v="6260"/>
    <n v="790"/>
  </r>
  <r>
    <x v="4"/>
    <n v="5714400210"/>
    <x v="20"/>
    <n v="120"/>
    <n v="5790"/>
    <s v="2102539U"/>
    <d v="2025-09-24T00:00:00"/>
    <s v="39U-39V"/>
    <s v="限VB,禁SCIL"/>
    <d v="2026-01-22T00:00:00"/>
    <s v="TMRA25I197"/>
    <n v="6000"/>
    <n v="5790"/>
    <n v="0"/>
    <n v="5790"/>
  </r>
  <r>
    <x v="4"/>
    <n v="5714400210"/>
    <x v="20"/>
    <n v="120"/>
    <n v="5930"/>
    <s v="2102539V"/>
    <d v="2025-09-24T00:00:00"/>
    <s v="39U-39V"/>
    <s v="限VB,禁SCIL"/>
    <d v="2026-01-22T00:00:00"/>
    <s v="TMRA25I197"/>
    <n v="6000"/>
    <n v="5930"/>
    <n v="0"/>
    <n v="5930"/>
  </r>
  <r>
    <x v="4"/>
    <n v="5714400209"/>
    <x v="21"/>
    <n v="120"/>
    <n v="6160"/>
    <s v="2092539U"/>
    <d v="2025-09-25T00:00:00"/>
    <s v="39U-39V"/>
    <s v="限VB,禁SCIL"/>
    <d v="2026-01-23T00:00:00"/>
    <s v="TMRA25I207"/>
    <n v="6000"/>
    <n v="6160"/>
    <n v="0"/>
    <n v="6160"/>
  </r>
  <r>
    <x v="4"/>
    <n v="5714400209"/>
    <x v="21"/>
    <n v="120"/>
    <n v="6070"/>
    <s v="2092539V"/>
    <d v="2025-09-25T00:00:00"/>
    <s v="39U-39V"/>
    <s v="限VB,禁SCIL"/>
    <d v="2026-01-23T00:00:00"/>
    <s v="TMRA25I207"/>
    <n v="6000"/>
    <n v="6070"/>
    <n v="0"/>
    <n v="6070"/>
  </r>
  <r>
    <x v="0"/>
    <n v="5714400210"/>
    <x v="20"/>
    <n v="120"/>
    <n v="5500"/>
    <n v="21025401"/>
    <d v="2025-09-30T00:00:00"/>
    <s v="401-402"/>
    <s v="HB/VB"/>
    <d v="2026-01-28T00:00:00"/>
    <s v="TMRA25I225"/>
    <n v="6000"/>
    <n v="5500"/>
    <n v="5500"/>
    <n v="0"/>
  </r>
  <r>
    <x v="0"/>
    <n v="5714400210"/>
    <x v="20"/>
    <n v="120"/>
    <n v="5780"/>
    <n v="21025402"/>
    <d v="2025-09-30T00:00:00"/>
    <s v="401-402"/>
    <s v="HB/VB"/>
    <d v="2026-01-28T00:00:00"/>
    <s v="TMRA25I225"/>
    <n v="6000"/>
    <n v="5780"/>
    <n v="5780"/>
    <n v="0"/>
  </r>
  <r>
    <x v="0"/>
    <n v="5714400209"/>
    <x v="21"/>
    <n v="120"/>
    <n v="6190"/>
    <n v="20925401"/>
    <d v="2025-10-01T00:00:00"/>
    <s v="401-402"/>
    <s v="HB/VB"/>
    <d v="2026-01-29T00:00:00"/>
    <s v="TMRA25J001"/>
    <n v="6000"/>
    <n v="6190"/>
    <n v="6190"/>
    <n v="0"/>
  </r>
  <r>
    <x v="0"/>
    <n v="5714400209"/>
    <x v="21"/>
    <n v="120"/>
    <n v="6310"/>
    <n v="20925402"/>
    <d v="2025-10-01T00:00:00"/>
    <s v="401-402"/>
    <s v="HB/VB"/>
    <d v="2026-01-29T00:00:00"/>
    <s v="TMRA25J001"/>
    <n v="6000"/>
    <n v="6310"/>
    <n v="6310"/>
    <n v="0"/>
  </r>
  <r>
    <x v="0"/>
    <n v="5714400210"/>
    <x v="20"/>
    <n v="120"/>
    <n v="5830"/>
    <n v="21025403"/>
    <d v="2025-10-02T00:00:00"/>
    <s v="403-404"/>
    <s v="HB/VB"/>
    <d v="2026-01-30T00:00:00"/>
    <s v="TMRA25J008"/>
    <n v="6000"/>
    <n v="5830"/>
    <n v="4830"/>
    <n v="1000"/>
  </r>
  <r>
    <x v="0"/>
    <n v="5714400210"/>
    <x v="20"/>
    <n v="120"/>
    <n v="5910"/>
    <n v="21025404"/>
    <d v="2025-10-02T00:00:00"/>
    <s v="403-404"/>
    <s v="HB/VB"/>
    <d v="2026-01-30T00:00:00"/>
    <s v="TMRA25J008"/>
    <n v="6000"/>
    <n v="5910"/>
    <n v="0"/>
    <n v="5910"/>
  </r>
  <r>
    <x v="3"/>
    <n v="5714400209"/>
    <x v="21"/>
    <n v="120"/>
    <n v="6290"/>
    <n v="20925403"/>
    <d v="2025-10-03T00:00:00"/>
    <s v="403-404"/>
    <s v="HB/VB"/>
    <d v="2026-01-31T00:00:00"/>
    <s v="TMRA25J017"/>
    <n v="6000"/>
    <n v="6290"/>
    <n v="5000"/>
    <n v="1290"/>
  </r>
  <r>
    <x v="3"/>
    <n v="5714400209"/>
    <x v="21"/>
    <n v="120"/>
    <n v="6350"/>
    <n v="20925404"/>
    <d v="2025-10-03T00:00:00"/>
    <s v="403-404"/>
    <s v="HB/VB"/>
    <d v="2026-01-31T00:00:00"/>
    <s v="TMRA25J017"/>
    <n v="6000"/>
    <n v="6350"/>
    <n v="0"/>
    <n v="6350"/>
  </r>
  <r>
    <x v="0"/>
    <n v="5714400210"/>
    <x v="20"/>
    <n v="120"/>
    <e v="#N/A"/>
    <n v="21025411"/>
    <d v="2025-10-07T00:00:00"/>
    <m/>
    <m/>
    <d v="2026-02-04T00:00:00"/>
    <s v="TMRA25J029"/>
    <n v="6000"/>
    <m/>
    <n v="0"/>
    <n v="0"/>
  </r>
  <r>
    <x v="0"/>
    <n v="5714400210"/>
    <x v="20"/>
    <n v="120"/>
    <e v="#N/A"/>
    <n v="21025412"/>
    <d v="2025-10-07T00:00:00"/>
    <m/>
    <m/>
    <d v="2026-02-04T00:00:00"/>
    <s v="TMRA25J029"/>
    <n v="6000"/>
    <m/>
    <n v="0"/>
    <n v="0"/>
  </r>
  <r>
    <x v="0"/>
    <n v="5714400209"/>
    <x v="21"/>
    <n v="120"/>
    <e v="#N/A"/>
    <n v="20925411"/>
    <d v="2025-10-08T00:00:00"/>
    <m/>
    <m/>
    <d v="2026-02-05T00:00:00"/>
    <s v="TMRA25J041"/>
    <n v="6000"/>
    <m/>
    <n v="0"/>
    <n v="0"/>
  </r>
  <r>
    <x v="0"/>
    <n v="5714400209"/>
    <x v="21"/>
    <n v="120"/>
    <e v="#N/A"/>
    <n v="20925412"/>
    <d v="2025-10-08T00:00:00"/>
    <m/>
    <m/>
    <d v="2026-02-05T00:00:00"/>
    <s v="TMRA25J041"/>
    <n v="6000"/>
    <m/>
    <n v="0"/>
    <n v="0"/>
  </r>
  <r>
    <x v="0"/>
    <n v="5714400210"/>
    <x v="20"/>
    <n v="120"/>
    <e v="#N/A"/>
    <n v="21025421"/>
    <d v="2025-10-13T00:00:00"/>
    <m/>
    <m/>
    <d v="2026-02-10T00:00:00"/>
    <s v="TMRA25J070"/>
    <n v="6000"/>
    <m/>
    <n v="0"/>
    <n v="0"/>
  </r>
  <r>
    <x v="0"/>
    <n v="5714400210"/>
    <x v="20"/>
    <n v="120"/>
    <e v="#N/A"/>
    <n v="21025422"/>
    <d v="2025-10-13T00:00:00"/>
    <m/>
    <m/>
    <d v="2026-02-10T00:00:00"/>
    <s v="TMRA25J070"/>
    <n v="6000"/>
    <m/>
    <n v="0"/>
    <n v="0"/>
  </r>
  <r>
    <x v="0"/>
    <n v="5714400209"/>
    <x v="21"/>
    <n v="120"/>
    <e v="#N/A"/>
    <n v="20925421"/>
    <d v="2025-10-14T00:00:00"/>
    <m/>
    <m/>
    <d v="2026-02-11T00:00:00"/>
    <s v="TMRA25J084"/>
    <n v="6000"/>
    <m/>
    <n v="0"/>
    <n v="0"/>
  </r>
  <r>
    <x v="0"/>
    <n v="5714400209"/>
    <x v="21"/>
    <n v="120"/>
    <e v="#N/A"/>
    <n v="20925422"/>
    <d v="2025-10-14T00:00:00"/>
    <m/>
    <m/>
    <d v="2026-02-11T00:00:00"/>
    <s v="TMRA25J084"/>
    <n v="6000"/>
    <m/>
    <n v="0"/>
    <n v="0"/>
  </r>
  <r>
    <x v="0"/>
    <n v="5714400210"/>
    <x v="20"/>
    <n v="120"/>
    <e v="#N/A"/>
    <n v="21025423"/>
    <d v="2025-10-15T00:00:00"/>
    <m/>
    <m/>
    <d v="2026-02-12T00:00:00"/>
    <s v="TMRA25J098"/>
    <n v="6000"/>
    <m/>
    <n v="0"/>
    <n v="0"/>
  </r>
  <r>
    <x v="0"/>
    <n v="5714400210"/>
    <x v="20"/>
    <n v="120"/>
    <e v="#N/A"/>
    <n v="21025424"/>
    <d v="2025-10-15T00:00:00"/>
    <m/>
    <m/>
    <d v="2026-02-12T00:00:00"/>
    <s v="TMRA25J098"/>
    <n v="6000"/>
    <m/>
    <n v="0"/>
    <n v="0"/>
  </r>
  <r>
    <x v="0"/>
    <n v="5714400209"/>
    <x v="21"/>
    <n v="120"/>
    <e v="#N/A"/>
    <n v="20925423"/>
    <d v="2025-10-16T00:00:00"/>
    <m/>
    <m/>
    <d v="2026-02-13T00:00:00"/>
    <s v="TMRA25J109"/>
    <n v="6000"/>
    <m/>
    <n v="0"/>
    <n v="0"/>
  </r>
  <r>
    <x v="0"/>
    <n v="5714400209"/>
    <x v="21"/>
    <n v="120"/>
    <e v="#N/A"/>
    <n v="20925424"/>
    <d v="2025-10-16T00:00:00"/>
    <m/>
    <m/>
    <d v="2026-02-13T00:00:00"/>
    <s v="TMRA25J109"/>
    <n v="6000"/>
    <m/>
    <n v="0"/>
    <n v="0"/>
  </r>
  <r>
    <x v="0"/>
    <n v="5714400214"/>
    <x v="28"/>
    <n v="300"/>
    <e v="#N/A"/>
    <n v="21425411"/>
    <d v="2025-10-09T00:00:00"/>
    <s v="411-414"/>
    <m/>
    <d v="2026-08-05T00:00:00"/>
    <s v="TMRA25J066"/>
    <n v="4000"/>
    <n v="3920"/>
    <n v="3000"/>
    <n v="920"/>
  </r>
  <r>
    <x v="0"/>
    <n v="5714400214"/>
    <x v="28"/>
    <n v="300"/>
    <e v="#N/A"/>
    <n v="21425412"/>
    <d v="2025-10-09T00:00:00"/>
    <s v="411-414"/>
    <m/>
    <d v="2026-08-05T00:00:00"/>
    <s v="TMRA25J066"/>
    <n v="4000"/>
    <n v="3940"/>
    <n v="3000"/>
    <n v="940"/>
  </r>
  <r>
    <x v="0"/>
    <n v="5714400214"/>
    <x v="28"/>
    <n v="300"/>
    <e v="#N/A"/>
    <n v="21425413"/>
    <d v="2025-10-09T00:00:00"/>
    <s v="411-414"/>
    <m/>
    <d v="2026-08-05T00:00:00"/>
    <s v="TMRA25J066"/>
    <n v="4000"/>
    <n v="3870"/>
    <n v="3000"/>
    <n v="870"/>
  </r>
  <r>
    <x v="0"/>
    <n v="5714400214"/>
    <x v="28"/>
    <n v="300"/>
    <e v="#N/A"/>
    <n v="21425414"/>
    <d v="2025-10-09T00:00:00"/>
    <s v="411-414"/>
    <m/>
    <d v="2026-08-05T00:00:00"/>
    <s v="TMRA25J066"/>
    <n v="4000"/>
    <n v="4030"/>
    <n v="2000"/>
    <n v="2030"/>
  </r>
  <r>
    <x v="0"/>
    <n v="5714400214"/>
    <x v="28"/>
    <n v="300"/>
    <n v="7960"/>
    <n v="21425401"/>
    <d v="2025-09-30T00:00:00"/>
    <s v="401-402"/>
    <m/>
    <d v="2026-07-27T00:00:00"/>
    <s v="TMRA25I226"/>
    <n v="8000"/>
    <n v="7960"/>
    <n v="7000"/>
    <n v="960"/>
  </r>
  <r>
    <x v="0"/>
    <n v="5714400214"/>
    <x v="28"/>
    <n v="300"/>
    <n v="7950"/>
    <n v="21425402"/>
    <d v="2025-09-30T00:00:00"/>
    <s v="401-402"/>
    <m/>
    <d v="2026-07-27T00:00:00"/>
    <s v="TMRA25I226"/>
    <n v="8000"/>
    <n v="7950"/>
    <n v="5000"/>
    <n v="2950"/>
  </r>
  <r>
    <x v="0"/>
    <n v="5714400214"/>
    <x v="28"/>
    <n v="300"/>
    <n v="7950"/>
    <n v="21425403"/>
    <d v="2025-09-30T00:00:00"/>
    <s v="403-404"/>
    <m/>
    <d v="2026-07-27T00:00:00"/>
    <s v="TMRA25I227"/>
    <n v="8000"/>
    <n v="7950"/>
    <n v="4000"/>
    <n v="3950"/>
  </r>
  <r>
    <x v="0"/>
    <n v="5714400214"/>
    <x v="28"/>
    <n v="300"/>
    <n v="8080"/>
    <n v="21425404"/>
    <d v="2025-09-30T00:00:00"/>
    <s v="403-404"/>
    <m/>
    <d v="2026-07-27T00:00:00"/>
    <s v="TMRA25I227"/>
    <n v="8000"/>
    <n v="8080"/>
    <n v="8080"/>
    <n v="0"/>
  </r>
  <r>
    <x v="0"/>
    <n v="5714400214"/>
    <x v="28"/>
    <n v="300"/>
    <e v="#N/A"/>
    <n v="21425031"/>
    <d v="2025-01-15T00:00:00"/>
    <s v="031-034"/>
    <m/>
    <d v="2025-11-11T00:00:00"/>
    <s v="TMRA250176"/>
    <n v="4000"/>
    <n v="3980"/>
    <n v="4950"/>
    <e v="#REF!"/>
  </r>
  <r>
    <x v="0"/>
    <n v="5714400214"/>
    <x v="28"/>
    <n v="300"/>
    <e v="#N/A"/>
    <n v="21425032"/>
    <d v="2025-01-15T00:00:00"/>
    <s v="031-034"/>
    <m/>
    <d v="2025-11-11T00:00:00"/>
    <s v="TMRA250176"/>
    <n v="4000"/>
    <n v="3920"/>
    <n v="3920"/>
    <n v="0"/>
  </r>
  <r>
    <x v="0"/>
    <n v="5714400214"/>
    <x v="28"/>
    <n v="300"/>
    <e v="#N/A"/>
    <n v="21425033"/>
    <d v="2025-01-15T00:00:00"/>
    <s v="031-034"/>
    <m/>
    <d v="2025-11-11T00:00:00"/>
    <s v="TMRA250176"/>
    <n v="4000"/>
    <n v="3920"/>
    <n v="3990"/>
    <e v="#REF!"/>
  </r>
  <r>
    <x v="2"/>
    <n v="5714400214"/>
    <x v="28"/>
    <n v="300"/>
    <e v="#N/A"/>
    <n v="21425034"/>
    <d v="2025-01-15T00:00:00"/>
    <s v="031-034"/>
    <m/>
    <d v="2025-11-11T00:00:00"/>
    <s v="TMRA250176"/>
    <n v="4000"/>
    <n v="3980"/>
    <n v="4690"/>
    <n v="0"/>
  </r>
  <r>
    <x v="0"/>
    <n v="5714400214"/>
    <x v="28"/>
    <n v="300"/>
    <e v="#N/A"/>
    <n v="21425046"/>
    <d v="2025-01-22T00:00:00"/>
    <s v="046"/>
    <s v="限VB；禁SCIL"/>
    <d v="2025-11-18T00:00:00"/>
    <s v="TMRB250127"/>
    <n v="8000"/>
    <n v="7440"/>
    <n v="7440"/>
    <n v="0"/>
  </r>
  <r>
    <x v="2"/>
    <n v="5714400214"/>
    <x v="28"/>
    <n v="300"/>
    <e v="#N/A"/>
    <n v="21425045"/>
    <d v="2025-01-22T00:00:00"/>
    <s v="045"/>
    <m/>
    <d v="2025-11-18T00:00:00"/>
    <s v="TMRB250127"/>
    <n v="8000"/>
    <n v="7990"/>
    <n v="8400"/>
    <n v="0"/>
  </r>
  <r>
    <x v="0"/>
    <n v="5714400214"/>
    <x v="28"/>
    <n v="300"/>
    <e v="#N/A"/>
    <n v="21425061"/>
    <d v="2025-02-06T00:00:00"/>
    <s v="061-062"/>
    <m/>
    <d v="2025-12-03T00:00:00"/>
    <s v="TMRA250236"/>
    <n v="8000"/>
    <n v="7900"/>
    <n v="7900"/>
    <n v="0"/>
  </r>
  <r>
    <x v="0"/>
    <n v="5714400214"/>
    <x v="28"/>
    <n v="300"/>
    <e v="#N/A"/>
    <n v="21425062"/>
    <d v="2025-02-06T00:00:00"/>
    <s v="061-062"/>
    <m/>
    <d v="2025-12-03T00:00:00"/>
    <s v="TMRA250236"/>
    <n v="8000"/>
    <n v="7990"/>
    <n v="7990"/>
    <n v="0"/>
  </r>
  <r>
    <x v="0"/>
    <n v="5714400214"/>
    <x v="28"/>
    <n v="300"/>
    <e v="#N/A"/>
    <n v="21425063"/>
    <d v="2025-02-07T00:00:00"/>
    <s v="063-064"/>
    <m/>
    <d v="2025-12-04T00:00:00"/>
    <s v="TMRA250244"/>
    <n v="8000"/>
    <n v="8000"/>
    <n v="8000"/>
    <n v="0"/>
  </r>
  <r>
    <x v="0"/>
    <n v="5714400214"/>
    <x v="28"/>
    <n v="300"/>
    <e v="#N/A"/>
    <n v="21425064"/>
    <d v="2025-02-07T00:00:00"/>
    <s v="063-064"/>
    <m/>
    <d v="2025-12-04T00:00:00"/>
    <s v="TMRA250244"/>
    <n v="8000"/>
    <n v="8030"/>
    <n v="8550"/>
    <n v="0"/>
  </r>
  <r>
    <x v="0"/>
    <n v="5714400214"/>
    <x v="28"/>
    <n v="300"/>
    <e v="#N/A"/>
    <n v="21425071"/>
    <d v="2025-02-11T00:00:00"/>
    <s v="071-072"/>
    <m/>
    <d v="2025-12-08T00:00:00"/>
    <s v="TMRA250268"/>
    <n v="8000"/>
    <n v="7980"/>
    <n v="7980"/>
    <n v="0"/>
  </r>
  <r>
    <x v="0"/>
    <n v="5714400214"/>
    <x v="28"/>
    <n v="300"/>
    <e v="#N/A"/>
    <n v="21425072"/>
    <d v="2025-02-11T00:00:00"/>
    <s v="071-072"/>
    <m/>
    <d v="2025-12-08T00:00:00"/>
    <s v="TMRA250268"/>
    <n v="8000"/>
    <n v="8050"/>
    <n v="8050"/>
    <n v="0"/>
  </r>
  <r>
    <x v="0"/>
    <n v="5714400214"/>
    <x v="28"/>
    <n v="300"/>
    <e v="#N/A"/>
    <n v="21425073"/>
    <d v="2025-02-12T00:00:00"/>
    <s v="073-074"/>
    <m/>
    <d v="2025-12-09T00:00:00"/>
    <s v="TMRA250273"/>
    <n v="8000"/>
    <n v="8180"/>
    <n v="8180"/>
    <n v="0"/>
  </r>
  <r>
    <x v="0"/>
    <n v="5714400214"/>
    <x v="28"/>
    <n v="300"/>
    <e v="#N/A"/>
    <n v="21425074"/>
    <d v="2025-02-12T00:00:00"/>
    <s v="073-074"/>
    <m/>
    <d v="2025-12-09T00:00:00"/>
    <s v="TMRA250273"/>
    <n v="8000"/>
    <n v="8110"/>
    <n v="8110"/>
    <n v="0"/>
  </r>
  <r>
    <x v="0"/>
    <n v="5714400214"/>
    <x v="28"/>
    <n v="300"/>
    <e v="#N/A"/>
    <n v="21425081"/>
    <d v="2025-02-19T00:00:00"/>
    <s v="081-082"/>
    <m/>
    <d v="2025-12-16T00:00:00"/>
    <s v="TMRB250220"/>
    <n v="8000"/>
    <n v="7970"/>
    <n v="7970"/>
    <n v="0"/>
  </r>
  <r>
    <x v="0"/>
    <n v="5714400214"/>
    <x v="28"/>
    <n v="300"/>
    <e v="#N/A"/>
    <n v="21425082"/>
    <d v="2025-02-19T00:00:00"/>
    <s v="081-082"/>
    <m/>
    <d v="2025-12-16T00:00:00"/>
    <s v="TMRB250220"/>
    <n v="8000"/>
    <n v="7980"/>
    <n v="8960"/>
    <n v="0"/>
  </r>
  <r>
    <x v="0"/>
    <n v="5714400214"/>
    <x v="28"/>
    <n v="300"/>
    <e v="#N/A"/>
    <s v="08Y-PE"/>
    <d v="2025-02-19T00:00:00"/>
    <m/>
    <m/>
    <d v="2025-12-16T00:00:00"/>
    <s v="UMRZ250242"/>
    <n v="8000"/>
    <m/>
    <n v="0"/>
    <n v="0"/>
  </r>
  <r>
    <x v="0"/>
    <n v="5714400214"/>
    <x v="28"/>
    <n v="300"/>
    <e v="#N/A"/>
    <s v="08Z-PE"/>
    <d v="2025-02-20T00:00:00"/>
    <m/>
    <m/>
    <d v="2025-12-17T00:00:00"/>
    <s v="UMRZ250243"/>
    <n v="12000"/>
    <m/>
    <n v="0"/>
    <n v="0"/>
  </r>
  <r>
    <x v="0"/>
    <n v="5714400214"/>
    <x v="28"/>
    <n v="300"/>
    <e v="#N/A"/>
    <n v="21425091"/>
    <d v="2025-02-25T00:00:00"/>
    <s v="091-092"/>
    <m/>
    <d v="2025-12-22T00:00:00"/>
    <s v="TMRB250256"/>
    <n v="8000"/>
    <n v="8030"/>
    <n v="8030"/>
    <n v="0"/>
  </r>
  <r>
    <x v="0"/>
    <n v="5714400214"/>
    <x v="28"/>
    <n v="300"/>
    <e v="#N/A"/>
    <n v="21425092"/>
    <d v="2025-02-25T00:00:00"/>
    <s v="091-092"/>
    <m/>
    <d v="2025-12-22T00:00:00"/>
    <s v="TMRB250256"/>
    <n v="8000"/>
    <n v="8000"/>
    <n v="8000"/>
    <n v="0"/>
  </r>
  <r>
    <x v="2"/>
    <n v="5714400214"/>
    <x v="28"/>
    <n v="300"/>
    <e v="#N/A"/>
    <n v="21425101"/>
    <d v="2025-03-06T00:00:00"/>
    <s v="101-102"/>
    <m/>
    <d v="2025-12-31T00:00:00"/>
    <s v="TMRA250342"/>
    <n v="8000"/>
    <n v="8000"/>
    <n v="8000"/>
    <n v="0"/>
  </r>
  <r>
    <x v="2"/>
    <n v="5714400214"/>
    <x v="28"/>
    <n v="300"/>
    <e v="#N/A"/>
    <n v="21425102"/>
    <d v="2025-03-06T00:00:00"/>
    <s v="101-102"/>
    <m/>
    <d v="2025-12-31T00:00:00"/>
    <s v="TMRA250342"/>
    <n v="8000"/>
    <n v="8010"/>
    <n v="8010"/>
    <n v="0"/>
  </r>
  <r>
    <x v="0"/>
    <n v="5714400214"/>
    <x v="28"/>
    <n v="300"/>
    <e v="#N/A"/>
    <n v="21425103"/>
    <d v="2025-03-07T00:00:00"/>
    <s v="103-104"/>
    <m/>
    <d v="2026-01-01T00:00:00"/>
    <s v="TMRA250360"/>
    <n v="8000"/>
    <n v="8030"/>
    <n v="8030"/>
    <n v="0"/>
  </r>
  <r>
    <x v="2"/>
    <n v="5714400214"/>
    <x v="28"/>
    <n v="300"/>
    <e v="#N/A"/>
    <n v="21425104"/>
    <d v="2025-03-07T00:00:00"/>
    <s v="103-104"/>
    <m/>
    <d v="2026-01-01T00:00:00"/>
    <s v="TMRA250360"/>
    <n v="8000"/>
    <n v="8010"/>
    <n v="8010"/>
    <n v="0"/>
  </r>
  <r>
    <x v="2"/>
    <n v="5714400214"/>
    <x v="28"/>
    <n v="300"/>
    <e v="#N/A"/>
    <n v="21425111"/>
    <d v="2025-03-14T00:00:00"/>
    <s v="111-112"/>
    <m/>
    <d v="2026-01-08T00:00:00"/>
    <s v="TMRB250311"/>
    <n v="8000"/>
    <n v="7910"/>
    <n v="7910"/>
    <n v="0"/>
  </r>
  <r>
    <x v="2"/>
    <n v="5714400214"/>
    <x v="28"/>
    <n v="300"/>
    <e v="#N/A"/>
    <n v="21425112"/>
    <d v="2025-03-14T00:00:00"/>
    <s v="111-112"/>
    <m/>
    <d v="2026-01-08T00:00:00"/>
    <s v="TMRB250311"/>
    <n v="8000"/>
    <n v="8100"/>
    <n v="8100"/>
    <n v="0"/>
  </r>
  <r>
    <x v="2"/>
    <n v="5714400214"/>
    <x v="28"/>
    <n v="300"/>
    <e v="#N/A"/>
    <n v="21425121"/>
    <d v="2025-03-17T00:00:00"/>
    <s v="121-122"/>
    <m/>
    <d v="2026-01-11T00:00:00"/>
    <s v="TMRB250324"/>
    <n v="8000"/>
    <n v="7910"/>
    <n v="8310"/>
    <n v="0"/>
  </r>
  <r>
    <x v="2"/>
    <n v="5714400214"/>
    <x v="28"/>
    <n v="300"/>
    <e v="#N/A"/>
    <n v="21425122"/>
    <d v="2025-03-17T00:00:00"/>
    <s v="121-122"/>
    <m/>
    <d v="2026-01-11T00:00:00"/>
    <s v="TMRB250324"/>
    <n v="8000"/>
    <n v="7880"/>
    <n v="7880"/>
    <n v="0"/>
  </r>
  <r>
    <x v="2"/>
    <n v="5714400214"/>
    <x v="28"/>
    <n v="300"/>
    <e v="#N/A"/>
    <n v="21425123"/>
    <d v="2025-03-19T00:00:00"/>
    <s v="123-126"/>
    <m/>
    <d v="2026-01-13T00:00:00"/>
    <s v="TMRB250344"/>
    <n v="4000"/>
    <n v="3800"/>
    <n v="4300"/>
    <n v="0"/>
  </r>
  <r>
    <x v="2"/>
    <n v="5714400214"/>
    <x v="28"/>
    <n v="300"/>
    <e v="#N/A"/>
    <n v="21425124"/>
    <d v="2025-03-19T00:00:00"/>
    <s v="123-126"/>
    <m/>
    <d v="2026-01-13T00:00:00"/>
    <s v="TMRB250344"/>
    <n v="4000"/>
    <n v="3940"/>
    <n v="3940"/>
    <n v="0"/>
  </r>
  <r>
    <x v="2"/>
    <n v="5714400214"/>
    <x v="28"/>
    <n v="300"/>
    <e v="#N/A"/>
    <n v="21425125"/>
    <d v="2025-03-19T00:00:00"/>
    <s v="123-126"/>
    <m/>
    <d v="2026-01-13T00:00:00"/>
    <s v="TMRB250344"/>
    <n v="4000"/>
    <n v="3930"/>
    <n v="3930"/>
    <n v="0"/>
  </r>
  <r>
    <x v="2"/>
    <n v="5714400214"/>
    <x v="28"/>
    <n v="300"/>
    <e v="#N/A"/>
    <n v="21425126"/>
    <d v="2025-03-19T00:00:00"/>
    <s v="123-126"/>
    <m/>
    <d v="2026-01-13T00:00:00"/>
    <s v="TMRB250344"/>
    <n v="4000"/>
    <n v="3830"/>
    <n v="3830"/>
    <n v="0"/>
  </r>
  <r>
    <x v="2"/>
    <n v="5714400214"/>
    <x v="28"/>
    <n v="300"/>
    <e v="#N/A"/>
    <n v="21425152"/>
    <d v="2025-04-10T00:00:00"/>
    <s v="151-152"/>
    <m/>
    <d v="2026-02-04T00:00:00"/>
    <s v="TMRA250453"/>
    <n v="6500"/>
    <n v="6290"/>
    <n v="6580"/>
    <n v="0"/>
  </r>
  <r>
    <x v="2"/>
    <n v="5714400214"/>
    <x v="28"/>
    <n v="300"/>
    <e v="#N/A"/>
    <n v="21425151"/>
    <d v="2025-04-10T00:00:00"/>
    <s v="151-152"/>
    <m/>
    <d v="2026-02-04T00:00:00"/>
    <s v="TMRA250453"/>
    <n v="8000"/>
    <n v="7930"/>
    <n v="8270"/>
    <n v="0"/>
  </r>
  <r>
    <x v="2"/>
    <n v="5714400214"/>
    <x v="28"/>
    <n v="300"/>
    <e v="#N/A"/>
    <n v="21425153"/>
    <d v="2025-04-11T00:00:00"/>
    <s v="153-154"/>
    <m/>
    <d v="2026-02-05T00:00:00"/>
    <s v="TMRA250464"/>
    <n v="8000"/>
    <n v="7950"/>
    <n v="7950"/>
    <n v="0"/>
  </r>
  <r>
    <x v="0"/>
    <n v="5714400214"/>
    <x v="28"/>
    <n v="300"/>
    <e v="#N/A"/>
    <n v="21425154"/>
    <d v="2025-04-11T00:00:00"/>
    <s v="153-154"/>
    <m/>
    <d v="2026-02-05T00:00:00"/>
    <s v="TMRA250464"/>
    <n v="8000"/>
    <n v="8010"/>
    <n v="8010"/>
    <n v="0"/>
  </r>
  <r>
    <x v="2"/>
    <n v="5714400214"/>
    <x v="28"/>
    <n v="300"/>
    <e v="#N/A"/>
    <n v="21425161"/>
    <d v="2025-04-16T00:00:00"/>
    <s v="161-162"/>
    <m/>
    <d v="2026-02-10T00:00:00"/>
    <s v="TMRA250497"/>
    <n v="8000"/>
    <n v="7950"/>
    <n v="7950"/>
    <n v="0"/>
  </r>
  <r>
    <x v="2"/>
    <n v="5714400214"/>
    <x v="28"/>
    <n v="300"/>
    <e v="#N/A"/>
    <n v="21425162"/>
    <d v="2025-04-16T00:00:00"/>
    <s v="161-162"/>
    <m/>
    <d v="2026-02-10T00:00:00"/>
    <s v="TMRA250497"/>
    <n v="8000"/>
    <n v="8010"/>
    <n v="8010"/>
    <n v="0"/>
  </r>
  <r>
    <x v="2"/>
    <n v="5714400214"/>
    <x v="28"/>
    <n v="300"/>
    <e v="#N/A"/>
    <n v="21425163"/>
    <d v="2025-04-18T00:00:00"/>
    <s v="163-164"/>
    <m/>
    <d v="2026-02-12T00:00:00"/>
    <s v="TMRB250414"/>
    <n v="8000"/>
    <n v="8090"/>
    <n v="8750"/>
    <n v="0"/>
  </r>
  <r>
    <x v="2"/>
    <n v="5714400214"/>
    <x v="28"/>
    <n v="300"/>
    <e v="#N/A"/>
    <n v="21425164"/>
    <d v="2025-04-18T00:00:00"/>
    <s v="163-164"/>
    <m/>
    <d v="2026-02-12T00:00:00"/>
    <s v="TMRB250414"/>
    <n v="8000"/>
    <n v="8160"/>
    <n v="8160"/>
    <n v="0"/>
  </r>
  <r>
    <x v="2"/>
    <n v="5714400214"/>
    <x v="28"/>
    <n v="300"/>
    <e v="#N/A"/>
    <n v="21425171"/>
    <d v="2025-04-24T00:00:00"/>
    <s v="171-172"/>
    <m/>
    <d v="2026-02-18T00:00:00"/>
    <s v="TMRB250457"/>
    <n v="8000"/>
    <n v="8110"/>
    <n v="8110"/>
    <n v="0"/>
  </r>
  <r>
    <x v="2"/>
    <n v="5714400214"/>
    <x v="28"/>
    <n v="300"/>
    <e v="#N/A"/>
    <n v="21425172"/>
    <d v="2025-04-24T00:00:00"/>
    <s v="171-172"/>
    <m/>
    <d v="2026-02-18T00:00:00"/>
    <s v="TMRB250457"/>
    <n v="8000"/>
    <n v="8060"/>
    <n v="8060"/>
    <n v="0"/>
  </r>
  <r>
    <x v="0"/>
    <n v="5714400214"/>
    <x v="28"/>
    <n v="300"/>
    <e v="#N/A"/>
    <n v="21425181"/>
    <d v="2025-04-30T00:00:00"/>
    <s v="181-184"/>
    <m/>
    <d v="2026-02-24T00:00:00"/>
    <s v="TMRC250403"/>
    <n v="4000"/>
    <n v="4040"/>
    <n v="4040"/>
    <n v="0"/>
  </r>
  <r>
    <x v="0"/>
    <n v="5714400214"/>
    <x v="28"/>
    <n v="300"/>
    <e v="#N/A"/>
    <n v="21425182"/>
    <d v="2025-04-30T00:00:00"/>
    <s v="181-184"/>
    <m/>
    <d v="2026-02-24T00:00:00"/>
    <s v="TMRC250403"/>
    <n v="4000"/>
    <n v="4030"/>
    <n v="4150"/>
    <n v="0"/>
  </r>
  <r>
    <x v="0"/>
    <n v="5714400214"/>
    <x v="28"/>
    <n v="300"/>
    <e v="#N/A"/>
    <n v="21425183"/>
    <d v="2025-04-30T00:00:00"/>
    <s v="181-184"/>
    <m/>
    <d v="2026-02-24T00:00:00"/>
    <s v="TMRC250403"/>
    <n v="4000"/>
    <n v="3980"/>
    <n v="3980"/>
    <n v="0"/>
  </r>
  <r>
    <x v="0"/>
    <n v="5714400214"/>
    <x v="28"/>
    <n v="300"/>
    <e v="#N/A"/>
    <n v="21425184"/>
    <d v="2025-04-30T00:00:00"/>
    <s v="181-184"/>
    <m/>
    <d v="2026-02-24T00:00:00"/>
    <s v="TMRC250403"/>
    <n v="4000"/>
    <n v="4000"/>
    <n v="4000"/>
    <n v="0"/>
  </r>
  <r>
    <x v="2"/>
    <n v="5714400214"/>
    <x v="28"/>
    <n v="300"/>
    <e v="#N/A"/>
    <n v="21425192"/>
    <d v="2025-05-06T00:00:00"/>
    <s v="191-192"/>
    <m/>
    <d v="2026-03-02T00:00:00"/>
    <s v="TMRA250516"/>
    <n v="8000"/>
    <n v="8130"/>
    <n v="8360"/>
    <n v="0"/>
  </r>
  <r>
    <x v="2"/>
    <n v="5714400214"/>
    <x v="28"/>
    <n v="300"/>
    <e v="#N/A"/>
    <n v="21425191"/>
    <d v="2025-05-06T00:00:00"/>
    <s v="191-192"/>
    <m/>
    <d v="2026-03-02T00:00:00"/>
    <s v="TMRA250516"/>
    <n v="8000"/>
    <n v="7900"/>
    <n v="8470"/>
    <n v="0"/>
  </r>
  <r>
    <x v="2"/>
    <n v="5714400214"/>
    <x v="28"/>
    <n v="300"/>
    <e v="#N/A"/>
    <n v="21425193"/>
    <d v="2025-05-07T00:00:00"/>
    <s v="193-194"/>
    <m/>
    <d v="2026-03-03T00:00:00"/>
    <s v="TMRA250525"/>
    <n v="8000"/>
    <n v="8010"/>
    <n v="8500"/>
    <n v="0"/>
  </r>
  <r>
    <x v="2"/>
    <n v="5714400214"/>
    <x v="28"/>
    <n v="300"/>
    <e v="#N/A"/>
    <n v="21425194"/>
    <d v="2025-05-07T00:00:00"/>
    <s v="193-194"/>
    <m/>
    <d v="2026-03-03T00:00:00"/>
    <s v="TMRA250525"/>
    <n v="8000"/>
    <n v="8020"/>
    <n v="8250"/>
    <n v="0"/>
  </r>
  <r>
    <x v="0"/>
    <n v="5714400214"/>
    <x v="28"/>
    <n v="300"/>
    <e v="#N/A"/>
    <n v="21425201"/>
    <d v="2025-05-14T00:00:00"/>
    <s v="201-202"/>
    <m/>
    <d v="2026-03-10T00:00:00"/>
    <s v="TMRA250575"/>
    <n v="8000"/>
    <n v="8070"/>
    <n v="8070"/>
    <n v="0"/>
  </r>
  <r>
    <x v="2"/>
    <n v="5714400214"/>
    <x v="28"/>
    <n v="300"/>
    <e v="#N/A"/>
    <n v="21425202"/>
    <d v="2025-05-14T00:00:00"/>
    <s v="201-202"/>
    <m/>
    <d v="2026-03-10T00:00:00"/>
    <s v="TMRA250575"/>
    <n v="8000"/>
    <n v="8120"/>
    <n v="8120"/>
    <n v="0"/>
  </r>
  <r>
    <x v="2"/>
    <n v="5714400214"/>
    <x v="28"/>
    <n v="300"/>
    <e v="#N/A"/>
    <n v="21425203"/>
    <d v="2025-05-15T00:00:00"/>
    <s v="203-204"/>
    <m/>
    <d v="2026-03-11T00:00:00"/>
    <s v="TMRA250581"/>
    <n v="8000"/>
    <n v="8070"/>
    <n v="8070"/>
    <n v="0"/>
  </r>
  <r>
    <x v="2"/>
    <n v="5714400214"/>
    <x v="28"/>
    <n v="300"/>
    <e v="#N/A"/>
    <n v="21425204"/>
    <d v="2025-05-15T00:00:00"/>
    <s v="203-204"/>
    <m/>
    <d v="2026-03-11T00:00:00"/>
    <s v="TMRA250581"/>
    <n v="8000"/>
    <n v="8180"/>
    <n v="8180"/>
    <n v="0"/>
  </r>
  <r>
    <x v="2"/>
    <n v="5714400214"/>
    <x v="28"/>
    <n v="300"/>
    <e v="#N/A"/>
    <n v="21425211"/>
    <d v="2025-05-21T00:00:00"/>
    <s v="211-212"/>
    <m/>
    <d v="2026-03-17T00:00:00"/>
    <s v="TMRB250524"/>
    <n v="8000"/>
    <n v="7910"/>
    <n v="7910"/>
    <n v="0"/>
  </r>
  <r>
    <x v="2"/>
    <n v="5714400214"/>
    <x v="28"/>
    <n v="300"/>
    <e v="#N/A"/>
    <n v="21425212"/>
    <d v="2025-05-21T00:00:00"/>
    <s v="211-212"/>
    <m/>
    <d v="2026-03-17T00:00:00"/>
    <s v="TMRB250524"/>
    <n v="8000"/>
    <n v="8280"/>
    <n v="8280"/>
    <n v="0"/>
  </r>
  <r>
    <x v="2"/>
    <n v="5714400214"/>
    <x v="28"/>
    <n v="300"/>
    <e v="#N/A"/>
    <n v="21425213"/>
    <d v="2025-05-22T00:00:00"/>
    <s v="213-214"/>
    <m/>
    <d v="2026-03-18T00:00:00"/>
    <s v="TMRB250535"/>
    <n v="8000"/>
    <n v="8000"/>
    <n v="8000"/>
    <n v="0"/>
  </r>
  <r>
    <x v="2"/>
    <n v="5714400214"/>
    <x v="28"/>
    <n v="300"/>
    <e v="#N/A"/>
    <n v="21425214"/>
    <d v="2025-05-22T00:00:00"/>
    <s v="213-214"/>
    <m/>
    <d v="2026-03-18T00:00:00"/>
    <s v="TMRB250535"/>
    <n v="8000"/>
    <n v="8200"/>
    <n v="8200"/>
    <n v="0"/>
  </r>
  <r>
    <x v="2"/>
    <n v="5714400214"/>
    <x v="28"/>
    <n v="300"/>
    <e v="#N/A"/>
    <n v="21425221"/>
    <d v="2025-05-27T00:00:00"/>
    <s v="221-222"/>
    <m/>
    <d v="2026-03-23T00:00:00"/>
    <s v="TMRB250561"/>
    <n v="8000"/>
    <n v="7890"/>
    <n v="7890"/>
    <n v="0"/>
  </r>
  <r>
    <x v="2"/>
    <n v="5714400214"/>
    <x v="28"/>
    <n v="300"/>
    <e v="#N/A"/>
    <n v="21425222"/>
    <d v="2025-05-27T00:00:00"/>
    <s v="221-222"/>
    <m/>
    <d v="2026-03-23T00:00:00"/>
    <s v="TMRB250561"/>
    <n v="8000"/>
    <n v="7900"/>
    <n v="8650"/>
    <n v="0"/>
  </r>
  <r>
    <x v="2"/>
    <n v="5714400214"/>
    <x v="28"/>
    <n v="300"/>
    <e v="#N/A"/>
    <n v="21425224"/>
    <d v="2025-05-29T00:00:00"/>
    <s v="223-224"/>
    <m/>
    <d v="2026-03-25T00:00:00"/>
    <s v="TMRB250589"/>
    <n v="8000"/>
    <n v="8090"/>
    <n v="8090"/>
    <n v="0"/>
  </r>
  <r>
    <x v="2"/>
    <n v="5714400214"/>
    <x v="28"/>
    <n v="300"/>
    <e v="#N/A"/>
    <n v="21425223"/>
    <d v="2025-05-29T00:00:00"/>
    <s v="223-224"/>
    <m/>
    <d v="2026-03-25T00:00:00"/>
    <s v="TMRB250589"/>
    <n v="8000"/>
    <n v="7970"/>
    <n v="8420"/>
    <n v="0"/>
  </r>
  <r>
    <x v="2"/>
    <n v="5714400214"/>
    <x v="28"/>
    <n v="300"/>
    <e v="#N/A"/>
    <n v="21425231"/>
    <d v="2025-06-05T00:00:00"/>
    <s v="231-232"/>
    <m/>
    <d v="2026-04-01T00:00:00"/>
    <s v="TMRA250629"/>
    <n v="8000"/>
    <n v="7850"/>
    <n v="8220"/>
    <n v="0"/>
  </r>
  <r>
    <x v="2"/>
    <n v="5714400214"/>
    <x v="28"/>
    <n v="300"/>
    <e v="#N/A"/>
    <n v="21425232"/>
    <d v="2025-06-05T00:00:00"/>
    <s v="231-232"/>
    <m/>
    <d v="2026-04-01T00:00:00"/>
    <s v="TMRA250629"/>
    <n v="8000"/>
    <n v="7990"/>
    <n v="7990"/>
    <n v="0"/>
  </r>
  <r>
    <x v="2"/>
    <n v="5714400214"/>
    <x v="28"/>
    <n v="300"/>
    <e v="#N/A"/>
    <n v="21425233"/>
    <d v="2025-06-06T00:00:00"/>
    <s v="233-234"/>
    <m/>
    <d v="2026-04-02T00:00:00"/>
    <s v="TMRA250637"/>
    <n v="8000"/>
    <n v="8030"/>
    <n v="8030"/>
    <n v="0"/>
  </r>
  <r>
    <x v="2"/>
    <n v="5714400214"/>
    <x v="28"/>
    <n v="300"/>
    <e v="#N/A"/>
    <n v="21425234"/>
    <d v="2025-06-06T00:00:00"/>
    <s v="233-234"/>
    <m/>
    <d v="2026-04-02T00:00:00"/>
    <s v="TMRA250637"/>
    <n v="8000"/>
    <n v="8040"/>
    <n v="8040"/>
    <n v="0"/>
  </r>
  <r>
    <x v="2"/>
    <n v="5714400214"/>
    <x v="28"/>
    <n v="300"/>
    <e v="#N/A"/>
    <n v="21425251"/>
    <d v="2025-06-16T00:00:00"/>
    <s v="251-252"/>
    <m/>
    <d v="2026-04-12T00:00:00"/>
    <s v="TMRA250698"/>
    <n v="8000"/>
    <n v="7820"/>
    <n v="7820"/>
    <n v="0"/>
  </r>
  <r>
    <x v="2"/>
    <n v="5714400214"/>
    <x v="28"/>
    <n v="300"/>
    <e v="#N/A"/>
    <n v="21425252"/>
    <d v="2025-06-16T00:00:00"/>
    <s v="251-252"/>
    <m/>
    <d v="2026-04-12T00:00:00"/>
    <s v="TMRA250698"/>
    <n v="8000"/>
    <n v="7830"/>
    <n v="8660"/>
    <n v="0"/>
  </r>
  <r>
    <x v="2"/>
    <n v="5714400214"/>
    <x v="28"/>
    <n v="300"/>
    <e v="#N/A"/>
    <n v="21425261"/>
    <d v="2025-06-24T00:00:00"/>
    <s v="261-262"/>
    <m/>
    <d v="2026-04-20T00:00:00"/>
    <s v="TMRB250662"/>
    <n v="8000"/>
    <n v="7870"/>
    <n v="7870"/>
    <n v="0"/>
  </r>
  <r>
    <x v="2"/>
    <n v="5714400214"/>
    <x v="28"/>
    <n v="300"/>
    <e v="#N/A"/>
    <n v="21425262"/>
    <d v="2025-06-24T00:00:00"/>
    <s v="261-262"/>
    <m/>
    <d v="2026-04-20T00:00:00"/>
    <s v="TMRB250662"/>
    <n v="8000"/>
    <n v="7920"/>
    <n v="7920"/>
    <n v="0"/>
  </r>
  <r>
    <x v="2"/>
    <n v="5714400214"/>
    <x v="28"/>
    <n v="300"/>
    <e v="#N/A"/>
    <n v="21425263"/>
    <d v="2025-06-25T00:00:00"/>
    <s v="263-266"/>
    <m/>
    <d v="2026-04-21T00:00:00"/>
    <s v="TMRB250674"/>
    <n v="4000"/>
    <n v="4060"/>
    <n v="4060"/>
    <n v="0"/>
  </r>
  <r>
    <x v="2"/>
    <n v="5714400214"/>
    <x v="28"/>
    <n v="300"/>
    <e v="#N/A"/>
    <n v="21425264"/>
    <d v="2025-06-25T00:00:00"/>
    <s v="263-266"/>
    <m/>
    <d v="2026-04-21T00:00:00"/>
    <s v="TMRB250674"/>
    <n v="4000"/>
    <n v="3950"/>
    <n v="3950"/>
    <n v="0"/>
  </r>
  <r>
    <x v="2"/>
    <n v="5714400214"/>
    <x v="28"/>
    <n v="300"/>
    <e v="#N/A"/>
    <n v="21425265"/>
    <d v="2025-06-25T00:00:00"/>
    <s v="263-266"/>
    <m/>
    <d v="2026-04-21T00:00:00"/>
    <s v="TMRB250674"/>
    <n v="4000"/>
    <n v="3880"/>
    <n v="4700"/>
    <n v="0"/>
  </r>
  <r>
    <x v="2"/>
    <n v="5714400214"/>
    <x v="28"/>
    <n v="300"/>
    <e v="#N/A"/>
    <n v="21425266"/>
    <d v="2025-06-25T00:00:00"/>
    <s v="263-266"/>
    <m/>
    <d v="2026-04-21T00:00:00"/>
    <s v="TMRB250674"/>
    <n v="4000"/>
    <n v="3940"/>
    <n v="3940"/>
    <n v="0"/>
  </r>
  <r>
    <x v="2"/>
    <n v="5714400214"/>
    <x v="28"/>
    <n v="300"/>
    <e v="#N/A"/>
    <n v="21425271"/>
    <d v="2025-07-01T00:00:00"/>
    <s v="271-272"/>
    <m/>
    <d v="2026-04-27T00:00:00"/>
    <s v="TMRA250709"/>
    <n v="8000"/>
    <n v="8020"/>
    <n v="8020"/>
    <n v="0"/>
  </r>
  <r>
    <x v="2"/>
    <n v="5714400214"/>
    <x v="28"/>
    <n v="300"/>
    <e v="#N/A"/>
    <n v="21425272"/>
    <d v="2025-07-01T00:00:00"/>
    <s v="271-272"/>
    <m/>
    <d v="2026-04-27T00:00:00"/>
    <s v="TMRA250709"/>
    <n v="8000"/>
    <n v="8130"/>
    <n v="8130"/>
    <n v="0"/>
  </r>
  <r>
    <x v="0"/>
    <n v="5714400214"/>
    <x v="28"/>
    <n v="300"/>
    <e v="#N/A"/>
    <n v="21425281"/>
    <d v="2025-07-09T00:00:00"/>
    <s v="281-284"/>
    <m/>
    <d v="2026-05-05T00:00:00"/>
    <s v="TMRA250760"/>
    <n v="4000"/>
    <n v="4020"/>
    <n v="4020"/>
    <n v="0"/>
  </r>
  <r>
    <x v="0"/>
    <n v="5714400214"/>
    <x v="28"/>
    <n v="300"/>
    <e v="#N/A"/>
    <n v="21425282"/>
    <d v="2025-07-09T00:00:00"/>
    <s v="281-284"/>
    <m/>
    <d v="2026-05-05T00:00:00"/>
    <s v="TMRA250760"/>
    <n v="4000"/>
    <n v="3980"/>
    <n v="3980"/>
    <n v="0"/>
  </r>
  <r>
    <x v="2"/>
    <n v="5714400214"/>
    <x v="28"/>
    <n v="300"/>
    <e v="#N/A"/>
    <n v="21425283"/>
    <d v="2025-07-09T00:00:00"/>
    <s v="281-284"/>
    <m/>
    <d v="2026-05-05T00:00:00"/>
    <s v="TMRA250760"/>
    <n v="4000"/>
    <n v="3970"/>
    <n v="4100"/>
    <n v="0"/>
  </r>
  <r>
    <x v="2"/>
    <n v="5714400214"/>
    <x v="28"/>
    <n v="300"/>
    <e v="#N/A"/>
    <n v="21425284"/>
    <d v="2025-07-09T00:00:00"/>
    <s v="281-284"/>
    <m/>
    <d v="2026-05-05T00:00:00"/>
    <s v="TMRA250760"/>
    <n v="4000"/>
    <n v="3670"/>
    <n v="4340"/>
    <n v="0"/>
  </r>
  <r>
    <x v="2"/>
    <n v="5714400214"/>
    <x v="28"/>
    <n v="300"/>
    <e v="#N/A"/>
    <n v="21425291"/>
    <d v="2025-07-16T00:00:00"/>
    <s v="291-292"/>
    <m/>
    <d v="2026-05-12T00:00:00"/>
    <s v="TMRB250705"/>
    <n v="8000"/>
    <n v="7830"/>
    <n v="7830"/>
    <n v="0"/>
  </r>
  <r>
    <x v="2"/>
    <n v="5714400214"/>
    <x v="28"/>
    <n v="300"/>
    <e v="#N/A"/>
    <n v="21425292"/>
    <d v="2025-07-16T00:00:00"/>
    <s v="291-292"/>
    <m/>
    <d v="2026-05-12T00:00:00"/>
    <s v="TMRB250705"/>
    <n v="4000"/>
    <n v="3920"/>
    <n v="3920"/>
    <n v="0"/>
  </r>
  <r>
    <x v="2"/>
    <n v="5714400214"/>
    <x v="28"/>
    <n v="300"/>
    <e v="#N/A"/>
    <n v="21425293"/>
    <d v="2025-07-17T00:00:00"/>
    <s v="293-294"/>
    <m/>
    <d v="2026-05-13T00:00:00"/>
    <s v="TMRB250718"/>
    <n v="8000"/>
    <n v="7990"/>
    <n v="7990"/>
    <n v="0"/>
  </r>
  <r>
    <x v="2"/>
    <n v="5714400214"/>
    <x v="28"/>
    <n v="300"/>
    <e v="#N/A"/>
    <n v="21425294"/>
    <d v="2025-07-17T00:00:00"/>
    <s v="293-294"/>
    <m/>
    <d v="2026-05-13T00:00:00"/>
    <s v="TMRB250718"/>
    <n v="8000"/>
    <n v="8140"/>
    <n v="8440"/>
    <n v="0"/>
  </r>
  <r>
    <x v="0"/>
    <n v="5714400214"/>
    <x v="28"/>
    <n v="300"/>
    <e v="#N/A"/>
    <n v="21425301"/>
    <d v="2025-07-24T00:00:00"/>
    <s v="301-302"/>
    <m/>
    <d v="2026-05-20T00:00:00"/>
    <s v="TMRB250770"/>
    <n v="8000"/>
    <n v="8040"/>
    <n v="8040"/>
    <n v="0"/>
  </r>
  <r>
    <x v="2"/>
    <n v="5714400214"/>
    <x v="28"/>
    <n v="300"/>
    <e v="#N/A"/>
    <n v="21425302"/>
    <d v="2025-07-24T00:00:00"/>
    <s v="301-302"/>
    <m/>
    <d v="2026-05-20T00:00:00"/>
    <s v="TMRB250770"/>
    <n v="8000"/>
    <n v="8120"/>
    <n v="8120"/>
    <n v="0"/>
  </r>
  <r>
    <x v="2"/>
    <n v="5714400214"/>
    <x v="28"/>
    <n v="300"/>
    <e v="#N/A"/>
    <n v="21425303"/>
    <d v="2025-07-25T00:00:00"/>
    <s v="303-304"/>
    <m/>
    <d v="2026-05-21T00:00:00"/>
    <s v="TMRB250778"/>
    <n v="8000"/>
    <n v="7930"/>
    <n v="7930"/>
    <n v="0"/>
  </r>
  <r>
    <x v="2"/>
    <n v="5714400214"/>
    <x v="28"/>
    <n v="300"/>
    <e v="#N/A"/>
    <n v="21425304"/>
    <d v="2025-07-25T00:00:00"/>
    <s v="303-304"/>
    <m/>
    <d v="2026-05-21T00:00:00"/>
    <s v="TMRB250778"/>
    <n v="8000"/>
    <n v="8180"/>
    <n v="8180"/>
    <n v="0"/>
  </r>
  <r>
    <x v="2"/>
    <n v="5714400214"/>
    <x v="28"/>
    <n v="300"/>
    <e v="#N/A"/>
    <n v="21425311"/>
    <d v="2025-07-29T00:00:00"/>
    <s v="311-312"/>
    <m/>
    <d v="2026-05-25T00:00:00"/>
    <s v="TMRC250704"/>
    <n v="8000"/>
    <n v="8010"/>
    <n v="8010"/>
    <n v="0"/>
  </r>
  <r>
    <x v="2"/>
    <n v="5714400214"/>
    <x v="28"/>
    <n v="300"/>
    <e v="#N/A"/>
    <n v="21425312"/>
    <d v="2025-07-29T00:00:00"/>
    <s v="311-312"/>
    <m/>
    <d v="2026-05-25T00:00:00"/>
    <s v="TMRC250704"/>
    <n v="8000"/>
    <n v="8120"/>
    <n v="8830"/>
    <n v="0"/>
  </r>
  <r>
    <x v="2"/>
    <n v="5714400214"/>
    <x v="28"/>
    <n v="300"/>
    <n v="720"/>
    <n v="21425313"/>
    <d v="2025-07-30T00:00:00"/>
    <s v="313-316"/>
    <m/>
    <d v="2026-05-26T00:00:00"/>
    <s v="TMRC250716"/>
    <n v="4000"/>
    <n v="3950"/>
    <n v="3950"/>
    <n v="320"/>
  </r>
  <r>
    <x v="2"/>
    <n v="5714400214"/>
    <x v="28"/>
    <n v="300"/>
    <e v="#N/A"/>
    <n v="21425314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5"/>
    <d v="2025-07-30T00:00:00"/>
    <s v="313-316"/>
    <m/>
    <d v="2026-05-26T00:00:00"/>
    <s v="TMRC250716"/>
    <n v="4000"/>
    <n v="3930"/>
    <n v="3930"/>
    <n v="0"/>
  </r>
  <r>
    <x v="2"/>
    <n v="5714400214"/>
    <x v="28"/>
    <n v="300"/>
    <e v="#N/A"/>
    <n v="21425316"/>
    <d v="2025-07-30T00:00:00"/>
    <s v="313-316"/>
    <m/>
    <d v="2026-05-26T00:00:00"/>
    <s v="TMRC250716"/>
    <n v="4000"/>
    <n v="3910"/>
    <n v="3910"/>
    <n v="0"/>
  </r>
  <r>
    <x v="2"/>
    <n v="5714400214"/>
    <x v="28"/>
    <n v="300"/>
    <n v="1990"/>
    <n v="21425321"/>
    <d v="2025-08-06T00:00:00"/>
    <s v="321-322"/>
    <m/>
    <d v="2026-06-02T00:00:00"/>
    <s v="TMRA25H036"/>
    <n v="8000"/>
    <n v="7990"/>
    <n v="6000"/>
    <n v="1990"/>
  </r>
  <r>
    <x v="0"/>
    <n v="5714400214"/>
    <x v="28"/>
    <n v="300"/>
    <e v="#N/A"/>
    <n v="21425322"/>
    <d v="2025-08-06T00:00:00"/>
    <s v="321-322"/>
    <m/>
    <d v="2026-06-02T00:00:00"/>
    <s v="TMRA25H036"/>
    <n v="8000"/>
    <n v="8000"/>
    <n v="8000"/>
    <n v="0"/>
  </r>
  <r>
    <x v="2"/>
    <n v="5714400214"/>
    <x v="28"/>
    <n v="300"/>
    <e v="#N/A"/>
    <n v="21425323"/>
    <d v="2025-08-07T00:00:00"/>
    <s v="323-324"/>
    <m/>
    <d v="2026-06-03T00:00:00"/>
    <s v="TMRA25H049"/>
    <n v="8000"/>
    <n v="8040"/>
    <n v="8040"/>
    <n v="0"/>
  </r>
  <r>
    <x v="2"/>
    <n v="5714400214"/>
    <x v="28"/>
    <n v="300"/>
    <e v="#N/A"/>
    <n v="21425324"/>
    <d v="2025-08-07T00:00:00"/>
    <s v="323-324"/>
    <m/>
    <d v="2026-06-03T00:00:00"/>
    <s v="TMRA25H049"/>
    <n v="8000"/>
    <n v="8240"/>
    <n v="8240"/>
    <n v="0"/>
  </r>
  <r>
    <x v="2"/>
    <n v="5714400214"/>
    <x v="28"/>
    <n v="300"/>
    <n v="1020"/>
    <n v="21425331"/>
    <d v="2025-08-14T00:00:00"/>
    <s v="331-334"/>
    <m/>
    <d v="2026-06-10T00:00:00"/>
    <s v="TMRA25H101"/>
    <n v="4000"/>
    <n v="4020"/>
    <n v="4020"/>
    <n v="0"/>
  </r>
  <r>
    <x v="0"/>
    <n v="5714400214"/>
    <x v="28"/>
    <n v="300"/>
    <e v="#N/A"/>
    <n v="21425332"/>
    <d v="2025-08-14T00:00:00"/>
    <s v="331-334"/>
    <m/>
    <d v="2026-06-10T00:00:00"/>
    <s v="TMRA25H101"/>
    <n v="4000"/>
    <n v="3980"/>
    <n v="3980"/>
    <n v="0"/>
  </r>
  <r>
    <x v="0"/>
    <n v="5714400214"/>
    <x v="28"/>
    <n v="300"/>
    <e v="#N/A"/>
    <n v="21425333"/>
    <d v="2025-08-14T00:00:00"/>
    <s v="331-334"/>
    <m/>
    <d v="2026-06-10T00:00:00"/>
    <s v="TMRA25H101"/>
    <n v="4000"/>
    <n v="3880"/>
    <n v="3880"/>
    <n v="0"/>
  </r>
  <r>
    <x v="0"/>
    <n v="5714400214"/>
    <x v="28"/>
    <n v="300"/>
    <e v="#N/A"/>
    <n v="21425334"/>
    <d v="2025-08-14T00:00:00"/>
    <s v="331-334"/>
    <m/>
    <d v="2026-06-10T00:00:00"/>
    <s v="TMRA25H101"/>
    <n v="4000"/>
    <n v="3940"/>
    <n v="3940"/>
    <n v="0"/>
  </r>
  <r>
    <x v="2"/>
    <n v="5714400214"/>
    <x v="28"/>
    <n v="300"/>
    <n v="130"/>
    <n v="21425335"/>
    <d v="2025-08-15T00:00:00"/>
    <s v="335-336"/>
    <m/>
    <d v="2026-06-11T00:00:00"/>
    <s v="TMRA25H110"/>
    <n v="8000"/>
    <n v="7950"/>
    <n v="9220"/>
    <n v="130"/>
  </r>
  <r>
    <x v="2"/>
    <n v="5714400214"/>
    <x v="28"/>
    <n v="300"/>
    <n v="220"/>
    <n v="21425336"/>
    <d v="2025-08-15T00:00:00"/>
    <s v="335-336"/>
    <m/>
    <d v="2026-06-11T00:00:00"/>
    <s v="TMRA25H110"/>
    <n v="8000"/>
    <n v="8220"/>
    <n v="8000"/>
    <n v="220"/>
  </r>
  <r>
    <x v="2"/>
    <n v="5714400214"/>
    <x v="28"/>
    <n v="300"/>
    <e v="#N/A"/>
    <n v="21425341"/>
    <d v="2025-08-20T00:00:00"/>
    <s v="341-342"/>
    <m/>
    <d v="2026-06-16T00:00:00"/>
    <s v="TMRA25H140"/>
    <n v="8000"/>
    <n v="8120"/>
    <n v="8120"/>
    <n v="0"/>
  </r>
  <r>
    <x v="2"/>
    <n v="5714400214"/>
    <x v="28"/>
    <n v="300"/>
    <e v="#N/A"/>
    <n v="21425342"/>
    <d v="2025-08-20T00:00:00"/>
    <s v="341-342"/>
    <m/>
    <d v="2026-06-16T00:00:00"/>
    <s v="TMRA25H140"/>
    <n v="8000"/>
    <n v="7920"/>
    <n v="7920"/>
    <n v="0"/>
  </r>
  <r>
    <x v="2"/>
    <n v="5714400214"/>
    <x v="28"/>
    <n v="300"/>
    <e v="#N/A"/>
    <n v="21425343"/>
    <d v="2025-08-20T00:00:00"/>
    <s v="343-344"/>
    <m/>
    <d v="2026-06-16T00:00:00"/>
    <s v="TMRA25H141"/>
    <n v="8000"/>
    <n v="8110"/>
    <n v="8110"/>
    <n v="0"/>
  </r>
  <r>
    <x v="2"/>
    <n v="5714400214"/>
    <x v="28"/>
    <n v="300"/>
    <n v="860"/>
    <n v="21425344"/>
    <d v="2025-08-20T00:00:00"/>
    <s v="343-344"/>
    <m/>
    <d v="2026-06-16T00:00:00"/>
    <s v="TMRA25H141"/>
    <n v="8000"/>
    <n v="8080"/>
    <n v="8940"/>
    <n v="0"/>
  </r>
  <r>
    <x v="2"/>
    <n v="5714400214"/>
    <x v="28"/>
    <n v="300"/>
    <e v="#N/A"/>
    <n v="21425351"/>
    <d v="2025-08-26T00:00:00"/>
    <s v="351-354"/>
    <m/>
    <d v="2026-06-22T00:00:00"/>
    <s v="TMRA25H194"/>
    <n v="4000"/>
    <n v="4100"/>
    <n v="4100"/>
    <n v="0"/>
  </r>
  <r>
    <x v="2"/>
    <n v="5714400214"/>
    <x v="28"/>
    <n v="300"/>
    <e v="#N/A"/>
    <n v="21425352"/>
    <d v="2025-08-26T00:00:00"/>
    <s v="351-354"/>
    <m/>
    <d v="2026-06-22T00:00:00"/>
    <s v="TMRA25H194"/>
    <n v="4000"/>
    <n v="3930"/>
    <n v="3930"/>
    <n v="0"/>
  </r>
  <r>
    <x v="2"/>
    <n v="5714400214"/>
    <x v="28"/>
    <n v="300"/>
    <e v="#N/A"/>
    <n v="21425353"/>
    <d v="2025-08-26T00:00:00"/>
    <s v="351-354"/>
    <m/>
    <d v="2026-06-22T00:00:00"/>
    <s v="TMRA25H194"/>
    <n v="4000"/>
    <n v="4040"/>
    <n v="4040"/>
    <n v="0"/>
  </r>
  <r>
    <x v="2"/>
    <n v="5714400214"/>
    <x v="28"/>
    <n v="300"/>
    <e v="#N/A"/>
    <n v="21425354"/>
    <d v="2025-08-26T00:00:00"/>
    <s v="351-354"/>
    <m/>
    <d v="2026-06-22T00:00:00"/>
    <s v="TMRA25H194"/>
    <n v="4000"/>
    <n v="3980"/>
    <n v="3980"/>
    <n v="0"/>
  </r>
  <r>
    <x v="2"/>
    <n v="5714400214"/>
    <x v="28"/>
    <n v="300"/>
    <e v="#N/A"/>
    <n v="21425361"/>
    <d v="2025-09-04T00:00:00"/>
    <s v="361-362"/>
    <m/>
    <d v="2026-07-01T00:00:00"/>
    <s v="TMRA25I056"/>
    <n v="8000"/>
    <n v="8000"/>
    <n v="8000"/>
    <n v="0"/>
  </r>
  <r>
    <x v="2"/>
    <n v="5714400214"/>
    <x v="28"/>
    <n v="300"/>
    <e v="#N/A"/>
    <n v="21425362"/>
    <d v="2025-09-04T00:00:00"/>
    <s v="361-362"/>
    <m/>
    <d v="2026-07-01T00:00:00"/>
    <s v="TMRA25I056"/>
    <n v="8000"/>
    <n v="8060"/>
    <n v="8060"/>
    <n v="0"/>
  </r>
  <r>
    <x v="0"/>
    <n v="5714400214"/>
    <x v="28"/>
    <n v="300"/>
    <e v="#N/A"/>
    <n v="21425371"/>
    <d v="2025-09-12T00:00:00"/>
    <s v="371-374"/>
    <m/>
    <d v="2026-07-09T00:00:00"/>
    <s v="TMRA25I126"/>
    <n v="4000"/>
    <n v="3990"/>
    <n v="3990"/>
    <n v="0"/>
  </r>
  <r>
    <x v="0"/>
    <n v="5714400214"/>
    <x v="28"/>
    <n v="300"/>
    <e v="#N/A"/>
    <n v="21425372"/>
    <d v="2025-09-12T00:00:00"/>
    <s v="371-374"/>
    <m/>
    <d v="2026-07-09T00:00:00"/>
    <s v="TMRA25I126"/>
    <n v="4000"/>
    <n v="4050"/>
    <n v="4050"/>
    <n v="0"/>
  </r>
  <r>
    <x v="0"/>
    <n v="5714400214"/>
    <x v="28"/>
    <n v="300"/>
    <e v="#N/A"/>
    <n v="21425373"/>
    <d v="2025-09-12T00:00:00"/>
    <s v="371-374"/>
    <m/>
    <d v="2026-07-09T00:00:00"/>
    <s v="TMRA25I126"/>
    <n v="4000"/>
    <n v="4030"/>
    <n v="4030"/>
    <n v="0"/>
  </r>
  <r>
    <x v="0"/>
    <n v="5714400214"/>
    <x v="28"/>
    <n v="300"/>
    <n v="2130"/>
    <n v="21425374"/>
    <d v="2025-09-12T00:00:00"/>
    <s v="371-374"/>
    <m/>
    <d v="2026-07-09T00:00:00"/>
    <s v="TMRA25I126"/>
    <n v="4000"/>
    <n v="4130"/>
    <n v="4130"/>
    <n v="0"/>
  </r>
  <r>
    <x v="0"/>
    <n v="5714400214"/>
    <x v="28"/>
    <n v="300"/>
    <n v="920"/>
    <n v="21425381"/>
    <d v="2025-09-17T00:00:00"/>
    <s v="381-382"/>
    <m/>
    <d v="2026-07-14T00:00:00"/>
    <s v="TMRA25I161"/>
    <n v="8000"/>
    <n v="7920"/>
    <n v="7000"/>
    <n v="920"/>
  </r>
  <r>
    <x v="0"/>
    <n v="5714400214"/>
    <x v="28"/>
    <n v="300"/>
    <e v="#N/A"/>
    <n v="21425382"/>
    <d v="2025-09-17T00:00:00"/>
    <s v="381-382"/>
    <m/>
    <d v="2026-07-14T00:00:00"/>
    <s v="TMRA25I161"/>
    <n v="8000"/>
    <n v="8160"/>
    <n v="8160"/>
    <n v="0"/>
  </r>
  <r>
    <x v="0"/>
    <n v="5714400214"/>
    <x v="28"/>
    <n v="300"/>
    <n v="1010"/>
    <n v="21425383"/>
    <d v="2025-09-18T00:00:00"/>
    <s v="383-384"/>
    <m/>
    <d v="2026-07-15T00:00:00"/>
    <s v="TMRA25I172"/>
    <n v="8000"/>
    <n v="8010"/>
    <n v="7000"/>
    <n v="1010"/>
  </r>
  <r>
    <x v="0"/>
    <n v="5714400214"/>
    <x v="28"/>
    <n v="300"/>
    <n v="950"/>
    <n v="21425384"/>
    <d v="2025-09-18T00:00:00"/>
    <s v="383-384"/>
    <m/>
    <d v="2026-07-15T00:00:00"/>
    <s v="TMRA25I172"/>
    <n v="8000"/>
    <n v="7950"/>
    <n v="7000"/>
    <n v="950"/>
  </r>
  <r>
    <x v="0"/>
    <n v="5714400214"/>
    <x v="28"/>
    <n v="300"/>
    <e v="#N/A"/>
    <n v="21425391"/>
    <d v="2025-09-24T00:00:00"/>
    <s v="391-392"/>
    <m/>
    <d v="2026-07-21T00:00:00"/>
    <s v="TMRA25I203"/>
    <n v="8000"/>
    <n v="7920"/>
    <n v="7920"/>
    <n v="0"/>
  </r>
  <r>
    <x v="0"/>
    <n v="5714400214"/>
    <x v="28"/>
    <n v="300"/>
    <n v="940"/>
    <n v="21425392"/>
    <d v="2025-09-24T00:00:00"/>
    <s v="391-392"/>
    <m/>
    <d v="2026-07-21T00:00:00"/>
    <s v="TMRA25I203"/>
    <n v="8000"/>
    <n v="7940"/>
    <n v="7940"/>
    <n v="940"/>
  </r>
  <r>
    <x v="1"/>
    <n v="5714400215"/>
    <x v="22"/>
    <n v="300"/>
    <e v="#N/A"/>
    <n v="21525091"/>
    <d v="2025-02-24T00:00:00"/>
    <s v="091-092"/>
    <s v="HB"/>
    <d v="2025-12-21T00:00:00"/>
    <s v="TMRB250246"/>
    <n v="8000"/>
    <n v="7950"/>
    <n v="8200"/>
    <e v="#REF!"/>
  </r>
  <r>
    <x v="1"/>
    <n v="5714400215"/>
    <x v="22"/>
    <n v="300"/>
    <n v="1020"/>
    <n v="21525092"/>
    <d v="2025-02-24T00:00:00"/>
    <s v="091-092"/>
    <s v="HB"/>
    <d v="2025-12-21T00:00:00"/>
    <s v="TMRB250246"/>
    <n v="8000"/>
    <n v="7940"/>
    <n v="10190"/>
    <n v="1020"/>
  </r>
  <r>
    <x v="1"/>
    <n v="5714400215"/>
    <x v="22"/>
    <n v="300"/>
    <e v="#N/A"/>
    <n v="21525122"/>
    <d v="2025-03-20T00:00:00"/>
    <s v="121-122"/>
    <s v="HB"/>
    <d v="2026-01-14T00:00:00"/>
    <s v="TMRB250352"/>
    <n v="8000"/>
    <n v="7910"/>
    <n v="8590"/>
    <n v="0"/>
  </r>
  <r>
    <x v="1"/>
    <n v="5714400215"/>
    <x v="22"/>
    <n v="300"/>
    <n v="650"/>
    <n v="21525121"/>
    <d v="2025-03-20T00:00:00"/>
    <s v="121-122"/>
    <s v="HB"/>
    <d v="2026-01-14T00:00:00"/>
    <s v="TMRB250352"/>
    <n v="8000"/>
    <n v="7820"/>
    <n v="8110"/>
    <n v="650"/>
  </r>
  <r>
    <x v="1"/>
    <n v="5714400215"/>
    <x v="22"/>
    <n v="300"/>
    <e v="#N/A"/>
    <s v="2152527A"/>
    <d v="2025-06-30T00:00:00"/>
    <s v="27A-27B"/>
    <s v="HB"/>
    <d v="2026-04-26T00:00:00"/>
    <s v="TMRC250608"/>
    <n v="8000"/>
    <n v="7910"/>
    <n v="7910"/>
    <n v="0"/>
  </r>
  <r>
    <x v="1"/>
    <n v="5714400215"/>
    <x v="22"/>
    <n v="300"/>
    <e v="#N/A"/>
    <s v="2152527B"/>
    <d v="2025-06-30T00:00:00"/>
    <s v="27A-27B"/>
    <s v="HB"/>
    <d v="2026-04-26T00:00:00"/>
    <s v="TMRC250608"/>
    <n v="8000"/>
    <n v="7860"/>
    <n v="9030"/>
    <n v="0"/>
  </r>
  <r>
    <x v="1"/>
    <n v="5714400215"/>
    <x v="22"/>
    <n v="300"/>
    <n v="450"/>
    <n v="21525351"/>
    <d v="2025-08-29T00:00:00"/>
    <s v="351-352"/>
    <s v="HB"/>
    <d v="2026-06-25T00:00:00"/>
    <s v="TMRA25H234"/>
    <n v="8000"/>
    <n v="7960"/>
    <n v="8410"/>
    <n v="0"/>
  </r>
  <r>
    <x v="1"/>
    <n v="5714400215"/>
    <x v="22"/>
    <n v="300"/>
    <n v="6020"/>
    <n v="21525352"/>
    <d v="2025-08-29T00:00:00"/>
    <s v="351-352"/>
    <s v="HB"/>
    <d v="2026-06-25T00:00:00"/>
    <s v="TMRA25H234"/>
    <n v="8000"/>
    <n v="8020"/>
    <n v="7000"/>
    <n v="1020"/>
  </r>
  <r>
    <x v="1"/>
    <n v="5714400215"/>
    <x v="22"/>
    <n v="300"/>
    <e v="#N/A"/>
    <n v="21525361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e v="#N/A"/>
    <n v="21525362"/>
    <d v="2025-09-05T00:00:00"/>
    <s v="361-364"/>
    <s v="HB"/>
    <d v="2026-07-02T00:00:00"/>
    <s v="TMRA25I065"/>
    <n v="4000"/>
    <n v="3890"/>
    <n v="3890"/>
    <n v="0"/>
  </r>
  <r>
    <x v="1"/>
    <n v="5714400215"/>
    <x v="22"/>
    <n v="300"/>
    <e v="#N/A"/>
    <n v="21525363"/>
    <d v="2025-09-05T00:00:00"/>
    <s v="361-364"/>
    <s v="HB"/>
    <d v="2026-07-02T00:00:00"/>
    <s v="TMRA25I065"/>
    <n v="4000"/>
    <n v="3880"/>
    <n v="3880"/>
    <n v="0"/>
  </r>
  <r>
    <x v="1"/>
    <n v="5714400215"/>
    <x v="22"/>
    <n v="300"/>
    <n v="3080"/>
    <n v="21525364"/>
    <d v="2025-09-05T00:00:00"/>
    <s v="361-364"/>
    <s v="HB"/>
    <d v="2026-07-02T00:00:00"/>
    <s v="TMRA25I065"/>
    <n v="4000"/>
    <n v="4080"/>
    <n v="2200"/>
    <n v="1880"/>
  </r>
  <r>
    <x v="0"/>
    <n v="5714400219"/>
    <x v="37"/>
    <n v="360"/>
    <e v="#N/A"/>
    <n v="21925401"/>
    <d v="2025-10-03T00:00:00"/>
    <s v="401-404"/>
    <m/>
    <d v="2026-09-28T00:00:00"/>
    <s v="TMRA25J026"/>
    <n v="12000"/>
    <n v="11760"/>
    <n v="11000"/>
    <n v="760"/>
  </r>
  <r>
    <x v="0"/>
    <n v="5714400219"/>
    <x v="37"/>
    <n v="360"/>
    <e v="#N/A"/>
    <n v="21925402"/>
    <d v="2025-10-03T00:00:00"/>
    <s v="401-404"/>
    <m/>
    <d v="2026-09-28T00:00:00"/>
    <s v="TMRA25J026"/>
    <n v="12000"/>
    <n v="11720"/>
    <n v="9720"/>
    <n v="2000"/>
  </r>
  <r>
    <x v="0"/>
    <n v="5714400219"/>
    <x v="37"/>
    <n v="360"/>
    <e v="#N/A"/>
    <n v="21925403"/>
    <d v="2025-10-03T00:00:00"/>
    <s v="401-404"/>
    <m/>
    <d v="2026-09-28T00:00:00"/>
    <s v="TMRA25J026"/>
    <n v="12000"/>
    <n v="11720"/>
    <n v="4720"/>
    <n v="7000"/>
  </r>
  <r>
    <x v="0"/>
    <n v="5714400219"/>
    <x v="37"/>
    <n v="360"/>
    <e v="#N/A"/>
    <n v="21925404"/>
    <d v="2025-10-03T00:00:00"/>
    <s v="401-404"/>
    <m/>
    <d v="2026-09-28T00:00:00"/>
    <s v="TMRA25J026"/>
    <n v="12000"/>
    <n v="11800"/>
    <n v="6800"/>
    <n v="5000"/>
  </r>
  <r>
    <x v="0"/>
    <n v="5714400219"/>
    <x v="37"/>
    <n v="360"/>
    <e v="#N/A"/>
    <s v="2192508A"/>
    <d v="2025-02-17T00:00:00"/>
    <s v="08A-08D"/>
    <m/>
    <d v="2026-02-12T00:00:00"/>
    <s v="TMRA250298"/>
    <n v="8000"/>
    <n v="7820"/>
    <n v="8420"/>
    <n v="0"/>
  </r>
  <r>
    <x v="0"/>
    <n v="5714400219"/>
    <x v="37"/>
    <n v="360"/>
    <e v="#N/A"/>
    <s v="2192508B"/>
    <d v="2025-02-17T00:00:00"/>
    <s v="08A-08D"/>
    <m/>
    <d v="2026-02-12T00:00:00"/>
    <s v="TMRA250298"/>
    <n v="8000"/>
    <n v="7820"/>
    <n v="7820"/>
    <n v="0"/>
  </r>
  <r>
    <x v="0"/>
    <n v="5714400219"/>
    <x v="37"/>
    <n v="360"/>
    <e v="#N/A"/>
    <s v="2192508C"/>
    <d v="2025-02-17T00:00:00"/>
    <s v="08A-08D"/>
    <m/>
    <d v="2026-02-12T00:00:00"/>
    <s v="TMRA250298"/>
    <n v="8000"/>
    <n v="7760"/>
    <n v="7760"/>
    <n v="0"/>
  </r>
  <r>
    <x v="0"/>
    <n v="5714400219"/>
    <x v="37"/>
    <n v="360"/>
    <e v="#N/A"/>
    <s v="2192508D"/>
    <d v="2025-02-17T00:00:00"/>
    <s v="08A-08D"/>
    <m/>
    <d v="2026-02-12T00:00:00"/>
    <s v="TMRA250298"/>
    <n v="8000"/>
    <n v="7740"/>
    <n v="7940"/>
    <n v="0"/>
  </r>
  <r>
    <x v="0"/>
    <n v="5714400219"/>
    <x v="37"/>
    <n v="360"/>
    <e v="#N/A"/>
    <s v="2192508E"/>
    <d v="2025-02-18T00:00:00"/>
    <s v="08E-08H"/>
    <m/>
    <d v="2026-02-13T00:00:00"/>
    <s v="TMRB250211"/>
    <n v="8000"/>
    <n v="7820"/>
    <n v="7820"/>
    <n v="0"/>
  </r>
  <r>
    <x v="0"/>
    <n v="5714400219"/>
    <x v="37"/>
    <n v="360"/>
    <e v="#N/A"/>
    <s v="2192508F"/>
    <d v="2025-02-18T00:00:00"/>
    <s v="08E-08H"/>
    <m/>
    <d v="2026-02-13T00:00:00"/>
    <s v="TMRB250211"/>
    <n v="8000"/>
    <n v="7830"/>
    <n v="7830"/>
    <n v="0"/>
  </r>
  <r>
    <x v="0"/>
    <n v="5714400219"/>
    <x v="37"/>
    <n v="360"/>
    <e v="#N/A"/>
    <s v="2192508G"/>
    <d v="2025-02-18T00:00:00"/>
    <s v="08E-08H"/>
    <m/>
    <d v="2026-02-13T00:00:00"/>
    <s v="TMRB250211"/>
    <n v="8000"/>
    <n v="7670"/>
    <n v="8530"/>
    <n v="0"/>
  </r>
  <r>
    <x v="0"/>
    <n v="5714400219"/>
    <x v="37"/>
    <n v="360"/>
    <e v="#N/A"/>
    <s v="2192508H"/>
    <d v="2025-02-18T00:00:00"/>
    <s v="08E-08H"/>
    <m/>
    <d v="2026-02-13T00:00:00"/>
    <s v="TMRB250211"/>
    <n v="8000"/>
    <n v="7710"/>
    <n v="7910"/>
    <n v="0"/>
  </r>
  <r>
    <x v="0"/>
    <n v="5714400219"/>
    <x v="37"/>
    <n v="360"/>
    <e v="#N/A"/>
    <s v="2192509A"/>
    <d v="2025-02-27T00:00:00"/>
    <s v="09A-09D"/>
    <m/>
    <d v="2026-02-22T00:00:00"/>
    <s v="TMRB250274"/>
    <n v="8000"/>
    <n v="7810"/>
    <n v="7990"/>
    <n v="0"/>
  </r>
  <r>
    <x v="0"/>
    <n v="5714400219"/>
    <x v="37"/>
    <n v="360"/>
    <e v="#N/A"/>
    <s v="2192509B"/>
    <d v="2025-02-27T00:00:00"/>
    <s v="09A-09D"/>
    <m/>
    <d v="2026-02-22T00:00:00"/>
    <s v="TMRB250274"/>
    <n v="8000"/>
    <n v="7830"/>
    <n v="7830"/>
    <n v="0"/>
  </r>
  <r>
    <x v="0"/>
    <n v="5714400219"/>
    <x v="37"/>
    <n v="360"/>
    <e v="#N/A"/>
    <s v="2192509C"/>
    <d v="2025-02-27T00:00:00"/>
    <s v="09A-09D"/>
    <m/>
    <d v="2026-02-22T00:00:00"/>
    <s v="TMRB250274"/>
    <n v="8000"/>
    <n v="7680"/>
    <n v="7680"/>
    <n v="0"/>
  </r>
  <r>
    <x v="0"/>
    <n v="5714400219"/>
    <x v="37"/>
    <n v="360"/>
    <e v="#N/A"/>
    <s v="2192509D"/>
    <d v="2025-02-27T00:00:00"/>
    <s v="09A-09D"/>
    <m/>
    <d v="2026-02-22T00:00:00"/>
    <s v="TMRB250274"/>
    <n v="8000"/>
    <n v="7670"/>
    <n v="7910"/>
    <n v="0"/>
  </r>
  <r>
    <x v="0"/>
    <n v="5714400219"/>
    <x v="37"/>
    <n v="360"/>
    <e v="#N/A"/>
    <s v="2192510A"/>
    <d v="2025-03-05T00:00:00"/>
    <s v="10A-10D"/>
    <m/>
    <d v="2026-02-28T00:00:00"/>
    <s v="TMRA250334"/>
    <n v="8000"/>
    <n v="7920"/>
    <n v="8220"/>
    <n v="0"/>
  </r>
  <r>
    <x v="0"/>
    <n v="5714400219"/>
    <x v="37"/>
    <n v="360"/>
    <e v="#N/A"/>
    <s v="2192510B"/>
    <d v="2025-03-05T00:00:00"/>
    <s v="10A-10D"/>
    <m/>
    <d v="2026-02-28T00:00:00"/>
    <s v="TMRA250334"/>
    <n v="8000"/>
    <n v="7930"/>
    <n v="7930"/>
    <n v="0"/>
  </r>
  <r>
    <x v="0"/>
    <n v="5714400219"/>
    <x v="37"/>
    <n v="360"/>
    <e v="#N/A"/>
    <s v="2192510C"/>
    <d v="2025-03-05T00:00:00"/>
    <s v="10A-10D"/>
    <m/>
    <d v="2026-02-28T00:00:00"/>
    <s v="TMRA250334"/>
    <n v="8000"/>
    <n v="7830"/>
    <n v="7830"/>
    <n v="0"/>
  </r>
  <r>
    <x v="0"/>
    <n v="5714400219"/>
    <x v="37"/>
    <n v="360"/>
    <e v="#N/A"/>
    <s v="2192510D"/>
    <d v="2025-03-05T00:00:00"/>
    <s v="10A-10D"/>
    <m/>
    <d v="2026-02-28T00:00:00"/>
    <s v="TMRA250334"/>
    <n v="8000"/>
    <n v="7830"/>
    <n v="8920"/>
    <n v="0"/>
  </r>
  <r>
    <x v="0"/>
    <n v="5714400219"/>
    <x v="37"/>
    <n v="360"/>
    <e v="#N/A"/>
    <s v="2192511A"/>
    <d v="2025-03-14T00:00:00"/>
    <s v="11A-11D"/>
    <m/>
    <d v="2026-03-09T00:00:00"/>
    <s v="TMRB250315"/>
    <n v="12000"/>
    <n v="11420"/>
    <n v="11420"/>
    <n v="0"/>
  </r>
  <r>
    <x v="0"/>
    <n v="5714400219"/>
    <x v="37"/>
    <n v="360"/>
    <e v="#N/A"/>
    <s v="2192511B"/>
    <d v="2025-03-14T00:00:00"/>
    <s v="11A-11D"/>
    <m/>
    <d v="2026-03-09T00:00:00"/>
    <s v="TMRB250315"/>
    <n v="12000"/>
    <n v="11420"/>
    <n v="11500"/>
    <n v="0"/>
  </r>
  <r>
    <x v="0"/>
    <n v="5714400219"/>
    <x v="37"/>
    <n v="360"/>
    <e v="#N/A"/>
    <s v="2192511C"/>
    <d v="2025-03-14T00:00:00"/>
    <s v="11A-11D"/>
    <m/>
    <d v="2026-03-09T00:00:00"/>
    <s v="TMRB250315"/>
    <n v="12000"/>
    <n v="11530"/>
    <n v="11530"/>
    <n v="0"/>
  </r>
  <r>
    <x v="0"/>
    <n v="5714400219"/>
    <x v="37"/>
    <n v="360"/>
    <e v="#N/A"/>
    <s v="2192511D"/>
    <d v="2025-03-14T00:00:00"/>
    <s v="11A-11D"/>
    <m/>
    <d v="2026-03-09T00:00:00"/>
    <s v="TMRB250315"/>
    <n v="11500"/>
    <n v="11520"/>
    <n v="11810"/>
    <n v="0"/>
  </r>
  <r>
    <x v="0"/>
    <n v="5714400219"/>
    <x v="37"/>
    <n v="360"/>
    <e v="#N/A"/>
    <n v="21925151"/>
    <d v="2025-04-10T00:00:00"/>
    <s v="151-154"/>
    <m/>
    <d v="2026-04-05T00:00:00"/>
    <s v="TMRA250454"/>
    <n v="12000"/>
    <n v="10580"/>
    <n v="10580"/>
    <n v="0"/>
  </r>
  <r>
    <x v="0"/>
    <n v="5714400219"/>
    <x v="37"/>
    <n v="360"/>
    <e v="#N/A"/>
    <n v="21925152"/>
    <d v="2025-04-10T00:00:00"/>
    <s v="151-154"/>
    <m/>
    <d v="2026-04-05T00:00:00"/>
    <s v="TMRA250454"/>
    <n v="12000"/>
    <n v="11830"/>
    <n v="11830"/>
    <n v="0"/>
  </r>
  <r>
    <x v="0"/>
    <n v="5714400219"/>
    <x v="37"/>
    <n v="360"/>
    <e v="#N/A"/>
    <n v="21925153"/>
    <d v="2025-04-10T00:00:00"/>
    <s v="151-154"/>
    <m/>
    <d v="2026-04-05T00:00:00"/>
    <s v="TMRA250454"/>
    <n v="12000"/>
    <n v="11180"/>
    <n v="11180"/>
    <n v="0"/>
  </r>
  <r>
    <x v="0"/>
    <n v="5714400219"/>
    <x v="37"/>
    <n v="360"/>
    <e v="#N/A"/>
    <n v="21925154"/>
    <d v="2025-04-10T00:00:00"/>
    <s v="151-154"/>
    <m/>
    <d v="2026-04-05T00:00:00"/>
    <s v="TMRA250454"/>
    <n v="12000"/>
    <n v="11430"/>
    <n v="11430"/>
    <n v="0"/>
  </r>
  <r>
    <x v="0"/>
    <n v="5714400219"/>
    <x v="37"/>
    <n v="360"/>
    <e v="#N/A"/>
    <n v="21925161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62"/>
    <d v="2025-04-15T00:00:00"/>
    <s v="161-164"/>
    <m/>
    <d v="2026-04-10T00:00:00"/>
    <s v="TMRA250484"/>
    <n v="12000"/>
    <n v="12000"/>
    <n v="12000"/>
    <n v="0"/>
  </r>
  <r>
    <x v="0"/>
    <n v="5714400219"/>
    <x v="37"/>
    <n v="360"/>
    <e v="#N/A"/>
    <n v="21925163"/>
    <d v="2025-04-15T00:00:00"/>
    <s v="161-164"/>
    <m/>
    <d v="2026-04-10T00:00:00"/>
    <s v="TMRA250484"/>
    <n v="12000"/>
    <n v="11730"/>
    <n v="12330"/>
    <n v="0"/>
  </r>
  <r>
    <x v="0"/>
    <n v="5714400219"/>
    <x v="37"/>
    <n v="360"/>
    <e v="#N/A"/>
    <n v="21925164"/>
    <d v="2025-04-15T00:00:00"/>
    <s v="161-164"/>
    <m/>
    <d v="2026-04-10T00:00:00"/>
    <s v="TMRA250484"/>
    <n v="12000"/>
    <n v="11820"/>
    <n v="12100"/>
    <n v="0"/>
  </r>
  <r>
    <x v="0"/>
    <n v="5714400219"/>
    <x v="37"/>
    <n v="360"/>
    <e v="#N/A"/>
    <n v="21925171"/>
    <d v="2025-04-24T00:00:00"/>
    <s v="171-174"/>
    <m/>
    <d v="2026-04-19T00:00:00"/>
    <s v="TMRB250454"/>
    <n v="12000"/>
    <n v="11790"/>
    <n v="11790"/>
    <n v="0"/>
  </r>
  <r>
    <x v="0"/>
    <n v="5714400219"/>
    <x v="37"/>
    <n v="360"/>
    <e v="#N/A"/>
    <n v="21925172"/>
    <d v="2025-04-24T00:00:00"/>
    <s v="171-174"/>
    <m/>
    <d v="2026-04-19T00:00:00"/>
    <s v="TMRB250454"/>
    <n v="12000"/>
    <n v="11890"/>
    <n v="12170"/>
    <n v="0"/>
  </r>
  <r>
    <x v="0"/>
    <n v="5714400219"/>
    <x v="37"/>
    <n v="360"/>
    <e v="#N/A"/>
    <n v="21925173"/>
    <d v="2025-04-24T00:00:00"/>
    <s v="171-174"/>
    <m/>
    <d v="2026-04-19T00:00:00"/>
    <s v="TMRB250454"/>
    <n v="12000"/>
    <n v="11880"/>
    <n v="11960"/>
    <n v="0"/>
  </r>
  <r>
    <x v="0"/>
    <n v="5714400219"/>
    <x v="37"/>
    <n v="360"/>
    <e v="#N/A"/>
    <n v="21925174"/>
    <d v="2025-04-24T00:00:00"/>
    <s v="171-174"/>
    <m/>
    <d v="2026-04-19T00:00:00"/>
    <s v="TMRB250454"/>
    <n v="12000"/>
    <n v="11890"/>
    <n v="12160"/>
    <n v="0"/>
  </r>
  <r>
    <x v="0"/>
    <n v="5714400219"/>
    <x v="37"/>
    <n v="360"/>
    <e v="#N/A"/>
    <n v="21925192"/>
    <d v="2025-05-08T00:00:00"/>
    <s v="191-194"/>
    <m/>
    <d v="2026-05-03T00:00:00"/>
    <s v="TMRA250534"/>
    <n v="12000"/>
    <n v="11790"/>
    <n v="11790"/>
    <n v="0"/>
  </r>
  <r>
    <x v="0"/>
    <n v="5714400219"/>
    <x v="37"/>
    <n v="360"/>
    <e v="#N/A"/>
    <n v="21925193"/>
    <d v="2025-05-08T00:00:00"/>
    <s v="191-194"/>
    <m/>
    <d v="2026-05-03T00:00:00"/>
    <s v="TMRA250534"/>
    <n v="12000"/>
    <n v="11780"/>
    <n v="11780"/>
    <n v="0"/>
  </r>
  <r>
    <x v="0"/>
    <n v="5714400219"/>
    <x v="37"/>
    <n v="360"/>
    <e v="#N/A"/>
    <n v="21925194"/>
    <d v="2025-05-08T00:00:00"/>
    <s v="191-194"/>
    <m/>
    <d v="2026-05-03T00:00:00"/>
    <s v="TMRA250534"/>
    <n v="12000"/>
    <n v="11980"/>
    <n v="11980"/>
    <n v="0"/>
  </r>
  <r>
    <x v="0"/>
    <n v="5714400219"/>
    <x v="37"/>
    <n v="360"/>
    <e v="#N/A"/>
    <n v="21925191"/>
    <d v="2025-05-08T00:00:00"/>
    <s v="191-194"/>
    <m/>
    <d v="2026-05-03T00:00:00"/>
    <s v="TMRA250534"/>
    <n v="12000"/>
    <n v="11840"/>
    <n v="11840"/>
    <n v="0"/>
  </r>
  <r>
    <x v="0"/>
    <n v="5714400219"/>
    <x v="37"/>
    <n v="360"/>
    <e v="#N/A"/>
    <n v="21925202"/>
    <d v="2025-05-16T00:00:00"/>
    <s v="201-204"/>
    <m/>
    <d v="2026-05-11T00:00:00"/>
    <s v="TMRA250592"/>
    <n v="12000"/>
    <n v="12010"/>
    <n v="12010"/>
    <n v="0"/>
  </r>
  <r>
    <x v="0"/>
    <n v="5714400219"/>
    <x v="37"/>
    <n v="360"/>
    <e v="#N/A"/>
    <n v="21925203"/>
    <d v="2025-05-16T00:00:00"/>
    <s v="201-204"/>
    <m/>
    <d v="2026-05-11T00:00:00"/>
    <s v="TMRA250592"/>
    <n v="12000"/>
    <n v="11980"/>
    <n v="11980"/>
    <n v="0"/>
  </r>
  <r>
    <x v="0"/>
    <n v="5714400219"/>
    <x v="37"/>
    <n v="360"/>
    <e v="#N/A"/>
    <n v="21925204"/>
    <d v="2025-05-16T00:00:00"/>
    <s v="201-204"/>
    <m/>
    <d v="2026-05-11T00:00:00"/>
    <s v="TMRA250592"/>
    <n v="12000"/>
    <n v="11830"/>
    <n v="12430"/>
    <n v="0"/>
  </r>
  <r>
    <x v="0"/>
    <n v="5714400219"/>
    <x v="37"/>
    <n v="360"/>
    <e v="#N/A"/>
    <n v="21925201"/>
    <d v="2025-05-16T00:00:00"/>
    <s v="201-204"/>
    <m/>
    <d v="2026-05-11T00:00:00"/>
    <s v="TMRA250592"/>
    <n v="12000"/>
    <n v="11700"/>
    <n v="11700"/>
    <n v="0"/>
  </r>
  <r>
    <x v="0"/>
    <n v="5714400219"/>
    <x v="37"/>
    <n v="360"/>
    <e v="#N/A"/>
    <n v="21925211"/>
    <d v="2025-05-20T00:00:00"/>
    <s v="211-214"/>
    <m/>
    <d v="2026-05-15T00:00:00"/>
    <s v="TMRB250513"/>
    <n v="12000"/>
    <n v="11650"/>
    <n v="11650"/>
    <n v="0"/>
  </r>
  <r>
    <x v="0"/>
    <n v="5714400219"/>
    <x v="37"/>
    <n v="360"/>
    <e v="#N/A"/>
    <n v="21925212"/>
    <d v="2025-05-20T00:00:00"/>
    <s v="211-214"/>
    <m/>
    <d v="2026-05-15T00:00:00"/>
    <s v="TMRB250513"/>
    <n v="12000"/>
    <n v="11840"/>
    <n v="11840"/>
    <n v="0"/>
  </r>
  <r>
    <x v="0"/>
    <n v="5714400219"/>
    <x v="37"/>
    <n v="360"/>
    <e v="#N/A"/>
    <n v="21925213"/>
    <d v="2025-05-20T00:00:00"/>
    <s v="211-214"/>
    <m/>
    <d v="2026-05-15T00:00:00"/>
    <s v="TMRB250513"/>
    <n v="12000"/>
    <n v="11910"/>
    <n v="11910"/>
    <n v="0"/>
  </r>
  <r>
    <x v="0"/>
    <n v="5714400219"/>
    <x v="37"/>
    <n v="360"/>
    <e v="#N/A"/>
    <n v="21925214"/>
    <d v="2025-05-20T00:00:00"/>
    <s v="211-214"/>
    <m/>
    <d v="2026-05-15T00:00:00"/>
    <s v="TMRB250513"/>
    <n v="12000"/>
    <n v="11820"/>
    <n v="11820"/>
    <n v="0"/>
  </r>
  <r>
    <x v="0"/>
    <n v="5714400219"/>
    <x v="37"/>
    <n v="360"/>
    <e v="#N/A"/>
    <n v="21925221"/>
    <d v="2025-05-29T00:00:00"/>
    <s v="221-224"/>
    <m/>
    <d v="2026-05-24T00:00:00"/>
    <s v="TMRB250580"/>
    <n v="12000"/>
    <n v="11710"/>
    <n v="11710"/>
    <n v="0"/>
  </r>
  <r>
    <x v="0"/>
    <n v="5714400219"/>
    <x v="37"/>
    <n v="360"/>
    <e v="#N/A"/>
    <n v="21925222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23"/>
    <d v="2025-05-29T00:00:00"/>
    <s v="221-224"/>
    <m/>
    <d v="2026-05-24T00:00:00"/>
    <s v="TMRB250580"/>
    <n v="12000"/>
    <n v="11820"/>
    <n v="11820"/>
    <n v="0"/>
  </r>
  <r>
    <x v="0"/>
    <n v="5714400219"/>
    <x v="37"/>
    <n v="360"/>
    <e v="#N/A"/>
    <n v="21925224"/>
    <d v="2025-05-29T00:00:00"/>
    <s v="221-224"/>
    <m/>
    <d v="2026-05-24T00:00:00"/>
    <s v="TMRB250580"/>
    <n v="12000"/>
    <n v="11850"/>
    <n v="11850"/>
    <n v="0"/>
  </r>
  <r>
    <x v="0"/>
    <n v="5714400219"/>
    <x v="37"/>
    <n v="360"/>
    <e v="#N/A"/>
    <n v="21925242"/>
    <d v="2025-06-10T00:00:00"/>
    <s v="241-244"/>
    <m/>
    <d v="2026-06-05T00:00:00"/>
    <s v="TMRA250653"/>
    <n v="12000"/>
    <n v="11790"/>
    <n v="11790"/>
    <n v="0"/>
  </r>
  <r>
    <x v="0"/>
    <n v="5714400219"/>
    <x v="37"/>
    <n v="360"/>
    <e v="#N/A"/>
    <n v="21925243"/>
    <d v="2025-06-10T00:00:00"/>
    <s v="241-244"/>
    <m/>
    <d v="2026-06-05T00:00:00"/>
    <s v="TMRA250653"/>
    <n v="12000"/>
    <n v="11680"/>
    <n v="11680"/>
    <n v="0"/>
  </r>
  <r>
    <x v="0"/>
    <n v="5714400219"/>
    <x v="37"/>
    <n v="360"/>
    <e v="#N/A"/>
    <n v="21925244"/>
    <d v="2025-06-10T00:00:00"/>
    <s v="241-244"/>
    <m/>
    <d v="2026-06-05T00:00:00"/>
    <s v="TMRA250653"/>
    <n v="12000"/>
    <n v="11840"/>
    <n v="12480"/>
    <n v="0"/>
  </r>
  <r>
    <x v="0"/>
    <n v="5714400219"/>
    <x v="37"/>
    <n v="360"/>
    <e v="#N/A"/>
    <n v="21925241"/>
    <d v="2025-06-10T00:00:00"/>
    <s v="241-244"/>
    <m/>
    <d v="2026-06-05T00:00:00"/>
    <s v="TMRA250653"/>
    <n v="12000"/>
    <n v="11850"/>
    <n v="12150"/>
    <n v="0"/>
  </r>
  <r>
    <x v="0"/>
    <n v="5714400219"/>
    <x v="37"/>
    <n v="360"/>
    <e v="#N/A"/>
    <n v="21925251"/>
    <d v="2025-06-17T00:00:00"/>
    <s v="251-254"/>
    <s v="251 帳多200"/>
    <d v="2026-06-12T00:00:00"/>
    <s v="TMRB250607"/>
    <n v="12000"/>
    <n v="11660"/>
    <n v="11660"/>
    <n v="0"/>
  </r>
  <r>
    <x v="0"/>
    <n v="5714400219"/>
    <x v="37"/>
    <n v="360"/>
    <e v="#N/A"/>
    <n v="21925252"/>
    <d v="2025-06-17T00:00:00"/>
    <s v="251-254"/>
    <m/>
    <d v="2026-06-12T00:00:00"/>
    <s v="TMRB250607"/>
    <n v="12000"/>
    <n v="11910"/>
    <n v="11910"/>
    <n v="0"/>
  </r>
  <r>
    <x v="0"/>
    <n v="5714400219"/>
    <x v="37"/>
    <n v="360"/>
    <e v="#N/A"/>
    <n v="21925254"/>
    <d v="2025-06-17T00:00:00"/>
    <s v="251-254"/>
    <m/>
    <d v="2026-06-12T00:00:00"/>
    <s v="TMRB250607"/>
    <n v="12000"/>
    <n v="11760"/>
    <n v="12460"/>
    <n v="0"/>
  </r>
  <r>
    <x v="0"/>
    <n v="5714400219"/>
    <x v="37"/>
    <n v="360"/>
    <e v="#N/A"/>
    <n v="21925253"/>
    <d v="2025-06-17T00:00:00"/>
    <s v="251-254"/>
    <m/>
    <d v="2026-06-12T00:00:00"/>
    <s v="TMRB250607"/>
    <n v="12000"/>
    <n v="11690"/>
    <n v="11800"/>
    <n v="0"/>
  </r>
  <r>
    <x v="0"/>
    <n v="5714400219"/>
    <x v="37"/>
    <n v="360"/>
    <e v="#N/A"/>
    <n v="21925261"/>
    <d v="2025-06-26T00:00:00"/>
    <s v="261-264"/>
    <m/>
    <d v="2026-06-21T00:00:00"/>
    <s v="TMRB250682"/>
    <n v="12000"/>
    <n v="11800"/>
    <n v="13270"/>
    <n v="0"/>
  </r>
  <r>
    <x v="0"/>
    <n v="5714400219"/>
    <x v="37"/>
    <n v="360"/>
    <e v="#N/A"/>
    <n v="21925262"/>
    <d v="2025-06-26T00:00:00"/>
    <s v="261-264"/>
    <m/>
    <d v="2026-06-21T00:00:00"/>
    <s v="TMRB250682"/>
    <n v="12000"/>
    <n v="12010"/>
    <n v="12410"/>
    <n v="0"/>
  </r>
  <r>
    <x v="0"/>
    <n v="5714400219"/>
    <x v="37"/>
    <n v="360"/>
    <e v="#N/A"/>
    <n v="21925263"/>
    <d v="2025-06-26T00:00:00"/>
    <s v="261-264"/>
    <m/>
    <d v="2026-06-21T00:00:00"/>
    <s v="TMRB250682"/>
    <n v="12000"/>
    <n v="11820"/>
    <n v="11820"/>
    <n v="0"/>
  </r>
  <r>
    <x v="0"/>
    <n v="5714400219"/>
    <x v="37"/>
    <n v="360"/>
    <e v="#N/A"/>
    <n v="21925264"/>
    <d v="2025-06-26T00:00:00"/>
    <s v="261-264"/>
    <m/>
    <d v="2026-06-21T00:00:00"/>
    <s v="TMRB250682"/>
    <n v="12000"/>
    <n v="11900"/>
    <n v="12540"/>
    <n v="0"/>
  </r>
  <r>
    <x v="0"/>
    <n v="5714400219"/>
    <x v="37"/>
    <n v="360"/>
    <e v="#N/A"/>
    <n v="21925271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2"/>
    <d v="2025-07-04T00:00:00"/>
    <s v="271-274"/>
    <m/>
    <d v="2026-06-29T00:00:00"/>
    <s v="TMRA250738"/>
    <n v="12000"/>
    <n v="12150"/>
    <n v="12150"/>
    <n v="0"/>
  </r>
  <r>
    <x v="0"/>
    <n v="5714400219"/>
    <x v="37"/>
    <n v="360"/>
    <e v="#N/A"/>
    <n v="21925273"/>
    <d v="2025-07-04T00:00:00"/>
    <s v="271-274"/>
    <m/>
    <d v="2026-06-29T00:00:00"/>
    <s v="TMRA250738"/>
    <n v="12000"/>
    <n v="11670"/>
    <n v="12340"/>
    <n v="0"/>
  </r>
  <r>
    <x v="0"/>
    <n v="5714400219"/>
    <x v="37"/>
    <n v="360"/>
    <e v="#N/A"/>
    <n v="21925274"/>
    <d v="2025-07-04T00:00:00"/>
    <s v="271-274"/>
    <m/>
    <d v="2026-06-29T00:00:00"/>
    <s v="TMRA250738"/>
    <n v="12000"/>
    <n v="11830"/>
    <n v="11830"/>
    <n v="0"/>
  </r>
  <r>
    <x v="0"/>
    <n v="5714400219"/>
    <x v="37"/>
    <n v="360"/>
    <e v="#N/A"/>
    <n v="21925281"/>
    <d v="2025-07-08T00:00:00"/>
    <s v="281-284"/>
    <m/>
    <d v="2026-07-03T00:00:00"/>
    <s v="TMRA250748"/>
    <n v="12000"/>
    <n v="11880"/>
    <n v="12240"/>
    <n v="0"/>
  </r>
  <r>
    <x v="0"/>
    <n v="5714400219"/>
    <x v="37"/>
    <n v="360"/>
    <e v="#N/A"/>
    <n v="21925282"/>
    <d v="2025-07-08T00:00:00"/>
    <s v="281-284"/>
    <m/>
    <d v="2026-07-03T00:00:00"/>
    <s v="TMRA250748"/>
    <n v="12000"/>
    <n v="11910"/>
    <n v="11910"/>
    <n v="0"/>
  </r>
  <r>
    <x v="0"/>
    <n v="5714400219"/>
    <x v="37"/>
    <n v="360"/>
    <e v="#N/A"/>
    <n v="21925283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84"/>
    <d v="2025-07-08T00:00:00"/>
    <s v="281-284"/>
    <m/>
    <d v="2026-07-03T00:00:00"/>
    <s v="TMRA250748"/>
    <n v="12000"/>
    <n v="11900"/>
    <n v="11900"/>
    <n v="0"/>
  </r>
  <r>
    <x v="0"/>
    <n v="5714400219"/>
    <x v="37"/>
    <n v="360"/>
    <e v="#N/A"/>
    <n v="21925291"/>
    <d v="2025-07-16T00:00:00"/>
    <s v="291、293-294"/>
    <m/>
    <d v="2026-07-11T00:00:00"/>
    <s v="TMRB250706"/>
    <n v="12000"/>
    <n v="11750"/>
    <n v="11750"/>
    <n v="0"/>
  </r>
  <r>
    <x v="0"/>
    <n v="5714400219"/>
    <x v="37"/>
    <n v="360"/>
    <e v="#N/A"/>
    <n v="21925292"/>
    <d v="2025-07-16T00:00:00"/>
    <s v="292"/>
    <m/>
    <d v="2026-07-11T00:00:00"/>
    <s v="TMRB250706"/>
    <n v="12000"/>
    <n v="11910"/>
    <n v="11910"/>
    <n v="0"/>
  </r>
  <r>
    <x v="0"/>
    <n v="5714400219"/>
    <x v="37"/>
    <n v="360"/>
    <e v="#N/A"/>
    <n v="21925293"/>
    <d v="2025-07-16T00:00:00"/>
    <s v="291、293-294"/>
    <m/>
    <d v="2026-07-11T00:00:00"/>
    <s v="TMRB250706"/>
    <n v="12000"/>
    <n v="11500"/>
    <n v="12190"/>
    <n v="0"/>
  </r>
  <r>
    <x v="0"/>
    <n v="5714400219"/>
    <x v="37"/>
    <n v="360"/>
    <e v="#N/A"/>
    <n v="21925294"/>
    <d v="2025-07-16T00:00:00"/>
    <s v="291、293-294"/>
    <m/>
    <d v="2026-07-11T00:00:00"/>
    <s v="TMRB250706"/>
    <n v="6500"/>
    <n v="6320"/>
    <n v="6320"/>
    <n v="0"/>
  </r>
  <r>
    <x v="0"/>
    <n v="5714400219"/>
    <x v="37"/>
    <n v="360"/>
    <e v="#N/A"/>
    <n v="21925301"/>
    <d v="2025-07-23T00:00:00"/>
    <s v="301-304"/>
    <m/>
    <d v="2026-07-18T00:00:00"/>
    <s v="TMRB250756"/>
    <n v="12000"/>
    <n v="11790"/>
    <n v="11790"/>
    <n v="0"/>
  </r>
  <r>
    <x v="0"/>
    <n v="5714400219"/>
    <x v="37"/>
    <n v="360"/>
    <e v="#N/A"/>
    <n v="21925302"/>
    <d v="2025-07-23T00:00:00"/>
    <s v="301-304"/>
    <m/>
    <d v="2026-07-18T00:00:00"/>
    <s v="TMRB250756"/>
    <n v="12000"/>
    <n v="12010"/>
    <n v="12010"/>
    <n v="0"/>
  </r>
  <r>
    <x v="0"/>
    <n v="5714400219"/>
    <x v="37"/>
    <n v="360"/>
    <e v="#N/A"/>
    <n v="21925303"/>
    <d v="2025-07-23T00:00:00"/>
    <s v="301-304"/>
    <m/>
    <d v="2026-07-18T00:00:00"/>
    <s v="TMRB250756"/>
    <n v="12000"/>
    <n v="11680"/>
    <n v="11680"/>
    <n v="0"/>
  </r>
  <r>
    <x v="0"/>
    <n v="5714400219"/>
    <x v="37"/>
    <n v="360"/>
    <e v="#N/A"/>
    <n v="21925304"/>
    <d v="2025-07-23T00:00:00"/>
    <s v="301-304"/>
    <m/>
    <d v="2026-07-18T00:00:00"/>
    <s v="TMRB250756"/>
    <n v="12000"/>
    <n v="11760"/>
    <n v="11760"/>
    <n v="0"/>
  </r>
  <r>
    <x v="0"/>
    <n v="5714400219"/>
    <x v="37"/>
    <n v="360"/>
    <e v="#N/A"/>
    <n v="21925321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2"/>
    <d v="2025-08-07T00:00:00"/>
    <s v="321-324"/>
    <m/>
    <d v="2026-08-02T00:00:00"/>
    <s v="TMRA25H046"/>
    <n v="12000"/>
    <n v="11740"/>
    <n v="11740"/>
    <n v="0"/>
  </r>
  <r>
    <x v="0"/>
    <n v="5714400219"/>
    <x v="37"/>
    <n v="360"/>
    <e v="#N/A"/>
    <n v="21925323"/>
    <d v="2025-08-07T00:00:00"/>
    <s v="321-324"/>
    <m/>
    <d v="2026-08-02T00:00:00"/>
    <s v="TMRA25H046"/>
    <n v="12000"/>
    <n v="11760"/>
    <n v="11760"/>
    <n v="0"/>
  </r>
  <r>
    <x v="0"/>
    <n v="5714400219"/>
    <x v="37"/>
    <n v="360"/>
    <e v="#N/A"/>
    <n v="21925324"/>
    <d v="2025-08-07T00:00:00"/>
    <s v="321-324"/>
    <m/>
    <d v="2026-08-02T00:00:00"/>
    <s v="TMRA25H046"/>
    <n v="6000"/>
    <n v="5920"/>
    <n v="5920"/>
    <n v="0"/>
  </r>
  <r>
    <x v="0"/>
    <n v="5714400219"/>
    <x v="37"/>
    <n v="360"/>
    <e v="#N/A"/>
    <n v="21925331"/>
    <d v="2025-08-12T00:00:00"/>
    <s v="331-334"/>
    <m/>
    <d v="2026-08-07T00:00:00"/>
    <s v="TMRA25H078"/>
    <n v="12000"/>
    <n v="11790"/>
    <n v="12250"/>
    <n v="0"/>
  </r>
  <r>
    <x v="0"/>
    <n v="5714400219"/>
    <x v="37"/>
    <n v="360"/>
    <e v="#N/A"/>
    <n v="21925332"/>
    <d v="2025-08-12T00:00:00"/>
    <s v="331-334"/>
    <m/>
    <d v="2026-08-07T00:00:00"/>
    <s v="TMRA25H078"/>
    <n v="12000"/>
    <n v="11900"/>
    <n v="11900"/>
    <n v="0"/>
  </r>
  <r>
    <x v="0"/>
    <n v="5714400219"/>
    <x v="37"/>
    <n v="360"/>
    <e v="#N/A"/>
    <n v="21925333"/>
    <d v="2025-08-12T00:00:00"/>
    <s v="331-334"/>
    <m/>
    <d v="2026-08-07T00:00:00"/>
    <s v="TMRA25H078"/>
    <n v="12000"/>
    <n v="11970"/>
    <n v="11970"/>
    <n v="0"/>
  </r>
  <r>
    <x v="0"/>
    <n v="5714400219"/>
    <x v="37"/>
    <n v="360"/>
    <e v="#N/A"/>
    <n v="21925334"/>
    <d v="2025-08-12T00:00:00"/>
    <s v="331-334"/>
    <m/>
    <d v="2026-08-07T00:00:00"/>
    <s v="TMRA25H078"/>
    <n v="12000"/>
    <n v="11840"/>
    <n v="11840"/>
    <n v="0"/>
  </r>
  <r>
    <x v="0"/>
    <n v="5714400219"/>
    <x v="37"/>
    <n v="360"/>
    <e v="#N/A"/>
    <n v="21925335"/>
    <d v="2025-08-15T00:00:00"/>
    <s v="335-338"/>
    <m/>
    <d v="2026-08-10T00:00:00"/>
    <s v="TMRA25H109"/>
    <n v="12000"/>
    <n v="11770"/>
    <n v="12770"/>
    <n v="0"/>
  </r>
  <r>
    <x v="0"/>
    <n v="5714400219"/>
    <x v="37"/>
    <n v="360"/>
    <e v="#N/A"/>
    <n v="21925336"/>
    <d v="2025-08-15T00:00:00"/>
    <s v="335-338"/>
    <m/>
    <d v="2026-08-10T00:00:00"/>
    <s v="TMRA25H109"/>
    <n v="12000"/>
    <n v="11850"/>
    <n v="11850"/>
    <n v="0"/>
  </r>
  <r>
    <x v="0"/>
    <n v="5714400219"/>
    <x v="37"/>
    <n v="360"/>
    <e v="#N/A"/>
    <n v="21925337"/>
    <d v="2025-08-15T00:00:00"/>
    <s v="335-338"/>
    <m/>
    <d v="2026-08-10T00:00:00"/>
    <s v="TMRA25H109"/>
    <n v="12000"/>
    <n v="11840"/>
    <n v="11840"/>
    <n v="0"/>
  </r>
  <r>
    <x v="0"/>
    <n v="5714400219"/>
    <x v="37"/>
    <n v="360"/>
    <n v="650"/>
    <n v="21925338"/>
    <d v="2025-08-15T00:00:00"/>
    <s v="335-338"/>
    <m/>
    <d v="2026-08-10T00:00:00"/>
    <s v="TMRA25H109"/>
    <n v="12000"/>
    <n v="11650"/>
    <n v="11650"/>
    <n v="0"/>
  </r>
  <r>
    <x v="0"/>
    <n v="5714400219"/>
    <x v="37"/>
    <n v="360"/>
    <e v="#N/A"/>
    <n v="21925341"/>
    <d v="2025-08-22T00:00:00"/>
    <s v="341-344"/>
    <m/>
    <d v="2026-08-17T00:00:00"/>
    <s v="TMRA25H168"/>
    <n v="12000"/>
    <n v="11770"/>
    <n v="11770"/>
    <n v="0"/>
  </r>
  <r>
    <x v="0"/>
    <n v="5714400219"/>
    <x v="37"/>
    <n v="360"/>
    <e v="#N/A"/>
    <n v="21925342"/>
    <d v="2025-08-22T00:00:00"/>
    <s v="341-344"/>
    <m/>
    <d v="2026-08-17T00:00:00"/>
    <s v="TMRA25H168"/>
    <n v="12000"/>
    <n v="11870"/>
    <n v="11870"/>
    <n v="0"/>
  </r>
  <r>
    <x v="0"/>
    <n v="5714400219"/>
    <x v="37"/>
    <n v="360"/>
    <e v="#N/A"/>
    <n v="21925343"/>
    <d v="2025-08-22T00:00:00"/>
    <s v="341-344"/>
    <m/>
    <d v="2026-08-17T00:00:00"/>
    <s v="TMRA25H168"/>
    <n v="12000"/>
    <n v="11860"/>
    <n v="11860"/>
    <n v="0"/>
  </r>
  <r>
    <x v="0"/>
    <n v="5714400219"/>
    <x v="37"/>
    <n v="360"/>
    <n v="1000"/>
    <n v="21925344"/>
    <d v="2025-08-22T00:00:00"/>
    <s v="341-344"/>
    <m/>
    <d v="2026-08-17T00:00:00"/>
    <s v="TMRA25H168"/>
    <n v="12000"/>
    <n v="11890"/>
    <n v="11890"/>
    <n v="0"/>
  </r>
  <r>
    <x v="0"/>
    <n v="5714400219"/>
    <x v="37"/>
    <n v="360"/>
    <n v="560"/>
    <n v="21925351"/>
    <d v="2025-08-29T00:00:00"/>
    <s v="351-352、354"/>
    <m/>
    <d v="2026-08-24T00:00:00"/>
    <s v="TMRA25H235"/>
    <n v="12000"/>
    <n v="11790"/>
    <n v="12350"/>
    <n v="0"/>
  </r>
  <r>
    <x v="0"/>
    <n v="5714400219"/>
    <x v="37"/>
    <n v="360"/>
    <e v="#N/A"/>
    <n v="21925352"/>
    <d v="2025-08-29T00:00:00"/>
    <s v="351-352、354"/>
    <m/>
    <d v="2026-08-24T00:00:00"/>
    <s v="TMRA25H235"/>
    <n v="12000"/>
    <n v="11780"/>
    <n v="11780"/>
    <n v="0"/>
  </r>
  <r>
    <x v="0"/>
    <n v="5714400219"/>
    <x v="37"/>
    <n v="360"/>
    <e v="#N/A"/>
    <n v="21925353"/>
    <d v="2025-08-29T00:00:00"/>
    <s v="353"/>
    <m/>
    <d v="2026-08-24T00:00:00"/>
    <s v="TMRA25H235"/>
    <n v="12000"/>
    <n v="11800"/>
    <n v="11800"/>
    <n v="0"/>
  </r>
  <r>
    <x v="0"/>
    <n v="5714400219"/>
    <x v="37"/>
    <n v="360"/>
    <n v="1000"/>
    <n v="21925354"/>
    <d v="2025-08-29T00:00:00"/>
    <s v="351-352、354"/>
    <m/>
    <d v="2026-08-24T00:00:00"/>
    <s v="TMRA25H235"/>
    <n v="12000"/>
    <n v="11800"/>
    <n v="11800"/>
    <n v="0"/>
  </r>
  <r>
    <x v="0"/>
    <n v="5714400219"/>
    <x v="37"/>
    <n v="360"/>
    <e v="#N/A"/>
    <n v="21925371"/>
    <d v="2025-09-10T00:00:00"/>
    <s v="371-374"/>
    <m/>
    <d v="2026-09-05T00:00:00"/>
    <s v="TMRA25I112"/>
    <n v="12000"/>
    <n v="11620"/>
    <n v="12240"/>
    <n v="0"/>
  </r>
  <r>
    <x v="0"/>
    <n v="5714400219"/>
    <x v="37"/>
    <n v="360"/>
    <e v="#N/A"/>
    <n v="21925372"/>
    <d v="2025-09-10T00:00:00"/>
    <s v="371-374"/>
    <m/>
    <d v="2026-09-05T00:00:00"/>
    <s v="TMRA25I112"/>
    <n v="12000"/>
    <n v="11610"/>
    <n v="11610"/>
    <n v="0"/>
  </r>
  <r>
    <x v="0"/>
    <n v="5714400219"/>
    <x v="37"/>
    <n v="360"/>
    <e v="#N/A"/>
    <n v="21925373"/>
    <d v="2025-09-10T00:00:00"/>
    <s v="371-374"/>
    <m/>
    <d v="2026-09-05T00:00:00"/>
    <s v="TMRA25I112"/>
    <n v="12000"/>
    <n v="11700"/>
    <n v="11700"/>
    <n v="0"/>
  </r>
  <r>
    <x v="0"/>
    <n v="5714400219"/>
    <x v="37"/>
    <n v="360"/>
    <n v="1350"/>
    <n v="21925374"/>
    <d v="2025-09-10T00:00:00"/>
    <s v="371-374"/>
    <s v="9/29心臟病留10000"/>
    <d v="2026-09-05T00:00:00"/>
    <s v="TMRA25I112"/>
    <n v="12000"/>
    <n v="11700"/>
    <n v="11750"/>
    <n v="1000"/>
  </r>
  <r>
    <x v="0"/>
    <n v="5714400219"/>
    <x v="37"/>
    <n v="360"/>
    <e v="#N/A"/>
    <n v="21925375"/>
    <d v="2025-09-12T00:00:00"/>
    <s v="375-378"/>
    <m/>
    <d v="2026-09-07T00:00:00"/>
    <s v="TMRA25I123"/>
    <n v="12000"/>
    <n v="11720"/>
    <n v="12110"/>
    <n v="0"/>
  </r>
  <r>
    <x v="0"/>
    <n v="5714400219"/>
    <x v="37"/>
    <n v="360"/>
    <e v="#N/A"/>
    <n v="21925376"/>
    <d v="2025-09-12T00:00:00"/>
    <s v="375-378"/>
    <m/>
    <d v="2026-09-07T00:00:00"/>
    <s v="TMRA25I123"/>
    <n v="12000"/>
    <n v="11810"/>
    <n v="11810"/>
    <n v="0"/>
  </r>
  <r>
    <x v="0"/>
    <n v="5714400219"/>
    <x v="37"/>
    <n v="360"/>
    <e v="#N/A"/>
    <n v="21925377"/>
    <d v="2025-09-12T00:00:00"/>
    <s v="375-378"/>
    <m/>
    <d v="2026-09-07T00:00:00"/>
    <s v="TMRA25I123"/>
    <n v="12000"/>
    <n v="11180"/>
    <n v="11180"/>
    <n v="0"/>
  </r>
  <r>
    <x v="0"/>
    <n v="5714400219"/>
    <x v="37"/>
    <n v="360"/>
    <n v="920"/>
    <n v="21925378"/>
    <d v="2025-09-12T00:00:00"/>
    <s v="375-378"/>
    <m/>
    <d v="2026-09-07T00:00:00"/>
    <s v="TMRA25I123"/>
    <n v="12000"/>
    <n v="11920"/>
    <n v="11000"/>
    <n v="920"/>
  </r>
  <r>
    <x v="0"/>
    <n v="5714400219"/>
    <x v="37"/>
    <n v="360"/>
    <n v="910"/>
    <n v="21925381"/>
    <d v="2025-09-17T00:00:00"/>
    <s v="381-384"/>
    <m/>
    <d v="2026-09-12T00:00:00"/>
    <s v="TMRA25I164"/>
    <n v="12000"/>
    <n v="11910"/>
    <n v="11910"/>
    <n v="0"/>
  </r>
  <r>
    <x v="0"/>
    <n v="5714400219"/>
    <x v="37"/>
    <n v="360"/>
    <n v="790"/>
    <n v="21925382"/>
    <d v="2025-09-17T00:00:00"/>
    <s v="381-384"/>
    <m/>
    <d v="2026-09-12T00:00:00"/>
    <s v="TMRA25I164"/>
    <n v="12000"/>
    <n v="11790"/>
    <n v="11790"/>
    <n v="0"/>
  </r>
  <r>
    <x v="0"/>
    <n v="5714400219"/>
    <x v="37"/>
    <n v="360"/>
    <n v="2700"/>
    <n v="21925383"/>
    <d v="2025-09-17T00:00:00"/>
    <s v="381-384"/>
    <m/>
    <d v="2026-09-12T00:00:00"/>
    <s v="TMRA25I164"/>
    <n v="12000"/>
    <n v="11700"/>
    <n v="11700"/>
    <n v="0"/>
  </r>
  <r>
    <x v="0"/>
    <n v="5714400219"/>
    <x v="37"/>
    <n v="360"/>
    <n v="690"/>
    <n v="21925384"/>
    <d v="2025-09-17T00:00:00"/>
    <s v="381-384"/>
    <m/>
    <d v="2026-09-12T00:00:00"/>
    <s v="TMRA25I164"/>
    <n v="12000"/>
    <n v="11690"/>
    <n v="11690"/>
    <n v="0"/>
  </r>
  <r>
    <x v="0"/>
    <n v="5714400219"/>
    <x v="37"/>
    <n v="360"/>
    <n v="830"/>
    <n v="21925391"/>
    <d v="2025-09-25T00:00:00"/>
    <s v="391-394"/>
    <m/>
    <d v="2026-09-20T00:00:00"/>
    <s v="TMRA25I213"/>
    <n v="12000"/>
    <n v="11830"/>
    <n v="11000"/>
    <n v="830"/>
  </r>
  <r>
    <x v="0"/>
    <n v="5714400219"/>
    <x v="37"/>
    <n v="360"/>
    <n v="11820"/>
    <n v="21925392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20"/>
    <n v="21925393"/>
    <d v="2025-09-25T00:00:00"/>
    <s v="391-394"/>
    <m/>
    <d v="2026-09-20T00:00:00"/>
    <s v="TMRA25I213"/>
    <n v="12000"/>
    <n v="11820"/>
    <n v="11820"/>
    <n v="0"/>
  </r>
  <r>
    <x v="0"/>
    <n v="5714400219"/>
    <x v="37"/>
    <n v="360"/>
    <n v="11810"/>
    <n v="21925394"/>
    <d v="2025-09-25T00:00:00"/>
    <s v="391-394"/>
    <m/>
    <d v="2026-09-20T00:00:00"/>
    <s v="TMRA25I213"/>
    <n v="12000"/>
    <n v="11810"/>
    <n v="11810"/>
    <n v="0"/>
  </r>
  <r>
    <x v="0"/>
    <n v="5714400220"/>
    <x v="27"/>
    <n v="120"/>
    <e v="#N/A"/>
    <n v="22025413"/>
    <d v="2025-10-08T00:00:00"/>
    <s v="41C"/>
    <m/>
    <d v="2026-02-05T00:00:00"/>
    <s v="TMRA25J047"/>
    <n v="2500"/>
    <n v="2690"/>
    <n v="2690"/>
    <n v="0"/>
  </r>
  <r>
    <x v="0"/>
    <n v="5714400220"/>
    <x v="27"/>
    <n v="120"/>
    <e v="#N/A"/>
    <n v="22025414"/>
    <d v="2025-10-08T00:00:00"/>
    <s v="41C"/>
    <m/>
    <d v="2026-02-05T00:00:00"/>
    <s v="TMRA25J047"/>
    <n v="2500"/>
    <n v="2670"/>
    <n v="2010"/>
    <n v="660"/>
  </r>
  <r>
    <x v="0"/>
    <n v="5714400220"/>
    <x v="27"/>
    <n v="120"/>
    <e v="#N/A"/>
    <n v="22025415"/>
    <d v="2025-10-09T00:00:00"/>
    <s v="41E"/>
    <m/>
    <d v="2026-02-06T00:00:00"/>
    <s v="TMRA25J058"/>
    <n v="2500"/>
    <n v="2670"/>
    <n v="2300"/>
    <n v="370"/>
  </r>
  <r>
    <x v="0"/>
    <n v="5714400220"/>
    <x v="27"/>
    <n v="120"/>
    <e v="#N/A"/>
    <n v="22025416"/>
    <d v="2025-10-09T00:00:00"/>
    <s v="41E"/>
    <m/>
    <d v="2026-02-06T00:00:00"/>
    <s v="TMRA25J058"/>
    <n v="2500"/>
    <n v="2680"/>
    <n v="2000"/>
    <n v="680"/>
  </r>
  <r>
    <x v="0"/>
    <n v="5714400220"/>
    <x v="27"/>
    <n v="120"/>
    <e v="#N/A"/>
    <n v="22025411"/>
    <d v="2025-10-07T00:00:00"/>
    <s v="41A"/>
    <m/>
    <d v="2026-02-04T00:00:00"/>
    <s v="TMRA25J038"/>
    <n v="2500"/>
    <n v="2640"/>
    <n v="2000"/>
    <n v="640"/>
  </r>
  <r>
    <x v="0"/>
    <n v="5714400220"/>
    <x v="27"/>
    <n v="120"/>
    <e v="#N/A"/>
    <n v="22025412"/>
    <d v="2025-10-07T00:00:00"/>
    <s v="41A"/>
    <m/>
    <d v="2026-02-04T00:00:00"/>
    <s v="TMRA25J038"/>
    <n v="2500"/>
    <n v="2770"/>
    <n v="2000"/>
    <n v="770"/>
  </r>
  <r>
    <x v="0"/>
    <n v="5714400220"/>
    <x v="27"/>
    <n v="120"/>
    <n v="2530"/>
    <n v="22025401"/>
    <d v="2025-10-02T00:00:00"/>
    <s v="40C"/>
    <m/>
    <d v="2026-01-30T00:00:00"/>
    <s v="TMRA25J012"/>
    <n v="2500"/>
    <n v="2530"/>
    <n v="2530"/>
    <n v="0"/>
  </r>
  <r>
    <x v="0"/>
    <n v="5714400220"/>
    <x v="27"/>
    <n v="120"/>
    <n v="2710"/>
    <n v="22025402"/>
    <d v="2025-10-02T00:00:00"/>
    <s v="40C"/>
    <m/>
    <d v="2026-01-30T00:00:00"/>
    <s v="TMRA25J012"/>
    <n v="2500"/>
    <n v="2710"/>
    <n v="2710"/>
    <n v="0"/>
  </r>
  <r>
    <x v="0"/>
    <n v="5714400220"/>
    <x v="27"/>
    <n v="120"/>
    <n v="2630"/>
    <n v="22025403"/>
    <d v="2025-10-03T00:00:00"/>
    <s v="40A"/>
    <m/>
    <d v="2026-01-31T00:00:00"/>
    <s v="TMRA25J021"/>
    <n v="2500"/>
    <n v="2630"/>
    <n v="2630"/>
    <n v="0"/>
  </r>
  <r>
    <x v="0"/>
    <n v="5714400220"/>
    <x v="27"/>
    <n v="120"/>
    <n v="2550"/>
    <n v="22025404"/>
    <d v="2025-10-03T00:00:00"/>
    <s v="40A"/>
    <m/>
    <d v="2026-01-31T00:00:00"/>
    <s v="TMRA25J021"/>
    <n v="2500"/>
    <n v="2550"/>
    <n v="2550"/>
    <n v="0"/>
  </r>
  <r>
    <x v="0"/>
    <n v="5714400220"/>
    <x v="27"/>
    <n v="120"/>
    <e v="#N/A"/>
    <n v="22025233"/>
    <d v="2025-06-04T00:00:00"/>
    <s v="23C"/>
    <m/>
    <d v="2025-10-02T00:00:00"/>
    <s v="TMRA250623"/>
    <n v="2500"/>
    <n v="2590"/>
    <n v="2590"/>
    <n v="0"/>
  </r>
  <r>
    <x v="0"/>
    <n v="5714400220"/>
    <x v="27"/>
    <n v="120"/>
    <e v="#N/A"/>
    <n v="22025234"/>
    <d v="2025-06-04T00:00:00"/>
    <s v="23C"/>
    <m/>
    <d v="2025-10-02T00:00:00"/>
    <s v="TMRA250623"/>
    <n v="2500"/>
    <n v="2620"/>
    <n v="2620"/>
    <n v="0"/>
  </r>
  <r>
    <x v="0"/>
    <n v="5714400220"/>
    <x v="27"/>
    <n v="120"/>
    <e v="#N/A"/>
    <n v="22025241"/>
    <d v="2025-06-09T00:00:00"/>
    <s v="24A"/>
    <m/>
    <d v="2025-10-07T00:00:00"/>
    <s v="TMRA250646"/>
    <n v="2500"/>
    <n v="2530"/>
    <n v="2530"/>
    <n v="0"/>
  </r>
  <r>
    <x v="0"/>
    <n v="5714400220"/>
    <x v="27"/>
    <n v="120"/>
    <e v="#N/A"/>
    <n v="22025242"/>
    <d v="2025-06-09T00:00:00"/>
    <s v="24A"/>
    <m/>
    <d v="2025-10-07T00:00:00"/>
    <s v="TMRA250646"/>
    <n v="2500"/>
    <n v="2510"/>
    <n v="2510"/>
    <n v="0"/>
  </r>
  <r>
    <x v="0"/>
    <n v="5714400220"/>
    <x v="27"/>
    <n v="120"/>
    <e v="#N/A"/>
    <n v="22025243"/>
    <d v="2025-06-12T00:00:00"/>
    <s v="24C"/>
    <m/>
    <d v="2025-10-10T00:00:00"/>
    <s v="TMRA250678"/>
    <n v="2500"/>
    <n v="2520"/>
    <n v="2520"/>
    <n v="0"/>
  </r>
  <r>
    <x v="0"/>
    <n v="5714400220"/>
    <x v="27"/>
    <n v="120"/>
    <e v="#N/A"/>
    <n v="22025244"/>
    <d v="2025-06-12T00:00:00"/>
    <s v="24C"/>
    <m/>
    <d v="2025-10-10T00:00:00"/>
    <s v="TMRA250678"/>
    <n v="2500"/>
    <n v="2720"/>
    <n v="2720"/>
    <n v="0"/>
  </r>
  <r>
    <x v="0"/>
    <n v="5714400220"/>
    <x v="27"/>
    <n v="120"/>
    <e v="#N/A"/>
    <n v="22025245"/>
    <d v="2025-06-13T00:00:00"/>
    <s v="24E"/>
    <m/>
    <d v="2025-10-11T00:00:00"/>
    <s v="TMRA250689"/>
    <n v="2500"/>
    <n v="2650"/>
    <n v="2650"/>
    <n v="0"/>
  </r>
  <r>
    <x v="0"/>
    <n v="5714400220"/>
    <x v="27"/>
    <n v="120"/>
    <e v="#N/A"/>
    <n v="22025246"/>
    <d v="2025-06-13T00:00:00"/>
    <s v="24E"/>
    <m/>
    <d v="2025-10-11T00:00:00"/>
    <s v="TMRA250689"/>
    <n v="2500"/>
    <n v="2560"/>
    <n v="2560"/>
    <n v="0"/>
  </r>
  <r>
    <x v="0"/>
    <n v="5714400220"/>
    <x v="27"/>
    <n v="120"/>
    <e v="#N/A"/>
    <n v="22025251"/>
    <d v="2025-06-19T00:00:00"/>
    <s v="25A"/>
    <m/>
    <d v="2025-10-17T00:00:00"/>
    <s v="TMRB250627"/>
    <n v="2500"/>
    <n v="2650"/>
    <n v="2650"/>
    <n v="0"/>
  </r>
  <r>
    <x v="0"/>
    <n v="5714400220"/>
    <x v="27"/>
    <n v="120"/>
    <e v="#N/A"/>
    <n v="22025252"/>
    <d v="2025-06-19T00:00:00"/>
    <s v="25A"/>
    <m/>
    <d v="2025-10-17T00:00:00"/>
    <s v="TMRB250627"/>
    <n v="2500"/>
    <n v="2620"/>
    <n v="2620"/>
    <n v="0"/>
  </r>
  <r>
    <x v="0"/>
    <n v="5714400220"/>
    <x v="27"/>
    <n v="120"/>
    <e v="#N/A"/>
    <n v="22025253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54"/>
    <d v="2025-06-20T00:00:00"/>
    <s v="25C"/>
    <m/>
    <d v="2025-10-18T00:00:00"/>
    <s v="TMRB250638"/>
    <n v="2500"/>
    <n v="2660"/>
    <n v="2660"/>
    <n v="0"/>
  </r>
  <r>
    <x v="0"/>
    <n v="5714400220"/>
    <x v="27"/>
    <n v="120"/>
    <e v="#N/A"/>
    <n v="22025261"/>
    <d v="2025-06-24T00:00:00"/>
    <s v="26A"/>
    <m/>
    <d v="2025-10-22T00:00:00"/>
    <s v="TMRB250657"/>
    <n v="2500"/>
    <n v="2580"/>
    <n v="2580"/>
    <n v="0"/>
  </r>
  <r>
    <x v="0"/>
    <n v="5714400220"/>
    <x v="27"/>
    <n v="120"/>
    <e v="#N/A"/>
    <n v="22025262"/>
    <d v="2025-06-24T00:00:00"/>
    <s v="26A"/>
    <m/>
    <d v="2025-10-22T00:00:00"/>
    <s v="TMRB250657"/>
    <n v="2500"/>
    <n v="2660"/>
    <n v="2660"/>
    <n v="0"/>
  </r>
  <r>
    <x v="0"/>
    <n v="5714400220"/>
    <x v="27"/>
    <n v="120"/>
    <e v="#N/A"/>
    <n v="22025263"/>
    <d v="2025-06-26T00:00:00"/>
    <s v="26C"/>
    <m/>
    <d v="2025-10-24T00:00:00"/>
    <s v="TMRB250681"/>
    <n v="2500"/>
    <n v="2630"/>
    <n v="2630"/>
    <n v="0"/>
  </r>
  <r>
    <x v="0"/>
    <n v="5714400220"/>
    <x v="27"/>
    <n v="120"/>
    <e v="#N/A"/>
    <n v="22025264"/>
    <d v="2025-06-26T00:00:00"/>
    <s v="26C"/>
    <m/>
    <d v="2025-10-24T00:00:00"/>
    <s v="TMRB250681"/>
    <n v="2500"/>
    <n v="2620"/>
    <n v="2620"/>
    <n v="0"/>
  </r>
  <r>
    <x v="0"/>
    <n v="5714400220"/>
    <x v="27"/>
    <n v="120"/>
    <e v="#N/A"/>
    <n v="22025265"/>
    <d v="2025-06-27T00:00:00"/>
    <s v="26E"/>
    <m/>
    <d v="2025-10-25T00:00:00"/>
    <s v="TMRB250690"/>
    <n v="2500"/>
    <n v="2600"/>
    <n v="2600"/>
    <n v="0"/>
  </r>
  <r>
    <x v="0"/>
    <n v="5714400220"/>
    <x v="27"/>
    <n v="120"/>
    <e v="#N/A"/>
    <n v="22025266"/>
    <d v="2025-06-27T00:00:00"/>
    <s v="26E"/>
    <m/>
    <d v="2025-10-25T00:00:00"/>
    <s v="TMRB250690"/>
    <n v="2500"/>
    <n v="2680"/>
    <n v="2780"/>
    <n v="0"/>
  </r>
  <r>
    <x v="0"/>
    <n v="5714400220"/>
    <x v="27"/>
    <n v="120"/>
    <e v="#N/A"/>
    <n v="22025271"/>
    <d v="2025-07-01T00:00:00"/>
    <s v="27A"/>
    <m/>
    <d v="2025-10-29T00:00:00"/>
    <s v="TMRA250705"/>
    <n v="2500"/>
    <n v="2620"/>
    <n v="2620"/>
    <n v="0"/>
  </r>
  <r>
    <x v="0"/>
    <n v="5714400220"/>
    <x v="27"/>
    <n v="120"/>
    <e v="#N/A"/>
    <n v="22025272"/>
    <d v="2025-07-01T00:00:00"/>
    <s v="27A"/>
    <m/>
    <d v="2025-10-29T00:00:00"/>
    <s v="TMRA250705"/>
    <n v="2500"/>
    <n v="2610"/>
    <n v="2610"/>
    <n v="0"/>
  </r>
  <r>
    <x v="0"/>
    <n v="5714400220"/>
    <x v="27"/>
    <n v="120"/>
    <e v="#N/A"/>
    <n v="22025281"/>
    <d v="2025-07-10T00:00:00"/>
    <s v="28A"/>
    <m/>
    <d v="2025-11-07T00:00:00"/>
    <s v="TMRA250770"/>
    <n v="2500"/>
    <n v="2670"/>
    <n v="2670"/>
    <n v="0"/>
  </r>
  <r>
    <x v="0"/>
    <n v="5714400220"/>
    <x v="27"/>
    <n v="120"/>
    <e v="#N/A"/>
    <n v="22025282"/>
    <d v="2025-07-10T00:00:00"/>
    <s v="28A"/>
    <m/>
    <d v="2025-11-07T00:00:00"/>
    <s v="TMRA250770"/>
    <n v="2500"/>
    <n v="2770"/>
    <n v="2770"/>
    <n v="0"/>
  </r>
  <r>
    <x v="0"/>
    <n v="5714400220"/>
    <x v="27"/>
    <n v="120"/>
    <e v="#N/A"/>
    <n v="22025283"/>
    <d v="2025-07-11T00:00:00"/>
    <s v="28C"/>
    <m/>
    <d v="2025-11-08T00:00:00"/>
    <s v="TMRA250777"/>
    <n v="2500"/>
    <n v="2470"/>
    <n v="2470"/>
    <n v="0"/>
  </r>
  <r>
    <x v="0"/>
    <n v="5714400220"/>
    <x v="27"/>
    <n v="120"/>
    <e v="#N/A"/>
    <n v="22025284"/>
    <d v="2025-07-11T00:00:00"/>
    <s v="28C"/>
    <m/>
    <d v="2025-11-08T00:00:00"/>
    <s v="TMRA250777"/>
    <n v="2500"/>
    <n v="2680"/>
    <n v="2680"/>
    <n v="0"/>
  </r>
  <r>
    <x v="0"/>
    <n v="5714400220"/>
    <x v="27"/>
    <n v="120"/>
    <e v="#N/A"/>
    <n v="22025291"/>
    <d v="2025-07-15T00:00:00"/>
    <s v="29A"/>
    <m/>
    <d v="2025-11-12T00:00:00"/>
    <s v="TMRA250799"/>
    <n v="2500"/>
    <n v="2690"/>
    <n v="2690"/>
    <n v="0"/>
  </r>
  <r>
    <x v="0"/>
    <n v="5714400220"/>
    <x v="27"/>
    <n v="120"/>
    <e v="#N/A"/>
    <n v="22025292"/>
    <d v="2025-07-15T00:00:00"/>
    <s v="29A"/>
    <m/>
    <d v="2025-11-12T00:00:00"/>
    <s v="TMRA250799"/>
    <n v="2500"/>
    <n v="2680"/>
    <n v="2680"/>
    <n v="0"/>
  </r>
  <r>
    <x v="0"/>
    <n v="5714400220"/>
    <x v="27"/>
    <n v="120"/>
    <e v="#N/A"/>
    <n v="22025293"/>
    <d v="2025-07-17T00:00:00"/>
    <s v="29C"/>
    <m/>
    <d v="2025-11-14T00:00:00"/>
    <s v="TMRB250717"/>
    <n v="2500"/>
    <n v="2690"/>
    <n v="2690"/>
    <n v="0"/>
  </r>
  <r>
    <x v="0"/>
    <n v="5714400220"/>
    <x v="27"/>
    <n v="120"/>
    <e v="#N/A"/>
    <n v="22025294"/>
    <d v="2025-07-17T00:00:00"/>
    <s v="29C"/>
    <m/>
    <d v="2025-11-14T00:00:00"/>
    <s v="TMRB250717"/>
    <n v="2500"/>
    <n v="2620"/>
    <n v="2620"/>
    <n v="0"/>
  </r>
  <r>
    <x v="0"/>
    <n v="5714400220"/>
    <x v="27"/>
    <n v="120"/>
    <e v="#N/A"/>
    <n v="22025295"/>
    <d v="2025-07-18T00:00:00"/>
    <s v="29E"/>
    <m/>
    <d v="2025-11-15T00:00:00"/>
    <s v="TMRB250724"/>
    <n v="2500"/>
    <n v="2650"/>
    <n v="2650"/>
    <n v="0"/>
  </r>
  <r>
    <x v="0"/>
    <n v="5714400220"/>
    <x v="27"/>
    <n v="120"/>
    <e v="#N/A"/>
    <n v="22025296"/>
    <d v="2025-07-18T00:00:00"/>
    <s v="29E"/>
    <m/>
    <d v="2025-11-15T00:00:00"/>
    <s v="TMRB250724"/>
    <n v="2500"/>
    <n v="2680"/>
    <n v="2680"/>
    <n v="0"/>
  </r>
  <r>
    <x v="0"/>
    <n v="5714400220"/>
    <x v="27"/>
    <n v="120"/>
    <e v="#N/A"/>
    <n v="22025301"/>
    <d v="2025-07-25T00:00:00"/>
    <s v="30A"/>
    <m/>
    <d v="2025-11-22T00:00:00"/>
    <s v="TMRB250774"/>
    <n v="2500"/>
    <n v="2670"/>
    <n v="2670"/>
    <n v="0"/>
  </r>
  <r>
    <x v="0"/>
    <n v="5714400220"/>
    <x v="27"/>
    <n v="120"/>
    <e v="#N/A"/>
    <n v="22025302"/>
    <d v="2025-07-25T00:00:00"/>
    <s v="30A"/>
    <m/>
    <d v="2025-11-22T00:00:00"/>
    <s v="TMRB250774"/>
    <n v="2500"/>
    <n v="2620"/>
    <n v="2620"/>
    <n v="0"/>
  </r>
  <r>
    <x v="0"/>
    <n v="5714400220"/>
    <x v="27"/>
    <n v="120"/>
    <e v="#N/A"/>
    <n v="22025311"/>
    <d v="2025-07-29T00:00:00"/>
    <s v="31A"/>
    <m/>
    <d v="2025-11-26T00:00:00"/>
    <s v="TMRB250799"/>
    <n v="2500"/>
    <n v="2630"/>
    <n v="2630"/>
    <n v="0"/>
  </r>
  <r>
    <x v="0"/>
    <n v="5714400220"/>
    <x v="27"/>
    <n v="120"/>
    <e v="#N/A"/>
    <n v="22025312"/>
    <d v="2025-07-29T00:00:00"/>
    <s v="31A"/>
    <m/>
    <d v="2025-11-26T00:00:00"/>
    <s v="TMRB250799"/>
    <n v="2500"/>
    <n v="2810"/>
    <n v="2810"/>
    <n v="0"/>
  </r>
  <r>
    <x v="0"/>
    <n v="5714400220"/>
    <x v="27"/>
    <n v="120"/>
    <e v="#N/A"/>
    <n v="22025313"/>
    <d v="2025-07-30T00:00:00"/>
    <s v="31C"/>
    <m/>
    <d v="2025-11-27T00:00:00"/>
    <s v="TMRC250711"/>
    <n v="2500"/>
    <n v="2770"/>
    <n v="2770"/>
    <n v="0"/>
  </r>
  <r>
    <x v="0"/>
    <n v="5714400220"/>
    <x v="27"/>
    <n v="120"/>
    <e v="#N/A"/>
    <n v="22025314"/>
    <d v="2025-07-30T00:00:00"/>
    <s v="31C"/>
    <m/>
    <d v="2025-11-27T00:00:00"/>
    <s v="TMRC250711"/>
    <n v="2500"/>
    <n v="2610"/>
    <n v="2610"/>
    <n v="0"/>
  </r>
  <r>
    <x v="0"/>
    <n v="5714400220"/>
    <x v="27"/>
    <n v="120"/>
    <e v="#N/A"/>
    <n v="22025315"/>
    <d v="2025-08-01T00:00:00"/>
    <s v="31E"/>
    <m/>
    <d v="2025-11-29T00:00:00"/>
    <s v="TMRA25H003"/>
    <n v="2500"/>
    <n v="2650"/>
    <n v="2650"/>
    <n v="0"/>
  </r>
  <r>
    <x v="0"/>
    <n v="5714400220"/>
    <x v="27"/>
    <n v="120"/>
    <e v="#N/A"/>
    <n v="22025316"/>
    <d v="2025-08-01T00:00:00"/>
    <s v="31E"/>
    <m/>
    <d v="2025-11-29T00:00:00"/>
    <s v="TMRA25H003"/>
    <n v="2500"/>
    <n v="2660"/>
    <n v="2660"/>
    <n v="0"/>
  </r>
  <r>
    <x v="0"/>
    <n v="5714400220"/>
    <x v="27"/>
    <n v="120"/>
    <e v="#N/A"/>
    <n v="22025321"/>
    <d v="2025-08-04T00:00:00"/>
    <s v="32A"/>
    <m/>
    <d v="2025-12-02T00:00:00"/>
    <s v="TMRA25H010"/>
    <n v="2500"/>
    <n v="2780"/>
    <n v="2780"/>
    <n v="0"/>
  </r>
  <r>
    <x v="0"/>
    <n v="5714400220"/>
    <x v="27"/>
    <n v="120"/>
    <e v="#N/A"/>
    <n v="22025322"/>
    <d v="2025-08-04T00:00:00"/>
    <s v="32A"/>
    <m/>
    <d v="2025-12-02T00:00:00"/>
    <s v="TMRA25H010"/>
    <n v="2500"/>
    <n v="2570"/>
    <n v="2570"/>
    <n v="0"/>
  </r>
  <r>
    <x v="0"/>
    <n v="5714400220"/>
    <x v="27"/>
    <n v="120"/>
    <e v="#N/A"/>
    <n v="22025323"/>
    <d v="2025-08-05T00:00:00"/>
    <s v="32C"/>
    <m/>
    <d v="2025-12-03T00:00:00"/>
    <s v="TMRA25H019"/>
    <n v="2500"/>
    <n v="2730"/>
    <n v="2730"/>
    <n v="0"/>
  </r>
  <r>
    <x v="0"/>
    <n v="5714400220"/>
    <x v="27"/>
    <n v="120"/>
    <e v="#N/A"/>
    <n v="22025324"/>
    <d v="2025-08-05T00:00:00"/>
    <s v="32C"/>
    <m/>
    <d v="2025-12-03T00:00:00"/>
    <s v="TMRA25H019"/>
    <n v="2500"/>
    <n v="2670"/>
    <n v="2670"/>
    <n v="0"/>
  </r>
  <r>
    <x v="0"/>
    <n v="5714400220"/>
    <x v="27"/>
    <n v="120"/>
    <e v="#N/A"/>
    <n v="22025325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6"/>
    <d v="2025-08-06T00:00:00"/>
    <s v="32E"/>
    <m/>
    <d v="2025-12-04T00:00:00"/>
    <s v="TMRA25H033"/>
    <n v="2500"/>
    <n v="2680"/>
    <n v="2680"/>
    <n v="0"/>
  </r>
  <r>
    <x v="0"/>
    <n v="5714400220"/>
    <x v="27"/>
    <n v="120"/>
    <e v="#N/A"/>
    <n v="22025327"/>
    <d v="2025-08-07T00:00:00"/>
    <s v="32G"/>
    <m/>
    <d v="2025-12-05T00:00:00"/>
    <s v="TMRA25H045"/>
    <n v="2500"/>
    <n v="2680"/>
    <n v="2680"/>
    <n v="0"/>
  </r>
  <r>
    <x v="0"/>
    <n v="5714400220"/>
    <x v="27"/>
    <n v="120"/>
    <e v="#N/A"/>
    <n v="22025328"/>
    <d v="2025-08-07T00:00:00"/>
    <s v="32G"/>
    <m/>
    <d v="2025-12-05T00:00:00"/>
    <s v="TMRA25H045"/>
    <n v="2500"/>
    <n v="2700"/>
    <n v="2700"/>
    <n v="0"/>
  </r>
  <r>
    <x v="0"/>
    <n v="5714400220"/>
    <x v="27"/>
    <n v="120"/>
    <e v="#N/A"/>
    <n v="22025331"/>
    <d v="2025-08-12T00:00:00"/>
    <s v="33A"/>
    <m/>
    <d v="2025-12-10T00:00:00"/>
    <s v="TMRA25H077"/>
    <n v="2500"/>
    <n v="2780"/>
    <n v="2780"/>
    <n v="0"/>
  </r>
  <r>
    <x v="0"/>
    <n v="5714400220"/>
    <x v="27"/>
    <n v="120"/>
    <e v="#N/A"/>
    <n v="22025332"/>
    <d v="2025-08-12T00:00:00"/>
    <s v="33A"/>
    <m/>
    <d v="2025-12-10T00:00:00"/>
    <s v="TMRA25H077"/>
    <n v="2500"/>
    <n v="2610"/>
    <n v="2610"/>
    <n v="0"/>
  </r>
  <r>
    <x v="0"/>
    <n v="5714400220"/>
    <x v="27"/>
    <n v="120"/>
    <e v="#N/A"/>
    <n v="22025333"/>
    <d v="2025-08-14T00:00:00"/>
    <s v="33C"/>
    <m/>
    <d v="2025-12-12T00:00:00"/>
    <s v="TMRA25H097"/>
    <n v="2500"/>
    <n v="2730"/>
    <n v="2730"/>
    <n v="0"/>
  </r>
  <r>
    <x v="0"/>
    <n v="5714400220"/>
    <x v="27"/>
    <n v="120"/>
    <e v="#N/A"/>
    <n v="22025334"/>
    <d v="2025-08-14T00:00:00"/>
    <s v="33C"/>
    <m/>
    <d v="2025-12-12T00:00:00"/>
    <s v="TMRA25H097"/>
    <n v="2500"/>
    <n v="2620"/>
    <n v="2620"/>
    <n v="0"/>
  </r>
  <r>
    <x v="0"/>
    <n v="5714400220"/>
    <x v="27"/>
    <n v="120"/>
    <e v="#N/A"/>
    <n v="22025351"/>
    <d v="2025-08-26T00:00:00"/>
    <s v="35A"/>
    <m/>
    <d v="2025-12-24T00:00:00"/>
    <s v="TMRA25H191"/>
    <n v="2500"/>
    <n v="2650"/>
    <n v="2650"/>
    <n v="0"/>
  </r>
  <r>
    <x v="0"/>
    <n v="5714400220"/>
    <x v="27"/>
    <n v="120"/>
    <e v="#N/A"/>
    <n v="22025352"/>
    <d v="2025-08-26T00:00:00"/>
    <s v="35A"/>
    <m/>
    <d v="2025-12-24T00:00:00"/>
    <s v="TMRA25H191"/>
    <n v="2500"/>
    <n v="2570"/>
    <n v="2570"/>
    <n v="0"/>
  </r>
  <r>
    <x v="0"/>
    <n v="5714400220"/>
    <x v="27"/>
    <n v="120"/>
    <e v="#N/A"/>
    <n v="22025353"/>
    <d v="2025-08-27T00:00:00"/>
    <s v="35C"/>
    <m/>
    <d v="2025-12-25T00:00:00"/>
    <s v="TMRA25H202"/>
    <n v="2500"/>
    <n v="2660"/>
    <n v="2660"/>
    <n v="0"/>
  </r>
  <r>
    <x v="0"/>
    <n v="5714400220"/>
    <x v="27"/>
    <n v="120"/>
    <e v="#N/A"/>
    <n v="22025354"/>
    <d v="2025-08-27T00:00:00"/>
    <s v="35C"/>
    <m/>
    <d v="2025-12-25T00:00:00"/>
    <s v="TMRA25H202"/>
    <n v="2500"/>
    <n v="2600"/>
    <n v="2600"/>
    <n v="0"/>
  </r>
  <r>
    <x v="0"/>
    <n v="5714400220"/>
    <x v="27"/>
    <n v="120"/>
    <n v="1080"/>
    <n v="22025355"/>
    <d v="2025-08-28T00:00:00"/>
    <s v="35E"/>
    <m/>
    <d v="2025-12-26T00:00:00"/>
    <s v="TMRA25H216"/>
    <n v="2500"/>
    <n v="2640"/>
    <n v="2640"/>
    <n v="0"/>
  </r>
  <r>
    <x v="0"/>
    <n v="5714400220"/>
    <x v="27"/>
    <n v="120"/>
    <e v="#N/A"/>
    <n v="22025356"/>
    <d v="2025-08-28T00:00:00"/>
    <s v="35E"/>
    <m/>
    <d v="2025-12-26T00:00:00"/>
    <s v="TMRA25H216"/>
    <n v="2500"/>
    <n v="2680"/>
    <n v="2880"/>
    <n v="0"/>
  </r>
  <r>
    <x v="0"/>
    <n v="5714400220"/>
    <x v="27"/>
    <n v="120"/>
    <e v="#N/A"/>
    <n v="22025361"/>
    <d v="2025-09-03T00:00:00"/>
    <s v="36A"/>
    <m/>
    <d v="2026-01-01T00:00:00"/>
    <s v="TMRA25I034"/>
    <n v="2500"/>
    <n v="2620"/>
    <n v="2620"/>
    <n v="0"/>
  </r>
  <r>
    <x v="0"/>
    <n v="5714400220"/>
    <x v="27"/>
    <n v="120"/>
    <n v="2670"/>
    <n v="22025362"/>
    <d v="2025-09-03T00:00:00"/>
    <s v="36A"/>
    <m/>
    <d v="2026-01-01T00:00:00"/>
    <s v="TMRA25I034"/>
    <n v="2500"/>
    <n v="2670"/>
    <n v="2000"/>
    <n v="670"/>
  </r>
  <r>
    <x v="0"/>
    <n v="5714400220"/>
    <x v="27"/>
    <n v="120"/>
    <e v="#N/A"/>
    <n v="22025363"/>
    <d v="2025-09-04T00:00:00"/>
    <s v="36C"/>
    <m/>
    <d v="2026-01-02T00:00:00"/>
    <s v="TMRA25I049"/>
    <n v="2500"/>
    <n v="2580"/>
    <n v="2580"/>
    <n v="0"/>
  </r>
  <r>
    <x v="0"/>
    <n v="5714400220"/>
    <x v="27"/>
    <n v="120"/>
    <e v="#N/A"/>
    <n v="22025364"/>
    <d v="2025-09-04T00:00:00"/>
    <s v="36C"/>
    <m/>
    <d v="2026-01-02T00:00:00"/>
    <s v="TMRA25I049"/>
    <n v="2500"/>
    <n v="2730"/>
    <n v="2730"/>
    <n v="0"/>
  </r>
  <r>
    <x v="0"/>
    <n v="5714400220"/>
    <x v="27"/>
    <n v="120"/>
    <e v="#N/A"/>
    <n v="22025365"/>
    <d v="2025-09-05T00:00:00"/>
    <s v="36E"/>
    <m/>
    <d v="2026-01-03T00:00:00"/>
    <s v="TMRA25I060"/>
    <n v="2500"/>
    <n v="2530"/>
    <n v="2530"/>
    <n v="0"/>
  </r>
  <r>
    <x v="0"/>
    <n v="5714400220"/>
    <x v="27"/>
    <n v="120"/>
    <e v="#N/A"/>
    <n v="22025366"/>
    <d v="2025-09-05T00:00:00"/>
    <s v="36E"/>
    <m/>
    <d v="2026-01-03T00:00:00"/>
    <s v="TMRA25I060"/>
    <n v="2500"/>
    <n v="2710"/>
    <n v="2710"/>
    <n v="0"/>
  </r>
  <r>
    <x v="0"/>
    <n v="5714400220"/>
    <x v="27"/>
    <n v="120"/>
    <e v="#N/A"/>
    <n v="22025371"/>
    <d v="2025-09-08T00:00:00"/>
    <s v="37A"/>
    <m/>
    <d v="2026-01-06T00:00:00"/>
    <s v="TMRA25I072"/>
    <n v="2500"/>
    <n v="2680"/>
    <n v="2680"/>
    <n v="0"/>
  </r>
  <r>
    <x v="0"/>
    <n v="5714400220"/>
    <x v="27"/>
    <n v="120"/>
    <e v="#N/A"/>
    <n v="22025372"/>
    <d v="2025-09-08T00:00:00"/>
    <s v="37A"/>
    <m/>
    <d v="2026-01-06T00:00:00"/>
    <s v="TMRA25I072"/>
    <n v="2500"/>
    <n v="2600"/>
    <n v="2600"/>
    <n v="0"/>
  </r>
  <r>
    <x v="0"/>
    <n v="5714400220"/>
    <x v="27"/>
    <n v="120"/>
    <e v="#N/A"/>
    <n v="22025373"/>
    <d v="2025-09-09T00:00:00"/>
    <s v="37C"/>
    <m/>
    <d v="2026-01-07T00:00:00"/>
    <s v="TMRA25I086"/>
    <n v="2500"/>
    <n v="2640"/>
    <n v="2640"/>
    <n v="0"/>
  </r>
  <r>
    <x v="0"/>
    <n v="5714400220"/>
    <x v="27"/>
    <n v="120"/>
    <e v="#N/A"/>
    <n v="22025374"/>
    <d v="2025-09-09T00:00:00"/>
    <s v="37C"/>
    <m/>
    <d v="2026-01-07T00:00:00"/>
    <s v="TMRA25I086"/>
    <n v="2500"/>
    <n v="2730"/>
    <n v="2730"/>
    <n v="0"/>
  </r>
  <r>
    <x v="0"/>
    <n v="5714400220"/>
    <x v="27"/>
    <n v="120"/>
    <e v="#N/A"/>
    <n v="22025381"/>
    <d v="2025-09-16T00:00:00"/>
    <s v="38A"/>
    <m/>
    <d v="2026-01-14T00:00:00"/>
    <s v="TMRA25I147"/>
    <n v="2500"/>
    <n v="2700"/>
    <n v="2700"/>
    <n v="0"/>
  </r>
  <r>
    <x v="0"/>
    <n v="5714400220"/>
    <x v="27"/>
    <n v="120"/>
    <e v="#N/A"/>
    <n v="22025382"/>
    <d v="2025-09-16T00:00:00"/>
    <s v="38A"/>
    <m/>
    <d v="2026-01-14T00:00:00"/>
    <s v="TMRA25I147"/>
    <n v="2500"/>
    <n v="2580"/>
    <n v="2580"/>
    <n v="0"/>
  </r>
  <r>
    <x v="0"/>
    <n v="5714400220"/>
    <x v="27"/>
    <n v="120"/>
    <e v="#N/A"/>
    <n v="22025383"/>
    <d v="2025-09-18T00:00:00"/>
    <s v="38C"/>
    <m/>
    <d v="2026-01-16T00:00:00"/>
    <s v="TMRA25I169"/>
    <n v="2500"/>
    <n v="2600"/>
    <n v="2600"/>
    <n v="0"/>
  </r>
  <r>
    <x v="0"/>
    <n v="5714400220"/>
    <x v="27"/>
    <n v="120"/>
    <e v="#N/A"/>
    <n v="22025384"/>
    <d v="2025-09-18T00:00:00"/>
    <s v="38C"/>
    <m/>
    <d v="2026-01-16T00:00:00"/>
    <s v="TMRA25I169"/>
    <n v="2500"/>
    <n v="2650"/>
    <n v="2650"/>
    <n v="0"/>
  </r>
  <r>
    <x v="0"/>
    <n v="5714400220"/>
    <x v="27"/>
    <n v="120"/>
    <e v="#N/A"/>
    <n v="22025385"/>
    <d v="2025-09-19T00:00:00"/>
    <s v="38E"/>
    <m/>
    <d v="2026-01-17T00:00:00"/>
    <s v="TMRA25I175"/>
    <n v="2500"/>
    <n v="2800"/>
    <n v="2800"/>
    <n v="0"/>
  </r>
  <r>
    <x v="0"/>
    <n v="5714400220"/>
    <x v="27"/>
    <n v="120"/>
    <e v="#N/A"/>
    <n v="22025386"/>
    <d v="2025-09-19T00:00:00"/>
    <s v="38E"/>
    <m/>
    <d v="2026-01-17T00:00:00"/>
    <s v="TMRA25I175"/>
    <n v="2500"/>
    <n v="2660"/>
    <n v="2660"/>
    <n v="0"/>
  </r>
  <r>
    <x v="0"/>
    <n v="5714400220"/>
    <x v="27"/>
    <n v="120"/>
    <e v="#N/A"/>
    <n v="22025391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2"/>
    <d v="2025-09-22T00:00:00"/>
    <s v="39A"/>
    <m/>
    <d v="2026-01-20T00:00:00"/>
    <s v="TMRA25I188"/>
    <n v="2500"/>
    <n v="2640"/>
    <n v="2640"/>
    <n v="0"/>
  </r>
  <r>
    <x v="0"/>
    <n v="5714400220"/>
    <x v="27"/>
    <n v="120"/>
    <e v="#N/A"/>
    <n v="22025393"/>
    <d v="2025-09-24T00:00:00"/>
    <s v="39C"/>
    <m/>
    <d v="2026-01-22T00:00:00"/>
    <s v="TMRA25I201"/>
    <n v="2500"/>
    <n v="2670"/>
    <n v="2670"/>
    <n v="0"/>
  </r>
  <r>
    <x v="0"/>
    <n v="5714400220"/>
    <x v="27"/>
    <n v="120"/>
    <e v="#N/A"/>
    <n v="22025394"/>
    <d v="2025-09-24T00:00:00"/>
    <s v="39C"/>
    <m/>
    <d v="2026-01-22T00:00:00"/>
    <s v="TMRA25I201"/>
    <n v="2500"/>
    <n v="2660"/>
    <n v="2660"/>
    <n v="0"/>
  </r>
  <r>
    <x v="0"/>
    <n v="5714400220"/>
    <x v="27"/>
    <n v="120"/>
    <e v="#N/A"/>
    <s v="39Z-PE"/>
    <d v="2025-09-26T00:00:00"/>
    <m/>
    <m/>
    <d v="2026-01-24T00:00:00"/>
    <s v="UMRZ25I037"/>
    <n v="5000"/>
    <m/>
    <n v="0"/>
    <n v="0"/>
  </r>
  <r>
    <x v="0"/>
    <n v="5714400221"/>
    <x v="26"/>
    <n v="120"/>
    <e v="#N/A"/>
    <s v="2212541C"/>
    <d v="2025-10-08T00:00:00"/>
    <s v="413-414"/>
    <m/>
    <d v="2026-02-05T00:00:00"/>
    <s v="TMRA25J046"/>
    <n v="5000"/>
    <n v="5080"/>
    <n v="4700"/>
    <n v="380"/>
  </r>
  <r>
    <x v="0"/>
    <n v="5714400221"/>
    <x v="26"/>
    <n v="120"/>
    <e v="#N/A"/>
    <s v="2212541E"/>
    <d v="2025-10-09T00:00:00"/>
    <s v="415-416"/>
    <m/>
    <d v="2026-02-06T00:00:00"/>
    <s v="TMRA25J057"/>
    <n v="5000"/>
    <n v="5060"/>
    <n v="4300"/>
    <n v="760"/>
  </r>
  <r>
    <x v="0"/>
    <n v="5714400221"/>
    <x v="26"/>
    <n v="120"/>
    <e v="#N/A"/>
    <s v="2212541A"/>
    <d v="2025-10-07T00:00:00"/>
    <s v="411-412"/>
    <m/>
    <d v="2026-02-04T00:00:00"/>
    <s v="TMRA25J037"/>
    <n v="5000"/>
    <n v="4990"/>
    <n v="4000"/>
    <n v="990"/>
  </r>
  <r>
    <x v="0"/>
    <n v="5714400221"/>
    <x v="26"/>
    <n v="120"/>
    <n v="4960"/>
    <s v="2212540A"/>
    <d v="2025-10-02T00:00:00"/>
    <s v="403-404"/>
    <m/>
    <d v="2026-01-30T00:00:00"/>
    <s v="TMRA25J011"/>
    <n v="5000"/>
    <n v="4960"/>
    <n v="4960"/>
    <n v="0"/>
  </r>
  <r>
    <x v="0"/>
    <n v="5714400221"/>
    <x v="26"/>
    <n v="120"/>
    <n v="5010"/>
    <s v="2212540C"/>
    <d v="2025-10-03T00:00:00"/>
    <s v="401-402"/>
    <m/>
    <d v="2026-01-31T00:00:00"/>
    <s v="TMRA25J020"/>
    <n v="5000"/>
    <n v="5010"/>
    <n v="5010"/>
    <n v="0"/>
  </r>
  <r>
    <x v="0"/>
    <n v="5714400221"/>
    <x v="26"/>
    <n v="120"/>
    <e v="#N/A"/>
    <s v="2212523C"/>
    <d v="2025-06-04T00:00:00"/>
    <s v="231-232"/>
    <m/>
    <d v="2025-10-02T00:00:00"/>
    <s v="TMRA250622"/>
    <n v="5000"/>
    <n v="5010"/>
    <n v="5010"/>
    <n v="0"/>
  </r>
  <r>
    <x v="0"/>
    <n v="5714400221"/>
    <x v="26"/>
    <n v="120"/>
    <e v="#N/A"/>
    <s v="2212524A"/>
    <d v="2025-06-09T00:00:00"/>
    <s v="241-242"/>
    <m/>
    <d v="2025-10-07T00:00:00"/>
    <s v="TMRA250645"/>
    <n v="5000"/>
    <n v="5000"/>
    <n v="5000"/>
    <n v="0"/>
  </r>
  <r>
    <x v="0"/>
    <n v="5714400221"/>
    <x v="26"/>
    <n v="120"/>
    <e v="#N/A"/>
    <s v="2212524C"/>
    <d v="2025-06-12T00:00:00"/>
    <s v="243-244"/>
    <m/>
    <d v="2025-10-10T00:00:00"/>
    <s v="TMRA250677"/>
    <n v="5000"/>
    <n v="4930"/>
    <n v="4930"/>
    <n v="0"/>
  </r>
  <r>
    <x v="0"/>
    <n v="5714400221"/>
    <x v="26"/>
    <n v="120"/>
    <e v="#N/A"/>
    <s v="2212524E"/>
    <d v="2025-06-13T00:00:00"/>
    <s v="245-246"/>
    <m/>
    <d v="2025-10-11T00:00:00"/>
    <s v="TMRA250688"/>
    <n v="5000"/>
    <n v="4960"/>
    <n v="4960"/>
    <n v="0"/>
  </r>
  <r>
    <x v="0"/>
    <n v="5714400221"/>
    <x v="26"/>
    <n v="120"/>
    <e v="#N/A"/>
    <s v="2212525A"/>
    <d v="2025-06-19T00:00:00"/>
    <s v="251-252"/>
    <m/>
    <d v="2025-10-17T00:00:00"/>
    <s v="TMRB250626"/>
    <n v="5000"/>
    <n v="4980"/>
    <n v="4980"/>
    <n v="0"/>
  </r>
  <r>
    <x v="0"/>
    <n v="5714400221"/>
    <x v="26"/>
    <n v="120"/>
    <e v="#N/A"/>
    <s v="2212525C"/>
    <d v="2025-06-20T00:00:00"/>
    <s v="253-254"/>
    <m/>
    <d v="2025-10-18T00:00:00"/>
    <s v="TMRB250637"/>
    <n v="5000"/>
    <n v="4980"/>
    <n v="4980"/>
    <n v="0"/>
  </r>
  <r>
    <x v="0"/>
    <n v="5714400221"/>
    <x v="26"/>
    <n v="120"/>
    <e v="#N/A"/>
    <s v="2212526A"/>
    <d v="2025-06-24T00:00:00"/>
    <s v="261-262"/>
    <m/>
    <d v="2025-10-22T00:00:00"/>
    <s v="TMRB250656"/>
    <n v="5000"/>
    <n v="4970"/>
    <n v="4970"/>
    <n v="0"/>
  </r>
  <r>
    <x v="0"/>
    <n v="5714400221"/>
    <x v="26"/>
    <n v="120"/>
    <e v="#N/A"/>
    <s v="2212526C"/>
    <d v="2025-06-26T00:00:00"/>
    <s v="263-264"/>
    <m/>
    <d v="2025-10-24T00:00:00"/>
    <s v="TMRB250680"/>
    <n v="5000"/>
    <n v="4930"/>
    <n v="4930"/>
    <n v="0"/>
  </r>
  <r>
    <x v="0"/>
    <n v="5714400221"/>
    <x v="26"/>
    <n v="120"/>
    <e v="#N/A"/>
    <s v="2212526E"/>
    <d v="2025-06-27T00:00:00"/>
    <s v="265-266"/>
    <m/>
    <d v="2025-10-25T00:00:00"/>
    <s v="TMRB250689"/>
    <n v="5000"/>
    <n v="4980"/>
    <n v="5140"/>
    <n v="0"/>
  </r>
  <r>
    <x v="0"/>
    <n v="5714400221"/>
    <x v="26"/>
    <n v="120"/>
    <e v="#N/A"/>
    <s v="2212527A"/>
    <d v="2025-07-01T00:00:00"/>
    <s v="271-272"/>
    <m/>
    <d v="2025-10-29T00:00:00"/>
    <s v="TMRA250704"/>
    <n v="5000"/>
    <n v="4970"/>
    <n v="4970"/>
    <n v="0"/>
  </r>
  <r>
    <x v="0"/>
    <n v="5714400221"/>
    <x v="26"/>
    <n v="120"/>
    <e v="#N/A"/>
    <s v="2212528A"/>
    <d v="2025-07-10T00:00:00"/>
    <s v="281-282"/>
    <m/>
    <d v="2025-11-07T00:00:00"/>
    <s v="TMRA250769"/>
    <n v="5000"/>
    <n v="5070"/>
    <n v="5070"/>
    <n v="0"/>
  </r>
  <r>
    <x v="0"/>
    <n v="5714400221"/>
    <x v="26"/>
    <n v="120"/>
    <e v="#N/A"/>
    <s v="2212528C"/>
    <d v="2025-07-11T00:00:00"/>
    <s v="283-284"/>
    <m/>
    <d v="2025-11-08T00:00:00"/>
    <s v="TMRA250776"/>
    <n v="5000"/>
    <n v="5070"/>
    <n v="5070"/>
    <n v="0"/>
  </r>
  <r>
    <x v="0"/>
    <n v="5714400221"/>
    <x v="26"/>
    <n v="120"/>
    <e v="#N/A"/>
    <s v="2212529A"/>
    <d v="2025-07-15T00:00:00"/>
    <s v="291-292"/>
    <m/>
    <d v="2025-11-12T00:00:00"/>
    <s v="TMRA250798"/>
    <n v="5000"/>
    <n v="4980"/>
    <n v="4980"/>
    <n v="0"/>
  </r>
  <r>
    <x v="0"/>
    <n v="5714400221"/>
    <x v="26"/>
    <n v="120"/>
    <e v="#N/A"/>
    <s v="2212529C"/>
    <d v="2025-07-17T00:00:00"/>
    <s v="293-294"/>
    <m/>
    <d v="2025-11-14T00:00:00"/>
    <s v="TMRB250716"/>
    <n v="5000"/>
    <n v="5030"/>
    <n v="5030"/>
    <n v="0"/>
  </r>
  <r>
    <x v="0"/>
    <n v="5714400221"/>
    <x v="26"/>
    <n v="120"/>
    <e v="#N/A"/>
    <s v="2212529E"/>
    <d v="2025-07-18T00:00:00"/>
    <s v="295-296"/>
    <m/>
    <d v="2025-11-15T00:00:00"/>
    <s v="TMRB250723"/>
    <n v="5000"/>
    <n v="5030"/>
    <n v="5030"/>
    <n v="0"/>
  </r>
  <r>
    <x v="0"/>
    <n v="5714400221"/>
    <x v="26"/>
    <n v="120"/>
    <e v="#N/A"/>
    <s v="2212530A"/>
    <d v="2025-07-25T00:00:00"/>
    <s v="301-302"/>
    <m/>
    <d v="2025-11-22T00:00:00"/>
    <s v="TMRB250773"/>
    <n v="5000"/>
    <n v="5040"/>
    <n v="5040"/>
    <n v="0"/>
  </r>
  <r>
    <x v="0"/>
    <n v="5714400221"/>
    <x v="26"/>
    <n v="120"/>
    <e v="#N/A"/>
    <s v="2212531A"/>
    <d v="2025-07-29T00:00:00"/>
    <s v="311-312"/>
    <m/>
    <d v="2025-11-26T00:00:00"/>
    <s v="TMRB250798"/>
    <n v="5000"/>
    <n v="5050"/>
    <n v="5050"/>
    <n v="0"/>
  </r>
  <r>
    <x v="0"/>
    <n v="5714400221"/>
    <x v="26"/>
    <n v="120"/>
    <e v="#N/A"/>
    <s v="2212531C"/>
    <d v="2025-07-30T00:00:00"/>
    <s v="313-314"/>
    <m/>
    <d v="2025-11-27T00:00:00"/>
    <s v="TMRC250710"/>
    <n v="5000"/>
    <n v="4980"/>
    <n v="4980"/>
    <n v="0"/>
  </r>
  <r>
    <x v="0"/>
    <n v="5714400221"/>
    <x v="26"/>
    <n v="120"/>
    <e v="#N/A"/>
    <s v="2212531E"/>
    <d v="2025-08-01T00:00:00"/>
    <s v="315-316"/>
    <m/>
    <d v="2025-11-29T00:00:00"/>
    <s v="TMRA25H002"/>
    <n v="5000"/>
    <n v="5020"/>
    <n v="5020"/>
    <n v="0"/>
  </r>
  <r>
    <x v="0"/>
    <n v="5714400221"/>
    <x v="26"/>
    <n v="120"/>
    <e v="#N/A"/>
    <s v="2212532A"/>
    <d v="2025-08-04T00:00:00"/>
    <s v="321-322"/>
    <m/>
    <d v="2025-12-02T00:00:00"/>
    <s v="TMRA25H009"/>
    <n v="5000"/>
    <n v="5010"/>
    <n v="5010"/>
    <n v="0"/>
  </r>
  <r>
    <x v="0"/>
    <n v="5714400221"/>
    <x v="26"/>
    <n v="120"/>
    <e v="#N/A"/>
    <s v="2212532C"/>
    <d v="2025-08-05T00:00:00"/>
    <s v="323-324"/>
    <m/>
    <d v="2025-12-03T00:00:00"/>
    <s v="TMRA25H018"/>
    <n v="5000"/>
    <n v="5050"/>
    <n v="5050"/>
    <n v="0"/>
  </r>
  <r>
    <x v="0"/>
    <n v="5714400221"/>
    <x v="26"/>
    <n v="120"/>
    <e v="#N/A"/>
    <s v="2212532E"/>
    <d v="2025-08-06T00:00:00"/>
    <s v="325-326"/>
    <m/>
    <d v="2025-12-04T00:00:00"/>
    <s v="TMRA25H032"/>
    <n v="5000"/>
    <n v="5030"/>
    <n v="5030"/>
    <n v="0"/>
  </r>
  <r>
    <x v="0"/>
    <n v="5714400221"/>
    <x v="26"/>
    <n v="120"/>
    <e v="#N/A"/>
    <s v="2212532G"/>
    <d v="2025-08-07T00:00:00"/>
    <s v="327-328"/>
    <m/>
    <d v="2025-12-05T00:00:00"/>
    <s v="TMRA25H044"/>
    <n v="5000"/>
    <n v="5020"/>
    <n v="5020"/>
    <n v="0"/>
  </r>
  <r>
    <x v="0"/>
    <n v="5714400221"/>
    <x v="26"/>
    <n v="120"/>
    <e v="#N/A"/>
    <s v="2212533A"/>
    <d v="2025-08-12T00:00:00"/>
    <s v="331-332"/>
    <m/>
    <d v="2025-12-10T00:00:00"/>
    <s v="TMRA25H076"/>
    <n v="5000"/>
    <n v="5080"/>
    <n v="5080"/>
    <n v="0"/>
  </r>
  <r>
    <x v="0"/>
    <n v="5714400221"/>
    <x v="26"/>
    <n v="120"/>
    <e v="#N/A"/>
    <s v="2212533C"/>
    <d v="2025-08-14T00:00:00"/>
    <s v="333-334"/>
    <m/>
    <d v="2025-12-12T00:00:00"/>
    <s v="TMRA25H096"/>
    <n v="5000"/>
    <n v="5040"/>
    <n v="5040"/>
    <n v="0"/>
  </r>
  <r>
    <x v="0"/>
    <n v="5714400221"/>
    <x v="26"/>
    <n v="120"/>
    <e v="#N/A"/>
    <s v="2212535A"/>
    <d v="2025-08-26T00:00:00"/>
    <s v="351-352"/>
    <m/>
    <d v="2025-12-24T00:00:00"/>
    <s v="TMRA25H190"/>
    <n v="5000"/>
    <n v="4720"/>
    <n v="4720"/>
    <n v="0"/>
  </r>
  <r>
    <x v="0"/>
    <n v="5714400221"/>
    <x v="26"/>
    <n v="120"/>
    <e v="#N/A"/>
    <s v="2212535C"/>
    <d v="2025-08-27T00:00:00"/>
    <s v="353-354"/>
    <m/>
    <d v="2025-12-25T00:00:00"/>
    <s v="TMRA25H201"/>
    <n v="5000"/>
    <n v="5010"/>
    <n v="5010"/>
    <n v="0"/>
  </r>
  <r>
    <x v="0"/>
    <n v="5714400221"/>
    <x v="26"/>
    <n v="120"/>
    <n v="840"/>
    <s v="2212535E"/>
    <d v="2025-08-28T00:00:00"/>
    <s v="355-356"/>
    <m/>
    <d v="2025-12-26T00:00:00"/>
    <s v="TMRA25H215"/>
    <n v="5000"/>
    <n v="5050"/>
    <n v="5210"/>
    <n v="0"/>
  </r>
  <r>
    <x v="0"/>
    <n v="5714400221"/>
    <x v="26"/>
    <n v="120"/>
    <n v="2530"/>
    <s v="2212536A"/>
    <d v="2025-09-03T00:00:00"/>
    <s v="361-362"/>
    <m/>
    <d v="2026-01-01T00:00:00"/>
    <s v="TMRA25I033"/>
    <n v="5000"/>
    <n v="5030"/>
    <n v="4500"/>
    <n v="530"/>
  </r>
  <r>
    <x v="0"/>
    <n v="5714400221"/>
    <x v="26"/>
    <n v="120"/>
    <e v="#N/A"/>
    <s v="2212536C"/>
    <d v="2025-09-04T00:00:00"/>
    <s v="363-364"/>
    <m/>
    <d v="2026-01-02T00:00:00"/>
    <s v="TMRA25I048"/>
    <n v="5000"/>
    <n v="5030"/>
    <n v="5030"/>
    <n v="0"/>
  </r>
  <r>
    <x v="0"/>
    <n v="5714400221"/>
    <x v="26"/>
    <n v="120"/>
    <e v="#N/A"/>
    <s v="2212536E"/>
    <d v="2025-09-05T00:00:00"/>
    <s v="365-366"/>
    <m/>
    <d v="2026-01-03T00:00:00"/>
    <s v="TMRA25I059"/>
    <n v="5000"/>
    <n v="5020"/>
    <n v="5020"/>
    <n v="0"/>
  </r>
  <r>
    <x v="0"/>
    <n v="5714400221"/>
    <x v="26"/>
    <n v="120"/>
    <e v="#N/A"/>
    <s v="2212537A"/>
    <d v="2025-09-08T00:00:00"/>
    <s v="371-372"/>
    <m/>
    <d v="2026-01-06T00:00:00"/>
    <s v="TMRA25I071"/>
    <n v="5000"/>
    <n v="5060"/>
    <n v="5060"/>
    <n v="0"/>
  </r>
  <r>
    <x v="0"/>
    <n v="5714400221"/>
    <x v="26"/>
    <n v="120"/>
    <e v="#N/A"/>
    <s v="2212537C"/>
    <d v="2025-09-09T00:00:00"/>
    <s v="373-374"/>
    <m/>
    <d v="2026-01-07T00:00:00"/>
    <s v="TMRA25I085"/>
    <n v="5000"/>
    <n v="5070"/>
    <n v="5070"/>
    <n v="0"/>
  </r>
  <r>
    <x v="0"/>
    <n v="5714400221"/>
    <x v="26"/>
    <n v="120"/>
    <e v="#N/A"/>
    <s v="2212538A"/>
    <d v="2025-09-16T00:00:00"/>
    <s v="381-382"/>
    <m/>
    <d v="2026-01-14T00:00:00"/>
    <s v="TMRA25I146"/>
    <n v="5000"/>
    <n v="5010"/>
    <n v="5010"/>
    <n v="0"/>
  </r>
  <r>
    <x v="0"/>
    <n v="5714400221"/>
    <x v="26"/>
    <n v="120"/>
    <e v="#N/A"/>
    <s v="2212538C"/>
    <d v="2025-09-18T00:00:00"/>
    <s v="383-384"/>
    <m/>
    <d v="2026-01-16T00:00:00"/>
    <s v="TMRA25I168"/>
    <n v="5000"/>
    <n v="5030"/>
    <n v="5030"/>
    <n v="0"/>
  </r>
  <r>
    <x v="0"/>
    <n v="5714400221"/>
    <x v="26"/>
    <n v="120"/>
    <e v="#N/A"/>
    <s v="2212538E"/>
    <d v="2025-09-19T00:00:00"/>
    <s v="385-386"/>
    <m/>
    <d v="2026-01-17T00:00:00"/>
    <s v="TMRA25I174"/>
    <n v="5000"/>
    <n v="5010"/>
    <n v="5010"/>
    <n v="0"/>
  </r>
  <r>
    <x v="0"/>
    <n v="5714400221"/>
    <x v="26"/>
    <n v="120"/>
    <e v="#N/A"/>
    <s v="2212539A"/>
    <d v="2025-09-22T00:00:00"/>
    <s v="391-392"/>
    <m/>
    <d v="2026-01-20T00:00:00"/>
    <s v="TMRA25I187"/>
    <n v="5000"/>
    <n v="4980"/>
    <n v="4980"/>
    <n v="0"/>
  </r>
  <r>
    <x v="0"/>
    <n v="5714400221"/>
    <x v="26"/>
    <n v="120"/>
    <e v="#N/A"/>
    <s v="2212539C"/>
    <d v="2025-09-24T00:00:00"/>
    <s v="393-394"/>
    <m/>
    <d v="2026-01-22T00:00:00"/>
    <s v="TMRA25I200"/>
    <n v="5000"/>
    <n v="5040"/>
    <n v="5040"/>
    <n v="0"/>
  </r>
  <r>
    <x v="0"/>
    <n v="5714400221"/>
    <x v="26"/>
    <n v="120"/>
    <e v="#N/A"/>
    <s v="39Z-PE"/>
    <d v="2025-09-26T00:00:00"/>
    <m/>
    <m/>
    <d v="2026-01-24T00:00:00"/>
    <s v="UMRZ25I037"/>
    <n v="5000"/>
    <m/>
    <n v="0"/>
    <n v="0"/>
  </r>
  <r>
    <x v="0"/>
    <n v="5714400222"/>
    <x v="23"/>
    <n v="120"/>
    <e v="#N/A"/>
    <n v="22225411"/>
    <d v="2025-10-07T00:00:00"/>
    <s v="411-412"/>
    <m/>
    <d v="2026-02-04T00:00:00"/>
    <s v="TMRA25J036"/>
    <n v="3000"/>
    <n v="3020"/>
    <n v="3020"/>
    <n v="0"/>
  </r>
  <r>
    <x v="0"/>
    <n v="5714400222"/>
    <x v="23"/>
    <n v="120"/>
    <e v="#N/A"/>
    <n v="22225412"/>
    <d v="2025-10-07T00:00:00"/>
    <s v="411-412"/>
    <m/>
    <d v="2026-02-04T00:00:00"/>
    <s v="TMRA25J036"/>
    <n v="3000"/>
    <n v="2990"/>
    <n v="1680"/>
    <n v="1310"/>
  </r>
  <r>
    <x v="0"/>
    <n v="5714400222"/>
    <x v="23"/>
    <n v="120"/>
    <e v="#N/A"/>
    <n v="22225242"/>
    <d v="2025-06-10T00:00:00"/>
    <s v="241-242"/>
    <m/>
    <d v="2025-10-08T00:00:00"/>
    <s v="TMRA250651"/>
    <n v="3000"/>
    <n v="3000"/>
    <n v="3000"/>
    <n v="0"/>
  </r>
  <r>
    <x v="0"/>
    <n v="5714400222"/>
    <x v="23"/>
    <n v="120"/>
    <e v="#N/A"/>
    <n v="22225241"/>
    <d v="2025-06-10T00:00:00"/>
    <s v="241-242"/>
    <m/>
    <d v="2025-10-08T00:00:00"/>
    <s v="TMRA250651"/>
    <n v="3000"/>
    <n v="3040"/>
    <n v="3040"/>
    <n v="0"/>
  </r>
  <r>
    <x v="0"/>
    <n v="5714400222"/>
    <x v="23"/>
    <n v="120"/>
    <e v="#N/A"/>
    <n v="22225261"/>
    <d v="2025-06-25T00:00:00"/>
    <s v="261-262"/>
    <m/>
    <d v="2025-10-23T00:00:00"/>
    <s v="TMRB250676"/>
    <n v="3000"/>
    <n v="3050"/>
    <n v="3050"/>
    <n v="0"/>
  </r>
  <r>
    <x v="0"/>
    <n v="5714400222"/>
    <x v="23"/>
    <n v="120"/>
    <e v="#N/A"/>
    <n v="22225262"/>
    <d v="2025-06-25T00:00:00"/>
    <s v="261-262"/>
    <m/>
    <d v="2025-10-23T00:00:00"/>
    <s v="TMRB250676"/>
    <n v="3000"/>
    <n v="3040"/>
    <n v="3410"/>
    <n v="0"/>
  </r>
  <r>
    <x v="0"/>
    <n v="5714400222"/>
    <x v="23"/>
    <n v="120"/>
    <e v="#N/A"/>
    <n v="22225271"/>
    <d v="2025-07-04T00:00:00"/>
    <s v="271-272"/>
    <m/>
    <d v="2025-11-01T00:00:00"/>
    <s v="TMRA250737"/>
    <n v="3000"/>
    <n v="3070"/>
    <n v="3070"/>
    <n v="0"/>
  </r>
  <r>
    <x v="0"/>
    <n v="5714400222"/>
    <x v="23"/>
    <n v="120"/>
    <e v="#N/A"/>
    <n v="22225272"/>
    <d v="2025-07-04T00:00:00"/>
    <s v="271-272"/>
    <m/>
    <d v="2025-11-01T00:00:00"/>
    <s v="TMRA250737"/>
    <n v="3000"/>
    <n v="3030"/>
    <n v="3030"/>
    <n v="0"/>
  </r>
  <r>
    <x v="0"/>
    <n v="5714400222"/>
    <x v="23"/>
    <n v="120"/>
    <e v="#N/A"/>
    <n v="22225301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02"/>
    <d v="2025-07-22T00:00:00"/>
    <s v="301-302"/>
    <m/>
    <d v="2025-11-19T00:00:00"/>
    <s v="TMRB250749"/>
    <n v="3000"/>
    <n v="3040"/>
    <n v="3040"/>
    <n v="0"/>
  </r>
  <r>
    <x v="0"/>
    <n v="5714400222"/>
    <x v="23"/>
    <n v="120"/>
    <e v="#N/A"/>
    <n v="22225311"/>
    <d v="2025-07-31T00:00:00"/>
    <s v="311-312"/>
    <m/>
    <d v="2025-11-28T00:00:00"/>
    <s v="TMRC250725"/>
    <n v="3000"/>
    <n v="3090"/>
    <n v="3090"/>
    <n v="0"/>
  </r>
  <r>
    <x v="0"/>
    <n v="5714400222"/>
    <x v="23"/>
    <n v="120"/>
    <e v="#N/A"/>
    <n v="22225312"/>
    <d v="2025-07-31T00:00:00"/>
    <s v="311-312"/>
    <m/>
    <d v="2025-11-28T00:00:00"/>
    <s v="TMRC250725"/>
    <n v="3000"/>
    <n v="3060"/>
    <n v="3060"/>
    <n v="0"/>
  </r>
  <r>
    <x v="0"/>
    <n v="5714400222"/>
    <x v="23"/>
    <n v="120"/>
    <e v="#N/A"/>
    <n v="22225331"/>
    <d v="2025-08-13T00:00:00"/>
    <s v="331-332"/>
    <m/>
    <d v="2025-12-11T00:00:00"/>
    <s v="TMRA25H086"/>
    <n v="3000"/>
    <n v="2940"/>
    <n v="2940"/>
    <n v="0"/>
  </r>
  <r>
    <x v="0"/>
    <n v="5714400222"/>
    <x v="23"/>
    <n v="120"/>
    <e v="#N/A"/>
    <n v="22225332"/>
    <d v="2025-08-13T00:00:00"/>
    <s v="331-332"/>
    <m/>
    <d v="2025-12-11T00:00:00"/>
    <s v="TMRA25H086"/>
    <n v="3000"/>
    <n v="3090"/>
    <n v="3090"/>
    <n v="0"/>
  </r>
  <r>
    <x v="0"/>
    <n v="5714400222"/>
    <x v="23"/>
    <n v="120"/>
    <e v="#N/A"/>
    <n v="22225341"/>
    <d v="2025-08-22T00:00:00"/>
    <s v="341-342"/>
    <m/>
    <d v="2025-12-20T00:00:00"/>
    <s v="TMRA25H170"/>
    <n v="3000"/>
    <n v="3050"/>
    <n v="3050"/>
    <n v="0"/>
  </r>
  <r>
    <x v="0"/>
    <n v="5714400222"/>
    <x v="23"/>
    <n v="120"/>
    <e v="#N/A"/>
    <n v="22225342"/>
    <d v="2025-08-22T00:00:00"/>
    <s v="341-342"/>
    <m/>
    <d v="2025-12-20T00:00:00"/>
    <s v="TMRA25H170"/>
    <n v="3000"/>
    <n v="3030"/>
    <n v="3030"/>
    <n v="0"/>
  </r>
  <r>
    <x v="0"/>
    <n v="5714400222"/>
    <x v="23"/>
    <n v="120"/>
    <e v="#N/A"/>
    <n v="22225351"/>
    <d v="2025-08-29T00:00:00"/>
    <s v="351-352"/>
    <m/>
    <d v="2025-12-27T00:00:00"/>
    <s v="TMRA25H233"/>
    <n v="3000"/>
    <n v="3100"/>
    <n v="3100"/>
    <n v="0"/>
  </r>
  <r>
    <x v="0"/>
    <n v="5714400222"/>
    <x v="23"/>
    <n v="120"/>
    <e v="#N/A"/>
    <n v="22225352"/>
    <d v="2025-08-29T00:00:00"/>
    <s v="351-352"/>
    <m/>
    <d v="2025-12-27T00:00:00"/>
    <s v="TMRA25H233"/>
    <n v="3000"/>
    <n v="3100"/>
    <n v="3650"/>
    <n v="0"/>
  </r>
  <r>
    <x v="0"/>
    <n v="5714400222"/>
    <x v="23"/>
    <n v="120"/>
    <e v="#N/A"/>
    <n v="22225361"/>
    <d v="2025-09-05T00:00:00"/>
    <s v="361-362"/>
    <m/>
    <d v="2026-01-03T00:00:00"/>
    <s v="TMRA25I064"/>
    <n v="3000"/>
    <n v="3040"/>
    <n v="3040"/>
    <n v="0"/>
  </r>
  <r>
    <x v="0"/>
    <n v="5714400222"/>
    <x v="23"/>
    <n v="120"/>
    <e v="#N/A"/>
    <n v="22225362"/>
    <d v="2025-09-05T00:00:00"/>
    <s v="361-362"/>
    <m/>
    <d v="2026-01-03T00:00:00"/>
    <s v="TMRA25I064"/>
    <n v="3000"/>
    <n v="3090"/>
    <n v="3090"/>
    <n v="0"/>
  </r>
  <r>
    <x v="0"/>
    <n v="5714400222"/>
    <x v="23"/>
    <n v="120"/>
    <e v="#N/A"/>
    <n v="22225371"/>
    <d v="2025-09-08T00:00:00"/>
    <s v="371-372"/>
    <m/>
    <d v="2026-01-06T00:00:00"/>
    <s v="TMRA25I077"/>
    <n v="3000"/>
    <n v="3030"/>
    <n v="3030"/>
    <n v="0"/>
  </r>
  <r>
    <x v="0"/>
    <n v="5714400222"/>
    <x v="23"/>
    <n v="120"/>
    <e v="#N/A"/>
    <n v="22225372"/>
    <d v="2025-09-08T00:00:00"/>
    <s v="371-372"/>
    <m/>
    <d v="2026-01-06T00:00:00"/>
    <s v="TMRA25I077"/>
    <n v="3000"/>
    <n v="3040"/>
    <n v="3040"/>
    <n v="0"/>
  </r>
  <r>
    <x v="0"/>
    <n v="5714400222"/>
    <x v="23"/>
    <n v="120"/>
    <n v="320"/>
    <n v="22225373"/>
    <d v="2025-09-09T00:00:00"/>
    <s v="373-374"/>
    <m/>
    <d v="2026-01-07T00:00:00"/>
    <s v="TMRA25I089"/>
    <n v="3000"/>
    <n v="3050"/>
    <n v="3050"/>
    <n v="320"/>
  </r>
  <r>
    <x v="0"/>
    <n v="5714400222"/>
    <x v="23"/>
    <n v="120"/>
    <n v="1040"/>
    <n v="22225374"/>
    <d v="2025-09-09T00:00:00"/>
    <s v="373-374"/>
    <m/>
    <d v="2026-01-07T00:00:00"/>
    <s v="TMRA25I089"/>
    <n v="3000"/>
    <n v="3040"/>
    <n v="3040"/>
    <n v="0"/>
  </r>
  <r>
    <x v="0"/>
    <n v="5714400222"/>
    <x v="23"/>
    <n v="120"/>
    <n v="570"/>
    <n v="22225375"/>
    <d v="2025-09-10T00:00:00"/>
    <s v="375-376"/>
    <m/>
    <d v="2026-01-08T00:00:00"/>
    <s v="TMRA25I096"/>
    <n v="3000"/>
    <n v="3070"/>
    <n v="3070"/>
    <n v="0"/>
  </r>
  <r>
    <x v="0"/>
    <n v="5714400222"/>
    <x v="23"/>
    <n v="120"/>
    <n v="1030"/>
    <n v="22225376"/>
    <d v="2025-09-10T00:00:00"/>
    <s v="375-376"/>
    <m/>
    <d v="2026-01-08T00:00:00"/>
    <s v="TMRA25I096"/>
    <n v="3000"/>
    <n v="3030"/>
    <n v="3030"/>
    <n v="0"/>
  </r>
  <r>
    <x v="0"/>
    <n v="5714400222"/>
    <x v="23"/>
    <n v="120"/>
    <n v="1040"/>
    <n v="22225377"/>
    <d v="2025-09-12T00:00:00"/>
    <s v="377-378"/>
    <m/>
    <d v="2026-01-10T00:00:00"/>
    <s v="TMRA25I131"/>
    <n v="3000"/>
    <n v="3040"/>
    <n v="2000"/>
    <n v="1040"/>
  </r>
  <r>
    <x v="0"/>
    <n v="5714400222"/>
    <x v="23"/>
    <n v="120"/>
    <n v="3040"/>
    <n v="22225378"/>
    <d v="2025-09-12T00:00:00"/>
    <s v="377-378"/>
    <m/>
    <d v="2026-01-10T00:00:00"/>
    <s v="TMRA25I131"/>
    <n v="3000"/>
    <n v="3040"/>
    <n v="1200"/>
    <n v="1840"/>
  </r>
  <r>
    <x v="0"/>
    <n v="5714400223"/>
    <x v="65"/>
    <n v="240"/>
    <e v="#N/A"/>
    <n v="22325202"/>
    <d v="2025-05-15T00:00:00"/>
    <s v="201-202"/>
    <m/>
    <d v="2026-01-10T00:00:00"/>
    <s v="TMRA250588"/>
    <n v="3500"/>
    <n v="3240"/>
    <n v="3240"/>
    <n v="0"/>
  </r>
  <r>
    <x v="0"/>
    <n v="5714400223"/>
    <x v="65"/>
    <n v="240"/>
    <e v="#N/A"/>
    <n v="22325201"/>
    <d v="2025-05-15T00:00:00"/>
    <s v="201-202"/>
    <m/>
    <d v="2026-01-10T00:00:00"/>
    <s v="TMRA250588"/>
    <n v="4000"/>
    <n v="4040"/>
    <n v="4040"/>
    <n v="0"/>
  </r>
  <r>
    <x v="0"/>
    <n v="5714400223"/>
    <x v="65"/>
    <n v="240"/>
    <n v="1370"/>
    <n v="22325351"/>
    <d v="2025-08-26T00:00:00"/>
    <s v="351-352"/>
    <m/>
    <d v="2026-04-23T00:00:00"/>
    <s v="TMRA25H189"/>
    <n v="4000"/>
    <n v="4070"/>
    <n v="2700"/>
    <n v="1370"/>
  </r>
  <r>
    <x v="0"/>
    <n v="5714400223"/>
    <x v="65"/>
    <n v="240"/>
    <n v="1570"/>
    <n v="22325352"/>
    <d v="2025-08-26T00:00:00"/>
    <s v="351-352"/>
    <m/>
    <d v="2026-04-23T00:00:00"/>
    <s v="TMRA25H189"/>
    <n v="4000"/>
    <n v="4070"/>
    <n v="2500"/>
    <n v="1570"/>
  </r>
  <r>
    <x v="0"/>
    <n v="5714400224"/>
    <x v="66"/>
    <n v="120"/>
    <e v="#N/A"/>
    <s v="24Z-PE"/>
    <d v="2025-06-13T00:00:00"/>
    <m/>
    <m/>
    <d v="2025-10-11T00:00:00"/>
    <s v="UMRZ250617"/>
    <n v="12000"/>
    <m/>
    <n v="0"/>
    <n v="0"/>
  </r>
  <r>
    <x v="0"/>
    <n v="5714400224"/>
    <x v="66"/>
    <n v="120"/>
    <e v="#N/A"/>
    <n v="22425261"/>
    <d v="2025-06-24T00:00:00"/>
    <s v="261-264"/>
    <m/>
    <d v="2025-10-22T00:00:00"/>
    <s v="TMRB250655"/>
    <n v="9000"/>
    <n v="8990"/>
    <n v="10330"/>
    <n v="0"/>
  </r>
  <r>
    <x v="0"/>
    <n v="5714400224"/>
    <x v="66"/>
    <n v="120"/>
    <e v="#N/A"/>
    <n v="22425262"/>
    <d v="2025-06-24T00:00:00"/>
    <s v="261-264"/>
    <m/>
    <d v="2025-10-22T00:00:00"/>
    <s v="TMRB250655"/>
    <n v="9000"/>
    <n v="9000"/>
    <n v="9000"/>
    <n v="0"/>
  </r>
  <r>
    <x v="0"/>
    <n v="5714400224"/>
    <x v="66"/>
    <n v="120"/>
    <e v="#N/A"/>
    <n v="22425263"/>
    <d v="2025-06-24T00:00:00"/>
    <s v="261-264"/>
    <m/>
    <d v="2025-10-22T00:00:00"/>
    <s v="TMRB250655"/>
    <n v="9000"/>
    <n v="8980"/>
    <n v="9280"/>
    <n v="0"/>
  </r>
  <r>
    <x v="0"/>
    <n v="5714400224"/>
    <x v="66"/>
    <n v="120"/>
    <e v="#N/A"/>
    <n v="22425264"/>
    <d v="2025-06-24T00:00:00"/>
    <s v="261-264"/>
    <m/>
    <d v="2025-10-22T00:00:00"/>
    <s v="TMRB250655"/>
    <n v="9000"/>
    <n v="9070"/>
    <n v="9510"/>
    <n v="0"/>
  </r>
  <r>
    <x v="0"/>
    <n v="5714400224"/>
    <x v="66"/>
    <n v="120"/>
    <e v="#N/A"/>
    <n v="22425291"/>
    <d v="2025-07-14T00:00:00"/>
    <s v="291-294"/>
    <m/>
    <d v="2025-11-11T00:00:00"/>
    <s v="TMRA250788"/>
    <n v="9000"/>
    <n v="9110"/>
    <n v="9750"/>
    <n v="0"/>
  </r>
  <r>
    <x v="0"/>
    <n v="5714400224"/>
    <x v="66"/>
    <n v="120"/>
    <e v="#N/A"/>
    <n v="22425292"/>
    <d v="2025-07-14T00:00:00"/>
    <s v="291-294"/>
    <m/>
    <d v="2025-11-11T00:00:00"/>
    <s v="TMRA250788"/>
    <n v="9000"/>
    <n v="9060"/>
    <n v="9720"/>
    <n v="0"/>
  </r>
  <r>
    <x v="0"/>
    <n v="5714400224"/>
    <x v="66"/>
    <n v="120"/>
    <n v="100"/>
    <n v="22425293"/>
    <d v="2025-07-14T00:00:00"/>
    <s v="291-294"/>
    <m/>
    <d v="2025-11-11T00:00:00"/>
    <s v="TMRA250788"/>
    <n v="9000"/>
    <n v="8870"/>
    <n v="9070"/>
    <n v="0"/>
  </r>
  <r>
    <x v="0"/>
    <n v="5714400224"/>
    <x v="66"/>
    <n v="120"/>
    <n v="340"/>
    <n v="22425294"/>
    <d v="2025-07-14T00:00:00"/>
    <s v="291-294"/>
    <m/>
    <d v="2025-11-11T00:00:00"/>
    <s v="TMRA250788"/>
    <n v="9000"/>
    <n v="9150"/>
    <n v="9630"/>
    <n v="0"/>
  </r>
  <r>
    <x v="0"/>
    <n v="5714400224"/>
    <x v="66"/>
    <n v="120"/>
    <e v="#N/A"/>
    <n v="22425321"/>
    <d v="2025-08-08T00:00:00"/>
    <s v="321-324"/>
    <m/>
    <d v="2025-12-06T00:00:00"/>
    <s v="TMRA25H058"/>
    <n v="9000"/>
    <n v="9120"/>
    <n v="9120"/>
    <n v="0"/>
  </r>
  <r>
    <x v="0"/>
    <n v="5714400224"/>
    <x v="66"/>
    <n v="120"/>
    <e v="#N/A"/>
    <n v="22425322"/>
    <d v="2025-08-08T00:00:00"/>
    <s v="321-324"/>
    <m/>
    <d v="2025-12-06T00:00:00"/>
    <s v="TMRA25H058"/>
    <n v="9000"/>
    <n v="9100"/>
    <n v="9630"/>
    <n v="0"/>
  </r>
  <r>
    <x v="0"/>
    <n v="5714400224"/>
    <x v="66"/>
    <n v="120"/>
    <e v="#N/A"/>
    <n v="22425323"/>
    <d v="2025-08-08T00:00:00"/>
    <s v="321-324"/>
    <m/>
    <d v="2025-12-06T00:00:00"/>
    <s v="TMRA25H058"/>
    <n v="9000"/>
    <n v="9100"/>
    <n v="9100"/>
    <n v="0"/>
  </r>
  <r>
    <x v="0"/>
    <n v="5714400224"/>
    <x v="66"/>
    <n v="120"/>
    <n v="960"/>
    <n v="22425324"/>
    <d v="2025-08-08T00:00:00"/>
    <s v="321-324"/>
    <m/>
    <d v="2025-12-06T00:00:00"/>
    <s v="TMRA25H058"/>
    <n v="9000"/>
    <n v="9160"/>
    <n v="9590"/>
    <n v="0"/>
  </r>
  <r>
    <x v="0"/>
    <n v="5714400224"/>
    <x v="66"/>
    <n v="120"/>
    <n v="740"/>
    <n v="22425371"/>
    <d v="2025-09-10T00:00:00"/>
    <s v="371-374"/>
    <m/>
    <d v="2026-01-08T00:00:00"/>
    <s v="TMRA25I102"/>
    <n v="9000"/>
    <n v="8900"/>
    <n v="9640"/>
    <n v="0"/>
  </r>
  <r>
    <x v="0"/>
    <n v="5714400224"/>
    <x v="66"/>
    <n v="120"/>
    <n v="390"/>
    <n v="22425372"/>
    <d v="2025-09-10T00:00:00"/>
    <s v="371-374"/>
    <m/>
    <d v="2026-01-08T00:00:00"/>
    <s v="TMRA25I102"/>
    <n v="9000"/>
    <n v="9080"/>
    <n v="9470"/>
    <n v="0"/>
  </r>
  <r>
    <x v="0"/>
    <n v="5714400224"/>
    <x v="66"/>
    <n v="120"/>
    <n v="3940"/>
    <n v="22425373"/>
    <d v="2025-09-10T00:00:00"/>
    <s v="371-374"/>
    <m/>
    <d v="2026-01-08T00:00:00"/>
    <s v="TMRA25I102"/>
    <n v="9000"/>
    <n v="8940"/>
    <n v="7940"/>
    <n v="1000"/>
  </r>
  <r>
    <x v="0"/>
    <n v="5714400224"/>
    <x v="66"/>
    <n v="120"/>
    <e v="#N/A"/>
    <n v="22425374"/>
    <d v="2025-09-10T00:00:00"/>
    <s v="371-374"/>
    <m/>
    <d v="2026-01-08T00:00:00"/>
    <s v="TMRA25I102"/>
    <n v="9000"/>
    <n v="9010"/>
    <n v="9010"/>
    <n v="0"/>
  </r>
  <r>
    <x v="0"/>
    <n v="5714400224"/>
    <x v="66"/>
    <n v="120"/>
    <n v="8980"/>
    <n v="22425381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8890"/>
    <n v="22425382"/>
    <d v="2025-09-16T00:00:00"/>
    <s v="381-384"/>
    <m/>
    <d v="2026-01-14T00:00:00"/>
    <s v="TMRA25I152"/>
    <n v="9000"/>
    <n v="8890"/>
    <n v="7890"/>
    <n v="1000"/>
  </r>
  <r>
    <x v="0"/>
    <n v="5714400224"/>
    <x v="66"/>
    <n v="120"/>
    <n v="8980"/>
    <n v="22425383"/>
    <d v="2025-09-16T00:00:00"/>
    <s v="381-384"/>
    <m/>
    <d v="2026-01-14T00:00:00"/>
    <s v="TMRA25I152"/>
    <n v="9000"/>
    <n v="8980"/>
    <n v="8980"/>
    <n v="0"/>
  </r>
  <r>
    <x v="0"/>
    <n v="5714400224"/>
    <x v="66"/>
    <n v="120"/>
    <n v="9010"/>
    <n v="22425384"/>
    <d v="2025-09-16T00:00:00"/>
    <s v="381-384"/>
    <m/>
    <d v="2026-01-14T00:00:00"/>
    <s v="TMRA25I152"/>
    <n v="9000"/>
    <n v="9010"/>
    <n v="7000"/>
    <n v="2010"/>
  </r>
  <r>
    <x v="4"/>
    <n v="5714400225"/>
    <x v="67"/>
    <n v="120"/>
    <e v="#N/A"/>
    <n v="22525155"/>
    <d v="2025-04-07T00:00:00"/>
    <s v="155"/>
    <s v="152切出來 限VB禁SCIL   51倉報廢,待寫簽呈"/>
    <d v="2025-08-05T00:00:00"/>
    <s v="TMRA250420"/>
    <n v="700"/>
    <n v="730"/>
    <n v="0"/>
    <n v="730"/>
  </r>
  <r>
    <x v="0"/>
    <n v="5714400225"/>
    <x v="67"/>
    <n v="120"/>
    <e v="#N/A"/>
    <s v="23Z-PE"/>
    <d v="2025-06-05T00:00:00"/>
    <m/>
    <m/>
    <d v="2025-10-03T00:00:00"/>
    <s v="UMRZ250614"/>
    <n v="12000"/>
    <m/>
    <n v="0"/>
    <n v="0"/>
  </r>
  <r>
    <x v="0"/>
    <n v="5714400225"/>
    <x v="67"/>
    <n v="120"/>
    <e v="#N/A"/>
    <n v="22525241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2"/>
    <d v="2025-06-09T00:00:00"/>
    <s v="241-244"/>
    <m/>
    <d v="2025-10-07T00:00:00"/>
    <s v="TMRA250644"/>
    <n v="12000"/>
    <n v="12160"/>
    <n v="12160"/>
    <n v="0"/>
  </r>
  <r>
    <x v="0"/>
    <n v="5714400225"/>
    <x v="67"/>
    <n v="120"/>
    <e v="#N/A"/>
    <n v="22525243"/>
    <d v="2025-06-09T00:00:00"/>
    <s v="241-244"/>
    <m/>
    <d v="2025-10-07T00:00:00"/>
    <s v="TMRA250644"/>
    <n v="12000"/>
    <n v="12200"/>
    <n v="12200"/>
    <n v="0"/>
  </r>
  <r>
    <x v="0"/>
    <n v="5714400225"/>
    <x v="67"/>
    <n v="120"/>
    <e v="#N/A"/>
    <n v="22525244"/>
    <d v="2025-06-09T00:00:00"/>
    <s v="241-244"/>
    <m/>
    <d v="2025-10-07T00:00:00"/>
    <s v="TMRA250644"/>
    <n v="12000"/>
    <n v="12050"/>
    <n v="12050"/>
    <n v="0"/>
  </r>
  <r>
    <x v="0"/>
    <n v="5714400225"/>
    <x v="67"/>
    <n v="120"/>
    <e v="#N/A"/>
    <n v="22525251"/>
    <d v="2025-06-20T00:00:00"/>
    <s v="251-254"/>
    <m/>
    <d v="2025-10-18T00:00:00"/>
    <s v="TMRB250639"/>
    <n v="12000"/>
    <n v="10650"/>
    <n v="10650"/>
    <n v="0"/>
  </r>
  <r>
    <x v="0"/>
    <n v="5714400225"/>
    <x v="67"/>
    <n v="120"/>
    <e v="#N/A"/>
    <n v="22525252"/>
    <d v="2025-06-20T00:00:00"/>
    <s v="251-254"/>
    <m/>
    <d v="2025-10-18T00:00:00"/>
    <s v="TMRB250639"/>
    <n v="12000"/>
    <n v="10270"/>
    <n v="10270"/>
    <n v="0"/>
  </r>
  <r>
    <x v="0"/>
    <n v="5714400225"/>
    <x v="67"/>
    <n v="120"/>
    <e v="#N/A"/>
    <n v="22525253"/>
    <d v="2025-06-20T00:00:00"/>
    <s v="251-254"/>
    <m/>
    <d v="2025-10-18T00:00:00"/>
    <s v="TMRB250639"/>
    <n v="12000"/>
    <n v="10500"/>
    <n v="10500"/>
    <n v="0"/>
  </r>
  <r>
    <x v="0"/>
    <n v="5714400225"/>
    <x v="67"/>
    <n v="120"/>
    <e v="#N/A"/>
    <n v="22525254"/>
    <d v="2025-06-20T00:00:00"/>
    <s v="251-254"/>
    <m/>
    <d v="2025-10-18T00:00:00"/>
    <s v="TMRB250639"/>
    <n v="12000"/>
    <n v="11300"/>
    <n v="11780"/>
    <n v="0"/>
  </r>
  <r>
    <x v="0"/>
    <n v="5714400225"/>
    <x v="67"/>
    <n v="120"/>
    <e v="#N/A"/>
    <n v="22525261"/>
    <d v="2025-06-27T00:00:00"/>
    <s v="261-264"/>
    <m/>
    <d v="2025-10-25T00:00:00"/>
    <s v="TMRB250691"/>
    <n v="12000"/>
    <n v="12480"/>
    <n v="12480"/>
    <n v="0"/>
  </r>
  <r>
    <x v="0"/>
    <n v="5714400225"/>
    <x v="67"/>
    <n v="120"/>
    <e v="#N/A"/>
    <n v="22525262"/>
    <d v="2025-06-27T00:00:00"/>
    <s v="261-264"/>
    <m/>
    <d v="2025-10-25T00:00:00"/>
    <s v="TMRB250691"/>
    <n v="12000"/>
    <n v="12290"/>
    <n v="12290"/>
    <n v="0"/>
  </r>
  <r>
    <x v="0"/>
    <n v="5714400225"/>
    <x v="67"/>
    <n v="120"/>
    <e v="#N/A"/>
    <n v="22525263"/>
    <d v="2025-06-27T00:00:00"/>
    <s v="261-264"/>
    <m/>
    <d v="2025-10-25T00:00:00"/>
    <s v="TMRB250691"/>
    <n v="12000"/>
    <n v="12230"/>
    <n v="12380"/>
    <n v="0"/>
  </r>
  <r>
    <x v="0"/>
    <n v="5714400225"/>
    <x v="67"/>
    <n v="120"/>
    <e v="#N/A"/>
    <n v="22525264"/>
    <d v="2025-06-27T00:00:00"/>
    <s v="261-264"/>
    <m/>
    <d v="2025-10-25T00:00:00"/>
    <s v="TMRB250691"/>
    <n v="12000"/>
    <n v="11960"/>
    <n v="12910"/>
    <n v="0"/>
  </r>
  <r>
    <x v="0"/>
    <n v="5714400225"/>
    <x v="67"/>
    <n v="120"/>
    <e v="#N/A"/>
    <s v="2252527W"/>
    <d v="2025-07-01T00:00:00"/>
    <s v="27W-27Z"/>
    <s v="ALT-A_27WXYZ會汙染ALP，只適用麻醉盤或是後面沒有接ALT的盤(VB, HB皆可)"/>
    <d v="2025-10-29T00:00:00"/>
    <s v="LMR250918226"/>
    <n v="12000"/>
    <n v="12070"/>
    <n v="12070"/>
    <n v="0"/>
  </r>
  <r>
    <x v="0"/>
    <n v="5714400225"/>
    <x v="67"/>
    <n v="120"/>
    <n v="11230"/>
    <s v="2252527X"/>
    <d v="2025-07-01T00:00:00"/>
    <s v="27W-27Z"/>
    <s v="ALT-A_27WXYZ會汙染ALP，只適用麻醉盤或是後面沒有接ALT的盤(VB, HB皆可)"/>
    <d v="2025-10-29T00:00:00"/>
    <s v="LMR250918226"/>
    <n v="12000"/>
    <n v="12230"/>
    <n v="12230"/>
    <n v="0"/>
  </r>
  <r>
    <x v="0"/>
    <n v="5714400225"/>
    <x v="67"/>
    <n v="120"/>
    <e v="#N/A"/>
    <s v="2252527Y"/>
    <d v="2025-07-01T00:00:00"/>
    <s v="27W-27Z"/>
    <s v="ALT-A_27WXYZ會汙染ALP，只適用麻醉盤或是後面沒有接ALT的盤(VB, HB皆可)"/>
    <d v="2025-10-29T00:00:00"/>
    <s v="LMR250918226"/>
    <n v="12000"/>
    <n v="12120"/>
    <n v="12120"/>
    <n v="0"/>
  </r>
  <r>
    <x v="0"/>
    <n v="5714400225"/>
    <x v="67"/>
    <n v="120"/>
    <e v="#N/A"/>
    <s v="2252527Z"/>
    <d v="2025-07-01T00:00:00"/>
    <s v="27W-27Z"/>
    <s v="ALT-A_27WXYZ會汙染ALP，只適用麻醉盤或是後面沒有接ALT的盤(VB, HB皆可)"/>
    <d v="2025-10-29T00:00:00"/>
    <s v="LMR250918226"/>
    <n v="12000"/>
    <n v="12130"/>
    <n v="12130"/>
    <n v="0"/>
  </r>
  <r>
    <x v="0"/>
    <n v="5714400225"/>
    <x v="67"/>
    <n v="120"/>
    <e v="#N/A"/>
    <n v="22525271"/>
    <d v="2025-07-02T00:00:00"/>
    <s v="271-274"/>
    <m/>
    <d v="2025-10-30T00:00:00"/>
    <s v="TMRA250716"/>
    <n v="12000"/>
    <n v="12000"/>
    <n v="12000"/>
    <n v="0"/>
  </r>
  <r>
    <x v="0"/>
    <n v="5714400225"/>
    <x v="67"/>
    <n v="120"/>
    <e v="#N/A"/>
    <n v="22525272"/>
    <d v="2025-07-02T00:00:00"/>
    <s v="271-274"/>
    <m/>
    <d v="2025-10-30T00:00:00"/>
    <s v="TMRA250716"/>
    <n v="12000"/>
    <n v="11860"/>
    <n v="11860"/>
    <n v="0"/>
  </r>
  <r>
    <x v="0"/>
    <n v="5714400225"/>
    <x v="67"/>
    <n v="120"/>
    <e v="#N/A"/>
    <n v="22525273"/>
    <d v="2025-07-02T00:00:00"/>
    <s v="271-274"/>
    <m/>
    <d v="2025-10-30T00:00:00"/>
    <s v="TMRA250716"/>
    <n v="12000"/>
    <n v="9590"/>
    <n v="9590"/>
    <n v="0"/>
  </r>
  <r>
    <x v="0"/>
    <n v="5714400225"/>
    <x v="67"/>
    <n v="120"/>
    <e v="#N/A"/>
    <n v="22525274"/>
    <d v="2025-07-02T00:00:00"/>
    <s v="271-274"/>
    <m/>
    <d v="2025-10-30T00:00:00"/>
    <s v="TMRA250716"/>
    <n v="12000"/>
    <n v="8590"/>
    <n v="8590"/>
    <n v="0"/>
  </r>
  <r>
    <x v="0"/>
    <n v="5714400225"/>
    <x v="67"/>
    <n v="120"/>
    <e v="#N/A"/>
    <n v="22525291"/>
    <d v="2025-07-18T00:00:00"/>
    <s v="291-294"/>
    <m/>
    <d v="2025-11-15T00:00:00"/>
    <s v="TMRB250725"/>
    <n v="12000"/>
    <n v="11910"/>
    <n v="11910"/>
    <n v="0"/>
  </r>
  <r>
    <x v="0"/>
    <n v="5714400225"/>
    <x v="67"/>
    <n v="120"/>
    <e v="#N/A"/>
    <n v="22525292"/>
    <d v="2025-07-18T00:00:00"/>
    <s v="291-294"/>
    <m/>
    <d v="2025-11-15T00:00:00"/>
    <s v="TMRB250725"/>
    <n v="12000"/>
    <n v="11970"/>
    <n v="11970"/>
    <n v="0"/>
  </r>
  <r>
    <x v="0"/>
    <n v="5714400225"/>
    <x v="67"/>
    <n v="120"/>
    <e v="#N/A"/>
    <n v="22525293"/>
    <d v="2025-07-18T00:00:00"/>
    <s v="291-294"/>
    <m/>
    <d v="2025-11-15T00:00:00"/>
    <s v="TMRB250725"/>
    <n v="12000"/>
    <n v="11870"/>
    <n v="13350"/>
    <n v="0"/>
  </r>
  <r>
    <x v="0"/>
    <n v="5714400225"/>
    <x v="67"/>
    <n v="120"/>
    <e v="#N/A"/>
    <n v="22525294"/>
    <d v="2025-07-18T00:00:00"/>
    <s v="291-294"/>
    <m/>
    <d v="2025-11-15T00:00:00"/>
    <s v="TMRB250725"/>
    <n v="12000"/>
    <n v="11820"/>
    <n v="12270"/>
    <n v="0"/>
  </r>
  <r>
    <x v="0"/>
    <n v="5714400225"/>
    <x v="67"/>
    <n v="120"/>
    <e v="#N/A"/>
    <s v="30W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X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Y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s v="30Z-PE"/>
    <d v="2025-07-24T00:00:00"/>
    <m/>
    <s v="限用麻醉"/>
    <d v="2025-11-21T00:00:00"/>
    <s v="UMRZ250751"/>
    <n v="12000"/>
    <m/>
    <n v="0"/>
    <n v="0"/>
  </r>
  <r>
    <x v="0"/>
    <n v="5714400225"/>
    <x v="67"/>
    <n v="120"/>
    <e v="#N/A"/>
    <n v="22525311"/>
    <d v="2025-07-28T00:00:00"/>
    <s v="311-314"/>
    <m/>
    <d v="2025-11-25T00:00:00"/>
    <s v="TMRB250794"/>
    <n v="9000"/>
    <n v="8130"/>
    <n v="8460"/>
    <n v="0"/>
  </r>
  <r>
    <x v="0"/>
    <n v="5714400225"/>
    <x v="67"/>
    <n v="120"/>
    <e v="#N/A"/>
    <n v="22525312"/>
    <d v="2025-07-28T00:00:00"/>
    <s v="311-314"/>
    <m/>
    <d v="2025-11-25T00:00:00"/>
    <s v="TMRB250794"/>
    <n v="9000"/>
    <n v="8690"/>
    <n v="8690"/>
    <n v="0"/>
  </r>
  <r>
    <x v="0"/>
    <n v="5714400225"/>
    <x v="67"/>
    <n v="120"/>
    <e v="#N/A"/>
    <n v="22525313"/>
    <d v="2025-07-28T00:00:00"/>
    <s v="311-314"/>
    <m/>
    <d v="2025-11-25T00:00:00"/>
    <s v="TMRB250794"/>
    <n v="9000"/>
    <n v="8470"/>
    <n v="8940"/>
    <n v="0"/>
  </r>
  <r>
    <x v="0"/>
    <n v="5714400225"/>
    <x v="67"/>
    <n v="120"/>
    <e v="#N/A"/>
    <n v="22525314"/>
    <d v="2025-07-28T00:00:00"/>
    <s v="311-314"/>
    <m/>
    <d v="2025-11-25T00:00:00"/>
    <s v="TMRB250794"/>
    <n v="9000"/>
    <n v="8490"/>
    <n v="8490"/>
    <n v="0"/>
  </r>
  <r>
    <x v="0"/>
    <n v="5714400225"/>
    <x v="67"/>
    <n v="120"/>
    <e v="#N/A"/>
    <n v="22525315"/>
    <d v="2025-07-29T00:00:00"/>
    <s v="315-318"/>
    <m/>
    <d v="2025-11-26T00:00:00"/>
    <s v="TMRC250705"/>
    <n v="9000"/>
    <n v="6120"/>
    <n v="6120"/>
    <n v="0"/>
  </r>
  <r>
    <x v="0"/>
    <n v="5714400225"/>
    <x v="67"/>
    <n v="120"/>
    <e v="#N/A"/>
    <n v="22525316"/>
    <d v="2025-07-29T00:00:00"/>
    <s v="315-318"/>
    <m/>
    <d v="2025-11-26T00:00:00"/>
    <s v="TMRC250705"/>
    <n v="9000"/>
    <n v="8720"/>
    <n v="8720"/>
    <n v="0"/>
  </r>
  <r>
    <x v="0"/>
    <n v="5714400225"/>
    <x v="67"/>
    <n v="120"/>
    <e v="#N/A"/>
    <n v="22525317"/>
    <d v="2025-07-29T00:00:00"/>
    <s v="315-318"/>
    <m/>
    <d v="2025-11-26T00:00:00"/>
    <s v="TMRC250705"/>
    <n v="9000"/>
    <n v="9080"/>
    <n v="9080"/>
    <n v="0"/>
  </r>
  <r>
    <x v="0"/>
    <n v="5714400225"/>
    <x v="67"/>
    <n v="120"/>
    <e v="#N/A"/>
    <n v="22525318"/>
    <d v="2025-07-29T00:00:00"/>
    <s v="315-318"/>
    <m/>
    <d v="2025-11-26T00:00:00"/>
    <s v="TMRC250705"/>
    <n v="9000"/>
    <n v="8580"/>
    <n v="8580"/>
    <n v="0"/>
  </r>
  <r>
    <x v="0"/>
    <n v="5714400225"/>
    <x v="67"/>
    <n v="120"/>
    <e v="#N/A"/>
    <s v="2252531E"/>
    <d v="2025-07-29T00:00:00"/>
    <s v="31E"/>
    <s v="315藥罐蓋子鎖歪,區分一批出來"/>
    <d v="2025-11-26T00:00:00"/>
    <s v="TMRC250705"/>
    <m/>
    <n v="2490"/>
    <n v="2490"/>
    <n v="0"/>
  </r>
  <r>
    <x v="0"/>
    <n v="5714400225"/>
    <x v="67"/>
    <n v="120"/>
    <e v="#N/A"/>
    <s v="31W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X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Y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s v="31Z-PE"/>
    <d v="2025-08-01T00:00:00"/>
    <m/>
    <s v="限用麻醉"/>
    <d v="2025-11-29T00:00:00"/>
    <s v="UMRZ250754"/>
    <n v="12000"/>
    <m/>
    <n v="0"/>
    <n v="0"/>
  </r>
  <r>
    <x v="0"/>
    <n v="5714400225"/>
    <x v="67"/>
    <n v="120"/>
    <e v="#N/A"/>
    <n v="22525331"/>
    <d v="2025-08-14T00:00:00"/>
    <s v="331-334"/>
    <m/>
    <d v="2025-12-12T00:00:00"/>
    <s v="TMRA25H098"/>
    <n v="9000"/>
    <n v="9090"/>
    <n v="9750"/>
    <n v="0"/>
  </r>
  <r>
    <x v="0"/>
    <n v="5714400225"/>
    <x v="67"/>
    <n v="120"/>
    <e v="#N/A"/>
    <n v="22525332"/>
    <d v="2025-08-14T00:00:00"/>
    <s v="331-334"/>
    <m/>
    <d v="2025-12-12T00:00:00"/>
    <s v="TMRA25H098"/>
    <n v="9000"/>
    <n v="9050"/>
    <n v="9050"/>
    <n v="0"/>
  </r>
  <r>
    <x v="0"/>
    <n v="5714400225"/>
    <x v="67"/>
    <n v="120"/>
    <e v="#N/A"/>
    <n v="22525333"/>
    <d v="2025-08-14T00:00:00"/>
    <s v="331-334"/>
    <m/>
    <d v="2025-12-12T00:00:00"/>
    <s v="TMRA25H098"/>
    <n v="9000"/>
    <n v="8940"/>
    <n v="8940"/>
    <n v="0"/>
  </r>
  <r>
    <x v="0"/>
    <n v="5714400225"/>
    <x v="67"/>
    <n v="120"/>
    <e v="#N/A"/>
    <n v="22525334"/>
    <d v="2025-08-14T00:00:00"/>
    <s v="331-334"/>
    <m/>
    <d v="2025-12-12T00:00:00"/>
    <s v="TMRA25H098"/>
    <n v="9000"/>
    <n v="9170"/>
    <n v="9170"/>
    <n v="0"/>
  </r>
  <r>
    <x v="0"/>
    <n v="5714400225"/>
    <x v="67"/>
    <n v="120"/>
    <e v="#N/A"/>
    <s v="2252534W"/>
    <d v="2025-08-20T00:00:00"/>
    <s v="34W-34Z"/>
    <m/>
    <d v="2025-12-18T00:00:00"/>
    <s v="LMR250910222"/>
    <n v="8000"/>
    <n v="8130"/>
    <n v="8130"/>
    <n v="0"/>
  </r>
  <r>
    <x v="0"/>
    <n v="5714400225"/>
    <x v="67"/>
    <n v="120"/>
    <e v="#N/A"/>
    <s v="2252534X"/>
    <d v="2025-08-20T00:00:00"/>
    <s v="34W-34Z"/>
    <m/>
    <d v="2025-12-18T00:00:00"/>
    <s v="LMR250910222"/>
    <n v="8000"/>
    <n v="8030"/>
    <n v="8030"/>
    <n v="0"/>
  </r>
  <r>
    <x v="0"/>
    <n v="5714400225"/>
    <x v="67"/>
    <n v="120"/>
    <e v="#N/A"/>
    <s v="2252534Y"/>
    <d v="2025-08-20T00:00:00"/>
    <s v="34W-34Z"/>
    <m/>
    <d v="2025-12-18T00:00:00"/>
    <s v="LMR250910222"/>
    <n v="8000"/>
    <n v="8070"/>
    <n v="8070"/>
    <n v="0"/>
  </r>
  <r>
    <x v="0"/>
    <n v="5714400225"/>
    <x v="67"/>
    <n v="120"/>
    <n v="500"/>
    <s v="2252534Z"/>
    <d v="2025-08-20T00:00:00"/>
    <s v="34W-34Z"/>
    <m/>
    <d v="2025-12-18T00:00:00"/>
    <s v="LMR250910222"/>
    <n v="8000"/>
    <n v="7760"/>
    <n v="8260"/>
    <n v="0"/>
  </r>
  <r>
    <x v="0"/>
    <n v="5714400225"/>
    <x v="67"/>
    <n v="120"/>
    <e v="#N/A"/>
    <n v="22525351"/>
    <d v="2025-08-26T00:00:00"/>
    <s v="351-354"/>
    <m/>
    <d v="2025-12-24T00:00:00"/>
    <s v="TMRA25H196"/>
    <n v="9000"/>
    <n v="8890"/>
    <n v="8890"/>
    <n v="0"/>
  </r>
  <r>
    <x v="0"/>
    <n v="5714400225"/>
    <x v="67"/>
    <n v="120"/>
    <e v="#N/A"/>
    <n v="22525352"/>
    <d v="2025-08-26T00:00:00"/>
    <s v="351-354"/>
    <m/>
    <d v="2025-12-24T00:00:00"/>
    <s v="TMRA25H196"/>
    <n v="9000"/>
    <n v="8910"/>
    <n v="8910"/>
    <n v="0"/>
  </r>
  <r>
    <x v="0"/>
    <n v="5714400225"/>
    <x v="67"/>
    <n v="120"/>
    <e v="#N/A"/>
    <n v="22525353"/>
    <d v="2025-08-26T00:00:00"/>
    <s v="351-354"/>
    <m/>
    <d v="2025-12-24T00:00:00"/>
    <s v="TMRA25H196"/>
    <n v="9000"/>
    <n v="9090"/>
    <n v="9090"/>
    <n v="0"/>
  </r>
  <r>
    <x v="0"/>
    <n v="5714400225"/>
    <x v="67"/>
    <n v="120"/>
    <e v="#N/A"/>
    <n v="22525354"/>
    <d v="2025-08-26T00:00:00"/>
    <s v="351-354"/>
    <m/>
    <d v="2025-12-24T00:00:00"/>
    <s v="TMRA25H196"/>
    <n v="9000"/>
    <n v="9130"/>
    <n v="9130"/>
    <n v="0"/>
  </r>
  <r>
    <x v="4"/>
    <n v="5714400225"/>
    <x v="67"/>
    <n v="120"/>
    <e v="#N/A"/>
    <n v="22525355"/>
    <d v="2025-08-27T00:00:00"/>
    <s v="355-358"/>
    <s v="限VB,禁SCIL"/>
    <d v="2025-12-25T00:00:00"/>
    <s v="TMRA25H210"/>
    <n v="9000"/>
    <n v="5750"/>
    <n v="5750"/>
    <n v="0"/>
  </r>
  <r>
    <x v="4"/>
    <n v="5714400225"/>
    <x v="67"/>
    <n v="120"/>
    <e v="#N/A"/>
    <n v="22525356"/>
    <d v="2025-08-27T00:00:00"/>
    <s v="355-358"/>
    <s v="限VB,禁SCIL"/>
    <d v="2025-12-25T00:00:00"/>
    <s v="TMRA25H210"/>
    <n v="9000"/>
    <n v="7635"/>
    <n v="7695"/>
    <n v="-60"/>
  </r>
  <r>
    <x v="4"/>
    <n v="5714400225"/>
    <x v="67"/>
    <n v="120"/>
    <n v="832"/>
    <n v="22525357"/>
    <d v="2025-08-27T00:00:00"/>
    <s v="355-358"/>
    <s v="限VB,禁SCIL"/>
    <d v="2025-12-25T00:00:00"/>
    <s v="TMRA25H210"/>
    <n v="9000"/>
    <n v="7838"/>
    <n v="7006"/>
    <n v="832"/>
  </r>
  <r>
    <x v="4"/>
    <n v="5714400225"/>
    <x v="67"/>
    <n v="120"/>
    <e v="#N/A"/>
    <n v="22525358"/>
    <d v="2025-08-27T00:00:00"/>
    <s v="355-358"/>
    <s v="限VB,禁SCIL"/>
    <d v="2025-12-25T00:00:00"/>
    <s v="TMRA25H210"/>
    <n v="9000"/>
    <n v="8635"/>
    <n v="9235"/>
    <n v="560"/>
  </r>
  <r>
    <x v="4"/>
    <n v="5714400225"/>
    <x v="67"/>
    <n v="120"/>
    <n v="5460"/>
    <n v="22525361"/>
    <d v="2025-09-02T00:00:00"/>
    <s v="361"/>
    <s v="限VB,禁SCIL"/>
    <d v="2025-12-31T00:00:00"/>
    <s v="TMRA25I024"/>
    <n v="9000"/>
    <n v="5460"/>
    <n v="5460"/>
    <n v="0"/>
  </r>
  <r>
    <x v="4"/>
    <n v="5714400225"/>
    <x v="67"/>
    <n v="120"/>
    <n v="5870"/>
    <n v="22525362"/>
    <d v="2025-09-02T00:00:00"/>
    <s v="362"/>
    <s v="限VB,禁SCIL"/>
    <d v="2025-12-31T00:00:00"/>
    <s v="TMRA25I024"/>
    <n v="9000"/>
    <n v="5870"/>
    <n v="4000"/>
    <n v="1870"/>
  </r>
  <r>
    <x v="4"/>
    <n v="5714400225"/>
    <x v="67"/>
    <n v="120"/>
    <n v="5010"/>
    <n v="22525363"/>
    <d v="2025-09-02T00:00:00"/>
    <s v="363"/>
    <s v="限VB,禁SCIL"/>
    <d v="2025-12-31T00:00:00"/>
    <s v="TMRA25I024"/>
    <n v="9000"/>
    <n v="5010"/>
    <n v="0"/>
    <n v="5010"/>
  </r>
  <r>
    <x v="4"/>
    <n v="5714400225"/>
    <x v="67"/>
    <n v="120"/>
    <n v="4650"/>
    <n v="22525364"/>
    <d v="2025-09-02T00:00:00"/>
    <s v="364"/>
    <s v="限VB,禁SCIL"/>
    <d v="2025-12-31T00:00:00"/>
    <s v="TMRA25I024"/>
    <n v="9000"/>
    <n v="4650"/>
    <n v="0"/>
    <n v="4650"/>
  </r>
  <r>
    <x v="0"/>
    <n v="5714400225"/>
    <x v="67"/>
    <n v="120"/>
    <e v="#N/A"/>
    <n v="22525371"/>
    <d v="2025-09-08T00:00:00"/>
    <s v="371-374"/>
    <m/>
    <d v="2026-01-06T00:00:00"/>
    <s v="TMRA25I082"/>
    <n v="8000"/>
    <n v="8030"/>
    <n v="8240"/>
    <n v="0"/>
  </r>
  <r>
    <x v="0"/>
    <n v="5714400225"/>
    <x v="67"/>
    <n v="120"/>
    <e v="#N/A"/>
    <n v="22525372"/>
    <d v="2025-09-08T00:00:00"/>
    <s v="371-374"/>
    <m/>
    <d v="2026-01-06T00:00:00"/>
    <s v="TMRA25I082"/>
    <n v="8000"/>
    <n v="8030"/>
    <n v="8540"/>
    <n v="0"/>
  </r>
  <r>
    <x v="0"/>
    <n v="5714400225"/>
    <x v="67"/>
    <n v="120"/>
    <n v="1020"/>
    <n v="22525373"/>
    <d v="2025-09-08T00:00:00"/>
    <s v="371-374"/>
    <m/>
    <d v="2026-01-06T00:00:00"/>
    <s v="TMRA25I082"/>
    <n v="8000"/>
    <n v="8020"/>
    <n v="8020"/>
    <n v="0"/>
  </r>
  <r>
    <x v="0"/>
    <n v="5714400225"/>
    <x v="67"/>
    <n v="120"/>
    <n v="1020"/>
    <n v="22525374"/>
    <d v="2025-09-08T00:00:00"/>
    <s v="371-374"/>
    <m/>
    <d v="2026-01-06T00:00:00"/>
    <s v="TMRA25I082"/>
    <n v="8000"/>
    <n v="8020"/>
    <n v="8410"/>
    <n v="0"/>
  </r>
  <r>
    <x v="0"/>
    <n v="5714400225"/>
    <x v="67"/>
    <n v="120"/>
    <e v="#N/A"/>
    <n v="22525375"/>
    <d v="2025-09-12T00:00:00"/>
    <s v="375-378"/>
    <m/>
    <d v="2026-01-10T00:00:00"/>
    <s v="TMRA25I087"/>
    <n v="8000"/>
    <n v="8010"/>
    <n v="8420"/>
    <n v="0"/>
  </r>
  <r>
    <x v="0"/>
    <n v="5714400225"/>
    <x v="67"/>
    <n v="120"/>
    <e v="#N/A"/>
    <n v="22525376"/>
    <d v="2025-09-12T00:00:00"/>
    <s v="375-378"/>
    <m/>
    <d v="2026-01-10T00:00:00"/>
    <s v="TMRA25I087"/>
    <n v="8000"/>
    <n v="8070"/>
    <n v="8070"/>
    <n v="0"/>
  </r>
  <r>
    <x v="0"/>
    <n v="5714400225"/>
    <x v="67"/>
    <n v="120"/>
    <e v="#N/A"/>
    <n v="22525377"/>
    <d v="2025-09-12T00:00:00"/>
    <s v="375-378"/>
    <m/>
    <d v="2026-01-10T00:00:00"/>
    <s v="TMRA25I087"/>
    <n v="8000"/>
    <n v="8080"/>
    <n v="8080"/>
    <n v="0"/>
  </r>
  <r>
    <x v="0"/>
    <n v="5714400225"/>
    <x v="67"/>
    <n v="120"/>
    <e v="#N/A"/>
    <n v="22525378"/>
    <d v="2025-09-12T00:00:00"/>
    <s v="375-378"/>
    <m/>
    <d v="2026-01-10T00:00:00"/>
    <s v="TMRA25I087"/>
    <n v="8000"/>
    <n v="8600"/>
    <n v="8600"/>
    <n v="0"/>
  </r>
  <r>
    <x v="0"/>
    <n v="5714400225"/>
    <x v="67"/>
    <n v="120"/>
    <e v="#N/A"/>
    <n v="22525381"/>
    <d v="2025-09-15T00:00:00"/>
    <s v="381-384"/>
    <m/>
    <d v="2026-01-13T00:00:00"/>
    <s v="TMRA25I140"/>
    <n v="8000"/>
    <n v="8160"/>
    <n v="8160"/>
    <n v="0"/>
  </r>
  <r>
    <x v="0"/>
    <n v="5714400225"/>
    <x v="67"/>
    <n v="120"/>
    <n v="3910"/>
    <n v="22525382"/>
    <d v="2025-09-15T00:00:00"/>
    <s v="381-384"/>
    <m/>
    <d v="2026-01-13T00:00:00"/>
    <s v="TMRA25I140"/>
    <n v="8000"/>
    <n v="7910"/>
    <n v="7910"/>
    <n v="0"/>
  </r>
  <r>
    <x v="0"/>
    <n v="5714400225"/>
    <x v="67"/>
    <n v="120"/>
    <n v="7980"/>
    <n v="22525383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7980"/>
    <n v="22525384"/>
    <d v="2025-09-15T00:00:00"/>
    <s v="381-384"/>
    <m/>
    <d v="2026-01-13T00:00:00"/>
    <s v="TMRA25I140"/>
    <n v="8000"/>
    <n v="7980"/>
    <n v="7980"/>
    <n v="0"/>
  </r>
  <r>
    <x v="0"/>
    <n v="5714400225"/>
    <x v="67"/>
    <n v="120"/>
    <n v="8130"/>
    <n v="22525385"/>
    <d v="2025-09-17T00:00:00"/>
    <s v="385-388"/>
    <s v="??"/>
    <d v="2026-01-15T00:00:00"/>
    <s v="TMRA25I157"/>
    <n v="8000"/>
    <n v="8130"/>
    <n v="7660"/>
    <n v="470"/>
  </r>
  <r>
    <x v="0"/>
    <n v="5714400225"/>
    <x v="67"/>
    <n v="120"/>
    <n v="8140"/>
    <n v="22525386"/>
    <d v="2025-09-17T00:00:00"/>
    <s v="385-388"/>
    <m/>
    <d v="2026-01-15T00:00:00"/>
    <s v="TMRA25I157"/>
    <n v="8000"/>
    <n v="8140"/>
    <n v="8140"/>
    <n v="0"/>
  </r>
  <r>
    <x v="0"/>
    <n v="5714400225"/>
    <x v="67"/>
    <n v="120"/>
    <n v="8120"/>
    <n v="22525387"/>
    <d v="2025-09-17T00:00:00"/>
    <s v="385-388"/>
    <m/>
    <d v="2026-01-15T00:00:00"/>
    <s v="TMRA25I157"/>
    <n v="8000"/>
    <n v="8120"/>
    <n v="6000"/>
    <n v="2120"/>
  </r>
  <r>
    <x v="0"/>
    <n v="5714400225"/>
    <x v="67"/>
    <n v="120"/>
    <n v="8270"/>
    <n v="22525388"/>
    <d v="2025-09-17T00:00:00"/>
    <s v="385-388"/>
    <m/>
    <d v="2026-01-15T00:00:00"/>
    <s v="TMRA25I157"/>
    <n v="8000"/>
    <n v="8270"/>
    <n v="5000"/>
    <n v="3270"/>
  </r>
  <r>
    <x v="0"/>
    <n v="5714400225"/>
    <x v="67"/>
    <n v="120"/>
    <n v="7980"/>
    <n v="22525391"/>
    <d v="2025-09-24T00:00:00"/>
    <s v="391-394"/>
    <m/>
    <d v="2026-01-22T00:00:00"/>
    <s v="TMRA25I204"/>
    <n v="8000"/>
    <n v="7980"/>
    <n v="6980"/>
    <n v="1000"/>
  </r>
  <r>
    <x v="0"/>
    <n v="5714400225"/>
    <x v="67"/>
    <n v="120"/>
    <n v="7970"/>
    <n v="22525392"/>
    <d v="2025-09-24T00:00:00"/>
    <s v="391-394"/>
    <m/>
    <d v="2026-01-22T00:00:00"/>
    <s v="TMRA25I204"/>
    <n v="8000"/>
    <n v="7970"/>
    <n v="0"/>
    <n v="7970"/>
  </r>
  <r>
    <x v="0"/>
    <n v="5714400225"/>
    <x v="67"/>
    <n v="120"/>
    <n v="7990"/>
    <n v="22525393"/>
    <d v="2025-09-24T00:00:00"/>
    <s v="391-394"/>
    <m/>
    <d v="2026-01-22T00:00:00"/>
    <s v="TMRA25I204"/>
    <n v="8000"/>
    <n v="7990"/>
    <n v="0"/>
    <n v="7990"/>
  </r>
  <r>
    <x v="0"/>
    <n v="5714400225"/>
    <x v="67"/>
    <n v="120"/>
    <n v="7940"/>
    <n v="22525394"/>
    <d v="2025-09-24T00:00:00"/>
    <s v="391-394"/>
    <m/>
    <d v="2026-01-22T00:00:00"/>
    <s v="TMRA25I204"/>
    <n v="8000"/>
    <n v="7940"/>
    <n v="0"/>
    <n v="7940"/>
  </r>
  <r>
    <x v="0"/>
    <n v="5714400225"/>
    <x v="67"/>
    <n v="120"/>
    <n v="7910"/>
    <n v="22525395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870"/>
    <n v="22525396"/>
    <d v="2025-09-26T00:00:00"/>
    <s v="395-398"/>
    <m/>
    <d v="2026-01-24T00:00:00"/>
    <s v="TMRA25I219"/>
    <n v="8000"/>
    <n v="7870"/>
    <n v="0"/>
    <n v="7870"/>
  </r>
  <r>
    <x v="0"/>
    <n v="5714400225"/>
    <x v="67"/>
    <n v="120"/>
    <n v="7910"/>
    <n v="22525397"/>
    <d v="2025-09-26T00:00:00"/>
    <s v="395-398"/>
    <m/>
    <d v="2026-01-24T00:00:00"/>
    <s v="TMRA25I219"/>
    <n v="8000"/>
    <n v="7910"/>
    <n v="0"/>
    <n v="7910"/>
  </r>
  <r>
    <x v="0"/>
    <n v="5714400225"/>
    <x v="67"/>
    <n v="120"/>
    <n v="7910"/>
    <n v="22525398"/>
    <d v="2025-09-26T00:00:00"/>
    <s v="395-398"/>
    <m/>
    <d v="2026-01-24T00:00:00"/>
    <s v="TMRA25I219"/>
    <n v="8000"/>
    <n v="7910"/>
    <n v="0"/>
    <n v="7910"/>
  </r>
  <r>
    <x v="2"/>
    <n v="5714400226"/>
    <x v="68"/>
    <n v="90"/>
    <e v="#N/A"/>
    <s v="2262541A"/>
    <d v="2025-10-07T00:00:00"/>
    <m/>
    <s v="限VB,製程單要備註化學料使用07A"/>
    <d v="2026-01-05T00:00:00"/>
    <s v="TMRA25J032"/>
    <n v="6000"/>
    <n v="6110"/>
    <n v="0"/>
    <n v="6110"/>
  </r>
  <r>
    <x v="2"/>
    <n v="5714400226"/>
    <x v="68"/>
    <n v="90"/>
    <e v="#N/A"/>
    <s v="2262541B"/>
    <d v="2025-10-07T00:00:00"/>
    <m/>
    <s v="限VB,製程單要備註化學料使用07A"/>
    <d v="2026-01-05T00:00:00"/>
    <s v="TMRA25J032"/>
    <n v="6000"/>
    <n v="6020"/>
    <n v="0"/>
    <n v="6020"/>
  </r>
  <r>
    <x v="2"/>
    <n v="5714400226"/>
    <x v="68"/>
    <n v="90"/>
    <n v="5930"/>
    <s v="2262540C"/>
    <d v="2025-10-02T00:00:00"/>
    <s v="40C-40D"/>
    <s v="限VB,製程單要備註化學料使用07A"/>
    <d v="2025-12-31T00:00:00"/>
    <s v="TMRA25J015"/>
    <n v="6000"/>
    <n v="5930"/>
    <n v="5930"/>
    <n v="0"/>
  </r>
  <r>
    <x v="2"/>
    <n v="5714400226"/>
    <x v="68"/>
    <n v="90"/>
    <n v="5940"/>
    <s v="2262540D"/>
    <d v="2025-10-02T00:00:00"/>
    <s v="40C-40D"/>
    <s v="限VB,製程單要備註化學料使用07A"/>
    <d v="2025-12-31T00:00:00"/>
    <s v="TMRA25J015"/>
    <n v="6000"/>
    <n v="5940"/>
    <n v="5940"/>
    <n v="0"/>
  </r>
  <r>
    <x v="0"/>
    <n v="5714400226"/>
    <x v="68"/>
    <n v="90"/>
    <e v="#N/A"/>
    <n v="22625281"/>
    <d v="2025-07-11T00:00:00"/>
    <s v="281-282"/>
    <m/>
    <d v="2025-10-09T00:00:00"/>
    <s v="TMRA250782"/>
    <n v="6000"/>
    <n v="5940"/>
    <n v="5940"/>
    <n v="0"/>
  </r>
  <r>
    <x v="0"/>
    <n v="5714400226"/>
    <x v="68"/>
    <n v="90"/>
    <e v="#N/A"/>
    <n v="22625282"/>
    <d v="2025-07-11T00:00:00"/>
    <s v="281-282"/>
    <m/>
    <d v="2025-10-09T00:00:00"/>
    <s v="TMRA250782"/>
    <n v="6000"/>
    <n v="5920"/>
    <n v="5920"/>
    <n v="0"/>
  </r>
  <r>
    <x v="0"/>
    <n v="5714400226"/>
    <x v="68"/>
    <n v="90"/>
    <e v="#N/A"/>
    <n v="22625291"/>
    <d v="2025-07-14T00:00:00"/>
    <s v="291"/>
    <m/>
    <d v="2025-10-12T00:00:00"/>
    <s v="TMRA250793"/>
    <n v="6000"/>
    <n v="5920"/>
    <n v="5920"/>
    <n v="0"/>
  </r>
  <r>
    <x v="0"/>
    <n v="5714400226"/>
    <x v="68"/>
    <n v="90"/>
    <e v="#N/A"/>
    <n v="22625292"/>
    <d v="2025-07-14T00:00:00"/>
    <s v="292"/>
    <m/>
    <d v="2025-10-12T00:00:00"/>
    <s v="TMRA250793"/>
    <n v="6000"/>
    <n v="5930"/>
    <n v="5930"/>
    <n v="0"/>
  </r>
  <r>
    <x v="0"/>
    <n v="5714400226"/>
    <x v="68"/>
    <n v="90"/>
    <e v="#N/A"/>
    <n v="22625293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294"/>
    <d v="2025-07-16T00:00:00"/>
    <s v="293-294"/>
    <m/>
    <d v="2025-10-14T00:00:00"/>
    <s v="TMRB250710"/>
    <n v="6000"/>
    <n v="5940"/>
    <n v="5940"/>
    <n v="0"/>
  </r>
  <r>
    <x v="0"/>
    <n v="5714400226"/>
    <x v="68"/>
    <n v="90"/>
    <e v="#N/A"/>
    <n v="22625301"/>
    <d v="2025-07-23T00:00:00"/>
    <s v="301"/>
    <m/>
    <d v="2025-10-21T00:00:00"/>
    <s v="TMRB250761"/>
    <n v="6000"/>
    <n v="6180"/>
    <n v="6450"/>
    <n v="0"/>
  </r>
  <r>
    <x v="0"/>
    <n v="5714400226"/>
    <x v="68"/>
    <n v="90"/>
    <e v="#N/A"/>
    <n v="22625302"/>
    <d v="2025-07-23T00:00:00"/>
    <s v="302"/>
    <m/>
    <d v="2025-10-21T00:00:00"/>
    <s v="TMRB250761"/>
    <n v="6000"/>
    <n v="5890"/>
    <n v="6410"/>
    <n v="0"/>
  </r>
  <r>
    <x v="0"/>
    <n v="5714400226"/>
    <x v="68"/>
    <n v="90"/>
    <e v="#N/A"/>
    <n v="22625303"/>
    <d v="2025-07-25T00:00:00"/>
    <s v="303-304"/>
    <m/>
    <d v="2025-10-23T00:00:00"/>
    <s v="TMRB250781"/>
    <n v="6000"/>
    <n v="6020"/>
    <n v="6020"/>
    <n v="0"/>
  </r>
  <r>
    <x v="0"/>
    <n v="5714400226"/>
    <x v="68"/>
    <n v="90"/>
    <e v="#N/A"/>
    <n v="22625304"/>
    <d v="2025-07-25T00:00:00"/>
    <s v="303-304"/>
    <m/>
    <d v="2025-10-23T00:00:00"/>
    <s v="TMRB250781"/>
    <n v="6000"/>
    <n v="6030"/>
    <n v="6030"/>
    <n v="0"/>
  </r>
  <r>
    <x v="0"/>
    <n v="5714400226"/>
    <x v="68"/>
    <n v="90"/>
    <e v="#N/A"/>
    <n v="22625311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12"/>
    <d v="2025-07-31T00:00:00"/>
    <s v="311-312"/>
    <m/>
    <d v="2025-10-29T00:00:00"/>
    <s v="TMRC250727"/>
    <n v="6000"/>
    <n v="6080"/>
    <n v="6080"/>
    <n v="0"/>
  </r>
  <r>
    <x v="0"/>
    <n v="5714400226"/>
    <x v="68"/>
    <n v="90"/>
    <e v="#N/A"/>
    <n v="22625321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2"/>
    <d v="2025-08-05T00:00:00"/>
    <s v="321-322"/>
    <m/>
    <d v="2025-11-03T00:00:00"/>
    <s v="TMRA25H027"/>
    <n v="6000"/>
    <n v="6040"/>
    <n v="6040"/>
    <n v="0"/>
  </r>
  <r>
    <x v="0"/>
    <n v="5714400226"/>
    <x v="68"/>
    <n v="90"/>
    <e v="#N/A"/>
    <n v="22625323"/>
    <d v="2025-08-07T00:00:00"/>
    <s v="323-324"/>
    <m/>
    <d v="2025-11-05T00:00:00"/>
    <s v="TMRA25H054"/>
    <n v="6000"/>
    <n v="5970"/>
    <n v="5970"/>
    <n v="0"/>
  </r>
  <r>
    <x v="0"/>
    <n v="5714400226"/>
    <x v="68"/>
    <n v="90"/>
    <e v="#N/A"/>
    <n v="22625324"/>
    <d v="2025-08-07T00:00:00"/>
    <s v="323-324"/>
    <m/>
    <d v="2025-11-05T00:00:00"/>
    <s v="TMRA25H054"/>
    <n v="6000"/>
    <n v="6040"/>
    <n v="6040"/>
    <n v="0"/>
  </r>
  <r>
    <x v="2"/>
    <n v="5714400226"/>
    <x v="68"/>
    <n v="90"/>
    <e v="#N/A"/>
    <n v="22625331"/>
    <d v="2025-08-15T00:00:00"/>
    <s v="331-332"/>
    <s v="限VB,製程單要備註化學料使用07A"/>
    <d v="2025-11-13T00:00:00"/>
    <s v="TMRA25H111"/>
    <n v="6000"/>
    <n v="5750"/>
    <n v="6530"/>
    <n v="0"/>
  </r>
  <r>
    <x v="2"/>
    <n v="5714400226"/>
    <x v="68"/>
    <n v="90"/>
    <e v="#N/A"/>
    <n v="22625332"/>
    <d v="2025-08-15T00:00:00"/>
    <s v="331-332"/>
    <s v="限VB,製程單要備註化學料使用07A"/>
    <d v="2025-11-13T00:00:00"/>
    <s v="TMRA25H111"/>
    <n v="6000"/>
    <n v="6070"/>
    <n v="6070"/>
    <n v="0"/>
  </r>
  <r>
    <x v="0"/>
    <n v="5714400226"/>
    <x v="68"/>
    <n v="90"/>
    <e v="#N/A"/>
    <n v="22625341"/>
    <d v="2025-08-19T00:00:00"/>
    <s v="341"/>
    <s v="心臟病預留 22A"/>
    <d v="2025-11-17T00:00:00"/>
    <s v="TMRA25H136"/>
    <n v="6000"/>
    <n v="6140"/>
    <n v="7180"/>
    <n v="0"/>
  </r>
  <r>
    <x v="0"/>
    <n v="5714400226"/>
    <x v="68"/>
    <n v="90"/>
    <e v="#N/A"/>
    <n v="22625342"/>
    <d v="2025-08-19T00:00:00"/>
    <s v="342"/>
    <s v="心臟病預留 22A"/>
    <d v="2025-11-17T00:00:00"/>
    <s v="TMRA25H136"/>
    <n v="6000"/>
    <n v="6140"/>
    <n v="6140"/>
    <n v="0"/>
  </r>
  <r>
    <x v="2"/>
    <n v="5714400226"/>
    <x v="68"/>
    <n v="90"/>
    <e v="#N/A"/>
    <n v="22625343"/>
    <d v="2025-08-20T00:00:00"/>
    <s v="343-344"/>
    <s v="限VB,製程單要備註化學料使用07A"/>
    <d v="2025-11-18T00:00:00"/>
    <s v="TMRA25H171"/>
    <n v="6000"/>
    <n v="6230"/>
    <n v="6230"/>
    <n v="0"/>
  </r>
  <r>
    <x v="2"/>
    <n v="5714400226"/>
    <x v="68"/>
    <n v="90"/>
    <e v="#N/A"/>
    <n v="22625344"/>
    <d v="2025-08-20T00:00:00"/>
    <s v="343-344"/>
    <s v="限VB,製程單要備註化學料使用07A"/>
    <d v="2025-11-18T00:00:00"/>
    <s v="TMRA25H171"/>
    <n v="6000"/>
    <n v="6130"/>
    <n v="6130"/>
    <n v="0"/>
  </r>
  <r>
    <x v="2"/>
    <n v="5714400226"/>
    <x v="68"/>
    <n v="90"/>
    <e v="#N/A"/>
    <n v="22625345"/>
    <d v="2025-08-22T00:00:00"/>
    <s v="345"/>
    <s v="限VB,製程單要備註化學料使用07A"/>
    <d v="2025-11-20T00:00:00"/>
    <s v="TMRA25H173"/>
    <n v="6000"/>
    <n v="6120"/>
    <n v="6450"/>
    <n v="0"/>
  </r>
  <r>
    <x v="2"/>
    <n v="5714400226"/>
    <x v="68"/>
    <n v="90"/>
    <n v="620"/>
    <n v="22625346"/>
    <d v="2025-08-22T00:00:00"/>
    <s v="346"/>
    <s v="限VB,製程單要備註化學料使用07A"/>
    <d v="2025-11-20T00:00:00"/>
    <s v="TMRA25H173"/>
    <n v="6000"/>
    <n v="6130"/>
    <n v="6750"/>
    <n v="0"/>
  </r>
  <r>
    <x v="2"/>
    <n v="5714400226"/>
    <x v="68"/>
    <n v="90"/>
    <e v="#N/A"/>
    <s v="2262535A"/>
    <d v="2025-08-26T00:00:00"/>
    <s v="35A-35B"/>
    <s v="限VB,製程單要備註化學料使用07A"/>
    <d v="2025-11-24T00:00:00"/>
    <s v="TMRA25H192"/>
    <n v="6000"/>
    <n v="6060"/>
    <n v="6060"/>
    <n v="0"/>
  </r>
  <r>
    <x v="2"/>
    <n v="5714400226"/>
    <x v="68"/>
    <n v="90"/>
    <e v="#N/A"/>
    <s v="2262535B"/>
    <d v="2025-08-26T00:00:00"/>
    <s v="35A-35B"/>
    <s v="限VB,製程單要備註化學料使用07A"/>
    <d v="2025-11-24T00:00:00"/>
    <s v="TMRA25H192"/>
    <n v="6000"/>
    <n v="6130"/>
    <n v="6130"/>
    <n v="0"/>
  </r>
  <r>
    <x v="2"/>
    <n v="5714400226"/>
    <x v="68"/>
    <n v="90"/>
    <e v="#N/A"/>
    <s v="2262535C"/>
    <d v="2025-08-29T00:00:00"/>
    <s v="35C-35D"/>
    <s v="限VB,製程單要備註化學料使用07A"/>
    <d v="2025-11-27T00:00:00"/>
    <s v="TMRA25H230"/>
    <n v="6000"/>
    <n v="6070"/>
    <n v="6070"/>
    <n v="0"/>
  </r>
  <r>
    <x v="2"/>
    <n v="5714400226"/>
    <x v="68"/>
    <n v="90"/>
    <e v="#N/A"/>
    <s v="2262535D"/>
    <d v="2025-08-29T00:00:00"/>
    <s v="35C-35D"/>
    <s v="限VB,製程單要備註化學料使用07A"/>
    <d v="2025-11-27T00:00:00"/>
    <s v="TMRA25H230"/>
    <n v="6000"/>
    <n v="6130"/>
    <n v="6130"/>
    <n v="0"/>
  </r>
  <r>
    <x v="2"/>
    <n v="5714400226"/>
    <x v="68"/>
    <n v="90"/>
    <e v="#N/A"/>
    <s v="2262536A"/>
    <d v="2025-09-03T00:00:00"/>
    <s v="36A"/>
    <s v="限VB,製程單要備註化學料使用07A"/>
    <d v="2025-12-02T00:00:00"/>
    <s v="TMRA25I037"/>
    <n v="6000"/>
    <n v="6130"/>
    <n v="6130"/>
    <n v="0"/>
  </r>
  <r>
    <x v="2"/>
    <n v="5714400226"/>
    <x v="68"/>
    <n v="90"/>
    <e v="#N/A"/>
    <s v="2262536B"/>
    <d v="2025-09-03T00:00:00"/>
    <s v="36B"/>
    <s v="限VB,製程單要備註化學料使用07A"/>
    <d v="2025-12-02T00:00:00"/>
    <s v="TMRA25I037"/>
    <n v="6000"/>
    <n v="6160"/>
    <n v="6160"/>
    <n v="0"/>
  </r>
  <r>
    <x v="2"/>
    <n v="5714400226"/>
    <x v="68"/>
    <n v="90"/>
    <e v="#N/A"/>
    <s v="2262536C"/>
    <d v="2025-09-04T00:00:00"/>
    <s v="36C-36D"/>
    <s v="限VB,製程單要備註化學料使用07A"/>
    <d v="2025-12-03T00:00:00"/>
    <s v="TMRA25I050"/>
    <n v="6000"/>
    <n v="6130"/>
    <n v="6130"/>
    <n v="0"/>
  </r>
  <r>
    <x v="2"/>
    <n v="5714400226"/>
    <x v="68"/>
    <n v="90"/>
    <n v="4170"/>
    <s v="2262536D"/>
    <d v="2025-09-04T00:00:00"/>
    <s v="36C-36D"/>
    <s v="限VB,製程單要備註化學料使用07A"/>
    <d v="2025-12-03T00:00:00"/>
    <s v="TMRA25I050"/>
    <n v="6000"/>
    <n v="6170"/>
    <n v="6170"/>
    <n v="0"/>
  </r>
  <r>
    <x v="2"/>
    <n v="5714400226"/>
    <x v="68"/>
    <n v="90"/>
    <e v="#N/A"/>
    <s v="2262536E"/>
    <d v="2025-09-05T00:00:00"/>
    <s v="36E-36F"/>
    <s v="限VB,製程單要備註化學料使用07A"/>
    <d v="2025-12-04T00:00:00"/>
    <s v="TMRA25I061"/>
    <n v="6000"/>
    <n v="6070"/>
    <n v="6070"/>
    <n v="0"/>
  </r>
  <r>
    <x v="2"/>
    <n v="5714400226"/>
    <x v="68"/>
    <n v="90"/>
    <e v="#N/A"/>
    <s v="2262536F"/>
    <d v="2025-09-05T00:00:00"/>
    <s v="36E-36F"/>
    <s v="限VB,製程單要備註化學料使用07A"/>
    <d v="2025-12-04T00:00:00"/>
    <s v="TMRA25I061"/>
    <n v="6000"/>
    <n v="6230"/>
    <n v="6230"/>
    <n v="0"/>
  </r>
  <r>
    <x v="2"/>
    <n v="5714400226"/>
    <x v="68"/>
    <n v="90"/>
    <n v="1020"/>
    <s v="2262538A"/>
    <d v="2025-09-18T00:00:00"/>
    <s v="38A-38B"/>
    <s v="限VB,製程單要備註化學料使用07A"/>
    <d v="2025-12-17T00:00:00"/>
    <s v="TMRA25I170"/>
    <n v="6000"/>
    <n v="6020"/>
    <n v="6020"/>
    <n v="0"/>
  </r>
  <r>
    <x v="2"/>
    <n v="5714400226"/>
    <x v="68"/>
    <n v="90"/>
    <n v="6020"/>
    <s v="2262538B"/>
    <d v="2025-09-18T00:00:00"/>
    <s v="38A-38B"/>
    <s v="限VB,製程單要備註化學料使用07A"/>
    <d v="2025-12-17T00:00:00"/>
    <s v="TMRA25I170"/>
    <n v="6000"/>
    <n v="6020"/>
    <n v="2000"/>
    <n v="4020"/>
  </r>
  <r>
    <x v="2"/>
    <n v="5714400226"/>
    <x v="68"/>
    <n v="90"/>
    <n v="6060"/>
    <s v="2262540A"/>
    <d v="2025-09-30T00:00:00"/>
    <s v="40A-40B"/>
    <s v="限VB,製程單要備註化學料使用07A"/>
    <d v="2025-12-29T00:00:00"/>
    <s v="TMRA25I228"/>
    <n v="6000"/>
    <n v="6060"/>
    <n v="6060"/>
    <n v="0"/>
  </r>
  <r>
    <x v="2"/>
    <n v="5714400226"/>
    <x v="68"/>
    <n v="90"/>
    <n v="6200"/>
    <s v="2262540B"/>
    <d v="2025-09-30T00:00:00"/>
    <s v="40A-40B"/>
    <s v="限VB,製程單要備註化學料使用07A"/>
    <d v="2025-12-29T00:00:00"/>
    <s v="TMRA25I228"/>
    <n v="6000"/>
    <n v="6200"/>
    <n v="2000"/>
    <n v="4200"/>
  </r>
  <r>
    <x v="0"/>
    <n v="5714400228"/>
    <x v="24"/>
    <n v="300"/>
    <e v="#N/A"/>
    <n v="22825171"/>
    <d v="2025-04-21T00:00:00"/>
    <s v="171-174"/>
    <m/>
    <d v="2026-02-15T00:00:00"/>
    <s v="TMRB250425"/>
    <n v="3000"/>
    <n v="2940"/>
    <n v="2940"/>
    <n v="0"/>
  </r>
  <r>
    <x v="0"/>
    <n v="5714400228"/>
    <x v="24"/>
    <n v="300"/>
    <e v="#N/A"/>
    <n v="22825172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3"/>
    <d v="2025-04-21T00:00:00"/>
    <s v="171-174"/>
    <m/>
    <d v="2026-02-15T00:00:00"/>
    <s v="TMRB250425"/>
    <n v="3000"/>
    <n v="2910"/>
    <n v="2910"/>
    <n v="0"/>
  </r>
  <r>
    <x v="0"/>
    <n v="5714400228"/>
    <x v="24"/>
    <n v="300"/>
    <e v="#N/A"/>
    <n v="22825175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6"/>
    <d v="2025-04-21T00:00:00"/>
    <s v="175-178"/>
    <m/>
    <d v="2026-02-15T00:00:00"/>
    <s v="TMRB250425"/>
    <n v="3000"/>
    <n v="3640"/>
    <n v="3640"/>
    <n v="0"/>
  </r>
  <r>
    <x v="0"/>
    <n v="5714400228"/>
    <x v="24"/>
    <n v="300"/>
    <e v="#N/A"/>
    <n v="22825177"/>
    <d v="2025-04-21T00:00:00"/>
    <s v="175-178"/>
    <m/>
    <d v="2026-02-15T00:00:00"/>
    <s v="TMRB250425"/>
    <n v="3000"/>
    <n v="3620"/>
    <n v="3880"/>
    <n v="0"/>
  </r>
  <r>
    <x v="0"/>
    <n v="5714400228"/>
    <x v="24"/>
    <n v="300"/>
    <e v="#N/A"/>
    <n v="22825178"/>
    <d v="2025-04-21T00:00:00"/>
    <s v="175-178"/>
    <m/>
    <d v="2026-02-15T00:00:00"/>
    <s v="TMRB250425"/>
    <n v="3000"/>
    <n v="320"/>
    <n v="320"/>
    <n v="0"/>
  </r>
  <r>
    <x v="0"/>
    <n v="5714400228"/>
    <x v="24"/>
    <n v="300"/>
    <n v="930"/>
    <n v="22825174"/>
    <d v="2025-04-21T00:00:00"/>
    <s v="171-174"/>
    <m/>
    <d v="2026-02-15T00:00:00"/>
    <s v="TMRB250425"/>
    <n v="3000"/>
    <n v="2930"/>
    <n v="2000"/>
    <n v="930"/>
  </r>
  <r>
    <x v="0"/>
    <n v="5714400228"/>
    <x v="24"/>
    <n v="300"/>
    <e v="#N/A"/>
    <s v="2282517A"/>
    <d v="2025-04-22T00:00:00"/>
    <s v="17A-17D"/>
    <m/>
    <d v="2026-02-16T00:00:00"/>
    <s v="TMRB250434"/>
    <n v="3000"/>
    <n v="2940"/>
    <n v="2940"/>
    <n v="0"/>
  </r>
  <r>
    <x v="0"/>
    <n v="5714400228"/>
    <x v="24"/>
    <n v="300"/>
    <e v="#N/A"/>
    <s v="2282517E"/>
    <d v="2025-04-22T00:00:00"/>
    <s v="17E-17H"/>
    <m/>
    <d v="2026-02-16T00:00:00"/>
    <s v="TMRB250434"/>
    <n v="3000"/>
    <n v="3460"/>
    <n v="3460"/>
    <n v="0"/>
  </r>
  <r>
    <x v="0"/>
    <n v="5714400228"/>
    <x v="24"/>
    <n v="300"/>
    <e v="#N/A"/>
    <s v="2282517F"/>
    <d v="2025-04-22T00:00:00"/>
    <s v="17E-17H"/>
    <m/>
    <d v="2026-02-16T00:00:00"/>
    <s v="TMRB250434"/>
    <n v="3000"/>
    <n v="3490"/>
    <n v="3490"/>
    <n v="0"/>
  </r>
  <r>
    <x v="0"/>
    <n v="5714400228"/>
    <x v="24"/>
    <n v="300"/>
    <e v="#N/A"/>
    <s v="2282517G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s v="2282517B"/>
    <d v="2025-04-22T00:00:00"/>
    <s v="17A-17D"/>
    <m/>
    <d v="2026-02-16T00:00:00"/>
    <s v="TMRB250434"/>
    <n v="3000"/>
    <n v="2910"/>
    <n v="3530"/>
    <n v="0"/>
  </r>
  <r>
    <x v="0"/>
    <n v="5714400228"/>
    <x v="24"/>
    <n v="300"/>
    <e v="#N/A"/>
    <s v="2282517C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D"/>
    <d v="2025-04-22T00:00:00"/>
    <s v="17A-17D"/>
    <m/>
    <d v="2026-02-16T00:00:00"/>
    <s v="TMRB250434"/>
    <n v="3000"/>
    <n v="2910"/>
    <n v="2910"/>
    <n v="0"/>
  </r>
  <r>
    <x v="0"/>
    <n v="5714400228"/>
    <x v="24"/>
    <n v="300"/>
    <e v="#N/A"/>
    <s v="2282517H"/>
    <d v="2025-04-22T00:00:00"/>
    <s v="17E-17H"/>
    <m/>
    <d v="2026-02-16T00:00:00"/>
    <s v="TMRB250434"/>
    <n v="3000"/>
    <n v="3450"/>
    <n v="3450"/>
    <n v="0"/>
  </r>
  <r>
    <x v="0"/>
    <n v="5714400228"/>
    <x v="24"/>
    <n v="300"/>
    <e v="#N/A"/>
    <n v="22825181"/>
    <d v="2025-04-28T00:00:00"/>
    <s v="181、3、4"/>
    <m/>
    <d v="2026-02-22T00:00:00"/>
    <s v="TMRB250472"/>
    <n v="3000"/>
    <n v="2910"/>
    <n v="2910"/>
    <n v="0"/>
  </r>
  <r>
    <x v="0"/>
    <n v="5714400228"/>
    <x v="24"/>
    <n v="300"/>
    <e v="#N/A"/>
    <n v="22825183"/>
    <d v="2025-04-28T00:00:00"/>
    <s v="181、3、4"/>
    <m/>
    <d v="2026-02-22T00:00:00"/>
    <s v="TMRB250472"/>
    <n v="3000"/>
    <n v="2930"/>
    <n v="2930"/>
    <n v="0"/>
  </r>
  <r>
    <x v="0"/>
    <n v="5714400228"/>
    <x v="24"/>
    <n v="300"/>
    <e v="#N/A"/>
    <n v="22825185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6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7"/>
    <d v="2025-04-28T00:00:00"/>
    <s v="185-188"/>
    <m/>
    <d v="2026-02-22T00:00:00"/>
    <s v="TMRB250472"/>
    <n v="3000"/>
    <n v="3510"/>
    <n v="3510"/>
    <n v="0"/>
  </r>
  <r>
    <x v="0"/>
    <n v="5714400228"/>
    <x v="24"/>
    <n v="300"/>
    <e v="#N/A"/>
    <n v="22825188"/>
    <d v="2025-04-28T00:00:00"/>
    <s v="185-188"/>
    <m/>
    <d v="2026-02-22T00:00:00"/>
    <s v="TMRB250472"/>
    <n v="3000"/>
    <n v="3550"/>
    <n v="3550"/>
    <n v="0"/>
  </r>
  <r>
    <x v="0"/>
    <n v="5714400228"/>
    <x v="24"/>
    <n v="300"/>
    <n v="850"/>
    <n v="22825184"/>
    <d v="2025-04-28T00:00:00"/>
    <s v="181、3、4"/>
    <m/>
    <d v="2026-02-22T00:00:00"/>
    <s v="TMRB250472"/>
    <n v="3000"/>
    <n v="2930"/>
    <n v="2930"/>
    <n v="850"/>
  </r>
  <r>
    <x v="0"/>
    <n v="5714400228"/>
    <x v="24"/>
    <n v="300"/>
    <e v="#N/A"/>
    <n v="22825182"/>
    <d v="2025-04-28T00:00:00"/>
    <s v="182"/>
    <m/>
    <d v="2026-02-22T00:00:00"/>
    <s v="TMRB250472"/>
    <n v="3000"/>
    <n v="2810"/>
    <n v="2810"/>
    <n v="0"/>
  </r>
  <r>
    <x v="0"/>
    <n v="5714400228"/>
    <x v="24"/>
    <n v="300"/>
    <e v="#N/A"/>
    <n v="22825191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2"/>
    <d v="2025-05-05T00:00:00"/>
    <s v="191-194"/>
    <m/>
    <d v="2026-03-01T00:00:00"/>
    <s v="TMRA250502"/>
    <n v="3000"/>
    <n v="2930"/>
    <n v="2930"/>
    <n v="0"/>
  </r>
  <r>
    <x v="0"/>
    <n v="5714400228"/>
    <x v="24"/>
    <n v="300"/>
    <e v="#N/A"/>
    <n v="22825193"/>
    <d v="2025-05-05T00:00:00"/>
    <s v="191-194"/>
    <m/>
    <d v="2026-03-01T00:00:00"/>
    <s v="TMRA250502"/>
    <n v="3000"/>
    <n v="2920"/>
    <n v="2920"/>
    <n v="0"/>
  </r>
  <r>
    <x v="0"/>
    <n v="5714400228"/>
    <x v="24"/>
    <n v="300"/>
    <e v="#N/A"/>
    <n v="22825195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6"/>
    <d v="2025-05-05T00:00:00"/>
    <s v="195-198"/>
    <m/>
    <d v="2026-03-01T00:00:00"/>
    <s v="TMRA250502"/>
    <n v="3000"/>
    <n v="3490"/>
    <n v="3490"/>
    <n v="0"/>
  </r>
  <r>
    <x v="0"/>
    <n v="5714400228"/>
    <x v="24"/>
    <n v="300"/>
    <e v="#N/A"/>
    <n v="22825197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e v="#N/A"/>
    <n v="22825198"/>
    <d v="2025-05-05T00:00:00"/>
    <s v="195-198"/>
    <m/>
    <d v="2026-03-01T00:00:00"/>
    <s v="TMRA250502"/>
    <n v="3000"/>
    <n v="3510"/>
    <n v="3510"/>
    <n v="0"/>
  </r>
  <r>
    <x v="0"/>
    <n v="5714400228"/>
    <x v="24"/>
    <n v="300"/>
    <n v="710"/>
    <n v="22825194"/>
    <d v="2025-05-05T00:00:00"/>
    <s v="191-194"/>
    <m/>
    <d v="2026-03-01T00:00:00"/>
    <s v="TMRA250502"/>
    <n v="3000"/>
    <n v="2930"/>
    <n v="2930"/>
    <n v="710"/>
  </r>
  <r>
    <x v="0"/>
    <n v="5714400228"/>
    <x v="24"/>
    <n v="300"/>
    <e v="#N/A"/>
    <n v="22825205"/>
    <d v="2025-05-12T00:00:00"/>
    <s v="205-208"/>
    <m/>
    <d v="2026-03-08T00:00:00"/>
    <s v="TMRA250550"/>
    <n v="3000"/>
    <n v="3440"/>
    <n v="3440"/>
    <n v="0"/>
  </r>
  <r>
    <x v="0"/>
    <n v="5714400228"/>
    <x v="24"/>
    <n v="300"/>
    <e v="#N/A"/>
    <n v="22825206"/>
    <d v="2025-05-12T00:00:00"/>
    <s v="205-208"/>
    <m/>
    <d v="2026-03-08T00:00:00"/>
    <s v="TMRA250550"/>
    <n v="3000"/>
    <n v="3470"/>
    <n v="3470"/>
    <n v="0"/>
  </r>
  <r>
    <x v="0"/>
    <n v="5714400228"/>
    <x v="24"/>
    <n v="300"/>
    <e v="#N/A"/>
    <n v="22825207"/>
    <d v="2025-05-12T00:00:00"/>
    <s v="205-208"/>
    <m/>
    <d v="2026-03-08T00:00:00"/>
    <s v="TMRA250550"/>
    <n v="3000"/>
    <n v="3480"/>
    <n v="3480"/>
    <n v="0"/>
  </r>
  <r>
    <x v="0"/>
    <n v="5714400228"/>
    <x v="24"/>
    <n v="300"/>
    <n v="600"/>
    <n v="22825203"/>
    <d v="2025-05-12T00:00:00"/>
    <s v="201-204"/>
    <m/>
    <d v="2026-03-08T00:00:00"/>
    <s v="TMRA250550"/>
    <n v="3000"/>
    <n v="2890"/>
    <n v="2890"/>
    <n v="600"/>
  </r>
  <r>
    <x v="0"/>
    <n v="5714400228"/>
    <x v="24"/>
    <n v="300"/>
    <e v="#N/A"/>
    <n v="22825202"/>
    <d v="2025-05-12T00:00:00"/>
    <s v="201-204"/>
    <m/>
    <d v="2026-03-08T00:00:00"/>
    <s v="TMRA250550"/>
    <n v="3000"/>
    <n v="2910"/>
    <n v="2910"/>
    <n v="0"/>
  </r>
  <r>
    <x v="0"/>
    <n v="5714400228"/>
    <x v="24"/>
    <n v="300"/>
    <e v="#N/A"/>
    <n v="22825201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4"/>
    <d v="2025-05-12T00:00:00"/>
    <s v="201-204"/>
    <m/>
    <d v="2026-03-08T00:00:00"/>
    <s v="TMRA250550"/>
    <n v="3000"/>
    <n v="2920"/>
    <n v="2920"/>
    <n v="0"/>
  </r>
  <r>
    <x v="0"/>
    <n v="5714400228"/>
    <x v="24"/>
    <n v="300"/>
    <e v="#N/A"/>
    <n v="22825208"/>
    <d v="2025-05-12T00:00:00"/>
    <s v="205-208"/>
    <m/>
    <d v="2026-03-08T00:00:00"/>
    <s v="TMRA250550"/>
    <n v="3000"/>
    <n v="3490"/>
    <n v="3850"/>
    <n v="0"/>
  </r>
  <r>
    <x v="0"/>
    <n v="5714400228"/>
    <x v="24"/>
    <n v="300"/>
    <e v="#N/A"/>
    <n v="22825221"/>
    <d v="2025-05-26T00:00:00"/>
    <s v="221-224"/>
    <m/>
    <d v="2026-03-22T00:00:00"/>
    <s v="TMRB250548"/>
    <n v="3000"/>
    <n v="2930"/>
    <n v="2930"/>
    <n v="0"/>
  </r>
  <r>
    <x v="0"/>
    <n v="5714400228"/>
    <x v="24"/>
    <n v="300"/>
    <e v="#N/A"/>
    <n v="22825222"/>
    <d v="2025-05-26T00:00:00"/>
    <s v="221-224"/>
    <m/>
    <d v="2026-03-22T00:00:00"/>
    <s v="TMRB250548"/>
    <n v="3000"/>
    <n v="2900"/>
    <n v="2900"/>
    <n v="0"/>
  </r>
  <r>
    <x v="0"/>
    <n v="5714400228"/>
    <x v="24"/>
    <n v="300"/>
    <e v="#N/A"/>
    <n v="22825226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e v="#N/A"/>
    <n v="22825227"/>
    <d v="2025-05-26T00:00:00"/>
    <s v="225-228"/>
    <m/>
    <d v="2026-03-22T00:00:00"/>
    <s v="TMRB250548"/>
    <n v="3000"/>
    <n v="3510"/>
    <n v="3510"/>
    <n v="0"/>
  </r>
  <r>
    <x v="0"/>
    <n v="5714400228"/>
    <x v="24"/>
    <n v="300"/>
    <n v="500"/>
    <n v="22825225"/>
    <d v="2025-05-26T00:00:00"/>
    <s v="225-228"/>
    <m/>
    <d v="2026-03-22T00:00:00"/>
    <s v="TMRB250548"/>
    <n v="3000"/>
    <n v="3500"/>
    <n v="3000"/>
    <n v="500"/>
  </r>
  <r>
    <x v="0"/>
    <n v="5714400228"/>
    <x v="24"/>
    <n v="300"/>
    <n v="510"/>
    <n v="22825223"/>
    <d v="2025-05-26T00:00:00"/>
    <s v="221-224"/>
    <m/>
    <d v="2026-03-22T00:00:00"/>
    <s v="TMRB250548"/>
    <n v="3000"/>
    <n v="2860"/>
    <n v="2860"/>
    <n v="510"/>
  </r>
  <r>
    <x v="0"/>
    <n v="5714400228"/>
    <x v="24"/>
    <n v="300"/>
    <n v="1000"/>
    <n v="22825224"/>
    <d v="2025-05-26T00:00:00"/>
    <s v="221-224"/>
    <m/>
    <d v="2026-03-22T00:00:00"/>
    <s v="TMRB250548"/>
    <n v="3000"/>
    <n v="2870"/>
    <n v="1870"/>
    <n v="1000"/>
  </r>
  <r>
    <x v="0"/>
    <n v="5714400228"/>
    <x v="24"/>
    <n v="300"/>
    <n v="1460"/>
    <n v="22825228"/>
    <d v="2025-05-26T00:00:00"/>
    <s v="225-228"/>
    <m/>
    <d v="2026-03-22T00:00:00"/>
    <s v="TMRB250548"/>
    <n v="3000"/>
    <n v="3460"/>
    <n v="2000"/>
    <n v="1460"/>
  </r>
  <r>
    <x v="0"/>
    <n v="5714400228"/>
    <x v="24"/>
    <n v="300"/>
    <e v="#N/A"/>
    <s v="2282522Y"/>
    <d v="2025-05-27T00:00:00"/>
    <s v="22Y-22Z"/>
    <m/>
    <d v="2026-03-23T00:00:00"/>
    <s v="UMRZ250535"/>
    <n v="9000"/>
    <n v="6430"/>
    <n v="6430"/>
    <n v="0"/>
  </r>
  <r>
    <x v="0"/>
    <n v="5714400228"/>
    <x v="24"/>
    <n v="300"/>
    <e v="#N/A"/>
    <s v="2282522Z"/>
    <d v="2025-05-27T00:00:00"/>
    <s v="22Y-22Z"/>
    <m/>
    <d v="2026-03-23T00:00:00"/>
    <s v="UMRZ250535"/>
    <n v="9000"/>
    <n v="6220"/>
    <n v="6220"/>
    <n v="0"/>
  </r>
  <r>
    <x v="0"/>
    <n v="5714400228"/>
    <x v="24"/>
    <n v="300"/>
    <e v="#N/A"/>
    <n v="22825231"/>
    <d v="2025-06-02T00:00:00"/>
    <s v="231-234"/>
    <m/>
    <d v="2026-03-29T00:00:00"/>
    <s v="TMRA250602"/>
    <n v="3000"/>
    <n v="2910"/>
    <n v="2910"/>
    <n v="0"/>
  </r>
  <r>
    <x v="0"/>
    <n v="5714400228"/>
    <x v="24"/>
    <n v="300"/>
    <e v="#N/A"/>
    <n v="22825232"/>
    <d v="2025-06-02T00:00:00"/>
    <s v="231-234"/>
    <m/>
    <d v="2026-03-29T00:00:00"/>
    <s v="TMRA250602"/>
    <n v="3000"/>
    <n v="2920"/>
    <n v="2920"/>
    <n v="0"/>
  </r>
  <r>
    <x v="0"/>
    <n v="5714400228"/>
    <x v="24"/>
    <n v="300"/>
    <e v="#N/A"/>
    <n v="22825234"/>
    <d v="2025-06-02T00:00:00"/>
    <s v="231-234"/>
    <m/>
    <d v="2026-03-29T00:00:00"/>
    <s v="TMRA250602"/>
    <n v="3000"/>
    <n v="2870"/>
    <n v="2870"/>
    <n v="0"/>
  </r>
  <r>
    <x v="0"/>
    <n v="5714400228"/>
    <x v="24"/>
    <n v="300"/>
    <e v="#N/A"/>
    <n v="22825236"/>
    <d v="2025-06-02T00:00:00"/>
    <s v="235-238"/>
    <m/>
    <d v="2026-03-29T00:00:00"/>
    <s v="TMRA250602"/>
    <n v="3000"/>
    <n v="3580"/>
    <n v="3580"/>
    <n v="0"/>
  </r>
  <r>
    <x v="0"/>
    <n v="5714400228"/>
    <x v="24"/>
    <n v="300"/>
    <e v="#N/A"/>
    <n v="22825237"/>
    <d v="2025-06-02T00:00:00"/>
    <s v="235-238"/>
    <m/>
    <d v="2026-03-29T00:00:00"/>
    <s v="TMRA250602"/>
    <n v="3000"/>
    <n v="3550"/>
    <n v="3550"/>
    <n v="0"/>
  </r>
  <r>
    <x v="0"/>
    <n v="5714400228"/>
    <x v="24"/>
    <n v="300"/>
    <e v="#N/A"/>
    <n v="22825238"/>
    <d v="2025-06-02T00:00:00"/>
    <s v="235-238"/>
    <m/>
    <d v="2026-03-29T00:00:00"/>
    <s v="TMRA250602"/>
    <n v="3000"/>
    <n v="3560"/>
    <n v="3560"/>
    <n v="0"/>
  </r>
  <r>
    <x v="0"/>
    <n v="5714400228"/>
    <x v="24"/>
    <n v="300"/>
    <n v="1660"/>
    <n v="22825233"/>
    <d v="2025-06-02T00:00:00"/>
    <s v="231-234"/>
    <m/>
    <d v="2026-03-29T00:00:00"/>
    <s v="TMRA250602"/>
    <n v="3000"/>
    <n v="2930"/>
    <n v="1930"/>
    <n v="1660"/>
  </r>
  <r>
    <x v="0"/>
    <n v="5714400228"/>
    <x v="24"/>
    <n v="300"/>
    <n v="1590"/>
    <n v="22825235"/>
    <d v="2025-06-02T00:00:00"/>
    <s v="235-238"/>
    <m/>
    <d v="2026-03-29T00:00:00"/>
    <s v="TMRA250602"/>
    <n v="3000"/>
    <n v="3590"/>
    <n v="2000"/>
    <n v="1590"/>
  </r>
  <r>
    <x v="0"/>
    <n v="5714400228"/>
    <x v="24"/>
    <n v="300"/>
    <e v="#N/A"/>
    <n v="22825241"/>
    <d v="2025-06-09T00:00:00"/>
    <s v="241-244"/>
    <m/>
    <d v="2026-04-05T00:00:00"/>
    <s v="TMRA250642"/>
    <n v="3000"/>
    <n v="2920"/>
    <n v="2920"/>
    <n v="0"/>
  </r>
  <r>
    <x v="0"/>
    <n v="5714400228"/>
    <x v="24"/>
    <n v="300"/>
    <e v="#N/A"/>
    <n v="22825242"/>
    <d v="2025-06-09T00:00:00"/>
    <s v="241-244"/>
    <m/>
    <d v="2026-04-05T00:00:00"/>
    <s v="TMRA250642"/>
    <n v="3000"/>
    <n v="2940"/>
    <n v="2940"/>
    <n v="0"/>
  </r>
  <r>
    <x v="0"/>
    <n v="5714400228"/>
    <x v="24"/>
    <n v="300"/>
    <e v="#N/A"/>
    <n v="22825243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4"/>
    <d v="2025-06-09T00:00:00"/>
    <s v="241-244"/>
    <m/>
    <d v="2026-04-05T00:00:00"/>
    <s v="TMRA250642"/>
    <n v="3000"/>
    <n v="2930"/>
    <n v="2930"/>
    <n v="0"/>
  </r>
  <r>
    <x v="0"/>
    <n v="5714400228"/>
    <x v="24"/>
    <n v="300"/>
    <e v="#N/A"/>
    <n v="22825245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6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e v="#N/A"/>
    <n v="22825247"/>
    <d v="2025-06-09T00:00:00"/>
    <s v="245-248"/>
    <m/>
    <d v="2026-04-05T00:00:00"/>
    <s v="TMRA250642"/>
    <n v="3000"/>
    <n v="3480"/>
    <n v="3480"/>
    <n v="0"/>
  </r>
  <r>
    <x v="0"/>
    <n v="5714400228"/>
    <x v="24"/>
    <n v="300"/>
    <n v="1000"/>
    <n v="22825248"/>
    <d v="2025-06-09T00:00:00"/>
    <s v="245-248"/>
    <m/>
    <d v="2026-04-05T00:00:00"/>
    <s v="TMRA250642"/>
    <n v="3000"/>
    <n v="3480"/>
    <n v="2480"/>
    <n v="1000"/>
  </r>
  <r>
    <x v="0"/>
    <n v="5714400228"/>
    <x v="24"/>
    <n v="300"/>
    <e v="#N/A"/>
    <n v="22825261"/>
    <d v="2025-06-23T00:00:00"/>
    <s v="261-264"/>
    <m/>
    <d v="2026-04-19T00:00:00"/>
    <s v="TMRB250647"/>
    <n v="3000"/>
    <n v="2910"/>
    <n v="2910"/>
    <n v="0"/>
  </r>
  <r>
    <x v="0"/>
    <n v="5714400228"/>
    <x v="24"/>
    <n v="300"/>
    <n v="540"/>
    <n v="22825262"/>
    <d v="2025-06-23T00:00:00"/>
    <s v="261-264"/>
    <m/>
    <d v="2026-04-19T00:00:00"/>
    <s v="TMRB250647"/>
    <n v="3000"/>
    <n v="2920"/>
    <n v="2920"/>
    <n v="540"/>
  </r>
  <r>
    <x v="0"/>
    <n v="5714400228"/>
    <x v="24"/>
    <n v="300"/>
    <e v="#N/A"/>
    <n v="22825263"/>
    <d v="2025-06-23T00:00:00"/>
    <s v="261-264"/>
    <m/>
    <d v="2026-04-19T00:00:00"/>
    <s v="TMRB250647"/>
    <n v="3000"/>
    <n v="2890"/>
    <n v="3670"/>
    <n v="0"/>
  </r>
  <r>
    <x v="0"/>
    <n v="5714400228"/>
    <x v="24"/>
    <n v="300"/>
    <e v="#N/A"/>
    <n v="22825264"/>
    <d v="2025-06-23T00:00:00"/>
    <s v="261-264"/>
    <m/>
    <d v="2026-04-19T00:00:00"/>
    <s v="TMRB250647"/>
    <n v="3000"/>
    <n v="2920"/>
    <n v="2920"/>
    <n v="0"/>
  </r>
  <r>
    <x v="0"/>
    <n v="5714400228"/>
    <x v="24"/>
    <n v="300"/>
    <e v="#N/A"/>
    <n v="22825265"/>
    <d v="2025-06-23T00:00:00"/>
    <s v="265-268"/>
    <m/>
    <d v="2026-04-19T00:00:00"/>
    <s v="TMRB250647"/>
    <n v="3000"/>
    <n v="3490"/>
    <n v="3490"/>
    <n v="0"/>
  </r>
  <r>
    <x v="0"/>
    <n v="5714400228"/>
    <x v="24"/>
    <n v="300"/>
    <n v="480"/>
    <n v="22825266"/>
    <d v="2025-06-23T00:00:00"/>
    <s v="265-268"/>
    <m/>
    <d v="2026-04-19T00:00:00"/>
    <s v="TMRB250647"/>
    <n v="3000"/>
    <n v="3480"/>
    <n v="3480"/>
    <n v="480"/>
  </r>
  <r>
    <x v="0"/>
    <n v="5714400228"/>
    <x v="24"/>
    <n v="300"/>
    <e v="#N/A"/>
    <n v="22825267"/>
    <d v="2025-06-23T00:00:00"/>
    <s v="265-268"/>
    <m/>
    <d v="2026-04-19T00:00:00"/>
    <s v="TMRB250647"/>
    <n v="3000"/>
    <n v="3480"/>
    <n v="3480"/>
    <n v="0"/>
  </r>
  <r>
    <x v="0"/>
    <n v="5714400228"/>
    <x v="24"/>
    <n v="300"/>
    <n v="490"/>
    <n v="22825268"/>
    <d v="2025-06-23T00:00:00"/>
    <s v="265-268"/>
    <m/>
    <d v="2026-04-19T00:00:00"/>
    <s v="TMRB250647"/>
    <n v="3000"/>
    <n v="3490"/>
    <n v="3000"/>
    <n v="490"/>
  </r>
  <r>
    <x v="0"/>
    <n v="5714400228"/>
    <x v="24"/>
    <n v="300"/>
    <e v="#N/A"/>
    <n v="22825281"/>
    <d v="2025-07-08T00:00:00"/>
    <s v="281-284"/>
    <m/>
    <d v="2026-05-04T00:00:00"/>
    <s v="TMRA250745"/>
    <n v="3000"/>
    <n v="2910"/>
    <n v="2910"/>
    <n v="0"/>
  </r>
  <r>
    <x v="0"/>
    <n v="5714400228"/>
    <x v="24"/>
    <n v="300"/>
    <n v="580"/>
    <n v="22825282"/>
    <d v="2025-07-08T00:00:00"/>
    <s v="281-284"/>
    <m/>
    <d v="2026-05-04T00:00:00"/>
    <s v="TMRA250745"/>
    <n v="3000"/>
    <n v="2880"/>
    <n v="2880"/>
    <n v="580"/>
  </r>
  <r>
    <x v="0"/>
    <n v="5714400228"/>
    <x v="24"/>
    <n v="300"/>
    <e v="#N/A"/>
    <n v="22825283"/>
    <d v="2025-07-08T00:00:00"/>
    <s v="281-284"/>
    <m/>
    <d v="2026-05-04T00:00:00"/>
    <s v="TMRA250745"/>
    <n v="3000"/>
    <n v="2920"/>
    <n v="2920"/>
    <n v="0"/>
  </r>
  <r>
    <x v="0"/>
    <n v="5714400228"/>
    <x v="24"/>
    <n v="300"/>
    <n v="930"/>
    <n v="22825284"/>
    <d v="2025-07-08T00:00:00"/>
    <s v="281-284"/>
    <m/>
    <d v="2026-05-04T00:00:00"/>
    <s v="TMRA250745"/>
    <n v="3000"/>
    <n v="2930"/>
    <n v="2000"/>
    <n v="930"/>
  </r>
  <r>
    <x v="0"/>
    <n v="5714400228"/>
    <x v="24"/>
    <n v="300"/>
    <n v="390"/>
    <n v="22825285"/>
    <d v="2025-07-08T00:00:00"/>
    <s v="285-288"/>
    <m/>
    <d v="2026-05-04T00:00:00"/>
    <s v="TMRA250745"/>
    <n v="3000"/>
    <n v="3390"/>
    <n v="3000"/>
    <n v="390"/>
  </r>
  <r>
    <x v="0"/>
    <n v="5714400228"/>
    <x v="24"/>
    <n v="300"/>
    <n v="350"/>
    <n v="22825286"/>
    <d v="2025-07-08T00:00:00"/>
    <s v="285-288"/>
    <m/>
    <d v="2026-05-04T00:00:00"/>
    <s v="TMRA250745"/>
    <n v="3000"/>
    <n v="3350"/>
    <n v="3000"/>
    <n v="350"/>
  </r>
  <r>
    <x v="0"/>
    <n v="5714400228"/>
    <x v="24"/>
    <n v="300"/>
    <n v="360"/>
    <n v="22825287"/>
    <d v="2025-07-08T00:00:00"/>
    <s v="285-288"/>
    <m/>
    <d v="2026-05-04T00:00:00"/>
    <s v="TMRA250745"/>
    <n v="3000"/>
    <n v="3360"/>
    <n v="3000"/>
    <n v="360"/>
  </r>
  <r>
    <x v="0"/>
    <n v="5714400228"/>
    <x v="24"/>
    <n v="300"/>
    <n v="320"/>
    <n v="22825288"/>
    <d v="2025-07-08T00:00:00"/>
    <s v="285-288"/>
    <m/>
    <d v="2026-05-04T00:00:00"/>
    <s v="TMRA250745"/>
    <n v="3000"/>
    <n v="3320"/>
    <n v="3000"/>
    <n v="320"/>
  </r>
  <r>
    <x v="0"/>
    <n v="5714400228"/>
    <x v="24"/>
    <n v="300"/>
    <e v="#N/A"/>
    <s v="2282528W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X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Y"/>
    <d v="2025-07-11T00:00:00"/>
    <s v="28W-28Z"/>
    <m/>
    <d v="2026-05-07T00:00:00"/>
    <s v="LMR250918226"/>
    <n v="9000"/>
    <n v="8910"/>
    <n v="8910"/>
    <n v="0"/>
  </r>
  <r>
    <x v="0"/>
    <n v="5714400228"/>
    <x v="24"/>
    <n v="300"/>
    <e v="#N/A"/>
    <s v="2282528Z"/>
    <d v="2025-07-11T00:00:00"/>
    <s v="28W-28Z"/>
    <m/>
    <d v="2026-05-07T00:00:00"/>
    <s v="LMR250918226"/>
    <n v="9000"/>
    <n v="8580"/>
    <n v="8580"/>
    <n v="0"/>
  </r>
  <r>
    <x v="0"/>
    <n v="5714400228"/>
    <x v="24"/>
    <n v="300"/>
    <e v="#N/A"/>
    <n v="22825301"/>
    <d v="2025-07-21T00:00:00"/>
    <s v="301-304"/>
    <m/>
    <d v="2026-05-17T00:00:00"/>
    <s v="TMRB250733"/>
    <n v="3000"/>
    <n v="2930"/>
    <n v="2930"/>
    <n v="0"/>
  </r>
  <r>
    <x v="0"/>
    <n v="5714400228"/>
    <x v="24"/>
    <n v="300"/>
    <e v="#N/A"/>
    <n v="22825302"/>
    <d v="2025-07-21T00:00:00"/>
    <s v="301-304"/>
    <m/>
    <d v="2026-05-17T00:00:00"/>
    <s v="TMRB250733"/>
    <n v="3000"/>
    <n v="2920"/>
    <n v="2920"/>
    <n v="0"/>
  </r>
  <r>
    <x v="0"/>
    <n v="5714400228"/>
    <x v="24"/>
    <n v="300"/>
    <e v="#N/A"/>
    <n v="22825303"/>
    <d v="2025-07-21T00:00:00"/>
    <s v="301-304"/>
    <m/>
    <d v="2026-05-17T00:00:00"/>
    <s v="TMRB250733"/>
    <n v="3000"/>
    <n v="2870"/>
    <n v="2870"/>
    <n v="0"/>
  </r>
  <r>
    <x v="0"/>
    <n v="5714400228"/>
    <x v="24"/>
    <n v="300"/>
    <n v="680"/>
    <n v="22825304"/>
    <d v="2025-07-21T00:00:00"/>
    <s v="301-304"/>
    <m/>
    <d v="2026-05-17T00:00:00"/>
    <s v="TMRB250733"/>
    <n v="3000"/>
    <n v="2930"/>
    <n v="2930"/>
    <n v="680"/>
  </r>
  <r>
    <x v="0"/>
    <n v="5714400228"/>
    <x v="24"/>
    <n v="300"/>
    <n v="510"/>
    <n v="22825305"/>
    <d v="2025-07-21T00:00:00"/>
    <s v="305-308"/>
    <m/>
    <d v="2026-05-17T00:00:00"/>
    <s v="TMRB250733"/>
    <n v="3000"/>
    <n v="3510"/>
    <n v="3000"/>
    <n v="510"/>
  </r>
  <r>
    <x v="0"/>
    <n v="5714400228"/>
    <x v="24"/>
    <n v="300"/>
    <e v="#N/A"/>
    <n v="22825306"/>
    <d v="2025-07-21T00:00:00"/>
    <s v="305-308"/>
    <m/>
    <d v="2026-05-17T00:00:00"/>
    <s v="TMRB250733"/>
    <n v="3000"/>
    <n v="3520"/>
    <n v="3520"/>
    <n v="0"/>
  </r>
  <r>
    <x v="0"/>
    <n v="5714400228"/>
    <x v="24"/>
    <n v="300"/>
    <e v="#N/A"/>
    <n v="22825307"/>
    <d v="2025-07-21T00:00:00"/>
    <s v="305-308"/>
    <m/>
    <d v="2026-05-17T00:00:00"/>
    <s v="TMRB250733"/>
    <n v="3000"/>
    <n v="3470"/>
    <n v="3470"/>
    <n v="0"/>
  </r>
  <r>
    <x v="0"/>
    <n v="5714400228"/>
    <x v="24"/>
    <n v="300"/>
    <n v="160"/>
    <n v="22825308"/>
    <d v="2025-07-21T00:00:00"/>
    <s v="305-308"/>
    <m/>
    <d v="2026-05-17T00:00:00"/>
    <s v="TMRB250733"/>
    <n v="3000"/>
    <n v="3530"/>
    <n v="3530"/>
    <n v="160"/>
  </r>
  <r>
    <x v="0"/>
    <n v="5714400228"/>
    <x v="24"/>
    <n v="300"/>
    <e v="#N/A"/>
    <s v="2282530A"/>
    <d v="2025-07-22T00:00:00"/>
    <s v="30A-30D"/>
    <m/>
    <d v="2026-05-18T00:00:00"/>
    <s v="TMRB250743"/>
    <n v="3000"/>
    <n v="2920"/>
    <n v="2920"/>
    <n v="0"/>
  </r>
  <r>
    <x v="0"/>
    <n v="5714400228"/>
    <x v="24"/>
    <n v="300"/>
    <n v="730"/>
    <s v="2282530B"/>
    <d v="2025-07-22T00:00:00"/>
    <s v="30A-30D"/>
    <m/>
    <d v="2026-05-18T00:00:00"/>
    <s v="TMRB250743"/>
    <n v="3000"/>
    <n v="2930"/>
    <n v="2930"/>
    <n v="730"/>
  </r>
  <r>
    <x v="0"/>
    <n v="5714400228"/>
    <x v="24"/>
    <n v="300"/>
    <e v="#N/A"/>
    <s v="2282530C"/>
    <d v="2025-07-22T00:00:00"/>
    <s v="30A-30D"/>
    <m/>
    <d v="2026-05-18T00:00:00"/>
    <s v="TMRB250743"/>
    <n v="3000"/>
    <n v="2940"/>
    <n v="2940"/>
    <n v="0"/>
  </r>
  <r>
    <x v="0"/>
    <n v="5714400228"/>
    <x v="24"/>
    <n v="300"/>
    <n v="930"/>
    <s v="2282530D"/>
    <d v="2025-07-22T00:00:00"/>
    <s v="30A-30D"/>
    <m/>
    <d v="2026-05-18T00:00:00"/>
    <s v="TMRB250743"/>
    <n v="3000"/>
    <n v="2930"/>
    <n v="2000"/>
    <n v="930"/>
  </r>
  <r>
    <x v="0"/>
    <n v="5714400228"/>
    <x v="24"/>
    <n v="300"/>
    <e v="#N/A"/>
    <s v="2282530E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e v="#N/A"/>
    <s v="2282530F"/>
    <d v="2025-07-22T00:00:00"/>
    <s v="30E-30H"/>
    <m/>
    <d v="2026-05-18T00:00:00"/>
    <s v="TMRB250743"/>
    <n v="3000"/>
    <n v="3490"/>
    <n v="3490"/>
    <n v="0"/>
  </r>
  <r>
    <x v="0"/>
    <n v="5714400228"/>
    <x v="24"/>
    <n v="300"/>
    <e v="#N/A"/>
    <s v="2282530G"/>
    <d v="2025-07-22T00:00:00"/>
    <s v="30E-30H"/>
    <m/>
    <d v="2026-05-18T00:00:00"/>
    <s v="TMRB250743"/>
    <n v="3000"/>
    <n v="3420"/>
    <n v="3420"/>
    <n v="0"/>
  </r>
  <r>
    <x v="0"/>
    <n v="5714400228"/>
    <x v="24"/>
    <n v="300"/>
    <n v="2000"/>
    <s v="2282530H"/>
    <d v="2025-07-22T00:00:00"/>
    <s v="30E-30H"/>
    <m/>
    <d v="2026-05-18T00:00:00"/>
    <s v="TMRB250743"/>
    <n v="3000"/>
    <n v="3470"/>
    <n v="3470"/>
    <n v="0"/>
  </r>
  <r>
    <x v="0"/>
    <n v="5714400228"/>
    <x v="24"/>
    <n v="300"/>
    <e v="#N/A"/>
    <n v="22825311"/>
    <d v="2025-07-28T00:00:00"/>
    <s v="311-314"/>
    <m/>
    <d v="2026-05-24T00:00:00"/>
    <s v="TMRB250784"/>
    <n v="3000"/>
    <n v="2910"/>
    <n v="2910"/>
    <n v="0"/>
  </r>
  <r>
    <x v="0"/>
    <n v="5714400228"/>
    <x v="24"/>
    <n v="300"/>
    <n v="620"/>
    <n v="22825312"/>
    <d v="2025-07-28T00:00:00"/>
    <s v="311-314"/>
    <m/>
    <d v="2026-05-24T00:00:00"/>
    <s v="TMRB250784"/>
    <n v="3000"/>
    <n v="2940"/>
    <n v="2940"/>
    <n v="620"/>
  </r>
  <r>
    <x v="0"/>
    <n v="5714400228"/>
    <x v="24"/>
    <n v="300"/>
    <e v="#N/A"/>
    <n v="22825313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4"/>
    <d v="2025-07-28T00:00:00"/>
    <s v="311-314"/>
    <m/>
    <d v="2026-05-24T00:00:00"/>
    <s v="TMRB250784"/>
    <n v="3000"/>
    <n v="2920"/>
    <n v="2920"/>
    <n v="0"/>
  </r>
  <r>
    <x v="0"/>
    <n v="5714400228"/>
    <x v="24"/>
    <n v="300"/>
    <e v="#N/A"/>
    <n v="22825315"/>
    <d v="2025-07-28T00:00:00"/>
    <s v="315-318"/>
    <m/>
    <d v="2026-05-24T00:00:00"/>
    <s v="TMRB250784"/>
    <n v="3000"/>
    <n v="3470"/>
    <n v="3470"/>
    <n v="0"/>
  </r>
  <r>
    <x v="0"/>
    <n v="5714400228"/>
    <x v="24"/>
    <n v="300"/>
    <n v="330"/>
    <n v="22825316"/>
    <d v="2025-07-28T00:00:00"/>
    <s v="315-318"/>
    <m/>
    <d v="2026-05-24T00:00:00"/>
    <s v="TMRB250784"/>
    <n v="3000"/>
    <n v="3470"/>
    <n v="3470"/>
    <n v="330"/>
  </r>
  <r>
    <x v="0"/>
    <n v="5714400228"/>
    <x v="24"/>
    <n v="300"/>
    <e v="#N/A"/>
    <n v="22825317"/>
    <d v="2025-07-28T00:00:00"/>
    <s v="315-318"/>
    <m/>
    <d v="2026-05-24T00:00:00"/>
    <s v="TMRB250784"/>
    <n v="3000"/>
    <n v="3440"/>
    <n v="3440"/>
    <n v="0"/>
  </r>
  <r>
    <x v="0"/>
    <n v="5714400228"/>
    <x v="24"/>
    <n v="300"/>
    <e v="#N/A"/>
    <n v="22825318"/>
    <d v="2025-07-28T00:00:00"/>
    <s v="315-318"/>
    <m/>
    <d v="2026-05-24T00:00:00"/>
    <s v="TMRB250784"/>
    <n v="3000"/>
    <n v="3500"/>
    <n v="3500"/>
    <n v="0"/>
  </r>
  <r>
    <x v="0"/>
    <n v="5714400228"/>
    <x v="24"/>
    <n v="300"/>
    <n v="920"/>
    <n v="22825321"/>
    <d v="2025-08-04T00:00:00"/>
    <s v="321-324"/>
    <m/>
    <d v="2026-05-31T00:00:00"/>
    <s v="TMRA25H008"/>
    <n v="3000"/>
    <n v="2920"/>
    <n v="2000"/>
    <n v="920"/>
  </r>
  <r>
    <x v="0"/>
    <n v="5714400228"/>
    <x v="24"/>
    <n v="300"/>
    <e v="#N/A"/>
    <n v="22825322"/>
    <d v="2025-08-04T00:00:00"/>
    <s v="321-324"/>
    <m/>
    <d v="2026-05-31T00:00:00"/>
    <s v="TMRA25H008"/>
    <n v="3000"/>
    <n v="2910"/>
    <n v="2910"/>
    <n v="0"/>
  </r>
  <r>
    <x v="0"/>
    <n v="5714400228"/>
    <x v="24"/>
    <n v="300"/>
    <n v="720"/>
    <n v="22825323"/>
    <d v="2025-08-04T00:00:00"/>
    <s v="321-324"/>
    <m/>
    <d v="2026-05-31T00:00:00"/>
    <s v="TMRA25H008"/>
    <n v="3000"/>
    <n v="2910"/>
    <n v="2910"/>
    <n v="720"/>
  </r>
  <r>
    <x v="0"/>
    <n v="5714400228"/>
    <x v="24"/>
    <n v="300"/>
    <e v="#N/A"/>
    <n v="22825324"/>
    <d v="2025-08-04T00:00:00"/>
    <s v="321-324"/>
    <m/>
    <d v="2026-05-31T00:00:00"/>
    <s v="TMRA25H008"/>
    <n v="3000"/>
    <n v="2920"/>
    <n v="2920"/>
    <n v="0"/>
  </r>
  <r>
    <x v="0"/>
    <n v="5714400228"/>
    <x v="24"/>
    <n v="300"/>
    <e v="#N/A"/>
    <n v="22825325"/>
    <d v="2025-08-04T00:00:00"/>
    <s v="324-328"/>
    <m/>
    <d v="2026-05-31T00:00:00"/>
    <s v="TMRA25H008"/>
    <n v="3000"/>
    <n v="3480"/>
    <n v="3480"/>
    <n v="0"/>
  </r>
  <r>
    <x v="0"/>
    <n v="5714400228"/>
    <x v="24"/>
    <n v="300"/>
    <e v="#N/A"/>
    <n v="22825326"/>
    <d v="2025-08-04T00:00:00"/>
    <s v="324-328"/>
    <m/>
    <d v="2026-05-31T00:00:00"/>
    <s v="TMRA25H008"/>
    <n v="3000"/>
    <n v="3470"/>
    <n v="3470"/>
    <n v="0"/>
  </r>
  <r>
    <x v="0"/>
    <n v="5714400228"/>
    <x v="24"/>
    <n v="300"/>
    <e v="#N/A"/>
    <n v="22825327"/>
    <d v="2025-08-04T00:00:00"/>
    <s v="324-328"/>
    <m/>
    <d v="2026-05-31T00:00:00"/>
    <s v="TMRA25H008"/>
    <n v="3000"/>
    <n v="3430"/>
    <n v="3430"/>
    <n v="0"/>
  </r>
  <r>
    <x v="0"/>
    <n v="5714400228"/>
    <x v="24"/>
    <n v="300"/>
    <e v="#N/A"/>
    <n v="22825328"/>
    <d v="2025-08-04T00:00:00"/>
    <s v="324-328"/>
    <m/>
    <d v="2026-05-31T00:00:00"/>
    <s v="TMRA25H008"/>
    <n v="3000"/>
    <n v="3570"/>
    <n v="3570"/>
    <n v="0"/>
  </r>
  <r>
    <x v="0"/>
    <n v="5714400228"/>
    <x v="24"/>
    <n v="300"/>
    <e v="#N/A"/>
    <n v="22825331"/>
    <d v="2025-08-11T00:00:00"/>
    <s v="331-334"/>
    <m/>
    <d v="2026-06-07T00:00:00"/>
    <s v="TMRA25H064"/>
    <n v="9000"/>
    <n v="9410"/>
    <n v="9410"/>
    <n v="0"/>
  </r>
  <r>
    <x v="0"/>
    <n v="5714400228"/>
    <x v="24"/>
    <n v="300"/>
    <e v="#N/A"/>
    <n v="22825332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33"/>
    <d v="2025-08-11T00:00:00"/>
    <s v="331-334"/>
    <m/>
    <d v="2026-06-07T00:00:00"/>
    <s v="TMRA25H064"/>
    <n v="9000"/>
    <n v="9290"/>
    <n v="9290"/>
    <n v="0"/>
  </r>
  <r>
    <x v="0"/>
    <n v="5714400228"/>
    <x v="24"/>
    <n v="300"/>
    <e v="#N/A"/>
    <n v="22825334"/>
    <d v="2025-08-11T00:00:00"/>
    <s v="331-334"/>
    <m/>
    <d v="2026-06-07T00:00:00"/>
    <s v="TMRA25H064"/>
    <n v="9000"/>
    <n v="9380"/>
    <n v="9380"/>
    <n v="0"/>
  </r>
  <r>
    <x v="0"/>
    <n v="5714400228"/>
    <x v="24"/>
    <n v="300"/>
    <e v="#N/A"/>
    <n v="22825341"/>
    <d v="2025-08-18T00:00:00"/>
    <s v="341-344"/>
    <m/>
    <d v="2026-06-14T00:00:00"/>
    <s v="TMRA25H113"/>
    <n v="9000"/>
    <n v="9310"/>
    <n v="9310"/>
    <n v="0"/>
  </r>
  <r>
    <x v="0"/>
    <n v="5714400228"/>
    <x v="24"/>
    <n v="300"/>
    <e v="#N/A"/>
    <n v="22825342"/>
    <d v="2025-08-18T00:00:00"/>
    <s v="341-344"/>
    <m/>
    <d v="2026-06-14T00:00:00"/>
    <s v="TMRA25H113"/>
    <n v="9000"/>
    <n v="9300"/>
    <n v="9300"/>
    <n v="0"/>
  </r>
  <r>
    <x v="0"/>
    <n v="5714400228"/>
    <x v="24"/>
    <n v="300"/>
    <e v="#N/A"/>
    <n v="22825343"/>
    <d v="2025-08-18T00:00:00"/>
    <s v="341-344"/>
    <m/>
    <d v="2026-06-14T00:00:00"/>
    <s v="TMRA25H113"/>
    <n v="9000"/>
    <n v="9070"/>
    <n v="9070"/>
    <n v="0"/>
  </r>
  <r>
    <x v="0"/>
    <n v="5714400228"/>
    <x v="24"/>
    <n v="300"/>
    <e v="#N/A"/>
    <n v="22825344"/>
    <d v="2025-08-18T00:00:00"/>
    <s v="341-344"/>
    <m/>
    <d v="2026-06-14T00:00:00"/>
    <s v="TMRA25H113"/>
    <n v="9000"/>
    <n v="9380"/>
    <n v="9380"/>
    <n v="0"/>
  </r>
  <r>
    <x v="0"/>
    <n v="5714400228"/>
    <x v="24"/>
    <n v="300"/>
    <n v="360"/>
    <n v="22825351"/>
    <d v="2025-08-25T00:00:00"/>
    <s v="351-354"/>
    <m/>
    <d v="2026-06-21T00:00:00"/>
    <s v="TMRA25H175"/>
    <n v="9000"/>
    <n v="9360"/>
    <n v="9000"/>
    <n v="360"/>
  </r>
  <r>
    <x v="0"/>
    <n v="5714400228"/>
    <x v="24"/>
    <n v="300"/>
    <e v="#N/A"/>
    <n v="22825352"/>
    <d v="2025-08-25T00:00:00"/>
    <s v="351-354"/>
    <m/>
    <d v="2026-06-21T00:00:00"/>
    <s v="TMRA25H175"/>
    <n v="9000"/>
    <n v="9310"/>
    <n v="9310"/>
    <n v="0"/>
  </r>
  <r>
    <x v="0"/>
    <n v="5714400228"/>
    <x v="24"/>
    <n v="300"/>
    <e v="#N/A"/>
    <n v="22825353"/>
    <d v="2025-08-25T00:00:00"/>
    <s v="351-354"/>
    <m/>
    <d v="2026-06-21T00:00:00"/>
    <s v="TMRA25H175"/>
    <n v="9000"/>
    <n v="9340"/>
    <n v="9340"/>
    <n v="0"/>
  </r>
  <r>
    <x v="0"/>
    <n v="5714400228"/>
    <x v="24"/>
    <n v="300"/>
    <e v="#N/A"/>
    <n v="22825354"/>
    <d v="2025-08-25T00:00:00"/>
    <s v="351-354"/>
    <m/>
    <d v="2026-06-21T00:00:00"/>
    <s v="TMRA25H175"/>
    <n v="9000"/>
    <n v="9350"/>
    <n v="9350"/>
    <n v="0"/>
  </r>
  <r>
    <x v="0"/>
    <n v="5714400228"/>
    <x v="24"/>
    <n v="300"/>
    <n v="5610"/>
    <n v="22825361"/>
    <d v="2025-09-01T00:00:00"/>
    <s v="361-364"/>
    <m/>
    <d v="2026-06-28T00:00:00"/>
    <s v="TMRA25I003"/>
    <n v="9000"/>
    <n v="8850"/>
    <n v="8850"/>
    <n v="0"/>
  </r>
  <r>
    <x v="0"/>
    <n v="5714400228"/>
    <x v="24"/>
    <n v="300"/>
    <n v="8630"/>
    <n v="22825362"/>
    <d v="2025-09-01T00:00:00"/>
    <s v="361-364"/>
    <m/>
    <d v="2026-06-28T00:00:00"/>
    <s v="TMRA25I003"/>
    <n v="9000"/>
    <n v="8870"/>
    <n v="8870"/>
    <n v="0"/>
  </r>
  <r>
    <x v="0"/>
    <n v="5714400228"/>
    <x v="24"/>
    <n v="300"/>
    <n v="8950"/>
    <n v="22825363"/>
    <d v="2025-09-01T00:00:00"/>
    <s v="361-364"/>
    <m/>
    <d v="2026-06-28T00:00:00"/>
    <s v="TMRA25I003"/>
    <n v="9000"/>
    <n v="9190"/>
    <n v="9190"/>
    <n v="0"/>
  </r>
  <r>
    <x v="0"/>
    <n v="5714400228"/>
    <x v="24"/>
    <n v="300"/>
    <n v="8940"/>
    <n v="22825364"/>
    <d v="2025-09-01T00:00:00"/>
    <s v="361-364"/>
    <m/>
    <d v="2026-06-28T00:00:00"/>
    <s v="TMRA25I003"/>
    <n v="9000"/>
    <n v="9180"/>
    <n v="6240"/>
    <n v="2940"/>
  </r>
  <r>
    <x v="0"/>
    <n v="5714400228"/>
    <x v="24"/>
    <n v="300"/>
    <n v="9270"/>
    <n v="22825371"/>
    <d v="2025-09-08T00:00:00"/>
    <s v="371-374"/>
    <m/>
    <d v="2026-07-05T00:00:00"/>
    <s v="TMRA25I073"/>
    <n v="9000"/>
    <n v="9270"/>
    <n v="9270"/>
    <n v="0"/>
  </r>
  <r>
    <x v="0"/>
    <n v="5714400228"/>
    <x v="24"/>
    <n v="300"/>
    <n v="9360"/>
    <n v="22825372"/>
    <d v="2025-09-08T00:00:00"/>
    <s v="371-374"/>
    <m/>
    <d v="2026-07-05T00:00:00"/>
    <s v="TMRA25I073"/>
    <n v="9000"/>
    <n v="9360"/>
    <n v="7000"/>
    <n v="2360"/>
  </r>
  <r>
    <x v="0"/>
    <n v="5714400228"/>
    <x v="24"/>
    <n v="300"/>
    <n v="9300"/>
    <n v="22825373"/>
    <d v="2025-09-08T00:00:00"/>
    <s v="371-374"/>
    <m/>
    <d v="2026-07-05T00:00:00"/>
    <s v="TMRA25I073"/>
    <n v="9000"/>
    <n v="9300"/>
    <n v="6300"/>
    <n v="3000"/>
  </r>
  <r>
    <x v="0"/>
    <n v="5714400228"/>
    <x v="24"/>
    <n v="300"/>
    <n v="9410"/>
    <n v="22825374"/>
    <d v="2025-09-08T00:00:00"/>
    <s v="371-374"/>
    <m/>
    <d v="2026-07-05T00:00:00"/>
    <s v="TMRA25I073"/>
    <n v="9000"/>
    <n v="9410"/>
    <n v="0"/>
    <n v="9410"/>
  </r>
  <r>
    <x v="0"/>
    <n v="5714400229"/>
    <x v="69"/>
    <n v="240"/>
    <e v="#N/A"/>
    <s v="2292506A"/>
    <d v="2025-02-04T00:00:00"/>
    <s v="06A-06D"/>
    <m/>
    <d v="2025-10-02T00:00:00"/>
    <s v="TMRA250218"/>
    <n v="12000"/>
    <n v="12210"/>
    <n v="12210"/>
    <n v="0"/>
  </r>
  <r>
    <x v="0"/>
    <n v="5714400229"/>
    <x v="69"/>
    <n v="240"/>
    <e v="#N/A"/>
    <s v="2292506B"/>
    <d v="2025-02-04T00:00:00"/>
    <s v="06A-06D"/>
    <m/>
    <d v="2025-10-02T00:00:00"/>
    <s v="TMRA250218"/>
    <n v="12000"/>
    <n v="12300"/>
    <n v="12490"/>
    <n v="0"/>
  </r>
  <r>
    <x v="0"/>
    <n v="5714400229"/>
    <x v="69"/>
    <n v="240"/>
    <e v="#N/A"/>
    <s v="2292506C"/>
    <d v="2025-02-04T00:00:00"/>
    <s v="06A-06D"/>
    <m/>
    <d v="2025-10-02T00:00:00"/>
    <s v="TMRA250218"/>
    <n v="12000"/>
    <n v="12370"/>
    <n v="12370"/>
    <n v="0"/>
  </r>
  <r>
    <x v="6"/>
    <n v="5714400229"/>
    <x v="69"/>
    <n v="240"/>
    <e v="#N/A"/>
    <s v="2292506D"/>
    <d v="2025-02-04T00:00:00"/>
    <s v="06A-06D"/>
    <s v="SA"/>
    <d v="2025-10-02T00:00:00"/>
    <s v="TMRA250218"/>
    <n v="12000"/>
    <n v="12130"/>
    <n v="13600"/>
    <n v="0"/>
  </r>
  <r>
    <x v="0"/>
    <n v="5714400229"/>
    <x v="69"/>
    <n v="240"/>
    <e v="#N/A"/>
    <s v="2292509A"/>
    <d v="2025-02-24T00:00:00"/>
    <s v="09A-09D"/>
    <m/>
    <d v="2025-10-22T00:00:00"/>
    <s v="TMRB250249"/>
    <n v="12000"/>
    <n v="11980"/>
    <n v="11980"/>
    <n v="0"/>
  </r>
  <r>
    <x v="0"/>
    <n v="5714400229"/>
    <x v="69"/>
    <n v="240"/>
    <e v="#N/A"/>
    <s v="2292509B"/>
    <d v="2025-02-24T00:00:00"/>
    <s v="09A-09D"/>
    <m/>
    <d v="2025-10-22T00:00:00"/>
    <s v="TMRB250249"/>
    <n v="12000"/>
    <n v="11770"/>
    <n v="12220"/>
    <n v="0"/>
  </r>
  <r>
    <x v="0"/>
    <n v="5714400229"/>
    <x v="69"/>
    <n v="240"/>
    <e v="#N/A"/>
    <s v="2292509C"/>
    <d v="2025-02-24T00:00:00"/>
    <s v="09A-09D"/>
    <m/>
    <d v="2025-10-22T00:00:00"/>
    <s v="TMRB250249"/>
    <n v="12000"/>
    <n v="12080"/>
    <n v="12490"/>
    <n v="0"/>
  </r>
  <r>
    <x v="0"/>
    <n v="5714400229"/>
    <x v="69"/>
    <n v="240"/>
    <e v="#N/A"/>
    <s v="2292509D"/>
    <d v="2025-02-24T00:00:00"/>
    <s v="09A-09D"/>
    <m/>
    <d v="2025-10-22T00:00:00"/>
    <s v="TMRB250249"/>
    <n v="12000"/>
    <n v="12090"/>
    <n v="12660"/>
    <n v="0"/>
  </r>
  <r>
    <x v="0"/>
    <n v="5714400229"/>
    <x v="69"/>
    <n v="240"/>
    <e v="#N/A"/>
    <s v="2292511A"/>
    <d v="2025-03-12T00:00:00"/>
    <s v="11A-11D"/>
    <m/>
    <d v="2025-11-07T00:00:00"/>
    <s v="TMRA250395"/>
    <n v="12000"/>
    <n v="12131"/>
    <n v="12131"/>
    <n v="0"/>
  </r>
  <r>
    <x v="0"/>
    <n v="5714400229"/>
    <x v="69"/>
    <n v="240"/>
    <e v="#N/A"/>
    <s v="2292511C"/>
    <d v="2025-03-12T00:00:00"/>
    <s v="11A-11D"/>
    <m/>
    <d v="2025-11-07T00:00:00"/>
    <s v="TMRA250395"/>
    <n v="12000"/>
    <n v="11868"/>
    <n v="11868"/>
    <n v="0"/>
  </r>
  <r>
    <x v="0"/>
    <n v="5714400229"/>
    <x v="69"/>
    <n v="240"/>
    <e v="#N/A"/>
    <s v="2292511D"/>
    <d v="2025-03-12T00:00:00"/>
    <s v="11A-11D"/>
    <m/>
    <d v="2025-11-07T00:00:00"/>
    <s v="TMRA250395"/>
    <n v="12000"/>
    <n v="11808"/>
    <n v="11808"/>
    <n v="0"/>
  </r>
  <r>
    <x v="6"/>
    <n v="5714400229"/>
    <x v="69"/>
    <n v="240"/>
    <e v="#N/A"/>
    <s v="2292511B"/>
    <d v="2025-03-12T00:00:00"/>
    <s v="11A-11D"/>
    <s v="SA"/>
    <d v="2025-11-07T00:00:00"/>
    <s v="TMRA250395"/>
    <n v="12000"/>
    <n v="12155"/>
    <n v="13015"/>
    <n v="0"/>
  </r>
  <r>
    <x v="0"/>
    <n v="5714400229"/>
    <x v="69"/>
    <n v="240"/>
    <e v="#N/A"/>
    <n v="22925131"/>
    <d v="2025-03-28T00:00:00"/>
    <s v="131-134"/>
    <m/>
    <d v="2025-11-23T00:00:00"/>
    <s v="TMRC250318"/>
    <n v="12000"/>
    <n v="11930"/>
    <n v="11930"/>
    <n v="0"/>
  </r>
  <r>
    <x v="0"/>
    <n v="5714400229"/>
    <x v="69"/>
    <n v="240"/>
    <e v="#N/A"/>
    <n v="22925132"/>
    <d v="2025-03-28T00:00:00"/>
    <s v="131-134"/>
    <m/>
    <d v="2025-11-23T00:00:00"/>
    <s v="TMRC250318"/>
    <n v="12000"/>
    <n v="10380"/>
    <n v="10380"/>
    <n v="0"/>
  </r>
  <r>
    <x v="0"/>
    <n v="5714400229"/>
    <x v="69"/>
    <n v="240"/>
    <e v="#N/A"/>
    <n v="22925133"/>
    <d v="2025-03-28T00:00:00"/>
    <s v="131-134"/>
    <m/>
    <d v="2025-11-23T00:00:00"/>
    <s v="TMRC250318"/>
    <n v="12000"/>
    <n v="11900"/>
    <n v="11900"/>
    <n v="0"/>
  </r>
  <r>
    <x v="0"/>
    <n v="5714400229"/>
    <x v="69"/>
    <n v="240"/>
    <e v="#N/A"/>
    <n v="22925134"/>
    <d v="2025-03-28T00:00:00"/>
    <s v="131-134"/>
    <m/>
    <d v="2025-11-23T00:00:00"/>
    <s v="TMRC250318"/>
    <n v="12000"/>
    <n v="11860"/>
    <n v="11860"/>
    <n v="0"/>
  </r>
  <r>
    <x v="0"/>
    <n v="5714400229"/>
    <x v="69"/>
    <n v="240"/>
    <e v="#N/A"/>
    <n v="22925151"/>
    <d v="2025-04-09T00:00:00"/>
    <s v="151-154"/>
    <m/>
    <d v="2025-12-05T00:00:00"/>
    <s v="TMRA250443"/>
    <n v="12000"/>
    <n v="11860"/>
    <n v="12510"/>
    <n v="0"/>
  </r>
  <r>
    <x v="0"/>
    <n v="5714400229"/>
    <x v="69"/>
    <n v="240"/>
    <e v="#N/A"/>
    <n v="22925152"/>
    <d v="2025-04-09T00:00:00"/>
    <s v="151-154"/>
    <m/>
    <d v="2025-12-05T00:00:00"/>
    <s v="TMRA250443"/>
    <n v="12000"/>
    <n v="11920"/>
    <n v="11920"/>
    <n v="0"/>
  </r>
  <r>
    <x v="0"/>
    <n v="5714400229"/>
    <x v="69"/>
    <n v="240"/>
    <e v="#N/A"/>
    <n v="22925153"/>
    <d v="2025-04-09T00:00:00"/>
    <s v="151-154"/>
    <m/>
    <d v="2025-12-05T00:00:00"/>
    <s v="TMRA250443"/>
    <n v="12000"/>
    <n v="11900"/>
    <n v="11900"/>
    <n v="0"/>
  </r>
  <r>
    <x v="0"/>
    <n v="5714400229"/>
    <x v="69"/>
    <n v="240"/>
    <e v="#N/A"/>
    <n v="22925154"/>
    <d v="2025-04-09T00:00:00"/>
    <s v="151-154"/>
    <m/>
    <d v="2025-12-05T00:00:00"/>
    <s v="TMRA250443"/>
    <n v="12000"/>
    <n v="11870"/>
    <n v="11870"/>
    <n v="0"/>
  </r>
  <r>
    <x v="0"/>
    <n v="5714400229"/>
    <x v="69"/>
    <n v="240"/>
    <e v="#N/A"/>
    <n v="22925161"/>
    <d v="2025-04-14T00:00:00"/>
    <s v="161-164"/>
    <m/>
    <d v="2025-12-10T00:00:00"/>
    <s v="TMRA250478"/>
    <n v="12000"/>
    <n v="11640"/>
    <n v="11880"/>
    <n v="0"/>
  </r>
  <r>
    <x v="0"/>
    <n v="5714400229"/>
    <x v="69"/>
    <n v="240"/>
    <e v="#N/A"/>
    <n v="22925162"/>
    <d v="2025-04-14T00:00:00"/>
    <s v="161-164"/>
    <m/>
    <d v="2025-12-10T00:00:00"/>
    <s v="TMRA250478"/>
    <n v="12000"/>
    <n v="11750"/>
    <n v="11750"/>
    <n v="0"/>
  </r>
  <r>
    <x v="0"/>
    <n v="5714400229"/>
    <x v="69"/>
    <n v="240"/>
    <e v="#N/A"/>
    <n v="22925163"/>
    <d v="2025-04-14T00:00:00"/>
    <s v="161-164"/>
    <m/>
    <d v="2025-12-10T00:00:00"/>
    <s v="TMRA250478"/>
    <n v="12000"/>
    <n v="11910"/>
    <n v="11910"/>
    <n v="0"/>
  </r>
  <r>
    <x v="0"/>
    <n v="5714400229"/>
    <x v="69"/>
    <n v="240"/>
    <e v="#N/A"/>
    <n v="22925164"/>
    <d v="2025-04-14T00:00:00"/>
    <s v="161-164"/>
    <m/>
    <d v="2025-12-10T00:00:00"/>
    <s v="TMRA250478"/>
    <n v="12000"/>
    <n v="11810"/>
    <n v="12040"/>
    <n v="0"/>
  </r>
  <r>
    <x v="0"/>
    <n v="5714400229"/>
    <x v="69"/>
    <n v="240"/>
    <e v="#N/A"/>
    <n v="22925171"/>
    <d v="2025-04-22T00:00:00"/>
    <s v="171-174"/>
    <m/>
    <d v="2025-12-18T00:00:00"/>
    <s v="TMRB250439"/>
    <n v="12000"/>
    <n v="10482"/>
    <n v="10482"/>
    <n v="0"/>
  </r>
  <r>
    <x v="0"/>
    <n v="5714400229"/>
    <x v="69"/>
    <n v="240"/>
    <e v="#N/A"/>
    <n v="22925172"/>
    <d v="2025-04-22T00:00:00"/>
    <s v="171-174"/>
    <m/>
    <d v="2025-12-18T00:00:00"/>
    <s v="TMRB250439"/>
    <n v="12000"/>
    <n v="10000"/>
    <n v="10310"/>
    <n v="0"/>
  </r>
  <r>
    <x v="0"/>
    <n v="5714400229"/>
    <x v="69"/>
    <n v="240"/>
    <e v="#N/A"/>
    <n v="22925174"/>
    <d v="2025-04-22T00:00:00"/>
    <s v="171-174"/>
    <m/>
    <d v="2025-12-18T00:00:00"/>
    <s v="TMRB250439"/>
    <n v="12000"/>
    <n v="10180"/>
    <n v="10180"/>
    <n v="0"/>
  </r>
  <r>
    <x v="0"/>
    <n v="5714400229"/>
    <x v="69"/>
    <n v="240"/>
    <e v="#N/A"/>
    <n v="22925173"/>
    <d v="2025-04-22T00:00:00"/>
    <s v="171-174"/>
    <s v="SA"/>
    <d v="2025-12-18T00:00:00"/>
    <s v="TMRB250439"/>
    <n v="12000"/>
    <n v="9980"/>
    <n v="10470"/>
    <n v="0"/>
  </r>
  <r>
    <x v="0"/>
    <n v="5714400229"/>
    <x v="69"/>
    <n v="240"/>
    <e v="#N/A"/>
    <n v="22925191"/>
    <d v="2025-05-05T00:00:00"/>
    <s v="191-194"/>
    <m/>
    <d v="2025-12-31T00:00:00"/>
    <s v="TMRA250506"/>
    <n v="12000"/>
    <n v="10880"/>
    <n v="10880"/>
    <n v="0"/>
  </r>
  <r>
    <x v="6"/>
    <n v="5714400229"/>
    <x v="69"/>
    <n v="240"/>
    <e v="#N/A"/>
    <n v="22925192"/>
    <d v="2025-05-05T00:00:00"/>
    <s v="191-194"/>
    <s v="SA"/>
    <d v="2025-12-31T00:00:00"/>
    <s v="TMRA250506"/>
    <n v="12000"/>
    <n v="10940"/>
    <n v="11680"/>
    <n v="0"/>
  </r>
  <r>
    <x v="0"/>
    <n v="5714400229"/>
    <x v="69"/>
    <n v="240"/>
    <e v="#N/A"/>
    <n v="22925193"/>
    <d v="2025-05-05T00:00:00"/>
    <s v="191-194"/>
    <m/>
    <d v="2025-12-31T00:00:00"/>
    <s v="TMRA250506"/>
    <n v="12000"/>
    <n v="10780"/>
    <n v="11760"/>
    <n v="0"/>
  </r>
  <r>
    <x v="0"/>
    <n v="5714400229"/>
    <x v="69"/>
    <n v="240"/>
    <e v="#N/A"/>
    <n v="22925194"/>
    <d v="2025-05-05T00:00:00"/>
    <s v="191-194"/>
    <m/>
    <d v="2025-12-31T00:00:00"/>
    <s v="TMRA250506"/>
    <n v="12000"/>
    <n v="10750"/>
    <n v="10750"/>
    <n v="0"/>
  </r>
  <r>
    <x v="0"/>
    <n v="5714400229"/>
    <x v="69"/>
    <n v="240"/>
    <e v="#N/A"/>
    <n v="22925201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2"/>
    <d v="2025-05-13T00:00:00"/>
    <s v="201-204"/>
    <m/>
    <d v="2026-01-08T00:00:00"/>
    <s v="TMRA250566"/>
    <n v="12000"/>
    <n v="11880"/>
    <n v="11880"/>
    <n v="0"/>
  </r>
  <r>
    <x v="0"/>
    <n v="5714400229"/>
    <x v="69"/>
    <n v="240"/>
    <e v="#N/A"/>
    <n v="22925203"/>
    <d v="2025-05-13T00:00:00"/>
    <s v="201-204"/>
    <m/>
    <d v="2026-01-08T00:00:00"/>
    <s v="TMRA250566"/>
    <n v="12000"/>
    <n v="11870"/>
    <n v="11870"/>
    <n v="0"/>
  </r>
  <r>
    <x v="0"/>
    <n v="5714400229"/>
    <x v="69"/>
    <n v="240"/>
    <e v="#N/A"/>
    <n v="22925204"/>
    <d v="2025-05-13T00:00:00"/>
    <s v="201-204"/>
    <m/>
    <d v="2026-01-08T00:00:00"/>
    <s v="TMRA250566"/>
    <n v="11500"/>
    <n v="11830"/>
    <n v="11960"/>
    <n v="0"/>
  </r>
  <r>
    <x v="6"/>
    <n v="5714400229"/>
    <x v="69"/>
    <n v="240"/>
    <n v="150"/>
    <n v="22925233"/>
    <d v="2025-06-03T00:00:00"/>
    <s v="231-234"/>
    <s v="SA"/>
    <d v="2026-01-29T00:00:00"/>
    <s v="TMRA250621"/>
    <n v="12000"/>
    <n v="11730"/>
    <n v="11880"/>
    <n v="0"/>
  </r>
  <r>
    <x v="0"/>
    <n v="5714400229"/>
    <x v="69"/>
    <n v="240"/>
    <e v="#N/A"/>
    <n v="22925234"/>
    <d v="2025-06-03T00:00:00"/>
    <s v="231-234"/>
    <m/>
    <d v="2026-01-29T00:00:00"/>
    <s v="TMRA250621"/>
    <n v="12000"/>
    <n v="11690"/>
    <n v="11870"/>
    <n v="0"/>
  </r>
  <r>
    <x v="0"/>
    <n v="5714400229"/>
    <x v="69"/>
    <n v="240"/>
    <e v="#N/A"/>
    <n v="22925231"/>
    <d v="2025-06-03T00:00:00"/>
    <s v="231-234"/>
    <m/>
    <d v="2026-01-29T00:00:00"/>
    <s v="TMRA250621"/>
    <n v="12000"/>
    <n v="11820"/>
    <n v="11820"/>
    <n v="0"/>
  </r>
  <r>
    <x v="6"/>
    <n v="5714400229"/>
    <x v="69"/>
    <n v="240"/>
    <n v="370"/>
    <n v="22925232"/>
    <d v="2025-06-03T00:00:00"/>
    <s v="231-234"/>
    <s v="SA"/>
    <d v="2026-01-29T00:00:00"/>
    <s v="TMRA250621"/>
    <n v="12000"/>
    <n v="11870"/>
    <n v="12240"/>
    <n v="0"/>
  </r>
  <r>
    <x v="0"/>
    <n v="5714400230"/>
    <x v="29"/>
    <n v="240"/>
    <e v="#N/A"/>
    <n v="23025411"/>
    <d v="2025-10-07T00:00:00"/>
    <s v="411-414"/>
    <m/>
    <d v="2026-06-04T00:00:00"/>
    <s v="TMRA25J040"/>
    <n v="12000"/>
    <n v="11990"/>
    <n v="11990"/>
    <n v="0"/>
  </r>
  <r>
    <x v="0"/>
    <n v="5714400230"/>
    <x v="29"/>
    <n v="240"/>
    <e v="#N/A"/>
    <n v="23025412"/>
    <d v="2025-10-07T00:00:00"/>
    <s v="411-414"/>
    <m/>
    <d v="2026-06-04T00:00:00"/>
    <s v="TMRA25J040"/>
    <n v="12000"/>
    <n v="12030"/>
    <n v="9000"/>
    <n v="3030"/>
  </r>
  <r>
    <x v="0"/>
    <n v="5714400230"/>
    <x v="29"/>
    <n v="240"/>
    <e v="#N/A"/>
    <n v="23025413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n v="23025414"/>
    <d v="2025-10-07T00:00:00"/>
    <s v="411-414"/>
    <m/>
    <d v="2026-06-04T00:00:00"/>
    <s v="TMRA25J040"/>
    <n v="12000"/>
    <n v="12000"/>
    <n v="0"/>
    <n v="12000"/>
  </r>
  <r>
    <x v="0"/>
    <n v="5714400230"/>
    <x v="29"/>
    <n v="240"/>
    <e v="#N/A"/>
    <s v="39W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X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Y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39Z-PE"/>
    <d v="2025-09-25T00:00:00"/>
    <m/>
    <m/>
    <d v="2026-05-23T00:00:00"/>
    <s v="UMRZ25I036"/>
    <n v="12000"/>
    <m/>
    <n v="0"/>
    <n v="0"/>
  </r>
  <r>
    <x v="0"/>
    <n v="5714400230"/>
    <x v="29"/>
    <n v="240"/>
    <e v="#N/A"/>
    <s v="40W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X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Y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40Z-PE"/>
    <d v="2025-10-01T00:00:00"/>
    <m/>
    <m/>
    <d v="2026-05-29T00:00:00"/>
    <s v="UMRZ25I036"/>
    <n v="12000"/>
    <m/>
    <n v="0"/>
    <n v="0"/>
  </r>
  <r>
    <x v="0"/>
    <n v="5714400230"/>
    <x v="29"/>
    <n v="240"/>
    <e v="#N/A"/>
    <s v="2302507X"/>
    <d v="2025-02-11T00:00:00"/>
    <s v="07W-07Z"/>
    <m/>
    <d v="2025-10-09T00:00:00"/>
    <s v="LMR250610184"/>
    <n v="12000"/>
    <n v="11770"/>
    <n v="11770"/>
    <n v="0"/>
  </r>
  <r>
    <x v="0"/>
    <n v="5714400230"/>
    <x v="29"/>
    <n v="240"/>
    <e v="#N/A"/>
    <s v="2302507W"/>
    <d v="2025-02-11T00:00:00"/>
    <s v="07W-07Z"/>
    <m/>
    <d v="2025-10-09T00:00:00"/>
    <s v="LMR250610184"/>
    <n v="12000"/>
    <n v="11730"/>
    <n v="11730"/>
    <n v="0"/>
  </r>
  <r>
    <x v="0"/>
    <n v="5714400230"/>
    <x v="29"/>
    <n v="240"/>
    <e v="#N/A"/>
    <s v="2302507Y"/>
    <d v="2025-02-11T00:00:00"/>
    <s v="07W-07Z"/>
    <m/>
    <d v="2025-10-09T00:00:00"/>
    <s v="LMR250610184"/>
    <n v="12000"/>
    <n v="11660"/>
    <n v="11880"/>
    <n v="0"/>
  </r>
  <r>
    <x v="0"/>
    <n v="5714400230"/>
    <x v="29"/>
    <n v="240"/>
    <e v="#N/A"/>
    <s v="2302507Z"/>
    <d v="2025-02-11T00:00:00"/>
    <s v="07W-07Z"/>
    <m/>
    <d v="2025-10-09T00:00:00"/>
    <s v="LMR250610184"/>
    <n v="12000"/>
    <n v="11440"/>
    <n v="11440"/>
    <n v="0"/>
  </r>
  <r>
    <x v="0"/>
    <n v="5714400230"/>
    <x v="29"/>
    <n v="240"/>
    <e v="#N/A"/>
    <s v="2302508Z"/>
    <d v="2025-02-21T00:00:00"/>
    <s v="08Z"/>
    <m/>
    <d v="2025-10-19T00:00:00"/>
    <s v="LMR250610184"/>
    <n v="12000"/>
    <n v="11700"/>
    <n v="11900"/>
    <n v="0"/>
  </r>
  <r>
    <x v="0"/>
    <n v="5714400230"/>
    <x v="29"/>
    <n v="240"/>
    <e v="#N/A"/>
    <s v="2302512Z"/>
    <d v="2025-03-17T00:00:00"/>
    <s v="12Z"/>
    <m/>
    <d v="2025-11-12T00:00:00"/>
    <s v="LMR250610184"/>
    <n v="12000"/>
    <n v="11000"/>
    <n v="11000"/>
    <n v="0"/>
  </r>
  <r>
    <x v="0"/>
    <n v="5714400230"/>
    <x v="29"/>
    <n v="240"/>
    <e v="#N/A"/>
    <s v="2302514Z"/>
    <d v="2025-04-01T00:00:00"/>
    <s v="14Z"/>
    <m/>
    <d v="2025-11-27T00:00:00"/>
    <s v="LMR250703198"/>
    <m/>
    <n v="11620"/>
    <n v="11620"/>
    <n v="0"/>
  </r>
  <r>
    <x v="0"/>
    <n v="5714400230"/>
    <x v="29"/>
    <n v="240"/>
    <e v="#N/A"/>
    <n v="23025271"/>
    <d v="2025-07-02T00:00:00"/>
    <s v="271-274"/>
    <m/>
    <d v="2026-02-27T00:00:00"/>
    <s v="TMRA250721"/>
    <n v="12000"/>
    <n v="11890"/>
    <n v="11890"/>
    <n v="0"/>
  </r>
  <r>
    <x v="0"/>
    <n v="5714400230"/>
    <x v="29"/>
    <n v="240"/>
    <e v="#N/A"/>
    <n v="23025272"/>
    <d v="2025-07-02T00:00:00"/>
    <s v="271-274"/>
    <m/>
    <d v="2026-02-27T00:00:00"/>
    <s v="TMRA250721"/>
    <n v="12000"/>
    <n v="11900"/>
    <n v="11900"/>
    <n v="0"/>
  </r>
  <r>
    <x v="0"/>
    <n v="5714400230"/>
    <x v="29"/>
    <n v="240"/>
    <e v="#N/A"/>
    <n v="23025273"/>
    <d v="2025-07-02T00:00:00"/>
    <s v="271-274"/>
    <m/>
    <d v="2026-02-27T00:00:00"/>
    <s v="TMRA250721"/>
    <n v="12000"/>
    <n v="11870"/>
    <n v="11870"/>
    <n v="0"/>
  </r>
  <r>
    <x v="0"/>
    <n v="5714400230"/>
    <x v="29"/>
    <n v="240"/>
    <e v="#N/A"/>
    <n v="23025274"/>
    <d v="2025-07-02T00:00:00"/>
    <s v="271-274"/>
    <m/>
    <d v="2026-02-27T00:00:00"/>
    <s v="TMRA250721"/>
    <n v="12000"/>
    <n v="11870"/>
    <n v="12350"/>
    <n v="0"/>
  </r>
  <r>
    <x v="0"/>
    <n v="5714400230"/>
    <x v="29"/>
    <n v="240"/>
    <e v="#N/A"/>
    <n v="23025281"/>
    <d v="2025-07-10T00:00:00"/>
    <s v="281-284"/>
    <m/>
    <d v="2026-03-07T00:00:00"/>
    <s v="TMRA250772"/>
    <n v="12000"/>
    <n v="11540"/>
    <n v="11540"/>
    <n v="0"/>
  </r>
  <r>
    <x v="0"/>
    <n v="5714400230"/>
    <x v="29"/>
    <n v="240"/>
    <e v="#N/A"/>
    <n v="23025282"/>
    <d v="2025-07-10T00:00:00"/>
    <s v="281-284"/>
    <m/>
    <d v="2026-03-07T00:00:00"/>
    <s v="TMRA250772"/>
    <n v="12000"/>
    <n v="11640"/>
    <n v="11640"/>
    <n v="0"/>
  </r>
  <r>
    <x v="0"/>
    <n v="5714400230"/>
    <x v="29"/>
    <n v="240"/>
    <e v="#N/A"/>
    <n v="23025283"/>
    <d v="2025-07-10T00:00:00"/>
    <s v="281-284"/>
    <m/>
    <d v="2026-03-07T00:00:00"/>
    <s v="TMRA250772"/>
    <n v="12000"/>
    <n v="11520"/>
    <n v="11520"/>
    <n v="0"/>
  </r>
  <r>
    <x v="0"/>
    <n v="5714400230"/>
    <x v="29"/>
    <n v="240"/>
    <e v="#N/A"/>
    <n v="23025284"/>
    <d v="2025-07-10T00:00:00"/>
    <s v="281-284"/>
    <m/>
    <d v="2026-03-07T00:00:00"/>
    <s v="TMRA250772"/>
    <n v="10500"/>
    <n v="11260"/>
    <n v="11260"/>
    <n v="0"/>
  </r>
  <r>
    <x v="0"/>
    <n v="5714400230"/>
    <x v="29"/>
    <n v="240"/>
    <e v="#N/A"/>
    <s v="29W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X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Y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s v="29Z-PE"/>
    <d v="2025-07-14T00:00:00"/>
    <m/>
    <s v="9/19 通知IPQC"/>
    <d v="2026-03-11T00:00:00"/>
    <s v="UMRZ250734"/>
    <n v="12000"/>
    <m/>
    <n v="0"/>
    <n v="0"/>
  </r>
  <r>
    <x v="0"/>
    <n v="5714400230"/>
    <x v="29"/>
    <n v="240"/>
    <e v="#N/A"/>
    <n v="23025311"/>
    <d v="2025-07-30T00:00:00"/>
    <s v="311-314"/>
    <m/>
    <d v="2026-03-27T00:00:00"/>
    <s v="TMRC250715"/>
    <n v="12000"/>
    <n v="11980"/>
    <n v="11980"/>
    <n v="0"/>
  </r>
  <r>
    <x v="0"/>
    <n v="5714400230"/>
    <x v="29"/>
    <n v="240"/>
    <e v="#N/A"/>
    <n v="23025312"/>
    <d v="2025-07-30T00:00:00"/>
    <s v="311-314"/>
    <m/>
    <d v="2026-03-27T00:00:00"/>
    <s v="TMRC250715"/>
    <n v="12000"/>
    <n v="12230"/>
    <n v="12230"/>
    <n v="0"/>
  </r>
  <r>
    <x v="0"/>
    <n v="5714400230"/>
    <x v="29"/>
    <n v="240"/>
    <e v="#N/A"/>
    <n v="23025313"/>
    <d v="2025-07-30T00:00:00"/>
    <s v="311-314"/>
    <m/>
    <d v="2026-03-27T00:00:00"/>
    <s v="TMRC250715"/>
    <n v="12000"/>
    <n v="12110"/>
    <n v="12110"/>
    <n v="0"/>
  </r>
  <r>
    <x v="0"/>
    <n v="5714400230"/>
    <x v="29"/>
    <n v="240"/>
    <e v="#N/A"/>
    <n v="23025314"/>
    <d v="2025-07-30T00:00:00"/>
    <s v="311-314"/>
    <m/>
    <d v="2026-03-27T00:00:00"/>
    <s v="TMRC250715"/>
    <n v="12000"/>
    <n v="11850"/>
    <n v="11850"/>
    <n v="0"/>
  </r>
  <r>
    <x v="0"/>
    <n v="5714400230"/>
    <x v="29"/>
    <n v="240"/>
    <e v="#N/A"/>
    <n v="23025331"/>
    <d v="2025-08-14T00:00:00"/>
    <s v="331-334"/>
    <m/>
    <d v="2026-04-11T00:00:00"/>
    <s v="TMRA25H082"/>
    <n v="12000"/>
    <n v="12130"/>
    <n v="12130"/>
    <n v="0"/>
  </r>
  <r>
    <x v="0"/>
    <n v="5714400230"/>
    <x v="29"/>
    <n v="240"/>
    <e v="#N/A"/>
    <n v="23025332"/>
    <d v="2025-08-14T00:00:00"/>
    <s v="331-334"/>
    <m/>
    <d v="2026-04-11T00:00:00"/>
    <s v="TMRA25H082"/>
    <n v="12000"/>
    <n v="12040"/>
    <n v="12040"/>
    <n v="0"/>
  </r>
  <r>
    <x v="0"/>
    <n v="5714400230"/>
    <x v="29"/>
    <n v="240"/>
    <e v="#N/A"/>
    <n v="23025333"/>
    <d v="2025-08-14T00:00:00"/>
    <s v="331-334"/>
    <m/>
    <d v="2026-04-11T00:00:00"/>
    <s v="TMRA25H082"/>
    <n v="12000"/>
    <n v="12140"/>
    <n v="12140"/>
    <n v="0"/>
  </r>
  <r>
    <x v="0"/>
    <n v="5714400230"/>
    <x v="29"/>
    <n v="240"/>
    <e v="#N/A"/>
    <n v="23025334"/>
    <d v="2025-08-14T00:00:00"/>
    <s v="331-334"/>
    <m/>
    <d v="2026-04-11T00:00:00"/>
    <s v="TMRA25H082"/>
    <n v="12000"/>
    <n v="12070"/>
    <n v="12070"/>
    <n v="0"/>
  </r>
  <r>
    <x v="0"/>
    <n v="5714400230"/>
    <x v="29"/>
    <n v="240"/>
    <e v="#N/A"/>
    <n v="23025341"/>
    <d v="2025-08-18T00:00:00"/>
    <s v="341-344"/>
    <m/>
    <d v="2026-04-15T00:00:00"/>
    <s v="TMRA25H124"/>
    <n v="12000"/>
    <n v="11840"/>
    <n v="11840"/>
    <n v="0"/>
  </r>
  <r>
    <x v="0"/>
    <n v="5714400230"/>
    <x v="29"/>
    <n v="240"/>
    <e v="#N/A"/>
    <n v="23025342"/>
    <d v="2025-08-18T00:00:00"/>
    <s v="341-344"/>
    <m/>
    <d v="2026-04-15T00:00:00"/>
    <s v="TMRA25H124"/>
    <n v="12000"/>
    <n v="12030"/>
    <n v="12030"/>
    <n v="0"/>
  </r>
  <r>
    <x v="0"/>
    <n v="5714400230"/>
    <x v="29"/>
    <n v="240"/>
    <e v="#N/A"/>
    <n v="23025343"/>
    <d v="2025-08-18T00:00:00"/>
    <s v="341-344"/>
    <m/>
    <d v="2026-04-15T00:00:00"/>
    <s v="TMRA25H124"/>
    <n v="12000"/>
    <n v="10970"/>
    <n v="10970"/>
    <n v="0"/>
  </r>
  <r>
    <x v="0"/>
    <n v="5714400230"/>
    <x v="29"/>
    <n v="240"/>
    <e v="#N/A"/>
    <n v="23025344"/>
    <d v="2025-08-18T00:00:00"/>
    <s v="341-344"/>
    <m/>
    <d v="2026-04-15T00:00:00"/>
    <s v="TMRA25H124"/>
    <n v="6000"/>
    <n v="5830"/>
    <n v="5830"/>
    <n v="0"/>
  </r>
  <r>
    <x v="0"/>
    <n v="5714400230"/>
    <x v="29"/>
    <n v="240"/>
    <n v="550"/>
    <n v="23025351"/>
    <d v="2025-08-27T00:00:00"/>
    <s v="351-354"/>
    <m/>
    <d v="2026-04-24T00:00:00"/>
    <s v="TMRA25H209"/>
    <n v="12000"/>
    <n v="12110"/>
    <n v="12660"/>
    <n v="0"/>
  </r>
  <r>
    <x v="0"/>
    <n v="5714400230"/>
    <x v="29"/>
    <n v="240"/>
    <n v="680"/>
    <n v="23025352"/>
    <d v="2025-08-27T00:00:00"/>
    <s v="351-354"/>
    <m/>
    <d v="2026-04-24T00:00:00"/>
    <s v="TMRA25H209"/>
    <n v="12000"/>
    <n v="10940"/>
    <n v="11620"/>
    <n v="0"/>
  </r>
  <r>
    <x v="0"/>
    <n v="5714400230"/>
    <x v="29"/>
    <n v="240"/>
    <e v="#N/A"/>
    <n v="23025353"/>
    <d v="2025-08-27T00:00:00"/>
    <s v="351-354"/>
    <m/>
    <d v="2026-04-24T00:00:00"/>
    <s v="TMRA25H209"/>
    <n v="12000"/>
    <n v="12080"/>
    <n v="12080"/>
    <n v="0"/>
  </r>
  <r>
    <x v="0"/>
    <n v="5714400230"/>
    <x v="29"/>
    <n v="240"/>
    <n v="1120"/>
    <n v="23025354"/>
    <d v="2025-08-27T00:00:00"/>
    <s v="351-354"/>
    <m/>
    <d v="2026-04-24T00:00:00"/>
    <s v="TMRA25H209"/>
    <n v="12000"/>
    <n v="12120"/>
    <n v="12120"/>
    <n v="0"/>
  </r>
  <r>
    <x v="0"/>
    <n v="5714400230"/>
    <x v="29"/>
    <n v="240"/>
    <e v="#N/A"/>
    <n v="23025361"/>
    <d v="2025-09-02T00:00:00"/>
    <s v="361-364"/>
    <m/>
    <d v="2026-04-30T00:00:00"/>
    <s v="TMRA25I029"/>
    <n v="12000"/>
    <n v="12090"/>
    <n v="12090"/>
    <n v="0"/>
  </r>
  <r>
    <x v="0"/>
    <n v="5714400230"/>
    <x v="29"/>
    <n v="240"/>
    <e v="#N/A"/>
    <n v="23025362"/>
    <d v="2025-09-02T00:00:00"/>
    <s v="361-364"/>
    <m/>
    <d v="2026-04-30T00:00:00"/>
    <s v="TMRA25I029"/>
    <n v="12000"/>
    <n v="12050"/>
    <n v="12050"/>
    <n v="0"/>
  </r>
  <r>
    <x v="0"/>
    <n v="5714400230"/>
    <x v="29"/>
    <n v="240"/>
    <e v="#N/A"/>
    <n v="23025363"/>
    <d v="2025-09-02T00:00:00"/>
    <s v="361-364"/>
    <m/>
    <d v="2026-04-30T00:00:00"/>
    <s v="TMRA25I029"/>
    <n v="12000"/>
    <n v="12110"/>
    <n v="12110"/>
    <n v="0"/>
  </r>
  <r>
    <x v="0"/>
    <n v="5714400230"/>
    <x v="29"/>
    <n v="240"/>
    <e v="#N/A"/>
    <n v="23025364"/>
    <d v="2025-09-02T00:00:00"/>
    <s v="361-364"/>
    <m/>
    <d v="2026-04-30T00:00:00"/>
    <s v="TMRA25I029"/>
    <n v="12000"/>
    <n v="12120"/>
    <n v="12120"/>
    <n v="0"/>
  </r>
  <r>
    <x v="0"/>
    <n v="5714400230"/>
    <x v="29"/>
    <n v="240"/>
    <n v="3180"/>
    <n v="23025391"/>
    <d v="2025-09-22T00:00:00"/>
    <s v="391-394"/>
    <m/>
    <d v="2026-05-20T00:00:00"/>
    <s v="TMRA25I191"/>
    <n v="12000"/>
    <n v="11280"/>
    <n v="11280"/>
    <n v="0"/>
  </r>
  <r>
    <x v="0"/>
    <n v="5714400230"/>
    <x v="29"/>
    <n v="240"/>
    <n v="1770"/>
    <n v="23025392"/>
    <d v="2025-09-22T00:00:00"/>
    <s v="391-394"/>
    <m/>
    <d v="2026-05-20T00:00:00"/>
    <s v="TMRA25I191"/>
    <n v="12000"/>
    <n v="11770"/>
    <n v="11770"/>
    <n v="0"/>
  </r>
  <r>
    <x v="0"/>
    <n v="5714400230"/>
    <x v="29"/>
    <n v="240"/>
    <n v="12030"/>
    <n v="23025393"/>
    <d v="2025-09-22T00:00:00"/>
    <s v="391-394"/>
    <m/>
    <d v="2026-05-20T00:00:00"/>
    <s v="TMRA25I191"/>
    <n v="12000"/>
    <n v="12030"/>
    <n v="12030"/>
    <n v="0"/>
  </r>
  <r>
    <x v="0"/>
    <n v="5714400230"/>
    <x v="29"/>
    <n v="240"/>
    <n v="12030"/>
    <n v="23025394"/>
    <d v="2025-09-22T00:00:00"/>
    <s v="391-394"/>
    <m/>
    <d v="2026-05-20T00:00:00"/>
    <s v="TMRA25I191"/>
    <n v="12000"/>
    <n v="12030"/>
    <n v="12030"/>
    <n v="0"/>
  </r>
  <r>
    <x v="2"/>
    <n v="5714400290"/>
    <x v="33"/>
    <n v="90"/>
    <e v="#N/A"/>
    <s v="2902529A"/>
    <d v="2025-07-17T00:00:00"/>
    <s v="291"/>
    <s v="VB--給10/1電解質 (8/28)"/>
    <d v="2025-10-15T00:00:00"/>
    <s v="TMRB250720"/>
    <n v="6000"/>
    <n v="6100"/>
    <n v="6100"/>
    <n v="0"/>
  </r>
  <r>
    <x v="2"/>
    <n v="5714400290"/>
    <x v="33"/>
    <n v="90"/>
    <n v="920"/>
    <s v="2902532A"/>
    <d v="2025-08-05T00:00:00"/>
    <s v="321"/>
    <s v="VB-給10/14電解質"/>
    <d v="2025-11-03T00:00:00"/>
    <s v="TMRA25H025"/>
    <n v="6000"/>
    <n v="6220"/>
    <n v="6220"/>
    <n v="0"/>
  </r>
  <r>
    <x v="0"/>
    <n v="5714400290"/>
    <x v="33"/>
    <n v="90"/>
    <e v="#N/A"/>
    <s v="2902535A"/>
    <d v="2025-08-28T00:00:00"/>
    <s v="351"/>
    <s v="VB"/>
    <d v="2025-11-26T00:00:00"/>
    <s v="TMRA25H223"/>
    <n v="6000"/>
    <n v="6270"/>
    <n v="6270"/>
    <n v="0"/>
  </r>
  <r>
    <x v="2"/>
    <n v="5714400290"/>
    <x v="33"/>
    <n v="90"/>
    <e v="#N/A"/>
    <n v="29025361"/>
    <d v="2025-09-02T00:00:00"/>
    <s v="361"/>
    <s v="VB"/>
    <d v="2025-12-01T00:00:00"/>
    <s v="TMRA25I028"/>
    <n v="6000"/>
    <n v="6200"/>
    <n v="6200"/>
    <n v="0"/>
  </r>
  <r>
    <x v="2"/>
    <n v="5714400290"/>
    <x v="33"/>
    <n v="90"/>
    <n v="6220"/>
    <n v="29025381"/>
    <d v="2025-09-18T00:00:00"/>
    <s v="381"/>
    <s v="VB"/>
    <d v="2025-12-17T00:00:00"/>
    <s v="TMRA25I125"/>
    <n v="6000"/>
    <n v="6220"/>
    <n v="5000"/>
    <n v="1780"/>
  </r>
  <r>
    <x v="1"/>
    <n v="5714400291"/>
    <x v="70"/>
    <n v="360"/>
    <n v="700"/>
    <n v="29125211"/>
    <d v="2025-05-19T00:00:00"/>
    <s v="211"/>
    <s v="HB DBIL-D"/>
    <d v="2026-05-14T00:00:00"/>
    <s v="TMRB250503"/>
    <n v="8000"/>
    <n v="8570"/>
    <n v="10110"/>
    <n v="0"/>
  </r>
  <r>
    <x v="0"/>
    <n v="5714400292"/>
    <x v="25"/>
    <n v="360"/>
    <n v="11830"/>
    <n v="29225401"/>
    <d v="2025-10-03T00:00:00"/>
    <s v="401-402"/>
    <m/>
    <d v="2026-09-28T00:00:00"/>
    <s v="TMRA25J019"/>
    <n v="12000"/>
    <n v="11830"/>
    <n v="11830"/>
    <n v="0"/>
  </r>
  <r>
    <x v="0"/>
    <n v="5714400292"/>
    <x v="25"/>
    <n v="360"/>
    <n v="11780"/>
    <n v="29225402"/>
    <d v="2025-10-03T00:00:00"/>
    <s v="401-402"/>
    <m/>
    <d v="2026-09-28T00:00:00"/>
    <s v="TMRA25J019"/>
    <n v="12000"/>
    <n v="11780"/>
    <n v="10000"/>
    <n v="1780"/>
  </r>
  <r>
    <x v="0"/>
    <n v="5714400292"/>
    <x v="25"/>
    <n v="360"/>
    <n v="11900"/>
    <n v="29225393"/>
    <d v="2025-09-26T00:00:00"/>
    <s v="393-394"/>
    <m/>
    <d v="2026-09-21T00:00:00"/>
    <s v="TMRA25I216"/>
    <n v="12000"/>
    <n v="11900"/>
    <n v="11900"/>
    <n v="0"/>
  </r>
  <r>
    <x v="0"/>
    <n v="5714400292"/>
    <x v="25"/>
    <n v="360"/>
    <n v="11900"/>
    <n v="29225394"/>
    <d v="2025-09-26T00:00:00"/>
    <s v="393-394"/>
    <m/>
    <d v="2026-09-21T00:00:00"/>
    <s v="TMRA25I216"/>
    <n v="12000"/>
    <n v="11900"/>
    <n v="8000"/>
    <n v="3900"/>
  </r>
  <r>
    <x v="0"/>
    <n v="5714400292"/>
    <x v="25"/>
    <n v="360"/>
    <e v="#N/A"/>
    <s v="2922452B"/>
    <d v="2024-12-25T00:00:00"/>
    <s v="52A-52B"/>
    <s v="&gt; TBIL-D"/>
    <d v="2025-12-20T00:00:00"/>
    <s v="TMRB241282"/>
    <n v="12000"/>
    <n v="11960"/>
    <n v="12340"/>
    <n v="0"/>
  </r>
  <r>
    <x v="0"/>
    <n v="5714400292"/>
    <x v="25"/>
    <n v="360"/>
    <e v="#N/A"/>
    <s v="2922507Z"/>
    <d v="2025-02-12T00:00:00"/>
    <s v="07Y-07Z"/>
    <s v="&gt; TBIL-D"/>
    <d v="2026-02-07T00:00:00"/>
    <s v="LMR250519175"/>
    <n v="12000"/>
    <n v="11780"/>
    <n v="12090"/>
    <n v="0"/>
  </r>
  <r>
    <x v="0"/>
    <n v="5714400292"/>
    <x v="25"/>
    <n v="360"/>
    <e v="#N/A"/>
    <n v="29225141"/>
    <d v="2025-04-01T00:00:00"/>
    <s v="141-142"/>
    <s v="&gt; TBIL-D"/>
    <d v="2026-03-27T00:00:00"/>
    <s v="TMRA250409"/>
    <n v="12000"/>
    <n v="10360"/>
    <n v="10360"/>
    <n v="0"/>
  </r>
  <r>
    <x v="0"/>
    <n v="5714400292"/>
    <x v="25"/>
    <n v="360"/>
    <e v="#N/A"/>
    <n v="29225162"/>
    <d v="2025-04-16T00:00:00"/>
    <s v="161-162"/>
    <s v="&gt; TBIL-D"/>
    <d v="2026-04-11T00:00:00"/>
    <s v="TMRA250494"/>
    <n v="12000"/>
    <n v="12060"/>
    <n v="12160"/>
    <n v="0"/>
  </r>
  <r>
    <x v="0"/>
    <n v="5714400292"/>
    <x v="25"/>
    <n v="360"/>
    <e v="#N/A"/>
    <n v="29225161"/>
    <d v="2025-04-16T00:00:00"/>
    <s v="161-162"/>
    <s v="&gt; TBIL-D"/>
    <d v="2026-04-11T00:00:00"/>
    <s v="TMRA250494"/>
    <n v="12000"/>
    <n v="11890"/>
    <n v="11890"/>
    <n v="0"/>
  </r>
  <r>
    <x v="0"/>
    <n v="5714400292"/>
    <x v="25"/>
    <n v="360"/>
    <e v="#N/A"/>
    <n v="29225171"/>
    <d v="2025-04-23T00:00:00"/>
    <s v="171-172"/>
    <s v="&gt; TBIL-D"/>
    <d v="2026-04-18T00:00:00"/>
    <s v="TMRB250445"/>
    <n v="12000"/>
    <n v="11940"/>
    <n v="12240"/>
    <n v="0"/>
  </r>
  <r>
    <x v="0"/>
    <n v="5714400292"/>
    <x v="25"/>
    <n v="360"/>
    <n v="910"/>
    <n v="29225191"/>
    <d v="2025-05-06T00:00:00"/>
    <s v="191-192"/>
    <s v="&gt; TBIL-D"/>
    <d v="2026-05-01T00:00:00"/>
    <s v="TMRA250513"/>
    <n v="12000"/>
    <n v="11910"/>
    <n v="11910"/>
    <n v="0"/>
  </r>
  <r>
    <x v="0"/>
    <n v="5714400292"/>
    <x v="25"/>
    <n v="360"/>
    <n v="970"/>
    <n v="29225252"/>
    <d v="2025-06-19T00:00:00"/>
    <s v="251-252"/>
    <s v="&gt; TBIL-D"/>
    <d v="2026-06-14T00:00:00"/>
    <s v="TMRB250629"/>
    <n v="12000"/>
    <n v="11970"/>
    <n v="11000"/>
    <n v="970"/>
  </r>
  <r>
    <x v="0"/>
    <n v="5714400292"/>
    <x v="25"/>
    <n v="360"/>
    <n v="340"/>
    <n v="29225264"/>
    <d v="2025-06-27T00:00:00"/>
    <s v="263-264"/>
    <s v="&gt; TBIL-D"/>
    <d v="2026-06-22T00:00:00"/>
    <s v="TMRB250693"/>
    <n v="12000"/>
    <n v="11930"/>
    <n v="11930"/>
    <n v="340"/>
  </r>
  <r>
    <x v="0"/>
    <n v="5714400292"/>
    <x v="25"/>
    <n v="360"/>
    <e v="#N/A"/>
    <n v="29225271"/>
    <d v="2025-06-30T00:00:00"/>
    <s v="271-272"/>
    <s v="&gt; TBIL-D"/>
    <d v="2026-06-25T00:00:00"/>
    <s v="TMRC250604"/>
    <n v="12000"/>
    <s v="11890"/>
    <n v="12420"/>
    <n v="0"/>
  </r>
  <r>
    <x v="0"/>
    <n v="5714400292"/>
    <x v="25"/>
    <n v="360"/>
    <e v="#N/A"/>
    <n v="29225291"/>
    <d v="2025-07-14T00:00:00"/>
    <s v="291-292"/>
    <s v="&gt; TBIL-D"/>
    <d v="2026-07-09T00:00:00"/>
    <s v="TMRA250790"/>
    <n v="12000"/>
    <n v="11810"/>
    <n v="11810"/>
    <n v="0"/>
  </r>
  <r>
    <x v="0"/>
    <n v="5714400292"/>
    <x v="25"/>
    <n v="360"/>
    <e v="#N/A"/>
    <n v="29225292"/>
    <d v="2025-07-14T00:00:00"/>
    <s v="291-292"/>
    <s v="&gt; TBIL-D"/>
    <d v="2026-07-09T00:00:00"/>
    <s v="TMRA250790"/>
    <n v="12000"/>
    <n v="11800"/>
    <n v="11800"/>
    <n v="0"/>
  </r>
  <r>
    <x v="0"/>
    <n v="5714400292"/>
    <x v="25"/>
    <n v="360"/>
    <e v="#N/A"/>
    <n v="10425311"/>
    <d v="2025-07-28T00:00:00"/>
    <s v="311-312"/>
    <s v="搭1022444B-1*4430"/>
    <d v="2026-07-23T00:00:00"/>
    <s v="TMRB250789"/>
    <n v="16400"/>
    <n v="15840"/>
    <n v="16340"/>
    <n v="500"/>
  </r>
  <r>
    <x v="0"/>
    <n v="5714400292"/>
    <x v="25"/>
    <n v="360"/>
    <n v="80"/>
    <n v="29225312"/>
    <d v="2025-07-28T00:00:00"/>
    <s v="311-312"/>
    <s v="&gt; TBIL-D"/>
    <d v="2026-07-23T00:00:00"/>
    <s v="TMRB250789"/>
    <n v="9800"/>
    <n v="10150"/>
    <n v="10150"/>
    <n v="80"/>
  </r>
  <r>
    <x v="0"/>
    <n v="5714400292"/>
    <x v="25"/>
    <n v="360"/>
    <e v="#N/A"/>
    <n v="29225323"/>
    <d v="2025-08-08T00:00:00"/>
    <s v="323-324"/>
    <s v="&gt; TBIL-D"/>
    <d v="2026-08-03T00:00:00"/>
    <s v="TMRA25H060"/>
    <n v="12000"/>
    <n v="11990"/>
    <n v="11990"/>
    <n v="0"/>
  </r>
  <r>
    <x v="0"/>
    <n v="5714400292"/>
    <x v="25"/>
    <n v="360"/>
    <e v="#N/A"/>
    <n v="29225324"/>
    <d v="2025-08-08T00:00:00"/>
    <s v="323-324"/>
    <s v="&gt; TBIL-D"/>
    <d v="2026-08-03T00:00:00"/>
    <s v="TMRA25H060"/>
    <n v="12000"/>
    <n v="11810"/>
    <n v="11810"/>
    <n v="0"/>
  </r>
  <r>
    <x v="0"/>
    <n v="5714400292"/>
    <x v="25"/>
    <n v="360"/>
    <n v="390"/>
    <n v="29225331"/>
    <d v="2025-08-11T00:00:00"/>
    <s v="331-332"/>
    <s v="&gt; TBIL-D"/>
    <d v="2026-08-06T00:00:00"/>
    <s v="TMRA25H073"/>
    <n v="12000"/>
    <n v="11920"/>
    <n v="11920"/>
    <n v="390"/>
  </r>
  <r>
    <x v="0"/>
    <n v="5714400292"/>
    <x v="25"/>
    <n v="360"/>
    <n v="1930"/>
    <n v="29225333"/>
    <d v="2025-08-15T00:00:00"/>
    <s v="333-334"/>
    <s v="&gt; TBIL-D"/>
    <d v="2026-08-10T00:00:00"/>
    <s v="TMRA25H108"/>
    <n v="12000"/>
    <n v="11930"/>
    <n v="11000"/>
    <n v="930"/>
  </r>
  <r>
    <x v="0"/>
    <n v="5714400292"/>
    <x v="25"/>
    <n v="360"/>
    <n v="1950"/>
    <n v="29225334"/>
    <d v="2025-08-15T00:00:00"/>
    <s v="333-334"/>
    <s v="&gt; TBIL-D"/>
    <d v="2026-08-10T00:00:00"/>
    <s v="TMRA25H108"/>
    <n v="12000"/>
    <n v="11950"/>
    <n v="11000"/>
    <n v="950"/>
  </r>
  <r>
    <x v="0"/>
    <n v="5714400292"/>
    <x v="25"/>
    <n v="360"/>
    <n v="2940"/>
    <n v="29225342"/>
    <d v="2025-08-21T00:00:00"/>
    <s v="341-342"/>
    <s v="&gt; TBIL-D"/>
    <d v="2026-08-16T00:00:00"/>
    <s v="TMRA25H155"/>
    <n v="12000"/>
    <n v="11940"/>
    <n v="10000"/>
    <n v="1940"/>
  </r>
  <r>
    <x v="0"/>
    <n v="5714400292"/>
    <x v="25"/>
    <n v="360"/>
    <n v="380"/>
    <n v="29225341"/>
    <d v="2025-08-21T00:00:00"/>
    <s v="341-342"/>
    <s v="&gt; TBIL-D"/>
    <d v="2026-08-16T00:00:00"/>
    <s v="TMRA25H155"/>
    <n v="12000"/>
    <n v="11960"/>
    <n v="11960"/>
    <n v="380"/>
  </r>
  <r>
    <x v="0"/>
    <n v="5714400292"/>
    <x v="25"/>
    <n v="360"/>
    <e v="#N/A"/>
    <n v="29225361"/>
    <d v="2025-09-03T00:00:00"/>
    <s v="361-362"/>
    <m/>
    <d v="2026-08-29T00:00:00"/>
    <s v="TMRA25I036"/>
    <n v="12000"/>
    <n v="12090"/>
    <n v="12090"/>
    <n v="0"/>
  </r>
  <r>
    <x v="0"/>
    <n v="5714400292"/>
    <x v="25"/>
    <n v="360"/>
    <e v="#N/A"/>
    <n v="29225362"/>
    <d v="2025-09-03T00:00:00"/>
    <s v="361-362"/>
    <m/>
    <d v="2026-08-29T00:00:00"/>
    <s v="TMRA25I036"/>
    <n v="12000"/>
    <n v="11920"/>
    <n v="11920"/>
    <n v="0"/>
  </r>
  <r>
    <x v="0"/>
    <n v="5714400292"/>
    <x v="25"/>
    <n v="360"/>
    <n v="1300"/>
    <n v="29225381"/>
    <d v="2025-09-16T00:00:00"/>
    <s v="381-382"/>
    <m/>
    <d v="2026-09-11T00:00:00"/>
    <s v="TMRA25I145"/>
    <n v="12000"/>
    <n v="11930"/>
    <n v="12300"/>
    <n v="0"/>
  </r>
  <r>
    <x v="0"/>
    <n v="5714400292"/>
    <x v="25"/>
    <n v="360"/>
    <n v="2770"/>
    <n v="29225382"/>
    <d v="2025-09-16T00:00:00"/>
    <s v="381-382"/>
    <m/>
    <d v="2026-09-11T00:00:00"/>
    <s v="TMRA25I145"/>
    <n v="12000"/>
    <n v="11770"/>
    <n v="11770"/>
    <n v="0"/>
  </r>
  <r>
    <x v="0"/>
    <n v="5714400292"/>
    <x v="25"/>
    <n v="360"/>
    <n v="1940"/>
    <n v="29225383"/>
    <d v="2025-09-17T00:00:00"/>
    <s v="383-384"/>
    <m/>
    <d v="2026-09-12T00:00:00"/>
    <s v="TMRA25I156"/>
    <n v="12000"/>
    <n v="11940"/>
    <n v="10000"/>
    <n v="1940"/>
  </r>
  <r>
    <x v="0"/>
    <n v="5714400292"/>
    <x v="25"/>
    <n v="360"/>
    <n v="950"/>
    <n v="29225384"/>
    <d v="2025-09-17T00:00:00"/>
    <s v="383-384"/>
    <m/>
    <d v="2026-09-12T00:00:00"/>
    <s v="TMRA25I156"/>
    <n v="12000"/>
    <n v="11950"/>
    <n v="11000"/>
    <n v="950"/>
  </r>
  <r>
    <x v="0"/>
    <n v="5714400292"/>
    <x v="25"/>
    <n v="360"/>
    <n v="6880"/>
    <n v="29225391"/>
    <d v="2025-09-25T00:00:00"/>
    <s v="391-392"/>
    <m/>
    <d v="2026-09-20T00:00:00"/>
    <s v="TMRA25I211"/>
    <n v="12000"/>
    <n v="11880"/>
    <n v="10000"/>
    <n v="1880"/>
  </r>
  <r>
    <x v="0"/>
    <n v="5714400292"/>
    <x v="25"/>
    <n v="360"/>
    <n v="1890"/>
    <n v="29225392"/>
    <d v="2025-09-25T00:00:00"/>
    <s v="391-392"/>
    <m/>
    <d v="2026-09-20T00:00:00"/>
    <s v="TMRA25I211"/>
    <n v="12000"/>
    <n v="11890"/>
    <n v="10000"/>
    <n v="1890"/>
  </r>
  <r>
    <x v="0"/>
    <m/>
    <x v="71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B4D22-2759-4D55-84BF-8DAD18F7D4A1}" name="樞紐分析表3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A1:B69" firstHeaderRow="1" firstDataRow="1" firstDataCol="1"/>
  <pivotFields count="15">
    <pivotField showAll="0"/>
    <pivotField showAll="0"/>
    <pivotField axis="axisRow" showAll="0">
      <items count="94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m="1" x="80"/>
        <item x="23"/>
        <item m="1" x="82"/>
        <item x="19"/>
        <item x="7"/>
        <item x="8"/>
        <item m="1" x="81"/>
        <item m="1" x="79"/>
        <item x="14"/>
        <item x="13"/>
        <item m="1" x="78"/>
        <item x="39"/>
        <item m="1" x="85"/>
        <item m="1" x="86"/>
        <item m="1" x="84"/>
        <item m="1" x="83"/>
        <item m="1" x="87"/>
        <item m="1" x="7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h="1" x="38"/>
        <item h="1" x="71"/>
        <item h="1" x="25"/>
        <item h="1" x="33"/>
        <item h="1" x="7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20"/>
    </i>
    <i>
      <x v="21"/>
    </i>
    <i>
      <x v="23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3"/>
    </i>
    <i>
      <x v="56"/>
    </i>
    <i>
      <x v="57"/>
    </i>
    <i>
      <x v="58"/>
    </i>
    <i>
      <x v="59"/>
    </i>
    <i>
      <x v="60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1"/>
    </i>
    <i>
      <x v="82"/>
    </i>
    <i>
      <x v="83"/>
    </i>
    <i>
      <x v="84"/>
    </i>
    <i>
      <x v="85"/>
    </i>
    <i>
      <x v="86"/>
    </i>
    <i>
      <x v="87"/>
    </i>
    <i t="grand">
      <x/>
    </i>
  </rowItems>
  <colItems count="1">
    <i/>
  </colItems>
  <dataFields count="1">
    <dataField name="加總 - 可使用庫存" fld="1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2829C-3EDD-4EC8-B186-A4293B2D8423}" name="樞紐分析表1" cacheId="2" applyNumberFormats="0" applyBorderFormats="0" applyFontFormats="0" applyPatternFormats="0" applyAlignmentFormats="0" applyWidthHeightFormats="1" dataCaption="值" updatedVersion="8" minRefreshableVersion="3" useAutoFormatting="1" rowGrandTotals="0" colGrandTotals="0" itemPrintTitles="1" createdVersion="8" indent="0" compact="0" compactData="0" multipleFieldFilters="0">
  <location ref="A3:C105" firstHeaderRow="1" firstDataRow="1" firstDataCol="2"/>
  <pivotFields count="15">
    <pivotField axis="axisRow" compact="0" outline="0" subtotalTop="0" showAll="0" defaultSubtotal="0">
      <items count="8">
        <item x="1"/>
        <item x="5"/>
        <item x="6"/>
        <item x="2"/>
        <item x="4"/>
        <item x="0"/>
        <item m="1" x="7"/>
        <item x="3"/>
      </items>
    </pivotField>
    <pivotField compact="0" outline="0" subtotalTop="0" showAll="0" defaultSubtotal="0"/>
    <pivotField axis="axisRow" compact="0" outline="0" subtotalTop="0" showAll="0" defaultSubtotal="0">
      <items count="93">
        <item x="4"/>
        <item x="2"/>
        <item x="1"/>
        <item x="67"/>
        <item x="43"/>
        <item x="24"/>
        <item x="66"/>
        <item x="32"/>
        <item x="59"/>
        <item x="3"/>
        <item x="69"/>
        <item x="29"/>
        <item x="23"/>
        <item m="1" x="82"/>
        <item x="19"/>
        <item x="7"/>
        <item x="8"/>
        <item x="14"/>
        <item x="13"/>
        <item x="39"/>
        <item m="1" x="85"/>
        <item m="1" x="86"/>
        <item m="1" x="84"/>
        <item m="1" x="83"/>
        <item m="1" x="87"/>
        <item x="53"/>
        <item x="54"/>
        <item x="44"/>
        <item x="27"/>
        <item x="26"/>
        <item x="37"/>
        <item x="47"/>
        <item x="48"/>
        <item m="1" x="89"/>
        <item m="1" x="90"/>
        <item x="36"/>
        <item x="35"/>
        <item m="1" x="74"/>
        <item x="68"/>
        <item x="5"/>
        <item x="6"/>
        <item x="52"/>
        <item x="51"/>
        <item x="45"/>
        <item x="46"/>
        <item m="1" x="88"/>
        <item x="65"/>
        <item m="1" x="75"/>
        <item x="49"/>
        <item m="1" x="73"/>
        <item m="1" x="72"/>
        <item x="20"/>
        <item x="21"/>
        <item x="58"/>
        <item x="63"/>
        <item x="62"/>
        <item m="1" x="92"/>
        <item m="1" x="91"/>
        <item x="28"/>
        <item x="22"/>
        <item x="64"/>
        <item x="57"/>
        <item x="18"/>
        <item x="9"/>
        <item x="10"/>
        <item x="0"/>
        <item x="31"/>
        <item x="12"/>
        <item x="11"/>
        <item x="16"/>
        <item x="17"/>
        <item x="15"/>
        <item x="30"/>
        <item x="40"/>
        <item x="60"/>
        <item m="1" x="76"/>
        <item x="61"/>
        <item x="34"/>
        <item x="41"/>
        <item x="42"/>
        <item x="55"/>
        <item x="56"/>
        <item x="50"/>
        <item x="38"/>
        <item x="71"/>
        <item m="1" x="78"/>
        <item m="1" x="79"/>
        <item m="1" x="80"/>
        <item m="1" x="81"/>
        <item m="1" x="77"/>
        <item x="25"/>
        <item x="33"/>
        <item x="7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</pivotFields>
  <rowFields count="2">
    <field x="2"/>
    <field x="0"/>
  </rowFields>
  <rowItems count="102">
    <i>
      <x/>
      <x/>
    </i>
    <i r="1">
      <x v="2"/>
    </i>
    <i r="1">
      <x v="3"/>
    </i>
    <i r="1">
      <x v="4"/>
    </i>
    <i r="1">
      <x v="5"/>
    </i>
    <i>
      <x v="1"/>
      <x v="4"/>
    </i>
    <i r="1">
      <x v="5"/>
    </i>
    <i>
      <x v="2"/>
      <x v="4"/>
    </i>
    <i r="1">
      <x v="5"/>
    </i>
    <i>
      <x v="3"/>
      <x v="4"/>
    </i>
    <i r="1">
      <x v="5"/>
    </i>
    <i>
      <x v="4"/>
      <x v="2"/>
    </i>
    <i r="1">
      <x v="5"/>
    </i>
    <i>
      <x v="5"/>
      <x v="5"/>
    </i>
    <i>
      <x v="6"/>
      <x v="5"/>
    </i>
    <i>
      <x v="7"/>
      <x v="3"/>
    </i>
    <i r="1">
      <x v="5"/>
    </i>
    <i>
      <x v="8"/>
      <x v="5"/>
    </i>
    <i>
      <x v="9"/>
      <x v="1"/>
    </i>
    <i r="1">
      <x v="4"/>
    </i>
    <i r="1">
      <x v="5"/>
    </i>
    <i>
      <x v="10"/>
      <x v="2"/>
    </i>
    <i r="1">
      <x v="5"/>
    </i>
    <i>
      <x v="11"/>
      <x v="5"/>
    </i>
    <i>
      <x v="12"/>
      <x v="5"/>
    </i>
    <i>
      <x v="14"/>
      <x v="5"/>
    </i>
    <i>
      <x v="15"/>
      <x/>
    </i>
    <i r="1">
      <x v="3"/>
    </i>
    <i r="1">
      <x v="5"/>
    </i>
    <i>
      <x v="16"/>
      <x/>
    </i>
    <i r="1">
      <x v="3"/>
    </i>
    <i r="1">
      <x v="5"/>
    </i>
    <i>
      <x v="17"/>
      <x v="5"/>
    </i>
    <i>
      <x v="18"/>
      <x v="5"/>
    </i>
    <i>
      <x v="19"/>
      <x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5"/>
      <x v="5"/>
    </i>
    <i>
      <x v="36"/>
      <x v="5"/>
    </i>
    <i>
      <x v="38"/>
      <x v="3"/>
    </i>
    <i r="1">
      <x v="5"/>
    </i>
    <i>
      <x v="39"/>
      <x/>
    </i>
    <i r="1">
      <x v="3"/>
    </i>
    <i r="1">
      <x v="5"/>
    </i>
    <i>
      <x v="40"/>
      <x/>
    </i>
    <i r="1">
      <x v="5"/>
    </i>
    <i>
      <x v="41"/>
      <x v="5"/>
    </i>
    <i>
      <x v="42"/>
      <x v="5"/>
    </i>
    <i>
      <x v="43"/>
      <x v="5"/>
    </i>
    <i>
      <x v="44"/>
      <x v="5"/>
    </i>
    <i>
      <x v="46"/>
      <x v="5"/>
    </i>
    <i>
      <x v="48"/>
      <x v="5"/>
    </i>
    <i>
      <x v="51"/>
      <x v="3"/>
    </i>
    <i r="1">
      <x v="4"/>
    </i>
    <i r="1">
      <x v="5"/>
    </i>
    <i>
      <x v="52"/>
      <x v="3"/>
    </i>
    <i r="1">
      <x v="4"/>
    </i>
    <i r="1">
      <x v="5"/>
    </i>
    <i r="1">
      <x v="7"/>
    </i>
    <i>
      <x v="53"/>
      <x v="5"/>
    </i>
    <i>
      <x v="54"/>
      <x v="5"/>
    </i>
    <i>
      <x v="55"/>
      <x v="5"/>
    </i>
    <i>
      <x v="58"/>
      <x v="3"/>
    </i>
    <i r="1">
      <x v="5"/>
    </i>
    <i>
      <x v="59"/>
      <x/>
    </i>
    <i r="1">
      <x v="5"/>
    </i>
    <i>
      <x v="60"/>
      <x v="5"/>
    </i>
    <i>
      <x v="61"/>
      <x v="5"/>
    </i>
    <i>
      <x v="62"/>
      <x v="5"/>
    </i>
    <i>
      <x v="63"/>
      <x v="5"/>
    </i>
    <i>
      <x v="64"/>
      <x v="5"/>
    </i>
    <i>
      <x v="65"/>
      <x v="5"/>
    </i>
    <i>
      <x v="66"/>
      <x v="5"/>
    </i>
    <i>
      <x v="67"/>
      <x v="4"/>
    </i>
    <i r="1">
      <x v="5"/>
    </i>
    <i>
      <x v="68"/>
      <x v="4"/>
    </i>
    <i r="1">
      <x v="5"/>
    </i>
    <i>
      <x v="69"/>
      <x v="5"/>
    </i>
    <i>
      <x v="70"/>
      <x v="5"/>
    </i>
    <i>
      <x v="71"/>
      <x v="5"/>
    </i>
    <i>
      <x v="72"/>
      <x v="5"/>
    </i>
    <i>
      <x v="73"/>
      <x v="5"/>
    </i>
    <i>
      <x v="74"/>
      <x v="5"/>
    </i>
    <i>
      <x v="76"/>
      <x v="5"/>
    </i>
    <i>
      <x v="77"/>
      <x v="5"/>
    </i>
    <i>
      <x v="78"/>
      <x v="5"/>
    </i>
    <i>
      <x v="79"/>
      <x v="5"/>
    </i>
    <i>
      <x v="80"/>
      <x v="5"/>
    </i>
    <i>
      <x v="81"/>
      <x v="5"/>
    </i>
    <i>
      <x v="82"/>
      <x v="5"/>
    </i>
    <i>
      <x v="83"/>
      <x v="5"/>
    </i>
    <i>
      <x v="84"/>
      <x v="5"/>
    </i>
    <i>
      <x v="90"/>
      <x v="5"/>
    </i>
    <i>
      <x v="91"/>
      <x v="3"/>
    </i>
    <i r="1">
      <x v="5"/>
    </i>
    <i>
      <x v="92"/>
      <x/>
    </i>
  </rowItems>
  <colItems count="1">
    <i/>
  </colItems>
  <dataFields count="1">
    <dataField name="加總 - 可使用庫存" fld="14" baseField="0" baseItem="0" numFmtId="191"/>
  </dataFields>
  <formats count="7">
    <format dxfId="442">
      <pivotArea type="all" dataOnly="0" outline="0" fieldPosition="0"/>
    </format>
    <format dxfId="441">
      <pivotArea outline="0" collapsedLevelsAreSubtotals="1" fieldPosition="0"/>
    </format>
    <format dxfId="440">
      <pivotArea field="2" type="button" dataOnly="0" labelOnly="1" outline="0" axis="axisRow" fieldPosition="0"/>
    </format>
    <format dxfId="439">
      <pivotArea dataOnly="0" labelOnly="1" grandRow="1" outline="0" fieldPosition="0"/>
    </format>
    <format dxfId="438">
      <pivotArea dataOnly="0" labelOnly="1" outline="0" axis="axisValues" fieldPosition="0"/>
    </format>
    <format dxfId="437">
      <pivotArea outline="0" collapsedLevelsAreSubtotals="1" fieldPosition="0"/>
    </format>
    <format dxfId="43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5293-3A96-4E99-9276-9D14E6CDC0A6}">
  <sheetPr codeName="工作表1"/>
  <dimension ref="A1:F4"/>
  <sheetViews>
    <sheetView workbookViewId="0">
      <selection activeCell="F4" sqref="A1:F4"/>
    </sheetView>
  </sheetViews>
  <sheetFormatPr defaultRowHeight="16.5"/>
  <cols>
    <col min="1" max="1" width="9.375" bestFit="1" customWidth="1"/>
    <col min="2" max="2" width="10.25" bestFit="1" customWidth="1"/>
    <col min="3" max="3" width="14.125" bestFit="1" customWidth="1"/>
    <col min="4" max="4" width="8.75" bestFit="1" customWidth="1"/>
    <col min="5" max="5" width="5" bestFit="1" customWidth="1"/>
    <col min="6" max="6" width="9.625" bestFit="1" customWidth="1"/>
  </cols>
  <sheetData>
    <row r="1" spans="1:6">
      <c r="A1" s="1144" t="s">
        <v>0</v>
      </c>
      <c r="B1" s="1145" t="s">
        <v>1</v>
      </c>
      <c r="C1" s="1142" t="s">
        <v>9</v>
      </c>
      <c r="D1" s="1143" t="s">
        <v>2</v>
      </c>
      <c r="E1" s="1140" t="s">
        <v>3</v>
      </c>
      <c r="F1" s="1139" t="s">
        <v>11</v>
      </c>
    </row>
    <row r="2" spans="1:6">
      <c r="A2" s="1144"/>
      <c r="B2" s="1145"/>
      <c r="C2" s="1142"/>
      <c r="D2" s="1143"/>
      <c r="E2" s="1141"/>
      <c r="F2" s="1139"/>
    </row>
    <row r="3" spans="1:6" ht="18.75">
      <c r="A3" s="6" t="s">
        <v>10</v>
      </c>
      <c r="B3" s="2">
        <v>3620101001</v>
      </c>
      <c r="C3" s="3" t="s">
        <v>8</v>
      </c>
      <c r="D3" s="4" t="s">
        <v>7</v>
      </c>
      <c r="E3" s="5">
        <f ca="1">(D3-TODAY())/30</f>
        <v>-51.633333333333333</v>
      </c>
      <c r="F3" s="7">
        <v>80</v>
      </c>
    </row>
    <row r="4" spans="1:6">
      <c r="A4" s="6" t="s">
        <v>5</v>
      </c>
      <c r="B4" s="2">
        <v>3620101411</v>
      </c>
      <c r="C4" s="3" t="s">
        <v>6</v>
      </c>
      <c r="D4" s="4" t="s">
        <v>4</v>
      </c>
      <c r="E4" s="8">
        <f ca="1">(D4-TODAY())/30</f>
        <v>-53.233333333333334</v>
      </c>
      <c r="F4" s="1">
        <v>160</v>
      </c>
    </row>
  </sheetData>
  <mergeCells count="6">
    <mergeCell ref="F1:F2"/>
    <mergeCell ref="E1:E2"/>
    <mergeCell ref="C1:C2"/>
    <mergeCell ref="D1:D2"/>
    <mergeCell ref="A1:A2"/>
    <mergeCell ref="B1:B2"/>
  </mergeCells>
  <phoneticPr fontId="1" type="noConversion"/>
  <conditionalFormatting sqref="D3:D4">
    <cfRule type="expression" dxfId="445" priority="1">
      <formula>(D3-TODAY())&lt;0</formula>
    </cfRule>
    <cfRule type="expression" dxfId="444" priority="2">
      <formula>(D3-TODAY())&lt;90</formula>
    </cfRule>
    <cfRule type="expression" dxfId="443" priority="3">
      <formula>(D3-TODAY())&lt;180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F55E-C6AC-43CB-87C1-F52EF6ED8959}">
  <sheetPr codeName="工作表2"/>
  <dimension ref="A1:C45"/>
  <sheetViews>
    <sheetView topLeftCell="A13" zoomScale="85" zoomScaleNormal="85" workbookViewId="0">
      <selection activeCell="B7" sqref="B7"/>
    </sheetView>
  </sheetViews>
  <sheetFormatPr defaultRowHeight="16.5"/>
  <cols>
    <col min="1" max="1" width="26.375" style="17" customWidth="1"/>
    <col min="2" max="2" width="71.875" style="18" customWidth="1"/>
    <col min="3" max="3" width="18.875" style="9" bestFit="1" customWidth="1"/>
  </cols>
  <sheetData>
    <row r="1" spans="1:3">
      <c r="A1" s="1146" t="s">
        <v>191</v>
      </c>
      <c r="B1" s="1146"/>
      <c r="C1" s="9" t="s">
        <v>192</v>
      </c>
    </row>
    <row r="2" spans="1:3" ht="47.25">
      <c r="A2" s="10" t="s">
        <v>193</v>
      </c>
      <c r="B2" s="11" t="s">
        <v>194</v>
      </c>
    </row>
    <row r="3" spans="1:3" ht="47.25">
      <c r="A3" s="10" t="s">
        <v>195</v>
      </c>
      <c r="B3" s="11" t="s">
        <v>196</v>
      </c>
    </row>
    <row r="4" spans="1:3">
      <c r="A4" s="10" t="s">
        <v>197</v>
      </c>
      <c r="B4" s="11" t="s">
        <v>198</v>
      </c>
    </row>
    <row r="5" spans="1:3">
      <c r="A5" s="10" t="s">
        <v>199</v>
      </c>
      <c r="B5" s="11" t="s">
        <v>200</v>
      </c>
    </row>
    <row r="6" spans="1:3">
      <c r="A6" s="10" t="s">
        <v>201</v>
      </c>
      <c r="B6" s="10" t="s">
        <v>202</v>
      </c>
    </row>
    <row r="7" spans="1:3" ht="31.5">
      <c r="A7" s="10" t="s">
        <v>203</v>
      </c>
      <c r="B7" s="11" t="s">
        <v>204</v>
      </c>
    </row>
    <row r="8" spans="1:3">
      <c r="A8" s="10" t="s">
        <v>205</v>
      </c>
      <c r="B8" s="10" t="s">
        <v>206</v>
      </c>
    </row>
    <row r="9" spans="1:3" ht="31.5">
      <c r="A9" s="10" t="s">
        <v>207</v>
      </c>
      <c r="B9" s="11" t="s">
        <v>208</v>
      </c>
    </row>
    <row r="10" spans="1:3">
      <c r="A10" s="10" t="s">
        <v>209</v>
      </c>
      <c r="B10" s="12" t="s">
        <v>210</v>
      </c>
    </row>
    <row r="11" spans="1:3" ht="31.5">
      <c r="A11" s="10" t="s">
        <v>190</v>
      </c>
      <c r="B11" s="11" t="s">
        <v>211</v>
      </c>
    </row>
    <row r="15" spans="1:3" ht="40.5" customHeight="1">
      <c r="A15" s="1147" t="s">
        <v>212</v>
      </c>
      <c r="B15" s="1146"/>
    </row>
    <row r="16" spans="1:3">
      <c r="A16" s="1148" t="s">
        <v>213</v>
      </c>
      <c r="B16" s="1149"/>
    </row>
    <row r="17" spans="1:2">
      <c r="A17" s="13" t="s">
        <v>214</v>
      </c>
      <c r="B17" s="10" t="s">
        <v>215</v>
      </c>
    </row>
    <row r="18" spans="1:2" ht="31.5">
      <c r="A18" s="13" t="s">
        <v>216</v>
      </c>
      <c r="B18" s="10" t="s">
        <v>217</v>
      </c>
    </row>
    <row r="19" spans="1:2" ht="31.5">
      <c r="A19" s="13" t="s">
        <v>218</v>
      </c>
      <c r="B19" s="11" t="s">
        <v>219</v>
      </c>
    </row>
    <row r="20" spans="1:2" ht="31.5">
      <c r="A20" s="13" t="s">
        <v>220</v>
      </c>
      <c r="B20" s="10" t="s">
        <v>221</v>
      </c>
    </row>
    <row r="21" spans="1:2" ht="31.5">
      <c r="A21" s="13" t="s">
        <v>222</v>
      </c>
      <c r="B21" s="10" t="s">
        <v>223</v>
      </c>
    </row>
    <row r="22" spans="1:2" ht="31.5">
      <c r="A22" s="13" t="s">
        <v>224</v>
      </c>
      <c r="B22" s="10" t="s">
        <v>225</v>
      </c>
    </row>
    <row r="23" spans="1:2" ht="31.5">
      <c r="A23" s="13" t="s">
        <v>226</v>
      </c>
      <c r="B23" s="10" t="s">
        <v>227</v>
      </c>
    </row>
    <row r="24" spans="1:2" ht="31.5">
      <c r="A24" s="13" t="s">
        <v>228</v>
      </c>
      <c r="B24" s="11" t="s">
        <v>229</v>
      </c>
    </row>
    <row r="25" spans="1:2" ht="31.5">
      <c r="A25" s="13" t="s">
        <v>230</v>
      </c>
      <c r="B25" s="11" t="s">
        <v>231</v>
      </c>
    </row>
    <row r="26" spans="1:2" ht="31.5">
      <c r="A26" s="13" t="s">
        <v>232</v>
      </c>
      <c r="B26" s="11" t="s">
        <v>233</v>
      </c>
    </row>
    <row r="27" spans="1:2" ht="31.5">
      <c r="A27" s="13" t="s">
        <v>234</v>
      </c>
      <c r="B27" s="11" t="s">
        <v>235</v>
      </c>
    </row>
    <row r="28" spans="1:2" ht="31.5">
      <c r="A28" s="13" t="s">
        <v>236</v>
      </c>
      <c r="B28" s="11" t="s">
        <v>237</v>
      </c>
    </row>
    <row r="29" spans="1:2" ht="31.5">
      <c r="A29" s="13" t="s">
        <v>238</v>
      </c>
      <c r="B29" s="11" t="s">
        <v>239</v>
      </c>
    </row>
    <row r="30" spans="1:2" ht="31.5">
      <c r="A30" s="13" t="s">
        <v>240</v>
      </c>
      <c r="B30" s="11" t="s">
        <v>241</v>
      </c>
    </row>
    <row r="31" spans="1:2">
      <c r="A31" s="14" t="s">
        <v>242</v>
      </c>
      <c r="B31" s="10" t="s">
        <v>243</v>
      </c>
    </row>
    <row r="32" spans="1:2" ht="31.5">
      <c r="A32" s="14" t="s">
        <v>244</v>
      </c>
      <c r="B32" s="11" t="s">
        <v>245</v>
      </c>
    </row>
    <row r="38" spans="1:2" ht="30">
      <c r="A38" s="1150" t="s">
        <v>246</v>
      </c>
      <c r="B38" s="1151"/>
    </row>
    <row r="39" spans="1:2" ht="18.75">
      <c r="A39" s="1152" t="s">
        <v>247</v>
      </c>
      <c r="B39" s="1153"/>
    </row>
    <row r="40" spans="1:2">
      <c r="A40" s="15" t="s">
        <v>207</v>
      </c>
      <c r="B40" s="16" t="s">
        <v>248</v>
      </c>
    </row>
    <row r="41" spans="1:2">
      <c r="A41" s="15" t="s">
        <v>209</v>
      </c>
      <c r="B41" s="16" t="s">
        <v>249</v>
      </c>
    </row>
    <row r="42" spans="1:2">
      <c r="A42" s="15" t="s">
        <v>250</v>
      </c>
      <c r="B42" s="16" t="s">
        <v>251</v>
      </c>
    </row>
    <row r="43" spans="1:2">
      <c r="A43" s="15" t="s">
        <v>252</v>
      </c>
      <c r="B43" s="16" t="s">
        <v>253</v>
      </c>
    </row>
    <row r="44" spans="1:2">
      <c r="A44" s="15" t="s">
        <v>254</v>
      </c>
      <c r="B44" s="16" t="s">
        <v>255</v>
      </c>
    </row>
    <row r="45" spans="1:2">
      <c r="A45" s="15" t="s">
        <v>199</v>
      </c>
      <c r="B45" s="16" t="s">
        <v>256</v>
      </c>
    </row>
  </sheetData>
  <mergeCells count="5">
    <mergeCell ref="A1:B1"/>
    <mergeCell ref="A15:B15"/>
    <mergeCell ref="A16:B16"/>
    <mergeCell ref="A38:B38"/>
    <mergeCell ref="A39:B3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1E8B-D3EA-496D-AFA2-DEB075934D35}">
  <sheetPr codeName="工作表3">
    <tabColor rgb="FFFFFF00"/>
  </sheetPr>
  <dimension ref="A1:J20"/>
  <sheetViews>
    <sheetView topLeftCell="A3" zoomScale="70" zoomScaleNormal="70" workbookViewId="0">
      <selection activeCell="D19" sqref="D19"/>
    </sheetView>
  </sheetViews>
  <sheetFormatPr defaultRowHeight="16.5"/>
  <cols>
    <col min="1" max="3" width="15.625" bestFit="1" customWidth="1"/>
    <col min="4" max="4" width="20.5" customWidth="1"/>
    <col min="5" max="5" width="15.625" bestFit="1" customWidth="1"/>
    <col min="6" max="6" width="30.5" bestFit="1" customWidth="1"/>
    <col min="7" max="7" width="21.875" customWidth="1"/>
    <col min="8" max="8" width="15.625" bestFit="1" customWidth="1"/>
    <col min="9" max="9" width="16.5" bestFit="1" customWidth="1"/>
    <col min="10" max="10" width="18.25" customWidth="1"/>
  </cols>
  <sheetData>
    <row r="1" spans="1:10" ht="32.25" thickBot="1">
      <c r="A1" s="1157" t="s">
        <v>6705</v>
      </c>
      <c r="B1" s="1158"/>
      <c r="C1" s="771"/>
      <c r="D1" s="771"/>
      <c r="E1" s="771"/>
      <c r="F1" s="771"/>
      <c r="G1" s="771"/>
      <c r="H1" s="771"/>
      <c r="I1" s="771"/>
      <c r="J1" s="771"/>
    </row>
    <row r="2" spans="1:10" ht="23.25" customHeight="1" thickBot="1">
      <c r="A2" s="1154" t="s">
        <v>6706</v>
      </c>
      <c r="B2" s="1155"/>
      <c r="C2" s="1155"/>
      <c r="D2" s="1155"/>
      <c r="E2" s="1155"/>
      <c r="F2" s="1155"/>
      <c r="G2" s="1155"/>
      <c r="H2" s="1155"/>
      <c r="I2" s="1155"/>
      <c r="J2" s="1156"/>
    </row>
    <row r="3" spans="1:10" ht="158.25" thickBot="1">
      <c r="A3" s="772" t="s">
        <v>6707</v>
      </c>
      <c r="B3" s="773" t="s">
        <v>6708</v>
      </c>
      <c r="C3" s="773" t="s">
        <v>6709</v>
      </c>
      <c r="D3" s="773" t="s">
        <v>6710</v>
      </c>
      <c r="E3" s="773" t="s">
        <v>6711</v>
      </c>
      <c r="F3" s="773" t="s">
        <v>6712</v>
      </c>
      <c r="G3" s="773" t="s">
        <v>6713</v>
      </c>
      <c r="H3" s="773" t="s">
        <v>6714</v>
      </c>
      <c r="I3" s="773" t="s">
        <v>6715</v>
      </c>
      <c r="J3" s="774" t="s">
        <v>6716</v>
      </c>
    </row>
    <row r="4" spans="1:10" ht="32.25" thickTop="1">
      <c r="A4" s="775" t="s">
        <v>2422</v>
      </c>
      <c r="B4" s="776" t="s">
        <v>6717</v>
      </c>
      <c r="C4" s="776" t="s">
        <v>111</v>
      </c>
      <c r="D4" s="776" t="s">
        <v>110</v>
      </c>
      <c r="E4" s="776" t="s">
        <v>82</v>
      </c>
      <c r="F4" s="776" t="s">
        <v>84</v>
      </c>
      <c r="G4" s="776" t="s">
        <v>6668</v>
      </c>
      <c r="H4" s="776" t="s">
        <v>112</v>
      </c>
      <c r="I4" s="776" t="s">
        <v>4591</v>
      </c>
      <c r="J4" s="777" t="s">
        <v>113</v>
      </c>
    </row>
    <row r="5" spans="1:10" ht="31.5">
      <c r="A5" s="778" t="s">
        <v>6718</v>
      </c>
      <c r="B5" s="779"/>
      <c r="C5" s="779" t="s">
        <v>114</v>
      </c>
      <c r="D5" s="779" t="s">
        <v>83</v>
      </c>
      <c r="E5" s="779" t="s">
        <v>81</v>
      </c>
      <c r="F5" s="780" t="s">
        <v>4588</v>
      </c>
      <c r="G5" s="780"/>
      <c r="H5" s="779" t="s">
        <v>6719</v>
      </c>
      <c r="I5" s="779" t="s">
        <v>115</v>
      </c>
      <c r="J5" s="781" t="s">
        <v>2421</v>
      </c>
    </row>
    <row r="6" spans="1:10" ht="31.5">
      <c r="A6" s="778" t="s">
        <v>73</v>
      </c>
      <c r="B6" s="776"/>
      <c r="C6" s="779" t="s">
        <v>6720</v>
      </c>
      <c r="D6" s="779" t="s">
        <v>68</v>
      </c>
      <c r="E6" s="782"/>
      <c r="F6" s="779" t="s">
        <v>116</v>
      </c>
      <c r="G6" s="779"/>
      <c r="H6" s="779" t="s">
        <v>4523</v>
      </c>
      <c r="I6" s="779" t="s">
        <v>120</v>
      </c>
      <c r="J6" s="781" t="s">
        <v>2578</v>
      </c>
    </row>
    <row r="7" spans="1:10" ht="31.5">
      <c r="A7" s="778" t="s">
        <v>119</v>
      </c>
      <c r="B7" s="779"/>
      <c r="C7" s="779" t="s">
        <v>3491</v>
      </c>
      <c r="D7" s="779" t="s">
        <v>6721</v>
      </c>
      <c r="E7" s="783"/>
      <c r="F7" s="779" t="s">
        <v>4589</v>
      </c>
      <c r="G7" s="779"/>
      <c r="H7" s="779" t="s">
        <v>4590</v>
      </c>
      <c r="I7" s="779" t="s">
        <v>4592</v>
      </c>
      <c r="J7" s="781"/>
    </row>
    <row r="8" spans="1:10" ht="31.5">
      <c r="A8" s="778" t="s">
        <v>80</v>
      </c>
      <c r="B8" s="779"/>
      <c r="C8" s="784" t="s">
        <v>6722</v>
      </c>
      <c r="D8" s="779" t="s">
        <v>4586</v>
      </c>
      <c r="E8" s="783"/>
      <c r="F8" s="779" t="s">
        <v>118</v>
      </c>
      <c r="G8" s="779"/>
      <c r="H8" s="779" t="s">
        <v>6723</v>
      </c>
      <c r="I8" s="779" t="s">
        <v>4593</v>
      </c>
      <c r="J8" s="785"/>
    </row>
    <row r="9" spans="1:10" ht="31.5">
      <c r="A9" s="786" t="s">
        <v>6724</v>
      </c>
      <c r="B9" s="779"/>
      <c r="C9" s="779"/>
      <c r="D9" s="779" t="s">
        <v>6725</v>
      </c>
      <c r="E9" s="783"/>
      <c r="F9" s="779" t="s">
        <v>2424</v>
      </c>
      <c r="G9" s="779"/>
      <c r="H9" s="783"/>
      <c r="I9" s="779" t="s">
        <v>4594</v>
      </c>
      <c r="J9" s="785"/>
    </row>
    <row r="10" spans="1:10" ht="31.5">
      <c r="A10" s="786" t="s">
        <v>6726</v>
      </c>
      <c r="B10" s="779"/>
      <c r="C10" s="779"/>
      <c r="D10" s="779" t="s">
        <v>6727</v>
      </c>
      <c r="E10" s="783"/>
      <c r="F10" s="971" t="s">
        <v>8727</v>
      </c>
      <c r="G10" s="783"/>
      <c r="H10" s="783"/>
      <c r="I10" s="783"/>
      <c r="J10" s="787"/>
    </row>
    <row r="11" spans="1:10" ht="31.5">
      <c r="A11" s="786" t="s">
        <v>2428</v>
      </c>
      <c r="B11" s="779"/>
      <c r="C11" s="779"/>
      <c r="D11" s="779" t="s">
        <v>2423</v>
      </c>
      <c r="E11" s="783"/>
      <c r="F11" s="971" t="s">
        <v>8728</v>
      </c>
      <c r="G11" s="783"/>
      <c r="H11" s="783"/>
      <c r="I11" s="783"/>
      <c r="J11" s="787"/>
    </row>
    <row r="12" spans="1:10" ht="31.5">
      <c r="A12" s="778" t="s">
        <v>4585</v>
      </c>
      <c r="B12" s="779"/>
      <c r="C12" s="779"/>
      <c r="D12" s="779" t="s">
        <v>4587</v>
      </c>
      <c r="E12" s="783"/>
      <c r="F12" s="971" t="s">
        <v>8729</v>
      </c>
      <c r="G12" s="783"/>
      <c r="H12" s="783"/>
      <c r="I12" s="783"/>
      <c r="J12" s="787"/>
    </row>
    <row r="13" spans="1:10" ht="31.5">
      <c r="A13" s="778"/>
      <c r="B13" s="779"/>
      <c r="C13" s="779"/>
      <c r="D13" s="779" t="s">
        <v>6728</v>
      </c>
      <c r="E13" s="783"/>
      <c r="F13" s="788"/>
      <c r="G13" s="788"/>
      <c r="H13" s="788"/>
      <c r="I13" s="788"/>
      <c r="J13" s="787"/>
    </row>
    <row r="14" spans="1:10" ht="31.5">
      <c r="A14" s="786"/>
      <c r="B14" s="779"/>
      <c r="C14" s="779"/>
      <c r="D14" s="779" t="s">
        <v>6729</v>
      </c>
      <c r="E14" s="788"/>
      <c r="F14" s="788"/>
      <c r="G14" s="788"/>
      <c r="H14" s="788"/>
      <c r="I14" s="788"/>
      <c r="J14" s="787"/>
    </row>
    <row r="15" spans="1:10" ht="31.5">
      <c r="A15" s="789"/>
      <c r="B15" s="783"/>
      <c r="C15" s="783"/>
      <c r="D15" s="790" t="s">
        <v>90</v>
      </c>
      <c r="E15" s="788"/>
      <c r="F15" s="788"/>
      <c r="G15" s="788"/>
      <c r="H15" s="788"/>
      <c r="I15" s="788"/>
      <c r="J15" s="787"/>
    </row>
    <row r="16" spans="1:10" ht="31.5">
      <c r="A16" s="791"/>
      <c r="B16" s="792"/>
      <c r="C16" s="793"/>
      <c r="D16" s="780" t="s">
        <v>3515</v>
      </c>
      <c r="E16" s="794"/>
      <c r="F16" s="794"/>
      <c r="G16" s="794"/>
      <c r="H16" s="794"/>
      <c r="I16" s="794"/>
      <c r="J16" s="795"/>
    </row>
    <row r="17" spans="1:10" ht="31.5">
      <c r="A17" s="791"/>
      <c r="B17" s="792"/>
      <c r="C17" s="793"/>
      <c r="D17" s="780" t="s">
        <v>3520</v>
      </c>
      <c r="E17" s="794"/>
      <c r="F17" s="794"/>
      <c r="G17" s="794"/>
      <c r="H17" s="794"/>
      <c r="I17" s="794"/>
      <c r="J17" s="795"/>
    </row>
    <row r="18" spans="1:10" ht="31.5">
      <c r="A18" s="791"/>
      <c r="B18" s="792"/>
      <c r="C18" s="793"/>
      <c r="D18" s="779" t="s">
        <v>6730</v>
      </c>
      <c r="E18" s="794"/>
      <c r="F18" s="794"/>
      <c r="G18" s="794"/>
      <c r="H18" s="794"/>
      <c r="I18" s="794"/>
      <c r="J18" s="795"/>
    </row>
    <row r="19" spans="1:10" ht="32.25" thickBot="1">
      <c r="A19" s="796"/>
      <c r="B19" s="797"/>
      <c r="C19" s="798"/>
      <c r="D19" s="799" t="s">
        <v>6731</v>
      </c>
      <c r="E19" s="800"/>
      <c r="F19" s="800"/>
      <c r="G19" s="800"/>
      <c r="H19" s="800"/>
      <c r="I19" s="800"/>
      <c r="J19" s="801"/>
    </row>
    <row r="20" spans="1:10" ht="60.75" customHeight="1" thickBot="1">
      <c r="A20" s="766"/>
      <c r="B20" s="765"/>
      <c r="C20" s="767"/>
      <c r="D20" s="764"/>
      <c r="E20" s="768"/>
      <c r="F20" s="768"/>
      <c r="G20" s="768"/>
      <c r="H20" s="768"/>
      <c r="I20" s="768"/>
      <c r="J20" s="769"/>
    </row>
  </sheetData>
  <mergeCells count="2">
    <mergeCell ref="A2:J2"/>
    <mergeCell ref="A1:B1"/>
  </mergeCells>
  <phoneticPr fontId="1" type="noConversion"/>
  <pageMargins left="0" right="0.70866141732283472" top="0" bottom="0.74803149606299213" header="0.31496062992125984" footer="0.31496062992125984"/>
  <pageSetup paperSize="9" scale="65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97FA-638C-4070-A765-EF022C92FFF1}">
  <sheetPr codeName="工作表5"/>
  <dimension ref="A1:I20"/>
  <sheetViews>
    <sheetView zoomScale="115" zoomScaleNormal="115" workbookViewId="0">
      <selection activeCell="E8" sqref="E8:E10"/>
    </sheetView>
  </sheetViews>
  <sheetFormatPr defaultRowHeight="16.5"/>
  <cols>
    <col min="1" max="1" width="25" customWidth="1"/>
    <col min="2" max="9" width="16.125" customWidth="1"/>
  </cols>
  <sheetData>
    <row r="1" spans="1:9" ht="24" thickBot="1">
      <c r="A1" s="880" t="s">
        <v>7544</v>
      </c>
      <c r="B1" s="9"/>
      <c r="C1" s="9"/>
      <c r="D1" s="9"/>
      <c r="E1" s="9"/>
      <c r="F1" s="9"/>
      <c r="G1" s="9"/>
      <c r="H1" s="9"/>
      <c r="I1" s="9"/>
    </row>
    <row r="2" spans="1:9" ht="21.75" thickBot="1">
      <c r="A2" s="1159" t="s">
        <v>7545</v>
      </c>
      <c r="B2" s="1160"/>
      <c r="C2" s="1160"/>
      <c r="D2" s="1160"/>
      <c r="E2" s="1160"/>
      <c r="F2" s="1160"/>
      <c r="G2" s="1160"/>
      <c r="H2" s="1160"/>
      <c r="I2" s="1161"/>
    </row>
    <row r="3" spans="1:9" ht="21.75" thickBot="1">
      <c r="A3" s="909">
        <v>60</v>
      </c>
      <c r="B3" s="910">
        <v>90</v>
      </c>
      <c r="C3" s="910">
        <v>120</v>
      </c>
      <c r="D3" s="910">
        <v>150</v>
      </c>
      <c r="E3" s="910">
        <v>180</v>
      </c>
      <c r="F3" s="910">
        <v>210</v>
      </c>
      <c r="G3" s="910">
        <v>240</v>
      </c>
      <c r="H3" s="910">
        <v>300</v>
      </c>
      <c r="I3" s="911">
        <v>365</v>
      </c>
    </row>
    <row r="4" spans="1:9" ht="17.25" thickBot="1">
      <c r="A4" s="881" t="s">
        <v>7546</v>
      </c>
      <c r="B4" s="882" t="s">
        <v>7547</v>
      </c>
      <c r="C4" s="882" t="s">
        <v>7548</v>
      </c>
      <c r="D4" s="882" t="s">
        <v>7549</v>
      </c>
      <c r="E4" s="882" t="s">
        <v>7550</v>
      </c>
      <c r="F4" s="882" t="s">
        <v>7551</v>
      </c>
      <c r="G4" s="882" t="s">
        <v>7552</v>
      </c>
      <c r="H4" s="882" t="s">
        <v>7553</v>
      </c>
      <c r="I4" s="883" t="s">
        <v>7554</v>
      </c>
    </row>
    <row r="5" spans="1:9" ht="17.25" thickTop="1">
      <c r="A5" s="884" t="s">
        <v>7555</v>
      </c>
      <c r="B5" s="885" t="s">
        <v>7556</v>
      </c>
      <c r="C5" s="886" t="s">
        <v>7557</v>
      </c>
      <c r="D5" s="887" t="s">
        <v>7558</v>
      </c>
      <c r="E5" s="887" t="s">
        <v>7559</v>
      </c>
      <c r="F5" s="888" t="s">
        <v>7560</v>
      </c>
      <c r="G5" s="886" t="s">
        <v>7561</v>
      </c>
      <c r="H5" s="887" t="s">
        <v>7562</v>
      </c>
      <c r="I5" s="889" t="s">
        <v>7563</v>
      </c>
    </row>
    <row r="6" spans="1:9">
      <c r="A6" s="885" t="s">
        <v>7564</v>
      </c>
      <c r="B6" s="885" t="s">
        <v>7565</v>
      </c>
      <c r="C6" s="887" t="s">
        <v>7566</v>
      </c>
      <c r="D6" s="886" t="s">
        <v>7567</v>
      </c>
      <c r="E6" s="517" t="s">
        <v>7568</v>
      </c>
      <c r="F6" s="879"/>
      <c r="G6" s="886"/>
      <c r="H6" s="885" t="s">
        <v>7569</v>
      </c>
      <c r="I6" s="890" t="s">
        <v>7570</v>
      </c>
    </row>
    <row r="7" spans="1:9">
      <c r="A7" s="891" t="s">
        <v>7571</v>
      </c>
      <c r="B7" s="885" t="s">
        <v>7572</v>
      </c>
      <c r="C7" s="887" t="s">
        <v>7573</v>
      </c>
      <c r="D7" s="892"/>
      <c r="E7" s="887" t="s">
        <v>7574</v>
      </c>
      <c r="F7" s="887"/>
      <c r="G7" s="887"/>
      <c r="H7" s="885" t="s">
        <v>7575</v>
      </c>
      <c r="I7" s="893" t="s">
        <v>7576</v>
      </c>
    </row>
    <row r="8" spans="1:9">
      <c r="A8" s="891" t="s">
        <v>7577</v>
      </c>
      <c r="B8" s="885" t="s">
        <v>7578</v>
      </c>
      <c r="C8" s="894" t="s">
        <v>7579</v>
      </c>
      <c r="D8" s="895"/>
      <c r="E8" s="896" t="s">
        <v>7580</v>
      </c>
      <c r="F8" s="887"/>
      <c r="G8" s="887"/>
      <c r="H8" s="885" t="s">
        <v>7581</v>
      </c>
      <c r="I8" s="889"/>
    </row>
    <row r="9" spans="1:9">
      <c r="A9" s="891" t="s">
        <v>7582</v>
      </c>
      <c r="B9" s="887"/>
      <c r="C9" s="894" t="s">
        <v>7583</v>
      </c>
      <c r="D9" s="895"/>
      <c r="E9" s="896" t="s">
        <v>7584</v>
      </c>
      <c r="F9" s="887"/>
      <c r="G9" s="887"/>
      <c r="H9" s="887"/>
      <c r="I9" s="897"/>
    </row>
    <row r="10" spans="1:9">
      <c r="A10" s="891" t="s">
        <v>7585</v>
      </c>
      <c r="B10" s="887"/>
      <c r="C10" s="885" t="s">
        <v>7586</v>
      </c>
      <c r="D10" s="895"/>
      <c r="E10" s="896" t="s">
        <v>7587</v>
      </c>
      <c r="F10" s="887"/>
      <c r="G10" s="898"/>
      <c r="H10" s="887"/>
      <c r="I10" s="897"/>
    </row>
    <row r="11" spans="1:9">
      <c r="A11" s="891" t="s">
        <v>7588</v>
      </c>
      <c r="B11" s="887"/>
      <c r="C11" s="888" t="s">
        <v>7589</v>
      </c>
      <c r="D11" s="898"/>
      <c r="E11" s="898"/>
      <c r="F11" s="898"/>
      <c r="G11" s="898"/>
      <c r="H11" s="898"/>
      <c r="I11" s="899"/>
    </row>
    <row r="12" spans="1:9">
      <c r="A12" s="891" t="s">
        <v>7590</v>
      </c>
      <c r="B12" s="887"/>
      <c r="C12" s="888" t="s">
        <v>7591</v>
      </c>
      <c r="D12" s="898"/>
      <c r="E12" s="898"/>
      <c r="F12" s="898"/>
      <c r="G12" s="898"/>
      <c r="H12" s="898"/>
      <c r="I12" s="899"/>
    </row>
    <row r="13" spans="1:9">
      <c r="A13" s="891" t="s">
        <v>7592</v>
      </c>
      <c r="B13" s="887"/>
      <c r="C13" s="885" t="s">
        <v>7593</v>
      </c>
      <c r="D13" s="898"/>
      <c r="E13" s="898"/>
      <c r="F13" s="898"/>
      <c r="G13" s="898"/>
      <c r="H13" s="898"/>
      <c r="I13" s="899"/>
    </row>
    <row r="14" spans="1:9">
      <c r="A14" s="891" t="s">
        <v>7594</v>
      </c>
      <c r="B14" s="887"/>
      <c r="C14" s="885" t="s">
        <v>7595</v>
      </c>
      <c r="D14" s="898"/>
      <c r="E14" s="900"/>
      <c r="F14" s="900"/>
      <c r="G14" s="900"/>
      <c r="H14" s="900"/>
      <c r="I14" s="899"/>
    </row>
    <row r="15" spans="1:9">
      <c r="A15" s="891" t="s">
        <v>7596</v>
      </c>
      <c r="B15" s="887"/>
      <c r="C15" s="887"/>
      <c r="D15" s="900"/>
      <c r="E15" s="900"/>
      <c r="F15" s="900"/>
      <c r="G15" s="900"/>
      <c r="H15" s="900"/>
      <c r="I15" s="899"/>
    </row>
    <row r="16" spans="1:9">
      <c r="A16" s="891" t="s">
        <v>7597</v>
      </c>
      <c r="B16" s="898"/>
      <c r="C16" s="901"/>
      <c r="D16" s="900"/>
      <c r="E16" s="900"/>
      <c r="F16" s="900"/>
      <c r="G16" s="900"/>
      <c r="H16" s="900"/>
      <c r="I16" s="899"/>
    </row>
    <row r="17" spans="1:9">
      <c r="A17" s="891" t="s">
        <v>7598</v>
      </c>
      <c r="B17" s="902"/>
      <c r="C17" s="517"/>
      <c r="D17" s="903"/>
      <c r="E17" s="903"/>
      <c r="F17" s="903"/>
      <c r="G17" s="903"/>
      <c r="H17" s="903"/>
      <c r="I17" s="904"/>
    </row>
    <row r="18" spans="1:9">
      <c r="A18" s="891" t="s">
        <v>7599</v>
      </c>
      <c r="B18" s="902"/>
      <c r="C18" s="517"/>
      <c r="D18" s="903"/>
      <c r="E18" s="903"/>
      <c r="F18" s="903"/>
      <c r="G18" s="903"/>
      <c r="H18" s="903"/>
      <c r="I18" s="904"/>
    </row>
    <row r="19" spans="1:9">
      <c r="A19" s="891" t="s">
        <v>7600</v>
      </c>
      <c r="B19" s="902"/>
      <c r="C19" s="887"/>
      <c r="D19" s="903"/>
      <c r="E19" s="903"/>
      <c r="F19" s="903"/>
      <c r="G19" s="903"/>
      <c r="H19" s="903"/>
      <c r="I19" s="904"/>
    </row>
    <row r="20" spans="1:9" ht="17.25" thickBot="1">
      <c r="A20" s="905" t="s">
        <v>7601</v>
      </c>
      <c r="B20" s="767"/>
      <c r="C20" s="764"/>
      <c r="D20" s="768"/>
      <c r="E20" s="768"/>
      <c r="F20" s="768"/>
      <c r="G20" s="768"/>
      <c r="H20" s="768"/>
      <c r="I20" s="769"/>
    </row>
  </sheetData>
  <mergeCells count="1">
    <mergeCell ref="A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8499-236E-48BB-B9D1-727A54A9F9CF}">
  <sheetPr codeName="工作表4">
    <tabColor rgb="FF00B0F0"/>
  </sheetPr>
  <dimension ref="A1:H204"/>
  <sheetViews>
    <sheetView topLeftCell="A184" zoomScaleNormal="100" workbookViewId="0">
      <selection activeCell="H199" sqref="H199"/>
    </sheetView>
  </sheetViews>
  <sheetFormatPr defaultColWidth="8.75" defaultRowHeight="21"/>
  <cols>
    <col min="1" max="1" width="44.625" style="308" customWidth="1"/>
    <col min="2" max="2" width="18.5" style="308" customWidth="1"/>
    <col min="3" max="3" width="31.875" style="308" customWidth="1"/>
    <col min="4" max="4" width="34.875" style="308" hidden="1" customWidth="1"/>
    <col min="5" max="5" width="13.75" style="308" customWidth="1"/>
    <col min="6" max="6" width="22.125" style="308" customWidth="1"/>
    <col min="7" max="7" width="17.375" style="307" bestFit="1" customWidth="1"/>
    <col min="8" max="8" width="27.625" style="307" bestFit="1" customWidth="1"/>
    <col min="9" max="9" width="13" style="307" bestFit="1" customWidth="1"/>
    <col min="10" max="16384" width="8.75" style="307"/>
  </cols>
  <sheetData>
    <row r="1" spans="1:8" ht="42">
      <c r="B1" s="309" t="s">
        <v>12</v>
      </c>
      <c r="C1" s="309" t="s">
        <v>13</v>
      </c>
      <c r="D1" s="310" t="s">
        <v>2429</v>
      </c>
      <c r="E1" s="310" t="s">
        <v>2430</v>
      </c>
      <c r="F1" s="308" t="s">
        <v>4595</v>
      </c>
      <c r="G1" s="327" t="str">
        <f>B1</f>
        <v>PN</v>
      </c>
      <c r="H1" s="307" t="s">
        <v>2470</v>
      </c>
    </row>
    <row r="2" spans="1:8" ht="19.5" customHeight="1">
      <c r="B2" s="311">
        <v>5714400101</v>
      </c>
      <c r="C2" s="309" t="s">
        <v>29</v>
      </c>
      <c r="D2" s="310"/>
      <c r="E2" s="313">
        <v>300</v>
      </c>
      <c r="F2" s="308" t="s">
        <v>154</v>
      </c>
      <c r="G2" s="327">
        <f t="shared" ref="G2:G65" si="0">B2</f>
        <v>5714400101</v>
      </c>
      <c r="H2" s="331"/>
    </row>
    <row r="3" spans="1:8" ht="19.5" customHeight="1">
      <c r="B3" s="311">
        <v>5714400102</v>
      </c>
      <c r="C3" s="309" t="s">
        <v>56</v>
      </c>
      <c r="D3" s="310" t="s">
        <v>2431</v>
      </c>
      <c r="E3" s="313">
        <v>360</v>
      </c>
      <c r="F3" s="308" t="s">
        <v>154</v>
      </c>
      <c r="G3" s="327">
        <f t="shared" si="0"/>
        <v>5714400102</v>
      </c>
      <c r="H3" s="331"/>
    </row>
    <row r="4" spans="1:8" ht="19.5" customHeight="1">
      <c r="B4" s="311">
        <v>5714400103</v>
      </c>
      <c r="C4" s="309" t="s">
        <v>30</v>
      </c>
      <c r="D4" s="310" t="s">
        <v>2432</v>
      </c>
      <c r="E4" s="313">
        <v>120</v>
      </c>
      <c r="F4" s="308" t="s">
        <v>154</v>
      </c>
      <c r="G4" s="327">
        <f t="shared" si="0"/>
        <v>5714400103</v>
      </c>
      <c r="H4" s="331"/>
    </row>
    <row r="5" spans="1:8" ht="19.5" customHeight="1">
      <c r="B5" s="311">
        <v>5714400104</v>
      </c>
      <c r="C5" s="309" t="s">
        <v>86</v>
      </c>
      <c r="D5" s="310"/>
      <c r="E5" s="313">
        <v>360</v>
      </c>
      <c r="F5" s="308" t="s">
        <v>154</v>
      </c>
      <c r="G5" s="327">
        <f t="shared" si="0"/>
        <v>5714400104</v>
      </c>
      <c r="H5" s="331"/>
    </row>
    <row r="6" spans="1:8" ht="19.5" customHeight="1">
      <c r="A6" s="312" t="s">
        <v>2433</v>
      </c>
      <c r="B6" s="311">
        <v>5714400105</v>
      </c>
      <c r="C6" s="309" t="s">
        <v>23</v>
      </c>
      <c r="D6" s="310" t="s">
        <v>2434</v>
      </c>
      <c r="E6" s="313">
        <v>150</v>
      </c>
      <c r="F6" s="308" t="s">
        <v>154</v>
      </c>
      <c r="G6" s="327">
        <f t="shared" si="0"/>
        <v>5714400105</v>
      </c>
      <c r="H6" s="331"/>
    </row>
    <row r="7" spans="1:8" ht="19.5" customHeight="1">
      <c r="A7" s="312" t="s">
        <v>2433</v>
      </c>
      <c r="B7" s="311">
        <v>5714400106</v>
      </c>
      <c r="C7" s="309" t="s">
        <v>28</v>
      </c>
      <c r="D7" s="310" t="s">
        <v>2434</v>
      </c>
      <c r="E7" s="313">
        <v>150</v>
      </c>
      <c r="F7" s="308" t="s">
        <v>154</v>
      </c>
      <c r="G7" s="327">
        <f t="shared" si="0"/>
        <v>5714400106</v>
      </c>
      <c r="H7" s="331"/>
    </row>
    <row r="8" spans="1:8" ht="19.5" customHeight="1">
      <c r="B8" s="311">
        <v>5714400107</v>
      </c>
      <c r="C8" s="309" t="s">
        <v>16</v>
      </c>
      <c r="D8" s="310" t="s">
        <v>2435</v>
      </c>
      <c r="E8" s="313">
        <v>120</v>
      </c>
      <c r="F8" s="308" t="s">
        <v>154</v>
      </c>
      <c r="G8" s="327">
        <f t="shared" si="0"/>
        <v>5714400107</v>
      </c>
      <c r="H8" s="331"/>
    </row>
    <row r="9" spans="1:8" ht="19.5" customHeight="1">
      <c r="B9" s="311">
        <v>5714400108</v>
      </c>
      <c r="C9" s="309" t="s">
        <v>24</v>
      </c>
      <c r="D9" s="310" t="s">
        <v>2436</v>
      </c>
      <c r="E9" s="313">
        <v>150</v>
      </c>
      <c r="F9" s="308" t="s">
        <v>154</v>
      </c>
      <c r="G9" s="327">
        <f t="shared" si="0"/>
        <v>5714400108</v>
      </c>
      <c r="H9" s="331"/>
    </row>
    <row r="10" spans="1:8" ht="19.5" customHeight="1">
      <c r="B10" s="311">
        <v>5714400109</v>
      </c>
      <c r="C10" s="309" t="s">
        <v>25</v>
      </c>
      <c r="D10" s="310" t="s">
        <v>2436</v>
      </c>
      <c r="E10" s="313">
        <v>150</v>
      </c>
      <c r="F10" s="308" t="s">
        <v>154</v>
      </c>
      <c r="G10" s="327">
        <f t="shared" si="0"/>
        <v>5714400109</v>
      </c>
      <c r="H10" s="331"/>
    </row>
    <row r="11" spans="1:8" ht="19.5" customHeight="1">
      <c r="B11" s="311">
        <v>5714400111</v>
      </c>
      <c r="C11" s="309" t="s">
        <v>57</v>
      </c>
      <c r="D11" s="310" t="s">
        <v>2437</v>
      </c>
      <c r="E11" s="313">
        <v>360</v>
      </c>
      <c r="F11" s="308" t="s">
        <v>154</v>
      </c>
      <c r="G11" s="327">
        <f t="shared" si="0"/>
        <v>5714400111</v>
      </c>
      <c r="H11" s="331"/>
    </row>
    <row r="12" spans="1:8" ht="19.5" customHeight="1">
      <c r="B12" s="594">
        <v>5714400114</v>
      </c>
      <c r="C12" s="595" t="s">
        <v>31</v>
      </c>
      <c r="D12" s="596" t="s">
        <v>4898</v>
      </c>
      <c r="E12" s="574">
        <v>120</v>
      </c>
      <c r="F12" s="308" t="s">
        <v>154</v>
      </c>
      <c r="G12" s="327">
        <f t="shared" si="0"/>
        <v>5714400114</v>
      </c>
      <c r="H12" s="331"/>
    </row>
    <row r="13" spans="1:8" ht="19.5" customHeight="1">
      <c r="B13" s="594">
        <v>5714400115</v>
      </c>
      <c r="C13" s="595" t="s">
        <v>32</v>
      </c>
      <c r="D13" s="596" t="s">
        <v>4898</v>
      </c>
      <c r="E13" s="574">
        <v>120</v>
      </c>
      <c r="F13" s="308" t="s">
        <v>154</v>
      </c>
      <c r="G13" s="327">
        <f t="shared" si="0"/>
        <v>5714400115</v>
      </c>
      <c r="H13" s="331"/>
    </row>
    <row r="14" spans="1:8" ht="19.5" customHeight="1">
      <c r="B14" s="311">
        <v>5714400116</v>
      </c>
      <c r="C14" s="309" t="s">
        <v>26</v>
      </c>
      <c r="D14" s="310" t="s">
        <v>2438</v>
      </c>
      <c r="E14" s="313">
        <v>90</v>
      </c>
      <c r="F14" s="308" t="s">
        <v>154</v>
      </c>
      <c r="G14" s="327">
        <f t="shared" si="0"/>
        <v>5714400116</v>
      </c>
      <c r="H14" s="331"/>
    </row>
    <row r="15" spans="1:8" ht="19.5" customHeight="1">
      <c r="B15" s="311">
        <v>5714400117</v>
      </c>
      <c r="C15" s="309" t="s">
        <v>27</v>
      </c>
      <c r="D15" s="310" t="s">
        <v>2438</v>
      </c>
      <c r="E15" s="313">
        <v>90</v>
      </c>
      <c r="F15" s="308" t="s">
        <v>154</v>
      </c>
      <c r="G15" s="327">
        <f t="shared" si="0"/>
        <v>5714400117</v>
      </c>
      <c r="H15" s="331"/>
    </row>
    <row r="16" spans="1:8" ht="19.5" customHeight="1">
      <c r="B16" s="311">
        <v>5714400118</v>
      </c>
      <c r="C16" s="309" t="s">
        <v>33</v>
      </c>
      <c r="D16" s="310"/>
      <c r="E16" s="313">
        <v>120</v>
      </c>
      <c r="F16" s="308" t="s">
        <v>154</v>
      </c>
      <c r="G16" s="327">
        <f t="shared" si="0"/>
        <v>5714400118</v>
      </c>
      <c r="H16" s="331"/>
    </row>
    <row r="17" spans="1:8" ht="19.5" customHeight="1">
      <c r="B17" s="311">
        <v>5714400119</v>
      </c>
      <c r="C17" s="309" t="s">
        <v>34</v>
      </c>
      <c r="D17" s="310"/>
      <c r="E17" s="313">
        <v>120</v>
      </c>
      <c r="F17" s="308" t="s">
        <v>154</v>
      </c>
      <c r="G17" s="327">
        <f t="shared" si="0"/>
        <v>5714400119</v>
      </c>
      <c r="H17" s="331"/>
    </row>
    <row r="18" spans="1:8" ht="19.5" customHeight="1">
      <c r="A18" s="597" t="s">
        <v>4899</v>
      </c>
      <c r="B18" s="598">
        <v>5714400125</v>
      </c>
      <c r="C18" s="599" t="s">
        <v>52</v>
      </c>
      <c r="D18" s="600" t="s">
        <v>4900</v>
      </c>
      <c r="E18" s="323">
        <v>360</v>
      </c>
      <c r="G18" s="327">
        <f t="shared" si="0"/>
        <v>5714400125</v>
      </c>
      <c r="H18" s="331"/>
    </row>
    <row r="19" spans="1:8" ht="19.5" customHeight="1">
      <c r="A19" s="597" t="s">
        <v>4899</v>
      </c>
      <c r="B19" s="598">
        <v>5714400126</v>
      </c>
      <c r="C19" s="599" t="s">
        <v>53</v>
      </c>
      <c r="D19" s="600" t="s">
        <v>4900</v>
      </c>
      <c r="E19" s="323">
        <v>360</v>
      </c>
      <c r="G19" s="327">
        <f t="shared" si="0"/>
        <v>5714400126</v>
      </c>
      <c r="H19" s="331"/>
    </row>
    <row r="20" spans="1:8" ht="19.5" customHeight="1">
      <c r="B20" s="311">
        <v>5714400127</v>
      </c>
      <c r="C20" s="309" t="s">
        <v>35</v>
      </c>
      <c r="D20" s="310" t="s">
        <v>2439</v>
      </c>
      <c r="E20" s="313">
        <v>240</v>
      </c>
      <c r="F20" s="308" t="s">
        <v>154</v>
      </c>
      <c r="G20" s="327">
        <f t="shared" si="0"/>
        <v>5714400127</v>
      </c>
      <c r="H20" s="331"/>
    </row>
    <row r="21" spans="1:8" ht="19.5" customHeight="1">
      <c r="B21" s="594">
        <v>5714400128</v>
      </c>
      <c r="C21" s="595" t="s">
        <v>14</v>
      </c>
      <c r="D21" s="596" t="s">
        <v>4901</v>
      </c>
      <c r="E21" s="574">
        <v>75</v>
      </c>
      <c r="F21" s="308" t="s">
        <v>154</v>
      </c>
      <c r="G21" s="327">
        <f t="shared" si="0"/>
        <v>5714400128</v>
      </c>
      <c r="H21" s="331"/>
    </row>
    <row r="22" spans="1:8" ht="19.5" customHeight="1">
      <c r="B22" s="594">
        <v>5714400129</v>
      </c>
      <c r="C22" s="595" t="s">
        <v>15</v>
      </c>
      <c r="D22" s="596" t="s">
        <v>4901</v>
      </c>
      <c r="E22" s="574">
        <v>75</v>
      </c>
      <c r="F22" s="308" t="s">
        <v>154</v>
      </c>
      <c r="G22" s="327">
        <f t="shared" si="0"/>
        <v>5714400129</v>
      </c>
      <c r="H22" s="331"/>
    </row>
    <row r="23" spans="1:8" ht="19.5" customHeight="1">
      <c r="B23" s="311">
        <v>5714400130</v>
      </c>
      <c r="C23" s="309" t="s">
        <v>36</v>
      </c>
      <c r="D23" s="310" t="s">
        <v>2440</v>
      </c>
      <c r="E23" s="313">
        <v>300</v>
      </c>
      <c r="F23" s="308" t="s">
        <v>154</v>
      </c>
      <c r="G23" s="327">
        <f t="shared" si="0"/>
        <v>5714400130</v>
      </c>
      <c r="H23" s="331"/>
    </row>
    <row r="24" spans="1:8" ht="19.5" customHeight="1">
      <c r="B24" s="311">
        <v>5714400131</v>
      </c>
      <c r="C24" s="309" t="s">
        <v>54</v>
      </c>
      <c r="D24" s="310" t="s">
        <v>2441</v>
      </c>
      <c r="E24" s="313">
        <v>180</v>
      </c>
      <c r="F24" s="308" t="s">
        <v>154</v>
      </c>
      <c r="G24" s="327">
        <f t="shared" si="0"/>
        <v>5714400131</v>
      </c>
      <c r="H24" s="331"/>
    </row>
    <row r="25" spans="1:8" ht="19.5" customHeight="1">
      <c r="B25" s="311">
        <v>5714400132</v>
      </c>
      <c r="C25" s="309" t="s">
        <v>55</v>
      </c>
      <c r="D25" s="310" t="s">
        <v>2441</v>
      </c>
      <c r="E25" s="313">
        <v>180</v>
      </c>
      <c r="F25" s="308" t="s">
        <v>154</v>
      </c>
      <c r="G25" s="327">
        <f t="shared" si="0"/>
        <v>5714400132</v>
      </c>
      <c r="H25" s="331"/>
    </row>
    <row r="26" spans="1:8" ht="19.5" customHeight="1">
      <c r="B26" s="311">
        <v>5714400133</v>
      </c>
      <c r="C26" s="309" t="s">
        <v>37</v>
      </c>
      <c r="D26" s="310" t="s">
        <v>2442</v>
      </c>
      <c r="E26" s="313">
        <v>300</v>
      </c>
      <c r="F26" s="308" t="s">
        <v>154</v>
      </c>
      <c r="G26" s="327">
        <f t="shared" si="0"/>
        <v>5714400133</v>
      </c>
      <c r="H26" s="331"/>
    </row>
    <row r="27" spans="1:8" ht="19.5" customHeight="1">
      <c r="B27" s="311">
        <v>5714400139</v>
      </c>
      <c r="C27" s="309" t="s">
        <v>138</v>
      </c>
      <c r="D27" s="310" t="s">
        <v>2443</v>
      </c>
      <c r="E27" s="313">
        <v>90</v>
      </c>
      <c r="F27" s="308" t="s">
        <v>154</v>
      </c>
      <c r="G27" s="327">
        <f t="shared" si="0"/>
        <v>5714400139</v>
      </c>
      <c r="H27" s="331"/>
    </row>
    <row r="28" spans="1:8" ht="19.5" customHeight="1">
      <c r="B28" s="311">
        <v>5714400140</v>
      </c>
      <c r="C28" s="309" t="s">
        <v>105</v>
      </c>
      <c r="D28" s="310" t="s">
        <v>2443</v>
      </c>
      <c r="E28" s="313">
        <v>90</v>
      </c>
      <c r="F28" s="308" t="s">
        <v>154</v>
      </c>
      <c r="G28" s="327">
        <f t="shared" si="0"/>
        <v>5714400140</v>
      </c>
      <c r="H28" s="331"/>
    </row>
    <row r="29" spans="1:8" ht="19.5" customHeight="1">
      <c r="A29" s="1164" t="s">
        <v>2444</v>
      </c>
      <c r="B29" s="594">
        <v>5714400141</v>
      </c>
      <c r="C29" s="595" t="s">
        <v>2583</v>
      </c>
      <c r="D29" s="596" t="s">
        <v>4902</v>
      </c>
      <c r="E29" s="574">
        <v>120</v>
      </c>
      <c r="F29" s="308" t="s">
        <v>154</v>
      </c>
      <c r="G29" s="327">
        <f t="shared" si="0"/>
        <v>5714400141</v>
      </c>
      <c r="H29" s="331"/>
    </row>
    <row r="30" spans="1:8" ht="19.5" customHeight="1">
      <c r="A30" s="1164"/>
      <c r="B30" s="594">
        <v>5714400142</v>
      </c>
      <c r="C30" s="595" t="s">
        <v>40</v>
      </c>
      <c r="D30" s="596" t="s">
        <v>4902</v>
      </c>
      <c r="E30" s="574">
        <v>120</v>
      </c>
      <c r="F30" s="308" t="s">
        <v>154</v>
      </c>
      <c r="G30" s="327">
        <f t="shared" si="0"/>
        <v>5714400142</v>
      </c>
      <c r="H30" s="331"/>
    </row>
    <row r="31" spans="1:8" ht="19.5" customHeight="1">
      <c r="B31" s="311">
        <v>5714400143</v>
      </c>
      <c r="C31" s="309" t="s">
        <v>17</v>
      </c>
      <c r="D31" s="310" t="s">
        <v>2445</v>
      </c>
      <c r="E31" s="313">
        <v>60</v>
      </c>
      <c r="F31" s="308" t="s">
        <v>154</v>
      </c>
      <c r="G31" s="327">
        <f t="shared" si="0"/>
        <v>5714400143</v>
      </c>
      <c r="H31" s="331"/>
    </row>
    <row r="32" spans="1:8" ht="19.5" customHeight="1">
      <c r="B32" s="311">
        <v>5714400144</v>
      </c>
      <c r="C32" s="309" t="s">
        <v>18</v>
      </c>
      <c r="D32" s="310" t="s">
        <v>2445</v>
      </c>
      <c r="E32" s="313">
        <v>60</v>
      </c>
      <c r="F32" s="308" t="s">
        <v>154</v>
      </c>
      <c r="G32" s="327">
        <f t="shared" si="0"/>
        <v>5714400144</v>
      </c>
      <c r="H32" s="331"/>
    </row>
    <row r="33" spans="1:8" ht="19.5" customHeight="1">
      <c r="A33" s="312" t="s">
        <v>2446</v>
      </c>
      <c r="B33" s="311">
        <v>5714400148</v>
      </c>
      <c r="C33" s="309" t="s">
        <v>41</v>
      </c>
      <c r="D33" s="310" t="s">
        <v>2447</v>
      </c>
      <c r="E33" s="313">
        <v>120</v>
      </c>
      <c r="F33" s="308" t="s">
        <v>154</v>
      </c>
      <c r="G33" s="327">
        <f t="shared" si="0"/>
        <v>5714400148</v>
      </c>
      <c r="H33" s="331"/>
    </row>
    <row r="34" spans="1:8" ht="19.5" customHeight="1">
      <c r="A34" s="312" t="s">
        <v>2446</v>
      </c>
      <c r="B34" s="311">
        <v>5714400149</v>
      </c>
      <c r="C34" s="309" t="s">
        <v>42</v>
      </c>
      <c r="D34" s="310" t="s">
        <v>2447</v>
      </c>
      <c r="E34" s="313">
        <v>120</v>
      </c>
      <c r="F34" s="308" t="s">
        <v>154</v>
      </c>
      <c r="G34" s="327">
        <f t="shared" si="0"/>
        <v>5714400149</v>
      </c>
      <c r="H34" s="331"/>
    </row>
    <row r="35" spans="1:8" ht="19.5" customHeight="1">
      <c r="A35" s="1166" t="s">
        <v>141</v>
      </c>
      <c r="B35" s="311">
        <v>5714400150</v>
      </c>
      <c r="C35" s="309" t="s">
        <v>43</v>
      </c>
      <c r="D35" s="390" t="s">
        <v>2672</v>
      </c>
      <c r="E35" s="313">
        <v>120</v>
      </c>
      <c r="F35" s="308" t="s">
        <v>154</v>
      </c>
      <c r="G35" s="327">
        <f t="shared" si="0"/>
        <v>5714400150</v>
      </c>
      <c r="H35" s="331"/>
    </row>
    <row r="36" spans="1:8" ht="19.5" customHeight="1">
      <c r="A36" s="1166"/>
      <c r="B36" s="311">
        <v>5714400151</v>
      </c>
      <c r="C36" s="309" t="s">
        <v>44</v>
      </c>
      <c r="D36" s="390" t="s">
        <v>2672</v>
      </c>
      <c r="E36" s="313">
        <v>120</v>
      </c>
      <c r="F36" s="308" t="s">
        <v>154</v>
      </c>
      <c r="G36" s="327">
        <f t="shared" si="0"/>
        <v>5714400151</v>
      </c>
      <c r="H36" s="331"/>
    </row>
    <row r="37" spans="1:8" ht="19.5" customHeight="1">
      <c r="A37" s="1162" t="s">
        <v>80</v>
      </c>
      <c r="B37" s="315">
        <v>5714400154</v>
      </c>
      <c r="C37" s="316" t="s">
        <v>58</v>
      </c>
      <c r="D37" s="317"/>
      <c r="E37" s="324">
        <v>60</v>
      </c>
      <c r="F37" s="308" t="s">
        <v>154</v>
      </c>
      <c r="G37" s="327">
        <f t="shared" si="0"/>
        <v>5714400154</v>
      </c>
      <c r="H37" s="331"/>
    </row>
    <row r="38" spans="1:8" ht="19.5" customHeight="1">
      <c r="A38" s="1162"/>
      <c r="B38" s="315">
        <v>5714400155</v>
      </c>
      <c r="C38" s="316" t="s">
        <v>59</v>
      </c>
      <c r="D38" s="317"/>
      <c r="E38" s="324">
        <v>60</v>
      </c>
      <c r="F38" s="308" t="s">
        <v>154</v>
      </c>
      <c r="G38" s="327">
        <f t="shared" si="0"/>
        <v>5714400155</v>
      </c>
      <c r="H38" s="331"/>
    </row>
    <row r="39" spans="1:8" ht="19.5" customHeight="1">
      <c r="A39" s="597" t="s">
        <v>4899</v>
      </c>
      <c r="B39" s="598">
        <v>5714400156</v>
      </c>
      <c r="C39" s="599" t="s">
        <v>20</v>
      </c>
      <c r="D39" s="600"/>
      <c r="E39" s="601">
        <v>60</v>
      </c>
      <c r="G39" s="327">
        <f t="shared" si="0"/>
        <v>5714400156</v>
      </c>
      <c r="H39" s="331"/>
    </row>
    <row r="40" spans="1:8" ht="19.5" customHeight="1">
      <c r="A40" s="597" t="s">
        <v>4899</v>
      </c>
      <c r="B40" s="598">
        <v>5714400157</v>
      </c>
      <c r="C40" s="599" t="s">
        <v>19</v>
      </c>
      <c r="D40" s="600"/>
      <c r="E40" s="601">
        <v>60</v>
      </c>
      <c r="G40" s="327">
        <f t="shared" si="0"/>
        <v>5714400157</v>
      </c>
      <c r="H40" s="331"/>
    </row>
    <row r="41" spans="1:8" ht="19.5" customHeight="1">
      <c r="B41" s="311">
        <v>5714400158</v>
      </c>
      <c r="C41" s="309" t="s">
        <v>142</v>
      </c>
      <c r="D41" s="310" t="s">
        <v>2448</v>
      </c>
      <c r="E41" s="313">
        <v>240</v>
      </c>
      <c r="F41" s="308" t="s">
        <v>154</v>
      </c>
      <c r="G41" s="327">
        <f t="shared" si="0"/>
        <v>5714400158</v>
      </c>
      <c r="H41" s="331"/>
    </row>
    <row r="42" spans="1:8" ht="19.5" customHeight="1">
      <c r="B42" s="311">
        <v>5714400159</v>
      </c>
      <c r="C42" s="309" t="s">
        <v>153</v>
      </c>
      <c r="D42" s="310" t="s">
        <v>2448</v>
      </c>
      <c r="E42" s="313">
        <v>240</v>
      </c>
      <c r="F42" s="308" t="s">
        <v>154</v>
      </c>
      <c r="G42" s="327">
        <f t="shared" si="0"/>
        <v>5714400159</v>
      </c>
      <c r="H42" s="331"/>
    </row>
    <row r="43" spans="1:8" ht="19.5" customHeight="1">
      <c r="B43" s="311">
        <v>5714400160</v>
      </c>
      <c r="C43" s="309" t="s">
        <v>21</v>
      </c>
      <c r="D43" s="310" t="s">
        <v>2449</v>
      </c>
      <c r="E43" s="313">
        <v>120</v>
      </c>
      <c r="F43" s="308" t="s">
        <v>154</v>
      </c>
      <c r="G43" s="327">
        <f t="shared" si="0"/>
        <v>5714400160</v>
      </c>
      <c r="H43" s="331"/>
    </row>
    <row r="44" spans="1:8" ht="19.5" customHeight="1">
      <c r="B44" s="311">
        <v>5714400161</v>
      </c>
      <c r="C44" s="309" t="s">
        <v>22</v>
      </c>
      <c r="D44" s="310" t="s">
        <v>2449</v>
      </c>
      <c r="E44" s="313">
        <v>120</v>
      </c>
      <c r="F44" s="308" t="s">
        <v>154</v>
      </c>
      <c r="G44" s="327">
        <f t="shared" si="0"/>
        <v>5714400161</v>
      </c>
      <c r="H44" s="331"/>
    </row>
    <row r="45" spans="1:8" ht="19.5" customHeight="1">
      <c r="B45" s="311">
        <v>5714400162</v>
      </c>
      <c r="C45" s="309" t="s">
        <v>50</v>
      </c>
      <c r="D45" s="310"/>
      <c r="E45" s="313">
        <v>60</v>
      </c>
      <c r="F45" s="308" t="s">
        <v>154</v>
      </c>
      <c r="G45" s="327">
        <f t="shared" si="0"/>
        <v>5714400162</v>
      </c>
      <c r="H45" s="331"/>
    </row>
    <row r="46" spans="1:8" ht="19.5" customHeight="1">
      <c r="B46" s="311">
        <v>5714400163</v>
      </c>
      <c r="C46" s="309" t="s">
        <v>51</v>
      </c>
      <c r="D46" s="310"/>
      <c r="E46" s="313">
        <v>60</v>
      </c>
      <c r="F46" s="308" t="s">
        <v>154</v>
      </c>
      <c r="G46" s="327">
        <f t="shared" si="0"/>
        <v>5714400163</v>
      </c>
      <c r="H46" s="331"/>
    </row>
    <row r="47" spans="1:8" ht="19.5" customHeight="1">
      <c r="B47" s="311">
        <v>5714400164</v>
      </c>
      <c r="C47" s="309" t="s">
        <v>49</v>
      </c>
      <c r="D47" s="310"/>
      <c r="E47" s="313">
        <v>180</v>
      </c>
      <c r="F47" s="308" t="s">
        <v>154</v>
      </c>
      <c r="G47" s="327">
        <f t="shared" si="0"/>
        <v>5714400164</v>
      </c>
      <c r="H47" s="331"/>
    </row>
    <row r="48" spans="1:8" ht="19.5" customHeight="1">
      <c r="B48" s="311">
        <v>5714400165</v>
      </c>
      <c r="C48" s="311" t="s">
        <v>46</v>
      </c>
      <c r="D48" s="364" t="s">
        <v>2576</v>
      </c>
      <c r="E48" s="313">
        <v>60</v>
      </c>
      <c r="F48" s="308" t="s">
        <v>154</v>
      </c>
      <c r="G48" s="327">
        <f t="shared" si="0"/>
        <v>5714400165</v>
      </c>
      <c r="H48" s="331"/>
    </row>
    <row r="49" spans="1:8" ht="19.5" customHeight="1">
      <c r="A49" s="308" t="s">
        <v>2459</v>
      </c>
      <c r="B49" s="320">
        <v>5714400204</v>
      </c>
      <c r="C49" s="320" t="s">
        <v>2428</v>
      </c>
      <c r="D49" s="320"/>
      <c r="E49" s="313">
        <v>60</v>
      </c>
      <c r="F49" s="308" t="s">
        <v>154</v>
      </c>
      <c r="G49" s="327">
        <f t="shared" si="0"/>
        <v>5714400204</v>
      </c>
      <c r="H49" s="331"/>
    </row>
    <row r="50" spans="1:8" ht="19.5" customHeight="1">
      <c r="A50" s="314" t="s">
        <v>121</v>
      </c>
      <c r="B50" s="311">
        <v>5714400166</v>
      </c>
      <c r="C50" s="309" t="s">
        <v>45</v>
      </c>
      <c r="D50" s="310" t="s">
        <v>2450</v>
      </c>
      <c r="E50" s="313">
        <v>60</v>
      </c>
      <c r="F50" s="308" t="s">
        <v>154</v>
      </c>
      <c r="G50" s="327">
        <f t="shared" si="0"/>
        <v>5714400166</v>
      </c>
      <c r="H50" s="331"/>
    </row>
    <row r="51" spans="1:8" ht="19.5" customHeight="1">
      <c r="A51" s="1165" t="s">
        <v>2451</v>
      </c>
      <c r="B51" s="311">
        <v>5714400167</v>
      </c>
      <c r="C51" s="309" t="s">
        <v>265</v>
      </c>
      <c r="D51" s="310" t="s">
        <v>2452</v>
      </c>
      <c r="E51" s="313">
        <v>180</v>
      </c>
      <c r="F51" s="308" t="s">
        <v>154</v>
      </c>
      <c r="G51" s="327">
        <f t="shared" si="0"/>
        <v>5714400167</v>
      </c>
      <c r="H51" s="331"/>
    </row>
    <row r="52" spans="1:8" ht="19.5" customHeight="1">
      <c r="A52" s="1165"/>
      <c r="B52" s="311">
        <v>5714400168</v>
      </c>
      <c r="C52" s="309" t="s">
        <v>266</v>
      </c>
      <c r="D52" s="309" t="s">
        <v>2452</v>
      </c>
      <c r="E52" s="325">
        <v>180</v>
      </c>
      <c r="F52" s="308" t="s">
        <v>154</v>
      </c>
      <c r="G52" s="327">
        <f t="shared" si="0"/>
        <v>5714400168</v>
      </c>
      <c r="H52" s="331"/>
    </row>
    <row r="53" spans="1:8" ht="19.5" customHeight="1">
      <c r="A53" s="1162" t="s">
        <v>72</v>
      </c>
      <c r="B53" s="315">
        <v>5714400169</v>
      </c>
      <c r="C53" s="316" t="s">
        <v>69</v>
      </c>
      <c r="D53" s="316"/>
      <c r="E53" s="326">
        <v>120</v>
      </c>
      <c r="F53" s="308" t="s">
        <v>154</v>
      </c>
      <c r="G53" s="327">
        <f t="shared" si="0"/>
        <v>5714400169</v>
      </c>
      <c r="H53" s="331"/>
    </row>
    <row r="54" spans="1:8" ht="19.5" customHeight="1">
      <c r="A54" s="1162"/>
      <c r="B54" s="315">
        <v>5714400170</v>
      </c>
      <c r="C54" s="316" t="s">
        <v>70</v>
      </c>
      <c r="D54" s="316"/>
      <c r="E54" s="326">
        <v>60</v>
      </c>
      <c r="F54" s="308" t="s">
        <v>154</v>
      </c>
      <c r="G54" s="327">
        <f t="shared" si="0"/>
        <v>5714400170</v>
      </c>
      <c r="H54" s="331"/>
    </row>
    <row r="55" spans="1:8" ht="19.5" customHeight="1">
      <c r="A55" s="1162"/>
      <c r="B55" s="315">
        <v>5714400171</v>
      </c>
      <c r="C55" s="316" t="s">
        <v>71</v>
      </c>
      <c r="D55" s="316"/>
      <c r="E55" s="326">
        <v>60</v>
      </c>
      <c r="F55" s="308" t="s">
        <v>154</v>
      </c>
      <c r="G55" s="327">
        <f t="shared" si="0"/>
        <v>5714400171</v>
      </c>
      <c r="H55" s="331"/>
    </row>
    <row r="56" spans="1:8" ht="19.5" customHeight="1">
      <c r="A56" s="1166" t="s">
        <v>109</v>
      </c>
      <c r="B56" s="311">
        <v>5714400173</v>
      </c>
      <c r="C56" s="309" t="s">
        <v>48</v>
      </c>
      <c r="D56" s="309"/>
      <c r="E56" s="325">
        <v>180</v>
      </c>
      <c r="F56" s="308" t="s">
        <v>154</v>
      </c>
      <c r="G56" s="327">
        <f t="shared" si="0"/>
        <v>5714400173</v>
      </c>
      <c r="H56" s="331"/>
    </row>
    <row r="57" spans="1:8" ht="19.5" customHeight="1">
      <c r="A57" s="1166"/>
      <c r="B57" s="311">
        <v>5714400174</v>
      </c>
      <c r="C57" s="309" t="s">
        <v>47</v>
      </c>
      <c r="D57" s="310"/>
      <c r="E57" s="313">
        <v>180</v>
      </c>
      <c r="F57" s="308" t="s">
        <v>154</v>
      </c>
      <c r="G57" s="327">
        <f t="shared" si="0"/>
        <v>5714400174</v>
      </c>
      <c r="H57" s="331"/>
    </row>
    <row r="58" spans="1:8" ht="19.5" customHeight="1">
      <c r="A58" s="318" t="s">
        <v>122</v>
      </c>
      <c r="B58" s="319">
        <v>5714400175</v>
      </c>
      <c r="C58" s="319" t="s">
        <v>62</v>
      </c>
      <c r="D58" s="319"/>
      <c r="E58" s="326">
        <v>120</v>
      </c>
      <c r="F58" s="308" t="s">
        <v>154</v>
      </c>
      <c r="G58" s="327">
        <f t="shared" si="0"/>
        <v>5714400175</v>
      </c>
      <c r="H58" s="331"/>
    </row>
    <row r="59" spans="1:8" ht="19.5" customHeight="1">
      <c r="A59" s="1166" t="s">
        <v>2453</v>
      </c>
      <c r="B59" s="572">
        <v>5714400176</v>
      </c>
      <c r="C59" s="572" t="s">
        <v>74</v>
      </c>
      <c r="D59" s="573"/>
      <c r="E59" s="574">
        <v>60</v>
      </c>
      <c r="G59" s="327">
        <f t="shared" si="0"/>
        <v>5714400176</v>
      </c>
      <c r="H59" s="331"/>
    </row>
    <row r="60" spans="1:8" ht="19.5" customHeight="1">
      <c r="A60" s="1166"/>
      <c r="B60" s="572">
        <v>5714400177</v>
      </c>
      <c r="C60" s="572" t="s">
        <v>75</v>
      </c>
      <c r="D60" s="573"/>
      <c r="E60" s="574">
        <v>60</v>
      </c>
      <c r="G60" s="327">
        <f t="shared" si="0"/>
        <v>5714400177</v>
      </c>
      <c r="H60" s="331"/>
    </row>
    <row r="61" spans="1:8" ht="20.100000000000001" customHeight="1">
      <c r="B61" s="320">
        <v>5714400178</v>
      </c>
      <c r="C61" s="309" t="s">
        <v>63</v>
      </c>
      <c r="D61" s="310"/>
      <c r="E61" s="313">
        <v>360</v>
      </c>
      <c r="F61" s="308" t="s">
        <v>154</v>
      </c>
      <c r="G61" s="327">
        <f t="shared" si="0"/>
        <v>5714400178</v>
      </c>
      <c r="H61" s="331"/>
    </row>
    <row r="62" spans="1:8" ht="20.100000000000001" customHeight="1">
      <c r="B62" s="320">
        <v>5714400179</v>
      </c>
      <c r="C62" s="309" t="s">
        <v>64</v>
      </c>
      <c r="D62" s="310"/>
      <c r="E62" s="313">
        <v>360</v>
      </c>
      <c r="F62" s="308" t="s">
        <v>154</v>
      </c>
      <c r="G62" s="327">
        <f t="shared" si="0"/>
        <v>5714400179</v>
      </c>
      <c r="H62" s="331"/>
    </row>
    <row r="63" spans="1:8" ht="20.100000000000001" customHeight="1">
      <c r="B63" s="362">
        <v>5714400180</v>
      </c>
      <c r="C63" s="362" t="s">
        <v>146</v>
      </c>
      <c r="D63" s="320"/>
      <c r="E63" s="325">
        <v>120</v>
      </c>
      <c r="F63" s="308" t="s">
        <v>154</v>
      </c>
      <c r="G63" s="327">
        <f t="shared" si="0"/>
        <v>5714400180</v>
      </c>
      <c r="H63" s="331"/>
    </row>
    <row r="64" spans="1:8" ht="20.100000000000001" customHeight="1">
      <c r="B64" s="362">
        <v>5714400181</v>
      </c>
      <c r="C64" s="362" t="s">
        <v>145</v>
      </c>
      <c r="D64" s="320"/>
      <c r="E64" s="325">
        <v>120</v>
      </c>
      <c r="F64" s="308" t="s">
        <v>154</v>
      </c>
      <c r="G64" s="327">
        <f t="shared" si="0"/>
        <v>5714400181</v>
      </c>
      <c r="H64" s="331"/>
    </row>
    <row r="65" spans="1:8" ht="20.100000000000001" customHeight="1">
      <c r="B65" s="362">
        <v>5714400182</v>
      </c>
      <c r="C65" s="362" t="s">
        <v>65</v>
      </c>
      <c r="D65" s="320"/>
      <c r="E65" s="325">
        <v>120</v>
      </c>
      <c r="F65" s="308" t="s">
        <v>154</v>
      </c>
      <c r="G65" s="327">
        <f t="shared" si="0"/>
        <v>5714400182</v>
      </c>
      <c r="H65" s="331"/>
    </row>
    <row r="66" spans="1:8" ht="20.100000000000001" customHeight="1">
      <c r="B66" s="320">
        <v>5714400183</v>
      </c>
      <c r="C66" s="309" t="s">
        <v>66</v>
      </c>
      <c r="D66" s="309" t="s">
        <v>2454</v>
      </c>
      <c r="E66" s="325">
        <v>360</v>
      </c>
      <c r="F66" s="308" t="s">
        <v>154</v>
      </c>
      <c r="G66" s="327">
        <f t="shared" ref="G66:G163" si="1">B66</f>
        <v>5714400183</v>
      </c>
      <c r="H66" s="331"/>
    </row>
    <row r="67" spans="1:8" ht="20.100000000000001" customHeight="1">
      <c r="B67" s="320">
        <v>5714400184</v>
      </c>
      <c r="C67" s="309" t="s">
        <v>67</v>
      </c>
      <c r="D67" s="309"/>
      <c r="E67" s="325">
        <v>120</v>
      </c>
      <c r="F67" s="308" t="s">
        <v>154</v>
      </c>
      <c r="G67" s="327">
        <f t="shared" si="1"/>
        <v>5714400184</v>
      </c>
      <c r="H67" s="331"/>
    </row>
    <row r="68" spans="1:8" ht="20.100000000000001" customHeight="1">
      <c r="B68" s="320">
        <v>5714400185</v>
      </c>
      <c r="C68" s="320" t="s">
        <v>120</v>
      </c>
      <c r="D68" s="320" t="s">
        <v>2455</v>
      </c>
      <c r="E68" s="320">
        <v>300</v>
      </c>
      <c r="F68" s="308" t="s">
        <v>154</v>
      </c>
      <c r="G68" s="327">
        <f t="shared" si="1"/>
        <v>5714400185</v>
      </c>
      <c r="H68" s="331"/>
    </row>
    <row r="69" spans="1:8" ht="20.100000000000001" customHeight="1">
      <c r="B69" s="320">
        <v>5714400186</v>
      </c>
      <c r="C69" s="320" t="s">
        <v>76</v>
      </c>
      <c r="D69" s="320"/>
      <c r="E69" s="320">
        <v>300</v>
      </c>
      <c r="F69" s="308" t="s">
        <v>154</v>
      </c>
      <c r="G69" s="327">
        <f t="shared" si="1"/>
        <v>5714400186</v>
      </c>
      <c r="H69" s="331"/>
    </row>
    <row r="70" spans="1:8" ht="20.100000000000001" customHeight="1">
      <c r="B70" s="717">
        <v>5714400187</v>
      </c>
      <c r="C70" s="320" t="s">
        <v>77</v>
      </c>
      <c r="D70" s="320"/>
      <c r="E70" s="320">
        <v>180</v>
      </c>
      <c r="F70" s="308" t="s">
        <v>154</v>
      </c>
      <c r="G70" s="327">
        <f t="shared" si="1"/>
        <v>5714400187</v>
      </c>
      <c r="H70" s="331"/>
    </row>
    <row r="71" spans="1:8" ht="20.100000000000001" customHeight="1">
      <c r="B71" s="717">
        <v>5714400188</v>
      </c>
      <c r="C71" s="320" t="s">
        <v>78</v>
      </c>
      <c r="D71" s="320"/>
      <c r="E71" s="320">
        <v>180</v>
      </c>
      <c r="F71" s="308" t="s">
        <v>154</v>
      </c>
      <c r="G71" s="327">
        <f t="shared" si="1"/>
        <v>5714400188</v>
      </c>
      <c r="H71" s="331"/>
    </row>
    <row r="72" spans="1:8" ht="19.5" customHeight="1">
      <c r="A72" s="1163" t="s">
        <v>79</v>
      </c>
      <c r="B72" s="322">
        <v>5714400189</v>
      </c>
      <c r="C72" s="322" t="s">
        <v>2505</v>
      </c>
      <c r="D72" s="322"/>
      <c r="E72" s="322">
        <v>365</v>
      </c>
      <c r="G72" s="327">
        <f t="shared" si="1"/>
        <v>5714400189</v>
      </c>
      <c r="H72" s="331"/>
    </row>
    <row r="73" spans="1:8" ht="19.5" customHeight="1">
      <c r="A73" s="1163"/>
      <c r="B73" s="322">
        <v>5714400190</v>
      </c>
      <c r="C73" s="322" t="s">
        <v>4408</v>
      </c>
      <c r="D73" s="322"/>
      <c r="E73" s="322">
        <v>365</v>
      </c>
      <c r="G73" s="327">
        <f t="shared" si="1"/>
        <v>5714400190</v>
      </c>
      <c r="H73" s="331"/>
    </row>
    <row r="74" spans="1:8" ht="19.5" customHeight="1">
      <c r="A74" s="1163"/>
      <c r="B74" s="322">
        <v>5714400191</v>
      </c>
      <c r="C74" s="322" t="s">
        <v>2507</v>
      </c>
      <c r="D74" s="322"/>
      <c r="E74" s="322">
        <v>365</v>
      </c>
      <c r="G74" s="327">
        <f t="shared" si="1"/>
        <v>5714400191</v>
      </c>
      <c r="H74" s="331"/>
    </row>
    <row r="75" spans="1:8" ht="19.5" customHeight="1">
      <c r="B75" s="320">
        <v>5714400192</v>
      </c>
      <c r="C75" s="320" t="s">
        <v>189</v>
      </c>
      <c r="D75" s="320"/>
      <c r="E75" s="320">
        <v>90</v>
      </c>
      <c r="F75" s="308" t="s">
        <v>154</v>
      </c>
      <c r="G75" s="327">
        <f t="shared" si="1"/>
        <v>5714400192</v>
      </c>
      <c r="H75" s="331"/>
    </row>
    <row r="76" spans="1:8" ht="19.5" customHeight="1">
      <c r="B76" s="320">
        <v>5714400193</v>
      </c>
      <c r="C76" s="320" t="s">
        <v>2601</v>
      </c>
      <c r="D76" s="320"/>
      <c r="E76" s="313">
        <v>60</v>
      </c>
      <c r="F76" s="308" t="s">
        <v>4596</v>
      </c>
      <c r="G76" s="327">
        <f t="shared" si="1"/>
        <v>5714400193</v>
      </c>
      <c r="H76" s="331"/>
    </row>
    <row r="77" spans="1:8" ht="19.5" customHeight="1">
      <c r="B77" s="320">
        <v>5714400194</v>
      </c>
      <c r="C77" s="320" t="s">
        <v>2600</v>
      </c>
      <c r="D77" s="320"/>
      <c r="E77" s="313">
        <v>60</v>
      </c>
      <c r="F77" s="308" t="s">
        <v>4596</v>
      </c>
      <c r="G77" s="327">
        <f t="shared" si="1"/>
        <v>5714400194</v>
      </c>
      <c r="H77" s="331"/>
    </row>
    <row r="78" spans="1:8" ht="19.5" customHeight="1">
      <c r="B78" s="572">
        <v>5714400196</v>
      </c>
      <c r="C78" s="572" t="s">
        <v>2582</v>
      </c>
      <c r="D78" s="572"/>
      <c r="E78" s="574">
        <v>120</v>
      </c>
      <c r="F78" s="308" t="s">
        <v>154</v>
      </c>
      <c r="G78" s="327">
        <f t="shared" si="1"/>
        <v>5714400196</v>
      </c>
      <c r="H78" s="331"/>
    </row>
    <row r="79" spans="1:8" ht="19.5" customHeight="1">
      <c r="A79" s="308" t="s">
        <v>2456</v>
      </c>
      <c r="B79" s="320">
        <v>5714400197</v>
      </c>
      <c r="C79" s="320" t="s">
        <v>2419</v>
      </c>
      <c r="D79" s="320"/>
      <c r="E79" s="313">
        <v>60</v>
      </c>
      <c r="F79" s="308" t="s">
        <v>154</v>
      </c>
      <c r="G79" s="327">
        <f t="shared" si="1"/>
        <v>5714400197</v>
      </c>
      <c r="H79" s="331"/>
    </row>
    <row r="80" spans="1:8" ht="19.5" customHeight="1">
      <c r="A80" s="308" t="s">
        <v>2456</v>
      </c>
      <c r="B80" s="320">
        <v>5714400198</v>
      </c>
      <c r="C80" s="320" t="s">
        <v>2420</v>
      </c>
      <c r="D80" s="320"/>
      <c r="E80" s="313">
        <v>60</v>
      </c>
      <c r="F80" s="308" t="s">
        <v>154</v>
      </c>
      <c r="G80" s="327">
        <f t="shared" si="1"/>
        <v>5714400198</v>
      </c>
      <c r="H80" s="331"/>
    </row>
    <row r="81" spans="1:8" ht="19.5" customHeight="1">
      <c r="A81" s="308" t="s">
        <v>2457</v>
      </c>
      <c r="B81" s="320">
        <v>5714400199</v>
      </c>
      <c r="C81" s="320" t="s">
        <v>2415</v>
      </c>
      <c r="D81" s="320"/>
      <c r="E81" s="313">
        <v>120</v>
      </c>
      <c r="F81" s="308" t="s">
        <v>154</v>
      </c>
      <c r="G81" s="327">
        <f t="shared" si="1"/>
        <v>5714400199</v>
      </c>
      <c r="H81" s="331"/>
    </row>
    <row r="82" spans="1:8" ht="19.5" customHeight="1">
      <c r="A82" s="308" t="s">
        <v>2457</v>
      </c>
      <c r="B82" s="320">
        <v>5714400200</v>
      </c>
      <c r="C82" s="320" t="s">
        <v>2414</v>
      </c>
      <c r="D82" s="320"/>
      <c r="E82" s="313">
        <v>120</v>
      </c>
      <c r="F82" s="308" t="s">
        <v>154</v>
      </c>
      <c r="G82" s="327">
        <f t="shared" si="1"/>
        <v>5714400200</v>
      </c>
      <c r="H82" s="331"/>
    </row>
    <row r="83" spans="1:8" ht="19.5" customHeight="1">
      <c r="B83" s="717">
        <v>5714400201</v>
      </c>
      <c r="C83" s="320" t="s">
        <v>2424</v>
      </c>
      <c r="D83" s="320"/>
      <c r="E83" s="313">
        <v>180</v>
      </c>
      <c r="F83" s="308" t="s">
        <v>154</v>
      </c>
      <c r="G83" s="327">
        <f t="shared" si="1"/>
        <v>5714400201</v>
      </c>
      <c r="H83" s="331"/>
    </row>
    <row r="84" spans="1:8" ht="19.5" customHeight="1">
      <c r="A84" s="321" t="s">
        <v>2458</v>
      </c>
      <c r="B84" s="717">
        <v>5714400202</v>
      </c>
      <c r="C84" s="320" t="s">
        <v>2425</v>
      </c>
      <c r="D84" s="320"/>
      <c r="E84" s="313">
        <v>120</v>
      </c>
      <c r="F84" s="308" t="s">
        <v>154</v>
      </c>
      <c r="G84" s="327">
        <f t="shared" si="1"/>
        <v>5714400202</v>
      </c>
      <c r="H84" s="331"/>
    </row>
    <row r="85" spans="1:8" ht="19.5" customHeight="1">
      <c r="A85" s="321" t="s">
        <v>2458</v>
      </c>
      <c r="B85" s="717">
        <v>5714400203</v>
      </c>
      <c r="C85" s="320" t="s">
        <v>2426</v>
      </c>
      <c r="D85" s="320"/>
      <c r="E85" s="313">
        <v>120</v>
      </c>
      <c r="F85" s="308" t="s">
        <v>154</v>
      </c>
      <c r="G85" s="327">
        <f t="shared" si="1"/>
        <v>5714400203</v>
      </c>
      <c r="H85" s="331"/>
    </row>
    <row r="86" spans="1:8" ht="19.5" customHeight="1">
      <c r="A86" s="321"/>
      <c r="B86" s="717">
        <v>5714400205</v>
      </c>
      <c r="C86" s="320" t="s">
        <v>2631</v>
      </c>
      <c r="D86" s="320"/>
      <c r="E86" s="313">
        <v>60</v>
      </c>
      <c r="F86" s="308" t="s">
        <v>4596</v>
      </c>
      <c r="G86" s="327">
        <f t="shared" si="1"/>
        <v>5714400205</v>
      </c>
      <c r="H86" s="331"/>
    </row>
    <row r="87" spans="1:8" ht="19.5" customHeight="1">
      <c r="A87" s="321"/>
      <c r="B87" s="717">
        <v>5714400206</v>
      </c>
      <c r="C87" s="320" t="s">
        <v>2632</v>
      </c>
      <c r="D87" s="320"/>
      <c r="E87" s="313">
        <v>60</v>
      </c>
      <c r="F87" s="308" t="s">
        <v>4596</v>
      </c>
      <c r="G87" s="327">
        <f t="shared" si="1"/>
        <v>5714400206</v>
      </c>
      <c r="H87" s="331"/>
    </row>
    <row r="88" spans="1:8" ht="19.5" customHeight="1">
      <c r="A88" s="321"/>
      <c r="B88" s="350">
        <v>5714400207</v>
      </c>
      <c r="C88" s="350" t="s">
        <v>2527</v>
      </c>
      <c r="D88" s="350"/>
      <c r="E88" s="351">
        <v>120</v>
      </c>
      <c r="F88" s="308" t="s">
        <v>154</v>
      </c>
      <c r="G88" s="327">
        <f t="shared" si="1"/>
        <v>5714400207</v>
      </c>
      <c r="H88" s="331"/>
    </row>
    <row r="89" spans="1:8" ht="19.5" customHeight="1">
      <c r="A89" s="321"/>
      <c r="B89" s="717">
        <v>5714400208</v>
      </c>
      <c r="C89" s="320" t="s">
        <v>2508</v>
      </c>
      <c r="D89" s="320"/>
      <c r="E89" s="313">
        <v>300</v>
      </c>
      <c r="F89" s="308" t="s">
        <v>154</v>
      </c>
      <c r="G89" s="327">
        <f t="shared" si="1"/>
        <v>5714400208</v>
      </c>
      <c r="H89" s="331"/>
    </row>
    <row r="90" spans="1:8" ht="19.5" customHeight="1">
      <c r="A90" s="321"/>
      <c r="B90" s="717">
        <v>5714400209</v>
      </c>
      <c r="C90" s="320" t="s">
        <v>2518</v>
      </c>
      <c r="D90" s="320"/>
      <c r="E90" s="313">
        <v>120</v>
      </c>
      <c r="F90" s="308" t="s">
        <v>154</v>
      </c>
      <c r="G90" s="327">
        <f t="shared" si="1"/>
        <v>5714400209</v>
      </c>
      <c r="H90" s="331"/>
    </row>
    <row r="91" spans="1:8" ht="19.5" customHeight="1">
      <c r="A91" s="321"/>
      <c r="B91" s="717">
        <v>5714400210</v>
      </c>
      <c r="C91" s="320" t="s">
        <v>2519</v>
      </c>
      <c r="D91" s="320"/>
      <c r="E91" s="313">
        <v>120</v>
      </c>
      <c r="F91" s="308" t="s">
        <v>154</v>
      </c>
      <c r="G91" s="327">
        <f t="shared" si="1"/>
        <v>5714400210</v>
      </c>
      <c r="H91" s="331"/>
    </row>
    <row r="92" spans="1:8" ht="19.5" customHeight="1">
      <c r="A92" s="321"/>
      <c r="B92" s="572">
        <v>5714400217</v>
      </c>
      <c r="C92" s="572" t="s">
        <v>2580</v>
      </c>
      <c r="D92" s="572" t="s">
        <v>4903</v>
      </c>
      <c r="E92" s="602">
        <v>120</v>
      </c>
      <c r="G92" s="327">
        <f t="shared" si="1"/>
        <v>5714400217</v>
      </c>
      <c r="H92" s="331"/>
    </row>
    <row r="93" spans="1:8" ht="19.5" customHeight="1">
      <c r="A93" s="321"/>
      <c r="B93" s="572">
        <v>5714400218</v>
      </c>
      <c r="C93" s="572" t="s">
        <v>2581</v>
      </c>
      <c r="D93" s="572" t="s">
        <v>2549</v>
      </c>
      <c r="E93" s="602">
        <v>120</v>
      </c>
      <c r="G93" s="327">
        <f t="shared" si="1"/>
        <v>5714400218</v>
      </c>
      <c r="H93" s="331"/>
    </row>
    <row r="94" spans="1:8" ht="21" customHeight="1">
      <c r="A94" s="321"/>
      <c r="B94" s="717">
        <v>5714400212</v>
      </c>
      <c r="C94" s="322" t="s">
        <v>5410</v>
      </c>
      <c r="D94" s="322"/>
      <c r="E94" s="366">
        <v>365</v>
      </c>
      <c r="F94" s="308" t="s">
        <v>154</v>
      </c>
      <c r="G94" s="327">
        <f t="shared" si="1"/>
        <v>5714400212</v>
      </c>
      <c r="H94" s="331"/>
    </row>
    <row r="95" spans="1:8" ht="21" customHeight="1">
      <c r="A95" s="321"/>
      <c r="B95" s="717">
        <v>5714400211</v>
      </c>
      <c r="C95" s="322" t="s">
        <v>5411</v>
      </c>
      <c r="D95" s="322"/>
      <c r="E95" s="366">
        <v>365</v>
      </c>
      <c r="F95" s="308" t="s">
        <v>154</v>
      </c>
      <c r="G95" s="327">
        <f t="shared" si="1"/>
        <v>5714400211</v>
      </c>
      <c r="H95" s="331"/>
    </row>
    <row r="96" spans="1:8" ht="19.5" customHeight="1">
      <c r="A96" s="321"/>
      <c r="B96" s="717">
        <v>5714400214</v>
      </c>
      <c r="C96" s="320" t="s">
        <v>2530</v>
      </c>
      <c r="D96" s="320"/>
      <c r="E96" s="313">
        <v>300</v>
      </c>
      <c r="F96" s="308" t="s">
        <v>4596</v>
      </c>
      <c r="G96" s="327">
        <f t="shared" si="1"/>
        <v>5714400214</v>
      </c>
      <c r="H96" s="331"/>
    </row>
    <row r="97" spans="1:8" ht="19.5" customHeight="1">
      <c r="A97" s="321"/>
      <c r="B97" s="717">
        <v>5714400215</v>
      </c>
      <c r="C97" s="320" t="s">
        <v>2577</v>
      </c>
      <c r="D97" s="320"/>
      <c r="E97" s="313">
        <v>300</v>
      </c>
      <c r="F97" s="308" t="s">
        <v>4596</v>
      </c>
      <c r="G97" s="327">
        <f t="shared" si="1"/>
        <v>5714400215</v>
      </c>
      <c r="H97" s="331"/>
    </row>
    <row r="98" spans="1:8" ht="19.5" customHeight="1">
      <c r="A98" s="321"/>
      <c r="B98" s="717">
        <v>5714400219</v>
      </c>
      <c r="C98" s="320" t="s">
        <v>2578</v>
      </c>
      <c r="D98" s="320"/>
      <c r="E98" s="313">
        <v>360</v>
      </c>
      <c r="F98" s="308" t="s">
        <v>154</v>
      </c>
      <c r="G98" s="327">
        <f t="shared" si="1"/>
        <v>5714400219</v>
      </c>
      <c r="H98" s="331"/>
    </row>
    <row r="99" spans="1:8" ht="19.5" customHeight="1">
      <c r="A99" s="321"/>
      <c r="B99" s="717">
        <v>5714400220</v>
      </c>
      <c r="C99" s="320" t="s">
        <v>3516</v>
      </c>
      <c r="D99" s="320"/>
      <c r="E99" s="313">
        <v>120</v>
      </c>
      <c r="F99" s="308" t="s">
        <v>154</v>
      </c>
      <c r="G99" s="327">
        <f t="shared" si="1"/>
        <v>5714400220</v>
      </c>
      <c r="H99" s="331"/>
    </row>
    <row r="100" spans="1:8" ht="19.5" customHeight="1">
      <c r="A100" s="321"/>
      <c r="B100" s="717">
        <v>5714400221</v>
      </c>
      <c r="C100" s="320" t="s">
        <v>3523</v>
      </c>
      <c r="D100" s="320"/>
      <c r="E100" s="313">
        <v>120</v>
      </c>
      <c r="F100" s="308" t="s">
        <v>154</v>
      </c>
      <c r="G100" s="327">
        <f t="shared" si="1"/>
        <v>5714400221</v>
      </c>
      <c r="H100" s="331"/>
    </row>
    <row r="101" spans="1:8" ht="19.5" customHeight="1">
      <c r="A101" s="321"/>
      <c r="B101" s="717">
        <v>5714400216</v>
      </c>
      <c r="C101" s="320" t="s">
        <v>4925</v>
      </c>
      <c r="D101" s="320"/>
      <c r="E101" s="313">
        <v>90</v>
      </c>
      <c r="F101" s="308" t="s">
        <v>154</v>
      </c>
      <c r="G101" s="327">
        <f t="shared" si="1"/>
        <v>5714400216</v>
      </c>
      <c r="H101" s="331"/>
    </row>
    <row r="102" spans="1:8" ht="19.5" customHeight="1">
      <c r="A102" s="321"/>
      <c r="B102" s="717">
        <v>5714400226</v>
      </c>
      <c r="C102" s="320" t="s">
        <v>4924</v>
      </c>
      <c r="D102" s="320"/>
      <c r="E102" s="313">
        <v>90</v>
      </c>
      <c r="F102" s="308" t="s">
        <v>154</v>
      </c>
      <c r="G102" s="327">
        <f t="shared" si="1"/>
        <v>5714400226</v>
      </c>
      <c r="H102" s="331"/>
    </row>
    <row r="103" spans="1:8" ht="19.5" customHeight="1">
      <c r="A103" s="321"/>
      <c r="B103" s="320">
        <v>5714400229</v>
      </c>
      <c r="C103" s="320" t="s">
        <v>4471</v>
      </c>
      <c r="D103" s="320"/>
      <c r="E103" s="313">
        <v>240</v>
      </c>
      <c r="F103" s="308" t="s">
        <v>154</v>
      </c>
      <c r="G103" s="327">
        <f t="shared" si="1"/>
        <v>5714400229</v>
      </c>
      <c r="H103" s="331"/>
    </row>
    <row r="104" spans="1:8" ht="19.5" customHeight="1">
      <c r="A104" s="321"/>
      <c r="B104" s="717">
        <v>5714400225</v>
      </c>
      <c r="C104" s="320" t="s">
        <v>4542</v>
      </c>
      <c r="D104" s="320" t="s">
        <v>4543</v>
      </c>
      <c r="E104" s="313">
        <v>210</v>
      </c>
      <c r="F104" s="308" t="s">
        <v>6669</v>
      </c>
      <c r="G104" s="327">
        <f t="shared" si="1"/>
        <v>5714400225</v>
      </c>
      <c r="H104" s="331"/>
    </row>
    <row r="105" spans="1:8" ht="19.5" customHeight="1">
      <c r="A105" s="321"/>
      <c r="B105" s="320">
        <v>5714400227</v>
      </c>
      <c r="C105" s="320" t="s">
        <v>4585</v>
      </c>
      <c r="D105" s="320" t="s">
        <v>4543</v>
      </c>
      <c r="E105" s="313">
        <v>60</v>
      </c>
      <c r="F105" s="308" t="s">
        <v>154</v>
      </c>
      <c r="G105" s="327">
        <f t="shared" si="1"/>
        <v>5714400227</v>
      </c>
      <c r="H105" s="331"/>
    </row>
    <row r="106" spans="1:8" ht="19.5" customHeight="1">
      <c r="A106" s="321"/>
      <c r="B106" s="717">
        <v>5714400228</v>
      </c>
      <c r="C106" s="320" t="s">
        <v>4527</v>
      </c>
      <c r="D106" s="320"/>
      <c r="E106" s="313">
        <v>300</v>
      </c>
      <c r="G106" s="327">
        <f t="shared" si="1"/>
        <v>5714400228</v>
      </c>
      <c r="H106" s="331"/>
    </row>
    <row r="107" spans="1:8" ht="19.5" customHeight="1">
      <c r="A107" s="321"/>
      <c r="B107" s="717">
        <v>5714400224</v>
      </c>
      <c r="C107" s="320" t="s">
        <v>4555</v>
      </c>
      <c r="D107" s="320" t="s">
        <v>4543</v>
      </c>
      <c r="E107" s="313">
        <v>120</v>
      </c>
      <c r="F107" s="308" t="s">
        <v>4596</v>
      </c>
      <c r="G107" s="327">
        <f t="shared" si="1"/>
        <v>5714400224</v>
      </c>
      <c r="H107" s="331"/>
    </row>
    <row r="108" spans="1:8" ht="19.5" customHeight="1">
      <c r="A108" s="321"/>
      <c r="B108" s="717">
        <v>5714400222</v>
      </c>
      <c r="C108" s="320" t="s">
        <v>4525</v>
      </c>
      <c r="D108" s="320"/>
      <c r="E108" s="313">
        <v>120</v>
      </c>
      <c r="G108" s="327">
        <f t="shared" si="1"/>
        <v>5714400222</v>
      </c>
      <c r="H108" s="331"/>
    </row>
    <row r="109" spans="1:8" ht="19.5" customHeight="1">
      <c r="A109" s="321"/>
      <c r="B109" s="717">
        <v>5714400230</v>
      </c>
      <c r="C109" s="320" t="s">
        <v>4597</v>
      </c>
      <c r="D109" s="320"/>
      <c r="E109" s="313">
        <v>240</v>
      </c>
      <c r="G109" s="327">
        <f t="shared" si="1"/>
        <v>5714400230</v>
      </c>
      <c r="H109" s="331"/>
    </row>
    <row r="110" spans="1:8" ht="19.5" customHeight="1">
      <c r="A110" s="321"/>
      <c r="B110" s="717">
        <v>5714400223</v>
      </c>
      <c r="C110" s="320" t="s">
        <v>4526</v>
      </c>
      <c r="D110" s="320"/>
      <c r="E110" s="313">
        <v>240</v>
      </c>
      <c r="G110" s="327">
        <f t="shared" si="1"/>
        <v>5714400223</v>
      </c>
      <c r="H110" s="331"/>
    </row>
    <row r="111" spans="1:8" ht="19.5" customHeight="1">
      <c r="A111" s="708" t="s">
        <v>5785</v>
      </c>
      <c r="B111" s="717">
        <v>5714400290</v>
      </c>
      <c r="C111" s="320" t="s">
        <v>5782</v>
      </c>
      <c r="D111" s="320"/>
      <c r="E111" s="320">
        <v>90</v>
      </c>
      <c r="F111" s="308" t="s">
        <v>5784</v>
      </c>
      <c r="G111" s="327">
        <f t="shared" si="1"/>
        <v>5714400290</v>
      </c>
      <c r="H111" s="331"/>
    </row>
    <row r="112" spans="1:8" ht="19.5" customHeight="1">
      <c r="A112" s="708" t="s">
        <v>5786</v>
      </c>
      <c r="B112" s="717">
        <v>5714400291</v>
      </c>
      <c r="C112" s="320" t="s">
        <v>5916</v>
      </c>
      <c r="D112" s="320" t="s">
        <v>2579</v>
      </c>
      <c r="E112" s="313">
        <v>360</v>
      </c>
      <c r="F112" s="308" t="s">
        <v>5784</v>
      </c>
      <c r="G112" s="327">
        <f t="shared" si="1"/>
        <v>5714400291</v>
      </c>
      <c r="H112" s="331"/>
    </row>
    <row r="113" spans="1:8" ht="19.5" customHeight="1">
      <c r="A113" s="708" t="s">
        <v>5786</v>
      </c>
      <c r="B113" s="717">
        <v>5714400292</v>
      </c>
      <c r="C113" s="320" t="s">
        <v>5783</v>
      </c>
      <c r="D113" s="320" t="s">
        <v>5915</v>
      </c>
      <c r="E113" s="313">
        <v>360</v>
      </c>
      <c r="F113" s="308" t="s">
        <v>5784</v>
      </c>
      <c r="G113" s="327">
        <f t="shared" si="1"/>
        <v>5714400292</v>
      </c>
      <c r="H113" s="331"/>
    </row>
    <row r="114" spans="1:8" ht="19.5" customHeight="1">
      <c r="A114" s="708" t="s">
        <v>6673</v>
      </c>
      <c r="B114" s="717">
        <v>5714400296</v>
      </c>
      <c r="C114" s="320" t="s">
        <v>6939</v>
      </c>
      <c r="D114" s="320"/>
      <c r="E114" s="320">
        <v>90</v>
      </c>
      <c r="G114" s="327">
        <f t="shared" si="1"/>
        <v>5714400296</v>
      </c>
      <c r="H114" s="331"/>
    </row>
    <row r="115" spans="1:8" ht="19.5" customHeight="1">
      <c r="A115" s="708" t="s">
        <v>6673</v>
      </c>
      <c r="B115" s="717">
        <v>5714400297</v>
      </c>
      <c r="C115" s="320" t="s">
        <v>6940</v>
      </c>
      <c r="D115" s="320"/>
      <c r="E115" s="320">
        <v>90</v>
      </c>
      <c r="G115" s="327">
        <f t="shared" si="1"/>
        <v>5714400297</v>
      </c>
      <c r="H115" s="331"/>
    </row>
    <row r="116" spans="1:8" ht="19.5" customHeight="1">
      <c r="A116" s="321"/>
      <c r="B116" s="320">
        <v>5714400231</v>
      </c>
      <c r="C116" s="320" t="s">
        <v>6094</v>
      </c>
      <c r="D116" s="320"/>
      <c r="E116" s="313">
        <v>365</v>
      </c>
      <c r="F116" s="308" t="s">
        <v>6093</v>
      </c>
      <c r="G116" s="327">
        <f t="shared" si="1"/>
        <v>5714400231</v>
      </c>
      <c r="H116" s="331"/>
    </row>
    <row r="117" spans="1:8" ht="19.5" customHeight="1">
      <c r="A117" s="321"/>
      <c r="B117" s="320">
        <v>5714400232</v>
      </c>
      <c r="C117" s="320" t="s">
        <v>6095</v>
      </c>
      <c r="D117" s="320"/>
      <c r="E117" s="313">
        <v>365</v>
      </c>
      <c r="F117" s="308" t="s">
        <v>6093</v>
      </c>
      <c r="G117" s="327">
        <f t="shared" si="1"/>
        <v>5714400232</v>
      </c>
      <c r="H117" s="331"/>
    </row>
    <row r="118" spans="1:8" ht="19.5" customHeight="1">
      <c r="A118" s="321" t="s">
        <v>6096</v>
      </c>
      <c r="B118" s="320">
        <v>5714400233</v>
      </c>
      <c r="C118" s="320" t="s">
        <v>7700</v>
      </c>
      <c r="D118" s="320"/>
      <c r="E118" s="313">
        <v>120</v>
      </c>
      <c r="F118" s="308" t="s">
        <v>6093</v>
      </c>
      <c r="G118" s="327">
        <f t="shared" si="1"/>
        <v>5714400233</v>
      </c>
      <c r="H118" s="331"/>
    </row>
    <row r="119" spans="1:8" ht="19.5" customHeight="1">
      <c r="A119" s="321"/>
      <c r="B119" s="320">
        <v>5714400234</v>
      </c>
      <c r="C119" s="320" t="s">
        <v>6097</v>
      </c>
      <c r="D119" s="320"/>
      <c r="E119" s="313">
        <v>120</v>
      </c>
      <c r="F119" s="308" t="s">
        <v>6093</v>
      </c>
      <c r="G119" s="327">
        <f t="shared" si="1"/>
        <v>5714400234</v>
      </c>
      <c r="H119" s="331"/>
    </row>
    <row r="120" spans="1:8" ht="19.5" customHeight="1">
      <c r="A120" s="321"/>
      <c r="B120" s="320">
        <v>5714400235</v>
      </c>
      <c r="C120" s="320" t="s">
        <v>6079</v>
      </c>
      <c r="D120" s="320"/>
      <c r="E120" s="313">
        <v>300</v>
      </c>
      <c r="F120" s="308" t="s">
        <v>6093</v>
      </c>
      <c r="G120" s="327">
        <f t="shared" si="1"/>
        <v>5714400235</v>
      </c>
      <c r="H120" s="331"/>
    </row>
    <row r="121" spans="1:8" ht="19.5" customHeight="1">
      <c r="A121" s="321"/>
      <c r="B121" s="320">
        <v>5714400236</v>
      </c>
      <c r="C121" s="320" t="s">
        <v>6098</v>
      </c>
      <c r="D121" s="320"/>
      <c r="E121" s="313">
        <v>120</v>
      </c>
      <c r="F121" s="308" t="s">
        <v>6093</v>
      </c>
      <c r="G121" s="327">
        <f t="shared" si="1"/>
        <v>5714400236</v>
      </c>
      <c r="H121" s="331"/>
    </row>
    <row r="122" spans="1:8" ht="19.5" customHeight="1">
      <c r="A122" s="321"/>
      <c r="B122" s="320">
        <v>5714400237</v>
      </c>
      <c r="C122" s="320" t="s">
        <v>6099</v>
      </c>
      <c r="D122" s="320"/>
      <c r="E122" s="313">
        <v>120</v>
      </c>
      <c r="F122" s="308" t="s">
        <v>6093</v>
      </c>
      <c r="G122" s="327">
        <f t="shared" si="1"/>
        <v>5714400237</v>
      </c>
      <c r="H122" s="331"/>
    </row>
    <row r="123" spans="1:8" ht="19.5" customHeight="1">
      <c r="A123" s="321"/>
      <c r="B123" s="320">
        <v>5714400238</v>
      </c>
      <c r="C123" s="320" t="s">
        <v>6100</v>
      </c>
      <c r="D123" s="320"/>
      <c r="E123" s="313">
        <v>120</v>
      </c>
      <c r="F123" s="308" t="s">
        <v>6093</v>
      </c>
      <c r="G123" s="327">
        <f t="shared" si="1"/>
        <v>5714400238</v>
      </c>
      <c r="H123" s="331"/>
    </row>
    <row r="124" spans="1:8" ht="19.5" customHeight="1">
      <c r="A124" s="321"/>
      <c r="B124" s="320">
        <v>5714400239</v>
      </c>
      <c r="C124" s="320" t="s">
        <v>6101</v>
      </c>
      <c r="D124" s="320"/>
      <c r="E124" s="313">
        <v>150</v>
      </c>
      <c r="F124" s="308" t="s">
        <v>6093</v>
      </c>
      <c r="G124" s="327">
        <f t="shared" si="1"/>
        <v>5714400239</v>
      </c>
      <c r="H124" s="331"/>
    </row>
    <row r="125" spans="1:8" ht="19.5" customHeight="1">
      <c r="A125" s="321"/>
      <c r="B125" s="320">
        <v>5714400240</v>
      </c>
      <c r="C125" s="320" t="s">
        <v>6102</v>
      </c>
      <c r="D125" s="320"/>
      <c r="E125" s="313">
        <v>150</v>
      </c>
      <c r="F125" s="308" t="s">
        <v>6093</v>
      </c>
      <c r="G125" s="327">
        <f t="shared" si="1"/>
        <v>5714400240</v>
      </c>
      <c r="H125" s="331"/>
    </row>
    <row r="126" spans="1:8" ht="19.5" customHeight="1">
      <c r="A126" s="321"/>
      <c r="B126" s="320">
        <v>5714400241</v>
      </c>
      <c r="C126" s="320" t="s">
        <v>6103</v>
      </c>
      <c r="D126" s="320"/>
      <c r="E126" s="313">
        <v>90</v>
      </c>
      <c r="F126" s="308" t="s">
        <v>6093</v>
      </c>
      <c r="G126" s="327">
        <f t="shared" si="1"/>
        <v>5714400241</v>
      </c>
      <c r="H126" s="331"/>
    </row>
    <row r="127" spans="1:8" ht="19.5" customHeight="1">
      <c r="A127" s="321"/>
      <c r="B127" s="320">
        <v>5714400242</v>
      </c>
      <c r="C127" s="320" t="s">
        <v>6104</v>
      </c>
      <c r="D127" s="320"/>
      <c r="E127" s="313">
        <v>90</v>
      </c>
      <c r="F127" s="308" t="s">
        <v>6093</v>
      </c>
      <c r="G127" s="327">
        <f t="shared" si="1"/>
        <v>5714400242</v>
      </c>
      <c r="H127" s="331"/>
    </row>
    <row r="128" spans="1:8" ht="19.5" customHeight="1">
      <c r="A128" s="321"/>
      <c r="B128" s="320">
        <v>5714400243</v>
      </c>
      <c r="C128" s="320" t="s">
        <v>6105</v>
      </c>
      <c r="D128" s="320"/>
      <c r="E128" s="313">
        <v>90</v>
      </c>
      <c r="F128" s="308" t="s">
        <v>6093</v>
      </c>
      <c r="G128" s="327">
        <f t="shared" si="1"/>
        <v>5714400243</v>
      </c>
      <c r="H128" s="331"/>
    </row>
    <row r="129" spans="1:8" ht="19.5" customHeight="1">
      <c r="A129" s="321"/>
      <c r="B129" s="320">
        <v>5714400289</v>
      </c>
      <c r="C129" s="320" t="s">
        <v>6106</v>
      </c>
      <c r="D129" s="320"/>
      <c r="E129" s="313">
        <v>90</v>
      </c>
      <c r="F129" s="308" t="s">
        <v>6093</v>
      </c>
      <c r="G129" s="327">
        <f t="shared" si="1"/>
        <v>5714400289</v>
      </c>
      <c r="H129" s="331"/>
    </row>
    <row r="130" spans="1:8" ht="19.5" customHeight="1">
      <c r="A130" s="321"/>
      <c r="B130" s="320">
        <v>5714400244</v>
      </c>
      <c r="C130" s="320" t="s">
        <v>6107</v>
      </c>
      <c r="D130" s="320"/>
      <c r="E130" s="313">
        <v>120</v>
      </c>
      <c r="F130" s="308" t="s">
        <v>6093</v>
      </c>
      <c r="G130" s="327">
        <f t="shared" si="1"/>
        <v>5714400244</v>
      </c>
      <c r="H130" s="331"/>
    </row>
    <row r="131" spans="1:8" ht="19.5" customHeight="1">
      <c r="A131" s="321"/>
      <c r="B131" s="320">
        <v>5714400245</v>
      </c>
      <c r="C131" s="320" t="s">
        <v>6108</v>
      </c>
      <c r="D131" s="320"/>
      <c r="E131" s="313">
        <v>120</v>
      </c>
      <c r="F131" s="308" t="s">
        <v>6093</v>
      </c>
      <c r="G131" s="327">
        <f t="shared" si="1"/>
        <v>5714400245</v>
      </c>
      <c r="H131" s="331"/>
    </row>
    <row r="132" spans="1:8" ht="19.5" customHeight="1">
      <c r="A132" s="321"/>
      <c r="B132" s="320">
        <v>5714400246</v>
      </c>
      <c r="C132" s="320" t="s">
        <v>6109</v>
      </c>
      <c r="D132" s="320"/>
      <c r="E132" s="313">
        <v>180</v>
      </c>
      <c r="F132" s="308" t="s">
        <v>6093</v>
      </c>
      <c r="G132" s="327">
        <f t="shared" si="1"/>
        <v>5714400246</v>
      </c>
      <c r="H132" s="331"/>
    </row>
    <row r="133" spans="1:8" ht="19.5" customHeight="1">
      <c r="A133" s="321"/>
      <c r="B133" s="320">
        <v>5714400247</v>
      </c>
      <c r="C133" s="320" t="s">
        <v>6110</v>
      </c>
      <c r="D133" s="320"/>
      <c r="E133" s="313">
        <v>180</v>
      </c>
      <c r="F133" s="308" t="s">
        <v>6093</v>
      </c>
      <c r="G133" s="327">
        <f t="shared" si="1"/>
        <v>5714400247</v>
      </c>
      <c r="H133" s="331"/>
    </row>
    <row r="134" spans="1:8" ht="19.5" customHeight="1">
      <c r="A134" s="321"/>
      <c r="B134" s="320">
        <v>5714400248</v>
      </c>
      <c r="C134" s="320" t="s">
        <v>6111</v>
      </c>
      <c r="D134" s="320"/>
      <c r="E134" s="313">
        <v>60</v>
      </c>
      <c r="F134" s="308" t="s">
        <v>6093</v>
      </c>
      <c r="G134" s="327">
        <f t="shared" si="1"/>
        <v>5714400248</v>
      </c>
      <c r="H134" s="331"/>
    </row>
    <row r="135" spans="1:8" ht="19.5" customHeight="1">
      <c r="A135" s="321"/>
      <c r="B135" s="320">
        <v>5714400249</v>
      </c>
      <c r="C135" s="320" t="s">
        <v>6112</v>
      </c>
      <c r="D135" s="320"/>
      <c r="E135" s="313">
        <v>60</v>
      </c>
      <c r="F135" s="308" t="s">
        <v>6093</v>
      </c>
      <c r="G135" s="327">
        <f t="shared" si="1"/>
        <v>5714400249</v>
      </c>
      <c r="H135" s="331"/>
    </row>
    <row r="136" spans="1:8" ht="19.5" customHeight="1">
      <c r="A136" s="321"/>
      <c r="B136" s="320">
        <v>5714400250</v>
      </c>
      <c r="C136" s="320" t="s">
        <v>6113</v>
      </c>
      <c r="D136" s="320"/>
      <c r="E136" s="313">
        <v>150</v>
      </c>
      <c r="F136" s="308" t="s">
        <v>6093</v>
      </c>
      <c r="G136" s="327">
        <f t="shared" si="1"/>
        <v>5714400250</v>
      </c>
      <c r="H136" s="331"/>
    </row>
    <row r="137" spans="1:8" ht="19.5" customHeight="1">
      <c r="A137" s="321"/>
      <c r="B137" s="320">
        <v>5714400251</v>
      </c>
      <c r="C137" s="320" t="s">
        <v>6114</v>
      </c>
      <c r="D137" s="320"/>
      <c r="E137" s="313">
        <v>150</v>
      </c>
      <c r="F137" s="308" t="s">
        <v>6093</v>
      </c>
      <c r="G137" s="327">
        <f t="shared" si="1"/>
        <v>5714400251</v>
      </c>
      <c r="H137" s="331"/>
    </row>
    <row r="138" spans="1:8" ht="19.5" customHeight="1">
      <c r="A138" s="321"/>
      <c r="B138" s="320">
        <v>5714400252</v>
      </c>
      <c r="C138" s="320" t="s">
        <v>6115</v>
      </c>
      <c r="D138" s="320"/>
      <c r="E138" s="313">
        <v>240</v>
      </c>
      <c r="F138" s="308" t="s">
        <v>6093</v>
      </c>
      <c r="G138" s="327">
        <f t="shared" si="1"/>
        <v>5714400252</v>
      </c>
      <c r="H138" s="331"/>
    </row>
    <row r="139" spans="1:8" ht="19.5" customHeight="1">
      <c r="A139" s="321"/>
      <c r="B139" s="320">
        <v>5714400253</v>
      </c>
      <c r="C139" s="320" t="s">
        <v>6116</v>
      </c>
      <c r="D139" s="320"/>
      <c r="E139" s="313">
        <v>240</v>
      </c>
      <c r="F139" s="308" t="s">
        <v>6093</v>
      </c>
      <c r="G139" s="327">
        <f t="shared" si="1"/>
        <v>5714400253</v>
      </c>
      <c r="H139" s="331"/>
    </row>
    <row r="140" spans="1:8" ht="19.5" customHeight="1">
      <c r="A140" s="321"/>
      <c r="B140" s="320">
        <v>5714400254</v>
      </c>
      <c r="C140" s="320" t="s">
        <v>6117</v>
      </c>
      <c r="D140" s="320"/>
      <c r="E140" s="313">
        <v>180</v>
      </c>
      <c r="F140" s="308" t="s">
        <v>6093</v>
      </c>
      <c r="G140" s="327">
        <f t="shared" si="1"/>
        <v>5714400254</v>
      </c>
      <c r="H140" s="331"/>
    </row>
    <row r="141" spans="1:8" ht="19.5" customHeight="1">
      <c r="A141" s="321"/>
      <c r="B141" s="320">
        <v>5714400255</v>
      </c>
      <c r="C141" s="320" t="s">
        <v>6118</v>
      </c>
      <c r="D141" s="320"/>
      <c r="E141" s="313">
        <v>180</v>
      </c>
      <c r="F141" s="308" t="s">
        <v>6093</v>
      </c>
      <c r="G141" s="327">
        <f t="shared" si="1"/>
        <v>5714400255</v>
      </c>
      <c r="H141" s="331"/>
    </row>
    <row r="142" spans="1:8" ht="19.5" customHeight="1">
      <c r="A142" s="321"/>
      <c r="B142" s="320">
        <v>5714400256</v>
      </c>
      <c r="C142" s="320" t="s">
        <v>6119</v>
      </c>
      <c r="D142" s="320"/>
      <c r="E142" s="313">
        <v>180</v>
      </c>
      <c r="F142" s="308" t="s">
        <v>6093</v>
      </c>
      <c r="G142" s="327">
        <f t="shared" si="1"/>
        <v>5714400256</v>
      </c>
      <c r="H142" s="331"/>
    </row>
    <row r="143" spans="1:8" ht="19.5" customHeight="1">
      <c r="A143" s="321"/>
      <c r="B143" s="320">
        <v>5714400257</v>
      </c>
      <c r="C143" s="320" t="s">
        <v>6120</v>
      </c>
      <c r="D143" s="320"/>
      <c r="E143" s="313">
        <v>120</v>
      </c>
      <c r="F143" s="308" t="s">
        <v>6093</v>
      </c>
      <c r="G143" s="327">
        <f t="shared" si="1"/>
        <v>5714400257</v>
      </c>
      <c r="H143" s="331"/>
    </row>
    <row r="144" spans="1:8" ht="19.5" customHeight="1">
      <c r="A144" s="321"/>
      <c r="B144" s="320">
        <v>5714400258</v>
      </c>
      <c r="C144" s="320" t="s">
        <v>8327</v>
      </c>
      <c r="D144" s="320"/>
      <c r="E144" s="313">
        <v>120</v>
      </c>
      <c r="F144" s="308" t="s">
        <v>6093</v>
      </c>
      <c r="G144" s="327">
        <f t="shared" si="1"/>
        <v>5714400258</v>
      </c>
      <c r="H144" s="331"/>
    </row>
    <row r="145" spans="1:8" ht="19.5" customHeight="1">
      <c r="A145" s="321"/>
      <c r="B145" s="320">
        <v>5714400259</v>
      </c>
      <c r="C145" s="320" t="s">
        <v>8328</v>
      </c>
      <c r="D145" s="320"/>
      <c r="E145" s="313">
        <v>210</v>
      </c>
      <c r="F145" s="308" t="s">
        <v>6093</v>
      </c>
      <c r="G145" s="327">
        <f t="shared" si="1"/>
        <v>5714400259</v>
      </c>
      <c r="H145" s="331"/>
    </row>
    <row r="146" spans="1:8" ht="19.5" customHeight="1">
      <c r="A146" s="321" t="s">
        <v>6122</v>
      </c>
      <c r="B146" s="320">
        <v>5714400260</v>
      </c>
      <c r="C146" s="320" t="s">
        <v>7688</v>
      </c>
      <c r="D146" s="320"/>
      <c r="E146" s="313">
        <v>300</v>
      </c>
      <c r="F146" s="308" t="s">
        <v>6093</v>
      </c>
      <c r="G146" s="327">
        <f t="shared" si="1"/>
        <v>5714400260</v>
      </c>
      <c r="H146" s="331"/>
    </row>
    <row r="147" spans="1:8" ht="19.5" customHeight="1">
      <c r="A147" s="321" t="s">
        <v>6123</v>
      </c>
      <c r="B147" s="320">
        <v>5714400261</v>
      </c>
      <c r="C147" s="320" t="s">
        <v>7689</v>
      </c>
      <c r="D147" s="320"/>
      <c r="E147" s="313">
        <v>300</v>
      </c>
      <c r="F147" s="308" t="s">
        <v>6093</v>
      </c>
      <c r="G147" s="327">
        <f t="shared" si="1"/>
        <v>5714400261</v>
      </c>
      <c r="H147" s="331"/>
    </row>
    <row r="148" spans="1:8" ht="19.5" customHeight="1">
      <c r="A148" s="321" t="s">
        <v>6124</v>
      </c>
      <c r="B148" s="320">
        <v>5714400262</v>
      </c>
      <c r="C148" s="320" t="s">
        <v>7690</v>
      </c>
      <c r="D148" s="320"/>
      <c r="E148" s="313">
        <v>90</v>
      </c>
      <c r="F148" s="308" t="s">
        <v>6093</v>
      </c>
      <c r="G148" s="327">
        <f t="shared" si="1"/>
        <v>5714400262</v>
      </c>
      <c r="H148" s="331"/>
    </row>
    <row r="149" spans="1:8" ht="19.5" customHeight="1">
      <c r="A149" s="321" t="s">
        <v>6125</v>
      </c>
      <c r="B149" s="320">
        <v>5714400263</v>
      </c>
      <c r="C149" s="320" t="s">
        <v>7691</v>
      </c>
      <c r="D149" s="320"/>
      <c r="E149" s="313">
        <v>90</v>
      </c>
      <c r="F149" s="308" t="s">
        <v>6093</v>
      </c>
      <c r="G149" s="327">
        <f t="shared" si="1"/>
        <v>5714400263</v>
      </c>
      <c r="H149" s="331"/>
    </row>
    <row r="150" spans="1:8" ht="19.5" customHeight="1">
      <c r="A150" s="321" t="s">
        <v>6126</v>
      </c>
      <c r="B150" s="320">
        <v>5714400264</v>
      </c>
      <c r="C150" s="320" t="s">
        <v>7692</v>
      </c>
      <c r="D150" s="320"/>
      <c r="E150" s="313">
        <v>90</v>
      </c>
      <c r="F150" s="308" t="s">
        <v>6093</v>
      </c>
      <c r="G150" s="327">
        <f t="shared" si="1"/>
        <v>5714400264</v>
      </c>
      <c r="H150" s="331"/>
    </row>
    <row r="151" spans="1:8" ht="19.5" customHeight="1">
      <c r="A151" s="321" t="s">
        <v>6127</v>
      </c>
      <c r="B151" s="320">
        <v>5714400265</v>
      </c>
      <c r="C151" s="320" t="s">
        <v>7693</v>
      </c>
      <c r="D151" s="320"/>
      <c r="E151" s="313">
        <v>90</v>
      </c>
      <c r="F151" s="308" t="s">
        <v>6093</v>
      </c>
      <c r="G151" s="327">
        <f t="shared" si="1"/>
        <v>5714400265</v>
      </c>
      <c r="H151" s="331"/>
    </row>
    <row r="152" spans="1:8" ht="19.5" customHeight="1">
      <c r="A152" s="321" t="s">
        <v>6128</v>
      </c>
      <c r="B152" s="320">
        <v>5714400266</v>
      </c>
      <c r="C152" s="320" t="s">
        <v>7694</v>
      </c>
      <c r="D152" s="320"/>
      <c r="E152" s="313">
        <v>90</v>
      </c>
      <c r="F152" s="308" t="s">
        <v>6093</v>
      </c>
      <c r="G152" s="327">
        <f t="shared" si="1"/>
        <v>5714400266</v>
      </c>
      <c r="H152" s="331"/>
    </row>
    <row r="153" spans="1:8" ht="19.5" customHeight="1">
      <c r="A153" s="321" t="s">
        <v>6129</v>
      </c>
      <c r="B153" s="320">
        <v>5714400267</v>
      </c>
      <c r="C153" s="320" t="s">
        <v>7695</v>
      </c>
      <c r="D153" s="320"/>
      <c r="E153" s="313">
        <v>90</v>
      </c>
      <c r="F153" s="308" t="s">
        <v>6093</v>
      </c>
      <c r="G153" s="327">
        <f t="shared" si="1"/>
        <v>5714400267</v>
      </c>
      <c r="H153" s="331"/>
    </row>
    <row r="154" spans="1:8" ht="19.5" customHeight="1">
      <c r="A154" s="321" t="s">
        <v>6130</v>
      </c>
      <c r="B154" s="320">
        <v>5714400268</v>
      </c>
      <c r="C154" s="320" t="s">
        <v>7696</v>
      </c>
      <c r="D154" s="320"/>
      <c r="E154" s="313">
        <v>90</v>
      </c>
      <c r="F154" s="308" t="s">
        <v>6093</v>
      </c>
      <c r="G154" s="327">
        <f t="shared" si="1"/>
        <v>5714400268</v>
      </c>
      <c r="H154" s="331"/>
    </row>
    <row r="155" spans="1:8" ht="19.5" customHeight="1">
      <c r="A155" s="321" t="s">
        <v>6131</v>
      </c>
      <c r="B155" s="320">
        <v>5714400269</v>
      </c>
      <c r="C155" s="320" t="s">
        <v>7697</v>
      </c>
      <c r="D155" s="320"/>
      <c r="E155" s="313">
        <v>90</v>
      </c>
      <c r="F155" s="308" t="s">
        <v>6093</v>
      </c>
      <c r="G155" s="327">
        <f t="shared" si="1"/>
        <v>5714400269</v>
      </c>
      <c r="H155" s="331"/>
    </row>
    <row r="156" spans="1:8" ht="19.5" customHeight="1">
      <c r="A156" s="321" t="s">
        <v>6132</v>
      </c>
      <c r="B156" s="320">
        <v>5714400270</v>
      </c>
      <c r="C156" s="320" t="s">
        <v>7698</v>
      </c>
      <c r="D156" s="320"/>
      <c r="E156" s="313">
        <v>120</v>
      </c>
      <c r="F156" s="308" t="s">
        <v>6093</v>
      </c>
      <c r="G156" s="327">
        <f t="shared" si="1"/>
        <v>5714400270</v>
      </c>
      <c r="H156" s="331"/>
    </row>
    <row r="157" spans="1:8" ht="19.5" customHeight="1">
      <c r="A157" s="321" t="s">
        <v>6087</v>
      </c>
      <c r="B157" s="320">
        <v>5714400271</v>
      </c>
      <c r="C157" s="320" t="s">
        <v>6087</v>
      </c>
      <c r="D157" s="320"/>
      <c r="E157" s="313">
        <v>120</v>
      </c>
      <c r="F157" s="308" t="s">
        <v>6093</v>
      </c>
      <c r="G157" s="327">
        <f t="shared" si="1"/>
        <v>5714400271</v>
      </c>
      <c r="H157" s="331"/>
    </row>
    <row r="158" spans="1:8" ht="19.5" customHeight="1">
      <c r="A158" s="321" t="s">
        <v>6133</v>
      </c>
      <c r="B158" s="320">
        <v>5714400272</v>
      </c>
      <c r="C158" s="320" t="s">
        <v>7699</v>
      </c>
      <c r="D158" s="320"/>
      <c r="E158" s="313">
        <v>120</v>
      </c>
      <c r="F158" s="308" t="s">
        <v>6093</v>
      </c>
      <c r="G158" s="327">
        <f t="shared" si="1"/>
        <v>5714400272</v>
      </c>
      <c r="H158" s="331"/>
    </row>
    <row r="159" spans="1:8" ht="19.5" customHeight="1">
      <c r="A159" s="321"/>
      <c r="B159" s="320">
        <v>5714400271</v>
      </c>
      <c r="C159" s="320" t="s">
        <v>6087</v>
      </c>
      <c r="D159" s="320"/>
      <c r="E159" s="313">
        <v>120</v>
      </c>
      <c r="F159" s="308" t="s">
        <v>6093</v>
      </c>
      <c r="G159" s="327">
        <f t="shared" si="1"/>
        <v>5714400271</v>
      </c>
      <c r="H159" s="331"/>
    </row>
    <row r="160" spans="1:8" ht="19.5" customHeight="1">
      <c r="A160" s="321"/>
      <c r="B160" s="320">
        <v>5714400273</v>
      </c>
      <c r="C160" s="320" t="s">
        <v>7858</v>
      </c>
      <c r="D160" s="320"/>
      <c r="E160" s="313">
        <v>120</v>
      </c>
      <c r="F160" s="308" t="s">
        <v>6093</v>
      </c>
      <c r="G160" s="327">
        <f t="shared" si="1"/>
        <v>5714400273</v>
      </c>
      <c r="H160" s="331"/>
    </row>
    <row r="161" spans="1:8" ht="19.5" customHeight="1">
      <c r="A161" s="321"/>
      <c r="B161" s="320">
        <v>5714400274</v>
      </c>
      <c r="C161" s="320" t="s">
        <v>7857</v>
      </c>
      <c r="D161" s="320"/>
      <c r="E161" s="313">
        <v>120</v>
      </c>
      <c r="F161" s="308" t="s">
        <v>6093</v>
      </c>
      <c r="G161" s="327">
        <f t="shared" si="1"/>
        <v>5714400274</v>
      </c>
      <c r="H161" s="331"/>
    </row>
    <row r="162" spans="1:8" ht="19.5" customHeight="1">
      <c r="A162" s="321"/>
      <c r="B162" s="320">
        <v>5714400275</v>
      </c>
      <c r="C162" s="320" t="s">
        <v>6136</v>
      </c>
      <c r="D162" s="320"/>
      <c r="E162" s="313">
        <v>365</v>
      </c>
      <c r="F162" s="308" t="s">
        <v>6093</v>
      </c>
      <c r="G162" s="327">
        <f t="shared" si="1"/>
        <v>5714400275</v>
      </c>
      <c r="H162" s="331"/>
    </row>
    <row r="163" spans="1:8" ht="19.5" customHeight="1">
      <c r="A163" s="321"/>
      <c r="B163" s="320">
        <v>5714400276</v>
      </c>
      <c r="C163" s="320" t="s">
        <v>6137</v>
      </c>
      <c r="D163" s="320"/>
      <c r="E163" s="313">
        <v>365</v>
      </c>
      <c r="F163" s="308" t="s">
        <v>6093</v>
      </c>
      <c r="G163" s="327">
        <f t="shared" si="1"/>
        <v>5714400276</v>
      </c>
      <c r="H163" s="331"/>
    </row>
    <row r="164" spans="1:8" ht="19.5" customHeight="1">
      <c r="A164" s="321"/>
      <c r="B164" s="320">
        <v>5714400277</v>
      </c>
      <c r="C164" s="320" t="s">
        <v>6138</v>
      </c>
      <c r="D164" s="320"/>
      <c r="E164" s="313">
        <v>60</v>
      </c>
      <c r="F164" s="308" t="s">
        <v>6093</v>
      </c>
      <c r="G164" s="327">
        <f t="shared" ref="G164:G204" si="2">B164</f>
        <v>5714400277</v>
      </c>
      <c r="H164" s="331"/>
    </row>
    <row r="165" spans="1:8" ht="19.5" customHeight="1">
      <c r="A165" s="321"/>
      <c r="B165" s="320">
        <v>5714400278</v>
      </c>
      <c r="C165" s="320" t="s">
        <v>6139</v>
      </c>
      <c r="D165" s="320"/>
      <c r="E165" s="313">
        <v>60</v>
      </c>
      <c r="F165" s="308" t="s">
        <v>6093</v>
      </c>
      <c r="G165" s="327">
        <f t="shared" si="2"/>
        <v>5714400278</v>
      </c>
      <c r="H165" s="331"/>
    </row>
    <row r="166" spans="1:8" ht="19.5" customHeight="1">
      <c r="A166" s="321"/>
      <c r="B166" s="320">
        <v>5714400279</v>
      </c>
      <c r="C166" s="320" t="s">
        <v>6140</v>
      </c>
      <c r="D166" s="320"/>
      <c r="E166" s="313">
        <v>120</v>
      </c>
      <c r="F166" s="308" t="s">
        <v>6093</v>
      </c>
      <c r="G166" s="327">
        <f t="shared" si="2"/>
        <v>5714400279</v>
      </c>
      <c r="H166" s="331"/>
    </row>
    <row r="167" spans="1:8" ht="19.5" customHeight="1">
      <c r="A167" s="321"/>
      <c r="B167" s="320">
        <v>5714400280</v>
      </c>
      <c r="C167" s="320" t="s">
        <v>6141</v>
      </c>
      <c r="D167" s="320"/>
      <c r="E167" s="313">
        <v>120</v>
      </c>
      <c r="F167" s="308" t="s">
        <v>6093</v>
      </c>
      <c r="G167" s="327">
        <f t="shared" si="2"/>
        <v>5714400280</v>
      </c>
      <c r="H167" s="331"/>
    </row>
    <row r="168" spans="1:8" ht="19.5" customHeight="1">
      <c r="A168" s="321"/>
      <c r="B168" s="320">
        <v>5714400281</v>
      </c>
      <c r="C168" s="320" t="s">
        <v>6142</v>
      </c>
      <c r="D168" s="320"/>
      <c r="E168" s="313">
        <v>120</v>
      </c>
      <c r="F168" s="308" t="s">
        <v>6093</v>
      </c>
      <c r="G168" s="327">
        <f t="shared" si="2"/>
        <v>5714400281</v>
      </c>
      <c r="H168" s="331"/>
    </row>
    <row r="169" spans="1:8" ht="19.5" customHeight="1">
      <c r="A169" s="321"/>
      <c r="B169" s="320">
        <v>5714400282</v>
      </c>
      <c r="C169" s="320" t="s">
        <v>6143</v>
      </c>
      <c r="D169" s="320"/>
      <c r="E169" s="313">
        <v>120</v>
      </c>
      <c r="F169" s="308" t="s">
        <v>6093</v>
      </c>
      <c r="G169" s="327">
        <f t="shared" si="2"/>
        <v>5714400282</v>
      </c>
      <c r="H169" s="331"/>
    </row>
    <row r="170" spans="1:8" ht="19.5" customHeight="1">
      <c r="A170" s="321"/>
      <c r="B170" s="320">
        <v>5714400283</v>
      </c>
      <c r="C170" s="320" t="s">
        <v>6144</v>
      </c>
      <c r="D170" s="320"/>
      <c r="E170" s="313">
        <v>300</v>
      </c>
      <c r="F170" s="308" t="s">
        <v>6093</v>
      </c>
      <c r="G170" s="327">
        <f t="shared" si="2"/>
        <v>5714400283</v>
      </c>
      <c r="H170" s="331"/>
    </row>
    <row r="171" spans="1:8" ht="19.5" customHeight="1">
      <c r="A171" s="321"/>
      <c r="B171" s="320">
        <v>5714400284</v>
      </c>
      <c r="C171" s="320" t="s">
        <v>6145</v>
      </c>
      <c r="D171" s="320"/>
      <c r="E171" s="313">
        <v>300</v>
      </c>
      <c r="F171" s="308" t="s">
        <v>6093</v>
      </c>
      <c r="G171" s="327">
        <f t="shared" si="2"/>
        <v>5714400284</v>
      </c>
      <c r="H171" s="331"/>
    </row>
    <row r="172" spans="1:8" ht="19.5" customHeight="1">
      <c r="A172" s="321"/>
      <c r="B172" s="320">
        <v>5714400285</v>
      </c>
      <c r="C172" s="320" t="s">
        <v>6078</v>
      </c>
      <c r="D172" s="320"/>
      <c r="E172" s="313">
        <v>300</v>
      </c>
      <c r="F172" s="308" t="s">
        <v>6093</v>
      </c>
      <c r="G172" s="327">
        <f t="shared" si="2"/>
        <v>5714400285</v>
      </c>
      <c r="H172" s="331"/>
    </row>
    <row r="173" spans="1:8" ht="19.5" customHeight="1">
      <c r="A173" s="321"/>
      <c r="B173" s="320">
        <v>5714400286</v>
      </c>
      <c r="C173" s="320" t="s">
        <v>6077</v>
      </c>
      <c r="D173" s="320"/>
      <c r="E173" s="313">
        <v>300</v>
      </c>
      <c r="F173" s="308" t="s">
        <v>6093</v>
      </c>
      <c r="G173" s="327">
        <f t="shared" si="2"/>
        <v>5714400286</v>
      </c>
      <c r="H173" s="331"/>
    </row>
    <row r="174" spans="1:8" ht="19.5" customHeight="1">
      <c r="A174" s="321"/>
      <c r="B174" s="320">
        <v>5714400287</v>
      </c>
      <c r="C174" s="320" t="s">
        <v>6146</v>
      </c>
      <c r="D174" s="320"/>
      <c r="E174" s="313">
        <v>60</v>
      </c>
      <c r="F174" s="308" t="s">
        <v>6093</v>
      </c>
      <c r="G174" s="327">
        <f t="shared" si="2"/>
        <v>5714400287</v>
      </c>
      <c r="H174" s="331"/>
    </row>
    <row r="175" spans="1:8" ht="19.5" customHeight="1">
      <c r="A175" s="321"/>
      <c r="B175" s="320">
        <v>5714400288</v>
      </c>
      <c r="C175" s="320" t="s">
        <v>6147</v>
      </c>
      <c r="D175" s="868"/>
      <c r="E175" s="313">
        <v>60</v>
      </c>
      <c r="F175" s="308" t="s">
        <v>6093</v>
      </c>
      <c r="G175" s="327">
        <f t="shared" si="2"/>
        <v>5714400288</v>
      </c>
      <c r="H175" s="331"/>
    </row>
    <row r="176" spans="1:8">
      <c r="B176" s="320">
        <v>5714400293</v>
      </c>
      <c r="C176" s="320" t="s">
        <v>7411</v>
      </c>
      <c r="E176" s="313">
        <v>120</v>
      </c>
      <c r="F176" s="869" t="s">
        <v>7482</v>
      </c>
      <c r="G176" s="327">
        <f t="shared" si="2"/>
        <v>5714400293</v>
      </c>
    </row>
    <row r="177" spans="2:7">
      <c r="B177" s="320">
        <v>5714400294</v>
      </c>
      <c r="C177" s="320" t="s">
        <v>7413</v>
      </c>
      <c r="E177" s="313">
        <v>120</v>
      </c>
      <c r="F177" s="869" t="s">
        <v>7482</v>
      </c>
      <c r="G177" s="327">
        <f t="shared" si="2"/>
        <v>5714400294</v>
      </c>
    </row>
    <row r="178" spans="2:7">
      <c r="B178" s="320">
        <v>5714400295</v>
      </c>
      <c r="C178" s="320" t="s">
        <v>7415</v>
      </c>
      <c r="E178" s="313">
        <v>180</v>
      </c>
      <c r="F178" s="869" t="s">
        <v>7482</v>
      </c>
      <c r="G178" s="327">
        <f t="shared" si="2"/>
        <v>5714400295</v>
      </c>
    </row>
    <row r="179" spans="2:7">
      <c r="B179" s="320">
        <v>5714400298</v>
      </c>
      <c r="C179" s="320" t="s">
        <v>7417</v>
      </c>
      <c r="E179" s="313">
        <v>60</v>
      </c>
      <c r="F179" s="869" t="s">
        <v>7482</v>
      </c>
      <c r="G179" s="327">
        <f t="shared" si="2"/>
        <v>5714400298</v>
      </c>
    </row>
    <row r="180" spans="2:7">
      <c r="B180" s="320">
        <v>5714400299</v>
      </c>
      <c r="C180" s="320" t="s">
        <v>7419</v>
      </c>
      <c r="E180" s="313">
        <v>60</v>
      </c>
      <c r="F180" s="869" t="s">
        <v>7482</v>
      </c>
      <c r="G180" s="327">
        <f t="shared" si="2"/>
        <v>5714400299</v>
      </c>
    </row>
    <row r="181" spans="2:7">
      <c r="B181" s="320">
        <v>5714400300</v>
      </c>
      <c r="C181" s="320" t="s">
        <v>7421</v>
      </c>
      <c r="E181" s="313">
        <v>60</v>
      </c>
      <c r="F181" s="869" t="s">
        <v>7482</v>
      </c>
      <c r="G181" s="327">
        <f t="shared" si="2"/>
        <v>5714400300</v>
      </c>
    </row>
    <row r="182" spans="2:7">
      <c r="B182" s="906">
        <v>5714400309</v>
      </c>
      <c r="C182" s="906" t="s">
        <v>7423</v>
      </c>
      <c r="D182" s="907"/>
      <c r="E182" s="908">
        <v>60</v>
      </c>
      <c r="F182" s="869" t="s">
        <v>7482</v>
      </c>
      <c r="G182" s="327">
        <f t="shared" si="2"/>
        <v>5714400309</v>
      </c>
    </row>
    <row r="183" spans="2:7">
      <c r="B183" s="906">
        <v>5714400310</v>
      </c>
      <c r="C183" s="906" t="s">
        <v>7425</v>
      </c>
      <c r="D183" s="907"/>
      <c r="E183" s="908">
        <v>60</v>
      </c>
      <c r="F183" s="869" t="s">
        <v>7482</v>
      </c>
      <c r="G183" s="327">
        <f t="shared" si="2"/>
        <v>5714400310</v>
      </c>
    </row>
    <row r="184" spans="2:7">
      <c r="B184" s="906">
        <v>5714400311</v>
      </c>
      <c r="C184" s="906" t="s">
        <v>7427</v>
      </c>
      <c r="D184" s="907"/>
      <c r="E184" s="908">
        <v>60</v>
      </c>
      <c r="F184" s="869" t="s">
        <v>7482</v>
      </c>
      <c r="G184" s="327">
        <f t="shared" si="2"/>
        <v>5714400311</v>
      </c>
    </row>
    <row r="185" spans="2:7">
      <c r="B185" s="906">
        <v>5714400312</v>
      </c>
      <c r="C185" s="906" t="s">
        <v>7429</v>
      </c>
      <c r="D185" s="907"/>
      <c r="E185" s="908">
        <v>60</v>
      </c>
      <c r="F185" s="869" t="s">
        <v>7482</v>
      </c>
      <c r="G185" s="327">
        <f t="shared" si="2"/>
        <v>5714400312</v>
      </c>
    </row>
    <row r="186" spans="2:7">
      <c r="B186" s="906">
        <v>5714400313</v>
      </c>
      <c r="C186" s="906" t="s">
        <v>7431</v>
      </c>
      <c r="D186" s="907"/>
      <c r="E186" s="908">
        <v>60</v>
      </c>
      <c r="F186" s="869" t="s">
        <v>7482</v>
      </c>
      <c r="G186" s="327">
        <f t="shared" si="2"/>
        <v>5714400313</v>
      </c>
    </row>
    <row r="187" spans="2:7">
      <c r="B187" s="320">
        <v>5714400314</v>
      </c>
      <c r="C187" s="320" t="s">
        <v>7433</v>
      </c>
      <c r="E187" s="313"/>
      <c r="F187" s="869" t="s">
        <v>7482</v>
      </c>
      <c r="G187" s="327">
        <f t="shared" si="2"/>
        <v>5714400314</v>
      </c>
    </row>
    <row r="188" spans="2:7">
      <c r="B188" s="320">
        <v>5714400315</v>
      </c>
      <c r="C188" s="320" t="s">
        <v>7435</v>
      </c>
      <c r="E188" s="313">
        <v>180</v>
      </c>
      <c r="F188" s="869" t="s">
        <v>7482</v>
      </c>
      <c r="G188" s="327">
        <f t="shared" si="2"/>
        <v>5714400315</v>
      </c>
    </row>
    <row r="189" spans="2:7">
      <c r="B189" s="320">
        <v>5714400316</v>
      </c>
      <c r="C189" s="320" t="s">
        <v>7437</v>
      </c>
      <c r="E189" s="313">
        <v>180</v>
      </c>
      <c r="F189" s="869" t="s">
        <v>7482</v>
      </c>
      <c r="G189" s="327">
        <f t="shared" si="2"/>
        <v>5714400316</v>
      </c>
    </row>
    <row r="190" spans="2:7">
      <c r="B190" s="320">
        <v>5714400317</v>
      </c>
      <c r="C190" s="320" t="s">
        <v>7439</v>
      </c>
      <c r="E190" s="313">
        <v>180</v>
      </c>
      <c r="F190" s="869" t="s">
        <v>7482</v>
      </c>
      <c r="G190" s="327">
        <f t="shared" si="2"/>
        <v>5714400317</v>
      </c>
    </row>
    <row r="191" spans="2:7">
      <c r="B191" s="906">
        <v>5714400318</v>
      </c>
      <c r="C191" s="906" t="s">
        <v>7441</v>
      </c>
      <c r="D191" s="907"/>
      <c r="E191" s="908">
        <v>60</v>
      </c>
      <c r="F191" s="869" t="s">
        <v>7482</v>
      </c>
      <c r="G191" s="327">
        <f t="shared" si="2"/>
        <v>5714400318</v>
      </c>
    </row>
    <row r="192" spans="2:7">
      <c r="B192" s="906">
        <v>5714400319</v>
      </c>
      <c r="C192" s="906" t="s">
        <v>7443</v>
      </c>
      <c r="D192" s="907"/>
      <c r="E192" s="908">
        <v>60</v>
      </c>
      <c r="F192" s="869" t="s">
        <v>7482</v>
      </c>
      <c r="G192" s="327">
        <f t="shared" si="2"/>
        <v>5714400319</v>
      </c>
    </row>
    <row r="193" spans="2:7">
      <c r="B193" s="906">
        <v>5714400320</v>
      </c>
      <c r="C193" s="906" t="s">
        <v>7445</v>
      </c>
      <c r="D193" s="907"/>
      <c r="E193" s="908">
        <v>60</v>
      </c>
      <c r="F193" s="869" t="s">
        <v>7482</v>
      </c>
      <c r="G193" s="327">
        <f t="shared" si="2"/>
        <v>5714400320</v>
      </c>
    </row>
    <row r="194" spans="2:7">
      <c r="B194" s="906">
        <v>5714400321</v>
      </c>
      <c r="C194" s="906" t="s">
        <v>7447</v>
      </c>
      <c r="D194" s="907"/>
      <c r="E194" s="908">
        <v>60</v>
      </c>
      <c r="F194" s="869" t="s">
        <v>7482</v>
      </c>
      <c r="G194" s="327">
        <f t="shared" si="2"/>
        <v>5714400321</v>
      </c>
    </row>
    <row r="195" spans="2:7">
      <c r="B195" s="906">
        <v>5714400322</v>
      </c>
      <c r="C195" s="906" t="s">
        <v>7449</v>
      </c>
      <c r="D195" s="907"/>
      <c r="E195" s="908">
        <v>60</v>
      </c>
      <c r="F195" s="869" t="s">
        <v>7482</v>
      </c>
      <c r="G195" s="327">
        <f t="shared" si="2"/>
        <v>5714400322</v>
      </c>
    </row>
    <row r="196" spans="2:7">
      <c r="B196" s="933">
        <v>5714400323</v>
      </c>
      <c r="C196" s="933" t="s">
        <v>7451</v>
      </c>
      <c r="E196" s="313"/>
      <c r="F196" s="869" t="s">
        <v>7482</v>
      </c>
      <c r="G196" s="327">
        <f t="shared" si="2"/>
        <v>5714400323</v>
      </c>
    </row>
    <row r="197" spans="2:7">
      <c r="B197" s="933">
        <v>5714400301</v>
      </c>
      <c r="C197" s="933" t="s">
        <v>8405</v>
      </c>
      <c r="E197" s="313"/>
      <c r="F197" s="869"/>
      <c r="G197" s="327"/>
    </row>
    <row r="198" spans="2:7">
      <c r="B198" s="933">
        <v>5714400302</v>
      </c>
      <c r="C198" s="933" t="s">
        <v>8406</v>
      </c>
      <c r="E198" s="313"/>
      <c r="F198" s="869"/>
      <c r="G198" s="327"/>
    </row>
    <row r="199" spans="2:7">
      <c r="B199" s="934">
        <v>5714400303</v>
      </c>
      <c r="C199" s="934" t="s">
        <v>8368</v>
      </c>
      <c r="D199" s="934"/>
      <c r="E199" s="934"/>
      <c r="F199" s="869" t="s">
        <v>8371</v>
      </c>
      <c r="G199" s="327">
        <f>B199</f>
        <v>5714400303</v>
      </c>
    </row>
    <row r="200" spans="2:7">
      <c r="B200" s="934">
        <v>5714400305</v>
      </c>
      <c r="C200" s="934" t="s">
        <v>8366</v>
      </c>
      <c r="D200" s="934"/>
      <c r="E200" s="934"/>
      <c r="F200" s="869" t="s">
        <v>8371</v>
      </c>
      <c r="G200" s="327">
        <f t="shared" si="2"/>
        <v>5714400305</v>
      </c>
    </row>
    <row r="201" spans="2:7">
      <c r="B201" s="934">
        <v>5714400304</v>
      </c>
      <c r="C201" s="934" t="s">
        <v>8367</v>
      </c>
      <c r="D201" s="934"/>
      <c r="E201" s="934"/>
      <c r="F201" s="869" t="s">
        <v>8371</v>
      </c>
      <c r="G201" s="327">
        <f t="shared" si="2"/>
        <v>5714400304</v>
      </c>
    </row>
    <row r="202" spans="2:7">
      <c r="B202" s="934">
        <v>5714400307</v>
      </c>
      <c r="C202" s="934" t="s">
        <v>8369</v>
      </c>
      <c r="D202" s="934"/>
      <c r="E202" s="934"/>
      <c r="F202" s="869" t="s">
        <v>8371</v>
      </c>
      <c r="G202" s="327">
        <f t="shared" si="2"/>
        <v>5714400307</v>
      </c>
    </row>
    <row r="203" spans="2:7">
      <c r="B203" s="934">
        <v>5714400306</v>
      </c>
      <c r="C203" s="934" t="s">
        <v>8365</v>
      </c>
      <c r="D203" s="934"/>
      <c r="E203" s="934"/>
      <c r="F203" s="869" t="s">
        <v>8371</v>
      </c>
      <c r="G203" s="327">
        <f t="shared" si="2"/>
        <v>5714400306</v>
      </c>
    </row>
    <row r="204" spans="2:7">
      <c r="B204" s="934">
        <v>5714400308</v>
      </c>
      <c r="C204" s="934" t="s">
        <v>8370</v>
      </c>
      <c r="D204" s="934"/>
      <c r="E204" s="934"/>
      <c r="F204" s="869" t="s">
        <v>8371</v>
      </c>
      <c r="G204" s="327">
        <f t="shared" si="2"/>
        <v>5714400308</v>
      </c>
    </row>
  </sheetData>
  <sortState xmlns:xlrd2="http://schemas.microsoft.com/office/spreadsheetml/2017/richdata2" ref="B52:E70">
    <sortCondition ref="B52:B70"/>
  </sortState>
  <mergeCells count="8">
    <mergeCell ref="A53:A55"/>
    <mergeCell ref="A72:A74"/>
    <mergeCell ref="A37:A38"/>
    <mergeCell ref="A29:A30"/>
    <mergeCell ref="A51:A52"/>
    <mergeCell ref="A56:A57"/>
    <mergeCell ref="A59:A60"/>
    <mergeCell ref="A35:A3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3E451-300B-4BA8-B39C-479C3BD6468B}">
  <sheetPr codeName="工作表33"/>
  <dimension ref="A1:D81"/>
  <sheetViews>
    <sheetView topLeftCell="A58" zoomScale="130" zoomScaleNormal="130" workbookViewId="0">
      <selection activeCell="B73" sqref="B73"/>
    </sheetView>
  </sheetViews>
  <sheetFormatPr defaultRowHeight="16.5"/>
  <cols>
    <col min="2" max="2" width="21.5" bestFit="1" customWidth="1"/>
    <col min="3" max="3" width="13.125" customWidth="1"/>
    <col min="4" max="4" width="20.5" customWidth="1"/>
  </cols>
  <sheetData>
    <row r="1" spans="1:4" ht="17.25" thickBot="1">
      <c r="A1" s="1167" t="s">
        <v>7343</v>
      </c>
      <c r="B1" s="1168"/>
      <c r="C1" s="852" t="s">
        <v>7344</v>
      </c>
    </row>
    <row r="2" spans="1:4" ht="17.25" thickBot="1">
      <c r="A2" s="853" t="s">
        <v>7345</v>
      </c>
      <c r="B2" s="854" t="s">
        <v>6094</v>
      </c>
      <c r="C2" s="855">
        <v>5714400231</v>
      </c>
      <c r="D2" t="str">
        <f>VLOOKUP(C2,'效期天數(2025.1126更新)'!B:C,2,0)</f>
        <v>QALB-A</v>
      </c>
    </row>
    <row r="3" spans="1:4" ht="17.25" thickBot="1">
      <c r="A3" s="853" t="s">
        <v>7346</v>
      </c>
      <c r="B3" s="854" t="s">
        <v>6095</v>
      </c>
      <c r="C3" s="855">
        <v>5714400232</v>
      </c>
      <c r="D3" t="str">
        <f>VLOOKUP(C3,'效期天數(2025.1126更新)'!B:C,2,0)</f>
        <v>QGLU-B</v>
      </c>
    </row>
    <row r="4" spans="1:4" ht="17.25" thickBot="1">
      <c r="A4" s="853" t="s">
        <v>7347</v>
      </c>
      <c r="B4" s="854" t="s">
        <v>6096</v>
      </c>
      <c r="C4" s="855">
        <v>5714400233</v>
      </c>
      <c r="D4" t="str">
        <f>VLOOKUP(C4,'效期天數(2025.1126更新)'!B:C,2,0)</f>
        <v>QCa-B</v>
      </c>
    </row>
    <row r="5" spans="1:4" ht="17.25" thickBot="1">
      <c r="A5" s="853" t="s">
        <v>7348</v>
      </c>
      <c r="B5" s="854" t="s">
        <v>6097</v>
      </c>
      <c r="C5" s="855">
        <v>5714400234</v>
      </c>
      <c r="D5" t="str">
        <f>VLOOKUP(C5,'效期天數(2025.1126更新)'!B:C,2,0)</f>
        <v>QTP</v>
      </c>
    </row>
    <row r="6" spans="1:4" ht="17.25" thickBot="1">
      <c r="A6" s="853" t="s">
        <v>7349</v>
      </c>
      <c r="B6" s="854" t="s">
        <v>6079</v>
      </c>
      <c r="C6" s="855">
        <v>5714400235</v>
      </c>
      <c r="D6" t="str">
        <f>VLOOKUP(C6,'效期天數(2025.1126更新)'!B:C,2,0)</f>
        <v>QPHOS-B</v>
      </c>
    </row>
    <row r="7" spans="1:4" ht="17.25" thickBot="1">
      <c r="A7" s="853" t="s">
        <v>7350</v>
      </c>
      <c r="B7" s="854" t="s">
        <v>6098</v>
      </c>
      <c r="C7" s="855">
        <v>5714400236</v>
      </c>
      <c r="D7" t="str">
        <f>VLOOKUP(C7,'效期天數(2025.1126更新)'!B:C,2,0)</f>
        <v>QCRE-D</v>
      </c>
    </row>
    <row r="8" spans="1:4" ht="17.25" thickBot="1">
      <c r="A8" s="853" t="s">
        <v>7351</v>
      </c>
      <c r="B8" s="854" t="s">
        <v>6099</v>
      </c>
      <c r="C8" s="855">
        <v>5714400237</v>
      </c>
      <c r="D8" t="str">
        <f>VLOOKUP(C8,'效期天數(2025.1126更新)'!B:C,2,0)</f>
        <v>QCREA-D</v>
      </c>
    </row>
    <row r="9" spans="1:4" ht="17.25" thickBot="1">
      <c r="A9" s="853" t="s">
        <v>7352</v>
      </c>
      <c r="B9" s="854" t="s">
        <v>6100</v>
      </c>
      <c r="C9" s="855">
        <v>5714400238</v>
      </c>
      <c r="D9" t="str">
        <f>VLOOKUP(C9,'效期天數(2025.1126更新)'!B:C,2,0)</f>
        <v>QCREA-U</v>
      </c>
    </row>
    <row r="10" spans="1:4" ht="17.25" thickBot="1">
      <c r="A10" s="853" t="s">
        <v>7353</v>
      </c>
      <c r="B10" s="854" t="s">
        <v>6101</v>
      </c>
      <c r="C10" s="855">
        <v>5714400239</v>
      </c>
      <c r="D10" t="str">
        <f>VLOOKUP(C10,'效期天數(2025.1126更新)'!B:C,2,0)</f>
        <v>QALP-D</v>
      </c>
    </row>
    <row r="11" spans="1:4" ht="17.25" thickBot="1">
      <c r="A11" s="853" t="s">
        <v>7354</v>
      </c>
      <c r="B11" s="854" t="s">
        <v>6102</v>
      </c>
      <c r="C11" s="855">
        <v>5714400240</v>
      </c>
      <c r="D11" t="str">
        <f>VLOOKUP(C11,'效期天數(2025.1126更新)'!B:C,2,0)</f>
        <v>QALP-U</v>
      </c>
    </row>
    <row r="12" spans="1:4" ht="17.25" thickBot="1">
      <c r="A12" s="853" t="s">
        <v>7355</v>
      </c>
      <c r="B12" s="854" t="s">
        <v>6103</v>
      </c>
      <c r="C12" s="855">
        <v>5714400241</v>
      </c>
      <c r="D12" t="str">
        <f>VLOOKUP(C12,'效期天數(2025.1126更新)'!B:C,2,0)</f>
        <v>QCl-D</v>
      </c>
    </row>
    <row r="13" spans="1:4" ht="17.25" thickBot="1">
      <c r="A13" s="853" t="s">
        <v>7356</v>
      </c>
      <c r="B13" s="854" t="s">
        <v>6104</v>
      </c>
      <c r="C13" s="855">
        <v>5714400242</v>
      </c>
      <c r="D13" t="str">
        <f>VLOOKUP(C13,'效期天數(2025.1126更新)'!B:C,2,0)</f>
        <v>QCl-U</v>
      </c>
    </row>
    <row r="14" spans="1:4" ht="17.25" thickBot="1">
      <c r="A14" s="853" t="s">
        <v>7357</v>
      </c>
      <c r="B14" s="854" t="s">
        <v>6105</v>
      </c>
      <c r="C14" s="855">
        <v>5714400243</v>
      </c>
      <c r="D14" t="str">
        <f>VLOOKUP(C14,'效期天數(2025.1126更新)'!B:C,2,0)</f>
        <v>QBCl-U</v>
      </c>
    </row>
    <row r="15" spans="1:4" ht="17.25" thickBot="1">
      <c r="A15" s="853" t="s">
        <v>7358</v>
      </c>
      <c r="B15" s="854" t="s">
        <v>6107</v>
      </c>
      <c r="C15" s="855">
        <v>5714400244</v>
      </c>
      <c r="D15" t="str">
        <f>VLOOKUP(C15,'效期天數(2025.1126更新)'!B:C,2,0)</f>
        <v>QCK-AD</v>
      </c>
    </row>
    <row r="16" spans="1:4" ht="17.25" thickBot="1">
      <c r="A16" s="853" t="s">
        <v>7359</v>
      </c>
      <c r="B16" s="854" t="s">
        <v>6108</v>
      </c>
      <c r="C16" s="855">
        <v>5714400245</v>
      </c>
      <c r="D16" t="str">
        <f>VLOOKUP(C16,'效期天數(2025.1126更新)'!B:C,2,0)</f>
        <v>QCK-U</v>
      </c>
    </row>
    <row r="17" spans="1:4" ht="17.25" thickBot="1">
      <c r="A17" s="853" t="s">
        <v>7360</v>
      </c>
      <c r="B17" s="854" t="s">
        <v>6109</v>
      </c>
      <c r="C17" s="855">
        <v>5714400246</v>
      </c>
      <c r="D17" t="str">
        <f>VLOOKUP(C17,'效期天數(2025.1126更新)'!B:C,2,0)</f>
        <v>QFRU-D</v>
      </c>
    </row>
    <row r="18" spans="1:4" ht="17.25" thickBot="1">
      <c r="A18" s="853" t="s">
        <v>7361</v>
      </c>
      <c r="B18" s="856" t="s">
        <v>6110</v>
      </c>
      <c r="C18" s="857">
        <v>5714400247</v>
      </c>
      <c r="D18" t="str">
        <f>VLOOKUP(C18,'效期天數(2025.1126更新)'!B:C,2,0)</f>
        <v>QFRU-U</v>
      </c>
    </row>
    <row r="19" spans="1:4" ht="17.25" thickBot="1">
      <c r="A19" s="853" t="s">
        <v>7362</v>
      </c>
      <c r="B19" s="854" t="s">
        <v>6111</v>
      </c>
      <c r="C19" s="855">
        <v>5714400248</v>
      </c>
      <c r="D19" t="str">
        <f>VLOOKUP(C19,'效期天數(2025.1126更新)'!B:C,2,0)</f>
        <v>QTBA-D</v>
      </c>
    </row>
    <row r="20" spans="1:4" ht="17.25" thickBot="1">
      <c r="A20" s="853" t="s">
        <v>7363</v>
      </c>
      <c r="B20" s="854" t="s">
        <v>6112</v>
      </c>
      <c r="C20" s="855">
        <v>5714400249</v>
      </c>
      <c r="D20" t="str">
        <f>VLOOKUP(C20,'效期天數(2025.1126更新)'!B:C,2,0)</f>
        <v>QTBA-U</v>
      </c>
    </row>
    <row r="21" spans="1:4" ht="17.25" thickBot="1">
      <c r="A21" s="853" t="s">
        <v>7364</v>
      </c>
      <c r="B21" s="854" t="s">
        <v>6113</v>
      </c>
      <c r="C21" s="855">
        <v>5714400250</v>
      </c>
      <c r="D21" t="str">
        <f>VLOOKUP(C21,'效期天數(2025.1126更新)'!B:C,2,0)</f>
        <v>QUA-D</v>
      </c>
    </row>
    <row r="22" spans="1:4" ht="17.25" thickBot="1">
      <c r="A22" s="853" t="s">
        <v>7365</v>
      </c>
      <c r="B22" s="854" t="s">
        <v>6114</v>
      </c>
      <c r="C22" s="855">
        <v>5714400251</v>
      </c>
      <c r="D22" t="str">
        <f>VLOOKUP(C22,'效期天數(2025.1126更新)'!B:C,2,0)</f>
        <v>QUA-U</v>
      </c>
    </row>
    <row r="23" spans="1:4" ht="17.25" thickBot="1">
      <c r="A23" s="853" t="s">
        <v>7366</v>
      </c>
      <c r="B23" s="854" t="s">
        <v>6115</v>
      </c>
      <c r="C23" s="855">
        <v>5714400252</v>
      </c>
      <c r="D23" t="str">
        <f>VLOOKUP(C23,'效期天數(2025.1126更新)'!B:C,2,0)</f>
        <v xml:space="preserve">QMG-AD </v>
      </c>
    </row>
    <row r="24" spans="1:4" ht="17.25" thickBot="1">
      <c r="A24" s="853" t="s">
        <v>7367</v>
      </c>
      <c r="B24" s="854" t="s">
        <v>6116</v>
      </c>
      <c r="C24" s="855">
        <v>5714400253</v>
      </c>
      <c r="D24" t="str">
        <f>VLOOKUP(C24,'效期天數(2025.1126更新)'!B:C,2,0)</f>
        <v>QMg-U</v>
      </c>
    </row>
    <row r="25" spans="1:4" ht="17.25" thickBot="1">
      <c r="A25" s="853" t="s">
        <v>7368</v>
      </c>
      <c r="B25" s="854" t="s">
        <v>6117</v>
      </c>
      <c r="C25" s="855">
        <v>5714400254</v>
      </c>
      <c r="D25" t="str">
        <f>VLOOKUP(C25,'效期天數(2025.1126更新)'!B:C,2,0)</f>
        <v>QUCRE_D</v>
      </c>
    </row>
    <row r="26" spans="1:4" ht="17.25" thickBot="1">
      <c r="A26" s="853" t="s">
        <v>7369</v>
      </c>
      <c r="B26" s="854" t="s">
        <v>6118</v>
      </c>
      <c r="C26" s="855">
        <v>5714400255</v>
      </c>
      <c r="D26" t="str">
        <f>VLOOKUP(C26,'效期天數(2025.1126更新)'!B:C,2,0)</f>
        <v>QUCRE_U</v>
      </c>
    </row>
    <row r="27" spans="1:4" ht="17.25" thickBot="1">
      <c r="A27" s="853" t="s">
        <v>7370</v>
      </c>
      <c r="B27" s="854" t="s">
        <v>6119</v>
      </c>
      <c r="C27" s="855">
        <v>5714400256</v>
      </c>
      <c r="D27" t="str">
        <f>VLOOKUP(C27,'效期天數(2025.1126更新)'!B:C,2,0)</f>
        <v>QUPRO</v>
      </c>
    </row>
    <row r="28" spans="1:4" ht="17.25" thickBot="1">
      <c r="A28" s="853" t="s">
        <v>7371</v>
      </c>
      <c r="B28" s="854" t="s">
        <v>6120</v>
      </c>
      <c r="C28" s="855">
        <v>5714400257</v>
      </c>
      <c r="D28" t="str">
        <f>VLOOKUP(C28,'效期天數(2025.1126更新)'!B:C,2,0)</f>
        <v>QBUN</v>
      </c>
    </row>
    <row r="29" spans="1:4" ht="17.25" thickBot="1">
      <c r="A29" s="853" t="s">
        <v>7372</v>
      </c>
      <c r="B29" s="854" t="s">
        <v>6121</v>
      </c>
      <c r="C29" s="855">
        <v>5714400258</v>
      </c>
      <c r="D29" t="str">
        <f>VLOOKUP(C29,'效期天數(2025.1126更新)'!B:C,2,0)</f>
        <v>QAST</v>
      </c>
    </row>
    <row r="30" spans="1:4" ht="17.25" thickBot="1">
      <c r="A30" s="853" t="s">
        <v>7373</v>
      </c>
      <c r="B30" s="854" t="s">
        <v>6070</v>
      </c>
      <c r="C30" s="855">
        <v>5714400259</v>
      </c>
      <c r="D30" t="str">
        <f>VLOOKUP(C30,'效期天數(2025.1126更新)'!B:C,2,0)</f>
        <v>QALT-A</v>
      </c>
    </row>
    <row r="31" spans="1:4" ht="17.25" thickBot="1">
      <c r="A31" s="853" t="s">
        <v>7374</v>
      </c>
      <c r="B31" s="854" t="s">
        <v>6122</v>
      </c>
      <c r="C31" s="855">
        <v>5714400260</v>
      </c>
      <c r="D31" t="str">
        <f>VLOOKUP(C31,'效期天數(2025.1126更新)'!B:C,2,0)</f>
        <v>QAMY</v>
      </c>
    </row>
    <row r="32" spans="1:4" ht="17.25" thickBot="1">
      <c r="A32" s="853" t="s">
        <v>7375</v>
      </c>
      <c r="B32" s="854" t="s">
        <v>7376</v>
      </c>
      <c r="C32" s="855">
        <v>5714400261</v>
      </c>
      <c r="D32" t="str">
        <f>VLOOKUP(C32,'效期天數(2025.1126更新)'!B:C,2,0)</f>
        <v>QAMY-A</v>
      </c>
    </row>
    <row r="33" spans="1:4" ht="17.25" thickBot="1">
      <c r="A33" s="853" t="s">
        <v>7377</v>
      </c>
      <c r="B33" s="854" t="s">
        <v>6124</v>
      </c>
      <c r="C33" s="855">
        <v>5714400262</v>
      </c>
      <c r="D33" t="str">
        <f>VLOOKUP(C33,'效期天數(2025.1126更新)'!B:C,2,0)</f>
        <v>QK-D</v>
      </c>
    </row>
    <row r="34" spans="1:4" ht="17.25" thickBot="1">
      <c r="A34" s="853" t="s">
        <v>7378</v>
      </c>
      <c r="B34" s="854" t="s">
        <v>6125</v>
      </c>
      <c r="C34" s="855">
        <v>5714400263</v>
      </c>
      <c r="D34" t="str">
        <f>VLOOKUP(C34,'效期天數(2025.1126更新)'!B:C,2,0)</f>
        <v>QK-U</v>
      </c>
    </row>
    <row r="35" spans="1:4" ht="17.25" thickBot="1">
      <c r="A35" s="853" t="s">
        <v>7379</v>
      </c>
      <c r="B35" s="854" t="s">
        <v>7380</v>
      </c>
      <c r="C35" s="855">
        <v>5714400264</v>
      </c>
      <c r="D35" t="str">
        <f>VLOOKUP(C35,'效期天數(2025.1126更新)'!B:C,2,0)</f>
        <v>QK-AD</v>
      </c>
    </row>
    <row r="36" spans="1:4" ht="17.25" thickBot="1">
      <c r="A36" s="853" t="s">
        <v>7381</v>
      </c>
      <c r="B36" s="854" t="s">
        <v>7382</v>
      </c>
      <c r="C36" s="855">
        <v>5714400265</v>
      </c>
      <c r="D36" t="str">
        <f>VLOOKUP(C36,'效期天數(2025.1126更新)'!B:C,2,0)</f>
        <v>QK-AU</v>
      </c>
    </row>
    <row r="37" spans="1:4" ht="17.25" thickBot="1">
      <c r="A37" s="853" t="s">
        <v>7383</v>
      </c>
      <c r="B37" s="854" t="s">
        <v>6128</v>
      </c>
      <c r="C37" s="855">
        <v>5714400266</v>
      </c>
      <c r="D37" t="str">
        <f>VLOOKUP(C37,'效期天數(2025.1126更新)'!B:C,2,0)</f>
        <v>QNA-AU</v>
      </c>
    </row>
    <row r="38" spans="1:4" ht="17.25" thickBot="1">
      <c r="A38" s="853" t="s">
        <v>7384</v>
      </c>
      <c r="B38" s="854" t="s">
        <v>6129</v>
      </c>
      <c r="C38" s="855">
        <v>5714400267</v>
      </c>
      <c r="D38" t="str">
        <f>VLOOKUP(C38,'效期天數(2025.1126更新)'!B:C,2,0)</f>
        <v>QNA-AD</v>
      </c>
    </row>
    <row r="39" spans="1:4" ht="17.25" thickBot="1">
      <c r="A39" s="853" t="s">
        <v>7385</v>
      </c>
      <c r="B39" s="854" t="s">
        <v>7386</v>
      </c>
      <c r="C39" s="855">
        <v>5714400268</v>
      </c>
      <c r="D39" t="str">
        <f>VLOOKUP(C39,'效期天數(2025.1126更新)'!B:C,2,0)</f>
        <v>QNA-BU</v>
      </c>
    </row>
    <row r="40" spans="1:4" ht="17.25" thickBot="1">
      <c r="A40" s="853" t="s">
        <v>7387</v>
      </c>
      <c r="B40" s="854" t="s">
        <v>7388</v>
      </c>
      <c r="C40" s="855">
        <v>5714400269</v>
      </c>
      <c r="D40" t="str">
        <f>VLOOKUP(C40,'效期天數(2025.1126更新)'!B:C,2,0)</f>
        <v>QNA-BD</v>
      </c>
    </row>
    <row r="41" spans="1:4" ht="17.25" thickBot="1">
      <c r="A41" s="853" t="s">
        <v>7389</v>
      </c>
      <c r="B41" s="854" t="s">
        <v>6132</v>
      </c>
      <c r="C41" s="855">
        <v>5714400270</v>
      </c>
      <c r="D41" t="str">
        <f>VLOOKUP(C41,'效期天數(2025.1126更新)'!B:C,2,0)</f>
        <v>QGGT-U</v>
      </c>
    </row>
    <row r="42" spans="1:4" ht="17.25" thickBot="1">
      <c r="A42" s="853" t="s">
        <v>7390</v>
      </c>
      <c r="B42" s="854" t="s">
        <v>6087</v>
      </c>
      <c r="C42" s="855">
        <v>5714400271</v>
      </c>
      <c r="D42" t="str">
        <f>VLOOKUP(C42,'效期天數(2025.1126更新)'!B:C,2,0)</f>
        <v>QGGT-AD</v>
      </c>
    </row>
    <row r="43" spans="1:4" ht="17.25" thickBot="1">
      <c r="A43" s="853" t="s">
        <v>7391</v>
      </c>
      <c r="B43" s="854" t="s">
        <v>7392</v>
      </c>
      <c r="C43" s="855">
        <v>5714400272</v>
      </c>
      <c r="D43" t="str">
        <f>VLOOKUP(C43,'效期天數(2025.1126更新)'!B:C,2,0)</f>
        <v>QGGT-AU</v>
      </c>
    </row>
    <row r="44" spans="1:4" ht="17.25" thickBot="1">
      <c r="A44" s="853" t="s">
        <v>7393</v>
      </c>
      <c r="B44" s="918" t="s">
        <v>6134</v>
      </c>
      <c r="C44" s="919">
        <v>5714400273</v>
      </c>
      <c r="D44" t="str">
        <f>VLOOKUP(C44,'效期天數(2025.1126更新)'!B:C,2,0)</f>
        <v>QLIPA-U</v>
      </c>
    </row>
    <row r="45" spans="1:4" ht="17.25" thickBot="1">
      <c r="A45" s="853" t="s">
        <v>7394</v>
      </c>
      <c r="B45" s="918" t="s">
        <v>6135</v>
      </c>
      <c r="C45" s="919">
        <v>5714400274</v>
      </c>
      <c r="D45" t="str">
        <f>VLOOKUP(C45,'效期天數(2025.1126更新)'!B:C,2,0)</f>
        <v>QLIPA-D</v>
      </c>
    </row>
    <row r="46" spans="1:4" ht="17.25" thickBot="1">
      <c r="A46" s="853" t="s">
        <v>7395</v>
      </c>
      <c r="B46" s="854" t="s">
        <v>6136</v>
      </c>
      <c r="C46" s="855">
        <v>5714400275</v>
      </c>
      <c r="D46" t="str">
        <f>VLOOKUP(C46,'效期天數(2025.1126更新)'!B:C,2,0)</f>
        <v>QTBIL-U</v>
      </c>
    </row>
    <row r="47" spans="1:4" ht="17.25" thickBot="1">
      <c r="A47" s="853" t="s">
        <v>7396</v>
      </c>
      <c r="B47" s="854" t="s">
        <v>6137</v>
      </c>
      <c r="C47" s="855">
        <v>5714400276</v>
      </c>
      <c r="D47" t="str">
        <f>VLOOKUP(C47,'效期天數(2025.1126更新)'!B:C,2,0)</f>
        <v>QTBIL-D</v>
      </c>
    </row>
    <row r="48" spans="1:4" ht="17.25" thickBot="1">
      <c r="A48" s="853" t="s">
        <v>7397</v>
      </c>
      <c r="B48" s="854" t="s">
        <v>6138</v>
      </c>
      <c r="C48" s="855">
        <v>5714400277</v>
      </c>
      <c r="D48" t="str">
        <f>VLOOKUP(C48,'效期天數(2025.1126更新)'!B:C,2,0)</f>
        <v>QTG-D</v>
      </c>
    </row>
    <row r="49" spans="1:4" ht="17.25" thickBot="1">
      <c r="A49" s="853" t="s">
        <v>7398</v>
      </c>
      <c r="B49" s="854" t="s">
        <v>6139</v>
      </c>
      <c r="C49" s="855">
        <v>5714400278</v>
      </c>
      <c r="D49" t="str">
        <f>VLOOKUP(C49,'效期天數(2025.1126更新)'!B:C,2,0)</f>
        <v>QTG-U</v>
      </c>
    </row>
    <row r="50" spans="1:4" ht="17.25" thickBot="1">
      <c r="A50" s="853" t="s">
        <v>7399</v>
      </c>
      <c r="B50" s="854" t="s">
        <v>6140</v>
      </c>
      <c r="C50" s="855">
        <v>5714400279</v>
      </c>
      <c r="D50" t="str">
        <f>VLOOKUP(C50,'效期天數(2025.1126更新)'!B:C,2,0)</f>
        <v>QLDH-D</v>
      </c>
    </row>
    <row r="51" spans="1:4" ht="17.25" thickBot="1">
      <c r="A51" s="853" t="s">
        <v>7400</v>
      </c>
      <c r="B51" s="854" t="s">
        <v>6141</v>
      </c>
      <c r="C51" s="855">
        <v>5714400280</v>
      </c>
      <c r="D51" t="str">
        <f>VLOOKUP(C51,'效期天數(2025.1126更新)'!B:C,2,0)</f>
        <v>QLDH-U</v>
      </c>
    </row>
    <row r="52" spans="1:4" ht="17.25" thickBot="1">
      <c r="A52" s="853" t="s">
        <v>7401</v>
      </c>
      <c r="B52" s="854" t="s">
        <v>6142</v>
      </c>
      <c r="C52" s="855">
        <v>5714400281</v>
      </c>
      <c r="D52" t="str">
        <f>VLOOKUP(C52,'效期天數(2025.1126更新)'!B:C,2,0)</f>
        <v>QtCO2-U</v>
      </c>
    </row>
    <row r="53" spans="1:4" ht="17.25" thickBot="1">
      <c r="A53" s="853" t="s">
        <v>7402</v>
      </c>
      <c r="B53" s="854" t="s">
        <v>6143</v>
      </c>
      <c r="C53" s="855">
        <v>5714400282</v>
      </c>
      <c r="D53" t="str">
        <f>VLOOKUP(C53,'效期天數(2025.1126更新)'!B:C,2,0)</f>
        <v>QtCO2-D</v>
      </c>
    </row>
    <row r="54" spans="1:4" ht="17.25" thickBot="1">
      <c r="A54" s="853" t="s">
        <v>7403</v>
      </c>
      <c r="B54" s="854" t="s">
        <v>6144</v>
      </c>
      <c r="C54" s="855">
        <v>5714400283</v>
      </c>
      <c r="D54" t="str">
        <f>VLOOKUP(C54,'效期天數(2025.1126更新)'!B:C,2,0)</f>
        <v>QNH3</v>
      </c>
    </row>
    <row r="55" spans="1:4" ht="17.25" thickBot="1">
      <c r="A55" s="853" t="s">
        <v>7404</v>
      </c>
      <c r="B55" s="854" t="s">
        <v>6145</v>
      </c>
      <c r="C55" s="855">
        <v>5714400284</v>
      </c>
      <c r="D55" t="str">
        <f>VLOOKUP(C55,'效期天數(2025.1126更新)'!B:C,2,0)</f>
        <v>QBNH3</v>
      </c>
    </row>
    <row r="56" spans="1:4" ht="17.25" thickBot="1">
      <c r="A56" s="853" t="s">
        <v>7405</v>
      </c>
      <c r="B56" s="854" t="s">
        <v>6078</v>
      </c>
      <c r="C56" s="855">
        <v>5714400285</v>
      </c>
      <c r="D56" t="str">
        <f>VLOOKUP(C56,'效期天數(2025.1126更新)'!B:C,2,0)</f>
        <v>QTC-D</v>
      </c>
    </row>
    <row r="57" spans="1:4" ht="17.25" thickBot="1">
      <c r="A57" s="853" t="s">
        <v>7406</v>
      </c>
      <c r="B57" s="854" t="s">
        <v>6077</v>
      </c>
      <c r="C57" s="855">
        <v>5714400286</v>
      </c>
      <c r="D57" t="str">
        <f>VLOOKUP(C57,'效期天數(2025.1126更新)'!B:C,2,0)</f>
        <v>QTC-U</v>
      </c>
    </row>
    <row r="58" spans="1:4" ht="17.25" thickBot="1">
      <c r="A58" s="853" t="s">
        <v>7407</v>
      </c>
      <c r="B58" s="854" t="s">
        <v>6146</v>
      </c>
      <c r="C58" s="855">
        <v>5714400287</v>
      </c>
      <c r="D58" t="str">
        <f>VLOOKUP(C58,'效期天數(2025.1126更新)'!B:C,2,0)</f>
        <v>QLAC-U</v>
      </c>
    </row>
    <row r="59" spans="1:4" ht="17.25" thickBot="1">
      <c r="A59" s="853" t="s">
        <v>7408</v>
      </c>
      <c r="B59" s="854" t="s">
        <v>6147</v>
      </c>
      <c r="C59" s="855">
        <v>5714400288</v>
      </c>
      <c r="D59" t="str">
        <f>VLOOKUP(C59,'效期天數(2025.1126更新)'!B:C,2,0)</f>
        <v>QLAC-D</v>
      </c>
    </row>
    <row r="60" spans="1:4" ht="17.25" thickBot="1">
      <c r="A60" s="853" t="s">
        <v>7409</v>
      </c>
      <c r="B60" s="854" t="s">
        <v>6106</v>
      </c>
      <c r="C60" s="855">
        <v>5714400289</v>
      </c>
      <c r="D60" t="str">
        <f>VLOOKUP(C60,'效期天數(2025.1126更新)'!B:C,2,0)</f>
        <v>QBCl-D</v>
      </c>
    </row>
    <row r="61" spans="1:4" ht="17.25" thickBot="1">
      <c r="A61" s="853" t="s">
        <v>7410</v>
      </c>
      <c r="B61" s="854" t="s">
        <v>7411</v>
      </c>
      <c r="C61" s="855">
        <v>5714400293</v>
      </c>
      <c r="D61" t="str">
        <f>VLOOKUP(C61,'效期天數(2025.1126更新)'!B:C,2,0)</f>
        <v>QLIPA-AU</v>
      </c>
    </row>
    <row r="62" spans="1:4" ht="17.25" thickBot="1">
      <c r="A62" s="853" t="s">
        <v>7412</v>
      </c>
      <c r="B62" s="854" t="s">
        <v>7413</v>
      </c>
      <c r="C62" s="855">
        <v>5714400294</v>
      </c>
      <c r="D62" t="str">
        <f>VLOOKUP(C62,'效期天數(2025.1126更新)'!B:C,2,0)</f>
        <v>QLIPA-AD</v>
      </c>
    </row>
    <row r="63" spans="1:4" ht="17.25" thickBot="1">
      <c r="A63" s="853" t="s">
        <v>7414</v>
      </c>
      <c r="B63" s="854" t="s">
        <v>7415</v>
      </c>
      <c r="C63" s="855">
        <v>5714400295</v>
      </c>
      <c r="D63" t="str">
        <f>VLOOKUP(C63,'效期天數(2025.1126更新)'!B:C,2,0)</f>
        <v>QFRU-AU</v>
      </c>
    </row>
    <row r="64" spans="1:4" ht="17.25" thickBot="1">
      <c r="A64" s="853" t="s">
        <v>7416</v>
      </c>
      <c r="B64" s="854" t="s">
        <v>7417</v>
      </c>
      <c r="C64" s="855">
        <v>5714400298</v>
      </c>
      <c r="D64" t="str">
        <f>VLOOKUP(C64,'效期天數(2025.1126更新)'!B:C,2,0)</f>
        <v>QFIBR</v>
      </c>
    </row>
    <row r="65" spans="1:4" ht="17.25" thickBot="1">
      <c r="A65" s="853" t="s">
        <v>7418</v>
      </c>
      <c r="B65" s="854" t="s">
        <v>7419</v>
      </c>
      <c r="C65" s="855">
        <v>5714400299</v>
      </c>
      <c r="D65" t="str">
        <f>VLOOKUP(C65,'效期天數(2025.1126更新)'!B:C,2,0)</f>
        <v>QPT</v>
      </c>
    </row>
    <row r="66" spans="1:4" ht="17.25" thickBot="1">
      <c r="A66" s="853" t="s">
        <v>7420</v>
      </c>
      <c r="B66" s="854" t="s">
        <v>7421</v>
      </c>
      <c r="C66" s="855">
        <v>5714400300</v>
      </c>
      <c r="D66" t="str">
        <f>VLOOKUP(C66,'效期天數(2025.1126更新)'!B:C,2,0)</f>
        <v>QAPTT</v>
      </c>
    </row>
    <row r="67" spans="1:4" ht="17.25" thickBot="1">
      <c r="A67" s="853" t="s">
        <v>7422</v>
      </c>
      <c r="B67" s="854" t="s">
        <v>7423</v>
      </c>
      <c r="C67" s="855">
        <v>5714400309</v>
      </c>
      <c r="D67" t="str">
        <f>VLOOKUP(C67,'效期天數(2025.1126更新)'!B:C,2,0)</f>
        <v>QcPL PS</v>
      </c>
    </row>
    <row r="68" spans="1:4" ht="17.25" thickBot="1">
      <c r="A68" s="853" t="s">
        <v>7424</v>
      </c>
      <c r="B68" s="854" t="s">
        <v>7425</v>
      </c>
      <c r="C68" s="855">
        <v>5714400310</v>
      </c>
      <c r="D68" t="str">
        <f>VLOOKUP(C68,'效期天數(2025.1126更新)'!B:C,2,0)</f>
        <v>QfPL PS</v>
      </c>
    </row>
    <row r="69" spans="1:4" ht="17.25" thickBot="1">
      <c r="A69" s="853" t="s">
        <v>7426</v>
      </c>
      <c r="B69" s="854" t="s">
        <v>7427</v>
      </c>
      <c r="C69" s="855">
        <v>5714400311</v>
      </c>
      <c r="D69" t="str">
        <f>VLOOKUP(C69,'效期天數(2025.1126更新)'!B:C,2,0)</f>
        <v>QcTSH PS</v>
      </c>
    </row>
    <row r="70" spans="1:4" ht="17.25" thickBot="1">
      <c r="A70" s="853" t="s">
        <v>7428</v>
      </c>
      <c r="B70" s="854" t="s">
        <v>7429</v>
      </c>
      <c r="C70" s="855">
        <v>5714400312</v>
      </c>
      <c r="D70" t="str">
        <f>VLOOKUP(C70,'效期天數(2025.1126更新)'!B:C,2,0)</f>
        <v>QcPROG PS</v>
      </c>
    </row>
    <row r="71" spans="1:4" ht="17.25" thickBot="1">
      <c r="A71" s="853" t="s">
        <v>7430</v>
      </c>
      <c r="B71" s="854" t="s">
        <v>7431</v>
      </c>
      <c r="C71" s="855">
        <v>5714400313</v>
      </c>
      <c r="D71" t="str">
        <f>VLOOKUP(C71,'效期天數(2025.1126更新)'!B:C,2,0)</f>
        <v>QcCOR PS</v>
      </c>
    </row>
    <row r="72" spans="1:4" ht="17.25" thickBot="1">
      <c r="A72" s="853" t="s">
        <v>7432</v>
      </c>
      <c r="B72" s="858" t="s">
        <v>7433</v>
      </c>
      <c r="C72" s="859">
        <v>5714400314</v>
      </c>
      <c r="D72" t="str">
        <f>VLOOKUP(C72,'效期天數(2025.1126更新)'!B:C,2,0)</f>
        <v>QcNBNP PS</v>
      </c>
    </row>
    <row r="73" spans="1:4" ht="17.25" thickBot="1">
      <c r="A73" s="853" t="s">
        <v>7434</v>
      </c>
      <c r="B73" s="854" t="s">
        <v>7435</v>
      </c>
      <c r="C73" s="855">
        <v>5714400315</v>
      </c>
      <c r="D73" t="str">
        <f>VLOOKUP(C73,'效期天數(2025.1126更新)'!B:C,2,0)</f>
        <v>Q HAMA</v>
      </c>
    </row>
    <row r="74" spans="1:4" ht="17.25" thickBot="1">
      <c r="A74" s="853" t="s">
        <v>7436</v>
      </c>
      <c r="B74" s="854" t="s">
        <v>7437</v>
      </c>
      <c r="C74" s="855">
        <v>5714400316</v>
      </c>
      <c r="D74" t="str">
        <f>VLOOKUP(C74,'效期天數(2025.1126更新)'!B:C,2,0)</f>
        <v>QcPROG HAMA</v>
      </c>
    </row>
    <row r="75" spans="1:4" ht="17.25" thickBot="1">
      <c r="A75" s="853" t="s">
        <v>7438</v>
      </c>
      <c r="B75" s="854" t="s">
        <v>7439</v>
      </c>
      <c r="C75" s="855">
        <v>5714400317</v>
      </c>
      <c r="D75" t="str">
        <f>VLOOKUP(C75,'效期天數(2025.1126更新)'!B:C,2,0)</f>
        <v>QcCOR HAMA</v>
      </c>
    </row>
    <row r="76" spans="1:4" ht="17.25" thickBot="1">
      <c r="A76" s="853" t="s">
        <v>7440</v>
      </c>
      <c r="B76" s="854" t="s">
        <v>7441</v>
      </c>
      <c r="C76" s="855">
        <v>5714400318</v>
      </c>
      <c r="D76" t="str">
        <f>VLOOKUP(C76,'效期天數(2025.1126更新)'!B:C,2,0)</f>
        <v>QcPL R1</v>
      </c>
    </row>
    <row r="77" spans="1:4" ht="17.25" thickBot="1">
      <c r="A77" s="853" t="s">
        <v>7442</v>
      </c>
      <c r="B77" s="854" t="s">
        <v>7443</v>
      </c>
      <c r="C77" s="855">
        <v>5714400319</v>
      </c>
      <c r="D77" t="str">
        <f>VLOOKUP(C77,'效期天數(2025.1126更新)'!B:C,2,0)</f>
        <v>QfPL R1</v>
      </c>
    </row>
    <row r="78" spans="1:4" ht="17.25" thickBot="1">
      <c r="A78" s="853" t="s">
        <v>7444</v>
      </c>
      <c r="B78" s="854" t="s">
        <v>7445</v>
      </c>
      <c r="C78" s="855">
        <v>5714400320</v>
      </c>
      <c r="D78" t="str">
        <f>VLOOKUP(C78,'效期天數(2025.1126更新)'!B:C,2,0)</f>
        <v>QcTSH R1</v>
      </c>
    </row>
    <row r="79" spans="1:4" ht="17.25" thickBot="1">
      <c r="A79" s="853" t="s">
        <v>7446</v>
      </c>
      <c r="B79" s="854" t="s">
        <v>7447</v>
      </c>
      <c r="C79" s="855">
        <v>5714400321</v>
      </c>
      <c r="D79" t="str">
        <f>VLOOKUP(C79,'效期天數(2025.1126更新)'!B:C,2,0)</f>
        <v>QcPROG R1</v>
      </c>
    </row>
    <row r="80" spans="1:4" ht="17.25" thickBot="1">
      <c r="A80" s="853" t="s">
        <v>7448</v>
      </c>
      <c r="B80" s="854" t="s">
        <v>7449</v>
      </c>
      <c r="C80" s="855">
        <v>5714400322</v>
      </c>
      <c r="D80" t="str">
        <f>VLOOKUP(C80,'效期天數(2025.1126更新)'!B:C,2,0)</f>
        <v>QcCOR R1</v>
      </c>
    </row>
    <row r="81" spans="1:4" ht="17.25" thickBot="1">
      <c r="A81" s="853" t="s">
        <v>7450</v>
      </c>
      <c r="B81" s="860" t="s">
        <v>7451</v>
      </c>
      <c r="C81" s="861">
        <v>5714400323</v>
      </c>
      <c r="D81" t="str">
        <f>VLOOKUP(C81,'效期天數(2025.1126更新)'!B:C,2,0)</f>
        <v>QcNBNP R1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0231-FED7-4F4C-8758-1FC2824147B9}">
  <sheetPr codeName="工作表34"/>
  <dimension ref="A1:B69"/>
  <sheetViews>
    <sheetView zoomScale="90" zoomScaleNormal="90" workbookViewId="0">
      <selection activeCell="B11" sqref="B11"/>
    </sheetView>
  </sheetViews>
  <sheetFormatPr defaultRowHeight="16.5"/>
  <cols>
    <col min="1" max="1" width="10.375" bestFit="1" customWidth="1"/>
    <col min="2" max="2" width="19.5" bestFit="1" customWidth="1"/>
  </cols>
  <sheetData>
    <row r="1" spans="1:2">
      <c r="A1" s="661" t="s">
        <v>5232</v>
      </c>
      <c r="B1" t="s">
        <v>5233</v>
      </c>
    </row>
    <row r="2" spans="1:2">
      <c r="A2" s="662" t="s">
        <v>92</v>
      </c>
      <c r="B2">
        <v>37995</v>
      </c>
    </row>
    <row r="3" spans="1:2">
      <c r="A3" s="662" t="s">
        <v>89</v>
      </c>
      <c r="B3">
        <v>53250</v>
      </c>
    </row>
    <row r="4" spans="1:2">
      <c r="A4" s="662" t="s">
        <v>88</v>
      </c>
      <c r="B4">
        <v>53160</v>
      </c>
    </row>
    <row r="5" spans="1:2">
      <c r="A5" s="662" t="s">
        <v>4542</v>
      </c>
      <c r="B5">
        <v>75952</v>
      </c>
    </row>
    <row r="6" spans="1:2">
      <c r="A6" s="662" t="s">
        <v>101</v>
      </c>
      <c r="B6">
        <v>4810</v>
      </c>
    </row>
    <row r="7" spans="1:2">
      <c r="A7" s="662" t="s">
        <v>4527</v>
      </c>
      <c r="B7">
        <v>75620</v>
      </c>
    </row>
    <row r="8" spans="1:2">
      <c r="A8" s="662" t="s">
        <v>3510</v>
      </c>
      <c r="B8">
        <v>4010</v>
      </c>
    </row>
    <row r="9" spans="1:2">
      <c r="A9" s="662" t="s">
        <v>862</v>
      </c>
      <c r="B9">
        <v>1830</v>
      </c>
    </row>
    <row r="10" spans="1:2">
      <c r="A10" s="662" t="s">
        <v>261</v>
      </c>
      <c r="B10">
        <v>0</v>
      </c>
    </row>
    <row r="11" spans="1:2">
      <c r="A11" s="662" t="s">
        <v>90</v>
      </c>
      <c r="B11">
        <v>42370</v>
      </c>
    </row>
    <row r="12" spans="1:2">
      <c r="A12" s="662" t="s">
        <v>4471</v>
      </c>
      <c r="B12">
        <v>0</v>
      </c>
    </row>
    <row r="13" spans="1:2">
      <c r="A13" s="662" t="s">
        <v>5214</v>
      </c>
      <c r="B13">
        <v>27030</v>
      </c>
    </row>
    <row r="14" spans="1:2">
      <c r="A14" s="662" t="s">
        <v>4525</v>
      </c>
      <c r="B14">
        <v>4510</v>
      </c>
    </row>
    <row r="15" spans="1:2">
      <c r="A15" s="662" t="s">
        <v>2415</v>
      </c>
      <c r="B15">
        <v>4550</v>
      </c>
    </row>
    <row r="16" spans="1:2">
      <c r="A16" s="662" t="s">
        <v>138</v>
      </c>
      <c r="B16">
        <v>10640</v>
      </c>
    </row>
    <row r="17" spans="1:2">
      <c r="A17" s="662" t="s">
        <v>105</v>
      </c>
      <c r="B17">
        <v>10780</v>
      </c>
    </row>
    <row r="18" spans="1:2">
      <c r="A18" s="662" t="s">
        <v>144</v>
      </c>
      <c r="B18">
        <v>-7480</v>
      </c>
    </row>
    <row r="19" spans="1:2">
      <c r="A19" s="662" t="s">
        <v>143</v>
      </c>
      <c r="B19">
        <v>-7410</v>
      </c>
    </row>
    <row r="20" spans="1:2">
      <c r="A20" s="662" t="s">
        <v>2563</v>
      </c>
      <c r="B20">
        <v>0</v>
      </c>
    </row>
    <row r="21" spans="1:2">
      <c r="A21" s="662" t="s">
        <v>61</v>
      </c>
      <c r="B21">
        <v>840</v>
      </c>
    </row>
    <row r="22" spans="1:2">
      <c r="A22" s="662" t="s">
        <v>60</v>
      </c>
      <c r="B22">
        <v>500</v>
      </c>
    </row>
    <row r="23" spans="1:2">
      <c r="A23" s="662" t="s">
        <v>103</v>
      </c>
      <c r="B23">
        <v>30140</v>
      </c>
    </row>
    <row r="24" spans="1:2">
      <c r="A24" s="662" t="s">
        <v>3093</v>
      </c>
      <c r="B24">
        <v>-210</v>
      </c>
    </row>
    <row r="25" spans="1:2">
      <c r="A25" s="662" t="s">
        <v>3211</v>
      </c>
      <c r="B25">
        <v>-1340</v>
      </c>
    </row>
    <row r="26" spans="1:2">
      <c r="A26" s="662" t="s">
        <v>2531</v>
      </c>
      <c r="B26">
        <v>17510</v>
      </c>
    </row>
    <row r="27" spans="1:2">
      <c r="A27" s="662" t="s">
        <v>58</v>
      </c>
      <c r="B27">
        <v>3260</v>
      </c>
    </row>
    <row r="28" spans="1:2">
      <c r="A28" s="662" t="s">
        <v>4880</v>
      </c>
      <c r="B28">
        <v>3230</v>
      </c>
    </row>
    <row r="29" spans="1:2">
      <c r="A29" s="662" t="s">
        <v>98</v>
      </c>
      <c r="B29">
        <v>1680</v>
      </c>
    </row>
    <row r="30" spans="1:2">
      <c r="A30" s="662" t="s">
        <v>97</v>
      </c>
      <c r="B30">
        <v>-110</v>
      </c>
    </row>
    <row r="31" spans="1:2">
      <c r="A31" s="662" t="s">
        <v>3493</v>
      </c>
      <c r="B31">
        <v>20350</v>
      </c>
    </row>
    <row r="32" spans="1:2">
      <c r="A32" s="662" t="s">
        <v>95</v>
      </c>
      <c r="B32">
        <v>24820</v>
      </c>
    </row>
    <row r="33" spans="1:2">
      <c r="A33" s="662" t="s">
        <v>96</v>
      </c>
      <c r="B33">
        <v>4220</v>
      </c>
    </row>
    <row r="34" spans="1:2">
      <c r="A34" s="662" t="s">
        <v>108</v>
      </c>
      <c r="B34">
        <v>2760</v>
      </c>
    </row>
    <row r="35" spans="1:2">
      <c r="A35" s="662" t="s">
        <v>139</v>
      </c>
      <c r="B35">
        <v>2670</v>
      </c>
    </row>
    <row r="36" spans="1:2">
      <c r="A36" s="662" t="s">
        <v>2562</v>
      </c>
      <c r="B36">
        <v>190</v>
      </c>
    </row>
    <row r="37" spans="1:2">
      <c r="A37" s="662" t="s">
        <v>2561</v>
      </c>
      <c r="B37">
        <v>200</v>
      </c>
    </row>
    <row r="38" spans="1:2">
      <c r="A38" s="662" t="s">
        <v>4526</v>
      </c>
      <c r="B38">
        <v>2940</v>
      </c>
    </row>
    <row r="39" spans="1:2">
      <c r="A39" s="662" t="s">
        <v>153</v>
      </c>
      <c r="B39">
        <v>2960</v>
      </c>
    </row>
    <row r="40" spans="1:2">
      <c r="A40" s="662" t="s">
        <v>2517</v>
      </c>
      <c r="B40">
        <v>29000</v>
      </c>
    </row>
    <row r="41" spans="1:2">
      <c r="A41" s="662" t="s">
        <v>2516</v>
      </c>
      <c r="B41">
        <v>33440</v>
      </c>
    </row>
    <row r="42" spans="1:2">
      <c r="A42" s="662" t="s">
        <v>267</v>
      </c>
      <c r="B42">
        <v>0</v>
      </c>
    </row>
    <row r="43" spans="1:2">
      <c r="A43" s="662" t="s">
        <v>2420</v>
      </c>
      <c r="B43">
        <v>4360</v>
      </c>
    </row>
    <row r="44" spans="1:2">
      <c r="A44" s="662" t="s">
        <v>2419</v>
      </c>
      <c r="B44">
        <v>4310</v>
      </c>
    </row>
    <row r="45" spans="1:2">
      <c r="A45" s="662" t="s">
        <v>2530</v>
      </c>
      <c r="B45" t="e">
        <v>#REF!</v>
      </c>
    </row>
    <row r="46" spans="1:2">
      <c r="A46" s="662" t="s">
        <v>2577</v>
      </c>
      <c r="B46" t="e">
        <v>#REF!</v>
      </c>
    </row>
    <row r="47" spans="1:2">
      <c r="A47" s="662" t="s">
        <v>2536</v>
      </c>
      <c r="B47">
        <v>39980</v>
      </c>
    </row>
    <row r="48" spans="1:2">
      <c r="A48" s="662" t="s">
        <v>62</v>
      </c>
      <c r="B48">
        <v>5690</v>
      </c>
    </row>
    <row r="49" spans="1:2">
      <c r="A49" s="662" t="s">
        <v>136</v>
      </c>
      <c r="B49">
        <v>53650</v>
      </c>
    </row>
    <row r="50" spans="1:2">
      <c r="A50" s="662" t="s">
        <v>160</v>
      </c>
      <c r="B50">
        <v>2010</v>
      </c>
    </row>
    <row r="51" spans="1:2">
      <c r="A51" s="662" t="s">
        <v>140</v>
      </c>
      <c r="B51">
        <v>2020</v>
      </c>
    </row>
    <row r="52" spans="1:2">
      <c r="A52" s="662" t="s">
        <v>85</v>
      </c>
      <c r="B52">
        <v>45170</v>
      </c>
    </row>
    <row r="53" spans="1:2">
      <c r="A53" s="662" t="s">
        <v>107</v>
      </c>
      <c r="B53">
        <v>30200</v>
      </c>
    </row>
    <row r="54" spans="1:2">
      <c r="A54" s="662" t="s">
        <v>161</v>
      </c>
      <c r="B54">
        <v>7480</v>
      </c>
    </row>
    <row r="55" spans="1:2">
      <c r="A55" s="662" t="s">
        <v>162</v>
      </c>
      <c r="B55">
        <v>7310</v>
      </c>
    </row>
    <row r="56" spans="1:2">
      <c r="A56" s="662" t="s">
        <v>132</v>
      </c>
      <c r="B56">
        <v>74710</v>
      </c>
    </row>
    <row r="57" spans="1:2">
      <c r="A57" s="662" t="s">
        <v>130</v>
      </c>
      <c r="B57">
        <v>147430</v>
      </c>
    </row>
    <row r="58" spans="1:2">
      <c r="A58" s="662" t="s">
        <v>4881</v>
      </c>
      <c r="B58">
        <v>74390</v>
      </c>
    </row>
    <row r="59" spans="1:2">
      <c r="A59" s="662" t="s">
        <v>106</v>
      </c>
      <c r="B59">
        <v>31150</v>
      </c>
    </row>
    <row r="60" spans="1:2">
      <c r="A60" s="662" t="s">
        <v>86</v>
      </c>
      <c r="B60">
        <v>0</v>
      </c>
    </row>
    <row r="61" spans="1:2">
      <c r="A61" s="662" t="s">
        <v>77</v>
      </c>
      <c r="B61">
        <v>11790</v>
      </c>
    </row>
    <row r="62" spans="1:2">
      <c r="A62" s="662" t="s">
        <v>164</v>
      </c>
      <c r="B62">
        <v>11270</v>
      </c>
    </row>
    <row r="63" spans="1:2">
      <c r="A63" s="662" t="s">
        <v>87</v>
      </c>
      <c r="B63">
        <v>42380</v>
      </c>
    </row>
    <row r="64" spans="1:2">
      <c r="A64" s="662" t="s">
        <v>91</v>
      </c>
      <c r="B64">
        <v>5460</v>
      </c>
    </row>
    <row r="65" spans="1:2">
      <c r="A65" s="662" t="s">
        <v>165</v>
      </c>
      <c r="B65">
        <v>5540</v>
      </c>
    </row>
    <row r="66" spans="1:2">
      <c r="A66" s="662" t="s">
        <v>4882</v>
      </c>
      <c r="B66">
        <v>1000</v>
      </c>
    </row>
    <row r="67" spans="1:2">
      <c r="A67" s="662" t="s">
        <v>4883</v>
      </c>
      <c r="B67">
        <v>1000</v>
      </c>
    </row>
    <row r="68" spans="1:2">
      <c r="A68" s="662" t="s">
        <v>151</v>
      </c>
      <c r="B68">
        <v>380</v>
      </c>
    </row>
    <row r="69" spans="1:2">
      <c r="A69" s="662" t="s">
        <v>5235</v>
      </c>
      <c r="B69" t="e">
        <v>#REF!</v>
      </c>
    </row>
  </sheetData>
  <phoneticPr fontId="1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7FAB-BB50-430F-826F-D3827E157B49}">
  <sheetPr codeName="工作表11"/>
  <dimension ref="A3:C2231"/>
  <sheetViews>
    <sheetView zoomScale="70" zoomScaleNormal="70" workbookViewId="0">
      <selection activeCell="E19" sqref="E19"/>
    </sheetView>
  </sheetViews>
  <sheetFormatPr defaultRowHeight="16.5"/>
  <cols>
    <col min="1" max="1" width="14.375" style="9" bestFit="1" customWidth="1"/>
    <col min="2" max="2" width="13.625" style="636" bestFit="1" customWidth="1"/>
    <col min="3" max="3" width="17.875" bestFit="1" customWidth="1"/>
    <col min="4" max="5" width="19.5" bestFit="1" customWidth="1"/>
  </cols>
  <sheetData>
    <row r="3" spans="1:3">
      <c r="A3" s="635" t="s">
        <v>166</v>
      </c>
      <c r="B3" s="635" t="s">
        <v>5431</v>
      </c>
      <c r="C3" s="636" t="s">
        <v>5233</v>
      </c>
    </row>
    <row r="4" spans="1:3">
      <c r="A4" s="9" t="s">
        <v>92</v>
      </c>
      <c r="B4" s="9" t="s">
        <v>4910</v>
      </c>
      <c r="C4" s="636">
        <v>11820</v>
      </c>
    </row>
    <row r="5" spans="1:3">
      <c r="B5" s="9" t="s">
        <v>4951</v>
      </c>
      <c r="C5" s="636">
        <v>0</v>
      </c>
    </row>
    <row r="6" spans="1:3">
      <c r="B6" s="9" t="s">
        <v>4950</v>
      </c>
      <c r="C6" s="636">
        <v>0</v>
      </c>
    </row>
    <row r="7" spans="1:3">
      <c r="B7" s="9" t="s">
        <v>4952</v>
      </c>
      <c r="C7" s="636">
        <v>1660</v>
      </c>
    </row>
    <row r="8" spans="1:3">
      <c r="B8" s="9" t="s">
        <v>5234</v>
      </c>
      <c r="C8" s="636">
        <v>24515</v>
      </c>
    </row>
    <row r="9" spans="1:3">
      <c r="A9" s="9" t="s">
        <v>89</v>
      </c>
      <c r="B9" s="9" t="s">
        <v>4952</v>
      </c>
      <c r="C9" s="636">
        <v>0</v>
      </c>
    </row>
    <row r="10" spans="1:3">
      <c r="B10" s="9" t="s">
        <v>5234</v>
      </c>
      <c r="C10" s="636">
        <v>53250</v>
      </c>
    </row>
    <row r="11" spans="1:3">
      <c r="A11" s="9" t="s">
        <v>88</v>
      </c>
      <c r="B11" s="9" t="s">
        <v>4952</v>
      </c>
      <c r="C11" s="636">
        <v>0</v>
      </c>
    </row>
    <row r="12" spans="1:3">
      <c r="B12" s="9" t="s">
        <v>5234</v>
      </c>
      <c r="C12" s="636">
        <v>53160</v>
      </c>
    </row>
    <row r="13" spans="1:3">
      <c r="A13" s="9" t="s">
        <v>4542</v>
      </c>
      <c r="B13" s="9" t="s">
        <v>4952</v>
      </c>
      <c r="C13" s="636">
        <v>13592</v>
      </c>
    </row>
    <row r="14" spans="1:3">
      <c r="B14" s="9" t="s">
        <v>5234</v>
      </c>
      <c r="C14" s="636">
        <v>62360</v>
      </c>
    </row>
    <row r="15" spans="1:3">
      <c r="A15" s="9" t="s">
        <v>101</v>
      </c>
      <c r="B15" s="9" t="s">
        <v>4951</v>
      </c>
      <c r="C15" s="636">
        <v>0</v>
      </c>
    </row>
    <row r="16" spans="1:3">
      <c r="B16" s="9" t="s">
        <v>5234</v>
      </c>
      <c r="C16" s="636">
        <v>4810</v>
      </c>
    </row>
    <row r="17" spans="1:3">
      <c r="A17" s="9" t="s">
        <v>4527</v>
      </c>
      <c r="B17" s="9" t="s">
        <v>5234</v>
      </c>
      <c r="C17" s="636">
        <v>75620</v>
      </c>
    </row>
    <row r="18" spans="1:3">
      <c r="A18" s="9" t="s">
        <v>3510</v>
      </c>
      <c r="B18" s="9" t="s">
        <v>5234</v>
      </c>
      <c r="C18" s="636">
        <v>4010</v>
      </c>
    </row>
    <row r="19" spans="1:3">
      <c r="A19" s="9" t="s">
        <v>862</v>
      </c>
      <c r="B19" s="9" t="s">
        <v>4950</v>
      </c>
      <c r="C19" s="636">
        <v>1830</v>
      </c>
    </row>
    <row r="20" spans="1:3">
      <c r="B20" s="9" t="s">
        <v>5234</v>
      </c>
      <c r="C20" s="636">
        <v>0</v>
      </c>
    </row>
    <row r="21" spans="1:3">
      <c r="A21" s="9" t="s">
        <v>261</v>
      </c>
      <c r="B21" s="9" t="s">
        <v>5234</v>
      </c>
      <c r="C21" s="636">
        <v>0</v>
      </c>
    </row>
    <row r="22" spans="1:3">
      <c r="A22" s="9" t="s">
        <v>90</v>
      </c>
      <c r="B22" s="9" t="s">
        <v>4949</v>
      </c>
      <c r="C22" s="636">
        <v>0</v>
      </c>
    </row>
    <row r="23" spans="1:3">
      <c r="B23" s="9" t="s">
        <v>4952</v>
      </c>
      <c r="C23" s="636">
        <v>1530</v>
      </c>
    </row>
    <row r="24" spans="1:3">
      <c r="B24" s="9" t="s">
        <v>5234</v>
      </c>
      <c r="C24" s="636">
        <v>40840</v>
      </c>
    </row>
    <row r="25" spans="1:3">
      <c r="A25" s="9" t="s">
        <v>4471</v>
      </c>
      <c r="B25" s="9" t="s">
        <v>4951</v>
      </c>
      <c r="C25" s="636">
        <v>0</v>
      </c>
    </row>
    <row r="26" spans="1:3">
      <c r="B26" s="9" t="s">
        <v>5234</v>
      </c>
      <c r="C26" s="636">
        <v>0</v>
      </c>
    </row>
    <row r="27" spans="1:3">
      <c r="A27" s="9" t="s">
        <v>5214</v>
      </c>
      <c r="B27" s="9" t="s">
        <v>5234</v>
      </c>
      <c r="C27" s="636">
        <v>27030</v>
      </c>
    </row>
    <row r="28" spans="1:3">
      <c r="A28" s="9" t="s">
        <v>4525</v>
      </c>
      <c r="B28" s="9" t="s">
        <v>5234</v>
      </c>
      <c r="C28" s="636">
        <v>4510</v>
      </c>
    </row>
    <row r="29" spans="1:3">
      <c r="A29" s="9" t="s">
        <v>2415</v>
      </c>
      <c r="B29" s="9" t="s">
        <v>5234</v>
      </c>
      <c r="C29" s="636">
        <v>4550</v>
      </c>
    </row>
    <row r="30" spans="1:3">
      <c r="A30" s="9" t="s">
        <v>138</v>
      </c>
      <c r="B30" s="9" t="s">
        <v>4910</v>
      </c>
      <c r="C30" s="636">
        <v>8860</v>
      </c>
    </row>
    <row r="31" spans="1:3">
      <c r="B31" s="9" t="s">
        <v>4950</v>
      </c>
      <c r="C31" s="636">
        <v>1780</v>
      </c>
    </row>
    <row r="32" spans="1:3">
      <c r="B32" s="9" t="s">
        <v>5234</v>
      </c>
      <c r="C32" s="636">
        <v>0</v>
      </c>
    </row>
    <row r="33" spans="1:3">
      <c r="A33" s="9" t="s">
        <v>105</v>
      </c>
      <c r="B33" s="9" t="s">
        <v>4910</v>
      </c>
      <c r="C33" s="636">
        <v>8970</v>
      </c>
    </row>
    <row r="34" spans="1:3">
      <c r="B34" s="9" t="s">
        <v>4950</v>
      </c>
      <c r="C34" s="636">
        <v>1810</v>
      </c>
    </row>
    <row r="35" spans="1:3">
      <c r="B35" s="9" t="s">
        <v>5234</v>
      </c>
      <c r="C35" s="636">
        <v>0</v>
      </c>
    </row>
    <row r="36" spans="1:3">
      <c r="A36" s="9" t="s">
        <v>144</v>
      </c>
      <c r="B36" s="9" t="s">
        <v>5234</v>
      </c>
      <c r="C36" s="636">
        <v>-7480</v>
      </c>
    </row>
    <row r="37" spans="1:3">
      <c r="A37" s="9" t="s">
        <v>143</v>
      </c>
      <c r="B37" s="9" t="s">
        <v>5234</v>
      </c>
      <c r="C37" s="636">
        <v>-7410</v>
      </c>
    </row>
    <row r="38" spans="1:3">
      <c r="A38" s="9" t="s">
        <v>2563</v>
      </c>
      <c r="B38" s="9" t="s">
        <v>4910</v>
      </c>
      <c r="C38" s="636">
        <v>0</v>
      </c>
    </row>
    <row r="39" spans="1:3">
      <c r="A39" s="9" t="s">
        <v>61</v>
      </c>
      <c r="B39" s="9" t="s">
        <v>5234</v>
      </c>
      <c r="C39" s="636">
        <v>840</v>
      </c>
    </row>
    <row r="40" spans="1:3">
      <c r="A40" s="9" t="s">
        <v>60</v>
      </c>
      <c r="B40" s="9" t="s">
        <v>5234</v>
      </c>
      <c r="C40" s="636">
        <v>500</v>
      </c>
    </row>
    <row r="41" spans="1:3">
      <c r="A41" s="9" t="s">
        <v>103</v>
      </c>
      <c r="B41" s="9" t="s">
        <v>5234</v>
      </c>
      <c r="C41" s="636">
        <v>30140</v>
      </c>
    </row>
    <row r="42" spans="1:3">
      <c r="A42" s="9" t="s">
        <v>3093</v>
      </c>
      <c r="B42" s="9" t="s">
        <v>5234</v>
      </c>
      <c r="C42" s="636">
        <v>-210</v>
      </c>
    </row>
    <row r="43" spans="1:3">
      <c r="A43" s="9" t="s">
        <v>3211</v>
      </c>
      <c r="B43" s="9" t="s">
        <v>5234</v>
      </c>
      <c r="C43" s="636">
        <v>-1340</v>
      </c>
    </row>
    <row r="44" spans="1:3">
      <c r="A44" s="9" t="s">
        <v>2531</v>
      </c>
      <c r="B44" s="9" t="s">
        <v>5234</v>
      </c>
      <c r="C44" s="636">
        <v>17510</v>
      </c>
    </row>
    <row r="45" spans="1:3">
      <c r="A45" s="9" t="s">
        <v>58</v>
      </c>
      <c r="B45" s="9" t="s">
        <v>5234</v>
      </c>
      <c r="C45" s="636">
        <v>3260</v>
      </c>
    </row>
    <row r="46" spans="1:3">
      <c r="A46" s="9" t="s">
        <v>4880</v>
      </c>
      <c r="B46" s="9" t="s">
        <v>5234</v>
      </c>
      <c r="C46" s="636">
        <v>3230</v>
      </c>
    </row>
    <row r="47" spans="1:3">
      <c r="A47" s="9" t="s">
        <v>98</v>
      </c>
      <c r="B47" s="9" t="s">
        <v>5234</v>
      </c>
      <c r="C47" s="636">
        <v>1680</v>
      </c>
    </row>
    <row r="48" spans="1:3">
      <c r="A48" s="9" t="s">
        <v>97</v>
      </c>
      <c r="B48" s="9" t="s">
        <v>5234</v>
      </c>
      <c r="C48" s="636">
        <v>-110</v>
      </c>
    </row>
    <row r="49" spans="1:3">
      <c r="A49" s="9" t="s">
        <v>3493</v>
      </c>
      <c r="B49" s="9" t="s">
        <v>4950</v>
      </c>
      <c r="C49" s="636">
        <v>20350</v>
      </c>
    </row>
    <row r="50" spans="1:3">
      <c r="B50" s="9" t="s">
        <v>5234</v>
      </c>
      <c r="C50" s="636">
        <v>0</v>
      </c>
    </row>
    <row r="51" spans="1:3">
      <c r="A51" s="9" t="s">
        <v>95</v>
      </c>
      <c r="B51" s="9" t="s">
        <v>4910</v>
      </c>
      <c r="C51" s="636">
        <v>4260</v>
      </c>
    </row>
    <row r="52" spans="1:3">
      <c r="B52" s="9" t="s">
        <v>4950</v>
      </c>
      <c r="C52" s="636">
        <v>20560</v>
      </c>
    </row>
    <row r="53" spans="1:3">
      <c r="B53" s="9" t="s">
        <v>5234</v>
      </c>
      <c r="C53" s="636">
        <v>0</v>
      </c>
    </row>
    <row r="54" spans="1:3">
      <c r="A54" s="9" t="s">
        <v>96</v>
      </c>
      <c r="B54" s="9" t="s">
        <v>4910</v>
      </c>
      <c r="C54" s="636">
        <v>4220</v>
      </c>
    </row>
    <row r="55" spans="1:3">
      <c r="B55" s="9" t="s">
        <v>5234</v>
      </c>
      <c r="C55" s="636">
        <v>0</v>
      </c>
    </row>
    <row r="56" spans="1:3">
      <c r="A56" s="9" t="s">
        <v>108</v>
      </c>
      <c r="B56" s="9" t="s">
        <v>5234</v>
      </c>
      <c r="C56" s="636">
        <v>2760</v>
      </c>
    </row>
    <row r="57" spans="1:3">
      <c r="A57" s="9" t="s">
        <v>139</v>
      </c>
      <c r="B57" s="9" t="s">
        <v>5234</v>
      </c>
      <c r="C57" s="636">
        <v>2670</v>
      </c>
    </row>
    <row r="58" spans="1:3">
      <c r="A58" s="9" t="s">
        <v>2562</v>
      </c>
      <c r="B58" s="9" t="s">
        <v>5234</v>
      </c>
      <c r="C58" s="636">
        <v>190</v>
      </c>
    </row>
    <row r="59" spans="1:3">
      <c r="A59" s="9" t="s">
        <v>2561</v>
      </c>
      <c r="B59" s="9" t="s">
        <v>5234</v>
      </c>
      <c r="C59" s="636">
        <v>200</v>
      </c>
    </row>
    <row r="60" spans="1:3">
      <c r="A60" s="9" t="s">
        <v>4526</v>
      </c>
      <c r="B60" s="9" t="s">
        <v>5234</v>
      </c>
      <c r="C60" s="636">
        <v>2940</v>
      </c>
    </row>
    <row r="61" spans="1:3">
      <c r="A61" s="9" t="s">
        <v>153</v>
      </c>
      <c r="B61" s="9" t="s">
        <v>5234</v>
      </c>
      <c r="C61" s="636">
        <v>2960</v>
      </c>
    </row>
    <row r="62" spans="1:3">
      <c r="A62" s="9" t="s">
        <v>2517</v>
      </c>
      <c r="B62" s="9" t="s">
        <v>4950</v>
      </c>
      <c r="C62" s="636">
        <v>0</v>
      </c>
    </row>
    <row r="63" spans="1:3">
      <c r="B63" s="9" t="s">
        <v>4952</v>
      </c>
      <c r="C63" s="636">
        <v>16370</v>
      </c>
    </row>
    <row r="64" spans="1:3">
      <c r="B64" s="9" t="s">
        <v>5234</v>
      </c>
      <c r="C64" s="636">
        <v>12630</v>
      </c>
    </row>
    <row r="65" spans="1:3">
      <c r="A65" s="9" t="s">
        <v>2516</v>
      </c>
      <c r="B65" s="9" t="s">
        <v>4950</v>
      </c>
      <c r="C65" s="636">
        <v>0</v>
      </c>
    </row>
    <row r="66" spans="1:3">
      <c r="B66" s="9" t="s">
        <v>4952</v>
      </c>
      <c r="C66" s="636">
        <v>17050</v>
      </c>
    </row>
    <row r="67" spans="1:3">
      <c r="B67" s="9" t="s">
        <v>5234</v>
      </c>
      <c r="C67" s="636">
        <v>3460</v>
      </c>
    </row>
    <row r="68" spans="1:3">
      <c r="B68" s="9" t="s">
        <v>5618</v>
      </c>
      <c r="C68" s="636">
        <v>12930</v>
      </c>
    </row>
    <row r="69" spans="1:3">
      <c r="A69" s="9" t="s">
        <v>267</v>
      </c>
      <c r="B69" s="9" t="s">
        <v>5234</v>
      </c>
      <c r="C69" s="636">
        <v>0</v>
      </c>
    </row>
    <row r="70" spans="1:3">
      <c r="A70" s="9" t="s">
        <v>2420</v>
      </c>
      <c r="B70" s="9" t="s">
        <v>5234</v>
      </c>
      <c r="C70" s="636">
        <v>4360</v>
      </c>
    </row>
    <row r="71" spans="1:3">
      <c r="A71" s="9" t="s">
        <v>2419</v>
      </c>
      <c r="B71" s="9" t="s">
        <v>5234</v>
      </c>
      <c r="C71" s="636">
        <v>4310</v>
      </c>
    </row>
    <row r="72" spans="1:3">
      <c r="A72" s="9" t="s">
        <v>2530</v>
      </c>
      <c r="B72" s="9" t="s">
        <v>4950</v>
      </c>
      <c r="C72" s="636">
        <v>2660</v>
      </c>
    </row>
    <row r="73" spans="1:3">
      <c r="B73" s="9" t="s">
        <v>5234</v>
      </c>
      <c r="C73" s="636" t="e">
        <v>#REF!</v>
      </c>
    </row>
    <row r="74" spans="1:3">
      <c r="A74" s="9" t="s">
        <v>2577</v>
      </c>
      <c r="B74" s="9" t="s">
        <v>4910</v>
      </c>
      <c r="C74" s="636" t="e">
        <v>#REF!</v>
      </c>
    </row>
    <row r="75" spans="1:3">
      <c r="B75" s="9" t="s">
        <v>5234</v>
      </c>
      <c r="C75" s="636">
        <v>-5000</v>
      </c>
    </row>
    <row r="76" spans="1:3">
      <c r="A76" s="9" t="s">
        <v>2536</v>
      </c>
      <c r="B76" s="9" t="s">
        <v>5234</v>
      </c>
      <c r="C76" s="636">
        <v>39980</v>
      </c>
    </row>
    <row r="77" spans="1:3">
      <c r="A77" s="9" t="s">
        <v>62</v>
      </c>
      <c r="B77" s="9" t="s">
        <v>5234</v>
      </c>
      <c r="C77" s="636">
        <v>5690</v>
      </c>
    </row>
    <row r="78" spans="1:3">
      <c r="A78" s="9" t="s">
        <v>136</v>
      </c>
      <c r="B78" s="9" t="s">
        <v>5234</v>
      </c>
      <c r="C78" s="636">
        <v>53650</v>
      </c>
    </row>
    <row r="79" spans="1:3">
      <c r="A79" s="9" t="s">
        <v>160</v>
      </c>
      <c r="B79" s="9" t="s">
        <v>5234</v>
      </c>
      <c r="C79" s="636">
        <v>2010</v>
      </c>
    </row>
    <row r="80" spans="1:3">
      <c r="A80" s="9" t="s">
        <v>140</v>
      </c>
      <c r="B80" s="9" t="s">
        <v>5234</v>
      </c>
      <c r="C80" s="636">
        <v>2020</v>
      </c>
    </row>
    <row r="81" spans="1:3">
      <c r="A81" s="9" t="s">
        <v>85</v>
      </c>
      <c r="B81" s="9" t="s">
        <v>5234</v>
      </c>
      <c r="C81" s="636">
        <v>45170</v>
      </c>
    </row>
    <row r="82" spans="1:3">
      <c r="A82" s="9" t="s">
        <v>107</v>
      </c>
      <c r="B82" s="9" t="s">
        <v>5234</v>
      </c>
      <c r="C82" s="636">
        <v>30200</v>
      </c>
    </row>
    <row r="83" spans="1:3">
      <c r="A83" s="9" t="s">
        <v>161</v>
      </c>
      <c r="B83" s="9" t="s">
        <v>4952</v>
      </c>
      <c r="C83" s="636">
        <v>560</v>
      </c>
    </row>
    <row r="84" spans="1:3">
      <c r="B84" s="9" t="s">
        <v>5234</v>
      </c>
      <c r="C84" s="636">
        <v>6920</v>
      </c>
    </row>
    <row r="85" spans="1:3">
      <c r="A85" s="9" t="s">
        <v>162</v>
      </c>
      <c r="B85" s="9" t="s">
        <v>4952</v>
      </c>
      <c r="C85" s="636">
        <v>550</v>
      </c>
    </row>
    <row r="86" spans="1:3">
      <c r="B86" s="9" t="s">
        <v>5234</v>
      </c>
      <c r="C86" s="636">
        <v>6760</v>
      </c>
    </row>
    <row r="87" spans="1:3">
      <c r="A87" s="9" t="s">
        <v>132</v>
      </c>
      <c r="B87" s="9" t="s">
        <v>5234</v>
      </c>
      <c r="C87" s="636">
        <v>74710</v>
      </c>
    </row>
    <row r="88" spans="1:3">
      <c r="A88" s="9" t="s">
        <v>130</v>
      </c>
      <c r="B88" s="9" t="s">
        <v>5234</v>
      </c>
      <c r="C88" s="636">
        <v>147430</v>
      </c>
    </row>
    <row r="89" spans="1:3">
      <c r="A89" s="9" t="s">
        <v>4881</v>
      </c>
      <c r="B89" s="9" t="s">
        <v>5234</v>
      </c>
      <c r="C89" s="636">
        <v>74390</v>
      </c>
    </row>
    <row r="90" spans="1:3">
      <c r="A90" s="9" t="s">
        <v>106</v>
      </c>
      <c r="B90" s="9" t="s">
        <v>5234</v>
      </c>
      <c r="C90" s="636">
        <v>31150</v>
      </c>
    </row>
    <row r="91" spans="1:3">
      <c r="A91" s="9" t="s">
        <v>86</v>
      </c>
      <c r="B91" s="9" t="s">
        <v>5234</v>
      </c>
      <c r="C91" s="636">
        <v>0</v>
      </c>
    </row>
    <row r="92" spans="1:3">
      <c r="A92" s="9" t="s">
        <v>77</v>
      </c>
      <c r="B92" s="9" t="s">
        <v>5234</v>
      </c>
      <c r="C92" s="636">
        <v>11790</v>
      </c>
    </row>
    <row r="93" spans="1:3">
      <c r="A93" s="9" t="s">
        <v>164</v>
      </c>
      <c r="B93" s="9" t="s">
        <v>5234</v>
      </c>
      <c r="C93" s="636">
        <v>11270</v>
      </c>
    </row>
    <row r="94" spans="1:3">
      <c r="A94" s="9" t="s">
        <v>87</v>
      </c>
      <c r="B94" s="9" t="s">
        <v>5234</v>
      </c>
      <c r="C94" s="636">
        <v>42380</v>
      </c>
    </row>
    <row r="95" spans="1:3">
      <c r="A95" s="9" t="s">
        <v>91</v>
      </c>
      <c r="B95" s="9" t="s">
        <v>5234</v>
      </c>
      <c r="C95" s="636">
        <v>5460</v>
      </c>
    </row>
    <row r="96" spans="1:3">
      <c r="A96" s="9" t="s">
        <v>165</v>
      </c>
      <c r="B96" s="9" t="s">
        <v>5234</v>
      </c>
      <c r="C96" s="636">
        <v>5540</v>
      </c>
    </row>
    <row r="97" spans="1:3">
      <c r="A97" s="9" t="s">
        <v>4882</v>
      </c>
      <c r="B97" s="9" t="s">
        <v>5234</v>
      </c>
      <c r="C97" s="636">
        <v>1000</v>
      </c>
    </row>
    <row r="98" spans="1:3">
      <c r="A98" s="9" t="s">
        <v>4883</v>
      </c>
      <c r="B98" s="9" t="s">
        <v>5234</v>
      </c>
      <c r="C98" s="636">
        <v>1000</v>
      </c>
    </row>
    <row r="99" spans="1:3">
      <c r="A99" s="9" t="s">
        <v>151</v>
      </c>
      <c r="B99" s="9" t="s">
        <v>5234</v>
      </c>
      <c r="C99" s="636">
        <v>380</v>
      </c>
    </row>
    <row r="100" spans="1:3">
      <c r="A100" s="9" t="s">
        <v>5215</v>
      </c>
      <c r="B100" s="9" t="s">
        <v>5234</v>
      </c>
      <c r="C100" s="636">
        <v>0</v>
      </c>
    </row>
    <row r="101" spans="1:3">
      <c r="A101" s="9" t="s">
        <v>5234</v>
      </c>
      <c r="B101" s="9" t="s">
        <v>5234</v>
      </c>
      <c r="C101" s="636"/>
    </row>
    <row r="102" spans="1:3">
      <c r="A102" s="9" t="s">
        <v>5783</v>
      </c>
      <c r="B102" s="9" t="s">
        <v>5234</v>
      </c>
      <c r="C102" s="636">
        <v>42620</v>
      </c>
    </row>
    <row r="103" spans="1:3">
      <c r="A103" s="9" t="s">
        <v>5782</v>
      </c>
      <c r="B103" s="9" t="s">
        <v>4950</v>
      </c>
      <c r="C103" s="636">
        <v>1780</v>
      </c>
    </row>
    <row r="104" spans="1:3">
      <c r="B104" s="9" t="s">
        <v>5234</v>
      </c>
      <c r="C104" s="636">
        <v>0</v>
      </c>
    </row>
    <row r="105" spans="1:3">
      <c r="A105" s="9" t="s">
        <v>5940</v>
      </c>
      <c r="B105" s="9" t="s">
        <v>4910</v>
      </c>
      <c r="C105" s="636">
        <v>0</v>
      </c>
    </row>
    <row r="106" spans="1:3">
      <c r="A106"/>
      <c r="B106"/>
    </row>
    <row r="107" spans="1:3">
      <c r="A107"/>
      <c r="B107"/>
    </row>
    <row r="108" spans="1:3">
      <c r="A108"/>
      <c r="B108"/>
    </row>
    <row r="109" spans="1:3">
      <c r="A109"/>
      <c r="B109"/>
    </row>
    <row r="110" spans="1:3">
      <c r="A110"/>
      <c r="B110"/>
    </row>
    <row r="111" spans="1:3">
      <c r="A111"/>
      <c r="B111"/>
    </row>
    <row r="112" spans="1:3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140C9-6FF7-4A13-A682-3F20BAF5BC13}">
  <sheetPr codeName="工作表18"/>
  <dimension ref="A1:E171"/>
  <sheetViews>
    <sheetView topLeftCell="A152" zoomScale="160" zoomScaleNormal="160" workbookViewId="0">
      <selection activeCell="C154" sqref="C154:D156"/>
    </sheetView>
  </sheetViews>
  <sheetFormatPr defaultRowHeight="16.5"/>
  <cols>
    <col min="1" max="1" width="15.5" customWidth="1"/>
    <col min="3" max="3" width="14.625" style="656" customWidth="1"/>
    <col min="4" max="4" width="15.625" style="656" customWidth="1"/>
    <col min="5" max="5" width="12.875" customWidth="1"/>
    <col min="6" max="6" width="11.125" customWidth="1"/>
  </cols>
  <sheetData>
    <row r="1" spans="1:5">
      <c r="A1" t="s">
        <v>3092</v>
      </c>
      <c r="C1" s="656" t="s">
        <v>5412</v>
      </c>
      <c r="E1" s="525" t="s">
        <v>3489</v>
      </c>
    </row>
    <row r="2" spans="1:5">
      <c r="A2" t="s">
        <v>148</v>
      </c>
      <c r="C2" s="1172" t="s">
        <v>2421</v>
      </c>
      <c r="D2" s="658" t="s">
        <v>3490</v>
      </c>
    </row>
    <row r="3" spans="1:5">
      <c r="A3" t="s">
        <v>147</v>
      </c>
      <c r="C3" s="1172"/>
      <c r="D3" s="658" t="s">
        <v>5783</v>
      </c>
    </row>
    <row r="4" spans="1:5">
      <c r="C4" s="1169" t="s">
        <v>4591</v>
      </c>
      <c r="D4" s="658" t="s">
        <v>5941</v>
      </c>
    </row>
    <row r="5" spans="1:5">
      <c r="C5" s="1170"/>
      <c r="D5" s="658" t="s">
        <v>5940</v>
      </c>
    </row>
    <row r="6" spans="1:5">
      <c r="A6" t="s">
        <v>2550</v>
      </c>
      <c r="C6" s="517" t="s">
        <v>110</v>
      </c>
      <c r="D6" s="658" t="s">
        <v>87</v>
      </c>
    </row>
    <row r="7" spans="1:5">
      <c r="C7" s="1172" t="s">
        <v>81</v>
      </c>
      <c r="D7" s="658" t="s">
        <v>88</v>
      </c>
    </row>
    <row r="8" spans="1:5">
      <c r="C8" s="1172"/>
      <c r="D8" s="517" t="s">
        <v>89</v>
      </c>
    </row>
    <row r="9" spans="1:5">
      <c r="C9" s="517" t="s">
        <v>3469</v>
      </c>
      <c r="D9" s="659" t="s">
        <v>90</v>
      </c>
    </row>
    <row r="10" spans="1:5">
      <c r="C10" s="1172" t="s">
        <v>82</v>
      </c>
      <c r="D10" s="659" t="s">
        <v>91</v>
      </c>
    </row>
    <row r="11" spans="1:5">
      <c r="C11" s="1172"/>
      <c r="D11" s="658" t="s">
        <v>165</v>
      </c>
    </row>
    <row r="12" spans="1:5">
      <c r="C12" s="517" t="s">
        <v>113</v>
      </c>
      <c r="D12" s="658" t="s">
        <v>92</v>
      </c>
    </row>
    <row r="13" spans="1:5">
      <c r="C13" s="729" t="s">
        <v>4557</v>
      </c>
      <c r="D13" s="658" t="s">
        <v>4557</v>
      </c>
    </row>
    <row r="14" spans="1:5">
      <c r="C14" s="1169" t="s">
        <v>3491</v>
      </c>
      <c r="D14" s="730" t="s">
        <v>95</v>
      </c>
    </row>
    <row r="15" spans="1:5">
      <c r="C15" s="1171"/>
      <c r="D15" s="658" t="s">
        <v>3492</v>
      </c>
    </row>
    <row r="16" spans="1:5">
      <c r="C16" s="1170"/>
      <c r="D16" s="730" t="s">
        <v>3493</v>
      </c>
    </row>
    <row r="17" spans="3:5">
      <c r="C17" s="1169" t="s">
        <v>111</v>
      </c>
      <c r="D17" s="658" t="s">
        <v>95</v>
      </c>
      <c r="E17" t="s">
        <v>2579</v>
      </c>
    </row>
    <row r="18" spans="3:5">
      <c r="C18" s="1170"/>
      <c r="D18" s="658" t="s">
        <v>96</v>
      </c>
      <c r="E18" t="s">
        <v>2579</v>
      </c>
    </row>
    <row r="19" spans="3:5">
      <c r="C19" s="1172" t="s">
        <v>83</v>
      </c>
      <c r="D19" s="658" t="s">
        <v>97</v>
      </c>
    </row>
    <row r="20" spans="3:5">
      <c r="C20" s="1172"/>
      <c r="D20" s="658" t="s">
        <v>98</v>
      </c>
    </row>
    <row r="21" spans="3:5">
      <c r="C21" s="1169" t="s">
        <v>117</v>
      </c>
      <c r="D21" s="658" t="s">
        <v>157</v>
      </c>
    </row>
    <row r="22" spans="3:5">
      <c r="C22" s="1171"/>
      <c r="D22" s="658" t="s">
        <v>4523</v>
      </c>
    </row>
    <row r="23" spans="3:5">
      <c r="C23" s="1170"/>
      <c r="D23" s="658" t="s">
        <v>4590</v>
      </c>
    </row>
    <row r="24" spans="3:5">
      <c r="C24" s="1169" t="s">
        <v>115</v>
      </c>
      <c r="D24" s="658" t="s">
        <v>101</v>
      </c>
    </row>
    <row r="25" spans="3:5">
      <c r="C25" s="1170"/>
      <c r="D25" s="658" t="s">
        <v>4592</v>
      </c>
    </row>
    <row r="26" spans="3:5">
      <c r="C26" s="1172" t="s">
        <v>84</v>
      </c>
      <c r="D26" s="658" t="s">
        <v>103</v>
      </c>
    </row>
    <row r="27" spans="3:5">
      <c r="C27" s="1172"/>
      <c r="D27" s="658" t="s">
        <v>3494</v>
      </c>
    </row>
    <row r="28" spans="3:5">
      <c r="C28" s="1172"/>
      <c r="D28" s="658" t="s">
        <v>2536</v>
      </c>
    </row>
    <row r="29" spans="3:5">
      <c r="C29" s="1172" t="s">
        <v>6002</v>
      </c>
      <c r="D29" s="658" t="s">
        <v>866</v>
      </c>
      <c r="E29" t="s">
        <v>5850</v>
      </c>
    </row>
    <row r="30" spans="3:5">
      <c r="C30" s="1172"/>
      <c r="D30" s="658" t="s">
        <v>3495</v>
      </c>
      <c r="E30" t="s">
        <v>5850</v>
      </c>
    </row>
    <row r="31" spans="3:5">
      <c r="C31" s="1172"/>
      <c r="D31" s="658" t="s">
        <v>862</v>
      </c>
      <c r="E31" t="s">
        <v>5850</v>
      </c>
    </row>
    <row r="32" spans="3:5">
      <c r="C32" s="1172"/>
      <c r="D32" s="658" t="s">
        <v>6003</v>
      </c>
      <c r="E32" t="s">
        <v>5850</v>
      </c>
    </row>
    <row r="33" spans="3:5">
      <c r="C33" s="1172" t="s">
        <v>6938</v>
      </c>
      <c r="D33" s="658" t="s">
        <v>6937</v>
      </c>
      <c r="E33" t="s">
        <v>2579</v>
      </c>
    </row>
    <row r="34" spans="3:5">
      <c r="C34" s="1172"/>
      <c r="D34" s="658" t="s">
        <v>6672</v>
      </c>
      <c r="E34" t="s">
        <v>2579</v>
      </c>
    </row>
    <row r="35" spans="3:5">
      <c r="C35" s="1172" t="s">
        <v>3496</v>
      </c>
      <c r="D35" s="658" t="s">
        <v>160</v>
      </c>
    </row>
    <row r="36" spans="3:5">
      <c r="C36" s="1172"/>
      <c r="D36" s="658" t="s">
        <v>140</v>
      </c>
    </row>
    <row r="37" spans="3:5">
      <c r="C37" s="1172" t="s">
        <v>68</v>
      </c>
      <c r="D37" s="658" t="s">
        <v>106</v>
      </c>
    </row>
    <row r="38" spans="3:5">
      <c r="C38" s="1172"/>
      <c r="D38" s="517" t="s">
        <v>107</v>
      </c>
    </row>
    <row r="39" spans="3:5">
      <c r="C39" s="1172" t="s">
        <v>3497</v>
      </c>
      <c r="D39" s="658" t="s">
        <v>2562</v>
      </c>
    </row>
    <row r="40" spans="3:5">
      <c r="C40" s="1172"/>
      <c r="D40" s="517" t="s">
        <v>2561</v>
      </c>
    </row>
    <row r="41" spans="3:5">
      <c r="C41" s="1172" t="s">
        <v>3498</v>
      </c>
      <c r="D41" s="658" t="s">
        <v>3499</v>
      </c>
    </row>
    <row r="42" spans="3:5">
      <c r="C42" s="1172"/>
      <c r="D42" s="658" t="s">
        <v>293</v>
      </c>
    </row>
    <row r="43" spans="3:5">
      <c r="C43" s="1169" t="s">
        <v>112</v>
      </c>
      <c r="D43" s="658" t="s">
        <v>453</v>
      </c>
    </row>
    <row r="44" spans="3:5">
      <c r="C44" s="1170"/>
      <c r="D44" s="658" t="s">
        <v>3500</v>
      </c>
    </row>
    <row r="45" spans="3:5">
      <c r="C45" s="1172" t="s">
        <v>3501</v>
      </c>
      <c r="D45" s="658" t="s">
        <v>162</v>
      </c>
    </row>
    <row r="46" spans="3:5">
      <c r="C46" s="1172"/>
      <c r="D46" s="517" t="s">
        <v>161</v>
      </c>
    </row>
    <row r="47" spans="3:5">
      <c r="C47" s="1172" t="s">
        <v>73</v>
      </c>
      <c r="D47" s="517" t="s">
        <v>143</v>
      </c>
    </row>
    <row r="48" spans="3:5">
      <c r="C48" s="1172"/>
      <c r="D48" s="658" t="s">
        <v>144</v>
      </c>
    </row>
    <row r="49" spans="3:5">
      <c r="C49" s="1172" t="s">
        <v>3502</v>
      </c>
      <c r="D49" s="658" t="s">
        <v>151</v>
      </c>
    </row>
    <row r="50" spans="3:5">
      <c r="C50" s="1172"/>
      <c r="D50" s="517" t="s">
        <v>2111</v>
      </c>
    </row>
    <row r="51" spans="3:5">
      <c r="C51" s="1172"/>
      <c r="D51" s="517" t="s">
        <v>2109</v>
      </c>
    </row>
    <row r="52" spans="3:5">
      <c r="C52" s="1172" t="s">
        <v>119</v>
      </c>
      <c r="D52" s="517" t="s">
        <v>139</v>
      </c>
    </row>
    <row r="53" spans="3:5">
      <c r="C53" s="1172"/>
      <c r="D53" s="517" t="s">
        <v>108</v>
      </c>
    </row>
    <row r="54" spans="3:5">
      <c r="C54" s="1172"/>
      <c r="D54" s="658" t="s">
        <v>2428</v>
      </c>
    </row>
    <row r="55" spans="3:5">
      <c r="C55" s="1172" t="s">
        <v>116</v>
      </c>
      <c r="D55" s="517" t="s">
        <v>61</v>
      </c>
    </row>
    <row r="56" spans="3:5">
      <c r="C56" s="1172"/>
      <c r="D56" s="517" t="s">
        <v>60</v>
      </c>
    </row>
    <row r="57" spans="3:5">
      <c r="C57" s="1172" t="s">
        <v>3503</v>
      </c>
      <c r="D57" s="517" t="s">
        <v>3504</v>
      </c>
    </row>
    <row r="58" spans="3:5">
      <c r="C58" s="1172"/>
      <c r="D58" s="517" t="s">
        <v>3505</v>
      </c>
    </row>
    <row r="59" spans="3:5">
      <c r="C59" s="1172"/>
      <c r="D59" s="517" t="s">
        <v>3506</v>
      </c>
      <c r="E59" s="525" t="s">
        <v>154</v>
      </c>
    </row>
    <row r="60" spans="3:5">
      <c r="C60" s="1172"/>
      <c r="D60" s="658" t="s">
        <v>3507</v>
      </c>
    </row>
    <row r="61" spans="3:5">
      <c r="C61" s="1172"/>
      <c r="D61" s="658" t="s">
        <v>3508</v>
      </c>
    </row>
    <row r="62" spans="3:5">
      <c r="C62" s="517" t="s">
        <v>3509</v>
      </c>
      <c r="D62" s="517" t="s">
        <v>62</v>
      </c>
    </row>
    <row r="63" spans="3:5">
      <c r="C63" s="517" t="s">
        <v>4555</v>
      </c>
      <c r="D63" s="658" t="s">
        <v>3510</v>
      </c>
      <c r="E63" s="525" t="s">
        <v>154</v>
      </c>
    </row>
    <row r="64" spans="3:5">
      <c r="C64" s="1172" t="s">
        <v>3511</v>
      </c>
      <c r="D64" s="517" t="s">
        <v>133</v>
      </c>
    </row>
    <row r="65" spans="3:5">
      <c r="C65" s="1172"/>
      <c r="D65" s="517" t="s">
        <v>132</v>
      </c>
    </row>
    <row r="66" spans="3:5">
      <c r="C66" s="1172"/>
      <c r="D66" s="517" t="s">
        <v>130</v>
      </c>
    </row>
    <row r="67" spans="3:5">
      <c r="C67" s="1172" t="s">
        <v>120</v>
      </c>
      <c r="D67" s="517" t="s">
        <v>267</v>
      </c>
    </row>
    <row r="68" spans="3:5">
      <c r="C68" s="1172"/>
      <c r="D68" s="517" t="s">
        <v>261</v>
      </c>
    </row>
    <row r="69" spans="3:5">
      <c r="C69" s="1172" t="s">
        <v>118</v>
      </c>
      <c r="D69" s="517" t="s">
        <v>77</v>
      </c>
    </row>
    <row r="70" spans="3:5">
      <c r="C70" s="1172"/>
      <c r="D70" s="517" t="s">
        <v>164</v>
      </c>
    </row>
    <row r="71" spans="3:5">
      <c r="C71" s="1172" t="s">
        <v>3512</v>
      </c>
      <c r="D71" s="517" t="s">
        <v>2601</v>
      </c>
    </row>
    <row r="72" spans="3:5">
      <c r="C72" s="1172"/>
      <c r="D72" s="517" t="s">
        <v>2600</v>
      </c>
    </row>
    <row r="73" spans="3:5">
      <c r="C73" s="1172" t="s">
        <v>3513</v>
      </c>
      <c r="D73" s="658" t="s">
        <v>2516</v>
      </c>
    </row>
    <row r="74" spans="3:5">
      <c r="C74" s="1172"/>
      <c r="D74" s="658" t="s">
        <v>2517</v>
      </c>
    </row>
    <row r="75" spans="3:5">
      <c r="C75" s="1172" t="s">
        <v>3514</v>
      </c>
      <c r="D75" s="658" t="s">
        <v>2427</v>
      </c>
    </row>
    <row r="76" spans="3:5">
      <c r="C76" s="1172"/>
      <c r="D76" s="658" t="s">
        <v>2482</v>
      </c>
    </row>
    <row r="77" spans="3:5">
      <c r="C77" s="517" t="s">
        <v>4593</v>
      </c>
      <c r="D77" s="658" t="s">
        <v>2530</v>
      </c>
      <c r="E77" t="s">
        <v>5850</v>
      </c>
    </row>
    <row r="78" spans="3:5">
      <c r="C78" s="517" t="s">
        <v>4594</v>
      </c>
      <c r="D78" s="658" t="s">
        <v>2577</v>
      </c>
      <c r="E78" t="s">
        <v>2579</v>
      </c>
    </row>
    <row r="79" spans="3:5">
      <c r="C79" s="1172" t="s">
        <v>3515</v>
      </c>
      <c r="D79" s="658" t="s">
        <v>3516</v>
      </c>
    </row>
    <row r="80" spans="3:5">
      <c r="C80" s="1172"/>
      <c r="D80" s="658" t="s">
        <v>3211</v>
      </c>
    </row>
    <row r="81" spans="3:4">
      <c r="C81" s="1172" t="s">
        <v>2422</v>
      </c>
      <c r="D81" s="517" t="s">
        <v>2419</v>
      </c>
    </row>
    <row r="82" spans="3:4">
      <c r="C82" s="1172"/>
      <c r="D82" s="517" t="s">
        <v>2420</v>
      </c>
    </row>
    <row r="83" spans="3:4">
      <c r="C83" s="517" t="s">
        <v>3517</v>
      </c>
      <c r="D83" s="658" t="s">
        <v>2531</v>
      </c>
    </row>
    <row r="84" spans="3:4">
      <c r="C84" s="517" t="s">
        <v>3518</v>
      </c>
      <c r="D84" s="517" t="s">
        <v>3519</v>
      </c>
    </row>
    <row r="85" spans="3:4">
      <c r="C85" s="1172" t="s">
        <v>2423</v>
      </c>
      <c r="D85" s="517" t="s">
        <v>2415</v>
      </c>
    </row>
    <row r="86" spans="3:4">
      <c r="C86" s="1172"/>
      <c r="D86" s="658" t="s">
        <v>3520</v>
      </c>
    </row>
    <row r="87" spans="3:4">
      <c r="C87" s="517" t="s">
        <v>4408</v>
      </c>
      <c r="D87" s="517" t="s">
        <v>4408</v>
      </c>
    </row>
    <row r="88" spans="3:4">
      <c r="C88" s="517" t="s">
        <v>2507</v>
      </c>
      <c r="D88" s="517" t="s">
        <v>2507</v>
      </c>
    </row>
    <row r="89" spans="3:4">
      <c r="C89" s="517" t="s">
        <v>2505</v>
      </c>
      <c r="D89" s="517" t="s">
        <v>2505</v>
      </c>
    </row>
    <row r="90" spans="3:4">
      <c r="C90" s="517" t="s">
        <v>2556</v>
      </c>
      <c r="D90" s="517" t="s">
        <v>2556</v>
      </c>
    </row>
    <row r="91" spans="3:4" ht="17.25" thickBot="1">
      <c r="C91" s="916" t="s">
        <v>2560</v>
      </c>
      <c r="D91" s="916" t="s">
        <v>2560</v>
      </c>
    </row>
    <row r="92" spans="3:4">
      <c r="C92" s="879" t="s">
        <v>6094</v>
      </c>
      <c r="D92" s="879" t="s">
        <v>6094</v>
      </c>
    </row>
    <row r="93" spans="3:4">
      <c r="C93" s="517" t="s">
        <v>6095</v>
      </c>
      <c r="D93" s="517" t="s">
        <v>6095</v>
      </c>
    </row>
    <row r="94" spans="3:4">
      <c r="C94" s="517" t="s">
        <v>7646</v>
      </c>
      <c r="D94" s="517" t="s">
        <v>7700</v>
      </c>
    </row>
    <row r="95" spans="3:4">
      <c r="C95" s="517" t="s">
        <v>6097</v>
      </c>
      <c r="D95" s="517" t="s">
        <v>6097</v>
      </c>
    </row>
    <row r="96" spans="3:4">
      <c r="C96" s="517" t="s">
        <v>7769</v>
      </c>
      <c r="D96" s="517" t="s">
        <v>6079</v>
      </c>
    </row>
    <row r="97" spans="3:4">
      <c r="C97" s="1169" t="s">
        <v>7566</v>
      </c>
      <c r="D97" s="517" t="s">
        <v>6098</v>
      </c>
    </row>
    <row r="98" spans="3:4">
      <c r="C98" s="1171"/>
      <c r="D98" s="517" t="s">
        <v>6099</v>
      </c>
    </row>
    <row r="99" spans="3:4">
      <c r="C99" s="1170"/>
      <c r="D99" s="517" t="s">
        <v>6100</v>
      </c>
    </row>
    <row r="100" spans="3:4">
      <c r="C100" s="1169" t="s">
        <v>7742</v>
      </c>
      <c r="D100" s="517" t="s">
        <v>7741</v>
      </c>
    </row>
    <row r="101" spans="3:4">
      <c r="C101" s="1170"/>
      <c r="D101" s="517" t="s">
        <v>6102</v>
      </c>
    </row>
    <row r="102" spans="3:4">
      <c r="C102" s="1169" t="s">
        <v>7768</v>
      </c>
      <c r="D102" s="517" t="s">
        <v>6103</v>
      </c>
    </row>
    <row r="103" spans="3:4">
      <c r="C103" s="1171"/>
      <c r="D103" s="517" t="s">
        <v>6104</v>
      </c>
    </row>
    <row r="104" spans="3:4">
      <c r="C104" s="1171"/>
      <c r="D104" s="517" t="s">
        <v>6105</v>
      </c>
    </row>
    <row r="105" spans="3:4">
      <c r="C105" s="1170"/>
      <c r="D105" s="517" t="s">
        <v>6106</v>
      </c>
    </row>
    <row r="106" spans="3:4">
      <c r="C106" s="1169" t="s">
        <v>7740</v>
      </c>
      <c r="D106" s="517" t="s">
        <v>7739</v>
      </c>
    </row>
    <row r="107" spans="3:4">
      <c r="C107" s="1170"/>
      <c r="D107" s="517" t="s">
        <v>6108</v>
      </c>
    </row>
    <row r="108" spans="3:4">
      <c r="C108" s="1169" t="s">
        <v>7736</v>
      </c>
      <c r="D108" s="517" t="s">
        <v>7735</v>
      </c>
    </row>
    <row r="109" spans="3:4">
      <c r="C109" s="1171"/>
      <c r="D109" s="517" t="s">
        <v>6110</v>
      </c>
    </row>
    <row r="110" spans="3:4">
      <c r="C110" s="1170"/>
      <c r="D110" s="517" t="s">
        <v>7415</v>
      </c>
    </row>
    <row r="111" spans="3:4">
      <c r="C111" s="1169" t="s">
        <v>7738</v>
      </c>
      <c r="D111" s="517" t="s">
        <v>7737</v>
      </c>
    </row>
    <row r="112" spans="3:4">
      <c r="C112" s="1170"/>
      <c r="D112" s="517" t="s">
        <v>6112</v>
      </c>
    </row>
    <row r="113" spans="3:4">
      <c r="C113" s="1169" t="s">
        <v>7744</v>
      </c>
      <c r="D113" s="517" t="s">
        <v>7743</v>
      </c>
    </row>
    <row r="114" spans="3:4">
      <c r="C114" s="1170"/>
      <c r="D114" s="517" t="s">
        <v>6114</v>
      </c>
    </row>
    <row r="115" spans="3:4">
      <c r="C115" s="1169" t="s">
        <v>7746</v>
      </c>
      <c r="D115" s="517" t="s">
        <v>7745</v>
      </c>
    </row>
    <row r="116" spans="3:4">
      <c r="C116" s="1170"/>
      <c r="D116" s="517" t="s">
        <v>6116</v>
      </c>
    </row>
    <row r="117" spans="3:4">
      <c r="C117" s="1169" t="s">
        <v>7748</v>
      </c>
      <c r="D117" s="517" t="s">
        <v>7747</v>
      </c>
    </row>
    <row r="118" spans="3:4">
      <c r="C118" s="1171"/>
      <c r="D118" s="517" t="s">
        <v>6118</v>
      </c>
    </row>
    <row r="119" spans="3:4">
      <c r="C119" s="1170"/>
      <c r="D119" s="517" t="s">
        <v>6119</v>
      </c>
    </row>
    <row r="120" spans="3:4">
      <c r="C120" s="517" t="s">
        <v>6120</v>
      </c>
      <c r="D120" s="517" t="s">
        <v>6120</v>
      </c>
    </row>
    <row r="121" spans="3:4">
      <c r="C121" s="517" t="s">
        <v>6121</v>
      </c>
      <c r="D121" s="517" t="s">
        <v>6121</v>
      </c>
    </row>
    <row r="122" spans="3:4">
      <c r="C122" s="517" t="s">
        <v>6070</v>
      </c>
      <c r="D122" s="517" t="s">
        <v>6070</v>
      </c>
    </row>
    <row r="123" spans="3:4">
      <c r="C123" s="517" t="s">
        <v>7733</v>
      </c>
      <c r="D123" s="517" t="s">
        <v>7569</v>
      </c>
    </row>
    <row r="124" spans="3:4">
      <c r="C124" s="517" t="s">
        <v>7643</v>
      </c>
      <c r="D124" s="517" t="s">
        <v>7689</v>
      </c>
    </row>
    <row r="125" spans="3:4">
      <c r="C125" s="1169" t="s">
        <v>7749</v>
      </c>
      <c r="D125" s="517" t="s">
        <v>7690</v>
      </c>
    </row>
    <row r="126" spans="3:4">
      <c r="C126" s="1170"/>
      <c r="D126" s="517" t="s">
        <v>7691</v>
      </c>
    </row>
    <row r="127" spans="3:4">
      <c r="C127" s="1169" t="s">
        <v>7750</v>
      </c>
      <c r="D127" s="517" t="s">
        <v>7692</v>
      </c>
    </row>
    <row r="128" spans="3:4">
      <c r="C128" s="1170"/>
      <c r="D128" s="517" t="s">
        <v>7693</v>
      </c>
    </row>
    <row r="129" spans="3:4">
      <c r="C129" s="1169" t="s">
        <v>7751</v>
      </c>
      <c r="D129" s="517" t="s">
        <v>7694</v>
      </c>
    </row>
    <row r="130" spans="3:4">
      <c r="C130" s="1170"/>
      <c r="D130" s="517" t="s">
        <v>7695</v>
      </c>
    </row>
    <row r="131" spans="3:4">
      <c r="C131" s="1169" t="s">
        <v>7752</v>
      </c>
      <c r="D131" s="517" t="s">
        <v>7696</v>
      </c>
    </row>
    <row r="132" spans="3:4">
      <c r="C132" s="1170"/>
      <c r="D132" s="517" t="s">
        <v>7697</v>
      </c>
    </row>
    <row r="133" spans="3:4">
      <c r="C133" s="1169" t="s">
        <v>7586</v>
      </c>
      <c r="D133" s="517" t="s">
        <v>7698</v>
      </c>
    </row>
    <row r="134" spans="3:4">
      <c r="C134" s="1171"/>
      <c r="D134" s="917" t="s">
        <v>7734</v>
      </c>
    </row>
    <row r="135" spans="3:4">
      <c r="C135" s="1170"/>
      <c r="D135" s="917" t="s">
        <v>7699</v>
      </c>
    </row>
    <row r="136" spans="3:4">
      <c r="C136" s="1169" t="s">
        <v>7763</v>
      </c>
      <c r="D136" s="517" t="s">
        <v>7766</v>
      </c>
    </row>
    <row r="137" spans="3:4">
      <c r="C137" s="1170"/>
      <c r="D137" s="517" t="s">
        <v>6135</v>
      </c>
    </row>
    <row r="138" spans="3:4">
      <c r="C138" s="1169" t="s">
        <v>7754</v>
      </c>
      <c r="D138" s="517" t="s">
        <v>7753</v>
      </c>
    </row>
    <row r="139" spans="3:4">
      <c r="C139" s="1170"/>
      <c r="D139" s="517" t="s">
        <v>6137</v>
      </c>
    </row>
    <row r="140" spans="3:4">
      <c r="C140" s="1169" t="s">
        <v>7756</v>
      </c>
      <c r="D140" s="517" t="s">
        <v>7755</v>
      </c>
    </row>
    <row r="141" spans="3:4">
      <c r="C141" s="1170"/>
      <c r="D141" s="517" t="s">
        <v>6139</v>
      </c>
    </row>
    <row r="142" spans="3:4">
      <c r="C142" s="1169" t="s">
        <v>7758</v>
      </c>
      <c r="D142" s="517" t="s">
        <v>7757</v>
      </c>
    </row>
    <row r="143" spans="3:4">
      <c r="C143" s="1170"/>
      <c r="D143" s="517" t="s">
        <v>6141</v>
      </c>
    </row>
    <row r="144" spans="3:4">
      <c r="C144" s="1169" t="s">
        <v>7760</v>
      </c>
      <c r="D144" s="517" t="s">
        <v>7759</v>
      </c>
    </row>
    <row r="145" spans="3:5">
      <c r="C145" s="1170"/>
      <c r="D145" s="517" t="s">
        <v>6143</v>
      </c>
    </row>
    <row r="146" spans="3:5">
      <c r="C146" s="1169" t="s">
        <v>7581</v>
      </c>
      <c r="D146" s="517" t="s">
        <v>6144</v>
      </c>
    </row>
    <row r="147" spans="3:5">
      <c r="C147" s="1170"/>
      <c r="D147" s="517" t="s">
        <v>6145</v>
      </c>
    </row>
    <row r="148" spans="3:5">
      <c r="C148" s="1169" t="s">
        <v>7761</v>
      </c>
      <c r="D148" s="517" t="s">
        <v>7764</v>
      </c>
    </row>
    <row r="149" spans="3:5">
      <c r="C149" s="1170"/>
      <c r="D149" s="517" t="s">
        <v>6077</v>
      </c>
    </row>
    <row r="150" spans="3:5">
      <c r="C150" s="1169" t="s">
        <v>7762</v>
      </c>
      <c r="D150" s="517" t="s">
        <v>7765</v>
      </c>
    </row>
    <row r="151" spans="3:5">
      <c r="C151" s="1170"/>
      <c r="D151" s="517" t="s">
        <v>6147</v>
      </c>
    </row>
    <row r="152" spans="3:5">
      <c r="C152" s="1169" t="s">
        <v>7763</v>
      </c>
      <c r="D152" s="517" t="s">
        <v>7767</v>
      </c>
    </row>
    <row r="153" spans="3:5">
      <c r="C153" s="1170"/>
      <c r="D153" s="517" t="s">
        <v>7413</v>
      </c>
    </row>
    <row r="154" spans="3:5">
      <c r="C154" s="517"/>
      <c r="D154" s="517" t="s">
        <v>7417</v>
      </c>
    </row>
    <row r="155" spans="3:5">
      <c r="C155" s="517"/>
      <c r="D155" s="517" t="s">
        <v>7419</v>
      </c>
    </row>
    <row r="156" spans="3:5">
      <c r="C156" s="517"/>
      <c r="D156" s="517" t="s">
        <v>7421</v>
      </c>
    </row>
    <row r="157" spans="3:5">
      <c r="C157" s="517"/>
      <c r="D157" s="914" t="s">
        <v>7423</v>
      </c>
      <c r="E157" s="9" t="s">
        <v>7770</v>
      </c>
    </row>
    <row r="158" spans="3:5">
      <c r="C158" s="517"/>
      <c r="D158" s="914" t="s">
        <v>7425</v>
      </c>
      <c r="E158" s="9" t="s">
        <v>7770</v>
      </c>
    </row>
    <row r="159" spans="3:5">
      <c r="C159" s="517"/>
      <c r="D159" s="914" t="s">
        <v>7427</v>
      </c>
      <c r="E159" s="9" t="s">
        <v>7770</v>
      </c>
    </row>
    <row r="160" spans="3:5">
      <c r="C160" s="517"/>
      <c r="D160" s="914" t="s">
        <v>7429</v>
      </c>
      <c r="E160" s="9" t="s">
        <v>7770</v>
      </c>
    </row>
    <row r="161" spans="3:5">
      <c r="C161" s="517"/>
      <c r="D161" s="914" t="s">
        <v>7431</v>
      </c>
      <c r="E161" s="9" t="s">
        <v>7770</v>
      </c>
    </row>
    <row r="162" spans="3:5">
      <c r="C162" s="517"/>
      <c r="D162" s="914" t="s">
        <v>7433</v>
      </c>
      <c r="E162" s="9" t="s">
        <v>7770</v>
      </c>
    </row>
    <row r="163" spans="3:5">
      <c r="C163" s="517"/>
      <c r="D163" s="517" t="s">
        <v>7435</v>
      </c>
    </row>
    <row r="164" spans="3:5">
      <c r="C164" s="517"/>
      <c r="D164" s="915" t="s">
        <v>7437</v>
      </c>
    </row>
    <row r="165" spans="3:5">
      <c r="C165" s="517"/>
      <c r="D165" s="915" t="s">
        <v>7439</v>
      </c>
    </row>
    <row r="166" spans="3:5">
      <c r="C166" s="517"/>
      <c r="D166" s="914" t="s">
        <v>7441</v>
      </c>
    </row>
    <row r="167" spans="3:5">
      <c r="C167" s="517"/>
      <c r="D167" s="914" t="s">
        <v>7443</v>
      </c>
    </row>
    <row r="168" spans="3:5">
      <c r="C168" s="517"/>
      <c r="D168" s="914" t="s">
        <v>7445</v>
      </c>
    </row>
    <row r="169" spans="3:5">
      <c r="C169" s="517"/>
      <c r="D169" s="914" t="s">
        <v>7447</v>
      </c>
    </row>
    <row r="170" spans="3:5">
      <c r="C170" s="517"/>
      <c r="D170" s="914" t="s">
        <v>7449</v>
      </c>
    </row>
    <row r="171" spans="3:5">
      <c r="C171" s="517"/>
      <c r="D171" s="914" t="s">
        <v>7451</v>
      </c>
    </row>
  </sheetData>
  <mergeCells count="55">
    <mergeCell ref="C79:C80"/>
    <mergeCell ref="C81:C82"/>
    <mergeCell ref="C85:C86"/>
    <mergeCell ref="C67:C68"/>
    <mergeCell ref="C69:C70"/>
    <mergeCell ref="C71:C72"/>
    <mergeCell ref="C73:C74"/>
    <mergeCell ref="C75:C76"/>
    <mergeCell ref="C49:C51"/>
    <mergeCell ref="C52:C54"/>
    <mergeCell ref="C55:C56"/>
    <mergeCell ref="C57:C61"/>
    <mergeCell ref="C64:C66"/>
    <mergeCell ref="C47:C48"/>
    <mergeCell ref="C19:C20"/>
    <mergeCell ref="C26:C28"/>
    <mergeCell ref="C35:C36"/>
    <mergeCell ref="C37:C38"/>
    <mergeCell ref="C39:C40"/>
    <mergeCell ref="C41:C42"/>
    <mergeCell ref="C45:C46"/>
    <mergeCell ref="C24:C25"/>
    <mergeCell ref="C21:C23"/>
    <mergeCell ref="C43:C44"/>
    <mergeCell ref="C29:C32"/>
    <mergeCell ref="C33:C34"/>
    <mergeCell ref="C17:C18"/>
    <mergeCell ref="C2:C3"/>
    <mergeCell ref="C7:C8"/>
    <mergeCell ref="C10:C11"/>
    <mergeCell ref="C14:C16"/>
    <mergeCell ref="C4:C5"/>
    <mergeCell ref="C117:C119"/>
    <mergeCell ref="C125:C126"/>
    <mergeCell ref="C127:C128"/>
    <mergeCell ref="C97:C99"/>
    <mergeCell ref="C100:C101"/>
    <mergeCell ref="C106:C107"/>
    <mergeCell ref="C111:C112"/>
    <mergeCell ref="C152:C153"/>
    <mergeCell ref="C102:C105"/>
    <mergeCell ref="C108:C110"/>
    <mergeCell ref="C146:C147"/>
    <mergeCell ref="C150:C151"/>
    <mergeCell ref="C148:C149"/>
    <mergeCell ref="C133:C135"/>
    <mergeCell ref="C136:C137"/>
    <mergeCell ref="C131:C132"/>
    <mergeCell ref="C129:C130"/>
    <mergeCell ref="C138:C139"/>
    <mergeCell ref="C140:C141"/>
    <mergeCell ref="C144:C145"/>
    <mergeCell ref="C142:C143"/>
    <mergeCell ref="C113:C114"/>
    <mergeCell ref="C115:C11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ABB4A-D05C-4ECE-9607-46C9881FF7FC}">
  <sheetPr codeName="工作表32"/>
  <dimension ref="A1:E16"/>
  <sheetViews>
    <sheetView zoomScale="145" zoomScaleNormal="145" workbookViewId="0">
      <selection activeCell="A3" sqref="A3:XFD3"/>
    </sheetView>
  </sheetViews>
  <sheetFormatPr defaultRowHeight="16.5"/>
  <cols>
    <col min="1" max="1" width="14" bestFit="1" customWidth="1"/>
    <col min="2" max="2" width="16.25" customWidth="1"/>
    <col min="3" max="3" width="21.625" customWidth="1"/>
    <col min="4" max="4" width="12" bestFit="1" customWidth="1"/>
    <col min="5" max="5" width="15.25" bestFit="1" customWidth="1"/>
  </cols>
  <sheetData>
    <row r="1" spans="1:5">
      <c r="A1" s="611" t="s">
        <v>4953</v>
      </c>
      <c r="B1" s="611" t="s">
        <v>4954</v>
      </c>
      <c r="C1" s="611" t="s">
        <v>4955</v>
      </c>
      <c r="D1" s="610"/>
      <c r="E1" s="610"/>
    </row>
    <row r="2" spans="1:5">
      <c r="A2" s="611" t="s">
        <v>4956</v>
      </c>
      <c r="B2" s="611" t="s">
        <v>4957</v>
      </c>
      <c r="C2" s="612" t="s">
        <v>4958</v>
      </c>
      <c r="D2" s="610"/>
      <c r="E2" s="610"/>
    </row>
    <row r="3" spans="1:5">
      <c r="A3" s="611" t="s">
        <v>4959</v>
      </c>
      <c r="B3" s="611" t="s">
        <v>4960</v>
      </c>
      <c r="C3" s="612" t="s">
        <v>4961</v>
      </c>
      <c r="D3" s="610"/>
      <c r="E3" s="610"/>
    </row>
    <row r="4" spans="1:5">
      <c r="A4" s="611" t="s">
        <v>4962</v>
      </c>
      <c r="B4" s="611" t="s">
        <v>4963</v>
      </c>
      <c r="C4" s="613" t="s">
        <v>5714</v>
      </c>
      <c r="D4" s="610"/>
      <c r="E4" s="610"/>
    </row>
    <row r="5" spans="1:5">
      <c r="A5" s="611" t="s">
        <v>4964</v>
      </c>
      <c r="B5" s="611" t="s">
        <v>4965</v>
      </c>
      <c r="C5" s="614" t="s">
        <v>5897</v>
      </c>
      <c r="D5" s="610"/>
      <c r="E5" s="610"/>
    </row>
    <row r="6" spans="1:5">
      <c r="A6" s="611" t="s">
        <v>4966</v>
      </c>
      <c r="B6" s="611" t="s">
        <v>4967</v>
      </c>
      <c r="C6" s="614" t="s">
        <v>4968</v>
      </c>
      <c r="D6" s="610"/>
      <c r="E6" s="610"/>
    </row>
    <row r="7" spans="1:5">
      <c r="A7" s="611" t="s">
        <v>4969</v>
      </c>
      <c r="B7" s="615" t="s">
        <v>4970</v>
      </c>
      <c r="C7" s="616" t="s">
        <v>4971</v>
      </c>
      <c r="D7" s="610"/>
      <c r="E7" s="610"/>
    </row>
    <row r="8" spans="1:5">
      <c r="A8" s="684" t="s">
        <v>5548</v>
      </c>
      <c r="B8" s="685" t="s">
        <v>5549</v>
      </c>
      <c r="C8" s="683" t="s">
        <v>5550</v>
      </c>
      <c r="D8" s="610"/>
      <c r="E8" s="610"/>
    </row>
    <row r="9" spans="1:5">
      <c r="A9" s="611" t="s">
        <v>6232</v>
      </c>
      <c r="B9" s="738" t="s">
        <v>6233</v>
      </c>
      <c r="C9" s="614" t="s">
        <v>6234</v>
      </c>
      <c r="D9" s="610"/>
      <c r="E9" s="610"/>
    </row>
    <row r="10" spans="1:5">
      <c r="A10" s="611" t="s">
        <v>4972</v>
      </c>
      <c r="B10" s="611" t="s">
        <v>4973</v>
      </c>
      <c r="C10" s="611" t="s">
        <v>4974</v>
      </c>
      <c r="D10" s="610"/>
      <c r="E10" s="610"/>
    </row>
    <row r="11" spans="1:5">
      <c r="A11" s="609"/>
      <c r="B11" s="609"/>
      <c r="C11" s="609"/>
      <c r="D11" s="610"/>
      <c r="E11" s="610"/>
    </row>
    <row r="12" spans="1:5">
      <c r="A12" s="610"/>
      <c r="B12" s="610"/>
      <c r="C12" s="610"/>
      <c r="D12" s="610"/>
      <c r="E12" s="610"/>
    </row>
    <row r="13" spans="1:5" ht="38.25">
      <c r="A13" s="609">
        <v>5</v>
      </c>
      <c r="B13" s="609" t="s">
        <v>4975</v>
      </c>
      <c r="C13" s="617" t="s">
        <v>4976</v>
      </c>
      <c r="D13" s="617" t="s">
        <v>4977</v>
      </c>
      <c r="E13" s="610"/>
    </row>
    <row r="14" spans="1:5" ht="39.75">
      <c r="A14" s="610"/>
      <c r="B14" s="609" t="s">
        <v>4978</v>
      </c>
      <c r="C14" s="618" t="s">
        <v>5551</v>
      </c>
      <c r="D14" s="618" t="s">
        <v>4980</v>
      </c>
      <c r="E14" s="619">
        <v>100120</v>
      </c>
    </row>
    <row r="15" spans="1:5" ht="25.5">
      <c r="A15" s="610"/>
      <c r="B15" s="609" t="s">
        <v>4981</v>
      </c>
      <c r="C15" s="618" t="s">
        <v>4979</v>
      </c>
      <c r="D15" s="618" t="s">
        <v>4980</v>
      </c>
      <c r="E15" s="619">
        <v>200201210211</v>
      </c>
    </row>
    <row r="16" spans="1:5" ht="25.5">
      <c r="A16" s="610"/>
      <c r="B16" s="609" t="s">
        <v>4982</v>
      </c>
      <c r="C16" s="618" t="s">
        <v>4979</v>
      </c>
      <c r="D16" s="618" t="s">
        <v>4980</v>
      </c>
      <c r="E16" s="619">
        <v>300301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D806-2150-4611-B4DE-338BEF8350B3}">
  <sheetPr codeName="工作表6">
    <tabColor rgb="FF63BE7B"/>
  </sheetPr>
  <dimension ref="A1:BWL4419"/>
  <sheetViews>
    <sheetView tabSelected="1" zoomScale="30" zoomScaleNormal="30" zoomScaleSheetLayoutView="30" workbookViewId="0">
      <pane xSplit="230" ySplit="5" topLeftCell="BUW1441" activePane="bottomRight" state="frozen"/>
      <selection pane="topRight" activeCell="HZ1" sqref="HZ1"/>
      <selection pane="bottomLeft" activeCell="A6" sqref="A6"/>
      <selection pane="bottomRight" activeCell="O3696" sqref="O3696:O3697"/>
    </sheetView>
  </sheetViews>
  <sheetFormatPr defaultColWidth="25.625" defaultRowHeight="45" customHeight="1" outlineLevelCol="2"/>
  <cols>
    <col min="1" max="1" width="13.125" style="714" customWidth="1"/>
    <col min="2" max="2" width="31" style="203" customWidth="1"/>
    <col min="3" max="3" width="28.75" style="203" customWidth="1"/>
    <col min="4" max="4" width="11.5" style="203" hidden="1" customWidth="1"/>
    <col min="5" max="5" width="17.25" style="204" hidden="1" customWidth="1"/>
    <col min="6" max="6" width="24.5" style="296" customWidth="1"/>
    <col min="7" max="7" width="28.125" style="295" customWidth="1"/>
    <col min="8" max="8" width="19.5" style="295" customWidth="1"/>
    <col min="9" max="9" width="77.125" style="286" customWidth="1"/>
    <col min="10" max="10" width="28.25" style="203" customWidth="1"/>
    <col min="11" max="11" width="29.875" style="203" customWidth="1"/>
    <col min="12" max="12" width="21.25" style="204" customWidth="1" outlineLevel="1"/>
    <col min="13" max="13" width="19.125" style="300" customWidth="1" outlineLevel="1"/>
    <col min="14" max="14" width="15.25" style="204" customWidth="1" outlineLevel="1"/>
    <col min="15" max="15" width="21.5" style="354" customWidth="1"/>
    <col min="16" max="16" width="18.5" style="204" hidden="1" customWidth="1"/>
    <col min="17" max="17" width="18" style="586" hidden="1" customWidth="1"/>
    <col min="18" max="21" width="11.25" style="19" hidden="1" customWidth="1"/>
    <col min="22" max="24" width="11.25" style="19" hidden="1" customWidth="1" collapsed="1"/>
    <col min="25" max="25" width="11.25" style="19" hidden="1" customWidth="1"/>
    <col min="26" max="26" width="12.5" style="19" hidden="1" customWidth="1"/>
    <col min="27" max="29" width="11.25" style="19" hidden="1" customWidth="1"/>
    <col min="30" max="30" width="12.5" style="19" hidden="1" customWidth="1"/>
    <col min="31" max="32" width="11.25" style="19" hidden="1" customWidth="1"/>
    <col min="33" max="37" width="13.5" style="19" hidden="1" customWidth="1"/>
    <col min="38" max="44" width="13.5" style="19" hidden="1" customWidth="1" collapsed="1"/>
    <col min="45" max="47" width="13.5" style="19" hidden="1" customWidth="1"/>
    <col min="48" max="48" width="13.375" style="19" hidden="1" customWidth="1"/>
    <col min="49" max="50" width="10.875" style="19" hidden="1" customWidth="1"/>
    <col min="51" max="52" width="10.875" style="19" hidden="1" customWidth="1" collapsed="1"/>
    <col min="53" max="55" width="10.875" style="19" hidden="1" customWidth="1"/>
    <col min="56" max="59" width="15.375" style="19" hidden="1" customWidth="1"/>
    <col min="60" max="107" width="12.5" style="19" hidden="1" customWidth="1"/>
    <col min="108" max="108" width="13.5" style="19" hidden="1" customWidth="1"/>
    <col min="109" max="109" width="13.75" style="19" hidden="1" customWidth="1"/>
    <col min="110" max="110" width="12.5" style="19" hidden="1" customWidth="1" outlineLevel="2"/>
    <col min="111" max="111" width="12.5" style="19" hidden="1" customWidth="1" outlineLevel="2" collapsed="1"/>
    <col min="112" max="112" width="13.5" style="19" hidden="1" customWidth="1" outlineLevel="2"/>
    <col min="113" max="113" width="14.75" style="19" hidden="1" customWidth="1" outlineLevel="2"/>
    <col min="114" max="114" width="25.875" style="19" hidden="1" customWidth="1" outlineLevel="2"/>
    <col min="115" max="115" width="18.875" style="19" hidden="1" customWidth="1" outlineLevel="2"/>
    <col min="116" max="116" width="13.625" style="19" hidden="1" customWidth="1" outlineLevel="2"/>
    <col min="117" max="117" width="14.25" style="19" hidden="1" customWidth="1" outlineLevel="2"/>
    <col min="118" max="118" width="12.5" style="19" hidden="1" customWidth="1" outlineLevel="2"/>
    <col min="119" max="119" width="16.25" style="19" hidden="1" customWidth="1" outlineLevel="2"/>
    <col min="120" max="120" width="20.75" style="19" hidden="1" customWidth="1" outlineLevel="2"/>
    <col min="121" max="123" width="12.5" style="19" hidden="1" customWidth="1" outlineLevel="2"/>
    <col min="124" max="124" width="38.875" style="19" hidden="1" customWidth="1" outlineLevel="2"/>
    <col min="125" max="125" width="12.5" style="19" hidden="1" customWidth="1" outlineLevel="2"/>
    <col min="126" max="126" width="14" style="19" hidden="1" customWidth="1" outlineLevel="2"/>
    <col min="127" max="127" width="12.5" style="19" hidden="1" customWidth="1" outlineLevel="2"/>
    <col min="128" max="128" width="15" style="19" hidden="1" customWidth="1" outlineLevel="2"/>
    <col min="129" max="129" width="12.5" style="19" hidden="1" customWidth="1" outlineLevel="2"/>
    <col min="130" max="130" width="13.125" style="19" hidden="1" customWidth="1" outlineLevel="2"/>
    <col min="131" max="131" width="12.5" style="19" hidden="1" customWidth="1" outlineLevel="2"/>
    <col min="132" max="132" width="15.125" style="19" hidden="1" customWidth="1" outlineLevel="2"/>
    <col min="133" max="133" width="16.75" style="19" hidden="1" customWidth="1" outlineLevel="2"/>
    <col min="134" max="134" width="14" style="19" hidden="1" customWidth="1" outlineLevel="2"/>
    <col min="135" max="135" width="13.375" style="19" hidden="1" customWidth="1" outlineLevel="2"/>
    <col min="136" max="136" width="12.5" style="19" hidden="1" customWidth="1" outlineLevel="2"/>
    <col min="137" max="137" width="15.125" style="19" hidden="1" customWidth="1" outlineLevel="2"/>
    <col min="138" max="138" width="49.125" style="19" hidden="1" customWidth="1" outlineLevel="2"/>
    <col min="139" max="140" width="43.125" style="19" hidden="1" customWidth="1" outlineLevel="2"/>
    <col min="141" max="141" width="41" style="19" hidden="1" customWidth="1" outlineLevel="2"/>
    <col min="142" max="142" width="43.125" style="19" hidden="1" customWidth="1" outlineLevel="2"/>
    <col min="143" max="143" width="44.125" style="19" hidden="1" customWidth="1" outlineLevel="2"/>
    <col min="144" max="144" width="43.125" style="19" hidden="1" customWidth="1" outlineLevel="2"/>
    <col min="145" max="147" width="12.5" style="19" hidden="1" customWidth="1" outlineLevel="2"/>
    <col min="148" max="148" width="14.875" style="19" hidden="1" customWidth="1" outlineLevel="2"/>
    <col min="149" max="149" width="15.125" style="19" hidden="1" customWidth="1" outlineLevel="2"/>
    <col min="150" max="158" width="12.5" style="19" hidden="1" customWidth="1" outlineLevel="2"/>
    <col min="159" max="159" width="13.125" style="19" hidden="1" customWidth="1" outlineLevel="2"/>
    <col min="160" max="160" width="15" style="19" hidden="1" customWidth="1" outlineLevel="2"/>
    <col min="161" max="164" width="12.5" style="19" hidden="1" customWidth="1" outlineLevel="2"/>
    <col min="165" max="165" width="14.375" style="19" hidden="1" customWidth="1" outlineLevel="2"/>
    <col min="166" max="166" width="12.5" style="19" hidden="1" customWidth="1" outlineLevel="2"/>
    <col min="167" max="181" width="14.375" style="19" hidden="1" customWidth="1" outlineLevel="2"/>
    <col min="182" max="186" width="12.5" style="19" hidden="1" customWidth="1" outlineLevel="2"/>
    <col min="187" max="187" width="15" style="19" hidden="1" customWidth="1" outlineLevel="2"/>
    <col min="188" max="189" width="12.5" style="19" hidden="1" customWidth="1" outlineLevel="2"/>
    <col min="190" max="190" width="14.375" style="19" hidden="1" customWidth="1" outlineLevel="2"/>
    <col min="191" max="218" width="12.5" style="19" hidden="1" customWidth="1" outlineLevel="2"/>
    <col min="219" max="219" width="16.25" style="19" hidden="1" customWidth="1" outlineLevel="2"/>
    <col min="220" max="225" width="12.5" style="19" hidden="1" customWidth="1" outlineLevel="2"/>
    <col min="226" max="226" width="14.75" style="19" hidden="1" customWidth="1" outlineLevel="2"/>
    <col min="227" max="229" width="12.5" style="19" hidden="1" customWidth="1" outlineLevel="2"/>
    <col min="230" max="230" width="16.25" style="19" hidden="1" customWidth="1" outlineLevel="2"/>
    <col min="231" max="231" width="24.25" style="19" hidden="1" customWidth="1" outlineLevel="1" collapsed="1"/>
    <col min="232" max="232" width="17.625" style="19" hidden="1" customWidth="1" outlineLevel="1"/>
    <col min="233" max="233" width="16.625" style="19" hidden="1" customWidth="1" outlineLevel="1"/>
    <col min="234" max="234" width="12.5" style="19" hidden="1" customWidth="1" outlineLevel="1"/>
    <col min="235" max="235" width="15.875" style="19" hidden="1" customWidth="1" outlineLevel="1"/>
    <col min="236" max="236" width="17.25" style="19" hidden="1" customWidth="1" outlineLevel="1"/>
    <col min="237" max="246" width="12.5" style="19" hidden="1" customWidth="1" outlineLevel="1"/>
    <col min="247" max="247" width="14.875" style="19" hidden="1" customWidth="1" outlineLevel="1"/>
    <col min="248" max="254" width="12.5" style="19" hidden="1" customWidth="1" outlineLevel="1"/>
    <col min="255" max="255" width="14.25" style="19" hidden="1" customWidth="1" outlineLevel="1"/>
    <col min="256" max="258" width="12.5" style="19" hidden="1" customWidth="1" outlineLevel="1"/>
    <col min="259" max="259" width="15.375" style="19" hidden="1" customWidth="1" outlineLevel="1"/>
    <col min="260" max="260" width="12.5" style="19" hidden="1" customWidth="1" outlineLevel="1"/>
    <col min="261" max="261" width="12.5" style="19" hidden="1" customWidth="1" outlineLevel="1" collapsed="1"/>
    <col min="262" max="262" width="12.5" style="19" hidden="1" customWidth="1" outlineLevel="1"/>
    <col min="263" max="263" width="16.5" style="19" hidden="1" customWidth="1" outlineLevel="1"/>
    <col min="264" max="270" width="12.5" style="19" hidden="1" customWidth="1" outlineLevel="1"/>
    <col min="271" max="271" width="12.5" style="19" hidden="1" customWidth="1" outlineLevel="1" collapsed="1"/>
    <col min="272" max="272" width="12.5" style="19" hidden="1" customWidth="1" outlineLevel="1"/>
    <col min="273" max="273" width="15" style="19" hidden="1" customWidth="1" outlineLevel="1"/>
    <col min="274" max="274" width="12.5" style="19" hidden="1" customWidth="1" outlineLevel="1" collapsed="1"/>
    <col min="275" max="278" width="12.5" style="19" hidden="1" customWidth="1" outlineLevel="1"/>
    <col min="279" max="279" width="16.625" style="19" hidden="1" customWidth="1" outlineLevel="1"/>
    <col min="280" max="280" width="16.125" style="19" hidden="1" customWidth="1" outlineLevel="1"/>
    <col min="281" max="281" width="12.5" style="19" customWidth="1" collapsed="1"/>
    <col min="282" max="295" width="12.75" style="19" customWidth="1"/>
    <col min="296" max="296" width="12.75" style="952" customWidth="1"/>
    <col min="297" max="298" width="12.75" style="953" customWidth="1"/>
    <col min="299" max="306" width="12.75" style="606" customWidth="1"/>
    <col min="307" max="307" width="19.875" style="606" customWidth="1"/>
    <col min="308" max="316" width="12.75" style="606" customWidth="1"/>
    <col min="317" max="317" width="18.875" style="606" customWidth="1"/>
    <col min="318" max="381" width="12.75" style="606" customWidth="1"/>
    <col min="382" max="382" width="25.625" style="303" customWidth="1"/>
    <col min="383" max="435" width="25.625" style="303" hidden="1" customWidth="1" outlineLevel="1"/>
    <col min="436" max="436" width="28.875" style="303" hidden="1" customWidth="1" outlineLevel="1"/>
    <col min="437" max="443" width="25.625" style="303" hidden="1" customWidth="1" outlineLevel="1"/>
    <col min="444" max="444" width="22" style="303" hidden="1" customWidth="1" outlineLevel="1"/>
    <col min="445" max="539" width="25.625" style="303" hidden="1" customWidth="1" outlineLevel="1"/>
    <col min="540" max="540" width="25.625" style="303" collapsed="1"/>
    <col min="541" max="931" width="25.625" style="303"/>
    <col min="932" max="932" width="28.125" style="303" customWidth="1"/>
    <col min="933" max="1132" width="25.625" style="303"/>
    <col min="1133" max="1133" width="27.875" style="303" customWidth="1"/>
    <col min="1134" max="1134" width="27.25" style="303" customWidth="1"/>
    <col min="1135" max="1138" width="25.625" style="303"/>
    <col min="1139" max="1139" width="28.125" style="303" customWidth="1"/>
    <col min="1140" max="1158" width="25.625" style="303"/>
    <col min="1159" max="1159" width="26.5" style="303" customWidth="1"/>
    <col min="1160" max="1165" width="25.625" style="303"/>
    <col min="1166" max="1166" width="28.625" style="303" customWidth="1"/>
    <col min="1167" max="1167" width="26.5" style="303" customWidth="1"/>
    <col min="1168" max="1173" width="25.625" style="303"/>
    <col min="1174" max="1174" width="28.375" style="303" customWidth="1"/>
    <col min="1175" max="1175" width="29.25" style="303" customWidth="1"/>
    <col min="1176" max="1204" width="25.625" style="303"/>
    <col min="1205" max="1205" width="27.125" style="303" customWidth="1"/>
    <col min="1206" max="1226" width="25.625" style="303"/>
    <col min="1227" max="1227" width="29.25" style="303" customWidth="1"/>
    <col min="1228" max="1239" width="25.625" style="303"/>
    <col min="1240" max="1240" width="26.75" style="303" customWidth="1"/>
    <col min="1241" max="1241" width="25.625" style="303"/>
    <col min="1242" max="1242" width="25.375" style="303" customWidth="1"/>
    <col min="1243" max="1258" width="25.625" style="303"/>
    <col min="1259" max="1259" width="26.875" style="303" customWidth="1"/>
    <col min="1260" max="1269" width="25.625" style="303"/>
    <col min="1270" max="1270" width="28.125" style="303" customWidth="1"/>
    <col min="1271" max="1277" width="25.625" style="303"/>
    <col min="1278" max="1278" width="28.375" style="303" customWidth="1"/>
    <col min="1279" max="1295" width="25.625" style="303"/>
    <col min="1296" max="1296" width="27" style="303" customWidth="1"/>
    <col min="1297" max="1340" width="25.625" style="303"/>
    <col min="1341" max="1341" width="28.875" style="303" customWidth="1"/>
    <col min="1342" max="1388" width="25.625" style="303"/>
    <col min="1389" max="1389" width="27.5" style="303" customWidth="1"/>
    <col min="1390" max="1413" width="25.625" style="303"/>
    <col min="1414" max="1414" width="27.5" style="303" customWidth="1"/>
    <col min="1415" max="1456" width="25.625" style="303"/>
    <col min="1457" max="1457" width="25.25" style="303" customWidth="1"/>
    <col min="1458" max="1472" width="25.625" style="303"/>
    <col min="1473" max="1473" width="26.875" style="303" customWidth="1"/>
    <col min="1474" max="1482" width="25.625" style="303"/>
    <col min="1483" max="1483" width="27.125" style="303" customWidth="1"/>
    <col min="1484" max="1484" width="27.75" style="303" customWidth="1"/>
    <col min="1485" max="1485" width="28.375" style="303" customWidth="1"/>
    <col min="1486" max="1494" width="25.625" style="303"/>
    <col min="1495" max="1495" width="29" style="303" customWidth="1"/>
    <col min="1496" max="1542" width="25.625" style="303"/>
    <col min="1543" max="1543" width="28" style="303" customWidth="1"/>
    <col min="1544" max="1552" width="25.625" style="303"/>
    <col min="1553" max="1553" width="28.875" style="303" customWidth="1"/>
    <col min="1554" max="1554" width="29.875" style="303" customWidth="1"/>
    <col min="1555" max="1640" width="25.625" style="303"/>
    <col min="1641" max="1641" width="28.125" style="303" customWidth="1"/>
    <col min="1642" max="1723" width="25.625" style="303"/>
    <col min="1724" max="1724" width="26.125" style="303" customWidth="1"/>
    <col min="1725" max="1734" width="25.625" style="303"/>
    <col min="1735" max="1735" width="29.5" style="303" customWidth="1"/>
    <col min="1736" max="1755" width="25.625" style="303"/>
    <col min="1756" max="1756" width="32" style="303" customWidth="1"/>
    <col min="1757" max="1879" width="25.625" style="303"/>
    <col min="1880" max="1880" width="29" style="303" customWidth="1"/>
    <col min="1881" max="16384" width="25.625" style="303"/>
  </cols>
  <sheetData>
    <row r="1" spans="1:1962" s="306" customFormat="1" ht="35.450000000000003" customHeight="1">
      <c r="A1" s="711"/>
      <c r="B1" s="290" t="s">
        <v>296</v>
      </c>
      <c r="C1" s="202" t="s">
        <v>299</v>
      </c>
      <c r="D1" s="202"/>
      <c r="E1" s="577"/>
      <c r="F1" s="287"/>
      <c r="G1" s="496" t="s">
        <v>2568</v>
      </c>
      <c r="H1" s="301"/>
      <c r="I1" s="329" t="s">
        <v>156</v>
      </c>
      <c r="J1" s="328" t="s">
        <v>155</v>
      </c>
      <c r="K1" s="731"/>
      <c r="L1" s="1137"/>
      <c r="M1" s="1137"/>
      <c r="N1" s="1137"/>
      <c r="O1" s="353" t="s">
        <v>169</v>
      </c>
      <c r="P1" s="577"/>
      <c r="Q1" s="582"/>
      <c r="R1" s="356"/>
      <c r="S1" s="356"/>
      <c r="T1" s="356"/>
      <c r="U1" s="356"/>
      <c r="V1" s="356"/>
      <c r="W1" s="356"/>
      <c r="X1" s="356"/>
      <c r="Y1" s="605"/>
      <c r="Z1" s="605"/>
      <c r="AA1" s="605"/>
      <c r="AB1" s="605"/>
      <c r="AC1" s="605"/>
      <c r="AD1" s="605"/>
      <c r="AE1" s="605"/>
      <c r="AF1" s="605"/>
      <c r="AG1" s="605"/>
      <c r="AH1" s="605"/>
      <c r="AI1" s="605"/>
      <c r="AJ1" s="605"/>
      <c r="AK1" s="605"/>
      <c r="AL1" s="605"/>
      <c r="AM1" s="605"/>
      <c r="AN1" s="605"/>
      <c r="AO1" s="605"/>
      <c r="AP1" s="605"/>
      <c r="AQ1" s="605"/>
      <c r="AR1" s="605"/>
      <c r="AS1" s="605"/>
      <c r="AT1" s="605"/>
      <c r="AU1" s="605"/>
      <c r="AV1" s="605"/>
      <c r="AW1" s="605"/>
      <c r="AX1" s="605"/>
      <c r="AY1" s="605"/>
      <c r="AZ1" s="605"/>
      <c r="BA1" s="605"/>
      <c r="BB1" s="605"/>
      <c r="BC1" s="605"/>
      <c r="BD1" s="605"/>
      <c r="BE1" s="605"/>
      <c r="BF1" s="605"/>
      <c r="BG1" s="605"/>
      <c r="BH1" s="605"/>
      <c r="BI1" s="605"/>
      <c r="BJ1" s="605"/>
      <c r="BK1" s="605"/>
      <c r="BL1" s="605"/>
      <c r="BM1" s="605"/>
      <c r="BN1" s="605"/>
      <c r="BO1" s="605"/>
      <c r="BP1" s="605"/>
      <c r="BQ1" s="605"/>
      <c r="BR1" s="605"/>
      <c r="BS1" s="605"/>
      <c r="BT1" s="605"/>
      <c r="BU1" s="605"/>
      <c r="BV1" s="605"/>
      <c r="BW1" s="605"/>
      <c r="BX1" s="605"/>
      <c r="BY1" s="605"/>
      <c r="BZ1" s="605"/>
      <c r="CA1" s="605"/>
      <c r="CB1" s="605"/>
      <c r="CC1" s="605"/>
      <c r="CD1" s="605"/>
      <c r="CE1" s="605"/>
      <c r="CF1" s="605"/>
      <c r="CG1" s="605"/>
      <c r="CH1" s="605"/>
      <c r="CI1" s="605"/>
      <c r="CJ1" s="605"/>
      <c r="CK1" s="605"/>
      <c r="CL1" s="605"/>
      <c r="CM1" s="605"/>
      <c r="CN1" s="605"/>
      <c r="CO1" s="605"/>
      <c r="CP1" s="605"/>
      <c r="CQ1" s="605"/>
      <c r="CR1" s="605"/>
      <c r="CS1" s="605"/>
      <c r="CT1" s="605"/>
      <c r="CU1" s="605"/>
      <c r="CV1" s="605"/>
      <c r="CW1" s="605"/>
      <c r="CX1" s="605"/>
      <c r="CY1" s="605"/>
      <c r="CZ1" s="605"/>
      <c r="DA1" s="605"/>
      <c r="DB1" s="605"/>
      <c r="DC1" s="605"/>
      <c r="DD1" s="605"/>
      <c r="DE1" s="605"/>
      <c r="DF1" s="605"/>
      <c r="DG1" s="605"/>
      <c r="DH1" s="605"/>
      <c r="DI1" s="605"/>
      <c r="DJ1" s="605"/>
      <c r="DK1" s="605"/>
      <c r="DL1" s="605"/>
      <c r="DM1" s="605"/>
      <c r="DN1" s="605"/>
      <c r="DO1" s="605"/>
      <c r="DP1" s="605"/>
      <c r="DQ1" s="605"/>
      <c r="DR1" s="605"/>
      <c r="DS1" s="605"/>
      <c r="DT1" s="605"/>
      <c r="DU1" s="605"/>
      <c r="DV1" s="605"/>
      <c r="DW1" s="605"/>
      <c r="DX1" s="605"/>
      <c r="DY1" s="605"/>
      <c r="DZ1" s="605"/>
      <c r="EA1" s="605"/>
      <c r="EB1" s="605"/>
      <c r="EC1" s="605"/>
      <c r="ED1" s="605"/>
      <c r="EE1" s="605"/>
      <c r="EF1" s="605"/>
      <c r="EG1" s="605"/>
      <c r="EH1" s="605"/>
      <c r="EI1" s="605"/>
      <c r="EJ1" s="605"/>
      <c r="EK1" s="605"/>
      <c r="EL1" s="605"/>
      <c r="EM1" s="605"/>
      <c r="EN1" s="605"/>
      <c r="EO1" s="605"/>
      <c r="EP1" s="605"/>
      <c r="EQ1" s="605"/>
      <c r="ER1" s="605"/>
      <c r="ES1" s="605"/>
      <c r="ET1" s="605"/>
      <c r="EU1" s="605"/>
      <c r="EV1" s="605"/>
      <c r="EW1" s="605"/>
      <c r="EX1" s="605"/>
      <c r="EY1" s="605"/>
      <c r="EZ1" s="605"/>
      <c r="FA1" s="605"/>
      <c r="FB1" s="605"/>
      <c r="FC1" s="605"/>
      <c r="FD1" s="605"/>
      <c r="FE1" s="605"/>
      <c r="FF1" s="605"/>
      <c r="FG1" s="605"/>
      <c r="FH1" s="605"/>
      <c r="FI1" s="605"/>
      <c r="FJ1" s="605"/>
      <c r="FK1" s="605"/>
      <c r="FL1" s="605"/>
      <c r="FM1" s="605"/>
      <c r="FN1" s="605"/>
      <c r="FO1" s="605"/>
      <c r="FP1" s="605"/>
      <c r="FQ1" s="605"/>
      <c r="FR1" s="605"/>
      <c r="FS1" s="605"/>
      <c r="FT1" s="605"/>
      <c r="FU1" s="605"/>
      <c r="FV1" s="605"/>
      <c r="FW1" s="605"/>
      <c r="FX1" s="605"/>
      <c r="FY1" s="605"/>
      <c r="FZ1" s="605"/>
      <c r="GA1" s="605"/>
      <c r="GB1" s="605"/>
      <c r="GC1" s="605"/>
      <c r="GD1" s="605"/>
      <c r="GE1" s="605"/>
      <c r="GF1" s="605"/>
      <c r="GG1" s="605"/>
      <c r="GH1" s="605"/>
      <c r="GI1" s="605"/>
      <c r="GJ1" s="605"/>
      <c r="GK1" s="605"/>
      <c r="GL1" s="605"/>
      <c r="GM1" s="605"/>
      <c r="GN1" s="605"/>
      <c r="GO1" s="605"/>
      <c r="GP1" s="605"/>
      <c r="GQ1" s="605"/>
      <c r="GR1" s="605"/>
      <c r="GS1" s="605"/>
      <c r="GT1" s="605"/>
      <c r="GU1" s="605"/>
      <c r="GV1" s="605"/>
      <c r="GW1" s="605"/>
      <c r="GX1" s="605"/>
      <c r="GY1" s="605"/>
      <c r="GZ1" s="605"/>
      <c r="HA1" s="605"/>
      <c r="HB1" s="605"/>
      <c r="HC1" s="605"/>
      <c r="HD1" s="605"/>
      <c r="HE1" s="605"/>
      <c r="HF1" s="605"/>
      <c r="HG1" s="605"/>
      <c r="HH1" s="605"/>
      <c r="HI1" s="605"/>
      <c r="HJ1" s="605"/>
      <c r="HK1" s="605"/>
      <c r="HL1" s="605"/>
      <c r="HM1" s="605"/>
      <c r="HN1" s="605"/>
      <c r="HO1" s="605"/>
      <c r="HP1" s="605"/>
      <c r="HQ1" s="605"/>
      <c r="HR1" s="605"/>
      <c r="HS1" s="605"/>
      <c r="HT1" s="605"/>
      <c r="HU1" s="605"/>
      <c r="HV1" s="605"/>
      <c r="HW1" s="605"/>
      <c r="HX1" s="605"/>
      <c r="HY1" s="605"/>
      <c r="HZ1" s="605"/>
      <c r="IA1" s="605"/>
      <c r="IB1" s="605"/>
      <c r="IC1" s="605"/>
      <c r="ID1" s="605"/>
      <c r="IE1" s="605"/>
      <c r="IF1" s="605"/>
      <c r="IG1" s="605"/>
      <c r="IH1" s="605"/>
      <c r="II1" s="605"/>
      <c r="IJ1" s="605"/>
      <c r="IK1" s="605"/>
      <c r="IL1" s="605"/>
      <c r="IM1" s="605"/>
      <c r="IN1" s="605"/>
      <c r="IO1" s="605"/>
      <c r="IP1" s="605"/>
      <c r="IQ1" s="605"/>
      <c r="IR1" s="605"/>
      <c r="IS1" s="605"/>
      <c r="IT1" s="605"/>
      <c r="IU1" s="605"/>
      <c r="IV1" s="605"/>
      <c r="IW1" s="605"/>
      <c r="IX1" s="605"/>
      <c r="IY1" s="605"/>
      <c r="IZ1" s="605"/>
      <c r="JA1" s="605"/>
      <c r="JB1" s="605"/>
      <c r="JC1" s="605"/>
      <c r="JD1" s="605"/>
      <c r="JE1" s="605"/>
      <c r="JF1" s="605"/>
      <c r="JG1" s="605"/>
      <c r="JH1" s="605"/>
      <c r="JI1" s="605"/>
      <c r="JJ1" s="605"/>
      <c r="JK1" s="605"/>
      <c r="JL1" s="605"/>
      <c r="JM1" s="605"/>
      <c r="JN1" s="605"/>
      <c r="JO1" s="605"/>
      <c r="JP1" s="605"/>
      <c r="JQ1" s="605"/>
      <c r="JR1" s="605"/>
      <c r="JS1" s="605"/>
      <c r="JT1" s="605"/>
      <c r="JU1" s="605"/>
      <c r="JV1" s="605"/>
      <c r="JW1" s="605"/>
      <c r="JX1" s="605"/>
      <c r="JY1" s="605"/>
      <c r="JZ1" s="605"/>
      <c r="KA1" s="605"/>
      <c r="KB1" s="605"/>
      <c r="KC1" s="605"/>
      <c r="KD1" s="605"/>
      <c r="KE1" s="605"/>
      <c r="KF1" s="605"/>
      <c r="KG1" s="605"/>
      <c r="KH1" s="605"/>
      <c r="KI1" s="605"/>
      <c r="KJ1" s="605"/>
      <c r="KK1" s="605"/>
      <c r="KL1" s="605"/>
      <c r="KM1" s="605"/>
      <c r="KN1" s="605"/>
      <c r="KO1" s="605"/>
      <c r="KP1" s="605"/>
      <c r="KQ1" s="605"/>
      <c r="KR1" s="605"/>
      <c r="KS1" s="605"/>
      <c r="KT1" s="605"/>
      <c r="KU1" s="605"/>
      <c r="KV1" s="605"/>
      <c r="KW1" s="605"/>
      <c r="KX1" s="605"/>
      <c r="KY1" s="605"/>
      <c r="KZ1" s="605"/>
      <c r="LA1" s="605"/>
      <c r="LB1" s="605"/>
      <c r="LC1" s="605"/>
      <c r="LD1" s="605"/>
      <c r="LE1" s="605"/>
      <c r="LF1" s="605"/>
      <c r="LG1" s="605"/>
      <c r="LH1" s="605"/>
      <c r="LI1" s="605"/>
      <c r="LJ1" s="605"/>
      <c r="LK1" s="605"/>
      <c r="LL1" s="605"/>
      <c r="LM1" s="605"/>
      <c r="LN1" s="605"/>
      <c r="LO1" s="605"/>
      <c r="LP1" s="605"/>
      <c r="LQ1" s="605"/>
      <c r="LR1" s="605"/>
      <c r="LS1" s="605"/>
      <c r="LT1" s="605"/>
      <c r="LU1" s="605"/>
      <c r="LV1" s="605"/>
      <c r="LW1" s="605"/>
      <c r="LX1" s="605"/>
      <c r="LY1" s="605"/>
      <c r="LZ1" s="605"/>
      <c r="MA1" s="605"/>
      <c r="MB1" s="605"/>
      <c r="MC1" s="605"/>
      <c r="MD1" s="605"/>
      <c r="ME1" s="605"/>
      <c r="MF1" s="605"/>
      <c r="MG1" s="605"/>
      <c r="MH1" s="605"/>
      <c r="MI1" s="605"/>
      <c r="MJ1" s="605"/>
      <c r="MK1" s="605"/>
      <c r="ML1" s="605"/>
      <c r="MM1" s="605"/>
      <c r="MN1" s="605"/>
      <c r="MO1" s="605"/>
      <c r="MP1" s="605"/>
      <c r="MQ1" s="605"/>
      <c r="MR1" s="605"/>
      <c r="MS1" s="605"/>
      <c r="MT1" s="605"/>
      <c r="MU1" s="605"/>
      <c r="MV1" s="605"/>
      <c r="MW1" s="605"/>
      <c r="MX1" s="605"/>
      <c r="MY1" s="605"/>
      <c r="MZ1" s="605"/>
      <c r="NA1" s="605"/>
      <c r="NB1" s="605"/>
      <c r="NC1" s="605"/>
      <c r="ND1" s="605"/>
      <c r="NE1" s="605"/>
      <c r="NF1" s="605"/>
      <c r="NG1" s="605"/>
      <c r="NH1" s="605"/>
      <c r="NI1" s="605"/>
      <c r="NJ1" s="605"/>
      <c r="NK1" s="605"/>
      <c r="NL1" s="605"/>
      <c r="NM1" s="605"/>
      <c r="NN1" s="605"/>
      <c r="NO1" s="605"/>
      <c r="NP1" s="605"/>
      <c r="NQ1" s="605"/>
      <c r="NS1" s="306">
        <v>45609</v>
      </c>
      <c r="NT1" s="306">
        <v>45610</v>
      </c>
      <c r="NU1" s="306">
        <v>45610</v>
      </c>
      <c r="NV1" s="306">
        <v>45610</v>
      </c>
      <c r="NW1" s="306">
        <v>45609</v>
      </c>
      <c r="NX1" s="306">
        <v>45609</v>
      </c>
      <c r="NY1" s="306">
        <v>45609</v>
      </c>
      <c r="NZ1" s="306">
        <v>45609</v>
      </c>
      <c r="OA1" s="306">
        <v>45609</v>
      </c>
      <c r="OB1" s="306">
        <v>45610</v>
      </c>
      <c r="OC1" s="306">
        <v>45610</v>
      </c>
      <c r="OD1" s="306">
        <v>45610</v>
      </c>
      <c r="OE1" s="306">
        <v>45611</v>
      </c>
      <c r="OF1" s="306">
        <v>45611</v>
      </c>
      <c r="OG1" s="306">
        <v>45614</v>
      </c>
      <c r="OH1" s="306">
        <v>45615</v>
      </c>
      <c r="OI1" s="306">
        <v>45615</v>
      </c>
      <c r="OJ1" s="306">
        <v>45611</v>
      </c>
      <c r="OK1" s="306">
        <v>45614</v>
      </c>
      <c r="OL1" s="306">
        <v>45610</v>
      </c>
      <c r="OM1" s="306">
        <v>45614</v>
      </c>
      <c r="ON1" s="306">
        <v>45615</v>
      </c>
      <c r="OO1" s="306">
        <v>45615</v>
      </c>
      <c r="OP1" s="306">
        <v>45615</v>
      </c>
      <c r="OQ1" s="306">
        <v>45615</v>
      </c>
      <c r="OR1" s="306">
        <v>45616</v>
      </c>
      <c r="OS1" s="306">
        <v>45616</v>
      </c>
      <c r="OT1" s="306">
        <v>45616</v>
      </c>
      <c r="OU1" s="306">
        <v>45616</v>
      </c>
      <c r="OV1" s="306">
        <v>45616</v>
      </c>
      <c r="OW1" s="306">
        <v>45616</v>
      </c>
      <c r="OX1" s="306">
        <v>45617</v>
      </c>
      <c r="OY1" s="306">
        <v>45618</v>
      </c>
      <c r="OZ1" s="306">
        <v>45621</v>
      </c>
      <c r="PA1" s="306">
        <v>45621</v>
      </c>
      <c r="PB1" s="306">
        <v>45621</v>
      </c>
      <c r="PC1" s="306">
        <v>45621</v>
      </c>
      <c r="PD1" s="306">
        <v>45621</v>
      </c>
      <c r="PE1" s="306">
        <v>45621</v>
      </c>
      <c r="PF1" s="306">
        <v>45622</v>
      </c>
      <c r="PG1" s="306">
        <v>45622</v>
      </c>
      <c r="PH1" s="306">
        <v>45622</v>
      </c>
      <c r="PI1" s="306">
        <v>45621</v>
      </c>
      <c r="PJ1" s="306">
        <v>45621</v>
      </c>
      <c r="PK1" s="306">
        <v>45618</v>
      </c>
      <c r="PL1" s="306">
        <v>45618</v>
      </c>
      <c r="PM1" s="306">
        <v>45618</v>
      </c>
      <c r="PN1" s="306">
        <v>45614</v>
      </c>
      <c r="PT1" s="306">
        <v>45622</v>
      </c>
      <c r="PU1" s="306">
        <v>45622</v>
      </c>
      <c r="PV1" s="306">
        <v>45622</v>
      </c>
      <c r="PW1" s="306">
        <v>45622</v>
      </c>
      <c r="PX1" s="306">
        <v>45622</v>
      </c>
      <c r="PY1" s="306">
        <v>45629</v>
      </c>
      <c r="PZ1" s="306">
        <v>45623</v>
      </c>
      <c r="QA1" s="306">
        <v>45624</v>
      </c>
      <c r="QB1" s="306">
        <v>45625</v>
      </c>
      <c r="QC1" s="306">
        <v>45625</v>
      </c>
      <c r="QD1" s="306">
        <v>45622</v>
      </c>
      <c r="QF1" s="306">
        <v>45623</v>
      </c>
      <c r="QG1" s="306">
        <v>45625</v>
      </c>
      <c r="QH1" s="306">
        <v>45625</v>
      </c>
      <c r="QI1" s="306">
        <v>45628</v>
      </c>
      <c r="QJ1" s="306">
        <v>45628</v>
      </c>
      <c r="QK1" s="306">
        <v>45628</v>
      </c>
      <c r="QL1" s="306">
        <v>45628</v>
      </c>
      <c r="QM1" s="306">
        <v>45628</v>
      </c>
      <c r="QN1" s="306">
        <v>45630</v>
      </c>
      <c r="QO1" s="306">
        <v>45631</v>
      </c>
      <c r="QP1" s="306">
        <v>45630</v>
      </c>
      <c r="QQ1" s="306">
        <v>45630</v>
      </c>
      <c r="QR1" s="306">
        <v>45631</v>
      </c>
      <c r="QS1" s="306">
        <v>45632</v>
      </c>
      <c r="QT1" s="306">
        <v>45632</v>
      </c>
      <c r="QU1" s="306">
        <v>45635</v>
      </c>
      <c r="QV1" s="306">
        <v>45635</v>
      </c>
      <c r="QW1" s="306">
        <v>45635</v>
      </c>
      <c r="QX1" s="306">
        <v>45635</v>
      </c>
      <c r="QY1" s="306">
        <v>45632</v>
      </c>
      <c r="QZ1" s="306">
        <v>45635</v>
      </c>
      <c r="RA1" s="306">
        <v>45636</v>
      </c>
      <c r="RB1" s="306">
        <v>45636</v>
      </c>
      <c r="RC1" s="306">
        <v>45635</v>
      </c>
      <c r="RE1" s="306">
        <v>45635</v>
      </c>
      <c r="RG1" s="306">
        <v>45637</v>
      </c>
      <c r="RH1" s="306">
        <v>45637</v>
      </c>
      <c r="RI1" s="306">
        <v>45638</v>
      </c>
      <c r="RJ1" s="306">
        <v>45638</v>
      </c>
      <c r="RK1" s="306">
        <v>45639</v>
      </c>
      <c r="RM1" s="306">
        <v>45638</v>
      </c>
      <c r="RN1" s="306">
        <v>45642</v>
      </c>
      <c r="RO1" s="306">
        <v>45642</v>
      </c>
      <c r="RP1" s="306">
        <v>45643</v>
      </c>
      <c r="RQ1" s="306">
        <v>45642</v>
      </c>
      <c r="RR1" s="306">
        <v>45639</v>
      </c>
      <c r="RS1" s="306">
        <v>45639</v>
      </c>
      <c r="RT1" s="306">
        <v>45639</v>
      </c>
      <c r="RU1" s="306">
        <v>45639</v>
      </c>
      <c r="RV1" s="306">
        <v>45643</v>
      </c>
      <c r="RW1" s="306">
        <v>45643</v>
      </c>
      <c r="RX1" s="306">
        <v>45644</v>
      </c>
      <c r="RY1" s="306">
        <v>45644</v>
      </c>
      <c r="RZ1" s="306">
        <v>45644</v>
      </c>
      <c r="SA1" s="306">
        <v>45645</v>
      </c>
      <c r="SB1" s="306">
        <v>45645</v>
      </c>
      <c r="SC1" s="306">
        <v>45645</v>
      </c>
      <c r="SD1" s="306">
        <v>45645</v>
      </c>
      <c r="SE1" s="306">
        <v>45645</v>
      </c>
      <c r="SF1" s="306">
        <v>45646</v>
      </c>
      <c r="SG1" s="306">
        <v>45646</v>
      </c>
      <c r="SH1" s="306">
        <v>45644</v>
      </c>
      <c r="SI1" s="306">
        <v>45645</v>
      </c>
      <c r="SJ1" s="306">
        <v>45646</v>
      </c>
      <c r="SK1" s="306">
        <v>45644</v>
      </c>
      <c r="SL1" s="306">
        <v>45649</v>
      </c>
      <c r="SM1" s="306">
        <v>45649</v>
      </c>
      <c r="SN1" s="306">
        <v>45649</v>
      </c>
      <c r="SO1" s="306">
        <v>45649</v>
      </c>
      <c r="SP1" s="306">
        <v>45649</v>
      </c>
      <c r="SQ1" s="306">
        <v>45649</v>
      </c>
      <c r="SR1" s="306">
        <v>45649</v>
      </c>
      <c r="SS1" s="306">
        <v>45649</v>
      </c>
      <c r="ST1" s="306">
        <v>45650</v>
      </c>
      <c r="SU1" s="306">
        <v>45650</v>
      </c>
      <c r="SV1" s="306">
        <v>45651</v>
      </c>
      <c r="SW1" s="306">
        <v>45650</v>
      </c>
      <c r="SX1" s="306">
        <v>45650</v>
      </c>
      <c r="SY1" s="306">
        <v>45651</v>
      </c>
      <c r="SZ1" s="306">
        <v>45651</v>
      </c>
      <c r="TA1" s="306">
        <v>45651</v>
      </c>
      <c r="TB1" s="306">
        <v>45652</v>
      </c>
      <c r="TC1" s="306">
        <v>45652</v>
      </c>
      <c r="TD1" s="306">
        <v>45652</v>
      </c>
      <c r="TE1" s="306">
        <v>45653</v>
      </c>
      <c r="TF1" s="306">
        <v>45656</v>
      </c>
      <c r="TG1" s="306">
        <v>45646</v>
      </c>
      <c r="TH1" s="306">
        <v>45646</v>
      </c>
      <c r="TI1" s="306">
        <v>45646</v>
      </c>
      <c r="TJ1" s="306">
        <v>45646</v>
      </c>
      <c r="TK1" s="306">
        <v>45656</v>
      </c>
      <c r="TL1" s="306">
        <v>45652</v>
      </c>
      <c r="TM1" s="306">
        <v>45657</v>
      </c>
      <c r="TN1" s="306">
        <v>45657</v>
      </c>
      <c r="TO1" s="306">
        <v>45653</v>
      </c>
      <c r="TP1" s="306">
        <v>45653</v>
      </c>
      <c r="TQ1" s="306">
        <v>45653</v>
      </c>
      <c r="TR1" s="306">
        <v>45653</v>
      </c>
      <c r="TS1" s="306">
        <v>45653</v>
      </c>
      <c r="TT1" s="306">
        <v>45663</v>
      </c>
      <c r="TU1" s="306">
        <v>45663</v>
      </c>
      <c r="TV1" s="306">
        <v>45663</v>
      </c>
      <c r="TW1" s="306">
        <v>45663</v>
      </c>
      <c r="TX1" s="306">
        <v>45663</v>
      </c>
      <c r="TY1" s="306">
        <v>45663</v>
      </c>
      <c r="TZ1" s="306">
        <v>45663</v>
      </c>
      <c r="UA1" s="306">
        <v>45664</v>
      </c>
      <c r="UB1" s="306">
        <v>45664</v>
      </c>
      <c r="UC1" s="306">
        <v>45664</v>
      </c>
      <c r="UD1" s="306">
        <v>45665</v>
      </c>
      <c r="UE1" s="306">
        <v>45665</v>
      </c>
      <c r="UF1" s="306">
        <v>45663</v>
      </c>
      <c r="UG1" s="306">
        <v>45665</v>
      </c>
      <c r="UH1" s="306">
        <v>45663</v>
      </c>
      <c r="UI1" s="306">
        <v>45665</v>
      </c>
      <c r="UJ1" s="306">
        <v>45665</v>
      </c>
      <c r="UK1" s="306">
        <v>45665</v>
      </c>
      <c r="UL1" s="306">
        <v>45665</v>
      </c>
      <c r="UM1" s="306">
        <v>45665</v>
      </c>
      <c r="UN1" s="306">
        <v>45664</v>
      </c>
      <c r="UO1" s="306">
        <v>45666</v>
      </c>
      <c r="UP1" s="306">
        <v>45666</v>
      </c>
      <c r="UQ1" s="306">
        <v>45666</v>
      </c>
      <c r="US1" s="306">
        <v>45666</v>
      </c>
      <c r="UT1" s="306">
        <v>45664</v>
      </c>
      <c r="UU1" s="306">
        <v>45665</v>
      </c>
      <c r="UV1" s="306">
        <v>45667</v>
      </c>
      <c r="UW1" s="306">
        <v>45667</v>
      </c>
      <c r="UX1" s="306">
        <v>45666</v>
      </c>
      <c r="UY1" s="306">
        <v>45671</v>
      </c>
      <c r="UZ1" s="306">
        <v>45670</v>
      </c>
      <c r="VA1" s="306">
        <v>45670</v>
      </c>
      <c r="VB1" s="306">
        <v>45670</v>
      </c>
      <c r="VC1" s="306">
        <v>45671</v>
      </c>
      <c r="VD1" s="306">
        <v>45672</v>
      </c>
      <c r="VE1" s="306">
        <v>45672</v>
      </c>
      <c r="VF1" s="306">
        <v>45672</v>
      </c>
      <c r="VH1" s="306">
        <v>45667</v>
      </c>
      <c r="VI1" s="306">
        <v>45667</v>
      </c>
      <c r="VJ1" s="306">
        <v>45667</v>
      </c>
      <c r="VK1" s="306">
        <v>45670</v>
      </c>
      <c r="VL1" s="306">
        <v>45673</v>
      </c>
      <c r="VM1" s="306">
        <v>45674</v>
      </c>
      <c r="VR1" s="306">
        <v>45672</v>
      </c>
      <c r="VS1" s="306">
        <v>45677</v>
      </c>
      <c r="VT1" s="306">
        <v>45677</v>
      </c>
      <c r="VU1" s="306">
        <v>45677</v>
      </c>
      <c r="VV1" s="306">
        <v>45678</v>
      </c>
      <c r="VW1" s="306">
        <v>45678</v>
      </c>
      <c r="VX1" s="306">
        <v>45674</v>
      </c>
      <c r="VY1" s="306">
        <v>45674</v>
      </c>
      <c r="VZ1" s="306">
        <v>45674</v>
      </c>
      <c r="WA1" s="306">
        <v>45674</v>
      </c>
      <c r="WB1" s="306">
        <v>45674</v>
      </c>
      <c r="WC1" s="306">
        <v>45678</v>
      </c>
      <c r="WD1" s="306">
        <v>45678</v>
      </c>
      <c r="WE1" s="306">
        <v>45679</v>
      </c>
      <c r="WF1" s="306">
        <v>45679</v>
      </c>
      <c r="WG1" s="306">
        <v>45679</v>
      </c>
      <c r="WH1" s="306">
        <v>45679</v>
      </c>
      <c r="WI1" s="306">
        <v>45680</v>
      </c>
      <c r="WJ1" s="306">
        <v>45680</v>
      </c>
      <c r="WK1" s="306">
        <v>45681</v>
      </c>
      <c r="WL1" s="306">
        <v>45679</v>
      </c>
      <c r="WM1" s="306">
        <v>45691</v>
      </c>
      <c r="WN1" s="306">
        <v>45691</v>
      </c>
      <c r="WO1" s="306">
        <v>45692</v>
      </c>
      <c r="WP1" s="306">
        <v>45692</v>
      </c>
      <c r="WQ1" s="306">
        <v>45692</v>
      </c>
      <c r="WR1" s="306">
        <v>45692</v>
      </c>
      <c r="WS1" s="306">
        <v>45681</v>
      </c>
      <c r="WT1" s="306">
        <v>45681</v>
      </c>
      <c r="WU1" s="306">
        <v>45681</v>
      </c>
      <c r="WV1" s="306">
        <v>45681</v>
      </c>
      <c r="WW1" s="306">
        <v>45694</v>
      </c>
      <c r="WX1" s="306">
        <v>45693</v>
      </c>
      <c r="WY1" s="306">
        <v>45694</v>
      </c>
      <c r="WZ1" s="306">
        <v>45695</v>
      </c>
      <c r="XD1" s="306">
        <v>45692</v>
      </c>
      <c r="XE1" s="306">
        <v>45698</v>
      </c>
      <c r="XF1" s="306">
        <v>45698</v>
      </c>
      <c r="XG1" s="306">
        <v>45698</v>
      </c>
      <c r="XH1" s="306">
        <v>45698</v>
      </c>
      <c r="XI1" s="306">
        <v>45698</v>
      </c>
      <c r="XK1" s="306">
        <v>45698</v>
      </c>
      <c r="XL1" s="306">
        <v>45698</v>
      </c>
      <c r="XM1" s="306">
        <v>45698</v>
      </c>
      <c r="XN1" s="306">
        <v>45698</v>
      </c>
      <c r="XO1" s="306">
        <v>45699</v>
      </c>
      <c r="XP1" s="306">
        <v>45699</v>
      </c>
      <c r="XQ1" s="306">
        <v>45700</v>
      </c>
      <c r="XR1" s="306">
        <v>45694</v>
      </c>
      <c r="XS1" s="306">
        <v>45694</v>
      </c>
      <c r="XT1" s="306">
        <v>45695</v>
      </c>
      <c r="XU1" s="306">
        <v>45698</v>
      </c>
      <c r="XV1" s="306">
        <v>45699</v>
      </c>
      <c r="XW1" s="306">
        <v>45701</v>
      </c>
      <c r="XX1" s="306">
        <v>45701</v>
      </c>
      <c r="XY1" s="306">
        <v>45702</v>
      </c>
      <c r="XZ1" s="306">
        <v>45705</v>
      </c>
      <c r="YA1" s="306">
        <v>45706</v>
      </c>
      <c r="YB1" s="306">
        <v>45702</v>
      </c>
      <c r="YC1" s="306">
        <v>45702</v>
      </c>
      <c r="YD1" s="306">
        <v>45702</v>
      </c>
      <c r="YE1" s="306">
        <v>45702</v>
      </c>
      <c r="YF1" s="306">
        <v>45702</v>
      </c>
      <c r="YG1" s="306">
        <v>45707</v>
      </c>
      <c r="YH1" s="306">
        <v>45707</v>
      </c>
      <c r="YI1" s="306">
        <v>45707</v>
      </c>
      <c r="YJ1" s="306">
        <v>45707</v>
      </c>
      <c r="YK1" s="306">
        <v>45707</v>
      </c>
      <c r="YL1" s="306">
        <v>45707</v>
      </c>
      <c r="YM1" s="306">
        <v>45708</v>
      </c>
      <c r="YN1" s="306">
        <v>45705</v>
      </c>
      <c r="YO1" s="306">
        <v>45708</v>
      </c>
      <c r="YP1" s="306">
        <v>45708</v>
      </c>
      <c r="YQ1" s="306">
        <v>45708</v>
      </c>
      <c r="YR1" s="306">
        <v>45708</v>
      </c>
      <c r="YS1" s="306">
        <v>45708</v>
      </c>
      <c r="YT1" s="306">
        <v>45709</v>
      </c>
      <c r="YU1" s="306">
        <v>45709</v>
      </c>
      <c r="YV1" s="306">
        <v>45712</v>
      </c>
      <c r="YW1" s="306">
        <v>45712</v>
      </c>
      <c r="YX1" s="306">
        <v>45714</v>
      </c>
      <c r="YY1" s="306">
        <v>45709</v>
      </c>
      <c r="YZ1" s="306">
        <v>45712</v>
      </c>
      <c r="ZA1" s="306">
        <v>45712</v>
      </c>
      <c r="ZB1" s="306">
        <v>45712</v>
      </c>
      <c r="ZC1" s="306">
        <v>45709</v>
      </c>
      <c r="ZD1" s="306">
        <v>45709</v>
      </c>
      <c r="ZE1" s="306">
        <v>45709</v>
      </c>
      <c r="ZF1" s="306">
        <v>45709</v>
      </c>
      <c r="ZG1" s="306">
        <v>45713</v>
      </c>
      <c r="ZH1" s="306">
        <v>45713</v>
      </c>
      <c r="ZI1" s="306">
        <v>45713</v>
      </c>
      <c r="ZJ1" s="306">
        <v>45713</v>
      </c>
      <c r="ZK1" s="306">
        <v>45713</v>
      </c>
      <c r="ZL1" s="306">
        <v>45714</v>
      </c>
      <c r="ZM1" s="306">
        <v>45714</v>
      </c>
      <c r="ZN1" s="306">
        <v>45714</v>
      </c>
      <c r="ZO1" s="306">
        <v>45715</v>
      </c>
      <c r="ZP1" s="306">
        <v>45719</v>
      </c>
      <c r="ZQ1" s="306">
        <v>45719</v>
      </c>
      <c r="ZR1" s="306">
        <v>45719</v>
      </c>
      <c r="ZS1" s="306">
        <v>45719</v>
      </c>
      <c r="ZT1" s="306">
        <v>45719</v>
      </c>
      <c r="ZU1" s="306">
        <v>45720</v>
      </c>
      <c r="ZV1" s="306">
        <v>45720</v>
      </c>
      <c r="ZW1" s="306">
        <v>45720</v>
      </c>
      <c r="ZX1" s="306">
        <v>45720</v>
      </c>
      <c r="ZY1" s="306">
        <v>45720</v>
      </c>
      <c r="ZZ1" s="306">
        <v>45715</v>
      </c>
      <c r="AAA1" s="306">
        <v>45715</v>
      </c>
      <c r="AAB1" s="306">
        <v>45721</v>
      </c>
      <c r="AAC1" s="306">
        <v>45720</v>
      </c>
      <c r="AAD1" s="306">
        <v>45721</v>
      </c>
      <c r="AAE1" s="306">
        <v>45721</v>
      </c>
      <c r="AAF1" s="306">
        <v>45721</v>
      </c>
      <c r="AAG1" s="306">
        <v>45721</v>
      </c>
      <c r="AAH1" s="306">
        <v>45721</v>
      </c>
      <c r="AAI1" s="306">
        <v>45721</v>
      </c>
      <c r="AAJ1" s="306">
        <v>45722</v>
      </c>
      <c r="AAK1" s="306">
        <v>45722</v>
      </c>
      <c r="AAL1" s="306">
        <v>45722</v>
      </c>
      <c r="AAM1" s="306">
        <v>45722</v>
      </c>
      <c r="AAN1" s="306">
        <v>45722</v>
      </c>
      <c r="AAO1" s="306">
        <v>45722</v>
      </c>
      <c r="AAP1" s="306">
        <v>45723</v>
      </c>
      <c r="AAQ1" s="306">
        <v>45723</v>
      </c>
      <c r="AAR1" s="306">
        <v>45723</v>
      </c>
      <c r="AAS1" s="306">
        <v>45723</v>
      </c>
      <c r="AAW1" s="306">
        <v>45721</v>
      </c>
      <c r="AAX1" s="306">
        <v>45722</v>
      </c>
      <c r="AAY1" s="306">
        <v>45726</v>
      </c>
      <c r="AAZ1" s="306">
        <v>45727</v>
      </c>
      <c r="ABA1" s="306">
        <v>45727</v>
      </c>
      <c r="ABB1" s="306">
        <v>45727</v>
      </c>
      <c r="ABC1" s="306">
        <v>45726</v>
      </c>
      <c r="ABD1" s="306">
        <v>45726</v>
      </c>
      <c r="ABE1" s="306">
        <v>45723</v>
      </c>
      <c r="ABF1" s="306">
        <v>45726</v>
      </c>
      <c r="ABG1" s="306">
        <v>45728</v>
      </c>
      <c r="ABH1" s="306">
        <v>45726</v>
      </c>
      <c r="ABI1" s="306">
        <v>45728</v>
      </c>
      <c r="ABJ1" s="306">
        <v>45728</v>
      </c>
      <c r="ABK1" s="306">
        <v>45729</v>
      </c>
      <c r="ABL1" s="306">
        <v>45729</v>
      </c>
      <c r="ABM1" s="306">
        <v>45726</v>
      </c>
      <c r="ABN1" s="306">
        <v>45730</v>
      </c>
      <c r="ABO1" s="306">
        <v>45730</v>
      </c>
      <c r="ABP1" s="306">
        <v>45733</v>
      </c>
      <c r="ABQ1" s="306">
        <v>45733</v>
      </c>
      <c r="ABR1" s="306">
        <v>45733</v>
      </c>
      <c r="ABS1" s="306">
        <v>45733</v>
      </c>
      <c r="ABT1" s="306">
        <v>45733</v>
      </c>
      <c r="ABU1" s="306">
        <v>45734</v>
      </c>
      <c r="ABV1" s="306">
        <v>45734</v>
      </c>
      <c r="ABW1" s="306">
        <v>45734</v>
      </c>
      <c r="ABX1" s="306">
        <v>45729</v>
      </c>
      <c r="ABY1" s="306">
        <v>45734</v>
      </c>
      <c r="ABZ1" s="306">
        <v>45734</v>
      </c>
      <c r="ACA1" s="306">
        <v>45734</v>
      </c>
      <c r="ACB1" s="306">
        <v>45734</v>
      </c>
      <c r="ACC1" s="306">
        <v>45735</v>
      </c>
      <c r="ACD1" s="306">
        <v>45735</v>
      </c>
      <c r="ACE1" s="306">
        <v>45730</v>
      </c>
      <c r="ACF1" s="306">
        <v>45735</v>
      </c>
      <c r="ACG1" s="306">
        <v>45735</v>
      </c>
      <c r="ACH1" s="306">
        <v>45735</v>
      </c>
      <c r="ACI1" s="306">
        <v>45736</v>
      </c>
      <c r="ACJ1" s="306">
        <v>45736</v>
      </c>
      <c r="ACK1" s="306">
        <v>45737</v>
      </c>
      <c r="ACL1" s="306">
        <v>45735</v>
      </c>
      <c r="ACM1" s="306">
        <v>45737</v>
      </c>
      <c r="ACN1" s="306">
        <v>45737</v>
      </c>
      <c r="ACO1" s="306">
        <v>45737</v>
      </c>
      <c r="ACP1" s="306">
        <v>45737</v>
      </c>
      <c r="ACQ1" s="306">
        <v>45740</v>
      </c>
      <c r="ACR1" s="306">
        <v>45740</v>
      </c>
      <c r="ACS1" s="306">
        <v>45741</v>
      </c>
      <c r="ACT1" s="306">
        <v>45742</v>
      </c>
      <c r="ACU1" s="306">
        <v>45742</v>
      </c>
      <c r="ACV1" s="306">
        <v>45742</v>
      </c>
      <c r="ACW1" s="306">
        <v>45734</v>
      </c>
      <c r="ACX1" s="306">
        <v>45740</v>
      </c>
      <c r="ACY1" s="306">
        <v>45740</v>
      </c>
      <c r="ACZ1" s="306">
        <v>45743</v>
      </c>
      <c r="ADA1" s="306">
        <v>45743</v>
      </c>
      <c r="ADB1" s="306">
        <v>45743</v>
      </c>
      <c r="ADC1" s="306">
        <v>45743</v>
      </c>
      <c r="ADD1" s="306">
        <v>45744</v>
      </c>
      <c r="ADE1" s="306">
        <v>45744</v>
      </c>
      <c r="ADF1" s="306">
        <v>45744</v>
      </c>
      <c r="ADG1" s="306">
        <v>45741</v>
      </c>
      <c r="ADH1" s="306">
        <v>45740</v>
      </c>
      <c r="ADI1" s="306">
        <v>45747</v>
      </c>
      <c r="ADJ1" s="306">
        <v>45747</v>
      </c>
      <c r="ADK1" s="306">
        <v>45747</v>
      </c>
      <c r="ADL1" s="306">
        <v>45748</v>
      </c>
      <c r="ADM1" s="306">
        <v>45748</v>
      </c>
      <c r="ADN1" s="306">
        <v>45749</v>
      </c>
      <c r="ADO1" s="306">
        <v>45744</v>
      </c>
      <c r="ADP1" s="306">
        <v>45754</v>
      </c>
      <c r="ADQ1" s="306">
        <v>45754</v>
      </c>
      <c r="ADR1" s="306">
        <v>45764</v>
      </c>
      <c r="ADS1" s="306">
        <v>45754</v>
      </c>
      <c r="ADT1" s="306">
        <v>45755</v>
      </c>
      <c r="ADU1" s="306">
        <v>45754</v>
      </c>
      <c r="ADV1" s="306">
        <v>45747</v>
      </c>
      <c r="ADW1" s="306">
        <v>45754</v>
      </c>
      <c r="ADX1" s="306">
        <v>45755</v>
      </c>
      <c r="ADY1" s="306">
        <v>45756</v>
      </c>
      <c r="ADZ1" s="306">
        <v>45756</v>
      </c>
      <c r="AEA1" s="306">
        <v>45754</v>
      </c>
      <c r="AEB1" s="306">
        <v>45756</v>
      </c>
      <c r="AEC1" s="306">
        <v>45757</v>
      </c>
      <c r="AED1" s="306">
        <v>45757</v>
      </c>
      <c r="AEE1" s="306">
        <v>45754</v>
      </c>
      <c r="AEF1" s="306">
        <v>45757</v>
      </c>
      <c r="AEG1" s="306">
        <v>45755</v>
      </c>
      <c r="AEH1" s="306">
        <v>45758</v>
      </c>
      <c r="AEI1" s="306">
        <v>45758</v>
      </c>
      <c r="AEJ1" s="306">
        <v>45759</v>
      </c>
      <c r="AEN1" s="306">
        <v>45761</v>
      </c>
      <c r="AEO1" s="306">
        <v>45761</v>
      </c>
      <c r="AEP1" s="306">
        <v>45761</v>
      </c>
      <c r="AEQ1" s="306">
        <v>45761</v>
      </c>
      <c r="AER1" s="306">
        <v>45761</v>
      </c>
      <c r="AES1" s="306">
        <v>45761</v>
      </c>
      <c r="AET1" s="306">
        <v>45769</v>
      </c>
      <c r="AEU1" s="306">
        <v>45770</v>
      </c>
      <c r="AEV1" s="306">
        <v>45762</v>
      </c>
      <c r="AEW1" s="306">
        <v>45762</v>
      </c>
      <c r="AEX1" s="306">
        <v>45758</v>
      </c>
      <c r="AEY1" s="306">
        <v>45758</v>
      </c>
      <c r="AEZ1" s="306">
        <v>45758</v>
      </c>
      <c r="AFA1" s="306">
        <v>45761</v>
      </c>
      <c r="AFB1" s="306">
        <v>45762</v>
      </c>
      <c r="AFC1" s="306">
        <v>45763</v>
      </c>
      <c r="AFD1" s="306">
        <v>45763</v>
      </c>
      <c r="AFE1" s="306">
        <v>45763</v>
      </c>
      <c r="AFG1" s="306">
        <v>45763</v>
      </c>
      <c r="AFH1" s="306">
        <v>45764</v>
      </c>
      <c r="AFI1" s="306">
        <v>45764</v>
      </c>
      <c r="AFJ1" s="306">
        <v>45765</v>
      </c>
      <c r="AFK1" s="306">
        <v>45762</v>
      </c>
      <c r="AFL1" s="306">
        <v>45762</v>
      </c>
      <c r="AFM1" s="306">
        <v>45764</v>
      </c>
      <c r="AFN1" s="306">
        <v>45764</v>
      </c>
      <c r="AFO1" s="306">
        <v>45766</v>
      </c>
      <c r="AFP1" s="306">
        <v>45763</v>
      </c>
      <c r="AFQ1" s="306">
        <v>45768</v>
      </c>
      <c r="AFR1" s="306">
        <v>45768</v>
      </c>
      <c r="AFS1" s="306">
        <v>45768</v>
      </c>
      <c r="AFT1" s="306">
        <v>45768</v>
      </c>
      <c r="AFU1" s="306">
        <v>45768</v>
      </c>
      <c r="AFV1" s="306">
        <v>45765</v>
      </c>
      <c r="AFW1" s="306">
        <v>45768</v>
      </c>
      <c r="AFX1" s="306">
        <v>45769</v>
      </c>
      <c r="AFY1" s="306">
        <v>45766</v>
      </c>
      <c r="AFZ1" s="306">
        <v>45770</v>
      </c>
      <c r="AGA1" s="306">
        <v>45770</v>
      </c>
      <c r="AGB1" s="306">
        <v>45771</v>
      </c>
      <c r="AGC1" s="306">
        <v>45769</v>
      </c>
      <c r="AGD1" s="306">
        <v>45771</v>
      </c>
      <c r="AGE1" s="306">
        <v>45771</v>
      </c>
      <c r="AGF1" s="306">
        <v>45772</v>
      </c>
      <c r="AGG1" s="306">
        <v>45772</v>
      </c>
      <c r="AGH1" s="306">
        <v>45771</v>
      </c>
      <c r="AGI1" s="306">
        <v>45775</v>
      </c>
      <c r="AGJ1" s="306">
        <v>45775</v>
      </c>
      <c r="AGK1" s="306">
        <v>45776</v>
      </c>
      <c r="AGL1" s="306">
        <v>45776</v>
      </c>
      <c r="AGM1" s="306">
        <v>45776</v>
      </c>
      <c r="AGN1" s="306">
        <v>45777</v>
      </c>
      <c r="AGO1" s="306">
        <v>45782</v>
      </c>
      <c r="AGP1" s="306">
        <v>45782</v>
      </c>
      <c r="AGQ1" s="306">
        <v>45782</v>
      </c>
      <c r="AGR1" s="306">
        <v>45782</v>
      </c>
      <c r="AGS1" s="306">
        <v>45782</v>
      </c>
      <c r="AGT1" s="306">
        <v>45782</v>
      </c>
      <c r="AGU1" s="306">
        <v>45782</v>
      </c>
      <c r="AGV1" s="306">
        <v>45783</v>
      </c>
      <c r="AGW1" s="306">
        <v>45783</v>
      </c>
      <c r="AGX1" s="306">
        <v>45783</v>
      </c>
      <c r="AGY1" s="306">
        <v>45783</v>
      </c>
      <c r="AGZ1" s="306">
        <v>45776</v>
      </c>
      <c r="AHA1" s="306">
        <v>45783</v>
      </c>
      <c r="AHB1" s="306">
        <v>45784</v>
      </c>
      <c r="AHC1" s="306">
        <v>45784</v>
      </c>
      <c r="AHD1" s="306">
        <v>45784</v>
      </c>
      <c r="AHE1" s="306">
        <v>45784</v>
      </c>
      <c r="AHF1" s="306">
        <v>45784</v>
      </c>
      <c r="AHG1" s="306">
        <v>45777</v>
      </c>
      <c r="AHH1" s="306">
        <v>45778</v>
      </c>
      <c r="AHI1" s="306">
        <v>45778</v>
      </c>
      <c r="AHJ1" s="306">
        <v>45771</v>
      </c>
      <c r="AHK1" s="306">
        <v>45775</v>
      </c>
      <c r="AHL1" s="306" t="s">
        <v>5138</v>
      </c>
      <c r="AHM1" s="306">
        <v>45785</v>
      </c>
      <c r="AHN1" s="306">
        <v>45785</v>
      </c>
      <c r="AHO1" s="306">
        <v>45785</v>
      </c>
      <c r="AHP1" s="306">
        <v>45785</v>
      </c>
      <c r="AHQ1" s="306">
        <v>45785</v>
      </c>
      <c r="AHR1" s="306">
        <v>45785</v>
      </c>
      <c r="AHS1" s="306">
        <v>45785</v>
      </c>
      <c r="AHW1" s="306">
        <v>45786</v>
      </c>
      <c r="AHX1" s="306">
        <v>45786</v>
      </c>
      <c r="AHY1" s="306">
        <v>45786</v>
      </c>
      <c r="AHZ1" s="306">
        <v>45786</v>
      </c>
      <c r="AIA1" s="306">
        <v>45789</v>
      </c>
      <c r="AIB1" s="306">
        <v>45790</v>
      </c>
      <c r="AIC1" s="306">
        <v>45790</v>
      </c>
      <c r="AID1" s="306">
        <v>45790</v>
      </c>
      <c r="AIE1" s="306">
        <v>45790</v>
      </c>
      <c r="AIF1" s="306">
        <v>45790</v>
      </c>
      <c r="AIG1" s="306">
        <v>45791</v>
      </c>
      <c r="AIH1" s="306">
        <v>45792</v>
      </c>
      <c r="AII1" s="306">
        <v>45792</v>
      </c>
      <c r="AIJ1" s="306">
        <v>45792</v>
      </c>
      <c r="AIK1" s="306">
        <v>45789</v>
      </c>
      <c r="AIL1" s="306">
        <v>45793</v>
      </c>
      <c r="AIM1" s="306">
        <v>45793</v>
      </c>
      <c r="AIN1" s="306" t="s">
        <v>5184</v>
      </c>
      <c r="AIO1" s="306" t="s">
        <v>5187</v>
      </c>
      <c r="AIP1" s="306">
        <v>45796</v>
      </c>
      <c r="AIQ1" s="306">
        <v>45796</v>
      </c>
      <c r="AIR1" s="306">
        <v>45796</v>
      </c>
      <c r="AIS1" s="306">
        <v>45796</v>
      </c>
      <c r="AIT1" s="306">
        <v>45796</v>
      </c>
      <c r="AIU1" s="306">
        <v>45797</v>
      </c>
      <c r="AIW1" s="306">
        <v>45797</v>
      </c>
      <c r="AIX1" s="306">
        <v>45792</v>
      </c>
      <c r="AIY1" s="306">
        <v>45798</v>
      </c>
      <c r="AIZ1" s="306">
        <v>45798</v>
      </c>
      <c r="AJA1" s="306">
        <v>45798</v>
      </c>
      <c r="AJB1" s="306">
        <v>45798</v>
      </c>
      <c r="AJC1" s="306">
        <v>45796</v>
      </c>
      <c r="AJD1" s="306">
        <v>45800</v>
      </c>
      <c r="AJE1" s="306">
        <v>45791</v>
      </c>
      <c r="AJF1" s="306">
        <v>45797</v>
      </c>
      <c r="AJG1" s="306">
        <v>45799</v>
      </c>
      <c r="AJH1" s="306">
        <v>45800</v>
      </c>
      <c r="AJI1" s="306">
        <v>45801</v>
      </c>
      <c r="AJK1" s="306">
        <v>45803</v>
      </c>
      <c r="AJL1" s="306">
        <v>45803</v>
      </c>
      <c r="AJM1" s="306">
        <v>45803</v>
      </c>
      <c r="AJN1" s="306">
        <v>45803</v>
      </c>
      <c r="AJO1" s="306">
        <v>45804</v>
      </c>
      <c r="AJP1" s="306">
        <v>45801</v>
      </c>
      <c r="AJQ1" s="306">
        <v>45803</v>
      </c>
      <c r="AJR1" s="306">
        <v>45805</v>
      </c>
      <c r="AJS1" s="306">
        <v>45805</v>
      </c>
      <c r="AJT1" s="306">
        <v>45805</v>
      </c>
      <c r="AJU1" s="306">
        <v>45806</v>
      </c>
      <c r="AJV1" s="306">
        <v>45810</v>
      </c>
      <c r="AJW1" s="306">
        <v>45810</v>
      </c>
      <c r="AJX1" s="306">
        <v>45811</v>
      </c>
      <c r="AJY1" s="306">
        <v>45812</v>
      </c>
      <c r="AJZ1" s="306">
        <v>45812</v>
      </c>
      <c r="AKA1" s="306">
        <v>45813</v>
      </c>
      <c r="AKB1" s="306">
        <v>45813</v>
      </c>
      <c r="AKC1" s="306">
        <v>45812</v>
      </c>
      <c r="AKD1" s="306">
        <v>45805</v>
      </c>
      <c r="AKE1" s="306">
        <v>45805</v>
      </c>
      <c r="AKF1" s="306">
        <v>45805</v>
      </c>
      <c r="AKG1" s="306">
        <v>45805</v>
      </c>
      <c r="AKH1" s="306" t="s">
        <v>5292</v>
      </c>
      <c r="AKI1" s="306">
        <v>45813</v>
      </c>
      <c r="AKJ1" s="306">
        <v>45818</v>
      </c>
      <c r="AKK1" s="306">
        <v>45818</v>
      </c>
      <c r="AKL1" s="306">
        <v>45818</v>
      </c>
      <c r="AKM1" s="306">
        <v>45818</v>
      </c>
      <c r="AKN1" s="306">
        <v>45812</v>
      </c>
      <c r="AKO1" s="306">
        <v>45819</v>
      </c>
      <c r="AKP1" s="306">
        <v>45819</v>
      </c>
      <c r="AKQ1" s="306">
        <v>45819</v>
      </c>
      <c r="AKR1" s="306">
        <v>45819</v>
      </c>
      <c r="AKS1" s="306">
        <v>45817</v>
      </c>
      <c r="AKT1" s="306">
        <v>45819</v>
      </c>
      <c r="AKU1" s="306">
        <v>45820</v>
      </c>
      <c r="AKV1" s="306">
        <v>45821</v>
      </c>
      <c r="AKW1" s="306">
        <v>45821</v>
      </c>
      <c r="AKX1" s="306">
        <v>45820</v>
      </c>
      <c r="AKY1" s="306">
        <v>45820</v>
      </c>
      <c r="AKZ1" s="306">
        <v>45820</v>
      </c>
      <c r="ALA1" s="306">
        <v>45817</v>
      </c>
      <c r="ALD1" s="306">
        <v>45820</v>
      </c>
      <c r="ALE1" s="306">
        <v>45824</v>
      </c>
      <c r="ALF1" s="306">
        <v>45824</v>
      </c>
      <c r="ALG1" s="306">
        <v>45824</v>
      </c>
      <c r="ALH1" s="306">
        <v>45824</v>
      </c>
      <c r="ALI1" s="306">
        <v>45824</v>
      </c>
      <c r="ALJ1" s="306">
        <v>45825</v>
      </c>
      <c r="ALK1" s="306">
        <v>45826</v>
      </c>
      <c r="ALL1" s="306">
        <v>45825</v>
      </c>
      <c r="ALM1" s="306">
        <v>45821</v>
      </c>
      <c r="ALN1" s="306">
        <v>45821</v>
      </c>
      <c r="ALO1" s="306">
        <v>45821</v>
      </c>
      <c r="ALP1" s="306">
        <v>45821</v>
      </c>
      <c r="ALQ1" s="306">
        <v>45824</v>
      </c>
      <c r="ALR1" s="306">
        <v>45827</v>
      </c>
      <c r="ALS1" s="306">
        <v>45826</v>
      </c>
      <c r="ALT1" s="306">
        <v>45827</v>
      </c>
      <c r="ALU1" s="306">
        <v>45824</v>
      </c>
      <c r="ALV1" s="306">
        <v>45828</v>
      </c>
      <c r="ALW1" s="306">
        <v>45825</v>
      </c>
      <c r="ALX1" s="306">
        <v>45827</v>
      </c>
      <c r="ALY1" s="306">
        <v>45831</v>
      </c>
      <c r="ALZ1" s="306">
        <v>45831</v>
      </c>
      <c r="AMA1" s="306">
        <v>45831</v>
      </c>
      <c r="AMB1" s="306">
        <v>45832</v>
      </c>
      <c r="AMC1" s="306">
        <v>45832</v>
      </c>
      <c r="AMD1" s="306">
        <v>45832</v>
      </c>
      <c r="AME1" s="306">
        <v>45832</v>
      </c>
      <c r="AMF1" s="306">
        <v>45826</v>
      </c>
      <c r="AMG1" s="306">
        <v>45828</v>
      </c>
      <c r="AMH1" s="306">
        <v>45831</v>
      </c>
      <c r="AMI1" s="306">
        <v>45833</v>
      </c>
      <c r="AMJ1" s="306">
        <v>45833</v>
      </c>
      <c r="AMK1" s="306">
        <v>45833</v>
      </c>
      <c r="AML1" s="306">
        <v>45833</v>
      </c>
      <c r="AMM1" s="306">
        <v>45833</v>
      </c>
      <c r="AMN1" s="306">
        <v>45835</v>
      </c>
      <c r="AMO1" s="306">
        <v>45834</v>
      </c>
      <c r="AMP1" s="306">
        <v>45834</v>
      </c>
      <c r="AMQ1" s="306">
        <v>45838</v>
      </c>
      <c r="AMR1" s="306">
        <v>45838</v>
      </c>
      <c r="AMS1" s="306">
        <v>45838</v>
      </c>
      <c r="AMT1" s="306">
        <v>45838</v>
      </c>
      <c r="AMU1" s="306">
        <v>45838</v>
      </c>
      <c r="AMV1" s="306">
        <v>45835</v>
      </c>
      <c r="AMW1" s="306">
        <v>45839</v>
      </c>
      <c r="AMY1" s="306">
        <v>45840</v>
      </c>
      <c r="AMZ1" s="306">
        <v>45840</v>
      </c>
      <c r="ANA1" s="306">
        <v>45841</v>
      </c>
      <c r="ANB1" s="306">
        <v>45841</v>
      </c>
      <c r="ANC1" s="306">
        <v>45842</v>
      </c>
      <c r="AND1" s="306">
        <v>45841</v>
      </c>
      <c r="ANE1" s="306">
        <v>45841</v>
      </c>
      <c r="ANF1" s="306">
        <v>45841</v>
      </c>
      <c r="ANG1" s="306">
        <v>45842</v>
      </c>
      <c r="ANI1" s="306">
        <v>45845</v>
      </c>
      <c r="ANJ1" s="346">
        <v>45852</v>
      </c>
      <c r="ANL1" s="346">
        <v>45852</v>
      </c>
      <c r="ANM1" s="679">
        <v>45847</v>
      </c>
      <c r="ANN1" s="679">
        <v>45847</v>
      </c>
      <c r="ANO1" s="679">
        <v>45847</v>
      </c>
      <c r="ANP1" s="679">
        <v>45847</v>
      </c>
      <c r="ANQ1" s="679">
        <v>45847</v>
      </c>
      <c r="ANR1" s="306">
        <v>45842</v>
      </c>
      <c r="ANS1" s="306">
        <v>45842</v>
      </c>
      <c r="ANT1" s="679">
        <v>45846</v>
      </c>
      <c r="ANV1" s="306">
        <v>45842</v>
      </c>
      <c r="ANW1" s="306">
        <v>45848</v>
      </c>
      <c r="ANX1" s="306">
        <v>45848</v>
      </c>
      <c r="ANY1" s="306">
        <v>45848</v>
      </c>
      <c r="ANZ1" s="306">
        <v>45848</v>
      </c>
      <c r="AOA1" s="306">
        <v>45848</v>
      </c>
      <c r="AOB1" s="306">
        <v>45849</v>
      </c>
      <c r="AOC1" s="306">
        <v>45849</v>
      </c>
      <c r="AOD1" s="306">
        <v>45849</v>
      </c>
      <c r="AOE1" s="306">
        <v>45849</v>
      </c>
      <c r="AOF1" s="306">
        <v>45850</v>
      </c>
      <c r="AOG1" s="306">
        <v>45850</v>
      </c>
      <c r="AOH1" s="306">
        <v>45852</v>
      </c>
      <c r="AOI1" s="306">
        <v>45852</v>
      </c>
      <c r="AOJ1" s="306">
        <v>45852</v>
      </c>
      <c r="AOK1" s="306">
        <v>45853</v>
      </c>
      <c r="AOL1" s="306">
        <v>45853</v>
      </c>
      <c r="AOM1" s="306">
        <v>45853</v>
      </c>
      <c r="AON1" s="306">
        <v>45853</v>
      </c>
      <c r="AOO1" s="306">
        <v>45853</v>
      </c>
      <c r="AOP1" s="306">
        <v>45853</v>
      </c>
      <c r="AOQ1" s="306">
        <v>45853</v>
      </c>
      <c r="AOR1" s="306">
        <v>45854</v>
      </c>
      <c r="AOS1" s="306">
        <v>45855</v>
      </c>
      <c r="AOT1" s="306">
        <v>45856</v>
      </c>
      <c r="AOU1" s="306">
        <v>45856</v>
      </c>
      <c r="AOV1" s="306">
        <v>45859</v>
      </c>
      <c r="AOW1" s="306">
        <v>45859</v>
      </c>
      <c r="AOX1" s="306">
        <v>45859</v>
      </c>
      <c r="AOY1" s="306">
        <v>45860</v>
      </c>
      <c r="AOZ1" s="306">
        <v>45859</v>
      </c>
      <c r="APA1" s="306">
        <v>45859</v>
      </c>
      <c r="APB1" s="306">
        <v>45860</v>
      </c>
      <c r="APC1" s="306">
        <v>45856</v>
      </c>
      <c r="APD1" s="306">
        <v>45856</v>
      </c>
      <c r="APE1" s="306">
        <v>45856</v>
      </c>
      <c r="APF1" s="306">
        <v>45856</v>
      </c>
      <c r="APG1" s="306">
        <v>45861</v>
      </c>
      <c r="APH1" s="306">
        <v>45861</v>
      </c>
      <c r="API1" s="306">
        <v>45861</v>
      </c>
      <c r="APJ1" s="306">
        <v>45861</v>
      </c>
      <c r="APK1" s="306">
        <v>45862</v>
      </c>
      <c r="APL1" s="306">
        <v>45863</v>
      </c>
      <c r="APM1" s="306">
        <v>45863</v>
      </c>
      <c r="APN1" s="306">
        <v>45862</v>
      </c>
      <c r="APO1" s="306">
        <v>45866</v>
      </c>
      <c r="APP1" s="306">
        <v>45863</v>
      </c>
      <c r="APQ1" s="306">
        <v>45867</v>
      </c>
      <c r="APR1" s="306">
        <v>45868</v>
      </c>
      <c r="APS1" s="306">
        <v>45863</v>
      </c>
      <c r="APT1" s="306">
        <v>45863</v>
      </c>
      <c r="APU1" s="306">
        <v>45863</v>
      </c>
      <c r="APV1" s="306">
        <v>45866</v>
      </c>
      <c r="APW1" s="306">
        <v>45868</v>
      </c>
      <c r="APX1" s="306">
        <v>45868</v>
      </c>
      <c r="APY1" s="306">
        <v>45868</v>
      </c>
      <c r="APZ1" s="306">
        <v>45868</v>
      </c>
      <c r="AQA1" s="306">
        <v>45868</v>
      </c>
      <c r="AQB1" s="306">
        <v>45868</v>
      </c>
      <c r="AQC1" s="306">
        <v>45869</v>
      </c>
      <c r="AQD1" s="306">
        <v>45869</v>
      </c>
      <c r="AQE1" s="306">
        <v>45869</v>
      </c>
      <c r="AQF1" s="306">
        <v>45870</v>
      </c>
      <c r="AQG1" s="306">
        <v>45873</v>
      </c>
      <c r="AQH1" s="306">
        <v>45873</v>
      </c>
      <c r="AQI1" s="306">
        <v>45873</v>
      </c>
      <c r="AQJ1" s="306">
        <v>45873</v>
      </c>
      <c r="AQK1" s="306">
        <v>45875</v>
      </c>
      <c r="AQL1" s="306">
        <v>45874</v>
      </c>
      <c r="AQM1" s="306">
        <v>45874</v>
      </c>
      <c r="AQN1" s="306">
        <v>45874</v>
      </c>
      <c r="AQO1" s="306">
        <v>45875</v>
      </c>
      <c r="AQP1" s="306">
        <v>45875</v>
      </c>
      <c r="AQQ1" s="306">
        <v>45875</v>
      </c>
      <c r="AQR1" s="306">
        <v>45875</v>
      </c>
      <c r="AQS1" s="306">
        <v>45875</v>
      </c>
      <c r="AQT1" s="306">
        <v>45876</v>
      </c>
      <c r="AQU1" s="306">
        <v>45876</v>
      </c>
      <c r="AQV1" s="306">
        <v>45877</v>
      </c>
      <c r="AQW1" s="306">
        <v>45880</v>
      </c>
      <c r="AQY1" s="306">
        <v>45880</v>
      </c>
      <c r="AQZ1" s="306">
        <v>45880</v>
      </c>
      <c r="ARA1" s="306">
        <v>45880</v>
      </c>
      <c r="ARC1" s="306">
        <v>45882</v>
      </c>
      <c r="ARD1" s="306">
        <v>45881</v>
      </c>
      <c r="ARE1" s="306">
        <v>45881</v>
      </c>
      <c r="ARF1" s="306">
        <v>45882</v>
      </c>
      <c r="ARG1" s="306">
        <v>45883</v>
      </c>
      <c r="ARK1" s="306">
        <v>45884</v>
      </c>
      <c r="ARL1" s="306">
        <v>45884</v>
      </c>
      <c r="ARM1" s="306">
        <v>45887</v>
      </c>
      <c r="ARN1" s="306">
        <v>45887</v>
      </c>
      <c r="ARO1" s="306">
        <v>45888</v>
      </c>
      <c r="ARP1" s="306">
        <v>45888</v>
      </c>
      <c r="ARQ1" s="306">
        <v>45891</v>
      </c>
      <c r="ARR1" s="306">
        <v>45891</v>
      </c>
      <c r="ARS1" s="306">
        <v>45888</v>
      </c>
      <c r="ART1" s="306">
        <v>45889</v>
      </c>
      <c r="ARU1" s="306">
        <v>45887</v>
      </c>
      <c r="ARV1" s="306">
        <v>45889</v>
      </c>
      <c r="ARW1" s="306">
        <v>45890</v>
      </c>
      <c r="ARX1" s="306">
        <v>45890</v>
      </c>
      <c r="ARY1" s="306">
        <v>45890</v>
      </c>
      <c r="ARZ1" s="306">
        <v>45890</v>
      </c>
      <c r="ASA1" s="306">
        <v>45890</v>
      </c>
      <c r="ASB1" s="306">
        <v>45890</v>
      </c>
      <c r="ASC1" s="306">
        <v>45890</v>
      </c>
      <c r="ASD1" s="306">
        <v>45891</v>
      </c>
      <c r="ASE1" s="306">
        <v>45894</v>
      </c>
      <c r="ASF1" s="306">
        <v>45894</v>
      </c>
      <c r="ASG1" s="306">
        <v>45894</v>
      </c>
      <c r="ASH1" s="306">
        <v>45895</v>
      </c>
      <c r="ASI1" s="306">
        <v>45895</v>
      </c>
      <c r="ASJ1" s="306">
        <v>45891</v>
      </c>
      <c r="ASK1" s="306">
        <v>45896</v>
      </c>
      <c r="ASL1" s="306">
        <v>45896</v>
      </c>
      <c r="ASM1" s="306">
        <v>45894</v>
      </c>
      <c r="ASN1" s="306">
        <v>45896</v>
      </c>
      <c r="ASO1" s="306">
        <v>45896</v>
      </c>
      <c r="ASP1" s="306">
        <v>45897</v>
      </c>
      <c r="ASQ1" s="306">
        <v>45897</v>
      </c>
      <c r="ASS1" s="306">
        <v>45898</v>
      </c>
      <c r="AST1" s="306">
        <v>45901</v>
      </c>
      <c r="ASU1" s="306">
        <v>45901</v>
      </c>
      <c r="ASV1" s="306">
        <v>45901</v>
      </c>
      <c r="ASW1" s="306">
        <v>45902</v>
      </c>
      <c r="ASX1" s="306">
        <v>45902</v>
      </c>
      <c r="ASY1" s="306">
        <v>45902</v>
      </c>
      <c r="ASZ1" s="306">
        <v>45902</v>
      </c>
      <c r="ATA1" s="306">
        <v>45902</v>
      </c>
      <c r="ATB1" s="306">
        <v>45902</v>
      </c>
      <c r="ATC1" s="306">
        <v>45902</v>
      </c>
      <c r="ATD1" s="306">
        <v>45898</v>
      </c>
      <c r="ATE1" s="306">
        <v>45898</v>
      </c>
      <c r="ATF1" s="306">
        <v>45898</v>
      </c>
      <c r="ATG1" s="306">
        <v>45903</v>
      </c>
      <c r="ATH1" s="306">
        <v>45903</v>
      </c>
      <c r="ATI1" s="306">
        <v>45903</v>
      </c>
      <c r="ATJ1" s="306">
        <v>45903</v>
      </c>
      <c r="ATK1" s="306">
        <v>45904</v>
      </c>
      <c r="ATL1" s="306">
        <v>45905</v>
      </c>
      <c r="ATM1" s="306">
        <v>45905</v>
      </c>
      <c r="ATQ1" s="306">
        <v>45906</v>
      </c>
      <c r="ATR1" s="306">
        <v>45904</v>
      </c>
      <c r="ATS1" s="306">
        <v>45908</v>
      </c>
      <c r="ATT1" s="306">
        <v>45909</v>
      </c>
      <c r="ATU1" s="723">
        <v>45912</v>
      </c>
      <c r="ATV1" s="723">
        <v>45912</v>
      </c>
      <c r="ATW1" s="723">
        <v>45912</v>
      </c>
      <c r="ATX1" s="306">
        <v>45909</v>
      </c>
      <c r="ATY1" s="723">
        <v>45911</v>
      </c>
      <c r="ATZ1" s="723">
        <v>45912</v>
      </c>
      <c r="AUA1" s="306">
        <v>45910</v>
      </c>
      <c r="AUB1" s="306">
        <v>45911</v>
      </c>
      <c r="AUC1" s="306">
        <v>45911</v>
      </c>
      <c r="AUD1" s="723">
        <v>45911</v>
      </c>
      <c r="AUE1" s="306">
        <v>45913</v>
      </c>
      <c r="AUF1" s="723">
        <v>45911</v>
      </c>
      <c r="AUG1" s="306">
        <v>45911</v>
      </c>
      <c r="AUH1" s="306">
        <v>45915</v>
      </c>
      <c r="AUI1" s="306">
        <v>45915</v>
      </c>
      <c r="AUJ1" s="306">
        <v>45916</v>
      </c>
      <c r="AUK1" s="306">
        <v>45916</v>
      </c>
      <c r="AUL1" s="306">
        <v>45916</v>
      </c>
      <c r="AUM1" s="306">
        <v>45916</v>
      </c>
      <c r="AUN1" s="306">
        <v>45917</v>
      </c>
      <c r="AUO1" s="306">
        <v>45917</v>
      </c>
      <c r="AUP1" s="306">
        <v>45917</v>
      </c>
      <c r="AUQ1" s="306">
        <v>45917</v>
      </c>
      <c r="AUR1" s="306">
        <v>45918</v>
      </c>
      <c r="AUS1" s="306">
        <v>45919</v>
      </c>
      <c r="AUT1" s="306">
        <v>45919</v>
      </c>
      <c r="AUU1" s="306">
        <v>45918</v>
      </c>
      <c r="AUV1" s="306">
        <v>45922</v>
      </c>
      <c r="AUW1" s="306">
        <v>45922</v>
      </c>
      <c r="AUX1" s="306">
        <v>45923</v>
      </c>
      <c r="AUY1" s="306">
        <v>45923</v>
      </c>
      <c r="AUZ1" s="306">
        <v>45923</v>
      </c>
      <c r="AVA1" s="306">
        <v>45924</v>
      </c>
      <c r="AVB1" s="306">
        <v>45925</v>
      </c>
      <c r="AVC1" s="306">
        <v>45919</v>
      </c>
      <c r="AVD1" s="306">
        <v>45924</v>
      </c>
      <c r="AVE1" s="306">
        <v>45926</v>
      </c>
      <c r="AVF1" s="306">
        <v>45930</v>
      </c>
      <c r="AVH1" s="306">
        <v>45931</v>
      </c>
      <c r="AVI1" s="306">
        <v>45931</v>
      </c>
      <c r="AVJ1" s="306">
        <v>45931</v>
      </c>
      <c r="AVK1" s="306">
        <v>45932</v>
      </c>
      <c r="AVL1" s="306">
        <v>45932</v>
      </c>
      <c r="AVM1" s="306">
        <v>45933</v>
      </c>
      <c r="AVN1" s="306">
        <v>45926</v>
      </c>
      <c r="AVO1" s="306">
        <v>45926</v>
      </c>
      <c r="AVP1" s="306">
        <v>45926</v>
      </c>
      <c r="AVQ1" s="306">
        <v>45930</v>
      </c>
      <c r="AVR1" s="306">
        <v>45937</v>
      </c>
      <c r="AVS1" s="306">
        <v>45937</v>
      </c>
      <c r="AVT1" s="306">
        <v>45937</v>
      </c>
      <c r="AVU1" s="306">
        <v>45937</v>
      </c>
      <c r="AVV1" s="306">
        <v>45937</v>
      </c>
      <c r="AVW1" s="306">
        <v>45938</v>
      </c>
      <c r="AVX1" s="306">
        <v>45939</v>
      </c>
      <c r="AVY1" s="306">
        <v>45933</v>
      </c>
      <c r="AVZ1" s="306">
        <v>45933</v>
      </c>
      <c r="AWA1" s="306">
        <v>45933</v>
      </c>
      <c r="AWB1" s="306">
        <v>45938</v>
      </c>
      <c r="AWC1" s="306">
        <v>45943</v>
      </c>
      <c r="AWD1" s="306">
        <v>45943</v>
      </c>
      <c r="AWE1" s="306">
        <v>45938</v>
      </c>
      <c r="AWG1" s="306">
        <v>45933</v>
      </c>
      <c r="AWI1" s="306">
        <v>45944</v>
      </c>
      <c r="AWJ1" s="306">
        <v>45944</v>
      </c>
      <c r="AWK1" s="306">
        <v>45945</v>
      </c>
      <c r="AWL1" s="306">
        <v>45933</v>
      </c>
      <c r="AWM1" s="306">
        <v>45943</v>
      </c>
      <c r="AWN1" s="306">
        <v>45938</v>
      </c>
      <c r="AWO1" s="306">
        <v>45939</v>
      </c>
      <c r="AWP1" s="306">
        <v>45944</v>
      </c>
      <c r="AWQ1" s="306">
        <v>45944</v>
      </c>
      <c r="AWR1" s="306">
        <v>45939</v>
      </c>
      <c r="AWS1" s="306">
        <v>45944</v>
      </c>
      <c r="AWT1" s="306">
        <v>45945</v>
      </c>
      <c r="AWU1" s="306">
        <v>45945</v>
      </c>
      <c r="AWV1" s="306">
        <v>45946</v>
      </c>
      <c r="AWW1" s="306">
        <v>45947</v>
      </c>
      <c r="AWX1" s="306">
        <v>45950</v>
      </c>
      <c r="AWY1" s="306">
        <v>45950</v>
      </c>
      <c r="AWZ1" s="306">
        <v>45951</v>
      </c>
      <c r="AXA1" s="306">
        <v>45951</v>
      </c>
      <c r="AXB1" s="306">
        <v>45953</v>
      </c>
      <c r="AXC1" s="306">
        <v>45950</v>
      </c>
      <c r="AXD1" s="306">
        <v>45950</v>
      </c>
      <c r="AXE1" s="306">
        <v>45950</v>
      </c>
      <c r="AXF1" s="306">
        <v>45951</v>
      </c>
      <c r="AXJ1" s="306">
        <v>45951</v>
      </c>
      <c r="AXK1" s="306">
        <v>45951</v>
      </c>
      <c r="AXL1" s="306">
        <v>45951</v>
      </c>
      <c r="AXM1" s="306">
        <v>45951</v>
      </c>
      <c r="AXN1" s="306">
        <v>45951</v>
      </c>
      <c r="AXO1" s="306">
        <v>45951</v>
      </c>
      <c r="AXP1" s="306">
        <v>45947</v>
      </c>
      <c r="AXQ1" s="306">
        <v>45952</v>
      </c>
      <c r="AXR1" s="306">
        <v>45952</v>
      </c>
      <c r="AXS1" s="306">
        <v>45952</v>
      </c>
      <c r="AXT1" s="306">
        <v>45952</v>
      </c>
      <c r="AXU1" s="306">
        <v>45953</v>
      </c>
      <c r="AXV1" s="306">
        <v>45952</v>
      </c>
      <c r="AXW1" s="306">
        <v>45952</v>
      </c>
      <c r="AXX1" s="306">
        <v>45953</v>
      </c>
      <c r="AXY1" s="306">
        <v>45957</v>
      </c>
      <c r="AXZ1" s="306">
        <v>45957</v>
      </c>
      <c r="AYA1" s="306">
        <v>45957</v>
      </c>
      <c r="AYB1" s="306">
        <v>45957</v>
      </c>
      <c r="AYC1" s="306">
        <v>45958</v>
      </c>
      <c r="AYD1" s="306">
        <v>45958</v>
      </c>
      <c r="AYE1" s="306">
        <v>45953</v>
      </c>
      <c r="AYF1" s="306">
        <v>45953</v>
      </c>
      <c r="AYG1" s="306">
        <v>45958</v>
      </c>
      <c r="AYH1" s="306">
        <v>45959</v>
      </c>
      <c r="AYI1" s="306">
        <v>45960</v>
      </c>
      <c r="AYJ1" s="306">
        <v>45961</v>
      </c>
      <c r="AYK1" s="306">
        <v>45962</v>
      </c>
      <c r="AYL1" s="306">
        <v>45962</v>
      </c>
      <c r="AYM1" s="306">
        <v>45964</v>
      </c>
      <c r="AYN1" s="306">
        <v>45965</v>
      </c>
      <c r="AYO1" s="306">
        <v>45965</v>
      </c>
      <c r="AYP1" s="306">
        <v>45964</v>
      </c>
      <c r="AYQ1" s="306">
        <v>45964</v>
      </c>
      <c r="AYR1" s="306">
        <v>45964</v>
      </c>
      <c r="AYS1" s="306">
        <v>45964</v>
      </c>
      <c r="AYT1" s="306">
        <v>45965</v>
      </c>
      <c r="AYU1" s="306">
        <v>45966</v>
      </c>
      <c r="AYV1" s="306">
        <v>45966</v>
      </c>
      <c r="AYW1" s="306">
        <v>45967</v>
      </c>
      <c r="AYX1" s="306">
        <v>45967</v>
      </c>
      <c r="AYY1" s="306">
        <v>45968</v>
      </c>
      <c r="AYZ1" s="306">
        <v>45968</v>
      </c>
      <c r="AZA1" s="306">
        <v>45971</v>
      </c>
      <c r="AZB1" s="306">
        <v>45971</v>
      </c>
      <c r="AZC1" s="306">
        <v>45971</v>
      </c>
      <c r="AZD1" s="306">
        <v>45971</v>
      </c>
      <c r="AZE1" s="306">
        <v>45966</v>
      </c>
      <c r="AZF1" s="306">
        <v>45972</v>
      </c>
      <c r="AZG1" s="306">
        <v>45972</v>
      </c>
      <c r="AZH1" s="306">
        <v>45972</v>
      </c>
      <c r="AZI1" s="306">
        <v>45971</v>
      </c>
      <c r="AZJ1" s="306">
        <v>45973</v>
      </c>
      <c r="AZK1" s="306">
        <v>45968</v>
      </c>
      <c r="AZL1" s="306">
        <v>45968</v>
      </c>
      <c r="AZM1" s="306">
        <v>45968</v>
      </c>
      <c r="AZN1" s="306">
        <v>45973</v>
      </c>
      <c r="AZO1" s="306">
        <v>45973</v>
      </c>
      <c r="AZP1" s="306">
        <v>45973</v>
      </c>
      <c r="AZQ1" s="306">
        <v>45974</v>
      </c>
      <c r="AZR1" s="306">
        <v>45975</v>
      </c>
      <c r="AZS1" s="306">
        <v>45978</v>
      </c>
      <c r="AZT1" s="306">
        <v>45978</v>
      </c>
      <c r="AZU1" s="306">
        <v>45978</v>
      </c>
      <c r="AZV1" s="306">
        <v>45978</v>
      </c>
      <c r="AZW1" s="306">
        <v>45979</v>
      </c>
      <c r="AZX1" s="306">
        <v>45974</v>
      </c>
      <c r="AZY1" s="306">
        <v>45975</v>
      </c>
      <c r="AZZ1" s="306">
        <v>45975</v>
      </c>
      <c r="BAA1" s="306">
        <v>45978</v>
      </c>
      <c r="BAB1" s="306">
        <v>45980</v>
      </c>
      <c r="BAF1" s="306">
        <v>45978</v>
      </c>
      <c r="BAG1" s="306">
        <v>45978</v>
      </c>
      <c r="BAH1" s="306">
        <v>45980</v>
      </c>
      <c r="BAI1" s="306">
        <v>45981</v>
      </c>
      <c r="BAJ1" s="306">
        <v>45979</v>
      </c>
      <c r="BAK1" s="306">
        <v>45982</v>
      </c>
      <c r="BAL1" s="306">
        <v>45985</v>
      </c>
      <c r="BAM1" s="306">
        <v>45985</v>
      </c>
      <c r="BAN1" s="306">
        <v>45985</v>
      </c>
      <c r="BAO1" s="306">
        <v>45985</v>
      </c>
      <c r="BAP1" s="306">
        <v>45985</v>
      </c>
      <c r="BAQ1" s="306">
        <v>45985</v>
      </c>
      <c r="BAR1" s="306">
        <v>45985</v>
      </c>
      <c r="BAS1" s="306">
        <v>45986</v>
      </c>
      <c r="BAT1" s="306">
        <v>45986</v>
      </c>
      <c r="BAV1" s="306">
        <v>45986</v>
      </c>
      <c r="BAW1" s="306">
        <v>45986</v>
      </c>
      <c r="BAX1" s="306">
        <v>45986</v>
      </c>
      <c r="BAY1" s="306">
        <v>45982</v>
      </c>
      <c r="BAZ1" s="306">
        <v>45982</v>
      </c>
      <c r="BBA1" s="306">
        <v>45987</v>
      </c>
      <c r="BBB1" s="306">
        <v>45987</v>
      </c>
      <c r="BBC1" s="306">
        <v>45987</v>
      </c>
      <c r="BBD1" s="306">
        <v>45987</v>
      </c>
      <c r="BBE1" s="306">
        <v>45986</v>
      </c>
      <c r="BBF1" s="306">
        <v>45986</v>
      </c>
      <c r="BBG1" s="306">
        <v>45988</v>
      </c>
      <c r="BBH1" s="306">
        <v>45988</v>
      </c>
      <c r="BBI1" s="306">
        <v>45989</v>
      </c>
      <c r="BBJ1" s="306">
        <v>45992</v>
      </c>
      <c r="BBK1" s="306">
        <v>45992</v>
      </c>
      <c r="BBL1" s="306">
        <v>45992</v>
      </c>
      <c r="BBM1" s="306">
        <v>45993</v>
      </c>
      <c r="BBN1" s="306">
        <v>45994</v>
      </c>
      <c r="BBO1" s="306">
        <v>45989</v>
      </c>
      <c r="BBP1" s="306">
        <v>45989</v>
      </c>
      <c r="BBU1" s="306">
        <v>45995</v>
      </c>
      <c r="BBV1" s="306">
        <v>45996</v>
      </c>
      <c r="BBW1" s="306">
        <v>45996</v>
      </c>
      <c r="BBX1" s="306">
        <v>45999</v>
      </c>
      <c r="BBY1" s="306">
        <v>45999</v>
      </c>
      <c r="BBZ1" s="306">
        <v>45999</v>
      </c>
      <c r="BCA1" s="306">
        <v>45999</v>
      </c>
      <c r="BCB1" s="306">
        <v>45999</v>
      </c>
      <c r="BCC1" s="306">
        <v>45999</v>
      </c>
      <c r="BCD1" s="306">
        <v>45999</v>
      </c>
      <c r="BCE1" s="306">
        <v>46000</v>
      </c>
      <c r="BCF1" s="306">
        <v>46000</v>
      </c>
      <c r="BCG1" s="306">
        <v>46000</v>
      </c>
      <c r="BCH1" s="306">
        <v>45996</v>
      </c>
      <c r="BCI1" s="306">
        <v>46000</v>
      </c>
      <c r="BCJ1" s="306">
        <v>46000</v>
      </c>
      <c r="BCK1" s="306">
        <v>46001</v>
      </c>
      <c r="BCL1" s="306">
        <v>46002</v>
      </c>
      <c r="BCM1" s="306">
        <v>46001</v>
      </c>
      <c r="BCN1" s="306">
        <v>46002</v>
      </c>
      <c r="BCO1" s="306">
        <v>46003</v>
      </c>
      <c r="BCR1" s="306">
        <v>46006</v>
      </c>
      <c r="BCS1" s="306">
        <v>46006</v>
      </c>
      <c r="BCT1" s="306">
        <v>46006</v>
      </c>
      <c r="BCU1" s="306">
        <v>46006</v>
      </c>
      <c r="BCV1" s="306">
        <v>46006</v>
      </c>
      <c r="BCW1" s="306">
        <v>46006</v>
      </c>
      <c r="BCX1" s="306">
        <v>46007</v>
      </c>
      <c r="BCY1" s="306">
        <v>46008</v>
      </c>
      <c r="BCZ1" s="306">
        <v>46007</v>
      </c>
      <c r="BDA1" s="306">
        <v>46006</v>
      </c>
      <c r="BDB1" s="306">
        <v>46003</v>
      </c>
      <c r="BDC1" s="306">
        <v>46008</v>
      </c>
      <c r="BDD1" s="306">
        <v>46009</v>
      </c>
      <c r="BDE1" s="306">
        <v>46010</v>
      </c>
      <c r="BDF1" s="306">
        <v>46010</v>
      </c>
      <c r="BDG1" s="306">
        <v>46003</v>
      </c>
      <c r="BDH1" s="306">
        <v>46009</v>
      </c>
      <c r="BDI1" s="306" t="s">
        <v>6945</v>
      </c>
      <c r="BDJ1" s="306">
        <v>46010</v>
      </c>
      <c r="BDK1" s="306">
        <v>46013</v>
      </c>
      <c r="BDL1" s="306">
        <v>46013</v>
      </c>
      <c r="BDM1" s="306">
        <v>46014</v>
      </c>
      <c r="BDN1" s="306">
        <v>46014</v>
      </c>
      <c r="BDO1" s="306">
        <v>46015</v>
      </c>
      <c r="BDP1" s="306">
        <v>46009</v>
      </c>
      <c r="BDQ1" s="306">
        <v>46013</v>
      </c>
      <c r="BDR1" s="306">
        <v>46014</v>
      </c>
      <c r="BDS1" s="306">
        <v>46010</v>
      </c>
      <c r="BDT1" s="306">
        <v>46015</v>
      </c>
      <c r="BDU1" s="306">
        <v>46015</v>
      </c>
      <c r="BDV1" s="306">
        <v>46015</v>
      </c>
      <c r="BDW1" s="306">
        <v>46015</v>
      </c>
      <c r="BDX1" s="306">
        <v>46020</v>
      </c>
      <c r="BDY1" s="306">
        <v>46020</v>
      </c>
      <c r="BDZ1" s="306">
        <v>46020</v>
      </c>
      <c r="BEA1" s="306">
        <v>46020</v>
      </c>
      <c r="BEB1" s="306">
        <v>46015</v>
      </c>
      <c r="BEC1" s="306">
        <v>46015</v>
      </c>
      <c r="BED1" s="306">
        <v>46021</v>
      </c>
      <c r="BEE1" s="306">
        <v>46021</v>
      </c>
      <c r="BEF1" s="306">
        <v>46022</v>
      </c>
      <c r="BEG1" s="306">
        <v>46022</v>
      </c>
      <c r="BEH1" s="306">
        <v>46027</v>
      </c>
      <c r="BEI1" s="306">
        <v>46027</v>
      </c>
      <c r="BEJ1" s="306">
        <v>46027</v>
      </c>
      <c r="BEK1" s="306">
        <v>46027</v>
      </c>
      <c r="BEL1" s="306">
        <v>46027</v>
      </c>
      <c r="BEM1" s="306">
        <v>46027</v>
      </c>
      <c r="BEN1" s="306">
        <v>46027</v>
      </c>
      <c r="BEO1" s="306">
        <v>46027</v>
      </c>
      <c r="BEP1" s="306">
        <v>46027</v>
      </c>
      <c r="BEQ1" s="306">
        <v>46021</v>
      </c>
      <c r="BER1" s="306">
        <v>46028</v>
      </c>
      <c r="BES1" s="306">
        <v>46028</v>
      </c>
      <c r="BET1" s="306">
        <v>46028</v>
      </c>
      <c r="BEU1" s="306">
        <v>46028</v>
      </c>
      <c r="BEV1" s="306">
        <v>46029</v>
      </c>
      <c r="BEW1" s="306">
        <v>46029</v>
      </c>
      <c r="BEX1" s="306">
        <v>46029</v>
      </c>
      <c r="BEY1" s="306">
        <v>46022</v>
      </c>
      <c r="BEZ1" s="306">
        <v>46028</v>
      </c>
      <c r="BFA1" s="306">
        <v>46029</v>
      </c>
      <c r="BFB1" s="306">
        <v>46030</v>
      </c>
      <c r="BFC1" s="306">
        <v>46030</v>
      </c>
      <c r="BFD1" s="306">
        <v>46031</v>
      </c>
      <c r="BFE1" s="306">
        <v>46031</v>
      </c>
      <c r="BFF1" s="306">
        <v>46031</v>
      </c>
      <c r="BFG1" s="306">
        <v>46034</v>
      </c>
      <c r="BFH1" s="306">
        <v>46034</v>
      </c>
      <c r="BFI1" s="306">
        <v>46034</v>
      </c>
      <c r="BFJ1" s="306">
        <v>46035</v>
      </c>
      <c r="BFK1" s="306">
        <v>46035</v>
      </c>
      <c r="BFL1" s="306">
        <v>46035</v>
      </c>
      <c r="BFM1" s="306">
        <v>46035</v>
      </c>
      <c r="BFN1" s="306">
        <v>46035</v>
      </c>
      <c r="BFO1" s="306">
        <v>46031</v>
      </c>
      <c r="BFP1" s="306">
        <v>46031</v>
      </c>
      <c r="BFQ1" s="306">
        <v>46031</v>
      </c>
      <c r="BFR1" s="306">
        <v>46031</v>
      </c>
      <c r="BFS1" s="306">
        <v>46036</v>
      </c>
      <c r="BFT1" s="306">
        <v>46036</v>
      </c>
      <c r="BFU1" s="306">
        <v>46036</v>
      </c>
      <c r="BFV1" s="306">
        <v>46035</v>
      </c>
      <c r="BFW1" s="306">
        <v>46037</v>
      </c>
      <c r="BFX1" s="306">
        <v>46037</v>
      </c>
      <c r="BFY1" s="306">
        <v>46037</v>
      </c>
      <c r="BFZ1" s="306">
        <v>46037</v>
      </c>
      <c r="BGA1" s="306">
        <v>46037</v>
      </c>
      <c r="BGB1" s="306">
        <v>46038</v>
      </c>
      <c r="BGC1" s="306">
        <v>46038</v>
      </c>
      <c r="BGD1" s="306">
        <v>46038</v>
      </c>
      <c r="BGE1" s="306">
        <v>46038</v>
      </c>
      <c r="BGF1" s="306">
        <v>46041</v>
      </c>
      <c r="BGG1" s="306">
        <v>46041</v>
      </c>
      <c r="BGH1" s="306">
        <v>46041</v>
      </c>
      <c r="BGI1" s="306">
        <v>46041</v>
      </c>
      <c r="BGJ1" s="306">
        <v>46041</v>
      </c>
      <c r="BGK1" s="306">
        <v>46038</v>
      </c>
      <c r="BGL1" s="306">
        <v>46038</v>
      </c>
      <c r="BGM1" s="306">
        <v>46038</v>
      </c>
      <c r="BGN1" s="306">
        <v>46042</v>
      </c>
      <c r="BGR1" s="306">
        <v>46044</v>
      </c>
      <c r="BGS1" s="306">
        <v>46044</v>
      </c>
      <c r="BGT1" s="306">
        <v>46044</v>
      </c>
      <c r="BGU1" s="306">
        <v>46045</v>
      </c>
      <c r="BGV1" s="306">
        <v>46044</v>
      </c>
      <c r="BGW1" s="306">
        <v>46048</v>
      </c>
      <c r="BGX1" s="306">
        <v>46048</v>
      </c>
      <c r="BGY1" s="306">
        <v>46048</v>
      </c>
      <c r="BGZ1" s="306">
        <v>46048</v>
      </c>
      <c r="BHA1" s="306">
        <v>46048</v>
      </c>
      <c r="BHB1" s="306">
        <v>46048</v>
      </c>
      <c r="BHC1" s="306">
        <v>46048</v>
      </c>
      <c r="BHD1" s="306">
        <v>46048</v>
      </c>
      <c r="BHE1" s="306">
        <v>46049</v>
      </c>
      <c r="BHF1" s="306">
        <v>46049</v>
      </c>
      <c r="BHG1" s="306">
        <v>46049</v>
      </c>
      <c r="BHH1" s="306">
        <v>46049</v>
      </c>
      <c r="BHI1" s="306">
        <v>46049</v>
      </c>
      <c r="BHJ1" s="306">
        <v>46045</v>
      </c>
      <c r="BHK1" s="306">
        <v>46045</v>
      </c>
      <c r="BHL1" s="306">
        <v>46045</v>
      </c>
      <c r="BHM1" s="306">
        <v>46048</v>
      </c>
      <c r="BHN1" s="306">
        <v>46050</v>
      </c>
      <c r="BHO1" s="306">
        <v>46051</v>
      </c>
      <c r="BHP1" s="306">
        <v>46052</v>
      </c>
      <c r="BHQ1" s="306">
        <v>46055</v>
      </c>
      <c r="BHR1" s="306">
        <v>46055</v>
      </c>
      <c r="BHS1" s="306">
        <v>46055</v>
      </c>
      <c r="BHT1" s="306">
        <v>46052</v>
      </c>
      <c r="BHU1" s="306">
        <v>46052</v>
      </c>
      <c r="BHV1" s="306">
        <v>46052</v>
      </c>
      <c r="BHW1" s="306">
        <v>46052</v>
      </c>
      <c r="BHX1" s="306">
        <v>46052</v>
      </c>
      <c r="BHY1" s="306">
        <v>46056</v>
      </c>
      <c r="BHZ1" s="306">
        <v>46056</v>
      </c>
      <c r="BIA1" s="306">
        <v>46055</v>
      </c>
      <c r="BIB1" s="306">
        <v>46052</v>
      </c>
      <c r="BIC1" s="306">
        <v>46052</v>
      </c>
      <c r="BID1" s="306">
        <v>46055</v>
      </c>
      <c r="BIE1" s="306">
        <v>46057</v>
      </c>
      <c r="BIF1" s="306">
        <v>46058</v>
      </c>
      <c r="BIG1" s="306">
        <v>46059</v>
      </c>
      <c r="BIH1" s="306">
        <v>46062</v>
      </c>
      <c r="BII1" s="306">
        <v>46062</v>
      </c>
      <c r="BIJ1" s="306">
        <v>46062</v>
      </c>
      <c r="BIK1" s="306">
        <v>46062</v>
      </c>
      <c r="BIL1" s="306">
        <v>46195</v>
      </c>
      <c r="BIM1" s="306">
        <v>46059</v>
      </c>
      <c r="BIN1" s="306">
        <v>46062</v>
      </c>
      <c r="BIO1" s="306">
        <v>46062</v>
      </c>
      <c r="BIP1" s="306">
        <v>46059</v>
      </c>
      <c r="BIQ1" s="306">
        <v>46063</v>
      </c>
      <c r="BIR1" s="306">
        <v>46063</v>
      </c>
      <c r="BIS1" s="306">
        <v>46063</v>
      </c>
      <c r="BIT1" s="306">
        <v>46063</v>
      </c>
      <c r="BIU1" s="306">
        <v>46063</v>
      </c>
      <c r="BIV1" s="306">
        <v>46064</v>
      </c>
      <c r="BIW1" s="306">
        <v>46064</v>
      </c>
      <c r="BIX1" s="306">
        <v>46064</v>
      </c>
      <c r="BIY1" s="306">
        <v>46064</v>
      </c>
      <c r="BIZ1" s="306">
        <v>46064</v>
      </c>
      <c r="BJA1" s="306">
        <v>46065</v>
      </c>
      <c r="BJB1" s="306">
        <v>46065</v>
      </c>
      <c r="BJC1" s="306">
        <v>46066</v>
      </c>
      <c r="BJD1" s="306">
        <v>46076</v>
      </c>
      <c r="BJE1" s="306">
        <v>46076</v>
      </c>
      <c r="BJF1" s="306">
        <v>46076</v>
      </c>
      <c r="BJG1" s="306">
        <v>46078</v>
      </c>
      <c r="BJH1" s="306">
        <v>46078</v>
      </c>
      <c r="BJI1" s="306">
        <v>46066</v>
      </c>
      <c r="BJM1" s="306">
        <v>46077</v>
      </c>
      <c r="BJN1" s="306">
        <v>46077</v>
      </c>
      <c r="BJO1" s="306">
        <v>46077</v>
      </c>
      <c r="BJP1" s="306">
        <v>46076</v>
      </c>
      <c r="BJQ1" s="306">
        <v>46077</v>
      </c>
      <c r="BJR1" s="306">
        <v>46078</v>
      </c>
      <c r="BJS1" s="306">
        <v>46077</v>
      </c>
      <c r="BJT1" s="306">
        <v>46079</v>
      </c>
      <c r="BJU1" s="306">
        <v>46079</v>
      </c>
      <c r="BJV1" s="306">
        <v>46079</v>
      </c>
      <c r="BJW1" s="306">
        <v>46080</v>
      </c>
      <c r="BJX1" s="306">
        <v>46078</v>
      </c>
      <c r="BJY1" s="306">
        <v>46079</v>
      </c>
      <c r="BJZ1" s="306" t="s">
        <v>8067</v>
      </c>
      <c r="BKA1" s="306" t="s">
        <v>8067</v>
      </c>
      <c r="BKB1" s="306">
        <v>46083</v>
      </c>
      <c r="BKC1" s="306">
        <v>46084</v>
      </c>
      <c r="BKD1" s="306">
        <v>46083</v>
      </c>
      <c r="BKE1" s="306">
        <v>46084</v>
      </c>
      <c r="BKF1" s="306">
        <v>46084</v>
      </c>
      <c r="BKG1" s="306">
        <v>46084</v>
      </c>
      <c r="BKH1" s="306">
        <v>46080</v>
      </c>
      <c r="BKI1" s="306">
        <v>46079</v>
      </c>
      <c r="BKJ1" s="306">
        <v>46083</v>
      </c>
      <c r="BKK1" s="306">
        <v>46083</v>
      </c>
      <c r="BKL1" s="306">
        <v>46085</v>
      </c>
      <c r="BKM1" s="306">
        <v>46085</v>
      </c>
      <c r="BKN1" s="306">
        <v>46085</v>
      </c>
      <c r="BKO1" s="306">
        <v>46085</v>
      </c>
      <c r="BKP1" s="306">
        <v>46086</v>
      </c>
      <c r="BKQ1" s="306">
        <v>46086</v>
      </c>
      <c r="BKR1" s="306">
        <v>46084</v>
      </c>
      <c r="BKS1" s="306">
        <v>46086</v>
      </c>
      <c r="BKT1" s="306">
        <v>46086</v>
      </c>
      <c r="BKU1" s="306">
        <v>46086</v>
      </c>
      <c r="BKV1" s="306">
        <v>46086</v>
      </c>
      <c r="BKW1" s="306">
        <v>46085</v>
      </c>
      <c r="BKX1" s="306">
        <v>46087</v>
      </c>
      <c r="BKY1" s="306">
        <v>46088</v>
      </c>
      <c r="BKZ1" s="306">
        <v>46087</v>
      </c>
      <c r="BLA1" s="306" t="s">
        <v>8067</v>
      </c>
      <c r="BLB1" s="306">
        <v>46090</v>
      </c>
      <c r="BLC1" s="306">
        <v>46090</v>
      </c>
      <c r="BLD1" s="306">
        <v>46091</v>
      </c>
      <c r="BLE1" s="306">
        <v>46091</v>
      </c>
      <c r="BLF1" s="306">
        <v>46091</v>
      </c>
      <c r="BLG1" s="306">
        <v>46091</v>
      </c>
      <c r="BLH1" s="306">
        <v>46092</v>
      </c>
      <c r="BLI1" s="306">
        <v>46093</v>
      </c>
      <c r="BLJ1" s="306">
        <v>46093</v>
      </c>
      <c r="BLK1" s="306">
        <v>46092</v>
      </c>
      <c r="BLL1" s="306">
        <v>46094</v>
      </c>
      <c r="BLM1" s="306">
        <v>46094</v>
      </c>
      <c r="BLN1" s="306">
        <v>46094</v>
      </c>
      <c r="BLO1" s="306">
        <v>46094</v>
      </c>
      <c r="BLP1" s="306">
        <v>46097</v>
      </c>
      <c r="BLQ1" s="306">
        <v>46093</v>
      </c>
      <c r="BLR1" s="306">
        <v>46094</v>
      </c>
      <c r="BLT1" s="306">
        <v>46098</v>
      </c>
      <c r="BLU1" s="306">
        <v>46098</v>
      </c>
      <c r="BLV1" s="306">
        <v>46098</v>
      </c>
      <c r="BLX1" s="306">
        <v>46097</v>
      </c>
      <c r="BLY1" s="306">
        <v>46098</v>
      </c>
      <c r="BLZ1" s="306">
        <v>46098</v>
      </c>
      <c r="BMA1" s="306">
        <v>46098</v>
      </c>
      <c r="BMB1" s="306">
        <v>46099</v>
      </c>
      <c r="BMC1" s="306">
        <v>46100</v>
      </c>
      <c r="BMD1" s="306">
        <v>46098</v>
      </c>
      <c r="BME1" s="306">
        <v>46101</v>
      </c>
      <c r="BMF1" s="306">
        <v>46102</v>
      </c>
      <c r="BMG1" s="306">
        <v>46100</v>
      </c>
      <c r="BMH1" s="306">
        <v>46104</v>
      </c>
      <c r="BMI1" s="306">
        <v>46104</v>
      </c>
      <c r="BMJ1" s="306">
        <v>46101</v>
      </c>
      <c r="BMK1" s="306">
        <v>46104</v>
      </c>
      <c r="BML1" s="306">
        <v>46104</v>
      </c>
      <c r="BMM1" s="306">
        <v>46105</v>
      </c>
      <c r="BMN1" s="306">
        <v>46104</v>
      </c>
      <c r="BMO1" s="306">
        <v>46106</v>
      </c>
      <c r="BMP1" s="306">
        <v>46106</v>
      </c>
      <c r="BMQ1" s="306">
        <v>46106</v>
      </c>
      <c r="BMR1" s="306">
        <v>46107</v>
      </c>
      <c r="BMS1" s="306">
        <v>46108</v>
      </c>
      <c r="BMT1" s="306">
        <v>46108</v>
      </c>
      <c r="BMU1" s="306">
        <v>46111</v>
      </c>
      <c r="BMV1" s="306">
        <v>46119</v>
      </c>
      <c r="BMW1" s="306">
        <v>46119</v>
      </c>
      <c r="BMX1" s="306">
        <v>46112</v>
      </c>
      <c r="BMY1" s="306">
        <v>46120</v>
      </c>
      <c r="BMZ1" s="306">
        <v>46108</v>
      </c>
      <c r="BNA1" s="306">
        <v>46109</v>
      </c>
      <c r="BNB1" s="306">
        <v>46111</v>
      </c>
      <c r="BNC1" s="306">
        <v>46111</v>
      </c>
      <c r="BND1" s="306">
        <v>46111</v>
      </c>
      <c r="BNE1" s="306">
        <v>46112</v>
      </c>
      <c r="BNF1" s="306">
        <v>46121</v>
      </c>
      <c r="BNG1" s="306">
        <v>46112</v>
      </c>
      <c r="BNH1" s="306">
        <v>46112</v>
      </c>
      <c r="BNI1" s="306">
        <v>46112</v>
      </c>
      <c r="BNJ1" s="306">
        <v>46112</v>
      </c>
      <c r="BNK1" s="306">
        <v>46112</v>
      </c>
      <c r="BNL1" s="306">
        <v>46111</v>
      </c>
      <c r="BNM1" s="306">
        <v>46112</v>
      </c>
      <c r="BNN1" s="972">
        <v>46121</v>
      </c>
      <c r="BNO1" s="306">
        <v>46113</v>
      </c>
      <c r="BNP1" s="306">
        <v>46114</v>
      </c>
      <c r="BNQ1" s="306">
        <v>46119</v>
      </c>
      <c r="BNR1" s="306">
        <v>46119</v>
      </c>
      <c r="BNS1" s="306">
        <v>46119</v>
      </c>
      <c r="BNT1" s="306">
        <v>46119</v>
      </c>
      <c r="BNW1" s="306">
        <v>46114</v>
      </c>
      <c r="BNX1" s="306">
        <v>46119</v>
      </c>
      <c r="BNY1" s="306">
        <v>46120</v>
      </c>
      <c r="BNZ1" s="306">
        <v>46120</v>
      </c>
      <c r="BOA1" s="306">
        <v>46119</v>
      </c>
      <c r="BOB1" s="306">
        <v>46120</v>
      </c>
      <c r="BOC1" s="306">
        <v>46121</v>
      </c>
      <c r="BOD1" s="306">
        <v>46121</v>
      </c>
      <c r="BOE1" s="306">
        <v>46120</v>
      </c>
      <c r="BOF1" s="306">
        <v>46120</v>
      </c>
      <c r="BOG1" s="306">
        <v>46125</v>
      </c>
      <c r="BOH1" s="306">
        <v>46121</v>
      </c>
      <c r="BOI1" s="306">
        <v>46121</v>
      </c>
      <c r="BOJ1" s="306">
        <v>46121</v>
      </c>
      <c r="BOK1" s="306">
        <v>46122</v>
      </c>
      <c r="BOL1" s="306">
        <v>46122</v>
      </c>
      <c r="BOM1" s="306">
        <v>46125</v>
      </c>
      <c r="BON1" s="306">
        <v>46125</v>
      </c>
      <c r="BOO1" s="306">
        <v>46128</v>
      </c>
      <c r="BOP1" s="306">
        <v>46127</v>
      </c>
      <c r="BOQ1" s="306">
        <v>46122</v>
      </c>
      <c r="BOR1" s="306">
        <v>46123</v>
      </c>
      <c r="BOS1" s="306">
        <v>46132</v>
      </c>
      <c r="BOT1" s="306">
        <v>46125</v>
      </c>
      <c r="BOU1" s="306">
        <v>46125</v>
      </c>
      <c r="BOV1" s="306">
        <v>46125</v>
      </c>
      <c r="BOW1" s="306">
        <v>46126</v>
      </c>
      <c r="BOX1" s="306">
        <v>46126</v>
      </c>
      <c r="BOY1" s="306">
        <v>46126</v>
      </c>
      <c r="BOZ1" s="306">
        <v>46126</v>
      </c>
      <c r="BPA1" s="306">
        <v>46126</v>
      </c>
      <c r="BPB1" s="306">
        <v>46126</v>
      </c>
      <c r="BPC1" s="306">
        <v>46125</v>
      </c>
      <c r="BPD1" s="306">
        <v>46125</v>
      </c>
      <c r="BPE1" s="306">
        <v>46127</v>
      </c>
      <c r="BPF1" s="306">
        <v>46127</v>
      </c>
      <c r="BPG1" s="306">
        <v>46127</v>
      </c>
      <c r="BPH1" s="306">
        <v>46127</v>
      </c>
      <c r="BPI1" s="306">
        <v>46127</v>
      </c>
      <c r="BPJ1" s="306">
        <v>46129</v>
      </c>
      <c r="BPK1" s="306">
        <v>46126</v>
      </c>
      <c r="BPL1" s="306">
        <v>46128</v>
      </c>
      <c r="BPM1" s="306">
        <v>46128</v>
      </c>
      <c r="BPN1" s="306">
        <v>46128</v>
      </c>
      <c r="BPO1" s="306">
        <v>46127</v>
      </c>
      <c r="BPP1" s="306">
        <v>46128</v>
      </c>
      <c r="BPQ1" s="306">
        <v>46129</v>
      </c>
      <c r="BPR1" s="306">
        <v>46129</v>
      </c>
      <c r="BPS1" s="306">
        <v>46132</v>
      </c>
      <c r="BPT1" s="306">
        <v>46129</v>
      </c>
      <c r="BPU1" s="306">
        <v>46129</v>
      </c>
      <c r="BPV1" s="306">
        <v>46130</v>
      </c>
      <c r="BPW1" s="306">
        <v>46129</v>
      </c>
      <c r="BPX1" s="306">
        <v>46133</v>
      </c>
      <c r="BPY1" s="306">
        <v>46133</v>
      </c>
      <c r="BPZ1" s="306">
        <v>46133</v>
      </c>
      <c r="BQA1" s="306">
        <v>46133</v>
      </c>
      <c r="BQB1" s="306">
        <v>46133</v>
      </c>
      <c r="BQC1" s="306">
        <v>46132</v>
      </c>
      <c r="BQD1" s="306">
        <v>46132</v>
      </c>
      <c r="BQE1" s="306">
        <v>46134</v>
      </c>
      <c r="BQF1" s="306">
        <v>46134</v>
      </c>
      <c r="BQG1" s="306">
        <v>46134</v>
      </c>
      <c r="BQH1" s="306">
        <v>46133</v>
      </c>
      <c r="BQI1" s="306">
        <v>46139</v>
      </c>
      <c r="BQJ1" s="306">
        <v>46139</v>
      </c>
      <c r="BQK1" s="306">
        <v>46135</v>
      </c>
      <c r="BQL1" s="306">
        <v>46141</v>
      </c>
      <c r="BQO1" s="306">
        <v>46136</v>
      </c>
      <c r="BQP1" s="306">
        <v>46135</v>
      </c>
      <c r="BQQ1" s="306">
        <v>46137</v>
      </c>
      <c r="BQR1" s="306">
        <v>46140</v>
      </c>
      <c r="BQS1" s="306">
        <v>46141</v>
      </c>
      <c r="BQT1" s="306">
        <v>46139</v>
      </c>
      <c r="BQU1" s="306">
        <v>46139</v>
      </c>
      <c r="BQV1" s="306">
        <v>46139</v>
      </c>
      <c r="BQW1" s="306">
        <v>46140</v>
      </c>
      <c r="BQX1" s="306">
        <v>46139</v>
      </c>
      <c r="BQY1" s="306">
        <v>46141</v>
      </c>
      <c r="BQZ1" s="306">
        <v>46142</v>
      </c>
      <c r="BRA1" s="306">
        <v>46143</v>
      </c>
      <c r="BRB1" s="306">
        <v>46146</v>
      </c>
      <c r="BRC1" s="306" t="s">
        <v>9280</v>
      </c>
      <c r="BRE1" s="306">
        <v>46141</v>
      </c>
      <c r="BRF1" s="306">
        <v>46147</v>
      </c>
      <c r="BRG1" s="306">
        <v>46148</v>
      </c>
      <c r="BRH1" s="306">
        <v>46148</v>
      </c>
      <c r="BRI1" s="306">
        <v>46148</v>
      </c>
      <c r="BRJ1" s="306">
        <v>46147</v>
      </c>
      <c r="BRK1" s="306">
        <v>46147</v>
      </c>
      <c r="BRL1" s="306">
        <v>46149</v>
      </c>
      <c r="BRM1" s="306">
        <v>46150</v>
      </c>
      <c r="BRN1" s="306">
        <v>46150</v>
      </c>
      <c r="BRO1" s="306">
        <v>46151</v>
      </c>
      <c r="BRP1" s="306">
        <v>46151</v>
      </c>
      <c r="BRQ1" s="306">
        <v>46151</v>
      </c>
      <c r="BRR1" s="306">
        <v>46151</v>
      </c>
      <c r="BRS1" s="306">
        <v>46153</v>
      </c>
      <c r="BRT1" s="306">
        <v>46153</v>
      </c>
      <c r="BRU1" s="306">
        <v>46154</v>
      </c>
      <c r="BRV1" s="306">
        <v>46154</v>
      </c>
      <c r="BRW1" s="306">
        <v>46160</v>
      </c>
      <c r="BRX1" s="306">
        <v>46154</v>
      </c>
      <c r="BRY1" s="306">
        <v>46155</v>
      </c>
      <c r="BRZ1" s="306">
        <v>46155</v>
      </c>
      <c r="BSA1" s="306">
        <v>46155</v>
      </c>
      <c r="BSB1" s="306">
        <v>46155</v>
      </c>
      <c r="BSC1" s="1003">
        <v>46157</v>
      </c>
      <c r="BSD1" s="1003">
        <v>46157</v>
      </c>
      <c r="BSE1" s="306">
        <v>46156</v>
      </c>
      <c r="BSF1" s="306">
        <v>46156</v>
      </c>
      <c r="BSG1" s="306">
        <v>46156</v>
      </c>
      <c r="BSH1" s="306">
        <v>46157</v>
      </c>
      <c r="BSI1" s="306">
        <v>46158</v>
      </c>
      <c r="BSJ1" s="306">
        <v>46167</v>
      </c>
      <c r="BSK1" s="306">
        <v>46168</v>
      </c>
      <c r="BSL1" s="306">
        <v>46164</v>
      </c>
      <c r="BSM1" s="306">
        <v>46164</v>
      </c>
      <c r="BSN1" s="306">
        <v>46164</v>
      </c>
      <c r="BSO1" s="306">
        <v>46164</v>
      </c>
      <c r="BSP1" s="306">
        <v>46157</v>
      </c>
      <c r="BSQ1" s="306">
        <v>46160</v>
      </c>
      <c r="BSR1" s="306">
        <v>46160</v>
      </c>
      <c r="BSS1" s="306">
        <v>46160</v>
      </c>
      <c r="BST1" s="306">
        <v>46160</v>
      </c>
      <c r="BSU1" s="306">
        <v>46161</v>
      </c>
      <c r="BSV1" s="306">
        <v>46161</v>
      </c>
      <c r="BSW1" s="306">
        <v>46161</v>
      </c>
      <c r="BSX1" s="306">
        <v>46162</v>
      </c>
      <c r="BSY1" s="306">
        <v>46162</v>
      </c>
      <c r="BSZ1" s="306">
        <v>46162</v>
      </c>
      <c r="BTA1" s="306">
        <v>46162</v>
      </c>
      <c r="BTB1" s="306">
        <v>46162</v>
      </c>
      <c r="BTC1" s="306">
        <v>46162</v>
      </c>
      <c r="BTD1" s="306">
        <v>46163</v>
      </c>
      <c r="BTE1" s="306">
        <v>46163</v>
      </c>
      <c r="BTF1" s="306">
        <v>46163</v>
      </c>
      <c r="BTG1" s="306">
        <v>46163</v>
      </c>
      <c r="BTH1" s="306">
        <v>46163</v>
      </c>
      <c r="BTI1" s="306">
        <v>46164</v>
      </c>
      <c r="BTJ1" s="306">
        <v>46165</v>
      </c>
      <c r="BTK1" s="306">
        <v>46168</v>
      </c>
      <c r="BTL1" s="306">
        <v>46167</v>
      </c>
      <c r="BTM1" s="306">
        <v>46167</v>
      </c>
      <c r="BTN1" s="306">
        <v>46167</v>
      </c>
      <c r="BTO1" s="306">
        <v>46174</v>
      </c>
      <c r="BTP1" s="306">
        <v>46175</v>
      </c>
      <c r="BTQ1" s="306">
        <v>46176</v>
      </c>
      <c r="BTR1" s="306">
        <v>46177</v>
      </c>
      <c r="BTS1" s="306">
        <v>46164</v>
      </c>
      <c r="BTT1" s="306">
        <v>46164</v>
      </c>
      <c r="BTU1" s="306">
        <v>46164</v>
      </c>
      <c r="BTV1" s="306">
        <v>46168</v>
      </c>
      <c r="BTW1" s="306">
        <v>46168</v>
      </c>
      <c r="BTX1" s="306">
        <v>46168</v>
      </c>
      <c r="BTY1" s="306">
        <v>46168</v>
      </c>
      <c r="BTZ1" s="306">
        <v>46168</v>
      </c>
      <c r="BUA1" s="306">
        <v>46167</v>
      </c>
      <c r="BUB1" s="306">
        <v>46167</v>
      </c>
      <c r="BUC1" s="306">
        <v>46169</v>
      </c>
      <c r="BUD1" s="306">
        <v>46169</v>
      </c>
      <c r="BUE1" s="306">
        <v>46170</v>
      </c>
      <c r="BUF1" s="306">
        <v>46170</v>
      </c>
      <c r="BUG1" s="306">
        <v>46172</v>
      </c>
      <c r="BUH1" s="306">
        <v>46171</v>
      </c>
      <c r="BUI1" s="306">
        <v>46174</v>
      </c>
      <c r="BUJ1" s="306">
        <v>46174</v>
      </c>
      <c r="BUK1" s="306">
        <v>46174</v>
      </c>
      <c r="BUL1" s="306">
        <v>46174</v>
      </c>
      <c r="BUM1" s="306">
        <v>46174</v>
      </c>
      <c r="BUN1" s="306">
        <v>46174</v>
      </c>
      <c r="BUP1" s="306">
        <v>46174</v>
      </c>
      <c r="BUQ1" s="306">
        <v>46175</v>
      </c>
      <c r="BUR1" s="306">
        <v>46175</v>
      </c>
      <c r="BUS1" s="306">
        <v>46175</v>
      </c>
      <c r="BUT1" s="306">
        <v>46175</v>
      </c>
      <c r="BUU1" s="306">
        <v>46176</v>
      </c>
      <c r="BUV1" s="306">
        <v>46177</v>
      </c>
      <c r="BUW1" s="306">
        <v>46176</v>
      </c>
      <c r="BUX1" s="306">
        <v>46178</v>
      </c>
      <c r="BUY1" s="306">
        <v>46171</v>
      </c>
      <c r="BUZ1" s="306">
        <v>46178</v>
      </c>
      <c r="BVC1" s="306">
        <v>46179</v>
      </c>
      <c r="BVD1" s="306">
        <v>46183</v>
      </c>
      <c r="BVE1" s="306">
        <v>46184</v>
      </c>
      <c r="BVF1" s="306">
        <v>46184</v>
      </c>
      <c r="BVG1" s="306">
        <v>46179</v>
      </c>
      <c r="BVH1" s="306">
        <v>46179</v>
      </c>
      <c r="BVI1" s="306">
        <v>46179</v>
      </c>
      <c r="BVJ1" s="306">
        <v>46179</v>
      </c>
      <c r="BVK1" s="306">
        <v>46181</v>
      </c>
      <c r="BVL1" s="306">
        <v>46182</v>
      </c>
      <c r="BVM1" s="306">
        <v>46182</v>
      </c>
      <c r="BVN1" s="306">
        <v>46182</v>
      </c>
      <c r="BVO1" s="306">
        <v>46182</v>
      </c>
      <c r="BVP1" s="306">
        <v>46181</v>
      </c>
      <c r="BVQ1" s="306">
        <v>46183</v>
      </c>
      <c r="BVR1" s="306">
        <v>46184</v>
      </c>
      <c r="BVS1" s="306" t="s">
        <v>10400</v>
      </c>
    </row>
    <row r="2" spans="1:1962" s="301" customFormat="1" ht="35.450000000000003" customHeight="1">
      <c r="A2" s="577"/>
      <c r="B2" s="291" t="s">
        <v>297</v>
      </c>
      <c r="C2" s="202" t="s">
        <v>300</v>
      </c>
      <c r="D2" s="202"/>
      <c r="E2" s="297"/>
      <c r="G2" s="537" t="s">
        <v>10341</v>
      </c>
      <c r="I2" s="301" t="s">
        <v>2469</v>
      </c>
      <c r="J2" s="877" t="s">
        <v>2412</v>
      </c>
      <c r="K2" s="715"/>
      <c r="L2" s="201"/>
      <c r="M2" s="297"/>
      <c r="N2" s="297"/>
      <c r="O2" s="353" t="s">
        <v>168</v>
      </c>
      <c r="P2" s="297"/>
      <c r="Q2" s="743"/>
      <c r="R2" s="357"/>
      <c r="S2" s="357"/>
      <c r="T2" s="357"/>
      <c r="U2" s="357"/>
      <c r="V2" s="357"/>
      <c r="W2" s="357"/>
      <c r="X2" s="357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201"/>
      <c r="DO2" s="201"/>
      <c r="DP2" s="201"/>
      <c r="DQ2" s="201"/>
      <c r="DR2" s="201"/>
      <c r="DS2" s="201"/>
      <c r="DT2" s="201"/>
      <c r="DU2" s="201"/>
      <c r="DV2" s="201"/>
      <c r="DW2" s="201"/>
      <c r="DX2" s="201"/>
      <c r="DY2" s="201"/>
      <c r="DZ2" s="201"/>
      <c r="EA2" s="201"/>
      <c r="EB2" s="201"/>
      <c r="EC2" s="201"/>
      <c r="ED2" s="201"/>
      <c r="EE2" s="201"/>
      <c r="EF2" s="201"/>
      <c r="EG2" s="201"/>
      <c r="EH2" s="201"/>
      <c r="EI2" s="201"/>
      <c r="EJ2" s="201"/>
      <c r="EK2" s="201"/>
      <c r="EL2" s="201"/>
      <c r="EM2" s="201"/>
      <c r="EN2" s="201"/>
      <c r="EO2" s="201"/>
      <c r="EP2" s="201"/>
      <c r="EQ2" s="201"/>
      <c r="ER2" s="201"/>
      <c r="ES2" s="201"/>
      <c r="ET2" s="201"/>
      <c r="EU2" s="201"/>
      <c r="EV2" s="201"/>
      <c r="EW2" s="201"/>
      <c r="EX2" s="201"/>
      <c r="EY2" s="201"/>
      <c r="EZ2" s="201"/>
      <c r="FA2" s="201"/>
      <c r="FB2" s="201"/>
      <c r="FC2" s="201"/>
      <c r="FD2" s="201"/>
      <c r="FE2" s="201"/>
      <c r="FF2" s="201"/>
      <c r="FG2" s="201"/>
      <c r="FH2" s="201"/>
      <c r="FI2" s="201"/>
      <c r="FJ2" s="201"/>
      <c r="FK2" s="201"/>
      <c r="FL2" s="201"/>
      <c r="FM2" s="201"/>
      <c r="FN2" s="201"/>
      <c r="FO2" s="201"/>
      <c r="FP2" s="201"/>
      <c r="FQ2" s="201"/>
      <c r="FR2" s="201"/>
      <c r="FS2" s="201"/>
      <c r="FT2" s="201"/>
      <c r="FU2" s="201"/>
      <c r="FV2" s="201"/>
      <c r="FW2" s="201"/>
      <c r="FX2" s="201"/>
      <c r="FY2" s="201"/>
      <c r="FZ2" s="201"/>
      <c r="GA2" s="201"/>
      <c r="GB2" s="201"/>
      <c r="GC2" s="201"/>
      <c r="GD2" s="201"/>
      <c r="GE2" s="201"/>
      <c r="GF2" s="201"/>
      <c r="GG2" s="201"/>
      <c r="GH2" s="201"/>
      <c r="GI2" s="201"/>
      <c r="GJ2" s="201"/>
      <c r="GK2" s="201"/>
      <c r="GL2" s="201"/>
      <c r="GM2" s="201"/>
      <c r="GN2" s="201"/>
      <c r="GO2" s="201"/>
      <c r="GP2" s="201"/>
      <c r="GQ2" s="201"/>
      <c r="GR2" s="201"/>
      <c r="GS2" s="201"/>
      <c r="GT2" s="201"/>
      <c r="GU2" s="201"/>
      <c r="GV2" s="201"/>
      <c r="GW2" s="201"/>
      <c r="GX2" s="201"/>
      <c r="GY2" s="201"/>
      <c r="GZ2" s="201"/>
      <c r="HA2" s="201"/>
      <c r="HB2" s="201"/>
      <c r="HC2" s="201"/>
      <c r="HD2" s="201"/>
      <c r="HE2" s="201"/>
      <c r="HF2" s="201"/>
      <c r="HG2" s="201"/>
      <c r="HH2" s="201"/>
      <c r="HI2" s="201"/>
      <c r="HJ2" s="201"/>
      <c r="HK2" s="201"/>
      <c r="HL2" s="201"/>
      <c r="HM2" s="201"/>
      <c r="HN2" s="201"/>
      <c r="HO2" s="201"/>
      <c r="HP2" s="201"/>
      <c r="HQ2" s="201"/>
      <c r="HR2" s="201"/>
      <c r="HS2" s="201"/>
      <c r="HT2" s="201"/>
      <c r="HU2" s="201"/>
      <c r="HV2" s="201"/>
      <c r="HW2" s="201"/>
      <c r="HX2" s="201"/>
      <c r="HY2" s="201"/>
      <c r="HZ2" s="201"/>
      <c r="IA2" s="201"/>
      <c r="IB2" s="201"/>
      <c r="IC2" s="201"/>
      <c r="ID2" s="201"/>
      <c r="IE2" s="201"/>
      <c r="IF2" s="201"/>
      <c r="IG2" s="201"/>
      <c r="IH2" s="201"/>
      <c r="II2" s="201"/>
      <c r="IJ2" s="201"/>
      <c r="IK2" s="201"/>
      <c r="IL2" s="201"/>
      <c r="IM2" s="201"/>
      <c r="IN2" s="201"/>
      <c r="IO2" s="201"/>
      <c r="IP2" s="201"/>
      <c r="IQ2" s="201"/>
      <c r="IR2" s="201"/>
      <c r="IS2" s="201"/>
      <c r="IT2" s="201"/>
      <c r="IU2" s="201"/>
      <c r="IV2" s="201"/>
      <c r="IW2" s="201"/>
      <c r="IX2" s="201"/>
      <c r="IY2" s="201"/>
      <c r="IZ2" s="201"/>
      <c r="JA2" s="201"/>
      <c r="JB2" s="201"/>
      <c r="JC2" s="201"/>
      <c r="JD2" s="201"/>
      <c r="JE2" s="201"/>
      <c r="JF2" s="201"/>
      <c r="JG2" s="201"/>
      <c r="JH2" s="201"/>
      <c r="JI2" s="201"/>
      <c r="JJ2" s="201"/>
      <c r="JK2" s="201"/>
      <c r="JL2" s="201"/>
      <c r="JM2" s="201"/>
      <c r="JN2" s="201"/>
      <c r="JO2" s="201"/>
      <c r="JP2" s="201"/>
      <c r="JQ2" s="201"/>
      <c r="JR2" s="201"/>
      <c r="JS2" s="201"/>
      <c r="JT2" s="201"/>
      <c r="JU2" s="201"/>
      <c r="JV2" s="201"/>
      <c r="JW2" s="201"/>
      <c r="JX2" s="201"/>
      <c r="JY2" s="201"/>
      <c r="JZ2" s="201"/>
      <c r="KA2" s="201"/>
      <c r="KB2" s="201"/>
      <c r="KC2" s="201"/>
      <c r="KD2" s="201"/>
      <c r="KE2" s="201"/>
      <c r="KF2" s="201"/>
      <c r="KG2" s="201"/>
      <c r="KH2" s="201"/>
      <c r="KI2" s="201"/>
      <c r="KJ2" s="201"/>
      <c r="KK2" s="605"/>
      <c r="KL2" s="605"/>
      <c r="KM2" s="201"/>
      <c r="KN2" s="201"/>
      <c r="KO2" s="201"/>
      <c r="KP2" s="201"/>
      <c r="KQ2" s="201"/>
      <c r="KR2" s="201"/>
      <c r="KS2" s="201"/>
      <c r="KT2" s="201"/>
      <c r="KU2" s="201"/>
      <c r="KV2" s="201"/>
      <c r="KW2" s="201"/>
      <c r="KX2" s="201"/>
      <c r="KY2" s="201"/>
      <c r="KZ2" s="201"/>
      <c r="LA2" s="201"/>
      <c r="LB2" s="201"/>
      <c r="LC2" s="201"/>
      <c r="LD2" s="201"/>
      <c r="LE2" s="201"/>
      <c r="LF2" s="201"/>
      <c r="LG2" s="201"/>
      <c r="LH2" s="201"/>
      <c r="LI2" s="201"/>
      <c r="LJ2" s="201"/>
      <c r="LK2" s="201"/>
      <c r="LL2" s="201"/>
      <c r="LM2" s="201"/>
      <c r="LN2" s="201"/>
      <c r="LO2" s="201"/>
      <c r="LP2" s="201"/>
      <c r="LQ2" s="201"/>
      <c r="LR2" s="201"/>
      <c r="LS2" s="201"/>
      <c r="LT2" s="201"/>
      <c r="LU2" s="201"/>
      <c r="LV2" s="201"/>
      <c r="LW2" s="201"/>
      <c r="LX2" s="201"/>
      <c r="LY2" s="201"/>
      <c r="LZ2" s="201"/>
      <c r="MA2" s="201"/>
      <c r="MB2" s="201"/>
      <c r="MC2" s="201"/>
      <c r="MD2" s="201"/>
      <c r="ME2" s="201"/>
      <c r="MF2" s="201"/>
      <c r="MG2" s="201"/>
      <c r="MH2" s="201"/>
      <c r="MI2" s="201"/>
      <c r="MJ2" s="201"/>
      <c r="MK2" s="201"/>
      <c r="ML2" s="201"/>
      <c r="MM2" s="201"/>
      <c r="MN2" s="201"/>
      <c r="MO2" s="201"/>
      <c r="MP2" s="201"/>
      <c r="MQ2" s="201"/>
      <c r="MR2" s="201"/>
      <c r="MS2" s="201"/>
      <c r="MT2" s="201"/>
      <c r="MU2" s="201"/>
      <c r="MV2" s="201"/>
      <c r="MW2" s="201"/>
      <c r="MX2" s="201"/>
      <c r="MY2" s="201"/>
      <c r="MZ2" s="201"/>
      <c r="NA2" s="201"/>
      <c r="NB2" s="201"/>
      <c r="NC2" s="201"/>
      <c r="ND2" s="201"/>
      <c r="NE2" s="201"/>
      <c r="NF2" s="201"/>
      <c r="NG2" s="201"/>
      <c r="NH2" s="201"/>
      <c r="NI2" s="201"/>
      <c r="NJ2" s="201"/>
      <c r="NK2" s="201"/>
      <c r="NL2" s="201"/>
      <c r="NM2" s="201"/>
      <c r="NN2" s="201"/>
      <c r="NO2" s="201"/>
      <c r="NP2" s="201"/>
      <c r="NQ2" s="201"/>
      <c r="NS2" s="302" t="str">
        <f t="shared" ref="NS2:OE2" si="0">"WK"&amp;WEEKNUM(NS1)</f>
        <v>WK46</v>
      </c>
      <c r="NT2" s="302" t="str">
        <f t="shared" si="0"/>
        <v>WK46</v>
      </c>
      <c r="NU2" s="302" t="str">
        <f t="shared" si="0"/>
        <v>WK46</v>
      </c>
      <c r="NV2" s="302" t="str">
        <f t="shared" si="0"/>
        <v>WK46</v>
      </c>
      <c r="NW2" s="302" t="str">
        <f t="shared" si="0"/>
        <v>WK46</v>
      </c>
      <c r="NX2" s="302" t="str">
        <f t="shared" si="0"/>
        <v>WK46</v>
      </c>
      <c r="NY2" s="302" t="str">
        <f t="shared" si="0"/>
        <v>WK46</v>
      </c>
      <c r="NZ2" s="302" t="str">
        <f t="shared" si="0"/>
        <v>WK46</v>
      </c>
      <c r="OA2" s="302" t="str">
        <f t="shared" si="0"/>
        <v>WK46</v>
      </c>
      <c r="OB2" s="302" t="str">
        <f t="shared" si="0"/>
        <v>WK46</v>
      </c>
      <c r="OC2" s="302" t="str">
        <f t="shared" si="0"/>
        <v>WK46</v>
      </c>
      <c r="OD2" s="302" t="str">
        <f t="shared" si="0"/>
        <v>WK46</v>
      </c>
      <c r="OE2" s="302" t="str">
        <f t="shared" si="0"/>
        <v>WK46</v>
      </c>
      <c r="OF2" s="302" t="str">
        <f t="shared" ref="OF2:QQ2" si="1">"WK"&amp;WEEKNUM(OF1)</f>
        <v>WK46</v>
      </c>
      <c r="OG2" s="302" t="str">
        <f t="shared" si="1"/>
        <v>WK47</v>
      </c>
      <c r="OH2" s="302" t="str">
        <f t="shared" si="1"/>
        <v>WK47</v>
      </c>
      <c r="OI2" s="302" t="str">
        <f t="shared" si="1"/>
        <v>WK47</v>
      </c>
      <c r="OJ2" s="302" t="str">
        <f t="shared" si="1"/>
        <v>WK46</v>
      </c>
      <c r="OK2" s="302" t="str">
        <f t="shared" si="1"/>
        <v>WK47</v>
      </c>
      <c r="OL2" s="302" t="str">
        <f t="shared" si="1"/>
        <v>WK46</v>
      </c>
      <c r="OM2" s="302" t="str">
        <f t="shared" si="1"/>
        <v>WK47</v>
      </c>
      <c r="ON2" s="302" t="str">
        <f t="shared" si="1"/>
        <v>WK47</v>
      </c>
      <c r="OO2" s="302" t="str">
        <f t="shared" si="1"/>
        <v>WK47</v>
      </c>
      <c r="OP2" s="302" t="str">
        <f t="shared" si="1"/>
        <v>WK47</v>
      </c>
      <c r="OQ2" s="302" t="str">
        <f t="shared" si="1"/>
        <v>WK47</v>
      </c>
      <c r="OR2" s="302" t="str">
        <f t="shared" si="1"/>
        <v>WK47</v>
      </c>
      <c r="OS2" s="302" t="str">
        <f t="shared" si="1"/>
        <v>WK47</v>
      </c>
      <c r="OT2" s="302" t="str">
        <f t="shared" si="1"/>
        <v>WK47</v>
      </c>
      <c r="OU2" s="302" t="str">
        <f t="shared" si="1"/>
        <v>WK47</v>
      </c>
      <c r="OV2" s="302" t="str">
        <f t="shared" si="1"/>
        <v>WK47</v>
      </c>
      <c r="OW2" s="302" t="str">
        <f t="shared" si="1"/>
        <v>WK47</v>
      </c>
      <c r="OX2" s="302" t="str">
        <f t="shared" si="1"/>
        <v>WK47</v>
      </c>
      <c r="OY2" s="302" t="str">
        <f t="shared" si="1"/>
        <v>WK47</v>
      </c>
      <c r="OZ2" s="302" t="str">
        <f t="shared" si="1"/>
        <v>WK48</v>
      </c>
      <c r="PA2" s="302" t="str">
        <f t="shared" si="1"/>
        <v>WK48</v>
      </c>
      <c r="PB2" s="302" t="str">
        <f t="shared" si="1"/>
        <v>WK48</v>
      </c>
      <c r="PC2" s="302" t="str">
        <f t="shared" si="1"/>
        <v>WK48</v>
      </c>
      <c r="PD2" s="302" t="str">
        <f t="shared" si="1"/>
        <v>WK48</v>
      </c>
      <c r="PE2" s="302" t="str">
        <f t="shared" si="1"/>
        <v>WK48</v>
      </c>
      <c r="PF2" s="302" t="str">
        <f t="shared" si="1"/>
        <v>WK48</v>
      </c>
      <c r="PG2" s="302" t="str">
        <f t="shared" si="1"/>
        <v>WK48</v>
      </c>
      <c r="PH2" s="302" t="str">
        <f t="shared" si="1"/>
        <v>WK48</v>
      </c>
      <c r="PI2" s="302" t="str">
        <f t="shared" si="1"/>
        <v>WK48</v>
      </c>
      <c r="PJ2" s="302" t="str">
        <f t="shared" si="1"/>
        <v>WK48</v>
      </c>
      <c r="PK2" s="302" t="str">
        <f t="shared" si="1"/>
        <v>WK47</v>
      </c>
      <c r="PL2" s="302" t="str">
        <f t="shared" si="1"/>
        <v>WK47</v>
      </c>
      <c r="PM2" s="302" t="str">
        <f t="shared" si="1"/>
        <v>WK47</v>
      </c>
      <c r="PN2" s="302" t="str">
        <f t="shared" si="1"/>
        <v>WK47</v>
      </c>
      <c r="PO2" s="302" t="str">
        <f t="shared" si="1"/>
        <v>WK0</v>
      </c>
      <c r="PP2" s="302" t="str">
        <f t="shared" si="1"/>
        <v>WK0</v>
      </c>
      <c r="PQ2" s="302" t="str">
        <f t="shared" si="1"/>
        <v>WK0</v>
      </c>
      <c r="PR2" s="302" t="str">
        <f t="shared" si="1"/>
        <v>WK0</v>
      </c>
      <c r="PS2" s="302" t="str">
        <f t="shared" si="1"/>
        <v>WK0</v>
      </c>
      <c r="PT2" s="302" t="str">
        <f t="shared" si="1"/>
        <v>WK48</v>
      </c>
      <c r="PU2" s="302" t="str">
        <f t="shared" si="1"/>
        <v>WK48</v>
      </c>
      <c r="PV2" s="302" t="str">
        <f t="shared" si="1"/>
        <v>WK48</v>
      </c>
      <c r="PW2" s="302" t="str">
        <f t="shared" si="1"/>
        <v>WK48</v>
      </c>
      <c r="PX2" s="302" t="str">
        <f t="shared" si="1"/>
        <v>WK48</v>
      </c>
      <c r="PY2" s="302" t="str">
        <f t="shared" si="1"/>
        <v>WK49</v>
      </c>
      <c r="PZ2" s="302" t="str">
        <f t="shared" si="1"/>
        <v>WK48</v>
      </c>
      <c r="QA2" s="302" t="str">
        <f t="shared" si="1"/>
        <v>WK48</v>
      </c>
      <c r="QB2" s="302" t="str">
        <f t="shared" si="1"/>
        <v>WK48</v>
      </c>
      <c r="QC2" s="302" t="str">
        <f t="shared" si="1"/>
        <v>WK48</v>
      </c>
      <c r="QD2" s="302" t="str">
        <f t="shared" si="1"/>
        <v>WK48</v>
      </c>
      <c r="QE2" s="302" t="str">
        <f t="shared" si="1"/>
        <v>WK0</v>
      </c>
      <c r="QF2" s="302" t="str">
        <f t="shared" si="1"/>
        <v>WK48</v>
      </c>
      <c r="QG2" s="302" t="str">
        <f t="shared" si="1"/>
        <v>WK48</v>
      </c>
      <c r="QH2" s="302" t="str">
        <f t="shared" si="1"/>
        <v>WK48</v>
      </c>
      <c r="QI2" s="302" t="str">
        <f t="shared" si="1"/>
        <v>WK49</v>
      </c>
      <c r="QJ2" s="302" t="str">
        <f t="shared" si="1"/>
        <v>WK49</v>
      </c>
      <c r="QK2" s="302" t="str">
        <f t="shared" si="1"/>
        <v>WK49</v>
      </c>
      <c r="QL2" s="302" t="str">
        <f t="shared" si="1"/>
        <v>WK49</v>
      </c>
      <c r="QM2" s="302" t="str">
        <f t="shared" si="1"/>
        <v>WK49</v>
      </c>
      <c r="QN2" s="302" t="str">
        <f t="shared" si="1"/>
        <v>WK49</v>
      </c>
      <c r="QO2" s="302" t="str">
        <f t="shared" si="1"/>
        <v>WK49</v>
      </c>
      <c r="QP2" s="302" t="str">
        <f t="shared" si="1"/>
        <v>WK49</v>
      </c>
      <c r="QQ2" s="302" t="str">
        <f t="shared" si="1"/>
        <v>WK49</v>
      </c>
      <c r="QR2" s="302" t="str">
        <f t="shared" ref="QR2:TC2" si="2">"WK"&amp;WEEKNUM(QR1)</f>
        <v>WK49</v>
      </c>
      <c r="QS2" s="302" t="str">
        <f t="shared" si="2"/>
        <v>WK49</v>
      </c>
      <c r="QT2" s="302" t="str">
        <f t="shared" si="2"/>
        <v>WK49</v>
      </c>
      <c r="QU2" s="302" t="str">
        <f t="shared" si="2"/>
        <v>WK50</v>
      </c>
      <c r="QV2" s="302" t="str">
        <f t="shared" si="2"/>
        <v>WK50</v>
      </c>
      <c r="QW2" s="302" t="str">
        <f t="shared" si="2"/>
        <v>WK50</v>
      </c>
      <c r="QX2" s="302" t="str">
        <f t="shared" si="2"/>
        <v>WK50</v>
      </c>
      <c r="QY2" s="302" t="str">
        <f t="shared" si="2"/>
        <v>WK49</v>
      </c>
      <c r="QZ2" s="302" t="str">
        <f t="shared" si="2"/>
        <v>WK50</v>
      </c>
      <c r="RA2" s="302" t="str">
        <f t="shared" si="2"/>
        <v>WK50</v>
      </c>
      <c r="RB2" s="302" t="str">
        <f t="shared" si="2"/>
        <v>WK50</v>
      </c>
      <c r="RC2" s="302" t="str">
        <f t="shared" si="2"/>
        <v>WK50</v>
      </c>
      <c r="RD2" s="302" t="str">
        <f t="shared" si="2"/>
        <v>WK0</v>
      </c>
      <c r="RE2" s="302" t="str">
        <f t="shared" si="2"/>
        <v>WK50</v>
      </c>
      <c r="RF2" s="302" t="str">
        <f t="shared" si="2"/>
        <v>WK0</v>
      </c>
      <c r="RG2" s="302" t="str">
        <f t="shared" si="2"/>
        <v>WK50</v>
      </c>
      <c r="RH2" s="302" t="str">
        <f t="shared" si="2"/>
        <v>WK50</v>
      </c>
      <c r="RI2" s="302" t="str">
        <f t="shared" si="2"/>
        <v>WK50</v>
      </c>
      <c r="RJ2" s="302" t="str">
        <f t="shared" si="2"/>
        <v>WK50</v>
      </c>
      <c r="RK2" s="302" t="str">
        <f t="shared" si="2"/>
        <v>WK50</v>
      </c>
      <c r="RL2" s="302" t="str">
        <f t="shared" si="2"/>
        <v>WK0</v>
      </c>
      <c r="RM2" s="302" t="str">
        <f t="shared" si="2"/>
        <v>WK50</v>
      </c>
      <c r="RN2" s="302" t="str">
        <f t="shared" si="2"/>
        <v>WK51</v>
      </c>
      <c r="RO2" s="302" t="str">
        <f t="shared" si="2"/>
        <v>WK51</v>
      </c>
      <c r="RP2" s="302" t="str">
        <f t="shared" si="2"/>
        <v>WK51</v>
      </c>
      <c r="RQ2" s="302" t="str">
        <f t="shared" si="2"/>
        <v>WK51</v>
      </c>
      <c r="RR2" s="302" t="str">
        <f t="shared" si="2"/>
        <v>WK50</v>
      </c>
      <c r="RS2" s="302" t="str">
        <f t="shared" si="2"/>
        <v>WK50</v>
      </c>
      <c r="RT2" s="302" t="str">
        <f t="shared" si="2"/>
        <v>WK50</v>
      </c>
      <c r="RU2" s="302" t="str">
        <f t="shared" si="2"/>
        <v>WK50</v>
      </c>
      <c r="RV2" s="302" t="str">
        <f t="shared" si="2"/>
        <v>WK51</v>
      </c>
      <c r="RW2" s="302" t="str">
        <f t="shared" si="2"/>
        <v>WK51</v>
      </c>
      <c r="RX2" s="302" t="str">
        <f t="shared" si="2"/>
        <v>WK51</v>
      </c>
      <c r="RY2" s="302" t="str">
        <f t="shared" si="2"/>
        <v>WK51</v>
      </c>
      <c r="RZ2" s="302" t="str">
        <f t="shared" si="2"/>
        <v>WK51</v>
      </c>
      <c r="SA2" s="302" t="str">
        <f t="shared" si="2"/>
        <v>WK51</v>
      </c>
      <c r="SB2" s="302" t="str">
        <f t="shared" si="2"/>
        <v>WK51</v>
      </c>
      <c r="SC2" s="302" t="str">
        <f t="shared" si="2"/>
        <v>WK51</v>
      </c>
      <c r="SD2" s="302" t="str">
        <f t="shared" si="2"/>
        <v>WK51</v>
      </c>
      <c r="SE2" s="302" t="str">
        <f t="shared" si="2"/>
        <v>WK51</v>
      </c>
      <c r="SF2" s="302" t="str">
        <f t="shared" si="2"/>
        <v>WK51</v>
      </c>
      <c r="SG2" s="302" t="str">
        <f t="shared" si="2"/>
        <v>WK51</v>
      </c>
      <c r="SH2" s="302" t="str">
        <f t="shared" si="2"/>
        <v>WK51</v>
      </c>
      <c r="SI2" s="302" t="str">
        <f t="shared" si="2"/>
        <v>WK51</v>
      </c>
      <c r="SJ2" s="302" t="str">
        <f t="shared" si="2"/>
        <v>WK51</v>
      </c>
      <c r="SK2" s="302" t="str">
        <f t="shared" si="2"/>
        <v>WK51</v>
      </c>
      <c r="SL2" s="302" t="str">
        <f t="shared" si="2"/>
        <v>WK52</v>
      </c>
      <c r="SM2" s="302" t="str">
        <f t="shared" si="2"/>
        <v>WK52</v>
      </c>
      <c r="SN2" s="302" t="str">
        <f t="shared" si="2"/>
        <v>WK52</v>
      </c>
      <c r="SO2" s="302" t="str">
        <f t="shared" si="2"/>
        <v>WK52</v>
      </c>
      <c r="SP2" s="302" t="str">
        <f t="shared" si="2"/>
        <v>WK52</v>
      </c>
      <c r="SQ2" s="302" t="str">
        <f t="shared" si="2"/>
        <v>WK52</v>
      </c>
      <c r="SR2" s="302" t="str">
        <f t="shared" si="2"/>
        <v>WK52</v>
      </c>
      <c r="SS2" s="302" t="str">
        <f t="shared" si="2"/>
        <v>WK52</v>
      </c>
      <c r="ST2" s="302" t="str">
        <f t="shared" si="2"/>
        <v>WK52</v>
      </c>
      <c r="SU2" s="302" t="str">
        <f t="shared" si="2"/>
        <v>WK52</v>
      </c>
      <c r="SV2" s="302" t="str">
        <f t="shared" si="2"/>
        <v>WK52</v>
      </c>
      <c r="SW2" s="302" t="str">
        <f t="shared" si="2"/>
        <v>WK52</v>
      </c>
      <c r="SX2" s="302" t="str">
        <f t="shared" si="2"/>
        <v>WK52</v>
      </c>
      <c r="SY2" s="302" t="str">
        <f t="shared" si="2"/>
        <v>WK52</v>
      </c>
      <c r="SZ2" s="302" t="str">
        <f t="shared" si="2"/>
        <v>WK52</v>
      </c>
      <c r="TA2" s="302" t="str">
        <f t="shared" si="2"/>
        <v>WK52</v>
      </c>
      <c r="TB2" s="302" t="str">
        <f t="shared" si="2"/>
        <v>WK52</v>
      </c>
      <c r="TC2" s="302" t="str">
        <f t="shared" si="2"/>
        <v>WK52</v>
      </c>
      <c r="TD2" s="302" t="str">
        <f t="shared" ref="TD2:VO2" si="3">"WK"&amp;WEEKNUM(TD1)</f>
        <v>WK52</v>
      </c>
      <c r="TE2" s="302" t="str">
        <f t="shared" si="3"/>
        <v>WK52</v>
      </c>
      <c r="TF2" s="302" t="str">
        <f t="shared" si="3"/>
        <v>WK53</v>
      </c>
      <c r="TG2" s="302" t="str">
        <f t="shared" si="3"/>
        <v>WK51</v>
      </c>
      <c r="TH2" s="302" t="str">
        <f t="shared" si="3"/>
        <v>WK51</v>
      </c>
      <c r="TI2" s="302" t="str">
        <f t="shared" si="3"/>
        <v>WK51</v>
      </c>
      <c r="TJ2" s="302" t="str">
        <f t="shared" si="3"/>
        <v>WK51</v>
      </c>
      <c r="TK2" s="302" t="str">
        <f t="shared" si="3"/>
        <v>WK53</v>
      </c>
      <c r="TL2" s="302" t="str">
        <f t="shared" si="3"/>
        <v>WK52</v>
      </c>
      <c r="TM2" s="302" t="str">
        <f t="shared" si="3"/>
        <v>WK53</v>
      </c>
      <c r="TN2" s="302" t="str">
        <f t="shared" si="3"/>
        <v>WK53</v>
      </c>
      <c r="TO2" s="302" t="str">
        <f t="shared" si="3"/>
        <v>WK52</v>
      </c>
      <c r="TP2" s="302" t="str">
        <f t="shared" si="3"/>
        <v>WK52</v>
      </c>
      <c r="TQ2" s="302" t="str">
        <f t="shared" si="3"/>
        <v>WK52</v>
      </c>
      <c r="TR2" s="302" t="str">
        <f t="shared" si="3"/>
        <v>WK52</v>
      </c>
      <c r="TS2" s="302" t="str">
        <f t="shared" si="3"/>
        <v>WK52</v>
      </c>
      <c r="TT2" s="302" t="str">
        <f t="shared" si="3"/>
        <v>WK2</v>
      </c>
      <c r="TU2" s="302" t="str">
        <f t="shared" si="3"/>
        <v>WK2</v>
      </c>
      <c r="TV2" s="302" t="str">
        <f t="shared" si="3"/>
        <v>WK2</v>
      </c>
      <c r="TW2" s="302" t="str">
        <f t="shared" si="3"/>
        <v>WK2</v>
      </c>
      <c r="TX2" s="302" t="str">
        <f t="shared" si="3"/>
        <v>WK2</v>
      </c>
      <c r="TY2" s="302" t="str">
        <f t="shared" si="3"/>
        <v>WK2</v>
      </c>
      <c r="TZ2" s="302" t="str">
        <f t="shared" si="3"/>
        <v>WK2</v>
      </c>
      <c r="UA2" s="302" t="str">
        <f t="shared" si="3"/>
        <v>WK2</v>
      </c>
      <c r="UB2" s="302" t="str">
        <f t="shared" si="3"/>
        <v>WK2</v>
      </c>
      <c r="UC2" s="302" t="str">
        <f t="shared" si="3"/>
        <v>WK2</v>
      </c>
      <c r="UD2" s="302" t="str">
        <f t="shared" si="3"/>
        <v>WK2</v>
      </c>
      <c r="UE2" s="302" t="str">
        <f t="shared" si="3"/>
        <v>WK2</v>
      </c>
      <c r="UF2" s="302" t="str">
        <f t="shared" si="3"/>
        <v>WK2</v>
      </c>
      <c r="UG2" s="302" t="str">
        <f t="shared" si="3"/>
        <v>WK2</v>
      </c>
      <c r="UH2" s="302" t="str">
        <f t="shared" si="3"/>
        <v>WK2</v>
      </c>
      <c r="UI2" s="302" t="str">
        <f t="shared" si="3"/>
        <v>WK2</v>
      </c>
      <c r="UJ2" s="302" t="str">
        <f t="shared" si="3"/>
        <v>WK2</v>
      </c>
      <c r="UK2" s="302" t="str">
        <f t="shared" si="3"/>
        <v>WK2</v>
      </c>
      <c r="UL2" s="302" t="str">
        <f t="shared" si="3"/>
        <v>WK2</v>
      </c>
      <c r="UM2" s="302" t="str">
        <f t="shared" si="3"/>
        <v>WK2</v>
      </c>
      <c r="UN2" s="302" t="str">
        <f t="shared" si="3"/>
        <v>WK2</v>
      </c>
      <c r="UO2" s="302" t="str">
        <f t="shared" si="3"/>
        <v>WK2</v>
      </c>
      <c r="UP2" s="302" t="str">
        <f t="shared" si="3"/>
        <v>WK2</v>
      </c>
      <c r="UQ2" s="302" t="str">
        <f t="shared" si="3"/>
        <v>WK2</v>
      </c>
      <c r="UR2" s="302" t="str">
        <f t="shared" si="3"/>
        <v>WK0</v>
      </c>
      <c r="US2" s="302" t="str">
        <f t="shared" si="3"/>
        <v>WK2</v>
      </c>
      <c r="UT2" s="302" t="str">
        <f t="shared" si="3"/>
        <v>WK2</v>
      </c>
      <c r="UU2" s="302" t="str">
        <f t="shared" si="3"/>
        <v>WK2</v>
      </c>
      <c r="UV2" s="302" t="str">
        <f t="shared" si="3"/>
        <v>WK2</v>
      </c>
      <c r="UW2" s="302" t="str">
        <f t="shared" si="3"/>
        <v>WK2</v>
      </c>
      <c r="UX2" s="302" t="str">
        <f t="shared" si="3"/>
        <v>WK2</v>
      </c>
      <c r="UY2" s="302" t="str">
        <f t="shared" si="3"/>
        <v>WK3</v>
      </c>
      <c r="UZ2" s="302" t="str">
        <f t="shared" si="3"/>
        <v>WK3</v>
      </c>
      <c r="VA2" s="302" t="str">
        <f t="shared" si="3"/>
        <v>WK3</v>
      </c>
      <c r="VB2" s="302" t="str">
        <f t="shared" si="3"/>
        <v>WK3</v>
      </c>
      <c r="VC2" s="302" t="str">
        <f t="shared" si="3"/>
        <v>WK3</v>
      </c>
      <c r="VD2" s="302" t="str">
        <f t="shared" si="3"/>
        <v>WK3</v>
      </c>
      <c r="VE2" s="302" t="str">
        <f t="shared" si="3"/>
        <v>WK3</v>
      </c>
      <c r="VF2" s="302" t="str">
        <f t="shared" si="3"/>
        <v>WK3</v>
      </c>
      <c r="VG2" s="302" t="str">
        <f t="shared" si="3"/>
        <v>WK0</v>
      </c>
      <c r="VH2" s="302" t="str">
        <f t="shared" si="3"/>
        <v>WK2</v>
      </c>
      <c r="VI2" s="302" t="str">
        <f t="shared" si="3"/>
        <v>WK2</v>
      </c>
      <c r="VJ2" s="302" t="str">
        <f t="shared" si="3"/>
        <v>WK2</v>
      </c>
      <c r="VK2" s="302" t="str">
        <f t="shared" si="3"/>
        <v>WK3</v>
      </c>
      <c r="VL2" s="302" t="str">
        <f t="shared" si="3"/>
        <v>WK3</v>
      </c>
      <c r="VM2" s="302" t="str">
        <f t="shared" si="3"/>
        <v>WK3</v>
      </c>
      <c r="VN2" s="302" t="str">
        <f t="shared" si="3"/>
        <v>WK0</v>
      </c>
      <c r="VO2" s="302" t="str">
        <f t="shared" si="3"/>
        <v>WK0</v>
      </c>
      <c r="VP2" s="302" t="str">
        <f t="shared" ref="VP2:XZ2" si="4">"WK"&amp;WEEKNUM(VP1)</f>
        <v>WK0</v>
      </c>
      <c r="VQ2" s="302" t="str">
        <f t="shared" si="4"/>
        <v>WK0</v>
      </c>
      <c r="VR2" s="302" t="str">
        <f t="shared" si="4"/>
        <v>WK3</v>
      </c>
      <c r="VS2" s="302" t="str">
        <f t="shared" si="4"/>
        <v>WK4</v>
      </c>
      <c r="VT2" s="302" t="str">
        <f t="shared" si="4"/>
        <v>WK4</v>
      </c>
      <c r="VU2" s="302" t="str">
        <f t="shared" si="4"/>
        <v>WK4</v>
      </c>
      <c r="VV2" s="302" t="str">
        <f t="shared" si="4"/>
        <v>WK4</v>
      </c>
      <c r="VW2" s="302" t="str">
        <f t="shared" si="4"/>
        <v>WK4</v>
      </c>
      <c r="VX2" s="302" t="str">
        <f t="shared" si="4"/>
        <v>WK3</v>
      </c>
      <c r="VY2" s="302" t="str">
        <f t="shared" si="4"/>
        <v>WK3</v>
      </c>
      <c r="VZ2" s="302" t="str">
        <f t="shared" si="4"/>
        <v>WK3</v>
      </c>
      <c r="WA2" s="302" t="str">
        <f t="shared" si="4"/>
        <v>WK3</v>
      </c>
      <c r="WB2" s="302" t="str">
        <f t="shared" si="4"/>
        <v>WK3</v>
      </c>
      <c r="WC2" s="302" t="str">
        <f t="shared" si="4"/>
        <v>WK4</v>
      </c>
      <c r="WD2" s="302" t="str">
        <f t="shared" si="4"/>
        <v>WK4</v>
      </c>
      <c r="WE2" s="302" t="str">
        <f t="shared" si="4"/>
        <v>WK4</v>
      </c>
      <c r="WF2" s="302" t="str">
        <f t="shared" si="4"/>
        <v>WK4</v>
      </c>
      <c r="WG2" s="302" t="str">
        <f t="shared" si="4"/>
        <v>WK4</v>
      </c>
      <c r="WH2" s="302" t="str">
        <f t="shared" si="4"/>
        <v>WK4</v>
      </c>
      <c r="WI2" s="302" t="str">
        <f t="shared" si="4"/>
        <v>WK4</v>
      </c>
      <c r="WJ2" s="302" t="str">
        <f t="shared" si="4"/>
        <v>WK4</v>
      </c>
      <c r="WK2" s="302" t="str">
        <f t="shared" si="4"/>
        <v>WK4</v>
      </c>
      <c r="WL2" s="302" t="str">
        <f t="shared" si="4"/>
        <v>WK4</v>
      </c>
      <c r="WM2" s="302" t="str">
        <f t="shared" si="4"/>
        <v>WK6</v>
      </c>
      <c r="WN2" s="302" t="str">
        <f t="shared" si="4"/>
        <v>WK6</v>
      </c>
      <c r="WO2" s="302" t="str">
        <f t="shared" si="4"/>
        <v>WK6</v>
      </c>
      <c r="WP2" s="302" t="str">
        <f t="shared" si="4"/>
        <v>WK6</v>
      </c>
      <c r="WQ2" s="302" t="str">
        <f t="shared" si="4"/>
        <v>WK6</v>
      </c>
      <c r="WR2" s="302" t="str">
        <f t="shared" si="4"/>
        <v>WK6</v>
      </c>
      <c r="WS2" s="302" t="str">
        <f t="shared" si="4"/>
        <v>WK4</v>
      </c>
      <c r="WT2" s="302" t="str">
        <f t="shared" si="4"/>
        <v>WK4</v>
      </c>
      <c r="WU2" s="302" t="str">
        <f t="shared" si="4"/>
        <v>WK4</v>
      </c>
      <c r="WV2" s="302" t="str">
        <f t="shared" si="4"/>
        <v>WK4</v>
      </c>
      <c r="WW2" s="302" t="str">
        <f t="shared" si="4"/>
        <v>WK6</v>
      </c>
      <c r="WX2" s="302" t="str">
        <f t="shared" si="4"/>
        <v>WK6</v>
      </c>
      <c r="WY2" s="302" t="str">
        <f t="shared" si="4"/>
        <v>WK6</v>
      </c>
      <c r="WZ2" s="302" t="str">
        <f t="shared" si="4"/>
        <v>WK6</v>
      </c>
      <c r="XA2" s="302" t="str">
        <f t="shared" si="4"/>
        <v>WK0</v>
      </c>
      <c r="XB2" s="302" t="str">
        <f t="shared" si="4"/>
        <v>WK0</v>
      </c>
      <c r="XC2" s="302" t="str">
        <f t="shared" si="4"/>
        <v>WK0</v>
      </c>
      <c r="XD2" s="302" t="str">
        <f t="shared" si="4"/>
        <v>WK6</v>
      </c>
      <c r="XE2" s="302" t="str">
        <f t="shared" si="4"/>
        <v>WK7</v>
      </c>
      <c r="XF2" s="302" t="str">
        <f t="shared" si="4"/>
        <v>WK7</v>
      </c>
      <c r="XG2" s="302" t="str">
        <f t="shared" si="4"/>
        <v>WK7</v>
      </c>
      <c r="XH2" s="302" t="str">
        <f t="shared" si="4"/>
        <v>WK7</v>
      </c>
      <c r="XI2" s="302" t="str">
        <f t="shared" si="4"/>
        <v>WK7</v>
      </c>
      <c r="XJ2" s="302" t="str">
        <f t="shared" si="4"/>
        <v>WK0</v>
      </c>
      <c r="XK2" s="302" t="str">
        <f t="shared" si="4"/>
        <v>WK7</v>
      </c>
      <c r="XL2" s="302" t="str">
        <f t="shared" si="4"/>
        <v>WK7</v>
      </c>
      <c r="XM2" s="302" t="str">
        <f t="shared" si="4"/>
        <v>WK7</v>
      </c>
      <c r="XN2" s="302" t="str">
        <f t="shared" si="4"/>
        <v>WK7</v>
      </c>
      <c r="XO2" s="302" t="str">
        <f t="shared" si="4"/>
        <v>WK7</v>
      </c>
      <c r="XP2" s="302" t="str">
        <f t="shared" si="4"/>
        <v>WK7</v>
      </c>
      <c r="XQ2" s="302" t="str">
        <f t="shared" si="4"/>
        <v>WK7</v>
      </c>
      <c r="XR2" s="302" t="str">
        <f t="shared" si="4"/>
        <v>WK6</v>
      </c>
      <c r="XS2" s="302" t="str">
        <f t="shared" si="4"/>
        <v>WK6</v>
      </c>
      <c r="XT2" s="302" t="str">
        <f t="shared" si="4"/>
        <v>WK6</v>
      </c>
      <c r="XU2" s="302" t="str">
        <f t="shared" si="4"/>
        <v>WK7</v>
      </c>
      <c r="XV2" s="302" t="str">
        <f t="shared" si="4"/>
        <v>WK7</v>
      </c>
      <c r="XW2" s="302" t="str">
        <f t="shared" si="4"/>
        <v>WK7</v>
      </c>
      <c r="XX2" s="302" t="str">
        <f t="shared" si="4"/>
        <v>WK7</v>
      </c>
      <c r="XY2" s="302" t="str">
        <f t="shared" si="4"/>
        <v>WK7</v>
      </c>
      <c r="XZ2" s="302" t="str">
        <f t="shared" si="4"/>
        <v>WK8</v>
      </c>
      <c r="YA2" s="302" t="str">
        <f t="shared" ref="YA2:AAJ2" si="5">"WK"&amp;WEEKNUM(YA1)</f>
        <v>WK8</v>
      </c>
      <c r="YB2" s="302" t="str">
        <f t="shared" si="5"/>
        <v>WK7</v>
      </c>
      <c r="YC2" s="302" t="str">
        <f t="shared" si="5"/>
        <v>WK7</v>
      </c>
      <c r="YD2" s="302" t="str">
        <f t="shared" si="5"/>
        <v>WK7</v>
      </c>
      <c r="YE2" s="302" t="str">
        <f t="shared" si="5"/>
        <v>WK7</v>
      </c>
      <c r="YF2" s="302" t="str">
        <f t="shared" si="5"/>
        <v>WK7</v>
      </c>
      <c r="YG2" s="302" t="str">
        <f t="shared" si="5"/>
        <v>WK8</v>
      </c>
      <c r="YH2" s="302" t="str">
        <f t="shared" si="5"/>
        <v>WK8</v>
      </c>
      <c r="YI2" s="302" t="str">
        <f t="shared" si="5"/>
        <v>WK8</v>
      </c>
      <c r="YJ2" s="302" t="str">
        <f t="shared" si="5"/>
        <v>WK8</v>
      </c>
      <c r="YK2" s="302" t="str">
        <f t="shared" si="5"/>
        <v>WK8</v>
      </c>
      <c r="YL2" s="302" t="str">
        <f t="shared" si="5"/>
        <v>WK8</v>
      </c>
      <c r="YM2" s="302" t="str">
        <f t="shared" si="5"/>
        <v>WK8</v>
      </c>
      <c r="YN2" s="302" t="str">
        <f t="shared" si="5"/>
        <v>WK8</v>
      </c>
      <c r="YO2" s="302" t="str">
        <f t="shared" si="5"/>
        <v>WK8</v>
      </c>
      <c r="YP2" s="302" t="str">
        <f t="shared" si="5"/>
        <v>WK8</v>
      </c>
      <c r="YQ2" s="302" t="str">
        <f t="shared" si="5"/>
        <v>WK8</v>
      </c>
      <c r="YR2" s="302" t="str">
        <f t="shared" si="5"/>
        <v>WK8</v>
      </c>
      <c r="YS2" s="302" t="str">
        <f t="shared" si="5"/>
        <v>WK8</v>
      </c>
      <c r="YT2" s="302" t="str">
        <f t="shared" si="5"/>
        <v>WK8</v>
      </c>
      <c r="YU2" s="302" t="str">
        <f t="shared" si="5"/>
        <v>WK8</v>
      </c>
      <c r="YV2" s="302" t="str">
        <f t="shared" si="5"/>
        <v>WK9</v>
      </c>
      <c r="YW2" s="302" t="str">
        <f t="shared" si="5"/>
        <v>WK9</v>
      </c>
      <c r="YX2" s="302" t="str">
        <f t="shared" si="5"/>
        <v>WK9</v>
      </c>
      <c r="YY2" s="302" t="str">
        <f t="shared" si="5"/>
        <v>WK8</v>
      </c>
      <c r="YZ2" s="302" t="str">
        <f t="shared" si="5"/>
        <v>WK9</v>
      </c>
      <c r="ZA2" s="302" t="str">
        <f t="shared" si="5"/>
        <v>WK9</v>
      </c>
      <c r="ZB2" s="302" t="str">
        <f t="shared" si="5"/>
        <v>WK9</v>
      </c>
      <c r="ZC2" s="302" t="str">
        <f t="shared" si="5"/>
        <v>WK8</v>
      </c>
      <c r="ZD2" s="302" t="str">
        <f t="shared" si="5"/>
        <v>WK8</v>
      </c>
      <c r="ZE2" s="302" t="str">
        <f t="shared" si="5"/>
        <v>WK8</v>
      </c>
      <c r="ZF2" s="302" t="str">
        <f t="shared" si="5"/>
        <v>WK8</v>
      </c>
      <c r="ZG2" s="302" t="str">
        <f t="shared" si="5"/>
        <v>WK9</v>
      </c>
      <c r="ZH2" s="302" t="str">
        <f t="shared" si="5"/>
        <v>WK9</v>
      </c>
      <c r="ZI2" s="302" t="str">
        <f t="shared" si="5"/>
        <v>WK9</v>
      </c>
      <c r="ZJ2" s="302" t="str">
        <f t="shared" si="5"/>
        <v>WK9</v>
      </c>
      <c r="ZK2" s="302" t="str">
        <f t="shared" si="5"/>
        <v>WK9</v>
      </c>
      <c r="ZL2" s="302" t="str">
        <f t="shared" si="5"/>
        <v>WK9</v>
      </c>
      <c r="ZM2" s="302" t="str">
        <f t="shared" si="5"/>
        <v>WK9</v>
      </c>
      <c r="ZN2" s="302" t="str">
        <f t="shared" si="5"/>
        <v>WK9</v>
      </c>
      <c r="ZO2" s="302" t="str">
        <f t="shared" si="5"/>
        <v>WK9</v>
      </c>
      <c r="ZP2" s="302" t="str">
        <f t="shared" si="5"/>
        <v>WK10</v>
      </c>
      <c r="ZQ2" s="302" t="str">
        <f t="shared" si="5"/>
        <v>WK10</v>
      </c>
      <c r="ZR2" s="302" t="str">
        <f t="shared" si="5"/>
        <v>WK10</v>
      </c>
      <c r="ZS2" s="302" t="str">
        <f t="shared" si="5"/>
        <v>WK10</v>
      </c>
      <c r="ZT2" s="302" t="str">
        <f t="shared" si="5"/>
        <v>WK10</v>
      </c>
      <c r="ZU2" s="302" t="str">
        <f t="shared" si="5"/>
        <v>WK10</v>
      </c>
      <c r="ZV2" s="302" t="str">
        <f t="shared" si="5"/>
        <v>WK10</v>
      </c>
      <c r="ZW2" s="302" t="str">
        <f t="shared" si="5"/>
        <v>WK10</v>
      </c>
      <c r="ZX2" s="302" t="str">
        <f t="shared" si="5"/>
        <v>WK10</v>
      </c>
      <c r="ZY2" s="302" t="str">
        <f t="shared" si="5"/>
        <v>WK10</v>
      </c>
      <c r="ZZ2" s="302" t="str">
        <f t="shared" si="5"/>
        <v>WK9</v>
      </c>
      <c r="AAA2" s="302" t="str">
        <f t="shared" si="5"/>
        <v>WK9</v>
      </c>
      <c r="AAB2" s="302" t="str">
        <f t="shared" si="5"/>
        <v>WK10</v>
      </c>
      <c r="AAC2" s="302" t="str">
        <f t="shared" si="5"/>
        <v>WK10</v>
      </c>
      <c r="AAD2" s="302" t="str">
        <f t="shared" si="5"/>
        <v>WK10</v>
      </c>
      <c r="AAE2" s="302" t="str">
        <f t="shared" si="5"/>
        <v>WK10</v>
      </c>
      <c r="AAF2" s="302" t="str">
        <f t="shared" si="5"/>
        <v>WK10</v>
      </c>
      <c r="AAG2" s="302" t="str">
        <f t="shared" si="5"/>
        <v>WK10</v>
      </c>
      <c r="AAH2" s="302" t="str">
        <f t="shared" si="5"/>
        <v>WK10</v>
      </c>
      <c r="AAI2" s="302" t="str">
        <f t="shared" si="5"/>
        <v>WK10</v>
      </c>
      <c r="AAJ2" s="302" t="str">
        <f t="shared" si="5"/>
        <v>WK10</v>
      </c>
      <c r="AAK2" s="302" t="str">
        <f t="shared" ref="AAK2:ACW2" si="6">"WK"&amp;WEEKNUM(AAK1)</f>
        <v>WK10</v>
      </c>
      <c r="AAL2" s="302" t="str">
        <f t="shared" si="6"/>
        <v>WK10</v>
      </c>
      <c r="AAM2" s="302" t="str">
        <f t="shared" si="6"/>
        <v>WK10</v>
      </c>
      <c r="AAN2" s="302" t="str">
        <f t="shared" si="6"/>
        <v>WK10</v>
      </c>
      <c r="AAO2" s="302" t="str">
        <f t="shared" si="6"/>
        <v>WK10</v>
      </c>
      <c r="AAP2" s="302" t="str">
        <f t="shared" si="6"/>
        <v>WK10</v>
      </c>
      <c r="AAQ2" s="302" t="str">
        <f t="shared" si="6"/>
        <v>WK10</v>
      </c>
      <c r="AAR2" s="302" t="str">
        <f t="shared" si="6"/>
        <v>WK10</v>
      </c>
      <c r="AAS2" s="302" t="str">
        <f t="shared" si="6"/>
        <v>WK10</v>
      </c>
      <c r="AAT2" s="302" t="str">
        <f t="shared" si="6"/>
        <v>WK0</v>
      </c>
      <c r="AAU2" s="302" t="str">
        <f t="shared" si="6"/>
        <v>WK0</v>
      </c>
      <c r="AAV2" s="302" t="str">
        <f t="shared" si="6"/>
        <v>WK0</v>
      </c>
      <c r="AAW2" s="302" t="str">
        <f t="shared" si="6"/>
        <v>WK10</v>
      </c>
      <c r="AAX2" s="302" t="str">
        <f t="shared" si="6"/>
        <v>WK10</v>
      </c>
      <c r="AAY2" s="302" t="str">
        <f t="shared" si="6"/>
        <v>WK11</v>
      </c>
      <c r="AAZ2" s="302" t="str">
        <f t="shared" si="6"/>
        <v>WK11</v>
      </c>
      <c r="ABA2" s="302" t="str">
        <f t="shared" si="6"/>
        <v>WK11</v>
      </c>
      <c r="ABB2" s="302" t="str">
        <f t="shared" si="6"/>
        <v>WK11</v>
      </c>
      <c r="ABC2" s="302" t="str">
        <f t="shared" si="6"/>
        <v>WK11</v>
      </c>
      <c r="ABD2" s="302" t="str">
        <f t="shared" si="6"/>
        <v>WK11</v>
      </c>
      <c r="ABE2" s="302" t="str">
        <f t="shared" si="6"/>
        <v>WK10</v>
      </c>
      <c r="ABF2" s="302" t="str">
        <f t="shared" si="6"/>
        <v>WK11</v>
      </c>
      <c r="ABG2" s="302" t="str">
        <f t="shared" si="6"/>
        <v>WK11</v>
      </c>
      <c r="ABH2" s="302" t="str">
        <f t="shared" si="6"/>
        <v>WK11</v>
      </c>
      <c r="ABI2" s="302" t="str">
        <f t="shared" si="6"/>
        <v>WK11</v>
      </c>
      <c r="ABJ2" s="302" t="str">
        <f t="shared" si="6"/>
        <v>WK11</v>
      </c>
      <c r="ABK2" s="302" t="str">
        <f t="shared" si="6"/>
        <v>WK11</v>
      </c>
      <c r="ABL2" s="302" t="str">
        <f t="shared" si="6"/>
        <v>WK11</v>
      </c>
      <c r="ABM2" s="302" t="str">
        <f t="shared" si="6"/>
        <v>WK11</v>
      </c>
      <c r="ABN2" s="302" t="str">
        <f t="shared" si="6"/>
        <v>WK11</v>
      </c>
      <c r="ABO2" s="302" t="str">
        <f t="shared" si="6"/>
        <v>WK11</v>
      </c>
      <c r="ABP2" s="302" t="str">
        <f t="shared" si="6"/>
        <v>WK12</v>
      </c>
      <c r="ABQ2" s="302" t="str">
        <f t="shared" si="6"/>
        <v>WK12</v>
      </c>
      <c r="ABR2" s="302" t="str">
        <f t="shared" si="6"/>
        <v>WK12</v>
      </c>
      <c r="ABS2" s="302" t="str">
        <f t="shared" si="6"/>
        <v>WK12</v>
      </c>
      <c r="ABT2" s="302" t="str">
        <f t="shared" si="6"/>
        <v>WK12</v>
      </c>
      <c r="ABU2" s="302" t="str">
        <f t="shared" si="6"/>
        <v>WK12</v>
      </c>
      <c r="ABV2" s="302" t="str">
        <f t="shared" si="6"/>
        <v>WK12</v>
      </c>
      <c r="ABW2" s="302" t="str">
        <f t="shared" si="6"/>
        <v>WK12</v>
      </c>
      <c r="ABX2" s="302" t="str">
        <f t="shared" si="6"/>
        <v>WK11</v>
      </c>
      <c r="ABY2" s="302" t="str">
        <f t="shared" si="6"/>
        <v>WK12</v>
      </c>
      <c r="ABZ2" s="302" t="str">
        <f t="shared" si="6"/>
        <v>WK12</v>
      </c>
      <c r="ACA2" s="302" t="str">
        <f t="shared" si="6"/>
        <v>WK12</v>
      </c>
      <c r="ACB2" s="302" t="str">
        <f t="shared" si="6"/>
        <v>WK12</v>
      </c>
      <c r="ACC2" s="302" t="str">
        <f t="shared" si="6"/>
        <v>WK12</v>
      </c>
      <c r="ACD2" s="302" t="str">
        <f t="shared" si="6"/>
        <v>WK12</v>
      </c>
      <c r="ACE2" s="302" t="str">
        <f t="shared" si="6"/>
        <v>WK11</v>
      </c>
      <c r="ACF2" s="302" t="str">
        <f t="shared" si="6"/>
        <v>WK12</v>
      </c>
      <c r="ACG2" s="302" t="str">
        <f t="shared" si="6"/>
        <v>WK12</v>
      </c>
      <c r="ACH2" s="302" t="str">
        <f t="shared" si="6"/>
        <v>WK12</v>
      </c>
      <c r="ACI2" s="302" t="str">
        <f t="shared" si="6"/>
        <v>WK12</v>
      </c>
      <c r="ACJ2" s="302" t="str">
        <f t="shared" si="6"/>
        <v>WK12</v>
      </c>
      <c r="ACK2" s="302" t="str">
        <f t="shared" si="6"/>
        <v>WK12</v>
      </c>
      <c r="ACL2" s="302" t="str">
        <f t="shared" si="6"/>
        <v>WK12</v>
      </c>
      <c r="ACM2" s="302" t="str">
        <f t="shared" si="6"/>
        <v>WK12</v>
      </c>
      <c r="ACN2" s="302" t="str">
        <f t="shared" si="6"/>
        <v>WK12</v>
      </c>
      <c r="ACO2" s="302" t="str">
        <f t="shared" si="6"/>
        <v>WK12</v>
      </c>
      <c r="ACP2" s="302" t="str">
        <f t="shared" si="6"/>
        <v>WK12</v>
      </c>
      <c r="ACQ2" s="302" t="str">
        <f>"WK"&amp;WEEKNUM(ACQ1)</f>
        <v>WK13</v>
      </c>
      <c r="ACR2" s="302" t="str">
        <f t="shared" si="6"/>
        <v>WK13</v>
      </c>
      <c r="ACS2" s="302" t="str">
        <f t="shared" si="6"/>
        <v>WK13</v>
      </c>
      <c r="ACT2" s="302" t="str">
        <f t="shared" si="6"/>
        <v>WK13</v>
      </c>
      <c r="ACU2" s="302" t="str">
        <f t="shared" si="6"/>
        <v>WK13</v>
      </c>
      <c r="ACV2" s="302" t="str">
        <f t="shared" si="6"/>
        <v>WK13</v>
      </c>
      <c r="ACW2" s="302" t="str">
        <f t="shared" si="6"/>
        <v>WK12</v>
      </c>
      <c r="ACX2" s="302" t="str">
        <f t="shared" ref="ACX2:AFI2" si="7">"WK"&amp;WEEKNUM(ACX1)</f>
        <v>WK13</v>
      </c>
      <c r="ACY2" s="302" t="str">
        <f t="shared" si="7"/>
        <v>WK13</v>
      </c>
      <c r="ACZ2" s="302" t="str">
        <f t="shared" si="7"/>
        <v>WK13</v>
      </c>
      <c r="ADA2" s="302" t="str">
        <f t="shared" si="7"/>
        <v>WK13</v>
      </c>
      <c r="ADB2" s="302" t="str">
        <f t="shared" si="7"/>
        <v>WK13</v>
      </c>
      <c r="ADC2" s="302" t="str">
        <f t="shared" si="7"/>
        <v>WK13</v>
      </c>
      <c r="ADD2" s="302" t="str">
        <f t="shared" si="7"/>
        <v>WK13</v>
      </c>
      <c r="ADE2" s="302" t="str">
        <f t="shared" si="7"/>
        <v>WK13</v>
      </c>
      <c r="ADF2" s="302" t="str">
        <f t="shared" si="7"/>
        <v>WK13</v>
      </c>
      <c r="ADG2" s="302" t="str">
        <f t="shared" si="7"/>
        <v>WK13</v>
      </c>
      <c r="ADH2" s="302" t="str">
        <f t="shared" si="7"/>
        <v>WK13</v>
      </c>
      <c r="ADI2" s="302" t="str">
        <f t="shared" si="7"/>
        <v>WK14</v>
      </c>
      <c r="ADJ2" s="302" t="str">
        <f t="shared" si="7"/>
        <v>WK14</v>
      </c>
      <c r="ADK2" s="302" t="str">
        <f t="shared" si="7"/>
        <v>WK14</v>
      </c>
      <c r="ADL2" s="302" t="str">
        <f t="shared" si="7"/>
        <v>WK14</v>
      </c>
      <c r="ADM2" s="302" t="str">
        <f t="shared" si="7"/>
        <v>WK14</v>
      </c>
      <c r="ADN2" s="302" t="str">
        <f t="shared" si="7"/>
        <v>WK14</v>
      </c>
      <c r="ADO2" s="302" t="str">
        <f t="shared" si="7"/>
        <v>WK13</v>
      </c>
      <c r="ADP2" s="302" t="str">
        <f t="shared" si="7"/>
        <v>WK15</v>
      </c>
      <c r="ADQ2" s="302" t="str">
        <f t="shared" si="7"/>
        <v>WK15</v>
      </c>
      <c r="ADR2" s="302" t="str">
        <f t="shared" si="7"/>
        <v>WK16</v>
      </c>
      <c r="ADS2" s="302" t="str">
        <f t="shared" si="7"/>
        <v>WK15</v>
      </c>
      <c r="ADT2" s="302" t="str">
        <f t="shared" si="7"/>
        <v>WK15</v>
      </c>
      <c r="ADU2" s="302" t="str">
        <f t="shared" si="7"/>
        <v>WK15</v>
      </c>
      <c r="ADV2" s="302" t="str">
        <f t="shared" si="7"/>
        <v>WK14</v>
      </c>
      <c r="ADW2" s="302" t="str">
        <f t="shared" si="7"/>
        <v>WK15</v>
      </c>
      <c r="ADX2" s="302" t="str">
        <f t="shared" si="7"/>
        <v>WK15</v>
      </c>
      <c r="ADY2" s="302" t="str">
        <f t="shared" si="7"/>
        <v>WK15</v>
      </c>
      <c r="ADZ2" s="302" t="str">
        <f t="shared" si="7"/>
        <v>WK15</v>
      </c>
      <c r="AEA2" s="302" t="str">
        <f t="shared" si="7"/>
        <v>WK15</v>
      </c>
      <c r="AEB2" s="302" t="str">
        <f t="shared" si="7"/>
        <v>WK15</v>
      </c>
      <c r="AEC2" s="302" t="str">
        <f t="shared" si="7"/>
        <v>WK15</v>
      </c>
      <c r="AED2" s="302" t="str">
        <f t="shared" si="7"/>
        <v>WK15</v>
      </c>
      <c r="AEE2" s="302" t="str">
        <f t="shared" si="7"/>
        <v>WK15</v>
      </c>
      <c r="AEF2" s="302" t="str">
        <f t="shared" si="7"/>
        <v>WK15</v>
      </c>
      <c r="AEG2" s="302" t="str">
        <f t="shared" si="7"/>
        <v>WK15</v>
      </c>
      <c r="AEH2" s="302" t="str">
        <f t="shared" si="7"/>
        <v>WK15</v>
      </c>
      <c r="AEI2" s="302" t="str">
        <f t="shared" si="7"/>
        <v>WK15</v>
      </c>
      <c r="AEJ2" s="302" t="str">
        <f t="shared" si="7"/>
        <v>WK15</v>
      </c>
      <c r="AEK2" s="302" t="str">
        <f t="shared" si="7"/>
        <v>WK0</v>
      </c>
      <c r="AEL2" s="302" t="str">
        <f t="shared" si="7"/>
        <v>WK0</v>
      </c>
      <c r="AEM2" s="302" t="str">
        <f t="shared" si="7"/>
        <v>WK0</v>
      </c>
      <c r="AEN2" s="302" t="str">
        <f t="shared" si="7"/>
        <v>WK16</v>
      </c>
      <c r="AEO2" s="302" t="str">
        <f t="shared" si="7"/>
        <v>WK16</v>
      </c>
      <c r="AEP2" s="302" t="str">
        <f t="shared" si="7"/>
        <v>WK16</v>
      </c>
      <c r="AEQ2" s="302" t="str">
        <f t="shared" si="7"/>
        <v>WK16</v>
      </c>
      <c r="AER2" s="302" t="str">
        <f t="shared" si="7"/>
        <v>WK16</v>
      </c>
      <c r="AES2" s="302" t="str">
        <f t="shared" si="7"/>
        <v>WK16</v>
      </c>
      <c r="AET2" s="302" t="str">
        <f t="shared" si="7"/>
        <v>WK17</v>
      </c>
      <c r="AEU2" s="302" t="str">
        <f t="shared" si="7"/>
        <v>WK17</v>
      </c>
      <c r="AEV2" s="302" t="str">
        <f t="shared" si="7"/>
        <v>WK16</v>
      </c>
      <c r="AEW2" s="302" t="str">
        <f t="shared" si="7"/>
        <v>WK16</v>
      </c>
      <c r="AEX2" s="302" t="str">
        <f t="shared" si="7"/>
        <v>WK15</v>
      </c>
      <c r="AEY2" s="302" t="str">
        <f t="shared" si="7"/>
        <v>WK15</v>
      </c>
      <c r="AEZ2" s="302" t="str">
        <f t="shared" si="7"/>
        <v>WK15</v>
      </c>
      <c r="AFA2" s="302" t="str">
        <f t="shared" si="7"/>
        <v>WK16</v>
      </c>
      <c r="AFB2" s="302" t="str">
        <f t="shared" si="7"/>
        <v>WK16</v>
      </c>
      <c r="AFC2" s="302" t="str">
        <f t="shared" si="7"/>
        <v>WK16</v>
      </c>
      <c r="AFD2" s="302" t="str">
        <f t="shared" si="7"/>
        <v>WK16</v>
      </c>
      <c r="AFE2" s="302" t="str">
        <f t="shared" si="7"/>
        <v>WK16</v>
      </c>
      <c r="AFF2" s="302" t="str">
        <f t="shared" si="7"/>
        <v>WK0</v>
      </c>
      <c r="AFG2" s="302" t="str">
        <f t="shared" si="7"/>
        <v>WK16</v>
      </c>
      <c r="AFH2" s="302" t="str">
        <f t="shared" si="7"/>
        <v>WK16</v>
      </c>
      <c r="AFI2" s="302" t="str">
        <f t="shared" si="7"/>
        <v>WK16</v>
      </c>
      <c r="AFJ2" s="302" t="str">
        <f t="shared" ref="AFJ2:AHW2" si="8">"WK"&amp;WEEKNUM(AFJ1)</f>
        <v>WK16</v>
      </c>
      <c r="AFK2" s="302" t="str">
        <f t="shared" si="8"/>
        <v>WK16</v>
      </c>
      <c r="AFL2" s="302" t="str">
        <f t="shared" si="8"/>
        <v>WK16</v>
      </c>
      <c r="AFM2" s="302" t="str">
        <f t="shared" si="8"/>
        <v>WK16</v>
      </c>
      <c r="AFN2" s="302" t="str">
        <f t="shared" si="8"/>
        <v>WK16</v>
      </c>
      <c r="AFO2" s="302" t="str">
        <f t="shared" si="8"/>
        <v>WK16</v>
      </c>
      <c r="AFP2" s="302" t="str">
        <f t="shared" si="8"/>
        <v>WK16</v>
      </c>
      <c r="AFQ2" s="302" t="str">
        <f t="shared" si="8"/>
        <v>WK17</v>
      </c>
      <c r="AFR2" s="302" t="str">
        <f t="shared" si="8"/>
        <v>WK17</v>
      </c>
      <c r="AFS2" s="302" t="str">
        <f t="shared" si="8"/>
        <v>WK17</v>
      </c>
      <c r="AFT2" s="302" t="str">
        <f t="shared" si="8"/>
        <v>WK17</v>
      </c>
      <c r="AFU2" s="302" t="str">
        <f t="shared" si="8"/>
        <v>WK17</v>
      </c>
      <c r="AFV2" s="302" t="str">
        <f t="shared" si="8"/>
        <v>WK16</v>
      </c>
      <c r="AFW2" s="302" t="str">
        <f t="shared" si="8"/>
        <v>WK17</v>
      </c>
      <c r="AFX2" s="302" t="str">
        <f t="shared" si="8"/>
        <v>WK17</v>
      </c>
      <c r="AFY2" s="302" t="str">
        <f t="shared" si="8"/>
        <v>WK16</v>
      </c>
      <c r="AFZ2" s="302" t="str">
        <f t="shared" si="8"/>
        <v>WK17</v>
      </c>
      <c r="AGA2" s="302" t="str">
        <f t="shared" si="8"/>
        <v>WK17</v>
      </c>
      <c r="AGB2" s="302" t="str">
        <f t="shared" si="8"/>
        <v>WK17</v>
      </c>
      <c r="AGC2" s="302" t="str">
        <f t="shared" si="8"/>
        <v>WK17</v>
      </c>
      <c r="AGD2" s="302" t="str">
        <f t="shared" si="8"/>
        <v>WK17</v>
      </c>
      <c r="AGE2" s="302" t="str">
        <f t="shared" si="8"/>
        <v>WK17</v>
      </c>
      <c r="AGF2" s="302" t="str">
        <f t="shared" si="8"/>
        <v>WK17</v>
      </c>
      <c r="AGG2" s="302" t="str">
        <f t="shared" si="8"/>
        <v>WK17</v>
      </c>
      <c r="AGH2" s="302" t="str">
        <f t="shared" si="8"/>
        <v>WK17</v>
      </c>
      <c r="AGI2" s="302" t="str">
        <f t="shared" si="8"/>
        <v>WK18</v>
      </c>
      <c r="AGJ2" s="302" t="str">
        <f t="shared" si="8"/>
        <v>WK18</v>
      </c>
      <c r="AGK2" s="302" t="str">
        <f t="shared" si="8"/>
        <v>WK18</v>
      </c>
      <c r="AGL2" s="302" t="str">
        <f t="shared" si="8"/>
        <v>WK18</v>
      </c>
      <c r="AGM2" s="302" t="str">
        <f t="shared" si="8"/>
        <v>WK18</v>
      </c>
      <c r="AGN2" s="302" t="str">
        <f t="shared" si="8"/>
        <v>WK18</v>
      </c>
      <c r="AGO2" s="302" t="str">
        <f t="shared" si="8"/>
        <v>WK19</v>
      </c>
      <c r="AGP2" s="302" t="str">
        <f t="shared" si="8"/>
        <v>WK19</v>
      </c>
      <c r="AGQ2" s="302" t="str">
        <f t="shared" si="8"/>
        <v>WK19</v>
      </c>
      <c r="AGR2" s="302" t="str">
        <f t="shared" si="8"/>
        <v>WK19</v>
      </c>
      <c r="AGS2" s="302" t="str">
        <f t="shared" si="8"/>
        <v>WK19</v>
      </c>
      <c r="AGT2" s="302" t="str">
        <f t="shared" si="8"/>
        <v>WK19</v>
      </c>
      <c r="AGU2" s="302" t="str">
        <f t="shared" si="8"/>
        <v>WK19</v>
      </c>
      <c r="AGV2" s="302" t="str">
        <f t="shared" si="8"/>
        <v>WK19</v>
      </c>
      <c r="AGW2" s="302" t="str">
        <f t="shared" si="8"/>
        <v>WK19</v>
      </c>
      <c r="AGX2" s="302" t="str">
        <f t="shared" si="8"/>
        <v>WK19</v>
      </c>
      <c r="AGY2" s="302" t="str">
        <f t="shared" si="8"/>
        <v>WK19</v>
      </c>
      <c r="AGZ2" s="302" t="str">
        <f t="shared" si="8"/>
        <v>WK18</v>
      </c>
      <c r="AHA2" s="302" t="str">
        <f t="shared" si="8"/>
        <v>WK19</v>
      </c>
      <c r="AHB2" s="302" t="str">
        <f t="shared" si="8"/>
        <v>WK19</v>
      </c>
      <c r="AHC2" s="302" t="str">
        <f t="shared" si="8"/>
        <v>WK19</v>
      </c>
      <c r="AHD2" s="302" t="str">
        <f t="shared" si="8"/>
        <v>WK19</v>
      </c>
      <c r="AHE2" s="302" t="str">
        <f t="shared" si="8"/>
        <v>WK19</v>
      </c>
      <c r="AHF2" s="302" t="str">
        <f t="shared" si="8"/>
        <v>WK19</v>
      </c>
      <c r="AHG2" s="302" t="str">
        <f t="shared" si="8"/>
        <v>WK18</v>
      </c>
      <c r="AHH2" s="302" t="str">
        <f t="shared" si="8"/>
        <v>WK18</v>
      </c>
      <c r="AHI2" s="302" t="str">
        <f t="shared" si="8"/>
        <v>WK18</v>
      </c>
      <c r="AHJ2" s="302" t="str">
        <f t="shared" si="8"/>
        <v>WK17</v>
      </c>
      <c r="AHK2" s="302" t="str">
        <f t="shared" si="8"/>
        <v>WK18</v>
      </c>
      <c r="AHL2" s="302" t="e">
        <f t="shared" si="8"/>
        <v>#VALUE!</v>
      </c>
      <c r="AHM2" s="302" t="str">
        <f t="shared" si="8"/>
        <v>WK19</v>
      </c>
      <c r="AHN2" s="302" t="str">
        <f t="shared" si="8"/>
        <v>WK19</v>
      </c>
      <c r="AHO2" s="302" t="str">
        <f t="shared" si="8"/>
        <v>WK19</v>
      </c>
      <c r="AHP2" s="302" t="str">
        <f t="shared" si="8"/>
        <v>WK19</v>
      </c>
      <c r="AHQ2" s="302" t="str">
        <f t="shared" si="8"/>
        <v>WK19</v>
      </c>
      <c r="AHR2" s="302" t="str">
        <f t="shared" si="8"/>
        <v>WK19</v>
      </c>
      <c r="AHS2" s="302" t="str">
        <f t="shared" si="8"/>
        <v>WK19</v>
      </c>
      <c r="AHT2" s="302" t="str">
        <f t="shared" si="8"/>
        <v>WK0</v>
      </c>
      <c r="AHU2" s="302"/>
      <c r="AHV2" s="302"/>
      <c r="AHW2" s="302" t="str">
        <f t="shared" si="8"/>
        <v>WK19</v>
      </c>
      <c r="AHX2" s="302" t="str">
        <f t="shared" ref="AHX2:AKH2" si="9">"WK"&amp;WEEKNUM(AHX1)</f>
        <v>WK19</v>
      </c>
      <c r="AHY2" s="302" t="str">
        <f t="shared" si="9"/>
        <v>WK19</v>
      </c>
      <c r="AHZ2" s="302" t="str">
        <f t="shared" si="9"/>
        <v>WK19</v>
      </c>
      <c r="AIA2" s="302" t="str">
        <f t="shared" si="9"/>
        <v>WK20</v>
      </c>
      <c r="AIB2" s="302" t="str">
        <f t="shared" si="9"/>
        <v>WK20</v>
      </c>
      <c r="AIC2" s="302" t="str">
        <f t="shared" si="9"/>
        <v>WK20</v>
      </c>
      <c r="AID2" s="302" t="str">
        <f t="shared" si="9"/>
        <v>WK20</v>
      </c>
      <c r="AIE2" s="302" t="str">
        <f t="shared" si="9"/>
        <v>WK20</v>
      </c>
      <c r="AIF2" s="302" t="str">
        <f t="shared" si="9"/>
        <v>WK20</v>
      </c>
      <c r="AIG2" s="302" t="str">
        <f t="shared" si="9"/>
        <v>WK20</v>
      </c>
      <c r="AIH2" s="302" t="str">
        <f t="shared" si="9"/>
        <v>WK20</v>
      </c>
      <c r="AII2" s="302" t="str">
        <f t="shared" si="9"/>
        <v>WK20</v>
      </c>
      <c r="AIJ2" s="302" t="str">
        <f t="shared" si="9"/>
        <v>WK20</v>
      </c>
      <c r="AIK2" s="302" t="str">
        <f t="shared" si="9"/>
        <v>WK20</v>
      </c>
      <c r="AIL2" s="302" t="str">
        <f t="shared" si="9"/>
        <v>WK20</v>
      </c>
      <c r="AIM2" s="302" t="str">
        <f t="shared" si="9"/>
        <v>WK20</v>
      </c>
      <c r="AIN2" s="302" t="e">
        <f t="shared" si="9"/>
        <v>#VALUE!</v>
      </c>
      <c r="AIO2" s="302" t="e">
        <f t="shared" si="9"/>
        <v>#VALUE!</v>
      </c>
      <c r="AIP2" s="302" t="str">
        <f t="shared" si="9"/>
        <v>WK21</v>
      </c>
      <c r="AIQ2" s="302" t="str">
        <f t="shared" si="9"/>
        <v>WK21</v>
      </c>
      <c r="AIR2" s="302" t="str">
        <f t="shared" si="9"/>
        <v>WK21</v>
      </c>
      <c r="AIS2" s="302" t="str">
        <f t="shared" si="9"/>
        <v>WK21</v>
      </c>
      <c r="AIT2" s="302" t="str">
        <f t="shared" si="9"/>
        <v>WK21</v>
      </c>
      <c r="AIU2" s="302" t="str">
        <f t="shared" si="9"/>
        <v>WK21</v>
      </c>
      <c r="AIV2" s="302" t="str">
        <f t="shared" si="9"/>
        <v>WK0</v>
      </c>
      <c r="AIW2" s="302" t="str">
        <f t="shared" si="9"/>
        <v>WK21</v>
      </c>
      <c r="AIX2" s="302" t="str">
        <f t="shared" si="9"/>
        <v>WK20</v>
      </c>
      <c r="AIY2" s="302" t="str">
        <f t="shared" si="9"/>
        <v>WK21</v>
      </c>
      <c r="AIZ2" s="302" t="str">
        <f t="shared" si="9"/>
        <v>WK21</v>
      </c>
      <c r="AJA2" s="302" t="str">
        <f t="shared" si="9"/>
        <v>WK21</v>
      </c>
      <c r="AJB2" s="302" t="str">
        <f t="shared" si="9"/>
        <v>WK21</v>
      </c>
      <c r="AJC2" s="302" t="str">
        <f t="shared" si="9"/>
        <v>WK21</v>
      </c>
      <c r="AJD2" s="302" t="str">
        <f t="shared" si="9"/>
        <v>WK21</v>
      </c>
      <c r="AJE2" s="302" t="str">
        <f t="shared" si="9"/>
        <v>WK20</v>
      </c>
      <c r="AJF2" s="302" t="str">
        <f t="shared" si="9"/>
        <v>WK21</v>
      </c>
      <c r="AJG2" s="302" t="str">
        <f t="shared" si="9"/>
        <v>WK21</v>
      </c>
      <c r="AJH2" s="302" t="str">
        <f t="shared" si="9"/>
        <v>WK21</v>
      </c>
      <c r="AJI2" s="302" t="str">
        <f t="shared" si="9"/>
        <v>WK21</v>
      </c>
      <c r="AJJ2" s="302" t="str">
        <f t="shared" si="9"/>
        <v>WK0</v>
      </c>
      <c r="AJK2" s="302" t="str">
        <f t="shared" si="9"/>
        <v>WK22</v>
      </c>
      <c r="AJL2" s="302" t="str">
        <f t="shared" si="9"/>
        <v>WK22</v>
      </c>
      <c r="AJM2" s="302" t="str">
        <f t="shared" si="9"/>
        <v>WK22</v>
      </c>
      <c r="AJN2" s="302" t="str">
        <f t="shared" si="9"/>
        <v>WK22</v>
      </c>
      <c r="AJO2" s="302" t="str">
        <f t="shared" si="9"/>
        <v>WK22</v>
      </c>
      <c r="AJP2" s="302" t="str">
        <f t="shared" si="9"/>
        <v>WK21</v>
      </c>
      <c r="AJQ2" s="302" t="str">
        <f t="shared" si="9"/>
        <v>WK22</v>
      </c>
      <c r="AJR2" s="302" t="str">
        <f t="shared" si="9"/>
        <v>WK22</v>
      </c>
      <c r="AJS2" s="302" t="str">
        <f t="shared" si="9"/>
        <v>WK22</v>
      </c>
      <c r="AJT2" s="302" t="str">
        <f t="shared" si="9"/>
        <v>WK22</v>
      </c>
      <c r="AJU2" s="302" t="str">
        <f t="shared" si="9"/>
        <v>WK22</v>
      </c>
      <c r="AJV2" s="302" t="str">
        <f t="shared" si="9"/>
        <v>WK23</v>
      </c>
      <c r="AJW2" s="302" t="str">
        <f t="shared" si="9"/>
        <v>WK23</v>
      </c>
      <c r="AJX2" s="302" t="str">
        <f t="shared" si="9"/>
        <v>WK23</v>
      </c>
      <c r="AJY2" s="302" t="str">
        <f t="shared" si="9"/>
        <v>WK23</v>
      </c>
      <c r="AJZ2" s="302" t="str">
        <f t="shared" si="9"/>
        <v>WK23</v>
      </c>
      <c r="AKA2" s="302" t="str">
        <f t="shared" si="9"/>
        <v>WK23</v>
      </c>
      <c r="AKB2" s="302" t="str">
        <f t="shared" si="9"/>
        <v>WK23</v>
      </c>
      <c r="AKC2" s="302" t="str">
        <f t="shared" si="9"/>
        <v>WK23</v>
      </c>
      <c r="AKD2" s="302" t="str">
        <f t="shared" si="9"/>
        <v>WK22</v>
      </c>
      <c r="AKE2" s="302" t="str">
        <f t="shared" si="9"/>
        <v>WK22</v>
      </c>
      <c r="AKF2" s="302" t="str">
        <f t="shared" si="9"/>
        <v>WK22</v>
      </c>
      <c r="AKG2" s="302" t="str">
        <f t="shared" si="9"/>
        <v>WK22</v>
      </c>
      <c r="AKH2" s="302" t="e">
        <f t="shared" si="9"/>
        <v>#VALUE!</v>
      </c>
      <c r="AKI2" s="302" t="str">
        <f t="shared" ref="AKI2:AMS2" si="10">"WK"&amp;WEEKNUM(AKI1)</f>
        <v>WK23</v>
      </c>
      <c r="AKJ2" s="302" t="str">
        <f t="shared" si="10"/>
        <v>WK24</v>
      </c>
      <c r="AKK2" s="302" t="str">
        <f t="shared" si="10"/>
        <v>WK24</v>
      </c>
      <c r="AKL2" s="302" t="str">
        <f t="shared" si="10"/>
        <v>WK24</v>
      </c>
      <c r="AKM2" s="302" t="str">
        <f t="shared" si="10"/>
        <v>WK24</v>
      </c>
      <c r="AKN2" s="302" t="str">
        <f t="shared" si="10"/>
        <v>WK23</v>
      </c>
      <c r="AKO2" s="302" t="str">
        <f t="shared" si="10"/>
        <v>WK24</v>
      </c>
      <c r="AKP2" s="302" t="str">
        <f t="shared" si="10"/>
        <v>WK24</v>
      </c>
      <c r="AKQ2" s="302" t="str">
        <f t="shared" si="10"/>
        <v>WK24</v>
      </c>
      <c r="AKR2" s="302" t="str">
        <f t="shared" si="10"/>
        <v>WK24</v>
      </c>
      <c r="AKS2" s="302" t="str">
        <f t="shared" si="10"/>
        <v>WK24</v>
      </c>
      <c r="AKT2" s="302" t="str">
        <f t="shared" si="10"/>
        <v>WK24</v>
      </c>
      <c r="AKU2" s="302" t="str">
        <f t="shared" si="10"/>
        <v>WK24</v>
      </c>
      <c r="AKV2" s="302" t="str">
        <f t="shared" si="10"/>
        <v>WK24</v>
      </c>
      <c r="AKW2" s="302" t="str">
        <f t="shared" si="10"/>
        <v>WK24</v>
      </c>
      <c r="AKX2" s="302" t="str">
        <f t="shared" si="10"/>
        <v>WK24</v>
      </c>
      <c r="AKY2" s="302" t="str">
        <f t="shared" si="10"/>
        <v>WK24</v>
      </c>
      <c r="AKZ2" s="302" t="str">
        <f t="shared" si="10"/>
        <v>WK24</v>
      </c>
      <c r="ALA2" s="302" t="str">
        <f t="shared" si="10"/>
        <v>WK24</v>
      </c>
      <c r="ALB2" s="302" t="str">
        <f t="shared" si="10"/>
        <v>WK0</v>
      </c>
      <c r="ALC2" s="302"/>
      <c r="ALD2" s="302" t="str">
        <f t="shared" si="10"/>
        <v>WK24</v>
      </c>
      <c r="ALE2" s="302" t="str">
        <f t="shared" si="10"/>
        <v>WK25</v>
      </c>
      <c r="ALF2" s="302" t="str">
        <f t="shared" si="10"/>
        <v>WK25</v>
      </c>
      <c r="ALG2" s="302" t="str">
        <f t="shared" si="10"/>
        <v>WK25</v>
      </c>
      <c r="ALH2" s="302" t="str">
        <f t="shared" si="10"/>
        <v>WK25</v>
      </c>
      <c r="ALI2" s="302" t="str">
        <f t="shared" si="10"/>
        <v>WK25</v>
      </c>
      <c r="ALJ2" s="302" t="str">
        <f t="shared" si="10"/>
        <v>WK25</v>
      </c>
      <c r="ALK2" s="302" t="str">
        <f t="shared" si="10"/>
        <v>WK25</v>
      </c>
      <c r="ALL2" s="302" t="str">
        <f t="shared" si="10"/>
        <v>WK25</v>
      </c>
      <c r="ALM2" s="302" t="str">
        <f t="shared" si="10"/>
        <v>WK24</v>
      </c>
      <c r="ALN2" s="302" t="str">
        <f t="shared" si="10"/>
        <v>WK24</v>
      </c>
      <c r="ALO2" s="302" t="str">
        <f t="shared" si="10"/>
        <v>WK24</v>
      </c>
      <c r="ALP2" s="302" t="str">
        <f t="shared" si="10"/>
        <v>WK24</v>
      </c>
      <c r="ALQ2" s="302" t="str">
        <f t="shared" si="10"/>
        <v>WK25</v>
      </c>
      <c r="ALR2" s="302" t="str">
        <f t="shared" si="10"/>
        <v>WK25</v>
      </c>
      <c r="ALS2" s="302" t="str">
        <f t="shared" si="10"/>
        <v>WK25</v>
      </c>
      <c r="ALT2" s="302" t="str">
        <f t="shared" si="10"/>
        <v>WK25</v>
      </c>
      <c r="ALU2" s="302" t="str">
        <f t="shared" ref="ALU2" si="11">"WK"&amp;WEEKNUM(ALU1)</f>
        <v>WK25</v>
      </c>
      <c r="ALV2" s="302" t="str">
        <f t="shared" si="10"/>
        <v>WK25</v>
      </c>
      <c r="ALW2" s="302" t="str">
        <f t="shared" si="10"/>
        <v>WK25</v>
      </c>
      <c r="ALX2" s="302" t="str">
        <f t="shared" si="10"/>
        <v>WK25</v>
      </c>
      <c r="ALY2" s="302" t="str">
        <f t="shared" si="10"/>
        <v>WK26</v>
      </c>
      <c r="ALZ2" s="302" t="str">
        <f t="shared" si="10"/>
        <v>WK26</v>
      </c>
      <c r="AMA2" s="302" t="str">
        <f t="shared" si="10"/>
        <v>WK26</v>
      </c>
      <c r="AMB2" s="302" t="str">
        <f t="shared" si="10"/>
        <v>WK26</v>
      </c>
      <c r="AMC2" s="302" t="str">
        <f t="shared" si="10"/>
        <v>WK26</v>
      </c>
      <c r="AMD2" s="302" t="str">
        <f t="shared" si="10"/>
        <v>WK26</v>
      </c>
      <c r="AME2" s="302" t="str">
        <f t="shared" si="10"/>
        <v>WK26</v>
      </c>
      <c r="AMF2" s="302" t="str">
        <f t="shared" si="10"/>
        <v>WK25</v>
      </c>
      <c r="AMG2" s="302" t="str">
        <f t="shared" si="10"/>
        <v>WK25</v>
      </c>
      <c r="AMH2" s="302" t="str">
        <f t="shared" si="10"/>
        <v>WK26</v>
      </c>
      <c r="AMI2" s="302" t="str">
        <f t="shared" si="10"/>
        <v>WK26</v>
      </c>
      <c r="AMJ2" s="302" t="str">
        <f t="shared" si="10"/>
        <v>WK26</v>
      </c>
      <c r="AMK2" s="302" t="str">
        <f t="shared" si="10"/>
        <v>WK26</v>
      </c>
      <c r="AML2" s="302" t="str">
        <f t="shared" si="10"/>
        <v>WK26</v>
      </c>
      <c r="AMM2" s="302" t="str">
        <f t="shared" si="10"/>
        <v>WK26</v>
      </c>
      <c r="AMN2" s="302" t="str">
        <f t="shared" si="10"/>
        <v>WK26</v>
      </c>
      <c r="AMO2" s="302" t="str">
        <f t="shared" si="10"/>
        <v>WK26</v>
      </c>
      <c r="AMP2" s="302" t="str">
        <f t="shared" si="10"/>
        <v>WK26</v>
      </c>
      <c r="AMQ2" s="302" t="str">
        <f t="shared" si="10"/>
        <v>WK27</v>
      </c>
      <c r="AMR2" s="302" t="str">
        <f t="shared" si="10"/>
        <v>WK27</v>
      </c>
      <c r="AMS2" s="302" t="str">
        <f t="shared" si="10"/>
        <v>WK27</v>
      </c>
      <c r="AMT2" s="302" t="str">
        <f t="shared" ref="AMT2:APE2" si="12">"WK"&amp;WEEKNUM(AMT1)</f>
        <v>WK27</v>
      </c>
      <c r="AMU2" s="302" t="str">
        <f t="shared" si="12"/>
        <v>WK27</v>
      </c>
      <c r="AMV2" s="302" t="str">
        <f t="shared" si="12"/>
        <v>WK26</v>
      </c>
      <c r="AMW2" s="302" t="str">
        <f t="shared" si="12"/>
        <v>WK27</v>
      </c>
      <c r="AMX2" s="302" t="str">
        <f t="shared" si="12"/>
        <v>WK0</v>
      </c>
      <c r="AMY2" s="302" t="str">
        <f t="shared" si="12"/>
        <v>WK27</v>
      </c>
      <c r="AMZ2" s="302" t="str">
        <f t="shared" si="12"/>
        <v>WK27</v>
      </c>
      <c r="ANA2" s="302" t="str">
        <f t="shared" si="12"/>
        <v>WK27</v>
      </c>
      <c r="ANB2" s="302" t="str">
        <f t="shared" si="12"/>
        <v>WK27</v>
      </c>
      <c r="ANC2" s="302" t="str">
        <f t="shared" si="12"/>
        <v>WK27</v>
      </c>
      <c r="AND2" s="302" t="str">
        <f t="shared" si="12"/>
        <v>WK27</v>
      </c>
      <c r="ANE2" s="302" t="str">
        <f t="shared" si="12"/>
        <v>WK27</v>
      </c>
      <c r="ANF2" s="302" t="str">
        <f t="shared" si="12"/>
        <v>WK27</v>
      </c>
      <c r="ANG2" s="302" t="str">
        <f t="shared" si="12"/>
        <v>WK27</v>
      </c>
      <c r="ANH2" s="302" t="str">
        <f t="shared" si="12"/>
        <v>WK0</v>
      </c>
      <c r="ANI2" s="302" t="str">
        <f t="shared" si="12"/>
        <v>WK28</v>
      </c>
      <c r="ANJ2" s="302" t="str">
        <f t="shared" si="12"/>
        <v>WK29</v>
      </c>
      <c r="ANK2" s="302" t="str">
        <f t="shared" si="12"/>
        <v>WK0</v>
      </c>
      <c r="ANL2" s="302" t="str">
        <f t="shared" si="12"/>
        <v>WK29</v>
      </c>
      <c r="ANM2" s="302" t="str">
        <f t="shared" si="12"/>
        <v>WK28</v>
      </c>
      <c r="ANN2" s="302" t="str">
        <f t="shared" si="12"/>
        <v>WK28</v>
      </c>
      <c r="ANO2" s="302" t="str">
        <f t="shared" si="12"/>
        <v>WK28</v>
      </c>
      <c r="ANP2" s="302" t="str">
        <f t="shared" si="12"/>
        <v>WK28</v>
      </c>
      <c r="ANQ2" s="302" t="str">
        <f t="shared" si="12"/>
        <v>WK28</v>
      </c>
      <c r="ANR2" s="302" t="str">
        <f t="shared" si="12"/>
        <v>WK27</v>
      </c>
      <c r="ANS2" s="302" t="str">
        <f t="shared" si="12"/>
        <v>WK27</v>
      </c>
      <c r="ANT2" s="302" t="str">
        <f t="shared" si="12"/>
        <v>WK28</v>
      </c>
      <c r="ANU2" s="302" t="str">
        <f t="shared" si="12"/>
        <v>WK0</v>
      </c>
      <c r="ANV2" s="302" t="str">
        <f t="shared" si="12"/>
        <v>WK27</v>
      </c>
      <c r="ANW2" s="302" t="str">
        <f t="shared" si="12"/>
        <v>WK28</v>
      </c>
      <c r="ANX2" s="302" t="str">
        <f t="shared" si="12"/>
        <v>WK28</v>
      </c>
      <c r="ANY2" s="302" t="str">
        <f t="shared" si="12"/>
        <v>WK28</v>
      </c>
      <c r="ANZ2" s="302" t="str">
        <f t="shared" si="12"/>
        <v>WK28</v>
      </c>
      <c r="AOA2" s="302" t="str">
        <f t="shared" si="12"/>
        <v>WK28</v>
      </c>
      <c r="AOB2" s="302" t="str">
        <f t="shared" si="12"/>
        <v>WK28</v>
      </c>
      <c r="AOC2" s="302" t="str">
        <f t="shared" si="12"/>
        <v>WK28</v>
      </c>
      <c r="AOD2" s="302" t="str">
        <f t="shared" si="12"/>
        <v>WK28</v>
      </c>
      <c r="AOE2" s="302" t="str">
        <f t="shared" si="12"/>
        <v>WK28</v>
      </c>
      <c r="AOF2" s="302" t="str">
        <f t="shared" si="12"/>
        <v>WK28</v>
      </c>
      <c r="AOG2" s="302" t="str">
        <f t="shared" si="12"/>
        <v>WK28</v>
      </c>
      <c r="AOH2" s="302" t="str">
        <f t="shared" si="12"/>
        <v>WK29</v>
      </c>
      <c r="AOI2" s="302" t="str">
        <f t="shared" si="12"/>
        <v>WK29</v>
      </c>
      <c r="AOJ2" s="302" t="str">
        <f t="shared" si="12"/>
        <v>WK29</v>
      </c>
      <c r="AOK2" s="302" t="str">
        <f t="shared" si="12"/>
        <v>WK29</v>
      </c>
      <c r="AOL2" s="302" t="str">
        <f t="shared" si="12"/>
        <v>WK29</v>
      </c>
      <c r="AOM2" s="302" t="str">
        <f t="shared" si="12"/>
        <v>WK29</v>
      </c>
      <c r="AON2" s="302" t="str">
        <f t="shared" si="12"/>
        <v>WK29</v>
      </c>
      <c r="AOO2" s="302" t="str">
        <f t="shared" si="12"/>
        <v>WK29</v>
      </c>
      <c r="AOP2" s="302" t="str">
        <f t="shared" si="12"/>
        <v>WK29</v>
      </c>
      <c r="AOQ2" s="302" t="str">
        <f t="shared" si="12"/>
        <v>WK29</v>
      </c>
      <c r="AOR2" s="302" t="str">
        <f t="shared" si="12"/>
        <v>WK29</v>
      </c>
      <c r="AOS2" s="302" t="str">
        <f t="shared" si="12"/>
        <v>WK29</v>
      </c>
      <c r="AOT2" s="302" t="str">
        <f t="shared" si="12"/>
        <v>WK29</v>
      </c>
      <c r="AOU2" s="302" t="str">
        <f t="shared" si="12"/>
        <v>WK29</v>
      </c>
      <c r="AOV2" s="302" t="str">
        <f t="shared" si="12"/>
        <v>WK30</v>
      </c>
      <c r="AOW2" s="302" t="str">
        <f t="shared" si="12"/>
        <v>WK30</v>
      </c>
      <c r="AOX2" s="302" t="str">
        <f t="shared" si="12"/>
        <v>WK30</v>
      </c>
      <c r="AOY2" s="302" t="str">
        <f t="shared" si="12"/>
        <v>WK30</v>
      </c>
      <c r="AOZ2" s="302" t="str">
        <f t="shared" si="12"/>
        <v>WK30</v>
      </c>
      <c r="APA2" s="302" t="str">
        <f t="shared" si="12"/>
        <v>WK30</v>
      </c>
      <c r="APB2" s="302" t="str">
        <f t="shared" si="12"/>
        <v>WK30</v>
      </c>
      <c r="APC2" s="302" t="str">
        <f t="shared" si="12"/>
        <v>WK29</v>
      </c>
      <c r="APD2" s="302" t="str">
        <f t="shared" si="12"/>
        <v>WK29</v>
      </c>
      <c r="APE2" s="302" t="str">
        <f t="shared" si="12"/>
        <v>WK29</v>
      </c>
      <c r="APF2" s="302" t="str">
        <f t="shared" ref="APF2:ARP2" si="13">"WK"&amp;WEEKNUM(APF1)</f>
        <v>WK29</v>
      </c>
      <c r="APG2" s="302" t="str">
        <f t="shared" si="13"/>
        <v>WK30</v>
      </c>
      <c r="APH2" s="302" t="str">
        <f t="shared" si="13"/>
        <v>WK30</v>
      </c>
      <c r="API2" s="302" t="str">
        <f t="shared" si="13"/>
        <v>WK30</v>
      </c>
      <c r="APJ2" s="302" t="str">
        <f t="shared" si="13"/>
        <v>WK30</v>
      </c>
      <c r="APK2" s="302" t="str">
        <f t="shared" si="13"/>
        <v>WK30</v>
      </c>
      <c r="APL2" s="302" t="str">
        <f t="shared" si="13"/>
        <v>WK30</v>
      </c>
      <c r="APM2" s="302" t="str">
        <f t="shared" si="13"/>
        <v>WK30</v>
      </c>
      <c r="APN2" s="302" t="str">
        <f t="shared" si="13"/>
        <v>WK30</v>
      </c>
      <c r="APO2" s="302" t="str">
        <f t="shared" si="13"/>
        <v>WK31</v>
      </c>
      <c r="APP2" s="302" t="str">
        <f t="shared" si="13"/>
        <v>WK30</v>
      </c>
      <c r="APQ2" s="302" t="str">
        <f t="shared" si="13"/>
        <v>WK31</v>
      </c>
      <c r="APR2" s="302" t="str">
        <f t="shared" si="13"/>
        <v>WK31</v>
      </c>
      <c r="APS2" s="302" t="str">
        <f t="shared" si="13"/>
        <v>WK30</v>
      </c>
      <c r="APT2" s="302" t="str">
        <f t="shared" si="13"/>
        <v>WK30</v>
      </c>
      <c r="APU2" s="302" t="str">
        <f t="shared" si="13"/>
        <v>WK30</v>
      </c>
      <c r="APV2" s="302" t="str">
        <f t="shared" si="13"/>
        <v>WK31</v>
      </c>
      <c r="APW2" s="302" t="str">
        <f t="shared" si="13"/>
        <v>WK31</v>
      </c>
      <c r="APX2" s="302" t="str">
        <f t="shared" si="13"/>
        <v>WK31</v>
      </c>
      <c r="APY2" s="302" t="str">
        <f t="shared" si="13"/>
        <v>WK31</v>
      </c>
      <c r="APZ2" s="302" t="str">
        <f t="shared" si="13"/>
        <v>WK31</v>
      </c>
      <c r="AQA2" s="302" t="str">
        <f t="shared" si="13"/>
        <v>WK31</v>
      </c>
      <c r="AQB2" s="302" t="str">
        <f t="shared" si="13"/>
        <v>WK31</v>
      </c>
      <c r="AQC2" s="302" t="str">
        <f t="shared" si="13"/>
        <v>WK31</v>
      </c>
      <c r="AQD2" s="302" t="str">
        <f t="shared" si="13"/>
        <v>WK31</v>
      </c>
      <c r="AQE2" s="302" t="str">
        <f t="shared" si="13"/>
        <v>WK31</v>
      </c>
      <c r="AQF2" s="302" t="str">
        <f t="shared" si="13"/>
        <v>WK31</v>
      </c>
      <c r="AQG2" s="302" t="str">
        <f t="shared" si="13"/>
        <v>WK32</v>
      </c>
      <c r="AQH2" s="302" t="str">
        <f t="shared" si="13"/>
        <v>WK32</v>
      </c>
      <c r="AQI2" s="302" t="str">
        <f t="shared" si="13"/>
        <v>WK32</v>
      </c>
      <c r="AQJ2" s="302" t="str">
        <f t="shared" si="13"/>
        <v>WK32</v>
      </c>
      <c r="AQK2" s="302" t="str">
        <f t="shared" si="13"/>
        <v>WK32</v>
      </c>
      <c r="AQL2" s="302" t="str">
        <f t="shared" si="13"/>
        <v>WK32</v>
      </c>
      <c r="AQM2" s="302" t="str">
        <f t="shared" si="13"/>
        <v>WK32</v>
      </c>
      <c r="AQN2" s="302" t="str">
        <f t="shared" si="13"/>
        <v>WK32</v>
      </c>
      <c r="AQO2" s="302" t="str">
        <f t="shared" si="13"/>
        <v>WK32</v>
      </c>
      <c r="AQP2" s="302" t="str">
        <f t="shared" si="13"/>
        <v>WK32</v>
      </c>
      <c r="AQQ2" s="302" t="str">
        <f t="shared" si="13"/>
        <v>WK32</v>
      </c>
      <c r="AQR2" s="302" t="str">
        <f t="shared" si="13"/>
        <v>WK32</v>
      </c>
      <c r="AQS2" s="302" t="str">
        <f t="shared" si="13"/>
        <v>WK32</v>
      </c>
      <c r="AQT2" s="302" t="str">
        <f t="shared" si="13"/>
        <v>WK32</v>
      </c>
      <c r="AQU2" s="302" t="str">
        <f t="shared" si="13"/>
        <v>WK32</v>
      </c>
      <c r="AQV2" s="302" t="str">
        <f t="shared" si="13"/>
        <v>WK32</v>
      </c>
      <c r="AQW2" s="302" t="str">
        <f t="shared" si="13"/>
        <v>WK33</v>
      </c>
      <c r="AQX2" s="302" t="str">
        <f t="shared" si="13"/>
        <v>WK0</v>
      </c>
      <c r="AQY2" s="302" t="str">
        <f t="shared" si="13"/>
        <v>WK33</v>
      </c>
      <c r="AQZ2" s="302" t="str">
        <f t="shared" si="13"/>
        <v>WK33</v>
      </c>
      <c r="ARA2" s="302" t="str">
        <f t="shared" si="13"/>
        <v>WK33</v>
      </c>
      <c r="ARB2" s="302" t="str">
        <f t="shared" si="13"/>
        <v>WK0</v>
      </c>
      <c r="ARC2" s="302" t="str">
        <f t="shared" si="13"/>
        <v>WK33</v>
      </c>
      <c r="ARD2" s="302" t="str">
        <f t="shared" si="13"/>
        <v>WK33</v>
      </c>
      <c r="ARE2" s="302" t="str">
        <f t="shared" si="13"/>
        <v>WK33</v>
      </c>
      <c r="ARF2" s="302" t="str">
        <f t="shared" si="13"/>
        <v>WK33</v>
      </c>
      <c r="ARG2" s="302" t="str">
        <f t="shared" si="13"/>
        <v>WK33</v>
      </c>
      <c r="ARH2" s="302" t="str">
        <f t="shared" si="13"/>
        <v>WK0</v>
      </c>
      <c r="ARI2" s="302" t="str">
        <f t="shared" si="13"/>
        <v>WK0</v>
      </c>
      <c r="ARJ2" s="302" t="str">
        <f t="shared" si="13"/>
        <v>WK0</v>
      </c>
      <c r="ARK2" s="302" t="str">
        <f t="shared" si="13"/>
        <v>WK33</v>
      </c>
      <c r="ARL2" s="302" t="str">
        <f t="shared" si="13"/>
        <v>WK33</v>
      </c>
      <c r="ARM2" s="302" t="str">
        <f t="shared" si="13"/>
        <v>WK34</v>
      </c>
      <c r="ARN2" s="302" t="str">
        <f t="shared" si="13"/>
        <v>WK34</v>
      </c>
      <c r="ARO2" s="302" t="str">
        <f t="shared" si="13"/>
        <v>WK34</v>
      </c>
      <c r="ARP2" s="302" t="str">
        <f t="shared" si="13"/>
        <v>WK34</v>
      </c>
      <c r="ARQ2" s="302" t="str">
        <f t="shared" ref="ARQ2:AUB2" si="14">"WK"&amp;WEEKNUM(ARQ1)</f>
        <v>WK34</v>
      </c>
      <c r="ARR2" s="302" t="str">
        <f t="shared" si="14"/>
        <v>WK34</v>
      </c>
      <c r="ARS2" s="302" t="str">
        <f t="shared" si="14"/>
        <v>WK34</v>
      </c>
      <c r="ART2" s="302" t="str">
        <f t="shared" si="14"/>
        <v>WK34</v>
      </c>
      <c r="ARU2" s="302" t="str">
        <f t="shared" si="14"/>
        <v>WK34</v>
      </c>
      <c r="ARV2" s="302" t="str">
        <f t="shared" si="14"/>
        <v>WK34</v>
      </c>
      <c r="ARW2" s="302" t="str">
        <f t="shared" si="14"/>
        <v>WK34</v>
      </c>
      <c r="ARX2" s="302" t="str">
        <f t="shared" si="14"/>
        <v>WK34</v>
      </c>
      <c r="ARY2" s="302" t="str">
        <f t="shared" si="14"/>
        <v>WK34</v>
      </c>
      <c r="ARZ2" s="302" t="str">
        <f t="shared" si="14"/>
        <v>WK34</v>
      </c>
      <c r="ASA2" s="302" t="str">
        <f t="shared" si="14"/>
        <v>WK34</v>
      </c>
      <c r="ASB2" s="302" t="str">
        <f t="shared" si="14"/>
        <v>WK34</v>
      </c>
      <c r="ASC2" s="302" t="str">
        <f t="shared" si="14"/>
        <v>WK34</v>
      </c>
      <c r="ASD2" s="302" t="str">
        <f t="shared" si="14"/>
        <v>WK34</v>
      </c>
      <c r="ASE2" s="302" t="str">
        <f t="shared" si="14"/>
        <v>WK35</v>
      </c>
      <c r="ASF2" s="302" t="str">
        <f t="shared" si="14"/>
        <v>WK35</v>
      </c>
      <c r="ASG2" s="302" t="str">
        <f t="shared" si="14"/>
        <v>WK35</v>
      </c>
      <c r="ASH2" s="302" t="str">
        <f t="shared" si="14"/>
        <v>WK35</v>
      </c>
      <c r="ASI2" s="302" t="str">
        <f t="shared" si="14"/>
        <v>WK35</v>
      </c>
      <c r="ASJ2" s="302" t="str">
        <f t="shared" si="14"/>
        <v>WK34</v>
      </c>
      <c r="ASK2" s="302" t="str">
        <f t="shared" si="14"/>
        <v>WK35</v>
      </c>
      <c r="ASL2" s="302" t="str">
        <f t="shared" si="14"/>
        <v>WK35</v>
      </c>
      <c r="ASM2" s="302" t="str">
        <f t="shared" si="14"/>
        <v>WK35</v>
      </c>
      <c r="ASN2" s="302" t="str">
        <f t="shared" si="14"/>
        <v>WK35</v>
      </c>
      <c r="ASO2" s="302" t="str">
        <f t="shared" si="14"/>
        <v>WK35</v>
      </c>
      <c r="ASP2" s="302" t="str">
        <f t="shared" si="14"/>
        <v>WK35</v>
      </c>
      <c r="ASQ2" s="302" t="str">
        <f t="shared" si="14"/>
        <v>WK35</v>
      </c>
      <c r="ASR2" s="302" t="str">
        <f t="shared" si="14"/>
        <v>WK0</v>
      </c>
      <c r="ASS2" s="302" t="str">
        <f t="shared" si="14"/>
        <v>WK35</v>
      </c>
      <c r="AST2" s="302" t="str">
        <f t="shared" si="14"/>
        <v>WK36</v>
      </c>
      <c r="ASU2" s="302" t="str">
        <f t="shared" si="14"/>
        <v>WK36</v>
      </c>
      <c r="ASV2" s="302" t="str">
        <f t="shared" si="14"/>
        <v>WK36</v>
      </c>
      <c r="ASW2" s="302" t="str">
        <f t="shared" si="14"/>
        <v>WK36</v>
      </c>
      <c r="ASX2" s="302" t="str">
        <f t="shared" si="14"/>
        <v>WK36</v>
      </c>
      <c r="ASY2" s="302" t="str">
        <f t="shared" si="14"/>
        <v>WK36</v>
      </c>
      <c r="ASZ2" s="302" t="str">
        <f t="shared" si="14"/>
        <v>WK36</v>
      </c>
      <c r="ATA2" s="302" t="str">
        <f t="shared" si="14"/>
        <v>WK36</v>
      </c>
      <c r="ATB2" s="302" t="str">
        <f t="shared" si="14"/>
        <v>WK36</v>
      </c>
      <c r="ATC2" s="302" t="str">
        <f t="shared" si="14"/>
        <v>WK36</v>
      </c>
      <c r="ATD2" s="302" t="str">
        <f t="shared" si="14"/>
        <v>WK35</v>
      </c>
      <c r="ATE2" s="302" t="str">
        <f t="shared" si="14"/>
        <v>WK35</v>
      </c>
      <c r="ATF2" s="302" t="str">
        <f t="shared" si="14"/>
        <v>WK35</v>
      </c>
      <c r="ATG2" s="302" t="str">
        <f t="shared" si="14"/>
        <v>WK36</v>
      </c>
      <c r="ATH2" s="302" t="str">
        <f t="shared" si="14"/>
        <v>WK36</v>
      </c>
      <c r="ATI2" s="302" t="str">
        <f t="shared" si="14"/>
        <v>WK36</v>
      </c>
      <c r="ATJ2" s="302" t="str">
        <f t="shared" si="14"/>
        <v>WK36</v>
      </c>
      <c r="ATK2" s="302" t="str">
        <f t="shared" si="14"/>
        <v>WK36</v>
      </c>
      <c r="ATL2" s="302" t="str">
        <f t="shared" si="14"/>
        <v>WK36</v>
      </c>
      <c r="ATM2" s="302" t="str">
        <f t="shared" si="14"/>
        <v>WK36</v>
      </c>
      <c r="ATN2" s="302" t="str">
        <f t="shared" si="14"/>
        <v>WK0</v>
      </c>
      <c r="ATO2" s="302" t="str">
        <f t="shared" si="14"/>
        <v>WK0</v>
      </c>
      <c r="ATP2" s="302" t="str">
        <f t="shared" si="14"/>
        <v>WK0</v>
      </c>
      <c r="ATQ2" s="302" t="str">
        <f t="shared" si="14"/>
        <v>WK36</v>
      </c>
      <c r="ATR2" s="302" t="str">
        <f t="shared" si="14"/>
        <v>WK36</v>
      </c>
      <c r="ATS2" s="302" t="str">
        <f t="shared" si="14"/>
        <v>WK37</v>
      </c>
      <c r="ATT2" s="302" t="str">
        <f t="shared" si="14"/>
        <v>WK37</v>
      </c>
      <c r="ATU2" s="302" t="str">
        <f t="shared" si="14"/>
        <v>WK37</v>
      </c>
      <c r="ATV2" s="302" t="str">
        <f>"WK"&amp;WEEKNUM(ATV1)</f>
        <v>WK37</v>
      </c>
      <c r="ATW2" s="302" t="str">
        <f t="shared" si="14"/>
        <v>WK37</v>
      </c>
      <c r="ATX2" s="302" t="str">
        <f t="shared" si="14"/>
        <v>WK37</v>
      </c>
      <c r="ATY2" s="302" t="str">
        <f t="shared" si="14"/>
        <v>WK37</v>
      </c>
      <c r="ATZ2" s="302" t="str">
        <f t="shared" si="14"/>
        <v>WK37</v>
      </c>
      <c r="AUA2" s="302" t="str">
        <f t="shared" si="14"/>
        <v>WK37</v>
      </c>
      <c r="AUB2" s="302" t="str">
        <f t="shared" si="14"/>
        <v>WK37</v>
      </c>
      <c r="AUC2" s="302" t="str">
        <f t="shared" ref="AUC2:AWN2" si="15">"WK"&amp;WEEKNUM(AUC1)</f>
        <v>WK37</v>
      </c>
      <c r="AUD2" s="302" t="str">
        <f t="shared" si="15"/>
        <v>WK37</v>
      </c>
      <c r="AUE2" s="302" t="str">
        <f t="shared" si="15"/>
        <v>WK37</v>
      </c>
      <c r="AUF2" s="302" t="str">
        <f t="shared" si="15"/>
        <v>WK37</v>
      </c>
      <c r="AUG2" s="302" t="str">
        <f t="shared" si="15"/>
        <v>WK37</v>
      </c>
      <c r="AUH2" s="302" t="str">
        <f t="shared" si="15"/>
        <v>WK38</v>
      </c>
      <c r="AUI2" s="302" t="str">
        <f t="shared" si="15"/>
        <v>WK38</v>
      </c>
      <c r="AUJ2" s="302" t="str">
        <f t="shared" si="15"/>
        <v>WK38</v>
      </c>
      <c r="AUK2" s="302" t="str">
        <f t="shared" si="15"/>
        <v>WK38</v>
      </c>
      <c r="AUL2" s="302" t="str">
        <f t="shared" si="15"/>
        <v>WK38</v>
      </c>
      <c r="AUM2" s="302" t="str">
        <f t="shared" si="15"/>
        <v>WK38</v>
      </c>
      <c r="AUN2" s="302" t="str">
        <f t="shared" si="15"/>
        <v>WK38</v>
      </c>
      <c r="AUO2" s="302" t="str">
        <f t="shared" si="15"/>
        <v>WK38</v>
      </c>
      <c r="AUP2" s="302" t="str">
        <f t="shared" si="15"/>
        <v>WK38</v>
      </c>
      <c r="AUQ2" s="302" t="str">
        <f t="shared" si="15"/>
        <v>WK38</v>
      </c>
      <c r="AUR2" s="302" t="str">
        <f t="shared" si="15"/>
        <v>WK38</v>
      </c>
      <c r="AUS2" s="302" t="str">
        <f t="shared" si="15"/>
        <v>WK38</v>
      </c>
      <c r="AUT2" s="302" t="str">
        <f t="shared" si="15"/>
        <v>WK38</v>
      </c>
      <c r="AUU2" s="302" t="str">
        <f t="shared" si="15"/>
        <v>WK38</v>
      </c>
      <c r="AUV2" s="302" t="str">
        <f t="shared" si="15"/>
        <v>WK39</v>
      </c>
      <c r="AUW2" s="302" t="str">
        <f t="shared" si="15"/>
        <v>WK39</v>
      </c>
      <c r="AUX2" s="302" t="str">
        <f t="shared" si="15"/>
        <v>WK39</v>
      </c>
      <c r="AUY2" s="302" t="str">
        <f t="shared" si="15"/>
        <v>WK39</v>
      </c>
      <c r="AUZ2" s="302" t="str">
        <f t="shared" si="15"/>
        <v>WK39</v>
      </c>
      <c r="AVA2" s="302" t="str">
        <f t="shared" si="15"/>
        <v>WK39</v>
      </c>
      <c r="AVB2" s="302" t="str">
        <f t="shared" si="15"/>
        <v>WK39</v>
      </c>
      <c r="AVC2" s="302" t="str">
        <f t="shared" si="15"/>
        <v>WK38</v>
      </c>
      <c r="AVD2" s="302" t="str">
        <f t="shared" si="15"/>
        <v>WK39</v>
      </c>
      <c r="AVE2" s="302" t="str">
        <f t="shared" si="15"/>
        <v>WK39</v>
      </c>
      <c r="AVF2" s="302" t="str">
        <f t="shared" si="15"/>
        <v>WK40</v>
      </c>
      <c r="AVG2" s="302" t="str">
        <f t="shared" si="15"/>
        <v>WK0</v>
      </c>
      <c r="AVH2" s="302" t="str">
        <f t="shared" si="15"/>
        <v>WK40</v>
      </c>
      <c r="AVI2" s="302" t="str">
        <f t="shared" si="15"/>
        <v>WK40</v>
      </c>
      <c r="AVJ2" s="302" t="str">
        <f t="shared" si="15"/>
        <v>WK40</v>
      </c>
      <c r="AVK2" s="302" t="str">
        <f t="shared" si="15"/>
        <v>WK40</v>
      </c>
      <c r="AVL2" s="302" t="str">
        <f t="shared" si="15"/>
        <v>WK40</v>
      </c>
      <c r="AVM2" s="302" t="str">
        <f t="shared" si="15"/>
        <v>WK40</v>
      </c>
      <c r="AVN2" s="302" t="str">
        <f t="shared" si="15"/>
        <v>WK39</v>
      </c>
      <c r="AVO2" s="302" t="str">
        <f t="shared" si="15"/>
        <v>WK39</v>
      </c>
      <c r="AVP2" s="302" t="str">
        <f t="shared" si="15"/>
        <v>WK39</v>
      </c>
      <c r="AVQ2" s="302" t="str">
        <f t="shared" si="15"/>
        <v>WK40</v>
      </c>
      <c r="AVR2" s="302" t="str">
        <f t="shared" si="15"/>
        <v>WK41</v>
      </c>
      <c r="AVS2" s="302" t="str">
        <f t="shared" si="15"/>
        <v>WK41</v>
      </c>
      <c r="AVT2" s="302" t="str">
        <f t="shared" si="15"/>
        <v>WK41</v>
      </c>
      <c r="AVU2" s="302" t="str">
        <f t="shared" si="15"/>
        <v>WK41</v>
      </c>
      <c r="AVV2" s="302" t="str">
        <f t="shared" si="15"/>
        <v>WK41</v>
      </c>
      <c r="AVW2" s="302" t="str">
        <f t="shared" si="15"/>
        <v>WK41</v>
      </c>
      <c r="AVX2" s="302" t="str">
        <f t="shared" si="15"/>
        <v>WK41</v>
      </c>
      <c r="AVY2" s="302" t="str">
        <f t="shared" si="15"/>
        <v>WK40</v>
      </c>
      <c r="AVZ2" s="302" t="str">
        <f t="shared" si="15"/>
        <v>WK40</v>
      </c>
      <c r="AWA2" s="302" t="str">
        <f t="shared" si="15"/>
        <v>WK40</v>
      </c>
      <c r="AWB2" s="302" t="str">
        <f t="shared" si="15"/>
        <v>WK41</v>
      </c>
      <c r="AWC2" s="302" t="str">
        <f t="shared" si="15"/>
        <v>WK42</v>
      </c>
      <c r="AWD2" s="302" t="str">
        <f t="shared" si="15"/>
        <v>WK42</v>
      </c>
      <c r="AWE2" s="302" t="str">
        <f t="shared" si="15"/>
        <v>WK41</v>
      </c>
      <c r="AWF2" s="302" t="str">
        <f t="shared" si="15"/>
        <v>WK0</v>
      </c>
      <c r="AWG2" s="302" t="str">
        <f t="shared" si="15"/>
        <v>WK40</v>
      </c>
      <c r="AWH2" s="302" t="str">
        <f t="shared" si="15"/>
        <v>WK0</v>
      </c>
      <c r="AWI2" s="302" t="str">
        <f t="shared" si="15"/>
        <v>WK42</v>
      </c>
      <c r="AWJ2" s="302" t="str">
        <f t="shared" si="15"/>
        <v>WK42</v>
      </c>
      <c r="AWK2" s="302" t="str">
        <f t="shared" si="15"/>
        <v>WK42</v>
      </c>
      <c r="AWL2" s="302" t="str">
        <f t="shared" si="15"/>
        <v>WK40</v>
      </c>
      <c r="AWM2" s="302" t="str">
        <f t="shared" si="15"/>
        <v>WK42</v>
      </c>
      <c r="AWN2" s="302" t="str">
        <f t="shared" si="15"/>
        <v>WK41</v>
      </c>
      <c r="AWO2" s="302" t="str">
        <f t="shared" ref="AWO2:AYY2" si="16">"WK"&amp;WEEKNUM(AWO1)</f>
        <v>WK41</v>
      </c>
      <c r="AWP2" s="302" t="str">
        <f t="shared" si="16"/>
        <v>WK42</v>
      </c>
      <c r="AWQ2" s="302" t="str">
        <f t="shared" si="16"/>
        <v>WK42</v>
      </c>
      <c r="AWR2" s="302" t="str">
        <f t="shared" si="16"/>
        <v>WK41</v>
      </c>
      <c r="AWS2" s="302" t="str">
        <f t="shared" si="16"/>
        <v>WK42</v>
      </c>
      <c r="AWT2" s="302" t="str">
        <f t="shared" si="16"/>
        <v>WK42</v>
      </c>
      <c r="AWU2" s="302" t="str">
        <f t="shared" si="16"/>
        <v>WK42</v>
      </c>
      <c r="AWV2" s="302" t="str">
        <f t="shared" si="16"/>
        <v>WK42</v>
      </c>
      <c r="AWW2" s="302" t="str">
        <f t="shared" si="16"/>
        <v>WK42</v>
      </c>
      <c r="AWX2" s="302" t="str">
        <f t="shared" si="16"/>
        <v>WK43</v>
      </c>
      <c r="AWY2" s="302" t="str">
        <f t="shared" si="16"/>
        <v>WK43</v>
      </c>
      <c r="AWZ2" s="302" t="str">
        <f t="shared" si="16"/>
        <v>WK43</v>
      </c>
      <c r="AXA2" s="302" t="str">
        <f t="shared" si="16"/>
        <v>WK43</v>
      </c>
      <c r="AXB2" s="302" t="str">
        <f t="shared" si="16"/>
        <v>WK43</v>
      </c>
      <c r="AXC2" s="302" t="str">
        <f t="shared" si="16"/>
        <v>WK43</v>
      </c>
      <c r="AXD2" s="302" t="str">
        <f t="shared" si="16"/>
        <v>WK43</v>
      </c>
      <c r="AXE2" s="302" t="str">
        <f t="shared" si="16"/>
        <v>WK43</v>
      </c>
      <c r="AXF2" s="302" t="str">
        <f t="shared" si="16"/>
        <v>WK43</v>
      </c>
      <c r="AXG2" s="302" t="str">
        <f t="shared" si="16"/>
        <v>WK0</v>
      </c>
      <c r="AXH2" s="302" t="str">
        <f t="shared" si="16"/>
        <v>WK0</v>
      </c>
      <c r="AXI2" s="302" t="str">
        <f t="shared" si="16"/>
        <v>WK0</v>
      </c>
      <c r="AXJ2" s="302" t="str">
        <f t="shared" si="16"/>
        <v>WK43</v>
      </c>
      <c r="AXK2" s="302" t="str">
        <f t="shared" si="16"/>
        <v>WK43</v>
      </c>
      <c r="AXL2" s="302" t="str">
        <f t="shared" si="16"/>
        <v>WK43</v>
      </c>
      <c r="AXM2" s="302" t="str">
        <f t="shared" si="16"/>
        <v>WK43</v>
      </c>
      <c r="AXN2" s="302" t="str">
        <f t="shared" si="16"/>
        <v>WK43</v>
      </c>
      <c r="AXO2" s="302" t="str">
        <f t="shared" si="16"/>
        <v>WK43</v>
      </c>
      <c r="AXP2" s="302" t="str">
        <f t="shared" si="16"/>
        <v>WK42</v>
      </c>
      <c r="AXQ2" s="302" t="str">
        <f t="shared" si="16"/>
        <v>WK43</v>
      </c>
      <c r="AXR2" s="302" t="str">
        <f t="shared" si="16"/>
        <v>WK43</v>
      </c>
      <c r="AXS2" s="302" t="str">
        <f t="shared" si="16"/>
        <v>WK43</v>
      </c>
      <c r="AXT2" s="302" t="str">
        <f t="shared" si="16"/>
        <v>WK43</v>
      </c>
      <c r="AXU2" s="302" t="str">
        <f t="shared" si="16"/>
        <v>WK43</v>
      </c>
      <c r="AXV2" s="302" t="str">
        <f t="shared" si="16"/>
        <v>WK43</v>
      </c>
      <c r="AXW2" s="302" t="str">
        <f t="shared" si="16"/>
        <v>WK43</v>
      </c>
      <c r="AXX2" s="302" t="str">
        <f t="shared" si="16"/>
        <v>WK43</v>
      </c>
      <c r="AXY2" s="302" t="str">
        <f t="shared" si="16"/>
        <v>WK44</v>
      </c>
      <c r="AXZ2" s="302" t="str">
        <f t="shared" si="16"/>
        <v>WK44</v>
      </c>
      <c r="AYA2" s="302" t="str">
        <f t="shared" si="16"/>
        <v>WK44</v>
      </c>
      <c r="AYB2" s="302" t="str">
        <f t="shared" si="16"/>
        <v>WK44</v>
      </c>
      <c r="AYC2" s="302" t="str">
        <f t="shared" si="16"/>
        <v>WK44</v>
      </c>
      <c r="AYD2" s="302" t="str">
        <f t="shared" si="16"/>
        <v>WK44</v>
      </c>
      <c r="AYE2" s="302" t="str">
        <f t="shared" si="16"/>
        <v>WK43</v>
      </c>
      <c r="AYF2" s="302" t="str">
        <f t="shared" si="16"/>
        <v>WK43</v>
      </c>
      <c r="AYG2" s="302" t="str">
        <f t="shared" si="16"/>
        <v>WK44</v>
      </c>
      <c r="AYH2" s="302" t="str">
        <f t="shared" si="16"/>
        <v>WK44</v>
      </c>
      <c r="AYI2" s="302" t="str">
        <f t="shared" si="16"/>
        <v>WK44</v>
      </c>
      <c r="AYJ2" s="302" t="str">
        <f t="shared" si="16"/>
        <v>WK44</v>
      </c>
      <c r="AYK2" s="302" t="str">
        <f t="shared" si="16"/>
        <v>WK44</v>
      </c>
      <c r="AYL2" s="302" t="str">
        <f t="shared" si="16"/>
        <v>WK44</v>
      </c>
      <c r="AYM2" s="302" t="str">
        <f t="shared" si="16"/>
        <v>WK45</v>
      </c>
      <c r="AYN2" s="302" t="str">
        <f t="shared" si="16"/>
        <v>WK45</v>
      </c>
      <c r="AYO2" s="302" t="str">
        <f t="shared" si="16"/>
        <v>WK45</v>
      </c>
      <c r="AYP2" s="302" t="str">
        <f t="shared" si="16"/>
        <v>WK45</v>
      </c>
      <c r="AYQ2" s="302" t="str">
        <f t="shared" si="16"/>
        <v>WK45</v>
      </c>
      <c r="AYR2" s="302" t="str">
        <f t="shared" si="16"/>
        <v>WK45</v>
      </c>
      <c r="AYS2" s="302" t="str">
        <f t="shared" si="16"/>
        <v>WK45</v>
      </c>
      <c r="AYT2" s="302" t="str">
        <f t="shared" si="16"/>
        <v>WK45</v>
      </c>
      <c r="AYU2" s="302" t="str">
        <f t="shared" si="16"/>
        <v>WK45</v>
      </c>
      <c r="AYV2" s="302" t="str">
        <f t="shared" si="16"/>
        <v>WK45</v>
      </c>
      <c r="AYW2" s="302" t="str">
        <f t="shared" si="16"/>
        <v>WK45</v>
      </c>
      <c r="AYX2" s="302" t="str">
        <f t="shared" si="16"/>
        <v>WK45</v>
      </c>
      <c r="AYY2" s="302" t="str">
        <f t="shared" si="16"/>
        <v>WK45</v>
      </c>
      <c r="AYZ2" s="302" t="str">
        <f t="shared" ref="AYZ2:BBI2" si="17">"WK"&amp;WEEKNUM(AYZ1)</f>
        <v>WK45</v>
      </c>
      <c r="AZA2" s="302" t="str">
        <f t="shared" si="17"/>
        <v>WK46</v>
      </c>
      <c r="AZB2" s="302" t="str">
        <f t="shared" si="17"/>
        <v>WK46</v>
      </c>
      <c r="AZC2" s="302" t="str">
        <f t="shared" si="17"/>
        <v>WK46</v>
      </c>
      <c r="AZD2" s="302" t="str">
        <f t="shared" si="17"/>
        <v>WK46</v>
      </c>
      <c r="AZE2" s="302" t="str">
        <f t="shared" si="17"/>
        <v>WK45</v>
      </c>
      <c r="AZF2" s="302" t="str">
        <f t="shared" si="17"/>
        <v>WK46</v>
      </c>
      <c r="AZG2" s="302" t="str">
        <f t="shared" si="17"/>
        <v>WK46</v>
      </c>
      <c r="AZH2" s="302" t="str">
        <f t="shared" si="17"/>
        <v>WK46</v>
      </c>
      <c r="AZI2" s="302" t="str">
        <f t="shared" si="17"/>
        <v>WK46</v>
      </c>
      <c r="AZJ2" s="302" t="str">
        <f t="shared" si="17"/>
        <v>WK46</v>
      </c>
      <c r="AZK2" s="302" t="str">
        <f t="shared" si="17"/>
        <v>WK45</v>
      </c>
      <c r="AZL2" s="302" t="str">
        <f t="shared" si="17"/>
        <v>WK45</v>
      </c>
      <c r="AZM2" s="302" t="str">
        <f t="shared" si="17"/>
        <v>WK45</v>
      </c>
      <c r="AZN2" s="302" t="str">
        <f t="shared" si="17"/>
        <v>WK46</v>
      </c>
      <c r="AZO2" s="302" t="str">
        <f t="shared" si="17"/>
        <v>WK46</v>
      </c>
      <c r="AZP2" s="302" t="str">
        <f t="shared" si="17"/>
        <v>WK46</v>
      </c>
      <c r="AZQ2" s="302" t="str">
        <f t="shared" si="17"/>
        <v>WK46</v>
      </c>
      <c r="AZR2" s="302" t="str">
        <f t="shared" si="17"/>
        <v>WK46</v>
      </c>
      <c r="AZS2" s="302" t="str">
        <f t="shared" si="17"/>
        <v>WK47</v>
      </c>
      <c r="AZT2" s="302" t="str">
        <f t="shared" si="17"/>
        <v>WK47</v>
      </c>
      <c r="AZU2" s="302" t="str">
        <f t="shared" si="17"/>
        <v>WK47</v>
      </c>
      <c r="AZV2" s="302" t="str">
        <f t="shared" si="17"/>
        <v>WK47</v>
      </c>
      <c r="AZW2" s="302" t="str">
        <f t="shared" si="17"/>
        <v>WK47</v>
      </c>
      <c r="AZX2" s="302" t="str">
        <f t="shared" si="17"/>
        <v>WK46</v>
      </c>
      <c r="AZY2" s="302" t="str">
        <f t="shared" si="17"/>
        <v>WK46</v>
      </c>
      <c r="AZZ2" s="302" t="str">
        <f t="shared" si="17"/>
        <v>WK46</v>
      </c>
      <c r="BAA2" s="302" t="str">
        <f t="shared" si="17"/>
        <v>WK47</v>
      </c>
      <c r="BAB2" s="302" t="str">
        <f t="shared" si="17"/>
        <v>WK47</v>
      </c>
      <c r="BAC2" s="302" t="str">
        <f t="shared" si="17"/>
        <v>WK0</v>
      </c>
      <c r="BAD2" s="302" t="str">
        <f t="shared" si="17"/>
        <v>WK0</v>
      </c>
      <c r="BAE2" s="302" t="str">
        <f t="shared" si="17"/>
        <v>WK0</v>
      </c>
      <c r="BAF2" s="302" t="str">
        <f t="shared" si="17"/>
        <v>WK47</v>
      </c>
      <c r="BAG2" s="302" t="str">
        <f t="shared" si="17"/>
        <v>WK47</v>
      </c>
      <c r="BAH2" s="302" t="str">
        <f t="shared" si="17"/>
        <v>WK47</v>
      </c>
      <c r="BAI2" s="302" t="str">
        <f t="shared" si="17"/>
        <v>WK47</v>
      </c>
      <c r="BAJ2" s="302" t="str">
        <f t="shared" si="17"/>
        <v>WK47</v>
      </c>
      <c r="BAK2" s="302" t="str">
        <f t="shared" si="17"/>
        <v>WK47</v>
      </c>
      <c r="BAL2" s="302" t="str">
        <f t="shared" si="17"/>
        <v>WK48</v>
      </c>
      <c r="BAM2" s="302" t="str">
        <f t="shared" si="17"/>
        <v>WK48</v>
      </c>
      <c r="BAN2" s="302" t="str">
        <f t="shared" si="17"/>
        <v>WK48</v>
      </c>
      <c r="BAO2" s="302" t="str">
        <f t="shared" si="17"/>
        <v>WK48</v>
      </c>
      <c r="BAP2" s="302" t="str">
        <f t="shared" si="17"/>
        <v>WK48</v>
      </c>
      <c r="BAQ2" s="302" t="str">
        <f t="shared" si="17"/>
        <v>WK48</v>
      </c>
      <c r="BAR2" s="302" t="str">
        <f t="shared" si="17"/>
        <v>WK48</v>
      </c>
      <c r="BAS2" s="302" t="str">
        <f t="shared" si="17"/>
        <v>WK48</v>
      </c>
      <c r="BAT2" s="302" t="str">
        <f t="shared" si="17"/>
        <v>WK48</v>
      </c>
      <c r="BAU2" s="302" t="str">
        <f t="shared" si="17"/>
        <v>WK0</v>
      </c>
      <c r="BAV2" s="302" t="str">
        <f t="shared" si="17"/>
        <v>WK48</v>
      </c>
      <c r="BAW2" s="302" t="str">
        <f t="shared" si="17"/>
        <v>WK48</v>
      </c>
      <c r="BAX2" s="302" t="str">
        <f t="shared" si="17"/>
        <v>WK48</v>
      </c>
      <c r="BAY2" s="302" t="str">
        <f t="shared" si="17"/>
        <v>WK47</v>
      </c>
      <c r="BAZ2" s="302" t="str">
        <f t="shared" si="17"/>
        <v>WK47</v>
      </c>
      <c r="BBA2" s="302" t="str">
        <f t="shared" si="17"/>
        <v>WK48</v>
      </c>
      <c r="BBB2" s="302" t="str">
        <f t="shared" si="17"/>
        <v>WK48</v>
      </c>
      <c r="BBC2" s="302" t="str">
        <f t="shared" si="17"/>
        <v>WK48</v>
      </c>
      <c r="BBD2" s="302" t="str">
        <f t="shared" si="17"/>
        <v>WK48</v>
      </c>
      <c r="BBE2" s="302" t="str">
        <f t="shared" si="17"/>
        <v>WK48</v>
      </c>
      <c r="BBF2" s="302" t="str">
        <f t="shared" si="17"/>
        <v>WK48</v>
      </c>
      <c r="BBG2" s="302" t="str">
        <f t="shared" si="17"/>
        <v>WK48</v>
      </c>
      <c r="BBH2" s="302" t="str">
        <f t="shared" si="17"/>
        <v>WK48</v>
      </c>
      <c r="BBI2" s="302" t="str">
        <f t="shared" si="17"/>
        <v>WK48</v>
      </c>
      <c r="BBJ2" s="302" t="str">
        <f t="shared" ref="BBJ2:BDU2" si="18">"WK"&amp;WEEKNUM(BBJ1)</f>
        <v>WK49</v>
      </c>
      <c r="BBK2" s="302" t="str">
        <f t="shared" si="18"/>
        <v>WK49</v>
      </c>
      <c r="BBL2" s="302" t="str">
        <f t="shared" si="18"/>
        <v>WK49</v>
      </c>
      <c r="BBM2" s="302" t="str">
        <f t="shared" si="18"/>
        <v>WK49</v>
      </c>
      <c r="BBN2" s="302" t="str">
        <f t="shared" si="18"/>
        <v>WK49</v>
      </c>
      <c r="BBO2" s="302" t="str">
        <f t="shared" si="18"/>
        <v>WK48</v>
      </c>
      <c r="BBP2" s="302" t="str">
        <f t="shared" si="18"/>
        <v>WK48</v>
      </c>
      <c r="BBQ2" s="302" t="str">
        <f t="shared" si="18"/>
        <v>WK0</v>
      </c>
      <c r="BBR2" s="302" t="str">
        <f t="shared" si="18"/>
        <v>WK0</v>
      </c>
      <c r="BBS2" s="302" t="str">
        <f t="shared" si="18"/>
        <v>WK0</v>
      </c>
      <c r="BBT2" s="302" t="str">
        <f t="shared" si="18"/>
        <v>WK0</v>
      </c>
      <c r="BBU2" s="302" t="str">
        <f t="shared" si="18"/>
        <v>WK49</v>
      </c>
      <c r="BBV2" s="302" t="str">
        <f t="shared" si="18"/>
        <v>WK49</v>
      </c>
      <c r="BBW2" s="302" t="str">
        <f t="shared" si="18"/>
        <v>WK49</v>
      </c>
      <c r="BBX2" s="302" t="str">
        <f t="shared" si="18"/>
        <v>WK50</v>
      </c>
      <c r="BBY2" s="302" t="str">
        <f t="shared" si="18"/>
        <v>WK50</v>
      </c>
      <c r="BBZ2" s="302" t="str">
        <f t="shared" si="18"/>
        <v>WK50</v>
      </c>
      <c r="BCA2" s="302" t="str">
        <f t="shared" si="18"/>
        <v>WK50</v>
      </c>
      <c r="BCB2" s="302" t="str">
        <f t="shared" si="18"/>
        <v>WK50</v>
      </c>
      <c r="BCC2" s="302" t="str">
        <f t="shared" si="18"/>
        <v>WK50</v>
      </c>
      <c r="BCD2" s="302" t="str">
        <f t="shared" si="18"/>
        <v>WK50</v>
      </c>
      <c r="BCE2" s="302" t="str">
        <f t="shared" si="18"/>
        <v>WK50</v>
      </c>
      <c r="BCF2" s="302" t="str">
        <f t="shared" si="18"/>
        <v>WK50</v>
      </c>
      <c r="BCG2" s="302" t="str">
        <f t="shared" si="18"/>
        <v>WK50</v>
      </c>
      <c r="BCH2" s="302" t="str">
        <f t="shared" si="18"/>
        <v>WK49</v>
      </c>
      <c r="BCI2" s="302" t="str">
        <f t="shared" si="18"/>
        <v>WK50</v>
      </c>
      <c r="BCJ2" s="302" t="str">
        <f t="shared" si="18"/>
        <v>WK50</v>
      </c>
      <c r="BCK2" s="302" t="str">
        <f t="shared" si="18"/>
        <v>WK50</v>
      </c>
      <c r="BCL2" s="302" t="str">
        <f t="shared" si="18"/>
        <v>WK50</v>
      </c>
      <c r="BCM2" s="302" t="str">
        <f t="shared" si="18"/>
        <v>WK50</v>
      </c>
      <c r="BCN2" s="302" t="str">
        <f t="shared" si="18"/>
        <v>WK50</v>
      </c>
      <c r="BCO2" s="302" t="str">
        <f t="shared" si="18"/>
        <v>WK50</v>
      </c>
      <c r="BCP2" s="302" t="str">
        <f t="shared" si="18"/>
        <v>WK0</v>
      </c>
      <c r="BCQ2" s="302" t="str">
        <f t="shared" si="18"/>
        <v>WK0</v>
      </c>
      <c r="BCR2" s="302" t="str">
        <f t="shared" si="18"/>
        <v>WK51</v>
      </c>
      <c r="BCS2" s="302" t="str">
        <f t="shared" si="18"/>
        <v>WK51</v>
      </c>
      <c r="BCT2" s="302" t="str">
        <f t="shared" si="18"/>
        <v>WK51</v>
      </c>
      <c r="BCU2" s="302" t="str">
        <f t="shared" si="18"/>
        <v>WK51</v>
      </c>
      <c r="BCV2" s="302" t="str">
        <f t="shared" si="18"/>
        <v>WK51</v>
      </c>
      <c r="BCW2" s="302" t="str">
        <f t="shared" si="18"/>
        <v>WK51</v>
      </c>
      <c r="BCX2" s="302" t="str">
        <f t="shared" si="18"/>
        <v>WK51</v>
      </c>
      <c r="BCY2" s="302" t="str">
        <f t="shared" si="18"/>
        <v>WK51</v>
      </c>
      <c r="BCZ2" s="302" t="str">
        <f t="shared" si="18"/>
        <v>WK51</v>
      </c>
      <c r="BDA2" s="302" t="str">
        <f t="shared" si="18"/>
        <v>WK51</v>
      </c>
      <c r="BDB2" s="302" t="str">
        <f t="shared" si="18"/>
        <v>WK50</v>
      </c>
      <c r="BDC2" s="302" t="str">
        <f t="shared" si="18"/>
        <v>WK51</v>
      </c>
      <c r="BDD2" s="302" t="str">
        <f t="shared" si="18"/>
        <v>WK51</v>
      </c>
      <c r="BDE2" s="302" t="str">
        <f t="shared" si="18"/>
        <v>WK51</v>
      </c>
      <c r="BDF2" s="302" t="str">
        <f t="shared" si="18"/>
        <v>WK51</v>
      </c>
      <c r="BDG2" s="302" t="str">
        <f t="shared" si="18"/>
        <v>WK50</v>
      </c>
      <c r="BDH2" s="302" t="str">
        <f t="shared" si="18"/>
        <v>WK51</v>
      </c>
      <c r="BDI2" s="302" t="e">
        <f t="shared" si="18"/>
        <v>#VALUE!</v>
      </c>
      <c r="BDJ2" s="302" t="str">
        <f t="shared" si="18"/>
        <v>WK51</v>
      </c>
      <c r="BDK2" s="302" t="str">
        <f t="shared" si="18"/>
        <v>WK52</v>
      </c>
      <c r="BDL2" s="302" t="str">
        <f t="shared" si="18"/>
        <v>WK52</v>
      </c>
      <c r="BDM2" s="302" t="str">
        <f t="shared" si="18"/>
        <v>WK52</v>
      </c>
      <c r="BDN2" s="302" t="str">
        <f t="shared" si="18"/>
        <v>WK52</v>
      </c>
      <c r="BDO2" s="302" t="str">
        <f t="shared" si="18"/>
        <v>WK52</v>
      </c>
      <c r="BDP2" s="302" t="str">
        <f t="shared" si="18"/>
        <v>WK51</v>
      </c>
      <c r="BDQ2" s="302" t="str">
        <f t="shared" si="18"/>
        <v>WK52</v>
      </c>
      <c r="BDR2" s="302" t="str">
        <f t="shared" si="18"/>
        <v>WK52</v>
      </c>
      <c r="BDS2" s="302" t="str">
        <f t="shared" si="18"/>
        <v>WK51</v>
      </c>
      <c r="BDT2" s="302" t="str">
        <f t="shared" si="18"/>
        <v>WK52</v>
      </c>
      <c r="BDU2" s="302" t="str">
        <f t="shared" si="18"/>
        <v>WK52</v>
      </c>
      <c r="BDV2" s="302" t="str">
        <f t="shared" ref="BDV2:BGG2" si="19">"WK"&amp;WEEKNUM(BDV1)</f>
        <v>WK52</v>
      </c>
      <c r="BDW2" s="302" t="str">
        <f t="shared" si="19"/>
        <v>WK52</v>
      </c>
      <c r="BDX2" s="302" t="str">
        <f t="shared" si="19"/>
        <v>WK53</v>
      </c>
      <c r="BDY2" s="302" t="str">
        <f t="shared" si="19"/>
        <v>WK53</v>
      </c>
      <c r="BDZ2" s="302" t="str">
        <f t="shared" si="19"/>
        <v>WK53</v>
      </c>
      <c r="BEA2" s="302" t="str">
        <f t="shared" si="19"/>
        <v>WK53</v>
      </c>
      <c r="BEB2" s="302" t="str">
        <f t="shared" si="19"/>
        <v>WK52</v>
      </c>
      <c r="BEC2" s="302" t="str">
        <f t="shared" si="19"/>
        <v>WK52</v>
      </c>
      <c r="BED2" s="302" t="str">
        <f t="shared" si="19"/>
        <v>WK53</v>
      </c>
      <c r="BEE2" s="302" t="str">
        <f t="shared" si="19"/>
        <v>WK53</v>
      </c>
      <c r="BEF2" s="302" t="str">
        <f t="shared" si="19"/>
        <v>WK53</v>
      </c>
      <c r="BEG2" s="302" t="str">
        <f t="shared" si="19"/>
        <v>WK53</v>
      </c>
      <c r="BEH2" s="302" t="str">
        <f t="shared" si="19"/>
        <v>WK2</v>
      </c>
      <c r="BEI2" s="302" t="str">
        <f t="shared" si="19"/>
        <v>WK2</v>
      </c>
      <c r="BEJ2" s="302" t="str">
        <f t="shared" si="19"/>
        <v>WK2</v>
      </c>
      <c r="BEK2" s="302" t="str">
        <f t="shared" si="19"/>
        <v>WK2</v>
      </c>
      <c r="BEL2" s="302" t="str">
        <f t="shared" si="19"/>
        <v>WK2</v>
      </c>
      <c r="BEM2" s="302" t="str">
        <f t="shared" si="19"/>
        <v>WK2</v>
      </c>
      <c r="BEN2" s="302" t="str">
        <f t="shared" si="19"/>
        <v>WK2</v>
      </c>
      <c r="BEO2" s="302" t="str">
        <f t="shared" si="19"/>
        <v>WK2</v>
      </c>
      <c r="BEP2" s="302" t="str">
        <f t="shared" si="19"/>
        <v>WK2</v>
      </c>
      <c r="BEQ2" s="302" t="str">
        <f t="shared" si="19"/>
        <v>WK53</v>
      </c>
      <c r="BER2" s="302" t="str">
        <f t="shared" si="19"/>
        <v>WK2</v>
      </c>
      <c r="BES2" s="302" t="str">
        <f t="shared" si="19"/>
        <v>WK2</v>
      </c>
      <c r="BET2" s="302" t="str">
        <f t="shared" si="19"/>
        <v>WK2</v>
      </c>
      <c r="BEU2" s="302" t="str">
        <f t="shared" si="19"/>
        <v>WK2</v>
      </c>
      <c r="BEV2" s="302" t="str">
        <f t="shared" si="19"/>
        <v>WK2</v>
      </c>
      <c r="BEW2" s="302" t="str">
        <f t="shared" si="19"/>
        <v>WK2</v>
      </c>
      <c r="BEX2" s="302" t="str">
        <f t="shared" si="19"/>
        <v>WK2</v>
      </c>
      <c r="BEY2" s="302" t="str">
        <f t="shared" si="19"/>
        <v>WK53</v>
      </c>
      <c r="BEZ2" s="302" t="str">
        <f t="shared" si="19"/>
        <v>WK2</v>
      </c>
      <c r="BFA2" s="302" t="str">
        <f t="shared" si="19"/>
        <v>WK2</v>
      </c>
      <c r="BFB2" s="302" t="str">
        <f t="shared" si="19"/>
        <v>WK2</v>
      </c>
      <c r="BFC2" s="302" t="str">
        <f t="shared" si="19"/>
        <v>WK2</v>
      </c>
      <c r="BFD2" s="302" t="str">
        <f t="shared" si="19"/>
        <v>WK2</v>
      </c>
      <c r="BFE2" s="302" t="str">
        <f t="shared" si="19"/>
        <v>WK2</v>
      </c>
      <c r="BFF2" s="302" t="str">
        <f t="shared" si="19"/>
        <v>WK2</v>
      </c>
      <c r="BFG2" s="302" t="str">
        <f t="shared" si="19"/>
        <v>WK3</v>
      </c>
      <c r="BFH2" s="302" t="str">
        <f t="shared" si="19"/>
        <v>WK3</v>
      </c>
      <c r="BFI2" s="302" t="str">
        <f t="shared" si="19"/>
        <v>WK3</v>
      </c>
      <c r="BFJ2" s="302" t="str">
        <f t="shared" si="19"/>
        <v>WK3</v>
      </c>
      <c r="BFK2" s="302" t="str">
        <f t="shared" si="19"/>
        <v>WK3</v>
      </c>
      <c r="BFL2" s="302" t="str">
        <f t="shared" si="19"/>
        <v>WK3</v>
      </c>
      <c r="BFM2" s="302" t="str">
        <f t="shared" si="19"/>
        <v>WK3</v>
      </c>
      <c r="BFN2" s="302" t="str">
        <f t="shared" si="19"/>
        <v>WK3</v>
      </c>
      <c r="BFO2" s="302" t="str">
        <f t="shared" si="19"/>
        <v>WK2</v>
      </c>
      <c r="BFP2" s="302" t="str">
        <f t="shared" si="19"/>
        <v>WK2</v>
      </c>
      <c r="BFQ2" s="302" t="str">
        <f t="shared" si="19"/>
        <v>WK2</v>
      </c>
      <c r="BFR2" s="302" t="str">
        <f t="shared" si="19"/>
        <v>WK2</v>
      </c>
      <c r="BFS2" s="302" t="str">
        <f t="shared" si="19"/>
        <v>WK3</v>
      </c>
      <c r="BFT2" s="302" t="str">
        <f t="shared" si="19"/>
        <v>WK3</v>
      </c>
      <c r="BFU2" s="302" t="str">
        <f t="shared" si="19"/>
        <v>WK3</v>
      </c>
      <c r="BFV2" s="302" t="str">
        <f t="shared" si="19"/>
        <v>WK3</v>
      </c>
      <c r="BFW2" s="302" t="str">
        <f t="shared" si="19"/>
        <v>WK3</v>
      </c>
      <c r="BFX2" s="302" t="str">
        <f t="shared" si="19"/>
        <v>WK3</v>
      </c>
      <c r="BFY2" s="302" t="str">
        <f t="shared" si="19"/>
        <v>WK3</v>
      </c>
      <c r="BFZ2" s="302" t="str">
        <f t="shared" si="19"/>
        <v>WK3</v>
      </c>
      <c r="BGA2" s="302" t="str">
        <f t="shared" si="19"/>
        <v>WK3</v>
      </c>
      <c r="BGB2" s="302" t="str">
        <f t="shared" si="19"/>
        <v>WK3</v>
      </c>
      <c r="BGC2" s="302" t="str">
        <f t="shared" si="19"/>
        <v>WK3</v>
      </c>
      <c r="BGD2" s="302" t="str">
        <f t="shared" si="19"/>
        <v>WK3</v>
      </c>
      <c r="BGE2" s="302" t="str">
        <f t="shared" si="19"/>
        <v>WK3</v>
      </c>
      <c r="BGF2" s="302" t="str">
        <f t="shared" si="19"/>
        <v>WK4</v>
      </c>
      <c r="BGG2" s="302" t="str">
        <f t="shared" si="19"/>
        <v>WK4</v>
      </c>
      <c r="BGH2" s="302" t="str">
        <f t="shared" ref="BGH2:BIR2" si="20">"WK"&amp;WEEKNUM(BGH1)</f>
        <v>WK4</v>
      </c>
      <c r="BGI2" s="302" t="str">
        <f t="shared" si="20"/>
        <v>WK4</v>
      </c>
      <c r="BGJ2" s="302" t="str">
        <f t="shared" si="20"/>
        <v>WK4</v>
      </c>
      <c r="BGK2" s="302" t="str">
        <f t="shared" si="20"/>
        <v>WK3</v>
      </c>
      <c r="BGL2" s="302" t="str">
        <f t="shared" si="20"/>
        <v>WK3</v>
      </c>
      <c r="BGM2" s="302" t="str">
        <f t="shared" si="20"/>
        <v>WK3</v>
      </c>
      <c r="BGN2" s="302" t="str">
        <f t="shared" si="20"/>
        <v>WK4</v>
      </c>
      <c r="BGO2" s="302" t="str">
        <f t="shared" si="20"/>
        <v>WK0</v>
      </c>
      <c r="BGP2" s="302" t="str">
        <f t="shared" si="20"/>
        <v>WK0</v>
      </c>
      <c r="BGQ2" s="302" t="str">
        <f t="shared" si="20"/>
        <v>WK0</v>
      </c>
      <c r="BGR2" s="302" t="str">
        <f t="shared" si="20"/>
        <v>WK4</v>
      </c>
      <c r="BGS2" s="302" t="str">
        <f t="shared" si="20"/>
        <v>WK4</v>
      </c>
      <c r="BGT2" s="302" t="str">
        <f t="shared" si="20"/>
        <v>WK4</v>
      </c>
      <c r="BGU2" s="302" t="str">
        <f t="shared" si="20"/>
        <v>WK4</v>
      </c>
      <c r="BGV2" s="302" t="str">
        <f t="shared" si="20"/>
        <v>WK4</v>
      </c>
      <c r="BGW2" s="302" t="str">
        <f t="shared" si="20"/>
        <v>WK5</v>
      </c>
      <c r="BGX2" s="302" t="str">
        <f t="shared" si="20"/>
        <v>WK5</v>
      </c>
      <c r="BGY2" s="302" t="str">
        <f t="shared" si="20"/>
        <v>WK5</v>
      </c>
      <c r="BGZ2" s="302" t="str">
        <f t="shared" si="20"/>
        <v>WK5</v>
      </c>
      <c r="BHA2" s="302" t="str">
        <f t="shared" si="20"/>
        <v>WK5</v>
      </c>
      <c r="BHB2" s="302" t="str">
        <f t="shared" si="20"/>
        <v>WK5</v>
      </c>
      <c r="BHC2" s="302" t="str">
        <f t="shared" si="20"/>
        <v>WK5</v>
      </c>
      <c r="BHD2" s="302" t="str">
        <f t="shared" si="20"/>
        <v>WK5</v>
      </c>
      <c r="BHE2" s="302" t="str">
        <f t="shared" si="20"/>
        <v>WK5</v>
      </c>
      <c r="BHF2" s="302" t="str">
        <f t="shared" si="20"/>
        <v>WK5</v>
      </c>
      <c r="BHG2" s="302" t="str">
        <f t="shared" si="20"/>
        <v>WK5</v>
      </c>
      <c r="BHH2" s="302" t="str">
        <f t="shared" si="20"/>
        <v>WK5</v>
      </c>
      <c r="BHI2" s="302" t="str">
        <f t="shared" si="20"/>
        <v>WK5</v>
      </c>
      <c r="BHJ2" s="302" t="str">
        <f t="shared" si="20"/>
        <v>WK4</v>
      </c>
      <c r="BHK2" s="302" t="str">
        <f t="shared" si="20"/>
        <v>WK4</v>
      </c>
      <c r="BHL2" s="302" t="str">
        <f t="shared" si="20"/>
        <v>WK4</v>
      </c>
      <c r="BHM2" s="302" t="str">
        <f t="shared" si="20"/>
        <v>WK5</v>
      </c>
      <c r="BHN2" s="302" t="str">
        <f t="shared" si="20"/>
        <v>WK5</v>
      </c>
      <c r="BHO2" s="302" t="str">
        <f t="shared" si="20"/>
        <v>WK5</v>
      </c>
      <c r="BHP2" s="302" t="str">
        <f t="shared" si="20"/>
        <v>WK5</v>
      </c>
      <c r="BHQ2" s="302" t="str">
        <f t="shared" si="20"/>
        <v>WK6</v>
      </c>
      <c r="BHR2" s="302" t="str">
        <f t="shared" si="20"/>
        <v>WK6</v>
      </c>
      <c r="BHS2" s="302" t="str">
        <f t="shared" si="20"/>
        <v>WK6</v>
      </c>
      <c r="BHT2" s="302" t="str">
        <f t="shared" si="20"/>
        <v>WK5</v>
      </c>
      <c r="BHU2" s="302" t="str">
        <f t="shared" si="20"/>
        <v>WK5</v>
      </c>
      <c r="BHV2" s="302" t="str">
        <f t="shared" si="20"/>
        <v>WK5</v>
      </c>
      <c r="BHW2" s="302" t="str">
        <f t="shared" si="20"/>
        <v>WK5</v>
      </c>
      <c r="BHX2" s="302" t="str">
        <f t="shared" si="20"/>
        <v>WK5</v>
      </c>
      <c r="BHY2" s="302" t="str">
        <f t="shared" si="20"/>
        <v>WK6</v>
      </c>
      <c r="BHZ2" s="302" t="str">
        <f t="shared" si="20"/>
        <v>WK6</v>
      </c>
      <c r="BIA2" s="302" t="str">
        <f t="shared" si="20"/>
        <v>WK6</v>
      </c>
      <c r="BIB2" s="302" t="str">
        <f t="shared" si="20"/>
        <v>WK5</v>
      </c>
      <c r="BIC2" s="302" t="str">
        <f t="shared" si="20"/>
        <v>WK5</v>
      </c>
      <c r="BID2" s="302" t="str">
        <f t="shared" si="20"/>
        <v>WK6</v>
      </c>
      <c r="BIE2" s="302" t="str">
        <f t="shared" si="20"/>
        <v>WK6</v>
      </c>
      <c r="BIF2" s="302" t="str">
        <f t="shared" si="20"/>
        <v>WK6</v>
      </c>
      <c r="BIG2" s="302" t="str">
        <f t="shared" si="20"/>
        <v>WK6</v>
      </c>
      <c r="BIH2" s="302" t="str">
        <f t="shared" si="20"/>
        <v>WK7</v>
      </c>
      <c r="BII2" s="302" t="str">
        <f t="shared" si="20"/>
        <v>WK7</v>
      </c>
      <c r="BIJ2" s="302" t="str">
        <f t="shared" si="20"/>
        <v>WK7</v>
      </c>
      <c r="BIK2" s="302" t="str">
        <f t="shared" si="20"/>
        <v>WK7</v>
      </c>
      <c r="BIL2" s="302" t="str">
        <f t="shared" si="20"/>
        <v>WK26</v>
      </c>
      <c r="BIM2" s="302" t="str">
        <f t="shared" si="20"/>
        <v>WK6</v>
      </c>
      <c r="BIN2" s="302" t="str">
        <f t="shared" si="20"/>
        <v>WK7</v>
      </c>
      <c r="BIO2" s="302" t="str">
        <f t="shared" si="20"/>
        <v>WK7</v>
      </c>
      <c r="BIP2" s="302" t="str">
        <f t="shared" si="20"/>
        <v>WK6</v>
      </c>
      <c r="BIQ2" s="302" t="str">
        <f t="shared" si="20"/>
        <v>WK7</v>
      </c>
      <c r="BIR2" s="302" t="str">
        <f t="shared" si="20"/>
        <v>WK7</v>
      </c>
      <c r="BIS2" s="302" t="str">
        <f t="shared" ref="BIS2:BLD2" si="21">"WK"&amp;WEEKNUM(BIS1)</f>
        <v>WK7</v>
      </c>
      <c r="BIT2" s="302" t="str">
        <f t="shared" si="21"/>
        <v>WK7</v>
      </c>
      <c r="BIU2" s="302" t="str">
        <f t="shared" si="21"/>
        <v>WK7</v>
      </c>
      <c r="BIV2" s="302" t="str">
        <f t="shared" si="21"/>
        <v>WK7</v>
      </c>
      <c r="BIW2" s="302" t="str">
        <f t="shared" si="21"/>
        <v>WK7</v>
      </c>
      <c r="BIX2" s="302" t="str">
        <f t="shared" si="21"/>
        <v>WK7</v>
      </c>
      <c r="BIY2" s="302" t="str">
        <f t="shared" si="21"/>
        <v>WK7</v>
      </c>
      <c r="BIZ2" s="302" t="str">
        <f t="shared" si="21"/>
        <v>WK7</v>
      </c>
      <c r="BJA2" s="302" t="str">
        <f t="shared" si="21"/>
        <v>WK7</v>
      </c>
      <c r="BJB2" s="302" t="str">
        <f t="shared" si="21"/>
        <v>WK7</v>
      </c>
      <c r="BJC2" s="302" t="str">
        <f t="shared" si="21"/>
        <v>WK7</v>
      </c>
      <c r="BJD2" s="302" t="str">
        <f t="shared" si="21"/>
        <v>WK9</v>
      </c>
      <c r="BJE2" s="302" t="str">
        <f t="shared" si="21"/>
        <v>WK9</v>
      </c>
      <c r="BJF2" s="302" t="str">
        <f t="shared" si="21"/>
        <v>WK9</v>
      </c>
      <c r="BJG2" s="302" t="str">
        <f t="shared" si="21"/>
        <v>WK9</v>
      </c>
      <c r="BJH2" s="302" t="str">
        <f t="shared" si="21"/>
        <v>WK9</v>
      </c>
      <c r="BJI2" s="302" t="str">
        <f t="shared" si="21"/>
        <v>WK7</v>
      </c>
      <c r="BJJ2" s="302" t="str">
        <f t="shared" si="21"/>
        <v>WK0</v>
      </c>
      <c r="BJK2" s="302" t="str">
        <f t="shared" si="21"/>
        <v>WK0</v>
      </c>
      <c r="BJL2" s="302" t="str">
        <f t="shared" si="21"/>
        <v>WK0</v>
      </c>
      <c r="BJM2" s="302" t="str">
        <f t="shared" si="21"/>
        <v>WK9</v>
      </c>
      <c r="BJN2" s="302" t="str">
        <f t="shared" si="21"/>
        <v>WK9</v>
      </c>
      <c r="BJO2" s="302" t="str">
        <f t="shared" si="21"/>
        <v>WK9</v>
      </c>
      <c r="BJP2" s="302" t="str">
        <f t="shared" si="21"/>
        <v>WK9</v>
      </c>
      <c r="BJQ2" s="302" t="str">
        <f t="shared" si="21"/>
        <v>WK9</v>
      </c>
      <c r="BJR2" s="302" t="str">
        <f t="shared" si="21"/>
        <v>WK9</v>
      </c>
      <c r="BJS2" s="302" t="str">
        <f t="shared" si="21"/>
        <v>WK9</v>
      </c>
      <c r="BJT2" s="302" t="str">
        <f t="shared" si="21"/>
        <v>WK9</v>
      </c>
      <c r="BJU2" s="302" t="str">
        <f t="shared" si="21"/>
        <v>WK9</v>
      </c>
      <c r="BJV2" s="302" t="str">
        <f t="shared" si="21"/>
        <v>WK9</v>
      </c>
      <c r="BJW2" s="302" t="str">
        <f t="shared" si="21"/>
        <v>WK9</v>
      </c>
      <c r="BJX2" s="302" t="str">
        <f t="shared" si="21"/>
        <v>WK9</v>
      </c>
      <c r="BJY2" s="302" t="str">
        <f t="shared" si="21"/>
        <v>WK9</v>
      </c>
      <c r="BJZ2" s="302" t="e">
        <f t="shared" si="21"/>
        <v>#VALUE!</v>
      </c>
      <c r="BKA2" s="302" t="e">
        <f t="shared" si="21"/>
        <v>#VALUE!</v>
      </c>
      <c r="BKB2" s="302" t="str">
        <f t="shared" si="21"/>
        <v>WK10</v>
      </c>
      <c r="BKC2" s="302" t="str">
        <f t="shared" si="21"/>
        <v>WK10</v>
      </c>
      <c r="BKD2" s="302" t="str">
        <f t="shared" si="21"/>
        <v>WK10</v>
      </c>
      <c r="BKE2" s="302" t="str">
        <f t="shared" si="21"/>
        <v>WK10</v>
      </c>
      <c r="BKF2" s="302" t="str">
        <f t="shared" si="21"/>
        <v>WK10</v>
      </c>
      <c r="BKG2" s="302" t="str">
        <f t="shared" si="21"/>
        <v>WK10</v>
      </c>
      <c r="BKH2" s="302" t="str">
        <f t="shared" si="21"/>
        <v>WK9</v>
      </c>
      <c r="BKI2" s="302" t="str">
        <f t="shared" si="21"/>
        <v>WK9</v>
      </c>
      <c r="BKJ2" s="302" t="str">
        <f t="shared" si="21"/>
        <v>WK10</v>
      </c>
      <c r="BKK2" s="302" t="str">
        <f t="shared" si="21"/>
        <v>WK10</v>
      </c>
      <c r="BKL2" s="302" t="str">
        <f t="shared" si="21"/>
        <v>WK10</v>
      </c>
      <c r="BKM2" s="302" t="str">
        <f t="shared" si="21"/>
        <v>WK10</v>
      </c>
      <c r="BKN2" s="302" t="str">
        <f t="shared" si="21"/>
        <v>WK10</v>
      </c>
      <c r="BKO2" s="302" t="str">
        <f t="shared" si="21"/>
        <v>WK10</v>
      </c>
      <c r="BKP2" s="302" t="str">
        <f t="shared" si="21"/>
        <v>WK10</v>
      </c>
      <c r="BKQ2" s="302" t="str">
        <f t="shared" si="21"/>
        <v>WK10</v>
      </c>
      <c r="BKR2" s="302" t="str">
        <f t="shared" si="21"/>
        <v>WK10</v>
      </c>
      <c r="BKS2" s="302" t="str">
        <f t="shared" si="21"/>
        <v>WK10</v>
      </c>
      <c r="BKT2" s="302" t="str">
        <f t="shared" si="21"/>
        <v>WK10</v>
      </c>
      <c r="BKU2" s="302" t="str">
        <f t="shared" si="21"/>
        <v>WK10</v>
      </c>
      <c r="BKV2" s="302" t="str">
        <f t="shared" si="21"/>
        <v>WK10</v>
      </c>
      <c r="BKW2" s="302" t="str">
        <f t="shared" si="21"/>
        <v>WK10</v>
      </c>
      <c r="BKX2" s="302" t="str">
        <f t="shared" si="21"/>
        <v>WK10</v>
      </c>
      <c r="BKY2" s="302" t="str">
        <f t="shared" si="21"/>
        <v>WK10</v>
      </c>
      <c r="BKZ2" s="302" t="str">
        <f t="shared" si="21"/>
        <v>WK10</v>
      </c>
      <c r="BLA2" s="302" t="e">
        <f t="shared" ref="BLA2" si="22">"WK"&amp;WEEKNUM(BLA1)</f>
        <v>#VALUE!</v>
      </c>
      <c r="BLB2" s="302" t="str">
        <f t="shared" si="21"/>
        <v>WK11</v>
      </c>
      <c r="BLC2" s="302" t="str">
        <f t="shared" si="21"/>
        <v>WK11</v>
      </c>
      <c r="BLD2" s="302" t="str">
        <f t="shared" si="21"/>
        <v>WK11</v>
      </c>
      <c r="BLE2" s="302" t="str">
        <f t="shared" ref="BLE2:BNQ2" si="23">"WK"&amp;WEEKNUM(BLE1)</f>
        <v>WK11</v>
      </c>
      <c r="BLF2" s="302" t="str">
        <f t="shared" si="23"/>
        <v>WK11</v>
      </c>
      <c r="BLG2" s="302" t="str">
        <f t="shared" si="23"/>
        <v>WK11</v>
      </c>
      <c r="BLH2" s="302" t="str">
        <f t="shared" si="23"/>
        <v>WK11</v>
      </c>
      <c r="BLI2" s="302" t="str">
        <f t="shared" si="23"/>
        <v>WK11</v>
      </c>
      <c r="BLJ2" s="302" t="str">
        <f t="shared" si="23"/>
        <v>WK11</v>
      </c>
      <c r="BLK2" s="302" t="str">
        <f t="shared" si="23"/>
        <v>WK11</v>
      </c>
      <c r="BLL2" s="302" t="str">
        <f t="shared" si="23"/>
        <v>WK11</v>
      </c>
      <c r="BLM2" s="302" t="str">
        <f t="shared" si="23"/>
        <v>WK11</v>
      </c>
      <c r="BLN2" s="302" t="str">
        <f t="shared" si="23"/>
        <v>WK11</v>
      </c>
      <c r="BLO2" s="302" t="str">
        <f t="shared" si="23"/>
        <v>WK11</v>
      </c>
      <c r="BLP2" s="302" t="str">
        <f t="shared" si="23"/>
        <v>WK12</v>
      </c>
      <c r="BLQ2" s="302" t="str">
        <f t="shared" si="23"/>
        <v>WK11</v>
      </c>
      <c r="BLR2" s="302" t="str">
        <f t="shared" si="23"/>
        <v>WK11</v>
      </c>
      <c r="BLS2" s="302" t="str">
        <f t="shared" si="23"/>
        <v>WK0</v>
      </c>
      <c r="BLT2" s="302" t="str">
        <f t="shared" si="23"/>
        <v>WK12</v>
      </c>
      <c r="BLU2" s="302" t="str">
        <f t="shared" si="23"/>
        <v>WK12</v>
      </c>
      <c r="BLV2" s="302" t="str">
        <f t="shared" si="23"/>
        <v>WK12</v>
      </c>
      <c r="BLW2" s="302" t="str">
        <f t="shared" si="23"/>
        <v>WK0</v>
      </c>
      <c r="BLX2" s="302" t="str">
        <f t="shared" si="23"/>
        <v>WK12</v>
      </c>
      <c r="BLY2" s="302" t="str">
        <f t="shared" si="23"/>
        <v>WK12</v>
      </c>
      <c r="BLZ2" s="302" t="str">
        <f t="shared" si="23"/>
        <v>WK12</v>
      </c>
      <c r="BMA2" s="302" t="str">
        <f t="shared" si="23"/>
        <v>WK12</v>
      </c>
      <c r="BMB2" s="302" t="str">
        <f t="shared" si="23"/>
        <v>WK12</v>
      </c>
      <c r="BMC2" s="302" t="str">
        <f t="shared" si="23"/>
        <v>WK12</v>
      </c>
      <c r="BMD2" s="302" t="str">
        <f t="shared" si="23"/>
        <v>WK12</v>
      </c>
      <c r="BME2" s="302" t="str">
        <f t="shared" si="23"/>
        <v>WK12</v>
      </c>
      <c r="BMF2" s="302" t="str">
        <f t="shared" si="23"/>
        <v>WK12</v>
      </c>
      <c r="BMG2" s="302" t="str">
        <f t="shared" si="23"/>
        <v>WK12</v>
      </c>
      <c r="BMH2" s="302" t="str">
        <f t="shared" si="23"/>
        <v>WK13</v>
      </c>
      <c r="BMI2" s="302" t="str">
        <f t="shared" si="23"/>
        <v>WK13</v>
      </c>
      <c r="BMJ2" s="302" t="str">
        <f t="shared" si="23"/>
        <v>WK12</v>
      </c>
      <c r="BMK2" s="302" t="str">
        <f t="shared" si="23"/>
        <v>WK13</v>
      </c>
      <c r="BML2" s="302" t="str">
        <f t="shared" si="23"/>
        <v>WK13</v>
      </c>
      <c r="BMM2" s="302" t="str">
        <f t="shared" si="23"/>
        <v>WK13</v>
      </c>
      <c r="BMN2" s="302" t="str">
        <f t="shared" si="23"/>
        <v>WK13</v>
      </c>
      <c r="BMO2" s="302" t="str">
        <f t="shared" si="23"/>
        <v>WK13</v>
      </c>
      <c r="BMP2" s="302" t="str">
        <f t="shared" si="23"/>
        <v>WK13</v>
      </c>
      <c r="BMQ2" s="302" t="str">
        <f t="shared" si="23"/>
        <v>WK13</v>
      </c>
      <c r="BMR2" s="302" t="str">
        <f t="shared" si="23"/>
        <v>WK13</v>
      </c>
      <c r="BMS2" s="302" t="str">
        <f t="shared" si="23"/>
        <v>WK13</v>
      </c>
      <c r="BMT2" s="302" t="str">
        <f t="shared" si="23"/>
        <v>WK13</v>
      </c>
      <c r="BMU2" s="302" t="str">
        <f t="shared" si="23"/>
        <v>WK14</v>
      </c>
      <c r="BMV2" s="302" t="str">
        <f t="shared" si="23"/>
        <v>WK15</v>
      </c>
      <c r="BMW2" s="302" t="str">
        <f t="shared" si="23"/>
        <v>WK15</v>
      </c>
      <c r="BMX2" s="302" t="str">
        <f t="shared" si="23"/>
        <v>WK14</v>
      </c>
      <c r="BMY2" s="302" t="str">
        <f t="shared" si="23"/>
        <v>WK15</v>
      </c>
      <c r="BMZ2" s="302" t="str">
        <f t="shared" si="23"/>
        <v>WK13</v>
      </c>
      <c r="BNA2" s="302" t="str">
        <f t="shared" si="23"/>
        <v>WK13</v>
      </c>
      <c r="BNB2" s="302" t="str">
        <f t="shared" si="23"/>
        <v>WK14</v>
      </c>
      <c r="BNC2" s="302" t="str">
        <f t="shared" si="23"/>
        <v>WK14</v>
      </c>
      <c r="BND2" s="302" t="str">
        <f t="shared" si="23"/>
        <v>WK14</v>
      </c>
      <c r="BNE2" s="302" t="str">
        <f t="shared" si="23"/>
        <v>WK14</v>
      </c>
      <c r="BNF2" s="302" t="str">
        <f t="shared" si="23"/>
        <v>WK15</v>
      </c>
      <c r="BNG2" s="302" t="str">
        <f t="shared" si="23"/>
        <v>WK14</v>
      </c>
      <c r="BNH2" s="302" t="str">
        <f t="shared" si="23"/>
        <v>WK14</v>
      </c>
      <c r="BNI2" s="302" t="str">
        <f t="shared" si="23"/>
        <v>WK14</v>
      </c>
      <c r="BNJ2" s="302" t="str">
        <f t="shared" si="23"/>
        <v>WK14</v>
      </c>
      <c r="BNK2" s="302" t="str">
        <f t="shared" si="23"/>
        <v>WK14</v>
      </c>
      <c r="BNL2" s="302" t="str">
        <f t="shared" si="23"/>
        <v>WK14</v>
      </c>
      <c r="BNM2" s="302" t="str">
        <f t="shared" si="23"/>
        <v>WK14</v>
      </c>
      <c r="BNN2" s="302" t="str">
        <f t="shared" si="23"/>
        <v>WK15</v>
      </c>
      <c r="BNO2" s="302" t="str">
        <f t="shared" si="23"/>
        <v>WK14</v>
      </c>
      <c r="BNP2" s="302" t="str">
        <f t="shared" si="23"/>
        <v>WK14</v>
      </c>
      <c r="BNQ2" s="302" t="str">
        <f t="shared" si="23"/>
        <v>WK15</v>
      </c>
      <c r="BNR2" s="302" t="str">
        <f t="shared" ref="BNR2:BQD2" si="24">"WK"&amp;WEEKNUM(BNR1)</f>
        <v>WK15</v>
      </c>
      <c r="BNS2" s="302" t="str">
        <f t="shared" si="24"/>
        <v>WK15</v>
      </c>
      <c r="BNT2" s="302" t="str">
        <f t="shared" si="24"/>
        <v>WK15</v>
      </c>
      <c r="BNU2" s="302"/>
      <c r="BNV2" s="302" t="str">
        <f t="shared" si="24"/>
        <v>WK0</v>
      </c>
      <c r="BNW2" s="302" t="str">
        <f t="shared" si="24"/>
        <v>WK14</v>
      </c>
      <c r="BNX2" s="302" t="str">
        <f t="shared" si="24"/>
        <v>WK15</v>
      </c>
      <c r="BNY2" s="302" t="str">
        <f t="shared" si="24"/>
        <v>WK15</v>
      </c>
      <c r="BNZ2" s="302" t="str">
        <f t="shared" si="24"/>
        <v>WK15</v>
      </c>
      <c r="BOA2" s="302" t="str">
        <f t="shared" si="24"/>
        <v>WK15</v>
      </c>
      <c r="BOB2" s="302" t="str">
        <f t="shared" si="24"/>
        <v>WK15</v>
      </c>
      <c r="BOC2" s="302" t="str">
        <f t="shared" si="24"/>
        <v>WK15</v>
      </c>
      <c r="BOD2" s="302" t="str">
        <f t="shared" si="24"/>
        <v>WK15</v>
      </c>
      <c r="BOE2" s="302" t="str">
        <f t="shared" si="24"/>
        <v>WK15</v>
      </c>
      <c r="BOF2" s="302" t="str">
        <f t="shared" si="24"/>
        <v>WK15</v>
      </c>
      <c r="BOG2" s="302" t="str">
        <f t="shared" si="24"/>
        <v>WK16</v>
      </c>
      <c r="BOH2" s="302" t="str">
        <f t="shared" si="24"/>
        <v>WK15</v>
      </c>
      <c r="BOI2" s="302" t="str">
        <f t="shared" si="24"/>
        <v>WK15</v>
      </c>
      <c r="BOJ2" s="302" t="str">
        <f t="shared" si="24"/>
        <v>WK15</v>
      </c>
      <c r="BOK2" s="302" t="str">
        <f t="shared" si="24"/>
        <v>WK15</v>
      </c>
      <c r="BOL2" s="302" t="str">
        <f t="shared" si="24"/>
        <v>WK15</v>
      </c>
      <c r="BOM2" s="302" t="str">
        <f t="shared" si="24"/>
        <v>WK16</v>
      </c>
      <c r="BON2" s="302" t="str">
        <f t="shared" si="24"/>
        <v>WK16</v>
      </c>
      <c r="BOO2" s="302" t="str">
        <f t="shared" si="24"/>
        <v>WK16</v>
      </c>
      <c r="BOP2" s="302" t="str">
        <f t="shared" si="24"/>
        <v>WK16</v>
      </c>
      <c r="BOQ2" s="302" t="str">
        <f t="shared" si="24"/>
        <v>WK15</v>
      </c>
      <c r="BOR2" s="302" t="str">
        <f t="shared" si="24"/>
        <v>WK15</v>
      </c>
      <c r="BOS2" s="302" t="str">
        <f t="shared" si="24"/>
        <v>WK17</v>
      </c>
      <c r="BOT2" s="302" t="str">
        <f t="shared" si="24"/>
        <v>WK16</v>
      </c>
      <c r="BOU2" s="302" t="str">
        <f t="shared" si="24"/>
        <v>WK16</v>
      </c>
      <c r="BOV2" s="302" t="str">
        <f t="shared" si="24"/>
        <v>WK16</v>
      </c>
      <c r="BOW2" s="302" t="str">
        <f t="shared" si="24"/>
        <v>WK16</v>
      </c>
      <c r="BOX2" s="302" t="str">
        <f t="shared" si="24"/>
        <v>WK16</v>
      </c>
      <c r="BOY2" s="302" t="str">
        <f t="shared" si="24"/>
        <v>WK16</v>
      </c>
      <c r="BOZ2" s="302" t="str">
        <f t="shared" si="24"/>
        <v>WK16</v>
      </c>
      <c r="BPA2" s="302" t="str">
        <f t="shared" si="24"/>
        <v>WK16</v>
      </c>
      <c r="BPB2" s="302" t="str">
        <f t="shared" si="24"/>
        <v>WK16</v>
      </c>
      <c r="BPC2" s="302" t="str">
        <f t="shared" si="24"/>
        <v>WK16</v>
      </c>
      <c r="BPD2" s="302" t="str">
        <f t="shared" si="24"/>
        <v>WK16</v>
      </c>
      <c r="BPE2" s="302" t="str">
        <f t="shared" si="24"/>
        <v>WK16</v>
      </c>
      <c r="BPF2" s="302" t="str">
        <f t="shared" si="24"/>
        <v>WK16</v>
      </c>
      <c r="BPG2" s="302" t="str">
        <f t="shared" si="24"/>
        <v>WK16</v>
      </c>
      <c r="BPH2" s="302" t="str">
        <f t="shared" si="24"/>
        <v>WK16</v>
      </c>
      <c r="BPI2" s="302" t="str">
        <f t="shared" si="24"/>
        <v>WK16</v>
      </c>
      <c r="BPJ2" s="302" t="str">
        <f t="shared" si="24"/>
        <v>WK16</v>
      </c>
      <c r="BPK2" s="302" t="str">
        <f t="shared" si="24"/>
        <v>WK16</v>
      </c>
      <c r="BPL2" s="302" t="str">
        <f t="shared" si="24"/>
        <v>WK16</v>
      </c>
      <c r="BPM2" s="302" t="str">
        <f t="shared" si="24"/>
        <v>WK16</v>
      </c>
      <c r="BPN2" s="302" t="str">
        <f t="shared" si="24"/>
        <v>WK16</v>
      </c>
      <c r="BPO2" s="302" t="str">
        <f t="shared" si="24"/>
        <v>WK16</v>
      </c>
      <c r="BPP2" s="302" t="str">
        <f t="shared" si="24"/>
        <v>WK16</v>
      </c>
      <c r="BPQ2" s="302" t="str">
        <f t="shared" si="24"/>
        <v>WK16</v>
      </c>
      <c r="BPR2" s="302" t="str">
        <f t="shared" si="24"/>
        <v>WK16</v>
      </c>
      <c r="BPS2" s="302" t="str">
        <f t="shared" si="24"/>
        <v>WK17</v>
      </c>
      <c r="BPT2" s="302" t="str">
        <f t="shared" si="24"/>
        <v>WK16</v>
      </c>
      <c r="BPU2" s="302" t="str">
        <f t="shared" si="24"/>
        <v>WK16</v>
      </c>
      <c r="BPV2" s="302" t="str">
        <f t="shared" si="24"/>
        <v>WK16</v>
      </c>
      <c r="BPW2" s="302" t="str">
        <f t="shared" si="24"/>
        <v>WK16</v>
      </c>
      <c r="BPX2" s="302" t="str">
        <f t="shared" si="24"/>
        <v>WK17</v>
      </c>
      <c r="BPY2" s="302" t="str">
        <f t="shared" si="24"/>
        <v>WK17</v>
      </c>
      <c r="BPZ2" s="302" t="str">
        <f t="shared" si="24"/>
        <v>WK17</v>
      </c>
      <c r="BQA2" s="302" t="str">
        <f t="shared" si="24"/>
        <v>WK17</v>
      </c>
      <c r="BQB2" s="302" t="str">
        <f t="shared" si="24"/>
        <v>WK17</v>
      </c>
      <c r="BQC2" s="302" t="str">
        <f t="shared" si="24"/>
        <v>WK17</v>
      </c>
      <c r="BQD2" s="302" t="str">
        <f t="shared" si="24"/>
        <v>WK17</v>
      </c>
      <c r="BQE2" s="302" t="str">
        <f t="shared" ref="BQE2:BSQ2" si="25">"WK"&amp;WEEKNUM(BQE1)</f>
        <v>WK17</v>
      </c>
      <c r="BQF2" s="302" t="str">
        <f t="shared" si="25"/>
        <v>WK17</v>
      </c>
      <c r="BQG2" s="302" t="str">
        <f t="shared" si="25"/>
        <v>WK17</v>
      </c>
      <c r="BQH2" s="302" t="str">
        <f t="shared" si="25"/>
        <v>WK17</v>
      </c>
      <c r="BQI2" s="302" t="str">
        <f t="shared" si="25"/>
        <v>WK18</v>
      </c>
      <c r="BQJ2" s="302" t="str">
        <f t="shared" si="25"/>
        <v>WK18</v>
      </c>
      <c r="BQK2" s="302" t="str">
        <f t="shared" si="25"/>
        <v>WK17</v>
      </c>
      <c r="BQL2" s="302" t="str">
        <f t="shared" si="25"/>
        <v>WK18</v>
      </c>
      <c r="BQM2" s="302" t="str">
        <f t="shared" si="25"/>
        <v>WK0</v>
      </c>
      <c r="BQN2" s="302" t="str">
        <f t="shared" si="25"/>
        <v>WK0</v>
      </c>
      <c r="BQO2" s="302" t="str">
        <f t="shared" si="25"/>
        <v>WK17</v>
      </c>
      <c r="BQP2" s="302" t="str">
        <f t="shared" si="25"/>
        <v>WK17</v>
      </c>
      <c r="BQQ2" s="302" t="str">
        <f t="shared" si="25"/>
        <v>WK17</v>
      </c>
      <c r="BQR2" s="302" t="str">
        <f t="shared" si="25"/>
        <v>WK18</v>
      </c>
      <c r="BQS2" s="302" t="str">
        <f t="shared" si="25"/>
        <v>WK18</v>
      </c>
      <c r="BQT2" s="302" t="str">
        <f t="shared" si="25"/>
        <v>WK18</v>
      </c>
      <c r="BQU2" s="302" t="str">
        <f t="shared" si="25"/>
        <v>WK18</v>
      </c>
      <c r="BQV2" s="302" t="str">
        <f t="shared" si="25"/>
        <v>WK18</v>
      </c>
      <c r="BQW2" s="302" t="str">
        <f t="shared" si="25"/>
        <v>WK18</v>
      </c>
      <c r="BQX2" s="302" t="str">
        <f t="shared" si="25"/>
        <v>WK18</v>
      </c>
      <c r="BQY2" s="302" t="str">
        <f t="shared" si="25"/>
        <v>WK18</v>
      </c>
      <c r="BQZ2" s="302" t="str">
        <f t="shared" si="25"/>
        <v>WK18</v>
      </c>
      <c r="BRA2" s="302" t="str">
        <f t="shared" si="25"/>
        <v>WK18</v>
      </c>
      <c r="BRB2" s="302" t="str">
        <f t="shared" si="25"/>
        <v>WK19</v>
      </c>
      <c r="BRC2" s="302" t="e">
        <f t="shared" si="25"/>
        <v>#VALUE!</v>
      </c>
      <c r="BRD2" s="302" t="str">
        <f t="shared" si="25"/>
        <v>WK0</v>
      </c>
      <c r="BRE2" s="302" t="str">
        <f t="shared" ref="BRE2" si="26">"WK"&amp;WEEKNUM(BRE1)</f>
        <v>WK18</v>
      </c>
      <c r="BRF2" s="302" t="str">
        <f t="shared" si="25"/>
        <v>WK19</v>
      </c>
      <c r="BRG2" s="302" t="str">
        <f t="shared" si="25"/>
        <v>WK19</v>
      </c>
      <c r="BRH2" s="302" t="str">
        <f t="shared" si="25"/>
        <v>WK19</v>
      </c>
      <c r="BRI2" s="302" t="str">
        <f t="shared" si="25"/>
        <v>WK19</v>
      </c>
      <c r="BRJ2" s="302" t="str">
        <f t="shared" si="25"/>
        <v>WK19</v>
      </c>
      <c r="BRK2" s="302" t="str">
        <f t="shared" si="25"/>
        <v>WK19</v>
      </c>
      <c r="BRL2" s="302" t="str">
        <f t="shared" si="25"/>
        <v>WK19</v>
      </c>
      <c r="BRM2" s="302" t="str">
        <f t="shared" si="25"/>
        <v>WK19</v>
      </c>
      <c r="BRN2" s="302" t="str">
        <f t="shared" si="25"/>
        <v>WK19</v>
      </c>
      <c r="BRO2" s="302" t="str">
        <f t="shared" si="25"/>
        <v>WK19</v>
      </c>
      <c r="BRP2" s="302" t="str">
        <f t="shared" si="25"/>
        <v>WK19</v>
      </c>
      <c r="BRQ2" s="302" t="str">
        <f t="shared" si="25"/>
        <v>WK19</v>
      </c>
      <c r="BRR2" s="302" t="str">
        <f t="shared" si="25"/>
        <v>WK19</v>
      </c>
      <c r="BRS2" s="302" t="str">
        <f t="shared" si="25"/>
        <v>WK20</v>
      </c>
      <c r="BRT2" s="302" t="str">
        <f t="shared" si="25"/>
        <v>WK20</v>
      </c>
      <c r="BRU2" s="302" t="str">
        <f t="shared" si="25"/>
        <v>WK20</v>
      </c>
      <c r="BRV2" s="302" t="str">
        <f t="shared" si="25"/>
        <v>WK20</v>
      </c>
      <c r="BRW2" s="302" t="str">
        <f t="shared" si="25"/>
        <v>WK21</v>
      </c>
      <c r="BRX2" s="302" t="str">
        <f t="shared" si="25"/>
        <v>WK20</v>
      </c>
      <c r="BRY2" s="302" t="str">
        <f t="shared" si="25"/>
        <v>WK20</v>
      </c>
      <c r="BRZ2" s="302" t="str">
        <f t="shared" si="25"/>
        <v>WK20</v>
      </c>
      <c r="BSA2" s="302" t="str">
        <f t="shared" si="25"/>
        <v>WK20</v>
      </c>
      <c r="BSB2" s="302" t="str">
        <f t="shared" si="25"/>
        <v>WK20</v>
      </c>
      <c r="BSC2" s="302" t="str">
        <f t="shared" si="25"/>
        <v>WK20</v>
      </c>
      <c r="BSD2" s="302" t="str">
        <f t="shared" si="25"/>
        <v>WK20</v>
      </c>
      <c r="BSE2" s="302" t="str">
        <f t="shared" si="25"/>
        <v>WK20</v>
      </c>
      <c r="BSF2" s="302" t="str">
        <f t="shared" si="25"/>
        <v>WK20</v>
      </c>
      <c r="BSG2" s="302" t="str">
        <f t="shared" si="25"/>
        <v>WK20</v>
      </c>
      <c r="BSH2" s="302" t="str">
        <f t="shared" si="25"/>
        <v>WK20</v>
      </c>
      <c r="BSI2" s="302" t="str">
        <f t="shared" si="25"/>
        <v>WK20</v>
      </c>
      <c r="BSJ2" s="302" t="str">
        <f t="shared" si="25"/>
        <v>WK22</v>
      </c>
      <c r="BSK2" s="302" t="str">
        <f t="shared" si="25"/>
        <v>WK22</v>
      </c>
      <c r="BSL2" s="302" t="str">
        <f t="shared" si="25"/>
        <v>WK21</v>
      </c>
      <c r="BSM2" s="302" t="str">
        <f t="shared" si="25"/>
        <v>WK21</v>
      </c>
      <c r="BSN2" s="302" t="str">
        <f t="shared" si="25"/>
        <v>WK21</v>
      </c>
      <c r="BSO2" s="302" t="str">
        <f t="shared" si="25"/>
        <v>WK21</v>
      </c>
      <c r="BSP2" s="302" t="str">
        <f t="shared" si="25"/>
        <v>WK20</v>
      </c>
      <c r="BSQ2" s="302" t="str">
        <f t="shared" si="25"/>
        <v>WK21</v>
      </c>
      <c r="BSR2" s="302" t="str">
        <f t="shared" ref="BSR2:BVC2" si="27">"WK"&amp;WEEKNUM(BSR1)</f>
        <v>WK21</v>
      </c>
      <c r="BSS2" s="302" t="str">
        <f t="shared" si="27"/>
        <v>WK21</v>
      </c>
      <c r="BST2" s="302" t="str">
        <f t="shared" si="27"/>
        <v>WK21</v>
      </c>
      <c r="BSU2" s="302" t="str">
        <f t="shared" si="27"/>
        <v>WK21</v>
      </c>
      <c r="BSV2" s="302" t="str">
        <f t="shared" si="27"/>
        <v>WK21</v>
      </c>
      <c r="BSW2" s="302" t="str">
        <f t="shared" si="27"/>
        <v>WK21</v>
      </c>
      <c r="BSX2" s="302" t="str">
        <f t="shared" si="27"/>
        <v>WK21</v>
      </c>
      <c r="BSY2" s="302" t="str">
        <f t="shared" si="27"/>
        <v>WK21</v>
      </c>
      <c r="BSZ2" s="302" t="str">
        <f t="shared" si="27"/>
        <v>WK21</v>
      </c>
      <c r="BTA2" s="302" t="str">
        <f t="shared" si="27"/>
        <v>WK21</v>
      </c>
      <c r="BTB2" s="302" t="str">
        <f t="shared" si="27"/>
        <v>WK21</v>
      </c>
      <c r="BTC2" s="302" t="str">
        <f t="shared" si="27"/>
        <v>WK21</v>
      </c>
      <c r="BTD2" s="302" t="str">
        <f t="shared" si="27"/>
        <v>WK21</v>
      </c>
      <c r="BTE2" s="302" t="str">
        <f t="shared" si="27"/>
        <v>WK21</v>
      </c>
      <c r="BTF2" s="302" t="str">
        <f t="shared" si="27"/>
        <v>WK21</v>
      </c>
      <c r="BTG2" s="302" t="str">
        <f t="shared" si="27"/>
        <v>WK21</v>
      </c>
      <c r="BTH2" s="302" t="str">
        <f t="shared" si="27"/>
        <v>WK21</v>
      </c>
      <c r="BTI2" s="302" t="str">
        <f t="shared" si="27"/>
        <v>WK21</v>
      </c>
      <c r="BTJ2" s="302" t="str">
        <f t="shared" si="27"/>
        <v>WK21</v>
      </c>
      <c r="BTK2" s="302" t="str">
        <f t="shared" si="27"/>
        <v>WK22</v>
      </c>
      <c r="BTL2" s="302" t="str">
        <f t="shared" si="27"/>
        <v>WK22</v>
      </c>
      <c r="BTM2" s="302" t="str">
        <f t="shared" si="27"/>
        <v>WK22</v>
      </c>
      <c r="BTN2" s="302" t="str">
        <f t="shared" si="27"/>
        <v>WK22</v>
      </c>
      <c r="BTO2" s="302" t="str">
        <f t="shared" si="27"/>
        <v>WK23</v>
      </c>
      <c r="BTP2" s="302" t="str">
        <f t="shared" si="27"/>
        <v>WK23</v>
      </c>
      <c r="BTQ2" s="302" t="str">
        <f t="shared" si="27"/>
        <v>WK23</v>
      </c>
      <c r="BTR2" s="302" t="str">
        <f t="shared" si="27"/>
        <v>WK23</v>
      </c>
      <c r="BTS2" s="302" t="str">
        <f t="shared" si="27"/>
        <v>WK21</v>
      </c>
      <c r="BTT2" s="302" t="str">
        <f t="shared" si="27"/>
        <v>WK21</v>
      </c>
      <c r="BTU2" s="302" t="str">
        <f t="shared" si="27"/>
        <v>WK21</v>
      </c>
      <c r="BTV2" s="302" t="str">
        <f t="shared" si="27"/>
        <v>WK22</v>
      </c>
      <c r="BTW2" s="302" t="str">
        <f t="shared" si="27"/>
        <v>WK22</v>
      </c>
      <c r="BTX2" s="302" t="str">
        <f t="shared" si="27"/>
        <v>WK22</v>
      </c>
      <c r="BTY2" s="302" t="str">
        <f t="shared" si="27"/>
        <v>WK22</v>
      </c>
      <c r="BTZ2" s="302" t="str">
        <f t="shared" si="27"/>
        <v>WK22</v>
      </c>
      <c r="BUA2" s="302" t="str">
        <f t="shared" si="27"/>
        <v>WK22</v>
      </c>
      <c r="BUB2" s="302" t="str">
        <f t="shared" si="27"/>
        <v>WK22</v>
      </c>
      <c r="BUC2" s="302" t="str">
        <f t="shared" si="27"/>
        <v>WK22</v>
      </c>
      <c r="BUD2" s="302" t="str">
        <f t="shared" si="27"/>
        <v>WK22</v>
      </c>
      <c r="BUE2" s="302" t="str">
        <f t="shared" si="27"/>
        <v>WK22</v>
      </c>
      <c r="BUF2" s="302" t="str">
        <f t="shared" si="27"/>
        <v>WK22</v>
      </c>
      <c r="BUG2" s="302" t="str">
        <f t="shared" si="27"/>
        <v>WK22</v>
      </c>
      <c r="BUH2" s="302" t="str">
        <f t="shared" si="27"/>
        <v>WK22</v>
      </c>
      <c r="BUI2" s="302" t="str">
        <f t="shared" si="27"/>
        <v>WK23</v>
      </c>
      <c r="BUJ2" s="302" t="str">
        <f t="shared" si="27"/>
        <v>WK23</v>
      </c>
      <c r="BUK2" s="302" t="str">
        <f t="shared" si="27"/>
        <v>WK23</v>
      </c>
      <c r="BUL2" s="302" t="str">
        <f t="shared" si="27"/>
        <v>WK23</v>
      </c>
      <c r="BUM2" s="302" t="str">
        <f t="shared" si="27"/>
        <v>WK23</v>
      </c>
      <c r="BUN2" s="302" t="str">
        <f t="shared" si="27"/>
        <v>WK23</v>
      </c>
      <c r="BUO2" s="302" t="str">
        <f t="shared" si="27"/>
        <v>WK0</v>
      </c>
      <c r="BUP2" s="302" t="str">
        <f t="shared" si="27"/>
        <v>WK23</v>
      </c>
      <c r="BUQ2" s="302" t="str">
        <f t="shared" si="27"/>
        <v>WK23</v>
      </c>
      <c r="BUR2" s="302" t="str">
        <f t="shared" si="27"/>
        <v>WK23</v>
      </c>
      <c r="BUS2" s="302" t="str">
        <f t="shared" si="27"/>
        <v>WK23</v>
      </c>
      <c r="BUT2" s="302" t="str">
        <f t="shared" si="27"/>
        <v>WK23</v>
      </c>
      <c r="BUU2" s="302" t="str">
        <f t="shared" si="27"/>
        <v>WK23</v>
      </c>
      <c r="BUV2" s="302" t="str">
        <f t="shared" si="27"/>
        <v>WK23</v>
      </c>
      <c r="BUW2" s="302" t="str">
        <f t="shared" si="27"/>
        <v>WK23</v>
      </c>
      <c r="BUX2" s="302" t="str">
        <f t="shared" si="27"/>
        <v>WK23</v>
      </c>
      <c r="BUY2" s="302" t="str">
        <f t="shared" si="27"/>
        <v>WK22</v>
      </c>
      <c r="BUZ2" s="302" t="str">
        <f t="shared" si="27"/>
        <v>WK23</v>
      </c>
      <c r="BVA2" s="302" t="str">
        <f t="shared" si="27"/>
        <v>WK0</v>
      </c>
      <c r="BVB2" s="302" t="str">
        <f t="shared" si="27"/>
        <v>WK0</v>
      </c>
      <c r="BVC2" s="302" t="str">
        <f t="shared" si="27"/>
        <v>WK23</v>
      </c>
      <c r="BVD2" s="302" t="str">
        <f t="shared" ref="BVD2:BWL2" si="28">"WK"&amp;WEEKNUM(BVD1)</f>
        <v>WK24</v>
      </c>
      <c r="BVE2" s="302" t="str">
        <f t="shared" si="28"/>
        <v>WK24</v>
      </c>
      <c r="BVF2" s="302" t="str">
        <f t="shared" si="28"/>
        <v>WK24</v>
      </c>
      <c r="BVG2" s="302" t="str">
        <f t="shared" si="28"/>
        <v>WK23</v>
      </c>
      <c r="BVH2" s="302" t="str">
        <f t="shared" si="28"/>
        <v>WK23</v>
      </c>
      <c r="BVI2" s="302" t="str">
        <f t="shared" si="28"/>
        <v>WK23</v>
      </c>
      <c r="BVJ2" s="302" t="str">
        <f t="shared" si="28"/>
        <v>WK23</v>
      </c>
      <c r="BVK2" s="302" t="str">
        <f t="shared" si="28"/>
        <v>WK24</v>
      </c>
      <c r="BVL2" s="302" t="str">
        <f t="shared" si="28"/>
        <v>WK24</v>
      </c>
      <c r="BVM2" s="302" t="str">
        <f t="shared" si="28"/>
        <v>WK24</v>
      </c>
      <c r="BVN2" s="302" t="str">
        <f t="shared" si="28"/>
        <v>WK24</v>
      </c>
      <c r="BVO2" s="302" t="str">
        <f t="shared" si="28"/>
        <v>WK24</v>
      </c>
      <c r="BVP2" s="302" t="str">
        <f t="shared" si="28"/>
        <v>WK24</v>
      </c>
      <c r="BVQ2" s="302" t="str">
        <f t="shared" si="28"/>
        <v>WK24</v>
      </c>
      <c r="BVR2" s="302" t="str">
        <f t="shared" si="28"/>
        <v>WK24</v>
      </c>
      <c r="BVS2" s="302" t="e">
        <f t="shared" si="28"/>
        <v>#VALUE!</v>
      </c>
      <c r="BVT2" s="302" t="str">
        <f t="shared" si="28"/>
        <v>WK0</v>
      </c>
      <c r="BVU2" s="302" t="str">
        <f t="shared" si="28"/>
        <v>WK0</v>
      </c>
      <c r="BVV2" s="302" t="str">
        <f t="shared" si="28"/>
        <v>WK0</v>
      </c>
      <c r="BVW2" s="302" t="str">
        <f t="shared" si="28"/>
        <v>WK0</v>
      </c>
      <c r="BVX2" s="302" t="str">
        <f t="shared" si="28"/>
        <v>WK0</v>
      </c>
      <c r="BVY2" s="302" t="str">
        <f t="shared" si="28"/>
        <v>WK0</v>
      </c>
      <c r="BVZ2" s="302" t="str">
        <f t="shared" si="28"/>
        <v>WK0</v>
      </c>
      <c r="BWA2" s="302" t="str">
        <f t="shared" si="28"/>
        <v>WK0</v>
      </c>
      <c r="BWB2" s="302" t="str">
        <f t="shared" si="28"/>
        <v>WK0</v>
      </c>
      <c r="BWC2" s="302" t="str">
        <f t="shared" si="28"/>
        <v>WK0</v>
      </c>
      <c r="BWD2" s="302" t="str">
        <f t="shared" si="28"/>
        <v>WK0</v>
      </c>
      <c r="BWE2" s="302" t="str">
        <f t="shared" si="28"/>
        <v>WK0</v>
      </c>
      <c r="BWF2" s="302" t="str">
        <f t="shared" si="28"/>
        <v>WK0</v>
      </c>
      <c r="BWG2" s="302" t="str">
        <f t="shared" si="28"/>
        <v>WK0</v>
      </c>
      <c r="BWH2" s="302" t="str">
        <f t="shared" si="28"/>
        <v>WK0</v>
      </c>
      <c r="BWI2" s="302" t="str">
        <f t="shared" si="28"/>
        <v>WK0</v>
      </c>
      <c r="BWJ2" s="302" t="str">
        <f t="shared" si="28"/>
        <v>WK0</v>
      </c>
      <c r="BWK2" s="302" t="str">
        <f t="shared" si="28"/>
        <v>WK0</v>
      </c>
      <c r="BWL2" s="302" t="str">
        <f t="shared" si="28"/>
        <v>WK0</v>
      </c>
    </row>
    <row r="3" spans="1:1962" ht="81.75" customHeight="1">
      <c r="A3" s="577"/>
      <c r="B3" s="202"/>
      <c r="C3" s="202"/>
      <c r="D3" s="202"/>
      <c r="E3" s="297"/>
      <c r="F3" s="931"/>
      <c r="G3" s="292"/>
      <c r="H3" s="748"/>
      <c r="I3" s="709" t="s">
        <v>5205</v>
      </c>
      <c r="J3" s="1138" t="s">
        <v>6314</v>
      </c>
      <c r="K3" s="1138"/>
      <c r="L3" s="301"/>
      <c r="M3" s="297"/>
      <c r="N3" s="297"/>
      <c r="O3" s="353" t="s">
        <v>167</v>
      </c>
      <c r="P3" s="297"/>
      <c r="Q3" s="583"/>
      <c r="R3" s="333" t="s">
        <v>4552</v>
      </c>
      <c r="S3" s="333" t="s">
        <v>4827</v>
      </c>
      <c r="T3" s="333" t="s">
        <v>4850</v>
      </c>
      <c r="U3" s="333" t="s">
        <v>4862</v>
      </c>
      <c r="V3" s="333" t="s">
        <v>4906</v>
      </c>
      <c r="W3" s="333" t="s">
        <v>4908</v>
      </c>
      <c r="X3" s="333" t="s">
        <v>4918</v>
      </c>
      <c r="Y3" s="608" t="s">
        <v>4948</v>
      </c>
      <c r="Z3" s="621" t="s">
        <v>4926</v>
      </c>
      <c r="AA3" s="621" t="s">
        <v>4983</v>
      </c>
      <c r="AB3" s="621" t="s">
        <v>4985</v>
      </c>
      <c r="AC3" s="621" t="s">
        <v>4943</v>
      </c>
      <c r="AD3" s="621" t="s">
        <v>4986</v>
      </c>
      <c r="AE3" s="629" t="s">
        <v>5049</v>
      </c>
      <c r="AF3" s="621" t="s">
        <v>5027</v>
      </c>
      <c r="AG3" s="621" t="s">
        <v>5044</v>
      </c>
      <c r="AH3" s="621" t="s">
        <v>5086</v>
      </c>
      <c r="AI3" s="621" t="s">
        <v>5052</v>
      </c>
      <c r="AJ3" s="621" t="s">
        <v>5076</v>
      </c>
      <c r="AK3" s="621" t="s">
        <v>5094</v>
      </c>
      <c r="AL3" s="621" t="s">
        <v>5149</v>
      </c>
      <c r="AM3" s="621" t="s">
        <v>5152</v>
      </c>
      <c r="AN3" s="621" t="s">
        <v>5154</v>
      </c>
      <c r="AO3" s="621">
        <v>250510</v>
      </c>
      <c r="AP3" s="621" t="s">
        <v>5159</v>
      </c>
      <c r="AQ3" s="621" t="s">
        <v>5172</v>
      </c>
      <c r="AR3" s="621" t="s">
        <v>5175</v>
      </c>
      <c r="AS3" s="621" t="s">
        <v>5167</v>
      </c>
      <c r="AT3" s="621" t="s">
        <v>5171</v>
      </c>
      <c r="AU3" s="621" t="s">
        <v>5178</v>
      </c>
      <c r="AV3" s="621" t="s">
        <v>5210</v>
      </c>
      <c r="AW3" s="621" t="s">
        <v>5220</v>
      </c>
      <c r="AX3" s="621" t="s">
        <v>5247</v>
      </c>
      <c r="AY3" s="621" t="s">
        <v>5268</v>
      </c>
      <c r="AZ3" s="621" t="s">
        <v>5270</v>
      </c>
      <c r="BA3" s="621" t="s">
        <v>5279</v>
      </c>
      <c r="BB3" s="333" t="s">
        <v>5312</v>
      </c>
      <c r="BC3" s="333" t="s">
        <v>5314</v>
      </c>
      <c r="BD3" s="647" t="s">
        <v>5319</v>
      </c>
      <c r="BE3" s="360" t="s">
        <v>5332</v>
      </c>
      <c r="BF3" s="654" t="s">
        <v>5318</v>
      </c>
      <c r="BG3" s="654" t="s">
        <v>5298</v>
      </c>
      <c r="BH3" s="634" t="s">
        <v>5351</v>
      </c>
      <c r="BI3" s="360" t="s">
        <v>5365</v>
      </c>
      <c r="BJ3" s="360" t="s">
        <v>5367</v>
      </c>
      <c r="BK3" s="360" t="s">
        <v>5374</v>
      </c>
      <c r="BL3" s="360" t="s">
        <v>5348</v>
      </c>
      <c r="BM3" s="360" t="s">
        <v>5349</v>
      </c>
      <c r="BN3" s="360" t="s">
        <v>5388</v>
      </c>
      <c r="BO3" s="360" t="s">
        <v>5398</v>
      </c>
      <c r="BP3" s="360" t="s">
        <v>5400</v>
      </c>
      <c r="BQ3" s="360" t="s">
        <v>5403</v>
      </c>
      <c r="BR3" s="360" t="s">
        <v>5376</v>
      </c>
      <c r="BS3" s="360" t="s">
        <v>5382</v>
      </c>
      <c r="BT3" s="360" t="s">
        <v>5393</v>
      </c>
      <c r="BU3" s="333" t="s">
        <v>5430</v>
      </c>
      <c r="BV3" s="634" t="s">
        <v>5425</v>
      </c>
      <c r="BW3" s="360" t="s">
        <v>5480</v>
      </c>
      <c r="BX3" s="360" t="s">
        <v>5445</v>
      </c>
      <c r="BY3" s="360" t="s">
        <v>5447</v>
      </c>
      <c r="BZ3" s="360" t="s">
        <v>5448</v>
      </c>
      <c r="CA3" s="360" t="s">
        <v>5446</v>
      </c>
      <c r="CB3" s="333" t="s">
        <v>5457</v>
      </c>
      <c r="CC3" s="333" t="s">
        <v>5464</v>
      </c>
      <c r="CD3" s="333" t="s">
        <v>5516</v>
      </c>
      <c r="CE3" s="333" t="s">
        <v>5471</v>
      </c>
      <c r="CF3" s="634" t="s">
        <v>5525</v>
      </c>
      <c r="CG3" s="360" t="s">
        <v>5511</v>
      </c>
      <c r="CH3" s="360" t="s">
        <v>5504</v>
      </c>
      <c r="CI3" s="360" t="s">
        <v>5559</v>
      </c>
      <c r="CJ3" s="360" t="s">
        <v>5523</v>
      </c>
      <c r="CK3" s="360" t="s">
        <v>5563</v>
      </c>
      <c r="CL3" s="360" t="s">
        <v>5530</v>
      </c>
      <c r="CM3" s="360" t="s">
        <v>5526</v>
      </c>
      <c r="CN3" s="360" t="s">
        <v>5518</v>
      </c>
      <c r="CO3" s="360" t="s">
        <v>5541</v>
      </c>
      <c r="CP3" s="333" t="s">
        <v>5542</v>
      </c>
      <c r="CQ3" s="333" t="s">
        <v>5536</v>
      </c>
      <c r="CR3" s="333" t="s">
        <v>5532</v>
      </c>
      <c r="CS3" s="333" t="s">
        <v>5543</v>
      </c>
      <c r="CT3" s="333" t="s">
        <v>5545</v>
      </c>
      <c r="CU3" s="333" t="s">
        <v>5558</v>
      </c>
      <c r="CV3" s="333" t="s">
        <v>5547</v>
      </c>
      <c r="CW3" s="333" t="s">
        <v>5566</v>
      </c>
      <c r="CX3" s="333" t="s">
        <v>5597</v>
      </c>
      <c r="CY3" s="333" t="s">
        <v>5571</v>
      </c>
      <c r="CZ3" s="333" t="s">
        <v>5628</v>
      </c>
      <c r="DA3" s="333" t="s">
        <v>5659</v>
      </c>
      <c r="DB3" s="333" t="s">
        <v>5697</v>
      </c>
      <c r="DC3" s="333" t="s">
        <v>5665</v>
      </c>
      <c r="DD3" s="647" t="s">
        <v>5663</v>
      </c>
      <c r="DE3" s="647" t="s">
        <v>5661</v>
      </c>
      <c r="DF3" s="647" t="s">
        <v>5730</v>
      </c>
      <c r="DG3" s="647" t="s">
        <v>5739</v>
      </c>
      <c r="DH3" s="647" t="s">
        <v>5744</v>
      </c>
      <c r="DI3" s="647" t="s">
        <v>5715</v>
      </c>
      <c r="DJ3" s="705" t="s">
        <v>5768</v>
      </c>
      <c r="DK3" s="707" t="s">
        <v>5738</v>
      </c>
      <c r="DL3" s="647" t="s">
        <v>5770</v>
      </c>
      <c r="DM3" s="647" t="s">
        <v>5763</v>
      </c>
      <c r="DN3" s="647" t="s">
        <v>5774</v>
      </c>
      <c r="DO3" s="716" t="s">
        <v>5805</v>
      </c>
      <c r="DP3" s="716" t="s">
        <v>5816</v>
      </c>
      <c r="DQ3" s="716" t="s">
        <v>5827</v>
      </c>
      <c r="DR3" s="716" t="s">
        <v>5834</v>
      </c>
      <c r="DS3" s="716" t="s">
        <v>5831</v>
      </c>
      <c r="DT3" s="716" t="s">
        <v>5856</v>
      </c>
      <c r="DU3" s="716" t="s">
        <v>5907</v>
      </c>
      <c r="DV3" s="716" t="s">
        <v>5861</v>
      </c>
      <c r="DW3" s="716" t="s">
        <v>5894</v>
      </c>
      <c r="DX3" s="716" t="s">
        <v>5898</v>
      </c>
      <c r="DY3" s="716" t="s">
        <v>5900</v>
      </c>
      <c r="DZ3" s="716" t="s">
        <v>5908</v>
      </c>
      <c r="EA3" s="716" t="s">
        <v>5958</v>
      </c>
      <c r="EB3" s="333" t="s">
        <v>5946</v>
      </c>
      <c r="EC3" s="333" t="s">
        <v>5939</v>
      </c>
      <c r="ED3" s="333" t="s">
        <v>5947</v>
      </c>
      <c r="EE3" s="638" t="s">
        <v>5956</v>
      </c>
      <c r="EF3" s="638" t="s">
        <v>5959</v>
      </c>
      <c r="EG3" s="360" t="s">
        <v>5987</v>
      </c>
      <c r="EH3" s="360" t="s">
        <v>5973</v>
      </c>
      <c r="EI3" s="360" t="s">
        <v>5951</v>
      </c>
      <c r="EJ3" s="360" t="s">
        <v>5974</v>
      </c>
      <c r="EK3" s="360" t="s">
        <v>6008</v>
      </c>
      <c r="EL3" s="360" t="s">
        <v>6001</v>
      </c>
      <c r="EM3" s="360" t="s">
        <v>6010</v>
      </c>
      <c r="EN3" s="360" t="s">
        <v>6022</v>
      </c>
      <c r="EO3" s="716" t="s">
        <v>6028</v>
      </c>
      <c r="EP3" s="647" t="s">
        <v>6045</v>
      </c>
      <c r="EQ3" s="333" t="s">
        <v>6166</v>
      </c>
      <c r="ER3" s="333" t="s">
        <v>6062</v>
      </c>
      <c r="ES3" s="333" t="s">
        <v>6156</v>
      </c>
      <c r="ET3" s="333" t="s">
        <v>6227</v>
      </c>
      <c r="EU3" s="333" t="s">
        <v>6151</v>
      </c>
      <c r="EV3" s="333" t="s">
        <v>6160</v>
      </c>
      <c r="EW3" s="333" t="s">
        <v>6163</v>
      </c>
      <c r="EX3" s="333" t="s">
        <v>6162</v>
      </c>
      <c r="EY3" s="333" t="s">
        <v>6164</v>
      </c>
      <c r="EZ3" s="333" t="s">
        <v>6165</v>
      </c>
      <c r="FA3" s="333" t="s">
        <v>6178</v>
      </c>
      <c r="FB3" s="333" t="s">
        <v>6202</v>
      </c>
      <c r="FC3" s="333" t="s">
        <v>6226</v>
      </c>
      <c r="FD3" s="742" t="s">
        <v>6231</v>
      </c>
      <c r="FE3" s="333" t="s">
        <v>6237</v>
      </c>
      <c r="FF3" s="333" t="s">
        <v>6256</v>
      </c>
      <c r="FG3" s="333" t="s">
        <v>6354</v>
      </c>
      <c r="FH3" s="333" t="s">
        <v>6277</v>
      </c>
      <c r="FI3" s="333" t="s">
        <v>6264</v>
      </c>
      <c r="FJ3" s="333" t="s">
        <v>6308</v>
      </c>
      <c r="FK3" s="360" t="s">
        <v>6270</v>
      </c>
      <c r="FL3" s="360" t="s">
        <v>6281</v>
      </c>
      <c r="FM3" s="360" t="s">
        <v>6261</v>
      </c>
      <c r="FN3" s="360" t="s">
        <v>6260</v>
      </c>
      <c r="FO3" s="360" t="s">
        <v>6309</v>
      </c>
      <c r="FP3" s="333" t="s">
        <v>6316</v>
      </c>
      <c r="FQ3" s="360" t="s">
        <v>6319</v>
      </c>
      <c r="FR3" s="360" t="s">
        <v>6315</v>
      </c>
      <c r="FS3" s="360" t="s">
        <v>6324</v>
      </c>
      <c r="FT3" s="360" t="s">
        <v>6263</v>
      </c>
      <c r="FU3" s="360" t="s">
        <v>6330</v>
      </c>
      <c r="FV3" s="360" t="s">
        <v>6329</v>
      </c>
      <c r="FW3" s="360" t="s">
        <v>6331</v>
      </c>
      <c r="FX3" s="360" t="s">
        <v>6332</v>
      </c>
      <c r="FY3" s="360" t="s">
        <v>6353</v>
      </c>
      <c r="FZ3" s="360" t="s">
        <v>6355</v>
      </c>
      <c r="GA3" s="360" t="s">
        <v>6369</v>
      </c>
      <c r="GB3" s="360" t="s">
        <v>6372</v>
      </c>
      <c r="GC3" s="360" t="s">
        <v>6410</v>
      </c>
      <c r="GD3" s="360" t="s">
        <v>6388</v>
      </c>
      <c r="GE3" s="360" t="s">
        <v>6381</v>
      </c>
      <c r="GF3" s="360" t="s">
        <v>6451</v>
      </c>
      <c r="GG3" s="360" t="s">
        <v>6380</v>
      </c>
      <c r="GH3" s="360" t="s">
        <v>6453</v>
      </c>
      <c r="GI3" s="360" t="s">
        <v>6452</v>
      </c>
      <c r="GJ3" s="360" t="s">
        <v>6461</v>
      </c>
      <c r="GK3" s="360" t="s">
        <v>6467</v>
      </c>
      <c r="GL3" s="360" t="s">
        <v>6466</v>
      </c>
      <c r="GM3" s="360" t="s">
        <v>6468</v>
      </c>
      <c r="GN3" s="360" t="s">
        <v>6483</v>
      </c>
      <c r="GO3" s="360" t="s">
        <v>6558</v>
      </c>
      <c r="GP3" s="360" t="s">
        <v>6575</v>
      </c>
      <c r="GQ3" s="360" t="s">
        <v>6519</v>
      </c>
      <c r="GR3" s="360" t="s">
        <v>6528</v>
      </c>
      <c r="GS3" s="360" t="s">
        <v>6506</v>
      </c>
      <c r="GT3" s="360" t="s">
        <v>6547</v>
      </c>
      <c r="GU3" s="360" t="s">
        <v>6563</v>
      </c>
      <c r="GV3" s="360" t="s">
        <v>6583</v>
      </c>
      <c r="GW3" s="360" t="s">
        <v>6585</v>
      </c>
      <c r="GX3" s="360" t="s">
        <v>6594</v>
      </c>
      <c r="GY3" s="360" t="s">
        <v>6586</v>
      </c>
      <c r="GZ3" s="360" t="s">
        <v>6602</v>
      </c>
      <c r="HA3" s="360" t="s">
        <v>6592</v>
      </c>
      <c r="HB3" s="647" t="s">
        <v>6579</v>
      </c>
      <c r="HC3" s="770" t="s">
        <v>6631</v>
      </c>
      <c r="HD3" s="360" t="s">
        <v>6630</v>
      </c>
      <c r="HE3" s="360" t="s">
        <v>6649</v>
      </c>
      <c r="HF3" s="634" t="s">
        <v>6665</v>
      </c>
      <c r="HG3" s="360" t="s">
        <v>6671</v>
      </c>
      <c r="HH3" s="654" t="s">
        <v>6258</v>
      </c>
      <c r="HI3" s="654"/>
      <c r="HJ3" s="360" t="s">
        <v>6740</v>
      </c>
      <c r="HK3" s="770" t="s">
        <v>6744</v>
      </c>
      <c r="HL3" s="360" t="s">
        <v>6793</v>
      </c>
      <c r="HM3" s="360" t="s">
        <v>6794</v>
      </c>
      <c r="HN3" s="360" t="s">
        <v>6782</v>
      </c>
      <c r="HO3" s="360" t="s">
        <v>6817</v>
      </c>
      <c r="HP3" s="360" t="s">
        <v>6784</v>
      </c>
      <c r="HQ3" s="812" t="s">
        <v>6821</v>
      </c>
      <c r="HR3" s="770" t="s">
        <v>6860</v>
      </c>
      <c r="HS3" s="360" t="s">
        <v>6847</v>
      </c>
      <c r="HT3" s="824" t="s">
        <v>6902</v>
      </c>
      <c r="HU3" s="824" t="s">
        <v>6875</v>
      </c>
      <c r="HV3" s="770" t="s">
        <v>6874</v>
      </c>
      <c r="HW3" s="770" t="s">
        <v>6977</v>
      </c>
      <c r="HX3" s="360" t="s">
        <v>6946</v>
      </c>
      <c r="HY3" s="360" t="s">
        <v>6989</v>
      </c>
      <c r="HZ3" s="360" t="s">
        <v>6992</v>
      </c>
      <c r="IA3" s="360" t="s">
        <v>7001</v>
      </c>
      <c r="IB3" s="360" t="s">
        <v>7036</v>
      </c>
      <c r="IC3" s="360" t="s">
        <v>7040</v>
      </c>
      <c r="ID3" s="360" t="s">
        <v>7041</v>
      </c>
      <c r="IE3" s="360" t="s">
        <v>7038</v>
      </c>
      <c r="IF3" s="360" t="s">
        <v>7076</v>
      </c>
      <c r="IG3" s="360" t="s">
        <v>7080</v>
      </c>
      <c r="IH3" s="360" t="s">
        <v>7079</v>
      </c>
      <c r="II3" s="360" t="s">
        <v>7118</v>
      </c>
      <c r="IJ3" s="770" t="s">
        <v>7150</v>
      </c>
      <c r="IK3" s="360" t="s">
        <v>7091</v>
      </c>
      <c r="IL3" s="360" t="s">
        <v>7157</v>
      </c>
      <c r="IM3" s="360" t="s">
        <v>7191</v>
      </c>
      <c r="IN3" s="360" t="s">
        <v>7196</v>
      </c>
      <c r="IO3" s="360" t="s">
        <v>7314</v>
      </c>
      <c r="IP3" s="333" t="s">
        <v>7322</v>
      </c>
      <c r="IQ3" s="333" t="s">
        <v>7323</v>
      </c>
      <c r="IR3" s="333" t="s">
        <v>7339</v>
      </c>
      <c r="IS3" s="333" t="s">
        <v>7324</v>
      </c>
      <c r="IT3" s="360" t="s">
        <v>7341</v>
      </c>
      <c r="IU3" s="360" t="s">
        <v>7459</v>
      </c>
      <c r="IV3" s="360" t="s">
        <v>7460</v>
      </c>
      <c r="IW3" s="647" t="s">
        <v>7461</v>
      </c>
      <c r="IX3" s="360" t="s">
        <v>7604</v>
      </c>
      <c r="IY3" s="770" t="s">
        <v>7708</v>
      </c>
      <c r="IZ3" s="360" t="s">
        <v>7717</v>
      </c>
      <c r="JA3" s="360" t="s">
        <v>7884</v>
      </c>
      <c r="JB3" s="360" t="s">
        <v>7886</v>
      </c>
      <c r="JC3" s="360" t="s">
        <v>7887</v>
      </c>
      <c r="JD3" s="360" t="s">
        <v>7889</v>
      </c>
      <c r="JE3" s="360" t="s">
        <v>7891</v>
      </c>
      <c r="JF3" s="360" t="s">
        <v>7873</v>
      </c>
      <c r="JG3" s="360" t="s">
        <v>7877</v>
      </c>
      <c r="JH3" s="360" t="s">
        <v>7895</v>
      </c>
      <c r="JI3" s="360" t="s">
        <v>7896</v>
      </c>
      <c r="JJ3" s="360" t="s">
        <v>7997</v>
      </c>
      <c r="JK3" s="19" t="s">
        <v>8209</v>
      </c>
      <c r="JL3" s="19" t="s">
        <v>8217</v>
      </c>
      <c r="JM3" s="19" t="s">
        <v>8219</v>
      </c>
      <c r="JN3" s="19" t="s">
        <v>8221</v>
      </c>
      <c r="JO3" s="19" t="s">
        <v>8225</v>
      </c>
      <c r="JP3" s="19" t="s">
        <v>8227</v>
      </c>
      <c r="JQ3" s="19" t="s">
        <v>8228</v>
      </c>
      <c r="JR3" s="19" t="s">
        <v>8230</v>
      </c>
      <c r="JS3" s="19" t="s">
        <v>8232</v>
      </c>
      <c r="JT3" s="19" t="s">
        <v>8234</v>
      </c>
      <c r="JU3" s="19" t="s">
        <v>8241</v>
      </c>
      <c r="JV3" s="360" t="s">
        <v>8215</v>
      </c>
      <c r="JW3" s="824" t="s">
        <v>8138</v>
      </c>
      <c r="JX3" s="824" t="s">
        <v>8214</v>
      </c>
      <c r="JY3" s="333" t="s">
        <v>8275</v>
      </c>
      <c r="JZ3" s="333" t="s">
        <v>8330</v>
      </c>
      <c r="KA3" s="360" t="s">
        <v>8223</v>
      </c>
      <c r="KB3" s="360" t="s">
        <v>8282</v>
      </c>
      <c r="KC3" s="360" t="s">
        <v>8264</v>
      </c>
      <c r="KD3" s="360" t="s">
        <v>8237</v>
      </c>
      <c r="KE3" s="360" t="s">
        <v>8348</v>
      </c>
      <c r="KF3" s="360" t="s">
        <v>8390</v>
      </c>
      <c r="KG3" s="641" t="s">
        <v>8492</v>
      </c>
      <c r="KH3" s="945" t="s">
        <v>8509</v>
      </c>
      <c r="KI3" s="945" t="s">
        <v>8510</v>
      </c>
      <c r="KJ3" s="954" t="s">
        <v>8409</v>
      </c>
      <c r="KK3" s="956" t="s">
        <v>8395</v>
      </c>
      <c r="KL3" s="956" t="s">
        <v>8447</v>
      </c>
      <c r="KM3" s="651" t="s">
        <v>8488</v>
      </c>
      <c r="KN3" s="651" t="s">
        <v>8525</v>
      </c>
      <c r="KO3" s="651" t="s">
        <v>8524</v>
      </c>
      <c r="KP3" s="651" t="s">
        <v>8580</v>
      </c>
      <c r="KQ3" s="970" t="s">
        <v>8582</v>
      </c>
      <c r="KR3" s="970" t="s">
        <v>8677</v>
      </c>
      <c r="KS3" s="970" t="s">
        <v>8590</v>
      </c>
      <c r="KT3" s="970" t="s">
        <v>8588</v>
      </c>
      <c r="KU3" s="974" t="s">
        <v>8657</v>
      </c>
      <c r="KV3" s="974" t="s">
        <v>8643</v>
      </c>
      <c r="KW3" s="651" t="s">
        <v>8587</v>
      </c>
      <c r="KX3" s="651" t="s">
        <v>8578</v>
      </c>
      <c r="KY3" s="651" t="s">
        <v>8589</v>
      </c>
      <c r="KZ3" s="651" t="s">
        <v>8733</v>
      </c>
      <c r="LA3" s="944" t="s">
        <v>8972</v>
      </c>
      <c r="LB3" s="944" t="s">
        <v>8974</v>
      </c>
      <c r="LC3" s="944" t="s">
        <v>8514</v>
      </c>
      <c r="LD3" s="944" t="s">
        <v>8396</v>
      </c>
      <c r="LE3" s="944" t="s">
        <v>8762</v>
      </c>
      <c r="LF3" s="944" t="s">
        <v>8732</v>
      </c>
      <c r="LG3" s="569" t="s">
        <v>8592</v>
      </c>
      <c r="LH3" s="944" t="s">
        <v>8983</v>
      </c>
      <c r="LI3" s="944" t="s">
        <v>9018</v>
      </c>
      <c r="LJ3" s="944" t="s">
        <v>8980</v>
      </c>
      <c r="LK3" s="944" t="s">
        <v>9109</v>
      </c>
      <c r="LL3" s="944" t="s">
        <v>8583</v>
      </c>
      <c r="LM3" s="944" t="s">
        <v>9110</v>
      </c>
      <c r="LN3" s="569" t="s">
        <v>8849</v>
      </c>
      <c r="LO3" s="944" t="s">
        <v>8897</v>
      </c>
      <c r="LP3" s="944" t="s">
        <v>9196</v>
      </c>
      <c r="LQ3" s="944" t="s">
        <v>8956</v>
      </c>
      <c r="LR3" s="944" t="s">
        <v>8961</v>
      </c>
      <c r="LS3" s="944" t="s">
        <v>8978</v>
      </c>
      <c r="LT3" s="944" t="s">
        <v>9023</v>
      </c>
      <c r="LU3" s="944" t="s">
        <v>8639</v>
      </c>
      <c r="LV3" s="944" t="s">
        <v>8635</v>
      </c>
      <c r="LW3" s="944" t="s">
        <v>9020</v>
      </c>
      <c r="LX3" s="944" t="s">
        <v>9024</v>
      </c>
      <c r="LY3" s="944" t="s">
        <v>9045</v>
      </c>
      <c r="LZ3" s="648" t="s">
        <v>9034</v>
      </c>
      <c r="MA3" s="944" t="s">
        <v>9235</v>
      </c>
      <c r="MB3" s="944" t="s">
        <v>9113</v>
      </c>
      <c r="MC3" s="569" t="s">
        <v>9320</v>
      </c>
      <c r="MD3" s="569" t="s">
        <v>9345</v>
      </c>
      <c r="ME3" s="1064" t="s">
        <v>9373</v>
      </c>
      <c r="MF3" s="1064" t="s">
        <v>9374</v>
      </c>
      <c r="MG3" s="1064" t="s">
        <v>9383</v>
      </c>
      <c r="MH3" s="1064" t="s">
        <v>9478</v>
      </c>
      <c r="MI3" s="1064" t="s">
        <v>9482</v>
      </c>
      <c r="MJ3" s="1064" t="s">
        <v>9496</v>
      </c>
      <c r="MK3" s="1064" t="s">
        <v>9243</v>
      </c>
      <c r="ML3" s="1064" t="s">
        <v>8292</v>
      </c>
      <c r="MM3" s="1064" t="s">
        <v>9828</v>
      </c>
      <c r="MN3" s="1064" t="s">
        <v>8292</v>
      </c>
      <c r="MO3" s="1064" t="s">
        <v>8753</v>
      </c>
      <c r="MP3" s="1064" t="s">
        <v>8753</v>
      </c>
      <c r="MQ3" s="1064" t="s">
        <v>9105</v>
      </c>
      <c r="MR3" s="1064" t="s">
        <v>9105</v>
      </c>
      <c r="MS3" s="1064" t="s">
        <v>9030</v>
      </c>
      <c r="MT3" s="1064" t="s">
        <v>9835</v>
      </c>
      <c r="MU3" s="1064" t="s">
        <v>9029</v>
      </c>
      <c r="MV3" s="655" t="s">
        <v>9516</v>
      </c>
      <c r="MW3" s="655" t="s">
        <v>9791</v>
      </c>
      <c r="MX3" s="651" t="s">
        <v>9827</v>
      </c>
      <c r="MY3" s="651" t="s">
        <v>9837</v>
      </c>
      <c r="MZ3" s="814" t="s">
        <v>9794</v>
      </c>
      <c r="NA3" s="814" t="s">
        <v>9793</v>
      </c>
      <c r="NB3" s="651" t="s">
        <v>9839</v>
      </c>
      <c r="NC3" s="651" t="s">
        <v>9963</v>
      </c>
      <c r="ND3" s="651" t="s">
        <v>9954</v>
      </c>
      <c r="NE3" s="651" t="s">
        <v>9955</v>
      </c>
      <c r="NF3" s="651" t="s">
        <v>9958</v>
      </c>
      <c r="NG3" s="651" t="s">
        <v>9959</v>
      </c>
      <c r="NH3" s="651" t="s">
        <v>10164</v>
      </c>
      <c r="NI3" s="651" t="s">
        <v>9972</v>
      </c>
      <c r="NJ3" s="651" t="s">
        <v>10083</v>
      </c>
      <c r="NK3" s="651" t="s">
        <v>10082</v>
      </c>
      <c r="NL3" s="651" t="s">
        <v>10085</v>
      </c>
      <c r="NM3" s="651" t="s">
        <v>10165</v>
      </c>
      <c r="NS3" s="348" t="s">
        <v>3471</v>
      </c>
      <c r="NT3" s="303" t="s">
        <v>3472</v>
      </c>
      <c r="NU3" s="348" t="s">
        <v>3473</v>
      </c>
      <c r="NV3" s="348" t="s">
        <v>3474</v>
      </c>
      <c r="NW3" s="348" t="s">
        <v>3475</v>
      </c>
      <c r="NX3" s="348" t="s">
        <v>3476</v>
      </c>
      <c r="NY3" s="348" t="s">
        <v>3477</v>
      </c>
      <c r="NZ3" s="348" t="s">
        <v>3478</v>
      </c>
      <c r="OA3" s="348" t="s">
        <v>3482</v>
      </c>
      <c r="OB3" s="348" t="s">
        <v>3483</v>
      </c>
      <c r="OC3" s="348" t="s">
        <v>3484</v>
      </c>
      <c r="OD3" s="348" t="s">
        <v>3485</v>
      </c>
      <c r="OE3" s="348" t="s">
        <v>3486</v>
      </c>
      <c r="OF3" s="348" t="s">
        <v>3487</v>
      </c>
      <c r="OG3" s="348" t="s">
        <v>3522</v>
      </c>
      <c r="OH3" s="348" t="s">
        <v>3524</v>
      </c>
      <c r="OI3" s="348" t="s">
        <v>3525</v>
      </c>
      <c r="OJ3" s="348" t="s">
        <v>3527</v>
      </c>
      <c r="OK3" s="348" t="s">
        <v>3529</v>
      </c>
      <c r="OL3" s="303" t="s">
        <v>3532</v>
      </c>
      <c r="OM3" s="303" t="s">
        <v>3534</v>
      </c>
      <c r="ON3" s="348" t="s">
        <v>3535</v>
      </c>
      <c r="OO3" s="348" t="s">
        <v>3536</v>
      </c>
      <c r="OP3" s="348" t="s">
        <v>3537</v>
      </c>
      <c r="OQ3" s="348" t="s">
        <v>3538</v>
      </c>
      <c r="OR3" s="348" t="s">
        <v>3539</v>
      </c>
      <c r="OS3" s="536" t="s">
        <v>3540</v>
      </c>
      <c r="OT3" s="348" t="s">
        <v>3541</v>
      </c>
      <c r="OU3" s="348" t="s">
        <v>3542</v>
      </c>
      <c r="OV3" s="348" t="s">
        <v>3543</v>
      </c>
      <c r="OW3" s="348" t="s">
        <v>3544</v>
      </c>
      <c r="OX3" s="348" t="s">
        <v>3545</v>
      </c>
      <c r="OY3" s="348" t="s">
        <v>3737</v>
      </c>
      <c r="OZ3" s="348" t="s">
        <v>3739</v>
      </c>
      <c r="PA3" s="348" t="s">
        <v>3738</v>
      </c>
      <c r="PB3" s="348" t="s">
        <v>3740</v>
      </c>
      <c r="PC3" s="348" t="s">
        <v>3741</v>
      </c>
      <c r="PD3" s="348" t="s">
        <v>3742</v>
      </c>
      <c r="PE3" s="348" t="s">
        <v>3743</v>
      </c>
      <c r="PF3" s="348" t="s">
        <v>3745</v>
      </c>
      <c r="PG3" s="348" t="s">
        <v>3746</v>
      </c>
      <c r="PH3" s="348" t="s">
        <v>3744</v>
      </c>
      <c r="PI3" s="348" t="s">
        <v>3747</v>
      </c>
      <c r="PJ3" s="348" t="s">
        <v>3748</v>
      </c>
      <c r="PK3" s="332" t="s">
        <v>3750</v>
      </c>
      <c r="PL3" s="332" t="s">
        <v>3751</v>
      </c>
      <c r="PM3" s="332" t="s">
        <v>3754</v>
      </c>
      <c r="PN3" s="303" t="s">
        <v>3755</v>
      </c>
      <c r="PO3" s="303" t="s">
        <v>3759</v>
      </c>
      <c r="PP3" s="303" t="s">
        <v>3758</v>
      </c>
      <c r="PQ3" s="303" t="s">
        <v>3760</v>
      </c>
      <c r="PR3" s="303" t="s">
        <v>3761</v>
      </c>
      <c r="PS3" s="303" t="s">
        <v>3762</v>
      </c>
      <c r="PT3" s="348" t="s">
        <v>3763</v>
      </c>
      <c r="PU3" s="348" t="s">
        <v>3764</v>
      </c>
      <c r="PV3" s="348" t="s">
        <v>3765</v>
      </c>
      <c r="PW3" s="348" t="s">
        <v>3766</v>
      </c>
      <c r="PX3" s="348" t="s">
        <v>3767</v>
      </c>
      <c r="PY3" s="348" t="s">
        <v>3768</v>
      </c>
      <c r="PZ3" s="348" t="s">
        <v>3769</v>
      </c>
      <c r="QA3" s="348" t="s">
        <v>3770</v>
      </c>
      <c r="QB3" s="348" t="s">
        <v>3772</v>
      </c>
      <c r="QC3" s="348" t="s">
        <v>3471</v>
      </c>
      <c r="QD3" s="303" t="s">
        <v>3773</v>
      </c>
      <c r="QE3" s="348" t="s">
        <v>3961</v>
      </c>
      <c r="QF3" s="332" t="s">
        <v>3963</v>
      </c>
      <c r="QG3" s="348" t="s">
        <v>3965</v>
      </c>
      <c r="QH3" s="348" t="s">
        <v>3966</v>
      </c>
      <c r="QI3" s="348" t="s">
        <v>3969</v>
      </c>
      <c r="QJ3" s="348" t="s">
        <v>3970</v>
      </c>
      <c r="QK3" s="348" t="s">
        <v>3971</v>
      </c>
      <c r="QL3" s="348" t="s">
        <v>3972</v>
      </c>
      <c r="QM3" s="332" t="s">
        <v>3973</v>
      </c>
      <c r="QN3" s="348" t="s">
        <v>3975</v>
      </c>
      <c r="QO3" s="348" t="s">
        <v>3976</v>
      </c>
      <c r="QP3" s="348" t="s">
        <v>3977</v>
      </c>
      <c r="QQ3" s="348" t="s">
        <v>3979</v>
      </c>
      <c r="QR3" s="348" t="s">
        <v>4180</v>
      </c>
      <c r="QS3" s="348" t="s">
        <v>4181</v>
      </c>
      <c r="QT3" s="348" t="s">
        <v>4182</v>
      </c>
      <c r="QU3" s="348" t="s">
        <v>4184</v>
      </c>
      <c r="QV3" s="348" t="s">
        <v>4185</v>
      </c>
      <c r="QW3" s="348" t="s">
        <v>4186</v>
      </c>
      <c r="QX3" s="348" t="s">
        <v>4187</v>
      </c>
      <c r="QY3" s="348" t="s">
        <v>4189</v>
      </c>
      <c r="QZ3" s="348" t="s">
        <v>4190</v>
      </c>
      <c r="RA3" s="348" t="s">
        <v>4191</v>
      </c>
      <c r="RB3" s="348" t="s">
        <v>4192</v>
      </c>
      <c r="RC3" s="303" t="s">
        <v>4194</v>
      </c>
      <c r="RE3" s="348" t="s">
        <v>4197</v>
      </c>
      <c r="RF3" s="348" t="s">
        <v>4199</v>
      </c>
      <c r="RG3" s="348" t="s">
        <v>4200</v>
      </c>
      <c r="RH3" s="348" t="s">
        <v>4201</v>
      </c>
      <c r="RI3" s="348" t="s">
        <v>4202</v>
      </c>
      <c r="RJ3" s="348" t="s">
        <v>4203</v>
      </c>
      <c r="RK3" s="348" t="s">
        <v>4204</v>
      </c>
      <c r="RL3" s="303" t="s">
        <v>4205</v>
      </c>
      <c r="RM3" s="348" t="s">
        <v>4375</v>
      </c>
      <c r="RN3" s="348" t="s">
        <v>4377</v>
      </c>
      <c r="RO3" s="348" t="s">
        <v>4379</v>
      </c>
      <c r="RP3" s="348" t="s">
        <v>4380</v>
      </c>
      <c r="RQ3" s="348" t="s">
        <v>4382</v>
      </c>
      <c r="RR3" s="303" t="s">
        <v>4383</v>
      </c>
      <c r="RS3" s="303" t="s">
        <v>4385</v>
      </c>
      <c r="RT3" s="303" t="s">
        <v>4387</v>
      </c>
      <c r="RU3" s="303" t="s">
        <v>4389</v>
      </c>
      <c r="RV3" s="348" t="s">
        <v>4391</v>
      </c>
      <c r="RW3" s="348" t="s">
        <v>4392</v>
      </c>
      <c r="RX3" s="348" t="s">
        <v>4393</v>
      </c>
      <c r="RY3" s="348" t="s">
        <v>4394</v>
      </c>
      <c r="RZ3" s="348" t="s">
        <v>4395</v>
      </c>
      <c r="SA3" s="348" t="s">
        <v>4397</v>
      </c>
      <c r="SB3" s="348" t="s">
        <v>4398</v>
      </c>
      <c r="SC3" s="303" t="s">
        <v>4400</v>
      </c>
      <c r="SD3" s="348" t="s">
        <v>4402</v>
      </c>
      <c r="SE3" s="348" t="s">
        <v>4404</v>
      </c>
      <c r="SF3" s="348" t="s">
        <v>4403</v>
      </c>
      <c r="SG3" s="348" t="s">
        <v>4405</v>
      </c>
      <c r="SH3" s="348" t="s">
        <v>4407</v>
      </c>
      <c r="SI3" s="348" t="s">
        <v>4409</v>
      </c>
      <c r="SJ3" s="348" t="s">
        <v>4410</v>
      </c>
      <c r="SK3" s="348" t="s">
        <v>4411</v>
      </c>
      <c r="SL3" s="348" t="s">
        <v>4413</v>
      </c>
      <c r="SM3" s="348" t="s">
        <v>4414</v>
      </c>
      <c r="SN3" s="348" t="s">
        <v>4415</v>
      </c>
      <c r="SO3" s="348" t="s">
        <v>4416</v>
      </c>
      <c r="SP3" s="348" t="s">
        <v>4417</v>
      </c>
      <c r="SQ3" s="348" t="s">
        <v>4418</v>
      </c>
      <c r="SR3" s="348" t="s">
        <v>4420</v>
      </c>
      <c r="SS3" s="348" t="s">
        <v>4421</v>
      </c>
      <c r="ST3" s="348" t="s">
        <v>4422</v>
      </c>
      <c r="SU3" s="348" t="s">
        <v>4425</v>
      </c>
      <c r="SV3" s="348" t="s">
        <v>4426</v>
      </c>
      <c r="SW3" s="348" t="s">
        <v>4424</v>
      </c>
      <c r="SX3" s="348" t="s">
        <v>4427</v>
      </c>
      <c r="SY3" s="348" t="s">
        <v>4428</v>
      </c>
      <c r="SZ3" s="348" t="s">
        <v>4430</v>
      </c>
      <c r="TA3" s="348" t="s">
        <v>4431</v>
      </c>
      <c r="TB3" s="348" t="s">
        <v>4432</v>
      </c>
      <c r="TC3" s="348" t="s">
        <v>4433</v>
      </c>
      <c r="TD3" s="348" t="s">
        <v>4434</v>
      </c>
      <c r="TE3" s="348" t="s">
        <v>4436</v>
      </c>
      <c r="TF3" s="303" t="s">
        <v>4437</v>
      </c>
      <c r="TG3" s="303" t="s">
        <v>4438</v>
      </c>
      <c r="TH3" s="303" t="s">
        <v>4440</v>
      </c>
      <c r="TI3" s="303" t="s">
        <v>4442</v>
      </c>
      <c r="TJ3" s="303" t="s">
        <v>4445</v>
      </c>
      <c r="TK3" s="348" t="s">
        <v>4446</v>
      </c>
      <c r="TL3" s="348" t="s">
        <v>4447</v>
      </c>
      <c r="TM3" s="348" t="s">
        <v>4449</v>
      </c>
      <c r="TN3" s="303" t="s">
        <v>4450</v>
      </c>
      <c r="TO3" s="348" t="s">
        <v>4451</v>
      </c>
      <c r="TP3" s="348" t="s">
        <v>4453</v>
      </c>
      <c r="TQ3" s="348" t="s">
        <v>4455</v>
      </c>
      <c r="TR3" s="348" t="s">
        <v>4456</v>
      </c>
      <c r="TS3" s="348" t="s">
        <v>4457</v>
      </c>
      <c r="TT3" s="332" t="s">
        <v>4461</v>
      </c>
      <c r="TU3" s="332" t="s">
        <v>4462</v>
      </c>
      <c r="TV3" s="332" t="s">
        <v>4463</v>
      </c>
      <c r="TW3" s="332" t="s">
        <v>4464</v>
      </c>
      <c r="TX3" s="332" t="s">
        <v>4465</v>
      </c>
      <c r="TY3" s="332" t="s">
        <v>4466</v>
      </c>
      <c r="TZ3" s="332" t="s">
        <v>4467</v>
      </c>
      <c r="UA3" s="332" t="s">
        <v>4468</v>
      </c>
      <c r="UB3" s="332" t="s">
        <v>4469</v>
      </c>
      <c r="UC3" s="332" t="s">
        <v>4470</v>
      </c>
      <c r="UD3" s="332" t="s">
        <v>4472</v>
      </c>
      <c r="UE3" s="332" t="s">
        <v>4473</v>
      </c>
      <c r="UF3" s="332" t="s">
        <v>4474</v>
      </c>
      <c r="UG3" s="332" t="s">
        <v>4499</v>
      </c>
      <c r="UH3" s="332" t="s">
        <v>4476</v>
      </c>
      <c r="UI3" s="332" t="s">
        <v>4477</v>
      </c>
      <c r="UJ3" s="332" t="s">
        <v>4478</v>
      </c>
      <c r="UK3" s="332" t="s">
        <v>4479</v>
      </c>
      <c r="UL3" s="332" t="s">
        <v>4480</v>
      </c>
      <c r="UM3" s="332" t="s">
        <v>4481</v>
      </c>
      <c r="UN3" s="332" t="s">
        <v>4482</v>
      </c>
      <c r="UO3" s="332" t="s">
        <v>4483</v>
      </c>
      <c r="UP3" s="332" t="s">
        <v>4484</v>
      </c>
      <c r="UQ3" s="332" t="s">
        <v>4485</v>
      </c>
      <c r="UR3" s="303" t="s">
        <v>4486</v>
      </c>
      <c r="US3" s="332" t="s">
        <v>4488</v>
      </c>
      <c r="UT3" s="332" t="s">
        <v>4489</v>
      </c>
      <c r="UU3" s="332" t="s">
        <v>4490</v>
      </c>
      <c r="UV3" s="332" t="s">
        <v>4491</v>
      </c>
      <c r="UW3" s="332" t="s">
        <v>4492</v>
      </c>
      <c r="UX3" s="332" t="s">
        <v>4493</v>
      </c>
      <c r="UY3" s="332" t="s">
        <v>4494</v>
      </c>
      <c r="UZ3" s="332" t="s">
        <v>4495</v>
      </c>
      <c r="VA3" s="332" t="s">
        <v>4496</v>
      </c>
      <c r="VB3" s="332" t="s">
        <v>4497</v>
      </c>
      <c r="VC3" s="332" t="s">
        <v>4498</v>
      </c>
      <c r="VD3" s="332" t="s">
        <v>4507</v>
      </c>
      <c r="VE3" s="332" t="s">
        <v>4508</v>
      </c>
      <c r="VF3" s="332" t="s">
        <v>4509</v>
      </c>
      <c r="VG3" s="332" t="s">
        <v>4515</v>
      </c>
      <c r="VH3" s="342" t="s">
        <v>4500</v>
      </c>
      <c r="VI3" s="342" t="s">
        <v>4501</v>
      </c>
      <c r="VJ3" s="342" t="s">
        <v>4502</v>
      </c>
      <c r="VK3" s="332" t="s">
        <v>4506</v>
      </c>
      <c r="VL3" s="332" t="s">
        <v>4511</v>
      </c>
      <c r="VM3" s="332" t="s">
        <v>4512</v>
      </c>
      <c r="VN3" s="303" t="s">
        <v>4513</v>
      </c>
      <c r="VO3" s="303" t="s">
        <v>4514</v>
      </c>
      <c r="VP3" s="303" t="s">
        <v>4517</v>
      </c>
      <c r="VQ3" s="303" t="s">
        <v>4519</v>
      </c>
      <c r="VR3" s="332" t="s">
        <v>4521</v>
      </c>
      <c r="VS3" s="332" t="s">
        <v>4522</v>
      </c>
      <c r="VT3" s="332" t="s">
        <v>4528</v>
      </c>
      <c r="VU3" s="332" t="s">
        <v>4529</v>
      </c>
      <c r="VV3" s="332" t="s">
        <v>4530</v>
      </c>
      <c r="VW3" s="332" t="s">
        <v>4531</v>
      </c>
      <c r="VX3" s="332" t="s">
        <v>4532</v>
      </c>
      <c r="VY3" s="332" t="s">
        <v>4533</v>
      </c>
      <c r="VZ3" s="332" t="s">
        <v>4534</v>
      </c>
      <c r="WA3" s="332" t="s">
        <v>4538</v>
      </c>
      <c r="WB3" s="332" t="s">
        <v>4540</v>
      </c>
      <c r="WC3" s="332" t="s">
        <v>4544</v>
      </c>
      <c r="WD3" s="332" t="s">
        <v>4545</v>
      </c>
      <c r="WE3" s="332" t="s">
        <v>4546</v>
      </c>
      <c r="WF3" s="332" t="s">
        <v>4547</v>
      </c>
      <c r="WG3" s="332" t="s">
        <v>4548</v>
      </c>
      <c r="WH3" s="332" t="s">
        <v>4549</v>
      </c>
      <c r="WI3" s="332" t="s">
        <v>4550</v>
      </c>
      <c r="WJ3" s="332" t="s">
        <v>4551</v>
      </c>
      <c r="WK3" s="332" t="s">
        <v>4552</v>
      </c>
      <c r="WL3" s="332" t="s">
        <v>4553</v>
      </c>
      <c r="WM3" s="332" t="s">
        <v>4554</v>
      </c>
      <c r="WN3" s="332" t="s">
        <v>4556</v>
      </c>
      <c r="WO3" s="332" t="s">
        <v>4558</v>
      </c>
      <c r="WP3" s="332" t="s">
        <v>4559</v>
      </c>
      <c r="WQ3" s="332" t="s">
        <v>4560</v>
      </c>
      <c r="WR3" s="332" t="s">
        <v>4561</v>
      </c>
      <c r="WS3" s="332" t="s">
        <v>4577</v>
      </c>
      <c r="WT3" s="332" t="s">
        <v>4578</v>
      </c>
      <c r="WU3" s="332" t="s">
        <v>4579</v>
      </c>
      <c r="WV3" s="332" t="s">
        <v>4579</v>
      </c>
      <c r="WW3" s="332" t="s">
        <v>4573</v>
      </c>
      <c r="WX3" s="332" t="s">
        <v>4575</v>
      </c>
      <c r="WY3" s="332" t="s">
        <v>4576</v>
      </c>
      <c r="WZ3" s="332" t="s">
        <v>4584</v>
      </c>
      <c r="XA3" s="303" t="s">
        <v>4580</v>
      </c>
      <c r="XB3" s="303" t="s">
        <v>4581</v>
      </c>
      <c r="XC3" s="303" t="s">
        <v>4582</v>
      </c>
      <c r="XD3" s="332" t="s">
        <v>4583</v>
      </c>
      <c r="XE3" s="332" t="s">
        <v>4598</v>
      </c>
      <c r="XF3" s="332" t="s">
        <v>4599</v>
      </c>
      <c r="XG3" s="332" t="s">
        <v>4600</v>
      </c>
      <c r="XH3" s="332" t="s">
        <v>4601</v>
      </c>
      <c r="XI3" s="332" t="s">
        <v>4602</v>
      </c>
      <c r="XK3" s="332" t="s">
        <v>4614</v>
      </c>
      <c r="XL3" s="332" t="s">
        <v>4615</v>
      </c>
      <c r="XM3" s="332" t="s">
        <v>4616</v>
      </c>
      <c r="XN3" s="332" t="s">
        <v>4617</v>
      </c>
      <c r="XO3" s="332" t="s">
        <v>4605</v>
      </c>
      <c r="XP3" s="332" t="s">
        <v>4606</v>
      </c>
      <c r="XQ3" s="332" t="s">
        <v>4613</v>
      </c>
      <c r="XR3" s="332" t="s">
        <v>4607</v>
      </c>
      <c r="XS3" s="332" t="s">
        <v>4609</v>
      </c>
      <c r="XT3" s="332" t="s">
        <v>4611</v>
      </c>
      <c r="XU3" s="332" t="s">
        <v>4618</v>
      </c>
      <c r="XV3" s="332" t="s">
        <v>4619</v>
      </c>
      <c r="XW3" s="332" t="s">
        <v>4621</v>
      </c>
      <c r="XX3" s="332" t="s">
        <v>4622</v>
      </c>
      <c r="XY3" s="332" t="s">
        <v>4623</v>
      </c>
      <c r="XZ3" s="332" t="s">
        <v>4624</v>
      </c>
      <c r="YA3" s="332" t="s">
        <v>4632</v>
      </c>
      <c r="YB3" s="332" t="s">
        <v>4625</v>
      </c>
      <c r="YC3" s="332" t="s">
        <v>4627</v>
      </c>
      <c r="YD3" s="332" t="s">
        <v>4629</v>
      </c>
      <c r="YE3" s="332" t="s">
        <v>4629</v>
      </c>
      <c r="YF3" s="332" t="s">
        <v>4630</v>
      </c>
      <c r="YG3" s="332" t="s">
        <v>4633</v>
      </c>
      <c r="YH3" s="332" t="s">
        <v>4634</v>
      </c>
      <c r="YI3" s="332" t="s">
        <v>4635</v>
      </c>
      <c r="YJ3" s="332" t="s">
        <v>4636</v>
      </c>
      <c r="YK3" s="332" t="s">
        <v>4637</v>
      </c>
      <c r="YL3" s="332" t="s">
        <v>4767</v>
      </c>
      <c r="YM3" s="332" t="s">
        <v>4766</v>
      </c>
      <c r="YN3" s="303" t="s">
        <v>4774</v>
      </c>
      <c r="YO3" s="332" t="s">
        <v>4769</v>
      </c>
      <c r="YP3" s="332" t="s">
        <v>4770</v>
      </c>
      <c r="YQ3" s="332" t="s">
        <v>4771</v>
      </c>
      <c r="YR3" s="332" t="s">
        <v>4772</v>
      </c>
      <c r="YS3" s="332" t="s">
        <v>4773</v>
      </c>
      <c r="YT3" s="332" t="s">
        <v>4775</v>
      </c>
      <c r="YU3" s="332" t="s">
        <v>4776</v>
      </c>
      <c r="YV3" s="332" t="s">
        <v>4777</v>
      </c>
      <c r="YW3" s="332" t="s">
        <v>4778</v>
      </c>
      <c r="YX3" s="332" t="s">
        <v>4779</v>
      </c>
      <c r="YY3" s="332" t="s">
        <v>4780</v>
      </c>
      <c r="YZ3" s="332" t="s">
        <v>4789</v>
      </c>
      <c r="ZA3" s="332" t="s">
        <v>4790</v>
      </c>
      <c r="ZB3" s="332" t="s">
        <v>4791</v>
      </c>
      <c r="ZC3" s="332" t="s">
        <v>4781</v>
      </c>
      <c r="ZD3" s="332" t="s">
        <v>4782</v>
      </c>
      <c r="ZE3" s="332" t="s">
        <v>4786</v>
      </c>
      <c r="ZF3" s="332" t="s">
        <v>4787</v>
      </c>
      <c r="ZG3" s="332" t="s">
        <v>4793</v>
      </c>
      <c r="ZH3" s="332" t="s">
        <v>4794</v>
      </c>
      <c r="ZI3" s="332" t="s">
        <v>4795</v>
      </c>
      <c r="ZJ3" s="332" t="s">
        <v>4796</v>
      </c>
      <c r="ZK3" s="332" t="s">
        <v>4797</v>
      </c>
      <c r="ZL3" s="332" t="s">
        <v>4804</v>
      </c>
      <c r="ZM3" s="332" t="s">
        <v>4802</v>
      </c>
      <c r="ZN3" s="332" t="s">
        <v>4803</v>
      </c>
      <c r="ZO3" s="332" t="s">
        <v>4806</v>
      </c>
      <c r="ZP3" s="332" t="s">
        <v>4807</v>
      </c>
      <c r="ZQ3" s="332" t="s">
        <v>4808</v>
      </c>
      <c r="ZR3" s="332" t="s">
        <v>4809</v>
      </c>
      <c r="ZS3" s="332" t="s">
        <v>4810</v>
      </c>
      <c r="ZT3" s="332" t="s">
        <v>4811</v>
      </c>
      <c r="ZU3" s="332" t="s">
        <v>4812</v>
      </c>
      <c r="ZV3" s="332" t="s">
        <v>4813</v>
      </c>
      <c r="ZW3" s="332" t="s">
        <v>4814</v>
      </c>
      <c r="ZX3" s="332" t="s">
        <v>4815</v>
      </c>
      <c r="ZY3" s="332" t="s">
        <v>4816</v>
      </c>
      <c r="ZZ3" s="332" t="s">
        <v>4819</v>
      </c>
      <c r="AAA3" s="332" t="s">
        <v>4874</v>
      </c>
      <c r="AAB3" s="332" t="s">
        <v>4820</v>
      </c>
      <c r="AAC3" s="332" t="s">
        <v>4821</v>
      </c>
      <c r="AAD3" s="332" t="s">
        <v>4822</v>
      </c>
      <c r="AAE3" s="332" t="s">
        <v>4823</v>
      </c>
      <c r="AAF3" s="332" t="s">
        <v>4824</v>
      </c>
      <c r="AAG3" s="332" t="s">
        <v>4825</v>
      </c>
      <c r="AAH3" s="332" t="s">
        <v>4826</v>
      </c>
      <c r="AAI3" s="332" t="s">
        <v>4827</v>
      </c>
      <c r="AAJ3" s="332" t="s">
        <v>4828</v>
      </c>
      <c r="AAK3" s="332" t="s">
        <v>4829</v>
      </c>
      <c r="AAL3" s="332" t="s">
        <v>4830</v>
      </c>
      <c r="AAM3" s="332" t="s">
        <v>4831</v>
      </c>
      <c r="AAN3" s="332" t="s">
        <v>4832</v>
      </c>
      <c r="AAO3" s="332" t="s">
        <v>4833</v>
      </c>
      <c r="AAP3" s="332" t="s">
        <v>4834</v>
      </c>
      <c r="AAQ3" s="332" t="s">
        <v>4835</v>
      </c>
      <c r="AAR3" s="332" t="s">
        <v>4836</v>
      </c>
      <c r="AAS3" s="332" t="s">
        <v>4837</v>
      </c>
      <c r="AAT3" s="303" t="s">
        <v>4838</v>
      </c>
      <c r="AAU3" s="303" t="s">
        <v>4839</v>
      </c>
      <c r="AAV3" s="303" t="s">
        <v>4840</v>
      </c>
      <c r="AAW3" s="332" t="s">
        <v>4841</v>
      </c>
      <c r="AAX3" s="332" t="s">
        <v>4846</v>
      </c>
      <c r="AAY3" s="332" t="s">
        <v>4847</v>
      </c>
      <c r="AAZ3" s="332" t="s">
        <v>4848</v>
      </c>
      <c r="ABA3" s="332" t="s">
        <v>4850</v>
      </c>
      <c r="ABB3" s="332" t="s">
        <v>4855</v>
      </c>
      <c r="ABC3" s="332" t="s">
        <v>4851</v>
      </c>
      <c r="ABD3" s="332" t="s">
        <v>4852</v>
      </c>
      <c r="ABE3" s="332" t="s">
        <v>4856</v>
      </c>
      <c r="ABF3" s="332" t="s">
        <v>4858</v>
      </c>
      <c r="ABG3" s="332" t="s">
        <v>4859</v>
      </c>
      <c r="ABH3" s="332" t="s">
        <v>4860</v>
      </c>
      <c r="ABI3" s="332" t="s">
        <v>4861</v>
      </c>
      <c r="ABJ3" s="332" t="s">
        <v>4866</v>
      </c>
      <c r="ABK3" s="332" t="s">
        <v>4862</v>
      </c>
      <c r="ABL3" s="332" t="s">
        <v>4863</v>
      </c>
      <c r="ABM3" s="303" t="s">
        <v>4864</v>
      </c>
      <c r="ABN3" s="332" t="s">
        <v>4867</v>
      </c>
      <c r="ABO3" s="332" t="s">
        <v>4868</v>
      </c>
      <c r="ABP3" s="332" t="s">
        <v>4869</v>
      </c>
      <c r="ABQ3" s="332" t="s">
        <v>4870</v>
      </c>
      <c r="ABR3" s="332" t="s">
        <v>4871</v>
      </c>
      <c r="ABS3" s="332" t="s">
        <v>4872</v>
      </c>
      <c r="ABT3" s="332" t="s">
        <v>4873</v>
      </c>
      <c r="ABU3" s="332" t="s">
        <v>4895</v>
      </c>
      <c r="ABV3" s="332" t="s">
        <v>4876</v>
      </c>
      <c r="ABW3" s="332" t="s">
        <v>4877</v>
      </c>
      <c r="ABX3" s="332" t="s">
        <v>4884</v>
      </c>
      <c r="ABY3" s="332" t="s">
        <v>4885</v>
      </c>
      <c r="ABZ3" s="332" t="s">
        <v>4886</v>
      </c>
      <c r="ACA3" s="332" t="s">
        <v>4887</v>
      </c>
      <c r="ACB3" s="332" t="s">
        <v>4888</v>
      </c>
      <c r="ACC3" s="332" t="s">
        <v>4889</v>
      </c>
      <c r="ACD3" s="332" t="s">
        <v>4890</v>
      </c>
      <c r="ACE3" s="332" t="s">
        <v>4891</v>
      </c>
      <c r="ACF3" s="332" t="s">
        <v>4892</v>
      </c>
      <c r="ACG3" s="332" t="s">
        <v>4893</v>
      </c>
      <c r="ACH3" s="332" t="s">
        <v>4894</v>
      </c>
      <c r="ACI3" s="332" t="s">
        <v>4896</v>
      </c>
      <c r="ACJ3" s="332" t="s">
        <v>4897</v>
      </c>
      <c r="ACK3" s="332" t="s">
        <v>4927</v>
      </c>
      <c r="ACL3" s="304" t="s">
        <v>4905</v>
      </c>
      <c r="ACM3" s="622" t="s">
        <v>4913</v>
      </c>
      <c r="ACN3" s="622" t="s">
        <v>4914</v>
      </c>
      <c r="ACO3" s="627" t="s">
        <v>4917</v>
      </c>
      <c r="ACP3" s="332" t="s">
        <v>4993</v>
      </c>
      <c r="ACQ3" s="332" t="s">
        <v>4911</v>
      </c>
      <c r="ACR3" s="304" t="s">
        <v>4920</v>
      </c>
      <c r="ACS3" s="603" t="s">
        <v>4921</v>
      </c>
      <c r="ACT3" s="332" t="s">
        <v>4926</v>
      </c>
      <c r="ACU3" s="332" t="s">
        <v>4929</v>
      </c>
      <c r="ACV3" s="332" t="s">
        <v>4930</v>
      </c>
      <c r="ACW3" s="622" t="s">
        <v>4849</v>
      </c>
      <c r="ACX3" s="332" t="s">
        <v>4984</v>
      </c>
      <c r="ACY3" s="332" t="s">
        <v>4992</v>
      </c>
      <c r="ACZ3" s="332" t="s">
        <v>4932</v>
      </c>
      <c r="ADA3" s="332" t="s">
        <v>4933</v>
      </c>
      <c r="ADB3" s="332" t="s">
        <v>4934</v>
      </c>
      <c r="ADC3" s="332" t="s">
        <v>4935</v>
      </c>
      <c r="ADD3" s="332" t="s">
        <v>4943</v>
      </c>
      <c r="ADE3" s="332" t="s">
        <v>4944</v>
      </c>
      <c r="ADF3" s="332" t="s">
        <v>4945</v>
      </c>
      <c r="ADG3" s="332" t="s">
        <v>4936</v>
      </c>
      <c r="ADH3" s="332" t="s">
        <v>4940</v>
      </c>
      <c r="ADI3" s="332" t="s">
        <v>4983</v>
      </c>
      <c r="ADJ3" s="332" t="s">
        <v>4985</v>
      </c>
      <c r="ADK3" s="332" t="s">
        <v>4986</v>
      </c>
      <c r="ADL3" s="332" t="s">
        <v>4987</v>
      </c>
      <c r="ADM3" s="332" t="s">
        <v>4988</v>
      </c>
      <c r="ADN3" s="332" t="s">
        <v>4989</v>
      </c>
      <c r="ADO3" s="332" t="s">
        <v>4990</v>
      </c>
      <c r="ADP3" s="332" t="s">
        <v>4995</v>
      </c>
      <c r="ADQ3" s="332" t="s">
        <v>4996</v>
      </c>
      <c r="ADR3" s="304" t="s">
        <v>4997</v>
      </c>
      <c r="ADS3" s="332" t="s">
        <v>4998</v>
      </c>
      <c r="ADT3" s="332" t="s">
        <v>4999</v>
      </c>
      <c r="ADU3" s="332" t="s">
        <v>5000</v>
      </c>
      <c r="ADV3" s="303" t="s">
        <v>5019</v>
      </c>
      <c r="ADW3" s="332" t="s">
        <v>5002</v>
      </c>
      <c r="ADX3" s="332" t="s">
        <v>5003</v>
      </c>
      <c r="ADY3" s="332" t="s">
        <v>5004</v>
      </c>
      <c r="ADZ3" s="332" t="s">
        <v>5018</v>
      </c>
      <c r="AEA3" s="303" t="s">
        <v>5009</v>
      </c>
      <c r="AEB3" s="332" t="s">
        <v>5008</v>
      </c>
      <c r="AEC3" s="332" t="s">
        <v>5010</v>
      </c>
      <c r="AED3" s="332" t="s">
        <v>5011</v>
      </c>
      <c r="AEE3" s="332" t="s">
        <v>5009</v>
      </c>
      <c r="AEF3" s="332" t="s">
        <v>5012</v>
      </c>
      <c r="AEG3" s="332" t="s">
        <v>5013</v>
      </c>
      <c r="AEH3" s="332" t="s">
        <v>5014</v>
      </c>
      <c r="AEI3" s="332" t="s">
        <v>5015</v>
      </c>
      <c r="AEJ3" s="332" t="s">
        <v>5017</v>
      </c>
      <c r="AEK3" s="332" t="s">
        <v>5020</v>
      </c>
      <c r="AEL3" s="332" t="s">
        <v>5021</v>
      </c>
      <c r="AEM3" s="332" t="s">
        <v>5022</v>
      </c>
      <c r="AEN3" s="332" t="s">
        <v>5023</v>
      </c>
      <c r="AEO3" s="332" t="s">
        <v>5024</v>
      </c>
      <c r="AEP3" s="332" t="s">
        <v>5025</v>
      </c>
      <c r="AEQ3" s="332" t="s">
        <v>5026</v>
      </c>
      <c r="AER3" s="332" t="s">
        <v>5027</v>
      </c>
      <c r="AES3" s="332" t="s">
        <v>5028</v>
      </c>
      <c r="AET3" s="332" t="s">
        <v>5029</v>
      </c>
      <c r="AEU3" s="332" t="s">
        <v>5030</v>
      </c>
      <c r="AEV3" s="332" t="s">
        <v>5031</v>
      </c>
      <c r="AEW3" s="332" t="s">
        <v>5032</v>
      </c>
      <c r="AEX3" s="342" t="s">
        <v>5035</v>
      </c>
      <c r="AEY3" s="342" t="s">
        <v>5036</v>
      </c>
      <c r="AEZ3" s="332" t="s">
        <v>5037</v>
      </c>
      <c r="AFA3" s="332" t="s">
        <v>5041</v>
      </c>
      <c r="AFB3" s="332" t="s">
        <v>5042</v>
      </c>
      <c r="AFC3" s="332" t="s">
        <v>5043</v>
      </c>
      <c r="AFD3" s="332" t="s">
        <v>5044</v>
      </c>
      <c r="AFE3" s="332" t="s">
        <v>5045</v>
      </c>
      <c r="AFF3" s="332" t="s">
        <v>5046</v>
      </c>
      <c r="AFG3" s="332" t="s">
        <v>5048</v>
      </c>
      <c r="AFH3" s="332" t="s">
        <v>5051</v>
      </c>
      <c r="AFI3" s="332" t="s">
        <v>5052</v>
      </c>
      <c r="AFJ3" s="332" t="s">
        <v>5054</v>
      </c>
      <c r="AFK3" s="332" t="s">
        <v>5055</v>
      </c>
      <c r="AFL3" s="332" t="s">
        <v>5056</v>
      </c>
      <c r="AFM3" s="332" t="s">
        <v>5059</v>
      </c>
      <c r="AFN3" s="332" t="s">
        <v>5060</v>
      </c>
      <c r="AFO3" s="332" t="s">
        <v>5065</v>
      </c>
      <c r="AFP3" s="332" t="s">
        <v>5064</v>
      </c>
      <c r="AFQ3" s="332" t="s">
        <v>5066</v>
      </c>
      <c r="AFR3" s="332" t="s">
        <v>5068</v>
      </c>
      <c r="AFS3" s="332" t="s">
        <v>5069</v>
      </c>
      <c r="AFT3" s="332" t="s">
        <v>5070</v>
      </c>
      <c r="AFU3" s="332" t="s">
        <v>5072</v>
      </c>
      <c r="AFV3" s="332" t="s">
        <v>5073</v>
      </c>
      <c r="AFW3" s="332" t="s">
        <v>5075</v>
      </c>
      <c r="AFX3" s="332" t="s">
        <v>5076</v>
      </c>
      <c r="AFY3" s="332" t="s">
        <v>5077</v>
      </c>
      <c r="AFZ3" s="332" t="s">
        <v>5079</v>
      </c>
      <c r="AGA3" s="332" t="s">
        <v>5080</v>
      </c>
      <c r="AGB3" s="303" t="s">
        <v>5085</v>
      </c>
      <c r="AGC3" s="303" t="s">
        <v>5117</v>
      </c>
      <c r="AGD3" s="332" t="s">
        <v>5090</v>
      </c>
      <c r="AGE3" s="332" t="s">
        <v>5085</v>
      </c>
      <c r="AGF3" s="332" t="s">
        <v>5091</v>
      </c>
      <c r="AGG3" s="332" t="s">
        <v>5092</v>
      </c>
      <c r="AGH3" s="332" t="s">
        <v>5093</v>
      </c>
      <c r="AGI3" s="332" t="s">
        <v>5094</v>
      </c>
      <c r="AGJ3" s="332" t="s">
        <v>5098</v>
      </c>
      <c r="AGK3" s="332" t="s">
        <v>5100</v>
      </c>
      <c r="AGL3" s="332" t="s">
        <v>5101</v>
      </c>
      <c r="AGM3" s="332" t="s">
        <v>5102</v>
      </c>
      <c r="AGN3" s="332" t="s">
        <v>5103</v>
      </c>
      <c r="AGO3" s="332" t="s">
        <v>5105</v>
      </c>
      <c r="AGP3" s="332" t="s">
        <v>5106</v>
      </c>
      <c r="AGQ3" s="332" t="s">
        <v>5107</v>
      </c>
      <c r="AGR3" s="304" t="s">
        <v>5108</v>
      </c>
      <c r="AGS3" s="332" t="s">
        <v>5110</v>
      </c>
      <c r="AGT3" s="332" t="s">
        <v>5111</v>
      </c>
      <c r="AGU3" s="332" t="s">
        <v>5112</v>
      </c>
      <c r="AGV3" s="332" t="s">
        <v>5113</v>
      </c>
      <c r="AGW3" s="332" t="s">
        <v>5134</v>
      </c>
      <c r="AGX3" s="332" t="s">
        <v>5114</v>
      </c>
      <c r="AGY3" s="332" t="s">
        <v>5115</v>
      </c>
      <c r="AGZ3" s="332" t="s">
        <v>5116</v>
      </c>
      <c r="AHA3" s="304" t="s">
        <v>5140</v>
      </c>
      <c r="AHB3" s="304" t="s">
        <v>5118</v>
      </c>
      <c r="AHC3" s="304" t="s">
        <v>5119</v>
      </c>
      <c r="AHD3" s="304" t="s">
        <v>5120</v>
      </c>
      <c r="AHE3" s="332" t="s">
        <v>5122</v>
      </c>
      <c r="AHF3" s="304" t="s">
        <v>5124</v>
      </c>
      <c r="AHG3" s="304" t="s">
        <v>5123</v>
      </c>
      <c r="AHH3" s="332" t="s">
        <v>5126</v>
      </c>
      <c r="AHI3" s="332" t="s">
        <v>5125</v>
      </c>
      <c r="AHJ3" s="332" t="s">
        <v>5130</v>
      </c>
      <c r="AHK3" s="332" t="s">
        <v>5136</v>
      </c>
      <c r="AHL3" s="332" t="s">
        <v>5139</v>
      </c>
      <c r="AHM3" s="332" t="s">
        <v>5141</v>
      </c>
      <c r="AHN3" s="332" t="s">
        <v>5142</v>
      </c>
      <c r="AHO3" s="348" t="s">
        <v>5143</v>
      </c>
      <c r="AHP3" s="348" t="s">
        <v>5144</v>
      </c>
      <c r="AHQ3" s="348" t="s">
        <v>5145</v>
      </c>
      <c r="AHR3" s="332" t="s">
        <v>5146</v>
      </c>
      <c r="AHS3" s="332" t="s">
        <v>5147</v>
      </c>
      <c r="AHT3" s="334" t="s">
        <v>5198</v>
      </c>
      <c r="AHU3" s="334" t="s">
        <v>5199</v>
      </c>
      <c r="AHV3" s="303" t="s">
        <v>5200</v>
      </c>
      <c r="AHW3" s="632" t="s">
        <v>5151</v>
      </c>
      <c r="AHX3" s="332" t="s">
        <v>5161</v>
      </c>
      <c r="AHY3" s="332" t="s">
        <v>5163</v>
      </c>
      <c r="AHZ3" s="332" t="s">
        <v>5164</v>
      </c>
      <c r="AIA3" s="332" t="s">
        <v>5167</v>
      </c>
      <c r="AIB3" s="332" t="s">
        <v>5168</v>
      </c>
      <c r="AIC3" s="332" t="s">
        <v>5169</v>
      </c>
      <c r="AID3" s="332" t="s">
        <v>5170</v>
      </c>
      <c r="AIE3" s="332" t="s">
        <v>5171</v>
      </c>
      <c r="AIF3" s="332" t="s">
        <v>5191</v>
      </c>
      <c r="AIG3" s="332" t="s">
        <v>5178</v>
      </c>
      <c r="AIH3" s="332" t="s">
        <v>5179</v>
      </c>
      <c r="AII3" s="332" t="s">
        <v>5180</v>
      </c>
      <c r="AIJ3" s="332" t="s">
        <v>5181</v>
      </c>
      <c r="AIK3" s="332" t="s">
        <v>5227</v>
      </c>
      <c r="AIL3" s="332" t="s">
        <v>5182</v>
      </c>
      <c r="AIM3" s="332" t="s">
        <v>5183</v>
      </c>
      <c r="AIN3" s="332" t="s">
        <v>5185</v>
      </c>
      <c r="AIO3" s="332" t="s">
        <v>5188</v>
      </c>
      <c r="AIP3" s="332" t="s">
        <v>5201</v>
      </c>
      <c r="AIQ3" s="332" t="s">
        <v>5202</v>
      </c>
      <c r="AIR3" s="332" t="s">
        <v>5203</v>
      </c>
      <c r="AIS3" s="332" t="s">
        <v>5204</v>
      </c>
      <c r="AIT3" s="332" t="s">
        <v>5206</v>
      </c>
      <c r="AIU3" s="332" t="s">
        <v>5207</v>
      </c>
      <c r="AIV3" s="303" t="s">
        <v>5208</v>
      </c>
      <c r="AIW3" s="332" t="s">
        <v>5210</v>
      </c>
      <c r="AIX3" s="332" t="s">
        <v>5212</v>
      </c>
      <c r="AIY3" s="332" t="s">
        <v>5220</v>
      </c>
      <c r="AIZ3" s="332" t="s">
        <v>5221</v>
      </c>
      <c r="AJA3" s="332" t="s">
        <v>5222</v>
      </c>
      <c r="AJB3" s="332" t="s">
        <v>5223</v>
      </c>
      <c r="AJC3" s="332" t="s">
        <v>5228</v>
      </c>
      <c r="AJD3" s="332" t="s">
        <v>5229</v>
      </c>
      <c r="AJE3" s="332" t="s">
        <v>5230</v>
      </c>
      <c r="AJF3" s="332" t="s">
        <v>5238</v>
      </c>
      <c r="AJG3" s="332" t="s">
        <v>5247</v>
      </c>
      <c r="AJH3" s="332" t="s">
        <v>5248</v>
      </c>
      <c r="AJI3" s="332" t="s">
        <v>5249</v>
      </c>
      <c r="AJJ3" s="303" t="s">
        <v>5302</v>
      </c>
      <c r="AJK3" s="332" t="s">
        <v>5254</v>
      </c>
      <c r="AJL3" s="332" t="s">
        <v>5256</v>
      </c>
      <c r="AJM3" s="332" t="s">
        <v>5257</v>
      </c>
      <c r="AJN3" s="332" t="s">
        <v>5258</v>
      </c>
      <c r="AJO3" s="334" t="s">
        <v>5259</v>
      </c>
      <c r="AJP3" s="334" t="s">
        <v>5260</v>
      </c>
      <c r="AJQ3" s="334" t="s">
        <v>5261</v>
      </c>
      <c r="AJR3" s="332" t="s">
        <v>5264</v>
      </c>
      <c r="AJS3" s="332" t="s">
        <v>5301</v>
      </c>
      <c r="AJT3" s="332" t="s">
        <v>5265</v>
      </c>
      <c r="AJU3" s="642" t="s">
        <v>5266</v>
      </c>
      <c r="AJV3" s="332" t="s">
        <v>5272</v>
      </c>
      <c r="AJW3" s="332" t="s">
        <v>5273</v>
      </c>
      <c r="AJX3" s="332" t="s">
        <v>5274</v>
      </c>
      <c r="AJY3" s="332" t="s">
        <v>5275</v>
      </c>
      <c r="AJZ3" s="332" t="s">
        <v>5277</v>
      </c>
      <c r="AKA3" s="332" t="s">
        <v>5278</v>
      </c>
      <c r="AKB3" s="332" t="s">
        <v>5281</v>
      </c>
      <c r="AKC3" s="332" t="s">
        <v>5282</v>
      </c>
      <c r="AKD3" s="332" t="s">
        <v>5283</v>
      </c>
      <c r="AKE3" s="342" t="s">
        <v>5288</v>
      </c>
      <c r="AKF3" s="637" t="s">
        <v>5289</v>
      </c>
      <c r="AKG3" s="342" t="s">
        <v>5290</v>
      </c>
      <c r="AKH3" s="332" t="s">
        <v>5291</v>
      </c>
      <c r="AKI3" s="332" t="s">
        <v>5295</v>
      </c>
      <c r="AKJ3" s="332" t="s">
        <v>5296</v>
      </c>
      <c r="AKK3" s="332" t="s">
        <v>5297</v>
      </c>
      <c r="AKL3" s="332" t="s">
        <v>5298</v>
      </c>
      <c r="AKM3" s="332" t="s">
        <v>5306</v>
      </c>
      <c r="AKN3" s="642" t="s">
        <v>5304</v>
      </c>
      <c r="AKO3" s="332" t="s">
        <v>5307</v>
      </c>
      <c r="AKP3" s="304" t="s">
        <v>5308</v>
      </c>
      <c r="AKQ3" s="332" t="s">
        <v>5309</v>
      </c>
      <c r="AKR3" s="332" t="s">
        <v>5311</v>
      </c>
      <c r="AKS3" s="304" t="s">
        <v>5318</v>
      </c>
      <c r="AKT3" s="332" t="s">
        <v>5329</v>
      </c>
      <c r="AKU3" s="332" t="s">
        <v>5364</v>
      </c>
      <c r="AKV3" s="332" t="s">
        <v>5330</v>
      </c>
      <c r="AKW3" s="304" t="s">
        <v>5331</v>
      </c>
      <c r="AKX3" s="304" t="s">
        <v>5335</v>
      </c>
      <c r="AKY3" s="332" t="s">
        <v>5337</v>
      </c>
      <c r="AKZ3" s="332" t="s">
        <v>5338</v>
      </c>
      <c r="ALA3" s="303" t="s">
        <v>5334</v>
      </c>
      <c r="ALB3" s="334" t="s">
        <v>5405</v>
      </c>
      <c r="ALC3" s="334" t="s">
        <v>5407</v>
      </c>
      <c r="ALD3" s="332" t="s">
        <v>5343</v>
      </c>
      <c r="ALE3" s="332" t="s">
        <v>5346</v>
      </c>
      <c r="ALF3" s="332" t="s">
        <v>5347</v>
      </c>
      <c r="ALG3" s="332" t="s">
        <v>5348</v>
      </c>
      <c r="ALH3" s="332" t="s">
        <v>5349</v>
      </c>
      <c r="ALI3" s="332" t="s">
        <v>5350</v>
      </c>
      <c r="ALJ3" s="332" t="s">
        <v>5353</v>
      </c>
      <c r="ALK3" s="332" t="s">
        <v>5354</v>
      </c>
      <c r="ALL3" s="332" t="s">
        <v>5355</v>
      </c>
      <c r="ALM3" s="332" t="s">
        <v>5356</v>
      </c>
      <c r="ALN3" s="334" t="s">
        <v>5358</v>
      </c>
      <c r="ALO3" s="342" t="s">
        <v>5359</v>
      </c>
      <c r="ALP3" s="334" t="s">
        <v>5360</v>
      </c>
      <c r="ALQ3" s="332" t="s">
        <v>5368</v>
      </c>
      <c r="ALR3" s="332" t="s">
        <v>5371</v>
      </c>
      <c r="ALS3" s="332" t="s">
        <v>5372</v>
      </c>
      <c r="ALT3" s="332" t="s">
        <v>5373</v>
      </c>
      <c r="ALU3" s="303" t="s">
        <v>3287</v>
      </c>
      <c r="ALV3" s="332" t="s">
        <v>5376</v>
      </c>
      <c r="ALW3" s="332" t="s">
        <v>5378</v>
      </c>
      <c r="ALX3" s="332" t="s">
        <v>5379</v>
      </c>
      <c r="ALY3" s="332" t="s">
        <v>5382</v>
      </c>
      <c r="ALZ3" s="332" t="s">
        <v>5385</v>
      </c>
      <c r="AMA3" s="332" t="s">
        <v>5390</v>
      </c>
      <c r="AMB3" s="332" t="s">
        <v>5391</v>
      </c>
      <c r="AMC3" s="332" t="s">
        <v>5392</v>
      </c>
      <c r="AMD3" s="332" t="s">
        <v>5393</v>
      </c>
      <c r="AME3" s="332" t="s">
        <v>5395</v>
      </c>
      <c r="AMF3" s="332" t="s">
        <v>5387</v>
      </c>
      <c r="AMG3" s="334" t="s">
        <v>5396</v>
      </c>
      <c r="AMH3" s="334" t="s">
        <v>5408</v>
      </c>
      <c r="AMI3" s="332" t="s">
        <v>5418</v>
      </c>
      <c r="AMJ3" s="332" t="s">
        <v>5419</v>
      </c>
      <c r="AMK3" s="332" t="s">
        <v>5424</v>
      </c>
      <c r="AML3" s="332" t="s">
        <v>5425</v>
      </c>
      <c r="AMM3" s="332" t="s">
        <v>5430</v>
      </c>
      <c r="AMN3" s="332" t="s">
        <v>5433</v>
      </c>
      <c r="AMO3" s="332" t="s">
        <v>5434</v>
      </c>
      <c r="AMP3" s="332" t="s">
        <v>5444</v>
      </c>
      <c r="AMQ3" s="332" t="s">
        <v>5446</v>
      </c>
      <c r="AMR3" s="332" t="s">
        <v>5447</v>
      </c>
      <c r="AMS3" s="332" t="s">
        <v>5448</v>
      </c>
      <c r="AMT3" s="332" t="s">
        <v>5452</v>
      </c>
      <c r="AMU3" s="332" t="s">
        <v>5453</v>
      </c>
      <c r="AMV3" s="332" t="s">
        <v>5445</v>
      </c>
      <c r="AMW3" s="332" t="s">
        <v>5457</v>
      </c>
      <c r="AMX3" s="303" t="s">
        <v>5489</v>
      </c>
      <c r="AMY3" s="332" t="s">
        <v>5463</v>
      </c>
      <c r="AMZ3" s="332" t="s">
        <v>5464</v>
      </c>
      <c r="ANA3" s="332" t="s">
        <v>5470</v>
      </c>
      <c r="ANB3" s="332" t="s">
        <v>5471</v>
      </c>
      <c r="ANC3" s="332" t="s">
        <v>5473</v>
      </c>
      <c r="AND3" s="332" t="s">
        <v>5481</v>
      </c>
      <c r="ANE3" s="332" t="s">
        <v>5482</v>
      </c>
      <c r="ANF3" s="332" t="s">
        <v>5483</v>
      </c>
      <c r="ANG3" s="332" t="s">
        <v>5484</v>
      </c>
      <c r="ANH3" s="303" t="s">
        <v>5539</v>
      </c>
      <c r="ANI3" s="332" t="s">
        <v>5493</v>
      </c>
      <c r="ANJ3" s="332" t="s">
        <v>5560</v>
      </c>
      <c r="ANK3" s="303" t="s">
        <v>5006</v>
      </c>
      <c r="ANL3" s="332" t="s">
        <v>5501</v>
      </c>
      <c r="ANM3" s="304" t="s">
        <v>5502</v>
      </c>
      <c r="ANN3" s="332" t="s">
        <v>5503</v>
      </c>
      <c r="ANO3" s="332" t="s">
        <v>5504</v>
      </c>
      <c r="ANP3" s="332" t="s">
        <v>5515</v>
      </c>
      <c r="ANQ3" s="332" t="s">
        <v>5510</v>
      </c>
      <c r="ANR3" s="334" t="s">
        <v>5506</v>
      </c>
      <c r="ANS3" s="334" t="s">
        <v>5507</v>
      </c>
      <c r="ANT3" s="332" t="s">
        <v>5511</v>
      </c>
      <c r="ANU3" s="303" t="s">
        <v>5512</v>
      </c>
      <c r="ANV3" s="334" t="s">
        <v>5513</v>
      </c>
      <c r="ANW3" s="332" t="s">
        <v>5518</v>
      </c>
      <c r="ANX3" s="332" t="s">
        <v>5523</v>
      </c>
      <c r="ANY3" s="332" t="s">
        <v>5524</v>
      </c>
      <c r="ANZ3" s="332" t="s">
        <v>5526</v>
      </c>
      <c r="AOA3" s="332" t="s">
        <v>5527</v>
      </c>
      <c r="AOB3" s="332" t="s">
        <v>5528</v>
      </c>
      <c r="AOC3" s="332" t="s">
        <v>5529</v>
      </c>
      <c r="AOD3" s="332" t="s">
        <v>5530</v>
      </c>
      <c r="AOE3" s="332" t="s">
        <v>5531</v>
      </c>
      <c r="AOF3" s="332" t="s">
        <v>5532</v>
      </c>
      <c r="AOG3" s="332" t="s">
        <v>5536</v>
      </c>
      <c r="AOH3" s="332" t="s">
        <v>5541</v>
      </c>
      <c r="AOI3" s="332" t="s">
        <v>5542</v>
      </c>
      <c r="AOJ3" s="332" t="s">
        <v>5543</v>
      </c>
      <c r="AOK3" s="332" t="s">
        <v>5545</v>
      </c>
      <c r="AOL3" s="332" t="s">
        <v>5546</v>
      </c>
      <c r="AOM3" s="332" t="s">
        <v>5547</v>
      </c>
      <c r="AON3" s="332" t="s">
        <v>5552</v>
      </c>
      <c r="AOO3" s="332" t="s">
        <v>5558</v>
      </c>
      <c r="AOP3" s="332" t="s">
        <v>5564</v>
      </c>
      <c r="AOQ3" s="332" t="s">
        <v>5565</v>
      </c>
      <c r="AOR3" s="332" t="s">
        <v>5566</v>
      </c>
      <c r="AOS3" s="332" t="s">
        <v>5569</v>
      </c>
      <c r="AOT3" s="332" t="s">
        <v>5570</v>
      </c>
      <c r="AOU3" s="332" t="s">
        <v>5571</v>
      </c>
      <c r="AOV3" s="332" t="s">
        <v>5572</v>
      </c>
      <c r="AOW3" s="332" t="s">
        <v>5576</v>
      </c>
      <c r="AOX3" s="332" t="s">
        <v>5577</v>
      </c>
      <c r="AOY3" s="332" t="s">
        <v>5581</v>
      </c>
      <c r="AOZ3" s="332" t="s">
        <v>5585</v>
      </c>
      <c r="APA3" s="332" t="s">
        <v>5586</v>
      </c>
      <c r="APB3" s="332" t="s">
        <v>5587</v>
      </c>
      <c r="APC3" s="332" t="s">
        <v>5590</v>
      </c>
      <c r="APD3" s="332" t="s">
        <v>5591</v>
      </c>
      <c r="APE3" s="332" t="s">
        <v>5592</v>
      </c>
      <c r="APF3" s="332" t="s">
        <v>5593</v>
      </c>
      <c r="APG3" s="332" t="s">
        <v>5601</v>
      </c>
      <c r="APH3" s="332" t="s">
        <v>5602</v>
      </c>
      <c r="API3" s="332" t="s">
        <v>5609</v>
      </c>
      <c r="APJ3" s="332" t="s">
        <v>5610</v>
      </c>
      <c r="APK3" s="332" t="s">
        <v>5614</v>
      </c>
      <c r="APL3" s="332" t="s">
        <v>5619</v>
      </c>
      <c r="APM3" s="332" t="s">
        <v>5620</v>
      </c>
      <c r="APN3" s="332" t="s">
        <v>5626</v>
      </c>
      <c r="APO3" s="332" t="s">
        <v>5642</v>
      </c>
      <c r="APP3" s="332" t="s">
        <v>5643</v>
      </c>
      <c r="APQ3" s="332" t="s">
        <v>5646</v>
      </c>
      <c r="APR3" s="703" t="s">
        <v>5651</v>
      </c>
      <c r="APS3" s="342" t="s">
        <v>5652</v>
      </c>
      <c r="APT3" s="699" t="s">
        <v>5653</v>
      </c>
      <c r="APU3" s="699" t="s">
        <v>5654</v>
      </c>
      <c r="APV3" s="348" t="s">
        <v>5658</v>
      </c>
      <c r="APW3" s="332" t="s">
        <v>5661</v>
      </c>
      <c r="APX3" s="348" t="s">
        <v>5663</v>
      </c>
      <c r="APY3" s="332" t="s">
        <v>5664</v>
      </c>
      <c r="APZ3" s="332" t="s">
        <v>5665</v>
      </c>
      <c r="AQA3" s="332" t="s">
        <v>5666</v>
      </c>
      <c r="AQB3" s="332" t="s">
        <v>5699</v>
      </c>
      <c r="AQC3" s="332" t="s">
        <v>5669</v>
      </c>
      <c r="AQD3" s="332" t="s">
        <v>5670</v>
      </c>
      <c r="AQE3" s="332" t="s">
        <v>5671</v>
      </c>
      <c r="AQF3" s="703" t="s">
        <v>5673</v>
      </c>
      <c r="AQG3" s="704" t="s">
        <v>5675</v>
      </c>
      <c r="AQH3" s="704" t="s">
        <v>5684</v>
      </c>
      <c r="AQI3" s="415" t="s">
        <v>5686</v>
      </c>
      <c r="AQJ3" s="704" t="s">
        <v>5687</v>
      </c>
      <c r="AQK3" s="703" t="s">
        <v>5712</v>
      </c>
      <c r="AQL3" s="704" t="s">
        <v>5713</v>
      </c>
      <c r="AQM3" s="703" t="s">
        <v>5715</v>
      </c>
      <c r="AQN3" s="704" t="s">
        <v>5716</v>
      </c>
      <c r="AQO3" s="704" t="s">
        <v>5731</v>
      </c>
      <c r="AQP3" s="704" t="s">
        <v>5732</v>
      </c>
      <c r="AQQ3" s="704" t="s">
        <v>5733</v>
      </c>
      <c r="AQR3" s="699" t="s">
        <v>5734</v>
      </c>
      <c r="AQS3" s="704" t="s">
        <v>5736</v>
      </c>
      <c r="AQT3" s="704" t="s">
        <v>5737</v>
      </c>
      <c r="AQU3" s="704" t="s">
        <v>5738</v>
      </c>
      <c r="AQV3" s="703" t="s">
        <v>5747</v>
      </c>
      <c r="AQW3" s="703" t="s">
        <v>5748</v>
      </c>
      <c r="AQX3" s="303" t="s">
        <v>5860</v>
      </c>
      <c r="AQY3" s="703" t="s">
        <v>5754</v>
      </c>
      <c r="AQZ3" s="703" t="s">
        <v>5756</v>
      </c>
      <c r="ARA3" s="703" t="s">
        <v>5757</v>
      </c>
      <c r="ARB3" s="699" t="s">
        <v>5807</v>
      </c>
      <c r="ARC3" s="703" t="s">
        <v>5763</v>
      </c>
      <c r="ARD3" s="703" t="s">
        <v>5769</v>
      </c>
      <c r="ARE3" s="703" t="s">
        <v>5770</v>
      </c>
      <c r="ARF3" s="703" t="s">
        <v>5774</v>
      </c>
      <c r="ARG3" s="703" t="s">
        <v>5777</v>
      </c>
      <c r="ARH3" s="703" t="s">
        <v>5787</v>
      </c>
      <c r="ARI3" s="703" t="s">
        <v>5788</v>
      </c>
      <c r="ARJ3" s="342" t="s">
        <v>5789</v>
      </c>
      <c r="ARK3" s="703" t="s">
        <v>5790</v>
      </c>
      <c r="ARL3" s="704" t="s">
        <v>5791</v>
      </c>
      <c r="ARM3" s="704" t="s">
        <v>5793</v>
      </c>
      <c r="ARN3" s="703" t="s">
        <v>5792</v>
      </c>
      <c r="ARO3" s="704" t="s">
        <v>5804</v>
      </c>
      <c r="ARP3" s="703" t="s">
        <v>5805</v>
      </c>
      <c r="ARQ3" s="703" t="s">
        <v>5808</v>
      </c>
      <c r="ARR3" s="703" t="s">
        <v>5809</v>
      </c>
      <c r="ARS3" s="704" t="s">
        <v>5812</v>
      </c>
      <c r="ART3" s="703" t="s">
        <v>5813</v>
      </c>
      <c r="ARU3" s="342" t="s">
        <v>5814</v>
      </c>
      <c r="ARV3" s="704" t="s">
        <v>5816</v>
      </c>
      <c r="ARW3" s="704" t="s">
        <v>5822</v>
      </c>
      <c r="ARX3" s="703" t="s">
        <v>5827</v>
      </c>
      <c r="ARY3" s="704" t="s">
        <v>5831</v>
      </c>
      <c r="ARZ3" s="704" t="s">
        <v>5832</v>
      </c>
      <c r="ASA3" s="704" t="s">
        <v>5833</v>
      </c>
      <c r="ASB3" s="704" t="s">
        <v>5834</v>
      </c>
      <c r="ASC3" s="703" t="s">
        <v>5835</v>
      </c>
      <c r="ASD3" s="415" t="s">
        <v>5836</v>
      </c>
      <c r="ASE3" s="704" t="s">
        <v>5846</v>
      </c>
      <c r="ASF3" s="703" t="s">
        <v>5847</v>
      </c>
      <c r="ASG3" s="703" t="s">
        <v>5851</v>
      </c>
      <c r="ASH3" s="703" t="s">
        <v>5855</v>
      </c>
      <c r="ASI3" s="703" t="s">
        <v>5856</v>
      </c>
      <c r="ASJ3" s="637" t="s">
        <v>5853</v>
      </c>
      <c r="ASK3" s="704" t="s">
        <v>5859</v>
      </c>
      <c r="ASL3" s="703" t="s">
        <v>5861</v>
      </c>
      <c r="ASM3" s="703" t="s">
        <v>5862</v>
      </c>
      <c r="ASN3" s="704" t="s">
        <v>5864</v>
      </c>
      <c r="ASO3" s="703" t="s">
        <v>5865</v>
      </c>
      <c r="ASP3" s="704" t="s">
        <v>5870</v>
      </c>
      <c r="ASQ3" s="703" t="s">
        <v>5866</v>
      </c>
      <c r="ASR3" s="303" t="s">
        <v>6066</v>
      </c>
      <c r="ASS3" s="703" t="s">
        <v>5884</v>
      </c>
      <c r="AST3" s="704" t="s">
        <v>5888</v>
      </c>
      <c r="ASU3" s="704" t="s">
        <v>5889</v>
      </c>
      <c r="ASV3" s="704" t="s">
        <v>5894</v>
      </c>
      <c r="ASW3" s="703" t="s">
        <v>5895</v>
      </c>
      <c r="ASX3" s="704" t="s">
        <v>5896</v>
      </c>
      <c r="ASY3" s="703" t="s">
        <v>5898</v>
      </c>
      <c r="ASZ3" s="704" t="s">
        <v>5899</v>
      </c>
      <c r="ATA3" s="704" t="s">
        <v>5900</v>
      </c>
      <c r="ATB3" s="704" t="s">
        <v>5901</v>
      </c>
      <c r="ATC3" s="704" t="s">
        <v>5908</v>
      </c>
      <c r="ATD3" s="637" t="s">
        <v>6011</v>
      </c>
      <c r="ATE3" s="637" t="s">
        <v>6012</v>
      </c>
      <c r="ATF3" s="637" t="s">
        <v>6013</v>
      </c>
      <c r="ATG3" s="704" t="s">
        <v>5909</v>
      </c>
      <c r="ATH3" s="704" t="s">
        <v>5910</v>
      </c>
      <c r="ATI3" s="704" t="s">
        <v>5913</v>
      </c>
      <c r="ATJ3" s="704" t="s">
        <v>5914</v>
      </c>
      <c r="ATK3" s="703" t="s">
        <v>5919</v>
      </c>
      <c r="ATL3" s="704" t="s">
        <v>5921</v>
      </c>
      <c r="ATM3" s="703" t="s">
        <v>5922</v>
      </c>
      <c r="ATN3" s="332" t="s">
        <v>5929</v>
      </c>
      <c r="ATO3" s="342" t="s">
        <v>5930</v>
      </c>
      <c r="ATP3" s="303" t="s">
        <v>5931</v>
      </c>
      <c r="ATQ3" s="703" t="s">
        <v>5932</v>
      </c>
      <c r="ATR3" s="637" t="s">
        <v>5937</v>
      </c>
      <c r="ATS3" s="703" t="s">
        <v>5946</v>
      </c>
      <c r="ATT3" s="703" t="s">
        <v>5939</v>
      </c>
      <c r="ATU3" s="703" t="s">
        <v>5942</v>
      </c>
      <c r="ATV3" s="703" t="s">
        <v>5943</v>
      </c>
      <c r="ATW3" s="703" t="s">
        <v>5945</v>
      </c>
      <c r="ATX3" s="704" t="s">
        <v>5947</v>
      </c>
      <c r="ATY3" s="704" t="s">
        <v>5950</v>
      </c>
      <c r="ATZ3" s="704" t="s">
        <v>5951</v>
      </c>
      <c r="AUA3" s="703" t="s">
        <v>5956</v>
      </c>
      <c r="AUB3" s="703" t="s">
        <v>5959</v>
      </c>
      <c r="AUC3" s="704" t="s">
        <v>5972</v>
      </c>
      <c r="AUD3" s="703" t="s">
        <v>5973</v>
      </c>
      <c r="AUE3" s="704" t="s">
        <v>5974</v>
      </c>
      <c r="AUF3" s="704" t="s">
        <v>5987</v>
      </c>
      <c r="AUG3" s="342" t="s">
        <v>5989</v>
      </c>
      <c r="AUH3" s="704" t="s">
        <v>6001</v>
      </c>
      <c r="AUI3" s="704" t="s">
        <v>6034</v>
      </c>
      <c r="AUJ3" s="703" t="s">
        <v>6007</v>
      </c>
      <c r="AUK3" s="704" t="s">
        <v>6008</v>
      </c>
      <c r="AUL3" s="704" t="s">
        <v>6009</v>
      </c>
      <c r="AUM3" s="703" t="s">
        <v>6010</v>
      </c>
      <c r="AUN3" s="703" t="s">
        <v>6016</v>
      </c>
      <c r="AUO3" s="703" t="s">
        <v>6017</v>
      </c>
      <c r="AUP3" s="332" t="s">
        <v>6018</v>
      </c>
      <c r="AUQ3" s="332" t="s">
        <v>6020</v>
      </c>
      <c r="AUR3" s="415" t="s">
        <v>6022</v>
      </c>
      <c r="AUS3" s="332" t="s">
        <v>6026</v>
      </c>
      <c r="AUT3" s="734" t="s">
        <v>6027</v>
      </c>
      <c r="AUU3" s="699" t="s">
        <v>6024</v>
      </c>
      <c r="AUV3" s="332" t="s">
        <v>6028</v>
      </c>
      <c r="AUW3" s="734" t="s">
        <v>6037</v>
      </c>
      <c r="AUX3" s="332" t="s">
        <v>6039</v>
      </c>
      <c r="AUY3" s="332" t="s">
        <v>6043</v>
      </c>
      <c r="AUZ3" s="332" t="s">
        <v>6044</v>
      </c>
      <c r="AVA3" s="703" t="s">
        <v>6045</v>
      </c>
      <c r="AVB3" s="704" t="s">
        <v>6055</v>
      </c>
      <c r="AVC3" s="342" t="s">
        <v>6052</v>
      </c>
      <c r="AVD3" s="735" t="s">
        <v>6061</v>
      </c>
      <c r="AVE3" s="734" t="s">
        <v>6062</v>
      </c>
      <c r="AVF3" s="699" t="s">
        <v>6064</v>
      </c>
      <c r="AVG3" s="303" t="s">
        <v>6220</v>
      </c>
      <c r="AVH3" s="734" t="s">
        <v>6218</v>
      </c>
      <c r="AVI3" s="734" t="s">
        <v>6148</v>
      </c>
      <c r="AVJ3" s="415" t="s">
        <v>6149</v>
      </c>
      <c r="AVK3" s="734" t="s">
        <v>6177</v>
      </c>
      <c r="AVL3" s="734" t="s">
        <v>6150</v>
      </c>
      <c r="AVM3" s="332" t="s">
        <v>6151</v>
      </c>
      <c r="AVN3" s="332" t="s">
        <v>6168</v>
      </c>
      <c r="AVO3" s="332" t="s">
        <v>6152</v>
      </c>
      <c r="AVP3" s="332" t="s">
        <v>6153</v>
      </c>
      <c r="AVQ3" s="332" t="s">
        <v>6156</v>
      </c>
      <c r="AVR3" s="734" t="s">
        <v>6160</v>
      </c>
      <c r="AVS3" s="734" t="s">
        <v>6161</v>
      </c>
      <c r="AVT3" s="332" t="s">
        <v>6162</v>
      </c>
      <c r="AVU3" s="734" t="s">
        <v>6163</v>
      </c>
      <c r="AVV3" s="734" t="s">
        <v>6164</v>
      </c>
      <c r="AVW3" s="332" t="s">
        <v>6165</v>
      </c>
      <c r="AVX3" s="332" t="s">
        <v>6178</v>
      </c>
      <c r="AVY3" s="699" t="s">
        <v>6243</v>
      </c>
      <c r="AVZ3" s="699" t="s">
        <v>6179</v>
      </c>
      <c r="AWA3" s="699" t="s">
        <v>6180</v>
      </c>
      <c r="AWB3" s="734" t="s">
        <v>6183</v>
      </c>
      <c r="AWC3" s="415" t="s">
        <v>6184</v>
      </c>
      <c r="AWD3" s="734" t="s">
        <v>6202</v>
      </c>
      <c r="AWE3" s="332" t="s">
        <v>6203</v>
      </c>
      <c r="AWF3" s="303" t="s">
        <v>6230</v>
      </c>
      <c r="AWG3" s="332" t="s">
        <v>6211</v>
      </c>
      <c r="AWH3" s="303" t="s">
        <v>6215</v>
      </c>
      <c r="AWI3" s="734" t="s">
        <v>6216</v>
      </c>
      <c r="AWJ3" s="734" t="s">
        <v>6217</v>
      </c>
      <c r="AWK3" s="334" t="s">
        <v>6221</v>
      </c>
      <c r="AWL3" s="332" t="s">
        <v>6224</v>
      </c>
      <c r="AWM3" s="332" t="s">
        <v>6226</v>
      </c>
      <c r="AWN3" s="332" t="s">
        <v>6228</v>
      </c>
      <c r="AWO3" s="332" t="s">
        <v>6229</v>
      </c>
      <c r="AWP3" s="734" t="s">
        <v>6231</v>
      </c>
      <c r="AWQ3" s="304" t="s">
        <v>6237</v>
      </c>
      <c r="AWR3" s="332" t="s">
        <v>6241</v>
      </c>
      <c r="AWS3" s="734" t="s">
        <v>6248</v>
      </c>
      <c r="AWT3" s="415" t="s">
        <v>6266</v>
      </c>
      <c r="AWU3" s="415" t="s">
        <v>6256</v>
      </c>
      <c r="AWV3" s="415" t="s">
        <v>6257</v>
      </c>
      <c r="AWW3" s="415" t="s">
        <v>6258</v>
      </c>
      <c r="AWX3" s="735" t="s">
        <v>6260</v>
      </c>
      <c r="AWY3" s="415" t="s">
        <v>6261</v>
      </c>
      <c r="AWZ3" s="332" t="s">
        <v>6265</v>
      </c>
      <c r="AXA3" s="332" t="s">
        <v>6264</v>
      </c>
      <c r="AXB3" s="734" t="s">
        <v>6413</v>
      </c>
      <c r="AXC3" s="415" t="s">
        <v>6267</v>
      </c>
      <c r="AXD3" s="415" t="s">
        <v>6268</v>
      </c>
      <c r="AXE3" s="415" t="s">
        <v>6269</v>
      </c>
      <c r="AXF3" s="415" t="s">
        <v>6270</v>
      </c>
      <c r="AXG3" s="303" t="s">
        <v>6271</v>
      </c>
      <c r="AXH3" s="637" t="s">
        <v>6272</v>
      </c>
      <c r="AXI3" s="303" t="s">
        <v>6273</v>
      </c>
      <c r="AXJ3" s="415" t="s">
        <v>6277</v>
      </c>
      <c r="AXK3" s="415" t="s">
        <v>6278</v>
      </c>
      <c r="AXL3" s="332" t="s">
        <v>6281</v>
      </c>
      <c r="AXM3" s="304" t="s">
        <v>6294</v>
      </c>
      <c r="AXN3" s="332" t="s">
        <v>6308</v>
      </c>
      <c r="AXO3" s="332" t="s">
        <v>6309</v>
      </c>
      <c r="AXP3" s="332" t="s">
        <v>6310</v>
      </c>
      <c r="AXQ3" s="734" t="s">
        <v>6313</v>
      </c>
      <c r="AXR3" s="332" t="s">
        <v>6315</v>
      </c>
      <c r="AXS3" s="304" t="s">
        <v>6316</v>
      </c>
      <c r="AXT3" s="415" t="s">
        <v>6317</v>
      </c>
      <c r="AXU3" s="332" t="s">
        <v>6318</v>
      </c>
      <c r="AXV3" s="735" t="s">
        <v>6319</v>
      </c>
      <c r="AXW3" s="332" t="s">
        <v>6323</v>
      </c>
      <c r="AXX3" s="734" t="s">
        <v>6324</v>
      </c>
      <c r="AXY3" s="332" t="s">
        <v>6329</v>
      </c>
      <c r="AXZ3" s="332" t="s">
        <v>6330</v>
      </c>
      <c r="AYA3" s="332" t="s">
        <v>6331</v>
      </c>
      <c r="AYB3" s="734" t="s">
        <v>6332</v>
      </c>
      <c r="AYC3" s="734" t="s">
        <v>6353</v>
      </c>
      <c r="AYD3" s="332" t="s">
        <v>6355</v>
      </c>
      <c r="AYE3" s="342" t="s">
        <v>6365</v>
      </c>
      <c r="AYF3" s="342" t="s">
        <v>6364</v>
      </c>
      <c r="AYG3" s="332" t="s">
        <v>6369</v>
      </c>
      <c r="AYH3" s="703" t="s">
        <v>6370</v>
      </c>
      <c r="AYI3" s="704" t="s">
        <v>6372</v>
      </c>
      <c r="AYJ3" s="703" t="s">
        <v>6377</v>
      </c>
      <c r="AYK3" s="332" t="s">
        <v>6379</v>
      </c>
      <c r="AYL3" s="703" t="s">
        <v>6380</v>
      </c>
      <c r="AYM3" s="332" t="s">
        <v>6381</v>
      </c>
      <c r="AYN3" s="703" t="s">
        <v>6388</v>
      </c>
      <c r="AYO3" s="704" t="s">
        <v>6389</v>
      </c>
      <c r="AYP3" s="703" t="s">
        <v>6408</v>
      </c>
      <c r="AYQ3" s="704" t="s">
        <v>6409</v>
      </c>
      <c r="AYR3" s="703" t="s">
        <v>6410</v>
      </c>
      <c r="AYS3" s="703" t="s">
        <v>6411</v>
      </c>
      <c r="AYT3" s="703" t="s">
        <v>6412</v>
      </c>
      <c r="AYU3" s="703" t="s">
        <v>6451</v>
      </c>
      <c r="AYV3" s="703" t="s">
        <v>6452</v>
      </c>
      <c r="AYW3" s="703" t="s">
        <v>6453</v>
      </c>
      <c r="AYX3" s="751" t="s">
        <v>6454</v>
      </c>
      <c r="AYY3" s="415" t="s">
        <v>6460</v>
      </c>
      <c r="AYZ3" s="415" t="s">
        <v>6461</v>
      </c>
      <c r="AZA3" s="751" t="s">
        <v>6466</v>
      </c>
      <c r="AZB3" s="304" t="s">
        <v>6467</v>
      </c>
      <c r="AZC3" s="756" t="s">
        <v>6468</v>
      </c>
      <c r="AZD3" s="751" t="s">
        <v>6481</v>
      </c>
      <c r="AZE3" s="752" t="s">
        <v>6537</v>
      </c>
      <c r="AZF3" s="751" t="s">
        <v>6483</v>
      </c>
      <c r="AZG3" s="756" t="s">
        <v>6485</v>
      </c>
      <c r="AZH3" s="751" t="s">
        <v>6486</v>
      </c>
      <c r="AZI3" s="751" t="s">
        <v>6487</v>
      </c>
      <c r="AZJ3" s="751" t="s">
        <v>6489</v>
      </c>
      <c r="AZK3" s="303" t="s">
        <v>6490</v>
      </c>
      <c r="AZL3" s="303" t="s">
        <v>6491</v>
      </c>
      <c r="AZM3" s="342" t="s">
        <v>6492</v>
      </c>
      <c r="AZN3" s="751" t="s">
        <v>6497</v>
      </c>
      <c r="AZO3" s="751" t="s">
        <v>6498</v>
      </c>
      <c r="AZP3" s="751" t="s">
        <v>6499</v>
      </c>
      <c r="AZQ3" s="751" t="s">
        <v>6500</v>
      </c>
      <c r="AZR3" s="751" t="s">
        <v>6506</v>
      </c>
      <c r="AZS3" s="761" t="s">
        <v>6518</v>
      </c>
      <c r="AZT3" s="334" t="s">
        <v>6519</v>
      </c>
      <c r="AZU3" s="334" t="s">
        <v>6520</v>
      </c>
      <c r="AZV3" s="761" t="s">
        <v>6528</v>
      </c>
      <c r="AZW3" s="334" t="s">
        <v>6529</v>
      </c>
      <c r="AZX3" s="334" t="s">
        <v>6538</v>
      </c>
      <c r="AZY3" s="303" t="s">
        <v>6540</v>
      </c>
      <c r="AZZ3" s="334" t="s">
        <v>6541</v>
      </c>
      <c r="BAA3" s="334" t="s">
        <v>6547</v>
      </c>
      <c r="BAB3" s="304" t="s">
        <v>6548</v>
      </c>
      <c r="BAC3" s="303" t="s">
        <v>6550</v>
      </c>
      <c r="BAD3" s="342" t="s">
        <v>6551</v>
      </c>
      <c r="BAE3" s="342" t="s">
        <v>6552</v>
      </c>
      <c r="BAF3" s="761" t="s">
        <v>6556</v>
      </c>
      <c r="BAG3" s="761" t="s">
        <v>6557</v>
      </c>
      <c r="BAH3" s="334" t="s">
        <v>6563</v>
      </c>
      <c r="BAI3" s="699" t="s">
        <v>6574</v>
      </c>
      <c r="BAJ3" s="342" t="s">
        <v>6577</v>
      </c>
      <c r="BAK3" s="415" t="s">
        <v>6579</v>
      </c>
      <c r="BAL3" s="415" t="s">
        <v>6583</v>
      </c>
      <c r="BAM3" s="415" t="s">
        <v>6584</v>
      </c>
      <c r="BAN3" s="699" t="s">
        <v>6585</v>
      </c>
      <c r="BAO3" s="699" t="s">
        <v>6586</v>
      </c>
      <c r="BAP3" s="304" t="s">
        <v>6592</v>
      </c>
      <c r="BAQ3" s="699" t="s">
        <v>6593</v>
      </c>
      <c r="BAR3" s="699" t="s">
        <v>6594</v>
      </c>
      <c r="BAS3" s="700" t="s">
        <v>6596</v>
      </c>
      <c r="BAT3" s="699" t="s">
        <v>6597</v>
      </c>
      <c r="BAU3" s="303" t="s">
        <v>6598</v>
      </c>
      <c r="BAV3" s="751" t="s">
        <v>6600</v>
      </c>
      <c r="BAW3" s="751" t="s">
        <v>6601</v>
      </c>
      <c r="BAX3" s="700" t="s">
        <v>6602</v>
      </c>
      <c r="BAY3" s="303" t="s">
        <v>6624</v>
      </c>
      <c r="BAZ3" s="303" t="s">
        <v>6625</v>
      </c>
      <c r="BBA3" s="751" t="s">
        <v>6628</v>
      </c>
      <c r="BBB3" s="863" t="s">
        <v>6629</v>
      </c>
      <c r="BBC3" s="751" t="s">
        <v>6630</v>
      </c>
      <c r="BBD3" s="756" t="s">
        <v>6631</v>
      </c>
      <c r="BBE3" s="303" t="s">
        <v>6634</v>
      </c>
      <c r="BBF3" s="303" t="s">
        <v>6632</v>
      </c>
      <c r="BBG3" s="751" t="s">
        <v>6641</v>
      </c>
      <c r="BBH3" s="756" t="s">
        <v>6648</v>
      </c>
      <c r="BBI3" s="756" t="s">
        <v>6649</v>
      </c>
      <c r="BBJ3" s="756" t="s">
        <v>6651</v>
      </c>
      <c r="BBK3" s="751" t="s">
        <v>6664</v>
      </c>
      <c r="BBL3" s="756" t="s">
        <v>6665</v>
      </c>
      <c r="BBM3" s="756" t="s">
        <v>6671</v>
      </c>
      <c r="BBN3" s="756" t="s">
        <v>6674</v>
      </c>
      <c r="BBO3" s="303" t="s">
        <v>6676</v>
      </c>
      <c r="BBP3" s="751" t="s">
        <v>6677</v>
      </c>
      <c r="BBQ3" s="342" t="s">
        <v>6682</v>
      </c>
      <c r="BBR3" s="342" t="s">
        <v>6683</v>
      </c>
      <c r="BBS3" s="303" t="s">
        <v>6684</v>
      </c>
      <c r="BBT3" s="751" t="s">
        <v>6737</v>
      </c>
      <c r="BBU3" s="756" t="s">
        <v>6827</v>
      </c>
      <c r="BBV3" s="756" t="s">
        <v>6739</v>
      </c>
      <c r="BBW3" s="751" t="s">
        <v>6740</v>
      </c>
      <c r="BBX3" s="751" t="s">
        <v>6741</v>
      </c>
      <c r="BBY3" s="756" t="s">
        <v>6742</v>
      </c>
      <c r="BBZ3" s="756" t="s">
        <v>6743</v>
      </c>
      <c r="BCA3" s="756" t="s">
        <v>6744</v>
      </c>
      <c r="BCB3" s="756" t="s">
        <v>6751</v>
      </c>
      <c r="BCC3" s="756" t="s">
        <v>6764</v>
      </c>
      <c r="BCD3" s="756" t="s">
        <v>6780</v>
      </c>
      <c r="BCE3" s="756" t="s">
        <v>6782</v>
      </c>
      <c r="BCF3" s="756" t="s">
        <v>6783</v>
      </c>
      <c r="BCG3" s="756" t="s">
        <v>6784</v>
      </c>
      <c r="BCH3" s="751" t="s">
        <v>6788</v>
      </c>
      <c r="BCI3" s="751" t="s">
        <v>6793</v>
      </c>
      <c r="BCJ3" s="751" t="s">
        <v>6794</v>
      </c>
      <c r="BCK3" s="334" t="s">
        <v>6804</v>
      </c>
      <c r="BCL3" s="334" t="s">
        <v>6805</v>
      </c>
      <c r="BCM3" s="700" t="s">
        <v>6806</v>
      </c>
      <c r="BCN3" s="751" t="s">
        <v>6817</v>
      </c>
      <c r="BCO3" s="751" t="s">
        <v>6821</v>
      </c>
      <c r="BCP3" s="303" t="s">
        <v>6824</v>
      </c>
      <c r="BCQ3" s="303" t="s">
        <v>6829</v>
      </c>
      <c r="BCR3" s="700" t="s">
        <v>6830</v>
      </c>
      <c r="BCS3" s="699" t="s">
        <v>6831</v>
      </c>
      <c r="BCT3" s="699" t="s">
        <v>6832</v>
      </c>
      <c r="BCU3" s="699" t="s">
        <v>6833</v>
      </c>
      <c r="BCV3" s="700" t="s">
        <v>6843</v>
      </c>
      <c r="BCW3" s="699" t="s">
        <v>6844</v>
      </c>
      <c r="BCX3" s="819" t="s">
        <v>6845</v>
      </c>
      <c r="BCY3" s="819" t="s">
        <v>6846</v>
      </c>
      <c r="BCZ3" s="819" t="s">
        <v>6847</v>
      </c>
      <c r="BDA3" s="700" t="s">
        <v>6860</v>
      </c>
      <c r="BDB3" s="699" t="s">
        <v>6855</v>
      </c>
      <c r="BDC3" s="819" t="s">
        <v>6856</v>
      </c>
      <c r="BDD3" s="819" t="s">
        <v>6857</v>
      </c>
      <c r="BDE3" s="819" t="s">
        <v>6858</v>
      </c>
      <c r="BDF3" s="819" t="s">
        <v>6859</v>
      </c>
      <c r="BDG3" s="342" t="s">
        <v>6862</v>
      </c>
      <c r="BDH3" s="699" t="s">
        <v>6869</v>
      </c>
      <c r="BDI3" s="819" t="s">
        <v>6873</v>
      </c>
      <c r="BDJ3" s="820" t="s">
        <v>6874</v>
      </c>
      <c r="BDK3" s="699" t="s">
        <v>6875</v>
      </c>
      <c r="BDL3" s="699" t="s">
        <v>6876</v>
      </c>
      <c r="BDM3" s="699" t="s">
        <v>6993</v>
      </c>
      <c r="BDN3" s="699" t="s">
        <v>6900</v>
      </c>
      <c r="BDO3" s="699" t="s">
        <v>6901</v>
      </c>
      <c r="BDP3" s="751" t="s">
        <v>6902</v>
      </c>
      <c r="BDQ3" s="700" t="s">
        <v>6903</v>
      </c>
      <c r="BDR3" s="699" t="s">
        <v>6904</v>
      </c>
      <c r="BDS3" s="342" t="s">
        <v>6921</v>
      </c>
      <c r="BDT3" s="751" t="s">
        <v>6934</v>
      </c>
      <c r="BDU3" s="751" t="s">
        <v>6941</v>
      </c>
      <c r="BDV3" s="756" t="s">
        <v>6943</v>
      </c>
      <c r="BDW3" s="756" t="s">
        <v>6944</v>
      </c>
      <c r="BDX3" s="756" t="s">
        <v>6946</v>
      </c>
      <c r="BDY3" s="751" t="s">
        <v>6975</v>
      </c>
      <c r="BDZ3" s="751" t="s">
        <v>6976</v>
      </c>
      <c r="BEA3" s="756" t="s">
        <v>6977</v>
      </c>
      <c r="BEB3" s="303" t="s">
        <v>6978</v>
      </c>
      <c r="BEC3" s="751" t="s">
        <v>6979</v>
      </c>
      <c r="BED3" s="699" t="s">
        <v>6989</v>
      </c>
      <c r="BEE3" s="751" t="s">
        <v>6991</v>
      </c>
      <c r="BEF3" s="334" t="s">
        <v>6992</v>
      </c>
      <c r="BEG3" s="761" t="s">
        <v>6996</v>
      </c>
      <c r="BEH3" s="334" t="s">
        <v>6997</v>
      </c>
      <c r="BEI3" s="761" t="s">
        <v>7001</v>
      </c>
      <c r="BEJ3" s="761" t="s">
        <v>7035</v>
      </c>
      <c r="BEK3" s="761" t="s">
        <v>7036</v>
      </c>
      <c r="BEL3" s="334" t="s">
        <v>7037</v>
      </c>
      <c r="BEM3" s="415" t="s">
        <v>7038</v>
      </c>
      <c r="BEN3" s="334" t="s">
        <v>7039</v>
      </c>
      <c r="BEO3" s="334" t="s">
        <v>7040</v>
      </c>
      <c r="BEP3" s="735" t="s">
        <v>7041</v>
      </c>
      <c r="BEQ3" s="342" t="s">
        <v>7046</v>
      </c>
      <c r="BER3" s="334" t="s">
        <v>7048</v>
      </c>
      <c r="BES3" s="334" t="s">
        <v>7049</v>
      </c>
      <c r="BET3" s="334" t="s">
        <v>7050</v>
      </c>
      <c r="BEU3" s="334" t="s">
        <v>7051</v>
      </c>
      <c r="BEV3" s="415" t="s">
        <v>7061</v>
      </c>
      <c r="BEW3" s="334" t="s">
        <v>7062</v>
      </c>
      <c r="BEX3" s="334" t="s">
        <v>7063</v>
      </c>
      <c r="BEY3" s="334" t="s">
        <v>7065</v>
      </c>
      <c r="BEZ3" s="304" t="s">
        <v>7074</v>
      </c>
      <c r="BFA3" s="334" t="s">
        <v>7075</v>
      </c>
      <c r="BFB3" s="334" t="s">
        <v>7076</v>
      </c>
      <c r="BFC3" s="415" t="s">
        <v>7077</v>
      </c>
      <c r="BFD3" s="761" t="s">
        <v>7078</v>
      </c>
      <c r="BFE3" s="334" t="s">
        <v>7079</v>
      </c>
      <c r="BFF3" s="415" t="s">
        <v>7080</v>
      </c>
      <c r="BFG3" s="334" t="s">
        <v>7091</v>
      </c>
      <c r="BFH3" s="334" t="s">
        <v>7092</v>
      </c>
      <c r="BFI3" s="334" t="s">
        <v>7115</v>
      </c>
      <c r="BFJ3" s="761" t="s">
        <v>7117</v>
      </c>
      <c r="BFK3" s="334" t="s">
        <v>7118</v>
      </c>
      <c r="BFL3" s="761" t="s">
        <v>7119</v>
      </c>
      <c r="BFM3" s="334" t="s">
        <v>7120</v>
      </c>
      <c r="BFN3" s="761" t="s">
        <v>7121</v>
      </c>
      <c r="BFO3" s="334" t="s">
        <v>7127</v>
      </c>
      <c r="BFP3" s="334" t="s">
        <v>7128</v>
      </c>
      <c r="BFQ3" s="334" t="s">
        <v>7129</v>
      </c>
      <c r="BFR3" s="334" t="s">
        <v>7130</v>
      </c>
      <c r="BFS3" s="334" t="s">
        <v>7134</v>
      </c>
      <c r="BFT3" s="761" t="s">
        <v>7150</v>
      </c>
      <c r="BFU3" s="761" t="s">
        <v>7151</v>
      </c>
      <c r="BFV3" s="334" t="s">
        <v>7152</v>
      </c>
      <c r="BFW3" s="334" t="s">
        <v>7154</v>
      </c>
      <c r="BFX3" s="761" t="s">
        <v>7155</v>
      </c>
      <c r="BFY3" s="761" t="s">
        <v>7156</v>
      </c>
      <c r="BFZ3" s="761" t="s">
        <v>7157</v>
      </c>
      <c r="BGA3" s="334" t="s">
        <v>7183</v>
      </c>
      <c r="BGB3" s="735" t="s">
        <v>7184</v>
      </c>
      <c r="BGC3" s="334" t="s">
        <v>7185</v>
      </c>
      <c r="BGD3" s="334" t="s">
        <v>7186</v>
      </c>
      <c r="BGE3" s="334" t="s">
        <v>7191</v>
      </c>
      <c r="BGF3" s="334" t="s">
        <v>7195</v>
      </c>
      <c r="BGG3" s="334" t="s">
        <v>7196</v>
      </c>
      <c r="BGH3" s="761" t="s">
        <v>7271</v>
      </c>
      <c r="BGI3" s="761" t="s">
        <v>7270</v>
      </c>
      <c r="BGJ3" s="761" t="s">
        <v>7245</v>
      </c>
      <c r="BGK3" s="334" t="s">
        <v>7246</v>
      </c>
      <c r="BGL3" s="334" t="s">
        <v>7248</v>
      </c>
      <c r="BGM3" s="334" t="s">
        <v>7251</v>
      </c>
      <c r="BGN3" s="334" t="s">
        <v>7252</v>
      </c>
      <c r="BGO3" s="303" t="s">
        <v>7272</v>
      </c>
      <c r="BGP3" s="334" t="s">
        <v>7273</v>
      </c>
      <c r="BGQ3" s="334" t="s">
        <v>7274</v>
      </c>
      <c r="BGR3" s="761" t="s">
        <v>7314</v>
      </c>
      <c r="BGS3" s="700" t="s">
        <v>7315</v>
      </c>
      <c r="BGT3" s="700" t="s">
        <v>7318</v>
      </c>
      <c r="BGU3" s="761" t="s">
        <v>7320</v>
      </c>
      <c r="BGV3" s="348" t="s">
        <v>7321</v>
      </c>
      <c r="BGW3" s="334" t="s">
        <v>7322</v>
      </c>
      <c r="BGX3" s="334" t="s">
        <v>7323</v>
      </c>
      <c r="BGY3" s="334" t="s">
        <v>7324</v>
      </c>
      <c r="BGZ3" s="334" t="s">
        <v>7339</v>
      </c>
      <c r="BHA3" s="761" t="s">
        <v>7341</v>
      </c>
      <c r="BHB3" s="761" t="s">
        <v>7452</v>
      </c>
      <c r="BHC3" s="761" t="s">
        <v>7453</v>
      </c>
      <c r="BHD3" s="761" t="s">
        <v>7454</v>
      </c>
      <c r="BHE3" s="761" t="s">
        <v>7457</v>
      </c>
      <c r="BHF3" s="761" t="s">
        <v>7458</v>
      </c>
      <c r="BHG3" s="334" t="s">
        <v>7459</v>
      </c>
      <c r="BHH3" s="334" t="s">
        <v>7460</v>
      </c>
      <c r="BHI3" s="334" t="s">
        <v>7461</v>
      </c>
      <c r="BHJ3" s="334" t="s">
        <v>7464</v>
      </c>
      <c r="BHK3" s="334" t="s">
        <v>7463</v>
      </c>
      <c r="BHL3" s="334" t="s">
        <v>7465</v>
      </c>
      <c r="BHM3" s="334" t="s">
        <v>7711</v>
      </c>
      <c r="BHN3" s="761" t="s">
        <v>7530</v>
      </c>
      <c r="BHO3" s="761" t="s">
        <v>7532</v>
      </c>
      <c r="BHP3" s="334" t="s">
        <v>7543</v>
      </c>
      <c r="BHQ3" s="334" t="s">
        <v>7603</v>
      </c>
      <c r="BHR3" s="761" t="s">
        <v>7604</v>
      </c>
      <c r="BHS3" s="334" t="s">
        <v>7605</v>
      </c>
      <c r="BHT3" s="342" t="s">
        <v>7607</v>
      </c>
      <c r="BHU3" s="334" t="s">
        <v>7608</v>
      </c>
      <c r="BHV3" s="334" t="s">
        <v>7615</v>
      </c>
      <c r="BHW3" s="334" t="s">
        <v>7616</v>
      </c>
      <c r="BHX3" s="342" t="s">
        <v>7617</v>
      </c>
      <c r="BHY3" s="334" t="s">
        <v>7619</v>
      </c>
      <c r="BHZ3" s="761" t="s">
        <v>7708</v>
      </c>
      <c r="BIA3" s="761" t="s">
        <v>7710</v>
      </c>
      <c r="BIB3" s="334" t="s">
        <v>7713</v>
      </c>
      <c r="BIC3" s="699" t="s">
        <v>7714</v>
      </c>
      <c r="BID3" s="304" t="s">
        <v>7716</v>
      </c>
      <c r="BIE3" s="761" t="s">
        <v>7717</v>
      </c>
      <c r="BIF3" s="761" t="s">
        <v>7731</v>
      </c>
      <c r="BIG3" s="761" t="s">
        <v>7732</v>
      </c>
      <c r="BIH3" s="761" t="s">
        <v>7773</v>
      </c>
      <c r="BII3" s="761" t="s">
        <v>7774</v>
      </c>
      <c r="BIJ3" s="761" t="s">
        <v>7775</v>
      </c>
      <c r="BIK3" s="761" t="s">
        <v>7776</v>
      </c>
      <c r="BIL3" s="334" t="s">
        <v>7777</v>
      </c>
      <c r="BIM3" s="303" t="s">
        <v>7778</v>
      </c>
      <c r="BIN3" s="415" t="s">
        <v>7781</v>
      </c>
      <c r="BIO3" s="334" t="s">
        <v>7782</v>
      </c>
      <c r="BIP3" s="334" t="s">
        <v>7783</v>
      </c>
      <c r="BIQ3" s="415" t="s">
        <v>7784</v>
      </c>
      <c r="BIR3" s="761" t="s">
        <v>7785</v>
      </c>
      <c r="BIS3" s="761" t="s">
        <v>7787</v>
      </c>
      <c r="BIT3" s="761" t="s">
        <v>7791</v>
      </c>
      <c r="BIU3" s="415" t="s">
        <v>7873</v>
      </c>
      <c r="BIV3" s="334" t="s">
        <v>7874</v>
      </c>
      <c r="BIW3" s="334" t="s">
        <v>7875</v>
      </c>
      <c r="BIX3" s="761" t="s">
        <v>7876</v>
      </c>
      <c r="BIY3" s="334" t="s">
        <v>7877</v>
      </c>
      <c r="BIZ3" s="334" t="s">
        <v>7878</v>
      </c>
      <c r="BJA3" s="761" t="s">
        <v>7880</v>
      </c>
      <c r="BJB3" s="761" t="s">
        <v>7893</v>
      </c>
      <c r="BJC3" s="761" t="s">
        <v>7883</v>
      </c>
      <c r="BJD3" s="761" t="s">
        <v>7894</v>
      </c>
      <c r="BJE3" s="334" t="s">
        <v>7895</v>
      </c>
      <c r="BJF3" s="761" t="s">
        <v>7896</v>
      </c>
      <c r="BJG3" s="304" t="s">
        <v>7897</v>
      </c>
      <c r="BJH3" s="304" t="s">
        <v>8043</v>
      </c>
      <c r="BJI3" s="334" t="s">
        <v>7898</v>
      </c>
      <c r="BJJ3" s="303" t="s">
        <v>7900</v>
      </c>
      <c r="BJK3" s="303" t="s">
        <v>7901</v>
      </c>
      <c r="BJL3" s="303" t="s">
        <v>7902</v>
      </c>
      <c r="BJM3" s="761" t="s">
        <v>7992</v>
      </c>
      <c r="BJN3" s="735" t="s">
        <v>7993</v>
      </c>
      <c r="BJO3" s="761" t="s">
        <v>7994</v>
      </c>
      <c r="BJP3" s="761" t="s">
        <v>7997</v>
      </c>
      <c r="BJQ3" s="761" t="s">
        <v>8024</v>
      </c>
      <c r="BJR3" s="304" t="s">
        <v>8026</v>
      </c>
      <c r="BJS3" s="735" t="s">
        <v>8059</v>
      </c>
      <c r="BJT3" s="735" t="s">
        <v>8060</v>
      </c>
      <c r="BJU3" s="304" t="s">
        <v>8061</v>
      </c>
      <c r="BJV3" s="304" t="s">
        <v>8062</v>
      </c>
      <c r="BJW3" s="304" t="s">
        <v>8063</v>
      </c>
      <c r="BJX3" s="334" t="s">
        <v>8065</v>
      </c>
      <c r="BJY3" s="735" t="s">
        <v>8082</v>
      </c>
      <c r="BJZ3" s="735" t="s">
        <v>8068</v>
      </c>
      <c r="BKA3" s="761" t="s">
        <v>8069</v>
      </c>
      <c r="BKB3" s="304" t="s">
        <v>8070</v>
      </c>
      <c r="BKC3" s="735" t="s">
        <v>8071</v>
      </c>
      <c r="BKD3" s="348" t="s">
        <v>8075</v>
      </c>
      <c r="BKE3" s="304" t="s">
        <v>8076</v>
      </c>
      <c r="BKF3" s="735" t="s">
        <v>8077</v>
      </c>
      <c r="BKG3" s="735" t="s">
        <v>8078</v>
      </c>
      <c r="BKH3" s="334" t="s">
        <v>8081</v>
      </c>
      <c r="BKI3" s="735" t="s">
        <v>8090</v>
      </c>
      <c r="BKJ3" s="304" t="s">
        <v>8092</v>
      </c>
      <c r="BKK3" s="348" t="s">
        <v>8131</v>
      </c>
      <c r="BKL3" s="348" t="s">
        <v>8135</v>
      </c>
      <c r="BKM3" s="304" t="s">
        <v>8136</v>
      </c>
      <c r="BKN3" s="348" t="s">
        <v>8137</v>
      </c>
      <c r="BKO3" s="735" t="s">
        <v>8138</v>
      </c>
      <c r="BKP3" s="348" t="s">
        <v>8139</v>
      </c>
      <c r="BKQ3" s="348" t="s">
        <v>8140</v>
      </c>
      <c r="BKR3" s="348" t="s">
        <v>8141</v>
      </c>
      <c r="BKS3" s="348" t="s">
        <v>8142</v>
      </c>
      <c r="BKT3" s="348" t="s">
        <v>8143</v>
      </c>
      <c r="BKU3" s="348" t="s">
        <v>8144</v>
      </c>
      <c r="BKV3" s="348" t="s">
        <v>8145</v>
      </c>
      <c r="BKW3" s="348" t="s">
        <v>8211</v>
      </c>
      <c r="BKX3" s="348" t="s">
        <v>8214</v>
      </c>
      <c r="BKY3" s="348" t="s">
        <v>8213</v>
      </c>
      <c r="BKZ3" s="348" t="s">
        <v>8215</v>
      </c>
      <c r="BLA3" s="735" t="s">
        <v>8216</v>
      </c>
      <c r="BLB3" s="348" t="s">
        <v>8223</v>
      </c>
      <c r="BLC3" s="348" t="s">
        <v>8224</v>
      </c>
      <c r="BLD3" s="348" t="s">
        <v>8236</v>
      </c>
      <c r="BLE3" s="348" t="s">
        <v>8237</v>
      </c>
      <c r="BLF3" s="348" t="s">
        <v>8238</v>
      </c>
      <c r="BLG3" s="348" t="s">
        <v>8240</v>
      </c>
      <c r="BLH3" s="348" t="s">
        <v>8264</v>
      </c>
      <c r="BLI3" s="938" t="s">
        <v>8275</v>
      </c>
      <c r="BLJ3" s="348" t="s">
        <v>8282</v>
      </c>
      <c r="BLK3" s="348" t="s">
        <v>8284</v>
      </c>
      <c r="BLL3" s="938" t="s">
        <v>8285</v>
      </c>
      <c r="BLM3" s="348" t="s">
        <v>8292</v>
      </c>
      <c r="BLN3" s="303" t="s">
        <v>8292</v>
      </c>
      <c r="BLO3" s="348" t="s">
        <v>8292</v>
      </c>
      <c r="BLP3" s="348" t="s">
        <v>8296</v>
      </c>
      <c r="BLQ3" s="348" t="s">
        <v>8330</v>
      </c>
      <c r="BLR3" s="348" t="s">
        <v>8331</v>
      </c>
      <c r="BLS3" s="342" t="s">
        <v>8507</v>
      </c>
      <c r="BLT3" s="735" t="s">
        <v>8334</v>
      </c>
      <c r="BLU3" s="348" t="s">
        <v>8347</v>
      </c>
      <c r="BLV3" s="348" t="s">
        <v>8348</v>
      </c>
      <c r="BLW3" s="342" t="s">
        <v>8508</v>
      </c>
      <c r="BLX3" s="348" t="s">
        <v>8389</v>
      </c>
      <c r="BLY3" s="415" t="s">
        <v>8390</v>
      </c>
      <c r="BLZ3" s="735" t="s">
        <v>8391</v>
      </c>
      <c r="BMA3" s="348" t="s">
        <v>8392</v>
      </c>
      <c r="BMB3" s="348" t="s">
        <v>8393</v>
      </c>
      <c r="BMC3" s="304" t="s">
        <v>8395</v>
      </c>
      <c r="BMD3" s="348" t="s">
        <v>8396</v>
      </c>
      <c r="BME3" s="304" t="s">
        <v>8399</v>
      </c>
      <c r="BMF3" s="304" t="s">
        <v>8402</v>
      </c>
      <c r="BMG3" s="348" t="s">
        <v>8404</v>
      </c>
      <c r="BMH3" s="348" t="s">
        <v>8408</v>
      </c>
      <c r="BMI3" s="348" t="s">
        <v>8409</v>
      </c>
      <c r="BMJ3" s="303" t="s">
        <v>8434</v>
      </c>
      <c r="BMK3" s="304" t="s">
        <v>8445</v>
      </c>
      <c r="BML3" s="415" t="s">
        <v>8446</v>
      </c>
      <c r="BMM3" s="735" t="s">
        <v>8447</v>
      </c>
      <c r="BMN3" s="348" t="s">
        <v>8448</v>
      </c>
      <c r="BMO3" s="735" t="s">
        <v>8487</v>
      </c>
      <c r="BMP3" s="735" t="s">
        <v>8488</v>
      </c>
      <c r="BMQ3" s="348" t="s">
        <v>8491</v>
      </c>
      <c r="BMR3" s="348" t="s">
        <v>8502</v>
      </c>
      <c r="BMS3" s="735" t="s">
        <v>8503</v>
      </c>
      <c r="BMT3" s="334" t="s">
        <v>8504</v>
      </c>
      <c r="BMU3" s="334" t="s">
        <v>8514</v>
      </c>
      <c r="BMV3" s="334" t="s">
        <v>8515</v>
      </c>
      <c r="BMW3" s="348" t="s">
        <v>8516</v>
      </c>
      <c r="BMX3" s="348" t="s">
        <v>8517</v>
      </c>
      <c r="BMY3" s="348" t="s">
        <v>8522</v>
      </c>
      <c r="BMZ3" s="735" t="s">
        <v>8524</v>
      </c>
      <c r="BNA3" s="735" t="s">
        <v>8525</v>
      </c>
      <c r="BNB3" s="348" t="s">
        <v>8578</v>
      </c>
      <c r="BNC3" s="735" t="s">
        <v>8579</v>
      </c>
      <c r="BND3" s="735" t="s">
        <v>8580</v>
      </c>
      <c r="BNE3" s="304" t="s">
        <v>8582</v>
      </c>
      <c r="BNF3" s="348" t="s">
        <v>8583</v>
      </c>
      <c r="BNG3" s="304" t="s">
        <v>8585</v>
      </c>
      <c r="BNH3" s="348" t="s">
        <v>8587</v>
      </c>
      <c r="BNI3" s="348" t="s">
        <v>8588</v>
      </c>
      <c r="BNJ3" s="348" t="s">
        <v>8589</v>
      </c>
      <c r="BNK3" s="348" t="s">
        <v>8590</v>
      </c>
      <c r="BNL3" s="348" t="s">
        <v>8591</v>
      </c>
      <c r="BNM3" s="415" t="s">
        <v>8646</v>
      </c>
      <c r="BNN3" s="348" t="s">
        <v>8592</v>
      </c>
      <c r="BNO3" s="348" t="s">
        <v>8609</v>
      </c>
      <c r="BNP3" s="348" t="s">
        <v>8613</v>
      </c>
      <c r="BNQ3" s="348" t="s">
        <v>8635</v>
      </c>
      <c r="BNR3" s="348" t="s">
        <v>8639</v>
      </c>
      <c r="BNS3" s="735" t="s">
        <v>8643</v>
      </c>
      <c r="BNT3" s="735" t="s">
        <v>8645</v>
      </c>
      <c r="BNU3" s="761" t="s">
        <v>8924</v>
      </c>
      <c r="BNV3" s="334" t="s">
        <v>8923</v>
      </c>
      <c r="BNW3" s="735" t="s">
        <v>8657</v>
      </c>
      <c r="BNX3" s="348" t="s">
        <v>8658</v>
      </c>
      <c r="BNY3" s="348" t="s">
        <v>8674</v>
      </c>
      <c r="BNZ3" s="735" t="s">
        <v>8730</v>
      </c>
      <c r="BOA3" s="303" t="s">
        <v>8675</v>
      </c>
      <c r="BOB3" s="735" t="s">
        <v>8731</v>
      </c>
      <c r="BOC3" s="735" t="s">
        <v>8732</v>
      </c>
      <c r="BOD3" s="348" t="s">
        <v>8733</v>
      </c>
      <c r="BOE3" s="334" t="s">
        <v>8736</v>
      </c>
      <c r="BOF3" s="348" t="s">
        <v>8737</v>
      </c>
      <c r="BOG3" s="348" t="s">
        <v>8741</v>
      </c>
      <c r="BOH3" s="735" t="s">
        <v>8743</v>
      </c>
      <c r="BOI3" s="348" t="s">
        <v>8744</v>
      </c>
      <c r="BOJ3" s="348" t="s">
        <v>8745</v>
      </c>
      <c r="BOK3" s="735" t="s">
        <v>8746</v>
      </c>
      <c r="BOL3" s="735" t="s">
        <v>8747</v>
      </c>
      <c r="BOM3" s="334" t="s">
        <v>9909</v>
      </c>
      <c r="BON3" s="303" t="s">
        <v>8748</v>
      </c>
      <c r="BOO3" s="334" t="s">
        <v>8753</v>
      </c>
      <c r="BOP3" s="334" t="s">
        <v>8765</v>
      </c>
      <c r="BOQ3" s="348" t="s">
        <v>8756</v>
      </c>
      <c r="BOR3" s="348" t="s">
        <v>8762</v>
      </c>
      <c r="BOS3" s="334" t="s">
        <v>8845</v>
      </c>
      <c r="BOT3" s="303" t="s">
        <v>8847</v>
      </c>
      <c r="BOU3" s="735" t="s">
        <v>8849</v>
      </c>
      <c r="BOV3" s="735" t="s">
        <v>8851</v>
      </c>
      <c r="BOW3" s="735" t="s">
        <v>8852</v>
      </c>
      <c r="BOX3" s="735" t="s">
        <v>8885</v>
      </c>
      <c r="BOY3" s="735" t="s">
        <v>8886</v>
      </c>
      <c r="BOZ3" s="735" t="s">
        <v>8887</v>
      </c>
      <c r="BPA3" s="735" t="s">
        <v>8888</v>
      </c>
      <c r="BPB3" s="348" t="s">
        <v>8889</v>
      </c>
      <c r="BPC3" s="348" t="s">
        <v>8893</v>
      </c>
      <c r="BPD3" s="303" t="s">
        <v>8894</v>
      </c>
      <c r="BPE3" s="348" t="s">
        <v>8896</v>
      </c>
      <c r="BPF3" s="735" t="s">
        <v>8897</v>
      </c>
      <c r="BPG3" s="735" t="s">
        <v>8898</v>
      </c>
      <c r="BPH3" s="735" t="s">
        <v>8914</v>
      </c>
      <c r="BPI3" s="735" t="s">
        <v>8920</v>
      </c>
      <c r="BPJ3" s="334" t="s">
        <v>9974</v>
      </c>
      <c r="BPK3" s="348" t="s">
        <v>8922</v>
      </c>
      <c r="BPL3" s="735" t="s">
        <v>8925</v>
      </c>
      <c r="BPM3" s="735" t="s">
        <v>8926</v>
      </c>
      <c r="BPN3" s="348" t="s">
        <v>8927</v>
      </c>
      <c r="BPO3" s="348" t="s">
        <v>8953</v>
      </c>
      <c r="BPP3" s="348" t="s">
        <v>8954</v>
      </c>
      <c r="BPQ3" s="735" t="s">
        <v>8956</v>
      </c>
      <c r="BPR3" s="735" t="s">
        <v>8957</v>
      </c>
      <c r="BPS3" s="334" t="s">
        <v>8959</v>
      </c>
      <c r="BPT3" s="735" t="s">
        <v>8960</v>
      </c>
      <c r="BPU3" s="348" t="s">
        <v>8961</v>
      </c>
      <c r="BPV3" s="348" t="s">
        <v>8962</v>
      </c>
      <c r="BPW3" s="348" t="s">
        <v>8969</v>
      </c>
      <c r="BPX3" s="348" t="s">
        <v>8978</v>
      </c>
      <c r="BPY3" s="348" t="s">
        <v>8980</v>
      </c>
      <c r="BPZ3" s="348" t="s">
        <v>8983</v>
      </c>
      <c r="BQA3" s="348" t="s">
        <v>9018</v>
      </c>
      <c r="BQB3" s="735" t="s">
        <v>9019</v>
      </c>
      <c r="BQC3" s="348" t="s">
        <v>9020</v>
      </c>
      <c r="BQD3" s="348" t="s">
        <v>9021</v>
      </c>
      <c r="BQE3" s="348" t="s">
        <v>9023</v>
      </c>
      <c r="BQF3" s="735" t="s">
        <v>9024</v>
      </c>
      <c r="BQG3" s="735" t="s">
        <v>9026</v>
      </c>
      <c r="BQH3" s="348" t="s">
        <v>9028</v>
      </c>
      <c r="BQI3" s="334" t="s">
        <v>9029</v>
      </c>
      <c r="BQJ3" s="334" t="s">
        <v>9030</v>
      </c>
      <c r="BQK3" s="348" t="s">
        <v>9034</v>
      </c>
      <c r="BQL3" s="334" t="s">
        <v>9039</v>
      </c>
      <c r="BQM3" s="303" t="s">
        <v>9041</v>
      </c>
      <c r="BQN3" s="303" t="s">
        <v>9042</v>
      </c>
      <c r="BQO3" s="735" t="s">
        <v>9045</v>
      </c>
      <c r="BQP3" s="348" t="s">
        <v>9104</v>
      </c>
      <c r="BQQ3" s="348" t="s">
        <v>8609</v>
      </c>
      <c r="BQR3" s="334" t="s">
        <v>8753</v>
      </c>
      <c r="BQS3" s="334" t="s">
        <v>9105</v>
      </c>
      <c r="BQT3" s="348" t="s">
        <v>9113</v>
      </c>
      <c r="BQU3" s="735" t="s">
        <v>9185</v>
      </c>
      <c r="BQV3" s="735" t="s">
        <v>9188</v>
      </c>
      <c r="BQW3" s="348" t="s">
        <v>9189</v>
      </c>
      <c r="BQX3" s="348" t="s">
        <v>9192</v>
      </c>
      <c r="BQY3" s="348" t="s">
        <v>9197</v>
      </c>
      <c r="BQZ3" s="735" t="s">
        <v>9235</v>
      </c>
      <c r="BRA3" s="735" t="s">
        <v>9238</v>
      </c>
      <c r="BRB3" s="348" t="s">
        <v>9243</v>
      </c>
      <c r="BRC3" s="348" t="s">
        <v>9279</v>
      </c>
      <c r="BRE3" s="348" t="s">
        <v>9319</v>
      </c>
      <c r="BRF3" s="348" t="s">
        <v>9320</v>
      </c>
      <c r="BRG3" s="348" t="s">
        <v>9345</v>
      </c>
      <c r="BRH3" s="735" t="s">
        <v>9346</v>
      </c>
      <c r="BRI3" s="735" t="s">
        <v>9349</v>
      </c>
      <c r="BRJ3" s="334" t="s">
        <v>9348</v>
      </c>
      <c r="BRK3" s="303" t="s">
        <v>10126</v>
      </c>
      <c r="BRL3" s="735" t="s">
        <v>9358</v>
      </c>
      <c r="BRM3" s="735" t="s">
        <v>9373</v>
      </c>
      <c r="BRN3" s="735" t="s">
        <v>9374</v>
      </c>
      <c r="BRO3" s="735" t="s">
        <v>9375</v>
      </c>
      <c r="BRP3" s="303" t="s">
        <v>9377</v>
      </c>
      <c r="BRQ3" s="303" t="s">
        <v>9378</v>
      </c>
      <c r="BRR3" s="303" t="s">
        <v>9380</v>
      </c>
      <c r="BRS3" s="735" t="s">
        <v>9382</v>
      </c>
      <c r="BRT3" s="348" t="s">
        <v>9383</v>
      </c>
      <c r="BRU3" s="735" t="s">
        <v>9472</v>
      </c>
      <c r="BRV3" s="735" t="s">
        <v>9473</v>
      </c>
      <c r="BRW3" s="334" t="s">
        <v>10121</v>
      </c>
      <c r="BRX3" s="348" t="s">
        <v>9478</v>
      </c>
      <c r="BRY3" s="735" t="s">
        <v>9479</v>
      </c>
      <c r="BRZ3" s="735" t="s">
        <v>9480</v>
      </c>
      <c r="BSA3" s="735" t="s">
        <v>9481</v>
      </c>
      <c r="BSB3" s="735" t="s">
        <v>9482</v>
      </c>
      <c r="BSC3" s="303" t="s">
        <v>9492</v>
      </c>
      <c r="BSD3" s="303" t="s">
        <v>9494</v>
      </c>
      <c r="BSE3" s="735" t="s">
        <v>9496</v>
      </c>
      <c r="BSF3" s="735" t="s">
        <v>9498</v>
      </c>
      <c r="BSG3" s="735" t="s">
        <v>9499</v>
      </c>
      <c r="BSH3" s="348" t="s">
        <v>9500</v>
      </c>
      <c r="BSI3" s="735" t="s">
        <v>9516</v>
      </c>
      <c r="BSJ3" s="334" t="s">
        <v>9517</v>
      </c>
      <c r="BSK3" s="334" t="s">
        <v>9518</v>
      </c>
      <c r="BSL3" s="342" t="s">
        <v>9519</v>
      </c>
      <c r="BSM3" s="334" t="s">
        <v>9520</v>
      </c>
      <c r="BSN3" s="334" t="s">
        <v>9521</v>
      </c>
      <c r="BSO3" s="334" t="s">
        <v>9522</v>
      </c>
      <c r="BSP3" s="348" t="s">
        <v>9787</v>
      </c>
      <c r="BSQ3" s="348" t="s">
        <v>9789</v>
      </c>
      <c r="BSR3" s="348" t="s">
        <v>9790</v>
      </c>
      <c r="BSS3" s="735" t="s">
        <v>9791</v>
      </c>
      <c r="BST3" s="348" t="s">
        <v>9792</v>
      </c>
      <c r="BSU3" s="348" t="s">
        <v>9793</v>
      </c>
      <c r="BSV3" s="348" t="s">
        <v>9794</v>
      </c>
      <c r="BSW3" s="735" t="s">
        <v>9795</v>
      </c>
      <c r="BSX3" s="348" t="s">
        <v>9805</v>
      </c>
      <c r="BSY3" s="735" t="s">
        <v>9806</v>
      </c>
      <c r="BSZ3" s="735" t="s">
        <v>9807</v>
      </c>
      <c r="BTA3" s="348" t="s">
        <v>9808</v>
      </c>
      <c r="BTB3" s="735" t="s">
        <v>9826</v>
      </c>
      <c r="BTC3" s="735" t="s">
        <v>9827</v>
      </c>
      <c r="BTD3" s="348" t="s">
        <v>9830</v>
      </c>
      <c r="BTE3" s="348" t="s">
        <v>9831</v>
      </c>
      <c r="BTF3" s="348" t="s">
        <v>9832</v>
      </c>
      <c r="BTG3" s="735" t="s">
        <v>9833</v>
      </c>
      <c r="BTH3" s="735" t="s">
        <v>9834</v>
      </c>
      <c r="BTI3" s="348" t="s">
        <v>9837</v>
      </c>
      <c r="BTJ3" s="735" t="s">
        <v>9838</v>
      </c>
      <c r="BTK3" s="348" t="s">
        <v>10129</v>
      </c>
      <c r="BTL3" s="334" t="s">
        <v>10129</v>
      </c>
      <c r="BTM3" s="334" t="s">
        <v>9839</v>
      </c>
      <c r="BTN3" s="334" t="s">
        <v>9910</v>
      </c>
      <c r="BTO3" s="334" t="s">
        <v>9911</v>
      </c>
      <c r="BTP3" s="334" t="s">
        <v>9912</v>
      </c>
      <c r="BTQ3" s="303" t="s">
        <v>9913</v>
      </c>
      <c r="BTR3" s="334" t="s">
        <v>9914</v>
      </c>
      <c r="BTS3" s="342" t="s">
        <v>9918</v>
      </c>
      <c r="BTT3" s="342" t="s">
        <v>9917</v>
      </c>
      <c r="BTU3" s="303" t="s">
        <v>9928</v>
      </c>
      <c r="BTV3" s="334" t="s">
        <v>9954</v>
      </c>
      <c r="BTW3" s="348" t="s">
        <v>9955</v>
      </c>
      <c r="BTX3" s="334" t="s">
        <v>9958</v>
      </c>
      <c r="BTY3" s="735" t="s">
        <v>9959</v>
      </c>
      <c r="BTZ3" s="735" t="s">
        <v>9963</v>
      </c>
      <c r="BUA3" s="334" t="s">
        <v>9966</v>
      </c>
      <c r="BUB3" s="303" t="s">
        <v>9969</v>
      </c>
      <c r="BUC3" s="334" t="s">
        <v>9972</v>
      </c>
      <c r="BUD3" s="334" t="s">
        <v>9973</v>
      </c>
      <c r="BUE3" s="735" t="s">
        <v>10036</v>
      </c>
      <c r="BUF3" s="761" t="s">
        <v>10037</v>
      </c>
      <c r="BUG3" s="735" t="s">
        <v>10048</v>
      </c>
      <c r="BUH3" s="735" t="s">
        <v>10080</v>
      </c>
      <c r="BUI3" s="348" t="s">
        <v>10081</v>
      </c>
      <c r="BUJ3" s="348" t="s">
        <v>10082</v>
      </c>
      <c r="BUK3" s="348" t="s">
        <v>10083</v>
      </c>
      <c r="BUL3" s="348" t="s">
        <v>10085</v>
      </c>
      <c r="BUM3" s="735" t="s">
        <v>10086</v>
      </c>
      <c r="BUN3" s="348" t="s">
        <v>10087</v>
      </c>
      <c r="BUO3" s="334" t="s">
        <v>10127</v>
      </c>
      <c r="BUP3" s="348" t="s">
        <v>10164</v>
      </c>
      <c r="BUQ3" s="348" t="s">
        <v>10165</v>
      </c>
      <c r="BUR3" s="735" t="s">
        <v>10167</v>
      </c>
      <c r="BUS3" s="735" t="s">
        <v>10171</v>
      </c>
      <c r="BUT3" s="348" t="s">
        <v>10172</v>
      </c>
      <c r="BUU3" s="348" t="s">
        <v>10177</v>
      </c>
      <c r="BUV3" s="348" t="s">
        <v>10219</v>
      </c>
      <c r="BUW3" s="303" t="s">
        <v>10227</v>
      </c>
      <c r="BUX3" s="348" t="s">
        <v>10229</v>
      </c>
      <c r="BUY3" s="303" t="s">
        <v>10230</v>
      </c>
      <c r="BUZ3" s="348" t="s">
        <v>10231</v>
      </c>
      <c r="BVA3" s="303" t="s">
        <v>10276</v>
      </c>
      <c r="BVB3" s="303" t="s">
        <v>10277</v>
      </c>
      <c r="BVC3" s="348" t="s">
        <v>10280</v>
      </c>
      <c r="BVD3" s="348" t="s">
        <v>10282</v>
      </c>
      <c r="BVE3" s="348" t="s">
        <v>10320</v>
      </c>
      <c r="BVF3" s="348" t="s">
        <v>10322</v>
      </c>
      <c r="BVG3" s="303" t="s">
        <v>10328</v>
      </c>
      <c r="BVH3" s="303" t="s">
        <v>10329</v>
      </c>
      <c r="BVI3" s="303" t="s">
        <v>10330</v>
      </c>
      <c r="BVJ3" s="303" t="s">
        <v>10331</v>
      </c>
      <c r="BVK3" s="348" t="s">
        <v>10336</v>
      </c>
      <c r="BVL3" s="735" t="s">
        <v>10337</v>
      </c>
      <c r="BVM3" s="735" t="s">
        <v>10338</v>
      </c>
      <c r="BVN3" s="735" t="s">
        <v>10339</v>
      </c>
      <c r="BVO3" s="348" t="s">
        <v>10342</v>
      </c>
      <c r="BVP3" s="348" t="s">
        <v>10344</v>
      </c>
      <c r="BVQ3" s="348" t="s">
        <v>10387</v>
      </c>
      <c r="BVR3" s="303" t="s">
        <v>10388</v>
      </c>
    </row>
    <row r="4" spans="1:1962" ht="48" customHeight="1">
      <c r="A4" s="712"/>
      <c r="B4" s="527" t="s">
        <v>3470</v>
      </c>
      <c r="C4" s="528"/>
      <c r="D4" s="528"/>
      <c r="E4" s="528"/>
      <c r="F4" s="528"/>
      <c r="G4" s="528"/>
      <c r="H4" s="301"/>
      <c r="I4" s="926" t="s">
        <v>8025</v>
      </c>
      <c r="J4" s="732"/>
      <c r="K4" s="932" t="s">
        <v>8079</v>
      </c>
      <c r="L4" s="639"/>
      <c r="M4" s="297"/>
      <c r="N4" s="639"/>
      <c r="O4" s="526" t="s">
        <v>3521</v>
      </c>
      <c r="P4" s="528"/>
      <c r="Q4" s="584"/>
      <c r="R4" s="660">
        <f t="shared" ref="R4:CC4" si="29">SUM(R6:R1048576)</f>
        <v>0</v>
      </c>
      <c r="S4" s="528">
        <f t="shared" si="29"/>
        <v>0</v>
      </c>
      <c r="T4" s="528">
        <f t="shared" si="29"/>
        <v>0</v>
      </c>
      <c r="U4" s="528">
        <f t="shared" si="29"/>
        <v>0</v>
      </c>
      <c r="V4" s="528">
        <f t="shared" si="29"/>
        <v>0</v>
      </c>
      <c r="W4" s="528">
        <f t="shared" si="29"/>
        <v>0</v>
      </c>
      <c r="X4" s="528">
        <f t="shared" si="29"/>
        <v>0</v>
      </c>
      <c r="Y4" s="528">
        <f t="shared" si="29"/>
        <v>0</v>
      </c>
      <c r="Z4" s="528">
        <f t="shared" si="29"/>
        <v>0</v>
      </c>
      <c r="AA4" s="528">
        <f t="shared" si="29"/>
        <v>290</v>
      </c>
      <c r="AB4" s="528">
        <f t="shared" si="29"/>
        <v>0</v>
      </c>
      <c r="AC4" s="528">
        <f t="shared" si="29"/>
        <v>0</v>
      </c>
      <c r="AD4" s="528">
        <f t="shared" si="29"/>
        <v>0</v>
      </c>
      <c r="AE4" s="528">
        <f t="shared" si="29"/>
        <v>0</v>
      </c>
      <c r="AF4" s="528">
        <f t="shared" si="29"/>
        <v>0</v>
      </c>
      <c r="AG4" s="528">
        <f t="shared" si="29"/>
        <v>0</v>
      </c>
      <c r="AH4" s="528">
        <f t="shared" si="29"/>
        <v>0</v>
      </c>
      <c r="AI4" s="528">
        <f t="shared" si="29"/>
        <v>0</v>
      </c>
      <c r="AJ4" s="528">
        <f t="shared" si="29"/>
        <v>280</v>
      </c>
      <c r="AK4" s="528">
        <f t="shared" si="29"/>
        <v>0</v>
      </c>
      <c r="AL4" s="528">
        <f t="shared" si="29"/>
        <v>0</v>
      </c>
      <c r="AM4" s="528">
        <f t="shared" si="29"/>
        <v>0</v>
      </c>
      <c r="AN4" s="528">
        <f t="shared" si="29"/>
        <v>0</v>
      </c>
      <c r="AO4" s="528">
        <f t="shared" si="29"/>
        <v>0</v>
      </c>
      <c r="AP4" s="528">
        <f t="shared" si="29"/>
        <v>360</v>
      </c>
      <c r="AQ4" s="528">
        <f t="shared" si="29"/>
        <v>0</v>
      </c>
      <c r="AR4" s="528">
        <f t="shared" si="29"/>
        <v>0</v>
      </c>
      <c r="AS4" s="528">
        <f t="shared" si="29"/>
        <v>200</v>
      </c>
      <c r="AT4" s="528">
        <f t="shared" si="29"/>
        <v>0</v>
      </c>
      <c r="AU4" s="528">
        <f t="shared" si="29"/>
        <v>310</v>
      </c>
      <c r="AV4" s="528">
        <f t="shared" si="29"/>
        <v>0</v>
      </c>
      <c r="AW4" s="528">
        <f t="shared" si="29"/>
        <v>0</v>
      </c>
      <c r="AX4" s="528">
        <f t="shared" si="29"/>
        <v>0</v>
      </c>
      <c r="AY4" s="528">
        <f t="shared" si="29"/>
        <v>0</v>
      </c>
      <c r="AZ4" s="528">
        <f t="shared" si="29"/>
        <v>0</v>
      </c>
      <c r="BA4" s="528">
        <f t="shared" si="29"/>
        <v>320</v>
      </c>
      <c r="BB4" s="528">
        <f t="shared" si="29"/>
        <v>0</v>
      </c>
      <c r="BC4" s="528">
        <f t="shared" si="29"/>
        <v>0</v>
      </c>
      <c r="BD4" s="528">
        <f t="shared" si="29"/>
        <v>1640</v>
      </c>
      <c r="BE4" s="528">
        <f t="shared" si="29"/>
        <v>0</v>
      </c>
      <c r="BF4" s="528">
        <f t="shared" si="29"/>
        <v>0</v>
      </c>
      <c r="BG4" s="528">
        <f t="shared" si="29"/>
        <v>0</v>
      </c>
      <c r="BH4" s="528">
        <f t="shared" si="29"/>
        <v>0</v>
      </c>
      <c r="BI4" s="528">
        <f t="shared" si="29"/>
        <v>0</v>
      </c>
      <c r="BJ4" s="528">
        <f t="shared" si="29"/>
        <v>0</v>
      </c>
      <c r="BK4" s="528">
        <f t="shared" si="29"/>
        <v>0</v>
      </c>
      <c r="BL4" s="528">
        <f t="shared" si="29"/>
        <v>300</v>
      </c>
      <c r="BM4" s="528">
        <f t="shared" si="29"/>
        <v>0</v>
      </c>
      <c r="BN4" s="528">
        <f t="shared" si="29"/>
        <v>0</v>
      </c>
      <c r="BO4" s="528">
        <f t="shared" si="29"/>
        <v>0</v>
      </c>
      <c r="BP4" s="528">
        <f t="shared" si="29"/>
        <v>0</v>
      </c>
      <c r="BQ4" s="528">
        <f t="shared" si="29"/>
        <v>0</v>
      </c>
      <c r="BR4" s="528">
        <f t="shared" si="29"/>
        <v>570</v>
      </c>
      <c r="BS4" s="528">
        <f t="shared" si="29"/>
        <v>1410</v>
      </c>
      <c r="BT4" s="528">
        <f t="shared" si="29"/>
        <v>0</v>
      </c>
      <c r="BU4" s="528">
        <f t="shared" si="29"/>
        <v>0</v>
      </c>
      <c r="BV4" s="528">
        <f t="shared" si="29"/>
        <v>0</v>
      </c>
      <c r="BW4" s="528">
        <f t="shared" si="29"/>
        <v>550</v>
      </c>
      <c r="BX4" s="528">
        <f t="shared" si="29"/>
        <v>0</v>
      </c>
      <c r="BY4" s="528">
        <f t="shared" si="29"/>
        <v>0</v>
      </c>
      <c r="BZ4" s="528">
        <f t="shared" si="29"/>
        <v>0</v>
      </c>
      <c r="CA4" s="528">
        <f t="shared" si="29"/>
        <v>1260</v>
      </c>
      <c r="CB4" s="528">
        <f t="shared" si="29"/>
        <v>0</v>
      </c>
      <c r="CC4" s="528">
        <f t="shared" si="29"/>
        <v>110</v>
      </c>
      <c r="CD4" s="528">
        <f t="shared" ref="CD4:EO4" si="30">SUM(CD6:CD1048576)</f>
        <v>0</v>
      </c>
      <c r="CE4" s="528">
        <f t="shared" si="30"/>
        <v>0</v>
      </c>
      <c r="CF4" s="528">
        <f t="shared" si="30"/>
        <v>510</v>
      </c>
      <c r="CG4" s="528">
        <f t="shared" si="30"/>
        <v>700</v>
      </c>
      <c r="CH4" s="528">
        <f t="shared" si="30"/>
        <v>750</v>
      </c>
      <c r="CI4" s="528">
        <f t="shared" si="30"/>
        <v>950</v>
      </c>
      <c r="CJ4" s="528">
        <f t="shared" si="30"/>
        <v>550</v>
      </c>
      <c r="CK4" s="528">
        <f t="shared" si="30"/>
        <v>100</v>
      </c>
      <c r="CL4" s="528">
        <f t="shared" si="30"/>
        <v>0</v>
      </c>
      <c r="CM4" s="528">
        <f t="shared" si="30"/>
        <v>1500</v>
      </c>
      <c r="CN4" s="528">
        <f t="shared" si="30"/>
        <v>0</v>
      </c>
      <c r="CO4" s="528">
        <f t="shared" si="30"/>
        <v>600</v>
      </c>
      <c r="CP4" s="528">
        <f t="shared" si="30"/>
        <v>0</v>
      </c>
      <c r="CQ4" s="528">
        <f t="shared" si="30"/>
        <v>0</v>
      </c>
      <c r="CR4" s="528">
        <f t="shared" si="30"/>
        <v>600</v>
      </c>
      <c r="CS4" s="528">
        <f t="shared" si="30"/>
        <v>0</v>
      </c>
      <c r="CT4" s="528">
        <f t="shared" si="30"/>
        <v>640</v>
      </c>
      <c r="CU4" s="528">
        <f t="shared" si="30"/>
        <v>0</v>
      </c>
      <c r="CV4" s="528">
        <f t="shared" si="30"/>
        <v>1200</v>
      </c>
      <c r="CW4" s="528">
        <f t="shared" si="30"/>
        <v>0</v>
      </c>
      <c r="CX4" s="528">
        <f t="shared" si="30"/>
        <v>0</v>
      </c>
      <c r="CY4" s="528">
        <f t="shared" si="30"/>
        <v>0</v>
      </c>
      <c r="CZ4" s="528">
        <f t="shared" si="30"/>
        <v>0</v>
      </c>
      <c r="DA4" s="528">
        <f t="shared" si="30"/>
        <v>0</v>
      </c>
      <c r="DB4" s="528">
        <f t="shared" si="30"/>
        <v>490</v>
      </c>
      <c r="DC4" s="528">
        <f t="shared" si="30"/>
        <v>1130</v>
      </c>
      <c r="DD4" s="528">
        <f t="shared" si="30"/>
        <v>0</v>
      </c>
      <c r="DE4" s="528">
        <f t="shared" si="30"/>
        <v>250</v>
      </c>
      <c r="DF4" s="528">
        <f t="shared" si="30"/>
        <v>460</v>
      </c>
      <c r="DG4" s="528">
        <f t="shared" si="30"/>
        <v>360</v>
      </c>
      <c r="DH4" s="528">
        <f t="shared" si="30"/>
        <v>0</v>
      </c>
      <c r="DI4" s="528">
        <f t="shared" si="30"/>
        <v>1150</v>
      </c>
      <c r="DJ4" s="528">
        <f t="shared" si="30"/>
        <v>0</v>
      </c>
      <c r="DK4" s="528">
        <f t="shared" si="30"/>
        <v>1550</v>
      </c>
      <c r="DL4" s="528">
        <f t="shared" si="30"/>
        <v>1600</v>
      </c>
      <c r="DM4" s="528">
        <f t="shared" si="30"/>
        <v>2050</v>
      </c>
      <c r="DN4" s="528">
        <f t="shared" si="30"/>
        <v>720</v>
      </c>
      <c r="DO4" s="528">
        <f t="shared" si="30"/>
        <v>920</v>
      </c>
      <c r="DP4" s="718">
        <f t="shared" si="30"/>
        <v>740</v>
      </c>
      <c r="DQ4" s="718">
        <f t="shared" si="30"/>
        <v>0</v>
      </c>
      <c r="DR4" s="718">
        <f t="shared" si="30"/>
        <v>0</v>
      </c>
      <c r="DS4" s="718">
        <f t="shared" si="30"/>
        <v>0</v>
      </c>
      <c r="DT4" s="718">
        <f t="shared" si="30"/>
        <v>1310</v>
      </c>
      <c r="DU4" s="718">
        <f t="shared" si="30"/>
        <v>260</v>
      </c>
      <c r="DV4" s="718">
        <f t="shared" si="30"/>
        <v>0</v>
      </c>
      <c r="DW4" s="718">
        <f t="shared" si="30"/>
        <v>0</v>
      </c>
      <c r="DX4" s="718">
        <f t="shared" si="30"/>
        <v>2270</v>
      </c>
      <c r="DY4" s="718">
        <f t="shared" si="30"/>
        <v>0</v>
      </c>
      <c r="DZ4" s="718">
        <f t="shared" si="30"/>
        <v>1610</v>
      </c>
      <c r="EA4" s="718">
        <f t="shared" si="30"/>
        <v>0</v>
      </c>
      <c r="EB4" s="724">
        <f t="shared" si="30"/>
        <v>3030</v>
      </c>
      <c r="EC4" s="724">
        <f t="shared" si="30"/>
        <v>0</v>
      </c>
      <c r="ED4" s="724">
        <f t="shared" si="30"/>
        <v>560</v>
      </c>
      <c r="EE4" s="725">
        <f t="shared" si="30"/>
        <v>0</v>
      </c>
      <c r="EF4" s="725">
        <f t="shared" si="30"/>
        <v>0</v>
      </c>
      <c r="EG4" s="733">
        <f t="shared" si="30"/>
        <v>740</v>
      </c>
      <c r="EH4" s="733">
        <f t="shared" si="30"/>
        <v>0</v>
      </c>
      <c r="EI4" s="733">
        <f t="shared" si="30"/>
        <v>450</v>
      </c>
      <c r="EJ4" s="733">
        <f t="shared" si="30"/>
        <v>2680</v>
      </c>
      <c r="EK4" s="733">
        <f t="shared" si="30"/>
        <v>0</v>
      </c>
      <c r="EL4" s="733">
        <f t="shared" si="30"/>
        <v>620</v>
      </c>
      <c r="EM4" s="733">
        <f t="shared" si="30"/>
        <v>130</v>
      </c>
      <c r="EN4" s="733">
        <f t="shared" si="30"/>
        <v>860</v>
      </c>
      <c r="EO4" s="718">
        <f t="shared" si="30"/>
        <v>1090</v>
      </c>
      <c r="EP4" s="736">
        <f t="shared" ref="EP4:HA4" si="31">SUM(EP6:EP1048576)</f>
        <v>0</v>
      </c>
      <c r="EQ4" s="724">
        <f t="shared" si="31"/>
        <v>740</v>
      </c>
      <c r="ER4" s="724">
        <f t="shared" si="31"/>
        <v>0</v>
      </c>
      <c r="ES4" s="724">
        <f t="shared" si="31"/>
        <v>1050</v>
      </c>
      <c r="ET4" s="724">
        <f t="shared" si="31"/>
        <v>0</v>
      </c>
      <c r="EU4" s="724">
        <f t="shared" si="31"/>
        <v>390</v>
      </c>
      <c r="EV4" s="724">
        <f t="shared" si="31"/>
        <v>230</v>
      </c>
      <c r="EW4" s="724">
        <f t="shared" si="31"/>
        <v>0</v>
      </c>
      <c r="EX4" s="724">
        <f t="shared" si="31"/>
        <v>1190</v>
      </c>
      <c r="EY4" s="724">
        <f t="shared" si="31"/>
        <v>940</v>
      </c>
      <c r="EZ4" s="724">
        <f t="shared" si="31"/>
        <v>0</v>
      </c>
      <c r="FA4" s="724">
        <f t="shared" si="31"/>
        <v>310</v>
      </c>
      <c r="FB4" s="724">
        <f t="shared" si="31"/>
        <v>0</v>
      </c>
      <c r="FC4" s="724">
        <f t="shared" si="31"/>
        <v>320</v>
      </c>
      <c r="FD4" s="724">
        <f t="shared" si="31"/>
        <v>0</v>
      </c>
      <c r="FE4" s="724">
        <f t="shared" si="31"/>
        <v>1170</v>
      </c>
      <c r="FF4" s="724">
        <f t="shared" si="31"/>
        <v>0</v>
      </c>
      <c r="FG4" s="724">
        <f t="shared" si="31"/>
        <v>0</v>
      </c>
      <c r="FH4" s="724">
        <f t="shared" si="31"/>
        <v>0</v>
      </c>
      <c r="FI4" s="724">
        <f t="shared" si="31"/>
        <v>470</v>
      </c>
      <c r="FJ4" s="724">
        <f t="shared" si="31"/>
        <v>900</v>
      </c>
      <c r="FK4" s="733">
        <f t="shared" si="31"/>
        <v>0</v>
      </c>
      <c r="FL4" s="733">
        <f t="shared" si="31"/>
        <v>910</v>
      </c>
      <c r="FM4" s="733">
        <f t="shared" si="31"/>
        <v>3060</v>
      </c>
      <c r="FN4" s="733">
        <f t="shared" si="31"/>
        <v>5300</v>
      </c>
      <c r="FO4" s="733">
        <f t="shared" si="31"/>
        <v>570</v>
      </c>
      <c r="FP4" s="724">
        <f t="shared" si="31"/>
        <v>1510</v>
      </c>
      <c r="FQ4" s="733">
        <f t="shared" si="31"/>
        <v>0</v>
      </c>
      <c r="FR4" s="733">
        <f t="shared" si="31"/>
        <v>3090</v>
      </c>
      <c r="FS4" s="733">
        <f t="shared" si="31"/>
        <v>0</v>
      </c>
      <c r="FT4" s="733">
        <f t="shared" si="31"/>
        <v>2570</v>
      </c>
      <c r="FU4" s="733">
        <f t="shared" si="31"/>
        <v>1200</v>
      </c>
      <c r="FV4" s="733">
        <f t="shared" si="31"/>
        <v>0</v>
      </c>
      <c r="FW4" s="733">
        <f t="shared" si="31"/>
        <v>2860</v>
      </c>
      <c r="FX4" s="733">
        <f t="shared" si="31"/>
        <v>3540</v>
      </c>
      <c r="FY4" s="733">
        <f t="shared" si="31"/>
        <v>2030</v>
      </c>
      <c r="FZ4" s="733">
        <f t="shared" si="31"/>
        <v>5470</v>
      </c>
      <c r="GA4" s="733">
        <f t="shared" si="31"/>
        <v>680</v>
      </c>
      <c r="GB4" s="733">
        <f t="shared" si="31"/>
        <v>220</v>
      </c>
      <c r="GC4" s="733">
        <f t="shared" si="31"/>
        <v>0</v>
      </c>
      <c r="GD4" s="733">
        <f t="shared" si="31"/>
        <v>0</v>
      </c>
      <c r="GE4" s="733">
        <f t="shared" si="31"/>
        <v>4000</v>
      </c>
      <c r="GF4" s="733">
        <f t="shared" si="31"/>
        <v>1180</v>
      </c>
      <c r="GG4" s="733">
        <f t="shared" si="31"/>
        <v>0</v>
      </c>
      <c r="GH4" s="733">
        <f t="shared" si="31"/>
        <v>750</v>
      </c>
      <c r="GI4" s="733">
        <f t="shared" si="31"/>
        <v>2040</v>
      </c>
      <c r="GJ4" s="733">
        <f t="shared" si="31"/>
        <v>0</v>
      </c>
      <c r="GK4" s="733">
        <f t="shared" si="31"/>
        <v>0</v>
      </c>
      <c r="GL4" s="733">
        <f t="shared" si="31"/>
        <v>1960</v>
      </c>
      <c r="GM4" s="733">
        <f t="shared" si="31"/>
        <v>810</v>
      </c>
      <c r="GN4" s="733">
        <f t="shared" si="31"/>
        <v>0</v>
      </c>
      <c r="GO4" s="733">
        <f t="shared" si="31"/>
        <v>0</v>
      </c>
      <c r="GP4" s="733">
        <f t="shared" si="31"/>
        <v>0</v>
      </c>
      <c r="GQ4" s="733">
        <f t="shared" si="31"/>
        <v>1620</v>
      </c>
      <c r="GR4" s="733">
        <f t="shared" si="31"/>
        <v>530</v>
      </c>
      <c r="GS4" s="733">
        <f t="shared" si="31"/>
        <v>0</v>
      </c>
      <c r="GT4" s="733">
        <f t="shared" si="31"/>
        <v>0</v>
      </c>
      <c r="GU4" s="733">
        <f t="shared" si="31"/>
        <v>0</v>
      </c>
      <c r="GV4" s="733">
        <f t="shared" si="31"/>
        <v>330</v>
      </c>
      <c r="GW4" s="733">
        <f t="shared" si="31"/>
        <v>520</v>
      </c>
      <c r="GX4" s="733">
        <f t="shared" si="31"/>
        <v>330</v>
      </c>
      <c r="GY4" s="733">
        <f t="shared" si="31"/>
        <v>610</v>
      </c>
      <c r="GZ4" s="733">
        <f t="shared" si="31"/>
        <v>510</v>
      </c>
      <c r="HA4" s="733">
        <f t="shared" si="31"/>
        <v>2400</v>
      </c>
      <c r="HB4" s="736">
        <f t="shared" ref="HB4:JM4" si="32">SUM(HB6:HB1048576)</f>
        <v>0</v>
      </c>
      <c r="HC4" s="733">
        <f t="shared" si="32"/>
        <v>800</v>
      </c>
      <c r="HD4" s="733">
        <f t="shared" si="32"/>
        <v>1570</v>
      </c>
      <c r="HE4" s="733">
        <f t="shared" si="32"/>
        <v>0</v>
      </c>
      <c r="HF4" s="810">
        <f t="shared" si="32"/>
        <v>750</v>
      </c>
      <c r="HG4" s="733">
        <f t="shared" si="32"/>
        <v>320</v>
      </c>
      <c r="HH4" s="811">
        <f t="shared" si="32"/>
        <v>460</v>
      </c>
      <c r="HI4" s="733">
        <f t="shared" si="32"/>
        <v>0</v>
      </c>
      <c r="HJ4" s="733">
        <f t="shared" si="32"/>
        <v>0</v>
      </c>
      <c r="HK4" s="733">
        <f t="shared" si="32"/>
        <v>1030</v>
      </c>
      <c r="HL4" s="733">
        <f t="shared" si="32"/>
        <v>400</v>
      </c>
      <c r="HM4" s="733">
        <f t="shared" si="32"/>
        <v>1830</v>
      </c>
      <c r="HN4" s="733">
        <f t="shared" si="32"/>
        <v>560</v>
      </c>
      <c r="HO4" s="733">
        <f t="shared" si="32"/>
        <v>0</v>
      </c>
      <c r="HP4" s="733">
        <f t="shared" si="32"/>
        <v>790</v>
      </c>
      <c r="HQ4" s="813">
        <f t="shared" si="32"/>
        <v>1400</v>
      </c>
      <c r="HR4" s="733">
        <f t="shared" si="32"/>
        <v>0</v>
      </c>
      <c r="HS4" s="733">
        <f t="shared" si="32"/>
        <v>490</v>
      </c>
      <c r="HT4" s="825">
        <f t="shared" si="32"/>
        <v>2850</v>
      </c>
      <c r="HU4" s="825">
        <f t="shared" si="32"/>
        <v>850</v>
      </c>
      <c r="HV4" s="733">
        <f t="shared" si="32"/>
        <v>0</v>
      </c>
      <c r="HW4" s="733">
        <f t="shared" si="32"/>
        <v>1080</v>
      </c>
      <c r="HX4" s="733">
        <f t="shared" si="32"/>
        <v>9810</v>
      </c>
      <c r="HY4" s="733">
        <f t="shared" si="32"/>
        <v>1330</v>
      </c>
      <c r="HZ4" s="733">
        <f t="shared" si="32"/>
        <v>0</v>
      </c>
      <c r="IA4" s="733">
        <f t="shared" si="32"/>
        <v>420</v>
      </c>
      <c r="IB4" s="733">
        <f t="shared" si="32"/>
        <v>1820</v>
      </c>
      <c r="IC4" s="733">
        <f t="shared" si="32"/>
        <v>2490</v>
      </c>
      <c r="ID4" s="733">
        <f t="shared" si="32"/>
        <v>6360</v>
      </c>
      <c r="IE4" s="733">
        <f t="shared" si="32"/>
        <v>3350</v>
      </c>
      <c r="IF4" s="733">
        <f t="shared" si="32"/>
        <v>0</v>
      </c>
      <c r="IG4" s="733">
        <f t="shared" si="32"/>
        <v>310</v>
      </c>
      <c r="IH4" s="733">
        <f t="shared" si="32"/>
        <v>410</v>
      </c>
      <c r="II4" s="733">
        <f t="shared" si="32"/>
        <v>0</v>
      </c>
      <c r="IJ4" s="733">
        <f t="shared" si="32"/>
        <v>360</v>
      </c>
      <c r="IK4" s="733">
        <f t="shared" si="32"/>
        <v>2610</v>
      </c>
      <c r="IL4" s="733">
        <f t="shared" si="32"/>
        <v>800</v>
      </c>
      <c r="IM4" s="733">
        <f t="shared" si="32"/>
        <v>1040</v>
      </c>
      <c r="IN4" s="733">
        <f t="shared" si="32"/>
        <v>430</v>
      </c>
      <c r="IO4" s="733">
        <f t="shared" si="32"/>
        <v>770</v>
      </c>
      <c r="IP4" s="724">
        <f t="shared" si="32"/>
        <v>1490</v>
      </c>
      <c r="IQ4" s="724">
        <f t="shared" si="32"/>
        <v>1850</v>
      </c>
      <c r="IR4" s="724">
        <f t="shared" si="32"/>
        <v>680</v>
      </c>
      <c r="IS4" s="724">
        <f t="shared" si="32"/>
        <v>1910</v>
      </c>
      <c r="IT4" s="733">
        <f t="shared" si="32"/>
        <v>780</v>
      </c>
      <c r="IU4" s="733">
        <f t="shared" si="32"/>
        <v>2110</v>
      </c>
      <c r="IV4" s="733">
        <f t="shared" si="32"/>
        <v>3800</v>
      </c>
      <c r="IW4" s="736">
        <f t="shared" si="32"/>
        <v>1330</v>
      </c>
      <c r="IX4" s="733">
        <f t="shared" si="32"/>
        <v>2480</v>
      </c>
      <c r="IY4" s="733">
        <f t="shared" si="32"/>
        <v>3440</v>
      </c>
      <c r="IZ4" s="733">
        <f t="shared" si="32"/>
        <v>890</v>
      </c>
      <c r="JA4" s="733">
        <f t="shared" si="32"/>
        <v>0</v>
      </c>
      <c r="JB4" s="724">
        <f t="shared" si="32"/>
        <v>560</v>
      </c>
      <c r="JC4" s="724">
        <f t="shared" si="32"/>
        <v>1680</v>
      </c>
      <c r="JD4" s="724">
        <f t="shared" si="32"/>
        <v>0</v>
      </c>
      <c r="JE4" s="724">
        <f t="shared" si="32"/>
        <v>650</v>
      </c>
      <c r="JF4" s="733">
        <f t="shared" si="32"/>
        <v>1040</v>
      </c>
      <c r="JG4" s="724">
        <f t="shared" si="32"/>
        <v>470</v>
      </c>
      <c r="JH4" s="733">
        <f t="shared" si="32"/>
        <v>3230</v>
      </c>
      <c r="JI4" s="733">
        <f t="shared" si="32"/>
        <v>0</v>
      </c>
      <c r="JJ4" s="733">
        <f t="shared" si="32"/>
        <v>6170</v>
      </c>
      <c r="JK4" s="724">
        <f t="shared" si="32"/>
        <v>6770</v>
      </c>
      <c r="JL4" s="724">
        <f t="shared" si="32"/>
        <v>820</v>
      </c>
      <c r="JM4" s="724">
        <f t="shared" si="32"/>
        <v>18220</v>
      </c>
      <c r="JN4" s="724">
        <f t="shared" ref="JN4:LY4" si="33">SUM(JN6:JN1048576)</f>
        <v>7170</v>
      </c>
      <c r="JO4" s="724">
        <f t="shared" si="33"/>
        <v>300</v>
      </c>
      <c r="JP4" s="724">
        <f t="shared" si="33"/>
        <v>1030</v>
      </c>
      <c r="JQ4" s="724">
        <f t="shared" si="33"/>
        <v>510</v>
      </c>
      <c r="JR4" s="724">
        <f t="shared" si="33"/>
        <v>300</v>
      </c>
      <c r="JS4" s="724">
        <f t="shared" si="33"/>
        <v>19810</v>
      </c>
      <c r="JT4" s="724">
        <f t="shared" si="33"/>
        <v>9270</v>
      </c>
      <c r="JU4" s="724">
        <f t="shared" si="33"/>
        <v>1090</v>
      </c>
      <c r="JV4" s="733">
        <f t="shared" si="33"/>
        <v>2470</v>
      </c>
      <c r="JW4" s="825">
        <f t="shared" si="33"/>
        <v>4030</v>
      </c>
      <c r="JX4" s="825">
        <f t="shared" si="33"/>
        <v>790</v>
      </c>
      <c r="JY4" s="724">
        <f t="shared" si="33"/>
        <v>650</v>
      </c>
      <c r="JZ4" s="724">
        <f t="shared" si="33"/>
        <v>2290</v>
      </c>
      <c r="KA4" s="733">
        <f t="shared" si="33"/>
        <v>2290</v>
      </c>
      <c r="KB4" s="733">
        <f t="shared" si="33"/>
        <v>1120</v>
      </c>
      <c r="KC4" s="733">
        <f t="shared" si="33"/>
        <v>4370</v>
      </c>
      <c r="KD4" s="733">
        <f t="shared" si="33"/>
        <v>4330</v>
      </c>
      <c r="KE4" s="733">
        <f t="shared" si="33"/>
        <v>3050</v>
      </c>
      <c r="KF4" s="733">
        <f t="shared" si="33"/>
        <v>2650</v>
      </c>
      <c r="KG4" s="660">
        <f t="shared" si="33"/>
        <v>360</v>
      </c>
      <c r="KH4" s="946">
        <f t="shared" si="33"/>
        <v>2800</v>
      </c>
      <c r="KI4" s="736">
        <f t="shared" si="33"/>
        <v>2500</v>
      </c>
      <c r="KJ4" s="733">
        <f t="shared" si="33"/>
        <v>1470</v>
      </c>
      <c r="KK4" s="957">
        <f t="shared" si="33"/>
        <v>7510</v>
      </c>
      <c r="KL4" s="957">
        <f t="shared" si="33"/>
        <v>990</v>
      </c>
      <c r="KM4" s="733">
        <f t="shared" si="33"/>
        <v>1760</v>
      </c>
      <c r="KN4" s="733">
        <f t="shared" si="33"/>
        <v>930</v>
      </c>
      <c r="KO4" s="733">
        <f t="shared" si="33"/>
        <v>1710</v>
      </c>
      <c r="KP4" s="733">
        <f t="shared" si="33"/>
        <v>460</v>
      </c>
      <c r="KQ4" s="724">
        <f t="shared" si="33"/>
        <v>3410</v>
      </c>
      <c r="KR4" s="724">
        <f t="shared" si="33"/>
        <v>5300</v>
      </c>
      <c r="KS4" s="724">
        <f t="shared" si="33"/>
        <v>6210</v>
      </c>
      <c r="KT4" s="724">
        <f t="shared" si="33"/>
        <v>6670</v>
      </c>
      <c r="KU4" s="733">
        <f t="shared" si="33"/>
        <v>350</v>
      </c>
      <c r="KV4" s="733">
        <f t="shared" si="33"/>
        <v>3990</v>
      </c>
      <c r="KW4" s="733">
        <f t="shared" si="33"/>
        <v>330</v>
      </c>
      <c r="KX4" s="733">
        <f t="shared" si="33"/>
        <v>4760</v>
      </c>
      <c r="KY4" s="733">
        <f t="shared" si="33"/>
        <v>1460</v>
      </c>
      <c r="KZ4" s="733">
        <f t="shared" si="33"/>
        <v>40840</v>
      </c>
      <c r="LA4" s="736">
        <f t="shared" si="33"/>
        <v>890</v>
      </c>
      <c r="LB4" s="660">
        <f t="shared" si="33"/>
        <v>1020</v>
      </c>
      <c r="LC4" s="660">
        <f t="shared" si="33"/>
        <v>3000</v>
      </c>
      <c r="LD4" s="660">
        <f t="shared" si="33"/>
        <v>2860</v>
      </c>
      <c r="LE4" s="660">
        <f t="shared" si="33"/>
        <v>20130</v>
      </c>
      <c r="LF4" s="660">
        <f t="shared" si="33"/>
        <v>640</v>
      </c>
      <c r="LG4" s="724">
        <f t="shared" si="33"/>
        <v>750</v>
      </c>
      <c r="LH4" s="736">
        <f t="shared" si="33"/>
        <v>180</v>
      </c>
      <c r="LI4" s="660">
        <f t="shared" si="33"/>
        <v>4320</v>
      </c>
      <c r="LJ4" s="660">
        <f t="shared" si="33"/>
        <v>800</v>
      </c>
      <c r="LK4" s="660">
        <f t="shared" si="33"/>
        <v>8860</v>
      </c>
      <c r="LL4" s="660">
        <f t="shared" si="33"/>
        <v>28630</v>
      </c>
      <c r="LM4" s="660">
        <f t="shared" si="33"/>
        <v>1250</v>
      </c>
      <c r="LN4" s="724">
        <f t="shared" si="33"/>
        <v>2340</v>
      </c>
      <c r="LO4" s="660">
        <f t="shared" si="33"/>
        <v>9560</v>
      </c>
      <c r="LP4" s="660">
        <f t="shared" si="33"/>
        <v>2790</v>
      </c>
      <c r="LQ4" s="660">
        <f t="shared" si="33"/>
        <v>1820</v>
      </c>
      <c r="LR4" s="660">
        <f t="shared" si="33"/>
        <v>1400</v>
      </c>
      <c r="LS4" s="660">
        <f t="shared" si="33"/>
        <v>3190</v>
      </c>
      <c r="LT4" s="660">
        <f t="shared" si="33"/>
        <v>1640</v>
      </c>
      <c r="LU4" s="660">
        <f t="shared" si="33"/>
        <v>1020</v>
      </c>
      <c r="LV4" s="660">
        <f t="shared" si="33"/>
        <v>940</v>
      </c>
      <c r="LW4" s="660">
        <f t="shared" si="33"/>
        <v>30140</v>
      </c>
      <c r="LX4" s="660">
        <f t="shared" si="33"/>
        <v>2890</v>
      </c>
      <c r="LY4" s="660">
        <f t="shared" si="33"/>
        <v>1640</v>
      </c>
      <c r="LZ4" s="736">
        <f t="shared" ref="LZ4:NQ4" si="34">SUM(LZ6:LZ1048576)</f>
        <v>630</v>
      </c>
      <c r="MA4" s="660">
        <f t="shared" si="34"/>
        <v>1530</v>
      </c>
      <c r="MB4" s="660">
        <f t="shared" si="34"/>
        <v>2000</v>
      </c>
      <c r="MC4" s="724">
        <f t="shared" si="34"/>
        <v>2950</v>
      </c>
      <c r="MD4" s="724">
        <f t="shared" si="34"/>
        <v>4270</v>
      </c>
      <c r="ME4" s="1065">
        <f t="shared" si="34"/>
        <v>700</v>
      </c>
      <c r="MF4" s="1065">
        <f t="shared" si="34"/>
        <v>920</v>
      </c>
      <c r="MG4" s="1065">
        <f t="shared" si="34"/>
        <v>1650</v>
      </c>
      <c r="MH4" s="1065">
        <f t="shared" si="34"/>
        <v>820</v>
      </c>
      <c r="MI4" s="1065">
        <f t="shared" si="34"/>
        <v>1120</v>
      </c>
      <c r="MJ4" s="1065">
        <f t="shared" si="34"/>
        <v>820</v>
      </c>
      <c r="MK4" s="1065">
        <f t="shared" si="34"/>
        <v>910</v>
      </c>
      <c r="ML4" s="1065">
        <f t="shared" si="34"/>
        <v>6270</v>
      </c>
      <c r="MM4" s="1065">
        <f t="shared" si="34"/>
        <v>13970</v>
      </c>
      <c r="MN4" s="1065">
        <f t="shared" si="34"/>
        <v>1470</v>
      </c>
      <c r="MO4" s="1065">
        <f t="shared" si="34"/>
        <v>54500</v>
      </c>
      <c r="MP4" s="1065">
        <f t="shared" si="34"/>
        <v>48940</v>
      </c>
      <c r="MQ4" s="1065">
        <f t="shared" si="34"/>
        <v>21230</v>
      </c>
      <c r="MR4" s="1065">
        <f t="shared" si="34"/>
        <v>19690</v>
      </c>
      <c r="MS4" s="1065">
        <f t="shared" si="34"/>
        <v>1820</v>
      </c>
      <c r="MT4" s="1065">
        <f t="shared" si="34"/>
        <v>1680</v>
      </c>
      <c r="MU4" s="1065">
        <f t="shared" si="34"/>
        <v>1220</v>
      </c>
      <c r="MV4" s="810">
        <f t="shared" si="34"/>
        <v>1410</v>
      </c>
      <c r="MW4" s="810">
        <f t="shared" si="34"/>
        <v>540</v>
      </c>
      <c r="MX4" s="733">
        <f t="shared" si="34"/>
        <v>1990</v>
      </c>
      <c r="MY4" s="733">
        <f t="shared" si="34"/>
        <v>2360</v>
      </c>
      <c r="MZ4" s="813">
        <f t="shared" si="34"/>
        <v>6750</v>
      </c>
      <c r="NA4" s="813">
        <f t="shared" si="34"/>
        <v>1530</v>
      </c>
      <c r="NB4" s="733">
        <f t="shared" si="34"/>
        <v>2830</v>
      </c>
      <c r="NC4" s="733">
        <f t="shared" si="34"/>
        <v>800</v>
      </c>
      <c r="ND4" s="733">
        <f t="shared" si="34"/>
        <v>1030</v>
      </c>
      <c r="NE4" s="733">
        <f t="shared" si="34"/>
        <v>2490</v>
      </c>
      <c r="NF4" s="733">
        <f t="shared" si="34"/>
        <v>3650</v>
      </c>
      <c r="NG4" s="733">
        <f t="shared" si="34"/>
        <v>10250</v>
      </c>
      <c r="NH4" s="733">
        <f t="shared" si="34"/>
        <v>3090</v>
      </c>
      <c r="NI4" s="733">
        <f t="shared" si="34"/>
        <v>860</v>
      </c>
      <c r="NJ4" s="733">
        <f t="shared" si="34"/>
        <v>8170</v>
      </c>
      <c r="NK4" s="733">
        <f t="shared" si="34"/>
        <v>6340</v>
      </c>
      <c r="NL4" s="733">
        <f t="shared" si="34"/>
        <v>820</v>
      </c>
      <c r="NM4" s="733">
        <f t="shared" si="34"/>
        <v>410</v>
      </c>
      <c r="NN4" s="736">
        <f t="shared" si="34"/>
        <v>0</v>
      </c>
      <c r="NO4" s="736">
        <f t="shared" si="34"/>
        <v>0</v>
      </c>
      <c r="NP4" s="736">
        <f t="shared" si="34"/>
        <v>0</v>
      </c>
      <c r="NQ4" s="736">
        <f t="shared" si="34"/>
        <v>0</v>
      </c>
      <c r="NR4" s="528"/>
      <c r="NS4" s="528">
        <f>SUM(NS6:NS1048576)</f>
        <v>0</v>
      </c>
      <c r="NT4" s="517">
        <v>650</v>
      </c>
      <c r="NU4" s="517">
        <v>200</v>
      </c>
      <c r="NV4" s="517">
        <v>300</v>
      </c>
      <c r="NW4" s="517">
        <v>300</v>
      </c>
      <c r="NX4" s="517">
        <v>500</v>
      </c>
      <c r="NY4" s="517">
        <v>500</v>
      </c>
      <c r="NZ4" s="517">
        <v>300</v>
      </c>
      <c r="OA4" s="303">
        <v>4100</v>
      </c>
      <c r="OB4" s="303">
        <v>1500</v>
      </c>
      <c r="OC4" s="303">
        <v>1000</v>
      </c>
      <c r="OD4" s="303">
        <v>9000</v>
      </c>
      <c r="OE4" s="303">
        <v>8000</v>
      </c>
      <c r="OF4" s="303">
        <v>1000</v>
      </c>
      <c r="OG4" s="303">
        <v>8900</v>
      </c>
      <c r="OH4" s="303">
        <v>440</v>
      </c>
      <c r="OI4" s="303">
        <v>600</v>
      </c>
      <c r="OJ4" s="303">
        <v>500</v>
      </c>
      <c r="OK4" s="303">
        <v>130</v>
      </c>
      <c r="OM4" s="303">
        <v>500</v>
      </c>
      <c r="ON4" s="303">
        <v>500</v>
      </c>
      <c r="OO4" s="303">
        <v>1000</v>
      </c>
      <c r="OP4" s="303">
        <v>1500</v>
      </c>
      <c r="OQ4" s="303">
        <v>5200</v>
      </c>
      <c r="OR4" s="303">
        <v>300</v>
      </c>
      <c r="OS4" s="303">
        <v>1000</v>
      </c>
      <c r="OT4" s="303">
        <v>4700</v>
      </c>
      <c r="OU4" s="303">
        <v>600</v>
      </c>
      <c r="OV4" s="303">
        <v>1300</v>
      </c>
      <c r="OW4" s="303">
        <v>2000</v>
      </c>
      <c r="OX4" s="303">
        <v>9200</v>
      </c>
      <c r="OY4" s="303">
        <v>5190</v>
      </c>
      <c r="OZ4" s="303">
        <v>5250</v>
      </c>
      <c r="PA4" s="303">
        <v>300</v>
      </c>
      <c r="PB4" s="303">
        <v>600</v>
      </c>
      <c r="PC4" s="303">
        <v>880</v>
      </c>
      <c r="PD4" s="303">
        <v>280</v>
      </c>
      <c r="PE4" s="303">
        <v>380</v>
      </c>
      <c r="PF4" s="303">
        <v>500</v>
      </c>
      <c r="PG4" s="303">
        <v>500</v>
      </c>
      <c r="PH4" s="303">
        <v>500</v>
      </c>
      <c r="PI4" s="303">
        <v>500</v>
      </c>
      <c r="PJ4" s="303">
        <v>1500</v>
      </c>
      <c r="PK4" s="303">
        <v>40</v>
      </c>
      <c r="PL4" s="303">
        <v>40</v>
      </c>
      <c r="PM4" s="303">
        <v>185</v>
      </c>
      <c r="PN4" s="303">
        <v>500</v>
      </c>
      <c r="PT4" s="303">
        <v>800</v>
      </c>
      <c r="PU4" s="303">
        <v>1400</v>
      </c>
      <c r="PV4" s="303">
        <v>500</v>
      </c>
      <c r="PW4" s="303">
        <v>1500</v>
      </c>
      <c r="PX4" s="303">
        <v>2000</v>
      </c>
      <c r="PY4" s="303">
        <v>10000</v>
      </c>
      <c r="PZ4" s="303">
        <v>10000</v>
      </c>
      <c r="QA4" s="303">
        <v>8000</v>
      </c>
      <c r="QB4" s="303">
        <v>8000</v>
      </c>
      <c r="QC4" s="303">
        <v>500</v>
      </c>
      <c r="QD4" s="303">
        <v>20</v>
      </c>
      <c r="QE4" s="303">
        <v>1500</v>
      </c>
      <c r="QG4" s="303">
        <v>880</v>
      </c>
      <c r="QH4" s="303">
        <v>300</v>
      </c>
      <c r="QI4" s="303">
        <v>650</v>
      </c>
      <c r="QJ4" s="303">
        <v>5000</v>
      </c>
      <c r="QK4" s="303">
        <v>1000</v>
      </c>
      <c r="QL4" s="303">
        <v>1160</v>
      </c>
      <c r="QM4" s="303">
        <v>156</v>
      </c>
      <c r="QN4" s="303">
        <v>600</v>
      </c>
      <c r="QO4" s="303">
        <v>1000</v>
      </c>
      <c r="QP4" s="303">
        <v>1000</v>
      </c>
      <c r="QQ4" s="303">
        <v>5140</v>
      </c>
      <c r="QR4" s="303">
        <v>8000</v>
      </c>
      <c r="QS4" s="303">
        <v>6000</v>
      </c>
      <c r="QT4" s="303">
        <v>1000</v>
      </c>
      <c r="QU4" s="303">
        <v>1000</v>
      </c>
      <c r="QV4" s="303">
        <v>1000</v>
      </c>
      <c r="QW4" s="303">
        <v>500</v>
      </c>
      <c r="QX4" s="303">
        <v>5230</v>
      </c>
      <c r="QY4" s="303">
        <v>500</v>
      </c>
      <c r="QZ4" s="303">
        <v>500</v>
      </c>
      <c r="RA4" s="303">
        <v>2000</v>
      </c>
      <c r="RB4" s="303">
        <v>6000</v>
      </c>
      <c r="RC4" s="303">
        <v>2000</v>
      </c>
      <c r="RF4" s="303">
        <v>500</v>
      </c>
      <c r="RG4" s="303">
        <v>2000</v>
      </c>
      <c r="RH4" s="303">
        <v>4000</v>
      </c>
      <c r="RI4" s="303">
        <v>2000</v>
      </c>
      <c r="RJ4" s="303">
        <v>8000</v>
      </c>
      <c r="RK4" s="303">
        <v>7000</v>
      </c>
      <c r="RM4" s="303">
        <v>500</v>
      </c>
      <c r="RN4" s="303">
        <v>1300</v>
      </c>
      <c r="RO4" s="303">
        <v>1000</v>
      </c>
      <c r="RP4" s="303">
        <v>2000</v>
      </c>
      <c r="RQ4" s="303">
        <v>9400</v>
      </c>
      <c r="RR4" s="303">
        <v>40</v>
      </c>
      <c r="RS4" s="303">
        <v>40</v>
      </c>
      <c r="RT4" s="303">
        <v>40</v>
      </c>
      <c r="RU4" s="303">
        <v>40</v>
      </c>
      <c r="RV4" s="303">
        <v>540</v>
      </c>
      <c r="RW4" s="303">
        <v>5000</v>
      </c>
      <c r="RX4" s="303">
        <v>3000</v>
      </c>
      <c r="RY4" s="303">
        <v>4000</v>
      </c>
      <c r="RZ4" s="303">
        <v>2000</v>
      </c>
      <c r="SA4" s="303">
        <v>1000</v>
      </c>
      <c r="SB4" s="303">
        <v>500</v>
      </c>
      <c r="SC4" s="303">
        <v>500</v>
      </c>
      <c r="SD4" s="303">
        <v>2000</v>
      </c>
      <c r="SE4" s="303">
        <v>3000</v>
      </c>
      <c r="SF4" s="303">
        <v>8000</v>
      </c>
      <c r="SG4" s="303">
        <v>2000</v>
      </c>
      <c r="SH4" s="303">
        <v>500</v>
      </c>
      <c r="SI4" s="303">
        <v>2810</v>
      </c>
      <c r="SJ4" s="303">
        <v>2500</v>
      </c>
      <c r="SK4" s="303">
        <v>320</v>
      </c>
      <c r="SL4" s="303">
        <v>350</v>
      </c>
      <c r="SM4" s="303">
        <v>900</v>
      </c>
      <c r="SN4" s="303">
        <v>1200</v>
      </c>
      <c r="SO4" s="303">
        <v>4700</v>
      </c>
      <c r="SP4" s="303">
        <v>2000</v>
      </c>
      <c r="SQ4" s="303">
        <v>300</v>
      </c>
      <c r="SR4" s="303">
        <v>700</v>
      </c>
      <c r="SS4" s="303">
        <v>800</v>
      </c>
      <c r="ST4" s="303">
        <v>350</v>
      </c>
      <c r="SU4" s="303">
        <v>2200</v>
      </c>
      <c r="SV4" s="303">
        <v>1090</v>
      </c>
      <c r="SW4" s="303">
        <v>2300</v>
      </c>
      <c r="SX4" s="303">
        <v>7000</v>
      </c>
      <c r="SY4" s="303">
        <v>1000</v>
      </c>
      <c r="SZ4" s="303">
        <v>300</v>
      </c>
      <c r="TA4" s="303">
        <v>5000</v>
      </c>
      <c r="TB4" s="303">
        <v>5000</v>
      </c>
      <c r="TC4" s="303">
        <v>200</v>
      </c>
      <c r="TD4" s="303">
        <v>200</v>
      </c>
      <c r="TE4" s="303">
        <v>10000</v>
      </c>
      <c r="TF4" s="303">
        <v>2000</v>
      </c>
      <c r="TG4" s="303">
        <v>40</v>
      </c>
      <c r="TH4" s="303">
        <v>40</v>
      </c>
      <c r="TI4" s="303">
        <v>40</v>
      </c>
      <c r="TJ4" s="303">
        <v>40</v>
      </c>
      <c r="TK4" s="303">
        <v>8000</v>
      </c>
      <c r="TL4" s="303">
        <v>1000</v>
      </c>
      <c r="TM4" s="303">
        <v>2000</v>
      </c>
      <c r="TN4" s="303">
        <v>4000</v>
      </c>
      <c r="TO4" s="303">
        <v>40</v>
      </c>
      <c r="TP4" s="303">
        <v>40</v>
      </c>
      <c r="TQ4" s="303">
        <v>40</v>
      </c>
      <c r="TR4" s="303">
        <v>40</v>
      </c>
      <c r="TS4" s="303">
        <v>40</v>
      </c>
      <c r="TT4" s="303">
        <v>1000</v>
      </c>
      <c r="TU4" s="303">
        <v>300</v>
      </c>
      <c r="TV4" s="303">
        <v>500</v>
      </c>
      <c r="TW4" s="303">
        <v>500</v>
      </c>
      <c r="TX4" s="303">
        <v>500</v>
      </c>
      <c r="TY4" s="303">
        <v>1000</v>
      </c>
      <c r="TZ4" s="303">
        <v>5000</v>
      </c>
      <c r="UA4" s="303">
        <v>9900</v>
      </c>
      <c r="UB4" s="303">
        <v>500</v>
      </c>
      <c r="UC4" s="303">
        <v>1000</v>
      </c>
      <c r="UD4" s="303">
        <v>500</v>
      </c>
      <c r="UE4" s="303">
        <v>500</v>
      </c>
      <c r="UF4" s="303">
        <v>200</v>
      </c>
      <c r="UG4" s="303">
        <v>300</v>
      </c>
      <c r="UH4" s="303">
        <v>500</v>
      </c>
      <c r="UI4" s="303">
        <v>400</v>
      </c>
      <c r="UJ4" s="303">
        <v>3200</v>
      </c>
      <c r="UK4" s="303">
        <v>1400</v>
      </c>
      <c r="UL4" s="303">
        <v>2100</v>
      </c>
      <c r="UM4" s="303">
        <v>900</v>
      </c>
      <c r="UN4" s="303">
        <v>800</v>
      </c>
      <c r="UO4" s="303">
        <v>4000</v>
      </c>
      <c r="UP4" s="303">
        <v>450</v>
      </c>
      <c r="UQ4" s="303">
        <v>1000</v>
      </c>
      <c r="UR4" s="303" t="s">
        <v>4487</v>
      </c>
      <c r="US4" s="303">
        <v>5000</v>
      </c>
      <c r="UT4" s="303">
        <v>500</v>
      </c>
      <c r="UU4" s="303">
        <v>500</v>
      </c>
      <c r="UV4" s="303">
        <v>6000</v>
      </c>
      <c r="UW4" s="303">
        <v>1210</v>
      </c>
      <c r="UX4" s="303">
        <v>500</v>
      </c>
      <c r="UY4" s="303">
        <v>500</v>
      </c>
      <c r="UZ4" s="303">
        <v>4000</v>
      </c>
      <c r="VA4" s="303">
        <v>300</v>
      </c>
      <c r="VB4" s="303">
        <v>1000</v>
      </c>
      <c r="VC4" s="303">
        <v>10000</v>
      </c>
      <c r="VD4" s="303">
        <v>500</v>
      </c>
      <c r="VE4" s="303">
        <v>1000</v>
      </c>
      <c r="VF4" s="303">
        <v>5000</v>
      </c>
      <c r="VG4" s="303" t="s">
        <v>4516</v>
      </c>
      <c r="VH4" s="303">
        <v>40</v>
      </c>
      <c r="VI4" s="303">
        <v>40</v>
      </c>
      <c r="VJ4" s="303">
        <v>75</v>
      </c>
      <c r="VK4" s="303">
        <v>400</v>
      </c>
      <c r="VL4" s="303">
        <v>9000</v>
      </c>
      <c r="VM4" s="303">
        <v>8000</v>
      </c>
      <c r="VN4" s="303" t="s">
        <v>2529</v>
      </c>
      <c r="VO4" s="303" t="s">
        <v>2528</v>
      </c>
      <c r="VP4" s="303" t="s">
        <v>4518</v>
      </c>
      <c r="VQ4" s="303" t="s">
        <v>4518</v>
      </c>
      <c r="VR4" s="303">
        <v>300</v>
      </c>
      <c r="VS4" s="303">
        <v>10000</v>
      </c>
      <c r="VT4" s="303">
        <v>500</v>
      </c>
      <c r="VU4" s="303">
        <v>1500</v>
      </c>
      <c r="VV4" s="303">
        <v>8000</v>
      </c>
      <c r="VW4" s="303">
        <v>800</v>
      </c>
      <c r="VX4" s="303">
        <v>40</v>
      </c>
      <c r="VY4" s="303">
        <v>40</v>
      </c>
      <c r="VZ4" s="303">
        <v>40</v>
      </c>
      <c r="WA4" s="303">
        <v>40</v>
      </c>
      <c r="WB4" s="303">
        <v>100</v>
      </c>
      <c r="WC4" s="303">
        <v>520</v>
      </c>
      <c r="WD4" s="303">
        <v>1000</v>
      </c>
      <c r="WE4" s="303">
        <v>800</v>
      </c>
      <c r="WF4" s="303">
        <v>1000</v>
      </c>
      <c r="WG4" s="303">
        <v>2000</v>
      </c>
      <c r="WH4" s="303">
        <v>2000</v>
      </c>
      <c r="WI4" s="303">
        <v>900</v>
      </c>
      <c r="WJ4" s="303">
        <v>8000</v>
      </c>
      <c r="WK4" s="303">
        <v>5000</v>
      </c>
      <c r="WL4" s="303">
        <v>500</v>
      </c>
      <c r="WM4" s="303">
        <v>2000</v>
      </c>
      <c r="WN4" s="303">
        <v>5000</v>
      </c>
      <c r="WO4" s="303">
        <v>1000</v>
      </c>
      <c r="WP4" s="303">
        <v>1680</v>
      </c>
      <c r="WQ4" s="303">
        <v>2000</v>
      </c>
      <c r="WR4" s="303">
        <v>5000</v>
      </c>
      <c r="WS4" s="303">
        <v>500</v>
      </c>
      <c r="WT4" s="303">
        <v>40</v>
      </c>
      <c r="WU4" s="303">
        <v>60</v>
      </c>
      <c r="WV4" s="303">
        <v>60</v>
      </c>
      <c r="WW4" s="303">
        <v>4200</v>
      </c>
      <c r="WX4" s="303">
        <v>8000</v>
      </c>
      <c r="WY4" s="303">
        <v>8000</v>
      </c>
      <c r="WZ4" s="303">
        <v>2000</v>
      </c>
      <c r="XA4" s="303" t="s">
        <v>2538</v>
      </c>
      <c r="XB4" s="303" t="s">
        <v>2539</v>
      </c>
      <c r="XC4" s="303" t="s">
        <v>2540</v>
      </c>
      <c r="XD4" s="303">
        <v>500</v>
      </c>
      <c r="XE4" s="303">
        <v>500</v>
      </c>
      <c r="XF4" s="303">
        <v>300</v>
      </c>
      <c r="XG4" s="303">
        <v>200</v>
      </c>
      <c r="XH4" s="303">
        <v>430</v>
      </c>
      <c r="XI4" s="303">
        <v>300</v>
      </c>
      <c r="XK4" s="303">
        <v>300</v>
      </c>
      <c r="XL4" s="303">
        <v>500</v>
      </c>
      <c r="XM4" s="303">
        <v>1000</v>
      </c>
      <c r="XN4" s="303">
        <v>4000</v>
      </c>
      <c r="XO4" s="303">
        <v>1000</v>
      </c>
      <c r="XP4" s="303">
        <v>6000</v>
      </c>
      <c r="XQ4" s="303">
        <v>10000</v>
      </c>
      <c r="XR4" s="303">
        <v>40</v>
      </c>
      <c r="XS4" s="303">
        <v>40</v>
      </c>
      <c r="XT4" s="303">
        <v>156</v>
      </c>
      <c r="XU4" s="303">
        <v>500</v>
      </c>
      <c r="XV4" s="303">
        <v>25</v>
      </c>
      <c r="XW4" s="303">
        <v>6000</v>
      </c>
      <c r="XX4" s="303">
        <v>2000</v>
      </c>
      <c r="XY4" s="303">
        <v>6000</v>
      </c>
      <c r="XZ4" s="303">
        <v>9400</v>
      </c>
      <c r="YA4" s="303">
        <v>9400</v>
      </c>
      <c r="YB4" s="303">
        <v>40</v>
      </c>
      <c r="YC4" s="303">
        <v>40</v>
      </c>
      <c r="YD4" s="303">
        <v>60</v>
      </c>
      <c r="YE4" s="303">
        <v>60</v>
      </c>
      <c r="YF4" s="303">
        <v>100</v>
      </c>
      <c r="YG4" s="303">
        <v>270</v>
      </c>
      <c r="YH4" s="303">
        <v>400</v>
      </c>
      <c r="YI4" s="303">
        <v>1050</v>
      </c>
      <c r="YJ4" s="303">
        <v>1400</v>
      </c>
      <c r="YK4" s="303">
        <v>1300</v>
      </c>
      <c r="YL4" s="303">
        <v>1400</v>
      </c>
      <c r="YM4" s="303">
        <v>4200</v>
      </c>
      <c r="YO4" s="303">
        <v>5680</v>
      </c>
      <c r="YP4" s="303">
        <v>2000</v>
      </c>
      <c r="YQ4" s="303">
        <v>500</v>
      </c>
      <c r="YR4" s="303">
        <v>500</v>
      </c>
      <c r="YS4" s="303">
        <v>1000</v>
      </c>
      <c r="YT4" s="303">
        <v>2000</v>
      </c>
      <c r="YU4" s="303">
        <v>5000</v>
      </c>
      <c r="YV4" s="303">
        <v>7000</v>
      </c>
      <c r="YW4" s="303">
        <v>1000</v>
      </c>
      <c r="YX4" s="303">
        <v>4200</v>
      </c>
      <c r="YY4" s="303">
        <v>2000</v>
      </c>
      <c r="YZ4" s="303">
        <v>1000</v>
      </c>
      <c r="ZA4" s="303">
        <v>490</v>
      </c>
      <c r="ZB4" s="303">
        <v>200</v>
      </c>
      <c r="ZC4" s="303">
        <v>40</v>
      </c>
      <c r="ZD4" s="303">
        <v>40</v>
      </c>
      <c r="ZE4" s="303">
        <v>30</v>
      </c>
      <c r="ZF4" s="303">
        <v>120</v>
      </c>
      <c r="ZG4" s="303">
        <v>1000</v>
      </c>
      <c r="ZH4" s="303">
        <v>7000</v>
      </c>
      <c r="ZI4" s="303">
        <v>1000</v>
      </c>
      <c r="ZJ4" s="303">
        <v>500</v>
      </c>
      <c r="ZK4" s="303">
        <v>300</v>
      </c>
      <c r="ZL4" s="303" t="s">
        <v>4805</v>
      </c>
      <c r="ZM4" s="303">
        <v>500</v>
      </c>
      <c r="ZN4" s="303">
        <v>9100</v>
      </c>
      <c r="ZO4" s="303">
        <v>7000</v>
      </c>
      <c r="ZP4" s="303">
        <v>1000</v>
      </c>
      <c r="ZQ4" s="303">
        <v>1000</v>
      </c>
      <c r="ZR4" s="303">
        <v>700</v>
      </c>
      <c r="ZS4" s="303">
        <v>4000</v>
      </c>
      <c r="ZT4" s="303">
        <v>5000</v>
      </c>
      <c r="ZU4" s="303">
        <v>2000</v>
      </c>
      <c r="ZV4" s="303">
        <v>2000</v>
      </c>
      <c r="ZW4" s="303">
        <v>2000</v>
      </c>
      <c r="ZX4" s="303">
        <v>2600</v>
      </c>
      <c r="ZY4" s="303">
        <v>1400</v>
      </c>
      <c r="ZZ4" s="303">
        <v>40</v>
      </c>
      <c r="AAA4" s="303">
        <v>40</v>
      </c>
      <c r="AAB4" s="303">
        <v>1000</v>
      </c>
      <c r="AAC4" s="303">
        <v>700</v>
      </c>
      <c r="AAD4" s="303">
        <v>2000</v>
      </c>
      <c r="AAE4" s="303">
        <v>1000</v>
      </c>
      <c r="AAF4" s="303">
        <v>400</v>
      </c>
      <c r="AAG4" s="303">
        <v>1000</v>
      </c>
      <c r="AAH4" s="303">
        <v>1000</v>
      </c>
      <c r="AAI4" s="303">
        <v>3500</v>
      </c>
      <c r="AAJ4" s="303">
        <v>2000</v>
      </c>
      <c r="AAK4" s="303">
        <v>9000</v>
      </c>
      <c r="AAL4" s="303">
        <v>430</v>
      </c>
      <c r="AAM4" s="303">
        <v>300</v>
      </c>
      <c r="AAN4" s="303">
        <v>500</v>
      </c>
      <c r="AAO4" s="303">
        <v>300</v>
      </c>
      <c r="AAP4" s="303">
        <v>1100</v>
      </c>
      <c r="AAQ4" s="303">
        <v>500</v>
      </c>
      <c r="AAR4" s="303">
        <v>4000</v>
      </c>
      <c r="AAS4" s="303">
        <v>2000</v>
      </c>
      <c r="AAT4" s="303" t="s">
        <v>2544</v>
      </c>
      <c r="AAU4" s="303" t="s">
        <v>2545</v>
      </c>
      <c r="AAV4" s="303" t="s">
        <v>2546</v>
      </c>
      <c r="AAW4" s="303">
        <v>500</v>
      </c>
      <c r="AAX4" s="303">
        <v>500</v>
      </c>
      <c r="AAY4" s="303">
        <v>10000</v>
      </c>
      <c r="AAZ4" s="303">
        <v>600</v>
      </c>
      <c r="ABA4" s="303">
        <v>4850</v>
      </c>
      <c r="ABB4" s="303">
        <v>4970</v>
      </c>
      <c r="ABC4" s="303">
        <v>30</v>
      </c>
      <c r="ABD4" s="303">
        <v>200</v>
      </c>
      <c r="ABE4" s="303">
        <v>30</v>
      </c>
      <c r="ABF4" s="303">
        <v>4000</v>
      </c>
      <c r="ABG4" s="303">
        <v>4000</v>
      </c>
      <c r="ABH4" s="303">
        <v>500</v>
      </c>
      <c r="ABI4" s="303">
        <v>1000</v>
      </c>
      <c r="ABJ4" s="303">
        <v>4000</v>
      </c>
      <c r="ABK4" s="303">
        <v>1500</v>
      </c>
      <c r="ABL4" s="303">
        <v>6000</v>
      </c>
      <c r="ABM4" s="303" t="s">
        <v>4865</v>
      </c>
      <c r="ABN4" s="303">
        <v>8000</v>
      </c>
      <c r="ABO4" s="303">
        <v>2000</v>
      </c>
      <c r="ABP4" s="303">
        <v>4000</v>
      </c>
      <c r="ABQ4" s="303">
        <v>5000</v>
      </c>
      <c r="ABR4" s="303">
        <v>2000</v>
      </c>
      <c r="ABS4" s="303">
        <v>500</v>
      </c>
      <c r="ABT4" s="303">
        <v>1000</v>
      </c>
      <c r="ABX4" s="303">
        <v>500</v>
      </c>
      <c r="ABY4" s="303">
        <v>1000</v>
      </c>
      <c r="ABZ4" s="303">
        <v>300</v>
      </c>
      <c r="ACA4" s="303">
        <v>500</v>
      </c>
      <c r="ACB4" s="303">
        <v>9500</v>
      </c>
      <c r="ACC4" s="303">
        <v>1200</v>
      </c>
      <c r="ACD4" s="303">
        <v>2000</v>
      </c>
      <c r="ACE4" s="303">
        <v>500</v>
      </c>
      <c r="ACF4" s="303">
        <v>1000</v>
      </c>
      <c r="ACG4" s="303">
        <v>500</v>
      </c>
      <c r="ACH4" s="303">
        <v>4000</v>
      </c>
      <c r="ACI4" s="303">
        <v>5000</v>
      </c>
      <c r="ACJ4" s="303">
        <v>5000</v>
      </c>
      <c r="ACK4" s="303">
        <v>5000</v>
      </c>
      <c r="ACL4" s="303">
        <v>500</v>
      </c>
      <c r="ACM4" s="303">
        <v>30</v>
      </c>
      <c r="ACN4" s="303">
        <v>40</v>
      </c>
      <c r="ACQ4" s="303">
        <v>10500</v>
      </c>
      <c r="ACR4" s="303">
        <v>300</v>
      </c>
      <c r="ACS4" s="303">
        <v>10000</v>
      </c>
      <c r="ACT4" s="303">
        <v>3200</v>
      </c>
      <c r="ACU4" s="303">
        <v>500</v>
      </c>
      <c r="ACV4" s="303">
        <v>2000</v>
      </c>
      <c r="ACW4" s="303" t="s">
        <v>4928</v>
      </c>
      <c r="ACX4" s="332" t="s">
        <v>4805</v>
      </c>
      <c r="ACY4" s="332" t="s">
        <v>4938</v>
      </c>
      <c r="ACZ4" s="303">
        <v>1000</v>
      </c>
      <c r="ADA4" s="303">
        <v>1000</v>
      </c>
      <c r="ADB4" s="303">
        <v>5000</v>
      </c>
      <c r="ADC4" s="303">
        <v>5000</v>
      </c>
      <c r="ADD4" s="303">
        <v>5000</v>
      </c>
      <c r="ADE4" s="303">
        <v>1000</v>
      </c>
      <c r="ADF4" s="303">
        <v>800</v>
      </c>
      <c r="ADG4" s="303">
        <v>500</v>
      </c>
      <c r="ADH4" s="332" t="s">
        <v>4938</v>
      </c>
      <c r="ADI4" s="303">
        <v>450</v>
      </c>
      <c r="ADJ4" s="303">
        <v>450</v>
      </c>
      <c r="ADK4" s="303">
        <v>8000</v>
      </c>
      <c r="ADL4" s="303">
        <v>1000</v>
      </c>
      <c r="ADM4" s="303">
        <v>7000</v>
      </c>
      <c r="ADN4" s="303">
        <v>14000</v>
      </c>
      <c r="ADO4" s="303">
        <v>20</v>
      </c>
      <c r="ADP4" s="303">
        <v>9000</v>
      </c>
      <c r="ADQ4" s="303">
        <v>1500</v>
      </c>
      <c r="ADR4" s="303">
        <v>500</v>
      </c>
      <c r="ADS4" s="303">
        <v>300</v>
      </c>
      <c r="ADT4" s="303">
        <v>10000</v>
      </c>
      <c r="ADU4" s="303">
        <v>1000</v>
      </c>
      <c r="ADV4" s="332" t="s">
        <v>4805</v>
      </c>
      <c r="ADW4" s="303">
        <v>500</v>
      </c>
      <c r="ADX4" s="303">
        <v>2000</v>
      </c>
      <c r="ADY4" s="303">
        <v>4000</v>
      </c>
      <c r="ADZ4" s="303">
        <v>2000</v>
      </c>
      <c r="AEA4" s="332" t="s">
        <v>4805</v>
      </c>
      <c r="AEB4" s="303">
        <v>4000</v>
      </c>
      <c r="AEC4" s="303">
        <v>2000</v>
      </c>
      <c r="AED4" s="303">
        <v>2000</v>
      </c>
      <c r="AEE4" s="332" t="s">
        <v>4805</v>
      </c>
      <c r="AEF4" s="303">
        <v>4970</v>
      </c>
      <c r="AEG4" s="303">
        <v>300</v>
      </c>
      <c r="AEH4" s="303">
        <v>1220</v>
      </c>
      <c r="AEI4" s="303">
        <v>10000</v>
      </c>
      <c r="AEJ4" s="303">
        <v>8000</v>
      </c>
      <c r="AEN4" s="303">
        <v>1500</v>
      </c>
      <c r="AEO4" s="303">
        <v>650</v>
      </c>
      <c r="AEP4" s="303">
        <v>850</v>
      </c>
      <c r="AEQ4" s="303">
        <v>1350</v>
      </c>
      <c r="AER4" s="303">
        <v>1400</v>
      </c>
      <c r="AES4" s="303">
        <v>2000</v>
      </c>
      <c r="AET4" s="303">
        <v>2000</v>
      </c>
      <c r="AEU4" s="303">
        <v>2000</v>
      </c>
      <c r="AEV4" s="303">
        <v>8000</v>
      </c>
      <c r="AEW4" s="303">
        <v>1000</v>
      </c>
      <c r="AFA4" s="303">
        <v>300</v>
      </c>
      <c r="AFB4" s="303">
        <v>500</v>
      </c>
      <c r="AFC4" s="303">
        <v>2000</v>
      </c>
      <c r="AFD4" s="303">
        <v>500</v>
      </c>
      <c r="AFE4" s="303">
        <v>8000</v>
      </c>
      <c r="AFF4" s="628">
        <v>5714400209</v>
      </c>
      <c r="AFG4" s="628">
        <v>1350</v>
      </c>
      <c r="AFH4" s="303">
        <v>4900</v>
      </c>
      <c r="AFI4" s="303">
        <v>3400</v>
      </c>
      <c r="AFJ4" s="303">
        <v>12000</v>
      </c>
      <c r="AFK4" s="303">
        <v>50</v>
      </c>
      <c r="AFL4" s="303">
        <v>100</v>
      </c>
      <c r="AFM4" s="303">
        <v>300</v>
      </c>
      <c r="AFN4" s="303">
        <v>300</v>
      </c>
      <c r="AFO4" s="303">
        <v>4970</v>
      </c>
      <c r="AFP4" s="303">
        <v>500</v>
      </c>
      <c r="AFQ4" s="303">
        <v>3000</v>
      </c>
      <c r="AFR4" s="303">
        <v>1000</v>
      </c>
      <c r="AFS4" s="303">
        <v>1000</v>
      </c>
      <c r="AFT4" s="303">
        <v>2000</v>
      </c>
      <c r="AFU4" s="303">
        <v>1000</v>
      </c>
      <c r="AFV4" s="303">
        <v>500</v>
      </c>
      <c r="AFW4" s="303">
        <v>300</v>
      </c>
      <c r="AFX4" s="303">
        <v>10000</v>
      </c>
      <c r="AFY4" s="303">
        <v>500</v>
      </c>
      <c r="AFZ4" s="303">
        <v>9880</v>
      </c>
      <c r="AGA4" s="303">
        <v>500</v>
      </c>
      <c r="AGB4" s="303">
        <v>4000</v>
      </c>
      <c r="AGC4" s="332" t="s">
        <v>5097</v>
      </c>
      <c r="AGD4" s="303">
        <v>9000</v>
      </c>
      <c r="AGE4" s="303">
        <v>4000</v>
      </c>
      <c r="AGF4" s="303">
        <v>8000</v>
      </c>
      <c r="AGG4" s="303">
        <v>2000</v>
      </c>
      <c r="AGH4" s="303">
        <v>960</v>
      </c>
      <c r="AGI4" s="303">
        <v>8000</v>
      </c>
      <c r="AGJ4" s="303">
        <v>1950</v>
      </c>
      <c r="AGK4" s="303">
        <v>1480</v>
      </c>
      <c r="AGL4" s="303">
        <v>500</v>
      </c>
      <c r="AGM4" s="303">
        <v>9935</v>
      </c>
      <c r="AGN4" s="303">
        <v>16000</v>
      </c>
      <c r="AGO4" s="303">
        <v>500</v>
      </c>
      <c r="AGP4" s="303">
        <v>1250</v>
      </c>
      <c r="AGQ4" s="303">
        <v>550</v>
      </c>
      <c r="AGR4" s="303">
        <v>5200</v>
      </c>
      <c r="AGS4" s="303">
        <v>800</v>
      </c>
      <c r="AGT4" s="303">
        <v>470</v>
      </c>
      <c r="AGU4" s="303">
        <v>300</v>
      </c>
      <c r="AGV4" s="303">
        <v>2000</v>
      </c>
      <c r="AGW4" s="303">
        <v>600</v>
      </c>
      <c r="AGX4" s="303">
        <v>3300</v>
      </c>
      <c r="AGY4" s="303">
        <v>600</v>
      </c>
      <c r="AGZ4" s="303">
        <v>500</v>
      </c>
      <c r="AHA4" s="303">
        <v>5500</v>
      </c>
      <c r="AHB4" s="303">
        <v>800</v>
      </c>
      <c r="AHC4" s="303">
        <v>240</v>
      </c>
      <c r="AHD4" s="303">
        <v>400</v>
      </c>
      <c r="AHE4" s="303">
        <v>3000</v>
      </c>
      <c r="AHF4" s="303">
        <v>10000</v>
      </c>
      <c r="AHG4" s="303">
        <v>500</v>
      </c>
      <c r="AHH4" s="303">
        <v>500</v>
      </c>
      <c r="AHI4" s="303">
        <v>60</v>
      </c>
      <c r="AHL4" s="303">
        <v>1800</v>
      </c>
      <c r="AHM4" s="303">
        <v>4000</v>
      </c>
      <c r="AHN4" s="303">
        <v>1000</v>
      </c>
      <c r="AHO4" s="303">
        <v>1000</v>
      </c>
      <c r="AHP4" s="303">
        <v>1000</v>
      </c>
      <c r="AHQ4" s="303">
        <v>1000</v>
      </c>
      <c r="AHR4" s="303">
        <v>2000</v>
      </c>
      <c r="AHS4" s="303">
        <v>4000</v>
      </c>
      <c r="AHW4" s="303">
        <v>7000</v>
      </c>
      <c r="AHX4" s="303">
        <v>25</v>
      </c>
      <c r="AIA4" s="303">
        <v>10000</v>
      </c>
      <c r="AIB4" s="303">
        <v>1000</v>
      </c>
      <c r="AIC4" s="303">
        <v>1000</v>
      </c>
      <c r="AID4" s="303">
        <v>1480</v>
      </c>
      <c r="AIE4" s="303">
        <v>5000</v>
      </c>
      <c r="AIG4" s="303">
        <v>10000</v>
      </c>
      <c r="AIH4" s="303">
        <v>2000</v>
      </c>
      <c r="AII4" s="303">
        <v>3000</v>
      </c>
      <c r="AIJ4" s="303">
        <v>4000</v>
      </c>
      <c r="AIK4" s="332" t="s">
        <v>5226</v>
      </c>
      <c r="AIL4" s="303">
        <v>2115</v>
      </c>
      <c r="AIM4" s="303">
        <v>11000</v>
      </c>
      <c r="AIN4" s="303">
        <v>1000</v>
      </c>
      <c r="AIO4" s="303">
        <v>1000</v>
      </c>
      <c r="AIP4" s="303">
        <v>500</v>
      </c>
      <c r="AIQ4" s="303">
        <v>500</v>
      </c>
      <c r="AIR4" s="303">
        <v>300</v>
      </c>
      <c r="AIS4" s="303">
        <v>700</v>
      </c>
      <c r="AIT4" s="303">
        <v>7900</v>
      </c>
      <c r="AIU4" s="303">
        <v>500</v>
      </c>
      <c r="AIV4" s="303" t="s">
        <v>5406</v>
      </c>
      <c r="AIW4" s="303">
        <v>8000</v>
      </c>
      <c r="AIX4" s="303">
        <v>500</v>
      </c>
      <c r="AIY4" s="303">
        <v>500</v>
      </c>
      <c r="AIZ4" s="303">
        <v>980</v>
      </c>
      <c r="AJA4" s="303">
        <v>2000</v>
      </c>
      <c r="AJB4" s="303">
        <v>2000</v>
      </c>
      <c r="AJC4" s="303">
        <v>260</v>
      </c>
      <c r="AJD4" s="303">
        <v>1000</v>
      </c>
      <c r="AJE4" s="303">
        <v>500</v>
      </c>
      <c r="AJF4" s="303">
        <v>800</v>
      </c>
      <c r="AJG4" s="303">
        <v>9880</v>
      </c>
      <c r="AJH4" s="303">
        <v>12000</v>
      </c>
      <c r="AJI4" s="303">
        <v>8000</v>
      </c>
      <c r="AJJ4" s="332" t="s">
        <v>5303</v>
      </c>
      <c r="AJK4" s="303">
        <v>1150</v>
      </c>
      <c r="AJL4" s="303">
        <v>790</v>
      </c>
      <c r="AJM4" s="303">
        <v>1500</v>
      </c>
      <c r="AJN4" s="303">
        <v>3000</v>
      </c>
      <c r="AJO4" s="303">
        <v>12000</v>
      </c>
      <c r="AJP4" s="334">
        <v>500</v>
      </c>
      <c r="AJQ4" s="334">
        <v>156</v>
      </c>
      <c r="AJR4" s="303">
        <v>3000</v>
      </c>
      <c r="AJS4" s="303">
        <v>970</v>
      </c>
      <c r="AJT4" s="303">
        <v>6000</v>
      </c>
      <c r="AJU4" s="303">
        <v>7000</v>
      </c>
      <c r="AJV4" s="303">
        <v>2000</v>
      </c>
      <c r="AJW4" s="303">
        <v>8000</v>
      </c>
      <c r="AJX4" s="303">
        <v>8000</v>
      </c>
      <c r="AJY4" s="303">
        <v>10000</v>
      </c>
      <c r="AJZ4" s="303">
        <v>410</v>
      </c>
      <c r="AKA4" s="303">
        <v>2000</v>
      </c>
      <c r="AKB4" s="303">
        <v>6000</v>
      </c>
      <c r="AKC4" s="303">
        <v>4000</v>
      </c>
      <c r="AKD4" s="303">
        <v>400</v>
      </c>
      <c r="AKE4" s="303">
        <v>30</v>
      </c>
      <c r="AKF4" s="303">
        <v>30</v>
      </c>
      <c r="AKG4" s="303">
        <v>150</v>
      </c>
      <c r="AKH4" s="303">
        <v>500</v>
      </c>
      <c r="AKI4" s="303">
        <v>4000</v>
      </c>
      <c r="AKJ4" s="303">
        <v>1000</v>
      </c>
      <c r="AKK4" s="303">
        <v>1000</v>
      </c>
      <c r="AKL4" s="303">
        <v>1000</v>
      </c>
      <c r="AKM4" s="303">
        <v>10000</v>
      </c>
      <c r="AKN4" s="537">
        <v>500</v>
      </c>
      <c r="AKO4" s="303">
        <v>1000</v>
      </c>
      <c r="AKP4" s="303">
        <v>800</v>
      </c>
      <c r="AKQ4" s="303">
        <v>1500</v>
      </c>
      <c r="AKR4" s="303">
        <v>2000</v>
      </c>
      <c r="AKS4" s="303">
        <v>9700</v>
      </c>
      <c r="AKT4" s="303">
        <v>500</v>
      </c>
      <c r="AKU4" s="303">
        <v>9000</v>
      </c>
      <c r="AKV4" s="303">
        <v>9000</v>
      </c>
      <c r="AKW4" s="303">
        <v>2260</v>
      </c>
      <c r="AKX4" s="303">
        <v>400</v>
      </c>
      <c r="AKY4" s="303">
        <v>200</v>
      </c>
      <c r="AKZ4" s="303">
        <v>200</v>
      </c>
      <c r="ALA4" s="332" t="s">
        <v>5344</v>
      </c>
      <c r="ALB4" s="303" t="s">
        <v>5339</v>
      </c>
      <c r="ALC4" s="303" t="s">
        <v>3287</v>
      </c>
      <c r="ALD4" s="303">
        <v>4000</v>
      </c>
      <c r="ALE4" s="303">
        <v>2000</v>
      </c>
      <c r="ALF4" s="303">
        <v>2000</v>
      </c>
      <c r="ALG4" s="303">
        <v>1500</v>
      </c>
      <c r="ALH4" s="303">
        <v>1500</v>
      </c>
      <c r="ALI4" s="303">
        <v>5000</v>
      </c>
      <c r="ALJ4" s="303">
        <v>2000</v>
      </c>
      <c r="ALK4" s="303">
        <v>2000</v>
      </c>
      <c r="ALL4" s="303">
        <v>5000</v>
      </c>
      <c r="ALM4" s="303">
        <v>500</v>
      </c>
      <c r="ALQ4" s="303">
        <v>400</v>
      </c>
      <c r="ALR4" s="303">
        <v>1770</v>
      </c>
      <c r="ALS4" s="303">
        <v>10000</v>
      </c>
      <c r="ALT4" s="303">
        <v>10000</v>
      </c>
      <c r="ALU4" s="332" t="s">
        <v>5386</v>
      </c>
      <c r="ALV4" s="303">
        <v>10000</v>
      </c>
      <c r="ALW4" s="303">
        <v>300</v>
      </c>
      <c r="ALX4" s="303">
        <v>4000</v>
      </c>
      <c r="ALY4" s="303">
        <v>11500</v>
      </c>
      <c r="ALZ4" s="303">
        <v>560</v>
      </c>
      <c r="AMA4" s="303">
        <v>500</v>
      </c>
      <c r="AMB4" s="303">
        <v>300</v>
      </c>
      <c r="AMC4" s="303">
        <v>500</v>
      </c>
      <c r="AMD4" s="303">
        <v>500</v>
      </c>
      <c r="AME4" s="303">
        <v>10000</v>
      </c>
      <c r="AMF4" s="303">
        <v>440</v>
      </c>
      <c r="AMG4" s="334">
        <v>480</v>
      </c>
      <c r="AMH4" s="303">
        <v>156</v>
      </c>
      <c r="AMI4" s="303">
        <v>1000</v>
      </c>
      <c r="AMJ4" s="303">
        <v>500</v>
      </c>
      <c r="AMK4" s="303">
        <v>1000</v>
      </c>
      <c r="AML4" s="303">
        <v>2000</v>
      </c>
      <c r="AMM4" s="303">
        <v>4000</v>
      </c>
      <c r="AMN4" s="303">
        <v>5000</v>
      </c>
      <c r="AMO4" s="303">
        <v>10000</v>
      </c>
      <c r="AMP4" s="303">
        <v>1750</v>
      </c>
      <c r="AMQ4" s="303">
        <v>400</v>
      </c>
      <c r="AMR4" s="303">
        <v>500</v>
      </c>
      <c r="AMS4" s="303">
        <v>1000</v>
      </c>
      <c r="AMT4" s="303">
        <v>910</v>
      </c>
      <c r="AMU4" s="303">
        <v>6000</v>
      </c>
      <c r="AMV4" s="303">
        <v>2000</v>
      </c>
      <c r="AMW4" s="303">
        <v>8000</v>
      </c>
      <c r="AMX4" s="332" t="s">
        <v>5490</v>
      </c>
      <c r="AMY4" s="303">
        <v>7000</v>
      </c>
      <c r="AMZ4" s="303">
        <v>5000</v>
      </c>
      <c r="ANA4" s="303">
        <v>1000</v>
      </c>
      <c r="ANB4" s="303">
        <v>5000</v>
      </c>
      <c r="ANC4" s="303">
        <v>10000</v>
      </c>
      <c r="AND4" s="303">
        <v>490</v>
      </c>
      <c r="ANE4" s="303">
        <v>500</v>
      </c>
      <c r="ANF4" s="303">
        <v>470</v>
      </c>
      <c r="ANG4" s="303">
        <v>540</v>
      </c>
      <c r="ANH4" s="303" t="s">
        <v>2490</v>
      </c>
      <c r="ANI4" s="303">
        <v>930</v>
      </c>
      <c r="ANJ4" s="303">
        <v>270</v>
      </c>
      <c r="ANK4" s="332" t="s">
        <v>5600</v>
      </c>
      <c r="ANL4" s="303">
        <v>1000</v>
      </c>
      <c r="ANM4" s="303">
        <v>2000</v>
      </c>
      <c r="ANN4" s="303">
        <v>1000</v>
      </c>
      <c r="ANO4" s="303">
        <v>1050</v>
      </c>
      <c r="ANP4" s="303">
        <v>2700</v>
      </c>
      <c r="ANQ4" s="303">
        <v>6000</v>
      </c>
      <c r="ANR4" s="303">
        <v>60</v>
      </c>
      <c r="ANS4" s="303">
        <v>30</v>
      </c>
      <c r="ANT4" s="303">
        <v>9400</v>
      </c>
      <c r="ANU4" s="303" t="s">
        <v>2491</v>
      </c>
      <c r="ANV4" s="303">
        <v>500</v>
      </c>
      <c r="ANW4" s="303">
        <v>6750</v>
      </c>
      <c r="ANX4" s="303">
        <v>450</v>
      </c>
      <c r="ANY4" s="303">
        <v>1900</v>
      </c>
      <c r="ANZ4" s="303">
        <v>2200</v>
      </c>
      <c r="AOA4" s="303">
        <v>2000</v>
      </c>
      <c r="AOB4" s="303">
        <v>1000</v>
      </c>
      <c r="AOC4" s="303">
        <v>1000</v>
      </c>
      <c r="AOD4" s="303">
        <v>1500</v>
      </c>
      <c r="AOE4" s="303">
        <v>4000</v>
      </c>
      <c r="AOF4" s="303">
        <v>3000</v>
      </c>
      <c r="AOG4" s="303">
        <v>5000</v>
      </c>
      <c r="AOH4" s="303">
        <v>500</v>
      </c>
      <c r="AOI4" s="303">
        <v>1450</v>
      </c>
      <c r="AOJ4" s="303">
        <v>8000</v>
      </c>
      <c r="AOK4" s="303">
        <v>1260</v>
      </c>
      <c r="AOL4" s="303">
        <v>1000</v>
      </c>
      <c r="AOM4" s="303">
        <v>1500</v>
      </c>
      <c r="AON4" s="303">
        <v>2000</v>
      </c>
      <c r="AOO4" s="303">
        <v>3000</v>
      </c>
      <c r="AOP4" s="303">
        <v>1000</v>
      </c>
      <c r="AOQ4" s="303">
        <v>1000</v>
      </c>
      <c r="AOR4" s="303">
        <v>5000</v>
      </c>
      <c r="AOS4" s="303">
        <v>10000</v>
      </c>
      <c r="AOT4" s="303">
        <v>10000</v>
      </c>
      <c r="AOU4" s="303">
        <v>2235</v>
      </c>
      <c r="AOV4" s="303">
        <v>10000</v>
      </c>
      <c r="AOW4" s="303">
        <v>1990</v>
      </c>
      <c r="AOX4" s="303">
        <v>1000</v>
      </c>
      <c r="AOY4" s="303">
        <v>5000</v>
      </c>
      <c r="AOZ4" s="303">
        <v>1000</v>
      </c>
      <c r="APA4" s="303">
        <v>1340</v>
      </c>
      <c r="APB4" s="303">
        <v>440</v>
      </c>
      <c r="APC4" s="332">
        <v>40</v>
      </c>
      <c r="APD4" s="303">
        <v>30</v>
      </c>
      <c r="APE4" s="303">
        <v>30</v>
      </c>
      <c r="APF4" s="303">
        <v>30</v>
      </c>
      <c r="APG4" s="303">
        <v>1000</v>
      </c>
      <c r="APH4" s="303">
        <v>4000</v>
      </c>
      <c r="API4" s="303">
        <v>1000</v>
      </c>
      <c r="APJ4" s="303">
        <v>2250</v>
      </c>
      <c r="APK4" s="303">
        <v>10000</v>
      </c>
      <c r="APL4" s="303">
        <v>9000</v>
      </c>
      <c r="APM4" s="303">
        <v>2220</v>
      </c>
      <c r="APN4" s="303">
        <v>4000</v>
      </c>
      <c r="APO4" s="303">
        <v>7000</v>
      </c>
      <c r="APP4" s="303">
        <v>4000</v>
      </c>
      <c r="APQ4" s="303">
        <v>10000</v>
      </c>
      <c r="APR4" s="303">
        <v>4000</v>
      </c>
      <c r="APS4" s="303">
        <v>30</v>
      </c>
      <c r="APT4" s="303">
        <v>30</v>
      </c>
      <c r="APU4" s="699">
        <v>70</v>
      </c>
      <c r="APV4" s="303">
        <v>1000</v>
      </c>
      <c r="APW4" s="303">
        <v>1800</v>
      </c>
      <c r="APX4" s="303">
        <v>1300</v>
      </c>
      <c r="APY4" s="303">
        <v>650</v>
      </c>
      <c r="APZ4" s="303">
        <v>1050</v>
      </c>
      <c r="AQA4" s="303">
        <v>1000</v>
      </c>
      <c r="AQB4" s="303">
        <v>2000</v>
      </c>
      <c r="AQC4" s="303">
        <v>430</v>
      </c>
      <c r="AQD4" s="303">
        <v>2000</v>
      </c>
      <c r="AQE4" s="303">
        <v>5000</v>
      </c>
      <c r="AQF4" s="303">
        <v>13000</v>
      </c>
      <c r="AQG4" s="303">
        <v>4950</v>
      </c>
      <c r="AQH4" s="303">
        <v>3300</v>
      </c>
      <c r="AQI4" s="303">
        <v>730</v>
      </c>
      <c r="AQJ4" s="303">
        <v>1000</v>
      </c>
      <c r="AQK4" s="303">
        <v>4000</v>
      </c>
      <c r="AQL4" s="303">
        <v>2000</v>
      </c>
      <c r="AQM4" s="303">
        <v>1040</v>
      </c>
      <c r="AQN4" s="303">
        <v>10000</v>
      </c>
      <c r="AQO4" s="303">
        <v>500</v>
      </c>
      <c r="AQP4" s="303">
        <v>300</v>
      </c>
      <c r="AQQ4" s="303">
        <v>1000</v>
      </c>
      <c r="AQR4" s="303">
        <v>30</v>
      </c>
      <c r="AQS4" s="303">
        <v>10000</v>
      </c>
      <c r="AQT4" s="303">
        <v>1000</v>
      </c>
      <c r="AQU4" s="303">
        <v>8000</v>
      </c>
      <c r="AQV4" s="303">
        <v>7000</v>
      </c>
      <c r="AQW4" s="303">
        <v>1000</v>
      </c>
      <c r="AQX4" s="703" t="s">
        <v>4805</v>
      </c>
      <c r="AQY4" s="303">
        <v>500</v>
      </c>
      <c r="AQZ4" s="303">
        <v>900</v>
      </c>
      <c r="ARA4" s="303">
        <v>6000</v>
      </c>
      <c r="ARB4" s="303">
        <v>30</v>
      </c>
      <c r="ARC4" s="303">
        <v>4000</v>
      </c>
      <c r="ARD4" s="303">
        <v>2000</v>
      </c>
      <c r="ARE4" s="303">
        <v>7000</v>
      </c>
      <c r="ARF4" s="303">
        <v>10000</v>
      </c>
      <c r="ARG4" s="303">
        <v>9000</v>
      </c>
      <c r="ARK4" s="303">
        <v>7000</v>
      </c>
      <c r="ARL4" s="303">
        <v>2000</v>
      </c>
      <c r="ARM4" s="303">
        <v>1990</v>
      </c>
      <c r="ARN4" s="303">
        <v>10000</v>
      </c>
      <c r="ARO4" s="303">
        <v>1000</v>
      </c>
      <c r="ARP4" s="303">
        <v>5000</v>
      </c>
      <c r="ARQ4" s="703">
        <v>30</v>
      </c>
      <c r="ARR4" s="703">
        <v>410</v>
      </c>
      <c r="ARS4" s="303">
        <v>2000</v>
      </c>
      <c r="ART4" s="303">
        <v>2000</v>
      </c>
      <c r="ARU4" s="342">
        <v>100</v>
      </c>
      <c r="ARV4" s="303">
        <v>10000</v>
      </c>
      <c r="ARW4" s="303">
        <v>10000</v>
      </c>
      <c r="ARX4" s="303">
        <v>800</v>
      </c>
      <c r="ARY4" s="303">
        <v>500</v>
      </c>
      <c r="ARZ4" s="303">
        <v>560</v>
      </c>
      <c r="ASA4" s="303">
        <v>300</v>
      </c>
      <c r="ASB4" s="303">
        <v>400</v>
      </c>
      <c r="ASC4" s="303">
        <v>300</v>
      </c>
      <c r="ASD4" s="303">
        <v>8000</v>
      </c>
      <c r="ASE4" s="303">
        <v>3000</v>
      </c>
      <c r="ASF4" s="303">
        <v>5000</v>
      </c>
      <c r="ASG4" s="303">
        <v>1950</v>
      </c>
      <c r="ASH4" s="303">
        <v>2000</v>
      </c>
      <c r="ASI4" s="303">
        <v>11000</v>
      </c>
      <c r="ASJ4" s="637">
        <v>30</v>
      </c>
      <c r="ASK4" s="303">
        <v>1000</v>
      </c>
      <c r="ASL4" s="303">
        <v>10000</v>
      </c>
      <c r="ASM4" s="703">
        <v>156</v>
      </c>
      <c r="ASN4" s="303">
        <v>800</v>
      </c>
      <c r="ASO4" s="303">
        <v>380</v>
      </c>
      <c r="ASP4" s="303">
        <v>2170</v>
      </c>
      <c r="ASQ4" s="303">
        <v>10000</v>
      </c>
      <c r="ASR4" s="303" t="s">
        <v>4805</v>
      </c>
      <c r="ASS4" s="303">
        <v>7000</v>
      </c>
      <c r="AST4" s="303">
        <v>2000</v>
      </c>
      <c r="ASU4" s="303">
        <v>10000</v>
      </c>
      <c r="ASV4" s="303">
        <v>2000</v>
      </c>
      <c r="ASW4" s="303">
        <v>800</v>
      </c>
      <c r="ASX4" s="303">
        <v>700</v>
      </c>
      <c r="ASY4" s="303">
        <v>300</v>
      </c>
      <c r="ASZ4" s="303">
        <v>1000</v>
      </c>
      <c r="ATA4" s="303">
        <v>3000</v>
      </c>
      <c r="ATB4" s="303">
        <v>1000</v>
      </c>
      <c r="ATC4" s="303">
        <v>4000</v>
      </c>
      <c r="ATD4" s="637">
        <v>390</v>
      </c>
      <c r="ATE4" s="637">
        <v>110</v>
      </c>
      <c r="ATF4" s="637">
        <v>30</v>
      </c>
      <c r="ATG4" s="303">
        <v>4000</v>
      </c>
      <c r="ATH4" s="303">
        <v>2000</v>
      </c>
      <c r="ATI4" s="303">
        <v>450</v>
      </c>
      <c r="ATJ4" s="303">
        <v>1920</v>
      </c>
      <c r="ATK4" s="303">
        <v>10000</v>
      </c>
      <c r="ATL4" s="303">
        <v>1000</v>
      </c>
      <c r="ATM4" s="303">
        <v>8000</v>
      </c>
      <c r="ATQ4" s="303">
        <v>8000</v>
      </c>
      <c r="ATR4" s="637">
        <v>15</v>
      </c>
      <c r="ATS4" s="303">
        <v>9400</v>
      </c>
      <c r="ATT4" s="303">
        <v>500</v>
      </c>
      <c r="ATU4" s="303">
        <v>400</v>
      </c>
      <c r="ATV4" s="303">
        <v>700</v>
      </c>
      <c r="ATW4" s="303">
        <v>800</v>
      </c>
      <c r="ATX4" s="303">
        <v>5200</v>
      </c>
      <c r="ATY4" s="303">
        <v>4000</v>
      </c>
      <c r="ATZ4" s="303">
        <v>5600</v>
      </c>
      <c r="AUA4" s="303">
        <v>2000</v>
      </c>
      <c r="AUB4" s="303">
        <v>1800</v>
      </c>
      <c r="AUC4" s="303">
        <v>5000</v>
      </c>
      <c r="AUD4" s="303">
        <v>10800</v>
      </c>
      <c r="AUE4" s="303">
        <v>6600</v>
      </c>
      <c r="AUF4" s="303">
        <v>1500</v>
      </c>
      <c r="AUG4" s="342">
        <v>400</v>
      </c>
      <c r="AUH4" s="303">
        <v>12500</v>
      </c>
      <c r="AUI4" s="303">
        <v>2000</v>
      </c>
      <c r="AUJ4" s="303">
        <v>900</v>
      </c>
      <c r="AUK4" s="303">
        <v>1000</v>
      </c>
      <c r="AUL4" s="303">
        <v>10000</v>
      </c>
      <c r="AUM4" s="303">
        <v>300</v>
      </c>
      <c r="AUN4" s="303">
        <v>500</v>
      </c>
      <c r="AUO4" s="303">
        <v>500</v>
      </c>
      <c r="AUP4" s="303">
        <v>6000</v>
      </c>
      <c r="AUQ4" s="303">
        <v>4000</v>
      </c>
      <c r="AUR4" s="303">
        <v>6000</v>
      </c>
      <c r="AUS4" s="303">
        <v>5000</v>
      </c>
      <c r="AUT4" s="303">
        <v>2000</v>
      </c>
      <c r="AUU4" s="699">
        <v>156</v>
      </c>
      <c r="AUV4" s="303">
        <v>5600</v>
      </c>
      <c r="AUW4" s="303">
        <v>2000</v>
      </c>
      <c r="AUX4" s="303">
        <v>9000</v>
      </c>
      <c r="AUY4" s="303">
        <v>910</v>
      </c>
      <c r="AUZ4" s="303">
        <v>600</v>
      </c>
      <c r="AVA4" s="303">
        <v>10000</v>
      </c>
      <c r="AVB4" s="303">
        <v>11000</v>
      </c>
      <c r="AVC4" s="342">
        <v>260</v>
      </c>
      <c r="AVD4" s="303">
        <v>470</v>
      </c>
      <c r="AVE4" s="303">
        <v>8000</v>
      </c>
      <c r="AVF4" s="699">
        <v>156</v>
      </c>
      <c r="AVG4" s="332" t="s">
        <v>4805</v>
      </c>
      <c r="AVH4" s="303">
        <v>1000</v>
      </c>
      <c r="AVI4" s="303">
        <v>1000</v>
      </c>
      <c r="AVJ4" s="303">
        <v>5000</v>
      </c>
      <c r="AVK4" s="303">
        <v>1000</v>
      </c>
      <c r="AVL4" s="303">
        <v>14000</v>
      </c>
      <c r="AVM4" s="303">
        <v>5000</v>
      </c>
      <c r="AVN4" s="332">
        <v>55</v>
      </c>
      <c r="AVO4" s="332">
        <v>200</v>
      </c>
      <c r="AVP4" s="332">
        <v>200</v>
      </c>
      <c r="AVQ4" s="303">
        <v>9400</v>
      </c>
      <c r="AVR4" s="303">
        <v>1200</v>
      </c>
      <c r="AVS4" s="303">
        <v>990</v>
      </c>
      <c r="AVT4" s="303">
        <v>500</v>
      </c>
      <c r="AVU4" s="303">
        <v>500</v>
      </c>
      <c r="AVV4" s="303">
        <v>10000</v>
      </c>
      <c r="AVW4" s="303">
        <v>3000</v>
      </c>
      <c r="AVX4" s="303">
        <v>11000</v>
      </c>
      <c r="AVY4" s="699">
        <v>200</v>
      </c>
      <c r="AVZ4" s="699">
        <v>60</v>
      </c>
      <c r="AWA4" s="699">
        <v>30</v>
      </c>
      <c r="AWB4" s="303">
        <v>2000</v>
      </c>
      <c r="AWC4" s="303">
        <v>10000</v>
      </c>
      <c r="AWD4" s="303">
        <v>2000</v>
      </c>
      <c r="AWE4" s="303">
        <v>1000</v>
      </c>
      <c r="AWF4" s="332" t="s">
        <v>4805</v>
      </c>
      <c r="AWG4" s="332">
        <v>110</v>
      </c>
      <c r="AWH4" s="332" t="s">
        <v>4805</v>
      </c>
      <c r="AWI4" s="303">
        <v>900</v>
      </c>
      <c r="AWJ4" s="303">
        <v>1000</v>
      </c>
      <c r="AWK4" s="334">
        <v>2040</v>
      </c>
      <c r="AWL4" s="332">
        <v>300</v>
      </c>
      <c r="AWM4" s="303">
        <v>400</v>
      </c>
      <c r="AWN4" s="303">
        <v>900</v>
      </c>
      <c r="AWO4" s="303">
        <v>200</v>
      </c>
      <c r="AWP4" s="303">
        <v>2000</v>
      </c>
      <c r="AWQ4" s="303">
        <v>8000</v>
      </c>
      <c r="AWR4" s="332">
        <v>400</v>
      </c>
      <c r="AWS4" s="303">
        <v>2000</v>
      </c>
      <c r="AWT4" s="303">
        <v>400</v>
      </c>
      <c r="AWU4" s="303">
        <v>500</v>
      </c>
      <c r="AWV4" s="303">
        <v>11000</v>
      </c>
      <c r="AWW4" s="303">
        <v>11000</v>
      </c>
      <c r="AWX4" s="303">
        <v>3540</v>
      </c>
      <c r="AWY4" s="303">
        <v>6300</v>
      </c>
      <c r="AWZ4" s="303">
        <v>350</v>
      </c>
      <c r="AXA4" s="303">
        <v>450</v>
      </c>
      <c r="AXB4" s="303">
        <v>5300</v>
      </c>
      <c r="AXC4" s="303">
        <v>520</v>
      </c>
      <c r="AXD4" s="303">
        <v>430</v>
      </c>
      <c r="AXE4" s="303">
        <v>1000</v>
      </c>
      <c r="AXF4" s="303">
        <v>1200</v>
      </c>
      <c r="AXH4" s="637"/>
      <c r="AXJ4" s="303">
        <v>1000</v>
      </c>
      <c r="AXK4" s="303">
        <v>1000</v>
      </c>
      <c r="AXL4" s="303">
        <v>2000</v>
      </c>
      <c r="AXM4" s="303">
        <v>4000</v>
      </c>
      <c r="AXN4" s="303">
        <v>500</v>
      </c>
      <c r="AXO4" s="303">
        <v>290</v>
      </c>
      <c r="AXP4" s="332">
        <v>200</v>
      </c>
      <c r="AXQ4" s="303">
        <v>4700</v>
      </c>
      <c r="AXR4" s="303">
        <v>6800</v>
      </c>
      <c r="AXS4" s="303">
        <v>400</v>
      </c>
      <c r="AXT4" s="303">
        <v>500</v>
      </c>
      <c r="AXU4" s="303">
        <v>500</v>
      </c>
      <c r="AXV4" s="303">
        <v>500</v>
      </c>
      <c r="AXW4" s="303">
        <v>1000</v>
      </c>
      <c r="AXX4" s="303">
        <v>2000</v>
      </c>
      <c r="AXY4" s="303">
        <v>750</v>
      </c>
      <c r="AXZ4" s="303">
        <v>1250</v>
      </c>
      <c r="AYA4" s="303">
        <v>1450</v>
      </c>
      <c r="AYB4" s="303">
        <v>5300</v>
      </c>
      <c r="AYC4" s="303">
        <v>500</v>
      </c>
      <c r="AYD4" s="303">
        <v>3300</v>
      </c>
      <c r="AYE4" s="342">
        <v>120</v>
      </c>
      <c r="AYF4" s="342">
        <v>15</v>
      </c>
      <c r="AYG4" s="303">
        <v>7000</v>
      </c>
      <c r="AYH4" s="303">
        <v>10000</v>
      </c>
      <c r="AYI4" s="303">
        <v>10000</v>
      </c>
      <c r="AYJ4" s="303">
        <v>10000</v>
      </c>
      <c r="AYK4" s="303">
        <v>7000</v>
      </c>
      <c r="AYL4" s="303">
        <v>2130</v>
      </c>
      <c r="AYM4" s="303">
        <v>13200</v>
      </c>
      <c r="AYN4" s="303">
        <v>1000</v>
      </c>
      <c r="AYO4" s="303">
        <v>10000</v>
      </c>
      <c r="AYP4" s="303">
        <v>500</v>
      </c>
      <c r="AYQ4" s="303">
        <v>300</v>
      </c>
      <c r="AYR4" s="303">
        <v>500</v>
      </c>
      <c r="AYS4" s="303">
        <v>300</v>
      </c>
      <c r="AYT4" s="303">
        <v>1000</v>
      </c>
      <c r="AYU4" s="303">
        <v>2000</v>
      </c>
      <c r="AYV4" s="303">
        <v>6000</v>
      </c>
      <c r="AYW4" s="303">
        <v>1200</v>
      </c>
      <c r="AYX4" s="303">
        <v>5000</v>
      </c>
      <c r="AYY4" s="303">
        <v>7000</v>
      </c>
      <c r="AYZ4" s="303">
        <v>2290</v>
      </c>
      <c r="AZA4" s="303">
        <v>650</v>
      </c>
      <c r="AZB4" s="303">
        <v>400</v>
      </c>
      <c r="AZC4" s="303">
        <v>12000</v>
      </c>
      <c r="AZD4" s="303">
        <v>200</v>
      </c>
      <c r="AZE4" s="744" t="s">
        <v>6496</v>
      </c>
      <c r="AZF4" s="303">
        <v>6000</v>
      </c>
      <c r="AZG4" s="303">
        <v>2000</v>
      </c>
      <c r="AZH4" s="303">
        <v>1000</v>
      </c>
      <c r="AZI4" s="303">
        <v>1000</v>
      </c>
      <c r="AZJ4" s="303">
        <v>1000</v>
      </c>
      <c r="AZK4" s="303">
        <v>250</v>
      </c>
      <c r="AZL4" s="303">
        <v>250</v>
      </c>
      <c r="AZM4" s="342">
        <v>30</v>
      </c>
      <c r="AZN4" s="303">
        <v>500</v>
      </c>
      <c r="AZO4" s="303">
        <v>1000</v>
      </c>
      <c r="AZP4" s="303">
        <v>5000</v>
      </c>
      <c r="AZQ4" s="303">
        <v>11000</v>
      </c>
      <c r="AZR4" s="303">
        <v>8000</v>
      </c>
      <c r="AZS4" s="303">
        <v>610</v>
      </c>
      <c r="AZT4" s="303">
        <v>550</v>
      </c>
      <c r="AZU4" s="303">
        <v>1000</v>
      </c>
      <c r="AZV4" s="303">
        <v>1000</v>
      </c>
      <c r="AZW4" s="303">
        <v>10000</v>
      </c>
      <c r="AZX4" s="334">
        <v>20</v>
      </c>
      <c r="AZY4" s="303">
        <v>230</v>
      </c>
      <c r="AZZ4" s="334">
        <v>30</v>
      </c>
      <c r="BAA4" s="303">
        <v>7000</v>
      </c>
      <c r="BAB4" s="303">
        <v>5000</v>
      </c>
      <c r="BAC4" s="303" t="s">
        <v>6553</v>
      </c>
      <c r="BAD4" s="342" t="s">
        <v>6554</v>
      </c>
      <c r="BAE4" s="342" t="s">
        <v>6555</v>
      </c>
      <c r="BAF4" s="303">
        <v>500</v>
      </c>
      <c r="BAG4" s="303">
        <v>1000</v>
      </c>
      <c r="BAH4" s="303">
        <v>5000</v>
      </c>
      <c r="BAI4" s="303">
        <v>10000</v>
      </c>
      <c r="BAJ4" s="342">
        <v>20</v>
      </c>
      <c r="BAK4" s="303">
        <v>8000</v>
      </c>
      <c r="BAL4" s="303">
        <v>500</v>
      </c>
      <c r="BAM4" s="303">
        <v>1000</v>
      </c>
      <c r="BAN4" s="303">
        <v>1000</v>
      </c>
      <c r="BAO4" s="303">
        <v>1150</v>
      </c>
      <c r="BAP4" s="303">
        <v>7650</v>
      </c>
      <c r="BAQ4" s="303">
        <v>350</v>
      </c>
      <c r="BAR4" s="303">
        <v>500</v>
      </c>
      <c r="BAS4" s="303">
        <v>1400</v>
      </c>
      <c r="BAT4" s="303">
        <v>280</v>
      </c>
      <c r="BAU4" s="303" t="s">
        <v>6599</v>
      </c>
      <c r="BAV4" s="303">
        <v>1000</v>
      </c>
      <c r="BAW4" s="303">
        <v>3000</v>
      </c>
      <c r="BAX4" s="303">
        <v>3000</v>
      </c>
      <c r="BAY4" s="303">
        <v>30</v>
      </c>
      <c r="BAZ4" s="303">
        <v>30</v>
      </c>
      <c r="BBA4" s="303">
        <v>1000</v>
      </c>
      <c r="BBB4" s="303">
        <v>5000</v>
      </c>
      <c r="BBC4" s="303">
        <v>5000</v>
      </c>
      <c r="BBD4" s="303">
        <v>2000</v>
      </c>
      <c r="BBE4" s="303">
        <v>20</v>
      </c>
      <c r="BBF4" s="303">
        <v>20</v>
      </c>
      <c r="BBG4" s="303">
        <v>11000</v>
      </c>
      <c r="BBH4" s="303">
        <v>1000</v>
      </c>
      <c r="BBI4" s="303">
        <v>8000</v>
      </c>
      <c r="BBJ4" s="303">
        <v>1000</v>
      </c>
      <c r="BBK4" s="303">
        <v>2000</v>
      </c>
      <c r="BBL4" s="303">
        <v>8000</v>
      </c>
      <c r="BBM4" s="303">
        <v>8000</v>
      </c>
      <c r="BBN4" s="303">
        <v>10000</v>
      </c>
      <c r="BBO4" s="303">
        <v>20</v>
      </c>
      <c r="BBP4" s="751">
        <v>250</v>
      </c>
      <c r="BBQ4" s="342"/>
      <c r="BBR4" s="342"/>
      <c r="BBT4" s="751">
        <v>20</v>
      </c>
      <c r="BBU4" s="303">
        <v>8000</v>
      </c>
      <c r="BBV4" s="303">
        <v>8000</v>
      </c>
      <c r="BBW4" s="303">
        <v>2175</v>
      </c>
      <c r="BBX4" s="303">
        <v>1000</v>
      </c>
      <c r="BBY4" s="303">
        <v>600</v>
      </c>
      <c r="BBZ4" s="303">
        <v>300</v>
      </c>
      <c r="BCA4" s="303">
        <v>1500</v>
      </c>
      <c r="BCB4" s="303">
        <v>4000</v>
      </c>
      <c r="BCC4" s="303">
        <v>2000</v>
      </c>
      <c r="BCD4" s="303">
        <v>5000</v>
      </c>
      <c r="BCE4" s="303">
        <v>2000</v>
      </c>
      <c r="BCF4" s="303">
        <v>2000</v>
      </c>
      <c r="BCG4" s="303">
        <v>4000</v>
      </c>
      <c r="BCH4" s="751">
        <v>250</v>
      </c>
      <c r="BCI4" s="303">
        <v>250</v>
      </c>
      <c r="BCJ4" s="303">
        <v>10000</v>
      </c>
      <c r="BCK4" s="303">
        <v>2000</v>
      </c>
      <c r="BCL4" s="303">
        <v>2000</v>
      </c>
      <c r="BCM4" s="303">
        <v>10000</v>
      </c>
      <c r="BCN4" s="303">
        <v>500</v>
      </c>
      <c r="BCO4" s="303">
        <v>8000</v>
      </c>
      <c r="BCP4" s="751" t="s">
        <v>6826</v>
      </c>
      <c r="BCQ4" s="751" t="s">
        <v>6826</v>
      </c>
      <c r="BCR4" s="303">
        <v>500</v>
      </c>
      <c r="BCS4" s="303">
        <v>300</v>
      </c>
      <c r="BCT4" s="303">
        <v>300</v>
      </c>
      <c r="BCU4" s="303">
        <v>1000</v>
      </c>
      <c r="BCV4" s="303">
        <v>1000</v>
      </c>
      <c r="BCW4" s="303">
        <v>1000</v>
      </c>
      <c r="BCX4" s="303">
        <v>2000</v>
      </c>
      <c r="BCY4" s="303">
        <v>2000</v>
      </c>
      <c r="BCZ4" s="303">
        <v>10000</v>
      </c>
      <c r="BDA4" s="303">
        <v>7000</v>
      </c>
      <c r="BDC4" s="303">
        <v>14000</v>
      </c>
      <c r="BDD4" s="303">
        <v>2000</v>
      </c>
      <c r="BDE4" s="303">
        <v>940</v>
      </c>
      <c r="BDF4" s="303">
        <v>500</v>
      </c>
      <c r="BDG4" s="342">
        <v>20</v>
      </c>
      <c r="BDH4" s="303">
        <v>8000</v>
      </c>
      <c r="BDI4" s="303">
        <v>4000</v>
      </c>
      <c r="BDJ4" s="303">
        <v>2000</v>
      </c>
      <c r="BDK4" s="303">
        <v>4000</v>
      </c>
      <c r="BDL4" s="303">
        <v>5000</v>
      </c>
      <c r="BDM4" s="303">
        <v>5000</v>
      </c>
      <c r="BDN4" s="303">
        <v>8000</v>
      </c>
      <c r="BDO4" s="303">
        <v>4000</v>
      </c>
      <c r="BDP4" s="303">
        <v>300</v>
      </c>
      <c r="BDQ4" s="303">
        <v>2000</v>
      </c>
      <c r="BDR4" s="303">
        <v>2000</v>
      </c>
      <c r="BDS4" s="303">
        <v>310</v>
      </c>
      <c r="BDT4" s="303">
        <v>800</v>
      </c>
      <c r="BDU4" s="303">
        <v>1000</v>
      </c>
      <c r="BDV4" s="303">
        <v>800</v>
      </c>
      <c r="BDW4" s="303">
        <v>1000</v>
      </c>
      <c r="BDX4" s="303">
        <v>6150</v>
      </c>
      <c r="BDY4" s="303">
        <v>2000</v>
      </c>
      <c r="BDZ4" s="303">
        <v>700</v>
      </c>
      <c r="BEA4" s="303">
        <v>1750</v>
      </c>
      <c r="BEB4" s="303">
        <v>30</v>
      </c>
      <c r="BEC4" s="751">
        <v>200</v>
      </c>
      <c r="BED4" s="303">
        <v>14000</v>
      </c>
      <c r="BEE4" s="303">
        <v>2000</v>
      </c>
      <c r="BEF4" s="303">
        <v>7000</v>
      </c>
      <c r="BEG4" s="303">
        <v>1800</v>
      </c>
      <c r="BEH4" s="303">
        <v>700</v>
      </c>
      <c r="BEI4" s="303">
        <v>750</v>
      </c>
      <c r="BEJ4" s="303">
        <v>500</v>
      </c>
      <c r="BEK4" s="303">
        <v>500</v>
      </c>
      <c r="BEL4" s="303">
        <v>1000</v>
      </c>
      <c r="BEM4" s="303">
        <v>2600</v>
      </c>
      <c r="BEN4" s="303">
        <v>1000</v>
      </c>
      <c r="BEO4" s="303">
        <v>2400</v>
      </c>
      <c r="BEP4" s="303">
        <v>5600</v>
      </c>
      <c r="BEQ4" s="342">
        <v>80</v>
      </c>
      <c r="BER4" s="303">
        <v>1000</v>
      </c>
      <c r="BES4" s="303">
        <v>500</v>
      </c>
      <c r="BET4" s="303">
        <v>600</v>
      </c>
      <c r="BEU4" s="303">
        <v>10000</v>
      </c>
      <c r="BEV4" s="303">
        <v>2000</v>
      </c>
      <c r="BEW4" s="303">
        <v>1000</v>
      </c>
      <c r="BEX4" s="303">
        <v>5000</v>
      </c>
      <c r="BEY4" s="334">
        <v>100</v>
      </c>
      <c r="BEZ4" s="303">
        <v>1000</v>
      </c>
      <c r="BFA4" s="303">
        <v>970</v>
      </c>
      <c r="BFB4" s="303">
        <v>5000</v>
      </c>
      <c r="BFC4" s="303">
        <v>2000</v>
      </c>
      <c r="BFD4" s="303">
        <v>500</v>
      </c>
      <c r="BFE4" s="303">
        <v>6000</v>
      </c>
      <c r="BFF4" s="303">
        <v>4000</v>
      </c>
      <c r="BFG4" s="303">
        <v>8000</v>
      </c>
      <c r="BFH4" s="303">
        <v>2000</v>
      </c>
      <c r="BFI4" s="303">
        <v>2000</v>
      </c>
      <c r="BFJ4" s="303">
        <v>1000</v>
      </c>
      <c r="BFK4" s="303">
        <v>5000</v>
      </c>
      <c r="BFL4" s="303">
        <v>1000</v>
      </c>
      <c r="BFM4" s="303">
        <v>500</v>
      </c>
      <c r="BFN4" s="303">
        <v>500</v>
      </c>
      <c r="BFO4" s="303">
        <v>30</v>
      </c>
      <c r="BFP4" s="334">
        <v>45</v>
      </c>
      <c r="BFQ4" s="334">
        <v>260</v>
      </c>
      <c r="BFR4" s="334">
        <v>600</v>
      </c>
      <c r="BFS4" s="303">
        <v>5000</v>
      </c>
      <c r="BFT4" s="303">
        <v>2000</v>
      </c>
      <c r="BFU4" s="303">
        <v>2000</v>
      </c>
      <c r="BFV4" s="303">
        <v>20</v>
      </c>
      <c r="BFW4" s="303">
        <v>500</v>
      </c>
      <c r="BFX4" s="303">
        <v>500</v>
      </c>
      <c r="BFY4" s="303">
        <v>500</v>
      </c>
      <c r="BFZ4" s="303">
        <v>500</v>
      </c>
      <c r="BGA4" s="303">
        <v>10000</v>
      </c>
      <c r="BGB4" s="303">
        <v>500</v>
      </c>
      <c r="BGC4" s="303">
        <v>1000</v>
      </c>
      <c r="BGD4" s="303">
        <v>7000</v>
      </c>
      <c r="BGE4" s="303">
        <v>6000</v>
      </c>
      <c r="BGF4" s="303">
        <v>650</v>
      </c>
      <c r="BGG4" s="303">
        <v>750</v>
      </c>
      <c r="BGH4" s="303">
        <v>750</v>
      </c>
      <c r="BGI4" s="303">
        <v>830</v>
      </c>
      <c r="BGJ4" s="303">
        <v>7000</v>
      </c>
      <c r="BGK4" s="334">
        <v>30</v>
      </c>
      <c r="BGL4" s="334">
        <v>666</v>
      </c>
      <c r="BGM4" s="334">
        <v>120</v>
      </c>
      <c r="BGN4" s="303">
        <v>6000</v>
      </c>
      <c r="BGR4" s="303">
        <v>4900</v>
      </c>
      <c r="BGS4" s="303">
        <v>1500</v>
      </c>
      <c r="BGT4" s="303">
        <v>500</v>
      </c>
      <c r="BGU4" s="303">
        <v>10000</v>
      </c>
      <c r="BGV4" s="303">
        <v>200</v>
      </c>
      <c r="BGW4" s="303">
        <v>500</v>
      </c>
      <c r="BGX4" s="303">
        <v>550</v>
      </c>
      <c r="BGY4" s="303">
        <v>550</v>
      </c>
      <c r="BGZ4" s="303">
        <v>1150</v>
      </c>
      <c r="BHA4" s="303">
        <v>5000</v>
      </c>
      <c r="BHB4" s="303">
        <v>500</v>
      </c>
      <c r="BHC4" s="303">
        <v>500</v>
      </c>
      <c r="BHD4" s="303">
        <v>1000</v>
      </c>
      <c r="BHE4" s="303">
        <v>2000</v>
      </c>
      <c r="BHF4" s="303">
        <v>1000</v>
      </c>
      <c r="BHG4" s="303">
        <v>1450</v>
      </c>
      <c r="BHH4" s="303">
        <v>1200</v>
      </c>
      <c r="BHI4" s="303">
        <v>5000</v>
      </c>
      <c r="BHJ4" s="334">
        <v>30</v>
      </c>
      <c r="BHK4" s="334">
        <v>30</v>
      </c>
      <c r="BHL4" s="334">
        <v>270</v>
      </c>
      <c r="BHM4" s="334">
        <v>76</v>
      </c>
      <c r="BHN4" s="303">
        <v>10000</v>
      </c>
      <c r="BHO4" s="303">
        <v>10000</v>
      </c>
      <c r="BHP4" s="303">
        <v>10000</v>
      </c>
      <c r="BHQ4" s="303">
        <v>4000</v>
      </c>
      <c r="BHR4" s="303">
        <v>3000</v>
      </c>
      <c r="BHS4" s="303">
        <v>500</v>
      </c>
      <c r="BHT4" s="342">
        <v>30</v>
      </c>
      <c r="BHU4" s="334">
        <v>78</v>
      </c>
      <c r="BHV4" s="334">
        <v>30</v>
      </c>
      <c r="BHW4" s="334">
        <v>30</v>
      </c>
      <c r="BHX4" s="342">
        <v>30</v>
      </c>
      <c r="BHY4" s="303">
        <v>7000</v>
      </c>
      <c r="BHZ4" s="303">
        <v>3000</v>
      </c>
      <c r="BIA4" s="303">
        <v>400</v>
      </c>
      <c r="BIB4" s="334">
        <v>20</v>
      </c>
      <c r="BIC4" s="699">
        <v>1000</v>
      </c>
      <c r="BID4" s="303">
        <v>500</v>
      </c>
      <c r="BIE4" s="303">
        <v>10000</v>
      </c>
      <c r="BIF4" s="303">
        <v>10000</v>
      </c>
      <c r="BIG4" s="303">
        <v>8000</v>
      </c>
      <c r="BIH4" s="303">
        <v>2000</v>
      </c>
      <c r="BII4" s="303">
        <v>1200</v>
      </c>
      <c r="BIJ4" s="303">
        <v>1000</v>
      </c>
      <c r="BIK4" s="303">
        <v>1000</v>
      </c>
      <c r="BIL4" s="334">
        <v>30</v>
      </c>
      <c r="BIM4" s="303">
        <v>30</v>
      </c>
      <c r="BIN4" s="303">
        <v>10000</v>
      </c>
      <c r="BIO4" s="303">
        <v>500</v>
      </c>
      <c r="BIP4" s="334">
        <v>543</v>
      </c>
      <c r="BIQ4" s="303">
        <v>2000</v>
      </c>
      <c r="BIR4" s="303">
        <v>2000</v>
      </c>
      <c r="BIS4" s="303">
        <v>1000</v>
      </c>
      <c r="BIT4" s="303">
        <v>2000</v>
      </c>
      <c r="BIU4" s="303">
        <v>2260</v>
      </c>
      <c r="BIV4" s="303">
        <v>690</v>
      </c>
      <c r="BIW4" s="303">
        <v>200</v>
      </c>
      <c r="BIX4" s="303">
        <v>1000</v>
      </c>
      <c r="BIY4" s="303">
        <v>5000</v>
      </c>
      <c r="BIZ4" s="303">
        <v>2000</v>
      </c>
      <c r="BJA4" s="303">
        <v>10000</v>
      </c>
      <c r="BJB4" s="303">
        <v>1500</v>
      </c>
      <c r="BJC4" s="303">
        <v>10000</v>
      </c>
      <c r="BJD4" s="303">
        <v>2000</v>
      </c>
      <c r="BJE4" s="303">
        <v>1250</v>
      </c>
      <c r="BJF4" s="303">
        <v>2700</v>
      </c>
      <c r="BJG4" s="303">
        <v>5500</v>
      </c>
      <c r="BJH4" s="303">
        <v>3200</v>
      </c>
      <c r="BJI4" s="334">
        <v>156</v>
      </c>
      <c r="BJM4" s="303">
        <v>2000</v>
      </c>
      <c r="BJN4" s="303">
        <v>1000</v>
      </c>
      <c r="BJO4" s="303">
        <v>500</v>
      </c>
      <c r="BJP4" s="303">
        <v>7300</v>
      </c>
      <c r="BJQ4" s="303">
        <v>1000</v>
      </c>
      <c r="BJR4" s="303">
        <v>2000</v>
      </c>
      <c r="BJS4" s="303">
        <v>10000</v>
      </c>
      <c r="BJT4" s="303">
        <v>1000</v>
      </c>
      <c r="BJU4" s="303">
        <v>1000</v>
      </c>
      <c r="BJV4" s="303">
        <v>3000</v>
      </c>
      <c r="BJW4" s="303">
        <v>8000</v>
      </c>
      <c r="BJX4" s="303">
        <v>15</v>
      </c>
      <c r="BJY4" s="303">
        <v>300</v>
      </c>
      <c r="BJZ4" s="303">
        <v>1000</v>
      </c>
      <c r="BKA4" s="303">
        <v>1000</v>
      </c>
      <c r="BKB4" s="303">
        <v>500</v>
      </c>
      <c r="BKC4" s="303">
        <v>10500</v>
      </c>
      <c r="BKD4" s="303">
        <v>960</v>
      </c>
      <c r="BKE4" s="303">
        <v>650</v>
      </c>
      <c r="BKF4" s="303">
        <v>2000</v>
      </c>
      <c r="BKG4" s="303">
        <v>2300</v>
      </c>
      <c r="BKH4" s="303">
        <v>30</v>
      </c>
      <c r="BKI4" s="303">
        <v>100</v>
      </c>
      <c r="BKJ4" s="303">
        <v>1000</v>
      </c>
      <c r="BKK4" s="303">
        <v>9400</v>
      </c>
      <c r="BKL4" s="303">
        <v>500</v>
      </c>
      <c r="BKM4" s="303">
        <v>2000</v>
      </c>
      <c r="BKN4" s="303">
        <v>900</v>
      </c>
      <c r="BKO4" s="303">
        <v>6800</v>
      </c>
      <c r="BKP4" s="303">
        <v>500</v>
      </c>
      <c r="BKQ4" s="303">
        <v>500</v>
      </c>
      <c r="BKR4" s="303">
        <v>800</v>
      </c>
      <c r="BKS4" s="303">
        <v>1000</v>
      </c>
      <c r="BKT4" s="303">
        <v>2000</v>
      </c>
      <c r="BKU4" s="303">
        <v>2000</v>
      </c>
      <c r="BKV4" s="303">
        <v>5000</v>
      </c>
      <c r="BKW4" s="303">
        <v>500</v>
      </c>
      <c r="BKX4" s="303">
        <v>8000</v>
      </c>
      <c r="BKY4" s="303">
        <v>7000</v>
      </c>
      <c r="BKZ4" s="303">
        <v>2190</v>
      </c>
      <c r="BLA4" s="303">
        <v>1000</v>
      </c>
      <c r="BLB4" s="303">
        <v>10000</v>
      </c>
      <c r="BLC4" s="303">
        <v>2000</v>
      </c>
      <c r="BLD4" s="303">
        <v>2000</v>
      </c>
      <c r="BLE4" s="303">
        <v>1500</v>
      </c>
      <c r="BLF4" s="303">
        <v>3000</v>
      </c>
      <c r="BLG4" s="303">
        <v>3000</v>
      </c>
      <c r="BLH4" s="303">
        <v>10000</v>
      </c>
      <c r="BLI4" s="303">
        <v>9000</v>
      </c>
      <c r="BLJ4" s="303">
        <v>4000</v>
      </c>
      <c r="BLK4" s="303">
        <v>500</v>
      </c>
      <c r="BLL4" s="303">
        <v>7000</v>
      </c>
      <c r="BLM4" s="303">
        <v>2000</v>
      </c>
      <c r="BLN4" s="303">
        <v>2000</v>
      </c>
      <c r="BLO4" s="303">
        <v>2000</v>
      </c>
      <c r="BLP4" s="303">
        <v>10000</v>
      </c>
      <c r="BLQ4" s="303">
        <v>700</v>
      </c>
      <c r="BLR4" s="303">
        <v>500</v>
      </c>
      <c r="BLS4" s="342"/>
      <c r="BLT4" s="303">
        <v>2000</v>
      </c>
      <c r="BLU4" s="303">
        <v>590</v>
      </c>
      <c r="BLV4" s="303">
        <v>8000</v>
      </c>
      <c r="BLX4" s="303">
        <v>500</v>
      </c>
      <c r="BLY4" s="303">
        <v>300</v>
      </c>
      <c r="BLZ4" s="303">
        <v>300</v>
      </c>
      <c r="BMA4" s="303">
        <v>500</v>
      </c>
      <c r="BMB4" s="303">
        <v>10000</v>
      </c>
      <c r="BMC4" s="303">
        <v>11500</v>
      </c>
      <c r="BMD4" s="303">
        <v>500</v>
      </c>
      <c r="BME4" s="303">
        <v>9000</v>
      </c>
      <c r="BMF4" s="303">
        <v>7000</v>
      </c>
      <c r="BMG4" s="303">
        <v>500</v>
      </c>
      <c r="BMH4" s="303">
        <v>1000</v>
      </c>
      <c r="BMI4" s="303">
        <v>600</v>
      </c>
      <c r="BMJ4" s="303">
        <v>120</v>
      </c>
      <c r="BMK4" s="303">
        <v>2000</v>
      </c>
      <c r="BML4" s="303">
        <v>13000</v>
      </c>
      <c r="BMM4" s="303">
        <v>10000</v>
      </c>
      <c r="BMN4" s="303">
        <v>500</v>
      </c>
      <c r="BMO4" s="303">
        <v>1000</v>
      </c>
      <c r="BMP4" s="303">
        <v>3000</v>
      </c>
      <c r="BMQ4" s="303">
        <v>440</v>
      </c>
      <c r="BMR4" s="303">
        <v>9000</v>
      </c>
      <c r="BMS4" s="303">
        <v>10000</v>
      </c>
      <c r="BMT4" s="334">
        <v>156</v>
      </c>
      <c r="BMU4" s="303">
        <v>390</v>
      </c>
      <c r="BMV4" s="303">
        <v>700</v>
      </c>
      <c r="BMW4" s="303">
        <v>785</v>
      </c>
      <c r="BMX4" s="303">
        <v>1430</v>
      </c>
      <c r="BMY4" s="303">
        <v>630</v>
      </c>
      <c r="BMZ4" s="303">
        <v>2000</v>
      </c>
      <c r="BNA4" s="303">
        <v>6000</v>
      </c>
      <c r="BNB4" s="303">
        <v>9000</v>
      </c>
      <c r="BNC4" s="303">
        <v>2000</v>
      </c>
      <c r="BND4" s="303">
        <v>500</v>
      </c>
      <c r="BNE4" s="303">
        <v>500</v>
      </c>
      <c r="BNF4" s="303">
        <v>1080</v>
      </c>
      <c r="BNG4" s="303">
        <v>950</v>
      </c>
      <c r="BNH4" s="303">
        <v>350</v>
      </c>
      <c r="BNI4" s="303">
        <v>1100</v>
      </c>
      <c r="BNJ4" s="303">
        <v>500</v>
      </c>
      <c r="BNK4" s="303">
        <v>2350</v>
      </c>
      <c r="BNL4" s="303">
        <v>300</v>
      </c>
      <c r="BNM4" s="303">
        <v>2350</v>
      </c>
      <c r="BNN4" s="303">
        <v>2000</v>
      </c>
      <c r="BNO4" s="303">
        <v>10000</v>
      </c>
      <c r="BNP4" s="303">
        <v>7000</v>
      </c>
      <c r="BNQ4" s="303">
        <v>10000</v>
      </c>
      <c r="BNR4" s="303">
        <v>2000</v>
      </c>
      <c r="BNS4" s="303">
        <v>1500</v>
      </c>
      <c r="BNT4" s="303">
        <v>2000</v>
      </c>
      <c r="BNW4" s="303">
        <v>500</v>
      </c>
      <c r="BNX4" s="303">
        <v>500</v>
      </c>
      <c r="BNY4" s="303">
        <v>5000</v>
      </c>
      <c r="BNZ4" s="303">
        <v>1000</v>
      </c>
      <c r="BOA4" s="303">
        <v>156</v>
      </c>
      <c r="BOB4" s="303">
        <v>500</v>
      </c>
      <c r="BOC4" s="303">
        <v>3000</v>
      </c>
      <c r="BOD4" s="303">
        <v>10000</v>
      </c>
      <c r="BOE4" s="303">
        <v>1335</v>
      </c>
      <c r="BOF4" s="303">
        <v>1140</v>
      </c>
      <c r="BOG4" s="303">
        <v>1000</v>
      </c>
      <c r="BOH4" s="303">
        <v>1000</v>
      </c>
      <c r="BOI4" s="303">
        <v>330</v>
      </c>
      <c r="BOJ4" s="303">
        <v>300</v>
      </c>
      <c r="BOK4" s="303">
        <v>500</v>
      </c>
      <c r="BOL4" s="303">
        <v>500</v>
      </c>
      <c r="BOM4" s="303">
        <v>855</v>
      </c>
      <c r="BON4" s="303">
        <v>1050</v>
      </c>
      <c r="BOO4" s="334">
        <v>1640</v>
      </c>
      <c r="BOP4" s="303">
        <v>1140</v>
      </c>
      <c r="BOQ4" s="303">
        <v>8000</v>
      </c>
      <c r="BOR4" s="303">
        <v>7000</v>
      </c>
      <c r="BOS4" s="303">
        <v>1160</v>
      </c>
      <c r="BOT4" s="303">
        <v>156</v>
      </c>
      <c r="BOU4" s="303">
        <v>10000</v>
      </c>
      <c r="BOV4" s="303">
        <v>2000</v>
      </c>
      <c r="BOW4" s="303">
        <v>980</v>
      </c>
      <c r="BOX4" s="303">
        <v>2000</v>
      </c>
      <c r="BOY4" s="303">
        <v>500</v>
      </c>
      <c r="BOZ4" s="303">
        <v>500</v>
      </c>
      <c r="BPA4" s="303">
        <v>1000</v>
      </c>
      <c r="BPB4" s="303">
        <v>8000</v>
      </c>
      <c r="BPC4" s="303">
        <v>500</v>
      </c>
      <c r="BPD4" s="303">
        <v>60</v>
      </c>
      <c r="BPE4" s="303">
        <v>2000</v>
      </c>
      <c r="BPF4" s="303">
        <v>3250</v>
      </c>
      <c r="BPG4" s="303">
        <v>1650</v>
      </c>
      <c r="BPH4" s="303">
        <v>5000</v>
      </c>
      <c r="BPI4" s="303">
        <v>2000</v>
      </c>
      <c r="BPJ4" s="334">
        <v>1460</v>
      </c>
      <c r="BPK4" s="303">
        <v>500</v>
      </c>
      <c r="BPL4" s="303">
        <v>1000</v>
      </c>
      <c r="BPM4" s="303">
        <v>2000</v>
      </c>
      <c r="BPN4" s="303">
        <v>10000</v>
      </c>
      <c r="BPO4" s="303">
        <v>500</v>
      </c>
      <c r="BPP4" s="303">
        <v>500</v>
      </c>
      <c r="BPQ4" s="303">
        <v>400</v>
      </c>
      <c r="BPR4" s="303">
        <v>1300</v>
      </c>
      <c r="BPS4" s="334">
        <v>640</v>
      </c>
      <c r="BPT4" s="303">
        <v>4000</v>
      </c>
      <c r="BPU4" s="303">
        <v>2200</v>
      </c>
      <c r="BPV4" s="303">
        <v>8000</v>
      </c>
      <c r="BPW4" s="303">
        <v>500</v>
      </c>
      <c r="BPX4" s="303">
        <v>500</v>
      </c>
      <c r="BPY4" s="303">
        <v>500</v>
      </c>
      <c r="BPZ4" s="303">
        <v>800</v>
      </c>
      <c r="BQA4" s="303">
        <v>1200</v>
      </c>
      <c r="BQB4" s="303">
        <v>4300</v>
      </c>
      <c r="BQC4" s="303">
        <v>9400</v>
      </c>
      <c r="BQD4" s="303">
        <v>500</v>
      </c>
      <c r="BQE4" s="303">
        <v>1450</v>
      </c>
      <c r="BQF4" s="303">
        <v>5700</v>
      </c>
      <c r="BQG4" s="303">
        <v>2000</v>
      </c>
      <c r="BQH4" s="303">
        <v>500</v>
      </c>
      <c r="BQI4" s="334">
        <v>1130</v>
      </c>
      <c r="BQJ4" s="334">
        <v>1450</v>
      </c>
      <c r="BQK4" s="303">
        <v>10000</v>
      </c>
      <c r="BQL4" s="334">
        <v>855</v>
      </c>
      <c r="BQM4" s="303">
        <v>50</v>
      </c>
      <c r="BQN4" s="303">
        <v>30</v>
      </c>
      <c r="BQO4" s="303">
        <v>13000</v>
      </c>
      <c r="BQP4" s="303">
        <v>400</v>
      </c>
      <c r="BQQ4" s="303">
        <v>9000</v>
      </c>
      <c r="BQR4" s="334">
        <v>3140</v>
      </c>
      <c r="BQS4" s="334">
        <v>1350</v>
      </c>
      <c r="BQT4" s="303">
        <v>10000</v>
      </c>
      <c r="BQU4" s="303">
        <v>2000</v>
      </c>
      <c r="BQV4" s="303">
        <v>500</v>
      </c>
      <c r="BQW4" s="303">
        <v>10000</v>
      </c>
      <c r="BQX4" s="303">
        <v>500</v>
      </c>
      <c r="BQY4" s="303">
        <v>10000</v>
      </c>
      <c r="BQZ4" s="303">
        <v>10000</v>
      </c>
      <c r="BRA4" s="303">
        <v>18000</v>
      </c>
      <c r="BRB4" s="303">
        <v>10000</v>
      </c>
      <c r="BRC4" s="303">
        <v>1000</v>
      </c>
      <c r="BRD4" s="303" t="s">
        <v>9281</v>
      </c>
      <c r="BRE4" s="303">
        <v>1350</v>
      </c>
      <c r="BRF4" s="303">
        <v>10000</v>
      </c>
      <c r="BRG4" s="303">
        <v>10000</v>
      </c>
      <c r="BRH4" s="303">
        <v>300</v>
      </c>
      <c r="BRI4" s="303">
        <v>500</v>
      </c>
      <c r="BRJ4" s="334">
        <v>640</v>
      </c>
      <c r="BRL4" s="303">
        <v>5000</v>
      </c>
      <c r="BRM4" s="303">
        <v>11000</v>
      </c>
      <c r="BRN4" s="303">
        <v>2090</v>
      </c>
      <c r="BRO4" s="303">
        <v>11000</v>
      </c>
      <c r="BRP4" s="303">
        <v>60</v>
      </c>
      <c r="BRQ4" s="303">
        <v>25</v>
      </c>
      <c r="BRR4" s="303">
        <v>30</v>
      </c>
      <c r="BRS4" s="303">
        <v>2150</v>
      </c>
      <c r="BRT4" s="303">
        <v>10000</v>
      </c>
      <c r="BRU4" s="303">
        <v>1000</v>
      </c>
      <c r="BRV4" s="303">
        <v>1000</v>
      </c>
      <c r="BRW4" s="334">
        <v>535</v>
      </c>
      <c r="BRX4" s="303">
        <v>10000</v>
      </c>
      <c r="BRY4" s="303">
        <v>500</v>
      </c>
      <c r="BRZ4" s="303">
        <v>500</v>
      </c>
      <c r="BSA4" s="303">
        <v>1000</v>
      </c>
      <c r="BSB4" s="303">
        <v>10000</v>
      </c>
      <c r="BSC4" s="303">
        <v>2000</v>
      </c>
      <c r="BSD4" s="303">
        <v>500</v>
      </c>
      <c r="BSE4" s="303">
        <v>2000</v>
      </c>
      <c r="BSF4" s="303">
        <v>1000</v>
      </c>
      <c r="BSG4" s="303">
        <v>3000</v>
      </c>
      <c r="BSH4" s="303">
        <v>10000</v>
      </c>
      <c r="BSI4" s="303">
        <v>12000</v>
      </c>
      <c r="BSJ4" s="334">
        <v>5000</v>
      </c>
      <c r="BSK4" s="334">
        <v>1000</v>
      </c>
      <c r="BSL4" s="342">
        <v>500</v>
      </c>
      <c r="BSM4" s="334">
        <v>500</v>
      </c>
      <c r="BSN4" s="334">
        <v>500</v>
      </c>
      <c r="BSO4" s="334">
        <v>600</v>
      </c>
      <c r="BSP4" s="303">
        <v>1500</v>
      </c>
      <c r="BSQ4" s="303">
        <v>890</v>
      </c>
      <c r="BSR4" s="303">
        <v>300</v>
      </c>
      <c r="BSS4" s="303">
        <v>500</v>
      </c>
      <c r="BST4" s="303">
        <v>10000</v>
      </c>
      <c r="BSU4" s="303">
        <v>6700</v>
      </c>
      <c r="BSV4" s="303">
        <v>3200</v>
      </c>
      <c r="BSW4" s="303">
        <v>2000</v>
      </c>
      <c r="BSX4" s="303">
        <v>1500</v>
      </c>
      <c r="BSY4" s="303">
        <v>300</v>
      </c>
      <c r="BSZ4" s="303">
        <v>300</v>
      </c>
      <c r="BTA4" s="303">
        <v>10000</v>
      </c>
      <c r="BTB4" s="303">
        <v>1000</v>
      </c>
      <c r="BTC4" s="303">
        <v>2000</v>
      </c>
      <c r="BTD4" s="303">
        <v>300</v>
      </c>
      <c r="BTE4" s="303">
        <v>1000</v>
      </c>
      <c r="BTF4" s="303">
        <v>300</v>
      </c>
      <c r="BTG4" s="303">
        <v>2000</v>
      </c>
      <c r="BTH4" s="303">
        <v>10000</v>
      </c>
      <c r="BTI4" s="303">
        <v>4000</v>
      </c>
      <c r="BTJ4" s="303">
        <v>10000</v>
      </c>
      <c r="BTK4" s="303">
        <v>2000</v>
      </c>
      <c r="BTL4" s="303">
        <v>2000</v>
      </c>
      <c r="BTM4" s="303">
        <v>13500</v>
      </c>
      <c r="BTN4" s="303">
        <v>500</v>
      </c>
      <c r="BTO4" s="334">
        <v>2000</v>
      </c>
      <c r="BTP4" s="334">
        <v>2000</v>
      </c>
      <c r="BTQ4" s="303">
        <v>2000</v>
      </c>
      <c r="BTR4" s="334">
        <v>2000</v>
      </c>
      <c r="BTS4" s="342">
        <v>300</v>
      </c>
      <c r="BTT4" s="342">
        <v>300</v>
      </c>
      <c r="BTU4" s="303">
        <v>1000</v>
      </c>
      <c r="BTV4" s="303">
        <v>600</v>
      </c>
      <c r="BTW4" s="303">
        <v>550</v>
      </c>
      <c r="BTX4" s="303">
        <v>1100</v>
      </c>
      <c r="BTY4" s="303">
        <v>3200</v>
      </c>
      <c r="BTZ4" s="303">
        <v>5000</v>
      </c>
      <c r="BUA4" s="334">
        <v>80</v>
      </c>
      <c r="BUB4" s="303">
        <v>156</v>
      </c>
      <c r="BUC4" s="303">
        <v>10000</v>
      </c>
      <c r="BUD4" s="303">
        <v>2000</v>
      </c>
      <c r="BUE4" s="303">
        <v>2000</v>
      </c>
      <c r="BUF4" s="303">
        <v>1000</v>
      </c>
      <c r="BUG4" s="303">
        <v>8000</v>
      </c>
      <c r="BUH4" s="303">
        <v>16000</v>
      </c>
      <c r="BUI4" s="303">
        <v>1000</v>
      </c>
      <c r="BUJ4" s="303">
        <v>1200</v>
      </c>
      <c r="BUK4" s="303">
        <v>2100</v>
      </c>
      <c r="BUL4" s="303">
        <v>3000</v>
      </c>
      <c r="BUM4" s="303">
        <v>1000</v>
      </c>
      <c r="BUN4" s="303">
        <v>1000</v>
      </c>
      <c r="BUP4" s="303">
        <v>1500</v>
      </c>
      <c r="BUQ4" s="303">
        <v>500</v>
      </c>
      <c r="BUR4" s="303">
        <v>2000</v>
      </c>
      <c r="BUS4" s="303">
        <v>2000</v>
      </c>
      <c r="BUT4" s="303">
        <v>10000</v>
      </c>
      <c r="BUU4" s="303">
        <v>10000</v>
      </c>
      <c r="BUV4" s="303">
        <v>5000</v>
      </c>
      <c r="BUW4" s="303">
        <v>75</v>
      </c>
      <c r="BUX4" s="303">
        <v>10000</v>
      </c>
      <c r="BUZ4" s="303">
        <v>2000</v>
      </c>
      <c r="BVC4" s="303">
        <v>9000</v>
      </c>
      <c r="BVD4" s="303">
        <v>1705</v>
      </c>
      <c r="BVE4" s="303">
        <v>1130</v>
      </c>
      <c r="BVF4" s="303">
        <v>605</v>
      </c>
      <c r="BVG4" s="303">
        <v>200</v>
      </c>
      <c r="BVH4" s="303">
        <v>200</v>
      </c>
      <c r="BVI4" s="303">
        <v>30</v>
      </c>
      <c r="BVJ4" s="303">
        <v>30</v>
      </c>
      <c r="BVK4" s="303">
        <v>2000</v>
      </c>
      <c r="BVL4" s="303">
        <v>1000</v>
      </c>
      <c r="BVM4" s="303">
        <v>1000</v>
      </c>
      <c r="BVN4" s="303">
        <v>1000</v>
      </c>
      <c r="BVO4" s="303">
        <v>12000</v>
      </c>
      <c r="BVP4" s="303">
        <v>9400</v>
      </c>
      <c r="BVQ4" s="303">
        <v>2000</v>
      </c>
      <c r="BVR4" s="303">
        <v>2000</v>
      </c>
    </row>
    <row r="5" spans="1:1962" ht="66.599999999999994" customHeight="1">
      <c r="A5" s="713" t="s">
        <v>7879</v>
      </c>
      <c r="B5" s="293" t="s">
        <v>150</v>
      </c>
      <c r="C5" s="330" t="s">
        <v>2568</v>
      </c>
      <c r="D5" s="330" t="s">
        <v>152</v>
      </c>
      <c r="E5" s="579" t="s">
        <v>4645</v>
      </c>
      <c r="F5" s="288" t="s">
        <v>2532</v>
      </c>
      <c r="G5" s="294" t="s">
        <v>169</v>
      </c>
      <c r="H5" s="294" t="s">
        <v>2781</v>
      </c>
      <c r="I5" s="288" t="s">
        <v>188</v>
      </c>
      <c r="J5" s="293" t="s">
        <v>2510</v>
      </c>
      <c r="K5" s="298" t="s">
        <v>303</v>
      </c>
      <c r="L5" s="299" t="s">
        <v>304</v>
      </c>
      <c r="M5" s="299" t="s">
        <v>257</v>
      </c>
      <c r="N5" s="299" t="s">
        <v>305</v>
      </c>
      <c r="O5" s="354" t="s">
        <v>306</v>
      </c>
      <c r="P5" s="578" t="s">
        <v>4764</v>
      </c>
      <c r="Q5" s="585" t="s">
        <v>4765</v>
      </c>
      <c r="R5" s="333" t="s">
        <v>2478</v>
      </c>
      <c r="S5" s="569" t="s">
        <v>2478</v>
      </c>
      <c r="T5" s="569" t="s">
        <v>2472</v>
      </c>
      <c r="U5" s="569" t="s">
        <v>2511</v>
      </c>
      <c r="V5" s="569" t="s">
        <v>4907</v>
      </c>
      <c r="W5" s="569" t="s">
        <v>4909</v>
      </c>
      <c r="X5" s="569" t="s">
        <v>4919</v>
      </c>
      <c r="Y5" s="607" t="s">
        <v>831</v>
      </c>
      <c r="Z5" s="620" t="s">
        <v>2488</v>
      </c>
      <c r="AA5" s="620" t="s">
        <v>2494</v>
      </c>
      <c r="AB5" s="620" t="s">
        <v>1699</v>
      </c>
      <c r="AC5" s="620" t="s">
        <v>830</v>
      </c>
      <c r="AD5" s="620" t="s">
        <v>832</v>
      </c>
      <c r="AE5" s="630" t="s">
        <v>5050</v>
      </c>
      <c r="AF5" s="620" t="s">
        <v>2494</v>
      </c>
      <c r="AG5" s="620" t="s">
        <v>4401</v>
      </c>
      <c r="AH5" s="620" t="s">
        <v>5087</v>
      </c>
      <c r="AI5" s="620" t="s">
        <v>2504</v>
      </c>
      <c r="AJ5" s="620" t="s">
        <v>2478</v>
      </c>
      <c r="AK5" s="620" t="s">
        <v>832</v>
      </c>
      <c r="AL5" s="620" t="s">
        <v>5150</v>
      </c>
      <c r="AM5" s="620" t="s">
        <v>5153</v>
      </c>
      <c r="AN5" s="620" t="s">
        <v>5155</v>
      </c>
      <c r="AO5" s="620" t="s">
        <v>5158</v>
      </c>
      <c r="AP5" s="620" t="s">
        <v>5160</v>
      </c>
      <c r="AQ5" s="620" t="s">
        <v>5173</v>
      </c>
      <c r="AR5" s="620" t="s">
        <v>5176</v>
      </c>
      <c r="AS5" s="620" t="s">
        <v>830</v>
      </c>
      <c r="AT5" s="620" t="s">
        <v>830</v>
      </c>
      <c r="AU5" s="620" t="s">
        <v>832</v>
      </c>
      <c r="AV5" s="620" t="s">
        <v>832</v>
      </c>
      <c r="AW5" s="620" t="s">
        <v>2477</v>
      </c>
      <c r="AX5" s="620" t="s">
        <v>830</v>
      </c>
      <c r="AY5" s="620" t="s">
        <v>5269</v>
      </c>
      <c r="AZ5" s="620" t="s">
        <v>5271</v>
      </c>
      <c r="BA5" s="620" t="s">
        <v>5280</v>
      </c>
      <c r="BB5" s="569" t="s">
        <v>5313</v>
      </c>
      <c r="BC5" s="569" t="s">
        <v>5315</v>
      </c>
      <c r="BD5" s="648" t="s">
        <v>5320</v>
      </c>
      <c r="BE5" s="651" t="s">
        <v>5333</v>
      </c>
      <c r="BF5" s="653" t="s">
        <v>2501</v>
      </c>
      <c r="BG5" s="653" t="s">
        <v>2492</v>
      </c>
      <c r="BH5" s="655" t="s">
        <v>5352</v>
      </c>
      <c r="BI5" s="651" t="s">
        <v>5366</v>
      </c>
      <c r="BJ5" s="651" t="s">
        <v>831</v>
      </c>
      <c r="BK5" s="651" t="s">
        <v>5375</v>
      </c>
      <c r="BL5" s="651" t="s">
        <v>2489</v>
      </c>
      <c r="BM5" s="651" t="s">
        <v>2511</v>
      </c>
      <c r="BN5" s="651" t="s">
        <v>5389</v>
      </c>
      <c r="BO5" s="651" t="s">
        <v>5399</v>
      </c>
      <c r="BP5" s="651" t="s">
        <v>5401</v>
      </c>
      <c r="BQ5" s="651" t="s">
        <v>5404</v>
      </c>
      <c r="BR5" s="651" t="s">
        <v>831</v>
      </c>
      <c r="BS5" s="651" t="s">
        <v>2488</v>
      </c>
      <c r="BT5" s="651" t="s">
        <v>5394</v>
      </c>
      <c r="BU5" s="569" t="s">
        <v>2478</v>
      </c>
      <c r="BV5" s="655" t="s">
        <v>944</v>
      </c>
      <c r="BW5" s="651" t="s">
        <v>830</v>
      </c>
      <c r="BX5" s="651" t="s">
        <v>834</v>
      </c>
      <c r="BY5" s="651" t="s">
        <v>2498</v>
      </c>
      <c r="BZ5" s="651" t="s">
        <v>1572</v>
      </c>
      <c r="CA5" s="651" t="s">
        <v>2477</v>
      </c>
      <c r="CB5" s="569" t="s">
        <v>832</v>
      </c>
      <c r="CC5" s="569" t="s">
        <v>830</v>
      </c>
      <c r="CD5" s="569" t="s">
        <v>5517</v>
      </c>
      <c r="CE5" s="575" t="s">
        <v>831</v>
      </c>
      <c r="CF5" s="655" t="s">
        <v>831</v>
      </c>
      <c r="CG5" s="651" t="s">
        <v>2501</v>
      </c>
      <c r="CH5" s="651" t="s">
        <v>1699</v>
      </c>
      <c r="CI5" s="651" t="s">
        <v>2475</v>
      </c>
      <c r="CJ5" s="651" t="s">
        <v>2494</v>
      </c>
      <c r="CK5" s="651" t="s">
        <v>2472</v>
      </c>
      <c r="CL5" s="651" t="s">
        <v>5033</v>
      </c>
      <c r="CM5" s="651" t="s">
        <v>2499</v>
      </c>
      <c r="CN5" s="651" t="s">
        <v>2487</v>
      </c>
      <c r="CO5" s="651" t="s">
        <v>2477</v>
      </c>
      <c r="CP5" s="569" t="s">
        <v>2473</v>
      </c>
      <c r="CQ5" s="569" t="s">
        <v>830</v>
      </c>
      <c r="CR5" s="569" t="s">
        <v>2478</v>
      </c>
      <c r="CS5" s="569" t="s">
        <v>832</v>
      </c>
      <c r="CT5" s="569" t="s">
        <v>2496</v>
      </c>
      <c r="CU5" s="569" t="s">
        <v>2478</v>
      </c>
      <c r="CV5" s="569" t="s">
        <v>2489</v>
      </c>
      <c r="CW5" s="569" t="s">
        <v>830</v>
      </c>
      <c r="CX5" s="569" t="s">
        <v>5598</v>
      </c>
      <c r="CY5" s="569" t="s">
        <v>834</v>
      </c>
      <c r="CZ5" s="569" t="s">
        <v>5629</v>
      </c>
      <c r="DA5" s="569" t="s">
        <v>5660</v>
      </c>
      <c r="DB5" s="569" t="s">
        <v>5698</v>
      </c>
      <c r="DC5" s="569" t="s">
        <v>2494</v>
      </c>
      <c r="DD5" s="648" t="s">
        <v>2488</v>
      </c>
      <c r="DE5" s="648" t="s">
        <v>2487</v>
      </c>
      <c r="DF5" s="648" t="s">
        <v>2489</v>
      </c>
      <c r="DG5" s="648" t="s">
        <v>5740</v>
      </c>
      <c r="DH5" s="648" t="s">
        <v>5647</v>
      </c>
      <c r="DI5" s="648" t="s">
        <v>2498</v>
      </c>
      <c r="DJ5" s="648" t="s">
        <v>832</v>
      </c>
      <c r="DK5" s="706" t="s">
        <v>832</v>
      </c>
      <c r="DL5" s="648" t="s">
        <v>832</v>
      </c>
      <c r="DM5" s="648" t="s">
        <v>2497</v>
      </c>
      <c r="DN5" s="648" t="s">
        <v>830</v>
      </c>
      <c r="DO5" s="606" t="s">
        <v>830</v>
      </c>
      <c r="DP5" s="719" t="s">
        <v>832</v>
      </c>
      <c r="DQ5" s="719" t="s">
        <v>2498</v>
      </c>
      <c r="DR5" s="719" t="s">
        <v>4399</v>
      </c>
      <c r="DS5" s="719" t="s">
        <v>2481</v>
      </c>
      <c r="DT5" s="719" t="s">
        <v>832</v>
      </c>
      <c r="DU5" s="719"/>
      <c r="DV5" s="719" t="s">
        <v>831</v>
      </c>
      <c r="DW5" s="719" t="s">
        <v>5071</v>
      </c>
      <c r="DX5" s="719" t="s">
        <v>4399</v>
      </c>
      <c r="DY5" s="719" t="s">
        <v>2492</v>
      </c>
      <c r="DZ5" s="719" t="s">
        <v>832</v>
      </c>
      <c r="EA5" s="719" t="s">
        <v>2567</v>
      </c>
      <c r="EB5" s="569" t="s">
        <v>2501</v>
      </c>
      <c r="EC5" s="569" t="s">
        <v>2504</v>
      </c>
      <c r="ED5" s="569" t="s">
        <v>1699</v>
      </c>
      <c r="EE5" s="726" t="s">
        <v>2492</v>
      </c>
      <c r="EF5" s="726" t="s">
        <v>2499</v>
      </c>
      <c r="EG5" s="651" t="s">
        <v>5647</v>
      </c>
      <c r="EH5" s="651" t="s">
        <v>2473</v>
      </c>
      <c r="EI5" s="651" t="s">
        <v>2494</v>
      </c>
      <c r="EJ5" s="651" t="s">
        <v>2477</v>
      </c>
      <c r="EK5" s="651" t="s">
        <v>2476</v>
      </c>
      <c r="EL5" s="651" t="s">
        <v>2475</v>
      </c>
      <c r="EM5" s="651" t="s">
        <v>2498</v>
      </c>
      <c r="EN5" s="651" t="s">
        <v>832</v>
      </c>
      <c r="EO5" s="719" t="s">
        <v>2488</v>
      </c>
      <c r="EP5" s="648" t="s">
        <v>830</v>
      </c>
      <c r="EQ5" s="569" t="s">
        <v>6167</v>
      </c>
      <c r="ER5" s="569" t="s">
        <v>831</v>
      </c>
      <c r="ES5" s="569" t="s">
        <v>2501</v>
      </c>
      <c r="ET5" s="569" t="s">
        <v>5648</v>
      </c>
      <c r="EU5" s="569" t="s">
        <v>832</v>
      </c>
      <c r="EV5" s="569" t="s">
        <v>2496</v>
      </c>
      <c r="EW5" s="569" t="s">
        <v>5394</v>
      </c>
      <c r="EX5" s="569" t="s">
        <v>4399</v>
      </c>
      <c r="EY5" s="569" t="s">
        <v>830</v>
      </c>
      <c r="EZ5" s="569" t="s">
        <v>2478</v>
      </c>
      <c r="FA5" s="569" t="s">
        <v>831</v>
      </c>
      <c r="FB5" s="569" t="s">
        <v>5648</v>
      </c>
      <c r="FC5" s="569" t="s">
        <v>2498</v>
      </c>
      <c r="FD5" s="569" t="s">
        <v>944</v>
      </c>
      <c r="FE5" s="569" t="s">
        <v>832</v>
      </c>
      <c r="FF5" s="569" t="s">
        <v>2567</v>
      </c>
      <c r="FG5" s="569" t="s">
        <v>5088</v>
      </c>
      <c r="FH5" s="569" t="s">
        <v>1699</v>
      </c>
      <c r="FI5" s="569" t="s">
        <v>2477</v>
      </c>
      <c r="FJ5" s="569" t="s">
        <v>5394</v>
      </c>
      <c r="FK5" s="651" t="s">
        <v>2494</v>
      </c>
      <c r="FL5" s="651" t="s">
        <v>2501</v>
      </c>
      <c r="FM5" s="651" t="s">
        <v>2472</v>
      </c>
      <c r="FN5" s="651" t="s">
        <v>2488</v>
      </c>
      <c r="FO5" s="651" t="s">
        <v>4399</v>
      </c>
      <c r="FP5" s="569" t="s">
        <v>2498</v>
      </c>
      <c r="FQ5" s="651" t="s">
        <v>2506</v>
      </c>
      <c r="FR5" s="651" t="s">
        <v>2504</v>
      </c>
      <c r="FS5" s="651" t="s">
        <v>5033</v>
      </c>
      <c r="FT5" s="651" t="s">
        <v>2487</v>
      </c>
      <c r="FU5" s="651" t="s">
        <v>2473</v>
      </c>
      <c r="FV5" s="651" t="s">
        <v>2471</v>
      </c>
      <c r="FW5" s="651" t="s">
        <v>5647</v>
      </c>
      <c r="FX5" s="651" t="s">
        <v>2475</v>
      </c>
      <c r="FY5" s="651" t="s">
        <v>2511</v>
      </c>
      <c r="FZ5" s="651" t="s">
        <v>2499</v>
      </c>
      <c r="GA5" s="651" t="s">
        <v>2478</v>
      </c>
      <c r="GB5" s="651" t="s">
        <v>832</v>
      </c>
      <c r="GC5" s="651" t="s">
        <v>3526</v>
      </c>
      <c r="GD5" s="651" t="s">
        <v>2492</v>
      </c>
      <c r="GE5" s="651" t="s">
        <v>2488</v>
      </c>
      <c r="GF5" s="651" t="s">
        <v>2487</v>
      </c>
      <c r="GG5" s="651" t="s">
        <v>834</v>
      </c>
      <c r="GH5" s="651" t="s">
        <v>1699</v>
      </c>
      <c r="GI5" s="651" t="s">
        <v>832</v>
      </c>
      <c r="GJ5" s="651" t="s">
        <v>834</v>
      </c>
      <c r="GK5" s="651" t="s">
        <v>2504</v>
      </c>
      <c r="GL5" s="651" t="s">
        <v>6530</v>
      </c>
      <c r="GM5" s="651" t="s">
        <v>832</v>
      </c>
      <c r="GN5" s="651" t="s">
        <v>832</v>
      </c>
      <c r="GO5" s="651" t="s">
        <v>6559</v>
      </c>
      <c r="GP5" s="606" t="s">
        <v>6576</v>
      </c>
      <c r="GQ5" s="651" t="s">
        <v>1699</v>
      </c>
      <c r="GR5" s="651" t="s">
        <v>1572</v>
      </c>
      <c r="GS5" s="651" t="s">
        <v>832</v>
      </c>
      <c r="GT5" s="651" t="s">
        <v>831</v>
      </c>
      <c r="GU5" s="651" t="s">
        <v>830</v>
      </c>
      <c r="GV5" s="651" t="s">
        <v>5394</v>
      </c>
      <c r="GW5" s="651" t="s">
        <v>2487</v>
      </c>
      <c r="GX5" s="651" t="s">
        <v>2498</v>
      </c>
      <c r="GY5" s="651" t="s">
        <v>2472</v>
      </c>
      <c r="GZ5" s="651" t="s">
        <v>2492</v>
      </c>
      <c r="HA5" s="651" t="s">
        <v>2488</v>
      </c>
      <c r="HB5" s="648" t="s">
        <v>831</v>
      </c>
      <c r="HC5" s="651" t="s">
        <v>5071</v>
      </c>
      <c r="HD5" s="651" t="s">
        <v>830</v>
      </c>
      <c r="HE5" s="651" t="s">
        <v>2478</v>
      </c>
      <c r="HF5" s="655" t="s">
        <v>832</v>
      </c>
      <c r="HG5" s="651" t="s">
        <v>832</v>
      </c>
      <c r="HH5" s="653" t="s">
        <v>832</v>
      </c>
      <c r="HI5" s="606" t="s">
        <v>2478</v>
      </c>
      <c r="HJ5" s="651" t="s">
        <v>834</v>
      </c>
      <c r="HK5" s="651" t="s">
        <v>5033</v>
      </c>
      <c r="HL5" s="651" t="s">
        <v>2494</v>
      </c>
      <c r="HM5" s="651" t="s">
        <v>830</v>
      </c>
      <c r="HN5" s="651" t="s">
        <v>2492</v>
      </c>
      <c r="HO5" s="651" t="s">
        <v>2498</v>
      </c>
      <c r="HP5" s="651" t="s">
        <v>832</v>
      </c>
      <c r="HQ5" s="814" t="s">
        <v>832</v>
      </c>
      <c r="HR5" s="651" t="s">
        <v>2492</v>
      </c>
      <c r="HS5" s="651" t="s">
        <v>830</v>
      </c>
      <c r="HT5" s="826" t="s">
        <v>4399</v>
      </c>
      <c r="HU5" s="826" t="s">
        <v>2478</v>
      </c>
      <c r="HV5" s="651" t="s">
        <v>834</v>
      </c>
      <c r="HW5" s="651" t="s">
        <v>2472</v>
      </c>
      <c r="HX5" s="651" t="s">
        <v>2475</v>
      </c>
      <c r="HY5" s="651" t="s">
        <v>831</v>
      </c>
      <c r="HZ5" s="651" t="s">
        <v>831</v>
      </c>
      <c r="IA5" s="651" t="s">
        <v>1699</v>
      </c>
      <c r="IB5" s="651" t="s">
        <v>4399</v>
      </c>
      <c r="IC5" s="651" t="s">
        <v>2499</v>
      </c>
      <c r="ID5" s="651" t="s">
        <v>2487</v>
      </c>
      <c r="IE5" s="651" t="s">
        <v>2488</v>
      </c>
      <c r="IF5" s="651" t="s">
        <v>830</v>
      </c>
      <c r="IG5" s="651" t="s">
        <v>834</v>
      </c>
      <c r="IH5" s="651" t="s">
        <v>831</v>
      </c>
      <c r="II5" s="651" t="s">
        <v>830</v>
      </c>
      <c r="IJ5" s="651" t="s">
        <v>944</v>
      </c>
      <c r="IK5" s="651" t="s">
        <v>832</v>
      </c>
      <c r="IL5" s="651" t="s">
        <v>4399</v>
      </c>
      <c r="IM5" s="651" t="s">
        <v>831</v>
      </c>
      <c r="IN5" s="651" t="s">
        <v>2499</v>
      </c>
      <c r="IO5" s="651" t="s">
        <v>830</v>
      </c>
      <c r="IP5" s="569" t="s">
        <v>2473</v>
      </c>
      <c r="IQ5" s="569" t="s">
        <v>2488</v>
      </c>
      <c r="IR5" s="569" t="s">
        <v>1699</v>
      </c>
      <c r="IS5" s="569" t="s">
        <v>2494</v>
      </c>
      <c r="IT5" s="651" t="s">
        <v>832</v>
      </c>
      <c r="IU5" s="651" t="s">
        <v>2475</v>
      </c>
      <c r="IV5" s="651" t="s">
        <v>2487</v>
      </c>
      <c r="IW5" s="648" t="s">
        <v>832</v>
      </c>
      <c r="IX5" s="651" t="s">
        <v>5648</v>
      </c>
      <c r="IY5" s="651" t="s">
        <v>944</v>
      </c>
      <c r="IZ5" s="651" t="s">
        <v>832</v>
      </c>
      <c r="JA5" s="651" t="s">
        <v>7885</v>
      </c>
      <c r="JB5" s="651" t="s">
        <v>7885</v>
      </c>
      <c r="JC5" s="651" t="s">
        <v>7888</v>
      </c>
      <c r="JD5" s="651" t="s">
        <v>7890</v>
      </c>
      <c r="JE5" s="651" t="s">
        <v>7892</v>
      </c>
      <c r="JF5" s="651" t="s">
        <v>834</v>
      </c>
      <c r="JG5" s="606" t="s">
        <v>830</v>
      </c>
      <c r="JH5" s="651" t="s">
        <v>2494</v>
      </c>
      <c r="JI5" s="651" t="s">
        <v>1699</v>
      </c>
      <c r="JJ5" s="651" t="s">
        <v>2472</v>
      </c>
      <c r="JK5" s="606" t="s">
        <v>8210</v>
      </c>
      <c r="JL5" s="606" t="s">
        <v>8218</v>
      </c>
      <c r="JM5" s="606" t="s">
        <v>8220</v>
      </c>
      <c r="JN5" s="606" t="s">
        <v>8222</v>
      </c>
      <c r="JO5" s="606" t="s">
        <v>8226</v>
      </c>
      <c r="JP5" s="19" t="s">
        <v>2473</v>
      </c>
      <c r="JQ5" s="606" t="s">
        <v>8229</v>
      </c>
      <c r="JR5" s="606" t="s">
        <v>8231</v>
      </c>
      <c r="JS5" s="606" t="s">
        <v>8233</v>
      </c>
      <c r="JT5" s="606" t="s">
        <v>8235</v>
      </c>
      <c r="JU5" s="606" t="s">
        <v>8242</v>
      </c>
      <c r="JV5" s="651" t="s">
        <v>834</v>
      </c>
      <c r="JW5" s="826" t="s">
        <v>2475</v>
      </c>
      <c r="JX5" s="826" t="s">
        <v>5333</v>
      </c>
      <c r="JY5" s="569" t="s">
        <v>832</v>
      </c>
      <c r="JZ5" s="569" t="s">
        <v>2257</v>
      </c>
      <c r="KA5" s="651" t="s">
        <v>2478</v>
      </c>
      <c r="KB5" s="651" t="s">
        <v>831</v>
      </c>
      <c r="KC5" s="651" t="s">
        <v>830</v>
      </c>
      <c r="KD5" s="651" t="s">
        <v>1572</v>
      </c>
      <c r="KE5" s="651" t="s">
        <v>832</v>
      </c>
      <c r="KF5" s="651" t="s">
        <v>4399</v>
      </c>
      <c r="KG5" s="944" t="s">
        <v>8493</v>
      </c>
      <c r="KH5" s="947" t="s">
        <v>8066</v>
      </c>
      <c r="KI5" s="949" t="s">
        <v>8066</v>
      </c>
      <c r="KJ5" s="955" t="s">
        <v>2472</v>
      </c>
      <c r="KK5" s="956" t="s">
        <v>2488</v>
      </c>
      <c r="KL5" s="956" t="s">
        <v>830</v>
      </c>
      <c r="KM5" s="651" t="s">
        <v>944</v>
      </c>
      <c r="KN5" s="651" t="s">
        <v>832</v>
      </c>
      <c r="KO5" s="651" t="s">
        <v>834</v>
      </c>
      <c r="KP5" s="651" t="s">
        <v>2498</v>
      </c>
      <c r="KQ5" s="569" t="s">
        <v>2487</v>
      </c>
      <c r="KR5" s="569" t="s">
        <v>2475</v>
      </c>
      <c r="KS5" s="569" t="s">
        <v>2488</v>
      </c>
      <c r="KT5" s="569" t="s">
        <v>2472</v>
      </c>
      <c r="KU5" s="651" t="s">
        <v>2481</v>
      </c>
      <c r="KV5" s="651" t="s">
        <v>1572</v>
      </c>
      <c r="KW5" s="651" t="s">
        <v>2504</v>
      </c>
      <c r="KX5" s="651" t="s">
        <v>2478</v>
      </c>
      <c r="KY5" s="651" t="s">
        <v>1699</v>
      </c>
      <c r="KZ5" s="651" t="s">
        <v>2478</v>
      </c>
      <c r="LA5" s="606" t="s">
        <v>8973</v>
      </c>
      <c r="LB5" s="944" t="s">
        <v>8975</v>
      </c>
      <c r="LC5" s="944" t="s">
        <v>8976</v>
      </c>
      <c r="LD5" s="944" t="s">
        <v>8977</v>
      </c>
      <c r="LE5" s="944" t="s">
        <v>832</v>
      </c>
      <c r="LF5" s="944" t="s">
        <v>944</v>
      </c>
      <c r="LG5" s="569" t="s">
        <v>2492</v>
      </c>
      <c r="LH5" s="606" t="s">
        <v>2475</v>
      </c>
      <c r="LI5" s="944" t="s">
        <v>8044</v>
      </c>
      <c r="LJ5" s="944" t="s">
        <v>2472</v>
      </c>
      <c r="LK5" s="944" t="s">
        <v>8977</v>
      </c>
      <c r="LL5" s="944" t="s">
        <v>8977</v>
      </c>
      <c r="LM5" s="944" t="s">
        <v>9111</v>
      </c>
      <c r="LN5" s="569" t="s">
        <v>830</v>
      </c>
      <c r="LO5" s="944" t="s">
        <v>2488</v>
      </c>
      <c r="LP5" s="944" t="s">
        <v>1699</v>
      </c>
      <c r="LQ5" s="944" t="s">
        <v>4399</v>
      </c>
      <c r="LR5" s="944" t="s">
        <v>834</v>
      </c>
      <c r="LS5" s="944" t="s">
        <v>2498</v>
      </c>
      <c r="LT5" s="944" t="s">
        <v>2473</v>
      </c>
      <c r="LU5" s="944" t="s">
        <v>5033</v>
      </c>
      <c r="LV5" s="944" t="s">
        <v>830</v>
      </c>
      <c r="LW5" s="944" t="s">
        <v>2501</v>
      </c>
      <c r="LX5" s="944" t="s">
        <v>2487</v>
      </c>
      <c r="LY5" s="944" t="s">
        <v>832</v>
      </c>
      <c r="LZ5" s="648" t="s">
        <v>2488</v>
      </c>
      <c r="MA5" s="944" t="s">
        <v>832</v>
      </c>
      <c r="MB5" s="944" t="s">
        <v>2488</v>
      </c>
      <c r="MC5" s="569" t="s">
        <v>2488</v>
      </c>
      <c r="MD5" s="569" t="s">
        <v>2488</v>
      </c>
      <c r="ME5" s="1064" t="s">
        <v>832</v>
      </c>
      <c r="MF5" s="1064" t="s">
        <v>834</v>
      </c>
      <c r="MG5" s="1064" t="s">
        <v>2475</v>
      </c>
      <c r="MH5" s="1064" t="s">
        <v>1699</v>
      </c>
      <c r="MI5" s="1064" t="s">
        <v>830</v>
      </c>
      <c r="MJ5" s="1064" t="s">
        <v>2492</v>
      </c>
      <c r="MK5" s="1064" t="s">
        <v>2488</v>
      </c>
      <c r="ML5" s="1064" t="s">
        <v>8066</v>
      </c>
      <c r="MM5" s="1064" t="s">
        <v>8066</v>
      </c>
      <c r="MN5" s="1064" t="s">
        <v>9829</v>
      </c>
      <c r="MO5" s="1064" t="s">
        <v>8754</v>
      </c>
      <c r="MP5" s="1064" t="s">
        <v>8754</v>
      </c>
      <c r="MQ5" s="1064" t="s">
        <v>9106</v>
      </c>
      <c r="MR5" s="1064" t="s">
        <v>9106</v>
      </c>
      <c r="MS5" s="1064" t="s">
        <v>9031</v>
      </c>
      <c r="MT5" s="1064" t="s">
        <v>9523</v>
      </c>
      <c r="MU5" s="1064" t="s">
        <v>9836</v>
      </c>
      <c r="MV5" s="655" t="s">
        <v>832</v>
      </c>
      <c r="MW5" s="655" t="s">
        <v>2481</v>
      </c>
      <c r="MX5" s="651" t="s">
        <v>5648</v>
      </c>
      <c r="MY5" s="651" t="s">
        <v>2478</v>
      </c>
      <c r="MZ5" s="814" t="s">
        <v>2475</v>
      </c>
      <c r="NA5" s="814" t="s">
        <v>2488</v>
      </c>
      <c r="NB5" s="651" t="s">
        <v>1699</v>
      </c>
      <c r="NC5" s="651" t="s">
        <v>2475</v>
      </c>
      <c r="ND5" s="651" t="s">
        <v>2477</v>
      </c>
      <c r="NE5" s="651" t="s">
        <v>2471</v>
      </c>
      <c r="NF5" s="651" t="s">
        <v>2473</v>
      </c>
      <c r="NG5" s="651" t="s">
        <v>2472</v>
      </c>
      <c r="NH5" s="651" t="s">
        <v>2460</v>
      </c>
      <c r="NI5" s="651" t="s">
        <v>830</v>
      </c>
      <c r="NJ5" s="651" t="s">
        <v>2504</v>
      </c>
      <c r="NK5" s="651" t="s">
        <v>2487</v>
      </c>
      <c r="NL5" s="651" t="s">
        <v>944</v>
      </c>
      <c r="NM5" s="651" t="s">
        <v>2498</v>
      </c>
      <c r="NS5" s="303" t="s">
        <v>2486</v>
      </c>
      <c r="NT5" s="303" t="s">
        <v>3533</v>
      </c>
      <c r="NU5" s="303" t="s">
        <v>2585</v>
      </c>
      <c r="NV5" s="303" t="s">
        <v>2567</v>
      </c>
      <c r="NW5" s="303" t="s">
        <v>3479</v>
      </c>
      <c r="NX5" s="303" t="s">
        <v>3481</v>
      </c>
      <c r="NY5" s="303" t="s">
        <v>3480</v>
      </c>
      <c r="NZ5" s="303" t="s">
        <v>2548</v>
      </c>
      <c r="OA5" s="303" t="s">
        <v>2475</v>
      </c>
      <c r="OB5" s="303" t="s">
        <v>2493</v>
      </c>
      <c r="OC5" s="303" t="s">
        <v>2496</v>
      </c>
      <c r="OD5" s="303" t="s">
        <v>832</v>
      </c>
      <c r="OE5" s="303" t="s">
        <v>2513</v>
      </c>
      <c r="OF5" s="303" t="s">
        <v>3488</v>
      </c>
      <c r="OG5" s="303" t="s">
        <v>2504</v>
      </c>
      <c r="OH5" s="303" t="s">
        <v>3526</v>
      </c>
      <c r="OI5" s="303" t="s">
        <v>2573</v>
      </c>
      <c r="OJ5" s="303" t="s">
        <v>3528</v>
      </c>
      <c r="OK5" s="303" t="s">
        <v>3530</v>
      </c>
      <c r="OL5" s="303" t="s">
        <v>3531</v>
      </c>
      <c r="OM5" s="303" t="s">
        <v>2553</v>
      </c>
      <c r="ON5" s="303" t="s">
        <v>2479</v>
      </c>
      <c r="OO5" s="303" t="s">
        <v>1572</v>
      </c>
      <c r="OP5" s="303" t="s">
        <v>2492</v>
      </c>
      <c r="OQ5" s="345" t="s">
        <v>830</v>
      </c>
      <c r="OR5" s="303" t="s">
        <v>2552</v>
      </c>
      <c r="OS5" s="303" t="s">
        <v>2497</v>
      </c>
      <c r="OT5" s="303" t="s">
        <v>2472</v>
      </c>
      <c r="OU5" s="303" t="s">
        <v>2511</v>
      </c>
      <c r="OV5" s="303" t="s">
        <v>2489</v>
      </c>
      <c r="OW5" s="303" t="s">
        <v>831</v>
      </c>
      <c r="OX5" s="303" t="s">
        <v>832</v>
      </c>
      <c r="OY5" s="303" t="s">
        <v>830</v>
      </c>
      <c r="OZ5" s="303" t="s">
        <v>830</v>
      </c>
      <c r="PA5" s="303" t="s">
        <v>2504</v>
      </c>
      <c r="PB5" s="345" t="s">
        <v>2413</v>
      </c>
      <c r="PC5" s="303" t="s">
        <v>2474</v>
      </c>
      <c r="PD5" s="303" t="s">
        <v>3526</v>
      </c>
      <c r="PE5" s="303" t="s">
        <v>2481</v>
      </c>
      <c r="PF5" s="345" t="s">
        <v>2480</v>
      </c>
      <c r="PG5" s="345" t="s">
        <v>2484</v>
      </c>
      <c r="PH5" s="345" t="s">
        <v>2506</v>
      </c>
      <c r="PI5" s="345" t="s">
        <v>2498</v>
      </c>
      <c r="PJ5" s="303" t="s">
        <v>833</v>
      </c>
      <c r="PK5" s="303" t="s">
        <v>3749</v>
      </c>
      <c r="PL5" s="303" t="s">
        <v>3752</v>
      </c>
      <c r="PM5" s="303" t="s">
        <v>3753</v>
      </c>
      <c r="PN5" s="303" t="s">
        <v>3756</v>
      </c>
      <c r="PO5" s="303" t="s">
        <v>3757</v>
      </c>
      <c r="PP5" s="303" t="s">
        <v>3757</v>
      </c>
      <c r="PQ5" s="303" t="s">
        <v>3757</v>
      </c>
      <c r="PR5" s="303" t="s">
        <v>3775</v>
      </c>
      <c r="PS5" s="303" t="s">
        <v>3757</v>
      </c>
      <c r="PT5" s="303" t="s">
        <v>2494</v>
      </c>
      <c r="PU5" s="303" t="s">
        <v>2473</v>
      </c>
      <c r="PV5" s="303" t="s">
        <v>2495</v>
      </c>
      <c r="PW5" s="303" t="s">
        <v>2478</v>
      </c>
      <c r="PX5" s="303" t="s">
        <v>944</v>
      </c>
      <c r="PY5" s="345" t="s">
        <v>2488</v>
      </c>
      <c r="PZ5" s="303" t="s">
        <v>3771</v>
      </c>
      <c r="QA5" s="303" t="s">
        <v>3771</v>
      </c>
      <c r="QB5" s="345" t="s">
        <v>831</v>
      </c>
      <c r="QC5" s="303" t="s">
        <v>2553</v>
      </c>
      <c r="QD5" s="345" t="s">
        <v>3774</v>
      </c>
      <c r="QE5" s="303" t="s">
        <v>3962</v>
      </c>
      <c r="QF5" s="303" t="s">
        <v>3964</v>
      </c>
      <c r="QG5" s="303" t="s">
        <v>3967</v>
      </c>
      <c r="QH5" s="303" t="s">
        <v>3968</v>
      </c>
      <c r="QI5" s="303" t="s">
        <v>1699</v>
      </c>
      <c r="QJ5" s="303" t="s">
        <v>832</v>
      </c>
      <c r="QK5" s="303" t="s">
        <v>2492</v>
      </c>
      <c r="QL5" s="303" t="s">
        <v>2496</v>
      </c>
      <c r="QM5" s="303" t="s">
        <v>3974</v>
      </c>
      <c r="QN5" s="345" t="s">
        <v>2476</v>
      </c>
      <c r="QO5" s="303" t="s">
        <v>2495</v>
      </c>
      <c r="QP5" s="303" t="s">
        <v>3978</v>
      </c>
      <c r="QQ5" s="345" t="s">
        <v>830</v>
      </c>
      <c r="QR5" s="303" t="s">
        <v>831</v>
      </c>
      <c r="QS5" s="303" t="s">
        <v>831</v>
      </c>
      <c r="QT5" s="303" t="s">
        <v>4183</v>
      </c>
      <c r="QU5" s="345" t="s">
        <v>2498</v>
      </c>
      <c r="QV5" s="303" t="s">
        <v>1572</v>
      </c>
      <c r="QW5" s="345" t="s">
        <v>2488</v>
      </c>
      <c r="QX5" s="345" t="s">
        <v>4188</v>
      </c>
      <c r="QY5" s="303" t="s">
        <v>2257</v>
      </c>
      <c r="QZ5" s="303" t="s">
        <v>2486</v>
      </c>
      <c r="RA5" s="303" t="s">
        <v>944</v>
      </c>
      <c r="RB5" s="303" t="s">
        <v>4193</v>
      </c>
      <c r="RC5" s="303" t="s">
        <v>4195</v>
      </c>
      <c r="RD5" s="303" t="s">
        <v>4196</v>
      </c>
      <c r="RE5" s="303" t="s">
        <v>4198</v>
      </c>
      <c r="RF5" s="303" t="s">
        <v>2479</v>
      </c>
      <c r="RG5" s="303" t="s">
        <v>2492</v>
      </c>
      <c r="RH5" s="303" t="s">
        <v>832</v>
      </c>
      <c r="RI5" s="303" t="s">
        <v>833</v>
      </c>
      <c r="RJ5" s="303" t="s">
        <v>832</v>
      </c>
      <c r="RK5" s="303" t="s">
        <v>831</v>
      </c>
      <c r="RL5" s="303" t="s">
        <v>4206</v>
      </c>
      <c r="RM5" s="303" t="s">
        <v>4376</v>
      </c>
      <c r="RN5" s="303" t="s">
        <v>4378</v>
      </c>
      <c r="RO5" s="303" t="s">
        <v>3526</v>
      </c>
      <c r="RP5" s="303" t="s">
        <v>4381</v>
      </c>
      <c r="RQ5" s="303" t="s">
        <v>2501</v>
      </c>
      <c r="RR5" s="303" t="s">
        <v>4384</v>
      </c>
      <c r="RS5" s="303" t="s">
        <v>4386</v>
      </c>
      <c r="RT5" s="303" t="s">
        <v>4388</v>
      </c>
      <c r="RU5" s="303" t="s">
        <v>4390</v>
      </c>
      <c r="RV5" s="345" t="s">
        <v>2511</v>
      </c>
      <c r="RW5" s="345" t="s">
        <v>830</v>
      </c>
      <c r="RX5" s="303" t="s">
        <v>944</v>
      </c>
      <c r="RY5" s="303" t="s">
        <v>2492</v>
      </c>
      <c r="RZ5" s="303" t="s">
        <v>4396</v>
      </c>
      <c r="SA5" s="303" t="s">
        <v>109</v>
      </c>
      <c r="SB5" s="303" t="s">
        <v>4399</v>
      </c>
      <c r="SC5" s="303" t="s">
        <v>4401</v>
      </c>
      <c r="SD5" s="303" t="s">
        <v>2489</v>
      </c>
      <c r="SE5" s="303" t="s">
        <v>831</v>
      </c>
      <c r="SF5" s="303" t="s">
        <v>831</v>
      </c>
      <c r="SG5" s="303" t="s">
        <v>4406</v>
      </c>
      <c r="SH5" s="303" t="s">
        <v>4408</v>
      </c>
      <c r="SI5" s="303" t="s">
        <v>2493</v>
      </c>
      <c r="SJ5" s="303" t="s">
        <v>2493</v>
      </c>
      <c r="SK5" s="303" t="s">
        <v>4412</v>
      </c>
      <c r="SL5" s="303" t="s">
        <v>1699</v>
      </c>
      <c r="SM5" s="303" t="s">
        <v>2477</v>
      </c>
      <c r="SN5" s="303" t="s">
        <v>2494</v>
      </c>
      <c r="SO5" s="303" t="s">
        <v>2487</v>
      </c>
      <c r="SP5" s="303" t="s">
        <v>832</v>
      </c>
      <c r="SQ5" s="303" t="s">
        <v>4419</v>
      </c>
      <c r="SR5" s="303" t="s">
        <v>2481</v>
      </c>
      <c r="SS5" s="303" t="s">
        <v>2573</v>
      </c>
      <c r="ST5" s="303" t="s">
        <v>2472</v>
      </c>
      <c r="SU5" s="303" t="s">
        <v>4423</v>
      </c>
      <c r="SV5" s="303" t="s">
        <v>4423</v>
      </c>
      <c r="SW5" s="303" t="s">
        <v>2488</v>
      </c>
      <c r="SX5" s="303" t="s">
        <v>4193</v>
      </c>
      <c r="SY5" s="303" t="s">
        <v>4429</v>
      </c>
      <c r="SZ5" s="345" t="s">
        <v>2498</v>
      </c>
      <c r="TA5" s="303" t="s">
        <v>830</v>
      </c>
      <c r="TB5" s="303" t="s">
        <v>830</v>
      </c>
      <c r="TC5" s="303" t="s">
        <v>2525</v>
      </c>
      <c r="TD5" s="303" t="s">
        <v>4435</v>
      </c>
      <c r="TE5" s="303" t="s">
        <v>832</v>
      </c>
      <c r="TF5" s="303" t="s">
        <v>2499</v>
      </c>
      <c r="TG5" s="345" t="s">
        <v>4439</v>
      </c>
      <c r="TH5" s="345" t="s">
        <v>4441</v>
      </c>
      <c r="TI5" s="345" t="s">
        <v>4443</v>
      </c>
      <c r="TJ5" s="345" t="s">
        <v>4444</v>
      </c>
      <c r="TK5" s="303" t="s">
        <v>831</v>
      </c>
      <c r="TL5" s="303" t="s">
        <v>4448</v>
      </c>
      <c r="TM5" s="303" t="s">
        <v>944</v>
      </c>
      <c r="TN5" s="303" t="s">
        <v>832</v>
      </c>
      <c r="TO5" s="345" t="s">
        <v>4452</v>
      </c>
      <c r="TP5" s="345" t="s">
        <v>4454</v>
      </c>
      <c r="TQ5" s="345" t="s">
        <v>4458</v>
      </c>
      <c r="TR5" s="345" t="s">
        <v>4459</v>
      </c>
      <c r="TS5" s="345" t="s">
        <v>4460</v>
      </c>
      <c r="TT5" s="303" t="s">
        <v>2484</v>
      </c>
      <c r="TU5" s="303" t="s">
        <v>2483</v>
      </c>
      <c r="TV5" s="303" t="s">
        <v>2485</v>
      </c>
      <c r="TW5" s="303" t="s">
        <v>2496</v>
      </c>
      <c r="TX5" s="303" t="s">
        <v>833</v>
      </c>
      <c r="TY5" s="303" t="s">
        <v>2492</v>
      </c>
      <c r="TZ5" s="303" t="s">
        <v>2478</v>
      </c>
      <c r="UA5" s="303" t="s">
        <v>830</v>
      </c>
      <c r="UB5" s="303" t="s">
        <v>4401</v>
      </c>
      <c r="UC5" s="303" t="s">
        <v>2476</v>
      </c>
      <c r="UD5" s="303" t="s">
        <v>2495</v>
      </c>
      <c r="UE5" s="303" t="s">
        <v>2573</v>
      </c>
      <c r="UF5" s="303" t="s">
        <v>4475</v>
      </c>
      <c r="UG5" s="303" t="s">
        <v>1699</v>
      </c>
      <c r="UH5" s="303" t="s">
        <v>2486</v>
      </c>
      <c r="UI5" s="303" t="s">
        <v>2471</v>
      </c>
      <c r="UJ5" s="303" t="s">
        <v>2487</v>
      </c>
      <c r="UK5" s="303" t="s">
        <v>2475</v>
      </c>
      <c r="UL5" s="303" t="s">
        <v>2494</v>
      </c>
      <c r="UM5" s="303" t="s">
        <v>2499</v>
      </c>
      <c r="UN5" s="303" t="s">
        <v>2480</v>
      </c>
      <c r="UO5" s="303" t="s">
        <v>2493</v>
      </c>
      <c r="UP5" s="303" t="s">
        <v>2477</v>
      </c>
      <c r="UQ5" s="303" t="s">
        <v>944</v>
      </c>
      <c r="US5" s="303" t="s">
        <v>832</v>
      </c>
      <c r="UT5" s="303" t="s">
        <v>2553</v>
      </c>
      <c r="UU5" s="303" t="s">
        <v>2479</v>
      </c>
      <c r="UV5" s="303" t="s">
        <v>832</v>
      </c>
      <c r="UW5" s="303" t="s">
        <v>834</v>
      </c>
      <c r="UX5" s="303" t="s">
        <v>2486</v>
      </c>
      <c r="UY5" s="303" t="s">
        <v>2257</v>
      </c>
      <c r="UZ5" s="303" t="s">
        <v>831</v>
      </c>
      <c r="VA5" s="303" t="s">
        <v>2498</v>
      </c>
      <c r="VB5" s="303" t="s">
        <v>2492</v>
      </c>
      <c r="VC5" s="303" t="s">
        <v>830</v>
      </c>
      <c r="VD5" s="303" t="s">
        <v>2511</v>
      </c>
      <c r="VE5" s="303" t="s">
        <v>1572</v>
      </c>
      <c r="VF5" s="303" t="s">
        <v>4510</v>
      </c>
      <c r="VH5" s="345" t="s">
        <v>4503</v>
      </c>
      <c r="VI5" s="345" t="s">
        <v>4504</v>
      </c>
      <c r="VJ5" s="345" t="s">
        <v>4505</v>
      </c>
      <c r="VK5" s="303" t="s">
        <v>2499</v>
      </c>
      <c r="VL5" s="303" t="s">
        <v>832</v>
      </c>
      <c r="VM5" s="303" t="s">
        <v>832</v>
      </c>
      <c r="VR5" s="303" t="s">
        <v>4520</v>
      </c>
      <c r="VS5" s="303" t="s">
        <v>832</v>
      </c>
      <c r="VT5" s="303" t="s">
        <v>2484</v>
      </c>
      <c r="VU5" s="303" t="s">
        <v>4381</v>
      </c>
      <c r="VV5" s="303" t="s">
        <v>831</v>
      </c>
      <c r="VW5" s="303" t="s">
        <v>2498</v>
      </c>
      <c r="VX5" s="303" t="s">
        <v>4535</v>
      </c>
      <c r="VY5" s="303" t="s">
        <v>4536</v>
      </c>
      <c r="VZ5" s="303" t="s">
        <v>4537</v>
      </c>
      <c r="WA5" s="303" t="s">
        <v>4539</v>
      </c>
      <c r="WB5" s="303" t="s">
        <v>4541</v>
      </c>
      <c r="WC5" s="303" t="s">
        <v>2472</v>
      </c>
      <c r="WD5" s="303" t="s">
        <v>4381</v>
      </c>
      <c r="WE5" s="303" t="s">
        <v>4401</v>
      </c>
      <c r="WF5" s="303" t="s">
        <v>2489</v>
      </c>
      <c r="WG5" s="303" t="s">
        <v>944</v>
      </c>
      <c r="WH5" s="303" t="s">
        <v>2492</v>
      </c>
      <c r="WI5" s="303" t="s">
        <v>2497</v>
      </c>
      <c r="WJ5" s="303" t="s">
        <v>4572</v>
      </c>
      <c r="WK5" s="303" t="s">
        <v>2478</v>
      </c>
      <c r="WL5" s="303" t="s">
        <v>2479</v>
      </c>
      <c r="WM5" s="303" t="s">
        <v>833</v>
      </c>
      <c r="WN5" s="303" t="s">
        <v>830</v>
      </c>
      <c r="WO5" s="303" t="s">
        <v>2489</v>
      </c>
      <c r="WP5" s="303" t="s">
        <v>2496</v>
      </c>
      <c r="WQ5" s="303" t="s">
        <v>944</v>
      </c>
      <c r="WR5" s="303" t="s">
        <v>3286</v>
      </c>
      <c r="WS5" s="303" t="s">
        <v>4568</v>
      </c>
      <c r="WT5" s="303" t="s">
        <v>4569</v>
      </c>
      <c r="WU5" s="303" t="s">
        <v>4571</v>
      </c>
      <c r="WV5" s="303" t="s">
        <v>4570</v>
      </c>
      <c r="WW5" s="303" t="s">
        <v>2497</v>
      </c>
      <c r="WX5" s="303" t="s">
        <v>832</v>
      </c>
      <c r="WY5" s="303" t="s">
        <v>831</v>
      </c>
      <c r="WZ5" s="303" t="s">
        <v>834</v>
      </c>
      <c r="XD5" s="303" t="s">
        <v>2486</v>
      </c>
      <c r="XE5" s="303" t="s">
        <v>2484</v>
      </c>
      <c r="XF5" s="303" t="s">
        <v>2506</v>
      </c>
      <c r="XG5" s="303" t="s">
        <v>2525</v>
      </c>
      <c r="XH5" s="303" t="s">
        <v>2480</v>
      </c>
      <c r="XI5" s="303" t="s">
        <v>2485</v>
      </c>
      <c r="XJ5" s="303" t="s">
        <v>4603</v>
      </c>
      <c r="XK5" s="303" t="s">
        <v>2498</v>
      </c>
      <c r="XL5" s="303" t="s">
        <v>2511</v>
      </c>
      <c r="XM5" s="303" t="s">
        <v>1572</v>
      </c>
      <c r="XN5" s="303" t="s">
        <v>832</v>
      </c>
      <c r="XO5" s="303" t="s">
        <v>2492</v>
      </c>
      <c r="XP5" s="303" t="s">
        <v>832</v>
      </c>
      <c r="XQ5" s="303" t="s">
        <v>830</v>
      </c>
      <c r="XR5" s="345" t="s">
        <v>4608</v>
      </c>
      <c r="XS5" s="345" t="s">
        <v>4610</v>
      </c>
      <c r="XT5" s="303" t="s">
        <v>4612</v>
      </c>
      <c r="XU5" s="303" t="s">
        <v>2552</v>
      </c>
      <c r="XV5" s="303" t="s">
        <v>4620</v>
      </c>
      <c r="XW5" s="303" t="s">
        <v>832</v>
      </c>
      <c r="XX5" s="303" t="s">
        <v>944</v>
      </c>
      <c r="XY5" s="303" t="s">
        <v>831</v>
      </c>
      <c r="XZ5" s="303" t="s">
        <v>2501</v>
      </c>
      <c r="YA5" s="303" t="s">
        <v>2501</v>
      </c>
      <c r="YB5" s="303" t="s">
        <v>4626</v>
      </c>
      <c r="YC5" s="303" t="s">
        <v>4628</v>
      </c>
      <c r="YD5" s="303" t="s">
        <v>2504</v>
      </c>
      <c r="YE5" s="303" t="s">
        <v>2489</v>
      </c>
      <c r="YF5" s="303" t="s">
        <v>4631</v>
      </c>
      <c r="YG5" s="303" t="s">
        <v>2494</v>
      </c>
      <c r="YH5" s="303" t="s">
        <v>2500</v>
      </c>
      <c r="YI5" s="303" t="s">
        <v>2477</v>
      </c>
      <c r="YJ5" s="303" t="s">
        <v>1699</v>
      </c>
      <c r="YK5" s="303" t="s">
        <v>2473</v>
      </c>
      <c r="YL5" s="303" t="s">
        <v>2488</v>
      </c>
      <c r="YM5" s="303" t="s">
        <v>2497</v>
      </c>
      <c r="YN5" s="303" t="s">
        <v>4768</v>
      </c>
      <c r="YO5" s="303" t="s">
        <v>2475</v>
      </c>
      <c r="YP5" s="303" t="s">
        <v>2478</v>
      </c>
      <c r="YQ5" s="303" t="s">
        <v>2573</v>
      </c>
      <c r="YR5" s="303" t="s">
        <v>2495</v>
      </c>
      <c r="YS5" s="303" t="s">
        <v>4381</v>
      </c>
      <c r="YT5" s="303" t="s">
        <v>2493</v>
      </c>
      <c r="YU5" s="303" t="s">
        <v>830</v>
      </c>
      <c r="YV5" s="303" t="s">
        <v>832</v>
      </c>
      <c r="YW5" s="303" t="s">
        <v>2492</v>
      </c>
      <c r="YX5" s="303" t="s">
        <v>2497</v>
      </c>
      <c r="YY5" s="303" t="s">
        <v>831</v>
      </c>
      <c r="YZ5" s="303" t="s">
        <v>2476</v>
      </c>
      <c r="ZA5" s="303" t="s">
        <v>2548</v>
      </c>
      <c r="ZB5" s="303" t="s">
        <v>2585</v>
      </c>
      <c r="ZC5" s="303" t="s">
        <v>4783</v>
      </c>
      <c r="ZD5" s="303" t="s">
        <v>4784</v>
      </c>
      <c r="ZE5" s="303" t="s">
        <v>4785</v>
      </c>
      <c r="ZF5" s="303" t="s">
        <v>4788</v>
      </c>
      <c r="ZG5" s="303" t="s">
        <v>833</v>
      </c>
      <c r="ZH5" s="303" t="s">
        <v>832</v>
      </c>
      <c r="ZI5" s="303" t="s">
        <v>4381</v>
      </c>
      <c r="ZJ5" s="303" t="s">
        <v>2484</v>
      </c>
      <c r="ZK5" s="303" t="s">
        <v>3526</v>
      </c>
      <c r="ZL5" s="303" t="s">
        <v>4792</v>
      </c>
      <c r="ZM5" s="303" t="s">
        <v>2475</v>
      </c>
      <c r="ZN5" s="303" t="s">
        <v>2487</v>
      </c>
      <c r="ZO5" s="303" t="s">
        <v>831</v>
      </c>
      <c r="ZP5" s="303" t="s">
        <v>3526</v>
      </c>
      <c r="ZQ5" s="303" t="s">
        <v>2495</v>
      </c>
      <c r="ZR5" s="303" t="s">
        <v>2477</v>
      </c>
      <c r="ZS5" s="303" t="s">
        <v>2488</v>
      </c>
      <c r="ZT5" s="303" t="s">
        <v>830</v>
      </c>
      <c r="ZU5" s="303" t="s">
        <v>4381</v>
      </c>
      <c r="ZV5" s="303" t="s">
        <v>944</v>
      </c>
      <c r="ZW5" s="303" t="s">
        <v>2504</v>
      </c>
      <c r="ZX5" s="303" t="s">
        <v>2472</v>
      </c>
      <c r="ZY5" s="303" t="s">
        <v>2499</v>
      </c>
      <c r="ZZ5" s="303" t="s">
        <v>4817</v>
      </c>
      <c r="AAA5" s="303" t="s">
        <v>4818</v>
      </c>
      <c r="AAB5" s="303" t="s">
        <v>2497</v>
      </c>
      <c r="AAC5" s="303" t="s">
        <v>2487</v>
      </c>
      <c r="AAD5" s="303" t="s">
        <v>2484</v>
      </c>
      <c r="AAE5" s="303" t="s">
        <v>1572</v>
      </c>
      <c r="AAF5" s="303" t="s">
        <v>2498</v>
      </c>
      <c r="AAG5" s="303" t="s">
        <v>2492</v>
      </c>
      <c r="AAH5" s="303" t="s">
        <v>2496</v>
      </c>
      <c r="AAI5" s="303" t="s">
        <v>2478</v>
      </c>
      <c r="AAJ5" s="303" t="s">
        <v>832</v>
      </c>
      <c r="AAK5" s="303" t="s">
        <v>831</v>
      </c>
      <c r="AAL5" s="303" t="s">
        <v>4401</v>
      </c>
      <c r="AAM5" s="303" t="s">
        <v>2483</v>
      </c>
      <c r="AAN5" s="303" t="s">
        <v>2480</v>
      </c>
      <c r="AAO5" s="303" t="s">
        <v>4399</v>
      </c>
      <c r="AAP5" s="303" t="s">
        <v>2573</v>
      </c>
      <c r="AAQ5" s="303" t="s">
        <v>2485</v>
      </c>
      <c r="AAR5" s="303" t="s">
        <v>831</v>
      </c>
      <c r="AAS5" s="303" t="s">
        <v>834</v>
      </c>
      <c r="AAW5" s="303" t="s">
        <v>4842</v>
      </c>
      <c r="AAX5" s="303" t="s">
        <v>2553</v>
      </c>
      <c r="AAY5" s="303" t="s">
        <v>831</v>
      </c>
      <c r="AAZ5" s="303" t="s">
        <v>2488</v>
      </c>
      <c r="ABA5" s="303" t="s">
        <v>2472</v>
      </c>
      <c r="ABB5" s="303" t="s">
        <v>830</v>
      </c>
      <c r="ABC5" s="345" t="s">
        <v>4853</v>
      </c>
      <c r="ABD5" s="345" t="s">
        <v>4854</v>
      </c>
      <c r="ABE5" s="303" t="s">
        <v>4857</v>
      </c>
      <c r="ABF5" s="303" t="s">
        <v>2493</v>
      </c>
      <c r="ABG5" s="303" t="s">
        <v>2493</v>
      </c>
      <c r="ABH5" s="303" t="s">
        <v>2552</v>
      </c>
      <c r="ABI5" s="303" t="s">
        <v>2489</v>
      </c>
      <c r="ABJ5" s="303" t="s">
        <v>831</v>
      </c>
      <c r="ABK5" s="303" t="s">
        <v>2511</v>
      </c>
      <c r="ABL5" s="303" t="s">
        <v>832</v>
      </c>
      <c r="ABN5" s="303" t="s">
        <v>832</v>
      </c>
      <c r="ABO5" s="303" t="s">
        <v>834</v>
      </c>
      <c r="ABP5" s="303" t="s">
        <v>2504</v>
      </c>
      <c r="ABQ5" s="303" t="s">
        <v>831</v>
      </c>
      <c r="ABR5" s="303" t="s">
        <v>833</v>
      </c>
      <c r="ABS5" s="303" t="s">
        <v>2481</v>
      </c>
      <c r="ABT5" s="303" t="s">
        <v>2476</v>
      </c>
      <c r="ABU5" s="303" t="s">
        <v>4875</v>
      </c>
      <c r="ABV5" s="303" t="s">
        <v>4878</v>
      </c>
      <c r="ABW5" s="303" t="s">
        <v>4879</v>
      </c>
      <c r="ABX5" s="303" t="s">
        <v>2257</v>
      </c>
      <c r="ABY5" s="303" t="s">
        <v>2484</v>
      </c>
      <c r="ABZ5" s="303" t="s">
        <v>2548</v>
      </c>
      <c r="ACA5" s="303" t="s">
        <v>2495</v>
      </c>
      <c r="ACB5" s="303" t="s">
        <v>831</v>
      </c>
      <c r="ACC5" s="303" t="s">
        <v>2487</v>
      </c>
      <c r="ACD5" s="303" t="s">
        <v>944</v>
      </c>
      <c r="ACE5" s="303" t="s">
        <v>2479</v>
      </c>
      <c r="ACF5" s="303" t="s">
        <v>4381</v>
      </c>
      <c r="ACG5" s="303" t="s">
        <v>4401</v>
      </c>
      <c r="ACH5" s="303" t="s">
        <v>2478</v>
      </c>
      <c r="ACI5" s="303" t="s">
        <v>2478</v>
      </c>
      <c r="ACJ5" s="303" t="s">
        <v>830</v>
      </c>
      <c r="ACK5" s="303" t="s">
        <v>830</v>
      </c>
      <c r="ACL5" s="303" t="s">
        <v>2553</v>
      </c>
      <c r="ACM5" s="303" t="s">
        <v>4912</v>
      </c>
      <c r="ACN5" s="303" t="s">
        <v>4915</v>
      </c>
      <c r="ACO5" s="303" t="s">
        <v>4916</v>
      </c>
      <c r="ACP5" s="303" t="s">
        <v>4994</v>
      </c>
      <c r="ACQ5" s="303" t="s">
        <v>831</v>
      </c>
      <c r="ACR5" s="303" t="s">
        <v>2257</v>
      </c>
      <c r="ACS5" s="303" t="s">
        <v>830</v>
      </c>
      <c r="ACT5" s="303" t="s">
        <v>2488</v>
      </c>
      <c r="ACU5" s="303" t="s">
        <v>2498</v>
      </c>
      <c r="ACV5" s="303" t="s">
        <v>2489</v>
      </c>
      <c r="ACX5" s="303" t="s">
        <v>4942</v>
      </c>
      <c r="ACY5" s="303" t="s">
        <v>4941</v>
      </c>
      <c r="ACZ5" s="303" t="s">
        <v>833</v>
      </c>
      <c r="ADA5" s="303" t="s">
        <v>2492</v>
      </c>
      <c r="ADB5" s="303" t="s">
        <v>832</v>
      </c>
      <c r="ADC5" s="303" t="s">
        <v>830</v>
      </c>
      <c r="ADD5" s="303" t="s">
        <v>830</v>
      </c>
      <c r="ADE5" s="303" t="s">
        <v>834</v>
      </c>
      <c r="ADF5" s="303" t="s">
        <v>2511</v>
      </c>
      <c r="ADG5" s="303" t="s">
        <v>4937</v>
      </c>
      <c r="ADH5" s="303" t="s">
        <v>4939</v>
      </c>
      <c r="ADI5" s="303" t="s">
        <v>2494</v>
      </c>
      <c r="ADJ5" s="303" t="s">
        <v>1699</v>
      </c>
      <c r="ADK5" s="303" t="s">
        <v>832</v>
      </c>
      <c r="ADL5" s="303" t="s">
        <v>2496</v>
      </c>
      <c r="ADM5" s="303" t="s">
        <v>831</v>
      </c>
      <c r="ADN5" s="303" t="s">
        <v>831</v>
      </c>
      <c r="ADO5" s="303" t="s">
        <v>4991</v>
      </c>
      <c r="ADP5" s="303" t="s">
        <v>832</v>
      </c>
      <c r="ADQ5" s="303" t="s">
        <v>1572</v>
      </c>
      <c r="ADR5" s="303" t="s">
        <v>3526</v>
      </c>
      <c r="ADS5" s="303" t="s">
        <v>2506</v>
      </c>
      <c r="ADT5" s="303" t="s">
        <v>832</v>
      </c>
      <c r="ADU5" s="303" t="s">
        <v>2484</v>
      </c>
      <c r="ADV5" s="303" t="s">
        <v>5001</v>
      </c>
      <c r="ADW5" s="303" t="s">
        <v>2486</v>
      </c>
      <c r="ADX5" s="303" t="s">
        <v>4381</v>
      </c>
      <c r="ADY5" s="303" t="s">
        <v>2492</v>
      </c>
      <c r="ADZ5" s="303" t="s">
        <v>4381</v>
      </c>
      <c r="AEA5" s="303" t="s">
        <v>5006</v>
      </c>
      <c r="AEB5" s="303" t="s">
        <v>944</v>
      </c>
      <c r="AEC5" s="303" t="s">
        <v>4381</v>
      </c>
      <c r="AED5" s="303" t="s">
        <v>2489</v>
      </c>
      <c r="AEE5" s="303" t="s">
        <v>5006</v>
      </c>
      <c r="AEF5" s="303" t="s">
        <v>830</v>
      </c>
      <c r="AEG5" s="303" t="s">
        <v>2479</v>
      </c>
      <c r="AEH5" s="303" t="s">
        <v>834</v>
      </c>
      <c r="AEI5" s="303" t="s">
        <v>2478</v>
      </c>
      <c r="AEJ5" s="303" t="s">
        <v>831</v>
      </c>
      <c r="AEK5" s="303" t="s">
        <v>2557</v>
      </c>
      <c r="AEL5" s="303" t="s">
        <v>2554</v>
      </c>
      <c r="AEM5" s="303" t="s">
        <v>2555</v>
      </c>
      <c r="AEN5" s="303" t="s">
        <v>1699</v>
      </c>
      <c r="AEO5" s="303" t="s">
        <v>2487</v>
      </c>
      <c r="AEP5" s="303" t="s">
        <v>2477</v>
      </c>
      <c r="AEQ5" s="303" t="s">
        <v>2488</v>
      </c>
      <c r="AER5" s="303" t="s">
        <v>2494</v>
      </c>
      <c r="AES5" s="303" t="s">
        <v>2478</v>
      </c>
      <c r="AET5" s="303" t="s">
        <v>2495</v>
      </c>
      <c r="AEU5" s="303" t="s">
        <v>2495</v>
      </c>
      <c r="AEV5" s="303" t="s">
        <v>832</v>
      </c>
      <c r="AEW5" s="303" t="s">
        <v>5033</v>
      </c>
      <c r="AEX5" s="342" t="s">
        <v>5039</v>
      </c>
      <c r="AEY5" s="342" t="s">
        <v>5038</v>
      </c>
      <c r="AEZ5" s="345" t="s">
        <v>5040</v>
      </c>
      <c r="AFA5" s="303" t="s">
        <v>2257</v>
      </c>
      <c r="AFB5" s="303" t="s">
        <v>2257</v>
      </c>
      <c r="AFC5" s="303" t="s">
        <v>944</v>
      </c>
      <c r="AFD5" s="303" t="s">
        <v>4401</v>
      </c>
      <c r="AFE5" s="303" t="s">
        <v>832</v>
      </c>
      <c r="AFF5" s="303" t="s">
        <v>5047</v>
      </c>
      <c r="AFG5" s="303" t="s">
        <v>4381</v>
      </c>
      <c r="AFH5" s="303" t="s">
        <v>830</v>
      </c>
      <c r="AFI5" s="303" t="s">
        <v>2504</v>
      </c>
      <c r="AFJ5" s="303" t="s">
        <v>831</v>
      </c>
      <c r="AFK5" s="303" t="s">
        <v>5057</v>
      </c>
      <c r="AFL5" s="303" t="s">
        <v>5058</v>
      </c>
      <c r="AFM5" s="303" t="s">
        <v>2483</v>
      </c>
      <c r="AFN5" s="303" t="s">
        <v>4399</v>
      </c>
      <c r="AFO5" s="303" t="s">
        <v>830</v>
      </c>
      <c r="AFP5" s="303" t="s">
        <v>2486</v>
      </c>
      <c r="AFQ5" s="303" t="s">
        <v>2492</v>
      </c>
      <c r="AFR5" s="303" t="s">
        <v>2496</v>
      </c>
      <c r="AFS5" s="303" t="s">
        <v>1572</v>
      </c>
      <c r="AFT5" s="303" t="s">
        <v>2489</v>
      </c>
      <c r="AFU5" s="303" t="s">
        <v>5071</v>
      </c>
      <c r="AFV5" s="303" t="s">
        <v>2548</v>
      </c>
      <c r="AFW5" s="303" t="s">
        <v>5074</v>
      </c>
      <c r="AFX5" s="303" t="s">
        <v>2478</v>
      </c>
      <c r="AFY5" s="303" t="s">
        <v>5078</v>
      </c>
      <c r="AFZ5" s="303" t="s">
        <v>830</v>
      </c>
      <c r="AGA5" s="303" t="s">
        <v>5081</v>
      </c>
      <c r="AGB5" s="303" t="s">
        <v>2493</v>
      </c>
      <c r="AGC5" s="303" t="s">
        <v>5006</v>
      </c>
      <c r="AGD5" s="303" t="s">
        <v>832</v>
      </c>
      <c r="AGE5" s="303" t="s">
        <v>2493</v>
      </c>
      <c r="AGF5" s="303" t="s">
        <v>832</v>
      </c>
      <c r="AGG5" s="303" t="s">
        <v>834</v>
      </c>
      <c r="AGH5" s="303" t="s">
        <v>2481</v>
      </c>
      <c r="AGI5" s="303" t="s">
        <v>832</v>
      </c>
      <c r="AGJ5" s="303" t="s">
        <v>5099</v>
      </c>
      <c r="AGK5" s="303" t="s">
        <v>2484</v>
      </c>
      <c r="AGL5" s="303" t="s">
        <v>4401</v>
      </c>
      <c r="AGM5" s="303" t="s">
        <v>831</v>
      </c>
      <c r="AGN5" s="303" t="s">
        <v>831</v>
      </c>
      <c r="AGO5" s="303" t="s">
        <v>2471</v>
      </c>
      <c r="AGP5" s="303" t="s">
        <v>2473</v>
      </c>
      <c r="AGQ5" s="303" t="s">
        <v>2499</v>
      </c>
      <c r="AGR5" s="303" t="s">
        <v>2475</v>
      </c>
      <c r="AGS5" s="303" t="s">
        <v>2480</v>
      </c>
      <c r="AGT5" s="303" t="s">
        <v>3526</v>
      </c>
      <c r="AGU5" s="303" t="s">
        <v>2548</v>
      </c>
      <c r="AGV5" s="303" t="s">
        <v>4381</v>
      </c>
      <c r="AGW5" s="303" t="s">
        <v>2494</v>
      </c>
      <c r="AGX5" s="303" t="s">
        <v>2477</v>
      </c>
      <c r="AGY5" s="303" t="s">
        <v>2488</v>
      </c>
      <c r="AGZ5" s="303" t="s">
        <v>2486</v>
      </c>
      <c r="AHA5" s="303" t="s">
        <v>2487</v>
      </c>
      <c r="AHB5" s="303" t="s">
        <v>2567</v>
      </c>
      <c r="AHC5" s="303" t="s">
        <v>2483</v>
      </c>
      <c r="AHD5" s="303" t="s">
        <v>5121</v>
      </c>
      <c r="AHE5" s="303" t="s">
        <v>2472</v>
      </c>
      <c r="AHF5" s="303" t="s">
        <v>830</v>
      </c>
      <c r="AHG5" s="303" t="s">
        <v>5127</v>
      </c>
      <c r="AHH5" s="303" t="s">
        <v>5128</v>
      </c>
      <c r="AHI5" s="303" t="s">
        <v>5129</v>
      </c>
      <c r="AHJ5" s="303" t="s">
        <v>5131</v>
      </c>
      <c r="AHK5" s="303" t="s">
        <v>5137</v>
      </c>
      <c r="AHL5" s="303" t="s">
        <v>2479</v>
      </c>
      <c r="AHM5" s="303" t="s">
        <v>2493</v>
      </c>
      <c r="AHN5" s="303" t="s">
        <v>2476</v>
      </c>
      <c r="AHO5" s="303" t="s">
        <v>5071</v>
      </c>
      <c r="AHP5" s="303" t="s">
        <v>2511</v>
      </c>
      <c r="AHQ5" s="303" t="s">
        <v>2489</v>
      </c>
      <c r="AHR5" s="303" t="s">
        <v>2492</v>
      </c>
      <c r="AHS5" s="345" t="s">
        <v>5148</v>
      </c>
      <c r="AHT5" s="303" t="s">
        <v>2558</v>
      </c>
      <c r="AHU5" s="303" t="s">
        <v>2557</v>
      </c>
      <c r="AHV5" s="303" t="s">
        <v>2559</v>
      </c>
      <c r="AHW5" s="303" t="s">
        <v>831</v>
      </c>
      <c r="AHX5" s="345" t="s">
        <v>5162</v>
      </c>
      <c r="AHY5" s="303" t="s">
        <v>5165</v>
      </c>
      <c r="AHZ5" s="345" t="s">
        <v>5166</v>
      </c>
      <c r="AIA5" s="303" t="s">
        <v>830</v>
      </c>
      <c r="AIB5" s="303" t="s">
        <v>2484</v>
      </c>
      <c r="AIC5" s="303" t="s">
        <v>2496</v>
      </c>
      <c r="AID5" s="303" t="s">
        <v>5033</v>
      </c>
      <c r="AIE5" s="303" t="s">
        <v>830</v>
      </c>
      <c r="AIF5" s="303" t="s">
        <v>5174</v>
      </c>
      <c r="AIG5" s="303" t="s">
        <v>832</v>
      </c>
      <c r="AIH5" s="303" t="s">
        <v>944</v>
      </c>
      <c r="AII5" s="303" t="s">
        <v>2478</v>
      </c>
      <c r="AIJ5" s="303" t="s">
        <v>2493</v>
      </c>
      <c r="AIK5" s="303" t="s">
        <v>4941</v>
      </c>
      <c r="AIL5" s="303" t="s">
        <v>834</v>
      </c>
      <c r="AIM5" s="303" t="s">
        <v>831</v>
      </c>
      <c r="AIN5" s="303" t="s">
        <v>5186</v>
      </c>
      <c r="AIO5" s="303" t="s">
        <v>5189</v>
      </c>
      <c r="AIP5" s="303" t="s">
        <v>4401</v>
      </c>
      <c r="AIQ5" s="303" t="s">
        <v>3526</v>
      </c>
      <c r="AIR5" s="303" t="s">
        <v>2506</v>
      </c>
      <c r="AIS5" s="303" t="s">
        <v>1699</v>
      </c>
      <c r="AIT5" s="303" t="s">
        <v>2488</v>
      </c>
      <c r="AIU5" s="303" t="s">
        <v>2487</v>
      </c>
      <c r="AIV5" s="303" t="s">
        <v>5209</v>
      </c>
      <c r="AIW5" s="303" t="s">
        <v>832</v>
      </c>
      <c r="AIX5" s="303" t="s">
        <v>5213</v>
      </c>
      <c r="AIY5" s="303" t="s">
        <v>2477</v>
      </c>
      <c r="AIZ5" s="303" t="s">
        <v>2489</v>
      </c>
      <c r="AJA5" s="303" t="s">
        <v>944</v>
      </c>
      <c r="AJB5" s="303" t="s">
        <v>2492</v>
      </c>
      <c r="AJC5" s="303" t="s">
        <v>2257</v>
      </c>
      <c r="AJD5" s="303" t="s">
        <v>2497</v>
      </c>
      <c r="AJE5" s="303" t="s">
        <v>5231</v>
      </c>
      <c r="AJF5" s="303" t="s">
        <v>2479</v>
      </c>
      <c r="AJG5" s="303" t="s">
        <v>830</v>
      </c>
      <c r="AJH5" s="303" t="s">
        <v>831</v>
      </c>
      <c r="AJI5" s="303" t="s">
        <v>832</v>
      </c>
      <c r="AJJ5" s="303" t="s">
        <v>5253</v>
      </c>
      <c r="AJK5" s="303" t="s">
        <v>2494</v>
      </c>
      <c r="AJL5" s="303" t="s">
        <v>2496</v>
      </c>
      <c r="AJM5" s="303" t="s">
        <v>1572</v>
      </c>
      <c r="AJN5" s="303" t="s">
        <v>2478</v>
      </c>
      <c r="AJO5" s="303" t="s">
        <v>832</v>
      </c>
      <c r="AJP5" s="334" t="s">
        <v>5262</v>
      </c>
      <c r="AJQ5" s="334" t="s">
        <v>5263</v>
      </c>
      <c r="AJR5" s="303" t="s">
        <v>2497</v>
      </c>
      <c r="AJS5" s="303" t="s">
        <v>5033</v>
      </c>
      <c r="AJT5" s="303" t="s">
        <v>832</v>
      </c>
      <c r="AJU5" s="345" t="s">
        <v>831</v>
      </c>
      <c r="AJV5" s="345" t="s">
        <v>2476</v>
      </c>
      <c r="AJW5" s="345" t="s">
        <v>832</v>
      </c>
      <c r="AJX5" s="345" t="s">
        <v>832</v>
      </c>
      <c r="AJY5" s="345" t="s">
        <v>5276</v>
      </c>
      <c r="AJZ5" s="345" t="s">
        <v>2498</v>
      </c>
      <c r="AKA5" s="303" t="s">
        <v>944</v>
      </c>
      <c r="AKB5" s="345" t="s">
        <v>831</v>
      </c>
      <c r="AKC5" s="303" t="s">
        <v>2497</v>
      </c>
      <c r="AKD5" s="303" t="s">
        <v>5284</v>
      </c>
      <c r="AKE5" s="345" t="s">
        <v>5286</v>
      </c>
      <c r="AKF5" s="649" t="s">
        <v>5287</v>
      </c>
      <c r="AKG5" s="345" t="s">
        <v>5285</v>
      </c>
      <c r="AKH5" s="303" t="s">
        <v>2486</v>
      </c>
      <c r="AKI5" s="303" t="s">
        <v>2493</v>
      </c>
      <c r="AKJ5" s="303" t="s">
        <v>4381</v>
      </c>
      <c r="AKK5" s="303" t="s">
        <v>2495</v>
      </c>
      <c r="AKL5" s="303" t="s">
        <v>2492</v>
      </c>
      <c r="AKM5" s="303" t="s">
        <v>830</v>
      </c>
      <c r="AKN5" s="537" t="s">
        <v>5305</v>
      </c>
      <c r="AKO5" s="303" t="s">
        <v>2496</v>
      </c>
      <c r="AKP5" s="303" t="s">
        <v>944</v>
      </c>
      <c r="AKQ5" s="303" t="s">
        <v>5310</v>
      </c>
      <c r="AKR5" s="303" t="s">
        <v>5033</v>
      </c>
      <c r="AKS5" s="303" t="s">
        <v>2501</v>
      </c>
      <c r="AKT5" s="303" t="s">
        <v>2548</v>
      </c>
      <c r="AKU5" s="303" t="s">
        <v>831</v>
      </c>
      <c r="AKV5" s="303" t="s">
        <v>831</v>
      </c>
      <c r="AKW5" s="303" t="s">
        <v>834</v>
      </c>
      <c r="AKX5" s="303" t="s">
        <v>5336</v>
      </c>
      <c r="AKY5" s="303" t="s">
        <v>2586</v>
      </c>
      <c r="AKZ5" s="303" t="s">
        <v>2585</v>
      </c>
      <c r="ALA5" s="303" t="s">
        <v>5345</v>
      </c>
      <c r="ALD5" s="303" t="s">
        <v>2493</v>
      </c>
      <c r="ALE5" s="303" t="s">
        <v>5071</v>
      </c>
      <c r="ALF5" s="303" t="s">
        <v>2492</v>
      </c>
      <c r="ALG5" s="303" t="s">
        <v>2489</v>
      </c>
      <c r="ALH5" s="303" t="s">
        <v>2511</v>
      </c>
      <c r="ALI5" s="303" t="s">
        <v>2478</v>
      </c>
      <c r="ALJ5" s="303" t="s">
        <v>4381</v>
      </c>
      <c r="ALK5" s="303" t="s">
        <v>4381</v>
      </c>
      <c r="ALL5" s="303" t="s">
        <v>830</v>
      </c>
      <c r="ALM5" s="303" t="s">
        <v>2257</v>
      </c>
      <c r="ALN5" s="345" t="s">
        <v>5361</v>
      </c>
      <c r="ALO5" s="657" t="s">
        <v>5362</v>
      </c>
      <c r="ALP5" s="345" t="s">
        <v>5363</v>
      </c>
      <c r="ALQ5" s="303" t="s">
        <v>2486</v>
      </c>
      <c r="ALR5" s="303" t="s">
        <v>2476</v>
      </c>
      <c r="ALS5" s="303" t="s">
        <v>830</v>
      </c>
      <c r="ALT5" s="303" t="s">
        <v>832</v>
      </c>
      <c r="ALU5" s="303" t="s">
        <v>5345</v>
      </c>
      <c r="ALV5" s="303" t="s">
        <v>831</v>
      </c>
      <c r="ALW5" s="303" t="s">
        <v>2486</v>
      </c>
      <c r="ALX5" s="303" t="s">
        <v>5380</v>
      </c>
      <c r="ALY5" s="303" t="s">
        <v>2488</v>
      </c>
      <c r="ALZ5" s="303" t="s">
        <v>3526</v>
      </c>
      <c r="AMA5" s="303" t="s">
        <v>2481</v>
      </c>
      <c r="AMB5" s="303" t="s">
        <v>3479</v>
      </c>
      <c r="AMC5" s="303" t="s">
        <v>2567</v>
      </c>
      <c r="AMD5" s="303" t="s">
        <v>5394</v>
      </c>
      <c r="AME5" s="303" t="s">
        <v>832</v>
      </c>
      <c r="AMF5" s="303" t="s">
        <v>2479</v>
      </c>
      <c r="AMG5" s="334" t="s">
        <v>5397</v>
      </c>
      <c r="AMH5" s="303" t="s">
        <v>5409</v>
      </c>
      <c r="AMI5" s="303" t="s">
        <v>4381</v>
      </c>
      <c r="AMJ5" s="303" t="s">
        <v>2506</v>
      </c>
      <c r="AMK5" s="303" t="s">
        <v>2496</v>
      </c>
      <c r="AML5" s="303" t="s">
        <v>944</v>
      </c>
      <c r="AMM5" s="303" t="s">
        <v>2478</v>
      </c>
      <c r="AMN5" s="303" t="s">
        <v>830</v>
      </c>
      <c r="AMO5" s="303" t="s">
        <v>830</v>
      </c>
      <c r="AMP5" s="303" t="s">
        <v>2493</v>
      </c>
      <c r="AMQ5" s="303" t="s">
        <v>2477</v>
      </c>
      <c r="AMR5" s="303" t="s">
        <v>2498</v>
      </c>
      <c r="AMS5" s="303" t="s">
        <v>1572</v>
      </c>
      <c r="AMT5" s="303" t="s">
        <v>2492</v>
      </c>
      <c r="AMU5" s="303" t="s">
        <v>832</v>
      </c>
      <c r="AMV5" s="303" t="s">
        <v>834</v>
      </c>
      <c r="AMW5" s="303" t="s">
        <v>832</v>
      </c>
      <c r="AMX5" s="303" t="s">
        <v>5462</v>
      </c>
      <c r="AMY5" s="303" t="s">
        <v>832</v>
      </c>
      <c r="AMZ5" s="303" t="s">
        <v>830</v>
      </c>
      <c r="ANA5" s="303" t="s">
        <v>2489</v>
      </c>
      <c r="ANB5" s="303" t="s">
        <v>831</v>
      </c>
      <c r="ANC5" s="303" t="s">
        <v>831</v>
      </c>
      <c r="AND5" s="303" t="s">
        <v>5394</v>
      </c>
      <c r="ANE5" s="303" t="s">
        <v>3526</v>
      </c>
      <c r="ANF5" s="303" t="s">
        <v>5071</v>
      </c>
      <c r="ANG5" s="303" t="s">
        <v>2548</v>
      </c>
      <c r="ANH5" s="303" t="s">
        <v>5538</v>
      </c>
      <c r="ANI5" s="303" t="s">
        <v>4381</v>
      </c>
      <c r="ANJ5" s="303" t="s">
        <v>4399</v>
      </c>
      <c r="ANK5" s="303" t="s">
        <v>5599</v>
      </c>
      <c r="ANL5" s="303" t="s">
        <v>2480</v>
      </c>
      <c r="ANM5" s="303" t="s">
        <v>4381</v>
      </c>
      <c r="ANN5" s="303" t="s">
        <v>1572</v>
      </c>
      <c r="ANO5" s="303" t="s">
        <v>1699</v>
      </c>
      <c r="ANP5" s="303" t="s">
        <v>2475</v>
      </c>
      <c r="ANQ5" s="303" t="s">
        <v>2488</v>
      </c>
      <c r="ANR5" s="345" t="s">
        <v>5508</v>
      </c>
      <c r="ANS5" s="303" t="s">
        <v>5509</v>
      </c>
      <c r="ANT5" s="303" t="s">
        <v>2501</v>
      </c>
      <c r="ANU5" s="342" t="s">
        <v>5537</v>
      </c>
      <c r="ANV5" s="303" t="s">
        <v>5514</v>
      </c>
      <c r="ANW5" s="303" t="s">
        <v>2487</v>
      </c>
      <c r="ANX5" s="303" t="s">
        <v>2494</v>
      </c>
      <c r="ANY5" s="303" t="s">
        <v>2472</v>
      </c>
      <c r="ANZ5" s="303" t="s">
        <v>2499</v>
      </c>
      <c r="AOA5" s="303" t="s">
        <v>2484</v>
      </c>
      <c r="AOB5" s="303" t="s">
        <v>2484</v>
      </c>
      <c r="AOC5" s="303" t="s">
        <v>2495</v>
      </c>
      <c r="AOD5" s="303" t="s">
        <v>5033</v>
      </c>
      <c r="AOE5" s="303" t="s">
        <v>832</v>
      </c>
      <c r="AOF5" s="303" t="s">
        <v>2478</v>
      </c>
      <c r="AOG5" s="303" t="s">
        <v>830</v>
      </c>
      <c r="AOH5" s="303" t="s">
        <v>2477</v>
      </c>
      <c r="AOI5" s="303" t="s">
        <v>2473</v>
      </c>
      <c r="AOJ5" s="303" t="s">
        <v>832</v>
      </c>
      <c r="AOK5" s="303" t="s">
        <v>2496</v>
      </c>
      <c r="AOL5" s="303" t="s">
        <v>2492</v>
      </c>
      <c r="AOM5" s="303" t="s">
        <v>2489</v>
      </c>
      <c r="AON5" s="303" t="s">
        <v>944</v>
      </c>
      <c r="AOO5" s="303" t="s">
        <v>2478</v>
      </c>
      <c r="AOP5" s="303" t="s">
        <v>4381</v>
      </c>
      <c r="AOQ5" s="303" t="s">
        <v>2484</v>
      </c>
      <c r="AOR5" s="303" t="s">
        <v>830</v>
      </c>
      <c r="AOS5" s="303" t="s">
        <v>832</v>
      </c>
      <c r="AOT5" s="303" t="s">
        <v>831</v>
      </c>
      <c r="AOU5" s="303" t="s">
        <v>834</v>
      </c>
      <c r="AOV5" s="303" t="s">
        <v>831</v>
      </c>
      <c r="AOW5" s="303" t="s">
        <v>2472</v>
      </c>
      <c r="AOX5" s="303" t="s">
        <v>2504</v>
      </c>
      <c r="AOY5" s="303" t="s">
        <v>2478</v>
      </c>
      <c r="AOZ5" s="303" t="s">
        <v>2476</v>
      </c>
      <c r="APA5" s="303" t="s">
        <v>4381</v>
      </c>
      <c r="APB5" s="303" t="s">
        <v>5071</v>
      </c>
      <c r="APC5" s="332" t="s">
        <v>5588</v>
      </c>
      <c r="APD5" s="303" t="s">
        <v>5589</v>
      </c>
      <c r="APE5" s="303" t="s">
        <v>5595</v>
      </c>
      <c r="APF5" s="332" t="s">
        <v>5594</v>
      </c>
      <c r="APG5" s="303" t="s">
        <v>2489</v>
      </c>
      <c r="APH5" s="303" t="s">
        <v>944</v>
      </c>
      <c r="API5" s="303" t="s">
        <v>5033</v>
      </c>
      <c r="APJ5" s="303" t="s">
        <v>2493</v>
      </c>
      <c r="APK5" s="303" t="s">
        <v>830</v>
      </c>
      <c r="APL5" s="303" t="s">
        <v>831</v>
      </c>
      <c r="APM5" s="303" t="s">
        <v>834</v>
      </c>
      <c r="APN5" s="303" t="s">
        <v>2493</v>
      </c>
      <c r="APO5" s="303" t="s">
        <v>832</v>
      </c>
      <c r="APP5" s="303" t="s">
        <v>2493</v>
      </c>
      <c r="APQ5" s="303" t="s">
        <v>832</v>
      </c>
      <c r="APR5" s="303" t="s">
        <v>2497</v>
      </c>
      <c r="APS5" s="345" t="s">
        <v>5655</v>
      </c>
      <c r="APT5" s="700" t="s">
        <v>5656</v>
      </c>
      <c r="APU5" s="699" t="s">
        <v>5657</v>
      </c>
      <c r="APV5" s="303" t="s">
        <v>2493</v>
      </c>
      <c r="APW5" s="303" t="s">
        <v>2487</v>
      </c>
      <c r="APX5" s="303" t="s">
        <v>2488</v>
      </c>
      <c r="APY5" s="303" t="s">
        <v>1699</v>
      </c>
      <c r="APZ5" s="303" t="s">
        <v>2494</v>
      </c>
      <c r="AQA5" s="303" t="s">
        <v>1572</v>
      </c>
      <c r="AQB5" s="303" t="s">
        <v>2489</v>
      </c>
      <c r="AQC5" s="303" t="s">
        <v>2498</v>
      </c>
      <c r="AQD5" s="303" t="s">
        <v>2492</v>
      </c>
      <c r="AQE5" s="303" t="s">
        <v>830</v>
      </c>
      <c r="AQF5" s="303" t="s">
        <v>831</v>
      </c>
      <c r="AQG5" s="303" t="s">
        <v>2475</v>
      </c>
      <c r="AQH5" s="303" t="s">
        <v>5647</v>
      </c>
      <c r="AQI5" s="303" t="s">
        <v>5394</v>
      </c>
      <c r="AQJ5" s="303" t="s">
        <v>2495</v>
      </c>
      <c r="AQK5" s="303" t="s">
        <v>2497</v>
      </c>
      <c r="AQL5" s="303" t="s">
        <v>5649</v>
      </c>
      <c r="AQM5" s="303" t="s">
        <v>2498</v>
      </c>
      <c r="AQN5" s="303" t="s">
        <v>832</v>
      </c>
      <c r="AQO5" s="303" t="s">
        <v>2567</v>
      </c>
      <c r="AQP5" s="303" t="s">
        <v>3479</v>
      </c>
      <c r="AQQ5" s="303" t="s">
        <v>5071</v>
      </c>
      <c r="AQR5" s="303" t="s">
        <v>5735</v>
      </c>
      <c r="AQS5" s="303" t="s">
        <v>830</v>
      </c>
      <c r="AQT5" s="303" t="s">
        <v>2492</v>
      </c>
      <c r="AQU5" s="303" t="s">
        <v>832</v>
      </c>
      <c r="AQV5" s="303" t="s">
        <v>832</v>
      </c>
      <c r="AQW5" s="303" t="s">
        <v>5033</v>
      </c>
      <c r="AQX5" s="303" t="s">
        <v>5753</v>
      </c>
      <c r="AQY5" s="303" t="s">
        <v>2511</v>
      </c>
      <c r="AQZ5" s="303" t="s">
        <v>2471</v>
      </c>
      <c r="ARA5" s="303" t="s">
        <v>2504</v>
      </c>
      <c r="ARB5" s="699" t="s">
        <v>5762</v>
      </c>
      <c r="ARC5" s="303" t="s">
        <v>5764</v>
      </c>
      <c r="ARD5" s="303" t="s">
        <v>944</v>
      </c>
      <c r="ARE5" s="303" t="s">
        <v>832</v>
      </c>
      <c r="ARF5" s="303" t="s">
        <v>830</v>
      </c>
      <c r="ARG5" s="303" t="s">
        <v>2478</v>
      </c>
      <c r="ARH5" s="703" t="s">
        <v>2502</v>
      </c>
      <c r="ARI5" s="703" t="s">
        <v>2503</v>
      </c>
      <c r="ARJ5" s="342" t="s">
        <v>2569</v>
      </c>
      <c r="ARK5" s="303" t="s">
        <v>831</v>
      </c>
      <c r="ARL5" s="303" t="s">
        <v>834</v>
      </c>
      <c r="ARM5" s="303" t="s">
        <v>4381</v>
      </c>
      <c r="ARN5" s="303" t="s">
        <v>830</v>
      </c>
      <c r="ARO5" s="303" t="s">
        <v>2496</v>
      </c>
      <c r="ARP5" s="303" t="s">
        <v>830</v>
      </c>
      <c r="ARQ5" s="704" t="s">
        <v>5810</v>
      </c>
      <c r="ARR5" s="704" t="s">
        <v>5811</v>
      </c>
      <c r="ARS5" s="303" t="s">
        <v>2476</v>
      </c>
      <c r="ART5" s="303" t="s">
        <v>4381</v>
      </c>
      <c r="ARU5" s="342" t="s">
        <v>5815</v>
      </c>
      <c r="ARV5" s="303" t="s">
        <v>832</v>
      </c>
      <c r="ARW5" s="303" t="s">
        <v>831</v>
      </c>
      <c r="ARX5" s="303" t="s">
        <v>2498</v>
      </c>
      <c r="ARY5" s="303" t="s">
        <v>2481</v>
      </c>
      <c r="ARZ5" s="303" t="s">
        <v>2548</v>
      </c>
      <c r="ASA5" s="303" t="s">
        <v>2506</v>
      </c>
      <c r="ASB5" s="303" t="s">
        <v>4399</v>
      </c>
      <c r="ASC5" s="303" t="s">
        <v>2585</v>
      </c>
      <c r="ASD5" s="303" t="s">
        <v>832</v>
      </c>
      <c r="ASE5" s="303" t="s">
        <v>944</v>
      </c>
      <c r="ASF5" s="303" t="s">
        <v>2492</v>
      </c>
      <c r="ASG5" s="303" t="s">
        <v>2495</v>
      </c>
      <c r="ASH5" s="303" t="s">
        <v>2495</v>
      </c>
      <c r="ASI5" s="303" t="s">
        <v>832</v>
      </c>
      <c r="ASJ5" s="637" t="s">
        <v>5854</v>
      </c>
      <c r="ASK5" s="303" t="s">
        <v>3526</v>
      </c>
      <c r="ASL5" s="303" t="s">
        <v>831</v>
      </c>
      <c r="ASM5" s="703" t="s">
        <v>5863</v>
      </c>
      <c r="ASN5" s="303" t="s">
        <v>3479</v>
      </c>
      <c r="ASO5" s="303" t="s">
        <v>4399</v>
      </c>
      <c r="ASP5" s="303" t="s">
        <v>4381</v>
      </c>
      <c r="ASQ5" s="303" t="s">
        <v>831</v>
      </c>
      <c r="ASR5" s="303" t="s">
        <v>5872</v>
      </c>
      <c r="ASS5" s="303" t="s">
        <v>831</v>
      </c>
      <c r="AST5" s="303" t="s">
        <v>1572</v>
      </c>
      <c r="ASU5" s="303" t="s">
        <v>830</v>
      </c>
      <c r="ASV5" s="303" t="s">
        <v>5071</v>
      </c>
      <c r="ASW5" s="303" t="s">
        <v>2548</v>
      </c>
      <c r="ASX5" s="303" t="s">
        <v>5394</v>
      </c>
      <c r="ASY5" s="303" t="s">
        <v>4399</v>
      </c>
      <c r="ASZ5" s="303" t="s">
        <v>5033</v>
      </c>
      <c r="ATA5" s="303" t="s">
        <v>2492</v>
      </c>
      <c r="ATB5" s="303" t="s">
        <v>2511</v>
      </c>
      <c r="ATC5" s="303" t="s">
        <v>832</v>
      </c>
      <c r="ATD5" s="649" t="s">
        <v>5905</v>
      </c>
      <c r="ATE5" s="649" t="s">
        <v>5904</v>
      </c>
      <c r="ATF5" s="649" t="s">
        <v>5906</v>
      </c>
      <c r="ATG5" s="303" t="s">
        <v>944</v>
      </c>
      <c r="ATH5" s="303" t="s">
        <v>5648</v>
      </c>
      <c r="ATI5" s="303" t="s">
        <v>2567</v>
      </c>
      <c r="ATJ5" s="303" t="s">
        <v>5649</v>
      </c>
      <c r="ATK5" s="303" t="s">
        <v>832</v>
      </c>
      <c r="ATL5" s="303" t="s">
        <v>2496</v>
      </c>
      <c r="ATM5" s="303" t="s">
        <v>832</v>
      </c>
      <c r="ATN5" s="303" t="s">
        <v>2591</v>
      </c>
      <c r="ATO5" s="303" t="s">
        <v>2592</v>
      </c>
      <c r="ATP5" s="303" t="s">
        <v>2512</v>
      </c>
      <c r="ATQ5" s="303" t="s">
        <v>831</v>
      </c>
      <c r="ATR5" s="637" t="s">
        <v>5938</v>
      </c>
      <c r="ATS5" s="303" t="s">
        <v>2501</v>
      </c>
      <c r="ATT5" s="303" t="s">
        <v>2504</v>
      </c>
      <c r="ATU5" s="303" t="s">
        <v>2500</v>
      </c>
      <c r="ATV5" s="303" t="s">
        <v>5944</v>
      </c>
      <c r="ATW5" s="303" t="s">
        <v>2460</v>
      </c>
      <c r="ATX5" s="303" t="s">
        <v>1699</v>
      </c>
      <c r="ATY5" s="303" t="s">
        <v>2487</v>
      </c>
      <c r="ATZ5" s="303" t="s">
        <v>2494</v>
      </c>
      <c r="AUA5" s="303" t="s">
        <v>2492</v>
      </c>
      <c r="AUB5" s="303" t="s">
        <v>2499</v>
      </c>
      <c r="AUC5" s="303" t="s">
        <v>2488</v>
      </c>
      <c r="AUD5" s="303" t="s">
        <v>2473</v>
      </c>
      <c r="AUE5" s="303" t="s">
        <v>2477</v>
      </c>
      <c r="AUF5" s="303" t="s">
        <v>5647</v>
      </c>
      <c r="AUG5" s="342" t="s">
        <v>5988</v>
      </c>
      <c r="AUH5" s="303" t="s">
        <v>2475</v>
      </c>
      <c r="AUI5" s="303" t="s">
        <v>4381</v>
      </c>
      <c r="AUJ5" s="303" t="s">
        <v>2480</v>
      </c>
      <c r="AUK5" s="303" t="s">
        <v>2476</v>
      </c>
      <c r="AUL5" s="303" t="s">
        <v>830</v>
      </c>
      <c r="AUM5" s="303" t="s">
        <v>2498</v>
      </c>
      <c r="AUN5" s="303" t="s">
        <v>2481</v>
      </c>
      <c r="AUO5" s="303" t="s">
        <v>2548</v>
      </c>
      <c r="AUP5" s="303" t="s">
        <v>2478</v>
      </c>
      <c r="AUQ5" s="303" t="s">
        <v>831</v>
      </c>
      <c r="AUR5" s="303" t="s">
        <v>832</v>
      </c>
      <c r="AUS5" s="303" t="s">
        <v>832</v>
      </c>
      <c r="AUT5" s="303" t="s">
        <v>834</v>
      </c>
      <c r="AUU5" s="699" t="s">
        <v>6025</v>
      </c>
      <c r="AUV5" s="303" t="s">
        <v>2488</v>
      </c>
      <c r="AUW5" s="303" t="s">
        <v>2492</v>
      </c>
      <c r="AUX5" s="303" t="s">
        <v>2478</v>
      </c>
      <c r="AUY5" s="303" t="s">
        <v>4381</v>
      </c>
      <c r="AUZ5" s="303" t="s">
        <v>5071</v>
      </c>
      <c r="AVA5" s="303" t="s">
        <v>830</v>
      </c>
      <c r="AVB5" s="303" t="s">
        <v>832</v>
      </c>
      <c r="AVC5" s="657" t="s">
        <v>6053</v>
      </c>
      <c r="AVD5" s="303" t="s">
        <v>2506</v>
      </c>
      <c r="AVE5" s="303" t="s">
        <v>831</v>
      </c>
      <c r="AVF5" s="699" t="s">
        <v>6065</v>
      </c>
      <c r="AVG5" s="303" t="s">
        <v>6219</v>
      </c>
      <c r="AVH5" s="303" t="s">
        <v>2492</v>
      </c>
      <c r="AVI5" s="303" t="s">
        <v>5033</v>
      </c>
      <c r="AVJ5" s="303" t="s">
        <v>830</v>
      </c>
      <c r="AVK5" s="303" t="s">
        <v>5648</v>
      </c>
      <c r="AVL5" s="303" t="s">
        <v>831</v>
      </c>
      <c r="AVM5" s="303" t="s">
        <v>832</v>
      </c>
      <c r="AVN5" s="734" t="s">
        <v>6154</v>
      </c>
      <c r="AVO5" s="734" t="s">
        <v>6155</v>
      </c>
      <c r="AVP5" s="734" t="s">
        <v>2636</v>
      </c>
      <c r="AVQ5" s="303" t="s">
        <v>2501</v>
      </c>
      <c r="AVR5" s="303" t="s">
        <v>2496</v>
      </c>
      <c r="AVS5" s="303" t="s">
        <v>2495</v>
      </c>
      <c r="AVT5" s="303" t="s">
        <v>4399</v>
      </c>
      <c r="AVU5" s="303" t="s">
        <v>5394</v>
      </c>
      <c r="AVV5" s="303" t="s">
        <v>830</v>
      </c>
      <c r="AVW5" s="303" t="s">
        <v>2478</v>
      </c>
      <c r="AVX5" s="303" t="s">
        <v>831</v>
      </c>
      <c r="AVY5" s="700" t="s">
        <v>6155</v>
      </c>
      <c r="AVZ5" s="699" t="s">
        <v>6181</v>
      </c>
      <c r="AWA5" s="699" t="s">
        <v>6182</v>
      </c>
      <c r="AWB5" s="303" t="s">
        <v>2492</v>
      </c>
      <c r="AWC5" s="303" t="s">
        <v>830</v>
      </c>
      <c r="AWD5" s="303" t="s">
        <v>5648</v>
      </c>
      <c r="AWE5" s="303" t="s">
        <v>4381</v>
      </c>
      <c r="AWF5" s="303" t="s">
        <v>6214</v>
      </c>
      <c r="AWG5" s="332" t="s">
        <v>6212</v>
      </c>
      <c r="AWH5" s="303" t="s">
        <v>6213</v>
      </c>
      <c r="AWI5" s="303" t="s">
        <v>5033</v>
      </c>
      <c r="AWJ5" s="303" t="s">
        <v>1572</v>
      </c>
      <c r="AWK5" s="334" t="s">
        <v>6222</v>
      </c>
      <c r="AWL5" s="734" t="s">
        <v>6225</v>
      </c>
      <c r="AWM5" s="303" t="s">
        <v>2498</v>
      </c>
      <c r="AWN5" s="303" t="s">
        <v>5649</v>
      </c>
      <c r="AWO5" s="303" t="s">
        <v>2586</v>
      </c>
      <c r="AWP5" s="303" t="s">
        <v>944</v>
      </c>
      <c r="AWQ5" s="303" t="s">
        <v>832</v>
      </c>
      <c r="AWR5" s="734" t="s">
        <v>6242</v>
      </c>
      <c r="AWS5" s="303" t="s">
        <v>5071</v>
      </c>
      <c r="AWT5" s="303" t="s">
        <v>3479</v>
      </c>
      <c r="AWU5" s="303" t="s">
        <v>2567</v>
      </c>
      <c r="AWV5" s="303" t="s">
        <v>831</v>
      </c>
      <c r="AWW5" s="303" t="s">
        <v>832</v>
      </c>
      <c r="AWX5" s="303" t="s">
        <v>2488</v>
      </c>
      <c r="AWY5" s="303" t="s">
        <v>2472</v>
      </c>
      <c r="AWZ5" s="303" t="s">
        <v>2501</v>
      </c>
      <c r="AXA5" s="303" t="s">
        <v>2477</v>
      </c>
      <c r="AXB5" s="303" t="s">
        <v>2487</v>
      </c>
      <c r="AXC5" s="303" t="s">
        <v>5394</v>
      </c>
      <c r="AXD5" s="303" t="s">
        <v>3526</v>
      </c>
      <c r="AXE5" s="303" t="s">
        <v>2481</v>
      </c>
      <c r="AXF5" s="303" t="s">
        <v>2494</v>
      </c>
      <c r="AXG5" s="303" t="s">
        <v>6274</v>
      </c>
      <c r="AXH5" s="637" t="s">
        <v>6275</v>
      </c>
      <c r="AXI5" s="303" t="s">
        <v>6276</v>
      </c>
      <c r="AXJ5" s="303" t="s">
        <v>1699</v>
      </c>
      <c r="AXK5" s="303" t="s">
        <v>4381</v>
      </c>
      <c r="AXL5" s="303" t="s">
        <v>944</v>
      </c>
      <c r="AXM5" s="303" t="s">
        <v>2478</v>
      </c>
      <c r="AXN5" s="303" t="s">
        <v>5394</v>
      </c>
      <c r="AXO5" s="303" t="s">
        <v>4399</v>
      </c>
      <c r="AXP5" s="734" t="s">
        <v>6311</v>
      </c>
      <c r="AXQ5" s="303" t="s">
        <v>2475</v>
      </c>
      <c r="AXR5" s="303" t="s">
        <v>2504</v>
      </c>
      <c r="AXS5" s="303" t="s">
        <v>2498</v>
      </c>
      <c r="AXT5" s="303" t="s">
        <v>2548</v>
      </c>
      <c r="AXU5" s="303" t="s">
        <v>2567</v>
      </c>
      <c r="AXV5" s="303" t="s">
        <v>2506</v>
      </c>
      <c r="AXW5" s="303" t="s">
        <v>2476</v>
      </c>
      <c r="AXX5" s="303" t="s">
        <v>5033</v>
      </c>
      <c r="AXY5" s="303" t="s">
        <v>2471</v>
      </c>
      <c r="AXZ5" s="303" t="s">
        <v>2473</v>
      </c>
      <c r="AYA5" s="303" t="s">
        <v>5647</v>
      </c>
      <c r="AYB5" s="303" t="s">
        <v>2475</v>
      </c>
      <c r="AYC5" s="303" t="s">
        <v>2511</v>
      </c>
      <c r="AYD5" s="303" t="s">
        <v>2499</v>
      </c>
      <c r="AYE5" s="342" t="s">
        <v>6356</v>
      </c>
      <c r="AYF5" s="342" t="s">
        <v>6366</v>
      </c>
      <c r="AYG5" s="303" t="s">
        <v>2478</v>
      </c>
      <c r="AYH5" s="303" t="s">
        <v>830</v>
      </c>
      <c r="AYI5" s="303" t="s">
        <v>832</v>
      </c>
      <c r="AYJ5" s="303" t="s">
        <v>831</v>
      </c>
      <c r="AYK5" s="303" t="s">
        <v>832</v>
      </c>
      <c r="AYL5" s="303" t="s">
        <v>834</v>
      </c>
      <c r="AYM5" s="303" t="s">
        <v>2488</v>
      </c>
      <c r="AYN5" s="303" t="s">
        <v>2492</v>
      </c>
      <c r="AYO5" s="303" t="s">
        <v>830</v>
      </c>
      <c r="AYP5" s="303" t="s">
        <v>5394</v>
      </c>
      <c r="AYQ5" s="303" t="s">
        <v>2480</v>
      </c>
      <c r="AYR5" s="303" t="s">
        <v>3526</v>
      </c>
      <c r="AYS5" s="303" t="s">
        <v>3479</v>
      </c>
      <c r="AYT5" s="303" t="s">
        <v>4381</v>
      </c>
      <c r="AYU5" s="303" t="s">
        <v>2487</v>
      </c>
      <c r="AYV5" s="303" t="s">
        <v>832</v>
      </c>
      <c r="AYW5" s="303" t="s">
        <v>1699</v>
      </c>
      <c r="AYX5" s="303" t="s">
        <v>832</v>
      </c>
      <c r="AYY5" s="303" t="s">
        <v>831</v>
      </c>
      <c r="AYZ5" s="303" t="s">
        <v>834</v>
      </c>
      <c r="AZA5" s="303" t="s">
        <v>2472</v>
      </c>
      <c r="AZB5" s="303" t="s">
        <v>2504</v>
      </c>
      <c r="AZC5" s="303" t="s">
        <v>832</v>
      </c>
      <c r="AZD5" s="303" t="s">
        <v>5074</v>
      </c>
      <c r="AZE5" s="303" t="s">
        <v>6482</v>
      </c>
      <c r="AZF5" s="303" t="s">
        <v>832</v>
      </c>
      <c r="AZG5" s="303" t="s">
        <v>944</v>
      </c>
      <c r="AZH5" s="303" t="s">
        <v>2496</v>
      </c>
      <c r="AZI5" s="303" t="s">
        <v>2495</v>
      </c>
      <c r="AZJ5" s="303" t="s">
        <v>5033</v>
      </c>
      <c r="AZK5" s="303" t="s">
        <v>6493</v>
      </c>
      <c r="AZL5" s="303" t="s">
        <v>6494</v>
      </c>
      <c r="AZM5" s="342" t="s">
        <v>6495</v>
      </c>
      <c r="AZN5" s="303" t="s">
        <v>2498</v>
      </c>
      <c r="AZO5" s="303" t="s">
        <v>5648</v>
      </c>
      <c r="AZP5" s="303" t="s">
        <v>2478</v>
      </c>
      <c r="AZQ5" s="303" t="s">
        <v>832</v>
      </c>
      <c r="AZR5" s="303" t="s">
        <v>832</v>
      </c>
      <c r="AZS5" s="303" t="s">
        <v>2548</v>
      </c>
      <c r="AZT5" s="303" t="s">
        <v>1699</v>
      </c>
      <c r="AZU5" s="303" t="s">
        <v>2511</v>
      </c>
      <c r="AZV5" s="303" t="s">
        <v>1572</v>
      </c>
      <c r="AZW5" s="303" t="s">
        <v>830</v>
      </c>
      <c r="AZX5" s="334" t="s">
        <v>6539</v>
      </c>
      <c r="AZY5" s="303" t="s">
        <v>6542</v>
      </c>
      <c r="AZZ5" s="334" t="s">
        <v>6543</v>
      </c>
      <c r="BAA5" s="303" t="s">
        <v>831</v>
      </c>
      <c r="BAB5" s="303" t="s">
        <v>831</v>
      </c>
      <c r="BAD5" s="342"/>
      <c r="BAE5" s="342"/>
      <c r="BAF5" s="303" t="s">
        <v>2481</v>
      </c>
      <c r="BAG5" s="303" t="s">
        <v>2495</v>
      </c>
      <c r="BAH5" s="303" t="s">
        <v>830</v>
      </c>
      <c r="BAI5" s="303" t="s">
        <v>831</v>
      </c>
      <c r="BAJ5" s="657" t="s">
        <v>6578</v>
      </c>
      <c r="BAK5" s="303" t="s">
        <v>831</v>
      </c>
      <c r="BAL5" s="303" t="s">
        <v>5394</v>
      </c>
      <c r="BAM5" s="303" t="s">
        <v>2567</v>
      </c>
      <c r="BAN5" s="303" t="s">
        <v>2487</v>
      </c>
      <c r="BAO5" s="303" t="s">
        <v>2472</v>
      </c>
      <c r="BAP5" s="303" t="s">
        <v>2488</v>
      </c>
      <c r="BAQ5" s="303" t="s">
        <v>2501</v>
      </c>
      <c r="BAR5" s="303" t="s">
        <v>2498</v>
      </c>
      <c r="BAS5" s="303" t="s">
        <v>4381</v>
      </c>
      <c r="BAT5" s="303" t="s">
        <v>4399</v>
      </c>
      <c r="BAV5" s="303" t="s">
        <v>5648</v>
      </c>
      <c r="BAW5" s="303" t="s">
        <v>944</v>
      </c>
      <c r="BAX5" s="303" t="s">
        <v>2492</v>
      </c>
      <c r="BAY5" s="345" t="s">
        <v>6626</v>
      </c>
      <c r="BAZ5" s="345" t="s">
        <v>6627</v>
      </c>
      <c r="BBA5" s="303" t="s">
        <v>5033</v>
      </c>
      <c r="BBB5" s="303" t="s">
        <v>831</v>
      </c>
      <c r="BBC5" s="303" t="s">
        <v>830</v>
      </c>
      <c r="BBD5" s="303" t="s">
        <v>5071</v>
      </c>
      <c r="BBE5" s="303" t="s">
        <v>6633</v>
      </c>
      <c r="BBG5" s="303" t="s">
        <v>832</v>
      </c>
      <c r="BBH5" s="303" t="s">
        <v>2476</v>
      </c>
      <c r="BBI5" s="303" t="s">
        <v>2478</v>
      </c>
      <c r="BBJ5" s="303" t="s">
        <v>1572</v>
      </c>
      <c r="BBK5" s="303" t="s">
        <v>944</v>
      </c>
      <c r="BBL5" s="303" t="s">
        <v>832</v>
      </c>
      <c r="BBM5" s="303" t="s">
        <v>832</v>
      </c>
      <c r="BBN5" s="303" t="s">
        <v>830</v>
      </c>
      <c r="BBO5" s="345" t="s">
        <v>6678</v>
      </c>
      <c r="BBP5" s="756" t="s">
        <v>6679</v>
      </c>
      <c r="BBQ5" s="657" t="s">
        <v>6685</v>
      </c>
      <c r="BBR5" s="342" t="s">
        <v>6686</v>
      </c>
      <c r="BBS5" s="303" t="s">
        <v>6687</v>
      </c>
      <c r="BBT5" s="756" t="s">
        <v>6738</v>
      </c>
      <c r="BBU5" s="303" t="s">
        <v>832</v>
      </c>
      <c r="BBV5" s="303" t="s">
        <v>831</v>
      </c>
      <c r="BBW5" s="303" t="s">
        <v>834</v>
      </c>
      <c r="BBX5" s="303" t="s">
        <v>5394</v>
      </c>
      <c r="BBY5" s="303" t="s">
        <v>3526</v>
      </c>
      <c r="BBZ5" s="303" t="s">
        <v>2506</v>
      </c>
      <c r="BCA5" s="303" t="s">
        <v>5033</v>
      </c>
      <c r="BCB5" s="303" t="s">
        <v>5648</v>
      </c>
      <c r="BCC5" s="303" t="s">
        <v>2511</v>
      </c>
      <c r="BCD5" s="303" t="s">
        <v>944</v>
      </c>
      <c r="BCE5" s="303" t="s">
        <v>2492</v>
      </c>
      <c r="BCF5" s="303" t="s">
        <v>5649</v>
      </c>
      <c r="BCG5" s="303" t="s">
        <v>832</v>
      </c>
      <c r="BCH5" s="751" t="s">
        <v>6789</v>
      </c>
      <c r="BCI5" s="303" t="s">
        <v>2494</v>
      </c>
      <c r="BCJ5" s="303" t="s">
        <v>830</v>
      </c>
      <c r="BCK5" s="303" t="s">
        <v>4381</v>
      </c>
      <c r="BCL5" s="303" t="s">
        <v>4381</v>
      </c>
      <c r="BCM5" s="303" t="s">
        <v>830</v>
      </c>
      <c r="BCN5" s="303" t="s">
        <v>2498</v>
      </c>
      <c r="BCO5" s="303" t="s">
        <v>832</v>
      </c>
      <c r="BCP5" s="303" t="s">
        <v>6825</v>
      </c>
      <c r="BCQ5" s="303" t="s">
        <v>6828</v>
      </c>
      <c r="BCR5" s="303" t="s">
        <v>2548</v>
      </c>
      <c r="BCS5" s="303" t="s">
        <v>3479</v>
      </c>
      <c r="BCT5" s="303" t="s">
        <v>5074</v>
      </c>
      <c r="BCU5" s="303" t="s">
        <v>2476</v>
      </c>
      <c r="BCV5" s="303" t="s">
        <v>2496</v>
      </c>
      <c r="BCW5" s="303" t="s">
        <v>5033</v>
      </c>
      <c r="BCX5" s="303" t="s">
        <v>2495</v>
      </c>
      <c r="BCY5" s="303" t="s">
        <v>2495</v>
      </c>
      <c r="BCZ5" s="303" t="s">
        <v>830</v>
      </c>
      <c r="BDA5" s="303" t="s">
        <v>2492</v>
      </c>
      <c r="BDB5" s="699" t="s">
        <v>6155</v>
      </c>
      <c r="BDC5" s="303" t="s">
        <v>2478</v>
      </c>
      <c r="BDD5" s="303" t="s">
        <v>5649</v>
      </c>
      <c r="BDE5" s="303" t="s">
        <v>2495</v>
      </c>
      <c r="BDF5" s="303" t="s">
        <v>2481</v>
      </c>
      <c r="BDG5" s="657" t="s">
        <v>6861</v>
      </c>
      <c r="BDH5" s="303" t="s">
        <v>832</v>
      </c>
      <c r="BDI5" s="303" t="s">
        <v>832</v>
      </c>
      <c r="BDJ5" s="303" t="s">
        <v>834</v>
      </c>
      <c r="BDK5" s="303" t="s">
        <v>2478</v>
      </c>
      <c r="BDL5" s="303" t="s">
        <v>830</v>
      </c>
      <c r="BDM5" s="303" t="s">
        <v>830</v>
      </c>
      <c r="BDN5" s="303" t="s">
        <v>831</v>
      </c>
      <c r="BDO5" s="303" t="s">
        <v>831</v>
      </c>
      <c r="BDP5" s="303" t="s">
        <v>4399</v>
      </c>
      <c r="BDQ5" s="303" t="s">
        <v>2476</v>
      </c>
      <c r="BDR5" s="303" t="s">
        <v>4381</v>
      </c>
      <c r="BDS5" s="303" t="s">
        <v>6922</v>
      </c>
      <c r="BDT5" s="303" t="s">
        <v>2498</v>
      </c>
      <c r="BDU5" s="303" t="s">
        <v>1572</v>
      </c>
      <c r="BDV5" s="303" t="s">
        <v>2480</v>
      </c>
      <c r="BDW5" s="303" t="s">
        <v>5394</v>
      </c>
      <c r="BDX5" s="303" t="s">
        <v>2475</v>
      </c>
      <c r="BDY5" s="303" t="s">
        <v>4381</v>
      </c>
      <c r="BDZ5" s="303" t="s">
        <v>2473</v>
      </c>
      <c r="BEA5" s="303" t="s">
        <v>2472</v>
      </c>
      <c r="BEB5" s="345" t="s">
        <v>6980</v>
      </c>
      <c r="BEC5" s="756" t="s">
        <v>6981</v>
      </c>
      <c r="BED5" s="303" t="s">
        <v>831</v>
      </c>
      <c r="BEE5" s="303" t="s">
        <v>4381</v>
      </c>
      <c r="BEF5" s="303" t="s">
        <v>831</v>
      </c>
      <c r="BEG5" s="303" t="s">
        <v>5071</v>
      </c>
      <c r="BEH5" s="303" t="s">
        <v>2471</v>
      </c>
      <c r="BEI5" s="303" t="s">
        <v>1699</v>
      </c>
      <c r="BEJ5" s="303" t="s">
        <v>2567</v>
      </c>
      <c r="BEK5" s="303" t="s">
        <v>4399</v>
      </c>
      <c r="BEL5" s="303" t="s">
        <v>2477</v>
      </c>
      <c r="BEM5" s="303" t="s">
        <v>2488</v>
      </c>
      <c r="BEN5" s="303" t="s">
        <v>2476</v>
      </c>
      <c r="BEO5" s="303" t="s">
        <v>2499</v>
      </c>
      <c r="BEP5" s="303" t="s">
        <v>2487</v>
      </c>
      <c r="BEQ5" s="657" t="s">
        <v>7047</v>
      </c>
      <c r="BER5" s="303" t="s">
        <v>2548</v>
      </c>
      <c r="BES5" s="303" t="s">
        <v>2481</v>
      </c>
      <c r="BET5" s="303" t="s">
        <v>3526</v>
      </c>
      <c r="BEU5" s="303" t="s">
        <v>832</v>
      </c>
      <c r="BEV5" s="303" t="s">
        <v>4381</v>
      </c>
      <c r="BEW5" s="303" t="s">
        <v>2496</v>
      </c>
      <c r="BEX5" s="303" t="s">
        <v>830</v>
      </c>
      <c r="BEY5" s="334" t="s">
        <v>7066</v>
      </c>
      <c r="BEZ5" s="303" t="s">
        <v>2493</v>
      </c>
      <c r="BFA5" s="303" t="s">
        <v>1572</v>
      </c>
      <c r="BFB5" s="303" t="s">
        <v>830</v>
      </c>
      <c r="BFC5" s="303" t="s">
        <v>2495</v>
      </c>
      <c r="BFD5" s="303" t="s">
        <v>2480</v>
      </c>
      <c r="BFE5" s="303" t="s">
        <v>831</v>
      </c>
      <c r="BFF5" s="303" t="s">
        <v>834</v>
      </c>
      <c r="BFG5" s="303" t="s">
        <v>832</v>
      </c>
      <c r="BFH5" s="303" t="s">
        <v>7093</v>
      </c>
      <c r="BFI5" s="303" t="s">
        <v>5649</v>
      </c>
      <c r="BFJ5" s="303" t="s">
        <v>5648</v>
      </c>
      <c r="BFK5" s="303" t="s">
        <v>830</v>
      </c>
      <c r="BFL5" s="303" t="s">
        <v>5649</v>
      </c>
      <c r="BFM5" s="303" t="s">
        <v>5394</v>
      </c>
      <c r="BFN5" s="345" t="s">
        <v>2506</v>
      </c>
      <c r="BFO5" s="761" t="s">
        <v>7126</v>
      </c>
      <c r="BFP5" s="334" t="s">
        <v>7131</v>
      </c>
      <c r="BFQ5" s="334" t="s">
        <v>7132</v>
      </c>
      <c r="BFR5" s="761" t="s">
        <v>7133</v>
      </c>
      <c r="BFS5" s="303" t="s">
        <v>830</v>
      </c>
      <c r="BFT5" s="303" t="s">
        <v>944</v>
      </c>
      <c r="BFU5" s="303" t="s">
        <v>4381</v>
      </c>
      <c r="BFV5" s="334" t="s">
        <v>7153</v>
      </c>
      <c r="BFW5" s="303" t="s">
        <v>5649</v>
      </c>
      <c r="BFX5" s="303" t="s">
        <v>2567</v>
      </c>
      <c r="BFY5" s="303" t="s">
        <v>3479</v>
      </c>
      <c r="BFZ5" s="303" t="s">
        <v>4399</v>
      </c>
      <c r="BGA5" s="303" t="s">
        <v>832</v>
      </c>
      <c r="BGB5" s="303" t="s">
        <v>5394</v>
      </c>
      <c r="BGC5" s="303" t="s">
        <v>4381</v>
      </c>
      <c r="BGD5" s="303" t="s">
        <v>832</v>
      </c>
      <c r="BGE5" s="303" t="s">
        <v>831</v>
      </c>
      <c r="BGF5" s="303" t="s">
        <v>1699</v>
      </c>
      <c r="BGG5" s="303" t="s">
        <v>2499</v>
      </c>
      <c r="BGH5" s="303" t="s">
        <v>2488</v>
      </c>
      <c r="BGI5" s="303" t="s">
        <v>2475</v>
      </c>
      <c r="BGJ5" s="303" t="s">
        <v>831</v>
      </c>
      <c r="BGK5" s="334" t="s">
        <v>7247</v>
      </c>
      <c r="BGL5" s="334" t="s">
        <v>7249</v>
      </c>
      <c r="BGM5" s="334" t="s">
        <v>7250</v>
      </c>
      <c r="BGN5" s="303" t="s">
        <v>831</v>
      </c>
      <c r="BGO5" s="303" t="s">
        <v>2529</v>
      </c>
      <c r="BGP5" s="303" t="s">
        <v>2528</v>
      </c>
      <c r="BGQ5" s="303" t="s">
        <v>4516</v>
      </c>
      <c r="BGR5" s="303" t="s">
        <v>830</v>
      </c>
      <c r="BGS5" s="303" t="s">
        <v>5033</v>
      </c>
      <c r="BGT5" s="303" t="s">
        <v>2511</v>
      </c>
      <c r="BGU5" s="303" t="s">
        <v>832</v>
      </c>
      <c r="BGV5" s="303" t="s">
        <v>2585</v>
      </c>
      <c r="BGW5" s="303" t="s">
        <v>2473</v>
      </c>
      <c r="BGX5" s="303" t="s">
        <v>2488</v>
      </c>
      <c r="BGY5" s="303" t="s">
        <v>2494</v>
      </c>
      <c r="BGZ5" s="303" t="s">
        <v>1699</v>
      </c>
      <c r="BHA5" s="303" t="s">
        <v>832</v>
      </c>
      <c r="BHB5" s="303" t="s">
        <v>3526</v>
      </c>
      <c r="BHC5" s="303" t="s">
        <v>2481</v>
      </c>
      <c r="BHD5" s="303" t="s">
        <v>2495</v>
      </c>
      <c r="BHE5" s="303" t="s">
        <v>5071</v>
      </c>
      <c r="BHF5" s="303" t="s">
        <v>2492</v>
      </c>
      <c r="BHG5" s="303" t="s">
        <v>2475</v>
      </c>
      <c r="BHH5" s="303" t="s">
        <v>2487</v>
      </c>
      <c r="BHI5" s="303" t="s">
        <v>832</v>
      </c>
      <c r="BHJ5" s="761" t="s">
        <v>7467</v>
      </c>
      <c r="BHK5" s="761" t="s">
        <v>7468</v>
      </c>
      <c r="BHL5" s="334" t="s">
        <v>7469</v>
      </c>
      <c r="BHM5" s="334" t="s">
        <v>7466</v>
      </c>
      <c r="BHN5" s="303" t="s">
        <v>830</v>
      </c>
      <c r="BHO5" s="303" t="s">
        <v>830</v>
      </c>
      <c r="BHP5" s="303" t="s">
        <v>831</v>
      </c>
      <c r="BHQ5" s="303" t="s">
        <v>2478</v>
      </c>
      <c r="BHR5" s="303" t="s">
        <v>5648</v>
      </c>
      <c r="BHS5" s="303" t="s">
        <v>2506</v>
      </c>
      <c r="BHT5" s="657" t="s">
        <v>7606</v>
      </c>
      <c r="BHU5" s="761" t="s">
        <v>7609</v>
      </c>
      <c r="BHV5" s="761" t="s">
        <v>7618</v>
      </c>
      <c r="BHW5" s="761" t="s">
        <v>7614</v>
      </c>
      <c r="BHX5" s="342" t="s">
        <v>7613</v>
      </c>
      <c r="BHY5" s="303" t="s">
        <v>832</v>
      </c>
      <c r="BHZ5" s="303" t="s">
        <v>944</v>
      </c>
      <c r="BIA5" s="303" t="s">
        <v>2548</v>
      </c>
      <c r="BIB5" s="761" t="s">
        <v>7712</v>
      </c>
      <c r="BIC5" s="700" t="s">
        <v>7715</v>
      </c>
      <c r="BID5" s="303" t="s">
        <v>5394</v>
      </c>
      <c r="BIE5" s="303" t="s">
        <v>832</v>
      </c>
      <c r="BIF5" s="303" t="s">
        <v>831</v>
      </c>
      <c r="BIG5" s="303" t="s">
        <v>831</v>
      </c>
      <c r="BIH5" s="303" t="s">
        <v>5033</v>
      </c>
      <c r="BII5" s="303" t="s">
        <v>2496</v>
      </c>
      <c r="BIJ5" s="303" t="s">
        <v>5649</v>
      </c>
      <c r="BIK5" s="303" t="s">
        <v>2476</v>
      </c>
      <c r="BIL5" s="761" t="s">
        <v>7780</v>
      </c>
      <c r="BIM5" s="345" t="s">
        <v>7779</v>
      </c>
      <c r="BIN5" s="303" t="s">
        <v>830</v>
      </c>
      <c r="BIO5" s="303" t="s">
        <v>2501</v>
      </c>
      <c r="BIP5" s="334" t="s">
        <v>7786</v>
      </c>
      <c r="BIQ5" s="303" t="s">
        <v>4381</v>
      </c>
      <c r="BIR5" s="303" t="s">
        <v>944</v>
      </c>
      <c r="BIS5" s="303" t="s">
        <v>1572</v>
      </c>
      <c r="BIT5" s="303" t="s">
        <v>2492</v>
      </c>
      <c r="BIU5" s="303" t="s">
        <v>834</v>
      </c>
      <c r="BIV5" s="303" t="s">
        <v>2548</v>
      </c>
      <c r="BIW5" s="303" t="s">
        <v>2586</v>
      </c>
      <c r="BIX5" s="303" t="s">
        <v>3526</v>
      </c>
      <c r="BIY5" s="303" t="s">
        <v>830</v>
      </c>
      <c r="BIZ5" s="303" t="s">
        <v>2478</v>
      </c>
      <c r="BJA5" s="303" t="s">
        <v>832</v>
      </c>
      <c r="BJB5" s="303" t="s">
        <v>5394</v>
      </c>
      <c r="BJC5" s="303" t="s">
        <v>831</v>
      </c>
      <c r="BJD5" s="303" t="s">
        <v>5649</v>
      </c>
      <c r="BJE5" s="303" t="s">
        <v>2494</v>
      </c>
      <c r="BJF5" s="303" t="s">
        <v>1699</v>
      </c>
      <c r="BJG5" s="303" t="s">
        <v>2504</v>
      </c>
      <c r="BJH5" s="303" t="s">
        <v>8044</v>
      </c>
      <c r="BJI5" s="334" t="s">
        <v>7466</v>
      </c>
      <c r="BJJ5" s="303" t="s">
        <v>2529</v>
      </c>
      <c r="BJK5" s="303" t="s">
        <v>2528</v>
      </c>
      <c r="BJL5" s="303" t="s">
        <v>4516</v>
      </c>
      <c r="BJM5" s="303" t="s">
        <v>2495</v>
      </c>
      <c r="BJN5" s="303" t="s">
        <v>5033</v>
      </c>
      <c r="BJO5" s="303" t="s">
        <v>2498</v>
      </c>
      <c r="BJP5" s="303" t="s">
        <v>2472</v>
      </c>
      <c r="BJQ5" s="303" t="s">
        <v>2511</v>
      </c>
      <c r="BJR5" s="303" t="s">
        <v>4381</v>
      </c>
      <c r="BJS5" s="303" t="s">
        <v>832</v>
      </c>
      <c r="BJT5" s="303" t="s">
        <v>2480</v>
      </c>
      <c r="BJU5" s="303" t="s">
        <v>2476</v>
      </c>
      <c r="BJV5" s="303" t="s">
        <v>944</v>
      </c>
      <c r="BJW5" s="303" t="s">
        <v>832</v>
      </c>
      <c r="BJX5" s="345" t="s">
        <v>8064</v>
      </c>
      <c r="BJY5" s="303" t="s">
        <v>3479</v>
      </c>
      <c r="BJZ5" s="345" t="s">
        <v>8066</v>
      </c>
      <c r="BKA5" s="345" t="s">
        <v>8066</v>
      </c>
      <c r="BKB5" s="303" t="s">
        <v>2481</v>
      </c>
      <c r="BKC5" s="303" t="s">
        <v>2487</v>
      </c>
      <c r="BKD5" s="303" t="s">
        <v>2567</v>
      </c>
      <c r="BKE5" s="303" t="s">
        <v>2477</v>
      </c>
      <c r="BKF5" s="303" t="s">
        <v>4381</v>
      </c>
      <c r="BKG5" s="303" t="s">
        <v>2488</v>
      </c>
      <c r="BKH5" s="303" t="s">
        <v>8080</v>
      </c>
      <c r="BKI5" s="303" t="s">
        <v>8091</v>
      </c>
      <c r="BKJ5" s="303" t="s">
        <v>2476</v>
      </c>
      <c r="BKK5" s="303" t="s">
        <v>2501</v>
      </c>
      <c r="BKL5" s="303" t="s">
        <v>2471</v>
      </c>
      <c r="BKM5" s="303" t="s">
        <v>4381</v>
      </c>
      <c r="BKN5" s="303" t="s">
        <v>2473</v>
      </c>
      <c r="BKO5" s="303" t="s">
        <v>2475</v>
      </c>
      <c r="BKP5" s="303" t="s">
        <v>4399</v>
      </c>
      <c r="BKQ5" s="303" t="s">
        <v>3526</v>
      </c>
      <c r="BKR5" s="303" t="s">
        <v>2479</v>
      </c>
      <c r="BKS5" s="303" t="s">
        <v>2496</v>
      </c>
      <c r="BKT5" s="303" t="s">
        <v>5648</v>
      </c>
      <c r="BKU5" s="303" t="s">
        <v>2492</v>
      </c>
      <c r="BKV5" s="303" t="s">
        <v>832</v>
      </c>
      <c r="BKW5" s="303" t="s">
        <v>8212</v>
      </c>
      <c r="BKX5" s="303" t="s">
        <v>831</v>
      </c>
      <c r="BKY5" s="303" t="s">
        <v>831</v>
      </c>
      <c r="BKZ5" s="303" t="s">
        <v>834</v>
      </c>
      <c r="BLA5" s="345" t="s">
        <v>8066</v>
      </c>
      <c r="BLB5" s="303" t="s">
        <v>2478</v>
      </c>
      <c r="BLC5" s="303" t="s">
        <v>5071</v>
      </c>
      <c r="BLD5" s="303" t="s">
        <v>2476</v>
      </c>
      <c r="BLE5" s="303" t="s">
        <v>1572</v>
      </c>
      <c r="BLF5" s="303" t="s">
        <v>2492</v>
      </c>
      <c r="BLG5" s="303" t="s">
        <v>8239</v>
      </c>
      <c r="BLH5" s="303" t="s">
        <v>830</v>
      </c>
      <c r="BLI5" s="303" t="s">
        <v>832</v>
      </c>
      <c r="BLJ5" s="303" t="s">
        <v>831</v>
      </c>
      <c r="BLK5" s="303" t="s">
        <v>2486</v>
      </c>
      <c r="BLL5" s="303" t="s">
        <v>832</v>
      </c>
      <c r="BLM5" s="345" t="s">
        <v>8293</v>
      </c>
      <c r="BLN5" s="345" t="s">
        <v>8294</v>
      </c>
      <c r="BLO5" s="345" t="s">
        <v>8295</v>
      </c>
      <c r="BLP5" s="303" t="s">
        <v>832</v>
      </c>
      <c r="BLQ5" s="303" t="s">
        <v>2257</v>
      </c>
      <c r="BLR5" s="303" t="s">
        <v>2479</v>
      </c>
      <c r="BLS5" s="342" t="s">
        <v>2545</v>
      </c>
      <c r="BLT5" s="303" t="s">
        <v>5033</v>
      </c>
      <c r="BLU5" s="303" t="s">
        <v>5071</v>
      </c>
      <c r="BLV5" s="303" t="s">
        <v>832</v>
      </c>
      <c r="BLW5" s="303" t="s">
        <v>2544</v>
      </c>
      <c r="BLX5" s="303" t="s">
        <v>2553</v>
      </c>
      <c r="BLY5" s="303" t="s">
        <v>4399</v>
      </c>
      <c r="BLZ5" s="303" t="s">
        <v>2506</v>
      </c>
      <c r="BMA5" s="303" t="s">
        <v>3526</v>
      </c>
      <c r="BMB5" s="303" t="s">
        <v>830</v>
      </c>
      <c r="BMC5" s="303" t="s">
        <v>2488</v>
      </c>
      <c r="BMD5" s="345" t="s">
        <v>8397</v>
      </c>
      <c r="BME5" s="303" t="s">
        <v>831</v>
      </c>
      <c r="BMF5" s="303" t="s">
        <v>831</v>
      </c>
      <c r="BMG5" s="303" t="s">
        <v>2552</v>
      </c>
      <c r="BMH5" s="303" t="s">
        <v>2496</v>
      </c>
      <c r="BMI5" s="303" t="s">
        <v>2472</v>
      </c>
      <c r="BMJ5" s="303" t="s">
        <v>8435</v>
      </c>
      <c r="BMK5" s="303" t="s">
        <v>2478</v>
      </c>
      <c r="BML5" s="303" t="s">
        <v>831</v>
      </c>
      <c r="BMM5" s="303" t="s">
        <v>830</v>
      </c>
      <c r="BMN5" s="303" t="s">
        <v>2486</v>
      </c>
      <c r="BMO5" s="303" t="s">
        <v>2511</v>
      </c>
      <c r="BMP5" s="303" t="s">
        <v>944</v>
      </c>
      <c r="BMQ5" s="303" t="s">
        <v>2553</v>
      </c>
      <c r="BMR5" s="303" t="s">
        <v>832</v>
      </c>
      <c r="BMS5" s="303" t="s">
        <v>832</v>
      </c>
      <c r="BMT5" s="334" t="s">
        <v>7466</v>
      </c>
      <c r="BMU5" s="303" t="s">
        <v>8518</v>
      </c>
      <c r="BMV5" s="303" t="s">
        <v>8519</v>
      </c>
      <c r="BMW5" s="303" t="s">
        <v>8520</v>
      </c>
      <c r="BMX5" s="303" t="s">
        <v>8521</v>
      </c>
      <c r="BMY5" s="303" t="s">
        <v>8523</v>
      </c>
      <c r="BMZ5" s="303" t="s">
        <v>834</v>
      </c>
      <c r="BNA5" s="303" t="s">
        <v>832</v>
      </c>
      <c r="BNB5" s="303" t="s">
        <v>2478</v>
      </c>
      <c r="BNC5" s="303" t="s">
        <v>5648</v>
      </c>
      <c r="BND5" s="303" t="s">
        <v>2498</v>
      </c>
      <c r="BNE5" s="303" t="s">
        <v>2487</v>
      </c>
      <c r="BNF5" s="303" t="s">
        <v>8584</v>
      </c>
      <c r="BNG5" s="303" t="s">
        <v>2473</v>
      </c>
      <c r="BNH5" s="303" t="s">
        <v>2504</v>
      </c>
      <c r="BNI5" s="303" t="s">
        <v>2472</v>
      </c>
      <c r="BNJ5" s="303" t="s">
        <v>1699</v>
      </c>
      <c r="BNK5" s="303" t="s">
        <v>2488</v>
      </c>
      <c r="BNL5" s="303" t="s">
        <v>2479</v>
      </c>
      <c r="BNM5" s="303" t="s">
        <v>2475</v>
      </c>
      <c r="BNN5" s="303" t="s">
        <v>2492</v>
      </c>
      <c r="BNO5" s="303" t="s">
        <v>831</v>
      </c>
      <c r="BNP5" s="303" t="s">
        <v>832</v>
      </c>
      <c r="BNQ5" s="303" t="s">
        <v>830</v>
      </c>
      <c r="BNR5" s="303" t="s">
        <v>5033</v>
      </c>
      <c r="BNS5" s="303" t="s">
        <v>1572</v>
      </c>
      <c r="BNT5" s="303" t="s">
        <v>5071</v>
      </c>
      <c r="BNU5" s="303" t="s">
        <v>2557</v>
      </c>
      <c r="BNV5" s="303" t="s">
        <v>2554</v>
      </c>
      <c r="BNW5" s="303" t="s">
        <v>2481</v>
      </c>
      <c r="BNX5" s="303" t="s">
        <v>2257</v>
      </c>
      <c r="BNY5" s="303" t="s">
        <v>830</v>
      </c>
      <c r="BNZ5" s="303" t="s">
        <v>5649</v>
      </c>
      <c r="BOA5" s="303" t="s">
        <v>8676</v>
      </c>
      <c r="BOB5" s="303" t="s">
        <v>3479</v>
      </c>
      <c r="BOC5" s="303" t="s">
        <v>944</v>
      </c>
      <c r="BOD5" s="303" t="s">
        <v>2478</v>
      </c>
      <c r="BOE5" s="345" t="s">
        <v>8735</v>
      </c>
      <c r="BOF5" s="345" t="s">
        <v>8738</v>
      </c>
      <c r="BOG5" s="303" t="s">
        <v>8742</v>
      </c>
      <c r="BOH5" s="303" t="s">
        <v>3526</v>
      </c>
      <c r="BOI5" s="303" t="s">
        <v>2525</v>
      </c>
      <c r="BOJ5" s="303" t="s">
        <v>2586</v>
      </c>
      <c r="BOK5" s="303" t="s">
        <v>2480</v>
      </c>
      <c r="BOL5" s="303" t="s">
        <v>2567</v>
      </c>
      <c r="BOM5" s="303" t="s">
        <v>8750</v>
      </c>
      <c r="BON5" s="303" t="s">
        <v>8749</v>
      </c>
      <c r="BOO5" s="761" t="s">
        <v>8754</v>
      </c>
      <c r="BOP5" s="345" t="s">
        <v>8755</v>
      </c>
      <c r="BOQ5" s="303" t="s">
        <v>832</v>
      </c>
      <c r="BOR5" s="303" t="s">
        <v>832</v>
      </c>
      <c r="BOS5" s="345" t="s">
        <v>8846</v>
      </c>
      <c r="BOT5" s="303" t="s">
        <v>8848</v>
      </c>
      <c r="BOU5" s="303" t="s">
        <v>830</v>
      </c>
      <c r="BOV5" s="303" t="s">
        <v>4381</v>
      </c>
      <c r="BOW5" s="303" t="s">
        <v>2511</v>
      </c>
      <c r="BOX5" s="303" t="s">
        <v>5648</v>
      </c>
      <c r="BOY5" s="303" t="s">
        <v>5394</v>
      </c>
      <c r="BOZ5" s="303" t="s">
        <v>2548</v>
      </c>
      <c r="BPA5" s="303" t="s">
        <v>2495</v>
      </c>
      <c r="BPB5" s="303" t="s">
        <v>8890</v>
      </c>
      <c r="BPC5" s="303" t="s">
        <v>2257</v>
      </c>
      <c r="BPD5" s="303" t="s">
        <v>8895</v>
      </c>
      <c r="BPE5" s="303" t="s">
        <v>5649</v>
      </c>
      <c r="BPF5" s="303" t="s">
        <v>2488</v>
      </c>
      <c r="BPG5" s="303" t="s">
        <v>1699</v>
      </c>
      <c r="BPH5" s="303" t="s">
        <v>2494</v>
      </c>
      <c r="BPI5" s="303" t="s">
        <v>2492</v>
      </c>
      <c r="BPJ5" s="761" t="s">
        <v>8921</v>
      </c>
      <c r="BPK5" s="303" t="s">
        <v>2486</v>
      </c>
      <c r="BPL5" s="303" t="s">
        <v>2496</v>
      </c>
      <c r="BPM5" s="303" t="s">
        <v>2476</v>
      </c>
      <c r="BPN5" s="303" t="s">
        <v>830</v>
      </c>
      <c r="BPO5" s="303" t="s">
        <v>2553</v>
      </c>
      <c r="BPP5" s="303" t="s">
        <v>2552</v>
      </c>
      <c r="BPQ5" s="303" t="s">
        <v>4399</v>
      </c>
      <c r="BPR5" s="303" t="s">
        <v>4381</v>
      </c>
      <c r="BPS5" s="334" t="s">
        <v>8958</v>
      </c>
      <c r="BPT5" s="303" t="s">
        <v>832</v>
      </c>
      <c r="BPU5" s="303" t="s">
        <v>834</v>
      </c>
      <c r="BPV5" s="303" t="s">
        <v>2478</v>
      </c>
      <c r="BPW5" s="303" t="s">
        <v>2486</v>
      </c>
      <c r="BPX5" s="303" t="s">
        <v>2498</v>
      </c>
      <c r="BPY5" s="303" t="s">
        <v>2472</v>
      </c>
      <c r="BPZ5" s="303" t="s">
        <v>2475</v>
      </c>
      <c r="BQA5" s="303" t="s">
        <v>8044</v>
      </c>
      <c r="BQB5" s="303" t="s">
        <v>2477</v>
      </c>
      <c r="BQC5" s="303" t="s">
        <v>2501</v>
      </c>
      <c r="BQD5" s="303" t="s">
        <v>5650</v>
      </c>
      <c r="BQE5" s="303" t="s">
        <v>2473</v>
      </c>
      <c r="BQF5" s="303" t="s">
        <v>2487</v>
      </c>
      <c r="BQG5" s="303" t="s">
        <v>5033</v>
      </c>
      <c r="BQH5" s="303" t="s">
        <v>2552</v>
      </c>
      <c r="BQI5" s="334" t="s">
        <v>8975</v>
      </c>
      <c r="BQJ5" s="334" t="s">
        <v>9031</v>
      </c>
      <c r="BQK5" s="303" t="s">
        <v>2488</v>
      </c>
      <c r="BQL5" s="334" t="s">
        <v>9040</v>
      </c>
      <c r="BQM5" s="303" t="s">
        <v>9043</v>
      </c>
      <c r="BQN5" s="345" t="s">
        <v>9044</v>
      </c>
      <c r="BQO5" s="303" t="s">
        <v>832</v>
      </c>
      <c r="BQP5" s="303" t="s">
        <v>2479</v>
      </c>
      <c r="BQQ5" s="303" t="s">
        <v>831</v>
      </c>
      <c r="BQR5" s="761" t="s">
        <v>8754</v>
      </c>
      <c r="BQS5" s="761" t="s">
        <v>9106</v>
      </c>
      <c r="BQT5" s="303" t="s">
        <v>2488</v>
      </c>
      <c r="BQU5" s="303" t="s">
        <v>944</v>
      </c>
      <c r="BQV5" s="303" t="s">
        <v>2506</v>
      </c>
      <c r="BQW5" s="303" t="s">
        <v>2475</v>
      </c>
      <c r="BQX5" s="303" t="s">
        <v>2486</v>
      </c>
      <c r="BQY5" s="303" t="s">
        <v>1699</v>
      </c>
      <c r="BQZ5" s="303" t="s">
        <v>832</v>
      </c>
      <c r="BRA5" s="303" t="s">
        <v>831</v>
      </c>
      <c r="BRB5" s="303" t="s">
        <v>2488</v>
      </c>
      <c r="BRC5" s="303" t="s">
        <v>5650</v>
      </c>
      <c r="BRE5" s="345" t="s">
        <v>9106</v>
      </c>
      <c r="BRF5" s="303" t="s">
        <v>2488</v>
      </c>
      <c r="BRG5" s="303" t="s">
        <v>2488</v>
      </c>
      <c r="BRH5" s="303" t="s">
        <v>2498</v>
      </c>
      <c r="BRI5" s="303" t="s">
        <v>1572</v>
      </c>
      <c r="BRJ5" s="334" t="s">
        <v>9347</v>
      </c>
      <c r="BRK5" s="303" t="s">
        <v>3964</v>
      </c>
      <c r="BRL5" s="303" t="s">
        <v>830</v>
      </c>
      <c r="BRM5" s="345" t="s">
        <v>832</v>
      </c>
      <c r="BRN5" s="303" t="s">
        <v>834</v>
      </c>
      <c r="BRO5" s="345" t="s">
        <v>831</v>
      </c>
      <c r="BRP5" s="345" t="s">
        <v>9376</v>
      </c>
      <c r="BRQ5" s="303" t="s">
        <v>9379</v>
      </c>
      <c r="BRR5" s="345" t="s">
        <v>9381</v>
      </c>
      <c r="BRS5" s="303" t="s">
        <v>4381</v>
      </c>
      <c r="BRT5" s="303" t="s">
        <v>2475</v>
      </c>
      <c r="BRU5" s="303" t="s">
        <v>2495</v>
      </c>
      <c r="BRV5" s="303" t="s">
        <v>5649</v>
      </c>
      <c r="BRW5" s="761" t="s">
        <v>9477</v>
      </c>
      <c r="BRX5" s="303" t="s">
        <v>1699</v>
      </c>
      <c r="BRY5" s="303" t="s">
        <v>5394</v>
      </c>
      <c r="BRZ5" s="303" t="s">
        <v>3526</v>
      </c>
      <c r="BSA5" s="303" t="s">
        <v>5071</v>
      </c>
      <c r="BSB5" s="303" t="s">
        <v>830</v>
      </c>
      <c r="BSC5" s="345" t="s">
        <v>9493</v>
      </c>
      <c r="BSD5" s="345" t="s">
        <v>9495</v>
      </c>
      <c r="BSE5" s="303" t="s">
        <v>2492</v>
      </c>
      <c r="BSF5" s="303" t="s">
        <v>2496</v>
      </c>
      <c r="BSG5" s="303" t="s">
        <v>944</v>
      </c>
      <c r="BSH5" s="303" t="s">
        <v>1699</v>
      </c>
      <c r="BSI5" s="345" t="s">
        <v>832</v>
      </c>
      <c r="BSJ5" s="761" t="s">
        <v>9523</v>
      </c>
      <c r="BSK5" s="761" t="s">
        <v>9524</v>
      </c>
      <c r="BSL5" s="657" t="s">
        <v>9525</v>
      </c>
      <c r="BSM5" s="761" t="s">
        <v>9526</v>
      </c>
      <c r="BSN5" s="761" t="s">
        <v>9527</v>
      </c>
      <c r="BSO5" s="761" t="s">
        <v>10124</v>
      </c>
      <c r="BSP5" s="303" t="s">
        <v>9788</v>
      </c>
      <c r="BSQ5" s="303" t="s">
        <v>4399</v>
      </c>
      <c r="BSR5" s="303" t="s">
        <v>2585</v>
      </c>
      <c r="BSS5" s="303" t="s">
        <v>2481</v>
      </c>
      <c r="BST5" s="345" t="s">
        <v>2488</v>
      </c>
      <c r="BSU5" s="345" t="s">
        <v>2488</v>
      </c>
      <c r="BSV5" s="303" t="s">
        <v>2475</v>
      </c>
      <c r="BSW5" s="345" t="s">
        <v>2476</v>
      </c>
      <c r="BSX5" s="303" t="s">
        <v>2548</v>
      </c>
      <c r="BSY5" s="303" t="s">
        <v>2567</v>
      </c>
      <c r="BSZ5" s="303" t="s">
        <v>2480</v>
      </c>
      <c r="BTA5" s="303" t="s">
        <v>1699</v>
      </c>
      <c r="BTB5" s="303" t="s">
        <v>2511</v>
      </c>
      <c r="BTC5" s="303" t="s">
        <v>5648</v>
      </c>
      <c r="BTD5" s="303" t="s">
        <v>3479</v>
      </c>
      <c r="BTE5" s="303" t="s">
        <v>5071</v>
      </c>
      <c r="BTF5" s="303" t="s">
        <v>2586</v>
      </c>
      <c r="BTG5" s="303" t="s">
        <v>5033</v>
      </c>
      <c r="BTH5" s="303" t="s">
        <v>830</v>
      </c>
      <c r="BTI5" s="303" t="s">
        <v>2478</v>
      </c>
      <c r="BTJ5" s="303" t="s">
        <v>832</v>
      </c>
      <c r="BTK5" s="303" t="s">
        <v>4381</v>
      </c>
      <c r="BTL5" s="303" t="s">
        <v>4381</v>
      </c>
      <c r="BTM5" s="303" t="s">
        <v>1699</v>
      </c>
      <c r="BTN5" s="345" t="s">
        <v>9903</v>
      </c>
      <c r="BTO5" s="761" t="s">
        <v>9904</v>
      </c>
      <c r="BTP5" s="761" t="s">
        <v>9905</v>
      </c>
      <c r="BTQ5" s="345" t="s">
        <v>9907</v>
      </c>
      <c r="BTR5" s="761" t="s">
        <v>9906</v>
      </c>
      <c r="BTS5" s="342" t="s">
        <v>9915</v>
      </c>
      <c r="BTT5" s="342" t="s">
        <v>9916</v>
      </c>
      <c r="BTU5" s="345" t="s">
        <v>9929</v>
      </c>
      <c r="BTV5" s="303" t="s">
        <v>2477</v>
      </c>
      <c r="BTW5" s="303" t="s">
        <v>2471</v>
      </c>
      <c r="BTX5" s="303" t="s">
        <v>2473</v>
      </c>
      <c r="BTY5" s="303" t="s">
        <v>9971</v>
      </c>
      <c r="BTZ5" s="303" t="s">
        <v>2475</v>
      </c>
      <c r="BUA5" s="334" t="s">
        <v>9967</v>
      </c>
      <c r="BUB5" s="303" t="s">
        <v>9968</v>
      </c>
      <c r="BUC5" s="303" t="s">
        <v>830</v>
      </c>
      <c r="BUD5" s="303" t="s">
        <v>2495</v>
      </c>
      <c r="BUE5" s="303" t="s">
        <v>2495</v>
      </c>
      <c r="BUF5" s="303" t="s">
        <v>1572</v>
      </c>
      <c r="BUG5" s="303" t="s">
        <v>832</v>
      </c>
      <c r="BUH5" s="303" t="s">
        <v>831</v>
      </c>
      <c r="BUI5" s="303" t="s">
        <v>2494</v>
      </c>
      <c r="BUJ5" s="303" t="s">
        <v>2487</v>
      </c>
      <c r="BUK5" s="303" t="s">
        <v>2504</v>
      </c>
      <c r="BUL5" s="303" t="s">
        <v>944</v>
      </c>
      <c r="BUM5" s="303" t="s">
        <v>5649</v>
      </c>
      <c r="BUN5" s="303" t="s">
        <v>2476</v>
      </c>
      <c r="BUO5" s="334" t="s">
        <v>10128</v>
      </c>
      <c r="BUP5" s="303" t="s">
        <v>2460</v>
      </c>
      <c r="BUQ5" s="303" t="s">
        <v>2498</v>
      </c>
      <c r="BUR5" s="303" t="s">
        <v>5033</v>
      </c>
      <c r="BUS5" s="303" t="s">
        <v>5648</v>
      </c>
      <c r="BUT5" s="303" t="s">
        <v>10176</v>
      </c>
      <c r="BUU5" s="303" t="s">
        <v>10176</v>
      </c>
      <c r="BUV5" s="303" t="s">
        <v>2492</v>
      </c>
      <c r="BUW5" s="303" t="s">
        <v>10226</v>
      </c>
      <c r="BUX5" s="303" t="s">
        <v>832</v>
      </c>
      <c r="BUZ5" s="303" t="s">
        <v>834</v>
      </c>
      <c r="BVA5" s="303" t="s">
        <v>10278</v>
      </c>
      <c r="BVB5" s="303" t="s">
        <v>10279</v>
      </c>
      <c r="BVC5" s="303" t="s">
        <v>831</v>
      </c>
      <c r="BVD5" s="303" t="s">
        <v>8735</v>
      </c>
      <c r="BVE5" s="303" t="s">
        <v>10321</v>
      </c>
      <c r="BVF5" s="345" t="s">
        <v>10323</v>
      </c>
      <c r="BVG5" s="345" t="s">
        <v>10326</v>
      </c>
      <c r="BVH5" s="345" t="s">
        <v>10327</v>
      </c>
      <c r="BVI5" s="345" t="s">
        <v>10332</v>
      </c>
      <c r="BVJ5" s="345" t="s">
        <v>10333</v>
      </c>
      <c r="BVK5" s="303" t="s">
        <v>5649</v>
      </c>
      <c r="BVL5" s="303" t="s">
        <v>5394</v>
      </c>
      <c r="BVM5" s="303" t="s">
        <v>5071</v>
      </c>
      <c r="BVN5" s="303" t="s">
        <v>2511</v>
      </c>
      <c r="BVO5" s="303" t="s">
        <v>832</v>
      </c>
      <c r="BVP5" s="303" t="s">
        <v>2501</v>
      </c>
      <c r="BVQ5" s="303" t="s">
        <v>4381</v>
      </c>
      <c r="BVR5" s="303" t="s">
        <v>2492</v>
      </c>
    </row>
    <row r="6" spans="1:1962" ht="45" customHeight="1">
      <c r="A6" s="714" t="s">
        <v>4910</v>
      </c>
      <c r="B6" s="203">
        <v>5714400101</v>
      </c>
      <c r="C6" s="203" t="str">
        <f>VLOOKUP(B6,'效期天數(2025.1126更新)'!B:C,2,FALSE)</f>
        <v>DBIL-U</v>
      </c>
      <c r="D6" s="203">
        <f>VLOOKUP(B6,'效期天數(2025.1126更新)'!B:E,4,0)</f>
        <v>300</v>
      </c>
      <c r="E6" s="204" t="e">
        <f>VLOOKUP(F6,'帳庫存(20260119  00點更新)'!C:I,7,0)</f>
        <v>#N/A</v>
      </c>
      <c r="F6" s="296">
        <v>10125211</v>
      </c>
      <c r="G6" s="295">
        <v>45796</v>
      </c>
      <c r="H6" s="513" t="s">
        <v>5252</v>
      </c>
      <c r="I6" s="286" t="s">
        <v>2579</v>
      </c>
      <c r="J6" s="352">
        <f t="shared" ref="J6:J7" si="35">G6+D6</f>
        <v>46096</v>
      </c>
      <c r="K6" s="203" t="s">
        <v>5236</v>
      </c>
      <c r="L6" s="204">
        <v>8000</v>
      </c>
      <c r="M6" s="204">
        <v>8480</v>
      </c>
      <c r="N6" s="204">
        <f t="shared" ref="N6:N7" si="36">SUM(NS6:XFD6)</f>
        <v>9730</v>
      </c>
      <c r="O6" s="354">
        <f>M6-N6+CA6+CO6+EJ6</f>
        <v>0</v>
      </c>
      <c r="P6" s="204" t="e">
        <f t="shared" ref="P6:P37" si="37">IF(O6=E6,TRUE,FALSE)</f>
        <v>#N/A</v>
      </c>
      <c r="Q6" s="586" t="e">
        <f t="shared" ref="Q6:Q37" si="38">O6-E6</f>
        <v>#N/A</v>
      </c>
      <c r="CA6" s="360">
        <v>600</v>
      </c>
      <c r="CO6" s="360">
        <v>100</v>
      </c>
      <c r="EJ6" s="360">
        <v>550</v>
      </c>
      <c r="KL6" s="961"/>
      <c r="AIY6" s="303">
        <v>500</v>
      </c>
      <c r="AMQ6" s="303">
        <v>980</v>
      </c>
      <c r="AOH6" s="303">
        <v>600</v>
      </c>
      <c r="AUE6" s="303">
        <v>7100</v>
      </c>
      <c r="AXA6" s="303">
        <v>550</v>
      </c>
    </row>
    <row r="7" spans="1:1962" ht="45" customHeight="1">
      <c r="A7" s="714" t="s">
        <v>4910</v>
      </c>
      <c r="B7" s="203">
        <v>5714400101</v>
      </c>
      <c r="C7" s="203" t="str">
        <f>VLOOKUP(B7,'效期天數(2025.1126更新)'!B:C,2,FALSE)</f>
        <v>DBIL-U</v>
      </c>
      <c r="D7" s="203">
        <f>VLOOKUP(B7,'效期天數(2025.1126更新)'!B:E,4,0)</f>
        <v>300</v>
      </c>
      <c r="E7" s="204">
        <f>VLOOKUP(F7,'帳庫存(20260119  00點更新)'!C:I,7,0)</f>
        <v>7410</v>
      </c>
      <c r="F7" s="296">
        <v>10125531</v>
      </c>
      <c r="G7" s="295">
        <v>46021</v>
      </c>
      <c r="H7" s="513" t="s">
        <v>7081</v>
      </c>
      <c r="I7" s="341" t="s">
        <v>2579</v>
      </c>
      <c r="J7" s="352">
        <f t="shared" si="35"/>
        <v>46321</v>
      </c>
      <c r="K7" s="203" t="s">
        <v>7023</v>
      </c>
      <c r="L7" s="204">
        <v>8000</v>
      </c>
      <c r="M7" s="204">
        <v>8410</v>
      </c>
      <c r="N7" s="204">
        <f t="shared" si="36"/>
        <v>7810</v>
      </c>
      <c r="O7" s="354">
        <f>M7-N7+JL7+ND7</f>
        <v>1290</v>
      </c>
      <c r="P7" s="204" t="b">
        <f t="shared" si="37"/>
        <v>0</v>
      </c>
      <c r="Q7" s="586">
        <f t="shared" si="38"/>
        <v>-6120</v>
      </c>
      <c r="JL7" s="19">
        <v>400</v>
      </c>
      <c r="KL7" s="961"/>
      <c r="ND7" s="651">
        <v>290</v>
      </c>
      <c r="BEL7" s="303">
        <v>1000</v>
      </c>
      <c r="BKE7" s="303">
        <v>1000</v>
      </c>
      <c r="BQB7" s="303">
        <v>4810</v>
      </c>
      <c r="BTV7" s="303">
        <v>1000</v>
      </c>
    </row>
    <row r="8" spans="1:1962" ht="45" customHeight="1">
      <c r="B8" s="625">
        <v>5714400102</v>
      </c>
      <c r="C8" s="625" t="str">
        <f>VLOOKUP(B8,'效期天數(2025.1126更新)'!B:C,2,FALSE)</f>
        <v>TBIL-U</v>
      </c>
      <c r="D8" s="625">
        <f>VLOOKUP(B8,'效期天數(2025.1126更新)'!B:E,4,0)</f>
        <v>360</v>
      </c>
      <c r="E8" s="702" t="e">
        <f>VLOOKUP(F8,'帳庫存(20260119  00點更新)'!C:I,7,0)</f>
        <v>#N/A</v>
      </c>
      <c r="F8" s="624" t="s">
        <v>3467</v>
      </c>
      <c r="G8" s="549">
        <v>45595</v>
      </c>
      <c r="H8" s="513" t="s">
        <v>3468</v>
      </c>
      <c r="I8" s="286" t="s">
        <v>5759</v>
      </c>
      <c r="J8" s="352">
        <f t="shared" ref="J8:J71" si="39">G8+D8</f>
        <v>45955</v>
      </c>
      <c r="K8" s="203" t="s">
        <v>3256</v>
      </c>
      <c r="L8" s="204">
        <v>4500</v>
      </c>
      <c r="M8" s="344">
        <v>4430</v>
      </c>
      <c r="N8" s="204">
        <f t="shared" ref="N8:N71" si="40">SUM(NS8:XFD8)</f>
        <v>4430</v>
      </c>
      <c r="O8" s="354">
        <f>M8-N8</f>
        <v>0</v>
      </c>
      <c r="P8" s="204" t="e">
        <f t="shared" si="37"/>
        <v>#N/A</v>
      </c>
      <c r="Q8" s="586" t="e">
        <f t="shared" si="38"/>
        <v>#N/A</v>
      </c>
      <c r="R8" s="358"/>
      <c r="S8" s="358"/>
      <c r="T8" s="358"/>
      <c r="U8" s="358"/>
      <c r="V8" s="358"/>
      <c r="W8" s="358"/>
      <c r="X8" s="358"/>
      <c r="KL8" s="961"/>
      <c r="ARE8" s="303">
        <v>4390</v>
      </c>
      <c r="ARJ8" s="342">
        <v>40</v>
      </c>
    </row>
    <row r="9" spans="1:1962" ht="45" customHeight="1">
      <c r="B9" s="203">
        <v>5714400102</v>
      </c>
      <c r="C9" s="203" t="str">
        <f>VLOOKUP(B9,'效期天數(2025.1126更新)'!B:C,2,FALSE)</f>
        <v>TBIL-U</v>
      </c>
      <c r="D9" s="203">
        <f>VLOOKUP(B9,'效期天數(2025.1126更新)'!B:E,4,0)</f>
        <v>360</v>
      </c>
      <c r="E9" s="204" t="e">
        <f>VLOOKUP(F9,'帳庫存(20260119  00點更新)'!C:I,7,0)</f>
        <v>#N/A</v>
      </c>
      <c r="F9" s="296" t="s">
        <v>4564</v>
      </c>
      <c r="G9" s="295">
        <v>45680</v>
      </c>
      <c r="H9" s="565" t="s">
        <v>4604</v>
      </c>
      <c r="J9" s="352">
        <f t="shared" si="39"/>
        <v>46040</v>
      </c>
      <c r="K9" s="203" t="s">
        <v>4562</v>
      </c>
      <c r="L9" s="204">
        <v>12000</v>
      </c>
      <c r="M9" s="204">
        <v>12000</v>
      </c>
      <c r="N9" s="204">
        <f t="shared" si="40"/>
        <v>12000</v>
      </c>
      <c r="O9" s="354">
        <f>M9-N9</f>
        <v>0</v>
      </c>
      <c r="P9" s="204" t="e">
        <f t="shared" si="37"/>
        <v>#N/A</v>
      </c>
      <c r="Q9" s="586" t="e">
        <f t="shared" si="38"/>
        <v>#N/A</v>
      </c>
      <c r="S9" s="358"/>
      <c r="T9" s="358"/>
      <c r="U9" s="358"/>
      <c r="V9" s="358"/>
      <c r="W9" s="358"/>
      <c r="X9" s="358"/>
      <c r="KL9" s="961"/>
      <c r="XP9" s="303">
        <v>6000</v>
      </c>
      <c r="XW9" s="303">
        <v>6000</v>
      </c>
    </row>
    <row r="10" spans="1:1962" ht="45" customHeight="1">
      <c r="B10" s="680">
        <v>5714400102</v>
      </c>
      <c r="C10" s="680" t="str">
        <f>VLOOKUP(B10,'效期天數(2025.1126更新)'!B:C,2,FALSE)</f>
        <v>TBIL-U</v>
      </c>
      <c r="D10" s="203">
        <f>VLOOKUP(B10,'效期天數(2025.1126更新)'!B:E,4,0)</f>
        <v>360</v>
      </c>
      <c r="E10" s="681">
        <f>VLOOKUP(F10,'帳庫存(20260119  00點更新)'!C:I,7,0)</f>
        <v>990</v>
      </c>
      <c r="F10" s="682" t="s">
        <v>4563</v>
      </c>
      <c r="G10" s="295">
        <v>45680</v>
      </c>
      <c r="H10" s="565" t="s">
        <v>4604</v>
      </c>
      <c r="J10" s="352">
        <f t="shared" si="39"/>
        <v>46040</v>
      </c>
      <c r="K10" s="203" t="s">
        <v>4562</v>
      </c>
      <c r="L10" s="204">
        <v>12000</v>
      </c>
      <c r="M10" s="204">
        <v>11990</v>
      </c>
      <c r="N10" s="204">
        <f t="shared" si="40"/>
        <v>11000</v>
      </c>
      <c r="O10" s="354">
        <f>M10-N10</f>
        <v>990</v>
      </c>
      <c r="P10" s="204" t="b">
        <f t="shared" si="37"/>
        <v>1</v>
      </c>
      <c r="Q10" s="586">
        <f t="shared" si="38"/>
        <v>0</v>
      </c>
      <c r="S10" s="358"/>
      <c r="T10" s="358"/>
      <c r="U10" s="358"/>
      <c r="V10" s="358"/>
      <c r="W10" s="358"/>
      <c r="X10" s="358"/>
      <c r="KL10" s="961"/>
      <c r="WX10" s="303">
        <v>5000</v>
      </c>
      <c r="XN10" s="303">
        <v>4000</v>
      </c>
      <c r="YP10" s="303">
        <v>2000</v>
      </c>
    </row>
    <row r="11" spans="1:1962" ht="45" customHeight="1">
      <c r="B11" s="203">
        <v>5714400292</v>
      </c>
      <c r="C11" s="203" t="str">
        <f>VLOOKUP(B11,'效期天數(2025.1126更新)'!B:C,2,FALSE)</f>
        <v>TBIL-D</v>
      </c>
      <c r="D11" s="203">
        <f>VLOOKUP(B11,'效期天數(2025.1126更新)'!B:E,4,0)</f>
        <v>360</v>
      </c>
      <c r="E11" s="204" t="e">
        <f>VLOOKUP(F11,'帳庫存(20260119  00點更新)'!C:I,7,0)</f>
        <v>#N/A</v>
      </c>
      <c r="F11" s="296">
        <v>29225141</v>
      </c>
      <c r="G11" s="295">
        <v>45748</v>
      </c>
      <c r="H11" s="589" t="s">
        <v>5062</v>
      </c>
      <c r="I11" s="286" t="s">
        <v>5918</v>
      </c>
      <c r="J11" s="352">
        <f t="shared" si="39"/>
        <v>46108</v>
      </c>
      <c r="K11" s="203" t="s">
        <v>5005</v>
      </c>
      <c r="L11" s="204">
        <v>12000</v>
      </c>
      <c r="M11" s="204">
        <v>10360</v>
      </c>
      <c r="N11" s="204">
        <f t="shared" si="40"/>
        <v>10360</v>
      </c>
      <c r="O11" s="354">
        <f>M11-N11</f>
        <v>0</v>
      </c>
      <c r="P11" s="204" t="e">
        <f t="shared" si="37"/>
        <v>#N/A</v>
      </c>
      <c r="Q11" s="586" t="e">
        <f t="shared" si="38"/>
        <v>#N/A</v>
      </c>
      <c r="KL11" s="961"/>
      <c r="AFZ11" s="303">
        <v>10000</v>
      </c>
      <c r="AUJ11" s="303">
        <v>360</v>
      </c>
    </row>
    <row r="12" spans="1:1962" ht="45" customHeight="1">
      <c r="B12" s="203">
        <v>5714400292</v>
      </c>
      <c r="C12" s="203" t="str">
        <f>VLOOKUP(B12,'效期天數(2025.1126更新)'!B:C,2,FALSE)</f>
        <v>TBIL-D</v>
      </c>
      <c r="D12" s="203">
        <f>VLOOKUP(B12,'效期天數(2025.1126更新)'!B:E,4,0)</f>
        <v>360</v>
      </c>
      <c r="E12" s="204" t="e">
        <f>VLOOKUP(F12,'帳庫存(20260119  00點更新)'!C:I,7,0)</f>
        <v>#N/A</v>
      </c>
      <c r="F12" s="296">
        <v>29225162</v>
      </c>
      <c r="G12" s="295">
        <v>45763</v>
      </c>
      <c r="H12" s="589" t="s">
        <v>5095</v>
      </c>
      <c r="I12" s="286" t="s">
        <v>5918</v>
      </c>
      <c r="J12" s="352">
        <f t="shared" si="39"/>
        <v>46123</v>
      </c>
      <c r="K12" s="203" t="s">
        <v>5067</v>
      </c>
      <c r="L12" s="204">
        <v>12000</v>
      </c>
      <c r="M12" s="204">
        <v>12060</v>
      </c>
      <c r="N12" s="204">
        <f t="shared" si="40"/>
        <v>12160</v>
      </c>
      <c r="O12" s="354">
        <f>M12-N12+AS12</f>
        <v>0</v>
      </c>
      <c r="P12" s="204" t="e">
        <f t="shared" si="37"/>
        <v>#N/A</v>
      </c>
      <c r="Q12" s="586" t="e">
        <f t="shared" si="38"/>
        <v>#N/A</v>
      </c>
      <c r="AS12" s="634">
        <v>100</v>
      </c>
      <c r="KL12" s="961"/>
      <c r="AIA12" s="303">
        <v>10000</v>
      </c>
      <c r="AII12" s="303">
        <v>2060</v>
      </c>
      <c r="ATW12" s="303">
        <v>100</v>
      </c>
    </row>
    <row r="13" spans="1:1962" ht="45" customHeight="1">
      <c r="B13" s="203">
        <v>5714400292</v>
      </c>
      <c r="C13" s="203" t="str">
        <f>VLOOKUP(B13,'效期天數(2025.1126更新)'!B:C,2,FALSE)</f>
        <v>TBIL-D</v>
      </c>
      <c r="D13" s="203">
        <f>VLOOKUP(B13,'效期天數(2025.1126更新)'!B:E,4,0)</f>
        <v>360</v>
      </c>
      <c r="E13" s="204" t="e">
        <f>VLOOKUP(F13,'帳庫存(20260119  00點更新)'!C:I,7,0)</f>
        <v>#N/A</v>
      </c>
      <c r="F13" s="296">
        <v>29225161</v>
      </c>
      <c r="G13" s="295">
        <v>45763</v>
      </c>
      <c r="H13" s="589" t="s">
        <v>5095</v>
      </c>
      <c r="I13" s="286" t="s">
        <v>5918</v>
      </c>
      <c r="J13" s="352">
        <f t="shared" si="39"/>
        <v>46123</v>
      </c>
      <c r="K13" s="203" t="s">
        <v>5067</v>
      </c>
      <c r="L13" s="204">
        <v>12000</v>
      </c>
      <c r="M13" s="204">
        <v>11890</v>
      </c>
      <c r="N13" s="204">
        <f t="shared" si="40"/>
        <v>11890</v>
      </c>
      <c r="O13" s="354">
        <f>M13-N13</f>
        <v>0</v>
      </c>
      <c r="P13" s="204" t="e">
        <f t="shared" si="37"/>
        <v>#N/A</v>
      </c>
      <c r="Q13" s="586" t="e">
        <f t="shared" si="38"/>
        <v>#N/A</v>
      </c>
      <c r="KL13" s="961"/>
      <c r="AHF13" s="303">
        <v>10000</v>
      </c>
      <c r="AII13" s="303">
        <v>1000</v>
      </c>
      <c r="ATW13" s="303">
        <v>890</v>
      </c>
    </row>
    <row r="14" spans="1:1962" ht="45" customHeight="1">
      <c r="B14" s="203">
        <v>5714400292</v>
      </c>
      <c r="C14" s="203" t="str">
        <f>VLOOKUP(B14,'效期天數(2025.1126更新)'!B:C,2,FALSE)</f>
        <v>TBIL-D</v>
      </c>
      <c r="D14" s="203">
        <f>VLOOKUP(B14,'效期天數(2025.1126更新)'!B:E,4,0)</f>
        <v>360</v>
      </c>
      <c r="E14" s="204" t="e">
        <f>VLOOKUP(F14,'帳庫存(20260119  00點更新)'!C:I,7,0)</f>
        <v>#N/A</v>
      </c>
      <c r="F14" s="296">
        <v>29225171</v>
      </c>
      <c r="G14" s="295">
        <v>45770</v>
      </c>
      <c r="H14" s="548" t="s">
        <v>5132</v>
      </c>
      <c r="I14" s="286" t="s">
        <v>5918</v>
      </c>
      <c r="J14" s="352">
        <f t="shared" si="39"/>
        <v>46130</v>
      </c>
      <c r="K14" s="203" t="s">
        <v>5109</v>
      </c>
      <c r="L14" s="204">
        <v>12000</v>
      </c>
      <c r="M14" s="204">
        <v>11940</v>
      </c>
      <c r="N14" s="204">
        <f t="shared" si="40"/>
        <v>12240</v>
      </c>
      <c r="O14" s="354">
        <f>M14-N14+BL14</f>
        <v>0</v>
      </c>
      <c r="P14" s="204" t="e">
        <f t="shared" si="37"/>
        <v>#N/A</v>
      </c>
      <c r="Q14" s="586" t="e">
        <f t="shared" si="38"/>
        <v>#N/A</v>
      </c>
      <c r="BL14" s="360">
        <v>300</v>
      </c>
      <c r="KL14" s="961"/>
      <c r="AIE14" s="303">
        <v>5000</v>
      </c>
      <c r="AIW14" s="303">
        <v>6000</v>
      </c>
      <c r="ALG14" s="303">
        <v>940</v>
      </c>
      <c r="AUJ14" s="303">
        <v>300</v>
      </c>
    </row>
    <row r="15" spans="1:1962" ht="45" customHeight="1">
      <c r="B15" s="203">
        <v>5714400292</v>
      </c>
      <c r="C15" s="203" t="str">
        <f>VLOOKUP(B15,'效期天數(2025.1126更新)'!B:C,2,FALSE)</f>
        <v>TBIL-D</v>
      </c>
      <c r="D15" s="203">
        <f>VLOOKUP(B15,'效期天數(2025.1126更新)'!B:E,4,0)</f>
        <v>360</v>
      </c>
      <c r="E15" s="204" t="e">
        <f>VLOOKUP(F15,'帳庫存(20260119  00點更新)'!C:I,7,0)</f>
        <v>#N/A</v>
      </c>
      <c r="F15" s="203">
        <v>29225191</v>
      </c>
      <c r="G15" s="295">
        <v>45783</v>
      </c>
      <c r="H15" s="566" t="s">
        <v>5224</v>
      </c>
      <c r="I15" s="286" t="s">
        <v>5918</v>
      </c>
      <c r="J15" s="352">
        <f t="shared" si="39"/>
        <v>46143</v>
      </c>
      <c r="K15" s="203" t="s">
        <v>5156</v>
      </c>
      <c r="L15" s="204">
        <v>12000</v>
      </c>
      <c r="M15" s="204">
        <v>11910</v>
      </c>
      <c r="N15" s="204">
        <f t="shared" si="40"/>
        <v>12380</v>
      </c>
      <c r="O15" s="354">
        <f>M15-N15+FI15</f>
        <v>0</v>
      </c>
      <c r="P15" s="204" t="e">
        <f t="shared" si="37"/>
        <v>#N/A</v>
      </c>
      <c r="Q15" s="586" t="e">
        <f t="shared" si="38"/>
        <v>#N/A</v>
      </c>
      <c r="FI15" s="333">
        <v>470</v>
      </c>
      <c r="KL15" s="961"/>
      <c r="AJO15" s="303">
        <v>11000</v>
      </c>
      <c r="AXA15" s="303">
        <v>910</v>
      </c>
      <c r="AYQ15" s="303">
        <v>470</v>
      </c>
    </row>
    <row r="16" spans="1:1962" ht="45" customHeight="1">
      <c r="B16" s="203">
        <v>5714400102</v>
      </c>
      <c r="C16" s="203" t="str">
        <f>VLOOKUP(B16,'效期天數(2025.1126更新)'!B:C,2,FALSE)</f>
        <v>TBIL-U</v>
      </c>
      <c r="D16" s="203">
        <f>VLOOKUP(B16,'效期天數(2025.1126更新)'!B:E,4,0)</f>
        <v>360</v>
      </c>
      <c r="E16" s="204" t="e">
        <f>VLOOKUP(F16,'帳庫存(20260119  00點更新)'!C:I,7,0)</f>
        <v>#N/A</v>
      </c>
      <c r="F16" s="296">
        <v>10225231</v>
      </c>
      <c r="G16" s="295">
        <v>45810</v>
      </c>
      <c r="H16" s="548" t="s">
        <v>5322</v>
      </c>
      <c r="J16" s="352">
        <f t="shared" si="39"/>
        <v>46170</v>
      </c>
      <c r="K16" s="203" t="s">
        <v>5293</v>
      </c>
      <c r="L16" s="204">
        <v>12000</v>
      </c>
      <c r="M16" s="204">
        <v>11900</v>
      </c>
      <c r="N16" s="204">
        <f t="shared" si="40"/>
        <v>11900</v>
      </c>
      <c r="O16" s="354">
        <f>M16-N16</f>
        <v>0</v>
      </c>
      <c r="P16" s="204" t="e">
        <f t="shared" si="37"/>
        <v>#N/A</v>
      </c>
      <c r="Q16" s="586" t="e">
        <f t="shared" si="38"/>
        <v>#N/A</v>
      </c>
      <c r="KL16" s="961"/>
      <c r="ALS16" s="303">
        <v>10000</v>
      </c>
      <c r="AMW16" s="303">
        <v>1900</v>
      </c>
    </row>
    <row r="17" spans="2:1019 1028:1632" ht="45" customHeight="1">
      <c r="B17" s="203">
        <v>5714400102</v>
      </c>
      <c r="C17" s="203" t="str">
        <f>VLOOKUP(B17,'效期天數(2025.1126更新)'!B:C,2,FALSE)</f>
        <v>TBIL-U</v>
      </c>
      <c r="D17" s="203">
        <f>VLOOKUP(B17,'效期天數(2025.1126更新)'!B:E,4,0)</f>
        <v>360</v>
      </c>
      <c r="E17" s="204" t="e">
        <f>VLOOKUP(F17,'帳庫存(20260119  00點更新)'!C:I,7,0)</f>
        <v>#N/A</v>
      </c>
      <c r="F17" s="296">
        <v>10225232</v>
      </c>
      <c r="G17" s="295">
        <v>45810</v>
      </c>
      <c r="H17" s="548" t="s">
        <v>5322</v>
      </c>
      <c r="J17" s="352">
        <f t="shared" si="39"/>
        <v>46170</v>
      </c>
      <c r="K17" s="203" t="s">
        <v>5293</v>
      </c>
      <c r="L17" s="204">
        <v>12000</v>
      </c>
      <c r="M17" s="204">
        <v>11910</v>
      </c>
      <c r="N17" s="204">
        <f t="shared" si="40"/>
        <v>11910</v>
      </c>
      <c r="O17" s="354">
        <f>M17-N17</f>
        <v>0</v>
      </c>
      <c r="P17" s="204" t="e">
        <f t="shared" si="37"/>
        <v>#N/A</v>
      </c>
      <c r="Q17" s="586" t="e">
        <f t="shared" si="38"/>
        <v>#N/A</v>
      </c>
      <c r="KL17" s="961"/>
      <c r="ALT17" s="303">
        <v>10000</v>
      </c>
      <c r="AMW17" s="303">
        <v>1910</v>
      </c>
    </row>
    <row r="18" spans="2:1019 1028:1632" ht="45" customHeight="1">
      <c r="B18" s="203">
        <v>5714400102</v>
      </c>
      <c r="C18" s="203" t="str">
        <f>VLOOKUP(B18,'效期天數(2025.1126更新)'!B:C,2,FALSE)</f>
        <v>TBIL-U</v>
      </c>
      <c r="D18" s="203">
        <f>VLOOKUP(B18,'效期天數(2025.1126更新)'!B:E,4,0)</f>
        <v>360</v>
      </c>
      <c r="E18" s="204" t="e">
        <f>VLOOKUP(F18,'帳庫存(20260119  00點更新)'!C:I,7,0)</f>
        <v>#N/A</v>
      </c>
      <c r="F18" s="296">
        <v>10225241</v>
      </c>
      <c r="G18" s="295">
        <v>45820</v>
      </c>
      <c r="H18" s="549" t="s">
        <v>5402</v>
      </c>
      <c r="J18" s="352">
        <f t="shared" si="39"/>
        <v>46180</v>
      </c>
      <c r="K18" s="203" t="s">
        <v>5369</v>
      </c>
      <c r="L18" s="204">
        <v>12000</v>
      </c>
      <c r="M18" s="204">
        <v>12000</v>
      </c>
      <c r="N18" s="204">
        <f t="shared" si="40"/>
        <v>12000</v>
      </c>
      <c r="O18" s="354">
        <f>M18-N18</f>
        <v>0</v>
      </c>
      <c r="P18" s="204" t="e">
        <f t="shared" si="37"/>
        <v>#N/A</v>
      </c>
      <c r="Q18" s="586" t="e">
        <f t="shared" si="38"/>
        <v>#N/A</v>
      </c>
      <c r="KL18" s="961"/>
      <c r="ALY18" s="303">
        <v>11000</v>
      </c>
      <c r="AMW18" s="303">
        <v>1000</v>
      </c>
    </row>
    <row r="19" spans="2:1019 1028:1632" ht="45" customHeight="1">
      <c r="B19" s="203">
        <v>5714400102</v>
      </c>
      <c r="C19" s="203" t="str">
        <f>VLOOKUP(B19,'效期天數(2025.1126更新)'!B:C,2,FALSE)</f>
        <v>TBIL-U</v>
      </c>
      <c r="D19" s="203">
        <f>VLOOKUP(B19,'效期天數(2025.1126更新)'!B:E,4,0)</f>
        <v>360</v>
      </c>
      <c r="E19" s="204" t="e">
        <f>VLOOKUP(F19,'帳庫存(20260119  00點更新)'!C:I,7,0)</f>
        <v>#N/A</v>
      </c>
      <c r="F19" s="296">
        <v>10225242</v>
      </c>
      <c r="G19" s="295">
        <v>45820</v>
      </c>
      <c r="H19" s="549" t="s">
        <v>5402</v>
      </c>
      <c r="J19" s="352">
        <f t="shared" si="39"/>
        <v>46180</v>
      </c>
      <c r="K19" s="203" t="s">
        <v>5369</v>
      </c>
      <c r="L19" s="204">
        <v>12000</v>
      </c>
      <c r="M19" s="204">
        <v>12000</v>
      </c>
      <c r="N19" s="204">
        <f t="shared" si="40"/>
        <v>12590</v>
      </c>
      <c r="O19" s="354">
        <f>M19-N19+BS19</f>
        <v>0</v>
      </c>
      <c r="P19" s="204" t="e">
        <f t="shared" si="37"/>
        <v>#N/A</v>
      </c>
      <c r="Q19" s="586" t="e">
        <f t="shared" si="38"/>
        <v>#N/A</v>
      </c>
      <c r="BS19" s="360">
        <v>590</v>
      </c>
      <c r="KL19" s="961"/>
      <c r="ALY19" s="303">
        <v>1000</v>
      </c>
      <c r="AME19" s="303">
        <v>10000</v>
      </c>
      <c r="AMW19" s="303">
        <v>1590</v>
      </c>
    </row>
    <row r="20" spans="2:1019 1028:1632" ht="45" customHeight="1">
      <c r="B20" s="203">
        <v>5714400102</v>
      </c>
      <c r="C20" s="203" t="str">
        <f>VLOOKUP(B20,'效期天數(2025.1126更新)'!B:C,2,FALSE)</f>
        <v>TBIL-U</v>
      </c>
      <c r="D20" s="203">
        <f>VLOOKUP(B20,'效期天數(2025.1126更新)'!B:E,4,0)</f>
        <v>360</v>
      </c>
      <c r="E20" s="204" t="e">
        <f>VLOOKUP(F20,'帳庫存(20260119  00點更新)'!C:I,7,0)</f>
        <v>#N/A</v>
      </c>
      <c r="F20" s="296">
        <v>10225251</v>
      </c>
      <c r="G20" s="295">
        <v>45827</v>
      </c>
      <c r="H20" s="592" t="s">
        <v>5465</v>
      </c>
      <c r="J20" s="352">
        <f t="shared" si="39"/>
        <v>46187</v>
      </c>
      <c r="K20" s="203" t="s">
        <v>5420</v>
      </c>
      <c r="L20" s="204">
        <v>12000</v>
      </c>
      <c r="M20" s="204">
        <v>11990</v>
      </c>
      <c r="N20" s="204">
        <f t="shared" si="40"/>
        <v>11990</v>
      </c>
      <c r="O20" s="354">
        <f>M20-N20</f>
        <v>0</v>
      </c>
      <c r="P20" s="204" t="e">
        <f t="shared" si="37"/>
        <v>#N/A</v>
      </c>
      <c r="Q20" s="586" t="e">
        <f t="shared" si="38"/>
        <v>#N/A</v>
      </c>
      <c r="KL20" s="961"/>
      <c r="AMN20" s="303">
        <v>5000</v>
      </c>
      <c r="AMU20" s="303">
        <v>6000</v>
      </c>
      <c r="AMW20" s="303">
        <v>990</v>
      </c>
    </row>
    <row r="21" spans="2:1019 1028:1632" ht="45" customHeight="1">
      <c r="B21" s="203">
        <v>5714400102</v>
      </c>
      <c r="C21" s="203" t="str">
        <f>VLOOKUP(B21,'效期天數(2025.1126更新)'!B:C,2,FALSE)</f>
        <v>TBIL-U</v>
      </c>
      <c r="D21" s="203">
        <f>VLOOKUP(B21,'效期天數(2025.1126更新)'!B:E,4,0)</f>
        <v>360</v>
      </c>
      <c r="E21" s="204" t="e">
        <f>VLOOKUP(F21,'帳庫存(20260119  00點更新)'!C:I,7,0)</f>
        <v>#N/A</v>
      </c>
      <c r="F21" s="296">
        <v>10225252</v>
      </c>
      <c r="G21" s="295">
        <v>45827</v>
      </c>
      <c r="H21" s="592" t="s">
        <v>5465</v>
      </c>
      <c r="J21" s="352">
        <f t="shared" si="39"/>
        <v>46187</v>
      </c>
      <c r="K21" s="203" t="s">
        <v>5420</v>
      </c>
      <c r="L21" s="204">
        <v>12000</v>
      </c>
      <c r="M21" s="204">
        <v>12010</v>
      </c>
      <c r="N21" s="204">
        <f t="shared" si="40"/>
        <v>12010</v>
      </c>
      <c r="O21" s="354">
        <f>M21-N21</f>
        <v>0</v>
      </c>
      <c r="P21" s="204" t="e">
        <f t="shared" si="37"/>
        <v>#N/A</v>
      </c>
      <c r="Q21" s="586" t="e">
        <f t="shared" si="38"/>
        <v>#N/A</v>
      </c>
      <c r="KL21" s="961"/>
      <c r="AMO21" s="303">
        <v>10000</v>
      </c>
      <c r="AMW21" s="303">
        <v>1000</v>
      </c>
      <c r="BDV21" s="303">
        <v>1010</v>
      </c>
    </row>
    <row r="22" spans="2:1019 1028:1632" ht="45" customHeight="1">
      <c r="B22" s="203">
        <v>5714400292</v>
      </c>
      <c r="C22" s="203" t="str">
        <f>VLOOKUP(B22,'效期天數(2025.1126更新)'!B:C,2,FALSE)</f>
        <v>TBIL-D</v>
      </c>
      <c r="D22" s="203">
        <f>VLOOKUP(B22,'效期天數(2025.1126更新)'!B:E,4,0)</f>
        <v>360</v>
      </c>
      <c r="E22" s="204" t="e">
        <f>VLOOKUP(F22,'帳庫存(20260119  00點更新)'!C:I,7,0)</f>
        <v>#N/A</v>
      </c>
      <c r="F22" s="296">
        <v>29225252</v>
      </c>
      <c r="G22" s="295">
        <v>45827</v>
      </c>
      <c r="H22" s="592" t="s">
        <v>5465</v>
      </c>
      <c r="I22" s="286" t="s">
        <v>5918</v>
      </c>
      <c r="J22" s="352">
        <f t="shared" si="39"/>
        <v>46187</v>
      </c>
      <c r="K22" s="203" t="s">
        <v>5421</v>
      </c>
      <c r="L22" s="204">
        <v>12000</v>
      </c>
      <c r="M22" s="204">
        <v>11970</v>
      </c>
      <c r="N22" s="204">
        <f t="shared" si="40"/>
        <v>11970</v>
      </c>
      <c r="O22" s="354">
        <f>M22-N22</f>
        <v>0</v>
      </c>
      <c r="P22" s="204" t="e">
        <f t="shared" si="37"/>
        <v>#N/A</v>
      </c>
      <c r="Q22" s="586" t="e">
        <f t="shared" si="38"/>
        <v>#N/A</v>
      </c>
      <c r="KL22" s="961"/>
      <c r="AMO22" s="303">
        <v>10000</v>
      </c>
      <c r="AMW22" s="303">
        <v>1000</v>
      </c>
      <c r="BDV22" s="303">
        <v>970</v>
      </c>
    </row>
    <row r="23" spans="2:1019 1028:1632" ht="45" customHeight="1">
      <c r="B23" s="203">
        <v>5714400102</v>
      </c>
      <c r="C23" s="203" t="str">
        <f>VLOOKUP(B23,'效期天數(2025.1126更新)'!B:C,2,FALSE)</f>
        <v>TBIL-U</v>
      </c>
      <c r="D23" s="203">
        <f>VLOOKUP(B23,'效期天數(2025.1126更新)'!B:E,4,0)</f>
        <v>360</v>
      </c>
      <c r="E23" s="204" t="e">
        <f>VLOOKUP(F23,'帳庫存(20260119  00點更新)'!C:I,7,0)</f>
        <v>#N/A</v>
      </c>
      <c r="F23" s="296">
        <v>10225261</v>
      </c>
      <c r="G23" s="295">
        <v>45832</v>
      </c>
      <c r="H23" s="514" t="s">
        <v>5461</v>
      </c>
      <c r="J23" s="352">
        <f t="shared" si="39"/>
        <v>46192</v>
      </c>
      <c r="K23" s="203" t="s">
        <v>5427</v>
      </c>
      <c r="L23" s="204">
        <v>12000</v>
      </c>
      <c r="M23" s="344">
        <v>11900</v>
      </c>
      <c r="N23" s="204">
        <f t="shared" si="40"/>
        <v>12680</v>
      </c>
      <c r="O23" s="354">
        <f>M23-N23+CM23</f>
        <v>0</v>
      </c>
      <c r="P23" s="204" t="e">
        <f t="shared" si="37"/>
        <v>#N/A</v>
      </c>
      <c r="Q23" s="586" t="e">
        <f t="shared" si="38"/>
        <v>#N/A</v>
      </c>
      <c r="CM23" s="360">
        <v>780</v>
      </c>
      <c r="KL23" s="961"/>
      <c r="AMY23" s="303">
        <v>7000</v>
      </c>
      <c r="ANA23" s="303">
        <v>1000</v>
      </c>
      <c r="ANN23" s="303">
        <v>1000</v>
      </c>
      <c r="ANZ23" s="303">
        <v>2900</v>
      </c>
      <c r="AOX23" s="303">
        <v>780</v>
      </c>
    </row>
    <row r="24" spans="2:1019 1028:1632" ht="45" customHeight="1">
      <c r="B24" s="203">
        <v>5714400102</v>
      </c>
      <c r="C24" s="203" t="str">
        <f>VLOOKUP(B24,'效期天數(2025.1126更新)'!B:C,2,FALSE)</f>
        <v>TBIL-U</v>
      </c>
      <c r="D24" s="203">
        <f>VLOOKUP(B24,'效期天數(2025.1126更新)'!B:E,4,0)</f>
        <v>360</v>
      </c>
      <c r="E24" s="204" t="e">
        <f>VLOOKUP(F24,'帳庫存(20260119  00點更新)'!C:I,7,0)</f>
        <v>#N/A</v>
      </c>
      <c r="F24" s="296">
        <v>10225262</v>
      </c>
      <c r="G24" s="295">
        <v>45832</v>
      </c>
      <c r="H24" s="514" t="s">
        <v>5461</v>
      </c>
      <c r="J24" s="352">
        <f t="shared" si="39"/>
        <v>46192</v>
      </c>
      <c r="K24" s="203" t="s">
        <v>5427</v>
      </c>
      <c r="L24" s="204">
        <v>12000</v>
      </c>
      <c r="M24" s="344">
        <v>11900</v>
      </c>
      <c r="N24" s="204">
        <f t="shared" si="40"/>
        <v>11900</v>
      </c>
      <c r="O24" s="354">
        <f>M24-N24</f>
        <v>0</v>
      </c>
      <c r="P24" s="204" t="e">
        <f t="shared" si="37"/>
        <v>#N/A</v>
      </c>
      <c r="Q24" s="586" t="e">
        <f t="shared" si="38"/>
        <v>#N/A</v>
      </c>
      <c r="KL24" s="961"/>
      <c r="AMZ24" s="303">
        <v>5000</v>
      </c>
      <c r="ANQ24" s="303">
        <v>6000</v>
      </c>
      <c r="AOX24" s="303">
        <v>900</v>
      </c>
    </row>
    <row r="25" spans="2:1019 1028:1632" ht="45" customHeight="1">
      <c r="B25" s="203">
        <v>5714400102</v>
      </c>
      <c r="C25" s="203" t="str">
        <f>VLOOKUP(B25,'效期天數(2025.1126更新)'!B:C,2,FALSE)</f>
        <v>TBIL-U</v>
      </c>
      <c r="D25" s="203">
        <f>VLOOKUP(B25,'效期天數(2025.1126更新)'!B:E,4,0)</f>
        <v>360</v>
      </c>
      <c r="E25" s="204" t="e">
        <f>VLOOKUP(F25,'帳庫存(20260119  00點更新)'!C:I,7,0)</f>
        <v>#N/A</v>
      </c>
      <c r="F25" s="296">
        <v>10225263</v>
      </c>
      <c r="G25" s="295">
        <v>45835</v>
      </c>
      <c r="H25" s="593" t="s">
        <v>5491</v>
      </c>
      <c r="J25" s="352">
        <f t="shared" si="39"/>
        <v>46195</v>
      </c>
      <c r="K25" s="203" t="s">
        <v>5459</v>
      </c>
      <c r="L25" s="204">
        <v>12000</v>
      </c>
      <c r="M25" s="204">
        <v>11910</v>
      </c>
      <c r="N25" s="204">
        <f t="shared" si="40"/>
        <v>11910</v>
      </c>
      <c r="O25" s="354">
        <f>M25-N25</f>
        <v>0</v>
      </c>
      <c r="P25" s="204" t="e">
        <f t="shared" si="37"/>
        <v>#N/A</v>
      </c>
      <c r="Q25" s="586" t="e">
        <f t="shared" si="38"/>
        <v>#N/A</v>
      </c>
      <c r="KL25" s="961"/>
      <c r="ANY25" s="303">
        <v>1910</v>
      </c>
      <c r="AOE25" s="303">
        <v>4000</v>
      </c>
      <c r="AOF25" s="303">
        <v>3000</v>
      </c>
      <c r="AOJ25" s="303">
        <v>3000</v>
      </c>
    </row>
    <row r="26" spans="2:1019 1028:1632" ht="45" customHeight="1">
      <c r="B26" s="203">
        <v>5714400102</v>
      </c>
      <c r="C26" s="203" t="str">
        <f>VLOOKUP(B26,'效期天數(2025.1126更新)'!B:C,2,FALSE)</f>
        <v>TBIL-U</v>
      </c>
      <c r="D26" s="203">
        <f>VLOOKUP(B26,'效期天數(2025.1126更新)'!B:E,4,0)</f>
        <v>360</v>
      </c>
      <c r="E26" s="204">
        <f>VLOOKUP(F26,'帳庫存(20260119  00點更新)'!C:I,7,0)</f>
        <v>300</v>
      </c>
      <c r="F26" s="296">
        <v>10225264</v>
      </c>
      <c r="G26" s="295">
        <v>45835</v>
      </c>
      <c r="H26" s="593" t="s">
        <v>5491</v>
      </c>
      <c r="J26" s="352">
        <f t="shared" si="39"/>
        <v>46195</v>
      </c>
      <c r="K26" s="203" t="s">
        <v>5459</v>
      </c>
      <c r="L26" s="204">
        <v>12000</v>
      </c>
      <c r="M26" s="204">
        <v>11920</v>
      </c>
      <c r="N26" s="204">
        <f t="shared" si="40"/>
        <v>12220</v>
      </c>
      <c r="O26" s="354">
        <f>M26-N26+CV26</f>
        <v>0</v>
      </c>
      <c r="P26" s="204" t="b">
        <f t="shared" si="37"/>
        <v>0</v>
      </c>
      <c r="Q26" s="586">
        <f t="shared" si="38"/>
        <v>-300</v>
      </c>
      <c r="CV26" s="333">
        <v>300</v>
      </c>
      <c r="KL26" s="961"/>
      <c r="AOG26" s="303">
        <v>5000</v>
      </c>
      <c r="AOJ26" s="303">
        <v>5000</v>
      </c>
      <c r="AOM26" s="303">
        <v>1920</v>
      </c>
      <c r="BJT26" s="303">
        <v>300</v>
      </c>
    </row>
    <row r="27" spans="2:1019 1028:1632" ht="45" customHeight="1">
      <c r="B27" s="203">
        <v>5714400292</v>
      </c>
      <c r="C27" s="203" t="str">
        <f>VLOOKUP(B27,'效期天數(2025.1126更新)'!B:C,2,FALSE)</f>
        <v>TBIL-D</v>
      </c>
      <c r="D27" s="203">
        <f>VLOOKUP(B27,'效期天數(2025.1126更新)'!B:E,4,0)</f>
        <v>360</v>
      </c>
      <c r="E27" s="204">
        <f>VLOOKUP(F27,'帳庫存(20260119  00點更新)'!C:I,7,0)</f>
        <v>340</v>
      </c>
      <c r="F27" s="296">
        <v>29225264</v>
      </c>
      <c r="G27" s="295">
        <v>45835</v>
      </c>
      <c r="H27" s="593" t="s">
        <v>5491</v>
      </c>
      <c r="I27" s="286" t="s">
        <v>5918</v>
      </c>
      <c r="J27" s="352">
        <f t="shared" si="39"/>
        <v>46195</v>
      </c>
      <c r="K27" s="203" t="s">
        <v>5460</v>
      </c>
      <c r="L27" s="204">
        <v>12000</v>
      </c>
      <c r="M27" s="204">
        <v>11930</v>
      </c>
      <c r="N27" s="204">
        <f t="shared" si="40"/>
        <v>12270</v>
      </c>
      <c r="O27" s="354">
        <f>M27-N27+CV27</f>
        <v>0</v>
      </c>
      <c r="P27" s="204" t="b">
        <f t="shared" si="37"/>
        <v>0</v>
      </c>
      <c r="Q27" s="586">
        <f t="shared" si="38"/>
        <v>-340</v>
      </c>
      <c r="CV27" s="333">
        <v>340</v>
      </c>
      <c r="KL27" s="961"/>
      <c r="AOG27" s="303">
        <v>5000</v>
      </c>
      <c r="AOJ27" s="303">
        <v>5000</v>
      </c>
      <c r="AOM27" s="303">
        <v>1930</v>
      </c>
      <c r="BJT27" s="303">
        <v>340</v>
      </c>
    </row>
    <row r="28" spans="2:1019 1028:1632" ht="45" customHeight="1">
      <c r="B28" s="203">
        <v>5714400102</v>
      </c>
      <c r="C28" s="203" t="str">
        <f>VLOOKUP(B28,'效期天數(2025.1126更新)'!B:C,2,FALSE)</f>
        <v>TBIL-U</v>
      </c>
      <c r="D28" s="203">
        <f>VLOOKUP(B28,'效期天數(2025.1126更新)'!B:E,4,0)</f>
        <v>360</v>
      </c>
      <c r="E28" s="204" t="e">
        <f>VLOOKUP(F28,'帳庫存(20260119  00點更新)'!C:I,7,0)</f>
        <v>#N/A</v>
      </c>
      <c r="F28" s="296">
        <v>10225271</v>
      </c>
      <c r="G28" s="295">
        <v>45838</v>
      </c>
      <c r="H28" s="566" t="s">
        <v>5540</v>
      </c>
      <c r="J28" s="352">
        <f t="shared" si="39"/>
        <v>46198</v>
      </c>
      <c r="K28" s="203" t="s">
        <v>5474</v>
      </c>
      <c r="L28" s="204">
        <v>12000</v>
      </c>
      <c r="M28" s="204" t="s">
        <v>5533</v>
      </c>
      <c r="N28" s="204">
        <f t="shared" si="40"/>
        <v>12030</v>
      </c>
      <c r="O28" s="354">
        <f>M28-N28</f>
        <v>0</v>
      </c>
      <c r="P28" s="204" t="e">
        <f t="shared" si="37"/>
        <v>#N/A</v>
      </c>
      <c r="Q28" s="586" t="e">
        <f t="shared" si="38"/>
        <v>#N/A</v>
      </c>
      <c r="KL28" s="961"/>
      <c r="AOO28" s="303">
        <v>3000</v>
      </c>
      <c r="AOR28" s="303">
        <v>5000</v>
      </c>
      <c r="AOW28" s="303">
        <v>2000</v>
      </c>
      <c r="APG28" s="303">
        <v>1000</v>
      </c>
      <c r="ARE28" s="303">
        <v>1030</v>
      </c>
    </row>
    <row r="29" spans="2:1019 1028:1632" ht="45" customHeight="1">
      <c r="B29" s="203">
        <v>5714400102</v>
      </c>
      <c r="C29" s="203" t="str">
        <f>VLOOKUP(B29,'效期天數(2025.1126更新)'!B:C,2,FALSE)</f>
        <v>TBIL-U</v>
      </c>
      <c r="D29" s="203">
        <f>VLOOKUP(B29,'效期天數(2025.1126更新)'!B:E,4,0)</f>
        <v>360</v>
      </c>
      <c r="E29" s="204" t="e">
        <f>VLOOKUP(F29,'帳庫存(20260119  00點更新)'!C:I,7,0)</f>
        <v>#N/A</v>
      </c>
      <c r="F29" s="296">
        <v>10225272</v>
      </c>
      <c r="G29" s="295">
        <v>45838</v>
      </c>
      <c r="H29" s="566" t="s">
        <v>5540</v>
      </c>
      <c r="J29" s="352">
        <f t="shared" si="39"/>
        <v>46198</v>
      </c>
      <c r="K29" s="203" t="s">
        <v>5474</v>
      </c>
      <c r="L29" s="204">
        <v>12000</v>
      </c>
      <c r="M29" s="204" t="s">
        <v>5534</v>
      </c>
      <c r="N29" s="204">
        <f t="shared" si="40"/>
        <v>12630</v>
      </c>
      <c r="O29" s="354">
        <f>M29-N29+DL29</f>
        <v>0</v>
      </c>
      <c r="P29" s="204" t="e">
        <f t="shared" si="37"/>
        <v>#N/A</v>
      </c>
      <c r="Q29" s="586" t="e">
        <f t="shared" si="38"/>
        <v>#N/A</v>
      </c>
      <c r="DL29" s="647">
        <v>740</v>
      </c>
      <c r="KL29" s="961"/>
      <c r="AOS29" s="303">
        <v>10000</v>
      </c>
      <c r="AQA29" s="303">
        <v>1000</v>
      </c>
      <c r="ARE29" s="303">
        <v>890</v>
      </c>
      <c r="ATT29" s="303">
        <v>740</v>
      </c>
    </row>
    <row r="30" spans="2:1019 1028:1632" ht="45" customHeight="1">
      <c r="B30" s="203">
        <v>5714400292</v>
      </c>
      <c r="C30" s="203" t="str">
        <f>VLOOKUP(B30,'效期天數(2025.1126更新)'!B:C,2,FALSE)</f>
        <v>TBIL-D</v>
      </c>
      <c r="D30" s="203">
        <f>VLOOKUP(B30,'效期天數(2025.1126更新)'!B:E,4,0)</f>
        <v>360</v>
      </c>
      <c r="E30" s="204" t="e">
        <f>VLOOKUP(F30,'帳庫存(20260119  00點更新)'!C:I,7,0)</f>
        <v>#N/A</v>
      </c>
      <c r="F30" s="296">
        <v>29225271</v>
      </c>
      <c r="G30" s="295">
        <v>45838</v>
      </c>
      <c r="H30" s="566" t="s">
        <v>5540</v>
      </c>
      <c r="I30" s="286" t="s">
        <v>5918</v>
      </c>
      <c r="J30" s="352">
        <f t="shared" si="39"/>
        <v>46198</v>
      </c>
      <c r="K30" s="203" t="s">
        <v>5475</v>
      </c>
      <c r="L30" s="204">
        <v>12000</v>
      </c>
      <c r="M30" s="204" t="s">
        <v>5534</v>
      </c>
      <c r="N30" s="204">
        <f t="shared" si="40"/>
        <v>12420</v>
      </c>
      <c r="O30" s="354">
        <f>M30-N30+DL30</f>
        <v>0</v>
      </c>
      <c r="P30" s="204" t="e">
        <f t="shared" si="37"/>
        <v>#N/A</v>
      </c>
      <c r="Q30" s="586" t="e">
        <f t="shared" si="38"/>
        <v>#N/A</v>
      </c>
      <c r="DL30" s="647">
        <v>530</v>
      </c>
      <c r="KL30" s="961"/>
      <c r="AOO30" s="303">
        <v>3000</v>
      </c>
      <c r="AOR30" s="303">
        <v>5000</v>
      </c>
      <c r="AOW30" s="303">
        <v>2000</v>
      </c>
      <c r="APG30" s="303">
        <v>1000</v>
      </c>
      <c r="ARE30" s="303">
        <v>890</v>
      </c>
      <c r="ATT30" s="303">
        <v>530</v>
      </c>
    </row>
    <row r="31" spans="2:1019 1028:1632" ht="45" customHeight="1">
      <c r="B31" s="203">
        <v>5714400102</v>
      </c>
      <c r="C31" s="203" t="str">
        <f>VLOOKUP(B31,'效期天數(2025.1126更新)'!B:C,2,FALSE)</f>
        <v>TBIL-U</v>
      </c>
      <c r="D31" s="203">
        <f>VLOOKUP(B31,'效期天數(2025.1126更新)'!B:E,4,0)</f>
        <v>360</v>
      </c>
      <c r="E31" s="204" t="e">
        <f>VLOOKUP(F31,'帳庫存(20260119  00點更新)'!C:I,7,0)</f>
        <v>#N/A</v>
      </c>
      <c r="F31" s="296">
        <v>10225281</v>
      </c>
      <c r="G31" s="295">
        <v>45847</v>
      </c>
      <c r="H31" s="580" t="s">
        <v>5579</v>
      </c>
      <c r="J31" s="352">
        <f t="shared" si="39"/>
        <v>46207</v>
      </c>
      <c r="K31" s="203" t="s">
        <v>5553</v>
      </c>
      <c r="L31" s="204">
        <v>12000</v>
      </c>
      <c r="M31" s="204">
        <v>12060</v>
      </c>
      <c r="N31" s="204">
        <f t="shared" si="40"/>
        <v>12060</v>
      </c>
      <c r="O31" s="354">
        <f t="shared" ref="O31:O38" si="41">M31-N31</f>
        <v>0</v>
      </c>
      <c r="P31" s="204" t="e">
        <f t="shared" si="37"/>
        <v>#N/A</v>
      </c>
      <c r="Q31" s="586" t="e">
        <f t="shared" si="38"/>
        <v>#N/A</v>
      </c>
      <c r="KL31" s="961"/>
      <c r="AOY31" s="303">
        <v>5000</v>
      </c>
      <c r="APO31" s="303">
        <v>7060</v>
      </c>
    </row>
    <row r="32" spans="2:1019 1028:1632" ht="45" customHeight="1">
      <c r="B32" s="203">
        <v>5714400102</v>
      </c>
      <c r="C32" s="203" t="str">
        <f>VLOOKUP(B32,'效期天數(2025.1126更新)'!B:C,2,FALSE)</f>
        <v>TBIL-U</v>
      </c>
      <c r="D32" s="203">
        <f>VLOOKUP(B32,'效期天數(2025.1126更新)'!B:E,4,0)</f>
        <v>360</v>
      </c>
      <c r="E32" s="204" t="e">
        <f>VLOOKUP(F32,'帳庫存(20260119  00點更新)'!C:I,7,0)</f>
        <v>#N/A</v>
      </c>
      <c r="F32" s="296">
        <v>10225282</v>
      </c>
      <c r="G32" s="295">
        <v>45847</v>
      </c>
      <c r="H32" s="580" t="s">
        <v>5579</v>
      </c>
      <c r="J32" s="352">
        <f t="shared" si="39"/>
        <v>46207</v>
      </c>
      <c r="K32" s="203" t="s">
        <v>5553</v>
      </c>
      <c r="L32" s="204">
        <v>12000</v>
      </c>
      <c r="M32" s="204">
        <v>11910</v>
      </c>
      <c r="N32" s="204">
        <f t="shared" si="40"/>
        <v>11910</v>
      </c>
      <c r="O32" s="354">
        <f t="shared" si="41"/>
        <v>0</v>
      </c>
      <c r="P32" s="204" t="e">
        <f t="shared" si="37"/>
        <v>#N/A</v>
      </c>
      <c r="Q32" s="586" t="e">
        <f t="shared" si="38"/>
        <v>#N/A</v>
      </c>
      <c r="KL32" s="961"/>
      <c r="APK32" s="303">
        <v>10000</v>
      </c>
      <c r="AQU32" s="303">
        <v>1910</v>
      </c>
    </row>
    <row r="33" spans="2:298 1109:1632" ht="45" customHeight="1">
      <c r="B33" s="203">
        <v>5714400102</v>
      </c>
      <c r="C33" s="203" t="str">
        <f>VLOOKUP(B33,'效期天數(2025.1126更新)'!B:C,2,FALSE)</f>
        <v>TBIL-U</v>
      </c>
      <c r="D33" s="203">
        <f>VLOOKUP(B33,'效期天數(2025.1126更新)'!B:E,4,0)</f>
        <v>360</v>
      </c>
      <c r="E33" s="204" t="e">
        <f>VLOOKUP(F33,'帳庫存(20260119  00點更新)'!C:I,7,0)</f>
        <v>#N/A</v>
      </c>
      <c r="F33" s="296">
        <v>10225283</v>
      </c>
      <c r="G33" s="295">
        <v>45849</v>
      </c>
      <c r="H33" s="589" t="s">
        <v>5578</v>
      </c>
      <c r="J33" s="352">
        <f t="shared" si="39"/>
        <v>46209</v>
      </c>
      <c r="K33" s="203" t="s">
        <v>5556</v>
      </c>
      <c r="L33" s="204">
        <v>12000</v>
      </c>
      <c r="M33" s="204">
        <v>11910</v>
      </c>
      <c r="N33" s="204">
        <f t="shared" si="40"/>
        <v>11910</v>
      </c>
      <c r="O33" s="354">
        <f t="shared" si="41"/>
        <v>0</v>
      </c>
      <c r="P33" s="204" t="e">
        <f t="shared" si="37"/>
        <v>#N/A</v>
      </c>
      <c r="Q33" s="586" t="e">
        <f t="shared" si="38"/>
        <v>#N/A</v>
      </c>
      <c r="KL33" s="961"/>
      <c r="APQ33" s="303">
        <v>10000</v>
      </c>
      <c r="AQU33" s="303">
        <v>1910</v>
      </c>
    </row>
    <row r="34" spans="2:298 1109:1632" ht="45" customHeight="1">
      <c r="B34" s="203">
        <v>5714400102</v>
      </c>
      <c r="C34" s="203" t="str">
        <f>VLOOKUP(B34,'效期天數(2025.1126更新)'!B:C,2,FALSE)</f>
        <v>TBIL-U</v>
      </c>
      <c r="D34" s="203">
        <f>VLOOKUP(B34,'效期天數(2025.1126更新)'!B:E,4,0)</f>
        <v>360</v>
      </c>
      <c r="E34" s="204" t="e">
        <f>VLOOKUP(F34,'帳庫存(20260119  00點更新)'!C:I,7,0)</f>
        <v>#N/A</v>
      </c>
      <c r="F34" s="296">
        <v>10225284</v>
      </c>
      <c r="G34" s="295">
        <v>45849</v>
      </c>
      <c r="H34" s="589" t="s">
        <v>5578</v>
      </c>
      <c r="J34" s="352">
        <f t="shared" si="39"/>
        <v>46209</v>
      </c>
      <c r="K34" s="203" t="s">
        <v>5556</v>
      </c>
      <c r="L34" s="204">
        <v>12000</v>
      </c>
      <c r="M34" s="204">
        <v>11680</v>
      </c>
      <c r="N34" s="204">
        <f t="shared" si="40"/>
        <v>11680</v>
      </c>
      <c r="O34" s="354">
        <f t="shared" si="41"/>
        <v>0</v>
      </c>
      <c r="P34" s="204" t="e">
        <f t="shared" si="37"/>
        <v>#N/A</v>
      </c>
      <c r="Q34" s="586" t="e">
        <f t="shared" si="38"/>
        <v>#N/A</v>
      </c>
      <c r="KL34" s="961"/>
      <c r="AQB34" s="303">
        <v>2000</v>
      </c>
      <c r="AQE34" s="303">
        <v>5000</v>
      </c>
      <c r="AQH34" s="303">
        <v>3680</v>
      </c>
      <c r="AQU34" s="303">
        <v>1000</v>
      </c>
    </row>
    <row r="35" spans="2:298 1109:1632" ht="45" customHeight="1">
      <c r="B35" s="203">
        <v>5714400102</v>
      </c>
      <c r="C35" s="203" t="str">
        <f>VLOOKUP(B35,'效期天數(2025.1126更新)'!B:C,2,FALSE)</f>
        <v>TBIL-U</v>
      </c>
      <c r="D35" s="203">
        <f>VLOOKUP(B35,'效期天數(2025.1126更新)'!B:E,4,0)</f>
        <v>360</v>
      </c>
      <c r="E35" s="204" t="e">
        <f>VLOOKUP(F35,'帳庫存(20260119  00點更新)'!C:I,7,0)</f>
        <v>#N/A</v>
      </c>
      <c r="F35" s="296">
        <v>10225291</v>
      </c>
      <c r="G35" s="295">
        <v>45852</v>
      </c>
      <c r="H35" s="566" t="s">
        <v>5596</v>
      </c>
      <c r="J35" s="352">
        <f t="shared" si="39"/>
        <v>46212</v>
      </c>
      <c r="K35" s="203" t="s">
        <v>5573</v>
      </c>
      <c r="L35" s="204">
        <v>12000</v>
      </c>
      <c r="M35" s="204">
        <v>11810</v>
      </c>
      <c r="N35" s="204">
        <f t="shared" si="40"/>
        <v>11810</v>
      </c>
      <c r="O35" s="354">
        <f t="shared" si="41"/>
        <v>0</v>
      </c>
      <c r="P35" s="204" t="e">
        <f t="shared" si="37"/>
        <v>#N/A</v>
      </c>
      <c r="Q35" s="586" t="e">
        <f t="shared" si="38"/>
        <v>#N/A</v>
      </c>
      <c r="KL35" s="961"/>
      <c r="AQN35" s="303">
        <v>10000</v>
      </c>
      <c r="AST35" s="303">
        <v>1000</v>
      </c>
      <c r="AUF35" s="303">
        <v>810</v>
      </c>
    </row>
    <row r="36" spans="2:298 1109:1632" ht="45" customHeight="1">
      <c r="B36" s="203">
        <v>5714400102</v>
      </c>
      <c r="C36" s="203" t="str">
        <f>VLOOKUP(B36,'效期天數(2025.1126更新)'!B:C,2,FALSE)</f>
        <v>TBIL-U</v>
      </c>
      <c r="D36" s="203">
        <f>VLOOKUP(B36,'效期天數(2025.1126更新)'!B:E,4,0)</f>
        <v>360</v>
      </c>
      <c r="E36" s="204" t="e">
        <f>VLOOKUP(F36,'帳庫存(20260119  00點更新)'!C:I,7,0)</f>
        <v>#N/A</v>
      </c>
      <c r="F36" s="296">
        <v>10225292</v>
      </c>
      <c r="G36" s="295">
        <v>45852</v>
      </c>
      <c r="H36" s="566" t="s">
        <v>5596</v>
      </c>
      <c r="J36" s="352">
        <f t="shared" si="39"/>
        <v>46212</v>
      </c>
      <c r="K36" s="203" t="s">
        <v>5573</v>
      </c>
      <c r="L36" s="204">
        <v>12000</v>
      </c>
      <c r="M36" s="204">
        <v>11810</v>
      </c>
      <c r="N36" s="204">
        <f t="shared" si="40"/>
        <v>11810</v>
      </c>
      <c r="O36" s="354">
        <f t="shared" si="41"/>
        <v>0</v>
      </c>
      <c r="P36" s="204" t="e">
        <f t="shared" si="37"/>
        <v>#N/A</v>
      </c>
      <c r="Q36" s="586" t="e">
        <f t="shared" si="38"/>
        <v>#N/A</v>
      </c>
      <c r="KL36" s="961"/>
      <c r="AQS36" s="303">
        <v>10000</v>
      </c>
      <c r="AST36" s="303">
        <v>1000</v>
      </c>
      <c r="AUF36" s="303">
        <v>810</v>
      </c>
    </row>
    <row r="37" spans="2:298 1109:1632" ht="45" customHeight="1">
      <c r="B37" s="203">
        <v>5714400292</v>
      </c>
      <c r="C37" s="203" t="str">
        <f>VLOOKUP(B37,'效期天數(2025.1126更新)'!B:C,2,FALSE)</f>
        <v>TBIL-D</v>
      </c>
      <c r="D37" s="203">
        <f>VLOOKUP(B37,'效期天數(2025.1126更新)'!B:E,4,0)</f>
        <v>360</v>
      </c>
      <c r="E37" s="204" t="e">
        <f>VLOOKUP(F37,'帳庫存(20260119  00點更新)'!C:I,7,0)</f>
        <v>#N/A</v>
      </c>
      <c r="F37" s="296">
        <v>29225291</v>
      </c>
      <c r="G37" s="295">
        <v>45852</v>
      </c>
      <c r="H37" s="566" t="s">
        <v>5596</v>
      </c>
      <c r="I37" s="286" t="s">
        <v>5918</v>
      </c>
      <c r="J37" s="352">
        <f t="shared" si="39"/>
        <v>46212</v>
      </c>
      <c r="K37" s="203" t="s">
        <v>5574</v>
      </c>
      <c r="L37" s="204">
        <v>12000</v>
      </c>
      <c r="M37" s="204">
        <v>11810</v>
      </c>
      <c r="N37" s="204">
        <f t="shared" si="40"/>
        <v>11810</v>
      </c>
      <c r="O37" s="354">
        <f t="shared" si="41"/>
        <v>0</v>
      </c>
      <c r="P37" s="204" t="e">
        <f t="shared" si="37"/>
        <v>#N/A</v>
      </c>
      <c r="Q37" s="586" t="e">
        <f t="shared" si="38"/>
        <v>#N/A</v>
      </c>
      <c r="KL37" s="961"/>
      <c r="AQN37" s="303">
        <v>10000</v>
      </c>
      <c r="AST37" s="303">
        <v>1000</v>
      </c>
      <c r="AUF37" s="303">
        <v>810</v>
      </c>
    </row>
    <row r="38" spans="2:298 1109:1632" ht="45" customHeight="1">
      <c r="B38" s="203">
        <v>5714400292</v>
      </c>
      <c r="C38" s="203" t="str">
        <f>VLOOKUP(B38,'效期天數(2025.1126更新)'!B:C,2,FALSE)</f>
        <v>TBIL-D</v>
      </c>
      <c r="D38" s="203">
        <f>VLOOKUP(B38,'效期天數(2025.1126更新)'!B:E,4,0)</f>
        <v>360</v>
      </c>
      <c r="E38" s="204" t="e">
        <f>VLOOKUP(F38,'帳庫存(20260119  00點更新)'!C:I,7,0)</f>
        <v>#N/A</v>
      </c>
      <c r="F38" s="296">
        <v>29225292</v>
      </c>
      <c r="G38" s="295">
        <v>45852</v>
      </c>
      <c r="H38" s="566" t="s">
        <v>5596</v>
      </c>
      <c r="I38" s="286" t="s">
        <v>5918</v>
      </c>
      <c r="J38" s="352">
        <f t="shared" si="39"/>
        <v>46212</v>
      </c>
      <c r="K38" s="203" t="s">
        <v>5574</v>
      </c>
      <c r="L38" s="204">
        <v>12000</v>
      </c>
      <c r="M38" s="204">
        <v>11800</v>
      </c>
      <c r="N38" s="204">
        <f t="shared" si="40"/>
        <v>11800</v>
      </c>
      <c r="O38" s="354">
        <f t="shared" si="41"/>
        <v>0</v>
      </c>
      <c r="P38" s="204" t="e">
        <f t="shared" ref="P38:P69" si="42">IF(O38=E38,TRUE,FALSE)</f>
        <v>#N/A</v>
      </c>
      <c r="Q38" s="586" t="e">
        <f t="shared" ref="Q38:Q69" si="43">O38-E38</f>
        <v>#N/A</v>
      </c>
      <c r="KL38" s="961"/>
      <c r="AQS38" s="303">
        <v>10000</v>
      </c>
      <c r="AST38" s="303">
        <v>1000</v>
      </c>
      <c r="AUF38" s="303">
        <v>800</v>
      </c>
    </row>
    <row r="39" spans="2:298 1109:1632" ht="45" customHeight="1">
      <c r="B39" s="625">
        <v>5714400102</v>
      </c>
      <c r="C39" s="625" t="str">
        <f>VLOOKUP(B39,'效期天數(2025.1126更新)'!B:C,2,FALSE)</f>
        <v>TBIL-U</v>
      </c>
      <c r="D39" s="625">
        <f>VLOOKUP(B39,'效期天數(2025.1126更新)'!B:E,4,0)</f>
        <v>360</v>
      </c>
      <c r="E39" s="702">
        <f>VLOOKUP(F39,'帳庫存(20260119  00點更新)'!C:I,7,0)</f>
        <v>340</v>
      </c>
      <c r="F39" s="624">
        <v>10225311</v>
      </c>
      <c r="G39" s="549">
        <v>45866</v>
      </c>
      <c r="H39" s="677" t="s">
        <v>5727</v>
      </c>
      <c r="J39" s="352">
        <f t="shared" si="39"/>
        <v>46226</v>
      </c>
      <c r="K39" s="203" t="s">
        <v>5677</v>
      </c>
      <c r="L39" s="204">
        <v>12000</v>
      </c>
      <c r="M39" s="204">
        <v>11660</v>
      </c>
      <c r="N39" s="204">
        <f t="shared" si="40"/>
        <v>12340</v>
      </c>
      <c r="O39" s="354">
        <f>M39-N39+DK39+DO39</f>
        <v>0</v>
      </c>
      <c r="P39" s="204" t="b">
        <f t="shared" si="42"/>
        <v>0</v>
      </c>
      <c r="Q39" s="586">
        <f t="shared" si="43"/>
        <v>-340</v>
      </c>
      <c r="DK39" s="707">
        <v>340</v>
      </c>
      <c r="DO39" s="716">
        <v>340</v>
      </c>
      <c r="KL39" s="961"/>
      <c r="AQU39" s="303">
        <v>3660</v>
      </c>
      <c r="ARA39" s="303">
        <v>3000</v>
      </c>
      <c r="ARP39" s="303">
        <v>5340</v>
      </c>
      <c r="BJT39" s="303">
        <v>340</v>
      </c>
    </row>
    <row r="40" spans="2:298 1109:1632" ht="45" customHeight="1">
      <c r="B40" s="203">
        <v>5714400102</v>
      </c>
      <c r="C40" s="203" t="str">
        <f>VLOOKUP(B40,'效期天數(2025.1126更新)'!B:C,2,FALSE)</f>
        <v>TBIL-U</v>
      </c>
      <c r="D40" s="203">
        <f>VLOOKUP(B40,'效期天數(2025.1126更新)'!B:E,4,0)</f>
        <v>360</v>
      </c>
      <c r="E40" s="204" t="e">
        <f>VLOOKUP(F40,'帳庫存(20260119  00點更新)'!C:I,7,0)</f>
        <v>#N/A</v>
      </c>
      <c r="F40" s="296">
        <v>10225312</v>
      </c>
      <c r="G40" s="295">
        <v>45866</v>
      </c>
      <c r="H40" s="677" t="s">
        <v>5727</v>
      </c>
      <c r="J40" s="352">
        <f t="shared" si="39"/>
        <v>46226</v>
      </c>
      <c r="K40" s="203" t="s">
        <v>5677</v>
      </c>
      <c r="L40" s="204">
        <v>9800</v>
      </c>
      <c r="M40" s="204">
        <v>10160</v>
      </c>
      <c r="N40" s="204">
        <f t="shared" si="40"/>
        <v>10160</v>
      </c>
      <c r="O40" s="354">
        <f>M40-N40</f>
        <v>0</v>
      </c>
      <c r="P40" s="204" t="e">
        <f t="shared" si="42"/>
        <v>#N/A</v>
      </c>
      <c r="Q40" s="586" t="e">
        <f t="shared" si="43"/>
        <v>#N/A</v>
      </c>
      <c r="KL40" s="961"/>
      <c r="AQV40" s="303">
        <v>7000</v>
      </c>
      <c r="ARA40" s="303">
        <v>3160</v>
      </c>
    </row>
    <row r="41" spans="2:298 1109:1632" ht="45" customHeight="1">
      <c r="B41" s="625">
        <v>5714400292</v>
      </c>
      <c r="C41" s="625" t="str">
        <f>VLOOKUP(B41,'效期天數(2025.1126更新)'!B:C,2,FALSE)</f>
        <v>TBIL-D</v>
      </c>
      <c r="D41" s="203">
        <f>VLOOKUP(B41,'效期天數(2025.1126更新)'!B:E,4,0)</f>
        <v>360</v>
      </c>
      <c r="E41" s="702">
        <f>VLOOKUP(F41,'帳庫存(20260119  00點更新)'!C:I,7,0)</f>
        <v>500</v>
      </c>
      <c r="F41" s="624">
        <v>29225311</v>
      </c>
      <c r="G41" s="549">
        <v>45866</v>
      </c>
      <c r="H41" s="677" t="s">
        <v>5727</v>
      </c>
      <c r="I41" s="286" t="s">
        <v>5758</v>
      </c>
      <c r="J41" s="352">
        <f t="shared" si="39"/>
        <v>46226</v>
      </c>
      <c r="K41" s="203" t="s">
        <v>5678</v>
      </c>
      <c r="L41" s="204">
        <v>16400</v>
      </c>
      <c r="M41" s="204">
        <v>15840</v>
      </c>
      <c r="N41" s="204">
        <f t="shared" si="40"/>
        <v>16840</v>
      </c>
      <c r="O41" s="354">
        <f>M41-N41+DK41+DO41</f>
        <v>0</v>
      </c>
      <c r="P41" s="204" t="b">
        <f t="shared" si="42"/>
        <v>0</v>
      </c>
      <c r="Q41" s="586">
        <f t="shared" si="43"/>
        <v>-500</v>
      </c>
      <c r="DK41" s="707">
        <v>500</v>
      </c>
      <c r="DO41" s="716">
        <v>500</v>
      </c>
      <c r="KL41" s="961"/>
      <c r="AQU41" s="303">
        <v>3800</v>
      </c>
      <c r="ARA41" s="303">
        <v>6000</v>
      </c>
      <c r="ARE41" s="303">
        <v>4000</v>
      </c>
      <c r="ARJ41" s="342">
        <v>40</v>
      </c>
      <c r="ARP41" s="303">
        <v>2500</v>
      </c>
      <c r="BJT41" s="303">
        <v>500</v>
      </c>
    </row>
    <row r="42" spans="2:298 1109:1632" ht="45" customHeight="1">
      <c r="B42" s="625">
        <v>5714400292</v>
      </c>
      <c r="C42" s="625" t="str">
        <f>VLOOKUP(B42,'效期天數(2025.1126更新)'!B:C,2,FALSE)</f>
        <v>TBIL-D</v>
      </c>
      <c r="D42" s="203">
        <f>VLOOKUP(B42,'效期天數(2025.1126更新)'!B:E,4,0)</f>
        <v>360</v>
      </c>
      <c r="E42" s="702">
        <f>VLOOKUP(F42,'帳庫存(20260119  00點更新)'!C:I,7,0)</f>
        <v>80</v>
      </c>
      <c r="F42" s="624">
        <v>29225312</v>
      </c>
      <c r="G42" s="549">
        <v>45866</v>
      </c>
      <c r="H42" s="677" t="s">
        <v>5727</v>
      </c>
      <c r="I42" s="286" t="s">
        <v>5918</v>
      </c>
      <c r="J42" s="352">
        <f t="shared" si="39"/>
        <v>46226</v>
      </c>
      <c r="K42" s="203" t="s">
        <v>5678</v>
      </c>
      <c r="L42" s="204">
        <v>9800</v>
      </c>
      <c r="M42" s="204">
        <v>10150</v>
      </c>
      <c r="N42" s="204">
        <f t="shared" si="40"/>
        <v>10230</v>
      </c>
      <c r="O42" s="354">
        <f>M42-N42+DO42</f>
        <v>0</v>
      </c>
      <c r="P42" s="204" t="b">
        <f t="shared" si="42"/>
        <v>0</v>
      </c>
      <c r="Q42" s="586">
        <f t="shared" si="43"/>
        <v>-80</v>
      </c>
      <c r="DO42" s="716">
        <v>80</v>
      </c>
      <c r="KL42" s="961"/>
      <c r="AQV42" s="303">
        <v>7000</v>
      </c>
      <c r="ARP42" s="303">
        <v>3150</v>
      </c>
      <c r="BJT42" s="303">
        <v>80</v>
      </c>
    </row>
    <row r="43" spans="2:298 1109:1632" ht="45" customHeight="1">
      <c r="B43" s="203">
        <v>5714400102</v>
      </c>
      <c r="C43" s="203" t="str">
        <f>VLOOKUP(B43,'效期天數(2025.1126更新)'!B:C,2,FALSE)</f>
        <v>TBIL-U</v>
      </c>
      <c r="D43" s="203">
        <f>VLOOKUP(B43,'效期天數(2025.1126更新)'!B:E,4,0)</f>
        <v>360</v>
      </c>
      <c r="E43" s="204" t="e">
        <f>VLOOKUP(F43,'帳庫存(20260119  00點更新)'!C:I,7,0)</f>
        <v>#N/A</v>
      </c>
      <c r="F43" s="296">
        <v>10225321</v>
      </c>
      <c r="G43" s="295">
        <v>45874</v>
      </c>
      <c r="H43" s="590" t="s">
        <v>5778</v>
      </c>
      <c r="J43" s="352">
        <f t="shared" si="39"/>
        <v>46234</v>
      </c>
      <c r="K43" s="203" t="s">
        <v>5742</v>
      </c>
      <c r="L43" s="204">
        <v>12000</v>
      </c>
      <c r="M43" s="204">
        <v>11880</v>
      </c>
      <c r="N43" s="204">
        <f t="shared" si="40"/>
        <v>11880</v>
      </c>
      <c r="O43" s="354">
        <f t="shared" ref="O43:O49" si="44">M43-N43</f>
        <v>0</v>
      </c>
      <c r="P43" s="204" t="e">
        <f t="shared" si="42"/>
        <v>#N/A</v>
      </c>
      <c r="Q43" s="586" t="e">
        <f t="shared" si="43"/>
        <v>#N/A</v>
      </c>
      <c r="KL43" s="961"/>
      <c r="ARF43" s="303">
        <v>10000</v>
      </c>
      <c r="ASI43" s="303">
        <v>1880</v>
      </c>
    </row>
    <row r="44" spans="2:298 1109:1632" ht="45" customHeight="1">
      <c r="B44" s="203">
        <v>5714400102</v>
      </c>
      <c r="C44" s="203" t="str">
        <f>VLOOKUP(B44,'效期天數(2025.1126更新)'!B:C,2,FALSE)</f>
        <v>TBIL-U</v>
      </c>
      <c r="D44" s="203">
        <f>VLOOKUP(B44,'效期天數(2025.1126更新)'!B:E,4,0)</f>
        <v>360</v>
      </c>
      <c r="E44" s="204" t="e">
        <f>VLOOKUP(F44,'帳庫存(20260119  00點更新)'!C:I,7,0)</f>
        <v>#N/A</v>
      </c>
      <c r="F44" s="296">
        <v>10225322</v>
      </c>
      <c r="G44" s="295">
        <v>45874</v>
      </c>
      <c r="H44" s="590" t="s">
        <v>5778</v>
      </c>
      <c r="J44" s="352">
        <f t="shared" si="39"/>
        <v>46234</v>
      </c>
      <c r="K44" s="203" t="s">
        <v>5742</v>
      </c>
      <c r="L44" s="204">
        <v>12000</v>
      </c>
      <c r="M44" s="204">
        <v>11970</v>
      </c>
      <c r="N44" s="204">
        <f t="shared" si="40"/>
        <v>11970</v>
      </c>
      <c r="O44" s="354">
        <f t="shared" si="44"/>
        <v>0</v>
      </c>
      <c r="P44" s="204" t="e">
        <f t="shared" si="42"/>
        <v>#N/A</v>
      </c>
      <c r="Q44" s="586" t="e">
        <f t="shared" si="43"/>
        <v>#N/A</v>
      </c>
      <c r="KL44" s="961"/>
      <c r="ARG44" s="303">
        <v>9000</v>
      </c>
      <c r="ASI44" s="303">
        <v>2970</v>
      </c>
    </row>
    <row r="45" spans="2:298 1109:1632" ht="45" customHeight="1">
      <c r="B45" s="203">
        <v>5714400102</v>
      </c>
      <c r="C45" s="203" t="str">
        <f>VLOOKUP(B45,'效期天數(2025.1126更新)'!B:C,2,FALSE)</f>
        <v>TBIL-U</v>
      </c>
      <c r="D45" s="203">
        <f>VLOOKUP(B45,'效期天數(2025.1126更新)'!B:E,4,0)</f>
        <v>360</v>
      </c>
      <c r="E45" s="204" t="e">
        <f>VLOOKUP(F45,'帳庫存(20260119  00點更新)'!C:I,7,0)</f>
        <v>#N/A</v>
      </c>
      <c r="F45" s="296">
        <v>10225323</v>
      </c>
      <c r="G45" s="295">
        <v>45877</v>
      </c>
      <c r="H45" s="589" t="s">
        <v>5799</v>
      </c>
      <c r="J45" s="352">
        <f t="shared" si="39"/>
        <v>46237</v>
      </c>
      <c r="K45" s="203" t="s">
        <v>5779</v>
      </c>
      <c r="L45" s="204">
        <v>12000</v>
      </c>
      <c r="M45" s="204">
        <v>12010</v>
      </c>
      <c r="N45" s="204">
        <f t="shared" si="40"/>
        <v>12010</v>
      </c>
      <c r="O45" s="354">
        <f t="shared" si="44"/>
        <v>0</v>
      </c>
      <c r="P45" s="204" t="e">
        <f t="shared" si="42"/>
        <v>#N/A</v>
      </c>
      <c r="Q45" s="586" t="e">
        <f t="shared" si="43"/>
        <v>#N/A</v>
      </c>
      <c r="KL45" s="961"/>
      <c r="ARN45" s="303">
        <v>10000</v>
      </c>
      <c r="ATH45" s="303">
        <v>2010</v>
      </c>
    </row>
    <row r="46" spans="2:298 1109:1632" ht="45" customHeight="1">
      <c r="B46" s="203">
        <v>5714400102</v>
      </c>
      <c r="C46" s="203" t="str">
        <f>VLOOKUP(B46,'效期天數(2025.1126更新)'!B:C,2,FALSE)</f>
        <v>TBIL-U</v>
      </c>
      <c r="D46" s="203">
        <f>VLOOKUP(B46,'效期天數(2025.1126更新)'!B:E,4,0)</f>
        <v>360</v>
      </c>
      <c r="E46" s="204" t="e">
        <f>VLOOKUP(F46,'帳庫存(20260119  00點更新)'!C:I,7,0)</f>
        <v>#N/A</v>
      </c>
      <c r="F46" s="296">
        <v>10225324</v>
      </c>
      <c r="G46" s="295">
        <v>45877</v>
      </c>
      <c r="H46" s="589" t="s">
        <v>5799</v>
      </c>
      <c r="J46" s="352">
        <f t="shared" si="39"/>
        <v>46237</v>
      </c>
      <c r="K46" s="203" t="s">
        <v>5779</v>
      </c>
      <c r="L46" s="204">
        <v>12000</v>
      </c>
      <c r="M46" s="204">
        <v>12080</v>
      </c>
      <c r="N46" s="204">
        <f t="shared" si="40"/>
        <v>12080</v>
      </c>
      <c r="O46" s="354">
        <f t="shared" si="44"/>
        <v>0</v>
      </c>
      <c r="P46" s="204" t="e">
        <f t="shared" si="42"/>
        <v>#N/A</v>
      </c>
      <c r="Q46" s="586" t="e">
        <f t="shared" si="43"/>
        <v>#N/A</v>
      </c>
      <c r="KL46" s="961"/>
      <c r="ARV46" s="303">
        <v>10000</v>
      </c>
      <c r="AUB46" s="303">
        <v>2080</v>
      </c>
    </row>
    <row r="47" spans="2:298 1109:1632" ht="45" customHeight="1">
      <c r="B47" s="203">
        <v>5714400292</v>
      </c>
      <c r="C47" s="203" t="str">
        <f>VLOOKUP(B47,'效期天數(2025.1126更新)'!B:C,2,FALSE)</f>
        <v>TBIL-D</v>
      </c>
      <c r="D47" s="203">
        <f>VLOOKUP(B47,'效期天數(2025.1126更新)'!B:E,4,0)</f>
        <v>360</v>
      </c>
      <c r="E47" s="204" t="e">
        <f>VLOOKUP(F47,'帳庫存(20260119  00點更新)'!C:I,7,0)</f>
        <v>#N/A</v>
      </c>
      <c r="F47" s="296">
        <v>29225323</v>
      </c>
      <c r="G47" s="295">
        <v>45877</v>
      </c>
      <c r="H47" s="589" t="s">
        <v>5799</v>
      </c>
      <c r="I47" s="286" t="s">
        <v>5918</v>
      </c>
      <c r="J47" s="352">
        <f t="shared" si="39"/>
        <v>46237</v>
      </c>
      <c r="K47" s="203" t="s">
        <v>5780</v>
      </c>
      <c r="L47" s="204">
        <v>12000</v>
      </c>
      <c r="M47" s="204">
        <v>11990</v>
      </c>
      <c r="N47" s="204">
        <f t="shared" si="40"/>
        <v>11990</v>
      </c>
      <c r="O47" s="354">
        <f t="shared" si="44"/>
        <v>0</v>
      </c>
      <c r="P47" s="204" t="e">
        <f t="shared" si="42"/>
        <v>#N/A</v>
      </c>
      <c r="Q47" s="586" t="e">
        <f t="shared" si="43"/>
        <v>#N/A</v>
      </c>
      <c r="KL47" s="961"/>
      <c r="ARN47" s="303">
        <v>10000</v>
      </c>
      <c r="ATH47" s="303">
        <v>1000</v>
      </c>
      <c r="AUB47" s="303">
        <v>990</v>
      </c>
    </row>
    <row r="48" spans="2:298 1109:1632" ht="45" customHeight="1">
      <c r="B48" s="203">
        <v>5714400292</v>
      </c>
      <c r="C48" s="203" t="str">
        <f>VLOOKUP(B48,'效期天數(2025.1126更新)'!B:C,2,FALSE)</f>
        <v>TBIL-D</v>
      </c>
      <c r="D48" s="203">
        <f>VLOOKUP(B48,'效期天數(2025.1126更新)'!B:E,4,0)</f>
        <v>360</v>
      </c>
      <c r="E48" s="204" t="e">
        <f>VLOOKUP(F48,'帳庫存(20260119  00點更新)'!C:I,7,0)</f>
        <v>#N/A</v>
      </c>
      <c r="F48" s="296">
        <v>29225324</v>
      </c>
      <c r="G48" s="295">
        <v>45877</v>
      </c>
      <c r="H48" s="589" t="s">
        <v>5799</v>
      </c>
      <c r="I48" s="286" t="s">
        <v>5918</v>
      </c>
      <c r="J48" s="352">
        <f t="shared" si="39"/>
        <v>46237</v>
      </c>
      <c r="K48" s="203" t="s">
        <v>5780</v>
      </c>
      <c r="L48" s="204">
        <v>12000</v>
      </c>
      <c r="M48" s="204">
        <v>11810</v>
      </c>
      <c r="N48" s="204">
        <f t="shared" si="40"/>
        <v>11810</v>
      </c>
      <c r="O48" s="354">
        <f t="shared" si="44"/>
        <v>0</v>
      </c>
      <c r="P48" s="204" t="e">
        <f t="shared" si="42"/>
        <v>#N/A</v>
      </c>
      <c r="Q48" s="586" t="e">
        <f t="shared" si="43"/>
        <v>#N/A</v>
      </c>
      <c r="KL48" s="961"/>
      <c r="ARV48" s="303">
        <v>10000</v>
      </c>
      <c r="ATH48" s="303">
        <v>1000</v>
      </c>
      <c r="AUB48" s="303">
        <v>810</v>
      </c>
    </row>
    <row r="49" spans="2:298 1174:1872" ht="45" customHeight="1">
      <c r="B49" s="203">
        <v>5714400102</v>
      </c>
      <c r="C49" s="203" t="str">
        <f>VLOOKUP(B49,'效期天數(2025.1126更新)'!B:C,2,FALSE)</f>
        <v>TBIL-U</v>
      </c>
      <c r="D49" s="203">
        <f>VLOOKUP(B49,'效期天數(2025.1126更新)'!B:E,4,0)</f>
        <v>360</v>
      </c>
      <c r="E49" s="204" t="e">
        <f>VLOOKUP(F49,'帳庫存(20260119  00點更新)'!C:I,7,0)</f>
        <v>#N/A</v>
      </c>
      <c r="F49" s="296">
        <v>10225331</v>
      </c>
      <c r="G49" s="295">
        <v>45880</v>
      </c>
      <c r="H49" s="587" t="s">
        <v>5830</v>
      </c>
      <c r="J49" s="352">
        <f t="shared" si="39"/>
        <v>46240</v>
      </c>
      <c r="K49" s="203" t="s">
        <v>5795</v>
      </c>
      <c r="L49" s="204">
        <v>12000</v>
      </c>
      <c r="M49" s="204">
        <v>12010</v>
      </c>
      <c r="N49" s="204">
        <f t="shared" si="40"/>
        <v>12010</v>
      </c>
      <c r="O49" s="354">
        <f t="shared" si="44"/>
        <v>0</v>
      </c>
      <c r="P49" s="204" t="e">
        <f t="shared" si="42"/>
        <v>#N/A</v>
      </c>
      <c r="Q49" s="586" t="e">
        <f t="shared" si="43"/>
        <v>#N/A</v>
      </c>
      <c r="KL49" s="961"/>
      <c r="ASD49" s="303">
        <v>8000</v>
      </c>
      <c r="ASI49" s="303">
        <v>4010</v>
      </c>
    </row>
    <row r="50" spans="2:298 1174:1872" ht="45" customHeight="1">
      <c r="B50" s="203">
        <v>5714400102</v>
      </c>
      <c r="C50" s="203" t="str">
        <f>VLOOKUP(B50,'效期天數(2025.1126更新)'!B:C,2,FALSE)</f>
        <v>TBIL-U</v>
      </c>
      <c r="D50" s="203">
        <f>VLOOKUP(B50,'效期天數(2025.1126更新)'!B:E,4,0)</f>
        <v>360</v>
      </c>
      <c r="E50" s="204">
        <f>VLOOKUP(F50,'帳庫存(20260119  00點更新)'!C:I,7,0)</f>
        <v>470</v>
      </c>
      <c r="F50" s="296">
        <v>10225332</v>
      </c>
      <c r="G50" s="295">
        <v>45880</v>
      </c>
      <c r="H50" s="587" t="s">
        <v>5830</v>
      </c>
      <c r="J50" s="352">
        <f t="shared" si="39"/>
        <v>46240</v>
      </c>
      <c r="K50" s="203" t="s">
        <v>5795</v>
      </c>
      <c r="L50" s="204">
        <v>12000</v>
      </c>
      <c r="M50" s="204">
        <v>11970</v>
      </c>
      <c r="N50" s="204">
        <f t="shared" si="40"/>
        <v>12440</v>
      </c>
      <c r="O50" s="354">
        <f>M50-N50+DT50</f>
        <v>0</v>
      </c>
      <c r="P50" s="204" t="b">
        <f t="shared" si="42"/>
        <v>0</v>
      </c>
      <c r="Q50" s="586">
        <f t="shared" si="43"/>
        <v>-470</v>
      </c>
      <c r="DT50" s="716">
        <v>470</v>
      </c>
      <c r="KL50" s="961"/>
      <c r="ASI50" s="303">
        <v>1970</v>
      </c>
      <c r="ASU50" s="303">
        <v>10000</v>
      </c>
      <c r="BNH50" s="303">
        <v>470</v>
      </c>
    </row>
    <row r="51" spans="2:298 1174:1872" ht="45" customHeight="1">
      <c r="B51" s="203">
        <v>5714400292</v>
      </c>
      <c r="C51" s="203" t="str">
        <f>VLOOKUP(B51,'效期天數(2025.1126更新)'!B:C,2,FALSE)</f>
        <v>TBIL-D</v>
      </c>
      <c r="D51" s="203">
        <f>VLOOKUP(B51,'效期天數(2025.1126更新)'!B:E,4,0)</f>
        <v>360</v>
      </c>
      <c r="E51" s="204">
        <f>VLOOKUP(F51,'帳庫存(20260119  00點更新)'!C:I,7,0)</f>
        <v>390</v>
      </c>
      <c r="F51" s="296">
        <v>29225331</v>
      </c>
      <c r="G51" s="295">
        <v>45880</v>
      </c>
      <c r="H51" s="587" t="s">
        <v>5830</v>
      </c>
      <c r="I51" s="286" t="s">
        <v>5918</v>
      </c>
      <c r="J51" s="352">
        <f t="shared" si="39"/>
        <v>46240</v>
      </c>
      <c r="K51" s="203" t="s">
        <v>5796</v>
      </c>
      <c r="L51" s="204">
        <v>12000</v>
      </c>
      <c r="M51" s="204">
        <v>11920</v>
      </c>
      <c r="N51" s="204">
        <f t="shared" si="40"/>
        <v>12310</v>
      </c>
      <c r="O51" s="354">
        <f>M51-N51+DT51</f>
        <v>0</v>
      </c>
      <c r="P51" s="204" t="b">
        <f t="shared" si="42"/>
        <v>0</v>
      </c>
      <c r="Q51" s="586">
        <f t="shared" si="43"/>
        <v>-390</v>
      </c>
      <c r="DT51" s="716">
        <v>390</v>
      </c>
      <c r="KL51" s="961"/>
      <c r="ASD51" s="303">
        <v>8000</v>
      </c>
      <c r="ASI51" s="303">
        <v>3920</v>
      </c>
      <c r="BNH51" s="303">
        <v>390</v>
      </c>
    </row>
    <row r="52" spans="2:298 1174:1872" ht="45" customHeight="1">
      <c r="B52" s="203">
        <v>5714400102</v>
      </c>
      <c r="C52" s="203" t="str">
        <f>VLOOKUP(B52,'效期天數(2025.1126更新)'!B:C,2,FALSE)</f>
        <v>TBIL-U</v>
      </c>
      <c r="D52" s="203">
        <f>VLOOKUP(B52,'效期天數(2025.1126更新)'!B:E,4,0)</f>
        <v>360</v>
      </c>
      <c r="E52" s="204" t="e">
        <f>VLOOKUP(F52,'帳庫存(20260119  00點更新)'!C:I,7,0)</f>
        <v>#N/A</v>
      </c>
      <c r="F52" s="296">
        <v>10225333</v>
      </c>
      <c r="G52" s="295">
        <v>45884</v>
      </c>
      <c r="H52" s="643" t="s">
        <v>5879</v>
      </c>
      <c r="J52" s="352">
        <f t="shared" si="39"/>
        <v>46244</v>
      </c>
      <c r="K52" s="203" t="s">
        <v>5818</v>
      </c>
      <c r="L52" s="204">
        <v>12000</v>
      </c>
      <c r="M52" s="204">
        <v>12030</v>
      </c>
      <c r="N52" s="204">
        <f t="shared" si="40"/>
        <v>12030</v>
      </c>
      <c r="O52" s="354">
        <f>M52-N52</f>
        <v>0</v>
      </c>
      <c r="P52" s="204" t="e">
        <f t="shared" si="42"/>
        <v>#N/A</v>
      </c>
      <c r="Q52" s="586" t="e">
        <f t="shared" si="43"/>
        <v>#N/A</v>
      </c>
      <c r="KL52" s="961"/>
      <c r="ATC52" s="303">
        <v>4000</v>
      </c>
      <c r="AUC52" s="303">
        <v>5000</v>
      </c>
      <c r="AVK52" s="303">
        <v>1000</v>
      </c>
      <c r="AWD52" s="303">
        <v>2030</v>
      </c>
    </row>
    <row r="53" spans="2:298 1174:1872" ht="45" customHeight="1">
      <c r="B53" s="203">
        <v>5714400102</v>
      </c>
      <c r="C53" s="203" t="str">
        <f>VLOOKUP(B53,'效期天數(2025.1126更新)'!B:C,2,FALSE)</f>
        <v>TBIL-U</v>
      </c>
      <c r="D53" s="203">
        <f>VLOOKUP(B53,'效期天數(2025.1126更新)'!B:E,4,0)</f>
        <v>360</v>
      </c>
      <c r="E53" s="204">
        <f>VLOOKUP(F53,'帳庫存(20260119  00點更新)'!C:I,7,0)</f>
        <v>510</v>
      </c>
      <c r="F53" s="296">
        <v>10225334</v>
      </c>
      <c r="G53" s="295">
        <v>45884</v>
      </c>
      <c r="H53" s="643" t="s">
        <v>5879</v>
      </c>
      <c r="J53" s="352">
        <f t="shared" si="39"/>
        <v>46244</v>
      </c>
      <c r="K53" s="203" t="s">
        <v>5818</v>
      </c>
      <c r="L53" s="204">
        <v>12000</v>
      </c>
      <c r="M53" s="204">
        <v>12010</v>
      </c>
      <c r="N53" s="204">
        <f t="shared" si="40"/>
        <v>12620</v>
      </c>
      <c r="O53" s="354">
        <f>M53-N53+FW53</f>
        <v>0</v>
      </c>
      <c r="P53" s="204" t="b">
        <f t="shared" si="42"/>
        <v>0</v>
      </c>
      <c r="Q53" s="586">
        <f t="shared" si="43"/>
        <v>-510</v>
      </c>
      <c r="FW53" s="360">
        <v>610</v>
      </c>
      <c r="KL53" s="961"/>
      <c r="ATK53" s="303">
        <v>10000</v>
      </c>
      <c r="AYA53" s="303">
        <v>2010</v>
      </c>
      <c r="BFP53" s="334">
        <v>100</v>
      </c>
      <c r="BSZ53" s="303">
        <v>510</v>
      </c>
    </row>
    <row r="54" spans="2:298 1174:1872" ht="45" customHeight="1">
      <c r="B54" s="203">
        <v>5714400292</v>
      </c>
      <c r="C54" s="203" t="str">
        <f>VLOOKUP(B54,'效期天數(2025.1126更新)'!B:C,2,FALSE)</f>
        <v>TBIL-D</v>
      </c>
      <c r="D54" s="203">
        <f>VLOOKUP(B54,'效期天數(2025.1126更新)'!B:E,4,0)</f>
        <v>360</v>
      </c>
      <c r="E54" s="204">
        <f>VLOOKUP(F54,'帳庫存(20260119  00點更新)'!C:I,7,0)</f>
        <v>380</v>
      </c>
      <c r="F54" s="296">
        <v>29225333</v>
      </c>
      <c r="G54" s="295">
        <v>45884</v>
      </c>
      <c r="H54" s="643" t="s">
        <v>5879</v>
      </c>
      <c r="I54" s="286" t="s">
        <v>5918</v>
      </c>
      <c r="J54" s="352">
        <f t="shared" si="39"/>
        <v>46244</v>
      </c>
      <c r="K54" s="203" t="s">
        <v>5819</v>
      </c>
      <c r="L54" s="204">
        <v>12000</v>
      </c>
      <c r="M54" s="204">
        <v>11930</v>
      </c>
      <c r="N54" s="204">
        <f t="shared" si="40"/>
        <v>12410</v>
      </c>
      <c r="O54" s="354">
        <f>M54-N54+FW54</f>
        <v>0</v>
      </c>
      <c r="P54" s="204" t="b">
        <f t="shared" si="42"/>
        <v>0</v>
      </c>
      <c r="Q54" s="586">
        <f t="shared" si="43"/>
        <v>-380</v>
      </c>
      <c r="FW54" s="360">
        <v>480</v>
      </c>
      <c r="KL54" s="961"/>
      <c r="ATC54" s="303">
        <v>4000</v>
      </c>
      <c r="AUC54" s="303">
        <v>5000</v>
      </c>
      <c r="AVK54" s="303">
        <v>1000</v>
      </c>
      <c r="AWD54" s="303">
        <v>1000</v>
      </c>
      <c r="AYA54" s="303">
        <v>930</v>
      </c>
      <c r="BFP54" s="334">
        <v>100</v>
      </c>
      <c r="BSZ54" s="303">
        <v>380</v>
      </c>
    </row>
    <row r="55" spans="2:298 1174:1872" ht="45" customHeight="1">
      <c r="B55" s="203">
        <v>5714400292</v>
      </c>
      <c r="C55" s="203" t="str">
        <f>VLOOKUP(B55,'效期天數(2025.1126更新)'!B:C,2,FALSE)</f>
        <v>TBIL-D</v>
      </c>
      <c r="D55" s="203">
        <f>VLOOKUP(B55,'效期天數(2025.1126更新)'!B:E,4,0)</f>
        <v>360</v>
      </c>
      <c r="E55" s="204" t="e">
        <f>VLOOKUP(F55,'帳庫存(20260119  00點更新)'!C:I,7,0)</f>
        <v>#N/A</v>
      </c>
      <c r="F55" s="296">
        <v>29225334</v>
      </c>
      <c r="G55" s="295">
        <v>45884</v>
      </c>
      <c r="H55" s="643" t="s">
        <v>5879</v>
      </c>
      <c r="I55" s="286" t="s">
        <v>5918</v>
      </c>
      <c r="J55" s="352">
        <f t="shared" si="39"/>
        <v>46244</v>
      </c>
      <c r="K55" s="203" t="s">
        <v>5819</v>
      </c>
      <c r="L55" s="204">
        <v>12000</v>
      </c>
      <c r="M55" s="204">
        <v>11950</v>
      </c>
      <c r="N55" s="204">
        <f t="shared" si="40"/>
        <v>11950</v>
      </c>
      <c r="O55" s="354">
        <f>M55-N55</f>
        <v>0</v>
      </c>
      <c r="P55" s="204" t="e">
        <f t="shared" si="42"/>
        <v>#N/A</v>
      </c>
      <c r="Q55" s="586" t="e">
        <f t="shared" si="43"/>
        <v>#N/A</v>
      </c>
      <c r="KL55" s="961"/>
      <c r="ATK55" s="303">
        <v>10000</v>
      </c>
      <c r="AWD55" s="303">
        <v>1000</v>
      </c>
      <c r="AYA55" s="303">
        <v>950</v>
      </c>
    </row>
    <row r="56" spans="2:298 1174:1872" ht="45" customHeight="1">
      <c r="B56" s="203">
        <v>5714400102</v>
      </c>
      <c r="C56" s="203" t="str">
        <f>VLOOKUP(B56,'效期天數(2025.1126更新)'!B:C,2,FALSE)</f>
        <v>TBIL-U</v>
      </c>
      <c r="D56" s="203">
        <f>VLOOKUP(B56,'效期天數(2025.1126更新)'!B:E,4,0)</f>
        <v>360</v>
      </c>
      <c r="E56" s="204" t="e">
        <f>VLOOKUP(F56,'帳庫存(20260119  00點更新)'!C:I,7,0)</f>
        <v>#N/A</v>
      </c>
      <c r="F56" s="296">
        <v>10225341</v>
      </c>
      <c r="G56" s="295">
        <v>45890</v>
      </c>
      <c r="H56" s="580" t="s">
        <v>5878</v>
      </c>
      <c r="J56" s="352">
        <f t="shared" si="39"/>
        <v>46250</v>
      </c>
      <c r="K56" s="203" t="s">
        <v>5848</v>
      </c>
      <c r="L56" s="204">
        <v>12000</v>
      </c>
      <c r="M56" s="204">
        <v>11980</v>
      </c>
      <c r="N56" s="204">
        <f t="shared" si="40"/>
        <v>12390</v>
      </c>
      <c r="O56" s="354">
        <f>M56-N56+EJ56</f>
        <v>0</v>
      </c>
      <c r="P56" s="204" t="e">
        <f t="shared" si="42"/>
        <v>#N/A</v>
      </c>
      <c r="Q56" s="586" t="e">
        <f t="shared" si="43"/>
        <v>#N/A</v>
      </c>
      <c r="EJ56" s="360">
        <v>410</v>
      </c>
      <c r="KL56" s="961"/>
      <c r="ATM56" s="303">
        <v>8000</v>
      </c>
      <c r="AUE56" s="303">
        <v>3980</v>
      </c>
      <c r="BDU56" s="303">
        <v>410</v>
      </c>
    </row>
    <row r="57" spans="2:298 1174:1872" ht="45" customHeight="1">
      <c r="B57" s="203">
        <v>5714400102</v>
      </c>
      <c r="C57" s="203" t="str">
        <f>VLOOKUP(B57,'效期天數(2025.1126更新)'!B:C,2,FALSE)</f>
        <v>TBIL-U</v>
      </c>
      <c r="D57" s="203">
        <f>VLOOKUP(B57,'效期天數(2025.1126更新)'!B:E,4,0)</f>
        <v>360</v>
      </c>
      <c r="E57" s="204" t="e">
        <f>VLOOKUP(F57,'帳庫存(20260119  00點更新)'!C:I,7,0)</f>
        <v>#N/A</v>
      </c>
      <c r="F57" s="296">
        <v>10225342</v>
      </c>
      <c r="G57" s="295">
        <v>45890</v>
      </c>
      <c r="H57" s="580" t="s">
        <v>5878</v>
      </c>
      <c r="J57" s="352">
        <f t="shared" si="39"/>
        <v>46250</v>
      </c>
      <c r="K57" s="203" t="s">
        <v>5848</v>
      </c>
      <c r="L57" s="204">
        <v>12000</v>
      </c>
      <c r="M57" s="204">
        <v>12110</v>
      </c>
      <c r="N57" s="204">
        <f t="shared" si="40"/>
        <v>12110</v>
      </c>
      <c r="O57" s="354">
        <f>M57-N57</f>
        <v>0</v>
      </c>
      <c r="P57" s="204" t="e">
        <f t="shared" si="42"/>
        <v>#N/A</v>
      </c>
      <c r="Q57" s="586" t="e">
        <f t="shared" si="43"/>
        <v>#N/A</v>
      </c>
      <c r="KL57" s="961"/>
      <c r="AUE57" s="303">
        <v>3000</v>
      </c>
      <c r="AUP57" s="303">
        <v>6000</v>
      </c>
      <c r="AWJ57" s="303">
        <v>1000</v>
      </c>
      <c r="AZO57" s="303">
        <v>1000</v>
      </c>
      <c r="BDU57" s="303">
        <v>1110</v>
      </c>
    </row>
    <row r="58" spans="2:298 1174:1872" ht="45" customHeight="1">
      <c r="B58" s="203">
        <v>5714400292</v>
      </c>
      <c r="C58" s="203" t="str">
        <f>VLOOKUP(B58,'效期天數(2025.1126更新)'!B:C,2,FALSE)</f>
        <v>TBIL-D</v>
      </c>
      <c r="D58" s="203">
        <f>VLOOKUP(B58,'效期天數(2025.1126更新)'!B:E,4,0)</f>
        <v>360</v>
      </c>
      <c r="E58" s="204" t="e">
        <f>VLOOKUP(F58,'帳庫存(20260119  00點更新)'!C:I,7,0)</f>
        <v>#N/A</v>
      </c>
      <c r="F58" s="296">
        <v>29225342</v>
      </c>
      <c r="G58" s="295">
        <v>45890</v>
      </c>
      <c r="H58" s="580" t="s">
        <v>5878</v>
      </c>
      <c r="I58" s="286" t="s">
        <v>5918</v>
      </c>
      <c r="J58" s="352">
        <f t="shared" si="39"/>
        <v>46250</v>
      </c>
      <c r="K58" s="203" t="s">
        <v>5849</v>
      </c>
      <c r="L58" s="204">
        <v>12000</v>
      </c>
      <c r="M58" s="204">
        <v>11940</v>
      </c>
      <c r="N58" s="204">
        <f t="shared" si="40"/>
        <v>11940</v>
      </c>
      <c r="O58" s="354">
        <f>M58-N58</f>
        <v>0</v>
      </c>
      <c r="P58" s="204" t="e">
        <f t="shared" si="42"/>
        <v>#N/A</v>
      </c>
      <c r="Q58" s="586" t="e">
        <f t="shared" si="43"/>
        <v>#N/A</v>
      </c>
      <c r="KL58" s="961"/>
      <c r="AUE58" s="303">
        <v>3000</v>
      </c>
      <c r="AUP58" s="303">
        <v>6000</v>
      </c>
      <c r="AWJ58" s="303">
        <v>1000</v>
      </c>
      <c r="AZO58" s="303">
        <v>1000</v>
      </c>
      <c r="BDU58" s="303">
        <v>940</v>
      </c>
    </row>
    <row r="59" spans="2:298 1174:1872" ht="45" customHeight="1">
      <c r="B59" s="203">
        <v>5714400292</v>
      </c>
      <c r="C59" s="203" t="str">
        <f>VLOOKUP(B59,'效期天數(2025.1126更新)'!B:C,2,FALSE)</f>
        <v>TBIL-D</v>
      </c>
      <c r="D59" s="203">
        <f>VLOOKUP(B59,'效期天數(2025.1126更新)'!B:E,4,0)</f>
        <v>360</v>
      </c>
      <c r="E59" s="204" t="e">
        <f>VLOOKUP(F59,'帳庫存(20260119  00點更新)'!C:I,7,0)</f>
        <v>#N/A</v>
      </c>
      <c r="F59" s="296">
        <v>29225341</v>
      </c>
      <c r="G59" s="295">
        <v>45890</v>
      </c>
      <c r="H59" s="580" t="s">
        <v>5878</v>
      </c>
      <c r="I59" s="286" t="s">
        <v>5918</v>
      </c>
      <c r="J59" s="352">
        <f t="shared" si="39"/>
        <v>46250</v>
      </c>
      <c r="K59" s="203" t="s">
        <v>5849</v>
      </c>
      <c r="L59" s="204">
        <v>12000</v>
      </c>
      <c r="M59" s="204">
        <v>11960</v>
      </c>
      <c r="N59" s="204">
        <f t="shared" si="40"/>
        <v>12340</v>
      </c>
      <c r="O59" s="354">
        <f>M59-N59+EJ59</f>
        <v>0</v>
      </c>
      <c r="P59" s="204" t="e">
        <f t="shared" si="42"/>
        <v>#N/A</v>
      </c>
      <c r="Q59" s="586" t="e">
        <f t="shared" si="43"/>
        <v>#N/A</v>
      </c>
      <c r="EJ59" s="360">
        <v>380</v>
      </c>
      <c r="KL59" s="961"/>
      <c r="ATM59" s="303">
        <v>8000</v>
      </c>
      <c r="AUE59" s="303">
        <v>3960</v>
      </c>
      <c r="BDU59" s="303">
        <v>380</v>
      </c>
    </row>
    <row r="60" spans="2:298 1174:1872" ht="45" customHeight="1">
      <c r="B60" s="203">
        <v>5714400102</v>
      </c>
      <c r="C60" s="203" t="str">
        <f>VLOOKUP(B60,'效期天數(2025.1126更新)'!B:C,2,FALSE)</f>
        <v>TBIL-U</v>
      </c>
      <c r="D60" s="203">
        <f>VLOOKUP(B60,'效期天數(2025.1126更新)'!B:E,4,0)</f>
        <v>360</v>
      </c>
      <c r="E60" s="204" t="e">
        <f>VLOOKUP(F60,'帳庫存(20260119  00點更新)'!C:I,7,0)</f>
        <v>#N/A</v>
      </c>
      <c r="F60" s="296">
        <v>10225361</v>
      </c>
      <c r="G60" s="295">
        <v>45903</v>
      </c>
      <c r="H60" s="728" t="s">
        <v>5993</v>
      </c>
      <c r="J60" s="352">
        <f t="shared" si="39"/>
        <v>46263</v>
      </c>
      <c r="K60" s="203" t="s">
        <v>5926</v>
      </c>
      <c r="L60" s="204">
        <v>12000</v>
      </c>
      <c r="M60" s="204">
        <v>11890</v>
      </c>
      <c r="N60" s="204">
        <f t="shared" si="40"/>
        <v>11890</v>
      </c>
      <c r="O60" s="354">
        <f>M60-N60</f>
        <v>0</v>
      </c>
      <c r="P60" s="204" t="e">
        <f t="shared" si="42"/>
        <v>#N/A</v>
      </c>
      <c r="Q60" s="586" t="e">
        <f t="shared" si="43"/>
        <v>#N/A</v>
      </c>
      <c r="KL60" s="961"/>
      <c r="AUL60" s="303">
        <v>10000</v>
      </c>
      <c r="AVW60" s="303">
        <v>1890</v>
      </c>
    </row>
    <row r="61" spans="2:298 1174:1872" ht="45" customHeight="1">
      <c r="B61" s="203">
        <v>5714400102</v>
      </c>
      <c r="C61" s="203" t="str">
        <f>VLOOKUP(B61,'效期天數(2025.1126更新)'!B:C,2,FALSE)</f>
        <v>TBIL-U</v>
      </c>
      <c r="D61" s="203">
        <f>VLOOKUP(B61,'效期天數(2025.1126更新)'!B:E,4,0)</f>
        <v>360</v>
      </c>
      <c r="E61" s="204" t="e">
        <f>VLOOKUP(F61,'帳庫存(20260119  00點更新)'!C:I,7,0)</f>
        <v>#N/A</v>
      </c>
      <c r="F61" s="296">
        <v>10225362</v>
      </c>
      <c r="G61" s="295">
        <v>45903</v>
      </c>
      <c r="H61" s="728" t="s">
        <v>5993</v>
      </c>
      <c r="J61" s="352">
        <f t="shared" si="39"/>
        <v>46263</v>
      </c>
      <c r="K61" s="203" t="s">
        <v>5926</v>
      </c>
      <c r="L61" s="204">
        <v>12000</v>
      </c>
      <c r="M61" s="204">
        <v>12240</v>
      </c>
      <c r="N61" s="204">
        <f t="shared" si="40"/>
        <v>12240</v>
      </c>
      <c r="O61" s="354">
        <f>M61-N61</f>
        <v>0</v>
      </c>
      <c r="P61" s="204" t="e">
        <f t="shared" si="42"/>
        <v>#N/A</v>
      </c>
      <c r="Q61" s="586" t="e">
        <f t="shared" si="43"/>
        <v>#N/A</v>
      </c>
      <c r="KL61" s="961"/>
      <c r="AUR61" s="303">
        <v>6000</v>
      </c>
      <c r="AUS61" s="303">
        <v>5000</v>
      </c>
      <c r="AVW61" s="303">
        <v>1240</v>
      </c>
    </row>
    <row r="62" spans="2:298 1174:1872" ht="45" customHeight="1">
      <c r="B62" s="203">
        <v>5714400292</v>
      </c>
      <c r="C62" s="203" t="str">
        <f>VLOOKUP(B62,'效期天數(2025.1126更新)'!B:C,2,FALSE)</f>
        <v>TBIL-D</v>
      </c>
      <c r="D62" s="203">
        <f>VLOOKUP(B62,'效期天數(2025.1126更新)'!B:E,4,0)</f>
        <v>360</v>
      </c>
      <c r="E62" s="204" t="e">
        <f>VLOOKUP(F62,'帳庫存(20260119  00點更新)'!C:I,7,0)</f>
        <v>#N/A</v>
      </c>
      <c r="F62" s="296">
        <v>29225361</v>
      </c>
      <c r="G62" s="295">
        <v>45903</v>
      </c>
      <c r="H62" s="728" t="s">
        <v>5993</v>
      </c>
      <c r="J62" s="352">
        <f t="shared" si="39"/>
        <v>46263</v>
      </c>
      <c r="K62" s="203" t="s">
        <v>5927</v>
      </c>
      <c r="L62" s="204">
        <v>12000</v>
      </c>
      <c r="M62" s="204">
        <v>12090</v>
      </c>
      <c r="N62" s="204">
        <f t="shared" si="40"/>
        <v>12090</v>
      </c>
      <c r="O62" s="354">
        <f>M62-N62</f>
        <v>0</v>
      </c>
      <c r="P62" s="204" t="e">
        <f t="shared" si="42"/>
        <v>#N/A</v>
      </c>
      <c r="Q62" s="586" t="e">
        <f t="shared" si="43"/>
        <v>#N/A</v>
      </c>
      <c r="KL62" s="961"/>
      <c r="AUL62" s="303">
        <v>10000</v>
      </c>
      <c r="AVW62" s="303">
        <v>2090</v>
      </c>
    </row>
    <row r="63" spans="2:298 1174:1872" ht="45" customHeight="1">
      <c r="B63" s="203">
        <v>5714400292</v>
      </c>
      <c r="C63" s="203" t="str">
        <f>VLOOKUP(B63,'效期天數(2025.1126更新)'!B:C,2,FALSE)</f>
        <v>TBIL-D</v>
      </c>
      <c r="D63" s="203">
        <f>VLOOKUP(B63,'效期天數(2025.1126更新)'!B:E,4,0)</f>
        <v>360</v>
      </c>
      <c r="E63" s="204" t="e">
        <f>VLOOKUP(F63,'帳庫存(20260119  00點更新)'!C:I,7,0)</f>
        <v>#N/A</v>
      </c>
      <c r="F63" s="296">
        <v>29225362</v>
      </c>
      <c r="G63" s="295">
        <v>45903</v>
      </c>
      <c r="H63" s="728" t="s">
        <v>5993</v>
      </c>
      <c r="J63" s="352">
        <f t="shared" si="39"/>
        <v>46263</v>
      </c>
      <c r="K63" s="203" t="s">
        <v>5927</v>
      </c>
      <c r="L63" s="204">
        <v>12000</v>
      </c>
      <c r="M63" s="204">
        <v>11920</v>
      </c>
      <c r="N63" s="204">
        <f t="shared" si="40"/>
        <v>11920</v>
      </c>
      <c r="O63" s="354">
        <f>M63-N63</f>
        <v>0</v>
      </c>
      <c r="P63" s="204" t="e">
        <f t="shared" si="42"/>
        <v>#N/A</v>
      </c>
      <c r="Q63" s="586" t="e">
        <f t="shared" si="43"/>
        <v>#N/A</v>
      </c>
      <c r="KL63" s="961"/>
      <c r="AUR63" s="303">
        <v>6000</v>
      </c>
      <c r="AUS63" s="303">
        <v>5000</v>
      </c>
      <c r="AVW63" s="303">
        <v>920</v>
      </c>
    </row>
    <row r="64" spans="2:298 1174:1872" ht="45" customHeight="1">
      <c r="B64" s="203">
        <v>5714400102</v>
      </c>
      <c r="C64" s="203" t="str">
        <f>VLOOKUP(B64,'效期天數(2025.1126更新)'!B:C,2,FALSE)</f>
        <v>TBIL-U</v>
      </c>
      <c r="D64" s="203">
        <f>VLOOKUP(B64,'效期天數(2025.1126更新)'!B:E,4,0)</f>
        <v>360</v>
      </c>
      <c r="E64" s="204" t="e">
        <f>VLOOKUP(F64,'帳庫存(20260119  00點更新)'!C:I,7,0)</f>
        <v>#N/A</v>
      </c>
      <c r="F64" s="296">
        <v>10225381</v>
      </c>
      <c r="G64" s="295">
        <v>45916</v>
      </c>
      <c r="H64" s="549" t="s">
        <v>6040</v>
      </c>
      <c r="J64" s="352">
        <f t="shared" si="39"/>
        <v>46276</v>
      </c>
      <c r="K64" s="203" t="s">
        <v>6030</v>
      </c>
      <c r="L64" s="204">
        <v>12000</v>
      </c>
      <c r="M64" s="204">
        <v>11810</v>
      </c>
      <c r="N64" s="204">
        <f t="shared" si="40"/>
        <v>12830</v>
      </c>
      <c r="O64" s="354">
        <f>M64-N64+EO64+FN64</f>
        <v>0</v>
      </c>
      <c r="P64" s="204" t="e">
        <f t="shared" si="42"/>
        <v>#N/A</v>
      </c>
      <c r="Q64" s="586" t="e">
        <f t="shared" si="43"/>
        <v>#N/A</v>
      </c>
      <c r="EO64" s="716">
        <v>330</v>
      </c>
      <c r="FN64" s="360">
        <v>690</v>
      </c>
      <c r="KL64" s="961"/>
      <c r="AUV64" s="303">
        <v>6000</v>
      </c>
      <c r="AVJ64" s="303">
        <v>5000</v>
      </c>
      <c r="AWX64" s="303">
        <v>1140</v>
      </c>
      <c r="AZB64" s="303">
        <v>690</v>
      </c>
    </row>
    <row r="65" spans="2:298 1244:1541" ht="45" customHeight="1">
      <c r="B65" s="203">
        <v>5714400102</v>
      </c>
      <c r="C65" s="203" t="str">
        <f>VLOOKUP(B65,'效期天數(2025.1126更新)'!B:C,2,FALSE)</f>
        <v>TBIL-U</v>
      </c>
      <c r="D65" s="203">
        <f>VLOOKUP(B65,'效期天數(2025.1126更新)'!B:E,4,0)</f>
        <v>360</v>
      </c>
      <c r="E65" s="204" t="e">
        <f>VLOOKUP(F65,'帳庫存(20260119  00點更新)'!C:I,7,0)</f>
        <v>#N/A</v>
      </c>
      <c r="F65" s="296">
        <v>10225382</v>
      </c>
      <c r="G65" s="295">
        <v>45916</v>
      </c>
      <c r="H65" s="549" t="s">
        <v>6040</v>
      </c>
      <c r="J65" s="352">
        <f t="shared" si="39"/>
        <v>46276</v>
      </c>
      <c r="K65" s="203" t="s">
        <v>6030</v>
      </c>
      <c r="L65" s="204">
        <v>12000</v>
      </c>
      <c r="M65" s="204">
        <v>11930</v>
      </c>
      <c r="N65" s="204">
        <f t="shared" si="40"/>
        <v>11930</v>
      </c>
      <c r="O65" s="354">
        <f>M65-N65</f>
        <v>0</v>
      </c>
      <c r="P65" s="204" t="e">
        <f t="shared" si="42"/>
        <v>#N/A</v>
      </c>
      <c r="Q65" s="586" t="e">
        <f t="shared" si="43"/>
        <v>#N/A</v>
      </c>
      <c r="KL65" s="961"/>
      <c r="AUX65" s="303">
        <v>9000</v>
      </c>
      <c r="AWX65" s="303">
        <v>2930</v>
      </c>
    </row>
    <row r="66" spans="2:298 1244:1541" ht="45" customHeight="1">
      <c r="B66" s="203">
        <v>5714400292</v>
      </c>
      <c r="C66" s="203" t="str">
        <f>VLOOKUP(B66,'效期天數(2025.1126更新)'!B:C,2,FALSE)</f>
        <v>TBIL-D</v>
      </c>
      <c r="D66" s="203">
        <f>VLOOKUP(B66,'效期天數(2025.1126更新)'!B:E,4,0)</f>
        <v>360</v>
      </c>
      <c r="E66" s="204" t="e">
        <f>VLOOKUP(F66,'帳庫存(20260119  00點更新)'!C:I,7,0)</f>
        <v>#N/A</v>
      </c>
      <c r="F66" s="296">
        <v>29225381</v>
      </c>
      <c r="G66" s="295">
        <v>45916</v>
      </c>
      <c r="H66" s="549" t="s">
        <v>6040</v>
      </c>
      <c r="J66" s="352">
        <f t="shared" si="39"/>
        <v>46276</v>
      </c>
      <c r="K66" s="203" t="s">
        <v>6032</v>
      </c>
      <c r="L66" s="204">
        <v>12000</v>
      </c>
      <c r="M66" s="204">
        <v>11930</v>
      </c>
      <c r="N66" s="204">
        <f t="shared" si="40"/>
        <v>12300</v>
      </c>
      <c r="O66" s="354">
        <f>M66-N66+EO66</f>
        <v>0</v>
      </c>
      <c r="P66" s="204" t="e">
        <f t="shared" si="42"/>
        <v>#N/A</v>
      </c>
      <c r="Q66" s="586" t="e">
        <f t="shared" si="43"/>
        <v>#N/A</v>
      </c>
      <c r="EO66" s="716">
        <v>370</v>
      </c>
      <c r="KL66" s="961"/>
      <c r="AUV66" s="303">
        <v>6000</v>
      </c>
      <c r="AVJ66" s="303">
        <v>5000</v>
      </c>
      <c r="AWX66" s="303">
        <v>1300</v>
      </c>
    </row>
    <row r="67" spans="2:298 1244:1541" ht="45" customHeight="1">
      <c r="B67" s="203">
        <v>5714400292</v>
      </c>
      <c r="C67" s="203" t="str">
        <f>VLOOKUP(B67,'效期天數(2025.1126更新)'!B:C,2,FALSE)</f>
        <v>TBIL-D</v>
      </c>
      <c r="D67" s="203">
        <f>VLOOKUP(B67,'效期天數(2025.1126更新)'!B:E,4,0)</f>
        <v>360</v>
      </c>
      <c r="E67" s="204" t="e">
        <f>VLOOKUP(F67,'帳庫存(20260119  00點更新)'!C:I,7,0)</f>
        <v>#N/A</v>
      </c>
      <c r="F67" s="296">
        <v>29225382</v>
      </c>
      <c r="G67" s="295">
        <v>45916</v>
      </c>
      <c r="H67" s="549" t="s">
        <v>6040</v>
      </c>
      <c r="J67" s="352">
        <f t="shared" si="39"/>
        <v>46276</v>
      </c>
      <c r="K67" s="203" t="s">
        <v>6032</v>
      </c>
      <c r="L67" s="204">
        <v>12000</v>
      </c>
      <c r="M67" s="204">
        <v>11770</v>
      </c>
      <c r="N67" s="204">
        <f t="shared" si="40"/>
        <v>12430</v>
      </c>
      <c r="O67" s="354">
        <f>M67-N67+FN67</f>
        <v>0</v>
      </c>
      <c r="P67" s="204" t="e">
        <f t="shared" si="42"/>
        <v>#N/A</v>
      </c>
      <c r="Q67" s="586" t="e">
        <f t="shared" si="43"/>
        <v>#N/A</v>
      </c>
      <c r="FN67" s="360">
        <v>660</v>
      </c>
      <c r="KL67" s="961"/>
      <c r="AUX67" s="303">
        <v>9000</v>
      </c>
      <c r="AWX67" s="303">
        <v>2770</v>
      </c>
      <c r="AZB67" s="303">
        <v>660</v>
      </c>
    </row>
    <row r="68" spans="2:298 1244:1541" ht="45" customHeight="1">
      <c r="B68" s="203">
        <v>5714400102</v>
      </c>
      <c r="C68" s="203" t="str">
        <f>VLOOKUP(B68,'效期天數(2025.1126更新)'!B:C,2,FALSE)</f>
        <v>TBIL-U</v>
      </c>
      <c r="D68" s="203">
        <f>VLOOKUP(B68,'效期天數(2025.1126更新)'!B:E,4,0)</f>
        <v>360</v>
      </c>
      <c r="E68" s="204" t="e">
        <f>VLOOKUP(F68,'帳庫存(20260119  00點更新)'!C:I,7,0)</f>
        <v>#N/A</v>
      </c>
      <c r="F68" s="296">
        <v>10225383</v>
      </c>
      <c r="G68" s="295">
        <v>45917</v>
      </c>
      <c r="H68" s="540" t="s">
        <v>6063</v>
      </c>
      <c r="J68" s="352">
        <f t="shared" si="39"/>
        <v>46277</v>
      </c>
      <c r="K68" s="203" t="s">
        <v>6046</v>
      </c>
      <c r="L68" s="204">
        <v>12000</v>
      </c>
      <c r="M68" s="204">
        <v>12040</v>
      </c>
      <c r="N68" s="204">
        <f t="shared" si="40"/>
        <v>12040</v>
      </c>
      <c r="O68" s="354">
        <f>M68-N68</f>
        <v>0</v>
      </c>
      <c r="P68" s="204" t="e">
        <f t="shared" si="42"/>
        <v>#N/A</v>
      </c>
      <c r="Q68" s="586" t="e">
        <f t="shared" si="43"/>
        <v>#N/A</v>
      </c>
      <c r="KL68" s="961"/>
      <c r="AVA68" s="303">
        <v>10000</v>
      </c>
      <c r="AZV68" s="303">
        <v>1000</v>
      </c>
      <c r="BAO68" s="303">
        <v>1040</v>
      </c>
    </row>
    <row r="69" spans="2:298 1244:1541" ht="45" customHeight="1">
      <c r="B69" s="203">
        <v>5714400102</v>
      </c>
      <c r="C69" s="203" t="str">
        <f>VLOOKUP(B69,'效期天數(2025.1126更新)'!B:C,2,FALSE)</f>
        <v>TBIL-U</v>
      </c>
      <c r="D69" s="203">
        <f>VLOOKUP(B69,'效期天數(2025.1126更新)'!B:E,4,0)</f>
        <v>360</v>
      </c>
      <c r="E69" s="204" t="e">
        <f>VLOOKUP(F69,'帳庫存(20260119  00點更新)'!C:I,7,0)</f>
        <v>#N/A</v>
      </c>
      <c r="F69" s="296">
        <v>10225384</v>
      </c>
      <c r="G69" s="295">
        <v>45917</v>
      </c>
      <c r="H69" s="540" t="s">
        <v>6063</v>
      </c>
      <c r="J69" s="352">
        <f t="shared" si="39"/>
        <v>46277</v>
      </c>
      <c r="K69" s="203" t="s">
        <v>6046</v>
      </c>
      <c r="L69" s="204">
        <v>12000</v>
      </c>
      <c r="M69" s="204">
        <v>11990</v>
      </c>
      <c r="N69" s="204">
        <f t="shared" si="40"/>
        <v>12330</v>
      </c>
      <c r="O69" s="354">
        <f>M69-N69+GL69</f>
        <v>0</v>
      </c>
      <c r="P69" s="204" t="e">
        <f t="shared" si="42"/>
        <v>#N/A</v>
      </c>
      <c r="Q69" s="586" t="e">
        <f t="shared" si="43"/>
        <v>#N/A</v>
      </c>
      <c r="GL69" s="360">
        <v>340</v>
      </c>
      <c r="KL69" s="961"/>
      <c r="AVB69" s="303">
        <v>11000</v>
      </c>
      <c r="AZA69" s="303">
        <v>990</v>
      </c>
      <c r="BAO69" s="303">
        <v>340</v>
      </c>
    </row>
    <row r="70" spans="2:298 1244:1541" ht="45" customHeight="1">
      <c r="B70" s="203">
        <v>5714400292</v>
      </c>
      <c r="C70" s="203" t="str">
        <f>VLOOKUP(B70,'效期天數(2025.1126更新)'!B:C,2,FALSE)</f>
        <v>TBIL-D</v>
      </c>
      <c r="D70" s="203">
        <f>VLOOKUP(B70,'效期天數(2025.1126更新)'!B:E,4,0)</f>
        <v>360</v>
      </c>
      <c r="E70" s="204" t="e">
        <f>VLOOKUP(F70,'帳庫存(20260119  00點更新)'!C:I,7,0)</f>
        <v>#N/A</v>
      </c>
      <c r="F70" s="296">
        <v>29225383</v>
      </c>
      <c r="G70" s="295">
        <v>45917</v>
      </c>
      <c r="H70" s="540" t="s">
        <v>6063</v>
      </c>
      <c r="J70" s="352">
        <f t="shared" si="39"/>
        <v>46277</v>
      </c>
      <c r="K70" s="203" t="s">
        <v>6047</v>
      </c>
      <c r="L70" s="204">
        <v>12000</v>
      </c>
      <c r="M70" s="204">
        <v>11940</v>
      </c>
      <c r="N70" s="204">
        <f t="shared" si="40"/>
        <v>11940</v>
      </c>
      <c r="O70" s="354">
        <f>M70-N70</f>
        <v>0</v>
      </c>
      <c r="P70" s="204" t="e">
        <f t="shared" ref="P70:P101" si="45">IF(O70=E70,TRUE,FALSE)</f>
        <v>#N/A</v>
      </c>
      <c r="Q70" s="586" t="e">
        <f t="shared" ref="Q70:Q101" si="46">O70-E70</f>
        <v>#N/A</v>
      </c>
      <c r="KL70" s="961"/>
      <c r="AVA70" s="303">
        <v>10000</v>
      </c>
      <c r="AZV70" s="303">
        <v>1000</v>
      </c>
      <c r="BAO70" s="303">
        <v>940</v>
      </c>
    </row>
    <row r="71" spans="2:298 1244:1541" ht="45" customHeight="1">
      <c r="B71" s="203">
        <v>5714400292</v>
      </c>
      <c r="C71" s="203" t="str">
        <f>VLOOKUP(B71,'效期天數(2025.1126更新)'!B:C,2,FALSE)</f>
        <v>TBIL-D</v>
      </c>
      <c r="D71" s="203">
        <f>VLOOKUP(B71,'效期天數(2025.1126更新)'!B:E,4,0)</f>
        <v>360</v>
      </c>
      <c r="E71" s="204" t="e">
        <f>VLOOKUP(F71,'帳庫存(20260119  00點更新)'!C:I,7,0)</f>
        <v>#N/A</v>
      </c>
      <c r="F71" s="296">
        <v>29225384</v>
      </c>
      <c r="G71" s="295">
        <v>45917</v>
      </c>
      <c r="H71" s="540" t="s">
        <v>6063</v>
      </c>
      <c r="J71" s="352">
        <f t="shared" si="39"/>
        <v>46277</v>
      </c>
      <c r="K71" s="203" t="s">
        <v>6047</v>
      </c>
      <c r="L71" s="204">
        <v>12000</v>
      </c>
      <c r="M71" s="204">
        <v>11950</v>
      </c>
      <c r="N71" s="204">
        <f t="shared" si="40"/>
        <v>12180</v>
      </c>
      <c r="O71" s="354">
        <f>M71-N71+GL71</f>
        <v>0</v>
      </c>
      <c r="P71" s="204" t="e">
        <f t="shared" si="45"/>
        <v>#N/A</v>
      </c>
      <c r="Q71" s="586" t="e">
        <f t="shared" si="46"/>
        <v>#N/A</v>
      </c>
      <c r="GL71" s="360">
        <v>230</v>
      </c>
      <c r="KL71" s="961"/>
      <c r="AVB71" s="303">
        <v>11000</v>
      </c>
      <c r="AZA71" s="303">
        <v>950</v>
      </c>
      <c r="BAO71" s="303">
        <v>230</v>
      </c>
    </row>
    <row r="72" spans="2:298 1244:1541" ht="45" customHeight="1">
      <c r="B72" s="203">
        <v>5714400102</v>
      </c>
      <c r="C72" s="203" t="str">
        <f>VLOOKUP(B72,'效期天數(2025.1126更新)'!B:C,2,FALSE)</f>
        <v>TBIL-U</v>
      </c>
      <c r="D72" s="203">
        <f>VLOOKUP(B72,'效期天數(2025.1126更新)'!B:E,4,0)</f>
        <v>360</v>
      </c>
      <c r="E72" s="204" t="e">
        <f>VLOOKUP(F72,'帳庫存(20260119  00點更新)'!C:I,7,0)</f>
        <v>#N/A</v>
      </c>
      <c r="F72" s="296">
        <v>10225391</v>
      </c>
      <c r="G72" s="295">
        <v>45925</v>
      </c>
      <c r="H72" s="580" t="s">
        <v>6204</v>
      </c>
      <c r="J72" s="352">
        <f t="shared" ref="J72:J135" si="47">G72+D72</f>
        <v>46285</v>
      </c>
      <c r="K72" s="203" t="s">
        <v>6088</v>
      </c>
      <c r="L72" s="204">
        <v>12000</v>
      </c>
      <c r="M72" s="204">
        <v>11800</v>
      </c>
      <c r="N72" s="204">
        <f t="shared" ref="N72:N135" si="48">SUM(NS72:XFD72)</f>
        <v>11800</v>
      </c>
      <c r="O72" s="354">
        <f>M72-N72</f>
        <v>0</v>
      </c>
      <c r="P72" s="204" t="e">
        <f t="shared" si="45"/>
        <v>#N/A</v>
      </c>
      <c r="Q72" s="586" t="e">
        <f t="shared" si="46"/>
        <v>#N/A</v>
      </c>
      <c r="KL72" s="961"/>
      <c r="AVM72" s="303">
        <v>5000</v>
      </c>
      <c r="AWC72" s="303">
        <v>5000</v>
      </c>
      <c r="BAV72" s="303">
        <v>1000</v>
      </c>
      <c r="BEA72" s="303">
        <v>800</v>
      </c>
    </row>
    <row r="73" spans="2:298 1244:1541" ht="45" customHeight="1">
      <c r="B73" s="203">
        <v>5714400102</v>
      </c>
      <c r="C73" s="203" t="str">
        <f>VLOOKUP(B73,'效期天數(2025.1126更新)'!B:C,2,FALSE)</f>
        <v>TBIL-U</v>
      </c>
      <c r="D73" s="203">
        <f>VLOOKUP(B73,'效期天數(2025.1126更新)'!B:E,4,0)</f>
        <v>360</v>
      </c>
      <c r="E73" s="204" t="e">
        <f>VLOOKUP(F73,'帳庫存(20260119  00點更新)'!C:I,7,0)</f>
        <v>#N/A</v>
      </c>
      <c r="F73" s="296">
        <v>10225392</v>
      </c>
      <c r="G73" s="295">
        <v>45925</v>
      </c>
      <c r="H73" s="580" t="s">
        <v>6204</v>
      </c>
      <c r="J73" s="352">
        <f t="shared" si="47"/>
        <v>46285</v>
      </c>
      <c r="K73" s="203" t="s">
        <v>6088</v>
      </c>
      <c r="L73" s="204">
        <v>12000</v>
      </c>
      <c r="M73" s="204">
        <v>11970</v>
      </c>
      <c r="N73" s="204">
        <f t="shared" si="48"/>
        <v>11970</v>
      </c>
      <c r="O73" s="354">
        <f>M73-N73</f>
        <v>0</v>
      </c>
      <c r="P73" s="204" t="e">
        <f t="shared" si="45"/>
        <v>#N/A</v>
      </c>
      <c r="Q73" s="586" t="e">
        <f t="shared" si="46"/>
        <v>#N/A</v>
      </c>
      <c r="KL73" s="961"/>
      <c r="AVV73" s="303">
        <v>10000</v>
      </c>
      <c r="BBJ73" s="303">
        <v>1000</v>
      </c>
      <c r="BEA73" s="303">
        <v>970</v>
      </c>
    </row>
    <row r="74" spans="2:298 1244:1541" ht="45" customHeight="1">
      <c r="B74" s="203">
        <v>5714400292</v>
      </c>
      <c r="C74" s="203" t="str">
        <f>VLOOKUP(B74,'效期天數(2025.1126更新)'!B:C,2,FALSE)</f>
        <v>TBIL-D</v>
      </c>
      <c r="D74" s="203">
        <f>VLOOKUP(B74,'效期天數(2025.1126更新)'!B:E,4,0)</f>
        <v>360</v>
      </c>
      <c r="E74" s="204" t="e">
        <f>VLOOKUP(F74,'帳庫存(20260119  00點更新)'!C:I,7,0)</f>
        <v>#N/A</v>
      </c>
      <c r="F74" s="296">
        <v>29225391</v>
      </c>
      <c r="G74" s="295">
        <v>45925</v>
      </c>
      <c r="H74" s="580" t="s">
        <v>6204</v>
      </c>
      <c r="J74" s="352">
        <f t="shared" si="47"/>
        <v>46285</v>
      </c>
      <c r="K74" s="203" t="s">
        <v>6089</v>
      </c>
      <c r="L74" s="204">
        <v>12000</v>
      </c>
      <c r="M74" s="204">
        <v>11880</v>
      </c>
      <c r="N74" s="204">
        <f t="shared" si="48"/>
        <v>11880</v>
      </c>
      <c r="O74" s="354">
        <f>M74-N74</f>
        <v>0</v>
      </c>
      <c r="P74" s="204" t="e">
        <f t="shared" si="45"/>
        <v>#N/A</v>
      </c>
      <c r="Q74" s="586" t="e">
        <f t="shared" si="46"/>
        <v>#N/A</v>
      </c>
      <c r="KL74" s="961"/>
      <c r="AVM74" s="303">
        <v>5000</v>
      </c>
      <c r="AWC74" s="303">
        <v>5000</v>
      </c>
      <c r="BAV74" s="303">
        <v>1000</v>
      </c>
      <c r="BEA74" s="303">
        <v>880</v>
      </c>
    </row>
    <row r="75" spans="2:298 1244:1541" ht="45" customHeight="1">
      <c r="B75" s="203">
        <v>5714400292</v>
      </c>
      <c r="C75" s="203" t="str">
        <f>VLOOKUP(B75,'效期天數(2025.1126更新)'!B:C,2,FALSE)</f>
        <v>TBIL-D</v>
      </c>
      <c r="D75" s="203">
        <f>VLOOKUP(B75,'效期天數(2025.1126更新)'!B:E,4,0)</f>
        <v>360</v>
      </c>
      <c r="E75" s="204" t="e">
        <f>VLOOKUP(F75,'帳庫存(20260119  00點更新)'!C:I,7,0)</f>
        <v>#N/A</v>
      </c>
      <c r="F75" s="296">
        <v>29225392</v>
      </c>
      <c r="G75" s="295">
        <v>45925</v>
      </c>
      <c r="H75" s="580" t="s">
        <v>6204</v>
      </c>
      <c r="J75" s="352">
        <f t="shared" si="47"/>
        <v>46285</v>
      </c>
      <c r="K75" s="203" t="s">
        <v>6089</v>
      </c>
      <c r="L75" s="204">
        <v>12000</v>
      </c>
      <c r="M75" s="204">
        <v>11890</v>
      </c>
      <c r="N75" s="204">
        <f t="shared" si="48"/>
        <v>11890</v>
      </c>
      <c r="O75" s="354">
        <f>M75-N75</f>
        <v>0</v>
      </c>
      <c r="P75" s="204" t="e">
        <f t="shared" si="45"/>
        <v>#N/A</v>
      </c>
      <c r="Q75" s="586" t="e">
        <f t="shared" si="46"/>
        <v>#N/A</v>
      </c>
      <c r="KL75" s="961"/>
      <c r="AVV75" s="303">
        <v>10000</v>
      </c>
      <c r="BBJ75" s="303">
        <v>1000</v>
      </c>
      <c r="BEA75" s="303">
        <v>890</v>
      </c>
    </row>
    <row r="76" spans="2:298 1244:1541" ht="45" customHeight="1">
      <c r="B76" s="203">
        <v>5714400102</v>
      </c>
      <c r="C76" s="203" t="str">
        <f>VLOOKUP(B76,'效期天數(2025.1126更新)'!B:C,2,FALSE)</f>
        <v>TBIL-U</v>
      </c>
      <c r="D76" s="203">
        <f>VLOOKUP(B76,'效期天數(2025.1126更新)'!B:E,4,0)</f>
        <v>360</v>
      </c>
      <c r="E76" s="204" t="e">
        <f>VLOOKUP(F76,'帳庫存(20260119  00點更新)'!C:I,7,0)</f>
        <v>#N/A</v>
      </c>
      <c r="F76" s="296">
        <v>10225393</v>
      </c>
      <c r="G76" s="295">
        <v>45926</v>
      </c>
      <c r="H76" s="516" t="s">
        <v>6205</v>
      </c>
      <c r="J76" s="352">
        <f t="shared" si="47"/>
        <v>46286</v>
      </c>
      <c r="K76" s="203" t="s">
        <v>6091</v>
      </c>
      <c r="L76" s="204">
        <v>12000</v>
      </c>
      <c r="M76" s="204">
        <v>12010</v>
      </c>
      <c r="N76" s="204">
        <f t="shared" si="48"/>
        <v>12710</v>
      </c>
      <c r="O76" s="354">
        <f>M76-N76+FM76</f>
        <v>0</v>
      </c>
      <c r="P76" s="204" t="e">
        <f t="shared" si="45"/>
        <v>#N/A</v>
      </c>
      <c r="Q76" s="586" t="e">
        <f t="shared" si="46"/>
        <v>#N/A</v>
      </c>
      <c r="FM76" s="360">
        <v>700</v>
      </c>
      <c r="KL76" s="961"/>
      <c r="AWC76" s="303">
        <v>5000</v>
      </c>
      <c r="AWY76" s="303">
        <v>7010</v>
      </c>
      <c r="BFA76" s="303">
        <v>700</v>
      </c>
    </row>
    <row r="77" spans="2:298 1244:1541" ht="45" customHeight="1">
      <c r="B77" s="203">
        <v>5714400102</v>
      </c>
      <c r="C77" s="203" t="str">
        <f>VLOOKUP(B77,'效期天數(2025.1126更新)'!B:C,2,FALSE)</f>
        <v>TBIL-U</v>
      </c>
      <c r="D77" s="203">
        <f>VLOOKUP(B77,'效期天數(2025.1126更新)'!B:E,4,0)</f>
        <v>360</v>
      </c>
      <c r="E77" s="204" t="e">
        <f>VLOOKUP(F77,'帳庫存(20260119  00點更新)'!C:I,7,0)</f>
        <v>#N/A</v>
      </c>
      <c r="F77" s="296">
        <v>10225394</v>
      </c>
      <c r="G77" s="295">
        <v>45926</v>
      </c>
      <c r="H77" s="516" t="s">
        <v>6205</v>
      </c>
      <c r="J77" s="352">
        <f t="shared" si="47"/>
        <v>46286</v>
      </c>
      <c r="K77" s="203" t="s">
        <v>6091</v>
      </c>
      <c r="L77" s="204">
        <v>12000</v>
      </c>
      <c r="M77" s="204">
        <v>12030</v>
      </c>
      <c r="N77" s="204">
        <f t="shared" si="48"/>
        <v>12820</v>
      </c>
      <c r="O77" s="354">
        <f>M77-N77+FZ77</f>
        <v>0</v>
      </c>
      <c r="P77" s="204" t="e">
        <f t="shared" si="45"/>
        <v>#N/A</v>
      </c>
      <c r="Q77" s="586" t="e">
        <f t="shared" si="46"/>
        <v>#N/A</v>
      </c>
      <c r="FZ77" s="360">
        <v>790</v>
      </c>
      <c r="KL77" s="961"/>
      <c r="AWQ77" s="303">
        <v>8000</v>
      </c>
      <c r="AYD77" s="303">
        <v>4030</v>
      </c>
      <c r="BFA77" s="303">
        <v>790</v>
      </c>
    </row>
    <row r="78" spans="2:298 1244:1541" ht="45" customHeight="1">
      <c r="B78" s="203">
        <v>5714400292</v>
      </c>
      <c r="C78" s="203" t="str">
        <f>VLOOKUP(B78,'效期天數(2025.1126更新)'!B:C,2,FALSE)</f>
        <v>TBIL-D</v>
      </c>
      <c r="D78" s="203">
        <f>VLOOKUP(B78,'效期天數(2025.1126更新)'!B:E,4,0)</f>
        <v>360</v>
      </c>
      <c r="E78" s="204" t="e">
        <f>VLOOKUP(F78,'帳庫存(20260119  00點更新)'!C:I,7,0)</f>
        <v>#N/A</v>
      </c>
      <c r="F78" s="296">
        <v>29225393</v>
      </c>
      <c r="G78" s="295">
        <v>45926</v>
      </c>
      <c r="H78" s="516" t="s">
        <v>6205</v>
      </c>
      <c r="J78" s="352">
        <f t="shared" si="47"/>
        <v>46286</v>
      </c>
      <c r="K78" s="203" t="s">
        <v>6092</v>
      </c>
      <c r="L78" s="204">
        <v>12000</v>
      </c>
      <c r="M78" s="204">
        <v>11900</v>
      </c>
      <c r="N78" s="204">
        <f t="shared" si="48"/>
        <v>12540</v>
      </c>
      <c r="O78" s="354">
        <f>M78-N78+FM78</f>
        <v>0</v>
      </c>
      <c r="P78" s="204" t="e">
        <f t="shared" si="45"/>
        <v>#N/A</v>
      </c>
      <c r="Q78" s="586" t="e">
        <f t="shared" si="46"/>
        <v>#N/A</v>
      </c>
      <c r="FM78" s="360">
        <v>640</v>
      </c>
      <c r="KL78" s="961"/>
      <c r="AWC78" s="303">
        <v>5000</v>
      </c>
      <c r="AWY78" s="303">
        <v>6900</v>
      </c>
      <c r="BFA78" s="303">
        <v>640</v>
      </c>
    </row>
    <row r="79" spans="2:298 1244:1541" ht="45" customHeight="1">
      <c r="B79" s="203">
        <v>5714400292</v>
      </c>
      <c r="C79" s="203" t="str">
        <f>VLOOKUP(B79,'效期天數(2025.1126更新)'!B:C,2,FALSE)</f>
        <v>TBIL-D</v>
      </c>
      <c r="D79" s="203">
        <f>VLOOKUP(B79,'效期天數(2025.1126更新)'!B:E,4,0)</f>
        <v>360</v>
      </c>
      <c r="E79" s="204" t="e">
        <f>VLOOKUP(F79,'帳庫存(20260119  00點更新)'!C:I,7,0)</f>
        <v>#N/A</v>
      </c>
      <c r="F79" s="296">
        <v>29225394</v>
      </c>
      <c r="G79" s="295">
        <v>45926</v>
      </c>
      <c r="H79" s="516" t="s">
        <v>6205</v>
      </c>
      <c r="J79" s="352">
        <f t="shared" si="47"/>
        <v>46286</v>
      </c>
      <c r="K79" s="203" t="s">
        <v>6092</v>
      </c>
      <c r="L79" s="204">
        <v>12000</v>
      </c>
      <c r="M79" s="204">
        <v>11900</v>
      </c>
      <c r="N79" s="204">
        <f t="shared" si="48"/>
        <v>12520</v>
      </c>
      <c r="O79" s="354">
        <f>M79-N79+FZ79</f>
        <v>0</v>
      </c>
      <c r="P79" s="204" t="e">
        <f t="shared" si="45"/>
        <v>#N/A</v>
      </c>
      <c r="Q79" s="586" t="e">
        <f t="shared" si="46"/>
        <v>#N/A</v>
      </c>
      <c r="FZ79" s="360">
        <v>620</v>
      </c>
      <c r="KL79" s="961"/>
      <c r="AWQ79" s="303">
        <v>8000</v>
      </c>
      <c r="AYD79" s="303">
        <v>3900</v>
      </c>
      <c r="BFA79" s="303">
        <v>620</v>
      </c>
    </row>
    <row r="80" spans="2:298 1244:1541" ht="45" customHeight="1">
      <c r="B80" s="203">
        <v>5714400102</v>
      </c>
      <c r="C80" s="203" t="str">
        <f>VLOOKUP(B80,'效期天數(2025.1126更新)'!B:C,2,FALSE)</f>
        <v>TBIL-U</v>
      </c>
      <c r="D80" s="203">
        <f>VLOOKUP(B80,'效期天數(2025.1126更新)'!B:E,4,0)</f>
        <v>360</v>
      </c>
      <c r="E80" s="204" t="e">
        <f>VLOOKUP(F80,'帳庫存(20260119  00點更新)'!C:I,7,0)</f>
        <v>#N/A</v>
      </c>
      <c r="F80" s="296">
        <v>10225401</v>
      </c>
      <c r="G80" s="295">
        <v>45933</v>
      </c>
      <c r="H80" s="533" t="s">
        <v>6245</v>
      </c>
      <c r="J80" s="352">
        <f t="shared" si="47"/>
        <v>46293</v>
      </c>
      <c r="K80" s="203" t="s">
        <v>6195</v>
      </c>
      <c r="L80" s="204">
        <v>12000</v>
      </c>
      <c r="M80" s="204">
        <v>11900</v>
      </c>
      <c r="N80" s="204">
        <f t="shared" si="48"/>
        <v>11900</v>
      </c>
      <c r="O80" s="354">
        <f>M80-N80</f>
        <v>0</v>
      </c>
      <c r="P80" s="204" t="e">
        <f t="shared" si="45"/>
        <v>#N/A</v>
      </c>
      <c r="Q80" s="586" t="e">
        <f t="shared" si="46"/>
        <v>#N/A</v>
      </c>
      <c r="KL80" s="961"/>
      <c r="AWW80" s="303">
        <v>11000</v>
      </c>
      <c r="BGG80" s="303">
        <v>900</v>
      </c>
    </row>
    <row r="81" spans="2:298 1297:1718" ht="45" customHeight="1">
      <c r="B81" s="203">
        <v>5714400102</v>
      </c>
      <c r="C81" s="203" t="str">
        <f>VLOOKUP(B81,'效期天數(2025.1126更新)'!B:C,2,FALSE)</f>
        <v>TBIL-U</v>
      </c>
      <c r="D81" s="203">
        <f>VLOOKUP(B81,'效期天數(2025.1126更新)'!B:E,4,0)</f>
        <v>360</v>
      </c>
      <c r="E81" s="204" t="e">
        <f>VLOOKUP(F81,'帳庫存(20260119  00點更新)'!C:I,7,0)</f>
        <v>#N/A</v>
      </c>
      <c r="F81" s="296">
        <v>10225402</v>
      </c>
      <c r="G81" s="295">
        <v>45933</v>
      </c>
      <c r="H81" s="533" t="s">
        <v>6245</v>
      </c>
      <c r="J81" s="352">
        <f t="shared" si="47"/>
        <v>46293</v>
      </c>
      <c r="K81" s="203" t="s">
        <v>6195</v>
      </c>
      <c r="L81" s="204">
        <v>12000</v>
      </c>
      <c r="M81" s="204">
        <v>11850</v>
      </c>
      <c r="N81" s="204">
        <f t="shared" si="48"/>
        <v>11850</v>
      </c>
      <c r="O81" s="354">
        <f>M81-N81</f>
        <v>0</v>
      </c>
      <c r="P81" s="204" t="e">
        <f t="shared" si="45"/>
        <v>#N/A</v>
      </c>
      <c r="Q81" s="586" t="e">
        <f t="shared" si="46"/>
        <v>#N/A</v>
      </c>
      <c r="KL81" s="961"/>
      <c r="AXM81" s="303">
        <v>4000</v>
      </c>
      <c r="AXR81" s="303">
        <v>6850</v>
      </c>
      <c r="BEL81" s="303">
        <v>1000</v>
      </c>
    </row>
    <row r="82" spans="2:298 1297:1718" ht="45" customHeight="1">
      <c r="B82" s="203">
        <v>5714400292</v>
      </c>
      <c r="C82" s="203" t="str">
        <f>VLOOKUP(B82,'效期天數(2025.1126更新)'!B:C,2,FALSE)</f>
        <v>TBIL-D</v>
      </c>
      <c r="D82" s="203">
        <f>VLOOKUP(B82,'效期天數(2025.1126更新)'!B:E,4,0)</f>
        <v>360</v>
      </c>
      <c r="E82" s="204" t="e">
        <f>VLOOKUP(F82,'帳庫存(20260119  00點更新)'!C:I,7,0)</f>
        <v>#N/A</v>
      </c>
      <c r="F82" s="296">
        <v>29225401</v>
      </c>
      <c r="G82" s="295">
        <v>45933</v>
      </c>
      <c r="H82" s="533" t="s">
        <v>6245</v>
      </c>
      <c r="J82" s="352">
        <f t="shared" si="47"/>
        <v>46293</v>
      </c>
      <c r="K82" s="203" t="s">
        <v>6196</v>
      </c>
      <c r="L82" s="204">
        <v>12000</v>
      </c>
      <c r="M82" s="204">
        <v>11830</v>
      </c>
      <c r="N82" s="204">
        <f t="shared" si="48"/>
        <v>11830</v>
      </c>
      <c r="O82" s="354">
        <f>M82-N82</f>
        <v>0</v>
      </c>
      <c r="P82" s="204" t="e">
        <f t="shared" si="45"/>
        <v>#N/A</v>
      </c>
      <c r="Q82" s="586" t="e">
        <f t="shared" si="46"/>
        <v>#N/A</v>
      </c>
      <c r="KL82" s="961"/>
      <c r="AWW82" s="303">
        <v>11000</v>
      </c>
      <c r="AXR82" s="303">
        <v>830</v>
      </c>
    </row>
    <row r="83" spans="2:298 1297:1718" ht="45" customHeight="1">
      <c r="B83" s="203">
        <v>5714400292</v>
      </c>
      <c r="C83" s="203" t="str">
        <f>VLOOKUP(B83,'效期天數(2025.1126更新)'!B:C,2,FALSE)</f>
        <v>TBIL-D</v>
      </c>
      <c r="D83" s="203">
        <f>VLOOKUP(B83,'效期天數(2025.1126更新)'!B:E,4,0)</f>
        <v>360</v>
      </c>
      <c r="E83" s="204" t="e">
        <f>VLOOKUP(F83,'帳庫存(20260119  00點更新)'!C:I,7,0)</f>
        <v>#N/A</v>
      </c>
      <c r="F83" s="296">
        <v>29225402</v>
      </c>
      <c r="G83" s="295">
        <v>45933</v>
      </c>
      <c r="H83" s="533" t="s">
        <v>6245</v>
      </c>
      <c r="J83" s="352">
        <f t="shared" si="47"/>
        <v>46293</v>
      </c>
      <c r="K83" s="203" t="s">
        <v>6196</v>
      </c>
      <c r="L83" s="204">
        <v>12000</v>
      </c>
      <c r="M83" s="204">
        <v>11780</v>
      </c>
      <c r="N83" s="204">
        <f t="shared" si="48"/>
        <v>11780</v>
      </c>
      <c r="O83" s="354">
        <f>M83-N83</f>
        <v>0</v>
      </c>
      <c r="P83" s="204" t="e">
        <f t="shared" si="45"/>
        <v>#N/A</v>
      </c>
      <c r="Q83" s="586" t="e">
        <f t="shared" si="46"/>
        <v>#N/A</v>
      </c>
      <c r="KL83" s="961"/>
      <c r="AXM83" s="303">
        <v>4000</v>
      </c>
      <c r="AXR83" s="303">
        <v>6000</v>
      </c>
      <c r="BEL83" s="303">
        <v>1000</v>
      </c>
      <c r="BGG83" s="303">
        <v>780</v>
      </c>
    </row>
    <row r="84" spans="2:298 1297:1718" ht="45" customHeight="1">
      <c r="B84" s="203">
        <v>5714400102</v>
      </c>
      <c r="C84" s="203" t="str">
        <f>VLOOKUP(B84,'效期天數(2025.1126更新)'!B:C,2,FALSE)</f>
        <v>TBIL-U</v>
      </c>
      <c r="D84" s="203">
        <f>VLOOKUP(B84,'效期天數(2025.1126更新)'!B:E,4,0)</f>
        <v>360</v>
      </c>
      <c r="E84" s="204">
        <f>VLOOKUP(F84,'帳庫存(20260119  00點更新)'!C:I,7,0)</f>
        <v>780</v>
      </c>
      <c r="F84" s="296">
        <v>10225411</v>
      </c>
      <c r="G84" s="295">
        <v>45939</v>
      </c>
      <c r="H84" s="538" t="s">
        <v>6361</v>
      </c>
      <c r="J84" s="352">
        <f t="shared" si="47"/>
        <v>46299</v>
      </c>
      <c r="K84" s="203" t="s">
        <v>6253</v>
      </c>
      <c r="L84" s="204">
        <v>12000</v>
      </c>
      <c r="M84" s="204">
        <v>11920</v>
      </c>
      <c r="N84" s="204">
        <f t="shared" si="48"/>
        <v>12700</v>
      </c>
      <c r="O84" s="354">
        <f>M84-N84+GI84</f>
        <v>0</v>
      </c>
      <c r="P84" s="204" t="b">
        <f t="shared" si="45"/>
        <v>0</v>
      </c>
      <c r="Q84" s="586">
        <f t="shared" si="46"/>
        <v>-780</v>
      </c>
      <c r="GI84" s="360">
        <v>780</v>
      </c>
      <c r="KL84" s="961"/>
      <c r="AYG84" s="303">
        <v>7000</v>
      </c>
      <c r="AYV84" s="303">
        <v>4920</v>
      </c>
      <c r="BGX84" s="303">
        <v>780</v>
      </c>
    </row>
    <row r="85" spans="2:298 1297:1718" ht="45" customHeight="1">
      <c r="B85" s="203">
        <v>5714400102</v>
      </c>
      <c r="C85" s="203" t="str">
        <f>VLOOKUP(B85,'效期天數(2025.1126更新)'!B:C,2,FALSE)</f>
        <v>TBIL-U</v>
      </c>
      <c r="D85" s="203">
        <f>VLOOKUP(B85,'效期天數(2025.1126更新)'!B:E,4,0)</f>
        <v>360</v>
      </c>
      <c r="E85" s="204" t="e">
        <f>VLOOKUP(F85,'帳庫存(20260119  00點更新)'!C:I,7,0)</f>
        <v>#N/A</v>
      </c>
      <c r="F85" s="296">
        <v>10225412</v>
      </c>
      <c r="G85" s="295">
        <v>45939</v>
      </c>
      <c r="H85" s="538" t="s">
        <v>6361</v>
      </c>
      <c r="J85" s="352">
        <f t="shared" si="47"/>
        <v>46299</v>
      </c>
      <c r="K85" s="203" t="s">
        <v>6253</v>
      </c>
      <c r="L85" s="204">
        <v>12000</v>
      </c>
      <c r="M85" s="204">
        <v>11920</v>
      </c>
      <c r="N85" s="204">
        <f t="shared" si="48"/>
        <v>11920</v>
      </c>
      <c r="O85" s="354">
        <f>M85-N85</f>
        <v>0</v>
      </c>
      <c r="P85" s="204" t="e">
        <f t="shared" si="45"/>
        <v>#N/A</v>
      </c>
      <c r="Q85" s="586" t="e">
        <f t="shared" si="46"/>
        <v>#N/A</v>
      </c>
      <c r="KL85" s="961"/>
      <c r="AYH85" s="303">
        <v>10000</v>
      </c>
      <c r="AYV85" s="303">
        <v>1920</v>
      </c>
    </row>
    <row r="86" spans="2:298 1297:1718" ht="45" customHeight="1">
      <c r="B86" s="203">
        <v>5714400292</v>
      </c>
      <c r="C86" s="203" t="str">
        <f>VLOOKUP(B86,'效期天數(2025.1126更新)'!B:C,2,FALSE)</f>
        <v>TBIL-D</v>
      </c>
      <c r="D86" s="203">
        <f>VLOOKUP(B86,'效期天數(2025.1126更新)'!B:E,4,0)</f>
        <v>360</v>
      </c>
      <c r="E86" s="204" t="e">
        <f>VLOOKUP(F86,'帳庫存(20260119  00點更新)'!C:I,7,0)</f>
        <v>#N/A</v>
      </c>
      <c r="F86" s="296">
        <v>29225411</v>
      </c>
      <c r="G86" s="295">
        <v>45939</v>
      </c>
      <c r="H86" s="538" t="s">
        <v>6361</v>
      </c>
      <c r="J86" s="352">
        <f t="shared" si="47"/>
        <v>46299</v>
      </c>
      <c r="K86" s="203" t="s">
        <v>6254</v>
      </c>
      <c r="L86" s="204">
        <v>12000</v>
      </c>
      <c r="M86" s="204">
        <v>11920</v>
      </c>
      <c r="N86" s="204">
        <f t="shared" si="48"/>
        <v>11920</v>
      </c>
      <c r="O86" s="354">
        <f>M86-N86</f>
        <v>0</v>
      </c>
      <c r="P86" s="204" t="e">
        <f t="shared" si="45"/>
        <v>#N/A</v>
      </c>
      <c r="Q86" s="586" t="e">
        <f t="shared" si="46"/>
        <v>#N/A</v>
      </c>
      <c r="KL86" s="961"/>
      <c r="AYG86" s="303">
        <v>7000</v>
      </c>
      <c r="AYV86" s="303">
        <v>4920</v>
      </c>
    </row>
    <row r="87" spans="2:298 1297:1718" ht="45" customHeight="1">
      <c r="B87" s="203">
        <v>5714400292</v>
      </c>
      <c r="C87" s="203" t="str">
        <f>VLOOKUP(B87,'效期天數(2025.1126更新)'!B:C,2,FALSE)</f>
        <v>TBIL-D</v>
      </c>
      <c r="D87" s="203">
        <f>VLOOKUP(B87,'效期天數(2025.1126更新)'!B:E,4,0)</f>
        <v>360</v>
      </c>
      <c r="E87" s="204">
        <f>VLOOKUP(F87,'帳庫存(20260119  00點更新)'!C:I,7,0)</f>
        <v>610</v>
      </c>
      <c r="F87" s="296">
        <v>29225412</v>
      </c>
      <c r="G87" s="295">
        <v>45939</v>
      </c>
      <c r="H87" s="538" t="s">
        <v>6361</v>
      </c>
      <c r="J87" s="352">
        <f t="shared" si="47"/>
        <v>46299</v>
      </c>
      <c r="K87" s="203" t="s">
        <v>6254</v>
      </c>
      <c r="L87" s="204">
        <v>12000</v>
      </c>
      <c r="M87" s="204">
        <v>11880</v>
      </c>
      <c r="N87" s="204">
        <f t="shared" si="48"/>
        <v>12490</v>
      </c>
      <c r="O87" s="354">
        <f>M87-N87+GI87</f>
        <v>0</v>
      </c>
      <c r="P87" s="204" t="b">
        <f t="shared" si="45"/>
        <v>0</v>
      </c>
      <c r="Q87" s="586">
        <f t="shared" si="46"/>
        <v>-610</v>
      </c>
      <c r="GI87" s="360">
        <v>610</v>
      </c>
      <c r="KL87" s="961"/>
      <c r="AYH87" s="303">
        <v>10000</v>
      </c>
      <c r="AYV87" s="303">
        <v>1880</v>
      </c>
      <c r="BGX87" s="303">
        <v>610</v>
      </c>
    </row>
    <row r="88" spans="2:298 1297:1718" ht="45" customHeight="1">
      <c r="B88" s="203">
        <v>5714400102</v>
      </c>
      <c r="C88" s="203" t="str">
        <f>VLOOKUP(B88,'效期天數(2025.1126更新)'!B:C,2,FALSE)</f>
        <v>TBIL-U</v>
      </c>
      <c r="D88" s="203">
        <f>VLOOKUP(B88,'效期天數(2025.1126更新)'!B:E,4,0)</f>
        <v>360</v>
      </c>
      <c r="E88" s="204">
        <f>VLOOKUP(F88,'帳庫存(20260119  00點更新)'!C:I,7,0)</f>
        <v>800</v>
      </c>
      <c r="F88" s="296">
        <v>10225421</v>
      </c>
      <c r="G88" s="295">
        <v>45944</v>
      </c>
      <c r="H88" s="514" t="s">
        <v>6359</v>
      </c>
      <c r="J88" s="352">
        <f t="shared" si="47"/>
        <v>46304</v>
      </c>
      <c r="K88" s="203" t="s">
        <v>6292</v>
      </c>
      <c r="L88" s="204">
        <v>12000</v>
      </c>
      <c r="M88" s="204">
        <v>11800</v>
      </c>
      <c r="N88" s="204">
        <f t="shared" si="48"/>
        <v>11800</v>
      </c>
      <c r="O88" s="354">
        <f>M88-N88</f>
        <v>0</v>
      </c>
      <c r="P88" s="204" t="b">
        <f t="shared" si="45"/>
        <v>0</v>
      </c>
      <c r="Q88" s="586">
        <f t="shared" si="46"/>
        <v>-800</v>
      </c>
      <c r="KL88" s="961"/>
      <c r="AYI88" s="303">
        <v>10000</v>
      </c>
      <c r="AYX88" s="303">
        <v>1000</v>
      </c>
      <c r="BKE88" s="303">
        <v>800</v>
      </c>
    </row>
    <row r="89" spans="2:298 1297:1718" ht="45" customHeight="1">
      <c r="B89" s="203">
        <v>5714400102</v>
      </c>
      <c r="C89" s="203" t="str">
        <f>VLOOKUP(B89,'效期天數(2025.1126更新)'!B:C,2,FALSE)</f>
        <v>TBIL-U</v>
      </c>
      <c r="D89" s="203">
        <f>VLOOKUP(B89,'效期天數(2025.1126更新)'!B:E,4,0)</f>
        <v>360</v>
      </c>
      <c r="E89" s="204" t="e">
        <f>VLOOKUP(F89,'帳庫存(20260119  00點更新)'!C:I,7,0)</f>
        <v>#N/A</v>
      </c>
      <c r="F89" s="296">
        <v>10225422</v>
      </c>
      <c r="G89" s="295">
        <v>45944</v>
      </c>
      <c r="H89" s="514" t="s">
        <v>6359</v>
      </c>
      <c r="J89" s="352">
        <f t="shared" si="47"/>
        <v>46304</v>
      </c>
      <c r="K89" s="203" t="s">
        <v>6292</v>
      </c>
      <c r="L89" s="204">
        <v>12000</v>
      </c>
      <c r="M89" s="204">
        <v>11780</v>
      </c>
      <c r="N89" s="204">
        <f t="shared" si="48"/>
        <v>11780</v>
      </c>
      <c r="O89" s="354">
        <f>M89-N89</f>
        <v>0</v>
      </c>
      <c r="P89" s="204" t="e">
        <f t="shared" si="45"/>
        <v>#N/A</v>
      </c>
      <c r="Q89" s="586" t="e">
        <f t="shared" si="46"/>
        <v>#N/A</v>
      </c>
      <c r="KL89" s="961"/>
      <c r="AYK89" s="303">
        <v>7000</v>
      </c>
      <c r="AYX89" s="303">
        <v>4000</v>
      </c>
      <c r="BGH89" s="303">
        <v>780</v>
      </c>
    </row>
    <row r="90" spans="2:298 1297:1718" ht="45" customHeight="1">
      <c r="B90" s="203">
        <v>5714400292</v>
      </c>
      <c r="C90" s="203" t="str">
        <f>VLOOKUP(B90,'效期天數(2025.1126更新)'!B:C,2,FALSE)</f>
        <v>TBIL-D</v>
      </c>
      <c r="D90" s="203">
        <f>VLOOKUP(B90,'效期天數(2025.1126更新)'!B:E,4,0)</f>
        <v>360</v>
      </c>
      <c r="E90" s="204">
        <f>VLOOKUP(F90,'帳庫存(20260119  00點更新)'!C:I,7,0)</f>
        <v>800</v>
      </c>
      <c r="F90" s="296">
        <v>29225421</v>
      </c>
      <c r="G90" s="295">
        <v>45944</v>
      </c>
      <c r="H90" s="514" t="s">
        <v>6359</v>
      </c>
      <c r="J90" s="352">
        <f t="shared" si="47"/>
        <v>46304</v>
      </c>
      <c r="K90" s="203" t="s">
        <v>6293</v>
      </c>
      <c r="L90" s="204">
        <v>12000</v>
      </c>
      <c r="M90" s="204">
        <v>11800</v>
      </c>
      <c r="N90" s="204">
        <f t="shared" si="48"/>
        <v>11800</v>
      </c>
      <c r="O90" s="354">
        <f>M90-N90</f>
        <v>0</v>
      </c>
      <c r="P90" s="204" t="b">
        <f t="shared" si="45"/>
        <v>0</v>
      </c>
      <c r="Q90" s="586">
        <f t="shared" si="46"/>
        <v>-800</v>
      </c>
      <c r="KL90" s="961"/>
      <c r="AYI90" s="303">
        <v>10000</v>
      </c>
      <c r="AYX90" s="303">
        <v>1000</v>
      </c>
      <c r="BKE90" s="303">
        <v>800</v>
      </c>
    </row>
    <row r="91" spans="2:298 1297:1718" ht="45" customHeight="1">
      <c r="B91" s="203">
        <v>5714400292</v>
      </c>
      <c r="C91" s="203" t="str">
        <f>VLOOKUP(B91,'效期天數(2025.1126更新)'!B:C,2,FALSE)</f>
        <v>TBIL-D</v>
      </c>
      <c r="D91" s="203">
        <f>VLOOKUP(B91,'效期天數(2025.1126更新)'!B:E,4,0)</f>
        <v>360</v>
      </c>
      <c r="E91" s="204" t="e">
        <f>VLOOKUP(F91,'帳庫存(20260119  00點更新)'!C:I,7,0)</f>
        <v>#N/A</v>
      </c>
      <c r="F91" s="296">
        <v>29225422</v>
      </c>
      <c r="G91" s="295">
        <v>45944</v>
      </c>
      <c r="H91" s="514" t="s">
        <v>6359</v>
      </c>
      <c r="J91" s="352">
        <f t="shared" si="47"/>
        <v>46304</v>
      </c>
      <c r="K91" s="203" t="s">
        <v>6293</v>
      </c>
      <c r="L91" s="204">
        <v>12000</v>
      </c>
      <c r="M91" s="204">
        <v>11810</v>
      </c>
      <c r="N91" s="204">
        <f t="shared" si="48"/>
        <v>11810</v>
      </c>
      <c r="O91" s="354">
        <f>M91-N91</f>
        <v>0</v>
      </c>
      <c r="P91" s="204" t="e">
        <f t="shared" si="45"/>
        <v>#N/A</v>
      </c>
      <c r="Q91" s="586" t="e">
        <f t="shared" si="46"/>
        <v>#N/A</v>
      </c>
      <c r="KL91" s="961"/>
      <c r="AYK91" s="303">
        <v>7000</v>
      </c>
      <c r="AYX91" s="303">
        <v>4000</v>
      </c>
      <c r="BGH91" s="303">
        <v>810</v>
      </c>
    </row>
    <row r="92" spans="2:298 1297:1718" ht="45" customHeight="1">
      <c r="B92" s="203">
        <v>5714400102</v>
      </c>
      <c r="C92" s="203" t="str">
        <f>VLOOKUP(B92,'效期天數(2025.1126更新)'!B:C,2,FALSE)</f>
        <v>TBIL-U</v>
      </c>
      <c r="D92" s="203">
        <f>VLOOKUP(B92,'效期天數(2025.1126更新)'!B:E,4,0)</f>
        <v>360</v>
      </c>
      <c r="E92" s="204">
        <f>VLOOKUP(F92,'帳庫存(20260119  00點更新)'!C:I,7,0)</f>
        <v>690</v>
      </c>
      <c r="F92" s="296">
        <v>10225423</v>
      </c>
      <c r="G92" s="295">
        <v>45945</v>
      </c>
      <c r="H92" s="518" t="s">
        <v>6386</v>
      </c>
      <c r="J92" s="352">
        <f t="shared" si="47"/>
        <v>46305</v>
      </c>
      <c r="K92" s="203" t="s">
        <v>6297</v>
      </c>
      <c r="L92" s="204">
        <v>12000</v>
      </c>
      <c r="M92" s="204">
        <v>11900</v>
      </c>
      <c r="N92" s="204">
        <f t="shared" si="48"/>
        <v>12590</v>
      </c>
      <c r="O92" s="354">
        <f>M92-N92+GE92</f>
        <v>0</v>
      </c>
      <c r="P92" s="204" t="b">
        <f t="shared" si="45"/>
        <v>0</v>
      </c>
      <c r="Q92" s="586">
        <f t="shared" si="46"/>
        <v>-690</v>
      </c>
      <c r="GE92" s="360">
        <v>690</v>
      </c>
      <c r="KL92" s="961"/>
      <c r="AYM92" s="303">
        <v>11900</v>
      </c>
      <c r="BMI92" s="303">
        <v>690</v>
      </c>
    </row>
    <row r="93" spans="2:298 1297:1718" ht="45" customHeight="1">
      <c r="B93" s="203">
        <v>5714400102</v>
      </c>
      <c r="C93" s="203" t="str">
        <f>VLOOKUP(B93,'效期天數(2025.1126更新)'!B:C,2,FALSE)</f>
        <v>TBIL-U</v>
      </c>
      <c r="D93" s="203">
        <f>VLOOKUP(B93,'效期天數(2025.1126更新)'!B:E,4,0)</f>
        <v>360</v>
      </c>
      <c r="E93" s="204">
        <f>VLOOKUP(F93,'帳庫存(20260119  00點更新)'!C:I,7,0)</f>
        <v>130</v>
      </c>
      <c r="F93" s="296">
        <v>10225424</v>
      </c>
      <c r="G93" s="295">
        <v>45945</v>
      </c>
      <c r="H93" s="518" t="s">
        <v>6386</v>
      </c>
      <c r="J93" s="352">
        <f t="shared" si="47"/>
        <v>46305</v>
      </c>
      <c r="K93" s="203" t="s">
        <v>6297</v>
      </c>
      <c r="L93" s="204">
        <v>12000</v>
      </c>
      <c r="M93" s="204">
        <v>11700</v>
      </c>
      <c r="N93" s="204">
        <f t="shared" si="48"/>
        <v>11830</v>
      </c>
      <c r="O93" s="354">
        <f>M93-N93+IE93</f>
        <v>0</v>
      </c>
      <c r="P93" s="204" t="b">
        <f t="shared" si="45"/>
        <v>0</v>
      </c>
      <c r="Q93" s="586">
        <f t="shared" si="46"/>
        <v>-130</v>
      </c>
      <c r="IE93" s="360">
        <v>130</v>
      </c>
      <c r="KL93" s="961"/>
      <c r="AYM93" s="303">
        <v>2000</v>
      </c>
      <c r="AZF93" s="303">
        <v>6000</v>
      </c>
      <c r="BEM93" s="303">
        <v>2700</v>
      </c>
      <c r="BFJ93" s="303">
        <v>1000</v>
      </c>
      <c r="BMI93" s="303">
        <v>130</v>
      </c>
    </row>
    <row r="94" spans="2:298 1297:1718" ht="45" customHeight="1">
      <c r="B94" s="203">
        <v>5714400292</v>
      </c>
      <c r="C94" s="203" t="str">
        <f>VLOOKUP(B94,'效期天數(2025.1126更新)'!B:C,2,FALSE)</f>
        <v>TBIL-D</v>
      </c>
      <c r="D94" s="203">
        <f>VLOOKUP(B94,'效期天數(2025.1126更新)'!B:E,4,0)</f>
        <v>360</v>
      </c>
      <c r="E94" s="204">
        <f>VLOOKUP(F94,'帳庫存(20260119  00點更新)'!C:I,7,0)</f>
        <v>710</v>
      </c>
      <c r="F94" s="296">
        <v>29225423</v>
      </c>
      <c r="G94" s="295">
        <v>45945</v>
      </c>
      <c r="H94" s="518" t="s">
        <v>6386</v>
      </c>
      <c r="J94" s="352">
        <f t="shared" si="47"/>
        <v>46305</v>
      </c>
      <c r="K94" s="203" t="s">
        <v>6298</v>
      </c>
      <c r="L94" s="204">
        <v>12000</v>
      </c>
      <c r="M94" s="204">
        <v>11850</v>
      </c>
      <c r="N94" s="204">
        <f t="shared" si="48"/>
        <v>12560</v>
      </c>
      <c r="O94" s="354">
        <f>M94-N94+GE94</f>
        <v>0</v>
      </c>
      <c r="P94" s="204" t="b">
        <f t="shared" si="45"/>
        <v>0</v>
      </c>
      <c r="Q94" s="586">
        <f t="shared" si="46"/>
        <v>-710</v>
      </c>
      <c r="GE94" s="360">
        <v>710</v>
      </c>
      <c r="KL94" s="961"/>
      <c r="AYM94" s="303">
        <v>11850</v>
      </c>
      <c r="BMI94" s="303">
        <v>710</v>
      </c>
    </row>
    <row r="95" spans="2:298 1297:1718" ht="45" customHeight="1">
      <c r="B95" s="203">
        <v>5714400292</v>
      </c>
      <c r="C95" s="203" t="str">
        <f>VLOOKUP(B95,'效期天數(2025.1126更新)'!B:C,2,FALSE)</f>
        <v>TBIL-D</v>
      </c>
      <c r="D95" s="203">
        <f>VLOOKUP(B95,'效期天數(2025.1126更新)'!B:E,4,0)</f>
        <v>360</v>
      </c>
      <c r="E95" s="204">
        <f>VLOOKUP(F95,'帳庫存(20260119  00點更新)'!C:I,7,0)</f>
        <v>260</v>
      </c>
      <c r="F95" s="296">
        <v>29225424</v>
      </c>
      <c r="G95" s="295">
        <v>45945</v>
      </c>
      <c r="H95" s="518" t="s">
        <v>6386</v>
      </c>
      <c r="J95" s="352">
        <f t="shared" si="47"/>
        <v>46305</v>
      </c>
      <c r="K95" s="203" t="s">
        <v>6298</v>
      </c>
      <c r="L95" s="204">
        <v>12000</v>
      </c>
      <c r="M95" s="204">
        <v>11820</v>
      </c>
      <c r="N95" s="204">
        <f t="shared" si="48"/>
        <v>12080</v>
      </c>
      <c r="O95" s="354">
        <f>M95-N95+IE95</f>
        <v>0</v>
      </c>
      <c r="P95" s="204" t="b">
        <f t="shared" si="45"/>
        <v>0</v>
      </c>
      <c r="Q95" s="586">
        <f t="shared" si="46"/>
        <v>-260</v>
      </c>
      <c r="IE95" s="360">
        <v>260</v>
      </c>
      <c r="KL95" s="961"/>
      <c r="AYM95" s="303">
        <v>2000</v>
      </c>
      <c r="AZF95" s="303">
        <v>6000</v>
      </c>
      <c r="BEM95" s="303">
        <v>2820</v>
      </c>
      <c r="BFJ95" s="303">
        <v>1000</v>
      </c>
      <c r="BMI95" s="303">
        <v>260</v>
      </c>
    </row>
    <row r="96" spans="2:298 1297:1718" ht="45" customHeight="1">
      <c r="B96" s="203">
        <v>5714400102</v>
      </c>
      <c r="C96" s="203" t="str">
        <f>VLOOKUP(B96,'效期天數(2025.1126更新)'!B:C,2,FALSE)</f>
        <v>TBIL-U</v>
      </c>
      <c r="D96" s="203">
        <f>VLOOKUP(B96,'效期天數(2025.1126更新)'!B:E,4,0)</f>
        <v>360</v>
      </c>
      <c r="E96" s="204">
        <f>VLOOKUP(F96,'帳庫存(20260119  00點更新)'!C:I,7,0)</f>
        <v>900</v>
      </c>
      <c r="F96" s="296">
        <v>10225431</v>
      </c>
      <c r="G96" s="295">
        <v>45953</v>
      </c>
      <c r="H96" s="566" t="s">
        <v>6421</v>
      </c>
      <c r="J96" s="352">
        <f t="shared" si="47"/>
        <v>46313</v>
      </c>
      <c r="K96" s="203" t="s">
        <v>6374</v>
      </c>
      <c r="L96" s="204">
        <v>12000</v>
      </c>
      <c r="M96" s="204">
        <v>11900</v>
      </c>
      <c r="N96" s="204">
        <f t="shared" si="48"/>
        <v>11900</v>
      </c>
      <c r="O96" s="354">
        <f t="shared" ref="O96:O105" si="49">M96-N96</f>
        <v>0</v>
      </c>
      <c r="P96" s="204" t="b">
        <f t="shared" si="45"/>
        <v>0</v>
      </c>
      <c r="Q96" s="586">
        <f t="shared" si="46"/>
        <v>-900</v>
      </c>
      <c r="KL96" s="961"/>
      <c r="AYO96" s="303">
        <v>10000</v>
      </c>
      <c r="AZC96" s="303">
        <v>1000</v>
      </c>
      <c r="BNB96" s="303">
        <v>900</v>
      </c>
    </row>
    <row r="97" spans="2:298 1341:1753" ht="45" customHeight="1">
      <c r="B97" s="203">
        <v>5714400102</v>
      </c>
      <c r="C97" s="203" t="str">
        <f>VLOOKUP(B97,'效期天數(2025.1126更新)'!B:C,2,FALSE)</f>
        <v>TBIL-U</v>
      </c>
      <c r="D97" s="203">
        <f>VLOOKUP(B97,'效期天數(2025.1126更新)'!B:E,4,0)</f>
        <v>360</v>
      </c>
      <c r="E97" s="204">
        <f>VLOOKUP(F97,'帳庫存(20260119  00點更新)'!C:I,7,0)</f>
        <v>890</v>
      </c>
      <c r="F97" s="296">
        <v>10225432</v>
      </c>
      <c r="G97" s="295">
        <v>45953</v>
      </c>
      <c r="H97" s="566" t="s">
        <v>6421</v>
      </c>
      <c r="J97" s="352">
        <f t="shared" si="47"/>
        <v>46313</v>
      </c>
      <c r="K97" s="203" t="s">
        <v>6374</v>
      </c>
      <c r="L97" s="204">
        <v>12000</v>
      </c>
      <c r="M97" s="204">
        <v>11890</v>
      </c>
      <c r="N97" s="204">
        <f t="shared" si="48"/>
        <v>11890</v>
      </c>
      <c r="O97" s="354">
        <f t="shared" si="49"/>
        <v>0</v>
      </c>
      <c r="P97" s="204" t="b">
        <f t="shared" si="45"/>
        <v>0</v>
      </c>
      <c r="Q97" s="586">
        <f t="shared" si="46"/>
        <v>-890</v>
      </c>
      <c r="KL97" s="961"/>
      <c r="AZC97" s="303">
        <v>11000</v>
      </c>
      <c r="BNB97" s="303">
        <v>890</v>
      </c>
    </row>
    <row r="98" spans="2:298 1341:1753" ht="45" customHeight="1">
      <c r="B98" s="203">
        <v>5714400292</v>
      </c>
      <c r="C98" s="203" t="str">
        <f>VLOOKUP(B98,'效期天數(2025.1126更新)'!B:C,2,FALSE)</f>
        <v>TBIL-D</v>
      </c>
      <c r="D98" s="203">
        <f>VLOOKUP(B98,'效期天數(2025.1126更新)'!B:E,4,0)</f>
        <v>360</v>
      </c>
      <c r="E98" s="204">
        <f>VLOOKUP(F98,'帳庫存(20260119  00點更新)'!C:I,7,0)</f>
        <v>910</v>
      </c>
      <c r="F98" s="296">
        <v>29225431</v>
      </c>
      <c r="G98" s="295">
        <v>45953</v>
      </c>
      <c r="H98" s="566" t="s">
        <v>6421</v>
      </c>
      <c r="J98" s="352">
        <f t="shared" si="47"/>
        <v>46313</v>
      </c>
      <c r="K98" s="203" t="s">
        <v>6375</v>
      </c>
      <c r="L98" s="204">
        <v>12000</v>
      </c>
      <c r="M98" s="204">
        <v>11910</v>
      </c>
      <c r="N98" s="204">
        <f t="shared" si="48"/>
        <v>11910</v>
      </c>
      <c r="O98" s="354">
        <f t="shared" si="49"/>
        <v>0</v>
      </c>
      <c r="P98" s="204" t="b">
        <f t="shared" si="45"/>
        <v>0</v>
      </c>
      <c r="Q98" s="586">
        <f t="shared" si="46"/>
        <v>-910</v>
      </c>
      <c r="KL98" s="961"/>
      <c r="AYO98" s="303">
        <v>10000</v>
      </c>
      <c r="AZC98" s="303">
        <v>1000</v>
      </c>
      <c r="BNB98" s="303">
        <v>910</v>
      </c>
    </row>
    <row r="99" spans="2:298 1341:1753" ht="45" customHeight="1">
      <c r="B99" s="203">
        <v>5714400292</v>
      </c>
      <c r="C99" s="203" t="str">
        <f>VLOOKUP(B99,'效期天數(2025.1126更新)'!B:C,2,FALSE)</f>
        <v>TBIL-D</v>
      </c>
      <c r="D99" s="203">
        <f>VLOOKUP(B99,'效期天數(2025.1126更新)'!B:E,4,0)</f>
        <v>360</v>
      </c>
      <c r="E99" s="204">
        <f>VLOOKUP(F99,'帳庫存(20260119  00點更新)'!C:I,7,0)</f>
        <v>810</v>
      </c>
      <c r="F99" s="296">
        <v>29225432</v>
      </c>
      <c r="G99" s="295">
        <v>45953</v>
      </c>
      <c r="H99" s="566" t="s">
        <v>6421</v>
      </c>
      <c r="J99" s="352">
        <f t="shared" si="47"/>
        <v>46313</v>
      </c>
      <c r="K99" s="203" t="s">
        <v>6375</v>
      </c>
      <c r="L99" s="204">
        <v>12000</v>
      </c>
      <c r="M99" s="204">
        <v>11810</v>
      </c>
      <c r="N99" s="204">
        <f t="shared" si="48"/>
        <v>11810</v>
      </c>
      <c r="O99" s="354">
        <f t="shared" si="49"/>
        <v>0</v>
      </c>
      <c r="P99" s="204" t="b">
        <f t="shared" si="45"/>
        <v>0</v>
      </c>
      <c r="Q99" s="586">
        <f t="shared" si="46"/>
        <v>-810</v>
      </c>
      <c r="KL99" s="961"/>
      <c r="AZC99" s="303">
        <v>11000</v>
      </c>
      <c r="BNB99" s="303">
        <v>810</v>
      </c>
    </row>
    <row r="100" spans="2:298 1341:1753" ht="45" customHeight="1">
      <c r="B100" s="203">
        <v>5714400102</v>
      </c>
      <c r="C100" s="203" t="str">
        <f>VLOOKUP(B100,'效期天數(2025.1126更新)'!B:C,2,FALSE)</f>
        <v>TBIL-U</v>
      </c>
      <c r="D100" s="203">
        <f>VLOOKUP(B100,'效期天數(2025.1126更新)'!B:E,4,0)</f>
        <v>360</v>
      </c>
      <c r="E100" s="204" t="e">
        <f>VLOOKUP(F100,'帳庫存(20260119  00點更新)'!C:I,7,0)</f>
        <v>#N/A</v>
      </c>
      <c r="F100" s="296">
        <v>10225441</v>
      </c>
      <c r="G100" s="295">
        <v>45957</v>
      </c>
      <c r="H100" s="533" t="s">
        <v>6458</v>
      </c>
      <c r="J100" s="352">
        <f t="shared" si="47"/>
        <v>46317</v>
      </c>
      <c r="K100" s="203" t="s">
        <v>6395</v>
      </c>
      <c r="L100" s="204">
        <v>12000</v>
      </c>
      <c r="M100" s="204">
        <v>11960</v>
      </c>
      <c r="N100" s="204">
        <f t="shared" si="48"/>
        <v>11960</v>
      </c>
      <c r="O100" s="354">
        <f t="shared" si="49"/>
        <v>0</v>
      </c>
      <c r="P100" s="204" t="e">
        <f t="shared" si="45"/>
        <v>#N/A</v>
      </c>
      <c r="Q100" s="586" t="e">
        <f t="shared" si="46"/>
        <v>#N/A</v>
      </c>
      <c r="KL100" s="961"/>
      <c r="AZP100" s="303">
        <v>5000</v>
      </c>
      <c r="BAH100" s="303">
        <v>5000</v>
      </c>
      <c r="BEO100" s="303">
        <v>1960</v>
      </c>
    </row>
    <row r="101" spans="2:298 1341:1753" ht="45" customHeight="1">
      <c r="B101" s="203">
        <v>5714400102</v>
      </c>
      <c r="C101" s="203" t="str">
        <f>VLOOKUP(B101,'效期天數(2025.1126更新)'!B:C,2,FALSE)</f>
        <v>TBIL-U</v>
      </c>
      <c r="D101" s="203">
        <f>VLOOKUP(B101,'效期天數(2025.1126更新)'!B:E,4,0)</f>
        <v>360</v>
      </c>
      <c r="E101" s="204" t="e">
        <f>VLOOKUP(F101,'帳庫存(20260119  00點更新)'!C:I,7,0)</f>
        <v>#N/A</v>
      </c>
      <c r="F101" s="296">
        <v>10225442</v>
      </c>
      <c r="G101" s="295">
        <v>45957</v>
      </c>
      <c r="H101" s="533" t="s">
        <v>6458</v>
      </c>
      <c r="J101" s="352">
        <f t="shared" si="47"/>
        <v>46317</v>
      </c>
      <c r="K101" s="203" t="s">
        <v>6395</v>
      </c>
      <c r="L101" s="204">
        <v>12000</v>
      </c>
      <c r="M101" s="204">
        <v>12100</v>
      </c>
      <c r="N101" s="204">
        <f t="shared" si="48"/>
        <v>12100</v>
      </c>
      <c r="O101" s="354">
        <f t="shared" si="49"/>
        <v>0</v>
      </c>
      <c r="P101" s="204" t="e">
        <f t="shared" si="45"/>
        <v>#N/A</v>
      </c>
      <c r="Q101" s="586" t="e">
        <f t="shared" si="46"/>
        <v>#N/A</v>
      </c>
      <c r="KL101" s="961"/>
      <c r="AZQ101" s="303">
        <v>11000</v>
      </c>
      <c r="BEO101" s="303">
        <v>1100</v>
      </c>
    </row>
    <row r="102" spans="2:298 1341:1753" ht="45" customHeight="1">
      <c r="B102" s="203">
        <v>5714400292</v>
      </c>
      <c r="C102" s="203" t="str">
        <f>VLOOKUP(B102,'效期天數(2025.1126更新)'!B:C,2,FALSE)</f>
        <v>TBIL-D</v>
      </c>
      <c r="D102" s="203">
        <f>VLOOKUP(B102,'效期天數(2025.1126更新)'!B:E,4,0)</f>
        <v>360</v>
      </c>
      <c r="E102" s="204" t="e">
        <f>VLOOKUP(F102,'帳庫存(20260119  00點更新)'!C:I,7,0)</f>
        <v>#N/A</v>
      </c>
      <c r="F102" s="296">
        <v>29225441</v>
      </c>
      <c r="G102" s="295">
        <v>45957</v>
      </c>
      <c r="H102" s="533" t="s">
        <v>6458</v>
      </c>
      <c r="J102" s="352">
        <f t="shared" si="47"/>
        <v>46317</v>
      </c>
      <c r="K102" s="203" t="s">
        <v>6396</v>
      </c>
      <c r="L102" s="204">
        <v>12000</v>
      </c>
      <c r="M102" s="204">
        <v>11870</v>
      </c>
      <c r="N102" s="204">
        <f t="shared" si="48"/>
        <v>11870</v>
      </c>
      <c r="O102" s="354">
        <f t="shared" si="49"/>
        <v>0</v>
      </c>
      <c r="P102" s="204" t="e">
        <f t="shared" ref="P102:P133" si="50">IF(O102=E102,TRUE,FALSE)</f>
        <v>#N/A</v>
      </c>
      <c r="Q102" s="586" t="e">
        <f t="shared" ref="Q102:Q133" si="51">O102-E102</f>
        <v>#N/A</v>
      </c>
      <c r="KL102" s="961"/>
      <c r="AZP102" s="303">
        <v>5000</v>
      </c>
      <c r="BAH102" s="303">
        <v>5000</v>
      </c>
      <c r="BEO102" s="303">
        <v>1870</v>
      </c>
    </row>
    <row r="103" spans="2:298 1341:1753" ht="45" customHeight="1">
      <c r="B103" s="203">
        <v>5714400292</v>
      </c>
      <c r="C103" s="203" t="str">
        <f>VLOOKUP(B103,'效期天數(2025.1126更新)'!B:C,2,FALSE)</f>
        <v>TBIL-D</v>
      </c>
      <c r="D103" s="203">
        <f>VLOOKUP(B103,'效期天數(2025.1126更新)'!B:E,4,0)</f>
        <v>360</v>
      </c>
      <c r="E103" s="204" t="e">
        <f>VLOOKUP(F103,'帳庫存(20260119  00點更新)'!C:I,7,0)</f>
        <v>#N/A</v>
      </c>
      <c r="F103" s="296">
        <v>29225442</v>
      </c>
      <c r="G103" s="295">
        <v>45957</v>
      </c>
      <c r="H103" s="533" t="s">
        <v>6458</v>
      </c>
      <c r="J103" s="352">
        <f t="shared" si="47"/>
        <v>46317</v>
      </c>
      <c r="K103" s="203" t="s">
        <v>6396</v>
      </c>
      <c r="L103" s="204">
        <v>12000</v>
      </c>
      <c r="M103" s="204">
        <v>11820</v>
      </c>
      <c r="N103" s="204">
        <f t="shared" si="48"/>
        <v>11820</v>
      </c>
      <c r="O103" s="354">
        <f t="shared" si="49"/>
        <v>0</v>
      </c>
      <c r="P103" s="204" t="e">
        <f t="shared" si="50"/>
        <v>#N/A</v>
      </c>
      <c r="Q103" s="586" t="e">
        <f t="shared" si="51"/>
        <v>#N/A</v>
      </c>
      <c r="KL103" s="961"/>
      <c r="AZQ103" s="303">
        <v>11000</v>
      </c>
      <c r="BEO103" s="303">
        <v>820</v>
      </c>
    </row>
    <row r="104" spans="2:298 1341:1753" ht="45" customHeight="1">
      <c r="B104" s="203">
        <v>5714400102</v>
      </c>
      <c r="C104" s="203" t="str">
        <f>VLOOKUP(B104,'效期天數(2025.1126更新)'!B:C,2,FALSE)</f>
        <v>TBIL-U</v>
      </c>
      <c r="D104" s="203">
        <f>VLOOKUP(B104,'效期天數(2025.1126更新)'!B:E,4,0)</f>
        <v>360</v>
      </c>
      <c r="E104" s="204">
        <f>VLOOKUP(F104,'帳庫存(20260119  00點更新)'!C:I,7,0)</f>
        <v>910</v>
      </c>
      <c r="F104" s="296">
        <v>10225443</v>
      </c>
      <c r="G104" s="295">
        <v>45958</v>
      </c>
      <c r="H104" s="604" t="s">
        <v>6459</v>
      </c>
      <c r="J104" s="352">
        <f t="shared" si="47"/>
        <v>46318</v>
      </c>
      <c r="K104" s="203" t="s">
        <v>6402</v>
      </c>
      <c r="L104" s="204">
        <v>12000</v>
      </c>
      <c r="M104" s="204">
        <v>11910</v>
      </c>
      <c r="N104" s="204">
        <f t="shared" si="48"/>
        <v>11910</v>
      </c>
      <c r="O104" s="354">
        <f t="shared" si="49"/>
        <v>0</v>
      </c>
      <c r="P104" s="204" t="b">
        <f t="shared" si="50"/>
        <v>0</v>
      </c>
      <c r="Q104" s="586">
        <f t="shared" si="51"/>
        <v>-910</v>
      </c>
      <c r="KL104" s="961"/>
      <c r="AZR104" s="303">
        <v>8000</v>
      </c>
      <c r="BBC104" s="303">
        <v>3000</v>
      </c>
      <c r="BOK104" s="303">
        <v>910</v>
      </c>
    </row>
    <row r="105" spans="2:298 1341:1753" ht="45" customHeight="1">
      <c r="B105" s="203">
        <v>5714400102</v>
      </c>
      <c r="C105" s="203" t="str">
        <f>VLOOKUP(B105,'效期天數(2025.1126更新)'!B:C,2,FALSE)</f>
        <v>TBIL-U</v>
      </c>
      <c r="D105" s="203">
        <f>VLOOKUP(B105,'效期天數(2025.1126更新)'!B:E,4,0)</f>
        <v>360</v>
      </c>
      <c r="E105" s="204" t="e">
        <f>VLOOKUP(F105,'帳庫存(20260119  00點更新)'!C:I,7,0)</f>
        <v>#N/A</v>
      </c>
      <c r="F105" s="296">
        <v>10225444</v>
      </c>
      <c r="G105" s="295">
        <v>45958</v>
      </c>
      <c r="H105" s="604" t="s">
        <v>6459</v>
      </c>
      <c r="J105" s="352">
        <f t="shared" si="47"/>
        <v>46318</v>
      </c>
      <c r="K105" s="203" t="s">
        <v>6402</v>
      </c>
      <c r="L105" s="204">
        <v>12000</v>
      </c>
      <c r="M105" s="204">
        <v>12070</v>
      </c>
      <c r="N105" s="204">
        <f t="shared" si="48"/>
        <v>12070</v>
      </c>
      <c r="O105" s="354">
        <f t="shared" si="49"/>
        <v>0</v>
      </c>
      <c r="P105" s="204" t="e">
        <f t="shared" si="50"/>
        <v>#N/A</v>
      </c>
      <c r="Q105" s="586" t="e">
        <f t="shared" si="51"/>
        <v>#N/A</v>
      </c>
      <c r="KL105" s="961"/>
      <c r="AZW105" s="303">
        <v>10000</v>
      </c>
      <c r="BBC105" s="303">
        <v>2070</v>
      </c>
    </row>
    <row r="106" spans="2:298 1341:1753" ht="45" customHeight="1">
      <c r="B106" s="203">
        <v>5714400292</v>
      </c>
      <c r="C106" s="203" t="str">
        <f>VLOOKUP(B106,'效期天數(2025.1126更新)'!B:C,2,FALSE)</f>
        <v>TBIL-D</v>
      </c>
      <c r="D106" s="203">
        <f>VLOOKUP(B106,'效期天數(2025.1126更新)'!B:E,4,0)</f>
        <v>360</v>
      </c>
      <c r="E106" s="204">
        <f>VLOOKUP(F106,'帳庫存(20260119  00點更新)'!C:I,7,0)</f>
        <v>810</v>
      </c>
      <c r="F106" s="296">
        <v>29225443</v>
      </c>
      <c r="G106" s="295">
        <v>45958</v>
      </c>
      <c r="H106" s="604" t="s">
        <v>6459</v>
      </c>
      <c r="J106" s="352">
        <f t="shared" si="47"/>
        <v>46318</v>
      </c>
      <c r="K106" s="203" t="s">
        <v>6403</v>
      </c>
      <c r="L106" s="204">
        <v>12000</v>
      </c>
      <c r="M106" s="204">
        <v>11900</v>
      </c>
      <c r="N106" s="204">
        <f t="shared" si="48"/>
        <v>12710</v>
      </c>
      <c r="O106" s="354">
        <f>M106-N106+HD106</f>
        <v>0</v>
      </c>
      <c r="P106" s="204" t="b">
        <f t="shared" si="50"/>
        <v>0</v>
      </c>
      <c r="Q106" s="586">
        <f t="shared" si="51"/>
        <v>-810</v>
      </c>
      <c r="HD106" s="360">
        <v>810</v>
      </c>
      <c r="KL106" s="961"/>
      <c r="AZR106" s="303">
        <v>8000</v>
      </c>
      <c r="BBC106" s="303">
        <v>3900</v>
      </c>
      <c r="BOK106" s="303">
        <v>810</v>
      </c>
    </row>
    <row r="107" spans="2:298 1341:1753" ht="45" customHeight="1">
      <c r="B107" s="203">
        <v>5714400292</v>
      </c>
      <c r="C107" s="203" t="str">
        <f>VLOOKUP(B107,'效期天數(2025.1126更新)'!B:C,2,FALSE)</f>
        <v>TBIL-D</v>
      </c>
      <c r="D107" s="203">
        <f>VLOOKUP(B107,'效期天數(2025.1126更新)'!B:E,4,0)</f>
        <v>360</v>
      </c>
      <c r="E107" s="204" t="e">
        <f>VLOOKUP(F107,'帳庫存(20260119  00點更新)'!C:I,7,0)</f>
        <v>#N/A</v>
      </c>
      <c r="F107" s="296">
        <v>29225444</v>
      </c>
      <c r="G107" s="295">
        <v>45958</v>
      </c>
      <c r="H107" s="604" t="s">
        <v>6459</v>
      </c>
      <c r="J107" s="352">
        <f t="shared" si="47"/>
        <v>46318</v>
      </c>
      <c r="K107" s="203" t="s">
        <v>6403</v>
      </c>
      <c r="L107" s="204">
        <v>12000</v>
      </c>
      <c r="M107" s="204">
        <v>11920</v>
      </c>
      <c r="N107" s="204">
        <f t="shared" si="48"/>
        <v>11920</v>
      </c>
      <c r="O107" s="354">
        <f>M107-N107+HD107</f>
        <v>0</v>
      </c>
      <c r="P107" s="204" t="e">
        <f t="shared" si="50"/>
        <v>#N/A</v>
      </c>
      <c r="Q107" s="586" t="e">
        <f t="shared" si="51"/>
        <v>#N/A</v>
      </c>
      <c r="KL107" s="961"/>
      <c r="AZW107" s="303">
        <v>10000</v>
      </c>
      <c r="BBC107" s="303">
        <v>1920</v>
      </c>
    </row>
    <row r="108" spans="2:298 1341:1753" ht="45" customHeight="1">
      <c r="B108" s="203">
        <v>5714400102</v>
      </c>
      <c r="C108" s="203" t="str">
        <f>VLOOKUP(B108,'效期天數(2025.1126更新)'!B:C,2,FALSE)</f>
        <v>TBIL-U</v>
      </c>
      <c r="D108" s="203">
        <f>VLOOKUP(B108,'效期天數(2025.1126更新)'!B:E,4,0)</f>
        <v>360</v>
      </c>
      <c r="E108" s="204" t="e">
        <f>VLOOKUP(F108,'帳庫存(20260119  00點更新)'!C:I,7,0)</f>
        <v>#N/A</v>
      </c>
      <c r="F108" s="296">
        <v>10225451</v>
      </c>
      <c r="G108" s="295">
        <v>45966</v>
      </c>
      <c r="H108" s="746" t="s">
        <v>6513</v>
      </c>
      <c r="J108" s="352">
        <f t="shared" si="47"/>
        <v>46326</v>
      </c>
      <c r="K108" s="203" t="s">
        <v>6479</v>
      </c>
      <c r="L108" s="204">
        <v>12000</v>
      </c>
      <c r="M108" s="204">
        <v>11840</v>
      </c>
      <c r="N108" s="204">
        <f t="shared" si="48"/>
        <v>12140</v>
      </c>
      <c r="O108" s="354">
        <f>M108-N108+HA108</f>
        <v>0</v>
      </c>
      <c r="P108" s="204" t="e">
        <f t="shared" si="50"/>
        <v>#N/A</v>
      </c>
      <c r="Q108" s="586" t="e">
        <f t="shared" si="51"/>
        <v>#N/A</v>
      </c>
      <c r="HA108" s="360">
        <v>300</v>
      </c>
      <c r="KL108" s="961"/>
      <c r="BAP108" s="303">
        <v>7840</v>
      </c>
      <c r="BBN108" s="303">
        <v>4300</v>
      </c>
    </row>
    <row r="109" spans="2:298 1341:1753" ht="45" customHeight="1">
      <c r="B109" s="203">
        <v>5714400102</v>
      </c>
      <c r="C109" s="203" t="str">
        <f>VLOOKUP(B109,'效期天數(2025.1126更新)'!B:C,2,FALSE)</f>
        <v>TBIL-U</v>
      </c>
      <c r="D109" s="203">
        <f>VLOOKUP(B109,'效期天數(2025.1126更新)'!B:E,4,0)</f>
        <v>360</v>
      </c>
      <c r="E109" s="204" t="e">
        <f>VLOOKUP(F109,'帳庫存(20260119  00點更新)'!C:I,7,0)</f>
        <v>#N/A</v>
      </c>
      <c r="F109" s="296">
        <v>10225452</v>
      </c>
      <c r="G109" s="295">
        <v>45966</v>
      </c>
      <c r="H109" s="746" t="s">
        <v>6513</v>
      </c>
      <c r="J109" s="352">
        <f t="shared" si="47"/>
        <v>46326</v>
      </c>
      <c r="K109" s="203" t="s">
        <v>6479</v>
      </c>
      <c r="L109" s="204">
        <v>12000</v>
      </c>
      <c r="M109" s="204">
        <v>11890</v>
      </c>
      <c r="N109" s="204">
        <f t="shared" si="48"/>
        <v>11890</v>
      </c>
      <c r="O109" s="354">
        <f>M109-N109</f>
        <v>0</v>
      </c>
      <c r="P109" s="204" t="e">
        <f t="shared" si="50"/>
        <v>#N/A</v>
      </c>
      <c r="Q109" s="586" t="e">
        <f t="shared" si="51"/>
        <v>#N/A</v>
      </c>
      <c r="KL109" s="961"/>
      <c r="BBG109" s="303">
        <v>11000</v>
      </c>
      <c r="BBN109" s="303">
        <v>890</v>
      </c>
    </row>
    <row r="110" spans="2:298 1341:1753" ht="45" customHeight="1">
      <c r="B110" s="203">
        <v>5714400292</v>
      </c>
      <c r="C110" s="203" t="str">
        <f>VLOOKUP(B110,'效期天數(2025.1126更新)'!B:C,2,FALSE)</f>
        <v>TBIL-D</v>
      </c>
      <c r="D110" s="203">
        <f>VLOOKUP(B110,'效期天數(2025.1126更新)'!B:E,4,0)</f>
        <v>360</v>
      </c>
      <c r="E110" s="204" t="e">
        <f>VLOOKUP(F110,'帳庫存(20260119  00點更新)'!C:I,7,0)</f>
        <v>#N/A</v>
      </c>
      <c r="F110" s="296">
        <v>29225451</v>
      </c>
      <c r="G110" s="295">
        <v>45966</v>
      </c>
      <c r="H110" s="746" t="s">
        <v>6513</v>
      </c>
      <c r="J110" s="352">
        <f t="shared" si="47"/>
        <v>46326</v>
      </c>
      <c r="K110" s="203" t="s">
        <v>6480</v>
      </c>
      <c r="L110" s="204">
        <v>12000</v>
      </c>
      <c r="M110" s="204">
        <v>11920</v>
      </c>
      <c r="N110" s="204">
        <f t="shared" si="48"/>
        <v>12230</v>
      </c>
      <c r="O110" s="354">
        <f>M110-N110+HA110</f>
        <v>0</v>
      </c>
      <c r="P110" s="204" t="e">
        <f t="shared" si="50"/>
        <v>#N/A</v>
      </c>
      <c r="Q110" s="586" t="e">
        <f t="shared" si="51"/>
        <v>#N/A</v>
      </c>
      <c r="HA110" s="360">
        <v>310</v>
      </c>
      <c r="KL110" s="961"/>
      <c r="BAP110" s="303">
        <v>7920</v>
      </c>
      <c r="BBN110" s="303">
        <v>4310</v>
      </c>
    </row>
    <row r="111" spans="2:298 1341:1753" ht="45" customHeight="1">
      <c r="B111" s="203">
        <v>5714400292</v>
      </c>
      <c r="C111" s="203" t="str">
        <f>VLOOKUP(B111,'效期天數(2025.1126更新)'!B:C,2,FALSE)</f>
        <v>TBIL-D</v>
      </c>
      <c r="D111" s="203">
        <f>VLOOKUP(B111,'效期天數(2025.1126更新)'!B:E,4,0)</f>
        <v>360</v>
      </c>
      <c r="E111" s="204" t="e">
        <f>VLOOKUP(F111,'帳庫存(20260119  00點更新)'!C:I,7,0)</f>
        <v>#N/A</v>
      </c>
      <c r="F111" s="296">
        <v>29225452</v>
      </c>
      <c r="G111" s="295">
        <v>45966</v>
      </c>
      <c r="H111" s="746" t="s">
        <v>6513</v>
      </c>
      <c r="I111" s="287"/>
      <c r="J111" s="352">
        <f t="shared" si="47"/>
        <v>46326</v>
      </c>
      <c r="K111" s="203" t="s">
        <v>6480</v>
      </c>
      <c r="L111" s="204">
        <v>12000</v>
      </c>
      <c r="M111" s="204">
        <v>11870</v>
      </c>
      <c r="N111" s="204">
        <f t="shared" si="48"/>
        <v>11870</v>
      </c>
      <c r="O111" s="354">
        <f t="shared" ref="O111:O119" si="52">M111-N111</f>
        <v>0</v>
      </c>
      <c r="P111" s="204" t="e">
        <f t="shared" si="50"/>
        <v>#N/A</v>
      </c>
      <c r="Q111" s="586" t="e">
        <f t="shared" si="51"/>
        <v>#N/A</v>
      </c>
      <c r="KL111" s="961"/>
      <c r="BBG111" s="303">
        <v>11000</v>
      </c>
      <c r="BBN111" s="303">
        <v>870</v>
      </c>
    </row>
    <row r="112" spans="2:298 1341:1753" ht="45" customHeight="1">
      <c r="B112" s="203">
        <v>5714400102</v>
      </c>
      <c r="C112" s="203" t="str">
        <f>VLOOKUP(B112,'效期天數(2025.1126更新)'!B:C,2,FALSE)</f>
        <v>TBIL-U</v>
      </c>
      <c r="D112" s="203">
        <f>VLOOKUP(B112,'效期天數(2025.1126更新)'!B:E,4,0)</f>
        <v>360</v>
      </c>
      <c r="E112" s="204" t="e">
        <f>VLOOKUP(F112,'帳庫存(20260119  00點更新)'!C:I,7,0)</f>
        <v>#N/A</v>
      </c>
      <c r="F112" s="296">
        <v>10225453</v>
      </c>
      <c r="G112" s="295">
        <v>45967</v>
      </c>
      <c r="H112" s="745" t="s">
        <v>6514</v>
      </c>
      <c r="J112" s="352">
        <f t="shared" si="47"/>
        <v>46327</v>
      </c>
      <c r="K112" s="203" t="s">
        <v>6508</v>
      </c>
      <c r="L112" s="204">
        <v>12000</v>
      </c>
      <c r="M112" s="204">
        <v>11910</v>
      </c>
      <c r="N112" s="204">
        <f t="shared" si="48"/>
        <v>11910</v>
      </c>
      <c r="O112" s="354">
        <f t="shared" si="52"/>
        <v>0</v>
      </c>
      <c r="P112" s="204" t="e">
        <f t="shared" si="50"/>
        <v>#N/A</v>
      </c>
      <c r="Q112" s="586" t="e">
        <f t="shared" si="51"/>
        <v>#N/A</v>
      </c>
      <c r="KL112" s="961"/>
      <c r="BBI112" s="303">
        <v>8000</v>
      </c>
      <c r="BBN112" s="303">
        <v>3000</v>
      </c>
      <c r="BFG112" s="303">
        <v>910</v>
      </c>
    </row>
    <row r="113" spans="2:298 1413:1894" ht="45" customHeight="1">
      <c r="B113" s="203">
        <v>5714400102</v>
      </c>
      <c r="C113" s="203" t="str">
        <f>VLOOKUP(B113,'效期天數(2025.1126更新)'!B:C,2,FALSE)</f>
        <v>TBIL-U</v>
      </c>
      <c r="D113" s="203">
        <f>VLOOKUP(B113,'效期天數(2025.1126更新)'!B:E,4,0)</f>
        <v>360</v>
      </c>
      <c r="E113" s="204" t="e">
        <f>VLOOKUP(F113,'帳庫存(20260119  00點更新)'!C:I,7,0)</f>
        <v>#N/A</v>
      </c>
      <c r="F113" s="296">
        <v>10225454</v>
      </c>
      <c r="G113" s="295">
        <v>45967</v>
      </c>
      <c r="H113" s="745" t="s">
        <v>6514</v>
      </c>
      <c r="J113" s="352">
        <f t="shared" si="47"/>
        <v>46327</v>
      </c>
      <c r="K113" s="203" t="s">
        <v>6508</v>
      </c>
      <c r="L113" s="204">
        <v>12000</v>
      </c>
      <c r="M113" s="204">
        <v>11900</v>
      </c>
      <c r="N113" s="204">
        <f t="shared" si="48"/>
        <v>11900</v>
      </c>
      <c r="O113" s="354">
        <f t="shared" si="52"/>
        <v>0</v>
      </c>
      <c r="P113" s="204" t="e">
        <f t="shared" si="50"/>
        <v>#N/A</v>
      </c>
      <c r="Q113" s="586" t="e">
        <f t="shared" si="51"/>
        <v>#N/A</v>
      </c>
      <c r="KL113" s="961"/>
      <c r="BBL113" s="303">
        <v>8000</v>
      </c>
      <c r="BBN113" s="303">
        <v>2000</v>
      </c>
      <c r="BFG113" s="303">
        <v>1900</v>
      </c>
    </row>
    <row r="114" spans="2:298 1413:1894" ht="45" customHeight="1">
      <c r="B114" s="203">
        <v>5714400292</v>
      </c>
      <c r="C114" s="203" t="str">
        <f>VLOOKUP(B114,'效期天數(2025.1126更新)'!B:C,2,FALSE)</f>
        <v>TBIL-D</v>
      </c>
      <c r="D114" s="203">
        <f>VLOOKUP(B114,'效期天數(2025.1126更新)'!B:E,4,0)</f>
        <v>360</v>
      </c>
      <c r="E114" s="204" t="e">
        <f>VLOOKUP(F114,'帳庫存(20260119  00點更新)'!C:I,7,0)</f>
        <v>#N/A</v>
      </c>
      <c r="F114" s="296">
        <v>29225453</v>
      </c>
      <c r="G114" s="295">
        <v>45967</v>
      </c>
      <c r="H114" s="745" t="s">
        <v>6514</v>
      </c>
      <c r="J114" s="352">
        <f t="shared" si="47"/>
        <v>46327</v>
      </c>
      <c r="K114" s="203" t="s">
        <v>6509</v>
      </c>
      <c r="L114" s="204">
        <v>12000</v>
      </c>
      <c r="M114" s="204">
        <v>11830</v>
      </c>
      <c r="N114" s="204">
        <f t="shared" si="48"/>
        <v>11830</v>
      </c>
      <c r="O114" s="354">
        <f t="shared" si="52"/>
        <v>0</v>
      </c>
      <c r="P114" s="204" t="e">
        <f t="shared" si="50"/>
        <v>#N/A</v>
      </c>
      <c r="Q114" s="586" t="e">
        <f t="shared" si="51"/>
        <v>#N/A</v>
      </c>
      <c r="KL114" s="961"/>
      <c r="BBI114" s="303">
        <v>8000</v>
      </c>
      <c r="BBN114" s="303">
        <v>3000</v>
      </c>
      <c r="BFG114" s="303">
        <v>830</v>
      </c>
    </row>
    <row r="115" spans="2:298 1413:1894" ht="45" customHeight="1">
      <c r="B115" s="203">
        <v>5714400292</v>
      </c>
      <c r="C115" s="203" t="str">
        <f>VLOOKUP(B115,'效期天數(2025.1126更新)'!B:C,2,FALSE)</f>
        <v>TBIL-D</v>
      </c>
      <c r="D115" s="203">
        <f>VLOOKUP(B115,'效期天數(2025.1126更新)'!B:E,4,0)</f>
        <v>360</v>
      </c>
      <c r="E115" s="204" t="e">
        <f>VLOOKUP(F115,'帳庫存(20260119  00點更新)'!C:I,7,0)</f>
        <v>#N/A</v>
      </c>
      <c r="F115" s="296">
        <v>29225454</v>
      </c>
      <c r="G115" s="295">
        <v>45967</v>
      </c>
      <c r="H115" s="745" t="s">
        <v>6514</v>
      </c>
      <c r="J115" s="352">
        <f t="shared" si="47"/>
        <v>46327</v>
      </c>
      <c r="K115" s="203" t="s">
        <v>6509</v>
      </c>
      <c r="L115" s="204">
        <v>12000</v>
      </c>
      <c r="M115" s="204">
        <v>11910</v>
      </c>
      <c r="N115" s="204">
        <f t="shared" si="48"/>
        <v>11910</v>
      </c>
      <c r="O115" s="354">
        <f t="shared" si="52"/>
        <v>0</v>
      </c>
      <c r="P115" s="204" t="e">
        <f t="shared" si="50"/>
        <v>#N/A</v>
      </c>
      <c r="Q115" s="586" t="e">
        <f t="shared" si="51"/>
        <v>#N/A</v>
      </c>
      <c r="KL115" s="961"/>
      <c r="BBL115" s="303">
        <v>8000</v>
      </c>
      <c r="BBN115" s="303">
        <v>2000</v>
      </c>
      <c r="BFG115" s="303">
        <v>1910</v>
      </c>
    </row>
    <row r="116" spans="2:298 1413:1894" ht="45" customHeight="1">
      <c r="B116" s="203">
        <v>5714400102</v>
      </c>
      <c r="C116" s="203" t="str">
        <f>VLOOKUP(B116,'效期天數(2025.1126更新)'!B:C,2,FALSE)</f>
        <v>TBIL-U</v>
      </c>
      <c r="D116" s="203">
        <f>VLOOKUP(B116,'效期天數(2025.1126更新)'!B:E,4,0)</f>
        <v>360</v>
      </c>
      <c r="E116" s="204" t="e">
        <f>VLOOKUP(F116,'帳庫存(20260119  00點更新)'!C:I,7,0)</f>
        <v>#N/A</v>
      </c>
      <c r="F116" s="296">
        <v>10225461</v>
      </c>
      <c r="G116" s="295">
        <v>45972</v>
      </c>
      <c r="H116" s="546" t="s">
        <v>6561</v>
      </c>
      <c r="J116" s="352">
        <f t="shared" si="47"/>
        <v>46332</v>
      </c>
      <c r="K116" s="203" t="s">
        <v>6526</v>
      </c>
      <c r="L116" s="204">
        <v>12000</v>
      </c>
      <c r="M116" s="204">
        <v>11850</v>
      </c>
      <c r="N116" s="204">
        <f t="shared" si="48"/>
        <v>11850</v>
      </c>
      <c r="O116" s="354">
        <f t="shared" si="52"/>
        <v>0</v>
      </c>
      <c r="P116" s="204" t="e">
        <f t="shared" si="50"/>
        <v>#N/A</v>
      </c>
      <c r="Q116" s="586" t="e">
        <f t="shared" si="51"/>
        <v>#N/A</v>
      </c>
      <c r="KL116" s="961"/>
      <c r="BBM116" s="303">
        <v>8000</v>
      </c>
      <c r="BCB116" s="303">
        <v>3000</v>
      </c>
      <c r="BFD116" s="303">
        <v>850</v>
      </c>
    </row>
    <row r="117" spans="2:298 1413:1894" ht="45" customHeight="1">
      <c r="B117" s="203">
        <v>5714400102</v>
      </c>
      <c r="C117" s="203" t="str">
        <f>VLOOKUP(B117,'效期天數(2025.1126更新)'!B:C,2,FALSE)</f>
        <v>TBIL-U</v>
      </c>
      <c r="D117" s="203">
        <f>VLOOKUP(B117,'效期天數(2025.1126更新)'!B:E,4,0)</f>
        <v>360</v>
      </c>
      <c r="E117" s="204">
        <f>VLOOKUP(F117,'帳庫存(20260119  00點更新)'!C:I,7,0)</f>
        <v>2860</v>
      </c>
      <c r="F117" s="296">
        <v>10225462</v>
      </c>
      <c r="G117" s="295">
        <v>45972</v>
      </c>
      <c r="H117" s="546" t="s">
        <v>6561</v>
      </c>
      <c r="J117" s="352">
        <f t="shared" si="47"/>
        <v>46332</v>
      </c>
      <c r="K117" s="203" t="s">
        <v>6526</v>
      </c>
      <c r="L117" s="204">
        <v>12000</v>
      </c>
      <c r="M117" s="204">
        <v>11860</v>
      </c>
      <c r="N117" s="204">
        <f t="shared" si="48"/>
        <v>11860</v>
      </c>
      <c r="O117" s="354">
        <f t="shared" si="52"/>
        <v>0</v>
      </c>
      <c r="P117" s="204" t="b">
        <f t="shared" si="50"/>
        <v>0</v>
      </c>
      <c r="Q117" s="586">
        <f t="shared" si="51"/>
        <v>-2860</v>
      </c>
      <c r="KL117" s="961"/>
      <c r="BBU117" s="303">
        <v>8000</v>
      </c>
      <c r="BCB117" s="303">
        <v>1000</v>
      </c>
      <c r="BHI117" s="303">
        <v>1000</v>
      </c>
      <c r="BHQ117" s="303">
        <v>1000</v>
      </c>
      <c r="BTV117" s="303">
        <v>860</v>
      </c>
    </row>
    <row r="118" spans="2:298 1413:1894" ht="45" customHeight="1">
      <c r="B118" s="203">
        <v>5714400292</v>
      </c>
      <c r="C118" s="203" t="str">
        <f>VLOOKUP(B118,'效期天數(2025.1126更新)'!B:C,2,FALSE)</f>
        <v>TBIL-D</v>
      </c>
      <c r="D118" s="203">
        <f>VLOOKUP(B118,'效期天數(2025.1126更新)'!B:E,4,0)</f>
        <v>360</v>
      </c>
      <c r="E118" s="204" t="e">
        <f>VLOOKUP(F118,'帳庫存(20260119  00點更新)'!C:I,7,0)</f>
        <v>#N/A</v>
      </c>
      <c r="F118" s="296">
        <v>29225461</v>
      </c>
      <c r="G118" s="295">
        <v>45972</v>
      </c>
      <c r="H118" s="546" t="s">
        <v>6561</v>
      </c>
      <c r="J118" s="352">
        <f t="shared" si="47"/>
        <v>46332</v>
      </c>
      <c r="K118" s="203" t="s">
        <v>6527</v>
      </c>
      <c r="L118" s="204">
        <v>12000</v>
      </c>
      <c r="M118" s="204">
        <v>11580</v>
      </c>
      <c r="N118" s="204">
        <f t="shared" si="48"/>
        <v>11580</v>
      </c>
      <c r="O118" s="354">
        <f t="shared" si="52"/>
        <v>0</v>
      </c>
      <c r="P118" s="204" t="e">
        <f t="shared" si="50"/>
        <v>#N/A</v>
      </c>
      <c r="Q118" s="586" t="e">
        <f t="shared" si="51"/>
        <v>#N/A</v>
      </c>
      <c r="KL118" s="961"/>
      <c r="BBM118" s="303">
        <v>8000</v>
      </c>
      <c r="BCB118" s="303">
        <v>3000</v>
      </c>
      <c r="BFD118" s="303">
        <v>580</v>
      </c>
    </row>
    <row r="119" spans="2:298 1413:1894" ht="45" customHeight="1">
      <c r="B119" s="203">
        <v>5714400292</v>
      </c>
      <c r="C119" s="203" t="str">
        <f>VLOOKUP(B119,'效期天數(2025.1126更新)'!B:C,2,FALSE)</f>
        <v>TBIL-D</v>
      </c>
      <c r="D119" s="203">
        <f>VLOOKUP(B119,'效期天數(2025.1126更新)'!B:E,4,0)</f>
        <v>360</v>
      </c>
      <c r="E119" s="204">
        <f>VLOOKUP(F119,'帳庫存(20260119  00點更新)'!C:I,7,0)</f>
        <v>2810</v>
      </c>
      <c r="F119" s="296">
        <v>29225462</v>
      </c>
      <c r="G119" s="295">
        <v>45972</v>
      </c>
      <c r="H119" s="546" t="s">
        <v>6561</v>
      </c>
      <c r="J119" s="352">
        <f t="shared" si="47"/>
        <v>46332</v>
      </c>
      <c r="K119" s="203" t="s">
        <v>6527</v>
      </c>
      <c r="L119" s="204">
        <v>12000</v>
      </c>
      <c r="M119" s="204">
        <v>11810</v>
      </c>
      <c r="N119" s="204">
        <f t="shared" si="48"/>
        <v>11810</v>
      </c>
      <c r="O119" s="354">
        <f t="shared" si="52"/>
        <v>0</v>
      </c>
      <c r="P119" s="204" t="b">
        <f t="shared" si="50"/>
        <v>0</v>
      </c>
      <c r="Q119" s="586">
        <f t="shared" si="51"/>
        <v>-2810</v>
      </c>
      <c r="KL119" s="961"/>
      <c r="BBU119" s="303">
        <v>8000</v>
      </c>
      <c r="BCB119" s="303">
        <v>1000</v>
      </c>
      <c r="BHI119" s="303">
        <v>1000</v>
      </c>
      <c r="BHQ119" s="303">
        <v>1000</v>
      </c>
      <c r="BTV119" s="303">
        <v>810</v>
      </c>
    </row>
    <row r="120" spans="2:298 1413:1894" ht="45" customHeight="1">
      <c r="B120" s="203">
        <v>5714400102</v>
      </c>
      <c r="C120" s="203" t="str">
        <f>VLOOKUP(B120,'效期天數(2025.1126更新)'!B:C,2,FALSE)</f>
        <v>TBIL-U</v>
      </c>
      <c r="D120" s="203">
        <f>VLOOKUP(B120,'效期天數(2025.1126更新)'!B:E,4,0)</f>
        <v>360</v>
      </c>
      <c r="E120" s="204">
        <f>VLOOKUP(F120,'帳庫存(20260119  00點更新)'!C:I,7,0)</f>
        <v>820</v>
      </c>
      <c r="F120" s="296">
        <v>10225463</v>
      </c>
      <c r="G120" s="295">
        <v>45973</v>
      </c>
      <c r="H120" s="580" t="s">
        <v>6621</v>
      </c>
      <c r="J120" s="352">
        <f t="shared" si="47"/>
        <v>46333</v>
      </c>
      <c r="K120" s="203" t="s">
        <v>6532</v>
      </c>
      <c r="L120" s="204">
        <v>12000</v>
      </c>
      <c r="M120" s="204">
        <v>11820</v>
      </c>
      <c r="N120" s="204">
        <f t="shared" si="48"/>
        <v>11820</v>
      </c>
      <c r="O120" s="354">
        <f>M120-N120+KD120</f>
        <v>360</v>
      </c>
      <c r="P120" s="204" t="b">
        <f t="shared" si="50"/>
        <v>0</v>
      </c>
      <c r="Q120" s="586">
        <f t="shared" si="51"/>
        <v>-460</v>
      </c>
      <c r="KD120" s="360">
        <v>360</v>
      </c>
      <c r="KL120" s="961"/>
      <c r="BCG120" s="303">
        <v>4000</v>
      </c>
      <c r="BCO120" s="303">
        <v>7000</v>
      </c>
      <c r="BLE120" s="303">
        <v>820</v>
      </c>
    </row>
    <row r="121" spans="2:298 1413:1894" ht="45" customHeight="1">
      <c r="B121" s="203">
        <v>5714400102</v>
      </c>
      <c r="C121" s="203" t="str">
        <f>VLOOKUP(B121,'效期天數(2025.1126更新)'!B:C,2,FALSE)</f>
        <v>TBIL-U</v>
      </c>
      <c r="D121" s="203">
        <f>VLOOKUP(B121,'效期天數(2025.1126更新)'!B:E,4,0)</f>
        <v>360</v>
      </c>
      <c r="E121" s="204">
        <f>VLOOKUP(F121,'帳庫存(20260119  00點更新)'!C:I,7,0)</f>
        <v>1040</v>
      </c>
      <c r="F121" s="296">
        <v>10225464</v>
      </c>
      <c r="G121" s="295">
        <v>45973</v>
      </c>
      <c r="H121" s="580" t="s">
        <v>6621</v>
      </c>
      <c r="J121" s="352">
        <f t="shared" si="47"/>
        <v>46333</v>
      </c>
      <c r="K121" s="203" t="s">
        <v>6532</v>
      </c>
      <c r="L121" s="204">
        <v>12000</v>
      </c>
      <c r="M121" s="204">
        <v>12040</v>
      </c>
      <c r="N121" s="204">
        <f t="shared" si="48"/>
        <v>12040</v>
      </c>
      <c r="O121" s="354">
        <f>M121-N121</f>
        <v>0</v>
      </c>
      <c r="P121" s="204" t="b">
        <f t="shared" si="50"/>
        <v>0</v>
      </c>
      <c r="Q121" s="586">
        <f t="shared" si="51"/>
        <v>-1040</v>
      </c>
      <c r="KL121" s="961"/>
      <c r="BCJ121" s="303">
        <v>10000</v>
      </c>
      <c r="BCO121" s="303">
        <v>1000</v>
      </c>
      <c r="BLE121" s="303">
        <v>1040</v>
      </c>
    </row>
    <row r="122" spans="2:298 1413:1894" ht="45" customHeight="1">
      <c r="B122" s="203">
        <v>5714400292</v>
      </c>
      <c r="C122" s="203" t="str">
        <f>VLOOKUP(B122,'效期天數(2025.1126更新)'!B:C,2,FALSE)</f>
        <v>TBIL-D</v>
      </c>
      <c r="D122" s="203">
        <f>VLOOKUP(B122,'效期天數(2025.1126更新)'!B:E,4,0)</f>
        <v>360</v>
      </c>
      <c r="E122" s="204">
        <f>VLOOKUP(F122,'帳庫存(20260119  00點更新)'!C:I,7,0)</f>
        <v>880</v>
      </c>
      <c r="F122" s="296">
        <v>29225463</v>
      </c>
      <c r="G122" s="295">
        <v>45973</v>
      </c>
      <c r="H122" s="580" t="s">
        <v>6621</v>
      </c>
      <c r="J122" s="352">
        <f t="shared" si="47"/>
        <v>46333</v>
      </c>
      <c r="K122" s="203" t="s">
        <v>6533</v>
      </c>
      <c r="L122" s="204">
        <v>12000</v>
      </c>
      <c r="M122" s="204">
        <v>11880</v>
      </c>
      <c r="N122" s="204">
        <f t="shared" si="48"/>
        <v>11880</v>
      </c>
      <c r="O122" s="354">
        <f>M122-N122</f>
        <v>0</v>
      </c>
      <c r="P122" s="204" t="b">
        <f t="shared" si="50"/>
        <v>0</v>
      </c>
      <c r="Q122" s="586">
        <f t="shared" si="51"/>
        <v>-880</v>
      </c>
      <c r="KL122" s="961"/>
      <c r="BCG122" s="303">
        <v>4000</v>
      </c>
      <c r="BCO122" s="303">
        <v>7000</v>
      </c>
      <c r="BLE122" s="303">
        <v>880</v>
      </c>
    </row>
    <row r="123" spans="2:298 1413:1894" ht="45" customHeight="1">
      <c r="B123" s="203">
        <v>5714400292</v>
      </c>
      <c r="C123" s="203" t="str">
        <f>VLOOKUP(B123,'效期天數(2025.1126更新)'!B:C,2,FALSE)</f>
        <v>TBIL-D</v>
      </c>
      <c r="D123" s="203">
        <f>VLOOKUP(B123,'效期天數(2025.1126更新)'!B:E,4,0)</f>
        <v>360</v>
      </c>
      <c r="E123" s="204">
        <f>VLOOKUP(F123,'帳庫存(20260119  00點更新)'!C:I,7,0)</f>
        <v>810</v>
      </c>
      <c r="F123" s="296">
        <v>29225464</v>
      </c>
      <c r="G123" s="295">
        <v>45973</v>
      </c>
      <c r="H123" s="580" t="s">
        <v>6621</v>
      </c>
      <c r="J123" s="352">
        <f t="shared" si="47"/>
        <v>46333</v>
      </c>
      <c r="K123" s="203" t="s">
        <v>6533</v>
      </c>
      <c r="L123" s="204">
        <v>12000</v>
      </c>
      <c r="M123" s="204">
        <v>11810</v>
      </c>
      <c r="N123" s="204">
        <f t="shared" si="48"/>
        <v>11810</v>
      </c>
      <c r="O123" s="354">
        <f>M123-N123</f>
        <v>0</v>
      </c>
      <c r="P123" s="204" t="b">
        <f t="shared" si="50"/>
        <v>0</v>
      </c>
      <c r="Q123" s="586">
        <f t="shared" si="51"/>
        <v>-810</v>
      </c>
      <c r="KL123" s="961"/>
      <c r="BCJ123" s="303">
        <v>10000</v>
      </c>
      <c r="BCO123" s="303">
        <v>1000</v>
      </c>
      <c r="BLE123" s="303">
        <v>810</v>
      </c>
    </row>
    <row r="124" spans="2:298 1413:1894" ht="45" customHeight="1">
      <c r="B124" s="203">
        <v>5714400102</v>
      </c>
      <c r="C124" s="203" t="str">
        <f>VLOOKUP(B124,'效期天數(2025.1126更新)'!B:C,2,FALSE)</f>
        <v>TBIL-U</v>
      </c>
      <c r="D124" s="203">
        <f>VLOOKUP(B124,'效期天數(2025.1126更新)'!B:E,4,0)</f>
        <v>360</v>
      </c>
      <c r="E124" s="204">
        <f>VLOOKUP(F124,'帳庫存(20260119  00點更新)'!C:I,7,0)</f>
        <v>1800</v>
      </c>
      <c r="F124" s="296">
        <v>10225471</v>
      </c>
      <c r="G124" s="295">
        <v>45978</v>
      </c>
      <c r="H124" s="753" t="s">
        <v>6620</v>
      </c>
      <c r="J124" s="352">
        <f t="shared" si="47"/>
        <v>46338</v>
      </c>
      <c r="K124" s="203" t="s">
        <v>6589</v>
      </c>
      <c r="L124" s="204">
        <v>12000</v>
      </c>
      <c r="M124" s="204">
        <v>11800</v>
      </c>
      <c r="N124" s="204">
        <f t="shared" si="48"/>
        <v>11800</v>
      </c>
      <c r="O124" s="354">
        <f>M124-N124</f>
        <v>0</v>
      </c>
      <c r="P124" s="204" t="b">
        <f t="shared" si="50"/>
        <v>0</v>
      </c>
      <c r="Q124" s="586">
        <f t="shared" si="51"/>
        <v>-1800</v>
      </c>
      <c r="KL124" s="961"/>
      <c r="BCM124" s="303">
        <v>10000</v>
      </c>
      <c r="BHR124" s="303">
        <v>1800</v>
      </c>
    </row>
    <row r="125" spans="2:298 1413:1894" ht="45" customHeight="1">
      <c r="B125" s="203">
        <v>5714400102</v>
      </c>
      <c r="C125" s="203" t="str">
        <f>VLOOKUP(B125,'效期天數(2025.1126更新)'!B:C,2,FALSE)</f>
        <v>TBIL-U</v>
      </c>
      <c r="D125" s="203">
        <f>VLOOKUP(B125,'效期天數(2025.1126更新)'!B:E,4,0)</f>
        <v>360</v>
      </c>
      <c r="E125" s="204">
        <f>VLOOKUP(F125,'帳庫存(20260119  00點更新)'!C:I,7,0)</f>
        <v>1860</v>
      </c>
      <c r="F125" s="296">
        <v>10225472</v>
      </c>
      <c r="G125" s="295">
        <v>45978</v>
      </c>
      <c r="H125" s="753" t="s">
        <v>6620</v>
      </c>
      <c r="J125" s="352">
        <f t="shared" si="47"/>
        <v>46338</v>
      </c>
      <c r="K125" s="203" t="s">
        <v>6589</v>
      </c>
      <c r="L125" s="204">
        <v>12000</v>
      </c>
      <c r="M125" s="204">
        <v>11860</v>
      </c>
      <c r="N125" s="204">
        <f t="shared" si="48"/>
        <v>12600</v>
      </c>
      <c r="O125" s="354">
        <f>M125-N125+IX125</f>
        <v>0</v>
      </c>
      <c r="P125" s="204" t="b">
        <f t="shared" si="50"/>
        <v>0</v>
      </c>
      <c r="Q125" s="586">
        <f t="shared" si="51"/>
        <v>-1860</v>
      </c>
      <c r="IX125" s="360">
        <v>740</v>
      </c>
      <c r="KL125" s="961"/>
      <c r="BCZ125" s="303">
        <v>10000</v>
      </c>
      <c r="BHR125" s="303">
        <v>1860</v>
      </c>
      <c r="BJT125" s="303">
        <v>740</v>
      </c>
    </row>
    <row r="126" spans="2:298 1413:1894" ht="45" customHeight="1">
      <c r="B126" s="203">
        <v>5714400292</v>
      </c>
      <c r="C126" s="203" t="str">
        <f>VLOOKUP(B126,'效期天數(2025.1126更新)'!B:C,2,FALSE)</f>
        <v>TBIL-D</v>
      </c>
      <c r="D126" s="203">
        <f>VLOOKUP(B126,'效期天數(2025.1126更新)'!B:E,4,0)</f>
        <v>360</v>
      </c>
      <c r="E126" s="204">
        <f>VLOOKUP(F126,'帳庫存(20260119  00點更新)'!C:I,7,0)</f>
        <v>1770</v>
      </c>
      <c r="F126" s="296">
        <v>29225471</v>
      </c>
      <c r="G126" s="295">
        <v>45978</v>
      </c>
      <c r="H126" s="753" t="s">
        <v>6620</v>
      </c>
      <c r="J126" s="352">
        <f t="shared" si="47"/>
        <v>46338</v>
      </c>
      <c r="K126" s="203" t="s">
        <v>6590</v>
      </c>
      <c r="L126" s="204">
        <v>12000</v>
      </c>
      <c r="M126" s="204">
        <v>11770</v>
      </c>
      <c r="N126" s="204">
        <f t="shared" si="48"/>
        <v>11770</v>
      </c>
      <c r="O126" s="354">
        <f>M126-N126</f>
        <v>0</v>
      </c>
      <c r="P126" s="204" t="b">
        <f t="shared" si="50"/>
        <v>0</v>
      </c>
      <c r="Q126" s="586">
        <f t="shared" si="51"/>
        <v>-1770</v>
      </c>
      <c r="KL126" s="961"/>
      <c r="BCM126" s="303">
        <v>10000</v>
      </c>
      <c r="BHR126" s="303">
        <v>1770</v>
      </c>
    </row>
    <row r="127" spans="2:298 1413:1894" ht="45" customHeight="1">
      <c r="B127" s="203">
        <v>5714400292</v>
      </c>
      <c r="C127" s="203" t="str">
        <f>VLOOKUP(B127,'效期天數(2025.1126更新)'!B:C,2,FALSE)</f>
        <v>TBIL-D</v>
      </c>
      <c r="D127" s="203">
        <f>VLOOKUP(B127,'效期天數(2025.1126更新)'!B:E,4,0)</f>
        <v>360</v>
      </c>
      <c r="E127" s="204">
        <f>VLOOKUP(F127,'帳庫存(20260119  00點更新)'!C:I,7,0)</f>
        <v>1860</v>
      </c>
      <c r="F127" s="296">
        <v>29225472</v>
      </c>
      <c r="G127" s="295">
        <v>45978</v>
      </c>
      <c r="H127" s="753" t="s">
        <v>6620</v>
      </c>
      <c r="J127" s="352">
        <f t="shared" si="47"/>
        <v>46338</v>
      </c>
      <c r="K127" s="203" t="s">
        <v>6590</v>
      </c>
      <c r="L127" s="204">
        <v>12000</v>
      </c>
      <c r="M127" s="204">
        <v>11860</v>
      </c>
      <c r="N127" s="204">
        <f t="shared" si="48"/>
        <v>12410</v>
      </c>
      <c r="O127" s="354">
        <f>M127-N127+IX127</f>
        <v>0</v>
      </c>
      <c r="P127" s="204" t="b">
        <f t="shared" si="50"/>
        <v>0</v>
      </c>
      <c r="Q127" s="586">
        <f t="shared" si="51"/>
        <v>-1860</v>
      </c>
      <c r="IX127" s="360">
        <v>550</v>
      </c>
      <c r="KL127" s="961"/>
      <c r="BCZ127" s="303">
        <v>10000</v>
      </c>
      <c r="BHR127" s="303">
        <v>1860</v>
      </c>
      <c r="BJT127" s="303">
        <v>550</v>
      </c>
    </row>
    <row r="128" spans="2:298 1413:1894" ht="45" customHeight="1">
      <c r="B128" s="203">
        <v>5714400102</v>
      </c>
      <c r="C128" s="203" t="str">
        <f>VLOOKUP(B128,'效期天數(2025.1126更新)'!B:C,2,FALSE)</f>
        <v>TBIL-U</v>
      </c>
      <c r="D128" s="203">
        <f>VLOOKUP(B128,'效期天數(2025.1126更新)'!B:E,4,0)</f>
        <v>360</v>
      </c>
      <c r="E128" s="204">
        <f>VLOOKUP(F128,'帳庫存(20260119  00點更新)'!C:I,7,0)</f>
        <v>810</v>
      </c>
      <c r="F128" s="296">
        <v>10225481</v>
      </c>
      <c r="G128" s="295">
        <v>45987</v>
      </c>
      <c r="H128" s="754" t="s">
        <v>6785</v>
      </c>
      <c r="J128" s="352">
        <f t="shared" si="47"/>
        <v>46347</v>
      </c>
      <c r="K128" s="203" t="s">
        <v>6662</v>
      </c>
      <c r="L128" s="204">
        <v>12000</v>
      </c>
      <c r="M128" s="204">
        <v>11810</v>
      </c>
      <c r="N128" s="204">
        <f t="shared" si="48"/>
        <v>11810</v>
      </c>
      <c r="O128" s="354">
        <f>M128-N128</f>
        <v>0</v>
      </c>
      <c r="P128" s="204" t="b">
        <f t="shared" si="50"/>
        <v>0</v>
      </c>
      <c r="Q128" s="586">
        <f t="shared" si="51"/>
        <v>-810</v>
      </c>
      <c r="KL128" s="961"/>
      <c r="BDC128" s="303">
        <v>11000</v>
      </c>
      <c r="BNS128" s="303">
        <v>810</v>
      </c>
    </row>
    <row r="129" spans="2:298 1459:1795" ht="45" customHeight="1">
      <c r="B129" s="203">
        <v>5714400102</v>
      </c>
      <c r="C129" s="203" t="str">
        <f>VLOOKUP(B129,'效期天數(2025.1126更新)'!B:C,2,FALSE)</f>
        <v>TBIL-U</v>
      </c>
      <c r="D129" s="203">
        <f>VLOOKUP(B129,'效期天數(2025.1126更新)'!B:E,4,0)</f>
        <v>360</v>
      </c>
      <c r="E129" s="204">
        <f>VLOOKUP(F129,'帳庫存(20260119  00點更新)'!C:I,7,0)</f>
        <v>900</v>
      </c>
      <c r="F129" s="296">
        <v>10225482</v>
      </c>
      <c r="G129" s="295">
        <v>45987</v>
      </c>
      <c r="H129" s="754" t="s">
        <v>6785</v>
      </c>
      <c r="J129" s="352">
        <f t="shared" si="47"/>
        <v>46347</v>
      </c>
      <c r="K129" s="203" t="s">
        <v>6662</v>
      </c>
      <c r="L129" s="204">
        <v>12000</v>
      </c>
      <c r="M129" s="204">
        <v>11900</v>
      </c>
      <c r="N129" s="204">
        <f t="shared" si="48"/>
        <v>11900</v>
      </c>
      <c r="O129" s="354">
        <f>M129-N129</f>
        <v>0</v>
      </c>
      <c r="P129" s="204" t="b">
        <f t="shared" si="50"/>
        <v>0</v>
      </c>
      <c r="Q129" s="586">
        <f t="shared" si="51"/>
        <v>-900</v>
      </c>
      <c r="KL129" s="961"/>
      <c r="BDC129" s="303">
        <v>3000</v>
      </c>
      <c r="BDH129" s="303">
        <v>8000</v>
      </c>
      <c r="BNS129" s="303">
        <v>900</v>
      </c>
    </row>
    <row r="130" spans="2:298 1459:1795" ht="45" customHeight="1">
      <c r="B130" s="203">
        <v>5714400292</v>
      </c>
      <c r="C130" s="203" t="str">
        <f>VLOOKUP(B130,'效期天數(2025.1126更新)'!B:C,2,FALSE)</f>
        <v>TBIL-D</v>
      </c>
      <c r="D130" s="203">
        <f>VLOOKUP(B130,'效期天數(2025.1126更新)'!B:E,4,0)</f>
        <v>360</v>
      </c>
      <c r="E130" s="204">
        <f>VLOOKUP(F130,'帳庫存(20260119  00點更新)'!C:I,7,0)</f>
        <v>920</v>
      </c>
      <c r="F130" s="296">
        <v>29225481</v>
      </c>
      <c r="G130" s="295">
        <v>45987</v>
      </c>
      <c r="H130" s="754" t="s">
        <v>6785</v>
      </c>
      <c r="J130" s="352">
        <f t="shared" si="47"/>
        <v>46347</v>
      </c>
      <c r="K130" s="203" t="s">
        <v>6663</v>
      </c>
      <c r="L130" s="204">
        <v>12000</v>
      </c>
      <c r="M130" s="204">
        <v>11920</v>
      </c>
      <c r="N130" s="204">
        <f t="shared" si="48"/>
        <v>11920</v>
      </c>
      <c r="O130" s="354">
        <f>M130-N130</f>
        <v>0</v>
      </c>
      <c r="P130" s="204" t="b">
        <f t="shared" si="50"/>
        <v>0</v>
      </c>
      <c r="Q130" s="586">
        <f t="shared" si="51"/>
        <v>-920</v>
      </c>
      <c r="KL130" s="961"/>
      <c r="BDC130" s="303">
        <v>11000</v>
      </c>
      <c r="BNS130" s="303">
        <v>920</v>
      </c>
    </row>
    <row r="131" spans="2:298 1459:1795" ht="45" customHeight="1">
      <c r="B131" s="203">
        <v>5714400292</v>
      </c>
      <c r="C131" s="203" t="str">
        <f>VLOOKUP(B131,'效期天數(2025.1126更新)'!B:C,2,FALSE)</f>
        <v>TBIL-D</v>
      </c>
      <c r="D131" s="203">
        <f>VLOOKUP(B131,'效期天數(2025.1126更新)'!B:E,4,0)</f>
        <v>360</v>
      </c>
      <c r="E131" s="204">
        <f>VLOOKUP(F131,'帳庫存(20260119  00點更新)'!C:I,7,0)</f>
        <v>920</v>
      </c>
      <c r="F131" s="296">
        <v>29225482</v>
      </c>
      <c r="G131" s="295">
        <v>45987</v>
      </c>
      <c r="H131" s="754" t="s">
        <v>6785</v>
      </c>
      <c r="J131" s="352">
        <f t="shared" si="47"/>
        <v>46347</v>
      </c>
      <c r="K131" s="203" t="s">
        <v>6663</v>
      </c>
      <c r="L131" s="204">
        <v>12000</v>
      </c>
      <c r="M131" s="204">
        <v>11920</v>
      </c>
      <c r="N131" s="204">
        <f t="shared" si="48"/>
        <v>11920</v>
      </c>
      <c r="O131" s="354">
        <f>M131-N131</f>
        <v>0</v>
      </c>
      <c r="P131" s="204" t="b">
        <f t="shared" si="50"/>
        <v>0</v>
      </c>
      <c r="Q131" s="586">
        <f t="shared" si="51"/>
        <v>-920</v>
      </c>
      <c r="KL131" s="961"/>
      <c r="BDC131" s="303">
        <v>3000</v>
      </c>
      <c r="BDH131" s="303">
        <v>8000</v>
      </c>
      <c r="BNS131" s="303">
        <v>920</v>
      </c>
    </row>
    <row r="132" spans="2:298 1459:1795" ht="45" customHeight="1">
      <c r="B132" s="203">
        <v>5714400102</v>
      </c>
      <c r="C132" s="203" t="str">
        <f>VLOOKUP(B132,'效期天數(2025.1126更新)'!B:C,2,FALSE)</f>
        <v>TBIL-U</v>
      </c>
      <c r="D132" s="203">
        <f>VLOOKUP(B132,'效期天數(2025.1126更新)'!B:E,4,0)</f>
        <v>360</v>
      </c>
      <c r="E132" s="204">
        <f>VLOOKUP(F132,'帳庫存(20260119  00點更新)'!C:I,7,0)</f>
        <v>2690</v>
      </c>
      <c r="F132" s="296">
        <v>10225491</v>
      </c>
      <c r="G132" s="295">
        <v>45992</v>
      </c>
      <c r="H132" s="747" t="s">
        <v>6798</v>
      </c>
      <c r="J132" s="352">
        <f t="shared" si="47"/>
        <v>46352</v>
      </c>
      <c r="K132" s="203" t="s">
        <v>6756</v>
      </c>
      <c r="L132" s="204">
        <v>12000</v>
      </c>
      <c r="M132" s="204">
        <v>11690</v>
      </c>
      <c r="N132" s="204">
        <f t="shared" si="48"/>
        <v>12360</v>
      </c>
      <c r="O132" s="354">
        <f>M132-N132+IW132</f>
        <v>0</v>
      </c>
      <c r="P132" s="204" t="b">
        <f t="shared" si="50"/>
        <v>0</v>
      </c>
      <c r="Q132" s="586">
        <f t="shared" si="51"/>
        <v>-2690</v>
      </c>
      <c r="IW132" s="647">
        <v>670</v>
      </c>
      <c r="KL132" s="961"/>
      <c r="BDK132" s="303">
        <v>4000</v>
      </c>
      <c r="BEX132" s="303">
        <v>5000</v>
      </c>
      <c r="BHI132" s="303">
        <v>2690</v>
      </c>
      <c r="BPY132" s="303">
        <v>670</v>
      </c>
    </row>
    <row r="133" spans="2:298 1459:1795" ht="45" customHeight="1">
      <c r="B133" s="203">
        <v>5714400102</v>
      </c>
      <c r="C133" s="203" t="str">
        <f>VLOOKUP(B133,'效期天數(2025.1126更新)'!B:C,2,FALSE)</f>
        <v>TBIL-U</v>
      </c>
      <c r="D133" s="203">
        <f>VLOOKUP(B133,'效期天數(2025.1126更新)'!B:E,4,0)</f>
        <v>360</v>
      </c>
      <c r="E133" s="204">
        <f>VLOOKUP(F133,'帳庫存(20260119  00點更新)'!C:I,7,0)</f>
        <v>1960</v>
      </c>
      <c r="F133" s="296">
        <v>10225492</v>
      </c>
      <c r="G133" s="295">
        <v>45992</v>
      </c>
      <c r="H133" s="747" t="s">
        <v>6798</v>
      </c>
      <c r="J133" s="352">
        <f t="shared" si="47"/>
        <v>46352</v>
      </c>
      <c r="K133" s="203" t="s">
        <v>6756</v>
      </c>
      <c r="L133" s="204">
        <v>12000</v>
      </c>
      <c r="M133" s="204">
        <v>11960</v>
      </c>
      <c r="N133" s="204">
        <f t="shared" si="48"/>
        <v>11960</v>
      </c>
      <c r="O133" s="354">
        <f>M133-N133</f>
        <v>0</v>
      </c>
      <c r="P133" s="204" t="b">
        <f t="shared" si="50"/>
        <v>0</v>
      </c>
      <c r="Q133" s="586">
        <f t="shared" si="51"/>
        <v>-1960</v>
      </c>
      <c r="KL133" s="961"/>
      <c r="BDL133" s="303">
        <v>5000</v>
      </c>
      <c r="BDM133" s="303">
        <v>5000</v>
      </c>
      <c r="BHI133" s="303">
        <v>1960</v>
      </c>
    </row>
    <row r="134" spans="2:298 1459:1795" ht="45" customHeight="1">
      <c r="B134" s="203">
        <v>5714400292</v>
      </c>
      <c r="C134" s="203" t="str">
        <f>VLOOKUP(B134,'效期天數(2025.1126更新)'!B:C,2,FALSE)</f>
        <v>TBIL-D</v>
      </c>
      <c r="D134" s="203">
        <f>VLOOKUP(B134,'效期天數(2025.1126更新)'!B:E,4,0)</f>
        <v>360</v>
      </c>
      <c r="E134" s="204">
        <f>VLOOKUP(F134,'帳庫存(20260119  00點更新)'!C:I,7,0)</f>
        <v>2780</v>
      </c>
      <c r="F134" s="296">
        <v>29225492</v>
      </c>
      <c r="G134" s="295">
        <v>45992</v>
      </c>
      <c r="H134" s="747" t="s">
        <v>6798</v>
      </c>
      <c r="J134" s="352">
        <f t="shared" si="47"/>
        <v>46352</v>
      </c>
      <c r="K134" s="203" t="s">
        <v>6757</v>
      </c>
      <c r="L134" s="204">
        <v>12000</v>
      </c>
      <c r="M134" s="204">
        <v>11780</v>
      </c>
      <c r="N134" s="204">
        <f t="shared" si="48"/>
        <v>12440</v>
      </c>
      <c r="O134" s="354">
        <f>M134-N134+IW134</f>
        <v>0</v>
      </c>
      <c r="P134" s="204" t="b">
        <f t="shared" ref="P134:P165" si="53">IF(O134=E134,TRUE,FALSE)</f>
        <v>0</v>
      </c>
      <c r="Q134" s="586">
        <f t="shared" ref="Q134:Q165" si="54">O134-E134</f>
        <v>-2780</v>
      </c>
      <c r="IW134" s="647">
        <v>660</v>
      </c>
      <c r="KL134" s="961"/>
      <c r="BDK134" s="303">
        <v>4000</v>
      </c>
      <c r="BEX134" s="303">
        <v>5000</v>
      </c>
      <c r="BHI134" s="303">
        <v>2780</v>
      </c>
      <c r="BPY134" s="303">
        <v>660</v>
      </c>
    </row>
    <row r="135" spans="2:298 1459:1795" ht="45" customHeight="1">
      <c r="B135" s="203">
        <v>5714400292</v>
      </c>
      <c r="C135" s="203" t="str">
        <f>VLOOKUP(B135,'效期天數(2025.1126更新)'!B:C,2,FALSE)</f>
        <v>TBIL-D</v>
      </c>
      <c r="D135" s="203">
        <f>VLOOKUP(B135,'效期天數(2025.1126更新)'!B:E,4,0)</f>
        <v>360</v>
      </c>
      <c r="E135" s="204">
        <f>VLOOKUP(F135,'帳庫存(20260119  00點更新)'!C:I,7,0)</f>
        <v>1850</v>
      </c>
      <c r="F135" s="296">
        <v>29225491</v>
      </c>
      <c r="G135" s="295">
        <v>45992</v>
      </c>
      <c r="H135" s="747" t="s">
        <v>6798</v>
      </c>
      <c r="J135" s="352">
        <f t="shared" si="47"/>
        <v>46352</v>
      </c>
      <c r="K135" s="203" t="s">
        <v>6757</v>
      </c>
      <c r="L135" s="204">
        <v>12000</v>
      </c>
      <c r="M135" s="204">
        <v>11850</v>
      </c>
      <c r="N135" s="204">
        <f t="shared" si="48"/>
        <v>11850</v>
      </c>
      <c r="O135" s="354">
        <f>M135-N135</f>
        <v>0</v>
      </c>
      <c r="P135" s="204" t="b">
        <f t="shared" si="53"/>
        <v>0</v>
      </c>
      <c r="Q135" s="586">
        <f t="shared" si="54"/>
        <v>-1850</v>
      </c>
      <c r="KL135" s="961"/>
      <c r="BDL135" s="303">
        <v>5000</v>
      </c>
      <c r="BDM135" s="303">
        <v>5000</v>
      </c>
      <c r="BHI135" s="303">
        <v>1850</v>
      </c>
    </row>
    <row r="136" spans="2:298 1459:1795" ht="45" customHeight="1">
      <c r="B136" s="203">
        <v>5714400102</v>
      </c>
      <c r="C136" s="203" t="str">
        <f>VLOOKUP(B136,'效期天數(2025.1126更新)'!B:C,2,FALSE)</f>
        <v>TBIL-U</v>
      </c>
      <c r="D136" s="203">
        <f>VLOOKUP(B136,'效期天數(2025.1126更新)'!B:E,4,0)</f>
        <v>360</v>
      </c>
      <c r="E136" s="204">
        <f>VLOOKUP(F136,'帳庫存(20260119  00點更新)'!C:I,7,0)</f>
        <v>1890</v>
      </c>
      <c r="F136" s="296">
        <v>10225493</v>
      </c>
      <c r="G136" s="295">
        <v>45994</v>
      </c>
      <c r="H136" s="593" t="s">
        <v>6864</v>
      </c>
      <c r="J136" s="352">
        <f t="shared" ref="J136:J199" si="55">G136+D136</f>
        <v>46354</v>
      </c>
      <c r="K136" s="203" t="s">
        <v>6766</v>
      </c>
      <c r="L136" s="204">
        <v>12000</v>
      </c>
      <c r="M136" s="204">
        <v>11890</v>
      </c>
      <c r="N136" s="204">
        <f t="shared" ref="N136:N199" si="56">SUM(NS136:XFD136)</f>
        <v>11890</v>
      </c>
      <c r="O136" s="354">
        <f>M136-N136</f>
        <v>0</v>
      </c>
      <c r="P136" s="204" t="b">
        <f t="shared" si="53"/>
        <v>0</v>
      </c>
      <c r="Q136" s="586">
        <f t="shared" si="54"/>
        <v>-1890</v>
      </c>
      <c r="KL136" s="961"/>
      <c r="BEU136" s="303">
        <v>10000</v>
      </c>
      <c r="BIS136" s="303">
        <v>1000</v>
      </c>
      <c r="BKG136" s="303">
        <v>890</v>
      </c>
    </row>
    <row r="137" spans="2:298 1459:1795" ht="45" customHeight="1">
      <c r="B137" s="203">
        <v>5714400102</v>
      </c>
      <c r="C137" s="203" t="str">
        <f>VLOOKUP(B137,'效期天數(2025.1126更新)'!B:C,2,FALSE)</f>
        <v>TBIL-U</v>
      </c>
      <c r="D137" s="203">
        <f>VLOOKUP(B137,'效期天數(2025.1126更新)'!B:E,4,0)</f>
        <v>360</v>
      </c>
      <c r="E137" s="204">
        <f>VLOOKUP(F137,'帳庫存(20260119  00點更新)'!C:I,7,0)</f>
        <v>1600</v>
      </c>
      <c r="F137" s="296">
        <v>10225494</v>
      </c>
      <c r="G137" s="295">
        <v>45994</v>
      </c>
      <c r="H137" s="593" t="s">
        <v>6864</v>
      </c>
      <c r="J137" s="352">
        <f t="shared" si="55"/>
        <v>46354</v>
      </c>
      <c r="K137" s="203" t="s">
        <v>6766</v>
      </c>
      <c r="L137" s="204">
        <v>12000</v>
      </c>
      <c r="M137" s="204">
        <v>11950</v>
      </c>
      <c r="N137" s="204">
        <f t="shared" si="56"/>
        <v>12550</v>
      </c>
      <c r="O137" s="354">
        <f>M137-N137+IK137</f>
        <v>0</v>
      </c>
      <c r="P137" s="204" t="b">
        <f t="shared" si="53"/>
        <v>0</v>
      </c>
      <c r="Q137" s="586">
        <f t="shared" si="54"/>
        <v>-1600</v>
      </c>
      <c r="IK137" s="360">
        <v>600</v>
      </c>
      <c r="KL137" s="961"/>
      <c r="BFB137" s="303">
        <v>5000</v>
      </c>
      <c r="BFG137" s="303">
        <v>5950</v>
      </c>
      <c r="BKG137" s="303">
        <v>1600</v>
      </c>
    </row>
    <row r="138" spans="2:298 1459:1795" ht="45" customHeight="1">
      <c r="B138" s="203">
        <v>5714400292</v>
      </c>
      <c r="C138" s="203" t="str">
        <f>VLOOKUP(B138,'效期天數(2025.1126更新)'!B:C,2,FALSE)</f>
        <v>TBIL-D</v>
      </c>
      <c r="D138" s="203">
        <f>VLOOKUP(B138,'效期天數(2025.1126更新)'!B:E,4,0)</f>
        <v>360</v>
      </c>
      <c r="E138" s="204">
        <f>VLOOKUP(F138,'帳庫存(20260119  00點更新)'!C:I,7,0)</f>
        <v>1940</v>
      </c>
      <c r="F138" s="296">
        <v>29225493</v>
      </c>
      <c r="G138" s="295">
        <v>45994</v>
      </c>
      <c r="H138" s="593" t="s">
        <v>6864</v>
      </c>
      <c r="J138" s="352">
        <f t="shared" si="55"/>
        <v>46354</v>
      </c>
      <c r="K138" s="203" t="s">
        <v>6767</v>
      </c>
      <c r="L138" s="204">
        <v>12000</v>
      </c>
      <c r="M138" s="204">
        <v>11940</v>
      </c>
      <c r="N138" s="204">
        <f t="shared" si="56"/>
        <v>11940</v>
      </c>
      <c r="O138" s="354">
        <f>M138-N138</f>
        <v>0</v>
      </c>
      <c r="P138" s="204" t="b">
        <f t="shared" si="53"/>
        <v>0</v>
      </c>
      <c r="Q138" s="586">
        <f t="shared" si="54"/>
        <v>-1940</v>
      </c>
      <c r="KL138" s="961"/>
      <c r="BEU138" s="303">
        <v>10000</v>
      </c>
      <c r="BIS138" s="303">
        <v>1000</v>
      </c>
      <c r="BKG138" s="303">
        <v>940</v>
      </c>
    </row>
    <row r="139" spans="2:298 1459:1795" ht="45" customHeight="1">
      <c r="B139" s="203">
        <v>5714400292</v>
      </c>
      <c r="C139" s="203" t="str">
        <f>VLOOKUP(B139,'效期天數(2025.1126更新)'!B:C,2,FALSE)</f>
        <v>TBIL-D</v>
      </c>
      <c r="D139" s="203">
        <f>VLOOKUP(B139,'效期天數(2025.1126更新)'!B:E,4,0)</f>
        <v>360</v>
      </c>
      <c r="E139" s="204">
        <f>VLOOKUP(F139,'帳庫存(20260119  00點更新)'!C:I,7,0)</f>
        <v>1570</v>
      </c>
      <c r="F139" s="296">
        <v>29225494</v>
      </c>
      <c r="G139" s="295">
        <v>45994</v>
      </c>
      <c r="H139" s="593" t="s">
        <v>6864</v>
      </c>
      <c r="J139" s="352">
        <f t="shared" si="55"/>
        <v>46354</v>
      </c>
      <c r="K139" s="203" t="s">
        <v>6767</v>
      </c>
      <c r="L139" s="204">
        <v>12000</v>
      </c>
      <c r="M139" s="204">
        <v>11940</v>
      </c>
      <c r="N139" s="204">
        <f t="shared" si="56"/>
        <v>12510</v>
      </c>
      <c r="O139" s="354">
        <f>M139-N139+IK139</f>
        <v>0</v>
      </c>
      <c r="P139" s="204" t="b">
        <f t="shared" si="53"/>
        <v>0</v>
      </c>
      <c r="Q139" s="586">
        <f t="shared" si="54"/>
        <v>-1570</v>
      </c>
      <c r="IK139" s="360">
        <v>570</v>
      </c>
      <c r="KL139" s="961"/>
      <c r="BFB139" s="303">
        <v>5000</v>
      </c>
      <c r="BFG139" s="303">
        <v>5940</v>
      </c>
      <c r="BKG139" s="303">
        <v>1570</v>
      </c>
    </row>
    <row r="140" spans="2:298 1459:1795" ht="45" customHeight="1">
      <c r="B140" s="203">
        <v>5714400102</v>
      </c>
      <c r="C140" s="203" t="str">
        <f>VLOOKUP(B140,'效期天數(2025.1126更新)'!B:C,2,FALSE)</f>
        <v>TBIL-U</v>
      </c>
      <c r="D140" s="203">
        <f>VLOOKUP(B140,'效期天數(2025.1126更新)'!B:E,4,0)</f>
        <v>360</v>
      </c>
      <c r="E140" s="204">
        <f>VLOOKUP(F140,'帳庫存(20260119  00點更新)'!C:I,7,0)</f>
        <v>1910</v>
      </c>
      <c r="F140" s="296">
        <v>10225511</v>
      </c>
      <c r="G140" s="295">
        <v>46007</v>
      </c>
      <c r="H140" s="753" t="s">
        <v>6982</v>
      </c>
      <c r="J140" s="352">
        <f t="shared" si="55"/>
        <v>46367</v>
      </c>
      <c r="K140" s="203" t="s">
        <v>6888</v>
      </c>
      <c r="L140" s="204">
        <v>12000</v>
      </c>
      <c r="M140" s="204">
        <v>11910</v>
      </c>
      <c r="N140" s="204">
        <f t="shared" si="56"/>
        <v>11910</v>
      </c>
      <c r="O140" s="354">
        <f>M140-N140</f>
        <v>0</v>
      </c>
      <c r="P140" s="204" t="b">
        <f t="shared" si="53"/>
        <v>0</v>
      </c>
      <c r="Q140" s="586">
        <f t="shared" si="54"/>
        <v>-1910</v>
      </c>
      <c r="KL140" s="961"/>
      <c r="BFK140" s="303">
        <v>5000</v>
      </c>
      <c r="BFS140" s="303">
        <v>5000</v>
      </c>
      <c r="BIE140" s="303">
        <v>1910</v>
      </c>
    </row>
    <row r="141" spans="2:298 1459:1795" ht="45" customHeight="1">
      <c r="B141" s="203">
        <v>5714400102</v>
      </c>
      <c r="C141" s="203" t="str">
        <f>VLOOKUP(B141,'效期天數(2025.1126更新)'!B:C,2,FALSE)</f>
        <v>TBIL-U</v>
      </c>
      <c r="D141" s="203">
        <f>VLOOKUP(B141,'效期天數(2025.1126更新)'!B:E,4,0)</f>
        <v>360</v>
      </c>
      <c r="E141" s="204">
        <f>VLOOKUP(F141,'帳庫存(20260119  00點更新)'!C:I,7,0)</f>
        <v>1910</v>
      </c>
      <c r="F141" s="296">
        <v>10225512</v>
      </c>
      <c r="G141" s="295">
        <v>46007</v>
      </c>
      <c r="H141" s="753" t="s">
        <v>6982</v>
      </c>
      <c r="J141" s="352">
        <f t="shared" si="55"/>
        <v>46367</v>
      </c>
      <c r="K141" s="203" t="s">
        <v>6888</v>
      </c>
      <c r="L141" s="204">
        <v>12000</v>
      </c>
      <c r="M141" s="204">
        <v>11910</v>
      </c>
      <c r="N141" s="204">
        <f t="shared" si="56"/>
        <v>11910</v>
      </c>
      <c r="O141" s="354">
        <f>M141-N141</f>
        <v>0</v>
      </c>
      <c r="P141" s="204" t="b">
        <f t="shared" si="53"/>
        <v>0</v>
      </c>
      <c r="Q141" s="586">
        <f t="shared" si="54"/>
        <v>-1910</v>
      </c>
      <c r="KL141" s="961"/>
      <c r="BGA141" s="303">
        <v>10000</v>
      </c>
      <c r="BIE141" s="303">
        <v>1910</v>
      </c>
    </row>
    <row r="142" spans="2:298 1459:1795" ht="45" customHeight="1">
      <c r="B142" s="203">
        <v>5714400292</v>
      </c>
      <c r="C142" s="203" t="str">
        <f>VLOOKUP(B142,'效期天數(2025.1126更新)'!B:C,2,FALSE)</f>
        <v>TBIL-D</v>
      </c>
      <c r="D142" s="203">
        <f>VLOOKUP(B142,'效期天數(2025.1126更新)'!B:E,4,0)</f>
        <v>360</v>
      </c>
      <c r="E142" s="204">
        <f>VLOOKUP(F142,'帳庫存(20260119  00點更新)'!C:I,7,0)</f>
        <v>1930</v>
      </c>
      <c r="F142" s="296">
        <v>29225511</v>
      </c>
      <c r="G142" s="295">
        <v>46007</v>
      </c>
      <c r="H142" s="753" t="s">
        <v>6982</v>
      </c>
      <c r="J142" s="352">
        <f t="shared" si="55"/>
        <v>46367</v>
      </c>
      <c r="K142" s="203" t="s">
        <v>6889</v>
      </c>
      <c r="L142" s="204">
        <v>12000</v>
      </c>
      <c r="M142" s="204">
        <v>11930</v>
      </c>
      <c r="N142" s="204">
        <f t="shared" si="56"/>
        <v>11930</v>
      </c>
      <c r="O142" s="354">
        <f>M142-N142</f>
        <v>0</v>
      </c>
      <c r="P142" s="204" t="b">
        <f t="shared" si="53"/>
        <v>0</v>
      </c>
      <c r="Q142" s="586">
        <f t="shared" si="54"/>
        <v>-1930</v>
      </c>
      <c r="KL142" s="961"/>
      <c r="BFK142" s="303">
        <v>5000</v>
      </c>
      <c r="BFS142" s="303">
        <v>5000</v>
      </c>
      <c r="BIE142" s="303">
        <v>1930</v>
      </c>
    </row>
    <row r="143" spans="2:298 1459:1795" ht="45" customHeight="1">
      <c r="B143" s="203">
        <v>5714400292</v>
      </c>
      <c r="C143" s="203" t="str">
        <f>VLOOKUP(B143,'效期天數(2025.1126更新)'!B:C,2,FALSE)</f>
        <v>TBIL-D</v>
      </c>
      <c r="D143" s="203">
        <f>VLOOKUP(B143,'效期天數(2025.1126更新)'!B:E,4,0)</f>
        <v>360</v>
      </c>
      <c r="E143" s="204">
        <f>VLOOKUP(F143,'帳庫存(20260119  00點更新)'!C:I,7,0)</f>
        <v>1930</v>
      </c>
      <c r="F143" s="296">
        <v>29225512</v>
      </c>
      <c r="G143" s="295">
        <v>46007</v>
      </c>
      <c r="H143" s="753" t="s">
        <v>6982</v>
      </c>
      <c r="J143" s="352">
        <f t="shared" si="55"/>
        <v>46367</v>
      </c>
      <c r="K143" s="203" t="s">
        <v>6889</v>
      </c>
      <c r="L143" s="204">
        <v>12000</v>
      </c>
      <c r="M143" s="204">
        <v>11930</v>
      </c>
      <c r="N143" s="204">
        <f t="shared" si="56"/>
        <v>11930</v>
      </c>
      <c r="O143" s="354">
        <f>M143-N143</f>
        <v>0</v>
      </c>
      <c r="P143" s="204" t="b">
        <f t="shared" si="53"/>
        <v>0</v>
      </c>
      <c r="Q143" s="586">
        <f t="shared" si="54"/>
        <v>-1930</v>
      </c>
      <c r="KL143" s="961"/>
      <c r="BGA143" s="303">
        <v>10000</v>
      </c>
      <c r="BIE143" s="303">
        <v>1930</v>
      </c>
    </row>
    <row r="144" spans="2:298 1459:1795" ht="45" customHeight="1">
      <c r="B144" s="203">
        <v>5714400102</v>
      </c>
      <c r="C144" s="203" t="str">
        <f>VLOOKUP(B144,'效期天數(2025.1126更新)'!B:C,2,FALSE)</f>
        <v>TBIL-U</v>
      </c>
      <c r="D144" s="203">
        <f>VLOOKUP(B144,'效期天數(2025.1126更新)'!B:E,4,0)</f>
        <v>360</v>
      </c>
      <c r="E144" s="204">
        <f>VLOOKUP(F144,'帳庫存(20260119  00點更新)'!C:I,7,0)</f>
        <v>4900</v>
      </c>
      <c r="F144" s="296">
        <v>10225513</v>
      </c>
      <c r="G144" s="295">
        <v>46009</v>
      </c>
      <c r="H144" s="580" t="s">
        <v>7058</v>
      </c>
      <c r="J144" s="352">
        <f t="shared" si="55"/>
        <v>46369</v>
      </c>
      <c r="K144" s="203" t="s">
        <v>6949</v>
      </c>
      <c r="L144" s="204">
        <v>12000</v>
      </c>
      <c r="M144" s="204">
        <v>11900</v>
      </c>
      <c r="N144" s="204">
        <f t="shared" si="56"/>
        <v>11900</v>
      </c>
      <c r="O144" s="354">
        <f>M144-N144</f>
        <v>0</v>
      </c>
      <c r="P144" s="204" t="b">
        <f t="shared" si="53"/>
        <v>0</v>
      </c>
      <c r="Q144" s="586">
        <f t="shared" si="54"/>
        <v>-4900</v>
      </c>
      <c r="KL144" s="961"/>
      <c r="BGD144" s="303">
        <v>7000</v>
      </c>
      <c r="BGU144" s="303">
        <v>4000</v>
      </c>
      <c r="BQA144" s="303">
        <v>900</v>
      </c>
    </row>
    <row r="145" spans="2:315 1369:1792" ht="45" customHeight="1">
      <c r="B145" s="875">
        <v>5714400103</v>
      </c>
      <c r="C145" s="203" t="str">
        <f>VLOOKUP(B145,'效期天數(2025.1126更新)'!B:C,2,FALSE)</f>
        <v>TP</v>
      </c>
      <c r="D145" s="203">
        <f>VLOOKUP(B145,'效期天數(2025.1126更新)'!B:E,4,0)</f>
        <v>120</v>
      </c>
      <c r="E145" s="204" t="e">
        <f>VLOOKUP(F145,'帳庫存(20260119  00點更新)'!C:I,7,0)</f>
        <v>#N/A</v>
      </c>
      <c r="F145" s="876">
        <v>10325443</v>
      </c>
      <c r="G145" s="295">
        <v>45959</v>
      </c>
      <c r="J145" s="352">
        <f t="shared" si="55"/>
        <v>46079</v>
      </c>
      <c r="K145" s="203" t="s">
        <v>7528</v>
      </c>
      <c r="L145" s="204" t="s">
        <v>7529</v>
      </c>
      <c r="M145" s="874">
        <v>5000</v>
      </c>
      <c r="N145" s="204">
        <f t="shared" si="56"/>
        <v>2000</v>
      </c>
      <c r="O145" s="354">
        <f>M145-N145+KH145</f>
        <v>3380</v>
      </c>
      <c r="P145" s="204" t="e">
        <f t="shared" si="53"/>
        <v>#N/A</v>
      </c>
      <c r="Q145" s="586" t="e">
        <f t="shared" si="54"/>
        <v>#N/A</v>
      </c>
      <c r="KH145" s="948">
        <v>380</v>
      </c>
      <c r="KL145" s="961"/>
      <c r="BIC145" s="303">
        <v>1000</v>
      </c>
      <c r="BJZ145" s="303">
        <v>1000</v>
      </c>
    </row>
    <row r="146" spans="2:315 1369:1792" ht="45" customHeight="1">
      <c r="B146" s="633">
        <v>5714400103</v>
      </c>
      <c r="C146" s="633" t="str">
        <f>VLOOKUP(B146,'效期天數(2025.1126更新)'!B:C,2,FALSE)</f>
        <v>TP</v>
      </c>
      <c r="D146" s="203">
        <f>VLOOKUP(B146,'效期天數(2025.1126更新)'!B:E,4,0)</f>
        <v>120</v>
      </c>
      <c r="E146" s="696">
        <f>VLOOKUP(F146,'帳庫存(20260119  00點更新)'!C:I,7,0)</f>
        <v>960</v>
      </c>
      <c r="F146" s="645">
        <v>10325445</v>
      </c>
      <c r="G146" s="295">
        <v>45961</v>
      </c>
      <c r="H146" s="593" t="s">
        <v>6488</v>
      </c>
      <c r="J146" s="352">
        <f t="shared" si="55"/>
        <v>46081</v>
      </c>
      <c r="K146" s="203" t="s">
        <v>6444</v>
      </c>
      <c r="L146" s="204">
        <v>12000</v>
      </c>
      <c r="M146" s="204">
        <v>11960</v>
      </c>
      <c r="N146" s="204">
        <f t="shared" si="56"/>
        <v>11525</v>
      </c>
      <c r="O146" s="354">
        <f>M146-N146</f>
        <v>435</v>
      </c>
      <c r="P146" s="204" t="b">
        <f t="shared" si="53"/>
        <v>0</v>
      </c>
      <c r="Q146" s="586">
        <f t="shared" si="54"/>
        <v>-525</v>
      </c>
      <c r="KL146" s="961"/>
      <c r="AZQ146" s="303">
        <v>11000</v>
      </c>
      <c r="BHC146" s="303">
        <v>500</v>
      </c>
      <c r="BJX146" s="334">
        <v>25</v>
      </c>
    </row>
    <row r="147" spans="2:315 1369:1792" ht="45" customHeight="1">
      <c r="B147" s="633">
        <v>5714400103</v>
      </c>
      <c r="C147" s="633" t="str">
        <f>VLOOKUP(B147,'效期天數(2025.1126更新)'!B:C,2,FALSE)</f>
        <v>TP</v>
      </c>
      <c r="D147" s="203">
        <f>VLOOKUP(B147,'效期天數(2025.1126更新)'!B:E,4,0)</f>
        <v>120</v>
      </c>
      <c r="E147" s="696">
        <f>VLOOKUP(F147,'帳庫存(20260119  00點更新)'!C:I,7,0)</f>
        <v>460</v>
      </c>
      <c r="F147" s="645">
        <v>10325446</v>
      </c>
      <c r="G147" s="295">
        <v>45961</v>
      </c>
      <c r="H147" s="593" t="s">
        <v>6488</v>
      </c>
      <c r="J147" s="352">
        <f t="shared" si="55"/>
        <v>46081</v>
      </c>
      <c r="K147" s="203" t="s">
        <v>6444</v>
      </c>
      <c r="L147" s="204">
        <v>12000</v>
      </c>
      <c r="M147" s="204">
        <v>11960</v>
      </c>
      <c r="N147" s="204">
        <f t="shared" si="56"/>
        <v>11960</v>
      </c>
      <c r="O147" s="354">
        <f>M147-N147+HA147</f>
        <v>460</v>
      </c>
      <c r="P147" s="204" t="b">
        <f t="shared" si="53"/>
        <v>1</v>
      </c>
      <c r="Q147" s="586">
        <f t="shared" si="54"/>
        <v>0</v>
      </c>
      <c r="HA147" s="360">
        <v>460</v>
      </c>
      <c r="KL147" s="961"/>
      <c r="AZW147" s="303">
        <v>10000</v>
      </c>
      <c r="BAN147" s="303">
        <v>1000</v>
      </c>
      <c r="BAP147" s="303">
        <v>960</v>
      </c>
    </row>
    <row r="148" spans="2:315 1369:1792" ht="45" customHeight="1">
      <c r="B148" s="203">
        <v>5714400103</v>
      </c>
      <c r="C148" s="203" t="str">
        <f>VLOOKUP(B148,'效期天數(2025.1126更新)'!B:C,2,FALSE)</f>
        <v>TP</v>
      </c>
      <c r="D148" s="203">
        <f>VLOOKUP(B148,'效期天數(2025.1126更新)'!B:E,4,0)</f>
        <v>120</v>
      </c>
      <c r="E148" s="204" t="e">
        <f>VLOOKUP(F148,'帳庫存(20260119  00點更新)'!C:I,7,0)</f>
        <v>#N/A</v>
      </c>
      <c r="F148" s="296">
        <v>10325447</v>
      </c>
      <c r="G148" s="295">
        <v>45961</v>
      </c>
      <c r="H148" s="593" t="s">
        <v>6488</v>
      </c>
      <c r="J148" s="352">
        <f t="shared" si="55"/>
        <v>46081</v>
      </c>
      <c r="K148" s="203" t="s">
        <v>6444</v>
      </c>
      <c r="L148" s="204">
        <v>12000</v>
      </c>
      <c r="M148" s="204">
        <v>12000</v>
      </c>
      <c r="N148" s="204">
        <f t="shared" si="56"/>
        <v>12000</v>
      </c>
      <c r="O148" s="354">
        <f>M148-N148</f>
        <v>0</v>
      </c>
      <c r="P148" s="204" t="e">
        <f t="shared" si="53"/>
        <v>#N/A</v>
      </c>
      <c r="Q148" s="586" t="e">
        <f t="shared" si="54"/>
        <v>#N/A</v>
      </c>
      <c r="KL148" s="961"/>
      <c r="BAA148" s="303">
        <v>7000</v>
      </c>
      <c r="BAB148" s="303">
        <v>5000</v>
      </c>
    </row>
    <row r="149" spans="2:315 1369:1792" ht="45" customHeight="1">
      <c r="B149" s="203">
        <v>5714400103</v>
      </c>
      <c r="C149" s="203" t="str">
        <f>VLOOKUP(B149,'效期天數(2025.1126更新)'!B:C,2,FALSE)</f>
        <v>TP</v>
      </c>
      <c r="D149" s="203">
        <f>VLOOKUP(B149,'效期天數(2025.1126更新)'!B:E,4,0)</f>
        <v>120</v>
      </c>
      <c r="E149" s="204" t="e">
        <f>VLOOKUP(F149,'帳庫存(20260119  00點更新)'!C:I,7,0)</f>
        <v>#N/A</v>
      </c>
      <c r="F149" s="296">
        <v>10325448</v>
      </c>
      <c r="G149" s="295">
        <v>45961</v>
      </c>
      <c r="H149" s="593" t="s">
        <v>6488</v>
      </c>
      <c r="J149" s="352">
        <f t="shared" si="55"/>
        <v>46081</v>
      </c>
      <c r="K149" s="203" t="s">
        <v>6444</v>
      </c>
      <c r="L149" s="204">
        <v>12000</v>
      </c>
      <c r="M149" s="204">
        <v>11990</v>
      </c>
      <c r="N149" s="204">
        <f t="shared" si="56"/>
        <v>11990</v>
      </c>
      <c r="O149" s="354">
        <f>M149-N149</f>
        <v>0</v>
      </c>
      <c r="P149" s="204" t="e">
        <f t="shared" si="53"/>
        <v>#N/A</v>
      </c>
      <c r="Q149" s="586" t="e">
        <f t="shared" si="54"/>
        <v>#N/A</v>
      </c>
      <c r="KL149" s="961"/>
      <c r="BAH149" s="303">
        <v>5000</v>
      </c>
      <c r="BAP149" s="303">
        <v>6990</v>
      </c>
    </row>
    <row r="150" spans="2:315 1369:1792" ht="45" customHeight="1">
      <c r="B150" s="203">
        <v>5714400103</v>
      </c>
      <c r="C150" s="203" t="str">
        <f>VLOOKUP(B150,'效期天數(2025.1126更新)'!B:C,2,FALSE)</f>
        <v>TP</v>
      </c>
      <c r="D150" s="203">
        <f>VLOOKUP(B150,'效期天數(2025.1126更新)'!B:E,4,0)</f>
        <v>120</v>
      </c>
      <c r="E150" s="204">
        <f>VLOOKUP(F150,'帳庫存(20260119  00點更新)'!C:I,7,0)</f>
        <v>900</v>
      </c>
      <c r="F150" s="296">
        <v>10325531</v>
      </c>
      <c r="G150" s="295">
        <v>46021</v>
      </c>
      <c r="H150" s="592" t="s">
        <v>7135</v>
      </c>
      <c r="J150" s="352">
        <f t="shared" si="55"/>
        <v>46141</v>
      </c>
      <c r="K150" s="203" t="s">
        <v>7018</v>
      </c>
      <c r="L150" s="204">
        <v>12000</v>
      </c>
      <c r="M150" s="204">
        <v>11900</v>
      </c>
      <c r="N150" s="204">
        <f t="shared" si="56"/>
        <v>11900</v>
      </c>
      <c r="O150" s="354">
        <f>M150-N150</f>
        <v>0</v>
      </c>
      <c r="P150" s="204" t="b">
        <f t="shared" si="53"/>
        <v>0</v>
      </c>
      <c r="Q150" s="586">
        <f t="shared" si="54"/>
        <v>-900</v>
      </c>
      <c r="KL150" s="961"/>
      <c r="BFS150" s="303">
        <v>5000</v>
      </c>
      <c r="BGD150" s="303">
        <v>6000</v>
      </c>
      <c r="BKN150" s="303">
        <v>900</v>
      </c>
    </row>
    <row r="151" spans="2:315 1369:1792" ht="45" customHeight="1">
      <c r="B151" s="203">
        <v>5714400103</v>
      </c>
      <c r="C151" s="203" t="str">
        <f>VLOOKUP(B151,'效期天數(2025.1126更新)'!B:C,2,FALSE)</f>
        <v>TP</v>
      </c>
      <c r="D151" s="203">
        <f>VLOOKUP(B151,'效期天數(2025.1126更新)'!B:E,4,0)</f>
        <v>120</v>
      </c>
      <c r="E151" s="204">
        <f>VLOOKUP(F151,'帳庫存(20260119  00點更新)'!C:I,7,0)</f>
        <v>910</v>
      </c>
      <c r="F151" s="296">
        <v>10325532</v>
      </c>
      <c r="G151" s="295">
        <v>46021</v>
      </c>
      <c r="H151" s="592" t="s">
        <v>7135</v>
      </c>
      <c r="J151" s="352">
        <f t="shared" si="55"/>
        <v>46141</v>
      </c>
      <c r="K151" s="203" t="s">
        <v>7018</v>
      </c>
      <c r="L151" s="204">
        <v>12000</v>
      </c>
      <c r="M151" s="204">
        <v>11910</v>
      </c>
      <c r="N151" s="204">
        <f t="shared" si="56"/>
        <v>11910</v>
      </c>
      <c r="O151" s="354">
        <f>M151-N151</f>
        <v>0</v>
      </c>
      <c r="P151" s="204" t="b">
        <f t="shared" si="53"/>
        <v>0</v>
      </c>
      <c r="Q151" s="586">
        <f t="shared" si="54"/>
        <v>-910</v>
      </c>
      <c r="KL151" s="961"/>
      <c r="BGA151" s="303">
        <v>10000</v>
      </c>
      <c r="BGD151" s="303">
        <v>1000</v>
      </c>
      <c r="BGR151" s="303">
        <v>910</v>
      </c>
    </row>
    <row r="152" spans="2:315 1369:1792" ht="45" customHeight="1">
      <c r="B152" s="203">
        <v>5714400103</v>
      </c>
      <c r="C152" s="203" t="str">
        <f>VLOOKUP(B152,'效期天數(2025.1126更新)'!B:C,2,FALSE)</f>
        <v>TP</v>
      </c>
      <c r="D152" s="203">
        <f>VLOOKUP(B152,'效期天數(2025.1126更新)'!B:E,4,0)</f>
        <v>120</v>
      </c>
      <c r="E152" s="204">
        <f>VLOOKUP(F152,'帳庫存(20260119  00點更新)'!C:I,7,0)</f>
        <v>870</v>
      </c>
      <c r="F152" s="296">
        <v>10325533</v>
      </c>
      <c r="G152" s="295">
        <v>46021</v>
      </c>
      <c r="H152" s="592" t="s">
        <v>7135</v>
      </c>
      <c r="J152" s="352">
        <f t="shared" si="55"/>
        <v>46141</v>
      </c>
      <c r="K152" s="203" t="s">
        <v>7018</v>
      </c>
      <c r="L152" s="204">
        <v>12000</v>
      </c>
      <c r="M152" s="204">
        <v>11870</v>
      </c>
      <c r="N152" s="204">
        <f t="shared" si="56"/>
        <v>12240</v>
      </c>
      <c r="O152" s="354">
        <f>M152-N152+IO152</f>
        <v>0</v>
      </c>
      <c r="P152" s="204" t="b">
        <f t="shared" si="53"/>
        <v>0</v>
      </c>
      <c r="Q152" s="586">
        <f t="shared" si="54"/>
        <v>-870</v>
      </c>
      <c r="IO152" s="360">
        <v>370</v>
      </c>
      <c r="KL152" s="961"/>
      <c r="BGE152" s="303">
        <v>6000</v>
      </c>
      <c r="BGN152" s="303">
        <v>5000</v>
      </c>
      <c r="BGR152" s="303">
        <v>870</v>
      </c>
      <c r="BLS152" s="342">
        <v>370</v>
      </c>
    </row>
    <row r="153" spans="2:315 1369:1792" ht="45" customHeight="1">
      <c r="B153" s="203">
        <v>5714400103</v>
      </c>
      <c r="C153" s="203" t="str">
        <f>VLOOKUP(B153,'效期天數(2025.1126更新)'!B:C,2,FALSE)</f>
        <v>TP</v>
      </c>
      <c r="D153" s="203">
        <f>VLOOKUP(B153,'效期天數(2025.1126更新)'!B:E,4,0)</f>
        <v>120</v>
      </c>
      <c r="E153" s="204">
        <f>VLOOKUP(F153,'帳庫存(20260119  00點更新)'!C:I,7,0)</f>
        <v>3900</v>
      </c>
      <c r="F153" s="296">
        <v>10325534</v>
      </c>
      <c r="G153" s="295">
        <v>46021</v>
      </c>
      <c r="H153" s="592" t="s">
        <v>7135</v>
      </c>
      <c r="J153" s="352">
        <f t="shared" si="55"/>
        <v>46141</v>
      </c>
      <c r="K153" s="203" t="s">
        <v>7018</v>
      </c>
      <c r="L153" s="204">
        <v>12000</v>
      </c>
      <c r="M153" s="204">
        <v>11900</v>
      </c>
      <c r="N153" s="204">
        <f t="shared" si="56"/>
        <v>11900</v>
      </c>
      <c r="O153" s="354">
        <f>M153-N153+IO153</f>
        <v>400</v>
      </c>
      <c r="P153" s="204" t="b">
        <f t="shared" si="53"/>
        <v>0</v>
      </c>
      <c r="Q153" s="586">
        <f t="shared" si="54"/>
        <v>-3500</v>
      </c>
      <c r="IO153" s="360">
        <v>400</v>
      </c>
      <c r="KL153" s="961"/>
      <c r="BGJ153" s="303">
        <v>7000</v>
      </c>
      <c r="BGN153" s="303">
        <v>1000</v>
      </c>
      <c r="BGR153" s="303">
        <v>3900</v>
      </c>
    </row>
    <row r="154" spans="2:315 1369:1792" ht="45" customHeight="1">
      <c r="B154" s="203">
        <v>5714400103</v>
      </c>
      <c r="C154" s="203" t="str">
        <f>VLOOKUP(B154,'效期天數(2025.1126更新)'!B:C,2,FALSE)</f>
        <v>TP</v>
      </c>
      <c r="D154" s="203">
        <f>VLOOKUP(B154,'效期天數(2025.1126更新)'!B:E,4,0)</f>
        <v>120</v>
      </c>
      <c r="E154" s="204" t="e">
        <f>VLOOKUP(F154,'帳庫存(20260119  00點更新)'!C:I,7,0)</f>
        <v>#N/A</v>
      </c>
      <c r="F154" s="296">
        <v>10326051</v>
      </c>
      <c r="G154" s="295">
        <v>46048</v>
      </c>
      <c r="H154" s="912" t="s">
        <v>7727</v>
      </c>
      <c r="J154" s="352">
        <f t="shared" si="55"/>
        <v>46168</v>
      </c>
      <c r="K154" s="203" t="s">
        <v>7633</v>
      </c>
      <c r="L154" s="204">
        <v>12000</v>
      </c>
      <c r="M154" s="204">
        <v>12000</v>
      </c>
      <c r="N154" s="204">
        <f t="shared" si="56"/>
        <v>12000</v>
      </c>
      <c r="O154" s="354">
        <f>M154-N154</f>
        <v>0</v>
      </c>
      <c r="P154" s="204" t="e">
        <f t="shared" si="53"/>
        <v>#N/A</v>
      </c>
      <c r="Q154" s="586" t="e">
        <f t="shared" si="54"/>
        <v>#N/A</v>
      </c>
      <c r="KL154" s="961"/>
      <c r="BIG154" s="303">
        <v>8000</v>
      </c>
      <c r="BIY154" s="303">
        <v>4000</v>
      </c>
    </row>
    <row r="155" spans="2:315 1369:1792" ht="45" customHeight="1">
      <c r="B155" s="203">
        <v>5714400103</v>
      </c>
      <c r="C155" s="203" t="str">
        <f>VLOOKUP(B155,'效期天數(2025.1126更新)'!B:C,2,FALSE)</f>
        <v>TP</v>
      </c>
      <c r="D155" s="203">
        <f>VLOOKUP(B155,'效期天數(2025.1126更新)'!B:E,4,0)</f>
        <v>120</v>
      </c>
      <c r="E155" s="204" t="e">
        <f>VLOOKUP(F155,'帳庫存(20260119  00點更新)'!C:I,7,0)</f>
        <v>#N/A</v>
      </c>
      <c r="F155" s="296">
        <v>10326052</v>
      </c>
      <c r="G155" s="295">
        <v>46048</v>
      </c>
      <c r="H155" s="912" t="s">
        <v>7727</v>
      </c>
      <c r="J155" s="352">
        <f t="shared" si="55"/>
        <v>46168</v>
      </c>
      <c r="K155" s="203" t="s">
        <v>7633</v>
      </c>
      <c r="L155" s="204">
        <v>12000</v>
      </c>
      <c r="M155" s="204">
        <v>11980</v>
      </c>
      <c r="N155" s="204">
        <f t="shared" si="56"/>
        <v>11980</v>
      </c>
      <c r="O155" s="354">
        <f>M155-N155</f>
        <v>0</v>
      </c>
      <c r="P155" s="204" t="e">
        <f t="shared" si="53"/>
        <v>#N/A</v>
      </c>
      <c r="Q155" s="586" t="e">
        <f t="shared" si="54"/>
        <v>#N/A</v>
      </c>
      <c r="KL155" s="961"/>
      <c r="BIN155" s="303">
        <v>10000</v>
      </c>
      <c r="BIY155" s="303">
        <v>1000</v>
      </c>
      <c r="BNG155" s="303">
        <v>980</v>
      </c>
    </row>
    <row r="156" spans="2:315 1369:1792" ht="45" customHeight="1">
      <c r="B156" s="203">
        <v>5714400103</v>
      </c>
      <c r="C156" s="203" t="str">
        <f>VLOOKUP(B156,'效期天數(2025.1126更新)'!B:C,2,FALSE)</f>
        <v>TP</v>
      </c>
      <c r="D156" s="203">
        <f>VLOOKUP(B156,'效期天數(2025.1126更新)'!B:E,4,0)</f>
        <v>120</v>
      </c>
      <c r="E156" s="204" t="e">
        <f>VLOOKUP(F156,'帳庫存(20260119  00點更新)'!C:I,7,0)</f>
        <v>#N/A</v>
      </c>
      <c r="F156" s="296">
        <v>10326053</v>
      </c>
      <c r="G156" s="295">
        <v>46048</v>
      </c>
      <c r="H156" s="912" t="s">
        <v>7727</v>
      </c>
      <c r="J156" s="352">
        <f t="shared" si="55"/>
        <v>46168</v>
      </c>
      <c r="K156" s="203" t="s">
        <v>7633</v>
      </c>
      <c r="L156" s="204">
        <v>12000</v>
      </c>
      <c r="M156" s="204">
        <v>11980</v>
      </c>
      <c r="N156" s="204">
        <f t="shared" si="56"/>
        <v>11980</v>
      </c>
      <c r="O156" s="354">
        <f>M156-N156</f>
        <v>0</v>
      </c>
      <c r="P156" s="204" t="e">
        <f t="shared" si="53"/>
        <v>#N/A</v>
      </c>
      <c r="Q156" s="586" t="e">
        <f t="shared" si="54"/>
        <v>#N/A</v>
      </c>
      <c r="KL156" s="961"/>
      <c r="BJA156" s="303">
        <v>10000</v>
      </c>
      <c r="BKU156" s="303">
        <v>1000</v>
      </c>
      <c r="BMD156" s="303" t="s">
        <v>8398</v>
      </c>
      <c r="BNS156" s="303">
        <v>980</v>
      </c>
    </row>
    <row r="157" spans="2:315 1369:1792" ht="45" customHeight="1">
      <c r="B157" s="203">
        <v>5714400103</v>
      </c>
      <c r="C157" s="203" t="str">
        <f>VLOOKUP(B157,'效期天數(2025.1126更新)'!B:C,2,FALSE)</f>
        <v>TP</v>
      </c>
      <c r="D157" s="203">
        <f>VLOOKUP(B157,'效期天數(2025.1126更新)'!B:E,4,0)</f>
        <v>120</v>
      </c>
      <c r="E157" s="204" t="e">
        <f>VLOOKUP(F157,'帳庫存(20260119  00點更新)'!C:I,7,0)</f>
        <v>#N/A</v>
      </c>
      <c r="F157" s="296">
        <v>10326054</v>
      </c>
      <c r="G157" s="295">
        <v>46048</v>
      </c>
      <c r="H157" s="912" t="s">
        <v>7727</v>
      </c>
      <c r="J157" s="352">
        <f t="shared" si="55"/>
        <v>46168</v>
      </c>
      <c r="K157" s="203" t="s">
        <v>7633</v>
      </c>
      <c r="L157" s="204">
        <v>12000</v>
      </c>
      <c r="M157" s="204">
        <v>11880</v>
      </c>
      <c r="N157" s="204">
        <f t="shared" si="56"/>
        <v>11880</v>
      </c>
      <c r="O157" s="354">
        <f>M157-N157+KV157</f>
        <v>370</v>
      </c>
      <c r="P157" s="204" t="e">
        <f t="shared" si="53"/>
        <v>#N/A</v>
      </c>
      <c r="Q157" s="586" t="e">
        <f t="shared" si="54"/>
        <v>#N/A</v>
      </c>
      <c r="KL157" s="961"/>
      <c r="KV157" s="651">
        <v>370</v>
      </c>
      <c r="BJC157" s="303">
        <v>10000</v>
      </c>
      <c r="BKU157" s="303">
        <v>1000</v>
      </c>
      <c r="BNS157" s="303">
        <v>880</v>
      </c>
    </row>
    <row r="158" spans="2:315 1369:1792" ht="45" customHeight="1">
      <c r="B158" s="203">
        <v>5714400103</v>
      </c>
      <c r="C158" s="203" t="str">
        <f>VLOOKUP(B158,'效期天數(2025.1126更新)'!B:C,2,FALSE)</f>
        <v>TP</v>
      </c>
      <c r="D158" s="203">
        <f>VLOOKUP(B158,'效期天數(2025.1126更新)'!B:E,4,0)</f>
        <v>120</v>
      </c>
      <c r="E158" s="204" t="e">
        <f>VLOOKUP(F158,'帳庫存(20260119  00點更新)'!C:I,7,0)</f>
        <v>#N/A</v>
      </c>
      <c r="F158" s="296">
        <v>10326061</v>
      </c>
      <c r="G158" s="295">
        <v>46056</v>
      </c>
      <c r="H158" s="747" t="s">
        <v>7906</v>
      </c>
      <c r="J158" s="352">
        <f t="shared" si="55"/>
        <v>46176</v>
      </c>
      <c r="K158" s="203" t="s">
        <v>7812</v>
      </c>
      <c r="L158" s="204">
        <v>12000</v>
      </c>
      <c r="M158" s="204">
        <v>12060</v>
      </c>
      <c r="N158" s="204">
        <f t="shared" si="56"/>
        <v>12060</v>
      </c>
      <c r="O158" s="354">
        <f>M158-N158</f>
        <v>0</v>
      </c>
      <c r="P158" s="204" t="e">
        <f t="shared" si="53"/>
        <v>#N/A</v>
      </c>
      <c r="Q158" s="586" t="e">
        <f t="shared" si="54"/>
        <v>#N/A</v>
      </c>
      <c r="KL158" s="961"/>
      <c r="BJS158" s="303">
        <v>10000</v>
      </c>
      <c r="BKT158" s="303">
        <v>2060</v>
      </c>
    </row>
    <row r="159" spans="2:315 1369:1792" ht="45" customHeight="1">
      <c r="B159" s="203">
        <v>5714400103</v>
      </c>
      <c r="C159" s="203" t="str">
        <f>VLOOKUP(B159,'效期天數(2025.1126更新)'!B:C,2,FALSE)</f>
        <v>TP</v>
      </c>
      <c r="D159" s="203">
        <f>VLOOKUP(B159,'效期天數(2025.1126更新)'!B:E,4,0)</f>
        <v>120</v>
      </c>
      <c r="E159" s="204" t="e">
        <f>VLOOKUP(F159,'帳庫存(20260119  00點更新)'!C:I,7,0)</f>
        <v>#N/A</v>
      </c>
      <c r="F159" s="296">
        <v>10326062</v>
      </c>
      <c r="G159" s="295">
        <v>46056</v>
      </c>
      <c r="H159" s="747" t="s">
        <v>7906</v>
      </c>
      <c r="J159" s="352">
        <f t="shared" si="55"/>
        <v>46176</v>
      </c>
      <c r="K159" s="203" t="s">
        <v>7812</v>
      </c>
      <c r="L159" s="204">
        <v>12000</v>
      </c>
      <c r="M159" s="204">
        <v>11990</v>
      </c>
      <c r="N159" s="204">
        <f t="shared" si="56"/>
        <v>11990</v>
      </c>
      <c r="O159" s="354">
        <f>M159-N159</f>
        <v>0</v>
      </c>
      <c r="P159" s="204" t="e">
        <f t="shared" si="53"/>
        <v>#N/A</v>
      </c>
      <c r="Q159" s="586" t="e">
        <f t="shared" si="54"/>
        <v>#N/A</v>
      </c>
      <c r="KL159" s="961"/>
      <c r="BJW159" s="303">
        <v>8000</v>
      </c>
      <c r="BKX159" s="303">
        <v>3000</v>
      </c>
      <c r="BLB159" s="303">
        <v>990</v>
      </c>
    </row>
    <row r="160" spans="2:315 1369:1792" ht="45" customHeight="1">
      <c r="B160" s="203">
        <v>5714400103</v>
      </c>
      <c r="C160" s="203" t="str">
        <f>VLOOKUP(B160,'效期天數(2025.1126更新)'!B:C,2,FALSE)</f>
        <v>TP</v>
      </c>
      <c r="D160" s="203">
        <f>VLOOKUP(B160,'效期天數(2025.1126更新)'!B:E,4,0)</f>
        <v>120</v>
      </c>
      <c r="E160" s="204" t="e">
        <f>VLOOKUP(F160,'帳庫存(20260119  00點更新)'!C:I,7,0)</f>
        <v>#N/A</v>
      </c>
      <c r="F160" s="296">
        <v>10326063</v>
      </c>
      <c r="G160" s="295">
        <v>46056</v>
      </c>
      <c r="H160" s="747" t="s">
        <v>7906</v>
      </c>
      <c r="J160" s="352">
        <f t="shared" si="55"/>
        <v>46176</v>
      </c>
      <c r="K160" s="203" t="s">
        <v>7812</v>
      </c>
      <c r="L160" s="204">
        <v>12000</v>
      </c>
      <c r="M160" s="204">
        <v>11910</v>
      </c>
      <c r="N160" s="204">
        <f t="shared" si="56"/>
        <v>13430</v>
      </c>
      <c r="O160" s="354">
        <f>M160-N160+JS160+LC160</f>
        <v>0</v>
      </c>
      <c r="P160" s="204" t="e">
        <f t="shared" si="53"/>
        <v>#N/A</v>
      </c>
      <c r="Q160" s="586" t="e">
        <f t="shared" si="54"/>
        <v>#N/A</v>
      </c>
      <c r="JS160" s="19">
        <v>980</v>
      </c>
      <c r="KL160" s="961"/>
      <c r="LC160" s="944">
        <v>540</v>
      </c>
      <c r="BKC160" s="303">
        <v>10910</v>
      </c>
      <c r="BLB160" s="303">
        <v>1000</v>
      </c>
      <c r="BMU160" s="303">
        <v>980</v>
      </c>
      <c r="BPX160" s="303">
        <v>540</v>
      </c>
    </row>
    <row r="161" spans="2:361 1660:1915" ht="45" customHeight="1">
      <c r="B161" s="203">
        <v>5714400103</v>
      </c>
      <c r="C161" s="203" t="str">
        <f>VLOOKUP(B161,'效期天數(2025.1126更新)'!B:C,2,FALSE)</f>
        <v>TP</v>
      </c>
      <c r="D161" s="203">
        <f>VLOOKUP(B161,'效期天數(2025.1126更新)'!B:E,4,0)</f>
        <v>120</v>
      </c>
      <c r="E161" s="204" t="e">
        <f>VLOOKUP(F161,'帳庫存(20260119  00點更新)'!C:I,7,0)</f>
        <v>#N/A</v>
      </c>
      <c r="F161" s="296">
        <v>10326064</v>
      </c>
      <c r="G161" s="295">
        <v>46056</v>
      </c>
      <c r="H161" s="747" t="s">
        <v>7906</v>
      </c>
      <c r="J161" s="352">
        <f t="shared" si="55"/>
        <v>46176</v>
      </c>
      <c r="K161" s="203" t="s">
        <v>7812</v>
      </c>
      <c r="L161" s="204">
        <v>12000</v>
      </c>
      <c r="M161" s="204">
        <v>11850</v>
      </c>
      <c r="N161" s="204">
        <f t="shared" si="56"/>
        <v>11850</v>
      </c>
      <c r="O161" s="354">
        <f>M161-N161</f>
        <v>0</v>
      </c>
      <c r="P161" s="204" t="e">
        <f t="shared" si="53"/>
        <v>#N/A</v>
      </c>
      <c r="Q161" s="586" t="e">
        <f t="shared" si="54"/>
        <v>#N/A</v>
      </c>
      <c r="KL161" s="961"/>
      <c r="BKV161" s="303">
        <v>5000</v>
      </c>
      <c r="BKX161" s="303">
        <v>5000</v>
      </c>
      <c r="BLB161" s="303">
        <v>1850</v>
      </c>
    </row>
    <row r="162" spans="2:361 1660:1915" ht="45" customHeight="1">
      <c r="B162" s="203">
        <v>5714400103</v>
      </c>
      <c r="C162" s="203" t="str">
        <f>VLOOKUP(B162,'效期天數(2025.1126更新)'!B:C,2,FALSE)</f>
        <v>TP</v>
      </c>
      <c r="D162" s="203">
        <f>VLOOKUP(B162,'效期天數(2025.1126更新)'!B:E,4,0)</f>
        <v>120</v>
      </c>
      <c r="E162" s="204" t="e">
        <f>VLOOKUP(F162,'帳庫存(20260119  00點更新)'!C:I,7,0)</f>
        <v>#N/A</v>
      </c>
      <c r="F162" s="296">
        <v>10326071</v>
      </c>
      <c r="G162" s="295">
        <v>46065</v>
      </c>
      <c r="H162" s="753" t="s">
        <v>8074</v>
      </c>
      <c r="J162" s="352">
        <f t="shared" si="55"/>
        <v>46185</v>
      </c>
      <c r="K162" s="203" t="s">
        <v>8010</v>
      </c>
      <c r="L162" s="204">
        <v>12000</v>
      </c>
      <c r="M162" s="204">
        <v>11900</v>
      </c>
      <c r="N162" s="204">
        <f t="shared" si="56"/>
        <v>12670</v>
      </c>
      <c r="O162" s="354">
        <f>M162-N162+KA162</f>
        <v>0</v>
      </c>
      <c r="P162" s="204" t="e">
        <f t="shared" si="53"/>
        <v>#N/A</v>
      </c>
      <c r="Q162" s="586" t="e">
        <f t="shared" si="54"/>
        <v>#N/A</v>
      </c>
      <c r="KA162" s="360">
        <v>770</v>
      </c>
      <c r="KL162" s="961"/>
      <c r="BKY162" s="303">
        <v>7000</v>
      </c>
      <c r="BLB162" s="303">
        <v>4900</v>
      </c>
      <c r="BMK162" s="303">
        <v>770</v>
      </c>
    </row>
    <row r="163" spans="2:361 1660:1915" ht="45" customHeight="1">
      <c r="B163" s="203">
        <v>5714400103</v>
      </c>
      <c r="C163" s="203" t="str">
        <f>VLOOKUP(B163,'效期天數(2025.1126更新)'!B:C,2,FALSE)</f>
        <v>TP</v>
      </c>
      <c r="D163" s="203">
        <f>VLOOKUP(B163,'效期天數(2025.1126更新)'!B:E,4,0)</f>
        <v>120</v>
      </c>
      <c r="E163" s="204" t="e">
        <f>VLOOKUP(F163,'帳庫存(20260119  00點更新)'!C:I,7,0)</f>
        <v>#N/A</v>
      </c>
      <c r="F163" s="296">
        <v>10326072</v>
      </c>
      <c r="G163" s="295">
        <v>46065</v>
      </c>
      <c r="H163" s="753" t="s">
        <v>8074</v>
      </c>
      <c r="J163" s="352">
        <f t="shared" si="55"/>
        <v>46185</v>
      </c>
      <c r="K163" s="203" t="s">
        <v>8010</v>
      </c>
      <c r="L163" s="204">
        <v>12000</v>
      </c>
      <c r="M163" s="204">
        <v>11910</v>
      </c>
      <c r="N163" s="204">
        <f t="shared" si="56"/>
        <v>12410</v>
      </c>
      <c r="O163" s="354">
        <f>M163-N163+KD163</f>
        <v>0</v>
      </c>
      <c r="P163" s="204" t="e">
        <f t="shared" si="53"/>
        <v>#N/A</v>
      </c>
      <c r="Q163" s="586" t="e">
        <f t="shared" si="54"/>
        <v>#N/A</v>
      </c>
      <c r="KD163" s="360">
        <v>500</v>
      </c>
      <c r="KL163" s="961"/>
      <c r="BLB163" s="303">
        <v>2000</v>
      </c>
      <c r="BLE163" s="303">
        <v>2000</v>
      </c>
      <c r="BLF163" s="303">
        <v>3000</v>
      </c>
      <c r="BLJ163" s="303">
        <v>4000</v>
      </c>
      <c r="BMK163" s="303">
        <v>1410</v>
      </c>
    </row>
    <row r="164" spans="2:361 1660:1915" ht="45" customHeight="1">
      <c r="B164" s="203">
        <v>5714400103</v>
      </c>
      <c r="C164" s="203" t="str">
        <f>VLOOKUP(B164,'效期天數(2025.1126更新)'!B:C,2,FALSE)</f>
        <v>TP</v>
      </c>
      <c r="D164" s="203">
        <f>VLOOKUP(B164,'效期天數(2025.1126更新)'!B:E,4,0)</f>
        <v>120</v>
      </c>
      <c r="E164" s="204" t="e">
        <f>VLOOKUP(F164,'帳庫存(20260119  00點更新)'!C:I,7,0)</f>
        <v>#N/A</v>
      </c>
      <c r="F164" s="296">
        <v>10326073</v>
      </c>
      <c r="G164" s="295">
        <v>46065</v>
      </c>
      <c r="H164" s="753" t="s">
        <v>8074</v>
      </c>
      <c r="J164" s="352">
        <f t="shared" si="55"/>
        <v>46185</v>
      </c>
      <c r="K164" s="203" t="s">
        <v>8010</v>
      </c>
      <c r="L164" s="204">
        <v>12000</v>
      </c>
      <c r="M164" s="204">
        <v>11860</v>
      </c>
      <c r="N164" s="204">
        <f t="shared" si="56"/>
        <v>12240</v>
      </c>
      <c r="O164" s="354">
        <f>M164-N164+KQ164</f>
        <v>0</v>
      </c>
      <c r="P164" s="204" t="e">
        <f t="shared" si="53"/>
        <v>#N/A</v>
      </c>
      <c r="Q164" s="586" t="e">
        <f t="shared" si="54"/>
        <v>#N/A</v>
      </c>
      <c r="KL164" s="961"/>
      <c r="KQ164" s="569">
        <v>380</v>
      </c>
      <c r="BLH164" s="303">
        <v>10000</v>
      </c>
      <c r="BMH164" s="303">
        <v>1000</v>
      </c>
      <c r="BNE164" s="303">
        <v>860</v>
      </c>
      <c r="BPS164" s="334">
        <v>380</v>
      </c>
    </row>
    <row r="165" spans="2:361 1660:1915" ht="45" customHeight="1">
      <c r="B165" s="203">
        <v>5714400103</v>
      </c>
      <c r="C165" s="203" t="str">
        <f>VLOOKUP(B165,'效期天數(2025.1126更新)'!B:C,2,FALSE)</f>
        <v>TP</v>
      </c>
      <c r="D165" s="203">
        <f>VLOOKUP(B165,'效期天數(2025.1126更新)'!B:E,4,0)</f>
        <v>120</v>
      </c>
      <c r="E165" s="204" t="e">
        <f>VLOOKUP(F165,'帳庫存(20260119  00點更新)'!C:I,7,0)</f>
        <v>#N/A</v>
      </c>
      <c r="F165" s="296">
        <v>10326074</v>
      </c>
      <c r="G165" s="295">
        <v>46065</v>
      </c>
      <c r="H165" s="753" t="s">
        <v>8074</v>
      </c>
      <c r="J165" s="352">
        <f t="shared" si="55"/>
        <v>46185</v>
      </c>
      <c r="K165" s="203" t="s">
        <v>8010</v>
      </c>
      <c r="L165" s="204">
        <v>12000</v>
      </c>
      <c r="M165" s="204">
        <v>11930</v>
      </c>
      <c r="N165" s="204">
        <f t="shared" si="56"/>
        <v>12280</v>
      </c>
      <c r="O165" s="354">
        <f>M165-N165+KU165</f>
        <v>0</v>
      </c>
      <c r="P165" s="204" t="e">
        <f t="shared" si="53"/>
        <v>#N/A</v>
      </c>
      <c r="Q165" s="586" t="e">
        <f t="shared" si="54"/>
        <v>#N/A</v>
      </c>
      <c r="KL165" s="961"/>
      <c r="KU165" s="651">
        <v>350</v>
      </c>
      <c r="BLI165" s="303">
        <v>9000</v>
      </c>
      <c r="BLM165" s="303">
        <v>2000</v>
      </c>
      <c r="BNW165" s="303">
        <v>930</v>
      </c>
      <c r="BPS165" s="334">
        <v>350</v>
      </c>
    </row>
    <row r="166" spans="2:361 1660:1915" ht="45" customHeight="1">
      <c r="B166" s="203">
        <v>5714400103</v>
      </c>
      <c r="C166" s="203" t="str">
        <f>VLOOKUP(B166,'效期天數(2025.1126更新)'!B:C,2,FALSE)</f>
        <v>TP</v>
      </c>
      <c r="D166" s="203">
        <f>VLOOKUP(B166,'效期天數(2025.1126更新)'!B:E,4,0)</f>
        <v>120</v>
      </c>
      <c r="E166" s="204" t="e">
        <f>VLOOKUP(F166,'帳庫存(20260119  00點更新)'!C:I,7,0)</f>
        <v>#N/A</v>
      </c>
      <c r="F166" s="203">
        <v>10326101</v>
      </c>
      <c r="G166" s="295">
        <v>46086</v>
      </c>
      <c r="H166" s="580" t="s">
        <v>8344</v>
      </c>
      <c r="J166" s="352">
        <f t="shared" si="55"/>
        <v>46206</v>
      </c>
      <c r="K166" s="203" t="s">
        <v>8180</v>
      </c>
      <c r="L166" s="204">
        <v>12000</v>
      </c>
      <c r="M166" s="204">
        <v>12100</v>
      </c>
      <c r="N166" s="204">
        <f t="shared" si="56"/>
        <v>12200</v>
      </c>
      <c r="O166" s="354">
        <f>M166-N166+KK166</f>
        <v>0</v>
      </c>
      <c r="KK166" s="958">
        <v>100</v>
      </c>
      <c r="KL166" s="961"/>
      <c r="BLL166" s="303">
        <v>7000</v>
      </c>
      <c r="BMC166" s="303">
        <v>5100</v>
      </c>
      <c r="BND166" s="303">
        <v>100</v>
      </c>
    </row>
    <row r="167" spans="2:361 1660:1915" ht="45" customHeight="1">
      <c r="B167" s="203">
        <v>5714400103</v>
      </c>
      <c r="C167" s="203" t="str">
        <f>VLOOKUP(B167,'效期天數(2025.1126更新)'!B:C,2,FALSE)</f>
        <v>TP</v>
      </c>
      <c r="D167" s="203">
        <f>VLOOKUP(B167,'效期天數(2025.1126更新)'!B:E,4,0)</f>
        <v>120</v>
      </c>
      <c r="E167" s="204" t="e">
        <f>VLOOKUP(F167,'帳庫存(20260119  00點更新)'!C:I,7,0)</f>
        <v>#N/A</v>
      </c>
      <c r="F167" s="203">
        <v>10326102</v>
      </c>
      <c r="G167" s="295">
        <v>46086</v>
      </c>
      <c r="H167" s="580" t="s">
        <v>8344</v>
      </c>
      <c r="J167" s="352">
        <f t="shared" si="55"/>
        <v>46206</v>
      </c>
      <c r="K167" s="203" t="s">
        <v>8180</v>
      </c>
      <c r="L167" s="204">
        <v>12000</v>
      </c>
      <c r="M167" s="204">
        <v>12110</v>
      </c>
      <c r="N167" s="204">
        <f t="shared" si="56"/>
        <v>12220</v>
      </c>
      <c r="O167" s="354">
        <f>M167-N167+KK167</f>
        <v>0</v>
      </c>
      <c r="KK167" s="958">
        <v>110</v>
      </c>
      <c r="KL167" s="961"/>
      <c r="BLP167" s="303">
        <v>10000</v>
      </c>
      <c r="BMC167" s="303">
        <v>2110</v>
      </c>
      <c r="BND167" s="303">
        <v>110</v>
      </c>
    </row>
    <row r="168" spans="2:361 1660:1915" ht="45" customHeight="1">
      <c r="B168" s="203">
        <v>5714400103</v>
      </c>
      <c r="C168" s="203" t="str">
        <f>VLOOKUP(B168,'效期天數(2025.1126更新)'!B:C,2,FALSE)</f>
        <v>TP</v>
      </c>
      <c r="D168" s="203">
        <f>VLOOKUP(B168,'效期天數(2025.1126更新)'!B:E,4,0)</f>
        <v>120</v>
      </c>
      <c r="E168" s="204" t="e">
        <f>VLOOKUP(F168,'帳庫存(20260119  00點更新)'!C:I,7,0)</f>
        <v>#N/A</v>
      </c>
      <c r="F168" s="203">
        <v>10326103</v>
      </c>
      <c r="G168" s="295">
        <v>46086</v>
      </c>
      <c r="H168" s="580" t="s">
        <v>8344</v>
      </c>
      <c r="J168" s="352">
        <f t="shared" si="55"/>
        <v>46206</v>
      </c>
      <c r="K168" s="203" t="s">
        <v>8180</v>
      </c>
      <c r="L168" s="204">
        <v>12000</v>
      </c>
      <c r="M168" s="204">
        <v>11920</v>
      </c>
      <c r="N168" s="204">
        <f t="shared" si="56"/>
        <v>12340</v>
      </c>
      <c r="O168" s="354">
        <f>M168-N168+KK168</f>
        <v>0</v>
      </c>
      <c r="KK168" s="958">
        <v>420</v>
      </c>
      <c r="KL168" s="961"/>
      <c r="BLV168" s="303">
        <v>8000</v>
      </c>
      <c r="BMC168" s="303">
        <v>3920</v>
      </c>
      <c r="BND168" s="303">
        <v>420</v>
      </c>
    </row>
    <row r="169" spans="2:361 1660:1915" ht="45" customHeight="1">
      <c r="B169" s="203">
        <v>5714400103</v>
      </c>
      <c r="C169" s="203" t="str">
        <f>VLOOKUP(B169,'效期天數(2025.1126更新)'!B:C,2,FALSE)</f>
        <v>TP</v>
      </c>
      <c r="D169" s="203">
        <f>VLOOKUP(B169,'效期天數(2025.1126更新)'!B:E,4,0)</f>
        <v>120</v>
      </c>
      <c r="E169" s="204" t="e">
        <f>VLOOKUP(F169,'帳庫存(20260119  00點更新)'!C:I,7,0)</f>
        <v>#N/A</v>
      </c>
      <c r="F169" s="203">
        <v>10326104</v>
      </c>
      <c r="G169" s="295">
        <v>46086</v>
      </c>
      <c r="H169" s="580" t="s">
        <v>8344</v>
      </c>
      <c r="J169" s="352">
        <f t="shared" si="55"/>
        <v>46206</v>
      </c>
      <c r="K169" s="203" t="s">
        <v>8180</v>
      </c>
      <c r="L169" s="204">
        <v>12000</v>
      </c>
      <c r="M169" s="204">
        <v>11960</v>
      </c>
      <c r="N169" s="204">
        <f t="shared" si="56"/>
        <v>11960</v>
      </c>
      <c r="O169" s="354">
        <f>M169-N169</f>
        <v>0</v>
      </c>
      <c r="KL169" s="961"/>
      <c r="BMB169" s="303">
        <v>10000</v>
      </c>
      <c r="BMC169" s="303">
        <v>960</v>
      </c>
      <c r="BMO169" s="303">
        <v>1000</v>
      </c>
    </row>
    <row r="170" spans="2:361 1660:1915" ht="45" customHeight="1">
      <c r="B170" s="203">
        <v>5714400103</v>
      </c>
      <c r="C170" s="203" t="str">
        <f>VLOOKUP(B170,'效期天數(2025.1126更新)'!B:C,2,FALSE)</f>
        <v>TP</v>
      </c>
      <c r="D170" s="203">
        <f>VLOOKUP(B170,'效期天數(2025.1126更新)'!B:E,4,0)</f>
        <v>120</v>
      </c>
      <c r="E170" s="204" t="e">
        <f>VLOOKUP(F170,'帳庫存(20260119  00點更新)'!C:I,7,0)</f>
        <v>#N/A</v>
      </c>
      <c r="F170" s="296">
        <v>10326111</v>
      </c>
      <c r="G170" s="295">
        <v>46094</v>
      </c>
      <c r="H170" s="754" t="s">
        <v>8438</v>
      </c>
      <c r="J170" s="352">
        <f t="shared" si="55"/>
        <v>46214</v>
      </c>
      <c r="K170" s="203" t="s">
        <v>8379</v>
      </c>
      <c r="L170" s="204">
        <v>12000</v>
      </c>
      <c r="M170" s="204">
        <v>11760</v>
      </c>
      <c r="N170" s="204">
        <f t="shared" si="56"/>
        <v>11760</v>
      </c>
      <c r="O170" s="354">
        <f>M170-N170</f>
        <v>0</v>
      </c>
      <c r="KL170" s="961"/>
      <c r="BME170" s="303">
        <v>9000</v>
      </c>
      <c r="BNA170" s="303">
        <v>2760</v>
      </c>
    </row>
    <row r="171" spans="2:361 1660:1915" ht="45" customHeight="1">
      <c r="B171" s="203">
        <v>5714400103</v>
      </c>
      <c r="C171" s="203" t="str">
        <f>VLOOKUP(B171,'效期天數(2025.1126更新)'!B:C,2,FALSE)</f>
        <v>TP</v>
      </c>
      <c r="D171" s="203">
        <f>VLOOKUP(B171,'效期天數(2025.1126更新)'!B:E,4,0)</f>
        <v>120</v>
      </c>
      <c r="E171" s="204" t="e">
        <f>VLOOKUP(F171,'帳庫存(20260119  00點更新)'!C:I,7,0)</f>
        <v>#N/A</v>
      </c>
      <c r="F171" s="296">
        <v>10326112</v>
      </c>
      <c r="G171" s="295">
        <v>46094</v>
      </c>
      <c r="H171" s="754" t="s">
        <v>8438</v>
      </c>
      <c r="J171" s="352">
        <f t="shared" si="55"/>
        <v>46214</v>
      </c>
      <c r="K171" s="203" t="s">
        <v>8379</v>
      </c>
      <c r="L171" s="204">
        <v>12000</v>
      </c>
      <c r="M171" s="204">
        <v>11810</v>
      </c>
      <c r="N171" s="204">
        <f t="shared" si="56"/>
        <v>12120</v>
      </c>
      <c r="O171" s="354">
        <f>M171-N171+KN171</f>
        <v>0</v>
      </c>
      <c r="KL171" s="961"/>
      <c r="KN171" s="651">
        <v>310</v>
      </c>
      <c r="BMF171" s="303">
        <v>7000</v>
      </c>
      <c r="BML171" s="303">
        <v>3000</v>
      </c>
      <c r="BNA171" s="303">
        <v>1810</v>
      </c>
      <c r="BTV171" s="303">
        <v>310</v>
      </c>
    </row>
    <row r="172" spans="2:361 1660:1915" ht="45" customHeight="1">
      <c r="B172" s="203">
        <v>5714400103</v>
      </c>
      <c r="C172" s="203" t="str">
        <f>VLOOKUP(B172,'效期天數(2025.1126更新)'!B:C,2,FALSE)</f>
        <v>TP</v>
      </c>
      <c r="D172" s="203">
        <f>VLOOKUP(B172,'效期天數(2025.1126更新)'!B:E,4,0)</f>
        <v>120</v>
      </c>
      <c r="E172" s="204" t="e">
        <f>VLOOKUP(F172,'帳庫存(20260119  00點更新)'!C:I,7,0)</f>
        <v>#N/A</v>
      </c>
      <c r="F172" s="296">
        <v>10326113</v>
      </c>
      <c r="G172" s="295">
        <v>46094</v>
      </c>
      <c r="H172" s="754" t="s">
        <v>8438</v>
      </c>
      <c r="I172" s="287"/>
      <c r="J172" s="352">
        <f t="shared" si="55"/>
        <v>46214</v>
      </c>
      <c r="K172" s="203" t="s">
        <v>8379</v>
      </c>
      <c r="L172" s="204">
        <v>12000</v>
      </c>
      <c r="M172" s="204">
        <v>11750</v>
      </c>
      <c r="N172" s="204">
        <f t="shared" si="56"/>
        <v>11750</v>
      </c>
      <c r="O172" s="354">
        <f>M172-N172</f>
        <v>0</v>
      </c>
      <c r="KL172" s="961"/>
      <c r="BML172" s="303">
        <v>10000</v>
      </c>
      <c r="BNA172" s="303">
        <v>1750</v>
      </c>
    </row>
    <row r="173" spans="2:361 1660:1915" ht="45" customHeight="1">
      <c r="B173" s="203">
        <v>5714400103</v>
      </c>
      <c r="C173" s="203" t="str">
        <f>VLOOKUP(B173,'效期天數(2025.1126更新)'!B:C,2,FALSE)</f>
        <v>TP</v>
      </c>
      <c r="D173" s="203">
        <f>VLOOKUP(B173,'效期天數(2025.1126更新)'!B:E,4,0)</f>
        <v>120</v>
      </c>
      <c r="E173" s="204" t="e">
        <f>VLOOKUP(F173,'帳庫存(20260119  00點更新)'!C:I,7,0)</f>
        <v>#N/A</v>
      </c>
      <c r="F173" s="296">
        <v>10326114</v>
      </c>
      <c r="G173" s="295">
        <v>46094</v>
      </c>
      <c r="H173" s="754" t="s">
        <v>8438</v>
      </c>
      <c r="J173" s="352">
        <f t="shared" si="55"/>
        <v>46214</v>
      </c>
      <c r="K173" s="203" t="s">
        <v>8379</v>
      </c>
      <c r="L173" s="204">
        <v>12000</v>
      </c>
      <c r="M173" s="204">
        <v>11750</v>
      </c>
      <c r="N173" s="204">
        <f t="shared" si="56"/>
        <v>13680</v>
      </c>
      <c r="O173" s="354">
        <f>M173-N173+LL173+MW173</f>
        <v>0</v>
      </c>
      <c r="KL173" s="961"/>
      <c r="LL173" s="944">
        <v>1390</v>
      </c>
      <c r="MW173" s="655">
        <v>540</v>
      </c>
      <c r="BMM173" s="303">
        <v>10000</v>
      </c>
      <c r="BNF173" s="303">
        <v>1750</v>
      </c>
      <c r="BSS173" s="303">
        <v>1000</v>
      </c>
      <c r="BTV173" s="303">
        <v>400</v>
      </c>
      <c r="BUQ173" s="303">
        <v>530</v>
      </c>
    </row>
    <row r="174" spans="2:361 1660:1915" ht="45" customHeight="1">
      <c r="B174" s="203">
        <v>5714400103</v>
      </c>
      <c r="C174" s="203" t="str">
        <f>VLOOKUP(B174,'效期天數(2025.1126更新)'!B:C,2,FALSE)</f>
        <v>TP</v>
      </c>
      <c r="D174" s="203">
        <f>VLOOKUP(B174,'效期天數(2025.1126更新)'!B:E,4,0)</f>
        <v>120</v>
      </c>
      <c r="E174" s="204" t="e">
        <f>VLOOKUP(F174,'帳庫存(20260119  00點更新)'!C:I,7,0)</f>
        <v>#N/A</v>
      </c>
      <c r="F174" s="296">
        <v>10326121</v>
      </c>
      <c r="G174" s="295">
        <v>46097</v>
      </c>
      <c r="H174" s="593" t="s">
        <v>8444</v>
      </c>
      <c r="J174" s="352">
        <f t="shared" si="55"/>
        <v>46217</v>
      </c>
      <c r="K174" s="203" t="s">
        <v>8411</v>
      </c>
      <c r="L174" s="204">
        <v>12000</v>
      </c>
      <c r="M174" s="204">
        <v>12090</v>
      </c>
      <c r="N174" s="204">
        <f t="shared" si="56"/>
        <v>12090</v>
      </c>
      <c r="O174" s="354">
        <f>M174-N174</f>
        <v>0</v>
      </c>
      <c r="KL174" s="961"/>
      <c r="BMR174" s="303">
        <v>9000</v>
      </c>
      <c r="BNN174" s="303">
        <v>2000</v>
      </c>
      <c r="BPL174" s="303">
        <v>1090</v>
      </c>
    </row>
    <row r="175" spans="2:361 1660:1915" ht="45" customHeight="1">
      <c r="B175" s="203">
        <v>5714400103</v>
      </c>
      <c r="C175" s="203" t="str">
        <f>VLOOKUP(B175,'效期天數(2025.1126更新)'!B:C,2,FALSE)</f>
        <v>TP</v>
      </c>
      <c r="D175" s="203">
        <f>VLOOKUP(B175,'效期天數(2025.1126更新)'!B:E,4,0)</f>
        <v>120</v>
      </c>
      <c r="E175" s="204" t="e">
        <f>VLOOKUP(F175,'帳庫存(20260119  00點更新)'!C:I,7,0)</f>
        <v>#N/A</v>
      </c>
      <c r="F175" s="296">
        <v>10326122</v>
      </c>
      <c r="G175" s="295">
        <v>46097</v>
      </c>
      <c r="H175" s="593" t="s">
        <v>8444</v>
      </c>
      <c r="J175" s="352">
        <f t="shared" si="55"/>
        <v>46217</v>
      </c>
      <c r="K175" s="203" t="s">
        <v>8411</v>
      </c>
      <c r="L175" s="204">
        <v>12000</v>
      </c>
      <c r="M175" s="204">
        <v>12020</v>
      </c>
      <c r="N175" s="204">
        <f t="shared" si="56"/>
        <v>12020</v>
      </c>
      <c r="O175" s="354">
        <f>M175-N175</f>
        <v>0</v>
      </c>
      <c r="KL175" s="961"/>
      <c r="BMS175" s="303">
        <v>10000</v>
      </c>
      <c r="BNC175" s="303">
        <v>2020</v>
      </c>
    </row>
    <row r="176" spans="2:361 1660:1915" ht="45" customHeight="1">
      <c r="B176" s="203">
        <v>5714400103</v>
      </c>
      <c r="C176" s="203" t="str">
        <f>VLOOKUP(B176,'效期天數(2025.1126更新)'!B:C,2,FALSE)</f>
        <v>TP</v>
      </c>
      <c r="D176" s="203">
        <f>VLOOKUP(B176,'效期天數(2025.1126更新)'!B:E,4,0)</f>
        <v>120</v>
      </c>
      <c r="E176" s="204" t="e">
        <f>VLOOKUP(F176,'帳庫存(20260119  00點更新)'!C:I,7,0)</f>
        <v>#N/A</v>
      </c>
      <c r="F176" s="296">
        <v>10326123</v>
      </c>
      <c r="G176" s="295">
        <v>46097</v>
      </c>
      <c r="H176" s="593" t="s">
        <v>8444</v>
      </c>
      <c r="J176" s="352">
        <f t="shared" si="55"/>
        <v>46217</v>
      </c>
      <c r="K176" s="203" t="s">
        <v>8411</v>
      </c>
      <c r="L176" s="204">
        <v>12000</v>
      </c>
      <c r="M176" s="204">
        <v>11950</v>
      </c>
      <c r="N176" s="204">
        <f t="shared" si="56"/>
        <v>12510</v>
      </c>
      <c r="O176" s="354">
        <f>M176-N176+KS176</f>
        <v>0</v>
      </c>
      <c r="KL176" s="961"/>
      <c r="KS176" s="569">
        <v>560</v>
      </c>
      <c r="BNB176" s="303">
        <v>9000</v>
      </c>
      <c r="BNK176" s="303">
        <v>2950</v>
      </c>
      <c r="BSL176" s="342">
        <v>560</v>
      </c>
    </row>
    <row r="177" spans="2:355 1731:1917" ht="45" customHeight="1">
      <c r="B177" s="203">
        <v>5714400103</v>
      </c>
      <c r="C177" s="203" t="str">
        <f>VLOOKUP(B177,'效期天數(2025.1126更新)'!B:C,2,FALSE)</f>
        <v>TP</v>
      </c>
      <c r="D177" s="203">
        <f>VLOOKUP(B177,'效期天數(2025.1126更新)'!B:E,4,0)</f>
        <v>120</v>
      </c>
      <c r="E177" s="204" t="e">
        <f>VLOOKUP(F177,'帳庫存(20260119  00點更新)'!C:I,7,0)</f>
        <v>#N/A</v>
      </c>
      <c r="F177" s="296">
        <v>10326124</v>
      </c>
      <c r="G177" s="295">
        <v>46097</v>
      </c>
      <c r="H177" s="593" t="s">
        <v>8444</v>
      </c>
      <c r="J177" s="352">
        <f t="shared" si="55"/>
        <v>46217</v>
      </c>
      <c r="K177" s="203" t="s">
        <v>8411</v>
      </c>
      <c r="L177" s="204">
        <v>12000</v>
      </c>
      <c r="M177" s="204">
        <v>12030</v>
      </c>
      <c r="N177" s="204">
        <f t="shared" si="56"/>
        <v>12030</v>
      </c>
      <c r="O177" s="354">
        <f>M177-N177</f>
        <v>0</v>
      </c>
      <c r="KL177" s="961"/>
      <c r="BNO177" s="303">
        <v>10000</v>
      </c>
      <c r="BOF177" s="303">
        <v>2030</v>
      </c>
    </row>
    <row r="178" spans="2:355 1731:1917" ht="45" customHeight="1">
      <c r="B178" s="203">
        <v>5714400103</v>
      </c>
      <c r="C178" s="203" t="str">
        <f>VLOOKUP(B178,'效期天數(2025.1126更新)'!B:C,2,FALSE)</f>
        <v>TP</v>
      </c>
      <c r="D178" s="203">
        <f>VLOOKUP(B178,'效期天數(2025.1126更新)'!B:E,4,0)</f>
        <v>120</v>
      </c>
      <c r="E178" s="204" t="e">
        <f>VLOOKUP(F178,'帳庫存(20260119  00點更新)'!C:I,7,0)</f>
        <v>#N/A</v>
      </c>
      <c r="F178" s="296">
        <v>10326131</v>
      </c>
      <c r="G178" s="295">
        <v>46104</v>
      </c>
      <c r="H178" s="587" t="s">
        <v>8636</v>
      </c>
      <c r="J178" s="352">
        <f t="shared" si="55"/>
        <v>46224</v>
      </c>
      <c r="K178" s="203" t="s">
        <v>8529</v>
      </c>
      <c r="L178" s="204">
        <v>12000</v>
      </c>
      <c r="M178" s="204">
        <v>11990</v>
      </c>
      <c r="N178" s="204">
        <f t="shared" si="56"/>
        <v>13990</v>
      </c>
      <c r="O178" s="354">
        <f>M178-N178+MO178</f>
        <v>700</v>
      </c>
      <c r="KL178" s="961"/>
      <c r="MO178" s="1064">
        <v>2700</v>
      </c>
      <c r="BNP178" s="303">
        <v>7000</v>
      </c>
      <c r="BOO178" s="334">
        <v>2990</v>
      </c>
      <c r="BOQ178" s="303">
        <v>2000</v>
      </c>
      <c r="BTO178" s="334">
        <v>2000</v>
      </c>
    </row>
    <row r="179" spans="2:355 1731:1917" ht="45" customHeight="1">
      <c r="B179" s="203">
        <v>5714400103</v>
      </c>
      <c r="C179" s="203" t="str">
        <f>VLOOKUP(B179,'效期天數(2025.1126更新)'!B:C,2,FALSE)</f>
        <v>TP</v>
      </c>
      <c r="D179" s="203">
        <f>VLOOKUP(B179,'效期天數(2025.1126更新)'!B:E,4,0)</f>
        <v>120</v>
      </c>
      <c r="E179" s="204" t="e">
        <f>VLOOKUP(F179,'帳庫存(20260119  00點更新)'!C:I,7,0)</f>
        <v>#N/A</v>
      </c>
      <c r="F179" s="296">
        <v>10326132</v>
      </c>
      <c r="G179" s="295">
        <v>46104</v>
      </c>
      <c r="H179" s="587" t="s">
        <v>8636</v>
      </c>
      <c r="J179" s="352">
        <f t="shared" si="55"/>
        <v>46224</v>
      </c>
      <c r="K179" s="203" t="s">
        <v>8529</v>
      </c>
      <c r="L179" s="204">
        <v>12000</v>
      </c>
      <c r="M179" s="204">
        <v>12050</v>
      </c>
      <c r="N179" s="204">
        <f t="shared" si="56"/>
        <v>12130</v>
      </c>
      <c r="O179" s="354">
        <f>M179-N179+LT179</f>
        <v>0</v>
      </c>
      <c r="KL179" s="961"/>
      <c r="LT179" s="944">
        <v>80</v>
      </c>
      <c r="BNQ179" s="303">
        <v>10000</v>
      </c>
      <c r="BOW179" s="303">
        <v>1000</v>
      </c>
      <c r="BQE179" s="303">
        <v>1050</v>
      </c>
      <c r="BRI179" s="303">
        <v>80</v>
      </c>
    </row>
    <row r="180" spans="2:355 1731:1917" ht="45" customHeight="1">
      <c r="B180" s="203">
        <v>5714400103</v>
      </c>
      <c r="C180" s="203" t="str">
        <f>VLOOKUP(B180,'效期天數(2025.1126更新)'!B:C,2,FALSE)</f>
        <v>TP</v>
      </c>
      <c r="D180" s="203">
        <f>VLOOKUP(B180,'效期天數(2025.1126更新)'!B:E,4,0)</f>
        <v>120</v>
      </c>
      <c r="E180" s="204" t="e">
        <f>VLOOKUP(F180,'帳庫存(20260119  00點更新)'!C:I,7,0)</f>
        <v>#N/A</v>
      </c>
      <c r="F180" s="296">
        <v>10326133</v>
      </c>
      <c r="G180" s="295">
        <v>46104</v>
      </c>
      <c r="H180" s="587" t="s">
        <v>8636</v>
      </c>
      <c r="J180" s="352">
        <f t="shared" si="55"/>
        <v>46224</v>
      </c>
      <c r="K180" s="203" t="s">
        <v>8529</v>
      </c>
      <c r="L180" s="204">
        <v>12000</v>
      </c>
      <c r="M180" s="204">
        <v>11980</v>
      </c>
      <c r="N180" s="204">
        <f t="shared" si="56"/>
        <v>12460</v>
      </c>
      <c r="O180" s="354">
        <f>M180-N180+LT180</f>
        <v>0</v>
      </c>
      <c r="KL180" s="961"/>
      <c r="LT180" s="944">
        <v>480</v>
      </c>
      <c r="BNY180" s="303">
        <v>5000</v>
      </c>
      <c r="BOQ180" s="303">
        <v>6000</v>
      </c>
      <c r="BQE180" s="303">
        <v>980</v>
      </c>
      <c r="BRI180" s="303">
        <v>480</v>
      </c>
    </row>
    <row r="181" spans="2:355 1731:1917" ht="45" customHeight="1">
      <c r="B181" s="203">
        <v>5714400103</v>
      </c>
      <c r="C181" s="203" t="str">
        <f>VLOOKUP(B181,'效期天數(2025.1126更新)'!B:C,2,FALSE)</f>
        <v>TP</v>
      </c>
      <c r="D181" s="203">
        <f>VLOOKUP(B181,'效期天數(2025.1126更新)'!B:E,4,0)</f>
        <v>120</v>
      </c>
      <c r="E181" s="204" t="e">
        <f>VLOOKUP(F181,'帳庫存(20260119  00點更新)'!C:I,7,0)</f>
        <v>#N/A</v>
      </c>
      <c r="F181" s="296">
        <v>10326134</v>
      </c>
      <c r="G181" s="295">
        <v>46104</v>
      </c>
      <c r="H181" s="587" t="s">
        <v>8636</v>
      </c>
      <c r="J181" s="352">
        <f t="shared" si="55"/>
        <v>46224</v>
      </c>
      <c r="K181" s="203" t="s">
        <v>8529</v>
      </c>
      <c r="L181" s="204">
        <v>12000</v>
      </c>
      <c r="M181" s="204">
        <v>12000</v>
      </c>
      <c r="N181" s="204">
        <f t="shared" si="56"/>
        <v>14000</v>
      </c>
      <c r="O181" s="354">
        <f>M181-N181+KZ181</f>
        <v>0</v>
      </c>
      <c r="KL181" s="961"/>
      <c r="KZ181" s="651">
        <v>2000</v>
      </c>
      <c r="BOD181" s="303">
        <v>11000</v>
      </c>
      <c r="BPI181" s="303">
        <v>2000</v>
      </c>
      <c r="BSF181" s="303">
        <v>1000</v>
      </c>
    </row>
    <row r="182" spans="2:355 1731:1917" ht="45" customHeight="1">
      <c r="B182" s="203">
        <v>5714400103</v>
      </c>
      <c r="C182" s="203" t="str">
        <f>VLOOKUP(B182,'效期天數(2025.1126更新)'!B:C,2,FALSE)</f>
        <v>TP</v>
      </c>
      <c r="D182" s="203">
        <f>VLOOKUP(B182,'效期天數(2025.1126更新)'!B:E,4,0)</f>
        <v>120</v>
      </c>
      <c r="E182" s="204" t="e">
        <f>VLOOKUP(F182,'帳庫存(20260119  00點更新)'!C:I,7,0)</f>
        <v>#N/A</v>
      </c>
      <c r="F182" s="296">
        <v>10326135</v>
      </c>
      <c r="G182" s="295">
        <v>46108</v>
      </c>
      <c r="H182" s="538" t="s">
        <v>8665</v>
      </c>
      <c r="J182" s="352">
        <f t="shared" si="55"/>
        <v>46228</v>
      </c>
      <c r="K182" s="203" t="s">
        <v>8596</v>
      </c>
      <c r="L182" s="204">
        <v>12000</v>
      </c>
      <c r="M182" s="204">
        <v>11970</v>
      </c>
      <c r="N182" s="204">
        <f t="shared" si="56"/>
        <v>13470</v>
      </c>
      <c r="O182" s="354">
        <f>M182-N182+LE182+LK182</f>
        <v>0</v>
      </c>
      <c r="KL182" s="961"/>
      <c r="LE182" s="944">
        <v>1000</v>
      </c>
      <c r="LK182" s="944">
        <v>500</v>
      </c>
      <c r="BOP182" s="334">
        <v>2000</v>
      </c>
      <c r="BOR182" s="303">
        <v>7000</v>
      </c>
      <c r="BPJ182" s="334">
        <v>1970</v>
      </c>
      <c r="BSE182" s="303">
        <v>2000</v>
      </c>
      <c r="BTB182" s="303">
        <v>500</v>
      </c>
    </row>
    <row r="183" spans="2:355 1731:1917" ht="45" customHeight="1">
      <c r="B183" s="203">
        <v>5714400103</v>
      </c>
      <c r="C183" s="203" t="str">
        <f>VLOOKUP(B183,'效期天數(2025.1126更新)'!B:C,2,FALSE)</f>
        <v>TP</v>
      </c>
      <c r="D183" s="203">
        <f>VLOOKUP(B183,'效期天數(2025.1126更新)'!B:E,4,0)</f>
        <v>120</v>
      </c>
      <c r="E183" s="204" t="e">
        <f>VLOOKUP(F183,'帳庫存(20260119  00點更新)'!C:I,7,0)</f>
        <v>#N/A</v>
      </c>
      <c r="F183" s="296">
        <v>10326136</v>
      </c>
      <c r="G183" s="295">
        <v>46108</v>
      </c>
      <c r="H183" s="538" t="s">
        <v>8665</v>
      </c>
      <c r="J183" s="352">
        <f t="shared" si="55"/>
        <v>46228</v>
      </c>
      <c r="K183" s="203" t="s">
        <v>8596</v>
      </c>
      <c r="L183" s="204">
        <v>12000</v>
      </c>
      <c r="M183" s="204">
        <v>12010</v>
      </c>
      <c r="N183" s="204">
        <f t="shared" si="56"/>
        <v>12010</v>
      </c>
      <c r="O183" s="354">
        <f>M183-N183</f>
        <v>0</v>
      </c>
      <c r="KL183" s="961"/>
      <c r="BOU183" s="303">
        <v>10000</v>
      </c>
      <c r="BOX183" s="303">
        <v>2010</v>
      </c>
    </row>
    <row r="184" spans="2:355 1731:1917" ht="45" customHeight="1">
      <c r="B184" s="203">
        <v>5714400103</v>
      </c>
      <c r="C184" s="203" t="str">
        <f>VLOOKUP(B184,'效期天數(2025.1126更新)'!B:C,2,FALSE)</f>
        <v>TP</v>
      </c>
      <c r="D184" s="203">
        <f>VLOOKUP(B184,'效期天數(2025.1126更新)'!B:E,4,0)</f>
        <v>120</v>
      </c>
      <c r="E184" s="204" t="e">
        <f>VLOOKUP(F184,'帳庫存(20260119  00點更新)'!C:I,7,0)</f>
        <v>#N/A</v>
      </c>
      <c r="F184" s="296">
        <v>10326137</v>
      </c>
      <c r="G184" s="295">
        <v>46108</v>
      </c>
      <c r="H184" s="538" t="s">
        <v>8665</v>
      </c>
      <c r="J184" s="352">
        <f t="shared" si="55"/>
        <v>46228</v>
      </c>
      <c r="K184" s="203" t="s">
        <v>8596</v>
      </c>
      <c r="L184" s="204">
        <v>12000</v>
      </c>
      <c r="M184" s="204">
        <v>12070</v>
      </c>
      <c r="N184" s="204">
        <f t="shared" si="56"/>
        <v>12740</v>
      </c>
      <c r="O184" s="354">
        <f>M184-N184+LO184</f>
        <v>0</v>
      </c>
      <c r="KL184" s="961"/>
      <c r="LO184" s="944">
        <v>670</v>
      </c>
      <c r="BPB184" s="303">
        <v>8000</v>
      </c>
      <c r="BPF184" s="303">
        <v>4070</v>
      </c>
      <c r="BTB184" s="303">
        <v>670</v>
      </c>
    </row>
    <row r="185" spans="2:355 1731:1917" ht="45" customHeight="1">
      <c r="B185" s="203">
        <v>5714400103</v>
      </c>
      <c r="C185" s="203" t="str">
        <f>VLOOKUP(B185,'效期天數(2025.1126更新)'!B:C,2,FALSE)</f>
        <v>TP</v>
      </c>
      <c r="D185" s="203">
        <f>VLOOKUP(B185,'效期天數(2025.1126更新)'!B:E,4,0)</f>
        <v>120</v>
      </c>
      <c r="E185" s="204" t="e">
        <f>VLOOKUP(F185,'帳庫存(20260119  00點更新)'!C:I,7,0)</f>
        <v>#N/A</v>
      </c>
      <c r="F185" s="296">
        <v>10326138</v>
      </c>
      <c r="G185" s="295">
        <v>46108</v>
      </c>
      <c r="H185" s="538" t="s">
        <v>8665</v>
      </c>
      <c r="J185" s="352">
        <f t="shared" si="55"/>
        <v>46228</v>
      </c>
      <c r="K185" s="203" t="s">
        <v>8596</v>
      </c>
      <c r="L185" s="204">
        <v>12000</v>
      </c>
      <c r="M185" s="204">
        <v>12260</v>
      </c>
      <c r="N185" s="204">
        <f t="shared" si="56"/>
        <v>12260</v>
      </c>
      <c r="O185" s="354">
        <f>M185-N185</f>
        <v>0</v>
      </c>
      <c r="KL185" s="961"/>
      <c r="BOS185" s="334">
        <v>1260</v>
      </c>
      <c r="BPN185" s="303">
        <v>10000</v>
      </c>
      <c r="BSK185" s="334">
        <v>1000</v>
      </c>
    </row>
    <row r="186" spans="2:355 1731:1917" ht="45" customHeight="1">
      <c r="B186" s="203">
        <v>5714400103</v>
      </c>
      <c r="C186" s="203" t="str">
        <f>VLOOKUP(B186,'效期天數(2025.1126更新)'!B:C,2,FALSE)</f>
        <v>TP</v>
      </c>
      <c r="D186" s="203">
        <f>VLOOKUP(B186,'效期天數(2025.1126更新)'!B:E,4,0)</f>
        <v>120</v>
      </c>
      <c r="E186" s="204" t="e">
        <f>VLOOKUP(F186,'帳庫存(20260119  00點更新)'!C:I,7,0)</f>
        <v>#N/A</v>
      </c>
      <c r="F186" s="296">
        <v>10326151</v>
      </c>
      <c r="G186" s="295">
        <v>46120</v>
      </c>
      <c r="H186" s="593" t="s">
        <v>5063</v>
      </c>
      <c r="J186" s="352">
        <f t="shared" si="55"/>
        <v>46240</v>
      </c>
      <c r="K186" s="203" t="s">
        <v>8795</v>
      </c>
      <c r="L186" s="204">
        <v>12000</v>
      </c>
      <c r="M186" s="204">
        <v>11890</v>
      </c>
      <c r="N186" s="204">
        <f t="shared" si="56"/>
        <v>12120</v>
      </c>
      <c r="O186" s="354">
        <f>M186-N186+LX186</f>
        <v>0</v>
      </c>
      <c r="LX186" s="944">
        <v>230</v>
      </c>
      <c r="BPT186" s="303">
        <v>4000</v>
      </c>
      <c r="BQB186" s="303">
        <v>4890</v>
      </c>
      <c r="BQF186" s="303">
        <v>3000</v>
      </c>
      <c r="BTC186" s="303">
        <v>230</v>
      </c>
    </row>
    <row r="187" spans="2:355 1731:1917" ht="45" customHeight="1">
      <c r="B187" s="203">
        <v>5714400103</v>
      </c>
      <c r="C187" s="203" t="str">
        <f>VLOOKUP(B187,'效期天數(2025.1126更新)'!B:C,2,FALSE)</f>
        <v>TP</v>
      </c>
      <c r="D187" s="203">
        <f>VLOOKUP(B187,'效期天數(2025.1126更新)'!B:E,4,0)</f>
        <v>120</v>
      </c>
      <c r="E187" s="204" t="e">
        <f>VLOOKUP(F187,'帳庫存(20260119  00點更新)'!C:I,7,0)</f>
        <v>#N/A</v>
      </c>
      <c r="F187" s="296">
        <v>10326152</v>
      </c>
      <c r="G187" s="295">
        <v>46120</v>
      </c>
      <c r="H187" s="593" t="s">
        <v>5063</v>
      </c>
      <c r="J187" s="352">
        <f t="shared" si="55"/>
        <v>46240</v>
      </c>
      <c r="K187" s="203" t="s">
        <v>8795</v>
      </c>
      <c r="L187" s="204">
        <v>12000</v>
      </c>
      <c r="M187" s="204">
        <v>12010</v>
      </c>
      <c r="N187" s="204">
        <f t="shared" si="56"/>
        <v>12010</v>
      </c>
      <c r="O187" s="354">
        <f>M187-N187</f>
        <v>0</v>
      </c>
      <c r="BPV187" s="303">
        <v>8000</v>
      </c>
      <c r="BQF187" s="303">
        <v>3000</v>
      </c>
      <c r="BQO187" s="303">
        <v>1010</v>
      </c>
    </row>
    <row r="188" spans="2:355 1731:1917" ht="45" customHeight="1">
      <c r="B188" s="203">
        <v>5714400103</v>
      </c>
      <c r="C188" s="203" t="str">
        <f>VLOOKUP(B188,'效期天數(2025.1126更新)'!B:C,2,FALSE)</f>
        <v>TP</v>
      </c>
      <c r="D188" s="203">
        <f>VLOOKUP(B188,'效期天數(2025.1126更新)'!B:E,4,0)</f>
        <v>120</v>
      </c>
      <c r="E188" s="204" t="e">
        <f>VLOOKUP(F188,'帳庫存(20260119  00點更新)'!C:I,7,0)</f>
        <v>#N/A</v>
      </c>
      <c r="F188" s="296">
        <v>10326153</v>
      </c>
      <c r="G188" s="295">
        <v>46120</v>
      </c>
      <c r="H188" s="593" t="s">
        <v>5063</v>
      </c>
      <c r="J188" s="352">
        <f t="shared" si="55"/>
        <v>46240</v>
      </c>
      <c r="K188" s="203" t="s">
        <v>8795</v>
      </c>
      <c r="L188" s="204">
        <v>12000</v>
      </c>
      <c r="M188" s="204">
        <v>12010</v>
      </c>
      <c r="N188" s="204">
        <f t="shared" si="56"/>
        <v>12010</v>
      </c>
      <c r="O188" s="354">
        <f>M188-N188</f>
        <v>0</v>
      </c>
      <c r="BQK188" s="303">
        <v>10000</v>
      </c>
      <c r="BQO188" s="303">
        <v>2010</v>
      </c>
    </row>
    <row r="189" spans="2:355 1731:1917" ht="45" customHeight="1">
      <c r="B189" s="203">
        <v>5714400103</v>
      </c>
      <c r="C189" s="203" t="str">
        <f>VLOOKUP(B189,'效期天數(2025.1126更新)'!B:C,2,FALSE)</f>
        <v>TP</v>
      </c>
      <c r="D189" s="203">
        <f>VLOOKUP(B189,'效期天數(2025.1126更新)'!B:E,4,0)</f>
        <v>120</v>
      </c>
      <c r="E189" s="204" t="e">
        <f>VLOOKUP(F189,'帳庫存(20260119  00點更新)'!C:I,7,0)</f>
        <v>#N/A</v>
      </c>
      <c r="F189" s="296">
        <v>10326154</v>
      </c>
      <c r="G189" s="295">
        <v>46120</v>
      </c>
      <c r="H189" s="593" t="s">
        <v>5063</v>
      </c>
      <c r="J189" s="352">
        <f t="shared" si="55"/>
        <v>46240</v>
      </c>
      <c r="K189" s="203" t="s">
        <v>8795</v>
      </c>
      <c r="L189" s="204">
        <v>12000</v>
      </c>
      <c r="M189" s="204">
        <v>11970</v>
      </c>
      <c r="N189" s="204">
        <f t="shared" si="56"/>
        <v>11970</v>
      </c>
      <c r="O189" s="354">
        <f>M189-N189</f>
        <v>0</v>
      </c>
      <c r="BQO189" s="303">
        <v>10000</v>
      </c>
      <c r="BTC189" s="303">
        <v>1970</v>
      </c>
    </row>
    <row r="190" spans="2:355 1731:1917" ht="45" customHeight="1">
      <c r="B190" s="203">
        <v>5714400103</v>
      </c>
      <c r="C190" s="203" t="str">
        <f>VLOOKUP(B190,'效期天數(2025.1126更新)'!B:C,2,FALSE)</f>
        <v>TP</v>
      </c>
      <c r="D190" s="203">
        <f>VLOOKUP(B190,'效期天數(2025.1126更新)'!B:E,4,0)</f>
        <v>120</v>
      </c>
      <c r="E190" s="204" t="e">
        <f>VLOOKUP(F190,'帳庫存(20260119  00點更新)'!C:I,7,0)</f>
        <v>#N/A</v>
      </c>
      <c r="F190" s="296">
        <v>10326161</v>
      </c>
      <c r="G190" s="295">
        <v>46129</v>
      </c>
      <c r="H190" s="912" t="s">
        <v>9112</v>
      </c>
      <c r="J190" s="352">
        <f t="shared" si="55"/>
        <v>46249</v>
      </c>
      <c r="K190" s="203" t="s">
        <v>9060</v>
      </c>
      <c r="L190" s="204">
        <v>12000</v>
      </c>
      <c r="M190" s="204">
        <v>11980</v>
      </c>
      <c r="N190" s="204">
        <f t="shared" si="56"/>
        <v>15340</v>
      </c>
      <c r="O190" s="354">
        <f>M190-N190+MP190+MQ190</f>
        <v>0</v>
      </c>
      <c r="MP190" s="1064">
        <v>2360</v>
      </c>
      <c r="MQ190" s="1064">
        <v>1000</v>
      </c>
      <c r="BQR190" s="334">
        <v>4000</v>
      </c>
      <c r="BQS190" s="334">
        <v>2000</v>
      </c>
      <c r="BRB190" s="303">
        <v>5980</v>
      </c>
      <c r="BTX190" s="303">
        <v>1360</v>
      </c>
      <c r="BUF190" s="303">
        <v>1000</v>
      </c>
      <c r="BUJ190" s="303">
        <v>1000</v>
      </c>
    </row>
    <row r="191" spans="2:355 1731:1917" ht="45" customHeight="1">
      <c r="B191" s="203">
        <v>5714400103</v>
      </c>
      <c r="C191" s="203" t="str">
        <f>VLOOKUP(B191,'效期天數(2025.1126更新)'!B:C,2,FALSE)</f>
        <v>TP</v>
      </c>
      <c r="D191" s="203">
        <f>VLOOKUP(B191,'效期天數(2025.1126更新)'!B:E,4,0)</f>
        <v>120</v>
      </c>
      <c r="E191" s="204" t="e">
        <f>VLOOKUP(F191,'帳庫存(20260119  00點更新)'!C:I,7,0)</f>
        <v>#N/A</v>
      </c>
      <c r="F191" s="296">
        <v>10326162</v>
      </c>
      <c r="G191" s="295">
        <v>46129</v>
      </c>
      <c r="H191" s="912" t="s">
        <v>9112</v>
      </c>
      <c r="J191" s="352">
        <f t="shared" si="55"/>
        <v>46249</v>
      </c>
      <c r="K191" s="203" t="s">
        <v>9060</v>
      </c>
      <c r="L191" s="204">
        <v>12000</v>
      </c>
      <c r="M191" s="204">
        <v>11960</v>
      </c>
      <c r="N191" s="204">
        <f t="shared" si="56"/>
        <v>12420</v>
      </c>
      <c r="O191" s="354">
        <f>M191-N191+MK191</f>
        <v>0</v>
      </c>
      <c r="MK191" s="1064">
        <v>460</v>
      </c>
      <c r="BQQ191" s="303">
        <v>9000</v>
      </c>
      <c r="BRB191" s="303">
        <v>2960</v>
      </c>
      <c r="BUJ191" s="303">
        <v>460</v>
      </c>
    </row>
    <row r="192" spans="2:355 1731:1917" ht="45" customHeight="1">
      <c r="B192" s="203">
        <v>5714400103</v>
      </c>
      <c r="C192" s="203" t="str">
        <f>VLOOKUP(B192,'效期天數(2025.1126更新)'!B:C,2,FALSE)</f>
        <v>TP</v>
      </c>
      <c r="D192" s="203">
        <f>VLOOKUP(B192,'效期天數(2025.1126更新)'!B:E,4,0)</f>
        <v>120</v>
      </c>
      <c r="E192" s="204" t="e">
        <f>VLOOKUP(F192,'帳庫存(20260119  00點更新)'!C:I,7,0)</f>
        <v>#N/A</v>
      </c>
      <c r="F192" s="296">
        <v>10326163</v>
      </c>
      <c r="G192" s="295">
        <v>46129</v>
      </c>
      <c r="H192" s="912" t="s">
        <v>9112</v>
      </c>
      <c r="J192" s="352">
        <f t="shared" si="55"/>
        <v>46249</v>
      </c>
      <c r="K192" s="203" t="s">
        <v>9060</v>
      </c>
      <c r="L192" s="204">
        <v>12000</v>
      </c>
      <c r="M192" s="204">
        <v>11950</v>
      </c>
      <c r="N192" s="204">
        <f t="shared" si="56"/>
        <v>12400</v>
      </c>
      <c r="O192" s="354">
        <f>M192-N192+MK192</f>
        <v>0</v>
      </c>
      <c r="MK192" s="1064">
        <v>450</v>
      </c>
      <c r="BQT192" s="303">
        <v>10000</v>
      </c>
      <c r="BRB192" s="303">
        <v>1950</v>
      </c>
      <c r="BUS192" s="303">
        <v>450</v>
      </c>
    </row>
    <row r="193" spans="2:15 1820:1930" ht="45" customHeight="1">
      <c r="B193" s="203">
        <v>5714400103</v>
      </c>
      <c r="C193" s="203" t="str">
        <f>VLOOKUP(B193,'效期天數(2025.1126更新)'!B:C,2,FALSE)</f>
        <v>TP</v>
      </c>
      <c r="D193" s="203">
        <f>VLOOKUP(B193,'效期天數(2025.1126更新)'!B:E,4,0)</f>
        <v>120</v>
      </c>
      <c r="E193" s="204" t="e">
        <f>VLOOKUP(F193,'帳庫存(20260119  00點更新)'!C:I,7,0)</f>
        <v>#N/A</v>
      </c>
      <c r="F193" s="296">
        <v>10326164</v>
      </c>
      <c r="G193" s="295">
        <v>46129</v>
      </c>
      <c r="H193" s="912" t="s">
        <v>9112</v>
      </c>
      <c r="J193" s="352">
        <f t="shared" si="55"/>
        <v>46249</v>
      </c>
      <c r="K193" s="203" t="s">
        <v>9060</v>
      </c>
      <c r="L193" s="204">
        <v>12000</v>
      </c>
      <c r="M193" s="204">
        <v>11820</v>
      </c>
      <c r="N193" s="204">
        <f t="shared" si="56"/>
        <v>11820</v>
      </c>
      <c r="O193" s="354">
        <f>M193-N193</f>
        <v>0</v>
      </c>
      <c r="BQZ193" s="303">
        <v>10000</v>
      </c>
      <c r="BUS193" s="303">
        <v>1820</v>
      </c>
    </row>
    <row r="194" spans="2:15 1820:1930" ht="45" customHeight="1">
      <c r="B194" s="203">
        <v>5714400103</v>
      </c>
      <c r="C194" s="203" t="str">
        <f>VLOOKUP(B194,'效期天數(2025.1126更新)'!B:C,2,FALSE)</f>
        <v>TP</v>
      </c>
      <c r="D194" s="203">
        <f>VLOOKUP(B194,'效期天數(2025.1126更新)'!B:E,4,0)</f>
        <v>120</v>
      </c>
      <c r="E194" s="204" t="e">
        <f>VLOOKUP(F194,'帳庫存(20260119  00點更新)'!C:I,7,0)</f>
        <v>#N/A</v>
      </c>
      <c r="F194" s="296">
        <v>10326171</v>
      </c>
      <c r="G194" s="295">
        <v>46135</v>
      </c>
      <c r="H194" s="996" t="s">
        <v>9239</v>
      </c>
      <c r="J194" s="352">
        <f t="shared" si="55"/>
        <v>46255</v>
      </c>
      <c r="K194" s="203" t="s">
        <v>9169</v>
      </c>
      <c r="L194" s="204">
        <v>12000</v>
      </c>
      <c r="M194" s="204">
        <v>12100</v>
      </c>
      <c r="N194" s="204">
        <f t="shared" si="56"/>
        <v>12100</v>
      </c>
      <c r="O194" s="354">
        <f>M194-N194</f>
        <v>0</v>
      </c>
      <c r="BRA194" s="303">
        <v>10000</v>
      </c>
      <c r="BRL194" s="303">
        <v>2100</v>
      </c>
    </row>
    <row r="195" spans="2:15 1820:1930" ht="45" customHeight="1">
      <c r="B195" s="203">
        <v>5714400103</v>
      </c>
      <c r="C195" s="203" t="str">
        <f>VLOOKUP(B195,'效期天數(2025.1126更新)'!B:C,2,FALSE)</f>
        <v>TP</v>
      </c>
      <c r="D195" s="203">
        <f>VLOOKUP(B195,'效期天數(2025.1126更新)'!B:E,4,0)</f>
        <v>120</v>
      </c>
      <c r="E195" s="204" t="e">
        <f>VLOOKUP(F195,'帳庫存(20260119  00點更新)'!C:I,7,0)</f>
        <v>#N/A</v>
      </c>
      <c r="F195" s="296">
        <v>10326172</v>
      </c>
      <c r="G195" s="295">
        <v>46135</v>
      </c>
      <c r="H195" s="996" t="s">
        <v>9239</v>
      </c>
      <c r="J195" s="352">
        <f t="shared" si="55"/>
        <v>46255</v>
      </c>
      <c r="K195" s="203" t="s">
        <v>9169</v>
      </c>
      <c r="L195" s="204">
        <v>12000</v>
      </c>
      <c r="M195" s="204">
        <v>12090</v>
      </c>
      <c r="N195" s="204">
        <f t="shared" si="56"/>
        <v>12090</v>
      </c>
      <c r="O195" s="354">
        <f>M195-N195</f>
        <v>0</v>
      </c>
      <c r="BRA195" s="303">
        <v>8000</v>
      </c>
      <c r="BRL195" s="303">
        <v>3000</v>
      </c>
      <c r="BUV195" s="303">
        <v>1090</v>
      </c>
    </row>
    <row r="196" spans="2:15 1820:1930" ht="45" customHeight="1">
      <c r="B196" s="203">
        <v>5714400103</v>
      </c>
      <c r="C196" s="203" t="str">
        <f>VLOOKUP(B196,'效期天數(2025.1126更新)'!B:C,2,FALSE)</f>
        <v>TP</v>
      </c>
      <c r="D196" s="203">
        <f>VLOOKUP(B196,'效期天數(2025.1126更新)'!B:E,4,0)</f>
        <v>120</v>
      </c>
      <c r="E196" s="204" t="e">
        <f>VLOOKUP(F196,'帳庫存(20260119  00點更新)'!C:I,7,0)</f>
        <v>#N/A</v>
      </c>
      <c r="F196" s="296">
        <v>10326173</v>
      </c>
      <c r="G196" s="295">
        <v>46135</v>
      </c>
      <c r="H196" s="996" t="s">
        <v>9239</v>
      </c>
      <c r="J196" s="352">
        <f t="shared" si="55"/>
        <v>46255</v>
      </c>
      <c r="K196" s="203" t="s">
        <v>9169</v>
      </c>
      <c r="L196" s="204">
        <v>12000</v>
      </c>
      <c r="M196" s="204">
        <v>12070</v>
      </c>
      <c r="N196" s="204">
        <f t="shared" si="56"/>
        <v>12070</v>
      </c>
      <c r="O196" s="354">
        <f>M196-N196</f>
        <v>0</v>
      </c>
      <c r="BRF196" s="303">
        <v>10000</v>
      </c>
      <c r="BUV196" s="303">
        <v>2070</v>
      </c>
    </row>
    <row r="197" spans="2:15 1820:1930" ht="45" customHeight="1">
      <c r="B197" s="203">
        <v>5714400103</v>
      </c>
      <c r="C197" s="203" t="str">
        <f>VLOOKUP(B197,'效期天數(2025.1126更新)'!B:C,2,FALSE)</f>
        <v>TP</v>
      </c>
      <c r="D197" s="203">
        <f>VLOOKUP(B197,'效期天數(2025.1126更新)'!B:E,4,0)</f>
        <v>120</v>
      </c>
      <c r="E197" s="204" t="e">
        <f>VLOOKUP(F197,'帳庫存(20260119  00點更新)'!C:I,7,0)</f>
        <v>#N/A</v>
      </c>
      <c r="F197" s="296">
        <v>10326174</v>
      </c>
      <c r="G197" s="295">
        <v>46135</v>
      </c>
      <c r="H197" s="996" t="s">
        <v>9239</v>
      </c>
      <c r="J197" s="352">
        <f t="shared" si="55"/>
        <v>46255</v>
      </c>
      <c r="K197" s="203" t="s">
        <v>9169</v>
      </c>
      <c r="L197" s="204">
        <v>12000</v>
      </c>
      <c r="M197" s="204">
        <v>12070</v>
      </c>
      <c r="N197" s="204">
        <f t="shared" si="56"/>
        <v>12070</v>
      </c>
      <c r="O197" s="354">
        <f>M197-N197</f>
        <v>0</v>
      </c>
      <c r="BRG197" s="303">
        <v>10000</v>
      </c>
      <c r="BUV197" s="303">
        <v>2070</v>
      </c>
    </row>
    <row r="198" spans="2:15 1820:1930" ht="45" customHeight="1">
      <c r="B198" s="203">
        <v>5714400103</v>
      </c>
      <c r="C198" s="203" t="str">
        <f>VLOOKUP(B198,'效期天數(2025.1126更新)'!B:C,2,FALSE)</f>
        <v>TP</v>
      </c>
      <c r="D198" s="203">
        <f>VLOOKUP(B198,'效期天數(2025.1126更新)'!B:E,4,0)</f>
        <v>120</v>
      </c>
      <c r="E198" s="204" t="e">
        <f>VLOOKUP(F198,'帳庫存(20260119  00點更新)'!C:I,7,0)</f>
        <v>#N/A</v>
      </c>
      <c r="F198" s="296">
        <v>10326175</v>
      </c>
      <c r="G198" s="295">
        <v>46136</v>
      </c>
      <c r="H198" s="580" t="s">
        <v>9301</v>
      </c>
      <c r="J198" s="352">
        <f t="shared" si="55"/>
        <v>46256</v>
      </c>
      <c r="K198" s="203" t="s">
        <v>9201</v>
      </c>
      <c r="L198" s="204">
        <v>12000</v>
      </c>
      <c r="M198" s="204">
        <v>12020</v>
      </c>
      <c r="N198" s="204">
        <f t="shared" si="56"/>
        <v>12020</v>
      </c>
      <c r="O198" s="354">
        <f>M198-N198</f>
        <v>0</v>
      </c>
      <c r="BRM198" s="303">
        <v>11000</v>
      </c>
      <c r="BTI198" s="303">
        <v>1020</v>
      </c>
    </row>
    <row r="199" spans="2:15 1820:1930" ht="45" customHeight="1">
      <c r="B199" s="203">
        <v>5714400103</v>
      </c>
      <c r="C199" s="203" t="str">
        <f>VLOOKUP(B199,'效期天數(2025.1126更新)'!B:C,2,FALSE)</f>
        <v>TP</v>
      </c>
      <c r="D199" s="203">
        <f>VLOOKUP(B199,'效期天數(2025.1126更新)'!B:E,4,0)</f>
        <v>120</v>
      </c>
      <c r="E199" s="204" t="e">
        <f>VLOOKUP(F199,'帳庫存(20260119  00點更新)'!C:I,7,0)</f>
        <v>#N/A</v>
      </c>
      <c r="F199" s="296">
        <v>10326176</v>
      </c>
      <c r="G199" s="295">
        <v>46136</v>
      </c>
      <c r="H199" s="580" t="s">
        <v>9301</v>
      </c>
      <c r="J199" s="352">
        <f t="shared" si="55"/>
        <v>46256</v>
      </c>
      <c r="K199" s="203" t="s">
        <v>9201</v>
      </c>
      <c r="L199" s="204">
        <v>12000</v>
      </c>
      <c r="M199" s="204">
        <v>12040</v>
      </c>
      <c r="N199" s="204">
        <f t="shared" si="56"/>
        <v>12040</v>
      </c>
      <c r="O199" s="354">
        <f>M199-N199</f>
        <v>0</v>
      </c>
      <c r="BRO199" s="303">
        <v>11000</v>
      </c>
      <c r="BTI199" s="303">
        <v>1040</v>
      </c>
    </row>
    <row r="200" spans="2:15 1820:1930" ht="45" customHeight="1">
      <c r="B200" s="203">
        <v>5714400103</v>
      </c>
      <c r="C200" s="203" t="str">
        <f>VLOOKUP(B200,'效期天數(2025.1126更新)'!B:C,2,FALSE)</f>
        <v>TP</v>
      </c>
      <c r="D200" s="203">
        <f>VLOOKUP(B200,'效期天數(2025.1126更新)'!B:E,4,0)</f>
        <v>120</v>
      </c>
      <c r="E200" s="204" t="e">
        <f>VLOOKUP(F200,'帳庫存(20260119  00點更新)'!C:I,7,0)</f>
        <v>#N/A</v>
      </c>
      <c r="F200" s="296">
        <v>10326177</v>
      </c>
      <c r="G200" s="295">
        <v>46136</v>
      </c>
      <c r="H200" s="580" t="s">
        <v>9301</v>
      </c>
      <c r="J200" s="352">
        <f t="shared" ref="J200:J263" si="57">G200+D200</f>
        <v>46256</v>
      </c>
      <c r="K200" s="203" t="s">
        <v>9201</v>
      </c>
      <c r="L200" s="204">
        <v>12000</v>
      </c>
      <c r="M200" s="204">
        <v>12010</v>
      </c>
      <c r="N200" s="204">
        <f t="shared" ref="N200:N263" si="58">SUM(NS200:XFD200)</f>
        <v>12010</v>
      </c>
      <c r="O200" s="354">
        <f>M200-N200</f>
        <v>0</v>
      </c>
      <c r="BSB200" s="303">
        <v>10000</v>
      </c>
      <c r="BTI200" s="303">
        <v>2010</v>
      </c>
    </row>
    <row r="201" spans="2:15 1820:1930" ht="45" customHeight="1">
      <c r="B201" s="203">
        <v>5714400103</v>
      </c>
      <c r="C201" s="203" t="str">
        <f>VLOOKUP(B201,'效期天數(2025.1126更新)'!B:C,2,FALSE)</f>
        <v>TP</v>
      </c>
      <c r="D201" s="203">
        <f>VLOOKUP(B201,'效期天數(2025.1126更新)'!B:E,4,0)</f>
        <v>120</v>
      </c>
      <c r="E201" s="204" t="e">
        <f>VLOOKUP(F201,'帳庫存(20260119  00點更新)'!C:I,7,0)</f>
        <v>#N/A</v>
      </c>
      <c r="F201" s="296">
        <v>10326178</v>
      </c>
      <c r="G201" s="295">
        <v>46136</v>
      </c>
      <c r="H201" s="580" t="s">
        <v>9301</v>
      </c>
      <c r="J201" s="352">
        <f t="shared" si="57"/>
        <v>46256</v>
      </c>
      <c r="K201" s="203" t="s">
        <v>9201</v>
      </c>
      <c r="L201" s="204">
        <v>12000</v>
      </c>
      <c r="M201" s="204">
        <v>12050</v>
      </c>
      <c r="N201" s="204">
        <f t="shared" si="58"/>
        <v>12050</v>
      </c>
      <c r="O201" s="354">
        <f>M201-N201</f>
        <v>0</v>
      </c>
      <c r="BSI201" s="303">
        <v>12050</v>
      </c>
    </row>
    <row r="202" spans="2:15 1820:1930" ht="45" customHeight="1">
      <c r="B202" s="203">
        <v>5714400103</v>
      </c>
      <c r="C202" s="203" t="str">
        <f>VLOOKUP(B202,'效期天數(2025.1126更新)'!B:C,2,FALSE)</f>
        <v>TP</v>
      </c>
      <c r="D202" s="203">
        <f>VLOOKUP(B202,'效期天數(2025.1126更新)'!B:E,4,0)</f>
        <v>120</v>
      </c>
      <c r="E202" s="204" t="e">
        <f>VLOOKUP(F202,'帳庫存(20260119  00點更新)'!C:I,7,0)</f>
        <v>#N/A</v>
      </c>
      <c r="F202" s="296">
        <v>10326191</v>
      </c>
      <c r="G202" s="295">
        <v>46147</v>
      </c>
      <c r="H202" s="753" t="s">
        <v>9505</v>
      </c>
      <c r="J202" s="352">
        <f t="shared" si="57"/>
        <v>46267</v>
      </c>
      <c r="K202" s="203" t="s">
        <v>9398</v>
      </c>
      <c r="L202" s="204">
        <v>12000</v>
      </c>
      <c r="M202" s="204">
        <v>11740</v>
      </c>
      <c r="N202" s="204">
        <f t="shared" si="58"/>
        <v>11740</v>
      </c>
      <c r="O202" s="354">
        <f>M202-N202</f>
        <v>0</v>
      </c>
      <c r="BSJ202" s="334">
        <v>5000</v>
      </c>
      <c r="BSU202" s="303">
        <v>6740</v>
      </c>
    </row>
    <row r="203" spans="2:15 1820:1930" ht="45" customHeight="1">
      <c r="B203" s="203">
        <v>5714400103</v>
      </c>
      <c r="C203" s="203" t="str">
        <f>VLOOKUP(B203,'效期天數(2025.1126更新)'!B:C,2,FALSE)</f>
        <v>TP</v>
      </c>
      <c r="D203" s="203">
        <f>VLOOKUP(B203,'效期天數(2025.1126更新)'!B:E,4,0)</f>
        <v>120</v>
      </c>
      <c r="E203" s="204" t="e">
        <f>VLOOKUP(F203,'帳庫存(20260119  00點更新)'!C:I,7,0)</f>
        <v>#N/A</v>
      </c>
      <c r="F203" s="296">
        <v>10326192</v>
      </c>
      <c r="G203" s="295">
        <v>46147</v>
      </c>
      <c r="H203" s="753" t="s">
        <v>9505</v>
      </c>
      <c r="J203" s="352">
        <f t="shared" si="57"/>
        <v>46267</v>
      </c>
      <c r="K203" s="203" t="s">
        <v>9398</v>
      </c>
      <c r="L203" s="204">
        <v>12000</v>
      </c>
      <c r="M203" s="204">
        <v>11730</v>
      </c>
      <c r="N203" s="204">
        <f t="shared" si="58"/>
        <v>11730</v>
      </c>
      <c r="O203" s="354">
        <f>M203-N203</f>
        <v>0</v>
      </c>
      <c r="BST203" s="303">
        <v>10000</v>
      </c>
      <c r="BUP203" s="303">
        <v>1730</v>
      </c>
    </row>
    <row r="204" spans="2:15 1820:1930" ht="45" customHeight="1">
      <c r="B204" s="203">
        <v>5714400103</v>
      </c>
      <c r="C204" s="203" t="str">
        <f>VLOOKUP(B204,'效期天數(2025.1126更新)'!B:C,2,FALSE)</f>
        <v>TP</v>
      </c>
      <c r="D204" s="203">
        <f>VLOOKUP(B204,'效期天數(2025.1126更新)'!B:E,4,0)</f>
        <v>120</v>
      </c>
      <c r="E204" s="204" t="e">
        <f>VLOOKUP(F204,'帳庫存(20260119  00點更新)'!C:I,7,0)</f>
        <v>#N/A</v>
      </c>
      <c r="F204" s="296">
        <v>10326193</v>
      </c>
      <c r="G204" s="295">
        <v>46147</v>
      </c>
      <c r="H204" s="753" t="s">
        <v>9505</v>
      </c>
      <c r="J204" s="352">
        <f t="shared" si="57"/>
        <v>46267</v>
      </c>
      <c r="K204" s="203" t="s">
        <v>9398</v>
      </c>
      <c r="L204" s="204">
        <v>12000</v>
      </c>
      <c r="M204" s="204">
        <v>11940</v>
      </c>
      <c r="N204" s="204">
        <f t="shared" si="58"/>
        <v>11940</v>
      </c>
      <c r="O204" s="354">
        <f>M204-N204</f>
        <v>0</v>
      </c>
      <c r="BTH204" s="303">
        <v>10000</v>
      </c>
      <c r="BVE204" s="303">
        <v>1940</v>
      </c>
    </row>
    <row r="205" spans="2:15 1820:1930" ht="45" customHeight="1">
      <c r="B205" s="203">
        <v>5714400103</v>
      </c>
      <c r="C205" s="203" t="str">
        <f>VLOOKUP(B205,'效期天數(2025.1126更新)'!B:C,2,FALSE)</f>
        <v>TP</v>
      </c>
      <c r="D205" s="203">
        <f>VLOOKUP(B205,'效期天數(2025.1126更新)'!B:E,4,0)</f>
        <v>120</v>
      </c>
      <c r="E205" s="204" t="e">
        <f>VLOOKUP(F205,'帳庫存(20260119  00點更新)'!C:I,7,0)</f>
        <v>#N/A</v>
      </c>
      <c r="F205" s="296">
        <v>10326194</v>
      </c>
      <c r="G205" s="295">
        <v>46147</v>
      </c>
      <c r="H205" s="753" t="s">
        <v>9505</v>
      </c>
      <c r="J205" s="352">
        <f t="shared" si="57"/>
        <v>46267</v>
      </c>
      <c r="K205" s="203" t="s">
        <v>9398</v>
      </c>
      <c r="L205" s="204">
        <v>12000</v>
      </c>
      <c r="M205" s="204">
        <v>11900</v>
      </c>
      <c r="N205" s="204">
        <f t="shared" si="58"/>
        <v>11000</v>
      </c>
      <c r="O205" s="354">
        <f>M205-N205</f>
        <v>900</v>
      </c>
      <c r="BTJ205" s="303">
        <v>10000</v>
      </c>
      <c r="BVF205" s="303">
        <v>1000</v>
      </c>
    </row>
    <row r="206" spans="2:15 1820:1930" ht="45" customHeight="1">
      <c r="B206" s="203">
        <v>5714400103</v>
      </c>
      <c r="C206" s="203" t="str">
        <f>VLOOKUP(B206,'效期天數(2025.1126更新)'!B:C,2,FALSE)</f>
        <v>TP</v>
      </c>
      <c r="D206" s="203">
        <f>VLOOKUP(B206,'效期天數(2025.1126更新)'!B:E,4,0)</f>
        <v>120</v>
      </c>
      <c r="E206" s="204" t="e">
        <f>VLOOKUP(F206,'帳庫存(20260119  00點更新)'!C:I,7,0)</f>
        <v>#N/A</v>
      </c>
      <c r="F206" s="296">
        <v>10326195</v>
      </c>
      <c r="G206" s="295">
        <v>46148</v>
      </c>
      <c r="H206" s="592" t="s">
        <v>9810</v>
      </c>
      <c r="J206" s="352">
        <f t="shared" si="57"/>
        <v>46268</v>
      </c>
      <c r="K206" s="203" t="s">
        <v>9401</v>
      </c>
      <c r="L206" s="204">
        <v>12000</v>
      </c>
      <c r="M206" s="204">
        <v>12100</v>
      </c>
      <c r="N206" s="204">
        <f t="shared" si="58"/>
        <v>12100</v>
      </c>
      <c r="O206" s="354">
        <f>M206-N206</f>
        <v>0</v>
      </c>
      <c r="BTP206" s="334">
        <v>2000</v>
      </c>
      <c r="BTQ206" s="303">
        <v>2000</v>
      </c>
      <c r="BUG206" s="303">
        <v>8100</v>
      </c>
    </row>
    <row r="207" spans="2:15 1820:1930" ht="45" customHeight="1">
      <c r="B207" s="203">
        <v>5714400103</v>
      </c>
      <c r="C207" s="203" t="str">
        <f>VLOOKUP(B207,'效期天數(2025.1126更新)'!B:C,2,FALSE)</f>
        <v>TP</v>
      </c>
      <c r="D207" s="203">
        <f>VLOOKUP(B207,'效期天數(2025.1126更新)'!B:E,4,0)</f>
        <v>120</v>
      </c>
      <c r="E207" s="204" t="e">
        <f>VLOOKUP(F207,'帳庫存(20260119  00點更新)'!C:I,7,0)</f>
        <v>#N/A</v>
      </c>
      <c r="F207" s="296">
        <v>10326196</v>
      </c>
      <c r="G207" s="295">
        <v>46148</v>
      </c>
      <c r="H207" s="592" t="s">
        <v>9810</v>
      </c>
      <c r="J207" s="352">
        <f t="shared" si="57"/>
        <v>46268</v>
      </c>
      <c r="K207" s="203" t="s">
        <v>9401</v>
      </c>
      <c r="L207" s="204">
        <v>12000</v>
      </c>
      <c r="M207" s="204">
        <v>12070</v>
      </c>
      <c r="N207" s="204">
        <f t="shared" si="58"/>
        <v>12070</v>
      </c>
      <c r="O207" s="354">
        <f>M207-N207</f>
        <v>0</v>
      </c>
      <c r="BUC207" s="303">
        <v>10000</v>
      </c>
      <c r="BUH207" s="303">
        <v>2070</v>
      </c>
    </row>
    <row r="208" spans="2:15 1820:1930" ht="45" customHeight="1">
      <c r="B208" s="203">
        <v>5714400103</v>
      </c>
      <c r="C208" s="203" t="str">
        <f>VLOOKUP(B208,'效期天數(2025.1126更新)'!B:C,2,FALSE)</f>
        <v>TP</v>
      </c>
      <c r="D208" s="203">
        <f>VLOOKUP(B208,'效期天數(2025.1126更新)'!B:E,4,0)</f>
        <v>120</v>
      </c>
      <c r="E208" s="204" t="e">
        <f>VLOOKUP(F208,'帳庫存(20260119  00點更新)'!C:I,7,0)</f>
        <v>#N/A</v>
      </c>
      <c r="F208" s="296">
        <v>10326197</v>
      </c>
      <c r="G208" s="295">
        <v>46148</v>
      </c>
      <c r="H208" s="592" t="s">
        <v>9810</v>
      </c>
      <c r="J208" s="352">
        <f t="shared" si="57"/>
        <v>46268</v>
      </c>
      <c r="K208" s="203" t="s">
        <v>9401</v>
      </c>
      <c r="L208" s="204">
        <v>12000</v>
      </c>
      <c r="M208" s="204">
        <v>12160</v>
      </c>
      <c r="N208" s="204">
        <f t="shared" si="58"/>
        <v>12160</v>
      </c>
      <c r="O208" s="354">
        <f>M208-N208</f>
        <v>0</v>
      </c>
      <c r="BUH208" s="303">
        <v>12160</v>
      </c>
    </row>
    <row r="209" spans="2:15 1906:1927" ht="45" customHeight="1">
      <c r="B209" s="203">
        <v>5714400103</v>
      </c>
      <c r="C209" s="203" t="str">
        <f>VLOOKUP(B209,'效期天數(2025.1126更新)'!B:C,2,FALSE)</f>
        <v>TP</v>
      </c>
      <c r="D209" s="203">
        <f>VLOOKUP(B209,'效期天數(2025.1126更新)'!B:E,4,0)</f>
        <v>120</v>
      </c>
      <c r="E209" s="204" t="e">
        <f>VLOOKUP(F209,'帳庫存(20260119  00點更新)'!C:I,7,0)</f>
        <v>#N/A</v>
      </c>
      <c r="F209" s="296">
        <v>10326198</v>
      </c>
      <c r="G209" s="295">
        <v>46148</v>
      </c>
      <c r="H209" s="592" t="s">
        <v>9810</v>
      </c>
      <c r="J209" s="352">
        <f t="shared" si="57"/>
        <v>46268</v>
      </c>
      <c r="K209" s="203" t="s">
        <v>9401</v>
      </c>
      <c r="L209" s="204">
        <v>12000</v>
      </c>
      <c r="M209" s="204">
        <v>12010</v>
      </c>
      <c r="N209" s="204">
        <f t="shared" si="58"/>
        <v>12010</v>
      </c>
      <c r="O209" s="354">
        <f>M209-N209</f>
        <v>0</v>
      </c>
      <c r="BUH209" s="303">
        <v>2000</v>
      </c>
      <c r="BUT209" s="303">
        <v>10010</v>
      </c>
    </row>
    <row r="210" spans="2:15 1906:1927" ht="45" customHeight="1">
      <c r="B210" s="203">
        <v>5714400103</v>
      </c>
      <c r="C210" s="203" t="str">
        <f>VLOOKUP(B210,'效期天數(2025.1126更新)'!B:C,2,FALSE)</f>
        <v>TP</v>
      </c>
      <c r="D210" s="203">
        <f>VLOOKUP(B210,'效期天數(2025.1126更新)'!B:E,4,0)</f>
        <v>120</v>
      </c>
      <c r="E210" s="204" t="e">
        <f>VLOOKUP(F210,'帳庫存(20260119  00點更新)'!C:I,7,0)</f>
        <v>#N/A</v>
      </c>
      <c r="F210" s="203">
        <v>10326201</v>
      </c>
      <c r="G210" s="295">
        <v>46154</v>
      </c>
      <c r="H210" s="593" t="s">
        <v>9818</v>
      </c>
      <c r="J210" s="352">
        <f t="shared" si="57"/>
        <v>46274</v>
      </c>
      <c r="K210" s="203" t="s">
        <v>9738</v>
      </c>
      <c r="L210" s="204">
        <v>12000</v>
      </c>
      <c r="M210" s="204">
        <v>11850</v>
      </c>
      <c r="N210" s="204">
        <f t="shared" si="58"/>
        <v>10000</v>
      </c>
      <c r="O210" s="354">
        <f>M210-N210</f>
        <v>1850</v>
      </c>
      <c r="BUU210" s="303">
        <v>10000</v>
      </c>
    </row>
    <row r="211" spans="2:15 1906:1927" ht="45" customHeight="1">
      <c r="B211" s="203">
        <v>5714400103</v>
      </c>
      <c r="C211" s="203" t="str">
        <f>VLOOKUP(B211,'效期天數(2025.1126更新)'!B:C,2,FALSE)</f>
        <v>TP</v>
      </c>
      <c r="D211" s="203">
        <f>VLOOKUP(B211,'效期天數(2025.1126更新)'!B:E,4,0)</f>
        <v>120</v>
      </c>
      <c r="E211" s="204" t="e">
        <f>VLOOKUP(F211,'帳庫存(20260119  00點更新)'!C:I,7,0)</f>
        <v>#N/A</v>
      </c>
      <c r="F211" s="203">
        <v>10326202</v>
      </c>
      <c r="G211" s="295">
        <v>46154</v>
      </c>
      <c r="H211" s="593" t="s">
        <v>9818</v>
      </c>
      <c r="J211" s="352">
        <f t="shared" si="57"/>
        <v>46274</v>
      </c>
      <c r="K211" s="203" t="s">
        <v>9738</v>
      </c>
      <c r="L211" s="204">
        <v>12000</v>
      </c>
      <c r="M211" s="204">
        <v>11920</v>
      </c>
      <c r="N211" s="204">
        <f t="shared" si="58"/>
        <v>10000</v>
      </c>
      <c r="O211" s="354">
        <f>M211-N211</f>
        <v>1920</v>
      </c>
      <c r="BUX211" s="303">
        <v>10000</v>
      </c>
    </row>
    <row r="212" spans="2:15 1906:1927" ht="45" customHeight="1">
      <c r="B212" s="203">
        <v>5714400103</v>
      </c>
      <c r="C212" s="203" t="str">
        <f>VLOOKUP(B212,'效期天數(2025.1126更新)'!B:C,2,FALSE)</f>
        <v>TP</v>
      </c>
      <c r="D212" s="203">
        <f>VLOOKUP(B212,'效期天數(2025.1126更新)'!B:E,4,0)</f>
        <v>120</v>
      </c>
      <c r="E212" s="204" t="e">
        <f>VLOOKUP(F212,'帳庫存(20260119  00點更新)'!C:I,7,0)</f>
        <v>#N/A</v>
      </c>
      <c r="F212" s="203">
        <v>10326203</v>
      </c>
      <c r="G212" s="295">
        <v>46154</v>
      </c>
      <c r="H212" s="593" t="s">
        <v>9818</v>
      </c>
      <c r="J212" s="352">
        <f t="shared" si="57"/>
        <v>46274</v>
      </c>
      <c r="K212" s="203" t="s">
        <v>9738</v>
      </c>
      <c r="L212" s="204">
        <v>12000</v>
      </c>
      <c r="M212" s="204">
        <v>11870</v>
      </c>
      <c r="N212" s="204">
        <f t="shared" si="58"/>
        <v>9000</v>
      </c>
      <c r="O212" s="354">
        <f>M212-N212</f>
        <v>2870</v>
      </c>
      <c r="BVC212" s="303">
        <v>9000</v>
      </c>
    </row>
    <row r="213" spans="2:15 1906:1927" ht="45" customHeight="1">
      <c r="B213" s="203">
        <v>5714400103</v>
      </c>
      <c r="C213" s="203" t="str">
        <f>VLOOKUP(B213,'效期天數(2025.1126更新)'!B:C,2,FALSE)</f>
        <v>TP</v>
      </c>
      <c r="D213" s="203">
        <f>VLOOKUP(B213,'效期天數(2025.1126更新)'!B:E,4,0)</f>
        <v>120</v>
      </c>
      <c r="E213" s="204" t="e">
        <f>VLOOKUP(F213,'帳庫存(20260119  00點更新)'!C:I,7,0)</f>
        <v>#N/A</v>
      </c>
      <c r="F213" s="203">
        <v>10326204</v>
      </c>
      <c r="G213" s="295">
        <v>46154</v>
      </c>
      <c r="H213" s="593" t="s">
        <v>9818</v>
      </c>
      <c r="J213" s="352">
        <f t="shared" si="57"/>
        <v>46274</v>
      </c>
      <c r="K213" s="203" t="s">
        <v>9738</v>
      </c>
      <c r="L213" s="204">
        <v>12000</v>
      </c>
      <c r="M213" s="204">
        <v>11890</v>
      </c>
      <c r="N213" s="204">
        <f t="shared" si="58"/>
        <v>0</v>
      </c>
      <c r="O213" s="354">
        <f>M213-N213</f>
        <v>11890</v>
      </c>
    </row>
    <row r="214" spans="2:15 1906:1927" ht="45" customHeight="1">
      <c r="B214" s="203">
        <v>5714400103</v>
      </c>
      <c r="C214" s="203" t="str">
        <f>VLOOKUP(B214,'效期天數(2025.1126更新)'!B:C,2,FALSE)</f>
        <v>TP</v>
      </c>
      <c r="D214" s="203">
        <f>VLOOKUP(B214,'效期天數(2025.1126更新)'!B:E,4,0)</f>
        <v>120</v>
      </c>
      <c r="E214" s="204" t="e">
        <f>VLOOKUP(F214,'帳庫存(20260119  00點更新)'!C:I,7,0)</f>
        <v>#N/A</v>
      </c>
      <c r="F214" s="203">
        <v>10326205</v>
      </c>
      <c r="G214" s="295">
        <v>46155</v>
      </c>
      <c r="H214" s="745" t="s">
        <v>10070</v>
      </c>
      <c r="J214" s="352">
        <f t="shared" si="57"/>
        <v>46275</v>
      </c>
      <c r="K214" s="203" t="s">
        <v>9740</v>
      </c>
      <c r="L214" s="204">
        <v>12000</v>
      </c>
      <c r="M214" s="204">
        <v>11960</v>
      </c>
      <c r="N214" s="204">
        <f t="shared" si="58"/>
        <v>0</v>
      </c>
      <c r="O214" s="354">
        <f>M214-N214</f>
        <v>11960</v>
      </c>
    </row>
    <row r="215" spans="2:15 1906:1927" ht="45" customHeight="1">
      <c r="B215" s="203">
        <v>5714400103</v>
      </c>
      <c r="C215" s="203" t="str">
        <f>VLOOKUP(B215,'效期天數(2025.1126更新)'!B:C,2,FALSE)</f>
        <v>TP</v>
      </c>
      <c r="D215" s="203">
        <f>VLOOKUP(B215,'效期天數(2025.1126更新)'!B:E,4,0)</f>
        <v>120</v>
      </c>
      <c r="E215" s="204" t="e">
        <f>VLOOKUP(F215,'帳庫存(20260119  00點更新)'!C:I,7,0)</f>
        <v>#N/A</v>
      </c>
      <c r="F215" s="203">
        <v>10326206</v>
      </c>
      <c r="G215" s="295">
        <v>46155</v>
      </c>
      <c r="H215" s="745" t="s">
        <v>10070</v>
      </c>
      <c r="J215" s="352">
        <f t="shared" si="57"/>
        <v>46275</v>
      </c>
      <c r="K215" s="203" t="s">
        <v>9740</v>
      </c>
      <c r="L215" s="204">
        <v>12000</v>
      </c>
      <c r="M215" s="204">
        <v>11960</v>
      </c>
      <c r="N215" s="204">
        <f t="shared" si="58"/>
        <v>0</v>
      </c>
      <c r="O215" s="354">
        <f>M215-N215</f>
        <v>11960</v>
      </c>
    </row>
    <row r="216" spans="2:15 1906:1927" ht="45" customHeight="1">
      <c r="B216" s="203">
        <v>5714400103</v>
      </c>
      <c r="C216" s="203" t="str">
        <f>VLOOKUP(B216,'效期天數(2025.1126更新)'!B:C,2,FALSE)</f>
        <v>TP</v>
      </c>
      <c r="D216" s="203">
        <f>VLOOKUP(B216,'效期天數(2025.1126更新)'!B:E,4,0)</f>
        <v>120</v>
      </c>
      <c r="E216" s="204" t="e">
        <f>VLOOKUP(F216,'帳庫存(20260119  00點更新)'!C:I,7,0)</f>
        <v>#N/A</v>
      </c>
      <c r="F216" s="203">
        <v>10326207</v>
      </c>
      <c r="G216" s="295">
        <v>46155</v>
      </c>
      <c r="H216" s="745" t="s">
        <v>10070</v>
      </c>
      <c r="J216" s="352">
        <f t="shared" si="57"/>
        <v>46275</v>
      </c>
      <c r="K216" s="203" t="s">
        <v>9740</v>
      </c>
      <c r="L216" s="204">
        <v>12000</v>
      </c>
      <c r="M216" s="204">
        <v>11980</v>
      </c>
      <c r="N216" s="204">
        <f t="shared" si="58"/>
        <v>0</v>
      </c>
      <c r="O216" s="354">
        <f>M216-N216</f>
        <v>11980</v>
      </c>
    </row>
    <row r="217" spans="2:15 1906:1927" ht="45" customHeight="1">
      <c r="B217" s="203">
        <v>5714400103</v>
      </c>
      <c r="C217" s="203" t="str">
        <f>VLOOKUP(B217,'效期天數(2025.1126更新)'!B:C,2,FALSE)</f>
        <v>TP</v>
      </c>
      <c r="D217" s="203">
        <f>VLOOKUP(B217,'效期天數(2025.1126更新)'!B:E,4,0)</f>
        <v>120</v>
      </c>
      <c r="E217" s="204" t="e">
        <f>VLOOKUP(F217,'帳庫存(20260119  00點更新)'!C:I,7,0)</f>
        <v>#N/A</v>
      </c>
      <c r="F217" s="203">
        <v>10326208</v>
      </c>
      <c r="G217" s="295">
        <v>46155</v>
      </c>
      <c r="H217" s="745" t="s">
        <v>10070</v>
      </c>
      <c r="J217" s="352">
        <f t="shared" si="57"/>
        <v>46275</v>
      </c>
      <c r="K217" s="203" t="s">
        <v>9740</v>
      </c>
      <c r="L217" s="204">
        <v>12000</v>
      </c>
      <c r="M217" s="204">
        <v>11990</v>
      </c>
      <c r="N217" s="204">
        <f t="shared" si="58"/>
        <v>0</v>
      </c>
      <c r="O217" s="354">
        <f>M217-N217</f>
        <v>11990</v>
      </c>
    </row>
    <row r="218" spans="2:15 1906:1927" ht="45" customHeight="1">
      <c r="B218" s="203">
        <v>5714400103</v>
      </c>
      <c r="C218" s="203" t="str">
        <f>VLOOKUP(B218,'效期天數(2025.1126更新)'!B:C,2,FALSE)</f>
        <v>TP</v>
      </c>
      <c r="D218" s="203">
        <f>VLOOKUP(B218,'效期天數(2025.1126更新)'!B:E,4,0)</f>
        <v>120</v>
      </c>
      <c r="E218" s="204" t="e">
        <f>VLOOKUP(F218,'帳庫存(20260119  00點更新)'!C:I,7,0)</f>
        <v>#N/A</v>
      </c>
      <c r="F218" s="296">
        <v>10326221</v>
      </c>
      <c r="G218" s="295">
        <v>46169</v>
      </c>
      <c r="J218" s="352">
        <f t="shared" si="57"/>
        <v>46289</v>
      </c>
      <c r="K218" s="203" t="s">
        <v>10111</v>
      </c>
      <c r="L218" s="204">
        <v>12000</v>
      </c>
      <c r="M218" s="1116">
        <v>11930</v>
      </c>
      <c r="N218" s="204">
        <f t="shared" si="58"/>
        <v>0</v>
      </c>
      <c r="O218" s="354">
        <f>M218-N218</f>
        <v>11930</v>
      </c>
    </row>
    <row r="219" spans="2:15 1906:1927" ht="45" customHeight="1">
      <c r="B219" s="203">
        <v>5714400103</v>
      </c>
      <c r="C219" s="203" t="str">
        <f>VLOOKUP(B219,'效期天數(2025.1126更新)'!B:C,2,FALSE)</f>
        <v>TP</v>
      </c>
      <c r="D219" s="203">
        <f>VLOOKUP(B219,'效期天數(2025.1126更新)'!B:E,4,0)</f>
        <v>120</v>
      </c>
      <c r="E219" s="204" t="e">
        <f>VLOOKUP(F219,'帳庫存(20260119  00點更新)'!C:I,7,0)</f>
        <v>#N/A</v>
      </c>
      <c r="F219" s="296">
        <v>10326222</v>
      </c>
      <c r="G219" s="295">
        <v>46169</v>
      </c>
      <c r="J219" s="352">
        <f t="shared" si="57"/>
        <v>46289</v>
      </c>
      <c r="K219" s="203" t="s">
        <v>10111</v>
      </c>
      <c r="L219" s="204">
        <v>12000</v>
      </c>
      <c r="M219" s="1116">
        <v>11920</v>
      </c>
      <c r="N219" s="204">
        <f t="shared" si="58"/>
        <v>0</v>
      </c>
      <c r="O219" s="354">
        <f>M219-N219</f>
        <v>11920</v>
      </c>
    </row>
    <row r="220" spans="2:15 1906:1927" ht="45" customHeight="1">
      <c r="B220" s="203">
        <v>5714400103</v>
      </c>
      <c r="C220" s="203" t="str">
        <f>VLOOKUP(B220,'效期天數(2025.1126更新)'!B:C,2,FALSE)</f>
        <v>TP</v>
      </c>
      <c r="D220" s="203">
        <f>VLOOKUP(B220,'效期天數(2025.1126更新)'!B:E,4,0)</f>
        <v>120</v>
      </c>
      <c r="E220" s="204" t="e">
        <f>VLOOKUP(F220,'帳庫存(20260119  00點更新)'!C:I,7,0)</f>
        <v>#N/A</v>
      </c>
      <c r="F220" s="296">
        <v>10326223</v>
      </c>
      <c r="G220" s="295">
        <v>46169</v>
      </c>
      <c r="J220" s="352">
        <f t="shared" si="57"/>
        <v>46289</v>
      </c>
      <c r="K220" s="203" t="s">
        <v>10111</v>
      </c>
      <c r="L220" s="204">
        <v>12000</v>
      </c>
      <c r="M220" s="1116">
        <v>11880</v>
      </c>
      <c r="N220" s="204">
        <f t="shared" si="58"/>
        <v>0</v>
      </c>
      <c r="O220" s="354">
        <f>M220-N220</f>
        <v>11880</v>
      </c>
    </row>
    <row r="221" spans="2:15 1906:1927" ht="45" customHeight="1">
      <c r="B221" s="203">
        <v>5714400103</v>
      </c>
      <c r="C221" s="203" t="str">
        <f>VLOOKUP(B221,'效期天數(2025.1126更新)'!B:C,2,FALSE)</f>
        <v>TP</v>
      </c>
      <c r="D221" s="203">
        <f>VLOOKUP(B221,'效期天數(2025.1126更新)'!B:E,4,0)</f>
        <v>120</v>
      </c>
      <c r="E221" s="204" t="e">
        <f>VLOOKUP(F221,'帳庫存(20260119  00點更新)'!C:I,7,0)</f>
        <v>#N/A</v>
      </c>
      <c r="F221" s="296">
        <v>10326224</v>
      </c>
      <c r="G221" s="295">
        <v>46169</v>
      </c>
      <c r="J221" s="352">
        <f t="shared" si="57"/>
        <v>46289</v>
      </c>
      <c r="K221" s="203" t="s">
        <v>10111</v>
      </c>
      <c r="L221" s="204">
        <v>12000</v>
      </c>
      <c r="M221" s="1116">
        <v>11910</v>
      </c>
      <c r="N221" s="204">
        <f t="shared" si="58"/>
        <v>0</v>
      </c>
      <c r="O221" s="354">
        <f>M221-N221</f>
        <v>11910</v>
      </c>
    </row>
    <row r="222" spans="2:15 1906:1927" ht="45" customHeight="1">
      <c r="B222" s="203">
        <v>5714400103</v>
      </c>
      <c r="C222" s="203" t="str">
        <f>VLOOKUP(B222,'效期天數(2025.1126更新)'!B:C,2,FALSE)</f>
        <v>TP</v>
      </c>
      <c r="D222" s="203">
        <f>VLOOKUP(B222,'效期天數(2025.1126更新)'!B:E,4,0)</f>
        <v>120</v>
      </c>
      <c r="E222" s="204" t="e">
        <f>VLOOKUP(F222,'帳庫存(20260119  00點更新)'!C:I,7,0)</f>
        <v>#N/A</v>
      </c>
      <c r="F222" s="296">
        <v>10326231</v>
      </c>
      <c r="G222" s="295">
        <v>46176</v>
      </c>
      <c r="J222" s="352">
        <f t="shared" si="57"/>
        <v>46296</v>
      </c>
      <c r="K222" s="203" t="s">
        <v>10284</v>
      </c>
      <c r="L222" s="204">
        <v>12000</v>
      </c>
      <c r="N222" s="204">
        <f t="shared" si="58"/>
        <v>0</v>
      </c>
      <c r="O222" s="354">
        <f>M222-N222</f>
        <v>0</v>
      </c>
    </row>
    <row r="223" spans="2:15 1906:1927" ht="45" customHeight="1">
      <c r="B223" s="203">
        <v>5714400103</v>
      </c>
      <c r="C223" s="203" t="str">
        <f>VLOOKUP(B223,'效期天數(2025.1126更新)'!B:C,2,FALSE)</f>
        <v>TP</v>
      </c>
      <c r="D223" s="203">
        <f>VLOOKUP(B223,'效期天數(2025.1126更新)'!B:E,4,0)</f>
        <v>120</v>
      </c>
      <c r="E223" s="204" t="e">
        <f>VLOOKUP(F223,'帳庫存(20260119  00點更新)'!C:I,7,0)</f>
        <v>#N/A</v>
      </c>
      <c r="F223" s="296">
        <v>10326232</v>
      </c>
      <c r="G223" s="295">
        <v>46176</v>
      </c>
      <c r="J223" s="352">
        <f t="shared" si="57"/>
        <v>46296</v>
      </c>
      <c r="K223" s="203" t="s">
        <v>10284</v>
      </c>
      <c r="L223" s="204">
        <v>12000</v>
      </c>
      <c r="N223" s="204">
        <f t="shared" si="58"/>
        <v>0</v>
      </c>
      <c r="O223" s="354">
        <f>M223-N223</f>
        <v>0</v>
      </c>
    </row>
    <row r="224" spans="2:15 1906:1927" ht="45" customHeight="1">
      <c r="B224" s="203">
        <v>5714400103</v>
      </c>
      <c r="C224" s="203" t="str">
        <f>VLOOKUP(B224,'效期天數(2025.1126更新)'!B:C,2,FALSE)</f>
        <v>TP</v>
      </c>
      <c r="D224" s="203">
        <f>VLOOKUP(B224,'效期天數(2025.1126更新)'!B:E,4,0)</f>
        <v>120</v>
      </c>
      <c r="E224" s="204" t="e">
        <f>VLOOKUP(F224,'帳庫存(20260119  00點更新)'!C:I,7,0)</f>
        <v>#N/A</v>
      </c>
      <c r="F224" s="296">
        <v>10326233</v>
      </c>
      <c r="G224" s="295">
        <v>46176</v>
      </c>
      <c r="J224" s="352">
        <f t="shared" si="57"/>
        <v>46296</v>
      </c>
      <c r="K224" s="203" t="s">
        <v>10284</v>
      </c>
      <c r="L224" s="204">
        <v>12000</v>
      </c>
      <c r="N224" s="204">
        <f t="shared" si="58"/>
        <v>0</v>
      </c>
      <c r="O224" s="354">
        <f>M224-N224</f>
        <v>0</v>
      </c>
    </row>
    <row r="225" spans="2:1019 1028:1149" ht="45" customHeight="1">
      <c r="B225" s="203">
        <v>5714400103</v>
      </c>
      <c r="C225" s="203" t="str">
        <f>VLOOKUP(B225,'效期天數(2025.1126更新)'!B:C,2,FALSE)</f>
        <v>TP</v>
      </c>
      <c r="D225" s="203">
        <f>VLOOKUP(B225,'效期天數(2025.1126更新)'!B:E,4,0)</f>
        <v>120</v>
      </c>
      <c r="E225" s="204" t="e">
        <f>VLOOKUP(F225,'帳庫存(20260119  00點更新)'!C:I,7,0)</f>
        <v>#N/A</v>
      </c>
      <c r="F225" s="296">
        <v>10326234</v>
      </c>
      <c r="G225" s="295">
        <v>46176</v>
      </c>
      <c r="J225" s="352">
        <f t="shared" si="57"/>
        <v>46296</v>
      </c>
      <c r="K225" s="203" t="s">
        <v>10284</v>
      </c>
      <c r="L225" s="204">
        <v>12000</v>
      </c>
      <c r="N225" s="204">
        <f t="shared" si="58"/>
        <v>0</v>
      </c>
      <c r="O225" s="354">
        <f t="shared" ref="O225:O231" si="59">M225-N225</f>
        <v>0</v>
      </c>
    </row>
    <row r="226" spans="2:1019 1028:1149" ht="45" customHeight="1">
      <c r="B226" s="203">
        <v>5714400104</v>
      </c>
      <c r="C226" s="203" t="str">
        <f>VLOOKUP(B226,'效期天數(2025.1126更新)'!B:C,2,FALSE)</f>
        <v>TDBIL</v>
      </c>
      <c r="D226" s="203">
        <f>VLOOKUP(B226,'效期天數(2025.1126更新)'!B:E,4,0)</f>
        <v>360</v>
      </c>
      <c r="E226" s="204" t="e">
        <f>VLOOKUP(F226,'帳庫存(20260119  00點更新)'!C:I,7,0)</f>
        <v>#N/A</v>
      </c>
      <c r="F226" s="296" t="s">
        <v>4566</v>
      </c>
      <c r="G226" s="295">
        <v>45680</v>
      </c>
      <c r="H226" s="565" t="s">
        <v>4604</v>
      </c>
      <c r="J226" s="352">
        <f t="shared" si="57"/>
        <v>46040</v>
      </c>
      <c r="K226" s="203" t="s">
        <v>4565</v>
      </c>
      <c r="L226" s="204">
        <v>12000</v>
      </c>
      <c r="M226" s="204">
        <v>11840</v>
      </c>
      <c r="N226" s="204">
        <f t="shared" si="58"/>
        <v>11840</v>
      </c>
      <c r="O226" s="354">
        <f t="shared" si="59"/>
        <v>0</v>
      </c>
      <c r="P226" s="204" t="e">
        <f t="shared" ref="P226:P257" si="60">IF(O226=E226,TRUE,FALSE)</f>
        <v>#N/A</v>
      </c>
      <c r="Q226" s="586" t="e">
        <f t="shared" ref="Q226:Q257" si="61">O226-E226</f>
        <v>#N/A</v>
      </c>
      <c r="S226" s="358"/>
      <c r="T226" s="358"/>
      <c r="U226" s="358"/>
      <c r="V226" s="358"/>
      <c r="W226" s="358"/>
      <c r="X226" s="358"/>
      <c r="KL226" s="961"/>
      <c r="WX226" s="303">
        <v>5000</v>
      </c>
      <c r="XN226" s="303">
        <v>4000</v>
      </c>
      <c r="YP226" s="303">
        <v>2000</v>
      </c>
      <c r="ABU226" s="303">
        <v>840</v>
      </c>
    </row>
    <row r="227" spans="2:1019 1028:1149" ht="45" customHeight="1">
      <c r="B227" s="203">
        <v>5714400104</v>
      </c>
      <c r="C227" s="203" t="str">
        <f>VLOOKUP(B227,'效期天數(2025.1126更新)'!B:C,2,FALSE)</f>
        <v>TDBIL</v>
      </c>
      <c r="D227" s="203">
        <f>VLOOKUP(B227,'效期天數(2025.1126更新)'!B:E,4,0)</f>
        <v>360</v>
      </c>
      <c r="E227" s="204" t="e">
        <f>VLOOKUP(F227,'帳庫存(20260119  00點更新)'!C:I,7,0)</f>
        <v>#N/A</v>
      </c>
      <c r="F227" s="296" t="s">
        <v>4567</v>
      </c>
      <c r="G227" s="295">
        <v>45680</v>
      </c>
      <c r="H227" s="565" t="s">
        <v>4604</v>
      </c>
      <c r="J227" s="352">
        <f t="shared" si="57"/>
        <v>46040</v>
      </c>
      <c r="K227" s="203" t="s">
        <v>4565</v>
      </c>
      <c r="L227" s="204">
        <v>12000</v>
      </c>
      <c r="M227" s="204">
        <v>12130</v>
      </c>
      <c r="N227" s="204">
        <f t="shared" si="58"/>
        <v>12130</v>
      </c>
      <c r="O227" s="354">
        <f t="shared" si="59"/>
        <v>0</v>
      </c>
      <c r="P227" s="204" t="e">
        <f t="shared" si="60"/>
        <v>#N/A</v>
      </c>
      <c r="Q227" s="586" t="e">
        <f t="shared" si="61"/>
        <v>#N/A</v>
      </c>
      <c r="S227" s="358"/>
      <c r="T227" s="358"/>
      <c r="U227" s="358"/>
      <c r="V227" s="358"/>
      <c r="W227" s="358"/>
      <c r="X227" s="358"/>
      <c r="KL227" s="961"/>
      <c r="XP227" s="303">
        <v>6000</v>
      </c>
      <c r="XW227" s="303">
        <v>6130</v>
      </c>
    </row>
    <row r="228" spans="2:1019 1028:1149" ht="45" customHeight="1">
      <c r="B228" s="203">
        <v>5714400104</v>
      </c>
      <c r="C228" s="203" t="str">
        <f>VLOOKUP(B228,'效期天數(2025.1126更新)'!B:C,2,FALSE)</f>
        <v>TDBIL</v>
      </c>
      <c r="D228" s="203">
        <f>VLOOKUP(B228,'效期天數(2025.1126更新)'!B:E,4,0)</f>
        <v>360</v>
      </c>
      <c r="E228" s="204" t="e">
        <f>VLOOKUP(F228,'帳庫存(20260119  00點更新)'!C:I,7,0)</f>
        <v>#N/A</v>
      </c>
      <c r="F228" s="296">
        <v>10425142</v>
      </c>
      <c r="G228" s="295">
        <v>45748</v>
      </c>
      <c r="H228" s="589" t="s">
        <v>5062</v>
      </c>
      <c r="J228" s="352">
        <f t="shared" si="57"/>
        <v>46108</v>
      </c>
      <c r="K228" s="203" t="s">
        <v>5005</v>
      </c>
      <c r="L228" s="204">
        <v>9000</v>
      </c>
      <c r="M228" s="204">
        <v>8910</v>
      </c>
      <c r="N228" s="204">
        <f t="shared" si="58"/>
        <v>8910</v>
      </c>
      <c r="O228" s="354">
        <f t="shared" si="59"/>
        <v>0</v>
      </c>
      <c r="P228" s="204" t="e">
        <f t="shared" si="60"/>
        <v>#N/A</v>
      </c>
      <c r="Q228" s="586" t="e">
        <f t="shared" si="61"/>
        <v>#N/A</v>
      </c>
      <c r="KL228" s="961"/>
      <c r="AGF228" s="303">
        <v>8090</v>
      </c>
      <c r="AGS228" s="303">
        <v>820</v>
      </c>
    </row>
    <row r="229" spans="2:1019 1028:1149" ht="45" customHeight="1">
      <c r="B229" s="203">
        <v>5714400104</v>
      </c>
      <c r="C229" s="203" t="str">
        <f>VLOOKUP(B229,'效期天數(2025.1126更新)'!B:C,2,FALSE)</f>
        <v>TDBIL</v>
      </c>
      <c r="D229" s="203">
        <f>VLOOKUP(B229,'效期天數(2025.1126更新)'!B:E,4,0)</f>
        <v>360</v>
      </c>
      <c r="E229" s="204" t="e">
        <f>VLOOKUP(F229,'帳庫存(20260119  00點更新)'!C:I,7,0)</f>
        <v>#N/A</v>
      </c>
      <c r="F229" s="296">
        <v>10425232</v>
      </c>
      <c r="G229" s="295">
        <v>45810</v>
      </c>
      <c r="H229" s="548" t="s">
        <v>5322</v>
      </c>
      <c r="J229" s="352">
        <f t="shared" si="57"/>
        <v>46170</v>
      </c>
      <c r="K229" s="203" t="s">
        <v>5294</v>
      </c>
      <c r="L229" s="204">
        <v>12000</v>
      </c>
      <c r="M229" s="204">
        <v>11870</v>
      </c>
      <c r="N229" s="204">
        <f t="shared" si="58"/>
        <v>11870</v>
      </c>
      <c r="O229" s="354">
        <f t="shared" si="59"/>
        <v>0</v>
      </c>
      <c r="P229" s="204" t="e">
        <f t="shared" si="60"/>
        <v>#N/A</v>
      </c>
      <c r="Q229" s="586" t="e">
        <f t="shared" si="61"/>
        <v>#N/A</v>
      </c>
      <c r="KL229" s="961"/>
      <c r="ALT229" s="303">
        <v>10000</v>
      </c>
      <c r="AMW229" s="303">
        <v>1870</v>
      </c>
    </row>
    <row r="230" spans="2:1019 1028:1149" ht="45" customHeight="1">
      <c r="B230" s="203">
        <v>5714400104</v>
      </c>
      <c r="C230" s="203" t="str">
        <f>VLOOKUP(B230,'效期天數(2025.1126更新)'!B:C,2,FALSE)</f>
        <v>TDBIL</v>
      </c>
      <c r="D230" s="203">
        <f>VLOOKUP(B230,'效期天數(2025.1126更新)'!B:E,4,0)</f>
        <v>360</v>
      </c>
      <c r="E230" s="204" t="e">
        <f>VLOOKUP(F230,'帳庫存(20260119  00點更新)'!C:I,7,0)</f>
        <v>#N/A</v>
      </c>
      <c r="F230" s="296">
        <v>10425231</v>
      </c>
      <c r="G230" s="295">
        <v>45810</v>
      </c>
      <c r="H230" s="548" t="s">
        <v>5322</v>
      </c>
      <c r="J230" s="352">
        <f t="shared" si="57"/>
        <v>46170</v>
      </c>
      <c r="K230" s="203" t="s">
        <v>5294</v>
      </c>
      <c r="L230" s="204">
        <v>12000</v>
      </c>
      <c r="M230" s="204">
        <v>11890</v>
      </c>
      <c r="N230" s="204">
        <f t="shared" si="58"/>
        <v>11890</v>
      </c>
      <c r="O230" s="354">
        <f t="shared" si="59"/>
        <v>0</v>
      </c>
      <c r="P230" s="204" t="e">
        <f t="shared" si="60"/>
        <v>#N/A</v>
      </c>
      <c r="Q230" s="586" t="e">
        <f t="shared" si="61"/>
        <v>#N/A</v>
      </c>
      <c r="KL230" s="961"/>
      <c r="ALS230" s="303">
        <v>10000</v>
      </c>
      <c r="AMW230" s="303">
        <v>1890</v>
      </c>
    </row>
    <row r="231" spans="2:1019 1028:1149" ht="45" customHeight="1">
      <c r="B231" s="203">
        <v>5714400104</v>
      </c>
      <c r="C231" s="203" t="str">
        <f>VLOOKUP(B231,'效期天數(2025.1126更新)'!B:C,2,FALSE)</f>
        <v>TDBIL</v>
      </c>
      <c r="D231" s="203">
        <f>VLOOKUP(B231,'效期天數(2025.1126更新)'!B:E,4,0)</f>
        <v>360</v>
      </c>
      <c r="E231" s="204" t="e">
        <f>VLOOKUP(F231,'帳庫存(20260119  00點更新)'!C:I,7,0)</f>
        <v>#N/A</v>
      </c>
      <c r="F231" s="296">
        <v>10425242</v>
      </c>
      <c r="G231" s="295">
        <v>45820</v>
      </c>
      <c r="H231" s="549" t="s">
        <v>5402</v>
      </c>
      <c r="J231" s="352">
        <f t="shared" si="57"/>
        <v>46180</v>
      </c>
      <c r="K231" s="203" t="s">
        <v>5370</v>
      </c>
      <c r="L231" s="204">
        <v>12000</v>
      </c>
      <c r="M231" s="204">
        <v>12000</v>
      </c>
      <c r="N231" s="204">
        <f t="shared" si="58"/>
        <v>12000</v>
      </c>
      <c r="O231" s="354">
        <f t="shared" si="59"/>
        <v>0</v>
      </c>
      <c r="P231" s="204" t="e">
        <f t="shared" si="60"/>
        <v>#N/A</v>
      </c>
      <c r="Q231" s="586" t="e">
        <f t="shared" si="61"/>
        <v>#N/A</v>
      </c>
      <c r="KL231" s="961"/>
      <c r="ALY231" s="303">
        <v>1000</v>
      </c>
      <c r="AME231" s="303">
        <v>10000</v>
      </c>
      <c r="AMW231" s="303">
        <v>1000</v>
      </c>
    </row>
    <row r="232" spans="2:1019 1028:1149" ht="45" customHeight="1">
      <c r="B232" s="203">
        <v>5714400104</v>
      </c>
      <c r="C232" s="203" t="str">
        <f>VLOOKUP(B232,'效期天數(2025.1126更新)'!B:C,2,FALSE)</f>
        <v>TDBIL</v>
      </c>
      <c r="D232" s="203">
        <f>VLOOKUP(B232,'效期天數(2025.1126更新)'!B:E,4,0)</f>
        <v>360</v>
      </c>
      <c r="E232" s="204" t="e">
        <f>VLOOKUP(F232,'帳庫存(20260119  00點更新)'!C:I,7,0)</f>
        <v>#N/A</v>
      </c>
      <c r="F232" s="296">
        <v>10425241</v>
      </c>
      <c r="G232" s="295">
        <v>45820</v>
      </c>
      <c r="H232" s="549" t="s">
        <v>5402</v>
      </c>
      <c r="J232" s="352">
        <f t="shared" si="57"/>
        <v>46180</v>
      </c>
      <c r="K232" s="203" t="s">
        <v>5370</v>
      </c>
      <c r="L232" s="204">
        <v>12000</v>
      </c>
      <c r="M232" s="204">
        <v>11910</v>
      </c>
      <c r="N232" s="204">
        <f t="shared" si="58"/>
        <v>12430</v>
      </c>
      <c r="O232" s="354">
        <f>M232-N232+BS232</f>
        <v>0</v>
      </c>
      <c r="P232" s="204" t="e">
        <f t="shared" si="60"/>
        <v>#N/A</v>
      </c>
      <c r="Q232" s="586" t="e">
        <f t="shared" si="61"/>
        <v>#N/A</v>
      </c>
      <c r="BS232" s="360">
        <v>520</v>
      </c>
      <c r="KL232" s="961"/>
      <c r="ALY232" s="303">
        <v>11000</v>
      </c>
      <c r="AMW232" s="303">
        <v>1430</v>
      </c>
    </row>
    <row r="233" spans="2:1019 1028:1149" ht="45" customHeight="1">
      <c r="B233" s="203">
        <v>5714400104</v>
      </c>
      <c r="C233" s="203" t="str">
        <f>VLOOKUP(B233,'效期天數(2025.1126更新)'!B:C,2,FALSE)</f>
        <v>TDBIL</v>
      </c>
      <c r="D233" s="203">
        <f>VLOOKUP(B233,'效期天數(2025.1126更新)'!B:E,4,0)</f>
        <v>360</v>
      </c>
      <c r="E233" s="204" t="e">
        <f>VLOOKUP(F233,'帳庫存(20260119  00點更新)'!C:I,7,0)</f>
        <v>#N/A</v>
      </c>
      <c r="F233" s="296">
        <v>10425251</v>
      </c>
      <c r="G233" s="295">
        <v>45827</v>
      </c>
      <c r="H233" s="592" t="s">
        <v>5465</v>
      </c>
      <c r="J233" s="352">
        <f t="shared" si="57"/>
        <v>46187</v>
      </c>
      <c r="K233" s="203" t="s">
        <v>5421</v>
      </c>
      <c r="L233" s="204">
        <v>12000</v>
      </c>
      <c r="M233" s="204">
        <v>11990</v>
      </c>
      <c r="N233" s="204">
        <f t="shared" si="58"/>
        <v>11990</v>
      </c>
      <c r="O233" s="354">
        <f>M233-N233</f>
        <v>0</v>
      </c>
      <c r="P233" s="204" t="e">
        <f t="shared" si="60"/>
        <v>#N/A</v>
      </c>
      <c r="Q233" s="586" t="e">
        <f t="shared" si="61"/>
        <v>#N/A</v>
      </c>
      <c r="KL233" s="961"/>
      <c r="AMN233" s="303">
        <v>5000</v>
      </c>
      <c r="AMU233" s="303">
        <v>6000</v>
      </c>
      <c r="AMW233" s="303">
        <v>990</v>
      </c>
    </row>
    <row r="234" spans="2:1019 1028:1149" ht="45" customHeight="1">
      <c r="B234" s="203">
        <v>5714400104</v>
      </c>
      <c r="C234" s="203" t="str">
        <f>VLOOKUP(B234,'效期天數(2025.1126更新)'!B:C,2,FALSE)</f>
        <v>TDBIL</v>
      </c>
      <c r="D234" s="203">
        <f>VLOOKUP(B234,'效期天數(2025.1126更新)'!B:E,4,0)</f>
        <v>360</v>
      </c>
      <c r="E234" s="204" t="e">
        <f>VLOOKUP(F234,'帳庫存(20260119  00點更新)'!C:I,7,0)</f>
        <v>#N/A</v>
      </c>
      <c r="F234" s="296">
        <v>10425261</v>
      </c>
      <c r="G234" s="295">
        <v>45832</v>
      </c>
      <c r="H234" s="514" t="s">
        <v>5461</v>
      </c>
      <c r="J234" s="352">
        <f t="shared" si="57"/>
        <v>46192</v>
      </c>
      <c r="K234" s="203" t="s">
        <v>5428</v>
      </c>
      <c r="L234" s="204">
        <v>12000</v>
      </c>
      <c r="M234" s="344">
        <v>11680</v>
      </c>
      <c r="N234" s="204">
        <f t="shared" si="58"/>
        <v>12250</v>
      </c>
      <c r="O234" s="354">
        <f>M234-N234+CM234</f>
        <v>0</v>
      </c>
      <c r="P234" s="204" t="e">
        <f t="shared" si="60"/>
        <v>#N/A</v>
      </c>
      <c r="Q234" s="586" t="e">
        <f t="shared" si="61"/>
        <v>#N/A</v>
      </c>
      <c r="CM234" s="360">
        <v>570</v>
      </c>
      <c r="KL234" s="961"/>
      <c r="AMY234" s="303">
        <v>7000</v>
      </c>
      <c r="ANA234" s="303">
        <v>1000</v>
      </c>
      <c r="ANN234" s="303">
        <v>1000</v>
      </c>
      <c r="ANZ234" s="303">
        <v>2680</v>
      </c>
      <c r="AOX234" s="303">
        <v>570</v>
      </c>
    </row>
    <row r="235" spans="2:1019 1028:1149" ht="45" customHeight="1">
      <c r="B235" s="203">
        <v>5714400104</v>
      </c>
      <c r="C235" s="203" t="str">
        <f>VLOOKUP(B235,'效期天數(2025.1126更新)'!B:C,2,FALSE)</f>
        <v>TDBIL</v>
      </c>
      <c r="D235" s="203">
        <f>VLOOKUP(B235,'效期天數(2025.1126更新)'!B:E,4,0)</f>
        <v>360</v>
      </c>
      <c r="E235" s="204" t="e">
        <f>VLOOKUP(F235,'帳庫存(20260119  00點更新)'!C:I,7,0)</f>
        <v>#N/A</v>
      </c>
      <c r="F235" s="296">
        <v>10425262</v>
      </c>
      <c r="G235" s="295">
        <v>45832</v>
      </c>
      <c r="H235" s="514" t="s">
        <v>5461</v>
      </c>
      <c r="J235" s="352">
        <f t="shared" si="57"/>
        <v>46192</v>
      </c>
      <c r="K235" s="203" t="s">
        <v>5428</v>
      </c>
      <c r="L235" s="204">
        <v>12000</v>
      </c>
      <c r="M235" s="344">
        <v>11770</v>
      </c>
      <c r="N235" s="204">
        <f t="shared" si="58"/>
        <v>11770</v>
      </c>
      <c r="O235" s="354">
        <f t="shared" ref="O235:O244" si="62">M235-N235</f>
        <v>0</v>
      </c>
      <c r="P235" s="204" t="e">
        <f t="shared" si="60"/>
        <v>#N/A</v>
      </c>
      <c r="Q235" s="586" t="e">
        <f t="shared" si="61"/>
        <v>#N/A</v>
      </c>
      <c r="KL235" s="961"/>
      <c r="AMZ235" s="303">
        <v>5000</v>
      </c>
      <c r="ANQ235" s="303">
        <v>6000</v>
      </c>
      <c r="AOX235" s="303">
        <v>770</v>
      </c>
    </row>
    <row r="236" spans="2:1019 1028:1149" ht="45" customHeight="1">
      <c r="B236" s="203">
        <v>5714400104</v>
      </c>
      <c r="C236" s="203" t="str">
        <f>VLOOKUP(B236,'效期天數(2025.1126更新)'!B:C,2,FALSE)</f>
        <v>TDBIL</v>
      </c>
      <c r="D236" s="203">
        <f>VLOOKUP(B236,'效期天數(2025.1126更新)'!B:E,4,0)</f>
        <v>360</v>
      </c>
      <c r="E236" s="204" t="e">
        <f>VLOOKUP(F236,'帳庫存(20260119  00點更新)'!C:I,7,0)</f>
        <v>#N/A</v>
      </c>
      <c r="F236" s="296">
        <v>10425263</v>
      </c>
      <c r="G236" s="295">
        <v>45835</v>
      </c>
      <c r="H236" s="593" t="s">
        <v>5491</v>
      </c>
      <c r="J236" s="352">
        <f t="shared" si="57"/>
        <v>46195</v>
      </c>
      <c r="K236" s="203" t="s">
        <v>5460</v>
      </c>
      <c r="L236" s="204">
        <v>12000</v>
      </c>
      <c r="M236" s="204">
        <v>11920</v>
      </c>
      <c r="N236" s="204">
        <f t="shared" si="58"/>
        <v>11920</v>
      </c>
      <c r="O236" s="354">
        <f t="shared" si="62"/>
        <v>0</v>
      </c>
      <c r="P236" s="204" t="e">
        <f t="shared" si="60"/>
        <v>#N/A</v>
      </c>
      <c r="Q236" s="586" t="e">
        <f t="shared" si="61"/>
        <v>#N/A</v>
      </c>
      <c r="KL236" s="961"/>
      <c r="ANY236" s="303">
        <v>1920</v>
      </c>
      <c r="AOE236" s="303">
        <v>4000</v>
      </c>
      <c r="AOF236" s="303">
        <v>3000</v>
      </c>
      <c r="AOJ236" s="303">
        <v>3000</v>
      </c>
    </row>
    <row r="237" spans="2:1019 1028:1149" ht="45" customHeight="1">
      <c r="B237" s="203">
        <v>5714400104</v>
      </c>
      <c r="C237" s="203" t="str">
        <f>VLOOKUP(B237,'效期天數(2025.1126更新)'!B:C,2,FALSE)</f>
        <v>TDBIL</v>
      </c>
      <c r="D237" s="203">
        <f>VLOOKUP(B237,'效期天數(2025.1126更新)'!B:E,4,0)</f>
        <v>360</v>
      </c>
      <c r="E237" s="204" t="e">
        <f>VLOOKUP(F237,'帳庫存(20260119  00點更新)'!C:I,7,0)</f>
        <v>#N/A</v>
      </c>
      <c r="F237" s="296">
        <v>10425272</v>
      </c>
      <c r="G237" s="295">
        <v>45838</v>
      </c>
      <c r="H237" s="566" t="s">
        <v>5540</v>
      </c>
      <c r="J237" s="352">
        <f t="shared" si="57"/>
        <v>46198</v>
      </c>
      <c r="K237" s="203" t="s">
        <v>5475</v>
      </c>
      <c r="L237" s="204">
        <v>12000</v>
      </c>
      <c r="M237" s="204" t="s">
        <v>5535</v>
      </c>
      <c r="N237" s="204">
        <f t="shared" si="58"/>
        <v>11860</v>
      </c>
      <c r="O237" s="354">
        <f t="shared" si="62"/>
        <v>0</v>
      </c>
      <c r="P237" s="204" t="e">
        <f t="shared" si="60"/>
        <v>#N/A</v>
      </c>
      <c r="Q237" s="586" t="e">
        <f t="shared" si="61"/>
        <v>#N/A</v>
      </c>
      <c r="KL237" s="961"/>
      <c r="AOS237" s="303">
        <v>10000</v>
      </c>
      <c r="AQA237" s="303">
        <v>1000</v>
      </c>
      <c r="ARE237" s="303">
        <v>860</v>
      </c>
    </row>
    <row r="238" spans="2:1019 1028:1149" ht="45" customHeight="1">
      <c r="B238" s="203">
        <v>5714400104</v>
      </c>
      <c r="C238" s="203" t="str">
        <f>VLOOKUP(B238,'效期天數(2025.1126更新)'!B:C,2,FALSE)</f>
        <v>TDBIL</v>
      </c>
      <c r="D238" s="203">
        <f>VLOOKUP(B238,'效期天數(2025.1126更新)'!B:E,4,0)</f>
        <v>360</v>
      </c>
      <c r="E238" s="204" t="e">
        <f>VLOOKUP(F238,'帳庫存(20260119  00點更新)'!C:I,7,0)</f>
        <v>#N/A</v>
      </c>
      <c r="F238" s="296">
        <v>10425281</v>
      </c>
      <c r="G238" s="295">
        <v>45847</v>
      </c>
      <c r="H238" s="580" t="s">
        <v>5579</v>
      </c>
      <c r="I238" s="686"/>
      <c r="J238" s="352">
        <f t="shared" si="57"/>
        <v>46207</v>
      </c>
      <c r="K238" s="203" t="s">
        <v>5554</v>
      </c>
      <c r="L238" s="204">
        <v>12000</v>
      </c>
      <c r="M238" s="204">
        <v>11940</v>
      </c>
      <c r="N238" s="204">
        <f t="shared" si="58"/>
        <v>11940</v>
      </c>
      <c r="O238" s="354">
        <f t="shared" si="62"/>
        <v>0</v>
      </c>
      <c r="P238" s="204" t="e">
        <f t="shared" si="60"/>
        <v>#N/A</v>
      </c>
      <c r="Q238" s="586" t="e">
        <f t="shared" si="61"/>
        <v>#N/A</v>
      </c>
      <c r="KL238" s="961"/>
      <c r="AOY238" s="303">
        <v>5000</v>
      </c>
      <c r="APO238" s="303">
        <v>6000</v>
      </c>
      <c r="AQU238" s="303">
        <v>940</v>
      </c>
    </row>
    <row r="239" spans="2:1019 1028:1149" ht="45" customHeight="1">
      <c r="B239" s="203">
        <v>5714400104</v>
      </c>
      <c r="C239" s="203" t="str">
        <f>VLOOKUP(B239,'效期天數(2025.1126更新)'!B:C,2,FALSE)</f>
        <v>TDBIL</v>
      </c>
      <c r="D239" s="203">
        <f>VLOOKUP(B239,'效期天數(2025.1126更新)'!B:E,4,0)</f>
        <v>360</v>
      </c>
      <c r="E239" s="204" t="e">
        <f>VLOOKUP(F239,'帳庫存(20260119  00點更新)'!C:I,7,0)</f>
        <v>#N/A</v>
      </c>
      <c r="F239" s="296">
        <v>10425282</v>
      </c>
      <c r="G239" s="295">
        <v>45847</v>
      </c>
      <c r="H239" s="580" t="s">
        <v>5579</v>
      </c>
      <c r="I239" s="686"/>
      <c r="J239" s="352">
        <f t="shared" si="57"/>
        <v>46207</v>
      </c>
      <c r="K239" s="203" t="s">
        <v>5554</v>
      </c>
      <c r="L239" s="204">
        <v>12000</v>
      </c>
      <c r="M239" s="204">
        <v>12040</v>
      </c>
      <c r="N239" s="204">
        <f t="shared" si="58"/>
        <v>12040</v>
      </c>
      <c r="O239" s="354">
        <f t="shared" si="62"/>
        <v>0</v>
      </c>
      <c r="P239" s="204" t="e">
        <f t="shared" si="60"/>
        <v>#N/A</v>
      </c>
      <c r="Q239" s="586" t="e">
        <f t="shared" si="61"/>
        <v>#N/A</v>
      </c>
      <c r="KL239" s="961"/>
      <c r="APK239" s="303">
        <v>10000</v>
      </c>
      <c r="APO239" s="303">
        <v>1000</v>
      </c>
      <c r="AQU239" s="303">
        <v>1040</v>
      </c>
    </row>
    <row r="240" spans="2:1019 1028:1149" ht="45" customHeight="1">
      <c r="B240" s="203">
        <v>5714400104</v>
      </c>
      <c r="C240" s="203" t="str">
        <f>VLOOKUP(B240,'效期天數(2025.1126更新)'!B:C,2,FALSE)</f>
        <v>TDBIL</v>
      </c>
      <c r="D240" s="203">
        <f>VLOOKUP(B240,'效期天數(2025.1126更新)'!B:E,4,0)</f>
        <v>360</v>
      </c>
      <c r="E240" s="204" t="e">
        <f>VLOOKUP(F240,'帳庫存(20260119  00點更新)'!C:I,7,0)</f>
        <v>#N/A</v>
      </c>
      <c r="F240" s="296">
        <v>10425283</v>
      </c>
      <c r="G240" s="295">
        <v>45849</v>
      </c>
      <c r="H240" s="589" t="s">
        <v>5578</v>
      </c>
      <c r="J240" s="352">
        <f t="shared" si="57"/>
        <v>46209</v>
      </c>
      <c r="K240" s="203" t="s">
        <v>5557</v>
      </c>
      <c r="L240" s="204">
        <v>12000</v>
      </c>
      <c r="M240" s="204">
        <v>11910</v>
      </c>
      <c r="N240" s="204">
        <f t="shared" si="58"/>
        <v>11910</v>
      </c>
      <c r="O240" s="354">
        <f t="shared" si="62"/>
        <v>0</v>
      </c>
      <c r="P240" s="204" t="e">
        <f t="shared" si="60"/>
        <v>#N/A</v>
      </c>
      <c r="Q240" s="586" t="e">
        <f t="shared" si="61"/>
        <v>#N/A</v>
      </c>
      <c r="KL240" s="961"/>
      <c r="APQ240" s="303">
        <v>10000</v>
      </c>
      <c r="AQU240" s="303">
        <v>1910</v>
      </c>
    </row>
    <row r="241" spans="2:350 1120:1886" ht="45" customHeight="1">
      <c r="B241" s="203">
        <v>5714400104</v>
      </c>
      <c r="C241" s="203" t="str">
        <f>VLOOKUP(B241,'效期天數(2025.1126更新)'!B:C,2,FALSE)</f>
        <v>TDBIL</v>
      </c>
      <c r="D241" s="203">
        <f>VLOOKUP(B241,'效期天數(2025.1126更新)'!B:E,4,0)</f>
        <v>360</v>
      </c>
      <c r="E241" s="204" t="e">
        <f>VLOOKUP(F241,'帳庫存(20260119  00點更新)'!C:I,7,0)</f>
        <v>#N/A</v>
      </c>
      <c r="F241" s="296">
        <v>10425284</v>
      </c>
      <c r="G241" s="295">
        <v>45849</v>
      </c>
      <c r="H241" s="589" t="s">
        <v>5578</v>
      </c>
      <c r="J241" s="352">
        <f t="shared" si="57"/>
        <v>46209</v>
      </c>
      <c r="K241" s="203" t="s">
        <v>5557</v>
      </c>
      <c r="L241" s="204">
        <v>12000</v>
      </c>
      <c r="M241" s="204">
        <v>11910</v>
      </c>
      <c r="N241" s="204">
        <f t="shared" si="58"/>
        <v>11910</v>
      </c>
      <c r="O241" s="354">
        <f t="shared" si="62"/>
        <v>0</v>
      </c>
      <c r="P241" s="204" t="e">
        <f t="shared" si="60"/>
        <v>#N/A</v>
      </c>
      <c r="Q241" s="586" t="e">
        <f t="shared" si="61"/>
        <v>#N/A</v>
      </c>
      <c r="KL241" s="961"/>
      <c r="AQB241" s="303">
        <v>2000</v>
      </c>
      <c r="AQE241" s="303">
        <v>5000</v>
      </c>
      <c r="AQH241" s="303">
        <v>3910</v>
      </c>
      <c r="AQU241" s="303">
        <v>1000</v>
      </c>
    </row>
    <row r="242" spans="2:350 1120:1886" ht="45" customHeight="1">
      <c r="B242" s="203">
        <v>5714400104</v>
      </c>
      <c r="C242" s="203" t="str">
        <f>VLOOKUP(B242,'效期天數(2025.1126更新)'!B:C,2,FALSE)</f>
        <v>TDBIL</v>
      </c>
      <c r="D242" s="203">
        <f>VLOOKUP(B242,'效期天數(2025.1126更新)'!B:E,4,0)</f>
        <v>360</v>
      </c>
      <c r="E242" s="204" t="e">
        <f>VLOOKUP(F242,'帳庫存(20260119  00點更新)'!C:I,7,0)</f>
        <v>#N/A</v>
      </c>
      <c r="F242" s="296">
        <v>10425321</v>
      </c>
      <c r="G242" s="295">
        <v>45874</v>
      </c>
      <c r="H242" s="590" t="s">
        <v>5778</v>
      </c>
      <c r="J242" s="352">
        <f t="shared" si="57"/>
        <v>46234</v>
      </c>
      <c r="K242" s="203" t="s">
        <v>5743</v>
      </c>
      <c r="L242" s="204">
        <v>12000</v>
      </c>
      <c r="M242" s="204">
        <v>11960</v>
      </c>
      <c r="N242" s="204">
        <f t="shared" si="58"/>
        <v>11960</v>
      </c>
      <c r="O242" s="354">
        <f t="shared" si="62"/>
        <v>0</v>
      </c>
      <c r="P242" s="204" t="e">
        <f t="shared" si="60"/>
        <v>#N/A</v>
      </c>
      <c r="Q242" s="586" t="e">
        <f t="shared" si="61"/>
        <v>#N/A</v>
      </c>
      <c r="KL242" s="961"/>
      <c r="ARF242" s="303">
        <v>10000</v>
      </c>
      <c r="ASI242" s="303">
        <v>1960</v>
      </c>
    </row>
    <row r="243" spans="2:350 1120:1886" ht="45" customHeight="1">
      <c r="B243" s="203">
        <v>5714400104</v>
      </c>
      <c r="C243" s="203" t="str">
        <f>VLOOKUP(B243,'效期天數(2025.1126更新)'!B:C,2,FALSE)</f>
        <v>TDBIL</v>
      </c>
      <c r="D243" s="203">
        <f>VLOOKUP(B243,'效期天數(2025.1126更新)'!B:E,4,0)</f>
        <v>360</v>
      </c>
      <c r="E243" s="204" t="e">
        <f>VLOOKUP(F243,'帳庫存(20260119  00點更新)'!C:I,7,0)</f>
        <v>#N/A</v>
      </c>
      <c r="F243" s="296">
        <v>10425322</v>
      </c>
      <c r="G243" s="295">
        <v>45874</v>
      </c>
      <c r="H243" s="590" t="s">
        <v>5778</v>
      </c>
      <c r="J243" s="352">
        <f t="shared" si="57"/>
        <v>46234</v>
      </c>
      <c r="K243" s="203" t="s">
        <v>5743</v>
      </c>
      <c r="L243" s="204">
        <v>12000</v>
      </c>
      <c r="M243" s="204">
        <v>11930</v>
      </c>
      <c r="N243" s="204">
        <f t="shared" si="58"/>
        <v>11930</v>
      </c>
      <c r="O243" s="354">
        <f t="shared" si="62"/>
        <v>0</v>
      </c>
      <c r="P243" s="204" t="e">
        <f t="shared" si="60"/>
        <v>#N/A</v>
      </c>
      <c r="Q243" s="586" t="e">
        <f t="shared" si="61"/>
        <v>#N/A</v>
      </c>
      <c r="KL243" s="961"/>
      <c r="ARG243" s="303">
        <v>9000</v>
      </c>
      <c r="ASI243" s="303">
        <v>2930</v>
      </c>
    </row>
    <row r="244" spans="2:350 1120:1886" ht="45" customHeight="1">
      <c r="B244" s="203">
        <v>5714400104</v>
      </c>
      <c r="C244" s="203" t="str">
        <f>VLOOKUP(B244,'效期天數(2025.1126更新)'!B:C,2,FALSE)</f>
        <v>TDBIL</v>
      </c>
      <c r="D244" s="203">
        <f>VLOOKUP(B244,'效期天數(2025.1126更新)'!B:E,4,0)</f>
        <v>360</v>
      </c>
      <c r="E244" s="204" t="e">
        <f>VLOOKUP(F244,'帳庫存(20260119  00點更新)'!C:I,7,0)</f>
        <v>#N/A</v>
      </c>
      <c r="F244" s="296">
        <v>10425332</v>
      </c>
      <c r="G244" s="295">
        <v>45880</v>
      </c>
      <c r="H244" s="587" t="s">
        <v>5830</v>
      </c>
      <c r="J244" s="352">
        <f t="shared" si="57"/>
        <v>46240</v>
      </c>
      <c r="K244" s="203" t="s">
        <v>5796</v>
      </c>
      <c r="L244" s="204">
        <v>12000</v>
      </c>
      <c r="M244" s="204">
        <v>11960</v>
      </c>
      <c r="N244" s="204">
        <f t="shared" si="58"/>
        <v>11960</v>
      </c>
      <c r="O244" s="354">
        <f t="shared" si="62"/>
        <v>0</v>
      </c>
      <c r="P244" s="204" t="e">
        <f t="shared" si="60"/>
        <v>#N/A</v>
      </c>
      <c r="Q244" s="586" t="e">
        <f t="shared" si="61"/>
        <v>#N/A</v>
      </c>
      <c r="KL244" s="961"/>
      <c r="ASI244" s="303">
        <v>2000</v>
      </c>
      <c r="ASU244" s="303">
        <v>9960</v>
      </c>
    </row>
    <row r="245" spans="2:350 1120:1886" ht="45" customHeight="1">
      <c r="B245" s="875">
        <v>5714400105</v>
      </c>
      <c r="C245" s="203" t="str">
        <f>VLOOKUP(B245,'效期天數(2025.1126更新)'!B:C,2,FALSE)</f>
        <v>ALP-U</v>
      </c>
      <c r="D245" s="203">
        <f>VLOOKUP(B245,'效期天數(2025.1126更新)'!B:E,4,0)</f>
        <v>150</v>
      </c>
      <c r="E245" s="204" t="e">
        <f>VLOOKUP(F245,'帳庫存(20260119  00點更新)'!C:I,7,0)</f>
        <v>#N/A</v>
      </c>
      <c r="F245" s="876">
        <v>10525441</v>
      </c>
      <c r="G245" s="295">
        <v>45959</v>
      </c>
      <c r="J245" s="352">
        <f t="shared" si="57"/>
        <v>46109</v>
      </c>
      <c r="K245" s="203" t="s">
        <v>7528</v>
      </c>
      <c r="L245" s="204" t="s">
        <v>7529</v>
      </c>
      <c r="M245" s="874">
        <v>8000</v>
      </c>
      <c r="N245" s="204">
        <f t="shared" si="58"/>
        <v>6280</v>
      </c>
      <c r="O245" s="354">
        <f>M245-N245+KH245+LL245</f>
        <v>3550</v>
      </c>
      <c r="P245" s="204" t="e">
        <f t="shared" si="60"/>
        <v>#N/A</v>
      </c>
      <c r="Q245" s="586" t="e">
        <f t="shared" si="61"/>
        <v>#N/A</v>
      </c>
      <c r="KH245" s="948">
        <v>280</v>
      </c>
      <c r="KL245" s="961"/>
      <c r="LL245" s="944">
        <v>1550</v>
      </c>
      <c r="BIC245" s="303">
        <v>1000</v>
      </c>
      <c r="BJZ245" s="303">
        <v>1000</v>
      </c>
      <c r="BLM245" s="303">
        <v>2000</v>
      </c>
      <c r="BNF245" s="303">
        <v>1280</v>
      </c>
      <c r="BTN245" s="303">
        <v>1000</v>
      </c>
    </row>
    <row r="246" spans="2:350 1120:1886" ht="45" customHeight="1">
      <c r="B246" s="875">
        <v>5714400105</v>
      </c>
      <c r="C246" s="203" t="str">
        <f>VLOOKUP(B246,'效期天數(2025.1126更新)'!B:C,2,FALSE)</f>
        <v>ALP-U</v>
      </c>
      <c r="D246" s="203">
        <f>VLOOKUP(B246,'效期天數(2025.1126更新)'!B:E,4,0)</f>
        <v>150</v>
      </c>
      <c r="E246" s="204" t="e">
        <f>VLOOKUP(F246,'帳庫存(20260119  00點更新)'!C:I,7,0)</f>
        <v>#N/A</v>
      </c>
      <c r="F246" s="876">
        <v>10525442</v>
      </c>
      <c r="G246" s="295">
        <v>45959</v>
      </c>
      <c r="J246" s="352">
        <f t="shared" si="57"/>
        <v>46109</v>
      </c>
      <c r="K246" s="203" t="s">
        <v>7528</v>
      </c>
      <c r="L246" s="204" t="s">
        <v>7529</v>
      </c>
      <c r="M246" s="874">
        <v>7000</v>
      </c>
      <c r="N246" s="204">
        <f t="shared" si="58"/>
        <v>0</v>
      </c>
      <c r="O246" s="354">
        <f>M246-N246</f>
        <v>7000</v>
      </c>
      <c r="P246" s="204" t="e">
        <f t="shared" si="60"/>
        <v>#N/A</v>
      </c>
      <c r="Q246" s="586" t="e">
        <f t="shared" si="61"/>
        <v>#N/A</v>
      </c>
      <c r="KL246" s="961"/>
    </row>
    <row r="247" spans="2:350 1120:1886" ht="45" customHeight="1">
      <c r="B247" s="875">
        <v>5714400106</v>
      </c>
      <c r="C247" s="203" t="str">
        <f>VLOOKUP(B247,'效期天數(2025.1126更新)'!B:C,2,FALSE)</f>
        <v>ALP-D</v>
      </c>
      <c r="D247" s="203">
        <f>VLOOKUP(B247,'效期天數(2025.1126更新)'!B:E,4,0)</f>
        <v>150</v>
      </c>
      <c r="E247" s="204" t="e">
        <f>VLOOKUP(F247,'帳庫存(20260119  00點更新)'!C:I,7,0)</f>
        <v>#N/A</v>
      </c>
      <c r="F247" s="876">
        <v>10625441</v>
      </c>
      <c r="G247" s="295">
        <v>45959</v>
      </c>
      <c r="J247" s="352">
        <f t="shared" si="57"/>
        <v>46109</v>
      </c>
      <c r="K247" s="203" t="s">
        <v>7528</v>
      </c>
      <c r="L247" s="204" t="s">
        <v>7529</v>
      </c>
      <c r="M247" s="874">
        <v>8000</v>
      </c>
      <c r="N247" s="204">
        <f t="shared" si="58"/>
        <v>6230</v>
      </c>
      <c r="O247" s="354">
        <f>M247-N247+KH247+LL247+ML247</f>
        <v>3630</v>
      </c>
      <c r="P247" s="204" t="e">
        <f t="shared" si="60"/>
        <v>#N/A</v>
      </c>
      <c r="Q247" s="586" t="e">
        <f t="shared" si="61"/>
        <v>#N/A</v>
      </c>
      <c r="KH247" s="948">
        <v>230</v>
      </c>
      <c r="KL247" s="961"/>
      <c r="LL247" s="944">
        <v>630</v>
      </c>
      <c r="ML247" s="1064">
        <v>1000</v>
      </c>
      <c r="BIC247" s="303">
        <v>1000</v>
      </c>
      <c r="BJZ247" s="303">
        <v>1000</v>
      </c>
      <c r="BLM247" s="303">
        <v>2000</v>
      </c>
      <c r="BNF247" s="303">
        <v>1230</v>
      </c>
      <c r="BTN247" s="303">
        <v>1000</v>
      </c>
    </row>
    <row r="248" spans="2:350 1120:1886" ht="45" customHeight="1">
      <c r="B248" s="875">
        <v>5714400106</v>
      </c>
      <c r="C248" s="203" t="str">
        <f>VLOOKUP(B248,'效期天數(2025.1126更新)'!B:C,2,FALSE)</f>
        <v>ALP-D</v>
      </c>
      <c r="D248" s="203">
        <f>VLOOKUP(B248,'效期天數(2025.1126更新)'!B:E,4,0)</f>
        <v>150</v>
      </c>
      <c r="E248" s="204" t="e">
        <f>VLOOKUP(F248,'帳庫存(20260119  00點更新)'!C:I,7,0)</f>
        <v>#N/A</v>
      </c>
      <c r="F248" s="876">
        <v>10625442</v>
      </c>
      <c r="G248" s="295">
        <v>45959</v>
      </c>
      <c r="J248" s="352">
        <f t="shared" si="57"/>
        <v>46109</v>
      </c>
      <c r="K248" s="203" t="s">
        <v>7528</v>
      </c>
      <c r="L248" s="204" t="s">
        <v>7529</v>
      </c>
      <c r="M248" s="874">
        <v>7000</v>
      </c>
      <c r="N248" s="204">
        <f t="shared" si="58"/>
        <v>0</v>
      </c>
      <c r="O248" s="354">
        <f t="shared" ref="O248:O256" si="63">M248-N248</f>
        <v>7000</v>
      </c>
      <c r="P248" s="204" t="e">
        <f t="shared" si="60"/>
        <v>#N/A</v>
      </c>
      <c r="Q248" s="586" t="e">
        <f t="shared" si="61"/>
        <v>#N/A</v>
      </c>
      <c r="KL248" s="961"/>
    </row>
    <row r="249" spans="2:350 1120:1886" ht="45" customHeight="1">
      <c r="B249" s="203">
        <v>5714400105</v>
      </c>
      <c r="C249" s="203" t="str">
        <f>VLOOKUP(B249,'效期天數(2025.1126更新)'!B:C,2,FALSE)</f>
        <v>ALP-U</v>
      </c>
      <c r="D249" s="203">
        <f>VLOOKUP(B249,'效期天數(2025.1126更新)'!B:E,4,0)</f>
        <v>150</v>
      </c>
      <c r="E249" s="204" t="e">
        <f>VLOOKUP(F249,'帳庫存(20260119  00點更新)'!C:I,7,0)</f>
        <v>#N/A</v>
      </c>
      <c r="F249" s="296">
        <v>10525473</v>
      </c>
      <c r="G249" s="295">
        <v>45980</v>
      </c>
      <c r="H249" s="587" t="s">
        <v>6746</v>
      </c>
      <c r="J249" s="352">
        <f t="shared" si="57"/>
        <v>46130</v>
      </c>
      <c r="K249" s="203" t="s">
        <v>6610</v>
      </c>
      <c r="L249" s="204">
        <v>12000</v>
      </c>
      <c r="M249" s="204">
        <v>11840</v>
      </c>
      <c r="N249" s="204">
        <f t="shared" si="58"/>
        <v>11840</v>
      </c>
      <c r="O249" s="354">
        <f t="shared" si="63"/>
        <v>0</v>
      </c>
      <c r="P249" s="204" t="e">
        <f t="shared" si="60"/>
        <v>#N/A</v>
      </c>
      <c r="Q249" s="586" t="e">
        <f t="shared" si="61"/>
        <v>#N/A</v>
      </c>
      <c r="KL249" s="961"/>
      <c r="BBN249" s="303">
        <v>10000</v>
      </c>
      <c r="BED249" s="303">
        <v>1840</v>
      </c>
    </row>
    <row r="250" spans="2:350 1120:1886" ht="45" customHeight="1">
      <c r="B250" s="203">
        <v>5714400105</v>
      </c>
      <c r="C250" s="203" t="str">
        <f>VLOOKUP(B250,'效期天數(2025.1126更新)'!B:C,2,FALSE)</f>
        <v>ALP-U</v>
      </c>
      <c r="D250" s="203">
        <f>VLOOKUP(B250,'效期天數(2025.1126更新)'!B:E,4,0)</f>
        <v>150</v>
      </c>
      <c r="E250" s="204" t="e">
        <f>VLOOKUP(F250,'帳庫存(20260119  00點更新)'!C:I,7,0)</f>
        <v>#N/A</v>
      </c>
      <c r="F250" s="296">
        <v>10525474</v>
      </c>
      <c r="G250" s="295">
        <v>45980</v>
      </c>
      <c r="H250" s="587" t="s">
        <v>6746</v>
      </c>
      <c r="J250" s="352">
        <f t="shared" si="57"/>
        <v>46130</v>
      </c>
      <c r="K250" s="203" t="s">
        <v>6610</v>
      </c>
      <c r="L250" s="204">
        <v>12000</v>
      </c>
      <c r="M250" s="204">
        <v>11660</v>
      </c>
      <c r="N250" s="204">
        <f t="shared" si="58"/>
        <v>11660</v>
      </c>
      <c r="O250" s="354">
        <f t="shared" si="63"/>
        <v>0</v>
      </c>
      <c r="P250" s="204" t="e">
        <f t="shared" si="60"/>
        <v>#N/A</v>
      </c>
      <c r="Q250" s="586" t="e">
        <f t="shared" si="61"/>
        <v>#N/A</v>
      </c>
      <c r="KL250" s="961"/>
      <c r="BBU250" s="303">
        <v>9000</v>
      </c>
      <c r="BCE250" s="303">
        <v>2000</v>
      </c>
      <c r="BED250" s="303">
        <v>660</v>
      </c>
    </row>
    <row r="251" spans="2:350 1120:1886" ht="45" customHeight="1">
      <c r="B251" s="203">
        <v>5714400106</v>
      </c>
      <c r="C251" s="203" t="str">
        <f>VLOOKUP(B251,'效期天數(2025.1126更新)'!B:C,2,FALSE)</f>
        <v>ALP-D</v>
      </c>
      <c r="D251" s="203">
        <f>VLOOKUP(B251,'效期天數(2025.1126更新)'!B:E,4,0)</f>
        <v>150</v>
      </c>
      <c r="E251" s="204" t="e">
        <f>VLOOKUP(F251,'帳庫存(20260119  00點更新)'!C:I,7,0)</f>
        <v>#N/A</v>
      </c>
      <c r="F251" s="296">
        <v>10625473</v>
      </c>
      <c r="G251" s="295">
        <v>45980</v>
      </c>
      <c r="H251" s="587" t="s">
        <v>6746</v>
      </c>
      <c r="J251" s="352">
        <f t="shared" si="57"/>
        <v>46130</v>
      </c>
      <c r="K251" s="203" t="s">
        <v>6611</v>
      </c>
      <c r="L251" s="204">
        <v>12000</v>
      </c>
      <c r="M251" s="204">
        <v>11830</v>
      </c>
      <c r="N251" s="204">
        <f t="shared" si="58"/>
        <v>11830</v>
      </c>
      <c r="O251" s="354">
        <f t="shared" si="63"/>
        <v>0</v>
      </c>
      <c r="P251" s="204" t="e">
        <f t="shared" si="60"/>
        <v>#N/A</v>
      </c>
      <c r="Q251" s="586" t="e">
        <f t="shared" si="61"/>
        <v>#N/A</v>
      </c>
      <c r="KL251" s="961"/>
      <c r="BBN251" s="303">
        <v>10000</v>
      </c>
      <c r="BED251" s="303">
        <v>1830</v>
      </c>
    </row>
    <row r="252" spans="2:350 1120:1886" ht="45" customHeight="1">
      <c r="B252" s="633">
        <v>5714400106</v>
      </c>
      <c r="C252" s="633" t="str">
        <f>VLOOKUP(B252,'效期天數(2025.1126更新)'!B:C,2,FALSE)</f>
        <v>ALP-D</v>
      </c>
      <c r="D252" s="203">
        <f>VLOOKUP(B252,'效期天數(2025.1126更新)'!B:E,4,0)</f>
        <v>150</v>
      </c>
      <c r="E252" s="696">
        <f>VLOOKUP(F252,'帳庫存(20260119  00點更新)'!C:I,7,0)</f>
        <v>880</v>
      </c>
      <c r="F252" s="645">
        <v>10625474</v>
      </c>
      <c r="G252" s="295">
        <v>45980</v>
      </c>
      <c r="H252" s="587" t="s">
        <v>6746</v>
      </c>
      <c r="J252" s="352">
        <f t="shared" si="57"/>
        <v>46130</v>
      </c>
      <c r="K252" s="203" t="s">
        <v>6611</v>
      </c>
      <c r="L252" s="204">
        <v>12000</v>
      </c>
      <c r="M252" s="204">
        <v>11880</v>
      </c>
      <c r="N252" s="204">
        <f t="shared" si="58"/>
        <v>11000</v>
      </c>
      <c r="O252" s="354">
        <f t="shared" si="63"/>
        <v>880</v>
      </c>
      <c r="P252" s="204" t="b">
        <f t="shared" si="60"/>
        <v>1</v>
      </c>
      <c r="Q252" s="586">
        <f t="shared" si="61"/>
        <v>0</v>
      </c>
      <c r="KL252" s="961"/>
      <c r="BBU252" s="303">
        <v>8000</v>
      </c>
      <c r="BCE252" s="303">
        <v>2000</v>
      </c>
      <c r="BED252" s="303">
        <v>1000</v>
      </c>
    </row>
    <row r="253" spans="2:350 1120:1886" ht="45" customHeight="1">
      <c r="B253" s="203">
        <v>5714400105</v>
      </c>
      <c r="C253" s="203" t="str">
        <f>VLOOKUP(B253,'效期天數(2025.1126更新)'!B:C,2,FALSE)</f>
        <v>ALP-U</v>
      </c>
      <c r="D253" s="203">
        <f>VLOOKUP(B253,'效期天數(2025.1126更新)'!B:E,4,0)</f>
        <v>150</v>
      </c>
      <c r="E253" s="204">
        <f>VLOOKUP(F253,'帳庫存(20260119  00點更新)'!C:I,7,0)</f>
        <v>910</v>
      </c>
      <c r="F253" s="296">
        <v>10525521</v>
      </c>
      <c r="G253" s="295">
        <v>46013</v>
      </c>
      <c r="H253" s="546" t="s">
        <v>7083</v>
      </c>
      <c r="J253" s="352">
        <f t="shared" si="57"/>
        <v>46163</v>
      </c>
      <c r="K253" s="203" t="s">
        <v>6958</v>
      </c>
      <c r="L253" s="204">
        <v>12000</v>
      </c>
      <c r="M253" s="204">
        <v>11910</v>
      </c>
      <c r="N253" s="204">
        <f t="shared" si="58"/>
        <v>11910</v>
      </c>
      <c r="O253" s="354">
        <f t="shared" si="63"/>
        <v>0</v>
      </c>
      <c r="P253" s="204" t="b">
        <f t="shared" si="60"/>
        <v>0</v>
      </c>
      <c r="Q253" s="586">
        <f t="shared" si="61"/>
        <v>-910</v>
      </c>
      <c r="KL253" s="961"/>
      <c r="BFG253" s="303">
        <v>8000</v>
      </c>
      <c r="BFH253" s="303">
        <v>2000</v>
      </c>
      <c r="BFT253" s="303">
        <v>1000</v>
      </c>
      <c r="BLM253" s="303">
        <v>910</v>
      </c>
    </row>
    <row r="254" spans="2:350 1120:1886" ht="45" customHeight="1">
      <c r="B254" s="203">
        <v>5714400105</v>
      </c>
      <c r="C254" s="203" t="str">
        <f>VLOOKUP(B254,'效期天數(2025.1126更新)'!B:C,2,FALSE)</f>
        <v>ALP-U</v>
      </c>
      <c r="D254" s="203">
        <f>VLOOKUP(B254,'效期天數(2025.1126更新)'!B:E,4,0)</f>
        <v>150</v>
      </c>
      <c r="E254" s="204">
        <f>VLOOKUP(F254,'帳庫存(20260119  00點更新)'!C:I,7,0)</f>
        <v>960</v>
      </c>
      <c r="F254" s="296">
        <v>10525522</v>
      </c>
      <c r="G254" s="295">
        <v>46013</v>
      </c>
      <c r="H254" s="546" t="s">
        <v>7083</v>
      </c>
      <c r="J254" s="352">
        <f t="shared" si="57"/>
        <v>46163</v>
      </c>
      <c r="K254" s="203" t="s">
        <v>6958</v>
      </c>
      <c r="L254" s="204">
        <v>12000</v>
      </c>
      <c r="M254" s="204">
        <v>11960</v>
      </c>
      <c r="N254" s="204">
        <f t="shared" si="58"/>
        <v>11960</v>
      </c>
      <c r="O254" s="354">
        <f t="shared" si="63"/>
        <v>0</v>
      </c>
      <c r="P254" s="204" t="b">
        <f t="shared" si="60"/>
        <v>0</v>
      </c>
      <c r="Q254" s="586">
        <f t="shared" si="61"/>
        <v>-960</v>
      </c>
      <c r="KL254" s="961"/>
      <c r="BFK254" s="303">
        <v>5000</v>
      </c>
      <c r="BFS254" s="303">
        <v>5000</v>
      </c>
      <c r="BFT254" s="303">
        <v>1000</v>
      </c>
      <c r="BLM254" s="303">
        <v>960</v>
      </c>
    </row>
    <row r="255" spans="2:350 1120:1886" ht="45" customHeight="1">
      <c r="B255" s="203">
        <v>5714400106</v>
      </c>
      <c r="C255" s="203" t="str">
        <f>VLOOKUP(B255,'效期天數(2025.1126更新)'!B:C,2,FALSE)</f>
        <v>ALP-D</v>
      </c>
      <c r="D255" s="203">
        <f>VLOOKUP(B255,'效期天數(2025.1126更新)'!B:E,4,0)</f>
        <v>150</v>
      </c>
      <c r="E255" s="204" t="e">
        <f>VLOOKUP(F255,'帳庫存(20260119  00點更新)'!C:I,7,0)</f>
        <v>#N/A</v>
      </c>
      <c r="F255" s="296">
        <v>10625521</v>
      </c>
      <c r="G255" s="295">
        <v>46013</v>
      </c>
      <c r="H255" s="546" t="s">
        <v>7083</v>
      </c>
      <c r="J255" s="352">
        <f t="shared" si="57"/>
        <v>46163</v>
      </c>
      <c r="K255" s="203" t="s">
        <v>6959</v>
      </c>
      <c r="L255" s="204">
        <v>12000</v>
      </c>
      <c r="M255" s="204">
        <v>12000</v>
      </c>
      <c r="N255" s="204">
        <f t="shared" si="58"/>
        <v>12000</v>
      </c>
      <c r="O255" s="354">
        <f t="shared" si="63"/>
        <v>0</v>
      </c>
      <c r="P255" s="204" t="e">
        <f t="shared" si="60"/>
        <v>#N/A</v>
      </c>
      <c r="Q255" s="586" t="e">
        <f t="shared" si="61"/>
        <v>#N/A</v>
      </c>
      <c r="KL255" s="961"/>
      <c r="BFG255" s="303">
        <v>8000</v>
      </c>
      <c r="BFH255" s="303">
        <v>2000</v>
      </c>
      <c r="BFT255" s="303">
        <v>2000</v>
      </c>
    </row>
    <row r="256" spans="2:350 1120:1886" ht="45" customHeight="1">
      <c r="B256" s="203">
        <v>5714400106</v>
      </c>
      <c r="C256" s="203" t="str">
        <f>VLOOKUP(B256,'效期天數(2025.1126更新)'!B:C,2,FALSE)</f>
        <v>ALP-D</v>
      </c>
      <c r="D256" s="203">
        <f>VLOOKUP(B256,'效期天數(2025.1126更新)'!B:E,4,0)</f>
        <v>150</v>
      </c>
      <c r="E256" s="204">
        <f>VLOOKUP(F256,'帳庫存(20260119  00點更新)'!C:I,7,0)</f>
        <v>1940</v>
      </c>
      <c r="F256" s="296">
        <v>10625522</v>
      </c>
      <c r="G256" s="295">
        <v>46013</v>
      </c>
      <c r="H256" s="546" t="s">
        <v>7083</v>
      </c>
      <c r="J256" s="352">
        <f t="shared" si="57"/>
        <v>46163</v>
      </c>
      <c r="K256" s="203" t="s">
        <v>6959</v>
      </c>
      <c r="L256" s="204">
        <v>12000</v>
      </c>
      <c r="M256" s="204">
        <v>11940</v>
      </c>
      <c r="N256" s="204">
        <f t="shared" si="58"/>
        <v>11940</v>
      </c>
      <c r="O256" s="354">
        <f t="shared" si="63"/>
        <v>0</v>
      </c>
      <c r="P256" s="204" t="b">
        <f t="shared" si="60"/>
        <v>0</v>
      </c>
      <c r="Q256" s="586">
        <f t="shared" si="61"/>
        <v>-1940</v>
      </c>
      <c r="KL256" s="961"/>
      <c r="BFK256" s="303">
        <v>5000</v>
      </c>
      <c r="BFS256" s="303">
        <v>5000</v>
      </c>
      <c r="BLM256" s="303">
        <v>1940</v>
      </c>
    </row>
    <row r="257" spans="2:298 1535:1738" ht="45" customHeight="1">
      <c r="B257" s="203">
        <v>5714400105</v>
      </c>
      <c r="C257" s="203" t="str">
        <f>VLOOKUP(B257,'效期天數(2025.1126更新)'!B:C,2,FALSE)</f>
        <v>ALP-U</v>
      </c>
      <c r="D257" s="203">
        <f>VLOOKUP(B257,'效期天數(2025.1126更新)'!B:E,4,0)</f>
        <v>150</v>
      </c>
      <c r="E257" s="204">
        <f>VLOOKUP(F257,'帳庫存(20260119  00點更新)'!C:I,7,0)</f>
        <v>610</v>
      </c>
      <c r="F257" s="296">
        <v>10525523</v>
      </c>
      <c r="G257" s="295">
        <v>46015</v>
      </c>
      <c r="H257" s="593" t="s">
        <v>7082</v>
      </c>
      <c r="J257" s="352">
        <f t="shared" si="57"/>
        <v>46165</v>
      </c>
      <c r="K257" s="203" t="s">
        <v>6973</v>
      </c>
      <c r="L257" s="204">
        <v>12000</v>
      </c>
      <c r="M257" s="204">
        <v>11810</v>
      </c>
      <c r="N257" s="204">
        <f t="shared" si="58"/>
        <v>12420</v>
      </c>
      <c r="O257" s="354">
        <f>M257-N257+IM257</f>
        <v>0</v>
      </c>
      <c r="P257" s="204" t="b">
        <f t="shared" si="60"/>
        <v>0</v>
      </c>
      <c r="Q257" s="586">
        <f t="shared" si="61"/>
        <v>-610</v>
      </c>
      <c r="IM257" s="360">
        <v>610</v>
      </c>
      <c r="KL257" s="961"/>
      <c r="BGA257" s="303">
        <v>10000</v>
      </c>
      <c r="BGE257" s="303">
        <v>1810</v>
      </c>
      <c r="BNV257" s="334">
        <v>610</v>
      </c>
    </row>
    <row r="258" spans="2:298 1535:1738" ht="45" customHeight="1">
      <c r="B258" s="203">
        <v>5714400105</v>
      </c>
      <c r="C258" s="203" t="str">
        <f>VLOOKUP(B258,'效期天數(2025.1126更新)'!B:C,2,FALSE)</f>
        <v>ALP-U</v>
      </c>
      <c r="D258" s="203">
        <f>VLOOKUP(B258,'效期天數(2025.1126更新)'!B:E,4,0)</f>
        <v>150</v>
      </c>
      <c r="E258" s="204" t="e">
        <f>VLOOKUP(F258,'帳庫存(20260119  00點更新)'!C:I,7,0)</f>
        <v>#N/A</v>
      </c>
      <c r="F258" s="296">
        <v>10525524</v>
      </c>
      <c r="G258" s="295">
        <v>46015</v>
      </c>
      <c r="H258" s="593" t="s">
        <v>7082</v>
      </c>
      <c r="J258" s="352">
        <f t="shared" si="57"/>
        <v>46165</v>
      </c>
      <c r="K258" s="203" t="s">
        <v>6973</v>
      </c>
      <c r="L258" s="204">
        <v>12000</v>
      </c>
      <c r="M258" s="204">
        <v>11810</v>
      </c>
      <c r="N258" s="204">
        <f t="shared" si="58"/>
        <v>11810</v>
      </c>
      <c r="O258" s="354">
        <f>M258-N258</f>
        <v>0</v>
      </c>
      <c r="P258" s="204" t="e">
        <f t="shared" ref="P258:P289" si="64">IF(O258=E258,TRUE,FALSE)</f>
        <v>#N/A</v>
      </c>
      <c r="Q258" s="586" t="e">
        <f t="shared" ref="Q258:Q289" si="65">O258-E258</f>
        <v>#N/A</v>
      </c>
      <c r="KL258" s="961"/>
      <c r="BGD258" s="303">
        <v>7000</v>
      </c>
      <c r="BGE258" s="303">
        <v>4810</v>
      </c>
    </row>
    <row r="259" spans="2:298 1535:1738" ht="45" customHeight="1">
      <c r="B259" s="203">
        <v>5714400106</v>
      </c>
      <c r="C259" s="203" t="str">
        <f>VLOOKUP(B259,'效期天數(2025.1126更新)'!B:C,2,FALSE)</f>
        <v>ALP-D</v>
      </c>
      <c r="D259" s="203">
        <f>VLOOKUP(B259,'效期天數(2025.1126更新)'!B:E,4,0)</f>
        <v>150</v>
      </c>
      <c r="E259" s="204">
        <f>VLOOKUP(F259,'帳庫存(20260119  00點更新)'!C:I,7,0)</f>
        <v>430</v>
      </c>
      <c r="F259" s="296">
        <v>10625523</v>
      </c>
      <c r="G259" s="295">
        <v>46015</v>
      </c>
      <c r="H259" s="593" t="s">
        <v>7082</v>
      </c>
      <c r="J259" s="352">
        <f t="shared" si="57"/>
        <v>46165</v>
      </c>
      <c r="K259" s="203" t="s">
        <v>6974</v>
      </c>
      <c r="L259" s="204">
        <v>12000</v>
      </c>
      <c r="M259" s="204">
        <v>11610</v>
      </c>
      <c r="N259" s="204">
        <f t="shared" si="58"/>
        <v>12040</v>
      </c>
      <c r="O259" s="354">
        <f>M259-N259+IM259</f>
        <v>0</v>
      </c>
      <c r="P259" s="204" t="b">
        <f t="shared" si="64"/>
        <v>0</v>
      </c>
      <c r="Q259" s="586">
        <f t="shared" si="65"/>
        <v>-430</v>
      </c>
      <c r="IM259" s="360">
        <v>430</v>
      </c>
      <c r="KL259" s="961"/>
      <c r="BGA259" s="303">
        <v>10000</v>
      </c>
      <c r="BGE259" s="303">
        <v>1610</v>
      </c>
      <c r="BNV259" s="334">
        <v>430</v>
      </c>
    </row>
    <row r="260" spans="2:298 1535:1738" ht="45" customHeight="1">
      <c r="B260" s="203">
        <v>5714400106</v>
      </c>
      <c r="C260" s="203" t="str">
        <f>VLOOKUP(B260,'效期天數(2025.1126更新)'!B:C,2,FALSE)</f>
        <v>ALP-D</v>
      </c>
      <c r="D260" s="203">
        <f>VLOOKUP(B260,'效期天數(2025.1126更新)'!B:E,4,0)</f>
        <v>150</v>
      </c>
      <c r="E260" s="204" t="e">
        <f>VLOOKUP(F260,'帳庫存(20260119  00點更新)'!C:I,7,0)</f>
        <v>#N/A</v>
      </c>
      <c r="F260" s="296">
        <v>10625524</v>
      </c>
      <c r="G260" s="295">
        <v>46015</v>
      </c>
      <c r="H260" s="593" t="s">
        <v>7082</v>
      </c>
      <c r="J260" s="352">
        <f t="shared" si="57"/>
        <v>46165</v>
      </c>
      <c r="K260" s="203" t="s">
        <v>6974</v>
      </c>
      <c r="L260" s="204">
        <v>12000</v>
      </c>
      <c r="M260" s="204">
        <v>11810</v>
      </c>
      <c r="N260" s="204">
        <f t="shared" si="58"/>
        <v>11810</v>
      </c>
      <c r="O260" s="354">
        <f>M260-N260</f>
        <v>0</v>
      </c>
      <c r="P260" s="204" t="e">
        <f t="shared" si="64"/>
        <v>#N/A</v>
      </c>
      <c r="Q260" s="586" t="e">
        <f t="shared" si="65"/>
        <v>#N/A</v>
      </c>
      <c r="KL260" s="961"/>
      <c r="BGD260" s="303">
        <v>7000</v>
      </c>
      <c r="BGE260" s="303">
        <v>4810</v>
      </c>
    </row>
    <row r="261" spans="2:298 1535:1738" ht="45" customHeight="1">
      <c r="B261" s="203">
        <v>5714400105</v>
      </c>
      <c r="C261" s="203" t="str">
        <f>VLOOKUP(B261,'效期天數(2025.1126更新)'!B:C,2,FALSE)</f>
        <v>ALP-U</v>
      </c>
      <c r="D261" s="203">
        <f>VLOOKUP(B261,'效期天數(2025.1126更新)'!B:E,4,0)</f>
        <v>150</v>
      </c>
      <c r="E261" s="204">
        <f>VLOOKUP(F261,'帳庫存(20260119  00點更新)'!C:I,7,0)</f>
        <v>4890</v>
      </c>
      <c r="F261" s="296">
        <v>10525531</v>
      </c>
      <c r="G261" s="295">
        <v>46022</v>
      </c>
      <c r="H261" s="747" t="s">
        <v>7087</v>
      </c>
      <c r="J261" s="352">
        <f t="shared" si="57"/>
        <v>46172</v>
      </c>
      <c r="K261" s="203" t="s">
        <v>7030</v>
      </c>
      <c r="L261" s="204">
        <v>12000</v>
      </c>
      <c r="M261" s="204">
        <v>11890</v>
      </c>
      <c r="N261" s="204">
        <f t="shared" si="58"/>
        <v>11890</v>
      </c>
      <c r="O261" s="354">
        <f>M261-N261</f>
        <v>0</v>
      </c>
      <c r="P261" s="204" t="b">
        <f t="shared" si="64"/>
        <v>0</v>
      </c>
      <c r="Q261" s="586">
        <f t="shared" si="65"/>
        <v>-4890</v>
      </c>
      <c r="KL261" s="961"/>
      <c r="BGJ261" s="303">
        <v>7000</v>
      </c>
      <c r="BHA261" s="303">
        <v>4890</v>
      </c>
    </row>
    <row r="262" spans="2:298 1535:1738" ht="45" customHeight="1">
      <c r="B262" s="203">
        <v>5714400105</v>
      </c>
      <c r="C262" s="203" t="str">
        <f>VLOOKUP(B262,'效期天數(2025.1126更新)'!B:C,2,FALSE)</f>
        <v>ALP-U</v>
      </c>
      <c r="D262" s="203">
        <f>VLOOKUP(B262,'效期天數(2025.1126更新)'!B:E,4,0)</f>
        <v>150</v>
      </c>
      <c r="E262" s="204">
        <f>VLOOKUP(F262,'帳庫存(20260119  00點更新)'!C:I,7,0)</f>
        <v>5880</v>
      </c>
      <c r="F262" s="296">
        <v>10525532</v>
      </c>
      <c r="G262" s="295">
        <v>46022</v>
      </c>
      <c r="H262" s="747" t="s">
        <v>7087</v>
      </c>
      <c r="J262" s="352">
        <f t="shared" si="57"/>
        <v>46172</v>
      </c>
      <c r="K262" s="203" t="s">
        <v>7030</v>
      </c>
      <c r="L262" s="204">
        <v>12000</v>
      </c>
      <c r="M262" s="204">
        <v>11880</v>
      </c>
      <c r="N262" s="204">
        <f t="shared" si="58"/>
        <v>12660</v>
      </c>
      <c r="O262" s="354">
        <f>M262-N262+IT262</f>
        <v>0</v>
      </c>
      <c r="P262" s="204" t="b">
        <f t="shared" si="64"/>
        <v>0</v>
      </c>
      <c r="Q262" s="586">
        <f t="shared" si="65"/>
        <v>-5880</v>
      </c>
      <c r="IT262" s="360">
        <v>780</v>
      </c>
      <c r="KL262" s="961"/>
      <c r="BGN262" s="303">
        <v>6000</v>
      </c>
      <c r="BGR262" s="303">
        <v>5000</v>
      </c>
      <c r="BHA262" s="303">
        <v>880</v>
      </c>
      <c r="BKE262" s="303">
        <v>780</v>
      </c>
    </row>
    <row r="263" spans="2:298 1535:1738" ht="45" customHeight="1">
      <c r="B263" s="203">
        <v>5714400106</v>
      </c>
      <c r="C263" s="203" t="str">
        <f>VLOOKUP(B263,'效期天數(2025.1126更新)'!B:C,2,FALSE)</f>
        <v>ALP-D</v>
      </c>
      <c r="D263" s="203">
        <f>VLOOKUP(B263,'效期天數(2025.1126更新)'!B:E,4,0)</f>
        <v>150</v>
      </c>
      <c r="E263" s="204">
        <f>VLOOKUP(F263,'帳庫存(20260119  00點更新)'!C:I,7,0)</f>
        <v>4900</v>
      </c>
      <c r="F263" s="296">
        <v>10625531</v>
      </c>
      <c r="G263" s="295">
        <v>46022</v>
      </c>
      <c r="H263" s="747" t="s">
        <v>7087</v>
      </c>
      <c r="J263" s="352">
        <f t="shared" si="57"/>
        <v>46172</v>
      </c>
      <c r="K263" s="203" t="s">
        <v>7031</v>
      </c>
      <c r="L263" s="204">
        <v>12000</v>
      </c>
      <c r="M263" s="204">
        <v>11900</v>
      </c>
      <c r="N263" s="204">
        <f t="shared" si="58"/>
        <v>11900</v>
      </c>
      <c r="O263" s="354">
        <f t="shared" ref="O263:O269" si="66">M263-N263</f>
        <v>0</v>
      </c>
      <c r="P263" s="204" t="b">
        <f t="shared" si="64"/>
        <v>0</v>
      </c>
      <c r="Q263" s="586">
        <f t="shared" si="65"/>
        <v>-4900</v>
      </c>
      <c r="KL263" s="961"/>
      <c r="BGJ263" s="303">
        <v>7000</v>
      </c>
      <c r="BGR263" s="303">
        <v>4900</v>
      </c>
    </row>
    <row r="264" spans="2:298 1535:1738" ht="45" customHeight="1">
      <c r="B264" s="203">
        <v>5714400106</v>
      </c>
      <c r="C264" s="203" t="str">
        <f>VLOOKUP(B264,'效期天數(2025.1126更新)'!B:C,2,FALSE)</f>
        <v>ALP-D</v>
      </c>
      <c r="D264" s="203">
        <f>VLOOKUP(B264,'效期天數(2025.1126更新)'!B:E,4,0)</f>
        <v>150</v>
      </c>
      <c r="E264" s="204">
        <f>VLOOKUP(F264,'帳庫存(20260119  00點更新)'!C:I,7,0)</f>
        <v>5900</v>
      </c>
      <c r="F264" s="296">
        <v>10625532</v>
      </c>
      <c r="G264" s="295">
        <v>46022</v>
      </c>
      <c r="H264" s="747" t="s">
        <v>7087</v>
      </c>
      <c r="J264" s="352">
        <f t="shared" ref="J264:J327" si="67">G264+D264</f>
        <v>46172</v>
      </c>
      <c r="K264" s="203" t="s">
        <v>7031</v>
      </c>
      <c r="L264" s="204">
        <v>12000</v>
      </c>
      <c r="M264" s="204">
        <v>11900</v>
      </c>
      <c r="N264" s="204">
        <f t="shared" ref="N264:N327" si="68">SUM(NS264:XFD264)</f>
        <v>11900</v>
      </c>
      <c r="O264" s="354">
        <f t="shared" si="66"/>
        <v>0</v>
      </c>
      <c r="P264" s="204" t="b">
        <f t="shared" si="64"/>
        <v>0</v>
      </c>
      <c r="Q264" s="586">
        <f t="shared" si="65"/>
        <v>-5900</v>
      </c>
      <c r="KL264" s="961"/>
      <c r="BGN264" s="303">
        <v>6000</v>
      </c>
      <c r="BHA264" s="303">
        <v>5000</v>
      </c>
      <c r="BKE264" s="303">
        <v>900</v>
      </c>
    </row>
    <row r="265" spans="2:298 1535:1738" ht="45" customHeight="1">
      <c r="B265" s="203">
        <v>5714400105</v>
      </c>
      <c r="C265" s="203" t="str">
        <f>VLOOKUP(B265,'效期天數(2025.1126更新)'!B:C,2,FALSE)</f>
        <v>ALP-U</v>
      </c>
      <c r="D265" s="203">
        <f>VLOOKUP(B265,'效期天數(2025.1126更新)'!B:E,4,0)</f>
        <v>150</v>
      </c>
      <c r="E265" s="204">
        <f>VLOOKUP(F265,'帳庫存(20260119  00點更新)'!C:I,7,0)</f>
        <v>11390</v>
      </c>
      <c r="F265" s="296">
        <v>10526021</v>
      </c>
      <c r="G265" s="295">
        <v>46030</v>
      </c>
      <c r="H265" s="548" t="s">
        <v>7254</v>
      </c>
      <c r="J265" s="352">
        <f t="shared" si="67"/>
        <v>46180</v>
      </c>
      <c r="K265" s="203" t="s">
        <v>7170</v>
      </c>
      <c r="L265" s="204">
        <v>12000</v>
      </c>
      <c r="M265" s="204">
        <v>11390</v>
      </c>
      <c r="N265" s="204">
        <f t="shared" si="68"/>
        <v>11390</v>
      </c>
      <c r="O265" s="354">
        <f t="shared" si="66"/>
        <v>0</v>
      </c>
      <c r="P265" s="204" t="b">
        <f t="shared" si="64"/>
        <v>0</v>
      </c>
      <c r="Q265" s="586">
        <f t="shared" si="65"/>
        <v>-11390</v>
      </c>
      <c r="KL265" s="961"/>
      <c r="BGU265" s="303">
        <v>10000</v>
      </c>
      <c r="BHF265" s="303">
        <v>1000</v>
      </c>
      <c r="BHL265" s="334">
        <v>200</v>
      </c>
      <c r="BHW265" s="334">
        <v>190</v>
      </c>
    </row>
    <row r="266" spans="2:298 1535:1738" ht="45" customHeight="1">
      <c r="B266" s="203">
        <v>5714400105</v>
      </c>
      <c r="C266" s="203" t="str">
        <f>VLOOKUP(B266,'效期天數(2025.1126更新)'!B:C,2,FALSE)</f>
        <v>ALP-U</v>
      </c>
      <c r="D266" s="203">
        <f>VLOOKUP(B266,'效期天數(2025.1126更新)'!B:E,4,0)</f>
        <v>150</v>
      </c>
      <c r="E266" s="204">
        <f>VLOOKUP(F266,'帳庫存(20260119  00點更新)'!C:I,7,0)</f>
        <v>11250</v>
      </c>
      <c r="F266" s="296">
        <v>10526022</v>
      </c>
      <c r="G266" s="295">
        <v>46030</v>
      </c>
      <c r="H266" s="548" t="s">
        <v>7254</v>
      </c>
      <c r="J266" s="352">
        <f t="shared" si="67"/>
        <v>46180</v>
      </c>
      <c r="K266" s="203" t="s">
        <v>7170</v>
      </c>
      <c r="L266" s="204">
        <v>11500</v>
      </c>
      <c r="M266" s="204">
        <v>11250</v>
      </c>
      <c r="N266" s="204">
        <f t="shared" si="68"/>
        <v>11250</v>
      </c>
      <c r="O266" s="354">
        <f t="shared" si="66"/>
        <v>0</v>
      </c>
      <c r="P266" s="204" t="b">
        <f t="shared" si="64"/>
        <v>0</v>
      </c>
      <c r="Q266" s="586">
        <f t="shared" si="65"/>
        <v>-11250</v>
      </c>
      <c r="KL266" s="961"/>
      <c r="BHI266" s="303">
        <v>5000</v>
      </c>
      <c r="BHQ266" s="303">
        <v>4000</v>
      </c>
      <c r="BIR266" s="303">
        <v>2250</v>
      </c>
    </row>
    <row r="267" spans="2:298 1535:1738" ht="45" customHeight="1">
      <c r="B267" s="203">
        <v>5714400106</v>
      </c>
      <c r="C267" s="203" t="str">
        <f>VLOOKUP(B267,'效期天數(2025.1126更新)'!B:C,2,FALSE)</f>
        <v>ALP-D</v>
      </c>
      <c r="D267" s="203">
        <f>VLOOKUP(B267,'效期天數(2025.1126更新)'!B:E,4,0)</f>
        <v>150</v>
      </c>
      <c r="E267" s="204">
        <f>VLOOKUP(F267,'帳庫存(20260119  00點更新)'!C:I,7,0)</f>
        <v>11400</v>
      </c>
      <c r="F267" s="296">
        <v>10626021</v>
      </c>
      <c r="G267" s="295">
        <v>46030</v>
      </c>
      <c r="H267" s="548" t="s">
        <v>7254</v>
      </c>
      <c r="J267" s="352">
        <f t="shared" si="67"/>
        <v>46180</v>
      </c>
      <c r="K267" s="203" t="s">
        <v>7171</v>
      </c>
      <c r="L267" s="204">
        <v>12000</v>
      </c>
      <c r="M267" s="204">
        <v>11400</v>
      </c>
      <c r="N267" s="204">
        <f t="shared" si="68"/>
        <v>11400</v>
      </c>
      <c r="O267" s="354">
        <f t="shared" si="66"/>
        <v>0</v>
      </c>
      <c r="P267" s="204" t="b">
        <f t="shared" si="64"/>
        <v>0</v>
      </c>
      <c r="Q267" s="586">
        <f t="shared" si="65"/>
        <v>-11400</v>
      </c>
      <c r="KL267" s="961"/>
      <c r="BGU267" s="303">
        <v>10000</v>
      </c>
      <c r="BHF267" s="303">
        <v>1000</v>
      </c>
      <c r="BHL267" s="334">
        <v>200</v>
      </c>
      <c r="BHW267" s="334">
        <v>200</v>
      </c>
    </row>
    <row r="268" spans="2:298 1535:1738" ht="45" customHeight="1">
      <c r="B268" s="203">
        <v>5714400106</v>
      </c>
      <c r="C268" s="203" t="str">
        <f>VLOOKUP(B268,'效期天數(2025.1126更新)'!B:C,2,FALSE)</f>
        <v>ALP-D</v>
      </c>
      <c r="D268" s="203">
        <f>VLOOKUP(B268,'效期天數(2025.1126更新)'!B:E,4,0)</f>
        <v>150</v>
      </c>
      <c r="E268" s="204">
        <f>VLOOKUP(F268,'帳庫存(20260119  00點更新)'!C:I,7,0)</f>
        <v>11510</v>
      </c>
      <c r="F268" s="296">
        <v>10626022</v>
      </c>
      <c r="G268" s="295">
        <v>46030</v>
      </c>
      <c r="H268" s="548" t="s">
        <v>7254</v>
      </c>
      <c r="J268" s="352">
        <f t="shared" si="67"/>
        <v>46180</v>
      </c>
      <c r="K268" s="203" t="s">
        <v>7171</v>
      </c>
      <c r="L268" s="204">
        <v>11500</v>
      </c>
      <c r="M268" s="204">
        <v>11510</v>
      </c>
      <c r="N268" s="204">
        <f t="shared" si="68"/>
        <v>11510</v>
      </c>
      <c r="O268" s="354">
        <f t="shared" si="66"/>
        <v>0</v>
      </c>
      <c r="P268" s="204" t="b">
        <f t="shared" si="64"/>
        <v>0</v>
      </c>
      <c r="Q268" s="586">
        <f t="shared" si="65"/>
        <v>-11510</v>
      </c>
      <c r="KL268" s="961"/>
      <c r="BHI268" s="303">
        <v>5000</v>
      </c>
      <c r="BHQ268" s="303">
        <v>4000</v>
      </c>
      <c r="BIR268" s="303">
        <v>2510</v>
      </c>
    </row>
    <row r="269" spans="2:298 1535:1738" ht="45" customHeight="1">
      <c r="B269" s="203">
        <v>5714400105</v>
      </c>
      <c r="C269" s="203" t="str">
        <f>VLOOKUP(B269,'效期天數(2025.1126更新)'!B:C,2,FALSE)</f>
        <v>ALP-U</v>
      </c>
      <c r="D269" s="203">
        <f>VLOOKUP(B269,'效期天數(2025.1126更新)'!B:E,4,0)</f>
        <v>150</v>
      </c>
      <c r="E269" s="204">
        <f>VLOOKUP(F269,'帳庫存(20260119  00點更新)'!C:I,7,0)</f>
        <v>11790</v>
      </c>
      <c r="F269" s="296">
        <v>10526023</v>
      </c>
      <c r="G269" s="295">
        <v>46031</v>
      </c>
      <c r="H269" s="818" t="s">
        <v>7255</v>
      </c>
      <c r="J269" s="352">
        <f t="shared" si="67"/>
        <v>46181</v>
      </c>
      <c r="K269" s="203" t="s">
        <v>7176</v>
      </c>
      <c r="L269" s="204">
        <v>12000</v>
      </c>
      <c r="M269" s="204">
        <v>11790</v>
      </c>
      <c r="N269" s="204">
        <f t="shared" si="68"/>
        <v>11790</v>
      </c>
      <c r="O269" s="354">
        <f t="shared" si="66"/>
        <v>0</v>
      </c>
      <c r="P269" s="204" t="b">
        <f t="shared" si="64"/>
        <v>0</v>
      </c>
      <c r="Q269" s="586">
        <f t="shared" si="65"/>
        <v>-11790</v>
      </c>
      <c r="KL269" s="961"/>
      <c r="BHN269" s="303">
        <v>10000</v>
      </c>
      <c r="BHR269" s="303">
        <v>1790</v>
      </c>
    </row>
    <row r="270" spans="2:298 1535:1738" ht="45" customHeight="1">
      <c r="B270" s="203">
        <v>5714400105</v>
      </c>
      <c r="C270" s="203" t="str">
        <f>VLOOKUP(B270,'效期天數(2025.1126更新)'!B:C,2,FALSE)</f>
        <v>ALP-U</v>
      </c>
      <c r="D270" s="203">
        <f>VLOOKUP(B270,'效期天數(2025.1126更新)'!B:E,4,0)</f>
        <v>150</v>
      </c>
      <c r="E270" s="204">
        <f>VLOOKUP(F270,'帳庫存(20260119  00點更新)'!C:I,7,0)</f>
        <v>11800</v>
      </c>
      <c r="F270" s="296">
        <v>10526024</v>
      </c>
      <c r="G270" s="295">
        <v>46031</v>
      </c>
      <c r="H270" s="818" t="s">
        <v>7255</v>
      </c>
      <c r="J270" s="352">
        <f t="shared" si="67"/>
        <v>46181</v>
      </c>
      <c r="K270" s="203" t="s">
        <v>7176</v>
      </c>
      <c r="L270" s="204">
        <v>12000</v>
      </c>
      <c r="M270" s="204">
        <v>11800</v>
      </c>
      <c r="N270" s="204">
        <f t="shared" si="68"/>
        <v>12410</v>
      </c>
      <c r="O270" s="354">
        <f>M270-N270+IX270</f>
        <v>0</v>
      </c>
      <c r="P270" s="204" t="b">
        <f t="shared" si="64"/>
        <v>0</v>
      </c>
      <c r="Q270" s="586">
        <f t="shared" si="65"/>
        <v>-11800</v>
      </c>
      <c r="IX270" s="360">
        <v>610</v>
      </c>
      <c r="KL270" s="961"/>
      <c r="BHO270" s="303">
        <v>10000</v>
      </c>
      <c r="BHR270" s="303">
        <v>1800</v>
      </c>
      <c r="BJO270" s="303">
        <v>610</v>
      </c>
    </row>
    <row r="271" spans="2:298 1535:1738" ht="45" customHeight="1">
      <c r="B271" s="203">
        <v>5714400106</v>
      </c>
      <c r="C271" s="203" t="str">
        <f>VLOOKUP(B271,'效期天數(2025.1126更新)'!B:C,2,FALSE)</f>
        <v>ALP-D</v>
      </c>
      <c r="D271" s="203">
        <f>VLOOKUP(B271,'效期天數(2025.1126更新)'!B:E,4,0)</f>
        <v>150</v>
      </c>
      <c r="E271" s="204">
        <f>VLOOKUP(F271,'帳庫存(20260119  00點更新)'!C:I,7,0)</f>
        <v>11820</v>
      </c>
      <c r="F271" s="296">
        <v>10626023</v>
      </c>
      <c r="G271" s="295">
        <v>46031</v>
      </c>
      <c r="H271" s="818" t="s">
        <v>7255</v>
      </c>
      <c r="J271" s="352">
        <f t="shared" si="67"/>
        <v>46181</v>
      </c>
      <c r="K271" s="203" t="s">
        <v>7177</v>
      </c>
      <c r="L271" s="204">
        <v>12000</v>
      </c>
      <c r="M271" s="204">
        <v>11820</v>
      </c>
      <c r="N271" s="204">
        <f t="shared" si="68"/>
        <v>12400</v>
      </c>
      <c r="O271" s="354">
        <f>M271-N271+IX271</f>
        <v>0</v>
      </c>
      <c r="P271" s="204" t="b">
        <f t="shared" si="64"/>
        <v>0</v>
      </c>
      <c r="Q271" s="586">
        <f t="shared" si="65"/>
        <v>-11820</v>
      </c>
      <c r="IX271" s="360">
        <v>580</v>
      </c>
      <c r="KL271" s="961"/>
      <c r="BHN271" s="303">
        <v>10000</v>
      </c>
      <c r="BHR271" s="303">
        <v>1820</v>
      </c>
      <c r="BJO271" s="303">
        <v>580</v>
      </c>
    </row>
    <row r="272" spans="2:298 1535:1738" ht="45" customHeight="1">
      <c r="B272" s="203">
        <v>5714400106</v>
      </c>
      <c r="C272" s="203" t="str">
        <f>VLOOKUP(B272,'效期天數(2025.1126更新)'!B:C,2,FALSE)</f>
        <v>ALP-D</v>
      </c>
      <c r="D272" s="203">
        <f>VLOOKUP(B272,'效期天數(2025.1126更新)'!B:E,4,0)</f>
        <v>150</v>
      </c>
      <c r="E272" s="204">
        <f>VLOOKUP(F272,'帳庫存(20260119  00點更新)'!C:I,7,0)</f>
        <v>11720</v>
      </c>
      <c r="F272" s="296">
        <v>10626024</v>
      </c>
      <c r="G272" s="295">
        <v>46031</v>
      </c>
      <c r="H272" s="818" t="s">
        <v>7255</v>
      </c>
      <c r="J272" s="352">
        <f t="shared" si="67"/>
        <v>46181</v>
      </c>
      <c r="K272" s="203" t="s">
        <v>7177</v>
      </c>
      <c r="L272" s="204">
        <v>12000</v>
      </c>
      <c r="M272" s="204">
        <v>11720</v>
      </c>
      <c r="N272" s="204">
        <f t="shared" si="68"/>
        <v>11720</v>
      </c>
      <c r="O272" s="354">
        <f t="shared" ref="O272:O279" si="69">M272-N272</f>
        <v>0</v>
      </c>
      <c r="P272" s="204" t="b">
        <f t="shared" si="64"/>
        <v>0</v>
      </c>
      <c r="Q272" s="586">
        <f t="shared" si="65"/>
        <v>-11720</v>
      </c>
      <c r="KL272" s="961"/>
      <c r="BHO272" s="303">
        <v>10000</v>
      </c>
      <c r="BHR272" s="303">
        <v>1720</v>
      </c>
    </row>
    <row r="273" spans="1:363 1576:1922" ht="45" customHeight="1">
      <c r="B273" s="203">
        <v>5714400105</v>
      </c>
      <c r="C273" s="203" t="str">
        <f>VLOOKUP(B273,'效期天數(2025.1126更新)'!B:C,2,FALSE)</f>
        <v>ALP-U</v>
      </c>
      <c r="D273" s="203">
        <f>VLOOKUP(B273,'效期天數(2025.1126更新)'!B:E,4,0)</f>
        <v>150</v>
      </c>
      <c r="E273" s="204" t="e">
        <f>VLOOKUP(F273,'帳庫存(20260119  00點更新)'!C:I,7,0)</f>
        <v>#N/A</v>
      </c>
      <c r="F273" s="296">
        <v>10526031</v>
      </c>
      <c r="G273" s="295">
        <v>46036</v>
      </c>
      <c r="H273" s="548" t="s">
        <v>7480</v>
      </c>
      <c r="J273" s="352">
        <f t="shared" si="67"/>
        <v>46186</v>
      </c>
      <c r="K273" s="203" t="s">
        <v>7221</v>
      </c>
      <c r="L273" s="204">
        <v>12000</v>
      </c>
      <c r="M273" s="204">
        <v>11810</v>
      </c>
      <c r="N273" s="204">
        <f t="shared" si="68"/>
        <v>11810</v>
      </c>
      <c r="O273" s="354">
        <f t="shared" si="69"/>
        <v>0</v>
      </c>
      <c r="P273" s="204" t="e">
        <f t="shared" si="64"/>
        <v>#N/A</v>
      </c>
      <c r="Q273" s="586" t="e">
        <f t="shared" si="65"/>
        <v>#N/A</v>
      </c>
      <c r="KL273" s="961"/>
      <c r="BHP273" s="303">
        <v>10000</v>
      </c>
      <c r="BIH273" s="303">
        <v>1000</v>
      </c>
      <c r="BMV273" s="303">
        <v>810</v>
      </c>
    </row>
    <row r="274" spans="1:363 1576:1922" ht="45" customHeight="1">
      <c r="B274" s="203">
        <v>5714400105</v>
      </c>
      <c r="C274" s="203" t="str">
        <f>VLOOKUP(B274,'效期天數(2025.1126更新)'!B:C,2,FALSE)</f>
        <v>ALP-U</v>
      </c>
      <c r="D274" s="203">
        <f>VLOOKUP(B274,'效期天數(2025.1126更新)'!B:E,4,0)</f>
        <v>150</v>
      </c>
      <c r="E274" s="204" t="e">
        <f>VLOOKUP(F274,'帳庫存(20260119  00點更新)'!C:I,7,0)</f>
        <v>#N/A</v>
      </c>
      <c r="F274" s="296">
        <v>10526032</v>
      </c>
      <c r="G274" s="295">
        <v>46036</v>
      </c>
      <c r="H274" s="548" t="s">
        <v>7480</v>
      </c>
      <c r="J274" s="352">
        <f t="shared" si="67"/>
        <v>46186</v>
      </c>
      <c r="K274" s="203" t="s">
        <v>7221</v>
      </c>
      <c r="L274" s="204">
        <v>12000</v>
      </c>
      <c r="M274" s="204">
        <v>11810</v>
      </c>
      <c r="N274" s="204">
        <f t="shared" si="68"/>
        <v>11810</v>
      </c>
      <c r="O274" s="354">
        <f t="shared" si="69"/>
        <v>0</v>
      </c>
      <c r="P274" s="204" t="e">
        <f t="shared" si="64"/>
        <v>#N/A</v>
      </c>
      <c r="Q274" s="586" t="e">
        <f t="shared" si="65"/>
        <v>#N/A</v>
      </c>
      <c r="KL274" s="961"/>
      <c r="BHY274" s="303">
        <v>7000</v>
      </c>
      <c r="BHZ274" s="303">
        <v>3000</v>
      </c>
      <c r="BIH274" s="303">
        <v>1000</v>
      </c>
      <c r="BRH274" s="303">
        <v>810</v>
      </c>
    </row>
    <row r="275" spans="1:363 1576:1922" ht="45" customHeight="1">
      <c r="B275" s="203">
        <v>5714400106</v>
      </c>
      <c r="C275" s="203" t="str">
        <f>VLOOKUP(B275,'效期天數(2025.1126更新)'!B:C,2,FALSE)</f>
        <v>ALP-D</v>
      </c>
      <c r="D275" s="203">
        <f>VLOOKUP(B275,'效期天數(2025.1126更新)'!B:E,4,0)</f>
        <v>150</v>
      </c>
      <c r="E275" s="204" t="e">
        <f>VLOOKUP(F275,'帳庫存(20260119  00點更新)'!C:I,7,0)</f>
        <v>#N/A</v>
      </c>
      <c r="F275" s="296">
        <v>10626031</v>
      </c>
      <c r="G275" s="295">
        <v>46036</v>
      </c>
      <c r="H275" s="548" t="s">
        <v>7480</v>
      </c>
      <c r="J275" s="352">
        <f t="shared" si="67"/>
        <v>46186</v>
      </c>
      <c r="K275" s="203" t="s">
        <v>7222</v>
      </c>
      <c r="L275" s="204">
        <v>12000</v>
      </c>
      <c r="M275" s="204">
        <v>11820</v>
      </c>
      <c r="N275" s="204">
        <f t="shared" si="68"/>
        <v>11820</v>
      </c>
      <c r="O275" s="354">
        <f t="shared" si="69"/>
        <v>0</v>
      </c>
      <c r="P275" s="204" t="e">
        <f t="shared" si="64"/>
        <v>#N/A</v>
      </c>
      <c r="Q275" s="586" t="e">
        <f t="shared" si="65"/>
        <v>#N/A</v>
      </c>
      <c r="KL275" s="961"/>
      <c r="BHP275" s="303">
        <v>10000</v>
      </c>
      <c r="BIH275" s="303">
        <v>1000</v>
      </c>
      <c r="BMV275" s="303">
        <v>820</v>
      </c>
    </row>
    <row r="276" spans="1:363 1576:1922" ht="45" customHeight="1">
      <c r="B276" s="203">
        <v>5714400106</v>
      </c>
      <c r="C276" s="203" t="str">
        <f>VLOOKUP(B276,'效期天數(2025.1126更新)'!B:C,2,FALSE)</f>
        <v>ALP-D</v>
      </c>
      <c r="D276" s="203">
        <f>VLOOKUP(B276,'效期天數(2025.1126更新)'!B:E,4,0)</f>
        <v>150</v>
      </c>
      <c r="E276" s="204" t="e">
        <f>VLOOKUP(F276,'帳庫存(20260119  00點更新)'!C:I,7,0)</f>
        <v>#N/A</v>
      </c>
      <c r="F276" s="296">
        <v>10626032</v>
      </c>
      <c r="G276" s="295">
        <v>46036</v>
      </c>
      <c r="H276" s="548" t="s">
        <v>7480</v>
      </c>
      <c r="J276" s="352">
        <f t="shared" si="67"/>
        <v>46186</v>
      </c>
      <c r="K276" s="203" t="s">
        <v>7222</v>
      </c>
      <c r="L276" s="204">
        <v>12000</v>
      </c>
      <c r="M276" s="204">
        <v>11830</v>
      </c>
      <c r="N276" s="204">
        <f t="shared" si="68"/>
        <v>11830</v>
      </c>
      <c r="O276" s="354">
        <f t="shared" si="69"/>
        <v>0</v>
      </c>
      <c r="P276" s="204" t="e">
        <f t="shared" si="64"/>
        <v>#N/A</v>
      </c>
      <c r="Q276" s="586" t="e">
        <f t="shared" si="65"/>
        <v>#N/A</v>
      </c>
      <c r="KL276" s="961"/>
      <c r="BHY276" s="303">
        <v>7000</v>
      </c>
      <c r="BHZ276" s="303">
        <v>3000</v>
      </c>
      <c r="BIH276" s="303">
        <v>1000</v>
      </c>
      <c r="BRH276" s="303">
        <v>830</v>
      </c>
    </row>
    <row r="277" spans="1:363 1576:1922" ht="45" customHeight="1">
      <c r="A277" s="714" t="s">
        <v>4950</v>
      </c>
      <c r="B277" s="203">
        <v>5714400105</v>
      </c>
      <c r="C277" s="203" t="str">
        <f>VLOOKUP(B277,'效期天數(2025.1126更新)'!B:C,2,FALSE)</f>
        <v>ALP-U</v>
      </c>
      <c r="D277" s="203">
        <f>VLOOKUP(B277,'效期天數(2025.1126更新)'!B:E,4,0)</f>
        <v>150</v>
      </c>
      <c r="E277" s="204" t="e">
        <f>VLOOKUP(F277,'帳庫存(20260119  00點更新)'!C:I,7,0)</f>
        <v>#N/A</v>
      </c>
      <c r="F277" s="296">
        <v>10526033</v>
      </c>
      <c r="G277" s="295">
        <v>46038</v>
      </c>
      <c r="H277" s="580" t="s">
        <v>9047</v>
      </c>
      <c r="I277" s="864" t="s">
        <v>9046</v>
      </c>
      <c r="J277" s="352">
        <f t="shared" si="67"/>
        <v>46188</v>
      </c>
      <c r="K277" s="203" t="s">
        <v>7236</v>
      </c>
      <c r="L277" s="204">
        <v>12000</v>
      </c>
      <c r="M277" s="204">
        <v>11510</v>
      </c>
      <c r="N277" s="204">
        <f t="shared" si="68"/>
        <v>11510</v>
      </c>
      <c r="O277" s="354">
        <f t="shared" si="69"/>
        <v>0</v>
      </c>
      <c r="P277" s="204" t="e">
        <f t="shared" si="64"/>
        <v>#N/A</v>
      </c>
      <c r="Q277" s="586" t="e">
        <f t="shared" si="65"/>
        <v>#N/A</v>
      </c>
      <c r="KL277" s="961"/>
      <c r="BQQ277" s="303">
        <v>9000</v>
      </c>
      <c r="BUU277" s="303">
        <v>2000</v>
      </c>
      <c r="BUX277" s="303">
        <v>510</v>
      </c>
    </row>
    <row r="278" spans="1:363 1576:1922" ht="45" customHeight="1">
      <c r="A278" s="714" t="s">
        <v>4950</v>
      </c>
      <c r="B278" s="203">
        <v>5714400105</v>
      </c>
      <c r="C278" s="203" t="str">
        <f>VLOOKUP(B278,'效期天數(2025.1126更新)'!B:C,2,FALSE)</f>
        <v>ALP-U</v>
      </c>
      <c r="D278" s="203">
        <f>VLOOKUP(B278,'效期天數(2025.1126更新)'!B:E,4,0)</f>
        <v>150</v>
      </c>
      <c r="E278" s="204" t="e">
        <f>VLOOKUP(F278,'帳庫存(20260119  00點更新)'!C:I,7,0)</f>
        <v>#N/A</v>
      </c>
      <c r="F278" s="296">
        <v>10526034</v>
      </c>
      <c r="G278" s="295">
        <v>46038</v>
      </c>
      <c r="H278" s="580" t="s">
        <v>9047</v>
      </c>
      <c r="I278" s="864" t="s">
        <v>9046</v>
      </c>
      <c r="J278" s="352">
        <f t="shared" si="67"/>
        <v>46188</v>
      </c>
      <c r="K278" s="203" t="s">
        <v>7236</v>
      </c>
      <c r="L278" s="204">
        <v>12000</v>
      </c>
      <c r="M278" s="204">
        <v>11740</v>
      </c>
      <c r="N278" s="204">
        <f t="shared" si="68"/>
        <v>11740</v>
      </c>
      <c r="O278" s="354">
        <f t="shared" si="69"/>
        <v>0</v>
      </c>
      <c r="P278" s="204" t="e">
        <f t="shared" si="64"/>
        <v>#N/A</v>
      </c>
      <c r="Q278" s="586" t="e">
        <f t="shared" si="65"/>
        <v>#N/A</v>
      </c>
      <c r="KL278" s="961"/>
      <c r="BTI278" s="303">
        <v>4000</v>
      </c>
      <c r="BUL278" s="303">
        <v>3000</v>
      </c>
      <c r="BUQ278" s="303">
        <v>740</v>
      </c>
      <c r="BUU278" s="303">
        <v>3000</v>
      </c>
      <c r="BUX278" s="303">
        <v>1000</v>
      </c>
    </row>
    <row r="279" spans="1:363 1576:1922" ht="45" customHeight="1">
      <c r="A279" s="714" t="s">
        <v>4950</v>
      </c>
      <c r="B279" s="203">
        <v>5714400106</v>
      </c>
      <c r="C279" s="203" t="str">
        <f>VLOOKUP(B279,'效期天數(2025.1126更新)'!B:C,2,FALSE)</f>
        <v>ALP-D</v>
      </c>
      <c r="D279" s="203">
        <f>VLOOKUP(B279,'效期天數(2025.1126更新)'!B:E,4,0)</f>
        <v>150</v>
      </c>
      <c r="E279" s="204" t="e">
        <f>VLOOKUP(F279,'帳庫存(20260119  00點更新)'!C:I,7,0)</f>
        <v>#N/A</v>
      </c>
      <c r="F279" s="296">
        <v>10626033</v>
      </c>
      <c r="G279" s="295">
        <v>46038</v>
      </c>
      <c r="H279" s="580" t="s">
        <v>9047</v>
      </c>
      <c r="I279" s="864" t="s">
        <v>9046</v>
      </c>
      <c r="J279" s="352">
        <f t="shared" si="67"/>
        <v>46188</v>
      </c>
      <c r="K279" s="203" t="s">
        <v>7237</v>
      </c>
      <c r="L279" s="204">
        <v>12000</v>
      </c>
      <c r="M279" s="204">
        <v>11830</v>
      </c>
      <c r="N279" s="204">
        <f t="shared" si="68"/>
        <v>11830</v>
      </c>
      <c r="O279" s="354">
        <f t="shared" si="69"/>
        <v>0</v>
      </c>
      <c r="P279" s="204" t="e">
        <f t="shared" si="64"/>
        <v>#N/A</v>
      </c>
      <c r="Q279" s="586" t="e">
        <f t="shared" si="65"/>
        <v>#N/A</v>
      </c>
      <c r="KL279" s="961"/>
      <c r="BQQ279" s="303">
        <v>9000</v>
      </c>
      <c r="BUU279" s="303">
        <v>2000</v>
      </c>
      <c r="BUX279" s="303">
        <v>830</v>
      </c>
    </row>
    <row r="280" spans="1:363 1576:1922" ht="45" customHeight="1">
      <c r="A280" s="714" t="s">
        <v>4950</v>
      </c>
      <c r="B280" s="203">
        <v>5714400106</v>
      </c>
      <c r="C280" s="203" t="str">
        <f>VLOOKUP(B280,'效期天數(2025.1126更新)'!B:C,2,FALSE)</f>
        <v>ALP-D</v>
      </c>
      <c r="D280" s="203">
        <f>VLOOKUP(B280,'效期天數(2025.1126更新)'!B:E,4,0)</f>
        <v>150</v>
      </c>
      <c r="E280" s="204" t="e">
        <f>VLOOKUP(F280,'帳庫存(20260119  00點更新)'!C:I,7,0)</f>
        <v>#N/A</v>
      </c>
      <c r="F280" s="296">
        <v>10626034</v>
      </c>
      <c r="G280" s="295">
        <v>46038</v>
      </c>
      <c r="H280" s="580" t="s">
        <v>9047</v>
      </c>
      <c r="I280" s="864" t="s">
        <v>9046</v>
      </c>
      <c r="J280" s="352">
        <f t="shared" si="67"/>
        <v>46188</v>
      </c>
      <c r="K280" s="203" t="s">
        <v>7237</v>
      </c>
      <c r="L280" s="204">
        <v>12000</v>
      </c>
      <c r="M280" s="204">
        <v>12020</v>
      </c>
      <c r="N280" s="204">
        <f t="shared" si="68"/>
        <v>12770</v>
      </c>
      <c r="O280" s="354">
        <f>M280-N280+MY280</f>
        <v>0</v>
      </c>
      <c r="P280" s="204" t="e">
        <f t="shared" si="64"/>
        <v>#N/A</v>
      </c>
      <c r="Q280" s="586" t="e">
        <f t="shared" si="65"/>
        <v>#N/A</v>
      </c>
      <c r="KL280" s="961"/>
      <c r="MY280" s="651">
        <v>750</v>
      </c>
      <c r="BTI280" s="303">
        <v>5020</v>
      </c>
      <c r="BUL280" s="303">
        <v>3000</v>
      </c>
      <c r="BUQ280" s="303">
        <v>750</v>
      </c>
      <c r="BUU280" s="303">
        <v>3000</v>
      </c>
      <c r="BUX280" s="303">
        <v>1000</v>
      </c>
    </row>
    <row r="281" spans="1:363 1576:1922" ht="45" customHeight="1">
      <c r="B281" s="203">
        <v>5714400105</v>
      </c>
      <c r="C281" s="203" t="str">
        <f>VLOOKUP(B281,'效期天數(2025.1126更新)'!B:C,2,FALSE)</f>
        <v>ALP-U</v>
      </c>
      <c r="D281" s="203">
        <f>VLOOKUP(B281,'效期天數(2025.1126更新)'!B:E,4,0)</f>
        <v>150</v>
      </c>
      <c r="E281" s="204" t="e">
        <f>VLOOKUP(F281,'帳庫存(20260119  00點更新)'!C:I,7,0)</f>
        <v>#N/A</v>
      </c>
      <c r="F281" s="296">
        <v>10526041</v>
      </c>
      <c r="G281" s="295">
        <v>46041</v>
      </c>
      <c r="H281" s="754" t="s">
        <v>7701</v>
      </c>
      <c r="J281" s="352">
        <f t="shared" si="67"/>
        <v>46191</v>
      </c>
      <c r="K281" s="203" t="s">
        <v>7335</v>
      </c>
      <c r="L281" s="204">
        <v>12000</v>
      </c>
      <c r="M281" s="204">
        <v>11690</v>
      </c>
      <c r="N281" s="204">
        <f t="shared" si="68"/>
        <v>11690</v>
      </c>
      <c r="O281" s="354">
        <f t="shared" ref="O281:O293" si="70">M281-N281</f>
        <v>0</v>
      </c>
      <c r="P281" s="204" t="e">
        <f t="shared" si="64"/>
        <v>#N/A</v>
      </c>
      <c r="Q281" s="586" t="e">
        <f t="shared" si="65"/>
        <v>#N/A</v>
      </c>
      <c r="KL281" s="961"/>
      <c r="BIE281" s="303">
        <v>10000</v>
      </c>
      <c r="BIS281" s="303">
        <v>1000</v>
      </c>
      <c r="BND281" s="303">
        <v>690</v>
      </c>
    </row>
    <row r="282" spans="1:363 1576:1922" ht="45" customHeight="1">
      <c r="B282" s="203">
        <v>5714400105</v>
      </c>
      <c r="C282" s="203" t="str">
        <f>VLOOKUP(B282,'效期天數(2025.1126更新)'!B:C,2,FALSE)</f>
        <v>ALP-U</v>
      </c>
      <c r="D282" s="203">
        <f>VLOOKUP(B282,'效期天數(2025.1126更新)'!B:E,4,0)</f>
        <v>150</v>
      </c>
      <c r="E282" s="204" t="e">
        <f>VLOOKUP(F282,'帳庫存(20260119  00點更新)'!C:I,7,0)</f>
        <v>#N/A</v>
      </c>
      <c r="F282" s="296">
        <v>10526042</v>
      </c>
      <c r="G282" s="295">
        <v>46041</v>
      </c>
      <c r="H282" s="754" t="s">
        <v>7701</v>
      </c>
      <c r="J282" s="352">
        <f t="shared" si="67"/>
        <v>46191</v>
      </c>
      <c r="K282" s="203" t="s">
        <v>7335</v>
      </c>
      <c r="L282" s="204">
        <v>12000</v>
      </c>
      <c r="M282" s="204">
        <v>11710</v>
      </c>
      <c r="N282" s="204">
        <f t="shared" si="68"/>
        <v>11710</v>
      </c>
      <c r="O282" s="354">
        <f t="shared" si="70"/>
        <v>0</v>
      </c>
      <c r="P282" s="204" t="e">
        <f t="shared" si="64"/>
        <v>#N/A</v>
      </c>
      <c r="Q282" s="586" t="e">
        <f t="shared" si="65"/>
        <v>#N/A</v>
      </c>
      <c r="KL282" s="961"/>
      <c r="BIF282" s="303">
        <v>10000</v>
      </c>
      <c r="BJN282" s="303">
        <v>1000</v>
      </c>
      <c r="BPX282" s="303">
        <v>710</v>
      </c>
    </row>
    <row r="283" spans="1:363 1576:1922" ht="45" customHeight="1">
      <c r="B283" s="203">
        <v>5714400106</v>
      </c>
      <c r="C283" s="203" t="str">
        <f>VLOOKUP(B283,'效期天數(2025.1126更新)'!B:C,2,FALSE)</f>
        <v>ALP-D</v>
      </c>
      <c r="D283" s="203">
        <f>VLOOKUP(B283,'效期天數(2025.1126更新)'!B:E,4,0)</f>
        <v>150</v>
      </c>
      <c r="E283" s="204" t="e">
        <f>VLOOKUP(F283,'帳庫存(20260119  00點更新)'!C:I,7,0)</f>
        <v>#N/A</v>
      </c>
      <c r="F283" s="296">
        <v>10626041</v>
      </c>
      <c r="G283" s="295">
        <v>46041</v>
      </c>
      <c r="H283" s="754" t="s">
        <v>7701</v>
      </c>
      <c r="J283" s="352">
        <f t="shared" si="67"/>
        <v>46191</v>
      </c>
      <c r="K283" s="203" t="s">
        <v>7336</v>
      </c>
      <c r="L283" s="204">
        <v>12000</v>
      </c>
      <c r="M283" s="204">
        <v>11710</v>
      </c>
      <c r="N283" s="204">
        <f t="shared" si="68"/>
        <v>11710</v>
      </c>
      <c r="O283" s="354">
        <f t="shared" si="70"/>
        <v>0</v>
      </c>
      <c r="P283" s="204" t="e">
        <f t="shared" si="64"/>
        <v>#N/A</v>
      </c>
      <c r="Q283" s="586" t="e">
        <f t="shared" si="65"/>
        <v>#N/A</v>
      </c>
      <c r="KL283" s="961"/>
      <c r="BIE283" s="303">
        <v>10000</v>
      </c>
      <c r="BIS283" s="303">
        <v>1000</v>
      </c>
      <c r="BND283" s="303">
        <v>710</v>
      </c>
    </row>
    <row r="284" spans="1:363 1576:1922" ht="45" customHeight="1">
      <c r="B284" s="203">
        <v>5714400106</v>
      </c>
      <c r="C284" s="203" t="str">
        <f>VLOOKUP(B284,'效期天數(2025.1126更新)'!B:C,2,FALSE)</f>
        <v>ALP-D</v>
      </c>
      <c r="D284" s="203">
        <f>VLOOKUP(B284,'效期天數(2025.1126更新)'!B:E,4,0)</f>
        <v>150</v>
      </c>
      <c r="E284" s="204" t="e">
        <f>VLOOKUP(F284,'帳庫存(20260119  00點更新)'!C:I,7,0)</f>
        <v>#N/A</v>
      </c>
      <c r="F284" s="296">
        <v>10626042</v>
      </c>
      <c r="G284" s="295">
        <v>46041</v>
      </c>
      <c r="H284" s="754" t="s">
        <v>7701</v>
      </c>
      <c r="J284" s="352">
        <f t="shared" si="67"/>
        <v>46191</v>
      </c>
      <c r="K284" s="203" t="s">
        <v>7336</v>
      </c>
      <c r="L284" s="204">
        <v>12000</v>
      </c>
      <c r="M284" s="204">
        <v>11720</v>
      </c>
      <c r="N284" s="204">
        <f t="shared" si="68"/>
        <v>11720</v>
      </c>
      <c r="O284" s="354">
        <f t="shared" si="70"/>
        <v>0</v>
      </c>
      <c r="P284" s="204" t="e">
        <f t="shared" si="64"/>
        <v>#N/A</v>
      </c>
      <c r="Q284" s="586" t="e">
        <f t="shared" si="65"/>
        <v>#N/A</v>
      </c>
      <c r="KL284" s="961"/>
      <c r="BIF284" s="303">
        <v>10000</v>
      </c>
      <c r="BJN284" s="303">
        <v>1000</v>
      </c>
      <c r="BPX284" s="303">
        <v>720</v>
      </c>
    </row>
    <row r="285" spans="1:363 1576:1922" ht="45" customHeight="1">
      <c r="B285" s="203">
        <v>5714400105</v>
      </c>
      <c r="C285" s="203" t="str">
        <f>VLOOKUP(B285,'效期天數(2025.1126更新)'!B:C,2,FALSE)</f>
        <v>ALP-U</v>
      </c>
      <c r="D285" s="203">
        <f>VLOOKUP(B285,'效期天數(2025.1126更新)'!B:E,4,0)</f>
        <v>150</v>
      </c>
      <c r="E285" s="204" t="e">
        <f>VLOOKUP(F285,'帳庫存(20260119  00點更新)'!C:I,7,0)</f>
        <v>#N/A</v>
      </c>
      <c r="F285" s="296">
        <v>10526051</v>
      </c>
      <c r="G285" s="295">
        <v>46050</v>
      </c>
      <c r="H285" s="593" t="s">
        <v>7859</v>
      </c>
      <c r="J285" s="352">
        <f t="shared" si="67"/>
        <v>46200</v>
      </c>
      <c r="K285" s="203" t="s">
        <v>7661</v>
      </c>
      <c r="L285" s="204">
        <v>12000</v>
      </c>
      <c r="M285" s="204">
        <v>11790</v>
      </c>
      <c r="N285" s="204">
        <f t="shared" si="68"/>
        <v>11790</v>
      </c>
      <c r="O285" s="354">
        <f t="shared" si="70"/>
        <v>0</v>
      </c>
      <c r="P285" s="204" t="e">
        <f t="shared" si="64"/>
        <v>#N/A</v>
      </c>
      <c r="Q285" s="586" t="e">
        <f t="shared" si="65"/>
        <v>#N/A</v>
      </c>
      <c r="KL285" s="961"/>
      <c r="BIG285" s="303">
        <v>8000</v>
      </c>
      <c r="BIT285" s="303">
        <v>2000</v>
      </c>
      <c r="BIZ285" s="303">
        <v>1000</v>
      </c>
      <c r="BLE285" s="303">
        <v>790</v>
      </c>
    </row>
    <row r="286" spans="1:363 1576:1922" ht="45" customHeight="1">
      <c r="B286" s="203">
        <v>5714400105</v>
      </c>
      <c r="C286" s="203" t="str">
        <f>VLOOKUP(B286,'效期天數(2025.1126更新)'!B:C,2,FALSE)</f>
        <v>ALP-U</v>
      </c>
      <c r="D286" s="203">
        <f>VLOOKUP(B286,'效期天數(2025.1126更新)'!B:E,4,0)</f>
        <v>150</v>
      </c>
      <c r="E286" s="204" t="e">
        <f>VLOOKUP(F286,'帳庫存(20260119  00點更新)'!C:I,7,0)</f>
        <v>#N/A</v>
      </c>
      <c r="F286" s="296">
        <v>10526052</v>
      </c>
      <c r="G286" s="295">
        <v>46050</v>
      </c>
      <c r="H286" s="593" t="s">
        <v>7859</v>
      </c>
      <c r="J286" s="352">
        <f t="shared" si="67"/>
        <v>46200</v>
      </c>
      <c r="K286" s="203" t="s">
        <v>7661</v>
      </c>
      <c r="L286" s="204">
        <v>12000</v>
      </c>
      <c r="M286" s="204">
        <v>11780</v>
      </c>
      <c r="N286" s="204">
        <f t="shared" si="68"/>
        <v>11780</v>
      </c>
      <c r="O286" s="354">
        <f t="shared" si="70"/>
        <v>0</v>
      </c>
      <c r="P286" s="204" t="e">
        <f t="shared" si="64"/>
        <v>#N/A</v>
      </c>
      <c r="Q286" s="586" t="e">
        <f t="shared" si="65"/>
        <v>#N/A</v>
      </c>
      <c r="KL286" s="961"/>
      <c r="BIN286" s="303">
        <v>10000</v>
      </c>
      <c r="BIZ286" s="303">
        <v>1000</v>
      </c>
      <c r="BLE286" s="303">
        <v>780</v>
      </c>
    </row>
    <row r="287" spans="1:363 1576:1922" ht="45" customHeight="1">
      <c r="B287" s="203">
        <v>5714400106</v>
      </c>
      <c r="C287" s="203" t="str">
        <f>VLOOKUP(B287,'效期天數(2025.1126更新)'!B:C,2,FALSE)</f>
        <v>ALP-D</v>
      </c>
      <c r="D287" s="203">
        <f>VLOOKUP(B287,'效期天數(2025.1126更新)'!B:E,4,0)</f>
        <v>150</v>
      </c>
      <c r="E287" s="204" t="e">
        <f>VLOOKUP(F287,'帳庫存(20260119  00點更新)'!C:I,7,0)</f>
        <v>#N/A</v>
      </c>
      <c r="F287" s="296">
        <v>10626051</v>
      </c>
      <c r="G287" s="295">
        <v>46050</v>
      </c>
      <c r="H287" s="593" t="s">
        <v>7859</v>
      </c>
      <c r="J287" s="352">
        <f t="shared" si="67"/>
        <v>46200</v>
      </c>
      <c r="K287" s="203" t="s">
        <v>7662</v>
      </c>
      <c r="L287" s="204">
        <v>12000</v>
      </c>
      <c r="M287" s="204">
        <v>11810</v>
      </c>
      <c r="N287" s="204">
        <f t="shared" si="68"/>
        <v>11810</v>
      </c>
      <c r="O287" s="354">
        <f t="shared" si="70"/>
        <v>0</v>
      </c>
      <c r="P287" s="204" t="e">
        <f t="shared" si="64"/>
        <v>#N/A</v>
      </c>
      <c r="Q287" s="586" t="e">
        <f t="shared" si="65"/>
        <v>#N/A</v>
      </c>
      <c r="KL287" s="961"/>
      <c r="BIG287" s="303">
        <v>8000</v>
      </c>
      <c r="BIT287" s="303">
        <v>2000</v>
      </c>
      <c r="BIZ287" s="303">
        <v>1000</v>
      </c>
      <c r="BLE287" s="303">
        <v>810</v>
      </c>
    </row>
    <row r="288" spans="1:363 1576:1922" ht="45" customHeight="1">
      <c r="B288" s="203">
        <v>5714400106</v>
      </c>
      <c r="C288" s="203" t="str">
        <f>VLOOKUP(B288,'效期天數(2025.1126更新)'!B:C,2,FALSE)</f>
        <v>ALP-D</v>
      </c>
      <c r="D288" s="203">
        <f>VLOOKUP(B288,'效期天數(2025.1126更新)'!B:E,4,0)</f>
        <v>150</v>
      </c>
      <c r="E288" s="204" t="e">
        <f>VLOOKUP(F288,'帳庫存(20260119  00點更新)'!C:I,7,0)</f>
        <v>#N/A</v>
      </c>
      <c r="F288" s="296">
        <v>10626052</v>
      </c>
      <c r="G288" s="295">
        <v>46050</v>
      </c>
      <c r="H288" s="593" t="s">
        <v>7859</v>
      </c>
      <c r="J288" s="352">
        <f t="shared" si="67"/>
        <v>46200</v>
      </c>
      <c r="K288" s="203" t="s">
        <v>7662</v>
      </c>
      <c r="L288" s="204">
        <v>12000</v>
      </c>
      <c r="M288" s="204">
        <v>11790</v>
      </c>
      <c r="N288" s="204">
        <f t="shared" si="68"/>
        <v>11790</v>
      </c>
      <c r="O288" s="354">
        <f t="shared" si="70"/>
        <v>0</v>
      </c>
      <c r="P288" s="204" t="e">
        <f t="shared" si="64"/>
        <v>#N/A</v>
      </c>
      <c r="Q288" s="586" t="e">
        <f t="shared" si="65"/>
        <v>#N/A</v>
      </c>
      <c r="KL288" s="961"/>
      <c r="BIN288" s="303">
        <v>10000</v>
      </c>
      <c r="BIZ288" s="303">
        <v>1000</v>
      </c>
      <c r="BLE288" s="303">
        <v>790</v>
      </c>
    </row>
    <row r="289" spans="2:298 1611:1836" ht="45" customHeight="1">
      <c r="B289" s="203">
        <v>5714400105</v>
      </c>
      <c r="C289" s="203" t="str">
        <f>VLOOKUP(B289,'效期天數(2025.1126更新)'!B:C,2,FALSE)</f>
        <v>ALP-U</v>
      </c>
      <c r="D289" s="203">
        <f>VLOOKUP(B289,'效期天數(2025.1126更新)'!B:E,4,0)</f>
        <v>150</v>
      </c>
      <c r="E289" s="204" t="e">
        <f>VLOOKUP(F289,'帳庫存(20260119  00點更新)'!C:I,7,0)</f>
        <v>#N/A</v>
      </c>
      <c r="F289" s="296">
        <v>10526061</v>
      </c>
      <c r="G289" s="295">
        <v>46057</v>
      </c>
      <c r="H289" s="592" t="s">
        <v>7881</v>
      </c>
      <c r="J289" s="352">
        <f t="shared" si="67"/>
        <v>46207</v>
      </c>
      <c r="K289" s="203" t="s">
        <v>7821</v>
      </c>
      <c r="L289" s="204">
        <v>12000</v>
      </c>
      <c r="M289" s="204">
        <v>11860</v>
      </c>
      <c r="N289" s="204">
        <f t="shared" si="68"/>
        <v>11860</v>
      </c>
      <c r="O289" s="354">
        <f t="shared" si="70"/>
        <v>0</v>
      </c>
      <c r="P289" s="204" t="e">
        <f t="shared" si="64"/>
        <v>#N/A</v>
      </c>
      <c r="Q289" s="586" t="e">
        <f t="shared" si="65"/>
        <v>#N/A</v>
      </c>
      <c r="KL289" s="961"/>
      <c r="BIY289" s="303">
        <v>5000</v>
      </c>
      <c r="BJV289" s="303">
        <v>3000</v>
      </c>
      <c r="BKU289" s="303">
        <v>2000</v>
      </c>
      <c r="BLF289" s="303">
        <v>1000</v>
      </c>
      <c r="BNB289" s="303">
        <v>860</v>
      </c>
    </row>
    <row r="290" spans="2:298 1611:1836" ht="45" customHeight="1">
      <c r="B290" s="203">
        <v>5714400105</v>
      </c>
      <c r="C290" s="203" t="str">
        <f>VLOOKUP(B290,'效期天數(2025.1126更新)'!B:C,2,FALSE)</f>
        <v>ALP-U</v>
      </c>
      <c r="D290" s="203">
        <f>VLOOKUP(B290,'效期天數(2025.1126更新)'!B:E,4,0)</f>
        <v>150</v>
      </c>
      <c r="E290" s="204" t="e">
        <f>VLOOKUP(F290,'帳庫存(20260119  00點更新)'!C:I,7,0)</f>
        <v>#N/A</v>
      </c>
      <c r="F290" s="296">
        <v>10526062</v>
      </c>
      <c r="G290" s="295">
        <v>46057</v>
      </c>
      <c r="H290" s="592" t="s">
        <v>7881</v>
      </c>
      <c r="J290" s="352">
        <f t="shared" si="67"/>
        <v>46207</v>
      </c>
      <c r="K290" s="203" t="s">
        <v>7821</v>
      </c>
      <c r="L290" s="204">
        <v>12000</v>
      </c>
      <c r="M290" s="204">
        <v>11850</v>
      </c>
      <c r="N290" s="204">
        <f t="shared" si="68"/>
        <v>11850</v>
      </c>
      <c r="O290" s="354">
        <f t="shared" si="70"/>
        <v>0</v>
      </c>
      <c r="P290" s="204" t="e">
        <f t="shared" ref="P290:P316" si="71">IF(O290=E290,TRUE,FALSE)</f>
        <v>#N/A</v>
      </c>
      <c r="Q290" s="586" t="e">
        <f t="shared" ref="Q290:Q316" si="72">O290-E290</f>
        <v>#N/A</v>
      </c>
      <c r="KL290" s="961"/>
      <c r="BJA290" s="303">
        <v>10000</v>
      </c>
      <c r="BJQ290" s="303">
        <v>1000</v>
      </c>
      <c r="BNB290" s="303">
        <v>850</v>
      </c>
    </row>
    <row r="291" spans="2:298 1611:1836" ht="45" customHeight="1">
      <c r="B291" s="203">
        <v>5714400106</v>
      </c>
      <c r="C291" s="203" t="str">
        <f>VLOOKUP(B291,'效期天數(2025.1126更新)'!B:C,2,FALSE)</f>
        <v>ALP-D</v>
      </c>
      <c r="D291" s="203">
        <f>VLOOKUP(B291,'效期天數(2025.1126更新)'!B:E,4,0)</f>
        <v>150</v>
      </c>
      <c r="E291" s="204" t="e">
        <f>VLOOKUP(F291,'帳庫存(20260119  00點更新)'!C:I,7,0)</f>
        <v>#N/A</v>
      </c>
      <c r="F291" s="296">
        <v>10626061</v>
      </c>
      <c r="G291" s="295">
        <v>46057</v>
      </c>
      <c r="H291" s="592" t="s">
        <v>7881</v>
      </c>
      <c r="J291" s="352">
        <f t="shared" si="67"/>
        <v>46207</v>
      </c>
      <c r="K291" s="203" t="s">
        <v>7822</v>
      </c>
      <c r="L291" s="204">
        <v>12000</v>
      </c>
      <c r="M291" s="204">
        <v>12000</v>
      </c>
      <c r="N291" s="204">
        <f t="shared" si="68"/>
        <v>12000</v>
      </c>
      <c r="O291" s="354">
        <f t="shared" si="70"/>
        <v>0</v>
      </c>
      <c r="P291" s="204" t="e">
        <f t="shared" si="71"/>
        <v>#N/A</v>
      </c>
      <c r="Q291" s="586" t="e">
        <f t="shared" si="72"/>
        <v>#N/A</v>
      </c>
      <c r="KL291" s="961"/>
      <c r="BIY291" s="303">
        <v>5000</v>
      </c>
      <c r="BJV291" s="303">
        <v>3000</v>
      </c>
      <c r="BKU291" s="303">
        <v>2000</v>
      </c>
      <c r="BNB291" s="303">
        <v>2000</v>
      </c>
    </row>
    <row r="292" spans="2:298 1611:1836" ht="45" customHeight="1">
      <c r="B292" s="203">
        <v>5714400106</v>
      </c>
      <c r="C292" s="203" t="str">
        <f>VLOOKUP(B292,'效期天數(2025.1126更新)'!B:C,2,FALSE)</f>
        <v>ALP-D</v>
      </c>
      <c r="D292" s="203">
        <f>VLOOKUP(B292,'效期天數(2025.1126更新)'!B:E,4,0)</f>
        <v>150</v>
      </c>
      <c r="E292" s="204" t="e">
        <f>VLOOKUP(F292,'帳庫存(20260119  00點更新)'!C:I,7,0)</f>
        <v>#N/A</v>
      </c>
      <c r="F292" s="296">
        <v>10626062</v>
      </c>
      <c r="G292" s="295">
        <v>46057</v>
      </c>
      <c r="H292" s="592" t="s">
        <v>7881</v>
      </c>
      <c r="J292" s="352">
        <f t="shared" si="67"/>
        <v>46207</v>
      </c>
      <c r="K292" s="203" t="s">
        <v>7822</v>
      </c>
      <c r="L292" s="204">
        <v>12000</v>
      </c>
      <c r="M292" s="204">
        <v>12000</v>
      </c>
      <c r="N292" s="204">
        <f t="shared" si="68"/>
        <v>12000</v>
      </c>
      <c r="O292" s="354">
        <f t="shared" si="70"/>
        <v>0</v>
      </c>
      <c r="P292" s="204" t="e">
        <f t="shared" si="71"/>
        <v>#N/A</v>
      </c>
      <c r="Q292" s="586" t="e">
        <f t="shared" si="72"/>
        <v>#N/A</v>
      </c>
      <c r="KL292" s="961"/>
      <c r="BJA292" s="303">
        <v>10000</v>
      </c>
      <c r="BJQ292" s="303">
        <v>1000</v>
      </c>
      <c r="BLF292" s="303">
        <v>1000</v>
      </c>
    </row>
    <row r="293" spans="2:298 1611:1836" ht="45" customHeight="1">
      <c r="B293" s="203">
        <v>5714400105</v>
      </c>
      <c r="C293" s="203" t="str">
        <f>VLOOKUP(B293,'效期天數(2025.1126更新)'!B:C,2,FALSE)</f>
        <v>ALP-U</v>
      </c>
      <c r="D293" s="203">
        <f>VLOOKUP(B293,'效期天數(2025.1126更新)'!B:E,4,0)</f>
        <v>150</v>
      </c>
      <c r="E293" s="204" t="e">
        <f>VLOOKUP(F293,'帳庫存(20260119  00點更新)'!C:I,7,0)</f>
        <v>#N/A</v>
      </c>
      <c r="F293" s="296">
        <v>10526063</v>
      </c>
      <c r="G293" s="295">
        <v>46058</v>
      </c>
      <c r="H293" s="587" t="s">
        <v>7903</v>
      </c>
      <c r="J293" s="352">
        <f t="shared" si="67"/>
        <v>46208</v>
      </c>
      <c r="K293" s="203" t="s">
        <v>7833</v>
      </c>
      <c r="L293" s="204">
        <v>12000</v>
      </c>
      <c r="M293" s="204">
        <v>11840</v>
      </c>
      <c r="N293" s="204">
        <f t="shared" si="68"/>
        <v>11840</v>
      </c>
      <c r="O293" s="354">
        <f t="shared" si="70"/>
        <v>0</v>
      </c>
      <c r="P293" s="204" t="e">
        <f t="shared" si="71"/>
        <v>#N/A</v>
      </c>
      <c r="Q293" s="586" t="e">
        <f t="shared" si="72"/>
        <v>#N/A</v>
      </c>
      <c r="KL293" s="961"/>
      <c r="BJC293" s="303">
        <v>10000</v>
      </c>
      <c r="BKG293" s="303">
        <v>1840</v>
      </c>
    </row>
    <row r="294" spans="2:298 1611:1836" ht="45" customHeight="1">
      <c r="B294" s="203">
        <v>5714400105</v>
      </c>
      <c r="C294" s="203" t="str">
        <f>VLOOKUP(B294,'效期天數(2025.1126更新)'!B:C,2,FALSE)</f>
        <v>ALP-U</v>
      </c>
      <c r="D294" s="203">
        <f>VLOOKUP(B294,'效期天數(2025.1126更新)'!B:E,4,0)</f>
        <v>150</v>
      </c>
      <c r="E294" s="204" t="e">
        <f>VLOOKUP(F294,'帳庫存(20260119  00點更新)'!C:I,7,0)</f>
        <v>#N/A</v>
      </c>
      <c r="F294" s="296">
        <v>10526064</v>
      </c>
      <c r="G294" s="295">
        <v>46058</v>
      </c>
      <c r="H294" s="587" t="s">
        <v>7903</v>
      </c>
      <c r="J294" s="352">
        <f t="shared" si="67"/>
        <v>46208</v>
      </c>
      <c r="K294" s="203" t="s">
        <v>7833</v>
      </c>
      <c r="L294" s="204">
        <v>12000</v>
      </c>
      <c r="M294" s="204">
        <v>11860</v>
      </c>
      <c r="N294" s="204">
        <f t="shared" si="68"/>
        <v>12210</v>
      </c>
      <c r="O294" s="354">
        <f>M294-N294+JN294</f>
        <v>0</v>
      </c>
      <c r="P294" s="204" t="e">
        <f t="shared" si="71"/>
        <v>#N/A</v>
      </c>
      <c r="Q294" s="586" t="e">
        <f t="shared" si="72"/>
        <v>#N/A</v>
      </c>
      <c r="JN294" s="19">
        <v>350</v>
      </c>
      <c r="KL294" s="961"/>
      <c r="BJS294" s="303">
        <v>10000</v>
      </c>
      <c r="BKG294" s="303">
        <v>860</v>
      </c>
      <c r="BMO294" s="303">
        <v>1000</v>
      </c>
      <c r="BRP294" s="303">
        <v>350</v>
      </c>
    </row>
    <row r="295" spans="2:298 1611:1836" ht="45" customHeight="1">
      <c r="B295" s="203">
        <v>5714400106</v>
      </c>
      <c r="C295" s="203" t="str">
        <f>VLOOKUP(B295,'效期天數(2025.1126更新)'!B:C,2,FALSE)</f>
        <v>ALP-D</v>
      </c>
      <c r="D295" s="203">
        <f>VLOOKUP(B295,'效期天數(2025.1126更新)'!B:E,4,0)</f>
        <v>150</v>
      </c>
      <c r="E295" s="204" t="e">
        <f>VLOOKUP(F295,'帳庫存(20260119  00點更新)'!C:I,7,0)</f>
        <v>#N/A</v>
      </c>
      <c r="F295" s="296">
        <v>10626063</v>
      </c>
      <c r="G295" s="295">
        <v>46058</v>
      </c>
      <c r="H295" s="587" t="s">
        <v>7903</v>
      </c>
      <c r="J295" s="352">
        <f t="shared" si="67"/>
        <v>46208</v>
      </c>
      <c r="K295" s="203" t="s">
        <v>7834</v>
      </c>
      <c r="L295" s="204">
        <v>12000</v>
      </c>
      <c r="M295" s="204">
        <v>11910</v>
      </c>
      <c r="N295" s="204">
        <f t="shared" si="68"/>
        <v>11910</v>
      </c>
      <c r="O295" s="354">
        <f>M295-N295</f>
        <v>0</v>
      </c>
      <c r="P295" s="204" t="e">
        <f t="shared" si="71"/>
        <v>#N/A</v>
      </c>
      <c r="Q295" s="586" t="e">
        <f t="shared" si="72"/>
        <v>#N/A</v>
      </c>
      <c r="KL295" s="961"/>
      <c r="BJC295" s="303">
        <v>10000</v>
      </c>
      <c r="BKG295" s="303">
        <v>1910</v>
      </c>
    </row>
    <row r="296" spans="2:298 1611:1836" ht="45" customHeight="1">
      <c r="B296" s="203">
        <v>5714400106</v>
      </c>
      <c r="C296" s="203" t="str">
        <f>VLOOKUP(B296,'效期天數(2025.1126更新)'!B:C,2,FALSE)</f>
        <v>ALP-D</v>
      </c>
      <c r="D296" s="203">
        <f>VLOOKUP(B296,'效期天數(2025.1126更新)'!B:E,4,0)</f>
        <v>150</v>
      </c>
      <c r="E296" s="204" t="e">
        <f>VLOOKUP(F296,'帳庫存(20260119  00點更新)'!C:I,7,0)</f>
        <v>#N/A</v>
      </c>
      <c r="F296" s="296">
        <v>10626064</v>
      </c>
      <c r="G296" s="295">
        <v>46058</v>
      </c>
      <c r="H296" s="587" t="s">
        <v>7903</v>
      </c>
      <c r="J296" s="352">
        <f t="shared" si="67"/>
        <v>46208</v>
      </c>
      <c r="K296" s="203" t="s">
        <v>7834</v>
      </c>
      <c r="L296" s="204">
        <v>12000</v>
      </c>
      <c r="M296" s="204">
        <v>11890</v>
      </c>
      <c r="N296" s="204">
        <f t="shared" si="68"/>
        <v>12350</v>
      </c>
      <c r="O296" s="354">
        <f>M296-N296+JN296</f>
        <v>0</v>
      </c>
      <c r="P296" s="204" t="e">
        <f t="shared" si="71"/>
        <v>#N/A</v>
      </c>
      <c r="Q296" s="586" t="e">
        <f t="shared" si="72"/>
        <v>#N/A</v>
      </c>
      <c r="JN296" s="19">
        <v>460</v>
      </c>
      <c r="KL296" s="961"/>
      <c r="BJS296" s="303">
        <v>10000</v>
      </c>
      <c r="BKG296" s="303">
        <v>890</v>
      </c>
      <c r="BMO296" s="303">
        <v>1000</v>
      </c>
      <c r="BRP296" s="303">
        <v>460</v>
      </c>
    </row>
    <row r="297" spans="2:298 1611:1836" ht="45" customHeight="1">
      <c r="B297" s="203">
        <v>5714400105</v>
      </c>
      <c r="C297" s="203" t="str">
        <f>VLOOKUP(B297,'效期天數(2025.1126更新)'!B:C,2,FALSE)</f>
        <v>ALP-U</v>
      </c>
      <c r="D297" s="203">
        <f>VLOOKUP(B297,'效期天數(2025.1126更新)'!B:E,4,0)</f>
        <v>150</v>
      </c>
      <c r="E297" s="204" t="e">
        <f>VLOOKUP(F297,'帳庫存(20260119  00點更新)'!C:I,7,0)</f>
        <v>#N/A</v>
      </c>
      <c r="F297" s="296">
        <v>10526071</v>
      </c>
      <c r="G297" s="295">
        <v>46064</v>
      </c>
      <c r="H297" s="747" t="s">
        <v>8037</v>
      </c>
      <c r="J297" s="352">
        <f t="shared" si="67"/>
        <v>46214</v>
      </c>
      <c r="K297" s="203" t="s">
        <v>7937</v>
      </c>
      <c r="L297" s="204">
        <v>12000</v>
      </c>
      <c r="M297" s="204">
        <v>12040</v>
      </c>
      <c r="N297" s="204">
        <f t="shared" si="68"/>
        <v>12040</v>
      </c>
      <c r="O297" s="354">
        <f t="shared" ref="O297:O315" si="73">M297-N297</f>
        <v>0</v>
      </c>
      <c r="P297" s="204" t="e">
        <f t="shared" si="71"/>
        <v>#N/A</v>
      </c>
      <c r="Q297" s="586" t="e">
        <f t="shared" si="72"/>
        <v>#N/A</v>
      </c>
      <c r="KL297" s="961"/>
      <c r="BJW297" s="303">
        <v>8000</v>
      </c>
      <c r="BKT297" s="303">
        <v>2000</v>
      </c>
      <c r="BLF297" s="303">
        <v>2040</v>
      </c>
    </row>
    <row r="298" spans="2:298 1611:1836" ht="45" customHeight="1">
      <c r="B298" s="203">
        <v>5714400105</v>
      </c>
      <c r="C298" s="203" t="str">
        <f>VLOOKUP(B298,'效期天數(2025.1126更新)'!B:C,2,FALSE)</f>
        <v>ALP-U</v>
      </c>
      <c r="D298" s="203">
        <f>VLOOKUP(B298,'效期天數(2025.1126更新)'!B:E,4,0)</f>
        <v>150</v>
      </c>
      <c r="E298" s="204" t="e">
        <f>VLOOKUP(F298,'帳庫存(20260119  00點更新)'!C:I,7,0)</f>
        <v>#N/A</v>
      </c>
      <c r="F298" s="296">
        <v>10526072</v>
      </c>
      <c r="G298" s="295">
        <v>46064</v>
      </c>
      <c r="H298" s="747" t="s">
        <v>8037</v>
      </c>
      <c r="J298" s="352">
        <f t="shared" si="67"/>
        <v>46214</v>
      </c>
      <c r="K298" s="203" t="s">
        <v>7937</v>
      </c>
      <c r="L298" s="204">
        <v>12000</v>
      </c>
      <c r="M298" s="204">
        <v>12020</v>
      </c>
      <c r="N298" s="204">
        <f t="shared" si="68"/>
        <v>12020</v>
      </c>
      <c r="O298" s="354">
        <f t="shared" si="73"/>
        <v>0</v>
      </c>
      <c r="P298" s="204" t="e">
        <f t="shared" si="71"/>
        <v>#N/A</v>
      </c>
      <c r="Q298" s="586" t="e">
        <f t="shared" si="72"/>
        <v>#N/A</v>
      </c>
      <c r="KL298" s="961"/>
      <c r="BKV298" s="303">
        <v>5000</v>
      </c>
      <c r="BKY298" s="303">
        <v>7020</v>
      </c>
    </row>
    <row r="299" spans="2:298 1611:1836" ht="45" customHeight="1">
      <c r="B299" s="203">
        <v>5714400106</v>
      </c>
      <c r="C299" s="203" t="str">
        <f>VLOOKUP(B299,'效期天數(2025.1126更新)'!B:C,2,FALSE)</f>
        <v>ALP-D</v>
      </c>
      <c r="D299" s="203">
        <f>VLOOKUP(B299,'效期天數(2025.1126更新)'!B:E,4,0)</f>
        <v>150</v>
      </c>
      <c r="E299" s="204" t="e">
        <f>VLOOKUP(F299,'帳庫存(20260119  00點更新)'!C:I,7,0)</f>
        <v>#N/A</v>
      </c>
      <c r="F299" s="296">
        <v>10626071</v>
      </c>
      <c r="G299" s="295">
        <v>46064</v>
      </c>
      <c r="H299" s="747" t="s">
        <v>8037</v>
      </c>
      <c r="J299" s="352">
        <f t="shared" si="67"/>
        <v>46214</v>
      </c>
      <c r="K299" s="203" t="s">
        <v>7938</v>
      </c>
      <c r="L299" s="204">
        <v>12000</v>
      </c>
      <c r="M299" s="204">
        <v>12100</v>
      </c>
      <c r="N299" s="204">
        <f t="shared" si="68"/>
        <v>12100</v>
      </c>
      <c r="O299" s="354">
        <f t="shared" si="73"/>
        <v>0</v>
      </c>
      <c r="P299" s="204" t="e">
        <f t="shared" si="71"/>
        <v>#N/A</v>
      </c>
      <c r="Q299" s="586" t="e">
        <f t="shared" si="72"/>
        <v>#N/A</v>
      </c>
      <c r="KL299" s="961"/>
      <c r="BJW299" s="303">
        <v>8000</v>
      </c>
      <c r="BKT299" s="303">
        <v>2000</v>
      </c>
      <c r="BLF299" s="303">
        <v>2100</v>
      </c>
    </row>
    <row r="300" spans="2:298 1611:1836" ht="45" customHeight="1">
      <c r="B300" s="203">
        <v>5714400106</v>
      </c>
      <c r="C300" s="203" t="str">
        <f>VLOOKUP(B300,'效期天數(2025.1126更新)'!B:C,2,FALSE)</f>
        <v>ALP-D</v>
      </c>
      <c r="D300" s="203">
        <f>VLOOKUP(B300,'效期天數(2025.1126更新)'!B:E,4,0)</f>
        <v>150</v>
      </c>
      <c r="E300" s="204" t="e">
        <f>VLOOKUP(F300,'帳庫存(20260119  00點更新)'!C:I,7,0)</f>
        <v>#N/A</v>
      </c>
      <c r="F300" s="296">
        <v>10626072</v>
      </c>
      <c r="G300" s="295">
        <v>46064</v>
      </c>
      <c r="H300" s="747" t="s">
        <v>8037</v>
      </c>
      <c r="J300" s="352">
        <f t="shared" si="67"/>
        <v>46214</v>
      </c>
      <c r="K300" s="203" t="s">
        <v>7938</v>
      </c>
      <c r="L300" s="204">
        <v>12000</v>
      </c>
      <c r="M300" s="204">
        <v>12010</v>
      </c>
      <c r="N300" s="204">
        <f t="shared" si="68"/>
        <v>12010</v>
      </c>
      <c r="O300" s="354">
        <f t="shared" si="73"/>
        <v>0</v>
      </c>
      <c r="P300" s="204" t="e">
        <f t="shared" si="71"/>
        <v>#N/A</v>
      </c>
      <c r="Q300" s="586" t="e">
        <f t="shared" si="72"/>
        <v>#N/A</v>
      </c>
      <c r="KL300" s="961"/>
      <c r="BKV300" s="303">
        <v>5000</v>
      </c>
      <c r="BKY300" s="303">
        <v>7010</v>
      </c>
    </row>
    <row r="301" spans="2:298 1611:1836" ht="45" customHeight="1">
      <c r="B301" s="203">
        <v>5714400105</v>
      </c>
      <c r="C301" s="203" t="str">
        <f>VLOOKUP(B301,'效期天數(2025.1126更新)'!B:C,2,FALSE)</f>
        <v>ALP-U</v>
      </c>
      <c r="D301" s="203">
        <f>VLOOKUP(B301,'效期天數(2025.1126更新)'!B:E,4,0)</f>
        <v>150</v>
      </c>
      <c r="E301" s="204" t="e">
        <f>VLOOKUP(F301,'帳庫存(20260119  00點更新)'!C:I,7,0)</f>
        <v>#N/A</v>
      </c>
      <c r="F301" s="296">
        <v>10526073</v>
      </c>
      <c r="G301" s="295">
        <v>46065</v>
      </c>
      <c r="H301" s="754" t="s">
        <v>8073</v>
      </c>
      <c r="J301" s="352">
        <f t="shared" si="67"/>
        <v>46215</v>
      </c>
      <c r="K301" s="203" t="s">
        <v>8006</v>
      </c>
      <c r="L301" s="204">
        <v>12000</v>
      </c>
      <c r="M301" s="204">
        <v>11900</v>
      </c>
      <c r="N301" s="204">
        <f t="shared" si="68"/>
        <v>11900</v>
      </c>
      <c r="O301" s="354">
        <f t="shared" si="73"/>
        <v>0</v>
      </c>
      <c r="P301" s="204" t="e">
        <f t="shared" si="71"/>
        <v>#N/A</v>
      </c>
      <c r="Q301" s="586" t="e">
        <f t="shared" si="72"/>
        <v>#N/A</v>
      </c>
      <c r="KL301" s="961"/>
      <c r="BKX301" s="303">
        <v>8000</v>
      </c>
      <c r="BLG301" s="303">
        <v>3000</v>
      </c>
      <c r="BMW301" s="303">
        <v>900</v>
      </c>
    </row>
    <row r="302" spans="2:298 1611:1836" ht="45" customHeight="1">
      <c r="B302" s="203">
        <v>5714400105</v>
      </c>
      <c r="C302" s="203" t="str">
        <f>VLOOKUP(B302,'效期天數(2025.1126更新)'!B:C,2,FALSE)</f>
        <v>ALP-U</v>
      </c>
      <c r="D302" s="203">
        <f>VLOOKUP(B302,'效期天數(2025.1126更新)'!B:E,4,0)</f>
        <v>150</v>
      </c>
      <c r="E302" s="204" t="e">
        <f>VLOOKUP(F302,'帳庫存(20260119  00點更新)'!C:I,7,0)</f>
        <v>#N/A</v>
      </c>
      <c r="F302" s="296">
        <v>10526074</v>
      </c>
      <c r="G302" s="295">
        <v>46065</v>
      </c>
      <c r="H302" s="754" t="s">
        <v>8073</v>
      </c>
      <c r="J302" s="352">
        <f t="shared" si="67"/>
        <v>46215</v>
      </c>
      <c r="K302" s="203" t="s">
        <v>8006</v>
      </c>
      <c r="L302" s="204">
        <v>12000</v>
      </c>
      <c r="M302" s="204">
        <v>11880</v>
      </c>
      <c r="N302" s="204">
        <f t="shared" si="68"/>
        <v>11880</v>
      </c>
      <c r="O302" s="354">
        <f t="shared" si="73"/>
        <v>0</v>
      </c>
      <c r="P302" s="204" t="e">
        <f t="shared" si="71"/>
        <v>#N/A</v>
      </c>
      <c r="Q302" s="586" t="e">
        <f t="shared" si="72"/>
        <v>#N/A</v>
      </c>
      <c r="KL302" s="961"/>
      <c r="BLB302" s="303">
        <v>10000</v>
      </c>
      <c r="BMR302" s="303">
        <v>1000</v>
      </c>
      <c r="BQL302" s="334">
        <v>880</v>
      </c>
    </row>
    <row r="303" spans="2:298 1611:1836" ht="45" customHeight="1">
      <c r="B303" s="203">
        <v>5714400106</v>
      </c>
      <c r="C303" s="203" t="str">
        <f>VLOOKUP(B303,'效期天數(2025.1126更新)'!B:C,2,FALSE)</f>
        <v>ALP-D</v>
      </c>
      <c r="D303" s="203">
        <f>VLOOKUP(B303,'效期天數(2025.1126更新)'!B:E,4,0)</f>
        <v>150</v>
      </c>
      <c r="E303" s="204" t="e">
        <f>VLOOKUP(F303,'帳庫存(20260119  00點更新)'!C:I,7,0)</f>
        <v>#N/A</v>
      </c>
      <c r="F303" s="296">
        <v>10626073</v>
      </c>
      <c r="G303" s="295">
        <v>46065</v>
      </c>
      <c r="H303" s="754" t="s">
        <v>8073</v>
      </c>
      <c r="J303" s="352">
        <f t="shared" si="67"/>
        <v>46215</v>
      </c>
      <c r="K303" s="203" t="s">
        <v>8007</v>
      </c>
      <c r="L303" s="204">
        <v>12000</v>
      </c>
      <c r="M303" s="204">
        <v>11910</v>
      </c>
      <c r="N303" s="204">
        <f t="shared" si="68"/>
        <v>11910</v>
      </c>
      <c r="O303" s="354">
        <f t="shared" si="73"/>
        <v>0</v>
      </c>
      <c r="P303" s="204" t="e">
        <f t="shared" si="71"/>
        <v>#N/A</v>
      </c>
      <c r="Q303" s="586" t="e">
        <f t="shared" si="72"/>
        <v>#N/A</v>
      </c>
      <c r="KL303" s="961"/>
      <c r="BKX303" s="303">
        <v>8000</v>
      </c>
      <c r="BLG303" s="303">
        <v>3000</v>
      </c>
      <c r="BMW303" s="303">
        <v>910</v>
      </c>
    </row>
    <row r="304" spans="2:298 1611:1836" ht="45" customHeight="1">
      <c r="B304" s="203">
        <v>5714400106</v>
      </c>
      <c r="C304" s="203" t="str">
        <f>VLOOKUP(B304,'效期天數(2025.1126更新)'!B:C,2,FALSE)</f>
        <v>ALP-D</v>
      </c>
      <c r="D304" s="203">
        <f>VLOOKUP(B304,'效期天數(2025.1126更新)'!B:E,4,0)</f>
        <v>150</v>
      </c>
      <c r="E304" s="204" t="e">
        <f>VLOOKUP(F304,'帳庫存(20260119  00點更新)'!C:I,7,0)</f>
        <v>#N/A</v>
      </c>
      <c r="F304" s="296">
        <v>10626074</v>
      </c>
      <c r="G304" s="295">
        <v>46065</v>
      </c>
      <c r="H304" s="754" t="s">
        <v>8073</v>
      </c>
      <c r="J304" s="352">
        <f t="shared" si="67"/>
        <v>46215</v>
      </c>
      <c r="K304" s="203" t="s">
        <v>8007</v>
      </c>
      <c r="L304" s="204">
        <v>12000</v>
      </c>
      <c r="M304" s="204">
        <v>11910</v>
      </c>
      <c r="N304" s="204">
        <f t="shared" si="68"/>
        <v>11910</v>
      </c>
      <c r="O304" s="354">
        <f t="shared" si="73"/>
        <v>0</v>
      </c>
      <c r="P304" s="204" t="e">
        <f t="shared" si="71"/>
        <v>#N/A</v>
      </c>
      <c r="Q304" s="586" t="e">
        <f t="shared" si="72"/>
        <v>#N/A</v>
      </c>
      <c r="KL304" s="961"/>
      <c r="BLB304" s="303">
        <v>10000</v>
      </c>
      <c r="BMR304" s="303">
        <v>1000</v>
      </c>
      <c r="BQL304" s="334">
        <v>910</v>
      </c>
    </row>
    <row r="305" spans="2:333 1672:1874" ht="45" customHeight="1">
      <c r="B305" s="203">
        <v>5714400105</v>
      </c>
      <c r="C305" s="203" t="str">
        <f>VLOOKUP(B305,'效期天數(2025.1126更新)'!B:C,2,FALSE)</f>
        <v>ALP-U</v>
      </c>
      <c r="D305" s="203">
        <f>VLOOKUP(B305,'效期天數(2025.1126更新)'!B:E,4,0)</f>
        <v>150</v>
      </c>
      <c r="E305" s="204" t="e">
        <f>VLOOKUP(F305,'帳庫存(20260119  00點更新)'!C:I,7,0)</f>
        <v>#N/A</v>
      </c>
      <c r="F305" s="296">
        <v>10526075</v>
      </c>
      <c r="G305" s="295">
        <v>46066</v>
      </c>
      <c r="H305" s="532" t="s">
        <v>8203</v>
      </c>
      <c r="J305" s="352">
        <f t="shared" si="67"/>
        <v>46216</v>
      </c>
      <c r="K305" s="203" t="s">
        <v>8014</v>
      </c>
      <c r="L305" s="204">
        <v>12000</v>
      </c>
      <c r="M305" s="344">
        <v>11950</v>
      </c>
      <c r="N305" s="204">
        <f t="shared" si="68"/>
        <v>11950</v>
      </c>
      <c r="O305" s="354">
        <f t="shared" si="73"/>
        <v>0</v>
      </c>
      <c r="P305" s="204" t="e">
        <f t="shared" si="71"/>
        <v>#N/A</v>
      </c>
      <c r="Q305" s="586" t="e">
        <f t="shared" si="72"/>
        <v>#N/A</v>
      </c>
      <c r="KL305" s="961"/>
      <c r="BLH305" s="303">
        <v>10000</v>
      </c>
      <c r="BLJ305" s="303">
        <v>1000</v>
      </c>
      <c r="BMD305" s="303">
        <v>950</v>
      </c>
    </row>
    <row r="306" spans="2:333 1672:1874" ht="45" customHeight="1">
      <c r="B306" s="203">
        <v>5714400105</v>
      </c>
      <c r="C306" s="203" t="str">
        <f>VLOOKUP(B306,'效期天數(2025.1126更新)'!B:C,2,FALSE)</f>
        <v>ALP-U</v>
      </c>
      <c r="D306" s="203">
        <f>VLOOKUP(B306,'效期天數(2025.1126更新)'!B:E,4,0)</f>
        <v>150</v>
      </c>
      <c r="E306" s="204" t="e">
        <f>VLOOKUP(F306,'帳庫存(20260119  00點更新)'!C:I,7,0)</f>
        <v>#N/A</v>
      </c>
      <c r="F306" s="296">
        <v>10526076</v>
      </c>
      <c r="G306" s="295">
        <v>46066</v>
      </c>
      <c r="H306" s="532" t="s">
        <v>8203</v>
      </c>
      <c r="J306" s="352">
        <f t="shared" si="67"/>
        <v>46216</v>
      </c>
      <c r="K306" s="203" t="s">
        <v>8014</v>
      </c>
      <c r="L306" s="204">
        <v>12000</v>
      </c>
      <c r="M306" s="344">
        <v>12100</v>
      </c>
      <c r="N306" s="204">
        <f t="shared" si="68"/>
        <v>12100</v>
      </c>
      <c r="O306" s="354">
        <f t="shared" si="73"/>
        <v>0</v>
      </c>
      <c r="P306" s="204" t="e">
        <f t="shared" si="71"/>
        <v>#N/A</v>
      </c>
      <c r="Q306" s="586" t="e">
        <f t="shared" si="72"/>
        <v>#N/A</v>
      </c>
      <c r="KL306" s="961"/>
      <c r="BLI306" s="303">
        <v>9000</v>
      </c>
      <c r="BLJ306" s="303">
        <v>3100</v>
      </c>
    </row>
    <row r="307" spans="2:333 1672:1874" ht="45" customHeight="1">
      <c r="B307" s="203">
        <v>5714400106</v>
      </c>
      <c r="C307" s="203" t="str">
        <f>VLOOKUP(B307,'效期天數(2025.1126更新)'!B:C,2,FALSE)</f>
        <v>ALP-D</v>
      </c>
      <c r="D307" s="203">
        <f>VLOOKUP(B307,'效期天數(2025.1126更新)'!B:E,4,0)</f>
        <v>150</v>
      </c>
      <c r="E307" s="204" t="e">
        <f>VLOOKUP(F307,'帳庫存(20260119  00點更新)'!C:I,7,0)</f>
        <v>#N/A</v>
      </c>
      <c r="F307" s="296">
        <v>10626075</v>
      </c>
      <c r="G307" s="295">
        <v>46066</v>
      </c>
      <c r="H307" s="532" t="s">
        <v>8203</v>
      </c>
      <c r="J307" s="352">
        <f t="shared" si="67"/>
        <v>46216</v>
      </c>
      <c r="K307" s="203" t="s">
        <v>8015</v>
      </c>
      <c r="L307" s="204">
        <v>12000</v>
      </c>
      <c r="M307" s="344">
        <v>12090</v>
      </c>
      <c r="N307" s="204">
        <f t="shared" si="68"/>
        <v>12090</v>
      </c>
      <c r="O307" s="354">
        <f t="shared" si="73"/>
        <v>0</v>
      </c>
      <c r="P307" s="204" t="e">
        <f t="shared" si="71"/>
        <v>#N/A</v>
      </c>
      <c r="Q307" s="586" t="e">
        <f t="shared" si="72"/>
        <v>#N/A</v>
      </c>
      <c r="KL307" s="961"/>
      <c r="BLH307" s="303">
        <v>10000</v>
      </c>
      <c r="BLJ307" s="303">
        <v>2090</v>
      </c>
    </row>
    <row r="308" spans="2:333 1672:1874" ht="45" customHeight="1">
      <c r="B308" s="203">
        <v>5714400106</v>
      </c>
      <c r="C308" s="203" t="str">
        <f>VLOOKUP(B308,'效期天數(2025.1126更新)'!B:C,2,FALSE)</f>
        <v>ALP-D</v>
      </c>
      <c r="D308" s="203">
        <f>VLOOKUP(B308,'效期天數(2025.1126更新)'!B:E,4,0)</f>
        <v>150</v>
      </c>
      <c r="E308" s="204" t="e">
        <f>VLOOKUP(F308,'帳庫存(20260119  00點更新)'!C:I,7,0)</f>
        <v>#N/A</v>
      </c>
      <c r="F308" s="296">
        <v>10626076</v>
      </c>
      <c r="G308" s="295">
        <v>46066</v>
      </c>
      <c r="H308" s="532" t="s">
        <v>8203</v>
      </c>
      <c r="J308" s="352">
        <f t="shared" si="67"/>
        <v>46216</v>
      </c>
      <c r="K308" s="203" t="s">
        <v>8015</v>
      </c>
      <c r="L308" s="204">
        <v>12000</v>
      </c>
      <c r="M308" s="344">
        <v>11910</v>
      </c>
      <c r="N308" s="204">
        <f t="shared" si="68"/>
        <v>11910</v>
      </c>
      <c r="O308" s="354">
        <f t="shared" si="73"/>
        <v>0</v>
      </c>
      <c r="P308" s="204" t="e">
        <f t="shared" si="71"/>
        <v>#N/A</v>
      </c>
      <c r="Q308" s="586" t="e">
        <f t="shared" si="72"/>
        <v>#N/A</v>
      </c>
      <c r="KL308" s="961"/>
      <c r="BLI308" s="303">
        <v>9000</v>
      </c>
      <c r="BLJ308" s="303">
        <v>2000</v>
      </c>
      <c r="BMD308" s="303">
        <v>910</v>
      </c>
    </row>
    <row r="309" spans="2:333 1672:1874" ht="45" customHeight="1">
      <c r="B309" s="203">
        <v>5714400105</v>
      </c>
      <c r="C309" s="203" t="str">
        <f>VLOOKUP(B309,'效期天數(2025.1126更新)'!B:C,2,FALSE)</f>
        <v>ALP-U</v>
      </c>
      <c r="D309" s="203">
        <f>VLOOKUP(B309,'效期天數(2025.1126更新)'!B:E,4,0)</f>
        <v>150</v>
      </c>
      <c r="E309" s="204" t="e">
        <f>VLOOKUP(F309,'帳庫存(20260119  00點更新)'!C:I,7,0)</f>
        <v>#N/A</v>
      </c>
      <c r="F309" s="296">
        <v>10526091</v>
      </c>
      <c r="G309" s="295">
        <v>46077</v>
      </c>
      <c r="H309" s="530" t="s">
        <v>8204</v>
      </c>
      <c r="J309" s="352">
        <f t="shared" si="67"/>
        <v>46227</v>
      </c>
      <c r="K309" s="203" t="s">
        <v>8096</v>
      </c>
      <c r="L309" s="204">
        <v>12000</v>
      </c>
      <c r="M309" s="344">
        <v>11890</v>
      </c>
      <c r="N309" s="204">
        <f t="shared" si="68"/>
        <v>11890</v>
      </c>
      <c r="O309" s="354">
        <f t="shared" si="73"/>
        <v>0</v>
      </c>
      <c r="P309" s="204" t="e">
        <f t="shared" si="71"/>
        <v>#N/A</v>
      </c>
      <c r="Q309" s="586" t="e">
        <f t="shared" si="72"/>
        <v>#N/A</v>
      </c>
      <c r="KL309" s="961"/>
      <c r="BLL309" s="303">
        <v>7000</v>
      </c>
      <c r="BLT309" s="303">
        <v>2000</v>
      </c>
      <c r="BMK309" s="303">
        <v>2000</v>
      </c>
      <c r="BNK309" s="303">
        <v>890</v>
      </c>
    </row>
    <row r="310" spans="2:333 1672:1874" ht="45" customHeight="1">
      <c r="B310" s="203">
        <v>5714400105</v>
      </c>
      <c r="C310" s="203" t="str">
        <f>VLOOKUP(B310,'效期天數(2025.1126更新)'!B:C,2,FALSE)</f>
        <v>ALP-U</v>
      </c>
      <c r="D310" s="203">
        <f>VLOOKUP(B310,'效期天數(2025.1126更新)'!B:E,4,0)</f>
        <v>150</v>
      </c>
      <c r="E310" s="204" t="e">
        <f>VLOOKUP(F310,'帳庫存(20260119  00點更新)'!C:I,7,0)</f>
        <v>#N/A</v>
      </c>
      <c r="F310" s="296">
        <v>10526092</v>
      </c>
      <c r="G310" s="295">
        <v>46077</v>
      </c>
      <c r="H310" s="530" t="s">
        <v>8204</v>
      </c>
      <c r="J310" s="352">
        <f t="shared" si="67"/>
        <v>46227</v>
      </c>
      <c r="K310" s="203" t="s">
        <v>8096</v>
      </c>
      <c r="L310" s="204">
        <v>12000</v>
      </c>
      <c r="M310" s="344">
        <v>11740</v>
      </c>
      <c r="N310" s="204">
        <f t="shared" si="68"/>
        <v>11740</v>
      </c>
      <c r="O310" s="354">
        <f t="shared" si="73"/>
        <v>0</v>
      </c>
      <c r="P310" s="204" t="e">
        <f t="shared" si="71"/>
        <v>#N/A</v>
      </c>
      <c r="Q310" s="586" t="e">
        <f t="shared" si="72"/>
        <v>#N/A</v>
      </c>
      <c r="KL310" s="961"/>
      <c r="BLP310" s="303">
        <v>10000</v>
      </c>
      <c r="BNK310" s="303">
        <v>1740</v>
      </c>
    </row>
    <row r="311" spans="2:333 1672:1874" ht="45" customHeight="1">
      <c r="B311" s="203">
        <v>5714400106</v>
      </c>
      <c r="C311" s="203" t="str">
        <f>VLOOKUP(B311,'效期天數(2025.1126更新)'!B:C,2,FALSE)</f>
        <v>ALP-D</v>
      </c>
      <c r="D311" s="203">
        <f>VLOOKUP(B311,'效期天數(2025.1126更新)'!B:E,4,0)</f>
        <v>150</v>
      </c>
      <c r="E311" s="204" t="e">
        <f>VLOOKUP(F311,'帳庫存(20260119  00點更新)'!C:I,7,0)</f>
        <v>#N/A</v>
      </c>
      <c r="F311" s="296">
        <v>10626091</v>
      </c>
      <c r="G311" s="295">
        <v>46077</v>
      </c>
      <c r="H311" s="530" t="s">
        <v>8204</v>
      </c>
      <c r="J311" s="352">
        <f t="shared" si="67"/>
        <v>46227</v>
      </c>
      <c r="K311" s="203" t="s">
        <v>8097</v>
      </c>
      <c r="L311" s="204">
        <v>12000</v>
      </c>
      <c r="M311" s="344">
        <v>11970</v>
      </c>
      <c r="N311" s="204">
        <f t="shared" si="68"/>
        <v>11970</v>
      </c>
      <c r="O311" s="354">
        <f t="shared" si="73"/>
        <v>0</v>
      </c>
      <c r="P311" s="204" t="e">
        <f t="shared" si="71"/>
        <v>#N/A</v>
      </c>
      <c r="Q311" s="586" t="e">
        <f t="shared" si="72"/>
        <v>#N/A</v>
      </c>
      <c r="KL311" s="961"/>
      <c r="BLL311" s="303">
        <v>7000</v>
      </c>
      <c r="BLT311" s="303">
        <v>2000</v>
      </c>
      <c r="BMK311" s="303">
        <v>2000</v>
      </c>
      <c r="BNK311" s="303">
        <v>970</v>
      </c>
    </row>
    <row r="312" spans="2:333 1672:1874" ht="45" customHeight="1">
      <c r="B312" s="203">
        <v>5714400106</v>
      </c>
      <c r="C312" s="203" t="str">
        <f>VLOOKUP(B312,'效期天數(2025.1126更新)'!B:C,2,FALSE)</f>
        <v>ALP-D</v>
      </c>
      <c r="D312" s="203">
        <f>VLOOKUP(B312,'效期天數(2025.1126更新)'!B:E,4,0)</f>
        <v>150</v>
      </c>
      <c r="E312" s="204" t="e">
        <f>VLOOKUP(F312,'帳庫存(20260119  00點更新)'!C:I,7,0)</f>
        <v>#N/A</v>
      </c>
      <c r="F312" s="296">
        <v>10626092</v>
      </c>
      <c r="G312" s="295">
        <v>46077</v>
      </c>
      <c r="H312" s="530" t="s">
        <v>8204</v>
      </c>
      <c r="J312" s="352">
        <f t="shared" si="67"/>
        <v>46227</v>
      </c>
      <c r="K312" s="203" t="s">
        <v>8097</v>
      </c>
      <c r="L312" s="204">
        <v>12000</v>
      </c>
      <c r="M312" s="344">
        <v>12010</v>
      </c>
      <c r="N312" s="204">
        <f t="shared" si="68"/>
        <v>12010</v>
      </c>
      <c r="O312" s="354">
        <f t="shared" si="73"/>
        <v>0</v>
      </c>
      <c r="P312" s="204" t="e">
        <f t="shared" si="71"/>
        <v>#N/A</v>
      </c>
      <c r="Q312" s="586" t="e">
        <f t="shared" si="72"/>
        <v>#N/A</v>
      </c>
      <c r="KL312" s="961"/>
      <c r="BLP312" s="303">
        <v>10000</v>
      </c>
      <c r="BNK312" s="303">
        <v>2010</v>
      </c>
    </row>
    <row r="313" spans="2:333 1672:1874" ht="45" customHeight="1">
      <c r="B313" s="203">
        <v>5714400105</v>
      </c>
      <c r="C313" s="203" t="str">
        <f>VLOOKUP(B313,'效期天數(2025.1126更新)'!B:C,2,FALSE)</f>
        <v>ALP-U</v>
      </c>
      <c r="D313" s="203">
        <f>VLOOKUP(B313,'效期天數(2025.1126更新)'!B:E,4,0)</f>
        <v>150</v>
      </c>
      <c r="E313" s="204" t="e">
        <f>VLOOKUP(F313,'帳庫存(20260119  00點更新)'!C:I,7,0)</f>
        <v>#N/A</v>
      </c>
      <c r="F313" s="203">
        <v>10526101</v>
      </c>
      <c r="G313" s="295">
        <v>46083</v>
      </c>
      <c r="H313" s="747" t="s">
        <v>8255</v>
      </c>
      <c r="J313" s="352">
        <f t="shared" si="67"/>
        <v>46233</v>
      </c>
      <c r="K313" s="203" t="s">
        <v>8146</v>
      </c>
      <c r="L313" s="204">
        <v>12000</v>
      </c>
      <c r="M313" s="344">
        <v>11980</v>
      </c>
      <c r="N313" s="204">
        <f t="shared" si="68"/>
        <v>11980</v>
      </c>
      <c r="O313" s="354">
        <f t="shared" si="73"/>
        <v>0</v>
      </c>
      <c r="P313" s="204" t="e">
        <f t="shared" si="71"/>
        <v>#N/A</v>
      </c>
      <c r="Q313" s="586" t="e">
        <f t="shared" si="72"/>
        <v>#N/A</v>
      </c>
      <c r="KL313" s="961"/>
      <c r="BLV313" s="303">
        <v>8000</v>
      </c>
      <c r="BML313" s="303">
        <v>3000</v>
      </c>
      <c r="BNR313" s="303">
        <v>980</v>
      </c>
    </row>
    <row r="314" spans="2:333 1672:1874" ht="45" customHeight="1">
      <c r="B314" s="203">
        <v>5714400105</v>
      </c>
      <c r="C314" s="203" t="str">
        <f>VLOOKUP(B314,'效期天數(2025.1126更新)'!B:C,2,FALSE)</f>
        <v>ALP-U</v>
      </c>
      <c r="D314" s="203">
        <f>VLOOKUP(B314,'效期天數(2025.1126更新)'!B:E,4,0)</f>
        <v>150</v>
      </c>
      <c r="E314" s="204" t="e">
        <f>VLOOKUP(F314,'帳庫存(20260119  00點更新)'!C:I,7,0)</f>
        <v>#N/A</v>
      </c>
      <c r="F314" s="203">
        <v>10526102</v>
      </c>
      <c r="G314" s="295">
        <v>46083</v>
      </c>
      <c r="H314" s="747" t="s">
        <v>8255</v>
      </c>
      <c r="J314" s="352">
        <f t="shared" si="67"/>
        <v>46233</v>
      </c>
      <c r="K314" s="203" t="s">
        <v>8146</v>
      </c>
      <c r="L314" s="204">
        <v>12000</v>
      </c>
      <c r="M314" s="344">
        <v>11970</v>
      </c>
      <c r="N314" s="204">
        <f t="shared" si="68"/>
        <v>11970</v>
      </c>
      <c r="O314" s="354">
        <f t="shared" si="73"/>
        <v>0</v>
      </c>
      <c r="P314" s="204" t="e">
        <f t="shared" si="71"/>
        <v>#N/A</v>
      </c>
      <c r="Q314" s="586" t="e">
        <f t="shared" si="72"/>
        <v>#N/A</v>
      </c>
      <c r="KL314" s="961"/>
      <c r="BMB314" s="303">
        <v>10000</v>
      </c>
      <c r="BML314" s="303">
        <v>1000</v>
      </c>
      <c r="BNR314" s="303">
        <v>970</v>
      </c>
    </row>
    <row r="315" spans="2:333 1672:1874" ht="45" customHeight="1">
      <c r="B315" s="203">
        <v>5714400106</v>
      </c>
      <c r="C315" s="203" t="str">
        <f>VLOOKUP(B315,'效期天數(2025.1126更新)'!B:C,2,FALSE)</f>
        <v>ALP-D</v>
      </c>
      <c r="D315" s="203">
        <f>VLOOKUP(B315,'效期天數(2025.1126更新)'!B:E,4,0)</f>
        <v>150</v>
      </c>
      <c r="E315" s="204" t="e">
        <f>VLOOKUP(F315,'帳庫存(20260119  00點更新)'!C:I,7,0)</f>
        <v>#N/A</v>
      </c>
      <c r="F315" s="203">
        <v>10626101</v>
      </c>
      <c r="G315" s="295">
        <v>46083</v>
      </c>
      <c r="H315" s="747" t="s">
        <v>8255</v>
      </c>
      <c r="J315" s="352">
        <f t="shared" si="67"/>
        <v>46233</v>
      </c>
      <c r="K315" s="203" t="s">
        <v>8147</v>
      </c>
      <c r="L315" s="204">
        <v>12000</v>
      </c>
      <c r="M315" s="344">
        <v>12070</v>
      </c>
      <c r="N315" s="204">
        <f t="shared" si="68"/>
        <v>12070</v>
      </c>
      <c r="O315" s="354">
        <f t="shared" si="73"/>
        <v>0</v>
      </c>
      <c r="P315" s="204" t="e">
        <f t="shared" si="71"/>
        <v>#N/A</v>
      </c>
      <c r="Q315" s="586" t="e">
        <f t="shared" si="72"/>
        <v>#N/A</v>
      </c>
      <c r="KL315" s="961"/>
      <c r="BLV315" s="303">
        <v>8000</v>
      </c>
      <c r="BML315" s="303">
        <v>4070</v>
      </c>
    </row>
    <row r="316" spans="2:333 1672:1874" ht="45" customHeight="1">
      <c r="B316" s="203">
        <v>5714400106</v>
      </c>
      <c r="C316" s="203" t="str">
        <f>VLOOKUP(B316,'效期天數(2025.1126更新)'!B:C,2,FALSE)</f>
        <v>ALP-D</v>
      </c>
      <c r="D316" s="203">
        <f>VLOOKUP(B316,'效期天數(2025.1126更新)'!B:E,4,0)</f>
        <v>150</v>
      </c>
      <c r="E316" s="204" t="e">
        <f>VLOOKUP(F316,'帳庫存(20260119  00點更新)'!C:I,7,0)</f>
        <v>#N/A</v>
      </c>
      <c r="F316" s="203">
        <v>10626102</v>
      </c>
      <c r="G316" s="295">
        <v>46083</v>
      </c>
      <c r="H316" s="747" t="s">
        <v>8255</v>
      </c>
      <c r="I316" s="1005" t="s">
        <v>9497</v>
      </c>
      <c r="J316" s="352">
        <f t="shared" si="67"/>
        <v>46233</v>
      </c>
      <c r="K316" s="203" t="s">
        <v>8147</v>
      </c>
      <c r="L316" s="204">
        <v>12000</v>
      </c>
      <c r="M316" s="344">
        <v>12060</v>
      </c>
      <c r="N316" s="204">
        <f t="shared" si="68"/>
        <v>13080</v>
      </c>
      <c r="O316" s="354">
        <f>M316-N316+LU316</f>
        <v>0</v>
      </c>
      <c r="P316" s="204" t="e">
        <f t="shared" si="71"/>
        <v>#N/A</v>
      </c>
      <c r="Q316" s="586" t="e">
        <f t="shared" si="72"/>
        <v>#N/A</v>
      </c>
      <c r="KL316" s="961"/>
      <c r="LU316" s="944">
        <v>1020</v>
      </c>
      <c r="BMB316" s="303">
        <v>10000</v>
      </c>
      <c r="BNR316" s="303">
        <v>2060</v>
      </c>
      <c r="BTB316" s="303">
        <v>1020</v>
      </c>
    </row>
    <row r="317" spans="2:333 1672:1874" ht="45" customHeight="1">
      <c r="B317" s="203">
        <v>5714400105</v>
      </c>
      <c r="C317" s="203" t="str">
        <f>VLOOKUP(B317,'效期天數(2025.1126更新)'!B:C,2,FALSE)</f>
        <v>ALP-U</v>
      </c>
      <c r="D317" s="203">
        <f>VLOOKUP(B317,'效期天數(2025.1126更新)'!B:E,4,0)</f>
        <v>150</v>
      </c>
      <c r="E317" s="204" t="e">
        <f>VLOOKUP(F317,'帳庫存(20260119  00點更新)'!C:I,7,0)</f>
        <v>#N/A</v>
      </c>
      <c r="F317" s="203">
        <v>10526103</v>
      </c>
      <c r="G317" s="295">
        <v>46085</v>
      </c>
      <c r="H317" s="592" t="s">
        <v>8276</v>
      </c>
      <c r="J317" s="352">
        <f t="shared" si="67"/>
        <v>46235</v>
      </c>
      <c r="K317" s="203" t="s">
        <v>8171</v>
      </c>
      <c r="L317" s="204">
        <v>12000</v>
      </c>
      <c r="M317" s="204">
        <v>11860</v>
      </c>
      <c r="N317" s="204">
        <f t="shared" si="68"/>
        <v>11860</v>
      </c>
      <c r="O317" s="354">
        <f>M317-N317</f>
        <v>0</v>
      </c>
      <c r="KL317" s="961"/>
      <c r="BME317" s="303">
        <v>9000</v>
      </c>
      <c r="BMR317" s="303">
        <v>2000</v>
      </c>
      <c r="BOM317" s="303">
        <v>860</v>
      </c>
    </row>
    <row r="318" spans="2:333 1672:1874" ht="45" customHeight="1">
      <c r="B318" s="203">
        <v>5714400105</v>
      </c>
      <c r="C318" s="203" t="str">
        <f>VLOOKUP(B318,'效期天數(2025.1126更新)'!B:C,2,FALSE)</f>
        <v>ALP-U</v>
      </c>
      <c r="D318" s="203">
        <f>VLOOKUP(B318,'效期天數(2025.1126更新)'!B:E,4,0)</f>
        <v>150</v>
      </c>
      <c r="E318" s="204" t="e">
        <f>VLOOKUP(F318,'帳庫存(20260119  00點更新)'!C:I,7,0)</f>
        <v>#N/A</v>
      </c>
      <c r="F318" s="203">
        <v>10526104</v>
      </c>
      <c r="G318" s="295">
        <v>46085</v>
      </c>
      <c r="H318" s="592" t="s">
        <v>8276</v>
      </c>
      <c r="J318" s="352">
        <f t="shared" si="67"/>
        <v>46235</v>
      </c>
      <c r="K318" s="203" t="s">
        <v>8171</v>
      </c>
      <c r="L318" s="204">
        <v>12000</v>
      </c>
      <c r="M318" s="204">
        <v>11840</v>
      </c>
      <c r="N318" s="204">
        <f t="shared" si="68"/>
        <v>12380</v>
      </c>
      <c r="O318" s="354">
        <f>M318-N318+KK318</f>
        <v>0</v>
      </c>
      <c r="KK318" s="958">
        <v>540</v>
      </c>
      <c r="KL318" s="961"/>
      <c r="BMC318" s="303">
        <v>11840</v>
      </c>
      <c r="BOM318" s="303">
        <v>540</v>
      </c>
    </row>
    <row r="319" spans="2:333 1672:1874" ht="45" customHeight="1">
      <c r="B319" s="203">
        <v>5714400106</v>
      </c>
      <c r="C319" s="203" t="str">
        <f>VLOOKUP(B319,'效期天數(2025.1126更新)'!B:C,2,FALSE)</f>
        <v>ALP-D</v>
      </c>
      <c r="D319" s="203">
        <f>VLOOKUP(B319,'效期天數(2025.1126更新)'!B:E,4,0)</f>
        <v>150</v>
      </c>
      <c r="E319" s="204" t="e">
        <f>VLOOKUP(F319,'帳庫存(20260119  00點更新)'!C:I,7,0)</f>
        <v>#N/A</v>
      </c>
      <c r="F319" s="203">
        <v>10626103</v>
      </c>
      <c r="G319" s="295">
        <v>46085</v>
      </c>
      <c r="H319" s="592" t="s">
        <v>8276</v>
      </c>
      <c r="J319" s="352">
        <f t="shared" si="67"/>
        <v>46235</v>
      </c>
      <c r="K319" s="203" t="s">
        <v>8172</v>
      </c>
      <c r="L319" s="204">
        <v>12000</v>
      </c>
      <c r="M319" s="204">
        <v>12000</v>
      </c>
      <c r="N319" s="204">
        <f t="shared" si="68"/>
        <v>12000</v>
      </c>
      <c r="O319" s="354">
        <f t="shared" ref="O319:O324" si="74">M319-N319</f>
        <v>0</v>
      </c>
      <c r="KL319" s="961"/>
      <c r="BME319" s="303">
        <v>9000</v>
      </c>
      <c r="BMR319" s="303">
        <v>2000</v>
      </c>
      <c r="BOM319" s="303">
        <v>1000</v>
      </c>
    </row>
    <row r="320" spans="2:333 1672:1874" ht="45" customHeight="1">
      <c r="B320" s="203">
        <v>5714400106</v>
      </c>
      <c r="C320" s="203" t="str">
        <f>VLOOKUP(B320,'效期天數(2025.1126更新)'!B:C,2,FALSE)</f>
        <v>ALP-D</v>
      </c>
      <c r="D320" s="203">
        <f>VLOOKUP(B320,'效期天數(2025.1126更新)'!B:E,4,0)</f>
        <v>150</v>
      </c>
      <c r="E320" s="204" t="e">
        <f>VLOOKUP(F320,'帳庫存(20260119  00點更新)'!C:I,7,0)</f>
        <v>#N/A</v>
      </c>
      <c r="F320" s="203">
        <v>10626104</v>
      </c>
      <c r="G320" s="295">
        <v>46085</v>
      </c>
      <c r="H320" s="592" t="s">
        <v>8276</v>
      </c>
      <c r="J320" s="352">
        <f t="shared" si="67"/>
        <v>46235</v>
      </c>
      <c r="K320" s="203" t="s">
        <v>8172</v>
      </c>
      <c r="L320" s="204">
        <v>12000</v>
      </c>
      <c r="M320" s="204">
        <v>11670</v>
      </c>
      <c r="N320" s="204">
        <f t="shared" si="68"/>
        <v>11670</v>
      </c>
      <c r="O320" s="354">
        <f t="shared" si="74"/>
        <v>0</v>
      </c>
      <c r="KL320" s="961"/>
      <c r="BMC320" s="303">
        <v>11670</v>
      </c>
    </row>
    <row r="321" spans="2:334 1696:1874" ht="45" customHeight="1">
      <c r="B321" s="203">
        <v>5714400105</v>
      </c>
      <c r="C321" s="203" t="str">
        <f>VLOOKUP(B321,'效期天數(2025.1126更新)'!B:C,2,FALSE)</f>
        <v>ALP-U</v>
      </c>
      <c r="D321" s="203">
        <f>VLOOKUP(B321,'效期天數(2025.1126更新)'!B:E,4,0)</f>
        <v>150</v>
      </c>
      <c r="E321" s="204" t="e">
        <f>VLOOKUP(F321,'帳庫存(20260119  00點更新)'!C:I,7,0)</f>
        <v>#N/A</v>
      </c>
      <c r="F321" s="296">
        <v>10526111</v>
      </c>
      <c r="G321" s="295">
        <v>46093</v>
      </c>
      <c r="H321" s="580" t="s">
        <v>8403</v>
      </c>
      <c r="J321" s="352">
        <f t="shared" si="67"/>
        <v>46243</v>
      </c>
      <c r="K321" s="203" t="s">
        <v>8363</v>
      </c>
      <c r="L321" s="204">
        <v>12000</v>
      </c>
      <c r="M321" s="204">
        <v>11850</v>
      </c>
      <c r="N321" s="204">
        <f t="shared" si="68"/>
        <v>11850</v>
      </c>
      <c r="O321" s="354">
        <f t="shared" si="74"/>
        <v>0</v>
      </c>
      <c r="KL321" s="961"/>
      <c r="BMF321" s="303">
        <v>7000</v>
      </c>
      <c r="BMP321" s="303">
        <v>3000</v>
      </c>
      <c r="BNC321" s="303">
        <v>1000</v>
      </c>
      <c r="BNS321" s="303">
        <v>850</v>
      </c>
    </row>
    <row r="322" spans="2:334 1696:1874" ht="45" customHeight="1">
      <c r="B322" s="203">
        <v>5714400105</v>
      </c>
      <c r="C322" s="203" t="str">
        <f>VLOOKUP(B322,'效期天數(2025.1126更新)'!B:C,2,FALSE)</f>
        <v>ALP-U</v>
      </c>
      <c r="D322" s="203">
        <f>VLOOKUP(B322,'效期天數(2025.1126更新)'!B:E,4,0)</f>
        <v>150</v>
      </c>
      <c r="E322" s="204" t="e">
        <f>VLOOKUP(F322,'帳庫存(20260119  00點更新)'!C:I,7,0)</f>
        <v>#N/A</v>
      </c>
      <c r="F322" s="296">
        <v>10526112</v>
      </c>
      <c r="G322" s="295">
        <v>46093</v>
      </c>
      <c r="H322" s="580" t="s">
        <v>8403</v>
      </c>
      <c r="J322" s="352">
        <f t="shared" si="67"/>
        <v>46243</v>
      </c>
      <c r="K322" s="203" t="s">
        <v>8363</v>
      </c>
      <c r="L322" s="204">
        <v>12000</v>
      </c>
      <c r="M322" s="204">
        <v>11880</v>
      </c>
      <c r="N322" s="204">
        <f t="shared" si="68"/>
        <v>11880</v>
      </c>
      <c r="O322" s="354">
        <f t="shared" si="74"/>
        <v>0</v>
      </c>
      <c r="KL322" s="961"/>
      <c r="BMM322" s="303">
        <v>10000</v>
      </c>
      <c r="BNC322" s="303">
        <v>1000</v>
      </c>
      <c r="BNS322" s="303">
        <v>880</v>
      </c>
    </row>
    <row r="323" spans="2:334 1696:1874" ht="45" customHeight="1">
      <c r="B323" s="203">
        <v>5714400106</v>
      </c>
      <c r="C323" s="203" t="str">
        <f>VLOOKUP(B323,'效期天數(2025.1126更新)'!B:C,2,FALSE)</f>
        <v>ALP-D</v>
      </c>
      <c r="D323" s="203">
        <f>VLOOKUP(B323,'效期天數(2025.1126更新)'!B:E,4,0)</f>
        <v>150</v>
      </c>
      <c r="E323" s="204" t="e">
        <f>VLOOKUP(F323,'帳庫存(20260119  00點更新)'!C:I,7,0)</f>
        <v>#N/A</v>
      </c>
      <c r="F323" s="296">
        <v>10626111</v>
      </c>
      <c r="G323" s="295">
        <v>46093</v>
      </c>
      <c r="H323" s="580" t="s">
        <v>8403</v>
      </c>
      <c r="J323" s="352">
        <f t="shared" si="67"/>
        <v>46243</v>
      </c>
      <c r="K323" s="203" t="s">
        <v>8364</v>
      </c>
      <c r="L323" s="204">
        <v>12000</v>
      </c>
      <c r="M323" s="204">
        <v>11900</v>
      </c>
      <c r="N323" s="204">
        <f t="shared" si="68"/>
        <v>11900</v>
      </c>
      <c r="O323" s="354">
        <f t="shared" si="74"/>
        <v>0</v>
      </c>
      <c r="KL323" s="961"/>
      <c r="BMF323" s="303">
        <v>7000</v>
      </c>
      <c r="BMP323" s="303">
        <v>3000</v>
      </c>
      <c r="BNC323" s="303">
        <v>1000</v>
      </c>
      <c r="BNS323" s="303">
        <v>900</v>
      </c>
    </row>
    <row r="324" spans="2:334 1696:1874" ht="45" customHeight="1">
      <c r="B324" s="203">
        <v>5714400106</v>
      </c>
      <c r="C324" s="203" t="str">
        <f>VLOOKUP(B324,'效期天數(2025.1126更新)'!B:C,2,FALSE)</f>
        <v>ALP-D</v>
      </c>
      <c r="D324" s="203">
        <f>VLOOKUP(B324,'效期天數(2025.1126更新)'!B:E,4,0)</f>
        <v>150</v>
      </c>
      <c r="E324" s="204" t="e">
        <f>VLOOKUP(F324,'帳庫存(20260119  00點更新)'!C:I,7,0)</f>
        <v>#N/A</v>
      </c>
      <c r="F324" s="296">
        <v>10626112</v>
      </c>
      <c r="G324" s="295">
        <v>46093</v>
      </c>
      <c r="H324" s="580" t="s">
        <v>8403</v>
      </c>
      <c r="J324" s="352">
        <f t="shared" si="67"/>
        <v>46243</v>
      </c>
      <c r="K324" s="203" t="s">
        <v>8364</v>
      </c>
      <c r="L324" s="204">
        <v>12000</v>
      </c>
      <c r="M324" s="204">
        <v>11910</v>
      </c>
      <c r="N324" s="204">
        <f t="shared" si="68"/>
        <v>11910</v>
      </c>
      <c r="O324" s="354">
        <f t="shared" si="74"/>
        <v>0</v>
      </c>
      <c r="KL324" s="961"/>
      <c r="BMM324" s="303">
        <v>10000</v>
      </c>
      <c r="BNC324" s="303">
        <v>1000</v>
      </c>
      <c r="BNS324" s="303">
        <v>910</v>
      </c>
    </row>
    <row r="325" spans="2:334 1696:1874" ht="45" customHeight="1">
      <c r="B325" s="203">
        <v>5714400105</v>
      </c>
      <c r="C325" s="203" t="str">
        <f>VLOOKUP(B325,'效期天數(2025.1126更新)'!B:C,2,FALSE)</f>
        <v>ALP-U</v>
      </c>
      <c r="D325" s="203">
        <f>VLOOKUP(B325,'效期天數(2025.1126更新)'!B:E,4,0)</f>
        <v>150</v>
      </c>
      <c r="E325" s="204" t="e">
        <f>VLOOKUP(F325,'帳庫存(20260119  00點更新)'!C:I,7,0)</f>
        <v>#N/A</v>
      </c>
      <c r="F325" s="296">
        <v>10526113</v>
      </c>
      <c r="G325" s="295">
        <v>46094</v>
      </c>
      <c r="H325" s="753" t="s">
        <v>8437</v>
      </c>
      <c r="J325" s="352">
        <f t="shared" si="67"/>
        <v>46244</v>
      </c>
      <c r="K325" s="203" t="s">
        <v>8381</v>
      </c>
      <c r="L325" s="204">
        <v>12000</v>
      </c>
      <c r="M325" s="204">
        <v>11850</v>
      </c>
      <c r="N325" s="204">
        <f t="shared" si="68"/>
        <v>11850</v>
      </c>
      <c r="O325" s="354">
        <f>M325-N325+KX325</f>
        <v>370</v>
      </c>
      <c r="KL325" s="961"/>
      <c r="KX325" s="651">
        <v>370</v>
      </c>
      <c r="BML325" s="303">
        <v>9000</v>
      </c>
      <c r="BNA325" s="303">
        <v>2000</v>
      </c>
      <c r="BNB325" s="303">
        <v>850</v>
      </c>
    </row>
    <row r="326" spans="2:334 1696:1874" ht="45" customHeight="1">
      <c r="B326" s="203">
        <v>5714400105</v>
      </c>
      <c r="C326" s="203" t="str">
        <f>VLOOKUP(B326,'效期天數(2025.1126更新)'!B:C,2,FALSE)</f>
        <v>ALP-U</v>
      </c>
      <c r="D326" s="203">
        <f>VLOOKUP(B326,'效期天數(2025.1126更新)'!B:E,4,0)</f>
        <v>150</v>
      </c>
      <c r="E326" s="204" t="e">
        <f>VLOOKUP(F326,'帳庫存(20260119  00點更新)'!C:I,7,0)</f>
        <v>#N/A</v>
      </c>
      <c r="F326" s="296">
        <v>10526114</v>
      </c>
      <c r="G326" s="295">
        <v>46094</v>
      </c>
      <c r="H326" s="753" t="s">
        <v>8437</v>
      </c>
      <c r="J326" s="352">
        <f t="shared" si="67"/>
        <v>46244</v>
      </c>
      <c r="K326" s="203" t="s">
        <v>8381</v>
      </c>
      <c r="L326" s="204">
        <v>12000</v>
      </c>
      <c r="M326" s="204">
        <v>11890</v>
      </c>
      <c r="N326" s="204">
        <f t="shared" si="68"/>
        <v>11890</v>
      </c>
      <c r="O326" s="354">
        <f>M326-N326</f>
        <v>0</v>
      </c>
      <c r="KL326" s="961"/>
      <c r="BMR326" s="303">
        <v>6000</v>
      </c>
      <c r="BNA326" s="303">
        <v>4000</v>
      </c>
      <c r="BNB326" s="303">
        <v>1890</v>
      </c>
    </row>
    <row r="327" spans="2:334 1696:1874" ht="45" customHeight="1">
      <c r="B327" s="203">
        <v>5714400106</v>
      </c>
      <c r="C327" s="203" t="str">
        <f>VLOOKUP(B327,'效期天數(2025.1126更新)'!B:C,2,FALSE)</f>
        <v>ALP-D</v>
      </c>
      <c r="D327" s="203">
        <f>VLOOKUP(B327,'效期天數(2025.1126更新)'!B:E,4,0)</f>
        <v>150</v>
      </c>
      <c r="E327" s="204" t="e">
        <f>VLOOKUP(F327,'帳庫存(20260119  00點更新)'!C:I,7,0)</f>
        <v>#N/A</v>
      </c>
      <c r="F327" s="296">
        <v>10626113</v>
      </c>
      <c r="G327" s="295">
        <v>46094</v>
      </c>
      <c r="H327" s="753" t="s">
        <v>8437</v>
      </c>
      <c r="J327" s="352">
        <f t="shared" si="67"/>
        <v>46244</v>
      </c>
      <c r="K327" s="203" t="s">
        <v>8382</v>
      </c>
      <c r="L327" s="204">
        <v>12000</v>
      </c>
      <c r="M327" s="204">
        <v>11910</v>
      </c>
      <c r="N327" s="204">
        <f t="shared" si="68"/>
        <v>11910</v>
      </c>
      <c r="O327" s="354">
        <f>M327-N327+KX327</f>
        <v>450</v>
      </c>
      <c r="KL327" s="961"/>
      <c r="KX327" s="651">
        <v>450</v>
      </c>
      <c r="BML327" s="303">
        <v>9000</v>
      </c>
      <c r="BNA327" s="303">
        <v>2000</v>
      </c>
      <c r="BNB327" s="303">
        <v>910</v>
      </c>
    </row>
    <row r="328" spans="2:334 1696:1874" ht="45" customHeight="1">
      <c r="B328" s="203">
        <v>5714400106</v>
      </c>
      <c r="C328" s="203" t="str">
        <f>VLOOKUP(B328,'效期天數(2025.1126更新)'!B:C,2,FALSE)</f>
        <v>ALP-D</v>
      </c>
      <c r="D328" s="203">
        <f>VLOOKUP(B328,'效期天數(2025.1126更新)'!B:E,4,0)</f>
        <v>150</v>
      </c>
      <c r="E328" s="204" t="e">
        <f>VLOOKUP(F328,'帳庫存(20260119  00點更新)'!C:I,7,0)</f>
        <v>#N/A</v>
      </c>
      <c r="F328" s="296">
        <v>10626114</v>
      </c>
      <c r="G328" s="295">
        <v>46094</v>
      </c>
      <c r="H328" s="753" t="s">
        <v>8437</v>
      </c>
      <c r="J328" s="352">
        <f t="shared" ref="J328:J391" si="75">G328+D328</f>
        <v>46244</v>
      </c>
      <c r="K328" s="203" t="s">
        <v>8382</v>
      </c>
      <c r="L328" s="204">
        <v>12000</v>
      </c>
      <c r="M328" s="204">
        <v>11910</v>
      </c>
      <c r="N328" s="204">
        <f t="shared" ref="N328:N391" si="76">SUM(NS328:XFD328)</f>
        <v>11910</v>
      </c>
      <c r="O328" s="354">
        <f>M328-N328</f>
        <v>0</v>
      </c>
      <c r="KL328" s="961"/>
      <c r="BMR328" s="303">
        <v>6000</v>
      </c>
      <c r="BNA328" s="303">
        <v>4000</v>
      </c>
      <c r="BNB328" s="303">
        <v>1910</v>
      </c>
    </row>
    <row r="329" spans="2:334 1696:1874" ht="45" customHeight="1">
      <c r="B329" s="203">
        <v>5714400105</v>
      </c>
      <c r="C329" s="203" t="str">
        <f>VLOOKUP(B329,'效期天數(2025.1126更新)'!B:C,2,FALSE)</f>
        <v>ALP-U</v>
      </c>
      <c r="D329" s="203">
        <f>VLOOKUP(B329,'效期天數(2025.1126更新)'!B:E,4,0)</f>
        <v>150</v>
      </c>
      <c r="E329" s="204" t="e">
        <f>VLOOKUP(F329,'帳庫存(20260119  00點更新)'!C:I,7,0)</f>
        <v>#N/A</v>
      </c>
      <c r="F329" s="296">
        <v>10526121</v>
      </c>
      <c r="G329" s="295">
        <v>46098</v>
      </c>
      <c r="H329" s="592" t="s">
        <v>8495</v>
      </c>
      <c r="I329" s="1005" t="s">
        <v>9497</v>
      </c>
      <c r="J329" s="352">
        <f t="shared" si="75"/>
        <v>46248</v>
      </c>
      <c r="K329" s="203" t="s">
        <v>8431</v>
      </c>
      <c r="L329" s="204">
        <v>12000</v>
      </c>
      <c r="M329" s="204">
        <v>11720</v>
      </c>
      <c r="N329" s="204">
        <f t="shared" si="76"/>
        <v>12660</v>
      </c>
      <c r="O329" s="354">
        <f>M329-N329+LV329</f>
        <v>0</v>
      </c>
      <c r="KL329" s="961"/>
      <c r="LV329" s="944">
        <v>940</v>
      </c>
      <c r="BMS329" s="303">
        <v>10000</v>
      </c>
      <c r="BNQ329" s="303">
        <v>1000</v>
      </c>
      <c r="BTB329" s="303">
        <v>1660</v>
      </c>
    </row>
    <row r="330" spans="2:334 1696:1874" ht="45" customHeight="1">
      <c r="B330" s="203">
        <v>5714400105</v>
      </c>
      <c r="C330" s="203" t="str">
        <f>VLOOKUP(B330,'效期天數(2025.1126更新)'!B:C,2,FALSE)</f>
        <v>ALP-U</v>
      </c>
      <c r="D330" s="203">
        <f>VLOOKUP(B330,'效期天數(2025.1126更新)'!B:E,4,0)</f>
        <v>150</v>
      </c>
      <c r="E330" s="204" t="e">
        <f>VLOOKUP(F330,'帳庫存(20260119  00點更新)'!C:I,7,0)</f>
        <v>#N/A</v>
      </c>
      <c r="F330" s="296">
        <v>10526122</v>
      </c>
      <c r="G330" s="295">
        <v>46098</v>
      </c>
      <c r="H330" s="592" t="s">
        <v>8495</v>
      </c>
      <c r="J330" s="352">
        <f t="shared" si="75"/>
        <v>46248</v>
      </c>
      <c r="K330" s="203" t="s">
        <v>8431</v>
      </c>
      <c r="L330" s="204">
        <v>12000</v>
      </c>
      <c r="M330" s="204">
        <v>11760</v>
      </c>
      <c r="N330" s="204">
        <f t="shared" si="76"/>
        <v>11760</v>
      </c>
      <c r="O330" s="354">
        <f>M330-N330</f>
        <v>0</v>
      </c>
      <c r="KL330" s="961"/>
      <c r="BNB330" s="303">
        <v>5000</v>
      </c>
      <c r="BNN330" s="303">
        <v>2000</v>
      </c>
      <c r="BNQ330" s="303">
        <v>4000</v>
      </c>
      <c r="BRI330" s="303">
        <v>760</v>
      </c>
    </row>
    <row r="331" spans="2:334 1696:1874" ht="45" customHeight="1">
      <c r="B331" s="203">
        <v>5714400106</v>
      </c>
      <c r="C331" s="203" t="str">
        <f>VLOOKUP(B331,'效期天數(2025.1126更新)'!B:C,2,FALSE)</f>
        <v>ALP-D</v>
      </c>
      <c r="D331" s="203">
        <f>VLOOKUP(B331,'效期天數(2025.1126更新)'!B:E,4,0)</f>
        <v>150</v>
      </c>
      <c r="E331" s="204" t="e">
        <f>VLOOKUP(F331,'帳庫存(20260119  00點更新)'!C:I,7,0)</f>
        <v>#N/A</v>
      </c>
      <c r="F331" s="296">
        <v>10626121</v>
      </c>
      <c r="G331" s="295">
        <v>46098</v>
      </c>
      <c r="H331" s="592" t="s">
        <v>8495</v>
      </c>
      <c r="J331" s="352">
        <f t="shared" si="75"/>
        <v>46248</v>
      </c>
      <c r="K331" s="203" t="s">
        <v>8432</v>
      </c>
      <c r="L331" s="204">
        <v>12000</v>
      </c>
      <c r="M331" s="204">
        <v>11750</v>
      </c>
      <c r="N331" s="204">
        <f t="shared" si="76"/>
        <v>11000</v>
      </c>
      <c r="O331" s="354">
        <f>M331-N331</f>
        <v>750</v>
      </c>
      <c r="KL331" s="961"/>
      <c r="BMS331" s="303">
        <v>10000</v>
      </c>
      <c r="BNQ331" s="303">
        <v>1000</v>
      </c>
    </row>
    <row r="332" spans="2:334 1696:1874" ht="45" customHeight="1">
      <c r="B332" s="203">
        <v>5714400106</v>
      </c>
      <c r="C332" s="203" t="str">
        <f>VLOOKUP(B332,'效期天數(2025.1126更新)'!B:C,2,FALSE)</f>
        <v>ALP-D</v>
      </c>
      <c r="D332" s="203">
        <f>VLOOKUP(B332,'效期天數(2025.1126更新)'!B:E,4,0)</f>
        <v>150</v>
      </c>
      <c r="E332" s="204" t="e">
        <f>VLOOKUP(F332,'帳庫存(20260119  00點更新)'!C:I,7,0)</f>
        <v>#N/A</v>
      </c>
      <c r="F332" s="296">
        <v>10626122</v>
      </c>
      <c r="G332" s="295">
        <v>46098</v>
      </c>
      <c r="H332" s="592" t="s">
        <v>8495</v>
      </c>
      <c r="J332" s="352">
        <f t="shared" si="75"/>
        <v>46248</v>
      </c>
      <c r="K332" s="203" t="s">
        <v>8432</v>
      </c>
      <c r="L332" s="204">
        <v>12000</v>
      </c>
      <c r="M332" s="204">
        <v>11770</v>
      </c>
      <c r="N332" s="204">
        <f t="shared" si="76"/>
        <v>11770</v>
      </c>
      <c r="O332" s="354">
        <f>M332-N332</f>
        <v>0</v>
      </c>
      <c r="KL332" s="961"/>
      <c r="BNB332" s="303">
        <v>5000</v>
      </c>
      <c r="BNN332" s="303">
        <v>2000</v>
      </c>
      <c r="BNQ332" s="303">
        <v>4000</v>
      </c>
      <c r="BRI332" s="303">
        <v>770</v>
      </c>
    </row>
    <row r="333" spans="2:334 1696:1874" ht="45" customHeight="1">
      <c r="B333" s="203">
        <v>5714400105</v>
      </c>
      <c r="C333" s="203" t="str">
        <f>VLOOKUP(B333,'效期天數(2025.1126更新)'!B:C,2,FALSE)</f>
        <v>ALP-U</v>
      </c>
      <c r="D333" s="203">
        <f>VLOOKUP(B333,'效期天數(2025.1126更新)'!B:E,4,0)</f>
        <v>150</v>
      </c>
      <c r="E333" s="204" t="e">
        <f>VLOOKUP(F333,'帳庫存(20260119  00點更新)'!C:I,7,0)</f>
        <v>#N/A</v>
      </c>
      <c r="F333" s="296">
        <v>10526123</v>
      </c>
      <c r="G333" s="295">
        <v>46099</v>
      </c>
      <c r="H333" s="593" t="s">
        <v>8496</v>
      </c>
      <c r="J333" s="352">
        <f t="shared" si="75"/>
        <v>46249</v>
      </c>
      <c r="K333" s="203" t="s">
        <v>8453</v>
      </c>
      <c r="L333" s="204">
        <v>12000</v>
      </c>
      <c r="M333" s="204">
        <v>11810</v>
      </c>
      <c r="N333" s="204">
        <f t="shared" si="76"/>
        <v>11810</v>
      </c>
      <c r="O333" s="354">
        <f>M333-N333+LK333</f>
        <v>320</v>
      </c>
      <c r="KL333" s="961"/>
      <c r="LK333" s="944">
        <v>320</v>
      </c>
      <c r="BNO333" s="303">
        <v>10000</v>
      </c>
      <c r="BNQ333" s="303">
        <v>1000</v>
      </c>
      <c r="BPJ333" s="334">
        <v>810</v>
      </c>
    </row>
    <row r="334" spans="2:334 1696:1874" ht="45" customHeight="1">
      <c r="B334" s="203">
        <v>5714400105</v>
      </c>
      <c r="C334" s="203" t="str">
        <f>VLOOKUP(B334,'效期天數(2025.1126更新)'!B:C,2,FALSE)</f>
        <v>ALP-U</v>
      </c>
      <c r="D334" s="203">
        <f>VLOOKUP(B334,'效期天數(2025.1126更新)'!B:E,4,0)</f>
        <v>150</v>
      </c>
      <c r="E334" s="204" t="e">
        <f>VLOOKUP(F334,'帳庫存(20260119  00點更新)'!C:I,7,0)</f>
        <v>#N/A</v>
      </c>
      <c r="F334" s="296">
        <v>10526124</v>
      </c>
      <c r="G334" s="295">
        <v>46099</v>
      </c>
      <c r="H334" s="593" t="s">
        <v>8496</v>
      </c>
      <c r="J334" s="352">
        <f t="shared" si="75"/>
        <v>46249</v>
      </c>
      <c r="K334" s="203" t="s">
        <v>8453</v>
      </c>
      <c r="L334" s="204">
        <v>12000</v>
      </c>
      <c r="M334" s="204">
        <v>11830</v>
      </c>
      <c r="N334" s="204">
        <f t="shared" si="76"/>
        <v>11830</v>
      </c>
      <c r="O334" s="354">
        <f>M334-N334</f>
        <v>0</v>
      </c>
      <c r="KL334" s="961"/>
      <c r="BNP334" s="303">
        <v>7000</v>
      </c>
      <c r="BNQ334" s="303">
        <v>4000</v>
      </c>
      <c r="BPJ334" s="334">
        <v>830</v>
      </c>
    </row>
    <row r="335" spans="2:334 1696:1874" ht="45" customHeight="1">
      <c r="B335" s="203">
        <v>5714400106</v>
      </c>
      <c r="C335" s="203" t="str">
        <f>VLOOKUP(B335,'效期天數(2025.1126更新)'!B:C,2,FALSE)</f>
        <v>ALP-D</v>
      </c>
      <c r="D335" s="203">
        <f>VLOOKUP(B335,'效期天數(2025.1126更新)'!B:E,4,0)</f>
        <v>150</v>
      </c>
      <c r="E335" s="204" t="e">
        <f>VLOOKUP(F335,'帳庫存(20260119  00點更新)'!C:I,7,0)</f>
        <v>#N/A</v>
      </c>
      <c r="F335" s="296">
        <v>10626123</v>
      </c>
      <c r="G335" s="295">
        <v>46099</v>
      </c>
      <c r="H335" s="593" t="s">
        <v>8496</v>
      </c>
      <c r="J335" s="352">
        <f t="shared" si="75"/>
        <v>46249</v>
      </c>
      <c r="K335" s="203" t="s">
        <v>8454</v>
      </c>
      <c r="L335" s="204">
        <v>12000</v>
      </c>
      <c r="M335" s="204">
        <v>11930</v>
      </c>
      <c r="N335" s="204">
        <f t="shared" si="76"/>
        <v>11930</v>
      </c>
      <c r="O335" s="354">
        <f>M335-N335+LK335</f>
        <v>470</v>
      </c>
      <c r="KL335" s="961"/>
      <c r="LK335" s="944">
        <v>470</v>
      </c>
      <c r="BNO335" s="303">
        <v>10000</v>
      </c>
      <c r="BNQ335" s="303">
        <v>1000</v>
      </c>
      <c r="BPJ335" s="334">
        <v>930</v>
      </c>
    </row>
    <row r="336" spans="2:334 1696:1874" ht="45" customHeight="1">
      <c r="B336" s="203">
        <v>5714400106</v>
      </c>
      <c r="C336" s="203" t="str">
        <f>VLOOKUP(B336,'效期天數(2025.1126更新)'!B:C,2,FALSE)</f>
        <v>ALP-D</v>
      </c>
      <c r="D336" s="203">
        <f>VLOOKUP(B336,'效期天數(2025.1126更新)'!B:E,4,0)</f>
        <v>150</v>
      </c>
      <c r="E336" s="204" t="e">
        <f>VLOOKUP(F336,'帳庫存(20260119  00點更新)'!C:I,7,0)</f>
        <v>#N/A</v>
      </c>
      <c r="F336" s="296">
        <v>10626124</v>
      </c>
      <c r="G336" s="295">
        <v>46099</v>
      </c>
      <c r="H336" s="593" t="s">
        <v>8496</v>
      </c>
      <c r="J336" s="352">
        <f t="shared" si="75"/>
        <v>46249</v>
      </c>
      <c r="K336" s="203" t="s">
        <v>8454</v>
      </c>
      <c r="L336" s="204">
        <v>12000</v>
      </c>
      <c r="M336" s="204">
        <v>11950</v>
      </c>
      <c r="N336" s="204">
        <f t="shared" si="76"/>
        <v>11950</v>
      </c>
      <c r="O336" s="354">
        <f>M336-N336</f>
        <v>0</v>
      </c>
      <c r="KL336" s="961"/>
      <c r="BNP336" s="303">
        <v>7000</v>
      </c>
      <c r="BNQ336" s="303">
        <v>4000</v>
      </c>
      <c r="BPJ336" s="334">
        <v>950</v>
      </c>
    </row>
    <row r="337" spans="2:358 1734:1902" ht="45" customHeight="1">
      <c r="B337" s="203">
        <v>5714400105</v>
      </c>
      <c r="C337" s="203" t="str">
        <f>VLOOKUP(B337,'效期天數(2025.1126更新)'!B:C,2,FALSE)</f>
        <v>ALP-U</v>
      </c>
      <c r="D337" s="203">
        <f>VLOOKUP(B337,'效期天數(2025.1126更新)'!B:E,4,0)</f>
        <v>150</v>
      </c>
      <c r="E337" s="204" t="e">
        <f>VLOOKUP(F337,'帳庫存(20260119  00點更新)'!C:I,7,0)</f>
        <v>#N/A</v>
      </c>
      <c r="F337" s="296">
        <v>10526131</v>
      </c>
      <c r="G337" s="295">
        <v>46105</v>
      </c>
      <c r="H337" s="745" t="s">
        <v>8647</v>
      </c>
      <c r="J337" s="352">
        <f t="shared" si="75"/>
        <v>46255</v>
      </c>
      <c r="K337" s="203" t="s">
        <v>8550</v>
      </c>
      <c r="L337" s="204">
        <v>12000</v>
      </c>
      <c r="M337" s="204">
        <v>11790</v>
      </c>
      <c r="N337" s="204">
        <f t="shared" si="76"/>
        <v>12090</v>
      </c>
      <c r="O337" s="354">
        <f>M337-N337+MT337</f>
        <v>0</v>
      </c>
      <c r="KL337" s="961"/>
      <c r="MT337" s="1064">
        <v>300</v>
      </c>
      <c r="BNY337" s="303">
        <v>5000</v>
      </c>
      <c r="BOC337" s="303">
        <v>3000</v>
      </c>
      <c r="BOE337" s="303">
        <v>2000</v>
      </c>
      <c r="BOF337" s="303">
        <v>1790</v>
      </c>
      <c r="BTV337" s="303">
        <v>300</v>
      </c>
    </row>
    <row r="338" spans="2:358 1734:1902" ht="45" customHeight="1">
      <c r="B338" s="203">
        <v>5714400105</v>
      </c>
      <c r="C338" s="203" t="str">
        <f>VLOOKUP(B338,'效期天數(2025.1126更新)'!B:C,2,FALSE)</f>
        <v>ALP-U</v>
      </c>
      <c r="D338" s="203">
        <f>VLOOKUP(B338,'效期天數(2025.1126更新)'!B:E,4,0)</f>
        <v>150</v>
      </c>
      <c r="E338" s="204" t="e">
        <f>VLOOKUP(F338,'帳庫存(20260119  00點更新)'!C:I,7,0)</f>
        <v>#N/A</v>
      </c>
      <c r="F338" s="296">
        <v>10526132</v>
      </c>
      <c r="G338" s="295">
        <v>46105</v>
      </c>
      <c r="H338" s="745" t="s">
        <v>8647</v>
      </c>
      <c r="J338" s="352">
        <f t="shared" si="75"/>
        <v>46255</v>
      </c>
      <c r="K338" s="203" t="s">
        <v>8550</v>
      </c>
      <c r="L338" s="204">
        <v>12000</v>
      </c>
      <c r="M338" s="204">
        <v>11800</v>
      </c>
      <c r="N338" s="204">
        <f t="shared" si="76"/>
        <v>14340</v>
      </c>
      <c r="O338" s="354">
        <f>M338-N338+KZ338+MT338</f>
        <v>0</v>
      </c>
      <c r="KL338" s="961"/>
      <c r="KZ338" s="651">
        <v>2000</v>
      </c>
      <c r="MT338" s="1064">
        <v>540</v>
      </c>
      <c r="BOD338" s="303">
        <v>11000</v>
      </c>
      <c r="BOF338" s="303">
        <v>800</v>
      </c>
      <c r="BPI338" s="303">
        <v>2000</v>
      </c>
      <c r="BTV338" s="303">
        <v>540</v>
      </c>
    </row>
    <row r="339" spans="2:358 1734:1902" ht="45" customHeight="1">
      <c r="B339" s="203">
        <v>5714400106</v>
      </c>
      <c r="C339" s="203" t="str">
        <f>VLOOKUP(B339,'效期天數(2025.1126更新)'!B:C,2,FALSE)</f>
        <v>ALP-D</v>
      </c>
      <c r="D339" s="203">
        <f>VLOOKUP(B339,'效期天數(2025.1126更新)'!B:E,4,0)</f>
        <v>150</v>
      </c>
      <c r="E339" s="204" t="e">
        <f>VLOOKUP(F339,'帳庫存(20260119  00點更新)'!C:I,7,0)</f>
        <v>#N/A</v>
      </c>
      <c r="F339" s="296">
        <v>10626131</v>
      </c>
      <c r="G339" s="295">
        <v>46105</v>
      </c>
      <c r="H339" s="745" t="s">
        <v>8647</v>
      </c>
      <c r="J339" s="352">
        <f t="shared" si="75"/>
        <v>46255</v>
      </c>
      <c r="K339" s="203" t="s">
        <v>8551</v>
      </c>
      <c r="L339" s="204">
        <v>12000</v>
      </c>
      <c r="M339" s="204">
        <v>11820</v>
      </c>
      <c r="N339" s="204">
        <f t="shared" si="76"/>
        <v>12660</v>
      </c>
      <c r="O339" s="354">
        <f>M339-N339+MT339</f>
        <v>0</v>
      </c>
      <c r="KL339" s="961"/>
      <c r="MT339" s="1064">
        <v>840</v>
      </c>
      <c r="BNY339" s="303">
        <v>5000</v>
      </c>
      <c r="BOC339" s="303">
        <v>3000</v>
      </c>
      <c r="BOE339" s="303">
        <v>2000</v>
      </c>
      <c r="BOF339" s="303">
        <v>1820</v>
      </c>
      <c r="BTV339" s="303">
        <v>840</v>
      </c>
    </row>
    <row r="340" spans="2:358 1734:1902" ht="45" customHeight="1">
      <c r="B340" s="203">
        <v>5714400106</v>
      </c>
      <c r="C340" s="203" t="str">
        <f>VLOOKUP(B340,'效期天數(2025.1126更新)'!B:C,2,FALSE)</f>
        <v>ALP-D</v>
      </c>
      <c r="D340" s="203">
        <f>VLOOKUP(B340,'效期天數(2025.1126更新)'!B:E,4,0)</f>
        <v>150</v>
      </c>
      <c r="E340" s="204" t="e">
        <f>VLOOKUP(F340,'帳庫存(20260119  00點更新)'!C:I,7,0)</f>
        <v>#N/A</v>
      </c>
      <c r="F340" s="296">
        <v>10626132</v>
      </c>
      <c r="G340" s="295">
        <v>46105</v>
      </c>
      <c r="H340" s="745" t="s">
        <v>8647</v>
      </c>
      <c r="J340" s="352">
        <f t="shared" si="75"/>
        <v>46255</v>
      </c>
      <c r="K340" s="203" t="s">
        <v>8551</v>
      </c>
      <c r="L340" s="204">
        <v>12000</v>
      </c>
      <c r="M340" s="204">
        <v>11820</v>
      </c>
      <c r="N340" s="204">
        <f t="shared" si="76"/>
        <v>13820</v>
      </c>
      <c r="O340" s="354">
        <f>M340-N340+KZ340</f>
        <v>0</v>
      </c>
      <c r="KL340" s="961"/>
      <c r="KZ340" s="651">
        <v>2000</v>
      </c>
      <c r="BOD340" s="303">
        <v>11000</v>
      </c>
      <c r="BOF340" s="303">
        <v>820</v>
      </c>
      <c r="BPI340" s="303">
        <v>2000</v>
      </c>
    </row>
    <row r="341" spans="2:358 1734:1902" ht="45" customHeight="1">
      <c r="B341" s="203">
        <v>5714400105</v>
      </c>
      <c r="C341" s="203" t="str">
        <f>VLOOKUP(B341,'效期天數(2025.1126更新)'!B:C,2,FALSE)</f>
        <v>ALP-U</v>
      </c>
      <c r="D341" s="203">
        <f>VLOOKUP(B341,'效期天數(2025.1126更新)'!B:E,4,0)</f>
        <v>150</v>
      </c>
      <c r="E341" s="204" t="e">
        <f>VLOOKUP(F341,'帳庫存(20260119  00點更新)'!C:I,7,0)</f>
        <v>#N/A</v>
      </c>
      <c r="F341" s="296">
        <v>10526133</v>
      </c>
      <c r="G341" s="295">
        <v>46106</v>
      </c>
      <c r="H341" s="969" t="s">
        <v>8663</v>
      </c>
      <c r="J341" s="352">
        <f t="shared" si="75"/>
        <v>46256</v>
      </c>
      <c r="K341" s="203" t="s">
        <v>8562</v>
      </c>
      <c r="L341" s="204">
        <v>12000</v>
      </c>
      <c r="M341" s="204">
        <v>11890</v>
      </c>
      <c r="N341" s="204">
        <f t="shared" si="76"/>
        <v>14400</v>
      </c>
      <c r="O341" s="354">
        <f>M341-N341+MO341</f>
        <v>0</v>
      </c>
      <c r="KL341" s="961"/>
      <c r="MO341" s="1064">
        <v>2510</v>
      </c>
      <c r="BNR341" s="975">
        <v>1000</v>
      </c>
      <c r="BOO341" s="334">
        <v>2890</v>
      </c>
      <c r="BOQ341" s="303">
        <v>8000</v>
      </c>
      <c r="BTO341" s="334">
        <v>2510</v>
      </c>
    </row>
    <row r="342" spans="2:358 1734:1902" ht="45" customHeight="1">
      <c r="B342" s="203">
        <v>5714400105</v>
      </c>
      <c r="C342" s="203" t="str">
        <f>VLOOKUP(B342,'效期天數(2025.1126更新)'!B:C,2,FALSE)</f>
        <v>ALP-U</v>
      </c>
      <c r="D342" s="203">
        <f>VLOOKUP(B342,'效期天數(2025.1126更新)'!B:E,4,0)</f>
        <v>150</v>
      </c>
      <c r="E342" s="204" t="e">
        <f>VLOOKUP(F342,'帳庫存(20260119  00點更新)'!C:I,7,0)</f>
        <v>#N/A</v>
      </c>
      <c r="F342" s="296">
        <v>10526134</v>
      </c>
      <c r="G342" s="295">
        <v>46106</v>
      </c>
      <c r="H342" s="969" t="s">
        <v>8663</v>
      </c>
      <c r="J342" s="352">
        <f t="shared" si="75"/>
        <v>46256</v>
      </c>
      <c r="K342" s="203" t="s">
        <v>8562</v>
      </c>
      <c r="L342" s="204">
        <v>12000</v>
      </c>
      <c r="M342" s="204">
        <v>11890</v>
      </c>
      <c r="N342" s="204">
        <f t="shared" si="76"/>
        <v>12890</v>
      </c>
      <c r="O342" s="354">
        <f>M342-N342+LE342</f>
        <v>0</v>
      </c>
      <c r="KL342" s="961"/>
      <c r="LE342" s="944">
        <v>1000</v>
      </c>
      <c r="BOR342" s="303">
        <v>7000</v>
      </c>
      <c r="BOW342" s="303">
        <v>1000</v>
      </c>
      <c r="BOX342" s="303">
        <v>2000</v>
      </c>
      <c r="BPA342" s="303">
        <v>1000</v>
      </c>
      <c r="BQJ342" s="334">
        <v>1890</v>
      </c>
    </row>
    <row r="343" spans="2:358 1734:1902" ht="45" customHeight="1">
      <c r="B343" s="203">
        <v>5714400106</v>
      </c>
      <c r="C343" s="203" t="str">
        <f>VLOOKUP(B343,'效期天數(2025.1126更新)'!B:C,2,FALSE)</f>
        <v>ALP-D</v>
      </c>
      <c r="D343" s="203">
        <f>VLOOKUP(B343,'效期天數(2025.1126更新)'!B:E,4,0)</f>
        <v>150</v>
      </c>
      <c r="E343" s="204" t="e">
        <f>VLOOKUP(F343,'帳庫存(20260119  00點更新)'!C:I,7,0)</f>
        <v>#N/A</v>
      </c>
      <c r="F343" s="296">
        <v>10626133</v>
      </c>
      <c r="G343" s="295">
        <v>46106</v>
      </c>
      <c r="H343" s="969" t="s">
        <v>8663</v>
      </c>
      <c r="J343" s="352">
        <f t="shared" si="75"/>
        <v>46256</v>
      </c>
      <c r="K343" s="203" t="s">
        <v>8563</v>
      </c>
      <c r="L343" s="204">
        <v>12000</v>
      </c>
      <c r="M343" s="204">
        <v>11880</v>
      </c>
      <c r="N343" s="204">
        <f t="shared" si="76"/>
        <v>14410</v>
      </c>
      <c r="O343" s="354">
        <f>M343-N343+MO343</f>
        <v>0</v>
      </c>
      <c r="KL343" s="961"/>
      <c r="MO343" s="1064">
        <v>2530</v>
      </c>
      <c r="BNR343" s="975">
        <v>1000</v>
      </c>
      <c r="BOO343" s="334">
        <v>2880</v>
      </c>
      <c r="BOQ343" s="303">
        <v>8000</v>
      </c>
      <c r="BTO343" s="334">
        <v>2530</v>
      </c>
    </row>
    <row r="344" spans="2:358 1734:1902" ht="45" customHeight="1">
      <c r="B344" s="203">
        <v>5714400106</v>
      </c>
      <c r="C344" s="203" t="str">
        <f>VLOOKUP(B344,'效期天數(2025.1126更新)'!B:C,2,FALSE)</f>
        <v>ALP-D</v>
      </c>
      <c r="D344" s="203">
        <f>VLOOKUP(B344,'效期天數(2025.1126更新)'!B:E,4,0)</f>
        <v>150</v>
      </c>
      <c r="E344" s="204" t="e">
        <f>VLOOKUP(F344,'帳庫存(20260119  00點更新)'!C:I,7,0)</f>
        <v>#N/A</v>
      </c>
      <c r="F344" s="296">
        <v>10626134</v>
      </c>
      <c r="G344" s="295">
        <v>46106</v>
      </c>
      <c r="H344" s="969" t="s">
        <v>8663</v>
      </c>
      <c r="J344" s="352">
        <f t="shared" si="75"/>
        <v>46256</v>
      </c>
      <c r="K344" s="203" t="s">
        <v>8563</v>
      </c>
      <c r="L344" s="204">
        <v>12000</v>
      </c>
      <c r="M344" s="204">
        <v>11830</v>
      </c>
      <c r="N344" s="204">
        <f t="shared" si="76"/>
        <v>12830</v>
      </c>
      <c r="O344" s="354">
        <f>M344-N344+LE344</f>
        <v>0</v>
      </c>
      <c r="KL344" s="961"/>
      <c r="LE344" s="944">
        <v>1000</v>
      </c>
      <c r="BOR344" s="303">
        <v>7000</v>
      </c>
      <c r="BOW344" s="303">
        <v>1000</v>
      </c>
      <c r="BOX344" s="303">
        <v>2000</v>
      </c>
      <c r="BPA344" s="303">
        <v>1000</v>
      </c>
      <c r="BQJ344" s="334">
        <v>1830</v>
      </c>
    </row>
    <row r="345" spans="2:358 1734:1902" ht="45" customHeight="1">
      <c r="B345" s="203">
        <v>5714400105</v>
      </c>
      <c r="C345" s="203" t="str">
        <f>VLOOKUP(B345,'效期天數(2025.1126更新)'!B:C,2,FALSE)</f>
        <v>ALP-U</v>
      </c>
      <c r="D345" s="203">
        <f>VLOOKUP(B345,'效期天數(2025.1126更新)'!B:E,4,0)</f>
        <v>150</v>
      </c>
      <c r="E345" s="204" t="e">
        <f>VLOOKUP(F345,'帳庫存(20260119  00點更新)'!C:I,7,0)</f>
        <v>#N/A</v>
      </c>
      <c r="F345" s="296">
        <v>10526141</v>
      </c>
      <c r="G345" s="295">
        <v>46111</v>
      </c>
      <c r="H345" s="745" t="s">
        <v>8829</v>
      </c>
      <c r="J345" s="352">
        <f t="shared" si="75"/>
        <v>46261</v>
      </c>
      <c r="K345" s="203" t="s">
        <v>8630</v>
      </c>
      <c r="L345" s="204">
        <v>12000</v>
      </c>
      <c r="M345" s="204">
        <v>11970</v>
      </c>
      <c r="N345" s="204">
        <f t="shared" si="76"/>
        <v>11970</v>
      </c>
      <c r="O345" s="354">
        <f>M345-N345</f>
        <v>0</v>
      </c>
      <c r="KL345" s="961"/>
      <c r="BOU345" s="303">
        <v>10000</v>
      </c>
      <c r="BQG345" s="303">
        <v>1970</v>
      </c>
    </row>
    <row r="346" spans="2:358 1734:1902" ht="45" customHeight="1">
      <c r="B346" s="203">
        <v>5714400105</v>
      </c>
      <c r="C346" s="203" t="str">
        <f>VLOOKUP(B346,'效期天數(2025.1126更新)'!B:C,2,FALSE)</f>
        <v>ALP-U</v>
      </c>
      <c r="D346" s="203">
        <f>VLOOKUP(B346,'效期天數(2025.1126更新)'!B:E,4,0)</f>
        <v>150</v>
      </c>
      <c r="E346" s="204" t="e">
        <f>VLOOKUP(F346,'帳庫存(20260119  00點更新)'!C:I,7,0)</f>
        <v>#N/A</v>
      </c>
      <c r="F346" s="296">
        <v>10526142</v>
      </c>
      <c r="G346" s="295">
        <v>46111</v>
      </c>
      <c r="H346" s="745" t="s">
        <v>8829</v>
      </c>
      <c r="J346" s="352">
        <f t="shared" si="75"/>
        <v>46261</v>
      </c>
      <c r="K346" s="203" t="s">
        <v>8630</v>
      </c>
      <c r="L346" s="204">
        <v>12000</v>
      </c>
      <c r="M346" s="204">
        <v>11970</v>
      </c>
      <c r="N346" s="204">
        <f t="shared" si="76"/>
        <v>12650</v>
      </c>
      <c r="O346" s="354">
        <f>M346-N346+LO346</f>
        <v>0</v>
      </c>
      <c r="KL346" s="961"/>
      <c r="LO346" s="944">
        <v>680</v>
      </c>
      <c r="BPB346" s="303">
        <v>8000</v>
      </c>
      <c r="BPF346" s="303">
        <v>3970</v>
      </c>
      <c r="BRW346" s="334">
        <v>680</v>
      </c>
    </row>
    <row r="347" spans="2:358 1734:1902" ht="45" customHeight="1">
      <c r="B347" s="203">
        <v>5714400106</v>
      </c>
      <c r="C347" s="203" t="str">
        <f>VLOOKUP(B347,'效期天數(2025.1126更新)'!B:C,2,FALSE)</f>
        <v>ALP-D</v>
      </c>
      <c r="D347" s="203">
        <f>VLOOKUP(B347,'效期天數(2025.1126更新)'!B:E,4,0)</f>
        <v>150</v>
      </c>
      <c r="E347" s="204" t="e">
        <f>VLOOKUP(F347,'帳庫存(20260119  00點更新)'!C:I,7,0)</f>
        <v>#N/A</v>
      </c>
      <c r="F347" s="296">
        <v>10626141</v>
      </c>
      <c r="G347" s="295">
        <v>46111</v>
      </c>
      <c r="H347" s="745" t="s">
        <v>8829</v>
      </c>
      <c r="J347" s="352">
        <f t="shared" si="75"/>
        <v>46261</v>
      </c>
      <c r="K347" s="203" t="s">
        <v>8631</v>
      </c>
      <c r="L347" s="204">
        <v>12000</v>
      </c>
      <c r="M347" s="204">
        <v>12000</v>
      </c>
      <c r="N347" s="204">
        <f t="shared" si="76"/>
        <v>12000</v>
      </c>
      <c r="O347" s="354">
        <f>M347-N347</f>
        <v>0</v>
      </c>
      <c r="KL347" s="961"/>
      <c r="BOU347" s="303">
        <v>10000</v>
      </c>
      <c r="BQG347" s="303">
        <v>2000</v>
      </c>
    </row>
    <row r="348" spans="2:358 1734:1902" ht="45" customHeight="1">
      <c r="B348" s="203">
        <v>5714400106</v>
      </c>
      <c r="C348" s="203" t="str">
        <f>VLOOKUP(B348,'效期天數(2025.1126更新)'!B:C,2,FALSE)</f>
        <v>ALP-D</v>
      </c>
      <c r="D348" s="203">
        <f>VLOOKUP(B348,'效期天數(2025.1126更新)'!B:E,4,0)</f>
        <v>150</v>
      </c>
      <c r="E348" s="204" t="e">
        <f>VLOOKUP(F348,'帳庫存(20260119  00點更新)'!C:I,7,0)</f>
        <v>#N/A</v>
      </c>
      <c r="F348" s="296">
        <v>10626142</v>
      </c>
      <c r="G348" s="295">
        <v>46111</v>
      </c>
      <c r="H348" s="745" t="s">
        <v>8829</v>
      </c>
      <c r="J348" s="352">
        <f t="shared" si="75"/>
        <v>46261</v>
      </c>
      <c r="K348" s="203" t="s">
        <v>8631</v>
      </c>
      <c r="L348" s="204">
        <v>12000</v>
      </c>
      <c r="M348" s="204">
        <v>12000</v>
      </c>
      <c r="N348" s="204">
        <f t="shared" si="76"/>
        <v>12720</v>
      </c>
      <c r="O348" s="354">
        <f>M348-N348+LO348</f>
        <v>0</v>
      </c>
      <c r="KL348" s="961"/>
      <c r="LO348" s="944">
        <v>720</v>
      </c>
      <c r="BPB348" s="303">
        <v>8000</v>
      </c>
      <c r="BPF348" s="303">
        <v>4000</v>
      </c>
      <c r="BRW348" s="334">
        <v>720</v>
      </c>
    </row>
    <row r="349" spans="2:358 1734:1902" ht="45" customHeight="1">
      <c r="B349" s="203">
        <v>5714400105</v>
      </c>
      <c r="C349" s="203" t="str">
        <f>VLOOKUP(B349,'效期天數(2025.1126更新)'!B:C,2,FALSE)</f>
        <v>ALP-U</v>
      </c>
      <c r="D349" s="203">
        <f>VLOOKUP(B349,'效期天數(2025.1126更新)'!B:E,4,0)</f>
        <v>150</v>
      </c>
      <c r="E349" s="204" t="e">
        <f>VLOOKUP(F349,'帳庫存(20260119  00點更新)'!C:I,7,0)</f>
        <v>#N/A</v>
      </c>
      <c r="F349" s="296">
        <v>10526144</v>
      </c>
      <c r="G349" s="295">
        <v>46114</v>
      </c>
      <c r="H349" s="513" t="s">
        <v>9102</v>
      </c>
      <c r="J349" s="352">
        <f t="shared" si="75"/>
        <v>46264</v>
      </c>
      <c r="K349" s="203" t="s">
        <v>8724</v>
      </c>
      <c r="L349" s="204">
        <v>12000</v>
      </c>
      <c r="M349" s="204">
        <v>11790</v>
      </c>
      <c r="N349" s="204">
        <f t="shared" si="76"/>
        <v>11790</v>
      </c>
      <c r="O349" s="354">
        <f t="shared" ref="O349:O356" si="77">M349-N349</f>
        <v>0</v>
      </c>
      <c r="BQZ349" s="303">
        <v>10000</v>
      </c>
      <c r="BRU349" s="303">
        <v>1000</v>
      </c>
      <c r="BSN349" s="334">
        <v>790</v>
      </c>
    </row>
    <row r="350" spans="2:358 1734:1902" ht="45" customHeight="1">
      <c r="B350" s="203">
        <v>5714400105</v>
      </c>
      <c r="C350" s="203" t="str">
        <f>VLOOKUP(B350,'效期天數(2025.1126更新)'!B:C,2,FALSE)</f>
        <v>ALP-U</v>
      </c>
      <c r="D350" s="203">
        <f>VLOOKUP(B350,'效期天數(2025.1126更新)'!B:E,4,0)</f>
        <v>150</v>
      </c>
      <c r="E350" s="204" t="e">
        <f>VLOOKUP(F350,'帳庫存(20260119  00點更新)'!C:I,7,0)</f>
        <v>#N/A</v>
      </c>
      <c r="F350" s="296">
        <v>10526143</v>
      </c>
      <c r="G350" s="295">
        <v>46114</v>
      </c>
      <c r="H350" s="513" t="s">
        <v>9103</v>
      </c>
      <c r="I350" s="286" t="s">
        <v>8971</v>
      </c>
      <c r="J350" s="352">
        <f t="shared" si="75"/>
        <v>46264</v>
      </c>
      <c r="K350" s="203" t="s">
        <v>8724</v>
      </c>
      <c r="L350" s="204">
        <v>12000</v>
      </c>
      <c r="M350" s="204">
        <v>1750</v>
      </c>
      <c r="N350" s="204">
        <f t="shared" si="76"/>
        <v>1750</v>
      </c>
      <c r="O350" s="354">
        <f t="shared" si="77"/>
        <v>0</v>
      </c>
      <c r="BSK350" s="334">
        <v>1000</v>
      </c>
      <c r="BUD350" s="303">
        <v>750</v>
      </c>
    </row>
    <row r="351" spans="2:358 1734:1902" ht="45" customHeight="1">
      <c r="B351" s="203">
        <v>5714400106</v>
      </c>
      <c r="C351" s="203" t="str">
        <f>VLOOKUP(B351,'效期天數(2025.1126更新)'!B:C,2,FALSE)</f>
        <v>ALP-D</v>
      </c>
      <c r="D351" s="203">
        <f>VLOOKUP(B351,'效期天數(2025.1126更新)'!B:E,4,0)</f>
        <v>150</v>
      </c>
      <c r="E351" s="204" t="e">
        <f>VLOOKUP(F351,'帳庫存(20260119  00點更新)'!C:I,7,0)</f>
        <v>#N/A</v>
      </c>
      <c r="F351" s="296">
        <v>10626144</v>
      </c>
      <c r="G351" s="295">
        <v>46114</v>
      </c>
      <c r="H351" s="513" t="s">
        <v>9102</v>
      </c>
      <c r="J351" s="352">
        <f t="shared" si="75"/>
        <v>46264</v>
      </c>
      <c r="K351" s="203" t="s">
        <v>8725</v>
      </c>
      <c r="L351" s="204">
        <v>12000</v>
      </c>
      <c r="M351" s="204">
        <v>11820</v>
      </c>
      <c r="N351" s="204">
        <f t="shared" si="76"/>
        <v>11820</v>
      </c>
      <c r="O351" s="354">
        <f t="shared" si="77"/>
        <v>0</v>
      </c>
      <c r="BQZ351" s="303">
        <v>10000</v>
      </c>
      <c r="BRU351" s="303">
        <v>1000</v>
      </c>
      <c r="BSN351" s="334">
        <v>820</v>
      </c>
    </row>
    <row r="352" spans="2:358 1734:1902" ht="45" customHeight="1">
      <c r="B352" s="203">
        <v>5714400106</v>
      </c>
      <c r="C352" s="203" t="str">
        <f>VLOOKUP(B352,'效期天數(2025.1126更新)'!B:C,2,FALSE)</f>
        <v>ALP-D</v>
      </c>
      <c r="D352" s="203">
        <f>VLOOKUP(B352,'效期天數(2025.1126更新)'!B:E,4,0)</f>
        <v>150</v>
      </c>
      <c r="E352" s="204" t="e">
        <f>VLOOKUP(F352,'帳庫存(20260119  00點更新)'!C:I,7,0)</f>
        <v>#N/A</v>
      </c>
      <c r="F352" s="296">
        <v>10626143</v>
      </c>
      <c r="G352" s="295">
        <v>46114</v>
      </c>
      <c r="H352" s="513" t="s">
        <v>9103</v>
      </c>
      <c r="J352" s="352">
        <f t="shared" si="75"/>
        <v>46264</v>
      </c>
      <c r="K352" s="203" t="s">
        <v>8725</v>
      </c>
      <c r="L352" s="204">
        <v>12000</v>
      </c>
      <c r="M352" s="204">
        <v>11810</v>
      </c>
      <c r="N352" s="204">
        <f t="shared" si="76"/>
        <v>1810</v>
      </c>
      <c r="O352" s="354">
        <f t="shared" si="77"/>
        <v>10000</v>
      </c>
      <c r="BSK352" s="334">
        <v>1000</v>
      </c>
      <c r="BUD352" s="303">
        <v>810</v>
      </c>
    </row>
    <row r="353" spans="2:355 1782:1904" ht="45" customHeight="1">
      <c r="B353" s="203">
        <v>5714400105</v>
      </c>
      <c r="C353" s="203" t="str">
        <f>VLOOKUP(B353,'效期天數(2025.1126更新)'!B:C,2,FALSE)</f>
        <v>ALP-U</v>
      </c>
      <c r="D353" s="203">
        <f>VLOOKUP(B353,'效期天數(2025.1126更新)'!B:E,4,0)</f>
        <v>150</v>
      </c>
      <c r="E353" s="204" t="e">
        <f>VLOOKUP(F353,'帳庫存(20260119  00點更新)'!C:I,7,0)</f>
        <v>#N/A</v>
      </c>
      <c r="F353" s="296">
        <v>10526151</v>
      </c>
      <c r="G353" s="295">
        <v>46119</v>
      </c>
      <c r="H353" s="912" t="s">
        <v>8928</v>
      </c>
      <c r="J353" s="352">
        <f t="shared" si="75"/>
        <v>46269</v>
      </c>
      <c r="K353" s="203" t="s">
        <v>8784</v>
      </c>
      <c r="L353" s="204">
        <v>12000</v>
      </c>
      <c r="M353" s="204">
        <v>11710</v>
      </c>
      <c r="N353" s="204">
        <f t="shared" si="76"/>
        <v>11710</v>
      </c>
      <c r="O353" s="354">
        <f t="shared" si="77"/>
        <v>0</v>
      </c>
      <c r="BPN353" s="303">
        <v>10000</v>
      </c>
      <c r="BPV353" s="303">
        <v>1000</v>
      </c>
      <c r="BUD353" s="303">
        <v>710</v>
      </c>
    </row>
    <row r="354" spans="2:355 1782:1904" ht="45" customHeight="1">
      <c r="B354" s="203">
        <v>5714400105</v>
      </c>
      <c r="C354" s="203" t="str">
        <f>VLOOKUP(B354,'效期天數(2025.1126更新)'!B:C,2,FALSE)</f>
        <v>ALP-U</v>
      </c>
      <c r="D354" s="203">
        <f>VLOOKUP(B354,'效期天數(2025.1126更新)'!B:E,4,0)</f>
        <v>150</v>
      </c>
      <c r="E354" s="204" t="e">
        <f>VLOOKUP(F354,'帳庫存(20260119  00點更新)'!C:I,7,0)</f>
        <v>#N/A</v>
      </c>
      <c r="F354" s="296">
        <v>10526152</v>
      </c>
      <c r="G354" s="295">
        <v>46119</v>
      </c>
      <c r="H354" s="912" t="s">
        <v>8928</v>
      </c>
      <c r="J354" s="352">
        <f t="shared" si="75"/>
        <v>46269</v>
      </c>
      <c r="K354" s="203" t="s">
        <v>8784</v>
      </c>
      <c r="L354" s="204">
        <v>12000</v>
      </c>
      <c r="M354" s="204">
        <v>11710</v>
      </c>
      <c r="N354" s="204">
        <f t="shared" si="76"/>
        <v>11710</v>
      </c>
      <c r="O354" s="354">
        <f t="shared" si="77"/>
        <v>0</v>
      </c>
      <c r="BPT354" s="303">
        <v>4000</v>
      </c>
      <c r="BPV354" s="303">
        <v>7000</v>
      </c>
      <c r="BUD354" s="303">
        <v>710</v>
      </c>
    </row>
    <row r="355" spans="2:355 1782:1904" ht="45" customHeight="1">
      <c r="B355" s="203">
        <v>5714400106</v>
      </c>
      <c r="C355" s="203" t="str">
        <f>VLOOKUP(B355,'效期天數(2025.1126更新)'!B:C,2,FALSE)</f>
        <v>ALP-D</v>
      </c>
      <c r="D355" s="203">
        <f>VLOOKUP(B355,'效期天數(2025.1126更新)'!B:E,4,0)</f>
        <v>150</v>
      </c>
      <c r="E355" s="204" t="e">
        <f>VLOOKUP(F355,'帳庫存(20260119  00點更新)'!C:I,7,0)</f>
        <v>#N/A</v>
      </c>
      <c r="F355" s="296">
        <v>10626151</v>
      </c>
      <c r="G355" s="295">
        <v>46119</v>
      </c>
      <c r="H355" s="912" t="s">
        <v>8928</v>
      </c>
      <c r="J355" s="352">
        <f t="shared" si="75"/>
        <v>46269</v>
      </c>
      <c r="K355" s="203" t="s">
        <v>8785</v>
      </c>
      <c r="L355" s="204">
        <v>12000</v>
      </c>
      <c r="M355" s="204">
        <v>11750</v>
      </c>
      <c r="N355" s="204">
        <f t="shared" si="76"/>
        <v>11750</v>
      </c>
      <c r="O355" s="354">
        <f t="shared" si="77"/>
        <v>0</v>
      </c>
      <c r="BPN355" s="303">
        <v>10000</v>
      </c>
      <c r="BPV355" s="303">
        <v>1000</v>
      </c>
      <c r="BUD355" s="303">
        <v>750</v>
      </c>
    </row>
    <row r="356" spans="2:355 1782:1904" ht="45" customHeight="1">
      <c r="B356" s="203">
        <v>5714400106</v>
      </c>
      <c r="C356" s="203" t="str">
        <f>VLOOKUP(B356,'效期天數(2025.1126更新)'!B:C,2,FALSE)</f>
        <v>ALP-D</v>
      </c>
      <c r="D356" s="203">
        <f>VLOOKUP(B356,'效期天數(2025.1126更新)'!B:E,4,0)</f>
        <v>150</v>
      </c>
      <c r="E356" s="204" t="e">
        <f>VLOOKUP(F356,'帳庫存(20260119  00點更新)'!C:I,7,0)</f>
        <v>#N/A</v>
      </c>
      <c r="F356" s="296">
        <v>10626152</v>
      </c>
      <c r="G356" s="295">
        <v>46119</v>
      </c>
      <c r="H356" s="912" t="s">
        <v>8928</v>
      </c>
      <c r="J356" s="352">
        <f t="shared" si="75"/>
        <v>46269</v>
      </c>
      <c r="K356" s="203" t="s">
        <v>8785</v>
      </c>
      <c r="L356" s="204">
        <v>12000</v>
      </c>
      <c r="M356" s="204">
        <v>11730</v>
      </c>
      <c r="N356" s="204">
        <f t="shared" si="76"/>
        <v>11730</v>
      </c>
      <c r="O356" s="354">
        <f t="shared" si="77"/>
        <v>0</v>
      </c>
      <c r="BPT356" s="303">
        <v>4000</v>
      </c>
      <c r="BPV356" s="303">
        <v>7000</v>
      </c>
      <c r="BUD356" s="303">
        <v>730</v>
      </c>
    </row>
    <row r="357" spans="2:355 1782:1904" ht="45" customHeight="1">
      <c r="B357" s="203">
        <v>5714400105</v>
      </c>
      <c r="C357" s="203" t="str">
        <f>VLOOKUP(B357,'效期天數(2025.1126更新)'!B:C,2,FALSE)</f>
        <v>ALP-U</v>
      </c>
      <c r="D357" s="203">
        <f>VLOOKUP(B357,'效期天數(2025.1126更新)'!B:E,4,0)</f>
        <v>150</v>
      </c>
      <c r="E357" s="204" t="e">
        <f>VLOOKUP(F357,'帳庫存(20260119  00點更新)'!C:I,7,0)</f>
        <v>#N/A</v>
      </c>
      <c r="F357" s="296">
        <v>10526153</v>
      </c>
      <c r="G357" s="295">
        <v>46120</v>
      </c>
      <c r="H357" s="753" t="s">
        <v>8963</v>
      </c>
      <c r="J357" s="352">
        <f t="shared" si="75"/>
        <v>46270</v>
      </c>
      <c r="K357" s="203" t="s">
        <v>8804</v>
      </c>
      <c r="L357" s="204">
        <v>12000</v>
      </c>
      <c r="M357" s="204">
        <v>11800</v>
      </c>
      <c r="N357" s="204">
        <f t="shared" si="76"/>
        <v>14940</v>
      </c>
      <c r="O357" s="354">
        <f>M357-N357+MP357+MQ357</f>
        <v>0</v>
      </c>
      <c r="MP357" s="1064">
        <v>2140</v>
      </c>
      <c r="MQ357" s="1064">
        <v>1000</v>
      </c>
      <c r="BQB357" s="303">
        <v>4800</v>
      </c>
      <c r="BQR357" s="334">
        <v>4000</v>
      </c>
      <c r="BQS357" s="334">
        <v>2000</v>
      </c>
      <c r="BQU357" s="303">
        <v>1000</v>
      </c>
      <c r="BUE357" s="303">
        <v>2000</v>
      </c>
      <c r="BUF357" s="303">
        <v>1140</v>
      </c>
    </row>
    <row r="358" spans="2:355 1782:1904" ht="45" customHeight="1">
      <c r="B358" s="203">
        <v>5714400105</v>
      </c>
      <c r="C358" s="203" t="str">
        <f>VLOOKUP(B358,'效期天數(2025.1126更新)'!B:C,2,FALSE)</f>
        <v>ALP-U</v>
      </c>
      <c r="D358" s="203">
        <f>VLOOKUP(B358,'效期天數(2025.1126更新)'!B:E,4,0)</f>
        <v>150</v>
      </c>
      <c r="E358" s="204" t="e">
        <f>VLOOKUP(F358,'帳庫存(20260119  00點更新)'!C:I,7,0)</f>
        <v>#N/A</v>
      </c>
      <c r="F358" s="296">
        <v>10526154</v>
      </c>
      <c r="G358" s="295">
        <v>46120</v>
      </c>
      <c r="H358" s="753" t="s">
        <v>8963</v>
      </c>
      <c r="J358" s="352">
        <f t="shared" si="75"/>
        <v>46270</v>
      </c>
      <c r="K358" s="203" t="s">
        <v>8804</v>
      </c>
      <c r="L358" s="204">
        <v>12000</v>
      </c>
      <c r="M358" s="204">
        <v>11800</v>
      </c>
      <c r="N358" s="204">
        <f t="shared" si="76"/>
        <v>11000</v>
      </c>
      <c r="O358" s="354">
        <f>M358-N358</f>
        <v>800</v>
      </c>
      <c r="BQK358" s="303">
        <v>10000</v>
      </c>
      <c r="BQU358" s="303">
        <v>1000</v>
      </c>
    </row>
    <row r="359" spans="2:355 1782:1904" ht="45" customHeight="1">
      <c r="B359" s="203">
        <v>5714400106</v>
      </c>
      <c r="C359" s="203" t="str">
        <f>VLOOKUP(B359,'效期天數(2025.1126更新)'!B:C,2,FALSE)</f>
        <v>ALP-D</v>
      </c>
      <c r="D359" s="203">
        <f>VLOOKUP(B359,'效期天數(2025.1126更新)'!B:E,4,0)</f>
        <v>150</v>
      </c>
      <c r="E359" s="204" t="e">
        <f>VLOOKUP(F359,'帳庫存(20260119  00點更新)'!C:I,7,0)</f>
        <v>#N/A</v>
      </c>
      <c r="F359" s="296">
        <v>10626153</v>
      </c>
      <c r="G359" s="295">
        <v>46120</v>
      </c>
      <c r="H359" s="753" t="s">
        <v>8963</v>
      </c>
      <c r="J359" s="352">
        <f t="shared" si="75"/>
        <v>46270</v>
      </c>
      <c r="K359" s="203" t="s">
        <v>8805</v>
      </c>
      <c r="L359" s="204">
        <v>12000</v>
      </c>
      <c r="M359" s="204">
        <v>11810</v>
      </c>
      <c r="N359" s="204">
        <f t="shared" si="76"/>
        <v>14970</v>
      </c>
      <c r="O359" s="354">
        <f>M359-N359+MP359+MQ359</f>
        <v>0</v>
      </c>
      <c r="MP359" s="1064">
        <v>2160</v>
      </c>
      <c r="MQ359" s="1064">
        <v>1000</v>
      </c>
      <c r="BQB359" s="303">
        <v>4810</v>
      </c>
      <c r="BQR359" s="334">
        <v>4000</v>
      </c>
      <c r="BQS359" s="334">
        <v>2000</v>
      </c>
      <c r="BQU359" s="303">
        <v>1000</v>
      </c>
      <c r="BUE359" s="303">
        <v>2000</v>
      </c>
      <c r="BUF359" s="303">
        <v>1160</v>
      </c>
    </row>
    <row r="360" spans="2:355 1782:1904" ht="45" customHeight="1">
      <c r="B360" s="203">
        <v>5714400106</v>
      </c>
      <c r="C360" s="203" t="str">
        <f>VLOOKUP(B360,'效期天數(2025.1126更新)'!B:C,2,FALSE)</f>
        <v>ALP-D</v>
      </c>
      <c r="D360" s="203">
        <f>VLOOKUP(B360,'效期天數(2025.1126更新)'!B:E,4,0)</f>
        <v>150</v>
      </c>
      <c r="E360" s="204" t="e">
        <f>VLOOKUP(F360,'帳庫存(20260119  00點更新)'!C:I,7,0)</f>
        <v>#N/A</v>
      </c>
      <c r="F360" s="296">
        <v>10626154</v>
      </c>
      <c r="G360" s="295">
        <v>46120</v>
      </c>
      <c r="H360" s="753" t="s">
        <v>8963</v>
      </c>
      <c r="J360" s="352">
        <f t="shared" si="75"/>
        <v>46270</v>
      </c>
      <c r="K360" s="203" t="s">
        <v>8805</v>
      </c>
      <c r="L360" s="204">
        <v>12000</v>
      </c>
      <c r="M360" s="204">
        <v>11800</v>
      </c>
      <c r="N360" s="204">
        <f t="shared" si="76"/>
        <v>11000</v>
      </c>
      <c r="O360" s="354">
        <f>M360-N360</f>
        <v>800</v>
      </c>
      <c r="BQK360" s="303">
        <v>10000</v>
      </c>
      <c r="BQU360" s="303">
        <v>1000</v>
      </c>
    </row>
    <row r="361" spans="2:355 1782:1904" ht="45" customHeight="1">
      <c r="B361" s="203">
        <v>5714400105</v>
      </c>
      <c r="C361" s="203" t="str">
        <f>VLOOKUP(B361,'效期天數(2025.1126更新)'!B:C,2,FALSE)</f>
        <v>ALP-U</v>
      </c>
      <c r="D361" s="203">
        <f>VLOOKUP(B361,'效期天數(2025.1126更新)'!B:E,4,0)</f>
        <v>150</v>
      </c>
      <c r="E361" s="204" t="e">
        <f>VLOOKUP(F361,'帳庫存(20260119  00點更新)'!C:I,7,0)</f>
        <v>#N/A</v>
      </c>
      <c r="F361" s="296">
        <v>10526161</v>
      </c>
      <c r="G361" s="295">
        <v>46127</v>
      </c>
      <c r="H361" s="697" t="s">
        <v>9085</v>
      </c>
      <c r="J361" s="352">
        <f t="shared" si="75"/>
        <v>46277</v>
      </c>
      <c r="K361" s="203" t="s">
        <v>8994</v>
      </c>
      <c r="L361" s="204">
        <v>12000</v>
      </c>
      <c r="M361" s="204">
        <v>11890</v>
      </c>
      <c r="N361" s="204">
        <f t="shared" si="76"/>
        <v>11890</v>
      </c>
      <c r="O361" s="354">
        <f>M361-N361+MB361</f>
        <v>760</v>
      </c>
      <c r="MB361" s="944">
        <v>760</v>
      </c>
      <c r="BQO361" s="303">
        <v>11000</v>
      </c>
      <c r="BQT361" s="303">
        <v>890</v>
      </c>
    </row>
    <row r="362" spans="2:355 1782:1904" ht="45" customHeight="1">
      <c r="B362" s="203">
        <v>5714400105</v>
      </c>
      <c r="C362" s="203" t="str">
        <f>VLOOKUP(B362,'效期天數(2025.1126更新)'!B:C,2,FALSE)</f>
        <v>ALP-U</v>
      </c>
      <c r="D362" s="203">
        <f>VLOOKUP(B362,'效期天數(2025.1126更新)'!B:E,4,0)</f>
        <v>150</v>
      </c>
      <c r="E362" s="204" t="e">
        <f>VLOOKUP(F362,'帳庫存(20260119  00點更新)'!C:I,7,0)</f>
        <v>#N/A</v>
      </c>
      <c r="F362" s="296">
        <v>10526162</v>
      </c>
      <c r="G362" s="295">
        <v>46127</v>
      </c>
      <c r="H362" s="697" t="s">
        <v>9085</v>
      </c>
      <c r="J362" s="352">
        <f t="shared" si="75"/>
        <v>46277</v>
      </c>
      <c r="K362" s="203" t="s">
        <v>8994</v>
      </c>
      <c r="L362" s="204">
        <v>12000</v>
      </c>
      <c r="M362" s="204">
        <v>11880</v>
      </c>
      <c r="N362" s="204">
        <f t="shared" si="76"/>
        <v>11880</v>
      </c>
      <c r="O362" s="354">
        <f>M362-N362</f>
        <v>0</v>
      </c>
      <c r="BQO362" s="303">
        <v>2000</v>
      </c>
      <c r="BQT362" s="303">
        <v>9880</v>
      </c>
    </row>
    <row r="363" spans="2:355 1782:1904" ht="45" customHeight="1">
      <c r="B363" s="203">
        <v>5714400106</v>
      </c>
      <c r="C363" s="203" t="str">
        <f>VLOOKUP(B363,'效期天數(2025.1126更新)'!B:C,2,FALSE)</f>
        <v>ALP-D</v>
      </c>
      <c r="D363" s="203">
        <f>VLOOKUP(B363,'效期天數(2025.1126更新)'!B:E,4,0)</f>
        <v>150</v>
      </c>
      <c r="E363" s="204" t="e">
        <f>VLOOKUP(F363,'帳庫存(20260119  00點更新)'!C:I,7,0)</f>
        <v>#N/A</v>
      </c>
      <c r="F363" s="296">
        <v>10626161</v>
      </c>
      <c r="G363" s="295">
        <v>46127</v>
      </c>
      <c r="H363" s="697" t="s">
        <v>9085</v>
      </c>
      <c r="J363" s="352">
        <f t="shared" si="75"/>
        <v>46277</v>
      </c>
      <c r="K363" s="203" t="s">
        <v>8995</v>
      </c>
      <c r="L363" s="204">
        <v>12000</v>
      </c>
      <c r="M363" s="204">
        <v>11910</v>
      </c>
      <c r="N363" s="204">
        <f t="shared" si="76"/>
        <v>11910</v>
      </c>
      <c r="O363" s="354">
        <f>M363-N363</f>
        <v>0</v>
      </c>
      <c r="BQO363" s="303">
        <v>11000</v>
      </c>
      <c r="BQT363" s="303">
        <v>910</v>
      </c>
    </row>
    <row r="364" spans="2:355 1782:1904" ht="45" customHeight="1">
      <c r="B364" s="203">
        <v>5714400106</v>
      </c>
      <c r="C364" s="203" t="str">
        <f>VLOOKUP(B364,'效期天數(2025.1126更新)'!B:C,2,FALSE)</f>
        <v>ALP-D</v>
      </c>
      <c r="D364" s="203">
        <f>VLOOKUP(B364,'效期天數(2025.1126更新)'!B:E,4,0)</f>
        <v>150</v>
      </c>
      <c r="E364" s="204" t="e">
        <f>VLOOKUP(F364,'帳庫存(20260119  00點更新)'!C:I,7,0)</f>
        <v>#N/A</v>
      </c>
      <c r="F364" s="296">
        <v>10626162</v>
      </c>
      <c r="G364" s="295">
        <v>46127</v>
      </c>
      <c r="H364" s="697" t="s">
        <v>9085</v>
      </c>
      <c r="J364" s="352">
        <f t="shared" si="75"/>
        <v>46277</v>
      </c>
      <c r="K364" s="203" t="s">
        <v>8995</v>
      </c>
      <c r="L364" s="204">
        <v>12000</v>
      </c>
      <c r="M364" s="204">
        <v>11910</v>
      </c>
      <c r="N364" s="204">
        <f t="shared" si="76"/>
        <v>11910</v>
      </c>
      <c r="O364" s="354">
        <f>M364-N364+MB364</f>
        <v>760</v>
      </c>
      <c r="MB364" s="944">
        <v>760</v>
      </c>
      <c r="BQO364" s="303">
        <v>2000</v>
      </c>
      <c r="BQT364" s="303">
        <v>9910</v>
      </c>
    </row>
    <row r="365" spans="2:355 1782:1904" ht="45" customHeight="1">
      <c r="B365" s="203">
        <v>5714400105</v>
      </c>
      <c r="C365" s="203" t="str">
        <f>VLOOKUP(B365,'效期天數(2025.1126更新)'!B:C,2,FALSE)</f>
        <v>ALP-U</v>
      </c>
      <c r="D365" s="203">
        <f>VLOOKUP(B365,'效期天數(2025.1126更新)'!B:E,4,0)</f>
        <v>150</v>
      </c>
      <c r="E365" s="204" t="e">
        <f>VLOOKUP(F365,'帳庫存(20260119  00點更新)'!C:I,7,0)</f>
        <v>#N/A</v>
      </c>
      <c r="F365" s="296">
        <v>10526163</v>
      </c>
      <c r="G365" s="295">
        <v>46130</v>
      </c>
      <c r="H365" s="997" t="s">
        <v>9240</v>
      </c>
      <c r="J365" s="352">
        <f t="shared" si="75"/>
        <v>46280</v>
      </c>
      <c r="K365" s="203" t="s">
        <v>9079</v>
      </c>
      <c r="L365" s="204">
        <v>12000</v>
      </c>
      <c r="M365" s="204">
        <v>11740</v>
      </c>
      <c r="N365" s="204">
        <f t="shared" si="76"/>
        <v>11740</v>
      </c>
      <c r="O365" s="354">
        <f>M365-N365+MI365</f>
        <v>550</v>
      </c>
      <c r="MI365" s="1064">
        <v>550</v>
      </c>
      <c r="BRA365" s="303">
        <v>10000</v>
      </c>
      <c r="BSB365" s="303">
        <v>1740</v>
      </c>
    </row>
    <row r="366" spans="2:355 1782:1904" ht="45" customHeight="1">
      <c r="B366" s="203">
        <v>5714400105</v>
      </c>
      <c r="C366" s="203" t="str">
        <f>VLOOKUP(B366,'效期天數(2025.1126更新)'!B:C,2,FALSE)</f>
        <v>ALP-U</v>
      </c>
      <c r="D366" s="203">
        <f>VLOOKUP(B366,'效期天數(2025.1126更新)'!B:E,4,0)</f>
        <v>150</v>
      </c>
      <c r="E366" s="204" t="e">
        <f>VLOOKUP(F366,'帳庫存(20260119  00點更新)'!C:I,7,0)</f>
        <v>#N/A</v>
      </c>
      <c r="F366" s="296">
        <v>10526164</v>
      </c>
      <c r="G366" s="295">
        <v>46130</v>
      </c>
      <c r="H366" s="997" t="s">
        <v>9240</v>
      </c>
      <c r="J366" s="352">
        <f t="shared" si="75"/>
        <v>46280</v>
      </c>
      <c r="K366" s="203" t="s">
        <v>9079</v>
      </c>
      <c r="L366" s="204">
        <v>12000</v>
      </c>
      <c r="M366" s="204">
        <v>11800</v>
      </c>
      <c r="N366" s="204">
        <f t="shared" si="76"/>
        <v>11800</v>
      </c>
      <c r="O366" s="354">
        <f>M366-N366</f>
        <v>0</v>
      </c>
      <c r="BRA366" s="303">
        <v>8000</v>
      </c>
      <c r="BSB366" s="303">
        <v>3800</v>
      </c>
    </row>
    <row r="367" spans="2:355 1782:1904" ht="45" customHeight="1">
      <c r="B367" s="203">
        <v>5714400106</v>
      </c>
      <c r="C367" s="203" t="str">
        <f>VLOOKUP(B367,'效期天數(2025.1126更新)'!B:C,2,FALSE)</f>
        <v>ALP-D</v>
      </c>
      <c r="D367" s="203">
        <f>VLOOKUP(B367,'效期天數(2025.1126更新)'!B:E,4,0)</f>
        <v>150</v>
      </c>
      <c r="E367" s="204" t="e">
        <f>VLOOKUP(F367,'帳庫存(20260119  00點更新)'!C:I,7,0)</f>
        <v>#N/A</v>
      </c>
      <c r="F367" s="296">
        <v>10626163</v>
      </c>
      <c r="G367" s="295">
        <v>46130</v>
      </c>
      <c r="H367" s="997" t="s">
        <v>9240</v>
      </c>
      <c r="J367" s="352">
        <f t="shared" si="75"/>
        <v>46280</v>
      </c>
      <c r="K367" s="203" t="s">
        <v>9080</v>
      </c>
      <c r="L367" s="204">
        <v>12000</v>
      </c>
      <c r="M367" s="204">
        <v>11800</v>
      </c>
      <c r="N367" s="204">
        <f t="shared" si="76"/>
        <v>11800</v>
      </c>
      <c r="O367" s="354">
        <f>M367-N367+MI367</f>
        <v>570</v>
      </c>
      <c r="MI367" s="1064">
        <v>570</v>
      </c>
      <c r="BRA367" s="303">
        <v>10000</v>
      </c>
      <c r="BSB367" s="303">
        <v>1800</v>
      </c>
    </row>
    <row r="368" spans="2:355 1782:1904" ht="45" customHeight="1">
      <c r="B368" s="203">
        <v>5714400106</v>
      </c>
      <c r="C368" s="203" t="str">
        <f>VLOOKUP(B368,'效期天數(2025.1126更新)'!B:C,2,FALSE)</f>
        <v>ALP-D</v>
      </c>
      <c r="D368" s="203">
        <f>VLOOKUP(B368,'效期天數(2025.1126更新)'!B:E,4,0)</f>
        <v>150</v>
      </c>
      <c r="E368" s="204" t="e">
        <f>VLOOKUP(F368,'帳庫存(20260119  00點更新)'!C:I,7,0)</f>
        <v>#N/A</v>
      </c>
      <c r="F368" s="296">
        <v>10626164</v>
      </c>
      <c r="G368" s="295">
        <v>46130</v>
      </c>
      <c r="H368" s="997" t="s">
        <v>9240</v>
      </c>
      <c r="J368" s="352">
        <f t="shared" si="75"/>
        <v>46280</v>
      </c>
      <c r="K368" s="203" t="s">
        <v>9080</v>
      </c>
      <c r="L368" s="204">
        <v>12000</v>
      </c>
      <c r="M368" s="204">
        <v>11800</v>
      </c>
      <c r="N368" s="204">
        <f t="shared" si="76"/>
        <v>11800</v>
      </c>
      <c r="O368" s="354">
        <f t="shared" ref="O368:O399" si="78">M368-N368</f>
        <v>0</v>
      </c>
      <c r="BRA368" s="303">
        <v>8000</v>
      </c>
      <c r="BSB368" s="303">
        <v>3800</v>
      </c>
    </row>
    <row r="369" spans="2:15 1822:1879" ht="45" customHeight="1">
      <c r="B369" s="203">
        <v>5714400105</v>
      </c>
      <c r="C369" s="203" t="str">
        <f>VLOOKUP(B369,'效期天數(2025.1126更新)'!B:C,2,FALSE)</f>
        <v>ALP-U</v>
      </c>
      <c r="D369" s="203">
        <f>VLOOKUP(B369,'效期天數(2025.1126更新)'!B:E,4,0)</f>
        <v>150</v>
      </c>
      <c r="E369" s="204" t="e">
        <f>VLOOKUP(F369,'帳庫存(20260119  00點更新)'!C:I,7,0)</f>
        <v>#N/A</v>
      </c>
      <c r="F369" s="296">
        <v>10526171</v>
      </c>
      <c r="G369" s="295">
        <v>46133</v>
      </c>
      <c r="H369" s="912" t="s">
        <v>5132</v>
      </c>
      <c r="J369" s="352">
        <f t="shared" si="75"/>
        <v>46283</v>
      </c>
      <c r="K369" s="203" t="s">
        <v>9144</v>
      </c>
      <c r="L369" s="204">
        <v>12000</v>
      </c>
      <c r="M369" s="204">
        <v>11750</v>
      </c>
      <c r="N369" s="204">
        <f t="shared" si="76"/>
        <v>11000</v>
      </c>
      <c r="O369" s="354">
        <f t="shared" si="78"/>
        <v>750</v>
      </c>
      <c r="BRB369" s="303">
        <v>10000</v>
      </c>
      <c r="BSE369" s="303">
        <v>1000</v>
      </c>
    </row>
    <row r="370" spans="2:15 1822:1879" ht="45" customHeight="1">
      <c r="B370" s="203">
        <v>5714400105</v>
      </c>
      <c r="C370" s="203" t="str">
        <f>VLOOKUP(B370,'效期天數(2025.1126更新)'!B:C,2,FALSE)</f>
        <v>ALP-U</v>
      </c>
      <c r="D370" s="203">
        <f>VLOOKUP(B370,'效期天數(2025.1126更新)'!B:E,4,0)</f>
        <v>150</v>
      </c>
      <c r="E370" s="204" t="e">
        <f>VLOOKUP(F370,'帳庫存(20260119  00點更新)'!C:I,7,0)</f>
        <v>#N/A</v>
      </c>
      <c r="F370" s="296">
        <v>10526172</v>
      </c>
      <c r="G370" s="295">
        <v>46133</v>
      </c>
      <c r="H370" s="912" t="s">
        <v>5132</v>
      </c>
      <c r="J370" s="352">
        <f t="shared" si="75"/>
        <v>46283</v>
      </c>
      <c r="K370" s="203" t="s">
        <v>9144</v>
      </c>
      <c r="L370" s="204">
        <v>12000</v>
      </c>
      <c r="M370" s="204">
        <v>11780</v>
      </c>
      <c r="N370" s="204">
        <f t="shared" si="76"/>
        <v>11000</v>
      </c>
      <c r="O370" s="354">
        <f t="shared" si="78"/>
        <v>780</v>
      </c>
      <c r="BRF370" s="303">
        <v>10000</v>
      </c>
      <c r="BSE370" s="303">
        <v>1000</v>
      </c>
    </row>
    <row r="371" spans="2:15 1822:1879" ht="45" customHeight="1">
      <c r="B371" s="203">
        <v>5714400106</v>
      </c>
      <c r="C371" s="203" t="str">
        <f>VLOOKUP(B371,'效期天數(2025.1126更新)'!B:C,2,FALSE)</f>
        <v>ALP-D</v>
      </c>
      <c r="D371" s="203">
        <f>VLOOKUP(B371,'效期天數(2025.1126更新)'!B:E,4,0)</f>
        <v>150</v>
      </c>
      <c r="E371" s="204" t="e">
        <f>VLOOKUP(F371,'帳庫存(20260119  00點更新)'!C:I,7,0)</f>
        <v>#N/A</v>
      </c>
      <c r="F371" s="296">
        <v>10626171</v>
      </c>
      <c r="G371" s="295">
        <v>46133</v>
      </c>
      <c r="H371" s="912" t="s">
        <v>5132</v>
      </c>
      <c r="J371" s="352">
        <f t="shared" si="75"/>
        <v>46283</v>
      </c>
      <c r="K371" s="203" t="s">
        <v>9145</v>
      </c>
      <c r="L371" s="204">
        <v>12000</v>
      </c>
      <c r="M371" s="204">
        <v>11810</v>
      </c>
      <c r="N371" s="204">
        <f t="shared" si="76"/>
        <v>11000</v>
      </c>
      <c r="O371" s="354">
        <f t="shared" si="78"/>
        <v>810</v>
      </c>
      <c r="BRB371" s="303">
        <v>10000</v>
      </c>
      <c r="BSE371" s="303">
        <v>1000</v>
      </c>
    </row>
    <row r="372" spans="2:15 1822:1879" ht="45" customHeight="1">
      <c r="B372" s="203">
        <v>5714400106</v>
      </c>
      <c r="C372" s="203" t="str">
        <f>VLOOKUP(B372,'效期天數(2025.1126更新)'!B:C,2,FALSE)</f>
        <v>ALP-D</v>
      </c>
      <c r="D372" s="203">
        <f>VLOOKUP(B372,'效期天數(2025.1126更新)'!B:E,4,0)</f>
        <v>150</v>
      </c>
      <c r="E372" s="204" t="e">
        <f>VLOOKUP(F372,'帳庫存(20260119  00點更新)'!C:I,7,0)</f>
        <v>#N/A</v>
      </c>
      <c r="F372" s="296">
        <v>10626172</v>
      </c>
      <c r="G372" s="295">
        <v>46133</v>
      </c>
      <c r="H372" s="912" t="s">
        <v>5132</v>
      </c>
      <c r="J372" s="352">
        <f t="shared" si="75"/>
        <v>46283</v>
      </c>
      <c r="K372" s="203" t="s">
        <v>9145</v>
      </c>
      <c r="L372" s="204">
        <v>12000</v>
      </c>
      <c r="M372" s="204">
        <v>11800</v>
      </c>
      <c r="N372" s="204">
        <f t="shared" si="76"/>
        <v>11000</v>
      </c>
      <c r="O372" s="354">
        <f t="shared" si="78"/>
        <v>800</v>
      </c>
      <c r="BRF372" s="303">
        <v>10000</v>
      </c>
      <c r="BSE372" s="303">
        <v>1000</v>
      </c>
    </row>
    <row r="373" spans="2:15 1822:1879" ht="45" customHeight="1">
      <c r="B373" s="203">
        <v>5714400105</v>
      </c>
      <c r="C373" s="203" t="str">
        <f>VLOOKUP(B373,'效期天數(2025.1126更新)'!B:C,2,FALSE)</f>
        <v>ALP-U</v>
      </c>
      <c r="D373" s="203">
        <f>VLOOKUP(B373,'效期天數(2025.1126更新)'!B:E,4,0)</f>
        <v>150</v>
      </c>
      <c r="E373" s="204" t="e">
        <f>VLOOKUP(F373,'帳庫存(20260119  00點更新)'!C:I,7,0)</f>
        <v>#N/A</v>
      </c>
      <c r="F373" s="296">
        <v>10526173</v>
      </c>
      <c r="G373" s="295">
        <v>46134</v>
      </c>
      <c r="H373" s="878" t="s">
        <v>9244</v>
      </c>
      <c r="J373" s="352">
        <f t="shared" si="75"/>
        <v>46284</v>
      </c>
      <c r="K373" s="203" t="s">
        <v>9159</v>
      </c>
      <c r="L373" s="204">
        <v>12000</v>
      </c>
      <c r="M373" s="204">
        <v>11810</v>
      </c>
      <c r="N373" s="204">
        <f t="shared" si="76"/>
        <v>11000</v>
      </c>
      <c r="O373" s="354">
        <f t="shared" si="78"/>
        <v>810</v>
      </c>
      <c r="BRG373" s="303">
        <v>10000</v>
      </c>
      <c r="BTC373" s="303">
        <v>1000</v>
      </c>
    </row>
    <row r="374" spans="2:15 1822:1879" ht="45" customHeight="1">
      <c r="B374" s="203">
        <v>5714400105</v>
      </c>
      <c r="C374" s="203" t="str">
        <f>VLOOKUP(B374,'效期天數(2025.1126更新)'!B:C,2,FALSE)</f>
        <v>ALP-U</v>
      </c>
      <c r="D374" s="203">
        <f>VLOOKUP(B374,'效期天數(2025.1126更新)'!B:E,4,0)</f>
        <v>150</v>
      </c>
      <c r="E374" s="204" t="e">
        <f>VLOOKUP(F374,'帳庫存(20260119  00點更新)'!C:I,7,0)</f>
        <v>#N/A</v>
      </c>
      <c r="F374" s="296">
        <v>10526174</v>
      </c>
      <c r="G374" s="295">
        <v>46134</v>
      </c>
      <c r="H374" s="878" t="s">
        <v>9244</v>
      </c>
      <c r="J374" s="352">
        <f t="shared" si="75"/>
        <v>46284</v>
      </c>
      <c r="K374" s="203" t="s">
        <v>9159</v>
      </c>
      <c r="L374" s="204">
        <v>12000</v>
      </c>
      <c r="M374" s="204">
        <v>11790</v>
      </c>
      <c r="N374" s="204">
        <f t="shared" si="76"/>
        <v>11000</v>
      </c>
      <c r="O374" s="354">
        <f t="shared" si="78"/>
        <v>790</v>
      </c>
      <c r="BRL374" s="303">
        <v>5000</v>
      </c>
      <c r="BSB374" s="303">
        <v>5000</v>
      </c>
      <c r="BTC374" s="303">
        <v>1000</v>
      </c>
    </row>
    <row r="375" spans="2:15 1822:1879" ht="45" customHeight="1">
      <c r="B375" s="203">
        <v>5714400106</v>
      </c>
      <c r="C375" s="203" t="str">
        <f>VLOOKUP(B375,'效期天數(2025.1126更新)'!B:C,2,FALSE)</f>
        <v>ALP-D</v>
      </c>
      <c r="D375" s="203">
        <f>VLOOKUP(B375,'效期天數(2025.1126更新)'!B:E,4,0)</f>
        <v>150</v>
      </c>
      <c r="E375" s="204" t="e">
        <f>VLOOKUP(F375,'帳庫存(20260119  00點更新)'!C:I,7,0)</f>
        <v>#N/A</v>
      </c>
      <c r="F375" s="296">
        <v>10626173</v>
      </c>
      <c r="G375" s="295">
        <v>46134</v>
      </c>
      <c r="H375" s="878" t="s">
        <v>9244</v>
      </c>
      <c r="J375" s="352">
        <f t="shared" si="75"/>
        <v>46284</v>
      </c>
      <c r="K375" s="203" t="s">
        <v>9160</v>
      </c>
      <c r="L375" s="204">
        <v>12000</v>
      </c>
      <c r="M375" s="204">
        <v>11820</v>
      </c>
      <c r="N375" s="204">
        <f t="shared" si="76"/>
        <v>11000</v>
      </c>
      <c r="O375" s="354">
        <f t="shared" si="78"/>
        <v>820</v>
      </c>
      <c r="BRG375" s="303">
        <v>10000</v>
      </c>
      <c r="BTC375" s="303">
        <v>1000</v>
      </c>
    </row>
    <row r="376" spans="2:15 1822:1879" ht="45" customHeight="1">
      <c r="B376" s="203">
        <v>5714400106</v>
      </c>
      <c r="C376" s="203" t="str">
        <f>VLOOKUP(B376,'效期天數(2025.1126更新)'!B:C,2,FALSE)</f>
        <v>ALP-D</v>
      </c>
      <c r="D376" s="203">
        <f>VLOOKUP(B376,'效期天數(2025.1126更新)'!B:E,4,0)</f>
        <v>150</v>
      </c>
      <c r="E376" s="204" t="e">
        <f>VLOOKUP(F376,'帳庫存(20260119  00點更新)'!C:I,7,0)</f>
        <v>#N/A</v>
      </c>
      <c r="F376" s="296">
        <v>10626174</v>
      </c>
      <c r="G376" s="295">
        <v>46134</v>
      </c>
      <c r="H376" s="878" t="s">
        <v>9244</v>
      </c>
      <c r="J376" s="352">
        <f t="shared" si="75"/>
        <v>46284</v>
      </c>
      <c r="K376" s="203" t="s">
        <v>9160</v>
      </c>
      <c r="L376" s="204">
        <v>12000</v>
      </c>
      <c r="M376" s="204">
        <v>11790</v>
      </c>
      <c r="N376" s="204">
        <f t="shared" si="76"/>
        <v>11000</v>
      </c>
      <c r="O376" s="354">
        <f t="shared" si="78"/>
        <v>790</v>
      </c>
      <c r="BRL376" s="303">
        <v>5000</v>
      </c>
      <c r="BSB376" s="303">
        <v>5000</v>
      </c>
      <c r="BTC376" s="303">
        <v>1000</v>
      </c>
    </row>
    <row r="377" spans="2:15 1822:1879" ht="45" customHeight="1">
      <c r="B377" s="203">
        <v>5714400105</v>
      </c>
      <c r="C377" s="203" t="str">
        <f>VLOOKUP(B377,'效期天數(2025.1126更新)'!B:C,2,FALSE)</f>
        <v>ALP-U</v>
      </c>
      <c r="D377" s="203">
        <f>VLOOKUP(B377,'效期天數(2025.1126更新)'!B:E,4,0)</f>
        <v>150</v>
      </c>
      <c r="E377" s="204" t="e">
        <f>VLOOKUP(F377,'帳庫存(20260119  00點更新)'!C:I,7,0)</f>
        <v>#N/A</v>
      </c>
      <c r="F377" s="296">
        <v>10526175</v>
      </c>
      <c r="G377" s="295">
        <v>46137</v>
      </c>
      <c r="H377" s="548" t="s">
        <v>9311</v>
      </c>
      <c r="J377" s="352">
        <f t="shared" si="75"/>
        <v>46287</v>
      </c>
      <c r="K377" s="203" t="s">
        <v>9212</v>
      </c>
      <c r="L377" s="204">
        <v>12000</v>
      </c>
      <c r="M377" s="204">
        <v>12030</v>
      </c>
      <c r="N377" s="204">
        <f t="shared" si="76"/>
        <v>11000</v>
      </c>
      <c r="O377" s="354">
        <f t="shared" si="78"/>
        <v>1030</v>
      </c>
      <c r="BRM377" s="303">
        <v>11000</v>
      </c>
    </row>
    <row r="378" spans="2:15 1822:1879" ht="45" customHeight="1">
      <c r="B378" s="203">
        <v>5714400105</v>
      </c>
      <c r="C378" s="203" t="str">
        <f>VLOOKUP(B378,'效期天數(2025.1126更新)'!B:C,2,FALSE)</f>
        <v>ALP-U</v>
      </c>
      <c r="D378" s="203">
        <f>VLOOKUP(B378,'效期天數(2025.1126更新)'!B:E,4,0)</f>
        <v>150</v>
      </c>
      <c r="E378" s="204" t="e">
        <f>VLOOKUP(F378,'帳庫存(20260119  00點更新)'!C:I,7,0)</f>
        <v>#N/A</v>
      </c>
      <c r="F378" s="296">
        <v>10526176</v>
      </c>
      <c r="G378" s="295">
        <v>46137</v>
      </c>
      <c r="H378" s="548" t="s">
        <v>9311</v>
      </c>
      <c r="J378" s="352">
        <f t="shared" si="75"/>
        <v>46287</v>
      </c>
      <c r="K378" s="203" t="s">
        <v>9212</v>
      </c>
      <c r="L378" s="204">
        <v>12000</v>
      </c>
      <c r="M378" s="204">
        <v>11850</v>
      </c>
      <c r="N378" s="204">
        <f t="shared" si="76"/>
        <v>11000</v>
      </c>
      <c r="O378" s="354">
        <f t="shared" si="78"/>
        <v>850</v>
      </c>
      <c r="BRO378" s="303">
        <v>11000</v>
      </c>
    </row>
    <row r="379" spans="2:15 1822:1879" ht="45" customHeight="1">
      <c r="B379" s="203">
        <v>5714400106</v>
      </c>
      <c r="C379" s="203" t="str">
        <f>VLOOKUP(B379,'效期天數(2025.1126更新)'!B:C,2,FALSE)</f>
        <v>ALP-D</v>
      </c>
      <c r="D379" s="203">
        <f>VLOOKUP(B379,'效期天數(2025.1126更新)'!B:E,4,0)</f>
        <v>150</v>
      </c>
      <c r="E379" s="204" t="e">
        <f>VLOOKUP(F379,'帳庫存(20260119  00點更新)'!C:I,7,0)</f>
        <v>#N/A</v>
      </c>
      <c r="F379" s="296">
        <v>10626175</v>
      </c>
      <c r="G379" s="295">
        <v>46137</v>
      </c>
      <c r="H379" s="548" t="s">
        <v>9311</v>
      </c>
      <c r="J379" s="352">
        <f t="shared" si="75"/>
        <v>46287</v>
      </c>
      <c r="K379" s="203" t="s">
        <v>9213</v>
      </c>
      <c r="L379" s="204">
        <v>12000</v>
      </c>
      <c r="M379" s="204">
        <v>11840</v>
      </c>
      <c r="N379" s="204">
        <f t="shared" si="76"/>
        <v>11000</v>
      </c>
      <c r="O379" s="354">
        <f t="shared" si="78"/>
        <v>840</v>
      </c>
      <c r="BRM379" s="303">
        <v>11000</v>
      </c>
    </row>
    <row r="380" spans="2:15 1822:1879" ht="45" customHeight="1">
      <c r="B380" s="203">
        <v>5714400106</v>
      </c>
      <c r="C380" s="203" t="str">
        <f>VLOOKUP(B380,'效期天數(2025.1126更新)'!B:C,2,FALSE)</f>
        <v>ALP-D</v>
      </c>
      <c r="D380" s="203">
        <f>VLOOKUP(B380,'效期天數(2025.1126更新)'!B:E,4,0)</f>
        <v>150</v>
      </c>
      <c r="E380" s="204" t="e">
        <f>VLOOKUP(F380,'帳庫存(20260119  00點更新)'!C:I,7,0)</f>
        <v>#N/A</v>
      </c>
      <c r="F380" s="296">
        <v>10626176</v>
      </c>
      <c r="G380" s="295">
        <v>46137</v>
      </c>
      <c r="H380" s="548" t="s">
        <v>9311</v>
      </c>
      <c r="J380" s="352">
        <f t="shared" si="75"/>
        <v>46287</v>
      </c>
      <c r="K380" s="203" t="s">
        <v>9213</v>
      </c>
      <c r="L380" s="204">
        <v>12000</v>
      </c>
      <c r="M380" s="204">
        <v>12110</v>
      </c>
      <c r="N380" s="204">
        <f t="shared" si="76"/>
        <v>11000</v>
      </c>
      <c r="O380" s="354">
        <f t="shared" si="78"/>
        <v>1110</v>
      </c>
      <c r="BRO380" s="303">
        <v>11000</v>
      </c>
    </row>
    <row r="381" spans="2:15 1822:1879" ht="45" customHeight="1">
      <c r="B381" s="203">
        <v>5714400105</v>
      </c>
      <c r="C381" s="203" t="str">
        <f>VLOOKUP(B381,'效期天數(2025.1126更新)'!B:C,2,FALSE)</f>
        <v>ALP-U</v>
      </c>
      <c r="D381" s="203">
        <f>VLOOKUP(B381,'效期天數(2025.1126更新)'!B:E,4,0)</f>
        <v>150</v>
      </c>
      <c r="E381" s="204" t="e">
        <f>VLOOKUP(F381,'帳庫存(20260119  00點更新)'!C:I,7,0)</f>
        <v>#N/A</v>
      </c>
      <c r="F381" s="296">
        <v>10526181</v>
      </c>
      <c r="G381" s="295">
        <v>46141</v>
      </c>
      <c r="H381" s="587" t="s">
        <v>9303</v>
      </c>
      <c r="J381" s="352">
        <f t="shared" si="75"/>
        <v>46291</v>
      </c>
      <c r="K381" s="203" t="s">
        <v>9297</v>
      </c>
      <c r="L381" s="204">
        <v>12000</v>
      </c>
      <c r="M381" s="204">
        <v>11900</v>
      </c>
      <c r="N381" s="204">
        <f t="shared" si="76"/>
        <v>11000</v>
      </c>
      <c r="O381" s="354">
        <f t="shared" si="78"/>
        <v>900</v>
      </c>
      <c r="BSG381" s="303">
        <v>3000</v>
      </c>
      <c r="BSI381" s="303">
        <v>7000</v>
      </c>
      <c r="BTG381" s="303">
        <v>1000</v>
      </c>
    </row>
    <row r="382" spans="2:15 1822:1879" ht="45" customHeight="1">
      <c r="B382" s="203">
        <v>5714400105</v>
      </c>
      <c r="C382" s="203" t="str">
        <f>VLOOKUP(B382,'效期天數(2025.1126更新)'!B:C,2,FALSE)</f>
        <v>ALP-U</v>
      </c>
      <c r="D382" s="203">
        <f>VLOOKUP(B382,'效期天數(2025.1126更新)'!B:E,4,0)</f>
        <v>150</v>
      </c>
      <c r="E382" s="204" t="e">
        <f>VLOOKUP(F382,'帳庫存(20260119  00點更新)'!C:I,7,0)</f>
        <v>#N/A</v>
      </c>
      <c r="F382" s="296">
        <v>10526182</v>
      </c>
      <c r="G382" s="295">
        <v>46141</v>
      </c>
      <c r="H382" s="587" t="s">
        <v>9303</v>
      </c>
      <c r="J382" s="352">
        <f t="shared" si="75"/>
        <v>46291</v>
      </c>
      <c r="K382" s="203" t="s">
        <v>9297</v>
      </c>
      <c r="L382" s="204">
        <v>12000</v>
      </c>
      <c r="M382" s="204">
        <v>11880</v>
      </c>
      <c r="N382" s="204">
        <f t="shared" si="76"/>
        <v>11000</v>
      </c>
      <c r="O382" s="354">
        <f t="shared" si="78"/>
        <v>880</v>
      </c>
      <c r="BSI382" s="303">
        <v>5000</v>
      </c>
      <c r="BSJ382" s="334">
        <v>5000</v>
      </c>
      <c r="BTG382" s="303">
        <v>1000</v>
      </c>
    </row>
    <row r="383" spans="2:15 1822:1879" ht="45" customHeight="1">
      <c r="B383" s="203">
        <v>5714400106</v>
      </c>
      <c r="C383" s="203" t="str">
        <f>VLOOKUP(B383,'效期天數(2025.1126更新)'!B:C,2,FALSE)</f>
        <v>ALP-D</v>
      </c>
      <c r="D383" s="203">
        <f>VLOOKUP(B383,'效期天數(2025.1126更新)'!B:E,4,0)</f>
        <v>150</v>
      </c>
      <c r="E383" s="204" t="e">
        <f>VLOOKUP(F383,'帳庫存(20260119  00點更新)'!C:I,7,0)</f>
        <v>#N/A</v>
      </c>
      <c r="F383" s="296">
        <v>10626181</v>
      </c>
      <c r="G383" s="295">
        <v>46141</v>
      </c>
      <c r="H383" s="587" t="s">
        <v>9303</v>
      </c>
      <c r="J383" s="352">
        <f t="shared" si="75"/>
        <v>46291</v>
      </c>
      <c r="K383" s="203" t="s">
        <v>9298</v>
      </c>
      <c r="L383" s="204">
        <v>12000</v>
      </c>
      <c r="M383" s="204">
        <v>11910</v>
      </c>
      <c r="N383" s="204">
        <f t="shared" si="76"/>
        <v>11000</v>
      </c>
      <c r="O383" s="354">
        <f t="shared" si="78"/>
        <v>910</v>
      </c>
      <c r="BSG383" s="303">
        <v>3000</v>
      </c>
      <c r="BSI383" s="303">
        <v>7000</v>
      </c>
      <c r="BTG383" s="303">
        <v>1000</v>
      </c>
    </row>
    <row r="384" spans="2:15 1822:1879" ht="45" customHeight="1">
      <c r="B384" s="203">
        <v>5714400106</v>
      </c>
      <c r="C384" s="203" t="str">
        <f>VLOOKUP(B384,'效期天數(2025.1126更新)'!B:C,2,FALSE)</f>
        <v>ALP-D</v>
      </c>
      <c r="D384" s="203">
        <f>VLOOKUP(B384,'效期天數(2025.1126更新)'!B:E,4,0)</f>
        <v>150</v>
      </c>
      <c r="E384" s="204" t="e">
        <f>VLOOKUP(F384,'帳庫存(20260119  00點更新)'!C:I,7,0)</f>
        <v>#N/A</v>
      </c>
      <c r="F384" s="296">
        <v>10626182</v>
      </c>
      <c r="G384" s="295">
        <v>46141</v>
      </c>
      <c r="H384" s="587" t="s">
        <v>9303</v>
      </c>
      <c r="J384" s="352">
        <f t="shared" si="75"/>
        <v>46291</v>
      </c>
      <c r="K384" s="203" t="s">
        <v>9298</v>
      </c>
      <c r="L384" s="204">
        <v>12000</v>
      </c>
      <c r="M384" s="204">
        <v>11910</v>
      </c>
      <c r="N384" s="204">
        <f t="shared" si="76"/>
        <v>11000</v>
      </c>
      <c r="O384" s="354">
        <f t="shared" si="78"/>
        <v>910</v>
      </c>
      <c r="BSI384" s="303">
        <v>5000</v>
      </c>
      <c r="BSJ384" s="334">
        <v>5000</v>
      </c>
      <c r="BTG384" s="303">
        <v>1000</v>
      </c>
    </row>
    <row r="385" spans="2:15 1866:1928" ht="45" customHeight="1">
      <c r="B385" s="203">
        <v>5714400105</v>
      </c>
      <c r="C385" s="203" t="str">
        <f>VLOOKUP(B385,'效期天數(2025.1126更新)'!B:C,2,FALSE)</f>
        <v>ALP-U</v>
      </c>
      <c r="D385" s="203">
        <f>VLOOKUP(B385,'效期天數(2025.1126更新)'!B:E,4,0)</f>
        <v>150</v>
      </c>
      <c r="E385" s="204" t="e">
        <f>VLOOKUP(F385,'帳庫存(20260119  00點更新)'!C:I,7,0)</f>
        <v>#N/A</v>
      </c>
      <c r="F385" s="296">
        <v>10526191</v>
      </c>
      <c r="G385" s="295">
        <v>46147</v>
      </c>
      <c r="H385" s="538" t="s">
        <v>9508</v>
      </c>
      <c r="J385" s="352">
        <f t="shared" si="75"/>
        <v>46297</v>
      </c>
      <c r="K385" s="203" t="s">
        <v>9396</v>
      </c>
      <c r="L385" s="204">
        <v>12000</v>
      </c>
      <c r="M385" s="204">
        <v>11890</v>
      </c>
      <c r="N385" s="204">
        <f t="shared" si="76"/>
        <v>11000</v>
      </c>
      <c r="O385" s="354">
        <f t="shared" si="78"/>
        <v>890</v>
      </c>
      <c r="BST385" s="303">
        <v>10000</v>
      </c>
      <c r="BUR385" s="303">
        <v>1000</v>
      </c>
    </row>
    <row r="386" spans="2:15 1866:1928" ht="45" customHeight="1">
      <c r="B386" s="203">
        <v>5714400105</v>
      </c>
      <c r="C386" s="203" t="str">
        <f>VLOOKUP(B386,'效期天數(2025.1126更新)'!B:C,2,FALSE)</f>
        <v>ALP-U</v>
      </c>
      <c r="D386" s="203">
        <f>VLOOKUP(B386,'效期天數(2025.1126更新)'!B:E,4,0)</f>
        <v>150</v>
      </c>
      <c r="E386" s="204" t="e">
        <f>VLOOKUP(F386,'帳庫存(20260119  00點更新)'!C:I,7,0)</f>
        <v>#N/A</v>
      </c>
      <c r="F386" s="296">
        <v>10526192</v>
      </c>
      <c r="G386" s="295">
        <v>46147</v>
      </c>
      <c r="H386" s="538" t="s">
        <v>9508</v>
      </c>
      <c r="J386" s="352">
        <f t="shared" si="75"/>
        <v>46297</v>
      </c>
      <c r="K386" s="203" t="s">
        <v>9396</v>
      </c>
      <c r="L386" s="204">
        <v>12000</v>
      </c>
      <c r="M386" s="204">
        <v>11910</v>
      </c>
      <c r="N386" s="204">
        <f t="shared" si="76"/>
        <v>11910</v>
      </c>
      <c r="O386" s="354">
        <f t="shared" si="78"/>
        <v>0</v>
      </c>
      <c r="BSU386" s="303">
        <v>6910</v>
      </c>
      <c r="BTP386" s="334">
        <v>2000</v>
      </c>
      <c r="BTQ386" s="303">
        <v>2000</v>
      </c>
      <c r="BUR386" s="303">
        <v>1000</v>
      </c>
    </row>
    <row r="387" spans="2:15 1866:1928" ht="45" customHeight="1">
      <c r="B387" s="203">
        <v>5714400106</v>
      </c>
      <c r="C387" s="203" t="str">
        <f>VLOOKUP(B387,'效期天數(2025.1126更新)'!B:C,2,FALSE)</f>
        <v>ALP-D</v>
      </c>
      <c r="D387" s="203">
        <f>VLOOKUP(B387,'效期天數(2025.1126更新)'!B:E,4,0)</f>
        <v>150</v>
      </c>
      <c r="E387" s="204" t="e">
        <f>VLOOKUP(F387,'帳庫存(20260119  00點更新)'!C:I,7,0)</f>
        <v>#N/A</v>
      </c>
      <c r="F387" s="296">
        <v>10626191</v>
      </c>
      <c r="G387" s="295">
        <v>46147</v>
      </c>
      <c r="H387" s="538" t="s">
        <v>9508</v>
      </c>
      <c r="J387" s="352">
        <f t="shared" si="75"/>
        <v>46297</v>
      </c>
      <c r="K387" s="203" t="s">
        <v>9397</v>
      </c>
      <c r="L387" s="204">
        <v>12000</v>
      </c>
      <c r="M387" s="204">
        <v>11730</v>
      </c>
      <c r="N387" s="204">
        <f t="shared" si="76"/>
        <v>11000</v>
      </c>
      <c r="O387" s="354">
        <f t="shared" si="78"/>
        <v>730</v>
      </c>
      <c r="BST387" s="303">
        <v>10000</v>
      </c>
      <c r="BUR387" s="303">
        <v>1000</v>
      </c>
    </row>
    <row r="388" spans="2:15 1866:1928" ht="45" customHeight="1">
      <c r="B388" s="203">
        <v>5714400106</v>
      </c>
      <c r="C388" s="203" t="str">
        <f>VLOOKUP(B388,'效期天數(2025.1126更新)'!B:C,2,FALSE)</f>
        <v>ALP-D</v>
      </c>
      <c r="D388" s="203">
        <f>VLOOKUP(B388,'效期天數(2025.1126更新)'!B:E,4,0)</f>
        <v>150</v>
      </c>
      <c r="E388" s="204" t="e">
        <f>VLOOKUP(F388,'帳庫存(20260119  00點更新)'!C:I,7,0)</f>
        <v>#N/A</v>
      </c>
      <c r="F388" s="296">
        <v>10626192</v>
      </c>
      <c r="G388" s="295">
        <v>46147</v>
      </c>
      <c r="H388" s="538" t="s">
        <v>9508</v>
      </c>
      <c r="J388" s="352">
        <f t="shared" si="75"/>
        <v>46297</v>
      </c>
      <c r="K388" s="203" t="s">
        <v>9397</v>
      </c>
      <c r="L388" s="204">
        <v>12000</v>
      </c>
      <c r="M388" s="204">
        <v>11770</v>
      </c>
      <c r="N388" s="204">
        <f t="shared" si="76"/>
        <v>11770</v>
      </c>
      <c r="O388" s="354">
        <f t="shared" si="78"/>
        <v>0</v>
      </c>
      <c r="BSU388" s="303">
        <v>6770</v>
      </c>
      <c r="BTP388" s="334">
        <v>2000</v>
      </c>
      <c r="BTQ388" s="303">
        <v>2000</v>
      </c>
      <c r="BUR388" s="303">
        <v>1000</v>
      </c>
    </row>
    <row r="389" spans="2:15 1866:1928" ht="45" customHeight="1">
      <c r="B389" s="203">
        <v>5714400105</v>
      </c>
      <c r="C389" s="203" t="str">
        <f>VLOOKUP(B389,'效期天數(2025.1126更新)'!B:C,2,FALSE)</f>
        <v>ALP-U</v>
      </c>
      <c r="D389" s="203">
        <f>VLOOKUP(B389,'效期天數(2025.1126更新)'!B:E,4,0)</f>
        <v>150</v>
      </c>
      <c r="E389" s="204" t="e">
        <f>VLOOKUP(F389,'帳庫存(20260119  00點更新)'!C:I,7,0)</f>
        <v>#N/A</v>
      </c>
      <c r="F389" s="296">
        <v>10526193</v>
      </c>
      <c r="G389" s="295">
        <v>46148</v>
      </c>
      <c r="H389" s="747" t="s">
        <v>9815</v>
      </c>
      <c r="J389" s="352">
        <f t="shared" si="75"/>
        <v>46298</v>
      </c>
      <c r="K389" s="203" t="s">
        <v>9399</v>
      </c>
      <c r="L389" s="204">
        <v>12000</v>
      </c>
      <c r="M389" s="204">
        <v>11940</v>
      </c>
      <c r="N389" s="204">
        <f t="shared" si="76"/>
        <v>11000</v>
      </c>
      <c r="O389" s="354">
        <f t="shared" si="78"/>
        <v>940</v>
      </c>
      <c r="BTH389" s="303">
        <v>10000</v>
      </c>
      <c r="BUS389" s="303">
        <v>1000</v>
      </c>
    </row>
    <row r="390" spans="2:15 1866:1928" ht="45" customHeight="1">
      <c r="B390" s="203">
        <v>5714400105</v>
      </c>
      <c r="C390" s="203" t="str">
        <f>VLOOKUP(B390,'效期天數(2025.1126更新)'!B:C,2,FALSE)</f>
        <v>ALP-U</v>
      </c>
      <c r="D390" s="203">
        <f>VLOOKUP(B390,'效期天數(2025.1126更新)'!B:E,4,0)</f>
        <v>150</v>
      </c>
      <c r="E390" s="204" t="e">
        <f>VLOOKUP(F390,'帳庫存(20260119  00點更新)'!C:I,7,0)</f>
        <v>#N/A</v>
      </c>
      <c r="F390" s="296">
        <v>10526194</v>
      </c>
      <c r="G390" s="295">
        <v>46148</v>
      </c>
      <c r="H390" s="747" t="s">
        <v>9815</v>
      </c>
      <c r="J390" s="352">
        <f t="shared" si="75"/>
        <v>46298</v>
      </c>
      <c r="K390" s="203" t="s">
        <v>9399</v>
      </c>
      <c r="L390" s="204">
        <v>12000</v>
      </c>
      <c r="M390" s="204">
        <v>11960</v>
      </c>
      <c r="N390" s="204">
        <f t="shared" si="76"/>
        <v>11000</v>
      </c>
      <c r="O390" s="354">
        <f t="shared" si="78"/>
        <v>960</v>
      </c>
      <c r="BTJ390" s="303">
        <v>10000</v>
      </c>
      <c r="BUS390" s="303">
        <v>1000</v>
      </c>
    </row>
    <row r="391" spans="2:15 1866:1928" ht="45" customHeight="1">
      <c r="B391" s="203">
        <v>5714400106</v>
      </c>
      <c r="C391" s="203" t="str">
        <f>VLOOKUP(B391,'效期天數(2025.1126更新)'!B:C,2,FALSE)</f>
        <v>ALP-D</v>
      </c>
      <c r="D391" s="203">
        <f>VLOOKUP(B391,'效期天數(2025.1126更新)'!B:E,4,0)</f>
        <v>150</v>
      </c>
      <c r="E391" s="204" t="e">
        <f>VLOOKUP(F391,'帳庫存(20260119  00點更新)'!C:I,7,0)</f>
        <v>#N/A</v>
      </c>
      <c r="F391" s="296">
        <v>10626193</v>
      </c>
      <c r="G391" s="295">
        <v>46148</v>
      </c>
      <c r="H391" s="747" t="s">
        <v>9815</v>
      </c>
      <c r="J391" s="352">
        <f t="shared" si="75"/>
        <v>46298</v>
      </c>
      <c r="K391" s="203" t="s">
        <v>9400</v>
      </c>
      <c r="L391" s="204">
        <v>12000</v>
      </c>
      <c r="M391" s="204">
        <v>12010</v>
      </c>
      <c r="N391" s="204">
        <f t="shared" si="76"/>
        <v>12010</v>
      </c>
      <c r="O391" s="354">
        <f t="shared" si="78"/>
        <v>0</v>
      </c>
      <c r="BTH391" s="303">
        <v>10000</v>
      </c>
      <c r="BUS391" s="303">
        <v>2010</v>
      </c>
    </row>
    <row r="392" spans="2:15 1866:1928" ht="45" customHeight="1">
      <c r="B392" s="203">
        <v>5714400106</v>
      </c>
      <c r="C392" s="203" t="str">
        <f>VLOOKUP(B392,'效期天數(2025.1126更新)'!B:C,2,FALSE)</f>
        <v>ALP-D</v>
      </c>
      <c r="D392" s="203">
        <f>VLOOKUP(B392,'效期天數(2025.1126更新)'!B:E,4,0)</f>
        <v>150</v>
      </c>
      <c r="E392" s="204" t="e">
        <f>VLOOKUP(F392,'帳庫存(20260119  00點更新)'!C:I,7,0)</f>
        <v>#N/A</v>
      </c>
      <c r="F392" s="296">
        <v>10626194</v>
      </c>
      <c r="G392" s="295">
        <v>46148</v>
      </c>
      <c r="H392" s="747" t="s">
        <v>9815</v>
      </c>
      <c r="J392" s="352">
        <f t="shared" ref="J392:J455" si="79">G392+D392</f>
        <v>46298</v>
      </c>
      <c r="K392" s="203" t="s">
        <v>9400</v>
      </c>
      <c r="L392" s="204">
        <v>12000</v>
      </c>
      <c r="M392" s="204">
        <v>12290</v>
      </c>
      <c r="N392" s="204">
        <f t="shared" ref="N392:N455" si="80">SUM(NS392:XFD392)</f>
        <v>10000</v>
      </c>
      <c r="O392" s="354">
        <f t="shared" si="78"/>
        <v>2290</v>
      </c>
      <c r="BTJ392" s="303">
        <v>10000</v>
      </c>
    </row>
    <row r="393" spans="2:15 1866:1928" ht="45" customHeight="1">
      <c r="B393" s="203">
        <v>5714400105</v>
      </c>
      <c r="C393" s="203" t="str">
        <f>VLOOKUP(B393,'效期天數(2025.1126更新)'!B:C,2,FALSE)</f>
        <v>ALP-U</v>
      </c>
      <c r="D393" s="203">
        <f>VLOOKUP(B393,'效期天數(2025.1126更新)'!B:E,4,0)</f>
        <v>150</v>
      </c>
      <c r="E393" s="204" t="e">
        <f>VLOOKUP(F393,'帳庫存(20260119  00點更新)'!C:I,7,0)</f>
        <v>#N/A</v>
      </c>
      <c r="F393" s="203">
        <v>10526201</v>
      </c>
      <c r="G393" s="295">
        <v>46154</v>
      </c>
      <c r="J393" s="352">
        <f t="shared" si="79"/>
        <v>46304</v>
      </c>
      <c r="K393" s="203" t="s">
        <v>9737</v>
      </c>
      <c r="L393" s="204">
        <v>12000</v>
      </c>
      <c r="N393" s="204">
        <f t="shared" si="80"/>
        <v>0</v>
      </c>
      <c r="O393" s="354">
        <f t="shared" si="78"/>
        <v>0</v>
      </c>
    </row>
    <row r="394" spans="2:15 1866:1928" ht="45" customHeight="1">
      <c r="B394" s="203">
        <v>5714400105</v>
      </c>
      <c r="C394" s="203" t="str">
        <f>VLOOKUP(B394,'效期天數(2025.1126更新)'!B:C,2,FALSE)</f>
        <v>ALP-U</v>
      </c>
      <c r="D394" s="203">
        <f>VLOOKUP(B394,'效期天數(2025.1126更新)'!B:E,4,0)</f>
        <v>150</v>
      </c>
      <c r="E394" s="204" t="e">
        <f>VLOOKUP(F394,'帳庫存(20260119  00點更新)'!C:I,7,0)</f>
        <v>#N/A</v>
      </c>
      <c r="F394" s="203">
        <v>10526202</v>
      </c>
      <c r="G394" s="295">
        <v>46154</v>
      </c>
      <c r="J394" s="352">
        <f t="shared" si="79"/>
        <v>46304</v>
      </c>
      <c r="K394" s="203" t="s">
        <v>9737</v>
      </c>
      <c r="L394" s="204">
        <v>12000</v>
      </c>
      <c r="N394" s="204">
        <f t="shared" si="80"/>
        <v>0</v>
      </c>
      <c r="O394" s="354">
        <f t="shared" si="78"/>
        <v>0</v>
      </c>
    </row>
    <row r="395" spans="2:15 1866:1928" ht="45" customHeight="1">
      <c r="B395" s="203">
        <v>5714400106</v>
      </c>
      <c r="C395" s="203" t="str">
        <f>VLOOKUP(B395,'效期天數(2025.1126更新)'!B:C,2,FALSE)</f>
        <v>ALP-D</v>
      </c>
      <c r="D395" s="203">
        <f>VLOOKUP(B395,'效期天數(2025.1126更新)'!B:E,4,0)</f>
        <v>150</v>
      </c>
      <c r="E395" s="204" t="e">
        <f>VLOOKUP(F395,'帳庫存(20260119  00點更新)'!C:I,7,0)</f>
        <v>#N/A</v>
      </c>
      <c r="F395" s="203">
        <v>10626201</v>
      </c>
      <c r="G395" s="295">
        <v>46154</v>
      </c>
      <c r="J395" s="352">
        <f t="shared" si="79"/>
        <v>46304</v>
      </c>
      <c r="K395" s="203" t="s">
        <v>9590</v>
      </c>
      <c r="L395" s="204">
        <v>12000</v>
      </c>
      <c r="N395" s="204">
        <f t="shared" si="80"/>
        <v>0</v>
      </c>
      <c r="O395" s="354">
        <f t="shared" si="78"/>
        <v>0</v>
      </c>
    </row>
    <row r="396" spans="2:15 1866:1928" ht="45" customHeight="1">
      <c r="B396" s="203">
        <v>5714400106</v>
      </c>
      <c r="C396" s="203" t="str">
        <f>VLOOKUP(B396,'效期天數(2025.1126更新)'!B:C,2,FALSE)</f>
        <v>ALP-D</v>
      </c>
      <c r="D396" s="203">
        <f>VLOOKUP(B396,'效期天數(2025.1126更新)'!B:E,4,0)</f>
        <v>150</v>
      </c>
      <c r="E396" s="204" t="e">
        <f>VLOOKUP(F396,'帳庫存(20260119  00點更新)'!C:I,7,0)</f>
        <v>#N/A</v>
      </c>
      <c r="F396" s="203">
        <v>10626202</v>
      </c>
      <c r="G396" s="295">
        <v>46154</v>
      </c>
      <c r="J396" s="352">
        <f t="shared" si="79"/>
        <v>46304</v>
      </c>
      <c r="K396" s="203" t="s">
        <v>9590</v>
      </c>
      <c r="L396" s="204">
        <v>12000</v>
      </c>
      <c r="N396" s="204">
        <f t="shared" si="80"/>
        <v>0</v>
      </c>
      <c r="O396" s="354">
        <f t="shared" si="78"/>
        <v>0</v>
      </c>
    </row>
    <row r="397" spans="2:15 1866:1928" ht="45" customHeight="1">
      <c r="B397" s="203">
        <v>5714400105</v>
      </c>
      <c r="C397" s="203" t="str">
        <f>VLOOKUP(B397,'效期天數(2025.1126更新)'!B:C,2,FALSE)</f>
        <v>ALP-U</v>
      </c>
      <c r="D397" s="203">
        <f>VLOOKUP(B397,'效期天數(2025.1126更新)'!B:E,4,0)</f>
        <v>150</v>
      </c>
      <c r="E397" s="204" t="e">
        <f>VLOOKUP(F397,'帳庫存(20260119  00點更新)'!C:I,7,0)</f>
        <v>#N/A</v>
      </c>
      <c r="F397" s="203">
        <v>10526203</v>
      </c>
      <c r="G397" s="295">
        <v>46155</v>
      </c>
      <c r="H397" s="513" t="s">
        <v>9816</v>
      </c>
      <c r="J397" s="352">
        <f t="shared" si="79"/>
        <v>46305</v>
      </c>
      <c r="K397" s="203" t="s">
        <v>9739</v>
      </c>
      <c r="L397" s="204">
        <v>12000</v>
      </c>
      <c r="M397" s="204">
        <v>12130</v>
      </c>
      <c r="N397" s="204">
        <f t="shared" si="80"/>
        <v>12130</v>
      </c>
      <c r="O397" s="354">
        <f t="shared" si="78"/>
        <v>0</v>
      </c>
      <c r="BUC397" s="303">
        <v>10000</v>
      </c>
      <c r="BVD397" s="303">
        <v>2130</v>
      </c>
    </row>
    <row r="398" spans="2:15 1866:1928" ht="45" customHeight="1">
      <c r="B398" s="203">
        <v>5714400105</v>
      </c>
      <c r="C398" s="203" t="str">
        <f>VLOOKUP(B398,'效期天數(2025.1126更新)'!B:C,2,FALSE)</f>
        <v>ALP-U</v>
      </c>
      <c r="D398" s="203">
        <f>VLOOKUP(B398,'效期天數(2025.1126更新)'!B:E,4,0)</f>
        <v>150</v>
      </c>
      <c r="E398" s="204" t="e">
        <f>VLOOKUP(F398,'帳庫存(20260119  00點更新)'!C:I,7,0)</f>
        <v>#N/A</v>
      </c>
      <c r="F398" s="203">
        <v>10526204</v>
      </c>
      <c r="G398" s="295">
        <v>46155</v>
      </c>
      <c r="H398" s="513" t="s">
        <v>9817</v>
      </c>
      <c r="J398" s="352">
        <f t="shared" si="79"/>
        <v>46305</v>
      </c>
      <c r="K398" s="203" t="s">
        <v>9739</v>
      </c>
      <c r="L398" s="204">
        <v>12000</v>
      </c>
      <c r="M398" s="204">
        <v>11900</v>
      </c>
      <c r="N398" s="204">
        <f t="shared" si="80"/>
        <v>8000</v>
      </c>
      <c r="O398" s="354">
        <f t="shared" si="78"/>
        <v>3900</v>
      </c>
      <c r="BUG398" s="303">
        <v>8000</v>
      </c>
    </row>
    <row r="399" spans="2:15 1866:1928" ht="45" customHeight="1">
      <c r="B399" s="203">
        <v>5714400106</v>
      </c>
      <c r="C399" s="203" t="str">
        <f>VLOOKUP(B399,'效期天數(2025.1126更新)'!B:C,2,FALSE)</f>
        <v>ALP-D</v>
      </c>
      <c r="D399" s="203">
        <f>VLOOKUP(B399,'效期天數(2025.1126更新)'!B:E,4,0)</f>
        <v>150</v>
      </c>
      <c r="E399" s="204" t="e">
        <f>VLOOKUP(F399,'帳庫存(20260119  00點更新)'!C:I,7,0)</f>
        <v>#N/A</v>
      </c>
      <c r="F399" s="203">
        <v>10626203</v>
      </c>
      <c r="G399" s="295">
        <v>46155</v>
      </c>
      <c r="H399" s="513" t="s">
        <v>9816</v>
      </c>
      <c r="J399" s="352">
        <f t="shared" si="79"/>
        <v>46305</v>
      </c>
      <c r="K399" s="203" t="s">
        <v>9599</v>
      </c>
      <c r="L399" s="204">
        <v>12000</v>
      </c>
      <c r="M399" s="204">
        <v>12310</v>
      </c>
      <c r="N399" s="204">
        <f t="shared" si="80"/>
        <v>12310</v>
      </c>
      <c r="O399" s="354">
        <f t="shared" si="78"/>
        <v>0</v>
      </c>
      <c r="BUC399" s="303">
        <v>10000</v>
      </c>
      <c r="BVD399" s="303">
        <v>2310</v>
      </c>
    </row>
    <row r="400" spans="2:15 1866:1928" ht="45" customHeight="1">
      <c r="B400" s="203">
        <v>5714400106</v>
      </c>
      <c r="C400" s="203" t="str">
        <f>VLOOKUP(B400,'效期天數(2025.1126更新)'!B:C,2,FALSE)</f>
        <v>ALP-D</v>
      </c>
      <c r="D400" s="203">
        <f>VLOOKUP(B400,'效期天數(2025.1126更新)'!B:E,4,0)</f>
        <v>150</v>
      </c>
      <c r="E400" s="204" t="e">
        <f>VLOOKUP(F400,'帳庫存(20260119  00點更新)'!C:I,7,0)</f>
        <v>#N/A</v>
      </c>
      <c r="F400" s="203">
        <v>10626204</v>
      </c>
      <c r="G400" s="295">
        <v>46155</v>
      </c>
      <c r="H400" s="513" t="s">
        <v>9817</v>
      </c>
      <c r="J400" s="352">
        <f t="shared" si="79"/>
        <v>46305</v>
      </c>
      <c r="K400" s="203" t="s">
        <v>9599</v>
      </c>
      <c r="L400" s="204">
        <v>12000</v>
      </c>
      <c r="M400" s="204">
        <v>12010</v>
      </c>
      <c r="N400" s="204">
        <f t="shared" si="80"/>
        <v>8000</v>
      </c>
      <c r="O400" s="354">
        <f t="shared" ref="O400:O431" si="81">M400-N400</f>
        <v>4010</v>
      </c>
      <c r="BUG400" s="303">
        <v>8000</v>
      </c>
    </row>
    <row r="401" spans="2:15 1906:1927" ht="45" customHeight="1">
      <c r="B401" s="203">
        <v>5714400105</v>
      </c>
      <c r="C401" s="203" t="str">
        <f>VLOOKUP(B401,'效期天數(2025.1126更新)'!B:C,2,FALSE)</f>
        <v>ALP-U</v>
      </c>
      <c r="D401" s="203">
        <f>VLOOKUP(B401,'效期天數(2025.1126更新)'!B:E,4,0)</f>
        <v>150</v>
      </c>
      <c r="E401" s="204" t="e">
        <f>VLOOKUP(F401,'帳庫存(20260119  00點更新)'!C:I,7,0)</f>
        <v>#N/A</v>
      </c>
      <c r="F401" s="203">
        <v>10526205</v>
      </c>
      <c r="G401" s="295">
        <v>46158</v>
      </c>
      <c r="H401" s="754" t="s">
        <v>10071</v>
      </c>
      <c r="J401" s="352">
        <f t="shared" si="79"/>
        <v>46308</v>
      </c>
      <c r="K401" s="203" t="s">
        <v>9785</v>
      </c>
      <c r="L401" s="204">
        <v>12000</v>
      </c>
      <c r="M401" s="204">
        <v>11790</v>
      </c>
      <c r="N401" s="204">
        <f t="shared" si="80"/>
        <v>11000</v>
      </c>
      <c r="O401" s="354">
        <f t="shared" si="81"/>
        <v>790</v>
      </c>
      <c r="BUH401" s="303">
        <v>11000</v>
      </c>
    </row>
    <row r="402" spans="2:15 1906:1927" ht="45" customHeight="1">
      <c r="B402" s="203">
        <v>5714400105</v>
      </c>
      <c r="C402" s="203" t="str">
        <f>VLOOKUP(B402,'效期天數(2025.1126更新)'!B:C,2,FALSE)</f>
        <v>ALP-U</v>
      </c>
      <c r="D402" s="203">
        <f>VLOOKUP(B402,'效期天數(2025.1126更新)'!B:E,4,0)</f>
        <v>150</v>
      </c>
      <c r="E402" s="204" t="e">
        <f>VLOOKUP(F402,'帳庫存(20260119  00點更新)'!C:I,7,0)</f>
        <v>#N/A</v>
      </c>
      <c r="F402" s="203">
        <v>10526206</v>
      </c>
      <c r="G402" s="295">
        <v>46158</v>
      </c>
      <c r="H402" s="754" t="s">
        <v>10071</v>
      </c>
      <c r="J402" s="352">
        <f t="shared" si="79"/>
        <v>46308</v>
      </c>
      <c r="K402" s="203" t="s">
        <v>9785</v>
      </c>
      <c r="L402" s="204">
        <v>12000</v>
      </c>
      <c r="M402" s="204">
        <v>11800</v>
      </c>
      <c r="N402" s="204">
        <f t="shared" si="80"/>
        <v>10000</v>
      </c>
      <c r="O402" s="354">
        <f t="shared" si="81"/>
        <v>1800</v>
      </c>
      <c r="BUH402" s="303">
        <v>5000</v>
      </c>
      <c r="BUU402" s="303">
        <v>5000</v>
      </c>
    </row>
    <row r="403" spans="2:15 1906:1927" ht="45" customHeight="1">
      <c r="B403" s="203">
        <v>5714400106</v>
      </c>
      <c r="C403" s="203" t="str">
        <f>VLOOKUP(B403,'效期天數(2025.1126更新)'!B:C,2,FALSE)</f>
        <v>ALP-D</v>
      </c>
      <c r="D403" s="203">
        <f>VLOOKUP(B403,'效期天數(2025.1126更新)'!B:E,4,0)</f>
        <v>150</v>
      </c>
      <c r="E403" s="204" t="e">
        <f>VLOOKUP(F403,'帳庫存(20260119  00點更新)'!C:I,7,0)</f>
        <v>#N/A</v>
      </c>
      <c r="F403" s="203">
        <v>10626205</v>
      </c>
      <c r="G403" s="295">
        <v>46158</v>
      </c>
      <c r="H403" s="754" t="s">
        <v>10071</v>
      </c>
      <c r="J403" s="352">
        <f t="shared" si="79"/>
        <v>46308</v>
      </c>
      <c r="K403" s="203" t="s">
        <v>9786</v>
      </c>
      <c r="L403" s="204">
        <v>12000</v>
      </c>
      <c r="M403" s="204">
        <v>11830</v>
      </c>
      <c r="N403" s="204">
        <f t="shared" si="80"/>
        <v>11000</v>
      </c>
      <c r="O403" s="354">
        <f t="shared" si="81"/>
        <v>830</v>
      </c>
      <c r="BUH403" s="303">
        <v>11000</v>
      </c>
    </row>
    <row r="404" spans="2:15 1906:1927" ht="45" customHeight="1">
      <c r="B404" s="203">
        <v>5714400106</v>
      </c>
      <c r="C404" s="203" t="str">
        <f>VLOOKUP(B404,'效期天數(2025.1126更新)'!B:C,2,FALSE)</f>
        <v>ALP-D</v>
      </c>
      <c r="D404" s="203">
        <f>VLOOKUP(B404,'效期天數(2025.1126更新)'!B:E,4,0)</f>
        <v>150</v>
      </c>
      <c r="E404" s="204" t="e">
        <f>VLOOKUP(F404,'帳庫存(20260119  00點更新)'!C:I,7,0)</f>
        <v>#N/A</v>
      </c>
      <c r="F404" s="203">
        <v>10626206</v>
      </c>
      <c r="G404" s="295">
        <v>46158</v>
      </c>
      <c r="H404" s="754" t="s">
        <v>10071</v>
      </c>
      <c r="J404" s="352">
        <f t="shared" si="79"/>
        <v>46308</v>
      </c>
      <c r="K404" s="203" t="s">
        <v>9786</v>
      </c>
      <c r="L404" s="204">
        <v>12000</v>
      </c>
      <c r="M404" s="204">
        <v>11840</v>
      </c>
      <c r="N404" s="204">
        <f t="shared" si="80"/>
        <v>10000</v>
      </c>
      <c r="O404" s="354">
        <f t="shared" si="81"/>
        <v>1840</v>
      </c>
      <c r="BUH404" s="303">
        <v>5000</v>
      </c>
      <c r="BUU404" s="303">
        <v>5000</v>
      </c>
    </row>
    <row r="405" spans="2:15 1906:1927" ht="45" customHeight="1">
      <c r="B405" s="203">
        <v>5714400105</v>
      </c>
      <c r="C405" s="203" t="str">
        <f>VLOOKUP(B405,'效期天數(2025.1126更新)'!B:C,2,FALSE)</f>
        <v>ALP-U</v>
      </c>
      <c r="D405" s="203">
        <f>VLOOKUP(B405,'效期天數(2025.1126更新)'!B:E,4,0)</f>
        <v>150</v>
      </c>
      <c r="E405" s="204" t="e">
        <f>VLOOKUP(F405,'帳庫存(20260119  00點更新)'!C:I,7,0)</f>
        <v>#N/A</v>
      </c>
      <c r="F405" s="296">
        <v>10526211</v>
      </c>
      <c r="G405" s="295">
        <v>46162</v>
      </c>
      <c r="H405" s="546" t="s">
        <v>10220</v>
      </c>
      <c r="J405" s="352">
        <f t="shared" si="79"/>
        <v>46312</v>
      </c>
      <c r="K405" s="203" t="s">
        <v>9878</v>
      </c>
      <c r="L405" s="204">
        <v>12000</v>
      </c>
      <c r="M405" s="204">
        <v>11990</v>
      </c>
      <c r="N405" s="204">
        <f t="shared" si="80"/>
        <v>12000</v>
      </c>
      <c r="O405" s="354">
        <f t="shared" si="81"/>
        <v>-10</v>
      </c>
      <c r="BUT405" s="303">
        <v>10000</v>
      </c>
      <c r="BUX405" s="303">
        <v>2000</v>
      </c>
    </row>
    <row r="406" spans="2:15 1906:1927" ht="45" customHeight="1">
      <c r="B406" s="203">
        <v>5714400105</v>
      </c>
      <c r="C406" s="203" t="str">
        <f>VLOOKUP(B406,'效期天數(2025.1126更新)'!B:C,2,FALSE)</f>
        <v>ALP-U</v>
      </c>
      <c r="D406" s="203">
        <f>VLOOKUP(B406,'效期天數(2025.1126更新)'!B:E,4,0)</f>
        <v>150</v>
      </c>
      <c r="E406" s="204" t="e">
        <f>VLOOKUP(F406,'帳庫存(20260119  00點更新)'!C:I,7,0)</f>
        <v>#N/A</v>
      </c>
      <c r="F406" s="296">
        <v>10526212</v>
      </c>
      <c r="G406" s="295">
        <v>46162</v>
      </c>
      <c r="H406" s="546" t="s">
        <v>10220</v>
      </c>
      <c r="J406" s="352">
        <f t="shared" si="79"/>
        <v>46312</v>
      </c>
      <c r="K406" s="203" t="s">
        <v>9878</v>
      </c>
      <c r="L406" s="204">
        <v>12000</v>
      </c>
      <c r="M406" s="204">
        <v>11760</v>
      </c>
      <c r="N406" s="204">
        <f t="shared" si="80"/>
        <v>12000</v>
      </c>
      <c r="O406" s="354">
        <f t="shared" si="81"/>
        <v>-240</v>
      </c>
      <c r="BUV406" s="303">
        <v>5000</v>
      </c>
      <c r="BUX406" s="303">
        <v>7000</v>
      </c>
    </row>
    <row r="407" spans="2:15 1906:1927" ht="45" customHeight="1">
      <c r="B407" s="203">
        <v>5714400106</v>
      </c>
      <c r="C407" s="203" t="str">
        <f>VLOOKUP(B407,'效期天數(2025.1126更新)'!B:C,2,FALSE)</f>
        <v>ALP-D</v>
      </c>
      <c r="D407" s="203">
        <f>VLOOKUP(B407,'效期天數(2025.1126更新)'!B:E,4,0)</f>
        <v>150</v>
      </c>
      <c r="E407" s="204" t="e">
        <f>VLOOKUP(F407,'帳庫存(20260119  00點更新)'!C:I,7,0)</f>
        <v>#N/A</v>
      </c>
      <c r="F407" s="296">
        <v>10626211</v>
      </c>
      <c r="G407" s="295">
        <v>46162</v>
      </c>
      <c r="H407" s="546" t="s">
        <v>10220</v>
      </c>
      <c r="J407" s="352">
        <f t="shared" si="79"/>
        <v>46312</v>
      </c>
      <c r="K407" s="203" t="s">
        <v>9879</v>
      </c>
      <c r="L407" s="204">
        <v>12000</v>
      </c>
      <c r="M407" s="204">
        <v>12140</v>
      </c>
      <c r="N407" s="204">
        <f t="shared" si="80"/>
        <v>12000</v>
      </c>
      <c r="O407" s="354">
        <f t="shared" si="81"/>
        <v>140</v>
      </c>
      <c r="BUT407" s="303">
        <v>10000</v>
      </c>
      <c r="BUX407" s="303">
        <v>2000</v>
      </c>
    </row>
    <row r="408" spans="2:15 1906:1927" ht="45" customHeight="1">
      <c r="B408" s="203">
        <v>5714400106</v>
      </c>
      <c r="C408" s="203" t="str">
        <f>VLOOKUP(B408,'效期天數(2025.1126更新)'!B:C,2,FALSE)</f>
        <v>ALP-D</v>
      </c>
      <c r="D408" s="203">
        <f>VLOOKUP(B408,'效期天數(2025.1126更新)'!B:E,4,0)</f>
        <v>150</v>
      </c>
      <c r="E408" s="204" t="e">
        <f>VLOOKUP(F408,'帳庫存(20260119  00點更新)'!C:I,7,0)</f>
        <v>#N/A</v>
      </c>
      <c r="F408" s="296">
        <v>10626212</v>
      </c>
      <c r="G408" s="295">
        <v>46162</v>
      </c>
      <c r="H408" s="546" t="s">
        <v>10220</v>
      </c>
      <c r="J408" s="352">
        <f t="shared" si="79"/>
        <v>46312</v>
      </c>
      <c r="K408" s="203" t="s">
        <v>9879</v>
      </c>
      <c r="L408" s="204">
        <v>12000</v>
      </c>
      <c r="M408" s="204">
        <v>12190</v>
      </c>
      <c r="N408" s="204">
        <f t="shared" si="80"/>
        <v>12000</v>
      </c>
      <c r="O408" s="354">
        <f t="shared" si="81"/>
        <v>190</v>
      </c>
      <c r="BUV408" s="303">
        <v>5000</v>
      </c>
      <c r="BUX408" s="303">
        <v>7000</v>
      </c>
    </row>
    <row r="409" spans="2:15 1906:1927" ht="45" customHeight="1">
      <c r="B409" s="203">
        <v>5714400105</v>
      </c>
      <c r="C409" s="203" t="str">
        <f>VLOOKUP(B409,'效期天數(2025.1126更新)'!B:C,2,FALSE)</f>
        <v>ALP-U</v>
      </c>
      <c r="D409" s="203">
        <f>VLOOKUP(B409,'效期天數(2025.1126更新)'!B:E,4,0)</f>
        <v>150</v>
      </c>
      <c r="E409" s="204" t="e">
        <f>VLOOKUP(F409,'帳庫存(20260119  00點更新)'!C:I,7,0)</f>
        <v>#N/A</v>
      </c>
      <c r="F409" s="296">
        <v>10526213</v>
      </c>
      <c r="G409" s="295">
        <v>46164</v>
      </c>
      <c r="H409" s="745" t="s">
        <v>10221</v>
      </c>
      <c r="J409" s="352">
        <f t="shared" si="79"/>
        <v>46314</v>
      </c>
      <c r="K409" s="203" t="s">
        <v>10002</v>
      </c>
      <c r="L409" s="204">
        <v>12000</v>
      </c>
      <c r="M409" s="204">
        <v>12030</v>
      </c>
      <c r="N409" s="204">
        <f t="shared" si="80"/>
        <v>9000</v>
      </c>
      <c r="O409" s="354">
        <f t="shared" si="81"/>
        <v>3030</v>
      </c>
      <c r="BVC409" s="303">
        <v>9000</v>
      </c>
    </row>
    <row r="410" spans="2:15 1906:1927" ht="45" customHeight="1">
      <c r="B410" s="203">
        <v>5714400105</v>
      </c>
      <c r="C410" s="203" t="str">
        <f>VLOOKUP(B410,'效期天數(2025.1126更新)'!B:C,2,FALSE)</f>
        <v>ALP-U</v>
      </c>
      <c r="D410" s="203">
        <f>VLOOKUP(B410,'效期天數(2025.1126更新)'!B:E,4,0)</f>
        <v>150</v>
      </c>
      <c r="E410" s="204" t="e">
        <f>VLOOKUP(F410,'帳庫存(20260119  00點更新)'!C:I,7,0)</f>
        <v>#N/A</v>
      </c>
      <c r="F410" s="296">
        <v>10526214</v>
      </c>
      <c r="G410" s="295">
        <v>46164</v>
      </c>
      <c r="H410" s="745" t="s">
        <v>10221</v>
      </c>
      <c r="J410" s="352">
        <f t="shared" si="79"/>
        <v>46314</v>
      </c>
      <c r="K410" s="203" t="s">
        <v>10002</v>
      </c>
      <c r="L410" s="204">
        <v>12000</v>
      </c>
      <c r="M410" s="204">
        <v>11990</v>
      </c>
      <c r="N410" s="204">
        <f t="shared" si="80"/>
        <v>0</v>
      </c>
      <c r="O410" s="354">
        <f t="shared" si="81"/>
        <v>11990</v>
      </c>
    </row>
    <row r="411" spans="2:15 1906:1927" ht="45" customHeight="1">
      <c r="B411" s="203">
        <v>5714400106</v>
      </c>
      <c r="C411" s="203" t="str">
        <f>VLOOKUP(B411,'效期天數(2025.1126更新)'!B:C,2,FALSE)</f>
        <v>ALP-D</v>
      </c>
      <c r="D411" s="203">
        <f>VLOOKUP(B411,'效期天數(2025.1126更新)'!B:E,4,0)</f>
        <v>150</v>
      </c>
      <c r="E411" s="204" t="e">
        <f>VLOOKUP(F411,'帳庫存(20260119  00點更新)'!C:I,7,0)</f>
        <v>#N/A</v>
      </c>
      <c r="F411" s="296">
        <v>10626213</v>
      </c>
      <c r="G411" s="295">
        <v>46164</v>
      </c>
      <c r="H411" s="745" t="s">
        <v>10221</v>
      </c>
      <c r="J411" s="352">
        <f t="shared" si="79"/>
        <v>46314</v>
      </c>
      <c r="K411" s="203" t="s">
        <v>10003</v>
      </c>
      <c r="L411" s="204">
        <v>12000</v>
      </c>
      <c r="M411" s="204">
        <v>12210</v>
      </c>
      <c r="N411" s="204">
        <f t="shared" si="80"/>
        <v>9000</v>
      </c>
      <c r="O411" s="354">
        <f t="shared" si="81"/>
        <v>3210</v>
      </c>
      <c r="BVC411" s="303">
        <v>9000</v>
      </c>
    </row>
    <row r="412" spans="2:15 1906:1927" ht="45" customHeight="1">
      <c r="B412" s="203">
        <v>5714400106</v>
      </c>
      <c r="C412" s="203" t="str">
        <f>VLOOKUP(B412,'效期天數(2025.1126更新)'!B:C,2,FALSE)</f>
        <v>ALP-D</v>
      </c>
      <c r="D412" s="203">
        <f>VLOOKUP(B412,'效期天數(2025.1126更新)'!B:E,4,0)</f>
        <v>150</v>
      </c>
      <c r="E412" s="204" t="e">
        <f>VLOOKUP(F412,'帳庫存(20260119  00點更新)'!C:I,7,0)</f>
        <v>#N/A</v>
      </c>
      <c r="F412" s="296">
        <v>10626214</v>
      </c>
      <c r="G412" s="295">
        <v>46164</v>
      </c>
      <c r="H412" s="745" t="s">
        <v>10221</v>
      </c>
      <c r="J412" s="352">
        <f t="shared" si="79"/>
        <v>46314</v>
      </c>
      <c r="K412" s="203" t="s">
        <v>10003</v>
      </c>
      <c r="L412" s="204">
        <v>12000</v>
      </c>
      <c r="M412" s="204">
        <v>12220</v>
      </c>
      <c r="N412" s="204">
        <f t="shared" si="80"/>
        <v>0</v>
      </c>
      <c r="O412" s="354">
        <f t="shared" si="81"/>
        <v>12220</v>
      </c>
    </row>
    <row r="413" spans="2:15 1906:1927" ht="45" customHeight="1">
      <c r="B413" s="203">
        <v>5714400105</v>
      </c>
      <c r="C413" s="203" t="str">
        <f>VLOOKUP(B413,'效期天數(2025.1126更新)'!B:C,2,FALSE)</f>
        <v>ALP-U</v>
      </c>
      <c r="D413" s="203">
        <f>VLOOKUP(B413,'效期天數(2025.1126更新)'!B:E,4,0)</f>
        <v>150</v>
      </c>
      <c r="E413" s="204" t="e">
        <f>VLOOKUP(F413,'帳庫存(20260119  00點更新)'!C:I,7,0)</f>
        <v>#N/A</v>
      </c>
      <c r="F413" s="296">
        <v>10526215</v>
      </c>
      <c r="G413" s="295">
        <v>46165</v>
      </c>
      <c r="H413" s="580" t="s">
        <v>10222</v>
      </c>
      <c r="J413" s="352">
        <f t="shared" si="79"/>
        <v>46315</v>
      </c>
      <c r="K413" s="203" t="s">
        <v>10025</v>
      </c>
      <c r="L413" s="204">
        <v>12000</v>
      </c>
      <c r="M413" s="204">
        <v>11830</v>
      </c>
      <c r="N413" s="204">
        <f t="shared" si="80"/>
        <v>0</v>
      </c>
      <c r="O413" s="354">
        <f t="shared" si="81"/>
        <v>11830</v>
      </c>
    </row>
    <row r="414" spans="2:15 1906:1927" ht="45" customHeight="1">
      <c r="B414" s="203">
        <v>5714400105</v>
      </c>
      <c r="C414" s="203" t="str">
        <f>VLOOKUP(B414,'效期天數(2025.1126更新)'!B:C,2,FALSE)</f>
        <v>ALP-U</v>
      </c>
      <c r="D414" s="203">
        <f>VLOOKUP(B414,'效期天數(2025.1126更新)'!B:E,4,0)</f>
        <v>150</v>
      </c>
      <c r="E414" s="204" t="e">
        <f>VLOOKUP(F414,'帳庫存(20260119  00點更新)'!C:I,7,0)</f>
        <v>#N/A</v>
      </c>
      <c r="F414" s="296">
        <v>10526216</v>
      </c>
      <c r="G414" s="295">
        <v>46165</v>
      </c>
      <c r="H414" s="580" t="s">
        <v>10222</v>
      </c>
      <c r="J414" s="352">
        <f t="shared" si="79"/>
        <v>46315</v>
      </c>
      <c r="K414" s="203" t="s">
        <v>10025</v>
      </c>
      <c r="L414" s="204">
        <v>12000</v>
      </c>
      <c r="M414" s="204">
        <v>11800</v>
      </c>
      <c r="N414" s="204">
        <f t="shared" si="80"/>
        <v>0</v>
      </c>
      <c r="O414" s="354">
        <f t="shared" si="81"/>
        <v>11800</v>
      </c>
    </row>
    <row r="415" spans="2:15 1906:1927" ht="45" customHeight="1">
      <c r="B415" s="203">
        <v>5714400106</v>
      </c>
      <c r="C415" s="203" t="str">
        <f>VLOOKUP(B415,'效期天數(2025.1126更新)'!B:C,2,FALSE)</f>
        <v>ALP-D</v>
      </c>
      <c r="D415" s="203">
        <f>VLOOKUP(B415,'效期天數(2025.1126更新)'!B:E,4,0)</f>
        <v>150</v>
      </c>
      <c r="E415" s="204" t="e">
        <f>VLOOKUP(F415,'帳庫存(20260119  00點更新)'!C:I,7,0)</f>
        <v>#N/A</v>
      </c>
      <c r="F415" s="296">
        <v>10626215</v>
      </c>
      <c r="G415" s="295">
        <v>46165</v>
      </c>
      <c r="H415" s="580" t="s">
        <v>10222</v>
      </c>
      <c r="J415" s="352">
        <f t="shared" si="79"/>
        <v>46315</v>
      </c>
      <c r="K415" s="203" t="s">
        <v>10026</v>
      </c>
      <c r="L415" s="204">
        <v>12000</v>
      </c>
      <c r="M415" s="204">
        <v>11840</v>
      </c>
      <c r="N415" s="204">
        <f t="shared" si="80"/>
        <v>0</v>
      </c>
      <c r="O415" s="354">
        <f t="shared" si="81"/>
        <v>11840</v>
      </c>
    </row>
    <row r="416" spans="2:15 1906:1927" ht="45" customHeight="1">
      <c r="B416" s="203">
        <v>5714400106</v>
      </c>
      <c r="C416" s="203" t="str">
        <f>VLOOKUP(B416,'效期天數(2025.1126更新)'!B:C,2,FALSE)</f>
        <v>ALP-D</v>
      </c>
      <c r="D416" s="203">
        <f>VLOOKUP(B416,'效期天數(2025.1126更新)'!B:E,4,0)</f>
        <v>150</v>
      </c>
      <c r="E416" s="204" t="e">
        <f>VLOOKUP(F416,'帳庫存(20260119  00點更新)'!C:I,7,0)</f>
        <v>#N/A</v>
      </c>
      <c r="F416" s="296">
        <v>10626216</v>
      </c>
      <c r="G416" s="295">
        <v>46165</v>
      </c>
      <c r="H416" s="580" t="s">
        <v>10222</v>
      </c>
      <c r="J416" s="352">
        <f t="shared" si="79"/>
        <v>46315</v>
      </c>
      <c r="K416" s="203" t="s">
        <v>10026</v>
      </c>
      <c r="L416" s="204">
        <v>12000</v>
      </c>
      <c r="M416" s="204">
        <v>11710</v>
      </c>
      <c r="N416" s="204">
        <f t="shared" si="80"/>
        <v>0</v>
      </c>
      <c r="O416" s="354">
        <f t="shared" si="81"/>
        <v>11710</v>
      </c>
    </row>
    <row r="417" spans="2:15" ht="45" customHeight="1">
      <c r="B417" s="203">
        <v>5714400105</v>
      </c>
      <c r="C417" s="203" t="str">
        <f>VLOOKUP(B417,'效期天數(2025.1126更新)'!B:C,2,FALSE)</f>
        <v>ALP-U</v>
      </c>
      <c r="D417" s="203">
        <f>VLOOKUP(B417,'效期天數(2025.1126更新)'!B:E,4,0)</f>
        <v>150</v>
      </c>
      <c r="E417" s="204" t="e">
        <f>VLOOKUP(F417,'帳庫存(20260119  00點更新)'!C:I,7,0)</f>
        <v>#N/A</v>
      </c>
      <c r="F417" s="296">
        <v>10526221</v>
      </c>
      <c r="G417" s="295">
        <v>46168</v>
      </c>
      <c r="H417" s="747" t="s">
        <v>10233</v>
      </c>
      <c r="J417" s="352">
        <f t="shared" si="79"/>
        <v>46318</v>
      </c>
      <c r="K417" s="203" t="s">
        <v>10099</v>
      </c>
      <c r="L417" s="204">
        <v>12000</v>
      </c>
      <c r="M417" s="204">
        <v>12020</v>
      </c>
      <c r="N417" s="204">
        <f t="shared" si="80"/>
        <v>0</v>
      </c>
      <c r="O417" s="354">
        <f t="shared" si="81"/>
        <v>12020</v>
      </c>
    </row>
    <row r="418" spans="2:15" ht="45" customHeight="1">
      <c r="B418" s="203">
        <v>5714400105</v>
      </c>
      <c r="C418" s="203" t="str">
        <f>VLOOKUP(B418,'效期天數(2025.1126更新)'!B:C,2,FALSE)</f>
        <v>ALP-U</v>
      </c>
      <c r="D418" s="203">
        <f>VLOOKUP(B418,'效期天數(2025.1126更新)'!B:E,4,0)</f>
        <v>150</v>
      </c>
      <c r="E418" s="204" t="e">
        <f>VLOOKUP(F418,'帳庫存(20260119  00點更新)'!C:I,7,0)</f>
        <v>#N/A</v>
      </c>
      <c r="F418" s="296">
        <v>10526222</v>
      </c>
      <c r="G418" s="295">
        <v>46168</v>
      </c>
      <c r="H418" s="747" t="s">
        <v>10233</v>
      </c>
      <c r="J418" s="352">
        <f t="shared" si="79"/>
        <v>46318</v>
      </c>
      <c r="K418" s="203" t="s">
        <v>10099</v>
      </c>
      <c r="L418" s="204">
        <v>12000</v>
      </c>
      <c r="M418" s="204">
        <v>12020</v>
      </c>
      <c r="N418" s="204">
        <f t="shared" si="80"/>
        <v>0</v>
      </c>
      <c r="O418" s="354">
        <f t="shared" si="81"/>
        <v>12020</v>
      </c>
    </row>
    <row r="419" spans="2:15" ht="45" customHeight="1">
      <c r="B419" s="203">
        <v>5714400106</v>
      </c>
      <c r="C419" s="203" t="str">
        <f>VLOOKUP(B419,'效期天數(2025.1126更新)'!B:C,2,FALSE)</f>
        <v>ALP-D</v>
      </c>
      <c r="D419" s="203">
        <f>VLOOKUP(B419,'效期天數(2025.1126更新)'!B:E,4,0)</f>
        <v>150</v>
      </c>
      <c r="E419" s="204" t="e">
        <f>VLOOKUP(F419,'帳庫存(20260119  00點更新)'!C:I,7,0)</f>
        <v>#N/A</v>
      </c>
      <c r="F419" s="296">
        <v>10626221</v>
      </c>
      <c r="G419" s="295">
        <v>46168</v>
      </c>
      <c r="H419" s="747" t="s">
        <v>10233</v>
      </c>
      <c r="J419" s="352">
        <f t="shared" si="79"/>
        <v>46318</v>
      </c>
      <c r="K419" s="203" t="s">
        <v>10100</v>
      </c>
      <c r="L419" s="204">
        <v>12000</v>
      </c>
      <c r="M419" s="204">
        <v>11970</v>
      </c>
      <c r="N419" s="204">
        <f t="shared" si="80"/>
        <v>0</v>
      </c>
      <c r="O419" s="354">
        <f t="shared" si="81"/>
        <v>11970</v>
      </c>
    </row>
    <row r="420" spans="2:15" ht="45" customHeight="1">
      <c r="B420" s="203">
        <v>5714400106</v>
      </c>
      <c r="C420" s="203" t="str">
        <f>VLOOKUP(B420,'效期天數(2025.1126更新)'!B:C,2,FALSE)</f>
        <v>ALP-D</v>
      </c>
      <c r="D420" s="203">
        <f>VLOOKUP(B420,'效期天數(2025.1126更新)'!B:E,4,0)</f>
        <v>150</v>
      </c>
      <c r="E420" s="204" t="e">
        <f>VLOOKUP(F420,'帳庫存(20260119  00點更新)'!C:I,7,0)</f>
        <v>#N/A</v>
      </c>
      <c r="F420" s="296">
        <v>10626222</v>
      </c>
      <c r="G420" s="295">
        <v>46168</v>
      </c>
      <c r="H420" s="747" t="s">
        <v>10233</v>
      </c>
      <c r="J420" s="352">
        <f t="shared" si="79"/>
        <v>46318</v>
      </c>
      <c r="K420" s="203" t="s">
        <v>10100</v>
      </c>
      <c r="L420" s="204">
        <v>12000</v>
      </c>
      <c r="M420" s="204">
        <v>11900</v>
      </c>
      <c r="N420" s="204">
        <f t="shared" si="80"/>
        <v>0</v>
      </c>
      <c r="O420" s="354">
        <f t="shared" si="81"/>
        <v>11900</v>
      </c>
    </row>
    <row r="421" spans="2:15" ht="45" customHeight="1">
      <c r="B421" s="203">
        <v>5714400105</v>
      </c>
      <c r="C421" s="203" t="str">
        <f>VLOOKUP(B421,'效期天數(2025.1126更新)'!B:C,2,FALSE)</f>
        <v>ALP-U</v>
      </c>
      <c r="D421" s="203">
        <f>VLOOKUP(B421,'效期天數(2025.1126更新)'!B:E,4,0)</f>
        <v>150</v>
      </c>
      <c r="E421" s="204" t="e">
        <f>VLOOKUP(F421,'帳庫存(20260119  00點更新)'!C:I,7,0)</f>
        <v>#N/A</v>
      </c>
      <c r="F421" s="296">
        <v>10526223</v>
      </c>
      <c r="G421" s="295">
        <v>46169</v>
      </c>
      <c r="J421" s="352">
        <f t="shared" si="79"/>
        <v>46319</v>
      </c>
      <c r="K421" s="203" t="s">
        <v>10102</v>
      </c>
      <c r="L421" s="204">
        <v>12000</v>
      </c>
      <c r="M421" s="1116">
        <v>12230</v>
      </c>
      <c r="N421" s="204">
        <f t="shared" si="80"/>
        <v>0</v>
      </c>
      <c r="O421" s="354">
        <f t="shared" si="81"/>
        <v>12230</v>
      </c>
    </row>
    <row r="422" spans="2:15" ht="45" customHeight="1">
      <c r="B422" s="203">
        <v>5714400105</v>
      </c>
      <c r="C422" s="203" t="str">
        <f>VLOOKUP(B422,'效期天數(2025.1126更新)'!B:C,2,FALSE)</f>
        <v>ALP-U</v>
      </c>
      <c r="D422" s="203">
        <f>VLOOKUP(B422,'效期天數(2025.1126更新)'!B:E,4,0)</f>
        <v>150</v>
      </c>
      <c r="E422" s="204" t="e">
        <f>VLOOKUP(F422,'帳庫存(20260119  00點更新)'!C:I,7,0)</f>
        <v>#N/A</v>
      </c>
      <c r="F422" s="296">
        <v>10526224</v>
      </c>
      <c r="G422" s="295">
        <v>46169</v>
      </c>
      <c r="J422" s="352">
        <f t="shared" si="79"/>
        <v>46319</v>
      </c>
      <c r="K422" s="203" t="s">
        <v>10102</v>
      </c>
      <c r="L422" s="204">
        <v>12000</v>
      </c>
      <c r="M422" s="1116">
        <v>12050</v>
      </c>
      <c r="N422" s="204">
        <f t="shared" si="80"/>
        <v>0</v>
      </c>
      <c r="O422" s="354">
        <f t="shared" si="81"/>
        <v>12050</v>
      </c>
    </row>
    <row r="423" spans="2:15" ht="45" customHeight="1">
      <c r="B423" s="203">
        <v>5714400106</v>
      </c>
      <c r="C423" s="203" t="str">
        <f>VLOOKUP(B423,'效期天數(2025.1126更新)'!B:C,2,FALSE)</f>
        <v>ALP-D</v>
      </c>
      <c r="D423" s="203">
        <f>VLOOKUP(B423,'效期天數(2025.1126更新)'!B:E,4,0)</f>
        <v>150</v>
      </c>
      <c r="E423" s="204" t="e">
        <f>VLOOKUP(F423,'帳庫存(20260119  00點更新)'!C:I,7,0)</f>
        <v>#N/A</v>
      </c>
      <c r="F423" s="296">
        <v>10626223</v>
      </c>
      <c r="G423" s="295">
        <v>46169</v>
      </c>
      <c r="J423" s="352">
        <f t="shared" si="79"/>
        <v>46319</v>
      </c>
      <c r="K423" s="203" t="s">
        <v>10103</v>
      </c>
      <c r="L423" s="204">
        <v>12000</v>
      </c>
      <c r="M423" s="1116">
        <v>12230</v>
      </c>
      <c r="N423" s="204">
        <f t="shared" si="80"/>
        <v>0</v>
      </c>
      <c r="O423" s="354">
        <f t="shared" si="81"/>
        <v>12230</v>
      </c>
    </row>
    <row r="424" spans="2:15" ht="45" customHeight="1">
      <c r="B424" s="203">
        <v>5714400106</v>
      </c>
      <c r="C424" s="203" t="str">
        <f>VLOOKUP(B424,'效期天數(2025.1126更新)'!B:C,2,FALSE)</f>
        <v>ALP-D</v>
      </c>
      <c r="D424" s="203">
        <f>VLOOKUP(B424,'效期天數(2025.1126更新)'!B:E,4,0)</f>
        <v>150</v>
      </c>
      <c r="E424" s="204" t="e">
        <f>VLOOKUP(F424,'帳庫存(20260119  00點更新)'!C:I,7,0)</f>
        <v>#N/A</v>
      </c>
      <c r="F424" s="296">
        <v>10626224</v>
      </c>
      <c r="G424" s="295">
        <v>46169</v>
      </c>
      <c r="J424" s="352">
        <f t="shared" si="79"/>
        <v>46319</v>
      </c>
      <c r="K424" s="203" t="s">
        <v>10103</v>
      </c>
      <c r="L424" s="204">
        <v>12000</v>
      </c>
      <c r="M424" s="1116">
        <v>12220</v>
      </c>
      <c r="N424" s="204">
        <f t="shared" si="80"/>
        <v>0</v>
      </c>
      <c r="O424" s="354">
        <f t="shared" si="81"/>
        <v>12220</v>
      </c>
    </row>
    <row r="425" spans="2:15" ht="45" customHeight="1">
      <c r="B425" s="203">
        <v>5714400105</v>
      </c>
      <c r="C425" s="203" t="str">
        <f>VLOOKUP(B425,'效期天數(2025.1126更新)'!B:C,2,FALSE)</f>
        <v>ALP-U</v>
      </c>
      <c r="D425" s="203">
        <f>VLOOKUP(B425,'效期天數(2025.1126更新)'!B:E,4,0)</f>
        <v>150</v>
      </c>
      <c r="E425" s="204" t="e">
        <f>VLOOKUP(F425,'帳庫存(20260119  00點更新)'!C:I,7,0)</f>
        <v>#N/A</v>
      </c>
      <c r="F425" s="296">
        <v>10526225</v>
      </c>
      <c r="G425" s="295">
        <v>46171</v>
      </c>
      <c r="J425" s="352">
        <f t="shared" si="79"/>
        <v>46321</v>
      </c>
      <c r="K425" s="203" t="s">
        <v>10158</v>
      </c>
      <c r="L425" s="204">
        <v>12000</v>
      </c>
      <c r="M425" s="1116">
        <v>11890</v>
      </c>
      <c r="N425" s="204">
        <f t="shared" si="80"/>
        <v>0</v>
      </c>
      <c r="O425" s="354">
        <f t="shared" si="81"/>
        <v>11890</v>
      </c>
    </row>
    <row r="426" spans="2:15" ht="45" customHeight="1">
      <c r="B426" s="203">
        <v>5714400105</v>
      </c>
      <c r="C426" s="203" t="str">
        <f>VLOOKUP(B426,'效期天數(2025.1126更新)'!B:C,2,FALSE)</f>
        <v>ALP-U</v>
      </c>
      <c r="D426" s="203">
        <f>VLOOKUP(B426,'效期天數(2025.1126更新)'!B:E,4,0)</f>
        <v>150</v>
      </c>
      <c r="E426" s="204" t="e">
        <f>VLOOKUP(F426,'帳庫存(20260119  00點更新)'!C:I,7,0)</f>
        <v>#N/A</v>
      </c>
      <c r="F426" s="296">
        <v>10526226</v>
      </c>
      <c r="G426" s="295">
        <v>46171</v>
      </c>
      <c r="J426" s="352">
        <f t="shared" si="79"/>
        <v>46321</v>
      </c>
      <c r="K426" s="203" t="s">
        <v>10158</v>
      </c>
      <c r="L426" s="204">
        <v>12000</v>
      </c>
      <c r="M426" s="1116">
        <v>11860</v>
      </c>
      <c r="N426" s="204">
        <f t="shared" si="80"/>
        <v>0</v>
      </c>
      <c r="O426" s="354">
        <f t="shared" si="81"/>
        <v>11860</v>
      </c>
    </row>
    <row r="427" spans="2:15" ht="45" customHeight="1">
      <c r="B427" s="203">
        <v>5714400106</v>
      </c>
      <c r="C427" s="203" t="str">
        <f>VLOOKUP(B427,'效期天數(2025.1126更新)'!B:C,2,FALSE)</f>
        <v>ALP-D</v>
      </c>
      <c r="D427" s="203">
        <f>VLOOKUP(B427,'效期天數(2025.1126更新)'!B:E,4,0)</f>
        <v>150</v>
      </c>
      <c r="E427" s="204" t="e">
        <f>VLOOKUP(F427,'帳庫存(20260119  00點更新)'!C:I,7,0)</f>
        <v>#N/A</v>
      </c>
      <c r="F427" s="296">
        <v>10626225</v>
      </c>
      <c r="G427" s="295">
        <v>46171</v>
      </c>
      <c r="J427" s="352">
        <f t="shared" si="79"/>
        <v>46321</v>
      </c>
      <c r="K427" s="203" t="s">
        <v>10159</v>
      </c>
      <c r="L427" s="204">
        <v>12000</v>
      </c>
      <c r="M427" s="1116">
        <v>12130</v>
      </c>
      <c r="N427" s="204">
        <f t="shared" si="80"/>
        <v>0</v>
      </c>
      <c r="O427" s="354">
        <f t="shared" si="81"/>
        <v>12130</v>
      </c>
    </row>
    <row r="428" spans="2:15" ht="45" customHeight="1">
      <c r="B428" s="203">
        <v>5714400106</v>
      </c>
      <c r="C428" s="203" t="str">
        <f>VLOOKUP(B428,'效期天數(2025.1126更新)'!B:C,2,FALSE)</f>
        <v>ALP-D</v>
      </c>
      <c r="D428" s="203">
        <f>VLOOKUP(B428,'效期天數(2025.1126更新)'!B:E,4,0)</f>
        <v>150</v>
      </c>
      <c r="E428" s="204" t="e">
        <f>VLOOKUP(F428,'帳庫存(20260119  00點更新)'!C:I,7,0)</f>
        <v>#N/A</v>
      </c>
      <c r="F428" s="296">
        <v>10626226</v>
      </c>
      <c r="G428" s="295">
        <v>46171</v>
      </c>
      <c r="J428" s="352">
        <f t="shared" si="79"/>
        <v>46321</v>
      </c>
      <c r="K428" s="203" t="s">
        <v>10159</v>
      </c>
      <c r="L428" s="204">
        <v>12000</v>
      </c>
      <c r="M428" s="1116">
        <v>12130</v>
      </c>
      <c r="N428" s="204">
        <f t="shared" si="80"/>
        <v>0</v>
      </c>
      <c r="O428" s="354">
        <f t="shared" si="81"/>
        <v>12130</v>
      </c>
    </row>
    <row r="429" spans="2:15" ht="45" customHeight="1">
      <c r="B429" s="203">
        <v>5714400105</v>
      </c>
      <c r="C429" s="203" t="str">
        <f>VLOOKUP(B429,'效期天數(2025.1126更新)'!B:C,2,FALSE)</f>
        <v>ALP-U</v>
      </c>
      <c r="D429" s="203">
        <f>VLOOKUP(B429,'效期天數(2025.1126更新)'!B:E,4,0)</f>
        <v>150</v>
      </c>
      <c r="E429" s="204" t="e">
        <f>VLOOKUP(F429,'帳庫存(20260119  00點更新)'!C:I,7,0)</f>
        <v>#N/A</v>
      </c>
      <c r="F429" s="296">
        <v>10526231</v>
      </c>
      <c r="G429" s="295">
        <v>46175</v>
      </c>
      <c r="J429" s="352">
        <f t="shared" si="79"/>
        <v>46325</v>
      </c>
      <c r="K429" s="203" t="s">
        <v>10216</v>
      </c>
      <c r="L429" s="204">
        <v>12000</v>
      </c>
      <c r="N429" s="204">
        <f t="shared" si="80"/>
        <v>0</v>
      </c>
      <c r="O429" s="354">
        <f t="shared" si="81"/>
        <v>0</v>
      </c>
    </row>
    <row r="430" spans="2:15" ht="45" customHeight="1">
      <c r="B430" s="203">
        <v>5714400105</v>
      </c>
      <c r="C430" s="203" t="str">
        <f>VLOOKUP(B430,'效期天數(2025.1126更新)'!B:C,2,FALSE)</f>
        <v>ALP-U</v>
      </c>
      <c r="D430" s="203">
        <f>VLOOKUP(B430,'效期天數(2025.1126更新)'!B:E,4,0)</f>
        <v>150</v>
      </c>
      <c r="E430" s="204" t="e">
        <f>VLOOKUP(F430,'帳庫存(20260119  00點更新)'!C:I,7,0)</f>
        <v>#N/A</v>
      </c>
      <c r="F430" s="296">
        <v>10526232</v>
      </c>
      <c r="G430" s="295">
        <v>46175</v>
      </c>
      <c r="J430" s="352">
        <f t="shared" si="79"/>
        <v>46325</v>
      </c>
      <c r="K430" s="203" t="s">
        <v>10216</v>
      </c>
      <c r="L430" s="204">
        <v>12000</v>
      </c>
      <c r="N430" s="204">
        <f t="shared" si="80"/>
        <v>0</v>
      </c>
      <c r="O430" s="354">
        <f t="shared" si="81"/>
        <v>0</v>
      </c>
    </row>
    <row r="431" spans="2:15" ht="45" customHeight="1">
      <c r="B431" s="203">
        <v>5714400106</v>
      </c>
      <c r="C431" s="203" t="str">
        <f>VLOOKUP(B431,'效期天數(2025.1126更新)'!B:C,2,FALSE)</f>
        <v>ALP-D</v>
      </c>
      <c r="D431" s="203">
        <f>VLOOKUP(B431,'效期天數(2025.1126更新)'!B:E,4,0)</f>
        <v>150</v>
      </c>
      <c r="E431" s="204" t="e">
        <f>VLOOKUP(F431,'帳庫存(20260119  00點更新)'!C:I,7,0)</f>
        <v>#N/A</v>
      </c>
      <c r="F431" s="296">
        <v>10626231</v>
      </c>
      <c r="G431" s="295">
        <v>46175</v>
      </c>
      <c r="J431" s="352">
        <f t="shared" si="79"/>
        <v>46325</v>
      </c>
      <c r="K431" s="203" t="s">
        <v>10217</v>
      </c>
      <c r="L431" s="204">
        <v>12000</v>
      </c>
      <c r="N431" s="204">
        <f t="shared" si="80"/>
        <v>0</v>
      </c>
      <c r="O431" s="354">
        <f t="shared" si="81"/>
        <v>0</v>
      </c>
    </row>
    <row r="432" spans="2:15" ht="45" customHeight="1">
      <c r="B432" s="203">
        <v>5714400106</v>
      </c>
      <c r="C432" s="203" t="str">
        <f>VLOOKUP(B432,'效期天數(2025.1126更新)'!B:C,2,FALSE)</f>
        <v>ALP-D</v>
      </c>
      <c r="D432" s="203">
        <f>VLOOKUP(B432,'效期天數(2025.1126更新)'!B:E,4,0)</f>
        <v>150</v>
      </c>
      <c r="E432" s="204" t="e">
        <f>VLOOKUP(F432,'帳庫存(20260119  00點更新)'!C:I,7,0)</f>
        <v>#N/A</v>
      </c>
      <c r="F432" s="296">
        <v>10626232</v>
      </c>
      <c r="G432" s="295">
        <v>46175</v>
      </c>
      <c r="J432" s="352">
        <f t="shared" si="79"/>
        <v>46325</v>
      </c>
      <c r="K432" s="203" t="s">
        <v>10217</v>
      </c>
      <c r="L432" s="204">
        <v>12000</v>
      </c>
      <c r="N432" s="204">
        <f t="shared" si="80"/>
        <v>0</v>
      </c>
      <c r="O432" s="354">
        <f t="shared" ref="O432:O438" si="82">M432-N432</f>
        <v>0</v>
      </c>
    </row>
    <row r="433" spans="1:298 1613:1742" ht="45" customHeight="1">
      <c r="B433" s="203">
        <v>5714400105</v>
      </c>
      <c r="C433" s="203" t="str">
        <f>VLOOKUP(B433,'效期天數(2025.1126更新)'!B:C,2,FALSE)</f>
        <v>ALP-U</v>
      </c>
      <c r="D433" s="203">
        <f>VLOOKUP(B433,'效期天數(2025.1126更新)'!B:E,4,0)</f>
        <v>150</v>
      </c>
      <c r="E433" s="204" t="e">
        <f>VLOOKUP(F433,'帳庫存(20260119  00點更新)'!C:I,7,0)</f>
        <v>#N/A</v>
      </c>
      <c r="F433" s="296">
        <v>10526233</v>
      </c>
      <c r="G433" s="295">
        <v>46176</v>
      </c>
      <c r="J433" s="352">
        <f t="shared" si="79"/>
        <v>46326</v>
      </c>
      <c r="K433" s="203" t="s">
        <v>10286</v>
      </c>
      <c r="L433" s="204">
        <v>12000</v>
      </c>
      <c r="N433" s="204">
        <f t="shared" si="80"/>
        <v>0</v>
      </c>
      <c r="O433" s="354">
        <f t="shared" si="82"/>
        <v>0</v>
      </c>
    </row>
    <row r="434" spans="1:298 1613:1742" ht="45" customHeight="1">
      <c r="B434" s="203">
        <v>5714400105</v>
      </c>
      <c r="C434" s="203" t="str">
        <f>VLOOKUP(B434,'效期天數(2025.1126更新)'!B:C,2,FALSE)</f>
        <v>ALP-U</v>
      </c>
      <c r="D434" s="203">
        <f>VLOOKUP(B434,'效期天數(2025.1126更新)'!B:E,4,0)</f>
        <v>150</v>
      </c>
      <c r="E434" s="204" t="e">
        <f>VLOOKUP(F434,'帳庫存(20260119  00點更新)'!C:I,7,0)</f>
        <v>#N/A</v>
      </c>
      <c r="F434" s="296">
        <v>10526234</v>
      </c>
      <c r="G434" s="295">
        <v>46176</v>
      </c>
      <c r="J434" s="352">
        <f t="shared" si="79"/>
        <v>46326</v>
      </c>
      <c r="K434" s="203" t="s">
        <v>10286</v>
      </c>
      <c r="L434" s="204">
        <v>12000</v>
      </c>
      <c r="N434" s="204">
        <f t="shared" si="80"/>
        <v>0</v>
      </c>
      <c r="O434" s="354">
        <f t="shared" si="82"/>
        <v>0</v>
      </c>
    </row>
    <row r="435" spans="1:298 1613:1742" ht="45" customHeight="1">
      <c r="B435" s="203">
        <v>5714400106</v>
      </c>
      <c r="C435" s="203" t="str">
        <f>VLOOKUP(B435,'效期天數(2025.1126更新)'!B:C,2,FALSE)</f>
        <v>ALP-D</v>
      </c>
      <c r="D435" s="203">
        <f>VLOOKUP(B435,'效期天數(2025.1126更新)'!B:E,4,0)</f>
        <v>150</v>
      </c>
      <c r="E435" s="204" t="e">
        <f>VLOOKUP(F435,'帳庫存(20260119  00點更新)'!C:I,7,0)</f>
        <v>#N/A</v>
      </c>
      <c r="F435" s="296">
        <v>10626233</v>
      </c>
      <c r="G435" s="295">
        <v>46176</v>
      </c>
      <c r="J435" s="352">
        <f t="shared" si="79"/>
        <v>46326</v>
      </c>
      <c r="K435" s="203" t="s">
        <v>10287</v>
      </c>
      <c r="L435" s="204">
        <v>12000</v>
      </c>
      <c r="N435" s="204">
        <f t="shared" si="80"/>
        <v>0</v>
      </c>
      <c r="O435" s="354">
        <f t="shared" si="82"/>
        <v>0</v>
      </c>
    </row>
    <row r="436" spans="1:298 1613:1742" ht="45" customHeight="1">
      <c r="B436" s="203">
        <v>5714400106</v>
      </c>
      <c r="C436" s="203" t="str">
        <f>VLOOKUP(B436,'效期天數(2025.1126更新)'!B:C,2,FALSE)</f>
        <v>ALP-D</v>
      </c>
      <c r="D436" s="203">
        <f>VLOOKUP(B436,'效期天數(2025.1126更新)'!B:E,4,0)</f>
        <v>150</v>
      </c>
      <c r="E436" s="204" t="e">
        <f>VLOOKUP(F436,'帳庫存(20260119  00點更新)'!C:I,7,0)</f>
        <v>#N/A</v>
      </c>
      <c r="F436" s="296">
        <v>10626234</v>
      </c>
      <c r="G436" s="295">
        <v>46176</v>
      </c>
      <c r="J436" s="352">
        <f t="shared" si="79"/>
        <v>46326</v>
      </c>
      <c r="K436" s="203" t="s">
        <v>10287</v>
      </c>
      <c r="L436" s="204">
        <v>12000</v>
      </c>
      <c r="N436" s="204">
        <f t="shared" si="80"/>
        <v>0</v>
      </c>
      <c r="O436" s="354">
        <f t="shared" si="82"/>
        <v>0</v>
      </c>
    </row>
    <row r="437" spans="1:298 1613:1742" ht="45" customHeight="1">
      <c r="B437" s="203">
        <v>5714400107</v>
      </c>
      <c r="C437" s="203" t="str">
        <f>VLOOKUP(B437,'效期天數(2025.1126更新)'!B:C,2,FALSE)</f>
        <v>BUN</v>
      </c>
      <c r="D437" s="203">
        <f>VLOOKUP(B437,'效期天數(2025.1126更新)'!B:E,4,0)</f>
        <v>120</v>
      </c>
      <c r="E437" s="204" t="e">
        <f>VLOOKUP(F437,'帳庫存(20260119  00點更新)'!C:I,7,0)</f>
        <v>#N/A</v>
      </c>
      <c r="F437" s="296">
        <v>10726051</v>
      </c>
      <c r="G437" s="295">
        <v>46051</v>
      </c>
      <c r="H437" s="912" t="s">
        <v>7861</v>
      </c>
      <c r="J437" s="352">
        <f t="shared" si="79"/>
        <v>46171</v>
      </c>
      <c r="K437" s="203" t="s">
        <v>7672</v>
      </c>
      <c r="L437" s="204">
        <v>8000</v>
      </c>
      <c r="M437" s="204">
        <v>7910</v>
      </c>
      <c r="N437" s="204">
        <f t="shared" si="80"/>
        <v>7910</v>
      </c>
      <c r="O437" s="354">
        <f t="shared" si="82"/>
        <v>0</v>
      </c>
      <c r="P437" s="204" t="e">
        <f t="shared" ref="P437:P460" si="83">IF(O437=E437,TRUE,FALSE)</f>
        <v>#N/A</v>
      </c>
      <c r="Q437" s="586" t="e">
        <f t="shared" ref="Q437:Q460" si="84">O437-E437</f>
        <v>#N/A</v>
      </c>
      <c r="KL437" s="961"/>
      <c r="BJA437" s="303">
        <v>7000</v>
      </c>
      <c r="BJG437" s="303">
        <v>910</v>
      </c>
    </row>
    <row r="438" spans="1:298 1613:1742" ht="45" customHeight="1">
      <c r="B438" s="203">
        <v>5714400107</v>
      </c>
      <c r="C438" s="203" t="str">
        <f>VLOOKUP(B438,'效期天數(2025.1126更新)'!B:C,2,FALSE)</f>
        <v>BUN</v>
      </c>
      <c r="D438" s="203">
        <f>VLOOKUP(B438,'效期天數(2025.1126更新)'!B:E,4,0)</f>
        <v>120</v>
      </c>
      <c r="E438" s="204" t="e">
        <f>VLOOKUP(F438,'帳庫存(20260119  00點更新)'!C:I,7,0)</f>
        <v>#N/A</v>
      </c>
      <c r="F438" s="296">
        <v>10726052</v>
      </c>
      <c r="G438" s="295">
        <v>46051</v>
      </c>
      <c r="H438" s="912" t="s">
        <v>7861</v>
      </c>
      <c r="J438" s="352">
        <f t="shared" si="79"/>
        <v>46171</v>
      </c>
      <c r="K438" s="203" t="s">
        <v>7672</v>
      </c>
      <c r="L438" s="204">
        <v>8000</v>
      </c>
      <c r="M438" s="204">
        <v>7940</v>
      </c>
      <c r="N438" s="204">
        <f t="shared" si="80"/>
        <v>7940</v>
      </c>
      <c r="O438" s="354">
        <f t="shared" si="82"/>
        <v>0</v>
      </c>
      <c r="P438" s="204" t="e">
        <f t="shared" si="83"/>
        <v>#N/A</v>
      </c>
      <c r="Q438" s="586" t="e">
        <f t="shared" si="84"/>
        <v>#N/A</v>
      </c>
      <c r="KL438" s="961"/>
      <c r="BJA438" s="303">
        <v>3000</v>
      </c>
      <c r="BJC438" s="303">
        <v>4000</v>
      </c>
      <c r="BKG438" s="303">
        <v>940</v>
      </c>
    </row>
    <row r="439" spans="1:298 1613:1742" ht="45" customHeight="1">
      <c r="B439" s="203">
        <v>5714400107</v>
      </c>
      <c r="C439" s="203" t="str">
        <f>VLOOKUP(B439,'效期天數(2025.1126更新)'!B:C,2,FALSE)</f>
        <v>BUN</v>
      </c>
      <c r="D439" s="203">
        <f>VLOOKUP(B439,'效期天數(2025.1126更新)'!B:E,4,0)</f>
        <v>120</v>
      </c>
      <c r="E439" s="204" t="e">
        <f>VLOOKUP(F439,'帳庫存(20260119  00點更新)'!C:I,7,0)</f>
        <v>#N/A</v>
      </c>
      <c r="F439" s="296">
        <v>10726053</v>
      </c>
      <c r="G439" s="295">
        <v>46051</v>
      </c>
      <c r="H439" s="912" t="s">
        <v>7861</v>
      </c>
      <c r="J439" s="352">
        <f t="shared" si="79"/>
        <v>46171</v>
      </c>
      <c r="K439" s="203" t="s">
        <v>7672</v>
      </c>
      <c r="L439" s="204">
        <v>8000</v>
      </c>
      <c r="M439" s="204">
        <v>7910</v>
      </c>
      <c r="N439" s="204">
        <f t="shared" si="80"/>
        <v>8400</v>
      </c>
      <c r="O439" s="354">
        <f>M439-N439+JN439</f>
        <v>0</v>
      </c>
      <c r="P439" s="204" t="e">
        <f t="shared" si="83"/>
        <v>#N/A</v>
      </c>
      <c r="Q439" s="586" t="e">
        <f t="shared" si="84"/>
        <v>#N/A</v>
      </c>
      <c r="JN439" s="19">
        <v>490</v>
      </c>
      <c r="KL439" s="961"/>
      <c r="BJC439" s="303">
        <v>6000</v>
      </c>
      <c r="BKG439" s="303">
        <v>1910</v>
      </c>
      <c r="BNZ439" s="303">
        <v>490</v>
      </c>
    </row>
    <row r="440" spans="1:298 1613:1742" ht="45" customHeight="1">
      <c r="B440" s="203">
        <v>5714400107</v>
      </c>
      <c r="C440" s="203" t="str">
        <f>VLOOKUP(B440,'效期天數(2025.1126更新)'!B:C,2,FALSE)</f>
        <v>BUN</v>
      </c>
      <c r="D440" s="203">
        <f>VLOOKUP(B440,'效期天數(2025.1126更新)'!B:E,4,0)</f>
        <v>120</v>
      </c>
      <c r="E440" s="204" t="e">
        <f>VLOOKUP(F440,'帳庫存(20260119  00點更新)'!C:I,7,0)</f>
        <v>#N/A</v>
      </c>
      <c r="F440" s="296">
        <v>10726054</v>
      </c>
      <c r="G440" s="295">
        <v>46051</v>
      </c>
      <c r="H440" s="912" t="s">
        <v>7861</v>
      </c>
      <c r="J440" s="352">
        <f t="shared" si="79"/>
        <v>46171</v>
      </c>
      <c r="K440" s="203" t="s">
        <v>7672</v>
      </c>
      <c r="L440" s="204">
        <v>8000</v>
      </c>
      <c r="M440" s="204">
        <v>7820</v>
      </c>
      <c r="N440" s="204">
        <f t="shared" si="80"/>
        <v>8230</v>
      </c>
      <c r="O440" s="354">
        <f>M440-N440+JK440</f>
        <v>0</v>
      </c>
      <c r="P440" s="204" t="e">
        <f t="shared" si="83"/>
        <v>#N/A</v>
      </c>
      <c r="Q440" s="586" t="e">
        <f t="shared" si="84"/>
        <v>#N/A</v>
      </c>
      <c r="JK440" s="19">
        <v>410</v>
      </c>
      <c r="KL440" s="961"/>
      <c r="BJD440" s="303">
        <v>2000</v>
      </c>
      <c r="BJG440" s="303">
        <v>5820</v>
      </c>
      <c r="BNH440" s="303">
        <v>410</v>
      </c>
    </row>
    <row r="441" spans="1:298 1613:1742" ht="45" customHeight="1">
      <c r="B441" s="203">
        <v>5714400107</v>
      </c>
      <c r="C441" s="203" t="str">
        <f>VLOOKUP(B441,'效期天數(2025.1126更新)'!B:C,2,FALSE)</f>
        <v>BUN</v>
      </c>
      <c r="D441" s="203">
        <f>VLOOKUP(B441,'效期天數(2025.1126更新)'!B:E,4,0)</f>
        <v>120</v>
      </c>
      <c r="E441" s="204" t="e">
        <f>VLOOKUP(F441,'帳庫存(20260119  00點更新)'!C:I,7,0)</f>
        <v>#N/A</v>
      </c>
      <c r="F441" s="296">
        <v>10726055</v>
      </c>
      <c r="G441" s="295">
        <v>46052</v>
      </c>
      <c r="H441" s="631" t="s">
        <v>7860</v>
      </c>
      <c r="J441" s="352">
        <f t="shared" si="79"/>
        <v>46172</v>
      </c>
      <c r="K441" s="203" t="s">
        <v>7677</v>
      </c>
      <c r="L441" s="204">
        <v>8000</v>
      </c>
      <c r="M441" s="204">
        <v>7930</v>
      </c>
      <c r="N441" s="204">
        <f t="shared" si="80"/>
        <v>8620</v>
      </c>
      <c r="O441" s="354">
        <f>M441-N441+JJ441</f>
        <v>0</v>
      </c>
      <c r="P441" s="204" t="e">
        <f t="shared" si="83"/>
        <v>#N/A</v>
      </c>
      <c r="Q441" s="586" t="e">
        <f t="shared" si="84"/>
        <v>#N/A</v>
      </c>
      <c r="JJ441" s="360">
        <v>690</v>
      </c>
      <c r="KL441" s="961"/>
      <c r="BJP441" s="303">
        <v>7930</v>
      </c>
      <c r="BNE441" s="303">
        <v>690</v>
      </c>
    </row>
    <row r="442" spans="1:298 1613:1742" ht="45" customHeight="1">
      <c r="B442" s="203">
        <v>5714400107</v>
      </c>
      <c r="C442" s="203" t="str">
        <f>VLOOKUP(B442,'效期天數(2025.1126更新)'!B:C,2,FALSE)</f>
        <v>BUN</v>
      </c>
      <c r="D442" s="203">
        <f>VLOOKUP(B442,'效期天數(2025.1126更新)'!B:E,4,0)</f>
        <v>120</v>
      </c>
      <c r="E442" s="204" t="e">
        <f>VLOOKUP(F442,'帳庫存(20260119  00點更新)'!C:I,7,0)</f>
        <v>#N/A</v>
      </c>
      <c r="F442" s="296">
        <v>10726056</v>
      </c>
      <c r="G442" s="295">
        <v>46052</v>
      </c>
      <c r="H442" s="631" t="s">
        <v>7860</v>
      </c>
      <c r="J442" s="352">
        <f t="shared" si="79"/>
        <v>46172</v>
      </c>
      <c r="K442" s="203" t="s">
        <v>7677</v>
      </c>
      <c r="L442" s="204">
        <v>8000</v>
      </c>
      <c r="M442" s="204">
        <v>8030</v>
      </c>
      <c r="N442" s="204">
        <f t="shared" si="80"/>
        <v>8030</v>
      </c>
      <c r="O442" s="354">
        <f>M442-N442</f>
        <v>0</v>
      </c>
      <c r="P442" s="204" t="e">
        <f t="shared" si="83"/>
        <v>#N/A</v>
      </c>
      <c r="Q442" s="586" t="e">
        <f t="shared" si="84"/>
        <v>#N/A</v>
      </c>
      <c r="KL442" s="961"/>
      <c r="BJS442" s="303">
        <v>8030</v>
      </c>
    </row>
    <row r="443" spans="1:298 1613:1742" ht="45" customHeight="1">
      <c r="B443" s="203">
        <v>5714400107</v>
      </c>
      <c r="C443" s="203" t="str">
        <f>VLOOKUP(B443,'效期天數(2025.1126更新)'!B:C,2,FALSE)</f>
        <v>BUN</v>
      </c>
      <c r="D443" s="203">
        <f>VLOOKUP(B443,'效期天數(2025.1126更新)'!B:E,4,0)</f>
        <v>120</v>
      </c>
      <c r="E443" s="204" t="e">
        <f>VLOOKUP(F443,'帳庫存(20260119  00點更新)'!C:I,7,0)</f>
        <v>#N/A</v>
      </c>
      <c r="F443" s="296">
        <v>10726057</v>
      </c>
      <c r="G443" s="295">
        <v>46052</v>
      </c>
      <c r="H443" s="631" t="s">
        <v>7860</v>
      </c>
      <c r="J443" s="352">
        <f t="shared" si="79"/>
        <v>46172</v>
      </c>
      <c r="K443" s="203" t="s">
        <v>7677</v>
      </c>
      <c r="L443" s="204">
        <v>8000</v>
      </c>
      <c r="M443" s="204">
        <v>8080</v>
      </c>
      <c r="N443" s="204">
        <f t="shared" si="80"/>
        <v>8080</v>
      </c>
      <c r="O443" s="354">
        <f>M443-N443</f>
        <v>0</v>
      </c>
      <c r="P443" s="204" t="e">
        <f t="shared" si="83"/>
        <v>#N/A</v>
      </c>
      <c r="Q443" s="586" t="e">
        <f t="shared" si="84"/>
        <v>#N/A</v>
      </c>
      <c r="KL443" s="961"/>
      <c r="BJS443" s="303">
        <v>2000</v>
      </c>
      <c r="BJV443" s="303">
        <v>3000</v>
      </c>
      <c r="BKU443" s="303">
        <v>2000</v>
      </c>
      <c r="BMO443" s="303">
        <v>1080</v>
      </c>
    </row>
    <row r="444" spans="1:298 1613:1742" ht="45" customHeight="1">
      <c r="B444" s="203">
        <v>5714400107</v>
      </c>
      <c r="C444" s="203" t="str">
        <f>VLOOKUP(B444,'效期天數(2025.1126更新)'!B:C,2,FALSE)</f>
        <v>BUN</v>
      </c>
      <c r="D444" s="203">
        <f>VLOOKUP(B444,'效期天數(2025.1126更新)'!B:E,4,0)</f>
        <v>120</v>
      </c>
      <c r="E444" s="204" t="e">
        <f>VLOOKUP(F444,'帳庫存(20260119  00點更新)'!C:I,7,0)</f>
        <v>#N/A</v>
      </c>
      <c r="F444" s="296">
        <v>10726058</v>
      </c>
      <c r="G444" s="295">
        <v>46052</v>
      </c>
      <c r="H444" s="631" t="s">
        <v>7860</v>
      </c>
      <c r="J444" s="352">
        <f t="shared" si="79"/>
        <v>46172</v>
      </c>
      <c r="K444" s="203" t="s">
        <v>7677</v>
      </c>
      <c r="L444" s="204">
        <v>8000</v>
      </c>
      <c r="M444" s="204">
        <v>8090</v>
      </c>
      <c r="N444" s="204">
        <f t="shared" si="80"/>
        <v>8090</v>
      </c>
      <c r="O444" s="354">
        <f>M444-N444</f>
        <v>0</v>
      </c>
      <c r="P444" s="204" t="e">
        <f t="shared" si="83"/>
        <v>#N/A</v>
      </c>
      <c r="Q444" s="586" t="e">
        <f t="shared" si="84"/>
        <v>#N/A</v>
      </c>
      <c r="KL444" s="961"/>
      <c r="BJW444" s="303">
        <v>8090</v>
      </c>
    </row>
    <row r="445" spans="1:298 1613:1742" ht="45" customHeight="1">
      <c r="B445" s="203">
        <v>5714400107</v>
      </c>
      <c r="C445" s="203" t="str">
        <f>VLOOKUP(B445,'效期天數(2025.1126更新)'!B:C,2,FALSE)</f>
        <v>BUN</v>
      </c>
      <c r="D445" s="203">
        <f>VLOOKUP(B445,'效期天數(2025.1126更新)'!B:E,4,0)</f>
        <v>120</v>
      </c>
      <c r="E445" s="204" t="e">
        <f>VLOOKUP(F445,'帳庫存(20260119  00點更新)'!C:I,7,0)</f>
        <v>#N/A</v>
      </c>
      <c r="F445" s="296">
        <v>10726061</v>
      </c>
      <c r="G445" s="295">
        <v>46056</v>
      </c>
      <c r="H445" s="593" t="s">
        <v>7906</v>
      </c>
      <c r="J445" s="352">
        <f t="shared" si="79"/>
        <v>46176</v>
      </c>
      <c r="K445" s="203" t="s">
        <v>7818</v>
      </c>
      <c r="L445" s="204">
        <v>8000</v>
      </c>
      <c r="M445" s="204">
        <v>7830</v>
      </c>
      <c r="N445" s="204">
        <f t="shared" si="80"/>
        <v>8750</v>
      </c>
      <c r="O445" s="354">
        <f>M445-N445+JS445</f>
        <v>0</v>
      </c>
      <c r="P445" s="204" t="e">
        <f t="shared" si="83"/>
        <v>#N/A</v>
      </c>
      <c r="Q445" s="586" t="e">
        <f t="shared" si="84"/>
        <v>#N/A</v>
      </c>
      <c r="JS445" s="19">
        <v>920</v>
      </c>
      <c r="KL445" s="961"/>
      <c r="BKC445" s="303">
        <v>7830</v>
      </c>
      <c r="BNK445" s="303">
        <v>920</v>
      </c>
    </row>
    <row r="446" spans="1:298 1613:1742" ht="45" customHeight="1">
      <c r="A446" s="714" t="s">
        <v>4949</v>
      </c>
      <c r="B446" s="203">
        <v>5714400107</v>
      </c>
      <c r="C446" s="203" t="str">
        <f>VLOOKUP(B446,'效期天數(2025.1126更新)'!B:C,2,FALSE)</f>
        <v>BUN</v>
      </c>
      <c r="D446" s="203">
        <f>VLOOKUP(B446,'效期天數(2025.1126更新)'!B:E,4,0)</f>
        <v>120</v>
      </c>
      <c r="E446" s="204" t="e">
        <f>VLOOKUP(F446,'帳庫存(20260119  00點更新)'!C:I,7,0)</f>
        <v>#N/A</v>
      </c>
      <c r="F446" s="296">
        <v>10726062</v>
      </c>
      <c r="G446" s="295">
        <v>46056</v>
      </c>
      <c r="H446" s="593" t="s">
        <v>7906</v>
      </c>
      <c r="I446" s="289" t="s">
        <v>7909</v>
      </c>
      <c r="J446" s="352">
        <f t="shared" si="79"/>
        <v>46176</v>
      </c>
      <c r="K446" s="203" t="s">
        <v>7818</v>
      </c>
      <c r="L446" s="204">
        <v>8000</v>
      </c>
      <c r="M446" s="204">
        <v>7910</v>
      </c>
      <c r="N446" s="204">
        <f t="shared" si="80"/>
        <v>7910</v>
      </c>
      <c r="O446" s="354">
        <f>M446-N446</f>
        <v>0</v>
      </c>
      <c r="P446" s="204" t="e">
        <f t="shared" si="83"/>
        <v>#N/A</v>
      </c>
      <c r="Q446" s="586" t="e">
        <f t="shared" si="84"/>
        <v>#N/A</v>
      </c>
      <c r="KL446" s="961"/>
      <c r="BKO446" s="303">
        <v>7000</v>
      </c>
      <c r="BKX446" s="303">
        <v>910</v>
      </c>
    </row>
    <row r="447" spans="1:298 1613:1742" ht="45" customHeight="1">
      <c r="B447" s="203">
        <v>5714400107</v>
      </c>
      <c r="C447" s="203" t="str">
        <f>VLOOKUP(B447,'效期天數(2025.1126更新)'!B:C,2,FALSE)</f>
        <v>BUN</v>
      </c>
      <c r="D447" s="203">
        <f>VLOOKUP(B447,'效期天數(2025.1126更新)'!B:E,4,0)</f>
        <v>120</v>
      </c>
      <c r="E447" s="204" t="e">
        <f>VLOOKUP(F447,'帳庫存(20260119  00點更新)'!C:I,7,0)</f>
        <v>#N/A</v>
      </c>
      <c r="F447" s="296">
        <v>10726063</v>
      </c>
      <c r="G447" s="295">
        <v>46056</v>
      </c>
      <c r="H447" s="593" t="s">
        <v>7906</v>
      </c>
      <c r="J447" s="352">
        <f t="shared" si="79"/>
        <v>46176</v>
      </c>
      <c r="K447" s="203" t="s">
        <v>7818</v>
      </c>
      <c r="L447" s="204">
        <v>8000</v>
      </c>
      <c r="M447" s="204">
        <v>7910</v>
      </c>
      <c r="N447" s="204">
        <f t="shared" si="80"/>
        <v>7910</v>
      </c>
      <c r="O447" s="354">
        <f>M447-N447</f>
        <v>0</v>
      </c>
      <c r="P447" s="204" t="e">
        <f t="shared" si="83"/>
        <v>#N/A</v>
      </c>
      <c r="Q447" s="586" t="e">
        <f t="shared" si="84"/>
        <v>#N/A</v>
      </c>
      <c r="KL447" s="961"/>
      <c r="BKC447" s="303">
        <v>3000</v>
      </c>
      <c r="BLF447" s="303">
        <v>3000</v>
      </c>
      <c r="BNG447" s="303">
        <v>1000</v>
      </c>
      <c r="BNK447" s="303">
        <v>910</v>
      </c>
    </row>
    <row r="448" spans="1:298 1613:1742" ht="45" customHeight="1">
      <c r="B448" s="203">
        <v>5714400107</v>
      </c>
      <c r="C448" s="203" t="str">
        <f>VLOOKUP(B448,'效期天數(2025.1126更新)'!B:C,2,FALSE)</f>
        <v>BUN</v>
      </c>
      <c r="D448" s="203">
        <f>VLOOKUP(B448,'效期天數(2025.1126更新)'!B:E,4,0)</f>
        <v>120</v>
      </c>
      <c r="E448" s="204" t="e">
        <f>VLOOKUP(F448,'帳庫存(20260119  00點更新)'!C:I,7,0)</f>
        <v>#N/A</v>
      </c>
      <c r="F448" s="296">
        <v>10726064</v>
      </c>
      <c r="G448" s="295">
        <v>46056</v>
      </c>
      <c r="H448" s="593" t="s">
        <v>7906</v>
      </c>
      <c r="J448" s="352">
        <f t="shared" si="79"/>
        <v>46176</v>
      </c>
      <c r="K448" s="203" t="s">
        <v>7818</v>
      </c>
      <c r="L448" s="204">
        <v>8000</v>
      </c>
      <c r="M448" s="204">
        <v>7890</v>
      </c>
      <c r="N448" s="204">
        <f t="shared" si="80"/>
        <v>8680</v>
      </c>
      <c r="O448" s="354">
        <f>M448-N448+JX448</f>
        <v>0</v>
      </c>
      <c r="P448" s="204" t="e">
        <f t="shared" si="83"/>
        <v>#N/A</v>
      </c>
      <c r="Q448" s="586" t="e">
        <f t="shared" si="84"/>
        <v>#N/A</v>
      </c>
      <c r="JX448" s="824">
        <v>790</v>
      </c>
      <c r="KL448" s="961"/>
      <c r="BKX448" s="303">
        <v>7890</v>
      </c>
      <c r="BNK448" s="303">
        <v>790</v>
      </c>
    </row>
    <row r="449" spans="1:310 1660:1935" ht="45" customHeight="1">
      <c r="B449" s="203">
        <v>5714400107</v>
      </c>
      <c r="C449" s="203" t="str">
        <f>VLOOKUP(B449,'效期天數(2025.1126更新)'!B:C,2,FALSE)</f>
        <v>BUN</v>
      </c>
      <c r="D449" s="203">
        <f>VLOOKUP(B449,'效期天數(2025.1126更新)'!B:E,4,0)</f>
        <v>120</v>
      </c>
      <c r="E449" s="204" t="e">
        <f>VLOOKUP(F449,'帳庫存(20260119  00點更新)'!C:I,7,0)</f>
        <v>#N/A</v>
      </c>
      <c r="F449" s="296">
        <v>10726065</v>
      </c>
      <c r="G449" s="295">
        <v>46058</v>
      </c>
      <c r="H449" s="592" t="s">
        <v>7904</v>
      </c>
      <c r="J449" s="352">
        <f t="shared" si="79"/>
        <v>46178</v>
      </c>
      <c r="K449" s="203" t="s">
        <v>7843</v>
      </c>
      <c r="L449" s="204">
        <v>8000</v>
      </c>
      <c r="M449" s="204">
        <v>7890</v>
      </c>
      <c r="N449" s="204">
        <f t="shared" si="80"/>
        <v>7890</v>
      </c>
      <c r="O449" s="354">
        <f>M449-N449</f>
        <v>0</v>
      </c>
      <c r="P449" s="204" t="e">
        <f t="shared" si="83"/>
        <v>#N/A</v>
      </c>
      <c r="Q449" s="586" t="e">
        <f t="shared" si="84"/>
        <v>#N/A</v>
      </c>
      <c r="KL449" s="961"/>
      <c r="BKV449" s="303">
        <v>5000</v>
      </c>
      <c r="BMK449" s="303">
        <v>2000</v>
      </c>
      <c r="BNI449" s="303">
        <v>890</v>
      </c>
    </row>
    <row r="450" spans="1:310 1660:1935" ht="45" customHeight="1">
      <c r="B450" s="203">
        <v>5714400107</v>
      </c>
      <c r="C450" s="203" t="str">
        <f>VLOOKUP(B450,'效期天數(2025.1126更新)'!B:C,2,FALSE)</f>
        <v>BUN</v>
      </c>
      <c r="D450" s="203">
        <f>VLOOKUP(B450,'效期天數(2025.1126更新)'!B:E,4,0)</f>
        <v>120</v>
      </c>
      <c r="E450" s="204" t="e">
        <f>VLOOKUP(F450,'帳庫存(20260119  00點更新)'!C:I,7,0)</f>
        <v>#N/A</v>
      </c>
      <c r="F450" s="296">
        <v>10726066</v>
      </c>
      <c r="G450" s="295">
        <v>46058</v>
      </c>
      <c r="H450" s="592" t="s">
        <v>7904</v>
      </c>
      <c r="J450" s="352">
        <f t="shared" si="79"/>
        <v>46178</v>
      </c>
      <c r="K450" s="203" t="s">
        <v>7843</v>
      </c>
      <c r="L450" s="204">
        <v>8000</v>
      </c>
      <c r="M450" s="204">
        <v>7810</v>
      </c>
      <c r="N450" s="204">
        <f t="shared" si="80"/>
        <v>9000</v>
      </c>
      <c r="O450" s="354">
        <f>M450-N450+KC450+KT450</f>
        <v>0</v>
      </c>
      <c r="P450" s="204" t="e">
        <f t="shared" si="83"/>
        <v>#N/A</v>
      </c>
      <c r="Q450" s="586" t="e">
        <f t="shared" si="84"/>
        <v>#N/A</v>
      </c>
      <c r="KC450" s="360">
        <v>670</v>
      </c>
      <c r="KL450" s="961"/>
      <c r="KT450" s="569">
        <v>520</v>
      </c>
      <c r="BLB450" s="303">
        <v>7000</v>
      </c>
      <c r="BLH450" s="303">
        <v>810</v>
      </c>
      <c r="BNI450" s="303">
        <v>670</v>
      </c>
      <c r="BNZ450" s="303">
        <v>520</v>
      </c>
    </row>
    <row r="451" spans="1:310 1660:1935" ht="45" customHeight="1">
      <c r="B451" s="203">
        <v>5714400107</v>
      </c>
      <c r="C451" s="203" t="str">
        <f>VLOOKUP(B451,'效期天數(2025.1126更新)'!B:C,2,FALSE)</f>
        <v>BUN</v>
      </c>
      <c r="D451" s="203">
        <f>VLOOKUP(B451,'效期天數(2025.1126更新)'!B:E,4,0)</f>
        <v>120</v>
      </c>
      <c r="E451" s="204" t="e">
        <f>VLOOKUP(F451,'帳庫存(20260119  00點更新)'!C:I,7,0)</f>
        <v>#N/A</v>
      </c>
      <c r="F451" s="296">
        <v>10726067</v>
      </c>
      <c r="G451" s="295">
        <v>46058</v>
      </c>
      <c r="H451" s="592" t="s">
        <v>7904</v>
      </c>
      <c r="J451" s="352">
        <f t="shared" si="79"/>
        <v>46178</v>
      </c>
      <c r="K451" s="203" t="s">
        <v>7843</v>
      </c>
      <c r="L451" s="204">
        <v>8000</v>
      </c>
      <c r="M451" s="204">
        <v>7890</v>
      </c>
      <c r="N451" s="204">
        <f t="shared" si="80"/>
        <v>7890</v>
      </c>
      <c r="O451" s="354">
        <f t="shared" ref="O451:O458" si="85">M451-N451</f>
        <v>0</v>
      </c>
      <c r="P451" s="204" t="e">
        <f t="shared" si="83"/>
        <v>#N/A</v>
      </c>
      <c r="Q451" s="586" t="e">
        <f t="shared" si="84"/>
        <v>#N/A</v>
      </c>
      <c r="KL451" s="961"/>
      <c r="BLB451" s="303">
        <v>3000</v>
      </c>
      <c r="BLG451" s="303">
        <v>3000</v>
      </c>
      <c r="BLH451" s="303">
        <v>1890</v>
      </c>
    </row>
    <row r="452" spans="1:310 1660:1935" ht="45" customHeight="1">
      <c r="B452" s="203">
        <v>5714400107</v>
      </c>
      <c r="C452" s="203" t="str">
        <f>VLOOKUP(B452,'效期天數(2025.1126更新)'!B:C,2,FALSE)</f>
        <v>BUN</v>
      </c>
      <c r="D452" s="203">
        <f>VLOOKUP(B452,'效期天數(2025.1126更新)'!B:E,4,0)</f>
        <v>120</v>
      </c>
      <c r="E452" s="204" t="e">
        <f>VLOOKUP(F452,'帳庫存(20260119  00點更新)'!C:I,7,0)</f>
        <v>#N/A</v>
      </c>
      <c r="F452" s="296">
        <v>10726068</v>
      </c>
      <c r="G452" s="295">
        <v>46058</v>
      </c>
      <c r="H452" s="592" t="s">
        <v>7904</v>
      </c>
      <c r="J452" s="352">
        <f t="shared" si="79"/>
        <v>46178</v>
      </c>
      <c r="K452" s="203" t="s">
        <v>7843</v>
      </c>
      <c r="L452" s="204">
        <v>8000</v>
      </c>
      <c r="M452" s="204">
        <v>7920</v>
      </c>
      <c r="N452" s="204">
        <f t="shared" si="80"/>
        <v>7920</v>
      </c>
      <c r="O452" s="354">
        <f t="shared" si="85"/>
        <v>0</v>
      </c>
      <c r="P452" s="204" t="e">
        <f t="shared" si="83"/>
        <v>#N/A</v>
      </c>
      <c r="Q452" s="586" t="e">
        <f t="shared" si="84"/>
        <v>#N/A</v>
      </c>
      <c r="KL452" s="961"/>
      <c r="BLH452" s="303">
        <v>7920</v>
      </c>
    </row>
    <row r="453" spans="1:310 1660:1935" ht="45" customHeight="1">
      <c r="B453" s="203">
        <v>5714400107</v>
      </c>
      <c r="C453" s="203" t="str">
        <f>VLOOKUP(B453,'效期天數(2025.1126更新)'!B:C,2,FALSE)</f>
        <v>BUN</v>
      </c>
      <c r="D453" s="203">
        <f>VLOOKUP(B453,'效期天數(2025.1126更新)'!B:E,4,0)</f>
        <v>120</v>
      </c>
      <c r="E453" s="204" t="e">
        <f>VLOOKUP(F453,'帳庫存(20260119  00點更新)'!C:I,7,0)</f>
        <v>#N/A</v>
      </c>
      <c r="F453" s="296">
        <v>10726071</v>
      </c>
      <c r="G453" s="295">
        <v>46064</v>
      </c>
      <c r="H453" s="754" t="s">
        <v>8036</v>
      </c>
      <c r="J453" s="352">
        <f t="shared" si="79"/>
        <v>46184</v>
      </c>
      <c r="K453" s="203" t="s">
        <v>7944</v>
      </c>
      <c r="L453" s="204">
        <v>8000</v>
      </c>
      <c r="M453" s="204">
        <v>7920</v>
      </c>
      <c r="N453" s="204">
        <f t="shared" si="80"/>
        <v>7920</v>
      </c>
      <c r="O453" s="354">
        <f t="shared" si="85"/>
        <v>0</v>
      </c>
      <c r="P453" s="204" t="e">
        <f t="shared" si="83"/>
        <v>#N/A</v>
      </c>
      <c r="Q453" s="586" t="e">
        <f t="shared" si="84"/>
        <v>#N/A</v>
      </c>
      <c r="KL453" s="961"/>
      <c r="BLI453" s="303">
        <v>7000</v>
      </c>
      <c r="BNB453" s="303">
        <v>920</v>
      </c>
    </row>
    <row r="454" spans="1:310 1660:1935" ht="45" customHeight="1">
      <c r="B454" s="203">
        <v>5714400107</v>
      </c>
      <c r="C454" s="203" t="str">
        <f>VLOOKUP(B454,'效期天數(2025.1126更新)'!B:C,2,FALSE)</f>
        <v>BUN</v>
      </c>
      <c r="D454" s="203">
        <f>VLOOKUP(B454,'效期天數(2025.1126更新)'!B:E,4,0)</f>
        <v>120</v>
      </c>
      <c r="E454" s="204" t="e">
        <f>VLOOKUP(F454,'帳庫存(20260119  00點更新)'!C:I,7,0)</f>
        <v>#N/A</v>
      </c>
      <c r="F454" s="296">
        <v>10726072</v>
      </c>
      <c r="G454" s="295">
        <v>46064</v>
      </c>
      <c r="H454" s="754" t="s">
        <v>8036</v>
      </c>
      <c r="J454" s="352">
        <f t="shared" si="79"/>
        <v>46184</v>
      </c>
      <c r="K454" s="203" t="s">
        <v>7944</v>
      </c>
      <c r="L454" s="204">
        <v>8000</v>
      </c>
      <c r="M454" s="204">
        <v>7930</v>
      </c>
      <c r="N454" s="204">
        <f t="shared" si="80"/>
        <v>7930</v>
      </c>
      <c r="O454" s="354">
        <f t="shared" si="85"/>
        <v>0</v>
      </c>
      <c r="P454" s="204" t="e">
        <f t="shared" si="83"/>
        <v>#N/A</v>
      </c>
      <c r="Q454" s="586" t="e">
        <f t="shared" si="84"/>
        <v>#N/A</v>
      </c>
      <c r="KL454" s="961"/>
      <c r="BLI454" s="303">
        <v>2000</v>
      </c>
      <c r="BLJ454" s="303">
        <v>4000</v>
      </c>
      <c r="BOW454" s="303">
        <v>1000</v>
      </c>
      <c r="BPZ454" s="303">
        <v>930</v>
      </c>
    </row>
    <row r="455" spans="1:310 1660:1935" ht="45" customHeight="1">
      <c r="A455" s="714" t="s">
        <v>4949</v>
      </c>
      <c r="B455" s="203">
        <v>5714400107</v>
      </c>
      <c r="C455" s="203" t="str">
        <f>VLOOKUP(B455,'效期天數(2025.1126更新)'!B:C,2,FALSE)</f>
        <v>BUN</v>
      </c>
      <c r="D455" s="203">
        <f>VLOOKUP(B455,'效期天數(2025.1126更新)'!B:E,4,0)</f>
        <v>120</v>
      </c>
      <c r="E455" s="204" t="e">
        <f>VLOOKUP(F455,'帳庫存(20260119  00點更新)'!C:I,7,0)</f>
        <v>#N/A</v>
      </c>
      <c r="F455" s="296">
        <v>10726073</v>
      </c>
      <c r="G455" s="295">
        <v>46064</v>
      </c>
      <c r="H455" s="754" t="s">
        <v>8036</v>
      </c>
      <c r="I455" s="289" t="s">
        <v>7909</v>
      </c>
      <c r="J455" s="352">
        <f t="shared" si="79"/>
        <v>46184</v>
      </c>
      <c r="K455" s="203" t="s">
        <v>7944</v>
      </c>
      <c r="L455" s="204">
        <v>8000</v>
      </c>
      <c r="M455" s="204">
        <v>7930</v>
      </c>
      <c r="N455" s="204">
        <f t="shared" si="80"/>
        <v>7930</v>
      </c>
      <c r="O455" s="354">
        <f t="shared" si="85"/>
        <v>0</v>
      </c>
      <c r="P455" s="204" t="e">
        <f t="shared" si="83"/>
        <v>#N/A</v>
      </c>
      <c r="Q455" s="586" t="e">
        <f t="shared" si="84"/>
        <v>#N/A</v>
      </c>
      <c r="KL455" s="961"/>
      <c r="BKY455" s="303">
        <v>7000</v>
      </c>
      <c r="BVK455" s="303">
        <v>930</v>
      </c>
    </row>
    <row r="456" spans="1:310 1660:1935" ht="45" customHeight="1">
      <c r="B456" s="203">
        <v>5714400107</v>
      </c>
      <c r="C456" s="203" t="str">
        <f>VLOOKUP(B456,'效期天數(2025.1126更新)'!B:C,2,FALSE)</f>
        <v>BUN</v>
      </c>
      <c r="D456" s="203">
        <f>VLOOKUP(B456,'效期天數(2025.1126更新)'!B:E,4,0)</f>
        <v>120</v>
      </c>
      <c r="E456" s="204" t="e">
        <f>VLOOKUP(F456,'帳庫存(20260119  00點更新)'!C:I,7,0)</f>
        <v>#N/A</v>
      </c>
      <c r="F456" s="296">
        <v>10726074</v>
      </c>
      <c r="G456" s="295">
        <v>46064</v>
      </c>
      <c r="H456" s="754" t="s">
        <v>8036</v>
      </c>
      <c r="J456" s="352">
        <f t="shared" ref="J456:J519" si="86">G456+D456</f>
        <v>46184</v>
      </c>
      <c r="K456" s="203" t="s">
        <v>7944</v>
      </c>
      <c r="L456" s="204">
        <v>8000</v>
      </c>
      <c r="M456" s="204">
        <v>7910</v>
      </c>
      <c r="N456" s="204">
        <f t="shared" ref="N456:N519" si="87">SUM(NS456:XFD456)</f>
        <v>7910</v>
      </c>
      <c r="O456" s="354">
        <f t="shared" si="85"/>
        <v>0</v>
      </c>
      <c r="P456" s="204" t="e">
        <f t="shared" si="83"/>
        <v>#N/A</v>
      </c>
      <c r="Q456" s="586" t="e">
        <f t="shared" si="84"/>
        <v>#N/A</v>
      </c>
      <c r="KL456" s="961"/>
      <c r="BLL456" s="303">
        <v>7000</v>
      </c>
      <c r="BNB456" s="303">
        <v>910</v>
      </c>
    </row>
    <row r="457" spans="1:310 1660:1935" ht="45" customHeight="1">
      <c r="B457" s="203">
        <v>5714400107</v>
      </c>
      <c r="C457" s="203" t="str">
        <f>VLOOKUP(B457,'效期天數(2025.1126更新)'!B:C,2,FALSE)</f>
        <v>BUN</v>
      </c>
      <c r="D457" s="203">
        <f>VLOOKUP(B457,'效期天數(2025.1126更新)'!B:E,4,0)</f>
        <v>120</v>
      </c>
      <c r="E457" s="204" t="e">
        <f>VLOOKUP(F457,'帳庫存(20260119  00點更新)'!C:I,7,0)</f>
        <v>#N/A</v>
      </c>
      <c r="F457" s="296">
        <v>10726091</v>
      </c>
      <c r="G457" s="295">
        <v>46079</v>
      </c>
      <c r="H457" s="534" t="s">
        <v>8244</v>
      </c>
      <c r="J457" s="352">
        <f t="shared" si="86"/>
        <v>46199</v>
      </c>
      <c r="K457" s="203" t="s">
        <v>8128</v>
      </c>
      <c r="L457" s="204">
        <v>8000</v>
      </c>
      <c r="M457" s="344">
        <v>7900</v>
      </c>
      <c r="N457" s="204">
        <f t="shared" si="87"/>
        <v>7900</v>
      </c>
      <c r="O457" s="354">
        <f t="shared" si="85"/>
        <v>0</v>
      </c>
      <c r="P457" s="204" t="e">
        <f t="shared" si="83"/>
        <v>#N/A</v>
      </c>
      <c r="Q457" s="586" t="e">
        <f t="shared" si="84"/>
        <v>#N/A</v>
      </c>
      <c r="KL457" s="961"/>
      <c r="BLP457" s="303">
        <v>7000</v>
      </c>
      <c r="BNB457" s="303">
        <v>900</v>
      </c>
    </row>
    <row r="458" spans="1:310 1660:1935" ht="45" customHeight="1">
      <c r="B458" s="203">
        <v>5714400107</v>
      </c>
      <c r="C458" s="203" t="str">
        <f>VLOOKUP(B458,'效期天數(2025.1126更新)'!B:C,2,FALSE)</f>
        <v>BUN</v>
      </c>
      <c r="D458" s="203">
        <f>VLOOKUP(B458,'效期天數(2025.1126更新)'!B:E,4,0)</f>
        <v>120</v>
      </c>
      <c r="E458" s="204" t="e">
        <f>VLOOKUP(F458,'帳庫存(20260119  00點更新)'!C:I,7,0)</f>
        <v>#N/A</v>
      </c>
      <c r="F458" s="296">
        <v>10726092</v>
      </c>
      <c r="G458" s="295">
        <v>46079</v>
      </c>
      <c r="H458" s="534" t="s">
        <v>8244</v>
      </c>
      <c r="J458" s="352">
        <f t="shared" si="86"/>
        <v>46199</v>
      </c>
      <c r="K458" s="203" t="s">
        <v>8128</v>
      </c>
      <c r="L458" s="204">
        <v>8000</v>
      </c>
      <c r="M458" s="344">
        <v>7930</v>
      </c>
      <c r="N458" s="204">
        <f t="shared" si="87"/>
        <v>7930</v>
      </c>
      <c r="O458" s="354">
        <f t="shared" si="85"/>
        <v>0</v>
      </c>
      <c r="P458" s="204" t="e">
        <f t="shared" si="83"/>
        <v>#N/A</v>
      </c>
      <c r="Q458" s="586" t="e">
        <f t="shared" si="84"/>
        <v>#N/A</v>
      </c>
      <c r="KL458" s="961"/>
      <c r="BLP458" s="303">
        <v>3000</v>
      </c>
      <c r="BLV458" s="303">
        <v>4000</v>
      </c>
      <c r="BNB458" s="303">
        <v>930</v>
      </c>
    </row>
    <row r="459" spans="1:310 1660:1935" ht="45" customHeight="1">
      <c r="B459" s="203">
        <v>5714400107</v>
      </c>
      <c r="C459" s="203" t="str">
        <f>VLOOKUP(B459,'效期天數(2025.1126更新)'!B:C,2,FALSE)</f>
        <v>BUN</v>
      </c>
      <c r="D459" s="203">
        <f>VLOOKUP(B459,'效期天數(2025.1126更新)'!B:E,4,0)</f>
        <v>120</v>
      </c>
      <c r="E459" s="204" t="e">
        <f>VLOOKUP(F459,'帳庫存(20260119  00點更新)'!C:I,7,0)</f>
        <v>#N/A</v>
      </c>
      <c r="F459" s="296">
        <v>10726093</v>
      </c>
      <c r="G459" s="295">
        <v>46079</v>
      </c>
      <c r="H459" s="534" t="s">
        <v>8244</v>
      </c>
      <c r="J459" s="352">
        <f t="shared" si="86"/>
        <v>46199</v>
      </c>
      <c r="K459" s="203" t="s">
        <v>8128</v>
      </c>
      <c r="L459" s="204">
        <v>8000</v>
      </c>
      <c r="M459" s="344">
        <v>7920</v>
      </c>
      <c r="N459" s="204">
        <f t="shared" si="87"/>
        <v>8320</v>
      </c>
      <c r="O459" s="354">
        <f>M459-N459+KX459</f>
        <v>0</v>
      </c>
      <c r="P459" s="204" t="e">
        <f t="shared" si="83"/>
        <v>#N/A</v>
      </c>
      <c r="Q459" s="586" t="e">
        <f t="shared" si="84"/>
        <v>#N/A</v>
      </c>
      <c r="KL459" s="961"/>
      <c r="KX459" s="651">
        <v>400</v>
      </c>
      <c r="BLV459" s="303">
        <v>4000</v>
      </c>
      <c r="BMB459" s="303">
        <v>3000</v>
      </c>
      <c r="BNB459" s="303">
        <v>920</v>
      </c>
      <c r="BPE459" s="303">
        <v>400</v>
      </c>
    </row>
    <row r="460" spans="1:310 1660:1935" ht="45" customHeight="1">
      <c r="B460" s="203">
        <v>5714400107</v>
      </c>
      <c r="C460" s="203" t="str">
        <f>VLOOKUP(B460,'效期天數(2025.1126更新)'!B:C,2,FALSE)</f>
        <v>BUN</v>
      </c>
      <c r="D460" s="203">
        <f>VLOOKUP(B460,'效期天數(2025.1126更新)'!B:E,4,0)</f>
        <v>120</v>
      </c>
      <c r="E460" s="204" t="e">
        <f>VLOOKUP(F460,'帳庫存(20260119  00點更新)'!C:I,7,0)</f>
        <v>#N/A</v>
      </c>
      <c r="F460" s="296">
        <v>10726094</v>
      </c>
      <c r="G460" s="295">
        <v>46079</v>
      </c>
      <c r="H460" s="534" t="s">
        <v>8244</v>
      </c>
      <c r="J460" s="352">
        <f t="shared" si="86"/>
        <v>46199</v>
      </c>
      <c r="K460" s="203" t="s">
        <v>8128</v>
      </c>
      <c r="L460" s="204">
        <v>8000</v>
      </c>
      <c r="M460" s="344">
        <v>7930</v>
      </c>
      <c r="N460" s="204">
        <f t="shared" si="87"/>
        <v>7930</v>
      </c>
      <c r="O460" s="354">
        <f>M460-N460</f>
        <v>0</v>
      </c>
      <c r="P460" s="204" t="e">
        <f t="shared" si="83"/>
        <v>#N/A</v>
      </c>
      <c r="Q460" s="586" t="e">
        <f t="shared" si="84"/>
        <v>#N/A</v>
      </c>
      <c r="KL460" s="961"/>
      <c r="BMB460" s="303">
        <v>7000</v>
      </c>
      <c r="BPE460" s="303">
        <v>930</v>
      </c>
    </row>
    <row r="461" spans="1:310 1660:1935" ht="45" customHeight="1">
      <c r="B461" s="203">
        <v>5714400107</v>
      </c>
      <c r="C461" s="203" t="str">
        <f>VLOOKUP(B461,'效期天數(2025.1126更新)'!B:C,2,FALSE)</f>
        <v>BUN</v>
      </c>
      <c r="D461" s="203">
        <f>VLOOKUP(B461,'效期天數(2025.1126更新)'!B:E,4,0)</f>
        <v>120</v>
      </c>
      <c r="E461" s="204" t="e">
        <f>VLOOKUP(F461,'帳庫存(20260119  00點更新)'!C:I,7,0)</f>
        <v>#N/A</v>
      </c>
      <c r="F461" s="203">
        <v>10726101</v>
      </c>
      <c r="G461" s="295">
        <v>46084</v>
      </c>
      <c r="H461" s="747" t="s">
        <v>8256</v>
      </c>
      <c r="J461" s="352">
        <f t="shared" si="86"/>
        <v>46204</v>
      </c>
      <c r="K461" s="203" t="s">
        <v>8165</v>
      </c>
      <c r="L461" s="204">
        <v>8000</v>
      </c>
      <c r="M461" s="344">
        <v>7930</v>
      </c>
      <c r="N461" s="204">
        <f t="shared" si="87"/>
        <v>7930</v>
      </c>
      <c r="O461" s="354">
        <f>M461-N461</f>
        <v>0</v>
      </c>
      <c r="KL461" s="961"/>
      <c r="BMC461" s="303">
        <v>7930</v>
      </c>
    </row>
    <row r="462" spans="1:310 1660:1935" ht="45" customHeight="1">
      <c r="B462" s="203">
        <v>5714400107</v>
      </c>
      <c r="C462" s="203" t="str">
        <f>VLOOKUP(B462,'效期天數(2025.1126更新)'!B:C,2,FALSE)</f>
        <v>BUN</v>
      </c>
      <c r="D462" s="203">
        <f>VLOOKUP(B462,'效期天數(2025.1126更新)'!B:E,4,0)</f>
        <v>120</v>
      </c>
      <c r="E462" s="204" t="e">
        <f>VLOOKUP(F462,'帳庫存(20260119  00點更新)'!C:I,7,0)</f>
        <v>#N/A</v>
      </c>
      <c r="F462" s="203">
        <v>10726102</v>
      </c>
      <c r="G462" s="295">
        <v>46084</v>
      </c>
      <c r="H462" s="747" t="s">
        <v>8256</v>
      </c>
      <c r="J462" s="352">
        <f t="shared" si="86"/>
        <v>46204</v>
      </c>
      <c r="K462" s="203" t="s">
        <v>8165</v>
      </c>
      <c r="L462" s="204">
        <v>8000</v>
      </c>
      <c r="M462" s="344">
        <v>7880</v>
      </c>
      <c r="N462" s="204">
        <f t="shared" si="87"/>
        <v>8470</v>
      </c>
      <c r="O462" s="354">
        <f>M462-N462+KK462</f>
        <v>0</v>
      </c>
      <c r="KK462" s="958">
        <v>590</v>
      </c>
      <c r="KL462" s="961"/>
      <c r="BMC462" s="303">
        <v>3880</v>
      </c>
      <c r="BMM462" s="303">
        <v>4000</v>
      </c>
      <c r="BNM462" s="303">
        <v>590</v>
      </c>
    </row>
    <row r="463" spans="1:310 1660:1935" ht="45" customHeight="1">
      <c r="B463" s="203">
        <v>5714400107</v>
      </c>
      <c r="C463" s="203" t="str">
        <f>VLOOKUP(B463,'效期天數(2025.1126更新)'!B:C,2,FALSE)</f>
        <v>BUN</v>
      </c>
      <c r="D463" s="203">
        <f>VLOOKUP(B463,'效期天數(2025.1126更新)'!B:E,4,0)</f>
        <v>120</v>
      </c>
      <c r="E463" s="204" t="e">
        <f>VLOOKUP(F463,'帳庫存(20260119  00點更新)'!C:I,7,0)</f>
        <v>#N/A</v>
      </c>
      <c r="F463" s="203">
        <v>10726103</v>
      </c>
      <c r="G463" s="295">
        <v>46084</v>
      </c>
      <c r="H463" s="747" t="s">
        <v>8256</v>
      </c>
      <c r="J463" s="352">
        <f t="shared" si="86"/>
        <v>46204</v>
      </c>
      <c r="K463" s="203" t="s">
        <v>8165</v>
      </c>
      <c r="L463" s="204">
        <v>8000</v>
      </c>
      <c r="M463" s="344">
        <v>7930</v>
      </c>
      <c r="N463" s="204">
        <f t="shared" si="87"/>
        <v>7930</v>
      </c>
      <c r="O463" s="354">
        <f>M463-N463</f>
        <v>0</v>
      </c>
      <c r="KL463" s="961"/>
      <c r="BMF463" s="303">
        <v>7000</v>
      </c>
      <c r="BRP463" s="303">
        <v>120</v>
      </c>
      <c r="BVK463" s="303">
        <v>810</v>
      </c>
    </row>
    <row r="464" spans="1:310 1660:1935" ht="45" customHeight="1">
      <c r="B464" s="203">
        <v>5714400107</v>
      </c>
      <c r="C464" s="203" t="str">
        <f>VLOOKUP(B464,'效期天數(2025.1126更新)'!B:C,2,FALSE)</f>
        <v>BUN</v>
      </c>
      <c r="D464" s="203">
        <f>VLOOKUP(B464,'效期天數(2025.1126更新)'!B:E,4,0)</f>
        <v>120</v>
      </c>
      <c r="E464" s="204" t="e">
        <f>VLOOKUP(F464,'帳庫存(20260119  00點更新)'!C:I,7,0)</f>
        <v>#N/A</v>
      </c>
      <c r="F464" s="203">
        <v>10726104</v>
      </c>
      <c r="G464" s="295">
        <v>46084</v>
      </c>
      <c r="H464" s="747" t="s">
        <v>8256</v>
      </c>
      <c r="J464" s="352">
        <f t="shared" si="86"/>
        <v>46204</v>
      </c>
      <c r="K464" s="203" t="s">
        <v>8165</v>
      </c>
      <c r="L464" s="204">
        <v>8000</v>
      </c>
      <c r="M464" s="344">
        <v>7920</v>
      </c>
      <c r="N464" s="204">
        <f t="shared" si="87"/>
        <v>7920</v>
      </c>
      <c r="O464" s="354">
        <f>M464-N464</f>
        <v>0</v>
      </c>
      <c r="KL464" s="961"/>
      <c r="BMM464" s="303">
        <v>6000</v>
      </c>
      <c r="BNM464" s="303">
        <v>1920</v>
      </c>
    </row>
    <row r="465" spans="1:332 1695:1935" ht="45" customHeight="1">
      <c r="B465" s="203">
        <v>5714400107</v>
      </c>
      <c r="C465" s="203" t="str">
        <f>VLOOKUP(B465,'效期天數(2025.1126更新)'!B:C,2,FALSE)</f>
        <v>BUN</v>
      </c>
      <c r="D465" s="203">
        <f>VLOOKUP(B465,'效期天數(2025.1126更新)'!B:E,4,0)</f>
        <v>120</v>
      </c>
      <c r="E465" s="204" t="e">
        <f>VLOOKUP(F465,'帳庫存(20260119  00點更新)'!C:I,7,0)</f>
        <v>#N/A</v>
      </c>
      <c r="F465" s="203">
        <v>10726105</v>
      </c>
      <c r="G465" s="295">
        <v>46085</v>
      </c>
      <c r="H465" s="514" t="s">
        <v>8277</v>
      </c>
      <c r="J465" s="352">
        <f t="shared" si="86"/>
        <v>46205</v>
      </c>
      <c r="K465" s="203" t="s">
        <v>8176</v>
      </c>
      <c r="L465" s="204">
        <v>8000</v>
      </c>
      <c r="M465" s="204">
        <v>7900</v>
      </c>
      <c r="N465" s="204">
        <f t="shared" si="87"/>
        <v>7900</v>
      </c>
      <c r="O465" s="354">
        <f>M465-N465</f>
        <v>0</v>
      </c>
      <c r="KL465" s="961"/>
      <c r="BML465" s="303">
        <v>7000</v>
      </c>
      <c r="BNN465" s="303">
        <v>900</v>
      </c>
    </row>
    <row r="466" spans="1:332 1695:1935" ht="45" customHeight="1">
      <c r="B466" s="203">
        <v>5714400107</v>
      </c>
      <c r="C466" s="203" t="str">
        <f>VLOOKUP(B466,'效期天數(2025.1126更新)'!B:C,2,FALSE)</f>
        <v>BUN</v>
      </c>
      <c r="D466" s="203">
        <f>VLOOKUP(B466,'效期天數(2025.1126更新)'!B:E,4,0)</f>
        <v>120</v>
      </c>
      <c r="E466" s="204" t="e">
        <f>VLOOKUP(F466,'帳庫存(20260119  00點更新)'!C:I,7,0)</f>
        <v>#N/A</v>
      </c>
      <c r="F466" s="203">
        <v>10726106</v>
      </c>
      <c r="G466" s="295">
        <v>46085</v>
      </c>
      <c r="H466" s="514" t="s">
        <v>8277</v>
      </c>
      <c r="J466" s="352">
        <f t="shared" si="86"/>
        <v>46205</v>
      </c>
      <c r="K466" s="203" t="s">
        <v>8176</v>
      </c>
      <c r="L466" s="204">
        <v>8000</v>
      </c>
      <c r="M466" s="204">
        <v>7900</v>
      </c>
      <c r="N466" s="204">
        <f t="shared" si="87"/>
        <v>8650</v>
      </c>
      <c r="O466" s="354">
        <f>M466-N466+LG466</f>
        <v>0</v>
      </c>
      <c r="KL466" s="961"/>
      <c r="LG466" s="569">
        <v>750</v>
      </c>
      <c r="BML466" s="303">
        <v>6000</v>
      </c>
      <c r="BMR466" s="303">
        <v>1000</v>
      </c>
      <c r="BNN466" s="303">
        <v>900</v>
      </c>
      <c r="BPY466" s="303">
        <v>750</v>
      </c>
    </row>
    <row r="467" spans="1:332 1695:1935" ht="45" customHeight="1">
      <c r="B467" s="203">
        <v>5714400107</v>
      </c>
      <c r="C467" s="203" t="str">
        <f>VLOOKUP(B467,'效期天數(2025.1126更新)'!B:C,2,FALSE)</f>
        <v>BUN</v>
      </c>
      <c r="D467" s="203">
        <f>VLOOKUP(B467,'效期天數(2025.1126更新)'!B:E,4,0)</f>
        <v>120</v>
      </c>
      <c r="E467" s="204" t="e">
        <f>VLOOKUP(F467,'帳庫存(20260119  00點更新)'!C:I,7,0)</f>
        <v>#N/A</v>
      </c>
      <c r="F467" s="203">
        <v>10726107</v>
      </c>
      <c r="G467" s="295">
        <v>46085</v>
      </c>
      <c r="H467" s="514" t="s">
        <v>8277</v>
      </c>
      <c r="J467" s="352">
        <f t="shared" si="86"/>
        <v>46205</v>
      </c>
      <c r="K467" s="203" t="s">
        <v>8176</v>
      </c>
      <c r="L467" s="204">
        <v>8000</v>
      </c>
      <c r="M467" s="204">
        <v>7930</v>
      </c>
      <c r="N467" s="204">
        <f t="shared" si="87"/>
        <v>7930</v>
      </c>
      <c r="O467" s="354">
        <f>M467-N467</f>
        <v>0</v>
      </c>
      <c r="KL467" s="961"/>
      <c r="BMP467" s="303">
        <v>3000</v>
      </c>
      <c r="BMR467" s="303">
        <v>4000</v>
      </c>
      <c r="BNN467" s="303">
        <v>930</v>
      </c>
    </row>
    <row r="468" spans="1:332 1695:1935" ht="45" customHeight="1">
      <c r="B468" s="203">
        <v>5714400107</v>
      </c>
      <c r="C468" s="203" t="str">
        <f>VLOOKUP(B468,'效期天數(2025.1126更新)'!B:C,2,FALSE)</f>
        <v>BUN</v>
      </c>
      <c r="D468" s="203">
        <f>VLOOKUP(B468,'效期天數(2025.1126更新)'!B:E,4,0)</f>
        <v>120</v>
      </c>
      <c r="E468" s="204" t="e">
        <f>VLOOKUP(F468,'帳庫存(20260119  00點更新)'!C:I,7,0)</f>
        <v>#N/A</v>
      </c>
      <c r="F468" s="203">
        <v>10726108</v>
      </c>
      <c r="G468" s="295">
        <v>46085</v>
      </c>
      <c r="H468" s="514" t="s">
        <v>8277</v>
      </c>
      <c r="J468" s="352">
        <f t="shared" si="86"/>
        <v>46205</v>
      </c>
      <c r="K468" s="203" t="s">
        <v>8176</v>
      </c>
      <c r="L468" s="204">
        <v>8000</v>
      </c>
      <c r="M468" s="204">
        <v>7920</v>
      </c>
      <c r="N468" s="204">
        <f t="shared" si="87"/>
        <v>8430</v>
      </c>
      <c r="O468" s="354">
        <f>M468-N468+LT468</f>
        <v>0</v>
      </c>
      <c r="KL468" s="961"/>
      <c r="LT468" s="944">
        <v>510</v>
      </c>
      <c r="BMR468" s="303">
        <v>4000</v>
      </c>
      <c r="BNC468" s="303">
        <v>2000</v>
      </c>
      <c r="BQE468" s="303">
        <v>1920</v>
      </c>
      <c r="BVK468" s="303">
        <v>510</v>
      </c>
    </row>
    <row r="469" spans="1:332 1695:1935" ht="45" customHeight="1">
      <c r="B469" s="203">
        <v>5714400107</v>
      </c>
      <c r="C469" s="203" t="str">
        <f>VLOOKUP(B469,'效期天數(2025.1126更新)'!B:C,2,FALSE)</f>
        <v>BUN</v>
      </c>
      <c r="D469" s="203">
        <f>VLOOKUP(B469,'效期天數(2025.1126更新)'!B:E,4,0)</f>
        <v>120</v>
      </c>
      <c r="E469" s="204" t="e">
        <f>VLOOKUP(F469,'帳庫存(20260119  00點更新)'!C:I,7,0)</f>
        <v>#N/A</v>
      </c>
      <c r="F469" s="296">
        <v>10726111</v>
      </c>
      <c r="G469" s="295">
        <v>46090</v>
      </c>
      <c r="H469" s="580" t="s">
        <v>8342</v>
      </c>
      <c r="J469" s="352">
        <f t="shared" si="86"/>
        <v>46210</v>
      </c>
      <c r="K469" s="203" t="s">
        <v>8272</v>
      </c>
      <c r="L469" s="204">
        <v>8000</v>
      </c>
      <c r="M469" s="204">
        <v>7980</v>
      </c>
      <c r="N469" s="204">
        <f t="shared" si="87"/>
        <v>7000</v>
      </c>
      <c r="O469" s="354">
        <f t="shared" ref="O469:O476" si="88">M469-N469</f>
        <v>980</v>
      </c>
      <c r="KL469" s="961"/>
      <c r="BME469" s="303">
        <v>1000</v>
      </c>
      <c r="BMS469" s="303">
        <v>6000</v>
      </c>
    </row>
    <row r="470" spans="1:332 1695:1935" ht="45" customHeight="1">
      <c r="A470" s="714" t="s">
        <v>4949</v>
      </c>
      <c r="B470" s="203">
        <v>5714400107</v>
      </c>
      <c r="C470" s="203" t="str">
        <f>VLOOKUP(B470,'效期天數(2025.1126更新)'!B:C,2,FALSE)</f>
        <v>BUN</v>
      </c>
      <c r="D470" s="203">
        <f>VLOOKUP(B470,'效期天數(2025.1126更新)'!B:E,4,0)</f>
        <v>120</v>
      </c>
      <c r="E470" s="204" t="e">
        <f>VLOOKUP(F470,'帳庫存(20260119  00點更新)'!C:I,7,0)</f>
        <v>#N/A</v>
      </c>
      <c r="F470" s="296">
        <v>10726112</v>
      </c>
      <c r="G470" s="295">
        <v>46090</v>
      </c>
      <c r="H470" s="580" t="s">
        <v>8342</v>
      </c>
      <c r="I470" s="305" t="s">
        <v>7909</v>
      </c>
      <c r="J470" s="352">
        <f t="shared" si="86"/>
        <v>46210</v>
      </c>
      <c r="K470" s="203" t="s">
        <v>8272</v>
      </c>
      <c r="L470" s="204">
        <v>8000</v>
      </c>
      <c r="M470" s="204">
        <v>8080</v>
      </c>
      <c r="N470" s="204">
        <f t="shared" si="87"/>
        <v>8080</v>
      </c>
      <c r="O470" s="354">
        <f t="shared" si="88"/>
        <v>0</v>
      </c>
      <c r="KL470" s="961"/>
      <c r="BME470" s="303">
        <v>8080</v>
      </c>
    </row>
    <row r="471" spans="1:332 1695:1935" ht="45" customHeight="1">
      <c r="B471" s="203">
        <v>5714400107</v>
      </c>
      <c r="C471" s="203" t="str">
        <f>VLOOKUP(B471,'效期天數(2025.1126更新)'!B:C,2,FALSE)</f>
        <v>BUN</v>
      </c>
      <c r="D471" s="203">
        <f>VLOOKUP(B471,'效期天數(2025.1126更新)'!B:E,4,0)</f>
        <v>120</v>
      </c>
      <c r="E471" s="204" t="e">
        <f>VLOOKUP(F471,'帳庫存(20260119  00點更新)'!C:I,7,0)</f>
        <v>#N/A</v>
      </c>
      <c r="F471" s="296">
        <v>10726113</v>
      </c>
      <c r="G471" s="295">
        <v>46090</v>
      </c>
      <c r="H471" s="580" t="s">
        <v>8342</v>
      </c>
      <c r="J471" s="352">
        <f t="shared" si="86"/>
        <v>46210</v>
      </c>
      <c r="K471" s="203" t="s">
        <v>8272</v>
      </c>
      <c r="L471" s="204">
        <v>8000</v>
      </c>
      <c r="M471" s="204">
        <v>7990</v>
      </c>
      <c r="N471" s="204">
        <f t="shared" si="87"/>
        <v>7990</v>
      </c>
      <c r="O471" s="354">
        <f t="shared" si="88"/>
        <v>0</v>
      </c>
      <c r="KL471" s="961"/>
      <c r="BMS471" s="303">
        <v>4000</v>
      </c>
      <c r="BNB471" s="303">
        <v>3990</v>
      </c>
    </row>
    <row r="472" spans="1:332 1695:1935" ht="45" customHeight="1">
      <c r="B472" s="203">
        <v>5714400107</v>
      </c>
      <c r="C472" s="203" t="str">
        <f>VLOOKUP(B472,'效期天數(2025.1126更新)'!B:C,2,FALSE)</f>
        <v>BUN</v>
      </c>
      <c r="D472" s="203">
        <f>VLOOKUP(B472,'效期天數(2025.1126更新)'!B:E,4,0)</f>
        <v>120</v>
      </c>
      <c r="E472" s="204" t="e">
        <f>VLOOKUP(F472,'帳庫存(20260119  00點更新)'!C:I,7,0)</f>
        <v>#N/A</v>
      </c>
      <c r="F472" s="296">
        <v>10726114</v>
      </c>
      <c r="G472" s="295">
        <v>46090</v>
      </c>
      <c r="H472" s="580" t="s">
        <v>8342</v>
      </c>
      <c r="J472" s="352">
        <f t="shared" si="86"/>
        <v>46210</v>
      </c>
      <c r="K472" s="203" t="s">
        <v>8272</v>
      </c>
      <c r="L472" s="204">
        <v>8000</v>
      </c>
      <c r="M472" s="204">
        <v>7980</v>
      </c>
      <c r="N472" s="204">
        <f t="shared" si="87"/>
        <v>7000</v>
      </c>
      <c r="O472" s="354">
        <f t="shared" si="88"/>
        <v>980</v>
      </c>
      <c r="KL472" s="961"/>
      <c r="BNA472" s="303">
        <v>6000</v>
      </c>
      <c r="BNB472" s="303">
        <v>1000</v>
      </c>
    </row>
    <row r="473" spans="1:332 1695:1935" ht="45" customHeight="1">
      <c r="B473" s="203">
        <v>5714400107</v>
      </c>
      <c r="C473" s="203" t="str">
        <f>VLOOKUP(B473,'效期天數(2025.1126更新)'!B:C,2,FALSE)</f>
        <v>BUN</v>
      </c>
      <c r="D473" s="203">
        <f>VLOOKUP(B473,'效期天數(2025.1126更新)'!B:E,4,0)</f>
        <v>120</v>
      </c>
      <c r="E473" s="204" t="e">
        <f>VLOOKUP(F473,'帳庫存(20260119  00點更新)'!C:I,7,0)</f>
        <v>#N/A</v>
      </c>
      <c r="F473" s="296">
        <v>10726121</v>
      </c>
      <c r="G473" s="295">
        <v>46099</v>
      </c>
      <c r="H473" s="587" t="s">
        <v>8610</v>
      </c>
      <c r="J473" s="352">
        <f t="shared" si="86"/>
        <v>46219</v>
      </c>
      <c r="K473" s="203" t="s">
        <v>8457</v>
      </c>
      <c r="L473" s="204">
        <v>8000</v>
      </c>
      <c r="M473" s="204">
        <v>7920</v>
      </c>
      <c r="N473" s="204">
        <f t="shared" si="87"/>
        <v>7000</v>
      </c>
      <c r="O473" s="354">
        <f t="shared" si="88"/>
        <v>920</v>
      </c>
      <c r="KL473" s="961"/>
      <c r="BNO473" s="303">
        <v>7000</v>
      </c>
    </row>
    <row r="474" spans="1:332 1695:1935" ht="45" customHeight="1">
      <c r="B474" s="203">
        <v>5714400107</v>
      </c>
      <c r="C474" s="203" t="str">
        <f>VLOOKUP(B474,'效期天數(2025.1126更新)'!B:C,2,FALSE)</f>
        <v>BUN</v>
      </c>
      <c r="D474" s="203">
        <f>VLOOKUP(B474,'效期天數(2025.1126更新)'!B:E,4,0)</f>
        <v>120</v>
      </c>
      <c r="E474" s="204" t="e">
        <f>VLOOKUP(F474,'帳庫存(20260119  00點更新)'!C:I,7,0)</f>
        <v>#N/A</v>
      </c>
      <c r="F474" s="296">
        <v>10726122</v>
      </c>
      <c r="G474" s="295">
        <v>46099</v>
      </c>
      <c r="H474" s="587" t="s">
        <v>8610</v>
      </c>
      <c r="J474" s="352">
        <f t="shared" si="86"/>
        <v>46219</v>
      </c>
      <c r="K474" s="203" t="s">
        <v>8457</v>
      </c>
      <c r="L474" s="204">
        <v>8000</v>
      </c>
      <c r="M474" s="204">
        <v>7920</v>
      </c>
      <c r="N474" s="204">
        <f t="shared" si="87"/>
        <v>7000</v>
      </c>
      <c r="O474" s="354">
        <f t="shared" si="88"/>
        <v>920</v>
      </c>
      <c r="KL474" s="961"/>
      <c r="BNO474" s="303">
        <v>3000</v>
      </c>
      <c r="BNQ474" s="303">
        <v>3000</v>
      </c>
      <c r="BRV474" s="303">
        <v>1000</v>
      </c>
    </row>
    <row r="475" spans="1:332 1695:1935" ht="45" customHeight="1">
      <c r="B475" s="203">
        <v>5714400107</v>
      </c>
      <c r="C475" s="203" t="str">
        <f>VLOOKUP(B475,'效期天數(2025.1126更新)'!B:C,2,FALSE)</f>
        <v>BUN</v>
      </c>
      <c r="D475" s="203">
        <f>VLOOKUP(B475,'效期天數(2025.1126更新)'!B:E,4,0)</f>
        <v>120</v>
      </c>
      <c r="E475" s="204" t="e">
        <f>VLOOKUP(F475,'帳庫存(20260119  00點更新)'!C:I,7,0)</f>
        <v>#N/A</v>
      </c>
      <c r="F475" s="296">
        <v>10726123</v>
      </c>
      <c r="G475" s="295">
        <v>46099</v>
      </c>
      <c r="H475" s="587" t="s">
        <v>8610</v>
      </c>
      <c r="J475" s="352">
        <f t="shared" si="86"/>
        <v>46219</v>
      </c>
      <c r="K475" s="203" t="s">
        <v>8457</v>
      </c>
      <c r="L475" s="204">
        <v>8000</v>
      </c>
      <c r="M475" s="204">
        <v>7920</v>
      </c>
      <c r="N475" s="204">
        <f t="shared" si="87"/>
        <v>7920</v>
      </c>
      <c r="O475" s="354">
        <f t="shared" si="88"/>
        <v>0</v>
      </c>
      <c r="KL475" s="961"/>
      <c r="BNP475" s="303">
        <v>7000</v>
      </c>
      <c r="BNS475" s="303">
        <v>920</v>
      </c>
    </row>
    <row r="476" spans="1:332 1695:1935" ht="45" customHeight="1">
      <c r="B476" s="203">
        <v>5714400107</v>
      </c>
      <c r="C476" s="203" t="str">
        <f>VLOOKUP(B476,'效期天數(2025.1126更新)'!B:C,2,FALSE)</f>
        <v>BUN</v>
      </c>
      <c r="D476" s="203">
        <f>VLOOKUP(B476,'效期天數(2025.1126更新)'!B:E,4,0)</f>
        <v>120</v>
      </c>
      <c r="E476" s="204" t="e">
        <f>VLOOKUP(F476,'帳庫存(20260119  00點更新)'!C:I,7,0)</f>
        <v>#N/A</v>
      </c>
      <c r="F476" s="296">
        <v>10726124</v>
      </c>
      <c r="G476" s="295">
        <v>46099</v>
      </c>
      <c r="H476" s="587" t="s">
        <v>8610</v>
      </c>
      <c r="J476" s="352">
        <f t="shared" si="86"/>
        <v>46219</v>
      </c>
      <c r="K476" s="203" t="s">
        <v>8457</v>
      </c>
      <c r="L476" s="204">
        <v>8000</v>
      </c>
      <c r="M476" s="204">
        <v>7880</v>
      </c>
      <c r="N476" s="204">
        <f t="shared" si="87"/>
        <v>7880</v>
      </c>
      <c r="O476" s="354">
        <f t="shared" si="88"/>
        <v>0</v>
      </c>
      <c r="KL476" s="961"/>
      <c r="BNQ476" s="303">
        <v>7000</v>
      </c>
      <c r="BNS476" s="303">
        <v>880</v>
      </c>
    </row>
    <row r="477" spans="1:332 1695:1935" ht="45" customHeight="1">
      <c r="B477" s="203">
        <v>5714400107</v>
      </c>
      <c r="C477" s="203" t="str">
        <f>VLOOKUP(B477,'效期天數(2025.1126更新)'!B:C,2,FALSE)</f>
        <v>BUN</v>
      </c>
      <c r="D477" s="203">
        <f>VLOOKUP(B477,'效期天數(2025.1126更新)'!B:E,4,0)</f>
        <v>120</v>
      </c>
      <c r="E477" s="204" t="e">
        <f>VLOOKUP(F477,'帳庫存(20260119  00點更新)'!C:I,7,0)</f>
        <v>#N/A</v>
      </c>
      <c r="F477" s="296">
        <v>10726125</v>
      </c>
      <c r="G477" s="295">
        <v>46101</v>
      </c>
      <c r="H477" s="592" t="s">
        <v>8611</v>
      </c>
      <c r="J477" s="352">
        <f t="shared" si="86"/>
        <v>46221</v>
      </c>
      <c r="K477" s="203" t="s">
        <v>8485</v>
      </c>
      <c r="L477" s="204">
        <v>8000</v>
      </c>
      <c r="M477" s="204">
        <v>7880</v>
      </c>
      <c r="N477" s="204">
        <f t="shared" si="87"/>
        <v>8390</v>
      </c>
      <c r="O477" s="354">
        <f>M477-N477+LO477</f>
        <v>0</v>
      </c>
      <c r="KL477" s="961"/>
      <c r="LO477" s="944">
        <v>510</v>
      </c>
      <c r="BOC477" s="303">
        <v>3000</v>
      </c>
      <c r="BOU477" s="303">
        <v>4000</v>
      </c>
      <c r="BPF477" s="303">
        <v>880</v>
      </c>
      <c r="BRI477" s="303">
        <v>510</v>
      </c>
    </row>
    <row r="478" spans="1:332 1695:1935" ht="45" customHeight="1">
      <c r="B478" s="203">
        <v>5714400107</v>
      </c>
      <c r="C478" s="203" t="str">
        <f>VLOOKUP(B478,'效期天數(2025.1126更新)'!B:C,2,FALSE)</f>
        <v>BUN</v>
      </c>
      <c r="D478" s="203">
        <f>VLOOKUP(B478,'效期天數(2025.1126更新)'!B:E,4,0)</f>
        <v>120</v>
      </c>
      <c r="E478" s="204" t="e">
        <f>VLOOKUP(F478,'帳庫存(20260119  00點更新)'!C:I,7,0)</f>
        <v>#N/A</v>
      </c>
      <c r="F478" s="296">
        <v>10726126</v>
      </c>
      <c r="G478" s="295">
        <v>46101</v>
      </c>
      <c r="H478" s="592" t="s">
        <v>8611</v>
      </c>
      <c r="J478" s="352">
        <f t="shared" si="86"/>
        <v>46221</v>
      </c>
      <c r="K478" s="203" t="s">
        <v>8485</v>
      </c>
      <c r="L478" s="204">
        <v>8000</v>
      </c>
      <c r="M478" s="204">
        <v>7940</v>
      </c>
      <c r="N478" s="204">
        <f t="shared" si="87"/>
        <v>7940</v>
      </c>
      <c r="O478" s="354">
        <f>M478-N478</f>
        <v>0</v>
      </c>
      <c r="KL478" s="961"/>
      <c r="BOU478" s="303">
        <v>6000</v>
      </c>
      <c r="BPF478" s="303">
        <v>1940</v>
      </c>
    </row>
    <row r="479" spans="1:332 1695:1935" ht="45" customHeight="1">
      <c r="B479" s="203">
        <v>5714400107</v>
      </c>
      <c r="C479" s="203" t="str">
        <f>VLOOKUP(B479,'效期天數(2025.1126更新)'!B:C,2,FALSE)</f>
        <v>BUN</v>
      </c>
      <c r="D479" s="203">
        <f>VLOOKUP(B479,'效期天數(2025.1126更新)'!B:E,4,0)</f>
        <v>120</v>
      </c>
      <c r="E479" s="204" t="e">
        <f>VLOOKUP(F479,'帳庫存(20260119  00點更新)'!C:I,7,0)</f>
        <v>#N/A</v>
      </c>
      <c r="F479" s="296">
        <v>10726127</v>
      </c>
      <c r="G479" s="295">
        <v>46101</v>
      </c>
      <c r="H479" s="592" t="s">
        <v>8611</v>
      </c>
      <c r="J479" s="352">
        <f t="shared" si="86"/>
        <v>46221</v>
      </c>
      <c r="K479" s="203" t="s">
        <v>8485</v>
      </c>
      <c r="L479" s="204">
        <v>8000</v>
      </c>
      <c r="M479" s="204">
        <v>7980</v>
      </c>
      <c r="N479" s="204">
        <f t="shared" si="87"/>
        <v>7980</v>
      </c>
      <c r="O479" s="354">
        <f>M479-N479</f>
        <v>0</v>
      </c>
      <c r="KL479" s="961"/>
      <c r="BOX479" s="303">
        <v>2000</v>
      </c>
      <c r="BPB479" s="303">
        <v>1000</v>
      </c>
      <c r="BPF479" s="303">
        <v>980</v>
      </c>
      <c r="BPT479" s="303">
        <v>4000</v>
      </c>
    </row>
    <row r="480" spans="1:332 1695:1935" ht="45" customHeight="1">
      <c r="B480" s="203">
        <v>5714400107</v>
      </c>
      <c r="C480" s="203" t="str">
        <f>VLOOKUP(B480,'效期天數(2025.1126更新)'!B:C,2,FALSE)</f>
        <v>BUN</v>
      </c>
      <c r="D480" s="203">
        <f>VLOOKUP(B480,'效期天數(2025.1126更新)'!B:E,4,0)</f>
        <v>120</v>
      </c>
      <c r="E480" s="204" t="e">
        <f>VLOOKUP(F480,'帳庫存(20260119  00點更新)'!C:I,7,0)</f>
        <v>#N/A</v>
      </c>
      <c r="F480" s="296">
        <v>10726128</v>
      </c>
      <c r="G480" s="295">
        <v>46101</v>
      </c>
      <c r="H480" s="592" t="s">
        <v>8611</v>
      </c>
      <c r="J480" s="352">
        <f t="shared" si="86"/>
        <v>46221</v>
      </c>
      <c r="K480" s="203" t="s">
        <v>8485</v>
      </c>
      <c r="L480" s="204">
        <v>8000</v>
      </c>
      <c r="M480" s="204">
        <v>7760</v>
      </c>
      <c r="N480" s="204">
        <f t="shared" si="87"/>
        <v>7760</v>
      </c>
      <c r="O480" s="354">
        <f>M480-N480</f>
        <v>0</v>
      </c>
      <c r="KL480" s="961"/>
      <c r="BPB480" s="303">
        <v>7000</v>
      </c>
      <c r="BPE480" s="303">
        <v>760</v>
      </c>
    </row>
    <row r="481" spans="1:376 1741:1910" ht="45" customHeight="1">
      <c r="A481" s="714" t="s">
        <v>4952</v>
      </c>
      <c r="B481" s="203">
        <v>5714400107</v>
      </c>
      <c r="C481" s="203" t="str">
        <f>VLOOKUP(B481,'效期天數(2025.1126更新)'!B:C,2,FALSE)</f>
        <v>BUN</v>
      </c>
      <c r="D481" s="203">
        <f>VLOOKUP(B481,'效期天數(2025.1126更新)'!B:E,4,0)</f>
        <v>120</v>
      </c>
      <c r="E481" s="204" t="e">
        <f>VLOOKUP(F481,'帳庫存(20260119  00點更新)'!C:I,7,0)</f>
        <v>#N/A</v>
      </c>
      <c r="F481" s="296">
        <v>10726131</v>
      </c>
      <c r="G481" s="295">
        <v>46106</v>
      </c>
      <c r="H481" s="969" t="s">
        <v>8663</v>
      </c>
      <c r="I481" s="347" t="s">
        <v>8654</v>
      </c>
      <c r="J481" s="352">
        <f t="shared" si="86"/>
        <v>46226</v>
      </c>
      <c r="K481" s="203" t="s">
        <v>8567</v>
      </c>
      <c r="L481" s="204">
        <v>8000</v>
      </c>
      <c r="M481" s="204">
        <v>7980</v>
      </c>
      <c r="N481" s="204">
        <f t="shared" si="87"/>
        <v>8800</v>
      </c>
      <c r="O481" s="354">
        <f>M481-N481+LE481+NL481</f>
        <v>820</v>
      </c>
      <c r="KL481" s="961"/>
      <c r="LE481" s="944">
        <v>820</v>
      </c>
      <c r="NL481" s="651">
        <v>820</v>
      </c>
      <c r="BNY481" s="303">
        <v>5000</v>
      </c>
      <c r="BOD481" s="303">
        <v>2000</v>
      </c>
      <c r="BOR481" s="303">
        <v>980</v>
      </c>
      <c r="BUL481" s="303">
        <v>820</v>
      </c>
    </row>
    <row r="482" spans="1:376 1741:1910" ht="45" customHeight="1">
      <c r="A482" s="714" t="s">
        <v>4952</v>
      </c>
      <c r="B482" s="203">
        <v>5714400107</v>
      </c>
      <c r="C482" s="203" t="str">
        <f>VLOOKUP(B482,'效期天數(2025.1126更新)'!B:C,2,FALSE)</f>
        <v>BUN</v>
      </c>
      <c r="D482" s="203">
        <f>VLOOKUP(B482,'效期天數(2025.1126更新)'!B:E,4,0)</f>
        <v>120</v>
      </c>
      <c r="E482" s="204" t="e">
        <f>VLOOKUP(F482,'帳庫存(20260119  00點更新)'!C:I,7,0)</f>
        <v>#N/A</v>
      </c>
      <c r="F482" s="296">
        <v>10726132</v>
      </c>
      <c r="G482" s="295">
        <v>46106</v>
      </c>
      <c r="H482" s="969" t="s">
        <v>8663</v>
      </c>
      <c r="I482" s="347" t="s">
        <v>8654</v>
      </c>
      <c r="J482" s="352">
        <f t="shared" si="86"/>
        <v>46226</v>
      </c>
      <c r="K482" s="203" t="s">
        <v>8567</v>
      </c>
      <c r="L482" s="204">
        <v>8000</v>
      </c>
      <c r="M482" s="204">
        <v>7930</v>
      </c>
      <c r="N482" s="204">
        <f t="shared" si="87"/>
        <v>9930</v>
      </c>
      <c r="O482" s="354">
        <f>M482-N482+KZ482</f>
        <v>0</v>
      </c>
      <c r="KL482" s="961"/>
      <c r="KZ482" s="651">
        <v>2000</v>
      </c>
      <c r="BOD482" s="303">
        <v>7000</v>
      </c>
      <c r="BOR482" s="303">
        <v>930</v>
      </c>
      <c r="BUL482" s="303">
        <v>2000</v>
      </c>
    </row>
    <row r="483" spans="1:376 1741:1910" ht="45" customHeight="1">
      <c r="A483" s="714" t="s">
        <v>4952</v>
      </c>
      <c r="B483" s="203">
        <v>5714400107</v>
      </c>
      <c r="C483" s="203" t="str">
        <f>VLOOKUP(B483,'效期天數(2025.1126更新)'!B:C,2,FALSE)</f>
        <v>BUN</v>
      </c>
      <c r="D483" s="203">
        <f>VLOOKUP(B483,'效期天數(2025.1126更新)'!B:E,4,0)</f>
        <v>120</v>
      </c>
      <c r="E483" s="204" t="e">
        <f>VLOOKUP(F483,'帳庫存(20260119  00點更新)'!C:I,7,0)</f>
        <v>#N/A</v>
      </c>
      <c r="F483" s="296">
        <v>10726133</v>
      </c>
      <c r="G483" s="295">
        <v>46106</v>
      </c>
      <c r="H483" s="969" t="s">
        <v>8663</v>
      </c>
      <c r="I483" s="347" t="s">
        <v>8654</v>
      </c>
      <c r="J483" s="352">
        <f t="shared" si="86"/>
        <v>46226</v>
      </c>
      <c r="K483" s="203" t="s">
        <v>8567</v>
      </c>
      <c r="L483" s="204">
        <v>8000</v>
      </c>
      <c r="M483" s="204">
        <v>7840</v>
      </c>
      <c r="N483" s="204">
        <f t="shared" si="87"/>
        <v>7840</v>
      </c>
      <c r="O483" s="354">
        <f>M483-N483</f>
        <v>0</v>
      </c>
      <c r="KL483" s="961"/>
      <c r="BOD483" s="303">
        <v>2000</v>
      </c>
      <c r="BOQ483" s="303">
        <v>5000</v>
      </c>
      <c r="BOR483" s="303">
        <v>840</v>
      </c>
    </row>
    <row r="484" spans="1:376 1741:1910" ht="45" customHeight="1">
      <c r="A484" s="714" t="s">
        <v>4952</v>
      </c>
      <c r="B484" s="203">
        <v>5714400107</v>
      </c>
      <c r="C484" s="203" t="str">
        <f>VLOOKUP(B484,'效期天數(2025.1126更新)'!B:C,2,FALSE)</f>
        <v>BUN</v>
      </c>
      <c r="D484" s="203">
        <f>VLOOKUP(B484,'效期天數(2025.1126更新)'!B:E,4,0)</f>
        <v>120</v>
      </c>
      <c r="E484" s="204" t="e">
        <f>VLOOKUP(F484,'帳庫存(20260119  00點更新)'!C:I,7,0)</f>
        <v>#N/A</v>
      </c>
      <c r="F484" s="296">
        <v>10726134</v>
      </c>
      <c r="G484" s="295">
        <v>46106</v>
      </c>
      <c r="H484" s="969" t="s">
        <v>8663</v>
      </c>
      <c r="I484" s="347" t="s">
        <v>8654</v>
      </c>
      <c r="J484" s="352">
        <f t="shared" si="86"/>
        <v>46226</v>
      </c>
      <c r="K484" s="203" t="s">
        <v>8567</v>
      </c>
      <c r="L484" s="204">
        <v>8000</v>
      </c>
      <c r="M484" s="204">
        <v>7980</v>
      </c>
      <c r="N484" s="204">
        <f t="shared" si="87"/>
        <v>8960</v>
      </c>
      <c r="O484" s="354">
        <f>M484-N484+LE484</f>
        <v>0</v>
      </c>
      <c r="KL484" s="961"/>
      <c r="LE484" s="944">
        <v>980</v>
      </c>
      <c r="BOQ484" s="303">
        <v>3000</v>
      </c>
      <c r="BOR484" s="303">
        <v>4980</v>
      </c>
      <c r="BUL484" s="303">
        <v>980</v>
      </c>
    </row>
    <row r="485" spans="1:376 1741:1910" ht="45" customHeight="1">
      <c r="B485" s="203">
        <v>5714400107</v>
      </c>
      <c r="C485" s="203" t="str">
        <f>VLOOKUP(B485,'效期天數(2025.1126更新)'!B:C,2,FALSE)</f>
        <v>BUN</v>
      </c>
      <c r="D485" s="203">
        <f>VLOOKUP(B485,'效期天數(2025.1126更新)'!B:E,4,0)</f>
        <v>120</v>
      </c>
      <c r="E485" s="204" t="e">
        <f>VLOOKUP(F485,'帳庫存(20260119  00點更新)'!C:I,7,0)</f>
        <v>#N/A</v>
      </c>
      <c r="F485" s="296">
        <v>10726141</v>
      </c>
      <c r="G485" s="295">
        <v>46112</v>
      </c>
      <c r="H485" s="753" t="s">
        <v>8828</v>
      </c>
      <c r="J485" s="352">
        <f t="shared" si="86"/>
        <v>46232</v>
      </c>
      <c r="K485" s="203" t="s">
        <v>8690</v>
      </c>
      <c r="L485" s="204">
        <v>8000</v>
      </c>
      <c r="M485" s="204">
        <v>7940</v>
      </c>
      <c r="N485" s="204">
        <f t="shared" si="87"/>
        <v>7940</v>
      </c>
      <c r="O485" s="354">
        <f>M485-N485</f>
        <v>0</v>
      </c>
      <c r="BPH485" s="303">
        <v>5000</v>
      </c>
      <c r="BPI485" s="303">
        <v>2000</v>
      </c>
      <c r="BQA485" s="303">
        <v>940</v>
      </c>
    </row>
    <row r="486" spans="1:376 1741:1910" ht="45" customHeight="1">
      <c r="B486" s="203">
        <v>5714400107</v>
      </c>
      <c r="C486" s="203" t="str">
        <f>VLOOKUP(B486,'效期天數(2025.1126更新)'!B:C,2,FALSE)</f>
        <v>BUN</v>
      </c>
      <c r="D486" s="203">
        <f>VLOOKUP(B486,'效期天數(2025.1126更新)'!B:E,4,0)</f>
        <v>120</v>
      </c>
      <c r="E486" s="204" t="e">
        <f>VLOOKUP(F486,'帳庫存(20260119  00點更新)'!C:I,7,0)</f>
        <v>#N/A</v>
      </c>
      <c r="F486" s="296">
        <v>10726142</v>
      </c>
      <c r="G486" s="295">
        <v>46112</v>
      </c>
      <c r="H486" s="753" t="s">
        <v>8828</v>
      </c>
      <c r="J486" s="352">
        <f t="shared" si="86"/>
        <v>46232</v>
      </c>
      <c r="K486" s="203" t="s">
        <v>8690</v>
      </c>
      <c r="L486" s="204">
        <v>8000</v>
      </c>
      <c r="M486" s="204">
        <v>7920</v>
      </c>
      <c r="N486" s="204">
        <f t="shared" si="87"/>
        <v>7920</v>
      </c>
      <c r="O486" s="354">
        <f>M486-N486</f>
        <v>0</v>
      </c>
      <c r="BPN486" s="303">
        <v>7000</v>
      </c>
      <c r="BSB486" s="303">
        <v>920</v>
      </c>
    </row>
    <row r="487" spans="1:376 1741:1910" ht="45" customHeight="1">
      <c r="B487" s="203">
        <v>5714400107</v>
      </c>
      <c r="C487" s="203" t="str">
        <f>VLOOKUP(B487,'效期天數(2025.1126更新)'!B:C,2,FALSE)</f>
        <v>BUN</v>
      </c>
      <c r="D487" s="203">
        <f>VLOOKUP(B487,'效期天數(2025.1126更新)'!B:E,4,0)</f>
        <v>120</v>
      </c>
      <c r="E487" s="204" t="e">
        <f>VLOOKUP(F487,'帳庫存(20260119  00點更新)'!C:I,7,0)</f>
        <v>#N/A</v>
      </c>
      <c r="F487" s="296">
        <v>10726143</v>
      </c>
      <c r="G487" s="295">
        <v>46112</v>
      </c>
      <c r="H487" s="753" t="s">
        <v>8828</v>
      </c>
      <c r="J487" s="352">
        <f t="shared" si="86"/>
        <v>46232</v>
      </c>
      <c r="K487" s="203" t="s">
        <v>8690</v>
      </c>
      <c r="L487" s="204">
        <v>8000</v>
      </c>
      <c r="M487" s="204">
        <v>7740</v>
      </c>
      <c r="N487" s="204">
        <f t="shared" si="87"/>
        <v>8200</v>
      </c>
      <c r="O487" s="354">
        <f>M487-N487+LI487</f>
        <v>0</v>
      </c>
      <c r="LI487" s="944">
        <v>460</v>
      </c>
      <c r="BPN487" s="303">
        <v>3000</v>
      </c>
      <c r="BPV487" s="303">
        <v>4000</v>
      </c>
      <c r="BQA487" s="303">
        <v>740</v>
      </c>
      <c r="BSB487" s="303">
        <v>460</v>
      </c>
    </row>
    <row r="488" spans="1:376 1741:1910" ht="45" customHeight="1">
      <c r="B488" s="203">
        <v>5714400107</v>
      </c>
      <c r="C488" s="203" t="str">
        <f>VLOOKUP(B488,'效期天數(2025.1126更新)'!B:C,2,FALSE)</f>
        <v>BUN</v>
      </c>
      <c r="D488" s="203">
        <f>VLOOKUP(B488,'效期天數(2025.1126更新)'!B:E,4,0)</f>
        <v>120</v>
      </c>
      <c r="E488" s="204" t="e">
        <f>VLOOKUP(F488,'帳庫存(20260119  00點更新)'!C:I,7,0)</f>
        <v>#N/A</v>
      </c>
      <c r="F488" s="296">
        <v>10726144</v>
      </c>
      <c r="G488" s="295">
        <v>46112</v>
      </c>
      <c r="H488" s="753" t="s">
        <v>8828</v>
      </c>
      <c r="J488" s="352">
        <f t="shared" si="86"/>
        <v>46232</v>
      </c>
      <c r="K488" s="203" t="s">
        <v>8690</v>
      </c>
      <c r="L488" s="204">
        <v>8000</v>
      </c>
      <c r="M488" s="204">
        <v>7920</v>
      </c>
      <c r="N488" s="204">
        <f t="shared" si="87"/>
        <v>7920</v>
      </c>
      <c r="O488" s="354">
        <f>M488-N488</f>
        <v>0</v>
      </c>
      <c r="BPV488" s="303">
        <v>4000</v>
      </c>
      <c r="BSB488" s="303">
        <v>3920</v>
      </c>
    </row>
    <row r="489" spans="1:376 1741:1910" ht="45" customHeight="1">
      <c r="B489" s="203">
        <v>5714400107</v>
      </c>
      <c r="C489" s="203" t="str">
        <f>VLOOKUP(B489,'效期天數(2025.1126更新)'!B:C,2,FALSE)</f>
        <v>BUN</v>
      </c>
      <c r="D489" s="203">
        <f>VLOOKUP(B489,'效期天數(2025.1126更新)'!B:E,4,0)</f>
        <v>120</v>
      </c>
      <c r="E489" s="204" t="e">
        <f>VLOOKUP(F489,'帳庫存(20260119  00點更新)'!C:I,7,0)</f>
        <v>#N/A</v>
      </c>
      <c r="F489" s="296">
        <v>10726151</v>
      </c>
      <c r="G489" s="295">
        <v>46120</v>
      </c>
      <c r="H489" s="762" t="s">
        <v>5063</v>
      </c>
      <c r="J489" s="352">
        <f t="shared" si="86"/>
        <v>46240</v>
      </c>
      <c r="K489" s="203" t="s">
        <v>8800</v>
      </c>
      <c r="L489" s="204">
        <v>8000</v>
      </c>
      <c r="M489" s="204">
        <v>7890</v>
      </c>
      <c r="N489" s="204">
        <f t="shared" si="87"/>
        <v>7890</v>
      </c>
      <c r="O489" s="354">
        <f>M489-N489</f>
        <v>0</v>
      </c>
      <c r="BQF489" s="303">
        <v>5890</v>
      </c>
      <c r="BQK489" s="303">
        <v>2000</v>
      </c>
    </row>
    <row r="490" spans="1:376 1741:1910" ht="45" customHeight="1">
      <c r="B490" s="203">
        <v>5714400107</v>
      </c>
      <c r="C490" s="203" t="str">
        <f>VLOOKUP(B490,'效期天數(2025.1126更新)'!B:C,2,FALSE)</f>
        <v>BUN</v>
      </c>
      <c r="D490" s="203">
        <f>VLOOKUP(B490,'效期天數(2025.1126更新)'!B:E,4,0)</f>
        <v>120</v>
      </c>
      <c r="E490" s="204" t="e">
        <f>VLOOKUP(F490,'帳庫存(20260119  00點更新)'!C:I,7,0)</f>
        <v>#N/A</v>
      </c>
      <c r="F490" s="296">
        <v>10726152</v>
      </c>
      <c r="G490" s="295">
        <v>46120</v>
      </c>
      <c r="H490" s="762" t="s">
        <v>5063</v>
      </c>
      <c r="J490" s="352">
        <f t="shared" si="86"/>
        <v>46240</v>
      </c>
      <c r="K490" s="203" t="s">
        <v>8800</v>
      </c>
      <c r="L490" s="204">
        <v>8000</v>
      </c>
      <c r="M490" s="204">
        <v>7910</v>
      </c>
      <c r="N490" s="204">
        <f t="shared" si="87"/>
        <v>7910</v>
      </c>
      <c r="O490" s="354">
        <f>M490-N490+NJ490</f>
        <v>700</v>
      </c>
      <c r="NJ490" s="651">
        <v>700</v>
      </c>
      <c r="BQK490" s="303">
        <v>7000</v>
      </c>
      <c r="BUK490" s="303">
        <v>910</v>
      </c>
    </row>
    <row r="491" spans="1:376 1741:1910" ht="45" customHeight="1">
      <c r="B491" s="203">
        <v>5714400107</v>
      </c>
      <c r="C491" s="203" t="str">
        <f>VLOOKUP(B491,'效期天數(2025.1126更新)'!B:C,2,FALSE)</f>
        <v>BUN</v>
      </c>
      <c r="D491" s="203">
        <f>VLOOKUP(B491,'效期天數(2025.1126更新)'!B:E,4,0)</f>
        <v>120</v>
      </c>
      <c r="E491" s="204" t="e">
        <f>VLOOKUP(F491,'帳庫存(20260119  00點更新)'!C:I,7,0)</f>
        <v>#N/A</v>
      </c>
      <c r="F491" s="296">
        <v>10726153</v>
      </c>
      <c r="G491" s="295">
        <v>46120</v>
      </c>
      <c r="H491" s="762" t="s">
        <v>5063</v>
      </c>
      <c r="J491" s="352">
        <f t="shared" si="86"/>
        <v>46240</v>
      </c>
      <c r="K491" s="203" t="s">
        <v>8800</v>
      </c>
      <c r="L491" s="204">
        <v>8000</v>
      </c>
      <c r="M491" s="204">
        <v>7930</v>
      </c>
      <c r="N491" s="204">
        <f t="shared" si="87"/>
        <v>7930</v>
      </c>
      <c r="O491" s="354">
        <f t="shared" ref="O491:O498" si="89">M491-N491</f>
        <v>0</v>
      </c>
      <c r="BQK491" s="303">
        <v>1000</v>
      </c>
      <c r="BQO491" s="303">
        <v>6000</v>
      </c>
      <c r="BUK491" s="303">
        <v>930</v>
      </c>
    </row>
    <row r="492" spans="1:376 1741:1910" ht="45" customHeight="1">
      <c r="B492" s="203">
        <v>5714400107</v>
      </c>
      <c r="C492" s="203" t="str">
        <f>VLOOKUP(B492,'效期天數(2025.1126更新)'!B:C,2,FALSE)</f>
        <v>BUN</v>
      </c>
      <c r="D492" s="203">
        <f>VLOOKUP(B492,'效期天數(2025.1126更新)'!B:E,4,0)</f>
        <v>120</v>
      </c>
      <c r="E492" s="204" t="e">
        <f>VLOOKUP(F492,'帳庫存(20260119  00點更新)'!C:I,7,0)</f>
        <v>#N/A</v>
      </c>
      <c r="F492" s="296">
        <v>10726154</v>
      </c>
      <c r="G492" s="295">
        <v>46120</v>
      </c>
      <c r="H492" s="762" t="s">
        <v>5063</v>
      </c>
      <c r="J492" s="352">
        <f t="shared" si="86"/>
        <v>46240</v>
      </c>
      <c r="K492" s="203" t="s">
        <v>8800</v>
      </c>
      <c r="L492" s="204">
        <v>8000</v>
      </c>
      <c r="M492" s="204">
        <v>7930</v>
      </c>
      <c r="N492" s="204">
        <f t="shared" si="87"/>
        <v>7930</v>
      </c>
      <c r="O492" s="354">
        <f t="shared" si="89"/>
        <v>0</v>
      </c>
      <c r="BQO492" s="303">
        <v>7000</v>
      </c>
      <c r="BUK492" s="303">
        <v>930</v>
      </c>
    </row>
    <row r="493" spans="1:376 1741:1910" ht="45" customHeight="1">
      <c r="B493" s="203">
        <v>5714400107</v>
      </c>
      <c r="C493" s="203" t="str">
        <f>VLOOKUP(B493,'效期天數(2025.1126更新)'!B:C,2,FALSE)</f>
        <v>BUN</v>
      </c>
      <c r="D493" s="203">
        <f>VLOOKUP(B493,'效期天數(2025.1126更新)'!B:E,4,0)</f>
        <v>120</v>
      </c>
      <c r="E493" s="204" t="e">
        <f>VLOOKUP(F493,'帳庫存(20260119  00點更新)'!C:I,7,0)</f>
        <v>#N/A</v>
      </c>
      <c r="F493" s="296">
        <v>10726161</v>
      </c>
      <c r="G493" s="295">
        <v>46127</v>
      </c>
      <c r="H493" s="587" t="s">
        <v>9086</v>
      </c>
      <c r="J493" s="352">
        <f t="shared" si="86"/>
        <v>46247</v>
      </c>
      <c r="K493" s="203" t="s">
        <v>8992</v>
      </c>
      <c r="L493" s="204">
        <v>8000</v>
      </c>
      <c r="M493" s="204">
        <v>7830</v>
      </c>
      <c r="N493" s="204">
        <f t="shared" si="87"/>
        <v>7830</v>
      </c>
      <c r="O493" s="354">
        <f t="shared" si="89"/>
        <v>0</v>
      </c>
      <c r="BQQ493" s="303">
        <v>6000</v>
      </c>
      <c r="BQU493" s="303">
        <v>1000</v>
      </c>
      <c r="BQW493" s="303">
        <v>830</v>
      </c>
    </row>
    <row r="494" spans="1:376 1741:1910" ht="45" customHeight="1">
      <c r="B494" s="203">
        <v>5714400107</v>
      </c>
      <c r="C494" s="203" t="str">
        <f>VLOOKUP(B494,'效期天數(2025.1126更新)'!B:C,2,FALSE)</f>
        <v>BUN</v>
      </c>
      <c r="D494" s="203">
        <f>VLOOKUP(B494,'效期天數(2025.1126更新)'!B:E,4,0)</f>
        <v>120</v>
      </c>
      <c r="E494" s="204" t="e">
        <f>VLOOKUP(F494,'帳庫存(20260119  00點更新)'!C:I,7,0)</f>
        <v>#N/A</v>
      </c>
      <c r="F494" s="296">
        <v>10726162</v>
      </c>
      <c r="G494" s="295">
        <v>46127</v>
      </c>
      <c r="H494" s="587" t="s">
        <v>9086</v>
      </c>
      <c r="J494" s="352">
        <f t="shared" si="86"/>
        <v>46247</v>
      </c>
      <c r="K494" s="203" t="s">
        <v>8992</v>
      </c>
      <c r="L494" s="204">
        <v>8000</v>
      </c>
      <c r="M494" s="204">
        <v>7840</v>
      </c>
      <c r="N494" s="204">
        <f t="shared" si="87"/>
        <v>7840</v>
      </c>
      <c r="O494" s="354">
        <f t="shared" si="89"/>
        <v>0</v>
      </c>
      <c r="BQQ494" s="303">
        <v>3000</v>
      </c>
      <c r="BQT494" s="303">
        <v>3000</v>
      </c>
      <c r="BQU494" s="303">
        <v>1000</v>
      </c>
      <c r="BQW494" s="303">
        <v>840</v>
      </c>
    </row>
    <row r="495" spans="1:376 1741:1910" ht="45" customHeight="1">
      <c r="B495" s="203">
        <v>5714400107</v>
      </c>
      <c r="C495" s="203" t="str">
        <f>VLOOKUP(B495,'效期天數(2025.1126更新)'!B:C,2,FALSE)</f>
        <v>BUN</v>
      </c>
      <c r="D495" s="203">
        <f>VLOOKUP(B495,'效期天數(2025.1126更新)'!B:E,4,0)</f>
        <v>120</v>
      </c>
      <c r="E495" s="204" t="e">
        <f>VLOOKUP(F495,'帳庫存(20260119  00點更新)'!C:I,7,0)</f>
        <v>#N/A</v>
      </c>
      <c r="F495" s="296">
        <v>10726163</v>
      </c>
      <c r="G495" s="295">
        <v>46127</v>
      </c>
      <c r="H495" s="587" t="s">
        <v>9086</v>
      </c>
      <c r="J495" s="352">
        <f t="shared" si="86"/>
        <v>46247</v>
      </c>
      <c r="K495" s="203" t="s">
        <v>8992</v>
      </c>
      <c r="L495" s="204">
        <v>8000</v>
      </c>
      <c r="M495" s="204">
        <v>7810</v>
      </c>
      <c r="N495" s="204">
        <f t="shared" si="87"/>
        <v>7810</v>
      </c>
      <c r="O495" s="354">
        <f t="shared" si="89"/>
        <v>0</v>
      </c>
      <c r="BQT495" s="303">
        <v>7000</v>
      </c>
      <c r="BQW495" s="303">
        <v>810</v>
      </c>
    </row>
    <row r="496" spans="1:376 1741:1910" ht="45" customHeight="1">
      <c r="B496" s="203">
        <v>5714400107</v>
      </c>
      <c r="C496" s="203" t="str">
        <f>VLOOKUP(B496,'效期天數(2025.1126更新)'!B:C,2,FALSE)</f>
        <v>BUN</v>
      </c>
      <c r="D496" s="203">
        <f>VLOOKUP(B496,'效期天數(2025.1126更新)'!B:E,4,0)</f>
        <v>120</v>
      </c>
      <c r="E496" s="204" t="e">
        <f>VLOOKUP(F496,'帳庫存(20260119  00點更新)'!C:I,7,0)</f>
        <v>#N/A</v>
      </c>
      <c r="F496" s="296">
        <v>10726164</v>
      </c>
      <c r="G496" s="295">
        <v>46127</v>
      </c>
      <c r="H496" s="587" t="s">
        <v>9086</v>
      </c>
      <c r="J496" s="352">
        <f t="shared" si="86"/>
        <v>46247</v>
      </c>
      <c r="K496" s="203" t="s">
        <v>8992</v>
      </c>
      <c r="L496" s="204">
        <v>8000</v>
      </c>
      <c r="M496" s="204">
        <v>7660</v>
      </c>
      <c r="N496" s="204">
        <f t="shared" si="87"/>
        <v>7660</v>
      </c>
      <c r="O496" s="354">
        <f t="shared" si="89"/>
        <v>0</v>
      </c>
      <c r="BQW496" s="303">
        <v>7660</v>
      </c>
    </row>
    <row r="497" spans="2:348 1820:1867" ht="45" customHeight="1">
      <c r="B497" s="203">
        <v>5714400107</v>
      </c>
      <c r="C497" s="203" t="str">
        <f>VLOOKUP(B497,'效期天數(2025.1126更新)'!B:C,2,FALSE)</f>
        <v>BUN</v>
      </c>
      <c r="D497" s="203">
        <f>VLOOKUP(B497,'效期天數(2025.1126更新)'!B:E,4,0)</f>
        <v>120</v>
      </c>
      <c r="E497" s="204" t="e">
        <f>VLOOKUP(F497,'帳庫存(20260119  00點更新)'!C:I,7,0)</f>
        <v>#N/A</v>
      </c>
      <c r="F497" s="296">
        <v>10726165</v>
      </c>
      <c r="G497" s="295">
        <v>46129</v>
      </c>
      <c r="H497" s="912" t="s">
        <v>9094</v>
      </c>
      <c r="J497" s="352">
        <f t="shared" si="86"/>
        <v>46249</v>
      </c>
      <c r="K497" s="203" t="s">
        <v>9067</v>
      </c>
      <c r="L497" s="204">
        <v>8000</v>
      </c>
      <c r="M497" s="204">
        <v>7870</v>
      </c>
      <c r="N497" s="204">
        <f t="shared" si="87"/>
        <v>7870</v>
      </c>
      <c r="O497" s="354">
        <f t="shared" si="89"/>
        <v>0</v>
      </c>
      <c r="BQZ497" s="303">
        <v>7000</v>
      </c>
      <c r="BSE497" s="303">
        <v>870</v>
      </c>
    </row>
    <row r="498" spans="2:348 1820:1867" ht="45" customHeight="1">
      <c r="B498" s="203">
        <v>5714400107</v>
      </c>
      <c r="C498" s="203" t="str">
        <f>VLOOKUP(B498,'效期天數(2025.1126更新)'!B:C,2,FALSE)</f>
        <v>BUN</v>
      </c>
      <c r="D498" s="203">
        <f>VLOOKUP(B498,'效期天數(2025.1126更新)'!B:E,4,0)</f>
        <v>120</v>
      </c>
      <c r="E498" s="204" t="e">
        <f>VLOOKUP(F498,'帳庫存(20260119  00點更新)'!C:I,7,0)</f>
        <v>#N/A</v>
      </c>
      <c r="F498" s="296">
        <v>10726166</v>
      </c>
      <c r="G498" s="295">
        <v>46129</v>
      </c>
      <c r="H498" s="912" t="s">
        <v>9094</v>
      </c>
      <c r="J498" s="352">
        <f t="shared" si="86"/>
        <v>46249</v>
      </c>
      <c r="K498" s="203" t="s">
        <v>9067</v>
      </c>
      <c r="L498" s="204">
        <v>8000</v>
      </c>
      <c r="M498" s="204">
        <v>7910</v>
      </c>
      <c r="N498" s="204">
        <f t="shared" si="87"/>
        <v>7000</v>
      </c>
      <c r="O498" s="354">
        <f t="shared" si="89"/>
        <v>910</v>
      </c>
      <c r="BQZ498" s="303">
        <v>3000</v>
      </c>
      <c r="BRA498" s="303">
        <v>4000</v>
      </c>
    </row>
    <row r="499" spans="2:348 1820:1867" ht="45" customHeight="1">
      <c r="B499" s="203">
        <v>5714400107</v>
      </c>
      <c r="C499" s="203" t="str">
        <f>VLOOKUP(B499,'效期天數(2025.1126更新)'!B:C,2,FALSE)</f>
        <v>BUN</v>
      </c>
      <c r="D499" s="203">
        <f>VLOOKUP(B499,'效期天數(2025.1126更新)'!B:E,4,0)</f>
        <v>120</v>
      </c>
      <c r="E499" s="204" t="e">
        <f>VLOOKUP(F499,'帳庫存(20260119  00點更新)'!C:I,7,0)</f>
        <v>#N/A</v>
      </c>
      <c r="F499" s="296">
        <v>10726167</v>
      </c>
      <c r="G499" s="295">
        <v>46129</v>
      </c>
      <c r="H499" s="912" t="s">
        <v>9094</v>
      </c>
      <c r="J499" s="352">
        <f t="shared" si="86"/>
        <v>46249</v>
      </c>
      <c r="K499" s="203" t="s">
        <v>9067</v>
      </c>
      <c r="L499" s="204">
        <v>8000</v>
      </c>
      <c r="M499" s="204">
        <v>7890</v>
      </c>
      <c r="N499" s="204">
        <f t="shared" si="87"/>
        <v>7890</v>
      </c>
      <c r="O499" s="354">
        <f>M499-N499+MJ499</f>
        <v>820</v>
      </c>
      <c r="MJ499" s="1064">
        <v>820</v>
      </c>
      <c r="BRA499" s="303">
        <v>7000</v>
      </c>
      <c r="BSE499" s="303">
        <v>890</v>
      </c>
    </row>
    <row r="500" spans="2:348 1820:1867" ht="45" customHeight="1">
      <c r="B500" s="203">
        <v>5714400107</v>
      </c>
      <c r="C500" s="203" t="str">
        <f>VLOOKUP(B500,'效期天數(2025.1126更新)'!B:C,2,FALSE)</f>
        <v>BUN</v>
      </c>
      <c r="D500" s="203">
        <f>VLOOKUP(B500,'效期天數(2025.1126更新)'!B:E,4,0)</f>
        <v>120</v>
      </c>
      <c r="E500" s="204" t="e">
        <f>VLOOKUP(F500,'帳庫存(20260119  00點更新)'!C:I,7,0)</f>
        <v>#N/A</v>
      </c>
      <c r="F500" s="296">
        <v>10726168</v>
      </c>
      <c r="G500" s="295">
        <v>46129</v>
      </c>
      <c r="H500" s="912" t="s">
        <v>9094</v>
      </c>
      <c r="J500" s="352">
        <f t="shared" si="86"/>
        <v>46249</v>
      </c>
      <c r="K500" s="203" t="s">
        <v>9067</v>
      </c>
      <c r="L500" s="204">
        <v>8000</v>
      </c>
      <c r="M500" s="204">
        <v>7890</v>
      </c>
      <c r="N500" s="204">
        <f t="shared" si="87"/>
        <v>7890</v>
      </c>
      <c r="O500" s="354">
        <f>M500-N500</f>
        <v>0</v>
      </c>
      <c r="BRA500" s="303">
        <v>7000</v>
      </c>
      <c r="BSE500" s="303">
        <v>890</v>
      </c>
    </row>
    <row r="501" spans="2:348 1820:1867" ht="45" customHeight="1">
      <c r="B501" s="203">
        <v>5714400107</v>
      </c>
      <c r="C501" s="203" t="str">
        <f>VLOOKUP(B501,'效期天數(2025.1126更新)'!B:C,2,FALSE)</f>
        <v>BUN</v>
      </c>
      <c r="D501" s="203">
        <f>VLOOKUP(B501,'效期天數(2025.1126更新)'!B:E,4,0)</f>
        <v>120</v>
      </c>
      <c r="E501" s="204" t="e">
        <f>VLOOKUP(F501,'帳庫存(20260119  00點更新)'!C:I,7,0)</f>
        <v>#N/A</v>
      </c>
      <c r="F501" s="296">
        <v>10726171</v>
      </c>
      <c r="G501" s="295">
        <v>46133</v>
      </c>
      <c r="H501" s="592" t="s">
        <v>5096</v>
      </c>
      <c r="J501" s="352">
        <f t="shared" si="86"/>
        <v>46253</v>
      </c>
      <c r="K501" s="203" t="s">
        <v>9143</v>
      </c>
      <c r="L501" s="204">
        <v>8000</v>
      </c>
      <c r="M501" s="204">
        <v>7930</v>
      </c>
      <c r="N501" s="204">
        <f t="shared" si="87"/>
        <v>7000</v>
      </c>
      <c r="O501" s="354">
        <f>M501-N501</f>
        <v>930</v>
      </c>
      <c r="BRB501" s="303">
        <v>7000</v>
      </c>
    </row>
    <row r="502" spans="2:348 1820:1867" ht="45" customHeight="1">
      <c r="B502" s="203">
        <v>5714400107</v>
      </c>
      <c r="C502" s="203" t="str">
        <f>VLOOKUP(B502,'效期天數(2025.1126更新)'!B:C,2,FALSE)</f>
        <v>BUN</v>
      </c>
      <c r="D502" s="203">
        <f>VLOOKUP(B502,'效期天數(2025.1126更新)'!B:E,4,0)</f>
        <v>120</v>
      </c>
      <c r="E502" s="204" t="e">
        <f>VLOOKUP(F502,'帳庫存(20260119  00點更新)'!C:I,7,0)</f>
        <v>#N/A</v>
      </c>
      <c r="F502" s="296">
        <v>10726172</v>
      </c>
      <c r="G502" s="295">
        <v>46133</v>
      </c>
      <c r="H502" s="592" t="s">
        <v>5096</v>
      </c>
      <c r="J502" s="352">
        <f t="shared" si="86"/>
        <v>46253</v>
      </c>
      <c r="K502" s="203" t="s">
        <v>9143</v>
      </c>
      <c r="L502" s="204">
        <v>8000</v>
      </c>
      <c r="M502" s="204">
        <v>7920</v>
      </c>
      <c r="N502" s="204">
        <f t="shared" si="87"/>
        <v>7920</v>
      </c>
      <c r="O502" s="354">
        <f>M502-N502</f>
        <v>0</v>
      </c>
      <c r="BRB502" s="303">
        <v>3000</v>
      </c>
      <c r="BRF502" s="303">
        <v>4000</v>
      </c>
      <c r="BRG502" s="303">
        <v>920</v>
      </c>
    </row>
    <row r="503" spans="2:348 1820:1867" ht="45" customHeight="1">
      <c r="B503" s="203">
        <v>5714400107</v>
      </c>
      <c r="C503" s="203" t="str">
        <f>VLOOKUP(B503,'效期天數(2025.1126更新)'!B:C,2,FALSE)</f>
        <v>BUN</v>
      </c>
      <c r="D503" s="203">
        <f>VLOOKUP(B503,'效期天數(2025.1126更新)'!B:E,4,0)</f>
        <v>120</v>
      </c>
      <c r="E503" s="204" t="e">
        <f>VLOOKUP(F503,'帳庫存(20260119  00點更新)'!C:I,7,0)</f>
        <v>#N/A</v>
      </c>
      <c r="F503" s="296">
        <v>10726173</v>
      </c>
      <c r="G503" s="295">
        <v>46133</v>
      </c>
      <c r="H503" s="592" t="s">
        <v>5096</v>
      </c>
      <c r="J503" s="352">
        <f t="shared" si="86"/>
        <v>46253</v>
      </c>
      <c r="K503" s="203" t="s">
        <v>9143</v>
      </c>
      <c r="L503" s="204">
        <v>8000</v>
      </c>
      <c r="M503" s="204">
        <v>7910</v>
      </c>
      <c r="N503" s="204">
        <f t="shared" si="87"/>
        <v>7910</v>
      </c>
      <c r="O503" s="354">
        <f>M503-N503+MD503</f>
        <v>910</v>
      </c>
      <c r="MD503" s="569">
        <v>910</v>
      </c>
      <c r="BRF503" s="303">
        <v>6000</v>
      </c>
      <c r="BRG503" s="303">
        <v>1910</v>
      </c>
    </row>
    <row r="504" spans="2:348 1820:1867" ht="45" customHeight="1">
      <c r="B504" s="203">
        <v>5714400107</v>
      </c>
      <c r="C504" s="203" t="str">
        <f>VLOOKUP(B504,'效期天數(2025.1126更新)'!B:C,2,FALSE)</f>
        <v>BUN</v>
      </c>
      <c r="D504" s="203">
        <f>VLOOKUP(B504,'效期天數(2025.1126更新)'!B:E,4,0)</f>
        <v>120</v>
      </c>
      <c r="E504" s="204" t="e">
        <f>VLOOKUP(F504,'帳庫存(20260119  00點更新)'!C:I,7,0)</f>
        <v>#N/A</v>
      </c>
      <c r="F504" s="296">
        <v>10726174</v>
      </c>
      <c r="G504" s="295">
        <v>46133</v>
      </c>
      <c r="H504" s="592" t="s">
        <v>5096</v>
      </c>
      <c r="J504" s="352">
        <f t="shared" si="86"/>
        <v>46253</v>
      </c>
      <c r="K504" s="203" t="s">
        <v>9143</v>
      </c>
      <c r="L504" s="204">
        <v>8000</v>
      </c>
      <c r="M504" s="204">
        <v>7920</v>
      </c>
      <c r="N504" s="204">
        <f t="shared" si="87"/>
        <v>7920</v>
      </c>
      <c r="O504" s="354">
        <f t="shared" ref="O504:O513" si="90">M504-N504</f>
        <v>0</v>
      </c>
      <c r="BRG504" s="303">
        <v>7920</v>
      </c>
    </row>
    <row r="505" spans="2:348 1820:1867" ht="45" customHeight="1">
      <c r="B505" s="203">
        <v>5714400107</v>
      </c>
      <c r="C505" s="203" t="str">
        <f>VLOOKUP(B505,'效期天數(2025.1126更新)'!B:C,2,FALSE)</f>
        <v>BUN</v>
      </c>
      <c r="D505" s="203">
        <f>VLOOKUP(B505,'效期天數(2025.1126更新)'!B:E,4,0)</f>
        <v>120</v>
      </c>
      <c r="E505" s="204" t="e">
        <f>VLOOKUP(F505,'帳庫存(20260119  00點更新)'!C:I,7,0)</f>
        <v>#N/A</v>
      </c>
      <c r="F505" s="296">
        <v>10726175</v>
      </c>
      <c r="G505" s="295">
        <v>46134</v>
      </c>
      <c r="H505" s="587" t="s">
        <v>5133</v>
      </c>
      <c r="J505" s="352">
        <f t="shared" si="86"/>
        <v>46254</v>
      </c>
      <c r="K505" s="203" t="s">
        <v>9156</v>
      </c>
      <c r="L505" s="204">
        <v>8000</v>
      </c>
      <c r="M505" s="204">
        <v>7840</v>
      </c>
      <c r="N505" s="204">
        <f t="shared" si="87"/>
        <v>7840</v>
      </c>
      <c r="O505" s="354">
        <f t="shared" si="90"/>
        <v>0</v>
      </c>
      <c r="BRL505" s="303">
        <v>5000</v>
      </c>
      <c r="BRM505" s="303">
        <v>2000</v>
      </c>
      <c r="BST505" s="303">
        <v>840</v>
      </c>
    </row>
    <row r="506" spans="2:348 1820:1867" ht="45" customHeight="1">
      <c r="B506" s="203">
        <v>5714400107</v>
      </c>
      <c r="C506" s="203" t="str">
        <f>VLOOKUP(B506,'效期天數(2025.1126更新)'!B:C,2,FALSE)</f>
        <v>BUN</v>
      </c>
      <c r="D506" s="203">
        <f>VLOOKUP(B506,'效期天數(2025.1126更新)'!B:E,4,0)</f>
        <v>120</v>
      </c>
      <c r="E506" s="204" t="e">
        <f>VLOOKUP(F506,'帳庫存(20260119  00點更新)'!C:I,7,0)</f>
        <v>#N/A</v>
      </c>
      <c r="F506" s="296">
        <v>10726176</v>
      </c>
      <c r="G506" s="295">
        <v>46134</v>
      </c>
      <c r="H506" s="587" t="s">
        <v>5133</v>
      </c>
      <c r="J506" s="352">
        <f t="shared" si="86"/>
        <v>46254</v>
      </c>
      <c r="K506" s="203" t="s">
        <v>9156</v>
      </c>
      <c r="L506" s="204">
        <v>8000</v>
      </c>
      <c r="M506" s="204">
        <v>7560</v>
      </c>
      <c r="N506" s="204">
        <f t="shared" si="87"/>
        <v>7560</v>
      </c>
      <c r="O506" s="354">
        <f t="shared" si="90"/>
        <v>0</v>
      </c>
      <c r="BRM506" s="303">
        <v>7000</v>
      </c>
      <c r="BST506" s="303">
        <v>560</v>
      </c>
    </row>
    <row r="507" spans="2:348 1820:1867" ht="45" customHeight="1">
      <c r="B507" s="203">
        <v>5714400107</v>
      </c>
      <c r="C507" s="203" t="str">
        <f>VLOOKUP(B507,'效期天數(2025.1126更新)'!B:C,2,FALSE)</f>
        <v>BUN</v>
      </c>
      <c r="D507" s="203">
        <f>VLOOKUP(B507,'效期天數(2025.1126更新)'!B:E,4,0)</f>
        <v>120</v>
      </c>
      <c r="E507" s="204" t="e">
        <f>VLOOKUP(F507,'帳庫存(20260119  00點更新)'!C:I,7,0)</f>
        <v>#N/A</v>
      </c>
      <c r="F507" s="296">
        <v>10726177</v>
      </c>
      <c r="G507" s="295">
        <v>46134</v>
      </c>
      <c r="H507" s="587" t="s">
        <v>5133</v>
      </c>
      <c r="J507" s="352">
        <f t="shared" si="86"/>
        <v>46254</v>
      </c>
      <c r="K507" s="203" t="s">
        <v>9156</v>
      </c>
      <c r="L507" s="204">
        <v>8000</v>
      </c>
      <c r="M507" s="204">
        <v>7890</v>
      </c>
      <c r="N507" s="204">
        <f t="shared" si="87"/>
        <v>7890</v>
      </c>
      <c r="O507" s="354">
        <f t="shared" si="90"/>
        <v>0</v>
      </c>
      <c r="BRM507" s="303">
        <v>2000</v>
      </c>
      <c r="BRO507" s="303">
        <v>5000</v>
      </c>
      <c r="BST507" s="303">
        <v>890</v>
      </c>
    </row>
    <row r="508" spans="2:348 1820:1867" ht="45" customHeight="1">
      <c r="B508" s="203">
        <v>5714400107</v>
      </c>
      <c r="C508" s="203" t="str">
        <f>VLOOKUP(B508,'效期天數(2025.1126更新)'!B:C,2,FALSE)</f>
        <v>BUN</v>
      </c>
      <c r="D508" s="203">
        <f>VLOOKUP(B508,'效期天數(2025.1126更新)'!B:E,4,0)</f>
        <v>120</v>
      </c>
      <c r="E508" s="204" t="e">
        <f>VLOOKUP(F508,'帳庫存(20260119  00點更新)'!C:I,7,0)</f>
        <v>#N/A</v>
      </c>
      <c r="F508" s="296">
        <v>10726178</v>
      </c>
      <c r="G508" s="295">
        <v>46134</v>
      </c>
      <c r="H508" s="587" t="s">
        <v>5133</v>
      </c>
      <c r="J508" s="352">
        <f t="shared" si="86"/>
        <v>46254</v>
      </c>
      <c r="K508" s="203" t="s">
        <v>9156</v>
      </c>
      <c r="L508" s="204">
        <v>8000</v>
      </c>
      <c r="M508" s="204">
        <v>7900</v>
      </c>
      <c r="N508" s="204">
        <f t="shared" si="87"/>
        <v>7900</v>
      </c>
      <c r="O508" s="354">
        <f t="shared" si="90"/>
        <v>0</v>
      </c>
      <c r="BRO508" s="303">
        <v>6000</v>
      </c>
      <c r="BST508" s="303">
        <v>1900</v>
      </c>
    </row>
    <row r="509" spans="2:348 1820:1867" ht="45" customHeight="1">
      <c r="B509" s="203">
        <v>5714400107</v>
      </c>
      <c r="C509" s="203" t="str">
        <f>VLOOKUP(B509,'效期天數(2025.1126更新)'!B:C,2,FALSE)</f>
        <v>BUN</v>
      </c>
      <c r="D509" s="203">
        <f>VLOOKUP(B509,'效期天數(2025.1126更新)'!B:E,4,0)</f>
        <v>120</v>
      </c>
      <c r="E509" s="204" t="e">
        <f>VLOOKUP(F509,'帳庫存(20260119  00點更新)'!C:I,7,0)</f>
        <v>#N/A</v>
      </c>
      <c r="F509" s="296" t="s">
        <v>9225</v>
      </c>
      <c r="G509" s="295">
        <v>46137</v>
      </c>
      <c r="H509" s="593" t="s">
        <v>9302</v>
      </c>
      <c r="J509" s="352">
        <f t="shared" si="86"/>
        <v>46257</v>
      </c>
      <c r="K509" s="203" t="s">
        <v>9224</v>
      </c>
      <c r="L509" s="204">
        <v>8000</v>
      </c>
      <c r="M509" s="204">
        <v>7890</v>
      </c>
      <c r="N509" s="204">
        <f t="shared" si="87"/>
        <v>7890</v>
      </c>
      <c r="O509" s="354">
        <f t="shared" si="90"/>
        <v>0</v>
      </c>
      <c r="BRT509" s="303">
        <v>7000</v>
      </c>
      <c r="BSU509" s="303">
        <v>890</v>
      </c>
    </row>
    <row r="510" spans="2:348 1820:1867" ht="45" customHeight="1">
      <c r="B510" s="203">
        <v>5714400107</v>
      </c>
      <c r="C510" s="203" t="str">
        <f>VLOOKUP(B510,'效期天數(2025.1126更新)'!B:C,2,FALSE)</f>
        <v>BUN</v>
      </c>
      <c r="D510" s="203">
        <f>VLOOKUP(B510,'效期天數(2025.1126更新)'!B:E,4,0)</f>
        <v>120</v>
      </c>
      <c r="E510" s="204" t="e">
        <f>VLOOKUP(F510,'帳庫存(20260119  00點更新)'!C:I,7,0)</f>
        <v>#N/A</v>
      </c>
      <c r="F510" s="296" t="s">
        <v>9226</v>
      </c>
      <c r="G510" s="295">
        <v>46137</v>
      </c>
      <c r="H510" s="593" t="s">
        <v>9302</v>
      </c>
      <c r="J510" s="352">
        <f t="shared" si="86"/>
        <v>46257</v>
      </c>
      <c r="K510" s="203" t="s">
        <v>9224</v>
      </c>
      <c r="L510" s="204">
        <v>8000</v>
      </c>
      <c r="M510" s="204">
        <v>7920</v>
      </c>
      <c r="N510" s="204">
        <f t="shared" si="87"/>
        <v>7920</v>
      </c>
      <c r="O510" s="354">
        <f t="shared" si="90"/>
        <v>0</v>
      </c>
      <c r="BRT510" s="303">
        <v>3000</v>
      </c>
      <c r="BSB510" s="303">
        <v>4000</v>
      </c>
      <c r="BSU510" s="303">
        <v>920</v>
      </c>
    </row>
    <row r="511" spans="2:348 1820:1867" ht="45" customHeight="1">
      <c r="B511" s="203">
        <v>5714400107</v>
      </c>
      <c r="C511" s="203" t="str">
        <f>VLOOKUP(B511,'效期天數(2025.1126更新)'!B:C,2,FALSE)</f>
        <v>BUN</v>
      </c>
      <c r="D511" s="203">
        <f>VLOOKUP(B511,'效期天數(2025.1126更新)'!B:E,4,0)</f>
        <v>120</v>
      </c>
      <c r="E511" s="204" t="e">
        <f>VLOOKUP(F511,'帳庫存(20260119  00點更新)'!C:I,7,0)</f>
        <v>#N/A</v>
      </c>
      <c r="F511" s="296" t="s">
        <v>9227</v>
      </c>
      <c r="G511" s="295">
        <v>46137</v>
      </c>
      <c r="H511" s="593" t="s">
        <v>9302</v>
      </c>
      <c r="J511" s="352">
        <f t="shared" si="86"/>
        <v>46257</v>
      </c>
      <c r="K511" s="203" t="s">
        <v>9224</v>
      </c>
      <c r="L511" s="204">
        <v>8000</v>
      </c>
      <c r="M511" s="204">
        <v>7910</v>
      </c>
      <c r="N511" s="204">
        <f t="shared" si="87"/>
        <v>7910</v>
      </c>
      <c r="O511" s="354">
        <f t="shared" si="90"/>
        <v>0</v>
      </c>
      <c r="BSB511" s="303">
        <v>1000</v>
      </c>
      <c r="BSG511" s="303">
        <v>3000</v>
      </c>
      <c r="BSU511" s="303">
        <v>3910</v>
      </c>
    </row>
    <row r="512" spans="2:348 1820:1867" ht="45" customHeight="1">
      <c r="B512" s="203">
        <v>5714400107</v>
      </c>
      <c r="C512" s="203" t="str">
        <f>VLOOKUP(B512,'效期天數(2025.1126更新)'!B:C,2,FALSE)</f>
        <v>BUN</v>
      </c>
      <c r="D512" s="203">
        <f>VLOOKUP(B512,'效期天數(2025.1126更新)'!B:E,4,0)</f>
        <v>120</v>
      </c>
      <c r="E512" s="204" t="e">
        <f>VLOOKUP(F512,'帳庫存(20260119  00點更新)'!C:I,7,0)</f>
        <v>#N/A</v>
      </c>
      <c r="F512" s="296" t="s">
        <v>9228</v>
      </c>
      <c r="G512" s="295">
        <v>46137</v>
      </c>
      <c r="H512" s="593" t="s">
        <v>9302</v>
      </c>
      <c r="J512" s="352">
        <f t="shared" si="86"/>
        <v>46257</v>
      </c>
      <c r="K512" s="203" t="s">
        <v>9224</v>
      </c>
      <c r="L512" s="204">
        <v>8000</v>
      </c>
      <c r="M512" s="204">
        <v>7880</v>
      </c>
      <c r="N512" s="204">
        <f t="shared" si="87"/>
        <v>7000</v>
      </c>
      <c r="O512" s="354">
        <f t="shared" si="90"/>
        <v>880</v>
      </c>
      <c r="BST512" s="303">
        <v>6000</v>
      </c>
      <c r="BSU512" s="303">
        <v>1000</v>
      </c>
    </row>
    <row r="513" spans="2:371 1855:1919" ht="45" customHeight="1">
      <c r="B513" s="203">
        <v>5714400107</v>
      </c>
      <c r="C513" s="203" t="str">
        <f>VLOOKUP(B513,'效期天數(2025.1126更新)'!B:C,2,FALSE)</f>
        <v>BUN</v>
      </c>
      <c r="D513" s="203">
        <f>VLOOKUP(B513,'效期天數(2025.1126更新)'!B:E,4,0)</f>
        <v>120</v>
      </c>
      <c r="E513" s="204" t="e">
        <f>VLOOKUP(F513,'帳庫存(20260119  00點更新)'!C:I,7,0)</f>
        <v>#N/A</v>
      </c>
      <c r="F513" s="296">
        <v>10726181</v>
      </c>
      <c r="G513" s="295">
        <v>46140</v>
      </c>
      <c r="H513" s="538" t="s">
        <v>5157</v>
      </c>
      <c r="J513" s="352">
        <f t="shared" si="86"/>
        <v>46260</v>
      </c>
      <c r="K513" s="203" t="s">
        <v>9271</v>
      </c>
      <c r="L513" s="204">
        <v>8000</v>
      </c>
      <c r="M513" s="204">
        <v>7930</v>
      </c>
      <c r="N513" s="204">
        <f t="shared" si="87"/>
        <v>7930</v>
      </c>
      <c r="O513" s="354">
        <f t="shared" si="90"/>
        <v>0</v>
      </c>
      <c r="BSI513" s="303">
        <v>7000</v>
      </c>
      <c r="BSV513" s="303">
        <v>930</v>
      </c>
    </row>
    <row r="514" spans="2:371 1855:1919" ht="45" customHeight="1">
      <c r="B514" s="203">
        <v>5714400107</v>
      </c>
      <c r="C514" s="203" t="str">
        <f>VLOOKUP(B514,'效期天數(2025.1126更新)'!B:C,2,FALSE)</f>
        <v>BUN</v>
      </c>
      <c r="D514" s="203">
        <f>VLOOKUP(B514,'效期天數(2025.1126更新)'!B:E,4,0)</f>
        <v>120</v>
      </c>
      <c r="E514" s="204" t="e">
        <f>VLOOKUP(F514,'帳庫存(20260119  00點更新)'!C:I,7,0)</f>
        <v>#N/A</v>
      </c>
      <c r="F514" s="296">
        <v>10726182</v>
      </c>
      <c r="G514" s="295">
        <v>46140</v>
      </c>
      <c r="H514" s="538" t="s">
        <v>5157</v>
      </c>
      <c r="J514" s="352">
        <f t="shared" si="86"/>
        <v>46260</v>
      </c>
      <c r="K514" s="203" t="s">
        <v>9271</v>
      </c>
      <c r="L514" s="204">
        <v>8000</v>
      </c>
      <c r="M514" s="204">
        <v>7940</v>
      </c>
      <c r="N514" s="204">
        <f t="shared" si="87"/>
        <v>8600</v>
      </c>
      <c r="O514" s="354">
        <f>M514-N514+MZ514</f>
        <v>0</v>
      </c>
      <c r="MZ514" s="814">
        <v>660</v>
      </c>
      <c r="BSI514" s="303">
        <v>5000</v>
      </c>
      <c r="BSV514" s="303">
        <v>2940</v>
      </c>
      <c r="BUP514" s="303">
        <v>660</v>
      </c>
    </row>
    <row r="515" spans="2:371 1855:1919" ht="45" customHeight="1">
      <c r="B515" s="203">
        <v>5714400107</v>
      </c>
      <c r="C515" s="203" t="str">
        <f>VLOOKUP(B515,'效期天數(2025.1126更新)'!B:C,2,FALSE)</f>
        <v>BUN</v>
      </c>
      <c r="D515" s="203">
        <f>VLOOKUP(B515,'效期天數(2025.1126更新)'!B:E,4,0)</f>
        <v>120</v>
      </c>
      <c r="E515" s="204" t="e">
        <f>VLOOKUP(F515,'帳庫存(20260119  00點更新)'!C:I,7,0)</f>
        <v>#N/A</v>
      </c>
      <c r="F515" s="296">
        <v>10726183</v>
      </c>
      <c r="G515" s="295">
        <v>46140</v>
      </c>
      <c r="H515" s="538" t="s">
        <v>5157</v>
      </c>
      <c r="J515" s="352">
        <f t="shared" si="86"/>
        <v>46260</v>
      </c>
      <c r="K515" s="203" t="s">
        <v>9271</v>
      </c>
      <c r="L515" s="204">
        <v>8000</v>
      </c>
      <c r="M515" s="204">
        <v>7910</v>
      </c>
      <c r="N515" s="204">
        <f t="shared" si="87"/>
        <v>7910</v>
      </c>
      <c r="O515" s="354">
        <f>M515-N515</f>
        <v>0</v>
      </c>
      <c r="BTB515" s="303">
        <v>1000</v>
      </c>
      <c r="BTC515" s="303">
        <v>2000</v>
      </c>
      <c r="BTH515" s="303">
        <v>4000</v>
      </c>
      <c r="BUP515" s="303">
        <v>910</v>
      </c>
    </row>
    <row r="516" spans="2:371 1855:1919" ht="45" customHeight="1">
      <c r="B516" s="203">
        <v>5714400107</v>
      </c>
      <c r="C516" s="203" t="str">
        <f>VLOOKUP(B516,'效期天數(2025.1126更新)'!B:C,2,FALSE)</f>
        <v>BUN</v>
      </c>
      <c r="D516" s="203">
        <f>VLOOKUP(B516,'效期天數(2025.1126更新)'!B:E,4,0)</f>
        <v>120</v>
      </c>
      <c r="E516" s="204" t="e">
        <f>VLOOKUP(F516,'帳庫存(20260119  00點更新)'!C:I,7,0)</f>
        <v>#N/A</v>
      </c>
      <c r="F516" s="296">
        <v>10726184</v>
      </c>
      <c r="G516" s="295">
        <v>46140</v>
      </c>
      <c r="H516" s="538" t="s">
        <v>5157</v>
      </c>
      <c r="J516" s="352">
        <f t="shared" si="86"/>
        <v>46260</v>
      </c>
      <c r="K516" s="203" t="s">
        <v>9271</v>
      </c>
      <c r="L516" s="204">
        <v>8000</v>
      </c>
      <c r="M516" s="204">
        <v>7890</v>
      </c>
      <c r="N516" s="204">
        <f t="shared" si="87"/>
        <v>7000</v>
      </c>
      <c r="O516" s="354">
        <f>M516-N516</f>
        <v>890</v>
      </c>
      <c r="BTH516" s="303">
        <v>6000</v>
      </c>
      <c r="BUF516" s="303">
        <v>1000</v>
      </c>
    </row>
    <row r="517" spans="2:371 1855:1919" ht="45" customHeight="1">
      <c r="B517" s="203">
        <v>5714400107</v>
      </c>
      <c r="C517" s="203" t="str">
        <f>VLOOKUP(B517,'效期天數(2025.1126更新)'!B:C,2,FALSE)</f>
        <v>BUN</v>
      </c>
      <c r="D517" s="203">
        <f>VLOOKUP(B517,'效期天數(2025.1126更新)'!B:E,4,0)</f>
        <v>120</v>
      </c>
      <c r="E517" s="204" t="e">
        <f>VLOOKUP(F517,'帳庫存(20260119  00點更新)'!C:I,7,0)</f>
        <v>#N/A</v>
      </c>
      <c r="F517" s="296">
        <v>10726185</v>
      </c>
      <c r="G517" s="295">
        <v>46141</v>
      </c>
      <c r="H517" s="546" t="s">
        <v>9513</v>
      </c>
      <c r="J517" s="352">
        <f t="shared" si="86"/>
        <v>46261</v>
      </c>
      <c r="K517" s="203" t="s">
        <v>9300</v>
      </c>
      <c r="L517" s="204">
        <v>8000</v>
      </c>
      <c r="M517" s="204">
        <v>7920</v>
      </c>
      <c r="N517" s="204">
        <f t="shared" si="87"/>
        <v>7920</v>
      </c>
      <c r="O517" s="354">
        <f>M517-N517</f>
        <v>0</v>
      </c>
      <c r="BTI517" s="303">
        <v>4000</v>
      </c>
      <c r="BTJ517" s="303">
        <v>3000</v>
      </c>
      <c r="BTX517" s="303">
        <v>920</v>
      </c>
    </row>
    <row r="518" spans="2:371 1855:1919" ht="45" customHeight="1">
      <c r="B518" s="203">
        <v>5714400107</v>
      </c>
      <c r="C518" s="203" t="str">
        <f>VLOOKUP(B518,'效期天數(2025.1126更新)'!B:C,2,FALSE)</f>
        <v>BUN</v>
      </c>
      <c r="D518" s="203">
        <f>VLOOKUP(B518,'效期天數(2025.1126更新)'!B:E,4,0)</f>
        <v>120</v>
      </c>
      <c r="E518" s="204" t="e">
        <f>VLOOKUP(F518,'帳庫存(20260119  00點更新)'!C:I,7,0)</f>
        <v>#N/A</v>
      </c>
      <c r="F518" s="296">
        <v>10726186</v>
      </c>
      <c r="G518" s="295">
        <v>46141</v>
      </c>
      <c r="H518" s="546" t="s">
        <v>9513</v>
      </c>
      <c r="J518" s="352">
        <f t="shared" si="86"/>
        <v>46261</v>
      </c>
      <c r="K518" s="203" t="s">
        <v>9300</v>
      </c>
      <c r="L518" s="204">
        <v>8000</v>
      </c>
      <c r="M518" s="204">
        <v>7880</v>
      </c>
      <c r="N518" s="204">
        <f t="shared" si="87"/>
        <v>7880</v>
      </c>
      <c r="O518" s="354">
        <f>M518-N518+NF518</f>
        <v>700</v>
      </c>
      <c r="NF518" s="651">
        <v>700</v>
      </c>
      <c r="BTJ518" s="303">
        <v>7000</v>
      </c>
      <c r="BTX518" s="303">
        <v>880</v>
      </c>
    </row>
    <row r="519" spans="2:371 1855:1919" ht="45" customHeight="1">
      <c r="B519" s="203">
        <v>5714400107</v>
      </c>
      <c r="C519" s="203" t="str">
        <f>VLOOKUP(B519,'效期天數(2025.1126更新)'!B:C,2,FALSE)</f>
        <v>BUN</v>
      </c>
      <c r="D519" s="203">
        <f>VLOOKUP(B519,'效期天數(2025.1126更新)'!B:E,4,0)</f>
        <v>120</v>
      </c>
      <c r="E519" s="204" t="e">
        <f>VLOOKUP(F519,'帳庫存(20260119  00點更新)'!C:I,7,0)</f>
        <v>#N/A</v>
      </c>
      <c r="F519" s="296">
        <v>10726187</v>
      </c>
      <c r="G519" s="295">
        <v>46141</v>
      </c>
      <c r="H519" s="546" t="s">
        <v>9513</v>
      </c>
      <c r="J519" s="352">
        <f t="shared" si="86"/>
        <v>46261</v>
      </c>
      <c r="K519" s="203" t="s">
        <v>9300</v>
      </c>
      <c r="L519" s="204">
        <v>8000</v>
      </c>
      <c r="M519" s="204">
        <v>7870</v>
      </c>
      <c r="N519" s="204">
        <f t="shared" si="87"/>
        <v>8510</v>
      </c>
      <c r="O519" s="354">
        <f>M519-N519+MY519+NG519</f>
        <v>850</v>
      </c>
      <c r="MY519" s="651">
        <v>640</v>
      </c>
      <c r="NG519" s="651">
        <v>850</v>
      </c>
      <c r="BTI519" s="303">
        <v>870</v>
      </c>
      <c r="BTY519" s="303">
        <v>4000</v>
      </c>
      <c r="BUI519" s="303">
        <v>1000</v>
      </c>
      <c r="BUJ519" s="303">
        <v>1640</v>
      </c>
      <c r="BUM519" s="303">
        <v>1000</v>
      </c>
    </row>
    <row r="520" spans="2:371 1855:1919" ht="45" customHeight="1">
      <c r="B520" s="203">
        <v>5714400107</v>
      </c>
      <c r="C520" s="203" t="str">
        <f>VLOOKUP(B520,'效期天數(2025.1126更新)'!B:C,2,FALSE)</f>
        <v>BUN</v>
      </c>
      <c r="D520" s="203">
        <f>VLOOKUP(B520,'效期天數(2025.1126更新)'!B:E,4,0)</f>
        <v>120</v>
      </c>
      <c r="E520" s="204" t="e">
        <f>VLOOKUP(F520,'帳庫存(20260119  00點更新)'!C:I,7,0)</f>
        <v>#N/A</v>
      </c>
      <c r="F520" s="296">
        <v>10726188</v>
      </c>
      <c r="G520" s="295">
        <v>46141</v>
      </c>
      <c r="H520" s="546" t="s">
        <v>9513</v>
      </c>
      <c r="J520" s="352">
        <f t="shared" ref="J520:J583" si="91">G520+D520</f>
        <v>46261</v>
      </c>
      <c r="K520" s="203" t="s">
        <v>9300</v>
      </c>
      <c r="L520" s="204">
        <v>8000</v>
      </c>
      <c r="M520" s="204">
        <v>7920</v>
      </c>
      <c r="N520" s="204">
        <f t="shared" ref="N520:N583" si="92">SUM(NS520:XFD520)</f>
        <v>7000</v>
      </c>
      <c r="O520" s="354">
        <f t="shared" ref="O520:O548" si="93">M520-N520</f>
        <v>920</v>
      </c>
      <c r="BTZ520" s="303">
        <v>5000</v>
      </c>
      <c r="BUS520" s="303">
        <v>2000</v>
      </c>
    </row>
    <row r="521" spans="2:371 1855:1919" ht="45" customHeight="1">
      <c r="B521" s="203">
        <v>5714400107</v>
      </c>
      <c r="C521" s="203" t="str">
        <f>VLOOKUP(B521,'效期天數(2025.1126更新)'!B:C,2,FALSE)</f>
        <v>BUN</v>
      </c>
      <c r="D521" s="203">
        <f>VLOOKUP(B521,'效期天數(2025.1126更新)'!B:E,4,0)</f>
        <v>120</v>
      </c>
      <c r="E521" s="204" t="e">
        <f>VLOOKUP(F521,'帳庫存(20260119  00點更新)'!C:I,7,0)</f>
        <v>#N/A</v>
      </c>
      <c r="F521" s="296">
        <v>10726191</v>
      </c>
      <c r="G521" s="295">
        <v>46148</v>
      </c>
      <c r="H521" s="745" t="s">
        <v>9505</v>
      </c>
      <c r="J521" s="352">
        <f t="shared" si="91"/>
        <v>46268</v>
      </c>
      <c r="K521" s="203" t="s">
        <v>9412</v>
      </c>
      <c r="L521" s="204">
        <v>8000</v>
      </c>
      <c r="M521" s="204">
        <v>7920</v>
      </c>
      <c r="N521" s="204">
        <f t="shared" si="92"/>
        <v>7000</v>
      </c>
      <c r="O521" s="354">
        <f t="shared" si="93"/>
        <v>920</v>
      </c>
      <c r="BUC521" s="303">
        <v>7000</v>
      </c>
    </row>
    <row r="522" spans="2:371 1855:1919" ht="45" customHeight="1">
      <c r="B522" s="203">
        <v>5714400107</v>
      </c>
      <c r="C522" s="203" t="str">
        <f>VLOOKUP(B522,'效期天數(2025.1126更新)'!B:C,2,FALSE)</f>
        <v>BUN</v>
      </c>
      <c r="D522" s="203">
        <f>VLOOKUP(B522,'效期天數(2025.1126更新)'!B:E,4,0)</f>
        <v>120</v>
      </c>
      <c r="E522" s="204" t="e">
        <f>VLOOKUP(F522,'帳庫存(20260119  00點更新)'!C:I,7,0)</f>
        <v>#N/A</v>
      </c>
      <c r="F522" s="296">
        <v>10726192</v>
      </c>
      <c r="G522" s="295">
        <v>46148</v>
      </c>
      <c r="H522" s="745" t="s">
        <v>9505</v>
      </c>
      <c r="J522" s="352">
        <f t="shared" si="91"/>
        <v>46268</v>
      </c>
      <c r="K522" s="203" t="s">
        <v>9412</v>
      </c>
      <c r="L522" s="204">
        <v>8000</v>
      </c>
      <c r="M522" s="204">
        <v>7930</v>
      </c>
      <c r="N522" s="204">
        <f t="shared" si="92"/>
        <v>7000</v>
      </c>
      <c r="O522" s="354">
        <f t="shared" si="93"/>
        <v>930</v>
      </c>
      <c r="BUC522" s="303">
        <v>3000</v>
      </c>
      <c r="BUG522" s="303">
        <v>4000</v>
      </c>
    </row>
    <row r="523" spans="2:371 1855:1919" ht="45" customHeight="1">
      <c r="B523" s="203">
        <v>5714400107</v>
      </c>
      <c r="C523" s="203" t="str">
        <f>VLOOKUP(B523,'效期天數(2025.1126更新)'!B:C,2,FALSE)</f>
        <v>BUN</v>
      </c>
      <c r="D523" s="203">
        <f>VLOOKUP(B523,'效期天數(2025.1126更新)'!B:E,4,0)</f>
        <v>120</v>
      </c>
      <c r="E523" s="204" t="e">
        <f>VLOOKUP(F523,'帳庫存(20260119  00點更新)'!C:I,7,0)</f>
        <v>#N/A</v>
      </c>
      <c r="F523" s="296">
        <v>10726193</v>
      </c>
      <c r="G523" s="295">
        <v>46148</v>
      </c>
      <c r="H523" s="745" t="s">
        <v>9505</v>
      </c>
      <c r="J523" s="352">
        <f t="shared" si="91"/>
        <v>46268</v>
      </c>
      <c r="K523" s="203" t="s">
        <v>9412</v>
      </c>
      <c r="L523" s="204">
        <v>8000</v>
      </c>
      <c r="M523" s="204">
        <v>7840</v>
      </c>
      <c r="N523" s="204">
        <f t="shared" si="92"/>
        <v>7000</v>
      </c>
      <c r="O523" s="354">
        <f t="shared" si="93"/>
        <v>840</v>
      </c>
      <c r="BUG523" s="303">
        <v>4000</v>
      </c>
      <c r="BUU523" s="303">
        <v>3000</v>
      </c>
    </row>
    <row r="524" spans="2:371 1855:1919" ht="45" customHeight="1">
      <c r="B524" s="203">
        <v>5714400107</v>
      </c>
      <c r="C524" s="203" t="str">
        <f>VLOOKUP(B524,'效期天數(2025.1126更新)'!B:C,2,FALSE)</f>
        <v>BUN</v>
      </c>
      <c r="D524" s="203">
        <f>VLOOKUP(B524,'效期天數(2025.1126更新)'!B:E,4,0)</f>
        <v>120</v>
      </c>
      <c r="E524" s="204" t="e">
        <f>VLOOKUP(F524,'帳庫存(20260119  00點更新)'!C:I,7,0)</f>
        <v>#N/A</v>
      </c>
      <c r="F524" s="296">
        <v>10726194</v>
      </c>
      <c r="G524" s="295">
        <v>46148</v>
      </c>
      <c r="H524" s="745" t="s">
        <v>9505</v>
      </c>
      <c r="J524" s="352">
        <f t="shared" si="91"/>
        <v>46268</v>
      </c>
      <c r="K524" s="203" t="s">
        <v>9412</v>
      </c>
      <c r="L524" s="204">
        <v>8000</v>
      </c>
      <c r="M524" s="204">
        <v>7910</v>
      </c>
      <c r="N524" s="204">
        <f t="shared" si="92"/>
        <v>7000</v>
      </c>
      <c r="O524" s="354">
        <f t="shared" si="93"/>
        <v>910</v>
      </c>
      <c r="BUU524" s="303">
        <v>7000</v>
      </c>
    </row>
    <row r="525" spans="2:371 1855:1919" ht="45" customHeight="1">
      <c r="B525" s="203">
        <v>5714400107</v>
      </c>
      <c r="C525" s="203" t="str">
        <f>VLOOKUP(B525,'效期天數(2025.1126更新)'!B:C,2,FALSE)</f>
        <v>BUN</v>
      </c>
      <c r="D525" s="203">
        <f>VLOOKUP(B525,'效期天數(2025.1126更新)'!B:E,4,0)</f>
        <v>120</v>
      </c>
      <c r="E525" s="204" t="e">
        <f>VLOOKUP(F525,'帳庫存(20260119  00點更新)'!C:I,7,0)</f>
        <v>#N/A</v>
      </c>
      <c r="F525" s="296">
        <v>10726195</v>
      </c>
      <c r="G525" s="295">
        <v>46149</v>
      </c>
      <c r="H525" s="878" t="s">
        <v>9506</v>
      </c>
      <c r="J525" s="352">
        <f t="shared" si="91"/>
        <v>46269</v>
      </c>
      <c r="K525" s="203" t="s">
        <v>9415</v>
      </c>
      <c r="L525" s="204">
        <v>8000</v>
      </c>
      <c r="M525" s="204">
        <v>7940</v>
      </c>
      <c r="N525" s="204">
        <f t="shared" si="92"/>
        <v>7000</v>
      </c>
      <c r="O525" s="354">
        <f t="shared" si="93"/>
        <v>940</v>
      </c>
      <c r="BUH525" s="303">
        <v>7000</v>
      </c>
    </row>
    <row r="526" spans="2:371 1855:1919" ht="45" customHeight="1">
      <c r="B526" s="203">
        <v>5714400107</v>
      </c>
      <c r="C526" s="203" t="str">
        <f>VLOOKUP(B526,'效期天數(2025.1126更新)'!B:C,2,FALSE)</f>
        <v>BUN</v>
      </c>
      <c r="D526" s="203">
        <f>VLOOKUP(B526,'效期天數(2025.1126更新)'!B:E,4,0)</f>
        <v>120</v>
      </c>
      <c r="E526" s="204" t="e">
        <f>VLOOKUP(F526,'帳庫存(20260119  00點更新)'!C:I,7,0)</f>
        <v>#N/A</v>
      </c>
      <c r="F526" s="296">
        <v>10726196</v>
      </c>
      <c r="G526" s="295">
        <v>46149</v>
      </c>
      <c r="H526" s="878" t="s">
        <v>9506</v>
      </c>
      <c r="J526" s="352">
        <f t="shared" si="91"/>
        <v>46269</v>
      </c>
      <c r="K526" s="203" t="s">
        <v>9415</v>
      </c>
      <c r="L526" s="204">
        <v>8000</v>
      </c>
      <c r="M526" s="204">
        <v>7960</v>
      </c>
      <c r="N526" s="204">
        <f t="shared" si="92"/>
        <v>7000</v>
      </c>
      <c r="O526" s="354">
        <f t="shared" si="93"/>
        <v>960</v>
      </c>
      <c r="BUH526" s="303">
        <v>7000</v>
      </c>
    </row>
    <row r="527" spans="2:371 1855:1919" ht="45" customHeight="1">
      <c r="B527" s="203">
        <v>5714400107</v>
      </c>
      <c r="C527" s="203" t="str">
        <f>VLOOKUP(B527,'效期天數(2025.1126更新)'!B:C,2,FALSE)</f>
        <v>BUN</v>
      </c>
      <c r="D527" s="203">
        <f>VLOOKUP(B527,'效期天數(2025.1126更新)'!B:E,4,0)</f>
        <v>120</v>
      </c>
      <c r="E527" s="204" t="e">
        <f>VLOOKUP(F527,'帳庫存(20260119  00點更新)'!C:I,7,0)</f>
        <v>#N/A</v>
      </c>
      <c r="F527" s="296">
        <v>10726197</v>
      </c>
      <c r="G527" s="295">
        <v>46149</v>
      </c>
      <c r="H527" s="878" t="s">
        <v>9506</v>
      </c>
      <c r="J527" s="352">
        <f t="shared" si="91"/>
        <v>46269</v>
      </c>
      <c r="K527" s="203" t="s">
        <v>9415</v>
      </c>
      <c r="L527" s="204">
        <v>8000</v>
      </c>
      <c r="M527" s="204">
        <v>7950</v>
      </c>
      <c r="N527" s="204">
        <f t="shared" si="92"/>
        <v>7000</v>
      </c>
      <c r="O527" s="354">
        <f t="shared" si="93"/>
        <v>950</v>
      </c>
      <c r="BUH527" s="303">
        <v>2000</v>
      </c>
      <c r="BUT527" s="303">
        <v>5000</v>
      </c>
    </row>
    <row r="528" spans="2:371 1855:1919" ht="45" customHeight="1">
      <c r="B528" s="203">
        <v>5714400107</v>
      </c>
      <c r="C528" s="203" t="str">
        <f>VLOOKUP(B528,'效期天數(2025.1126更新)'!B:C,2,FALSE)</f>
        <v>BUN</v>
      </c>
      <c r="D528" s="203">
        <f>VLOOKUP(B528,'效期天數(2025.1126更新)'!B:E,4,0)</f>
        <v>120</v>
      </c>
      <c r="E528" s="204" t="e">
        <f>VLOOKUP(F528,'帳庫存(20260119  00點更新)'!C:I,7,0)</f>
        <v>#N/A</v>
      </c>
      <c r="F528" s="296">
        <v>10726198</v>
      </c>
      <c r="G528" s="295">
        <v>46149</v>
      </c>
      <c r="H528" s="878" t="s">
        <v>9506</v>
      </c>
      <c r="J528" s="352">
        <f t="shared" si="91"/>
        <v>46269</v>
      </c>
      <c r="K528" s="203" t="s">
        <v>9415</v>
      </c>
      <c r="L528" s="204">
        <v>8000</v>
      </c>
      <c r="M528" s="204">
        <v>7950</v>
      </c>
      <c r="N528" s="204">
        <f t="shared" si="92"/>
        <v>5000</v>
      </c>
      <c r="O528" s="354">
        <f t="shared" si="93"/>
        <v>2950</v>
      </c>
      <c r="BUT528" s="303">
        <v>5000</v>
      </c>
    </row>
    <row r="529" spans="2:15 1920:1927" ht="45" customHeight="1">
      <c r="B529" s="203">
        <v>5714400107</v>
      </c>
      <c r="C529" s="203" t="str">
        <f>VLOOKUP(B529,'效期天數(2025.1126更新)'!B:C,2,FALSE)</f>
        <v>BUN</v>
      </c>
      <c r="D529" s="203">
        <f>VLOOKUP(B529,'效期天數(2025.1126更新)'!B:E,4,0)</f>
        <v>120</v>
      </c>
      <c r="E529" s="204" t="e">
        <f>VLOOKUP(F529,'帳庫存(20260119  00點更新)'!C:I,7,0)</f>
        <v>#N/A</v>
      </c>
      <c r="F529" s="203">
        <v>10726201</v>
      </c>
      <c r="G529" s="295">
        <v>46155</v>
      </c>
      <c r="H529" s="580" t="s">
        <v>9925</v>
      </c>
      <c r="J529" s="352">
        <f t="shared" si="91"/>
        <v>46275</v>
      </c>
      <c r="K529" s="203" t="s">
        <v>9751</v>
      </c>
      <c r="L529" s="204">
        <v>8000</v>
      </c>
      <c r="M529" s="204">
        <v>7930</v>
      </c>
      <c r="N529" s="204">
        <f t="shared" si="92"/>
        <v>7000</v>
      </c>
      <c r="O529" s="354">
        <f t="shared" si="93"/>
        <v>930</v>
      </c>
      <c r="BUV529" s="303">
        <v>5000</v>
      </c>
      <c r="BUX529" s="303">
        <v>2000</v>
      </c>
    </row>
    <row r="530" spans="2:15 1920:1927" ht="45" customHeight="1">
      <c r="B530" s="203">
        <v>5714400107</v>
      </c>
      <c r="C530" s="203" t="str">
        <f>VLOOKUP(B530,'效期天數(2025.1126更新)'!B:C,2,FALSE)</f>
        <v>BUN</v>
      </c>
      <c r="D530" s="203">
        <f>VLOOKUP(B530,'效期天數(2025.1126更新)'!B:E,4,0)</f>
        <v>120</v>
      </c>
      <c r="E530" s="204" t="e">
        <f>VLOOKUP(F530,'帳庫存(20260119  00點更新)'!C:I,7,0)</f>
        <v>#N/A</v>
      </c>
      <c r="F530" s="203">
        <v>10726202</v>
      </c>
      <c r="G530" s="295">
        <v>46155</v>
      </c>
      <c r="H530" s="580" t="s">
        <v>9925</v>
      </c>
      <c r="J530" s="352">
        <f t="shared" si="91"/>
        <v>46275</v>
      </c>
      <c r="K530" s="203" t="s">
        <v>9751</v>
      </c>
      <c r="L530" s="204">
        <v>8000</v>
      </c>
      <c r="M530" s="204">
        <v>7870</v>
      </c>
      <c r="N530" s="204">
        <f t="shared" si="92"/>
        <v>7000</v>
      </c>
      <c r="O530" s="354">
        <f t="shared" si="93"/>
        <v>870</v>
      </c>
      <c r="BUX530" s="303">
        <v>7000</v>
      </c>
    </row>
    <row r="531" spans="2:15 1920:1927" ht="45" customHeight="1">
      <c r="B531" s="203">
        <v>5714400107</v>
      </c>
      <c r="C531" s="203" t="str">
        <f>VLOOKUP(B531,'效期天數(2025.1126更新)'!B:C,2,FALSE)</f>
        <v>BUN</v>
      </c>
      <c r="D531" s="203">
        <f>VLOOKUP(B531,'效期天數(2025.1126更新)'!B:E,4,0)</f>
        <v>120</v>
      </c>
      <c r="E531" s="204" t="e">
        <f>VLOOKUP(F531,'帳庫存(20260119  00點更新)'!C:I,7,0)</f>
        <v>#N/A</v>
      </c>
      <c r="F531" s="203">
        <v>10726203</v>
      </c>
      <c r="G531" s="295">
        <v>46155</v>
      </c>
      <c r="H531" s="580" t="s">
        <v>9925</v>
      </c>
      <c r="J531" s="352">
        <f t="shared" si="91"/>
        <v>46275</v>
      </c>
      <c r="K531" s="203" t="s">
        <v>9751</v>
      </c>
      <c r="L531" s="204">
        <v>8000</v>
      </c>
      <c r="M531" s="204">
        <v>7930</v>
      </c>
      <c r="N531" s="204">
        <f t="shared" si="92"/>
        <v>7000</v>
      </c>
      <c r="O531" s="354">
        <f t="shared" si="93"/>
        <v>930</v>
      </c>
      <c r="BUX531" s="303">
        <v>1000</v>
      </c>
      <c r="BVC531" s="303">
        <v>6000</v>
      </c>
    </row>
    <row r="532" spans="2:15 1920:1927" ht="45" customHeight="1">
      <c r="B532" s="203">
        <v>5714400107</v>
      </c>
      <c r="C532" s="203" t="str">
        <f>VLOOKUP(B532,'效期天數(2025.1126更新)'!B:C,2,FALSE)</f>
        <v>BUN</v>
      </c>
      <c r="D532" s="203">
        <f>VLOOKUP(B532,'效期天數(2025.1126更新)'!B:E,4,0)</f>
        <v>120</v>
      </c>
      <c r="E532" s="204" t="e">
        <f>VLOOKUP(F532,'帳庫存(20260119  00點更新)'!C:I,7,0)</f>
        <v>#N/A</v>
      </c>
      <c r="F532" s="203">
        <v>10726204</v>
      </c>
      <c r="G532" s="295">
        <v>46155</v>
      </c>
      <c r="H532" s="580" t="s">
        <v>9925</v>
      </c>
      <c r="J532" s="352">
        <f t="shared" si="91"/>
        <v>46275</v>
      </c>
      <c r="K532" s="203" t="s">
        <v>9751</v>
      </c>
      <c r="L532" s="204">
        <v>8000</v>
      </c>
      <c r="M532" s="204">
        <v>7900</v>
      </c>
      <c r="N532" s="204">
        <f t="shared" si="92"/>
        <v>3000</v>
      </c>
      <c r="O532" s="354">
        <f t="shared" si="93"/>
        <v>4900</v>
      </c>
      <c r="BVC532" s="303">
        <v>3000</v>
      </c>
    </row>
    <row r="533" spans="2:15 1920:1927" ht="45" customHeight="1">
      <c r="B533" s="203">
        <v>5714400107</v>
      </c>
      <c r="C533" s="203" t="str">
        <f>VLOOKUP(B533,'效期天數(2025.1126更新)'!B:C,2,FALSE)</f>
        <v>BUN</v>
      </c>
      <c r="D533" s="203">
        <f>VLOOKUP(B533,'效期天數(2025.1126更新)'!B:E,4,0)</f>
        <v>120</v>
      </c>
      <c r="E533" s="204" t="e">
        <f>VLOOKUP(F533,'帳庫存(20260119  00點更新)'!C:I,7,0)</f>
        <v>#N/A</v>
      </c>
      <c r="F533" s="203">
        <v>10726205</v>
      </c>
      <c r="G533" s="295">
        <v>46156</v>
      </c>
      <c r="H533" s="754" t="s">
        <v>9926</v>
      </c>
      <c r="J533" s="352">
        <f t="shared" si="91"/>
        <v>46276</v>
      </c>
      <c r="K533" s="203" t="s">
        <v>9754</v>
      </c>
      <c r="L533" s="204">
        <v>8000</v>
      </c>
      <c r="M533" s="204">
        <v>7930</v>
      </c>
      <c r="N533" s="204">
        <f t="shared" si="92"/>
        <v>0</v>
      </c>
      <c r="O533" s="354">
        <f t="shared" si="93"/>
        <v>7930</v>
      </c>
    </row>
    <row r="534" spans="2:15 1920:1927" ht="45" customHeight="1">
      <c r="B534" s="203">
        <v>5714400107</v>
      </c>
      <c r="C534" s="203" t="str">
        <f>VLOOKUP(B534,'效期天數(2025.1126更新)'!B:C,2,FALSE)</f>
        <v>BUN</v>
      </c>
      <c r="D534" s="203">
        <f>VLOOKUP(B534,'效期天數(2025.1126更新)'!B:E,4,0)</f>
        <v>120</v>
      </c>
      <c r="E534" s="204" t="e">
        <f>VLOOKUP(F534,'帳庫存(20260119  00點更新)'!C:I,7,0)</f>
        <v>#N/A</v>
      </c>
      <c r="F534" s="203">
        <v>10726206</v>
      </c>
      <c r="G534" s="295">
        <v>46156</v>
      </c>
      <c r="H534" s="754" t="s">
        <v>9926</v>
      </c>
      <c r="J534" s="352">
        <f t="shared" si="91"/>
        <v>46276</v>
      </c>
      <c r="K534" s="203" t="s">
        <v>9754</v>
      </c>
      <c r="L534" s="204">
        <v>8000</v>
      </c>
      <c r="M534" s="204">
        <v>7920</v>
      </c>
      <c r="N534" s="204">
        <f t="shared" si="92"/>
        <v>0</v>
      </c>
      <c r="O534" s="354">
        <f t="shared" si="93"/>
        <v>7920</v>
      </c>
    </row>
    <row r="535" spans="2:15 1920:1927" ht="45" customHeight="1">
      <c r="B535" s="203">
        <v>5714400107</v>
      </c>
      <c r="C535" s="203" t="str">
        <f>VLOOKUP(B535,'效期天數(2025.1126更新)'!B:C,2,FALSE)</f>
        <v>BUN</v>
      </c>
      <c r="D535" s="203">
        <f>VLOOKUP(B535,'效期天數(2025.1126更新)'!B:E,4,0)</f>
        <v>120</v>
      </c>
      <c r="E535" s="204" t="e">
        <f>VLOOKUP(F535,'帳庫存(20260119  00點更新)'!C:I,7,0)</f>
        <v>#N/A</v>
      </c>
      <c r="F535" s="203">
        <v>10726207</v>
      </c>
      <c r="G535" s="295">
        <v>46156</v>
      </c>
      <c r="H535" s="754" t="s">
        <v>9926</v>
      </c>
      <c r="J535" s="352">
        <f t="shared" si="91"/>
        <v>46276</v>
      </c>
      <c r="K535" s="203" t="s">
        <v>9754</v>
      </c>
      <c r="L535" s="204">
        <v>8000</v>
      </c>
      <c r="M535" s="204">
        <v>7960</v>
      </c>
      <c r="N535" s="204">
        <f t="shared" si="92"/>
        <v>0</v>
      </c>
      <c r="O535" s="354">
        <f t="shared" si="93"/>
        <v>7960</v>
      </c>
    </row>
    <row r="536" spans="2:15 1920:1927" ht="45" customHeight="1">
      <c r="B536" s="203">
        <v>5714400107</v>
      </c>
      <c r="C536" s="203" t="str">
        <f>VLOOKUP(B536,'效期天數(2025.1126更新)'!B:C,2,FALSE)</f>
        <v>BUN</v>
      </c>
      <c r="D536" s="203">
        <f>VLOOKUP(B536,'效期天數(2025.1126更新)'!B:E,4,0)</f>
        <v>120</v>
      </c>
      <c r="E536" s="204" t="e">
        <f>VLOOKUP(F536,'帳庫存(20260119  00點更新)'!C:I,7,0)</f>
        <v>#N/A</v>
      </c>
      <c r="F536" s="203">
        <v>10726208</v>
      </c>
      <c r="G536" s="295">
        <v>46156</v>
      </c>
      <c r="H536" s="754" t="s">
        <v>9926</v>
      </c>
      <c r="J536" s="352">
        <f t="shared" si="91"/>
        <v>46276</v>
      </c>
      <c r="K536" s="203" t="s">
        <v>9754</v>
      </c>
      <c r="L536" s="204">
        <v>8000</v>
      </c>
      <c r="M536" s="204">
        <v>8060</v>
      </c>
      <c r="N536" s="204">
        <f t="shared" si="92"/>
        <v>0</v>
      </c>
      <c r="O536" s="354">
        <f t="shared" si="93"/>
        <v>8060</v>
      </c>
    </row>
    <row r="537" spans="2:15 1920:1927" ht="45" customHeight="1">
      <c r="B537" s="203">
        <v>5714400107</v>
      </c>
      <c r="C537" s="203" t="str">
        <f>VLOOKUP(B537,'效期天數(2025.1126更新)'!B:C,2,FALSE)</f>
        <v>BUN</v>
      </c>
      <c r="D537" s="203">
        <f>VLOOKUP(B537,'效期天數(2025.1126更新)'!B:E,4,0)</f>
        <v>120</v>
      </c>
      <c r="E537" s="204" t="e">
        <f>VLOOKUP(F537,'帳庫存(20260119  00點更新)'!C:I,7,0)</f>
        <v>#N/A</v>
      </c>
      <c r="F537" s="296">
        <v>10726211</v>
      </c>
      <c r="G537" s="295">
        <v>46163</v>
      </c>
      <c r="H537" s="912" t="s">
        <v>10240</v>
      </c>
      <c r="J537" s="352">
        <f t="shared" si="91"/>
        <v>46283</v>
      </c>
      <c r="K537" s="203" t="s">
        <v>9937</v>
      </c>
      <c r="L537" s="204">
        <v>8000</v>
      </c>
      <c r="M537" s="204">
        <v>8080</v>
      </c>
      <c r="N537" s="204">
        <f t="shared" si="92"/>
        <v>0</v>
      </c>
      <c r="O537" s="354">
        <f t="shared" si="93"/>
        <v>8080</v>
      </c>
    </row>
    <row r="538" spans="2:15 1920:1927" ht="45" customHeight="1">
      <c r="B538" s="203">
        <v>5714400107</v>
      </c>
      <c r="C538" s="203" t="str">
        <f>VLOOKUP(B538,'效期天數(2025.1126更新)'!B:C,2,FALSE)</f>
        <v>BUN</v>
      </c>
      <c r="D538" s="203">
        <f>VLOOKUP(B538,'效期天數(2025.1126更新)'!B:E,4,0)</f>
        <v>120</v>
      </c>
      <c r="E538" s="204" t="e">
        <f>VLOOKUP(F538,'帳庫存(20260119  00點更新)'!C:I,7,0)</f>
        <v>#N/A</v>
      </c>
      <c r="F538" s="296">
        <v>10726212</v>
      </c>
      <c r="G538" s="295">
        <v>46163</v>
      </c>
      <c r="H538" s="912" t="s">
        <v>10240</v>
      </c>
      <c r="J538" s="352">
        <f t="shared" si="91"/>
        <v>46283</v>
      </c>
      <c r="K538" s="203" t="s">
        <v>9937</v>
      </c>
      <c r="L538" s="204">
        <v>8000</v>
      </c>
      <c r="M538" s="204">
        <v>8060</v>
      </c>
      <c r="N538" s="204">
        <f t="shared" si="92"/>
        <v>0</v>
      </c>
      <c r="O538" s="354">
        <f t="shared" si="93"/>
        <v>8060</v>
      </c>
    </row>
    <row r="539" spans="2:15 1920:1927" ht="45" customHeight="1">
      <c r="B539" s="203">
        <v>5714400107</v>
      </c>
      <c r="C539" s="203" t="str">
        <f>VLOOKUP(B539,'效期天數(2025.1126更新)'!B:C,2,FALSE)</f>
        <v>BUN</v>
      </c>
      <c r="D539" s="203">
        <f>VLOOKUP(B539,'效期天數(2025.1126更新)'!B:E,4,0)</f>
        <v>120</v>
      </c>
      <c r="E539" s="204" t="e">
        <f>VLOOKUP(F539,'帳庫存(20260119  00點更新)'!C:I,7,0)</f>
        <v>#N/A</v>
      </c>
      <c r="F539" s="296">
        <v>10726213</v>
      </c>
      <c r="G539" s="295">
        <v>46163</v>
      </c>
      <c r="H539" s="912" t="s">
        <v>10240</v>
      </c>
      <c r="J539" s="352">
        <f t="shared" si="91"/>
        <v>46283</v>
      </c>
      <c r="K539" s="203" t="s">
        <v>9937</v>
      </c>
      <c r="L539" s="204">
        <v>8000</v>
      </c>
      <c r="M539" s="204">
        <v>7850</v>
      </c>
      <c r="N539" s="204">
        <f t="shared" si="92"/>
        <v>0</v>
      </c>
      <c r="O539" s="354">
        <f t="shared" si="93"/>
        <v>7850</v>
      </c>
    </row>
    <row r="540" spans="2:15 1920:1927" ht="45" customHeight="1">
      <c r="B540" s="203">
        <v>5714400107</v>
      </c>
      <c r="C540" s="203" t="str">
        <f>VLOOKUP(B540,'效期天數(2025.1126更新)'!B:C,2,FALSE)</f>
        <v>BUN</v>
      </c>
      <c r="D540" s="203">
        <f>VLOOKUP(B540,'效期天數(2025.1126更新)'!B:E,4,0)</f>
        <v>120</v>
      </c>
      <c r="E540" s="204" t="e">
        <f>VLOOKUP(F540,'帳庫存(20260119  00點更新)'!C:I,7,0)</f>
        <v>#N/A</v>
      </c>
      <c r="F540" s="296">
        <v>10726214</v>
      </c>
      <c r="G540" s="295">
        <v>46163</v>
      </c>
      <c r="H540" s="912" t="s">
        <v>10240</v>
      </c>
      <c r="J540" s="352">
        <f t="shared" si="91"/>
        <v>46283</v>
      </c>
      <c r="K540" s="203" t="s">
        <v>9937</v>
      </c>
      <c r="L540" s="204">
        <v>8000</v>
      </c>
      <c r="M540" s="204">
        <v>8030</v>
      </c>
      <c r="N540" s="204">
        <f t="shared" si="92"/>
        <v>0</v>
      </c>
      <c r="O540" s="354">
        <f t="shared" si="93"/>
        <v>8030</v>
      </c>
    </row>
    <row r="541" spans="2:15 1920:1927" ht="45" customHeight="1">
      <c r="B541" s="203">
        <v>5714400107</v>
      </c>
      <c r="C541" s="203" t="str">
        <f>VLOOKUP(B541,'效期天數(2025.1126更新)'!B:C,2,FALSE)</f>
        <v>BUN</v>
      </c>
      <c r="D541" s="203">
        <f>VLOOKUP(B541,'效期天數(2025.1126更新)'!B:E,4,0)</f>
        <v>120</v>
      </c>
      <c r="E541" s="204" t="e">
        <f>VLOOKUP(F541,'帳庫存(20260119  00點更新)'!C:I,7,0)</f>
        <v>#N/A</v>
      </c>
      <c r="F541" s="296">
        <v>10726231</v>
      </c>
      <c r="G541" s="295">
        <v>46176</v>
      </c>
      <c r="J541" s="352">
        <f t="shared" si="91"/>
        <v>46296</v>
      </c>
      <c r="K541" s="203" t="s">
        <v>10291</v>
      </c>
      <c r="L541" s="204">
        <v>8000</v>
      </c>
      <c r="N541" s="204">
        <f t="shared" si="92"/>
        <v>0</v>
      </c>
      <c r="O541" s="354">
        <f t="shared" si="93"/>
        <v>0</v>
      </c>
    </row>
    <row r="542" spans="2:15 1920:1927" ht="45" customHeight="1">
      <c r="B542" s="203">
        <v>5714400107</v>
      </c>
      <c r="C542" s="203" t="str">
        <f>VLOOKUP(B542,'效期天數(2025.1126更新)'!B:C,2,FALSE)</f>
        <v>BUN</v>
      </c>
      <c r="D542" s="203">
        <f>VLOOKUP(B542,'效期天數(2025.1126更新)'!B:E,4,0)</f>
        <v>120</v>
      </c>
      <c r="E542" s="204" t="e">
        <f>VLOOKUP(F542,'帳庫存(20260119  00點更新)'!C:I,7,0)</f>
        <v>#N/A</v>
      </c>
      <c r="F542" s="296">
        <v>10726232</v>
      </c>
      <c r="G542" s="295">
        <v>46176</v>
      </c>
      <c r="J542" s="352">
        <f t="shared" si="91"/>
        <v>46296</v>
      </c>
      <c r="K542" s="203" t="s">
        <v>10291</v>
      </c>
      <c r="L542" s="204">
        <v>8000</v>
      </c>
      <c r="N542" s="204">
        <f t="shared" si="92"/>
        <v>0</v>
      </c>
      <c r="O542" s="354">
        <f t="shared" si="93"/>
        <v>0</v>
      </c>
    </row>
    <row r="543" spans="2:15 1920:1927" ht="45" customHeight="1">
      <c r="B543" s="203">
        <v>5714400107</v>
      </c>
      <c r="C543" s="203" t="str">
        <f>VLOOKUP(B543,'效期天數(2025.1126更新)'!B:C,2,FALSE)</f>
        <v>BUN</v>
      </c>
      <c r="D543" s="203">
        <f>VLOOKUP(B543,'效期天數(2025.1126更新)'!B:E,4,0)</f>
        <v>120</v>
      </c>
      <c r="E543" s="204" t="e">
        <f>VLOOKUP(F543,'帳庫存(20260119  00點更新)'!C:I,7,0)</f>
        <v>#N/A</v>
      </c>
      <c r="F543" s="296">
        <v>10726233</v>
      </c>
      <c r="G543" s="295">
        <v>46176</v>
      </c>
      <c r="J543" s="352">
        <f t="shared" si="91"/>
        <v>46296</v>
      </c>
      <c r="K543" s="203" t="s">
        <v>10291</v>
      </c>
      <c r="L543" s="204">
        <v>8000</v>
      </c>
      <c r="N543" s="204">
        <f t="shared" si="92"/>
        <v>0</v>
      </c>
      <c r="O543" s="354">
        <f t="shared" si="93"/>
        <v>0</v>
      </c>
    </row>
    <row r="544" spans="2:15 1920:1927" ht="45" customHeight="1">
      <c r="B544" s="203">
        <v>5714400107</v>
      </c>
      <c r="C544" s="203" t="str">
        <f>VLOOKUP(B544,'效期天數(2025.1126更新)'!B:C,2,FALSE)</f>
        <v>BUN</v>
      </c>
      <c r="D544" s="203">
        <f>VLOOKUP(B544,'效期天數(2025.1126更新)'!B:E,4,0)</f>
        <v>120</v>
      </c>
      <c r="E544" s="204" t="e">
        <f>VLOOKUP(F544,'帳庫存(20260119  00點更新)'!C:I,7,0)</f>
        <v>#N/A</v>
      </c>
      <c r="F544" s="296">
        <v>10726234</v>
      </c>
      <c r="G544" s="295">
        <v>46176</v>
      </c>
      <c r="J544" s="352">
        <f t="shared" si="91"/>
        <v>46296</v>
      </c>
      <c r="K544" s="203" t="s">
        <v>10291</v>
      </c>
      <c r="L544" s="204">
        <v>8000</v>
      </c>
      <c r="N544" s="204">
        <f t="shared" si="92"/>
        <v>0</v>
      </c>
      <c r="O544" s="354">
        <f t="shared" si="93"/>
        <v>0</v>
      </c>
    </row>
    <row r="545" spans="2:324 1495:1867" ht="45" customHeight="1">
      <c r="B545" s="203">
        <v>5714400107</v>
      </c>
      <c r="C545" s="203" t="str">
        <f>VLOOKUP(B545,'效期天數(2025.1126更新)'!B:C,2,FALSE)</f>
        <v>BUN</v>
      </c>
      <c r="D545" s="203">
        <f>VLOOKUP(B545,'效期天數(2025.1126更新)'!B:E,4,0)</f>
        <v>120</v>
      </c>
      <c r="E545" s="204" t="e">
        <f>VLOOKUP(F545,'帳庫存(20260119  00點更新)'!C:I,7,0)</f>
        <v>#N/A</v>
      </c>
      <c r="F545" s="296">
        <v>10726235</v>
      </c>
      <c r="G545" s="295">
        <v>46177</v>
      </c>
      <c r="J545" s="352">
        <f t="shared" si="91"/>
        <v>46297</v>
      </c>
      <c r="K545" s="203" t="s">
        <v>10295</v>
      </c>
      <c r="L545" s="204">
        <v>8000</v>
      </c>
      <c r="N545" s="204">
        <f t="shared" si="92"/>
        <v>0</v>
      </c>
      <c r="O545" s="354">
        <f t="shared" si="93"/>
        <v>0</v>
      </c>
    </row>
    <row r="546" spans="2:324 1495:1867" ht="45" customHeight="1">
      <c r="B546" s="203">
        <v>5714400107</v>
      </c>
      <c r="C546" s="203" t="str">
        <f>VLOOKUP(B546,'效期天數(2025.1126更新)'!B:C,2,FALSE)</f>
        <v>BUN</v>
      </c>
      <c r="D546" s="203">
        <f>VLOOKUP(B546,'效期天數(2025.1126更新)'!B:E,4,0)</f>
        <v>120</v>
      </c>
      <c r="E546" s="204" t="e">
        <f>VLOOKUP(F546,'帳庫存(20260119  00點更新)'!C:I,7,0)</f>
        <v>#N/A</v>
      </c>
      <c r="F546" s="296">
        <v>10726236</v>
      </c>
      <c r="G546" s="295">
        <v>46177</v>
      </c>
      <c r="J546" s="352">
        <f t="shared" si="91"/>
        <v>46297</v>
      </c>
      <c r="K546" s="203" t="s">
        <v>10295</v>
      </c>
      <c r="L546" s="204">
        <v>8000</v>
      </c>
      <c r="N546" s="204">
        <f t="shared" si="92"/>
        <v>0</v>
      </c>
      <c r="O546" s="354">
        <f t="shared" si="93"/>
        <v>0</v>
      </c>
    </row>
    <row r="547" spans="2:324 1495:1867" ht="45" customHeight="1">
      <c r="B547" s="203">
        <v>5714400107</v>
      </c>
      <c r="C547" s="203" t="str">
        <f>VLOOKUP(B547,'效期天數(2025.1126更新)'!B:C,2,FALSE)</f>
        <v>BUN</v>
      </c>
      <c r="D547" s="203">
        <f>VLOOKUP(B547,'效期天數(2025.1126更新)'!B:E,4,0)</f>
        <v>120</v>
      </c>
      <c r="E547" s="204" t="e">
        <f>VLOOKUP(F547,'帳庫存(20260119  00點更新)'!C:I,7,0)</f>
        <v>#N/A</v>
      </c>
      <c r="F547" s="296">
        <v>10726237</v>
      </c>
      <c r="G547" s="295">
        <v>46177</v>
      </c>
      <c r="J547" s="352">
        <f t="shared" si="91"/>
        <v>46297</v>
      </c>
      <c r="K547" s="203" t="s">
        <v>10295</v>
      </c>
      <c r="L547" s="204">
        <v>8000</v>
      </c>
      <c r="N547" s="204">
        <f t="shared" si="92"/>
        <v>0</v>
      </c>
      <c r="O547" s="354">
        <f t="shared" si="93"/>
        <v>0</v>
      </c>
    </row>
    <row r="548" spans="2:324 1495:1867" ht="45" customHeight="1">
      <c r="B548" s="203">
        <v>5714400107</v>
      </c>
      <c r="C548" s="203" t="str">
        <f>VLOOKUP(B548,'效期天數(2025.1126更新)'!B:C,2,FALSE)</f>
        <v>BUN</v>
      </c>
      <c r="D548" s="203">
        <f>VLOOKUP(B548,'效期天數(2025.1126更新)'!B:E,4,0)</f>
        <v>120</v>
      </c>
      <c r="E548" s="204" t="e">
        <f>VLOOKUP(F548,'帳庫存(20260119  00點更新)'!C:I,7,0)</f>
        <v>#N/A</v>
      </c>
      <c r="F548" s="296">
        <v>10726238</v>
      </c>
      <c r="G548" s="295">
        <v>46177</v>
      </c>
      <c r="J548" s="352">
        <f t="shared" si="91"/>
        <v>46297</v>
      </c>
      <c r="K548" s="203" t="s">
        <v>10295</v>
      </c>
      <c r="L548" s="204">
        <v>8000</v>
      </c>
      <c r="N548" s="204">
        <f t="shared" si="92"/>
        <v>0</v>
      </c>
      <c r="O548" s="354">
        <f t="shared" si="93"/>
        <v>0</v>
      </c>
    </row>
    <row r="549" spans="2:324 1495:1867" ht="45" customHeight="1">
      <c r="B549" s="203">
        <v>5714400108</v>
      </c>
      <c r="C549" s="203" t="str">
        <f>VLOOKUP(B549,'效期天數(2025.1126更新)'!B:C,2,FALSE)</f>
        <v>UA-D</v>
      </c>
      <c r="D549" s="203">
        <f>VLOOKUP(B549,'效期天數(2025.1126更新)'!B:E,4,0)</f>
        <v>150</v>
      </c>
      <c r="E549" s="204">
        <f>VLOOKUP(F549,'帳庫存(20260119  00點更新)'!C:I,7,0)</f>
        <v>2440</v>
      </c>
      <c r="F549" s="296">
        <v>10825531</v>
      </c>
      <c r="G549" s="295">
        <v>46020</v>
      </c>
      <c r="H549" s="513" t="s">
        <v>7081</v>
      </c>
      <c r="J549" s="352">
        <f t="shared" si="91"/>
        <v>46170</v>
      </c>
      <c r="K549" s="203" t="s">
        <v>7013</v>
      </c>
      <c r="L549" s="204">
        <v>4000</v>
      </c>
      <c r="M549" s="204">
        <v>3940</v>
      </c>
      <c r="N549" s="204">
        <f t="shared" si="92"/>
        <v>4100</v>
      </c>
      <c r="O549" s="354">
        <f>M549-N549+JP549</f>
        <v>0</v>
      </c>
      <c r="P549" s="204" t="b">
        <f t="shared" ref="P549:P560" si="94">IF(O549=E549,TRUE,FALSE)</f>
        <v>0</v>
      </c>
      <c r="Q549" s="586">
        <f t="shared" ref="Q549:Q560" si="95">O549-E549</f>
        <v>-2440</v>
      </c>
      <c r="JP549" s="19">
        <v>160</v>
      </c>
      <c r="KL549" s="961"/>
      <c r="BEP549" s="303">
        <v>1500</v>
      </c>
      <c r="BKN549" s="303">
        <v>1000</v>
      </c>
      <c r="BND549" s="303">
        <v>600</v>
      </c>
      <c r="BNG549" s="303">
        <v>1000</v>
      </c>
    </row>
    <row r="550" spans="2:324 1495:1867" ht="45" customHeight="1">
      <c r="B550" s="203">
        <v>5714400108</v>
      </c>
      <c r="C550" s="203" t="str">
        <f>VLOOKUP(B550,'效期天數(2025.1126更新)'!B:C,2,FALSE)</f>
        <v>UA-D</v>
      </c>
      <c r="D550" s="203">
        <f>VLOOKUP(B550,'效期天數(2025.1126更新)'!B:E,4,0)</f>
        <v>150</v>
      </c>
      <c r="E550" s="204">
        <f>VLOOKUP(F550,'帳庫存(20260119  00點更新)'!C:I,7,0)</f>
        <v>580</v>
      </c>
      <c r="F550" s="296">
        <v>10825532</v>
      </c>
      <c r="G550" s="295">
        <v>46020</v>
      </c>
      <c r="H550" s="513" t="s">
        <v>7088</v>
      </c>
      <c r="J550" s="352">
        <f t="shared" si="91"/>
        <v>46170</v>
      </c>
      <c r="K550" s="203" t="s">
        <v>7013</v>
      </c>
      <c r="L550" s="204">
        <v>4000</v>
      </c>
      <c r="M550" s="204">
        <v>3930</v>
      </c>
      <c r="N550" s="204">
        <f t="shared" si="92"/>
        <v>3930</v>
      </c>
      <c r="O550" s="354">
        <f>M550-N550</f>
        <v>0</v>
      </c>
      <c r="P550" s="204" t="b">
        <f t="shared" si="94"/>
        <v>0</v>
      </c>
      <c r="Q550" s="586">
        <f t="shared" si="95"/>
        <v>-580</v>
      </c>
      <c r="KL550" s="961"/>
      <c r="BEM550" s="303">
        <v>2600</v>
      </c>
      <c r="BGH550" s="303">
        <v>750</v>
      </c>
      <c r="BGX550" s="303">
        <v>580</v>
      </c>
    </row>
    <row r="551" spans="2:324 1495:1867" ht="45" customHeight="1">
      <c r="B551" s="203">
        <v>5714400109</v>
      </c>
      <c r="C551" s="203" t="str">
        <f>VLOOKUP(B551,'效期天數(2025.1126更新)'!B:C,2,FALSE)</f>
        <v>UA-U</v>
      </c>
      <c r="D551" s="203">
        <f>VLOOKUP(B551,'效期天數(2025.1126更新)'!B:E,4,0)</f>
        <v>150</v>
      </c>
      <c r="E551" s="204">
        <f>VLOOKUP(F551,'帳庫存(20260119  00點更新)'!C:I,7,0)</f>
        <v>2430</v>
      </c>
      <c r="F551" s="296">
        <v>10925531</v>
      </c>
      <c r="G551" s="295">
        <v>46020</v>
      </c>
      <c r="H551" s="513" t="s">
        <v>7081</v>
      </c>
      <c r="J551" s="352">
        <f t="shared" si="91"/>
        <v>46170</v>
      </c>
      <c r="K551" s="203" t="s">
        <v>7012</v>
      </c>
      <c r="L551" s="204">
        <v>4000</v>
      </c>
      <c r="M551" s="204">
        <v>3930</v>
      </c>
      <c r="N551" s="204">
        <f t="shared" si="92"/>
        <v>4090</v>
      </c>
      <c r="O551" s="354">
        <f>M551-N551+JP551</f>
        <v>0</v>
      </c>
      <c r="P551" s="204" t="b">
        <f t="shared" si="94"/>
        <v>0</v>
      </c>
      <c r="Q551" s="586">
        <f t="shared" si="95"/>
        <v>-2430</v>
      </c>
      <c r="JP551" s="19">
        <v>160</v>
      </c>
      <c r="KL551" s="961"/>
      <c r="BEP551" s="303">
        <v>1500</v>
      </c>
      <c r="BKN551" s="303">
        <v>1000</v>
      </c>
      <c r="BND551" s="303">
        <v>590</v>
      </c>
      <c r="BNG551" s="303">
        <v>1000</v>
      </c>
    </row>
    <row r="552" spans="2:324 1495:1867" ht="45" customHeight="1">
      <c r="B552" s="203">
        <v>5714400109</v>
      </c>
      <c r="C552" s="203" t="str">
        <f>VLOOKUP(B552,'效期天數(2025.1126更新)'!B:C,2,FALSE)</f>
        <v>UA-U</v>
      </c>
      <c r="D552" s="203">
        <f>VLOOKUP(B552,'效期天數(2025.1126更新)'!B:E,4,0)</f>
        <v>150</v>
      </c>
      <c r="E552" s="204">
        <f>VLOOKUP(F552,'帳庫存(20260119  00點更新)'!C:I,7,0)</f>
        <v>590</v>
      </c>
      <c r="F552" s="296">
        <v>10925532</v>
      </c>
      <c r="G552" s="295">
        <v>46020</v>
      </c>
      <c r="H552" s="513" t="s">
        <v>7088</v>
      </c>
      <c r="J552" s="352">
        <f t="shared" si="91"/>
        <v>46170</v>
      </c>
      <c r="K552" s="203" t="s">
        <v>7012</v>
      </c>
      <c r="L552" s="204">
        <v>4000</v>
      </c>
      <c r="M552" s="204">
        <v>3940</v>
      </c>
      <c r="N552" s="204">
        <f t="shared" si="92"/>
        <v>3940</v>
      </c>
      <c r="O552" s="354">
        <f>M552-N552</f>
        <v>0</v>
      </c>
      <c r="P552" s="204" t="b">
        <f t="shared" si="94"/>
        <v>0</v>
      </c>
      <c r="Q552" s="586">
        <f t="shared" si="95"/>
        <v>-590</v>
      </c>
      <c r="KL552" s="961"/>
      <c r="BEM552" s="303">
        <v>2600</v>
      </c>
      <c r="BGH552" s="303">
        <v>750</v>
      </c>
      <c r="BGX552" s="303">
        <v>590</v>
      </c>
    </row>
    <row r="553" spans="2:324 1495:1867" ht="45" customHeight="1">
      <c r="B553" s="203">
        <v>5714400108</v>
      </c>
      <c r="C553" s="203" t="str">
        <f>VLOOKUP(B553,'效期天數(2025.1126更新)'!B:C,2,FALSE)</f>
        <v>UA-D</v>
      </c>
      <c r="D553" s="203">
        <f>VLOOKUP(B553,'效期天數(2025.1126更新)'!B:E,4,0)</f>
        <v>150</v>
      </c>
      <c r="E553" s="204" t="e">
        <f>VLOOKUP(F553,'帳庫存(20260119  00點更新)'!C:I,7,0)</f>
        <v>#N/A</v>
      </c>
      <c r="F553" s="296">
        <v>10826071</v>
      </c>
      <c r="G553" s="295">
        <v>46064</v>
      </c>
      <c r="H553" s="593" t="s">
        <v>8037</v>
      </c>
      <c r="J553" s="352">
        <f t="shared" si="91"/>
        <v>46214</v>
      </c>
      <c r="K553" s="203" t="s">
        <v>7940</v>
      </c>
      <c r="L553" s="204">
        <v>4000</v>
      </c>
      <c r="M553" s="204">
        <v>4290</v>
      </c>
      <c r="N553" s="204">
        <f t="shared" si="92"/>
        <v>4580</v>
      </c>
      <c r="O553" s="354">
        <f>M553-N553+JS553</f>
        <v>0</v>
      </c>
      <c r="P553" s="204" t="e">
        <f t="shared" si="94"/>
        <v>#N/A</v>
      </c>
      <c r="Q553" s="586" t="e">
        <f t="shared" si="95"/>
        <v>#N/A</v>
      </c>
      <c r="JS553" s="19">
        <v>290</v>
      </c>
      <c r="KL553" s="961"/>
      <c r="BKC553" s="303">
        <v>4290</v>
      </c>
      <c r="BLS553" s="342">
        <v>290</v>
      </c>
    </row>
    <row r="554" spans="2:324 1495:1867" ht="45" customHeight="1">
      <c r="B554" s="203">
        <v>5714400108</v>
      </c>
      <c r="C554" s="203" t="str">
        <f>VLOOKUP(B554,'效期天數(2025.1126更新)'!B:C,2,FALSE)</f>
        <v>UA-D</v>
      </c>
      <c r="D554" s="203">
        <f>VLOOKUP(B554,'效期天數(2025.1126更新)'!B:E,4,0)</f>
        <v>150</v>
      </c>
      <c r="E554" s="204" t="e">
        <f>VLOOKUP(F554,'帳庫存(20260119  00點更新)'!C:I,7,0)</f>
        <v>#N/A</v>
      </c>
      <c r="F554" s="296">
        <v>10826072</v>
      </c>
      <c r="G554" s="295">
        <v>46064</v>
      </c>
      <c r="H554" s="593" t="s">
        <v>8037</v>
      </c>
      <c r="J554" s="352">
        <f t="shared" si="91"/>
        <v>46214</v>
      </c>
      <c r="K554" s="203" t="s">
        <v>7940</v>
      </c>
      <c r="L554" s="204">
        <v>4000</v>
      </c>
      <c r="M554" s="204">
        <v>4050</v>
      </c>
      <c r="N554" s="204">
        <f t="shared" si="92"/>
        <v>5910</v>
      </c>
      <c r="O554" s="354">
        <f>M554-N554+JS554+LL554</f>
        <v>0</v>
      </c>
      <c r="P554" s="204" t="e">
        <f t="shared" si="94"/>
        <v>#N/A</v>
      </c>
      <c r="Q554" s="586" t="e">
        <f t="shared" si="95"/>
        <v>#N/A</v>
      </c>
      <c r="JS554" s="19">
        <v>1140</v>
      </c>
      <c r="KL554" s="961"/>
      <c r="LL554" s="944">
        <v>720</v>
      </c>
      <c r="BKC554" s="303">
        <v>4050</v>
      </c>
      <c r="BNF554" s="303">
        <v>1140</v>
      </c>
      <c r="BSU554" s="303">
        <v>720</v>
      </c>
    </row>
    <row r="555" spans="2:324 1495:1867" ht="45" customHeight="1">
      <c r="B555" s="203">
        <v>5714400109</v>
      </c>
      <c r="C555" s="203" t="str">
        <f>VLOOKUP(B555,'效期天數(2025.1126更新)'!B:C,2,FALSE)</f>
        <v>UA-U</v>
      </c>
      <c r="D555" s="203">
        <f>VLOOKUP(B555,'效期天數(2025.1126更新)'!B:E,4,0)</f>
        <v>150</v>
      </c>
      <c r="E555" s="204" t="e">
        <f>VLOOKUP(F555,'帳庫存(20260119  00點更新)'!C:I,7,0)</f>
        <v>#N/A</v>
      </c>
      <c r="F555" s="296">
        <v>10926071</v>
      </c>
      <c r="G555" s="295">
        <v>46064</v>
      </c>
      <c r="H555" s="593" t="s">
        <v>8037</v>
      </c>
      <c r="J555" s="352">
        <f t="shared" si="91"/>
        <v>46214</v>
      </c>
      <c r="K555" s="203" t="s">
        <v>7939</v>
      </c>
      <c r="L555" s="204">
        <v>4000</v>
      </c>
      <c r="M555" s="204">
        <v>4080</v>
      </c>
      <c r="N555" s="204">
        <f t="shared" si="92"/>
        <v>5810</v>
      </c>
      <c r="O555" s="354">
        <f>M555-N555+JS555+LL555</f>
        <v>0</v>
      </c>
      <c r="P555" s="204" t="e">
        <f t="shared" si="94"/>
        <v>#N/A</v>
      </c>
      <c r="Q555" s="586" t="e">
        <f t="shared" si="95"/>
        <v>#N/A</v>
      </c>
      <c r="JS555" s="19">
        <v>1080</v>
      </c>
      <c r="KL555" s="961"/>
      <c r="LL555" s="944">
        <v>650</v>
      </c>
      <c r="BKC555" s="303">
        <v>4080</v>
      </c>
      <c r="BNF555" s="303">
        <v>1080</v>
      </c>
      <c r="BSU555" s="303">
        <v>650</v>
      </c>
    </row>
    <row r="556" spans="2:324 1495:1867" ht="45" customHeight="1">
      <c r="B556" s="203">
        <v>5714400109</v>
      </c>
      <c r="C556" s="203" t="str">
        <f>VLOOKUP(B556,'效期天數(2025.1126更新)'!B:C,2,FALSE)</f>
        <v>UA-U</v>
      </c>
      <c r="D556" s="203">
        <f>VLOOKUP(B556,'效期天數(2025.1126更新)'!B:E,4,0)</f>
        <v>150</v>
      </c>
      <c r="E556" s="204" t="e">
        <f>VLOOKUP(F556,'帳庫存(20260119  00點更新)'!C:I,7,0)</f>
        <v>#N/A</v>
      </c>
      <c r="F556" s="296">
        <v>10926072</v>
      </c>
      <c r="G556" s="295">
        <v>46064</v>
      </c>
      <c r="H556" s="593" t="s">
        <v>8037</v>
      </c>
      <c r="J556" s="352">
        <f t="shared" si="91"/>
        <v>46214</v>
      </c>
      <c r="K556" s="203" t="s">
        <v>7939</v>
      </c>
      <c r="L556" s="204">
        <v>4000</v>
      </c>
      <c r="M556" s="204">
        <v>4230</v>
      </c>
      <c r="N556" s="204">
        <f t="shared" si="92"/>
        <v>4510</v>
      </c>
      <c r="O556" s="354">
        <f>M556-N556+JS556</f>
        <v>0</v>
      </c>
      <c r="P556" s="204" t="e">
        <f t="shared" si="94"/>
        <v>#N/A</v>
      </c>
      <c r="Q556" s="586" t="e">
        <f t="shared" si="95"/>
        <v>#N/A</v>
      </c>
      <c r="JS556" s="19">
        <v>280</v>
      </c>
      <c r="KL556" s="961"/>
      <c r="BKC556" s="303">
        <v>4230</v>
      </c>
      <c r="BLS556" s="342">
        <v>280</v>
      </c>
    </row>
    <row r="557" spans="2:324 1495:1867" ht="45" customHeight="1">
      <c r="B557" s="203">
        <v>5714400108</v>
      </c>
      <c r="C557" s="203" t="str">
        <f>VLOOKUP(B557,'效期天數(2025.1126更新)'!B:C,2,FALSE)</f>
        <v>UA-D</v>
      </c>
      <c r="D557" s="203">
        <f>VLOOKUP(B557,'效期天數(2025.1126更新)'!B:E,4,0)</f>
        <v>150</v>
      </c>
      <c r="E557" s="204" t="e">
        <f>VLOOKUP(F557,'帳庫存(20260119  00點更新)'!C:I,7,0)</f>
        <v>#N/A</v>
      </c>
      <c r="F557" s="296">
        <v>10826073</v>
      </c>
      <c r="G557" s="295">
        <v>46065</v>
      </c>
      <c r="H557" s="587" t="s">
        <v>8073</v>
      </c>
      <c r="J557" s="352">
        <f t="shared" si="91"/>
        <v>46215</v>
      </c>
      <c r="K557" s="203" t="s">
        <v>8005</v>
      </c>
      <c r="L557" s="204">
        <v>4000</v>
      </c>
      <c r="M557" s="204">
        <v>4180</v>
      </c>
      <c r="N557" s="204">
        <f t="shared" si="92"/>
        <v>4790</v>
      </c>
      <c r="O557" s="354">
        <f>M557-N557+JN557</f>
        <v>0</v>
      </c>
      <c r="P557" s="204" t="e">
        <f t="shared" si="94"/>
        <v>#N/A</v>
      </c>
      <c r="Q557" s="586" t="e">
        <f t="shared" si="95"/>
        <v>#N/A</v>
      </c>
      <c r="JN557" s="19">
        <v>610</v>
      </c>
      <c r="KL557" s="961"/>
      <c r="BKG557" s="303">
        <v>3000</v>
      </c>
      <c r="BNE557" s="303">
        <v>610</v>
      </c>
      <c r="BPX557" s="303">
        <v>500</v>
      </c>
      <c r="BQE557" s="303">
        <v>680</v>
      </c>
    </row>
    <row r="558" spans="2:324 1495:1867" ht="45" customHeight="1">
      <c r="B558" s="203">
        <v>5714400108</v>
      </c>
      <c r="C558" s="203" t="str">
        <f>VLOOKUP(B558,'效期天數(2025.1126更新)'!B:C,2,FALSE)</f>
        <v>UA-D</v>
      </c>
      <c r="D558" s="203">
        <f>VLOOKUP(B558,'效期天數(2025.1126更新)'!B:E,4,0)</f>
        <v>150</v>
      </c>
      <c r="E558" s="204" t="e">
        <f>VLOOKUP(F558,'帳庫存(20260119  00點更新)'!C:I,7,0)</f>
        <v>#N/A</v>
      </c>
      <c r="F558" s="296">
        <v>10826074</v>
      </c>
      <c r="G558" s="295">
        <v>46065</v>
      </c>
      <c r="H558" s="587" t="s">
        <v>8073</v>
      </c>
      <c r="J558" s="352">
        <f t="shared" si="91"/>
        <v>46215</v>
      </c>
      <c r="K558" s="203" t="s">
        <v>8005</v>
      </c>
      <c r="L558" s="204">
        <v>4000</v>
      </c>
      <c r="M558" s="204">
        <v>4180</v>
      </c>
      <c r="N558" s="204">
        <f t="shared" si="92"/>
        <v>4180</v>
      </c>
      <c r="O558" s="354">
        <f>M558-N558</f>
        <v>0</v>
      </c>
      <c r="P558" s="204" t="e">
        <f t="shared" si="94"/>
        <v>#N/A</v>
      </c>
      <c r="Q558" s="586" t="e">
        <f t="shared" si="95"/>
        <v>#N/A</v>
      </c>
      <c r="KL558" s="961"/>
      <c r="BKC558" s="303">
        <v>3000</v>
      </c>
      <c r="BQE558" s="303">
        <v>1180</v>
      </c>
    </row>
    <row r="559" spans="2:324 1495:1867" ht="45" customHeight="1">
      <c r="B559" s="203">
        <v>5714400109</v>
      </c>
      <c r="C559" s="203" t="str">
        <f>VLOOKUP(B559,'效期天數(2025.1126更新)'!B:C,2,FALSE)</f>
        <v>UA-U</v>
      </c>
      <c r="D559" s="203">
        <f>VLOOKUP(B559,'效期天數(2025.1126更新)'!B:E,4,0)</f>
        <v>150</v>
      </c>
      <c r="E559" s="204" t="e">
        <f>VLOOKUP(F559,'帳庫存(20260119  00點更新)'!C:I,7,0)</f>
        <v>#N/A</v>
      </c>
      <c r="F559" s="296">
        <v>10926073</v>
      </c>
      <c r="G559" s="295">
        <v>46065</v>
      </c>
      <c r="H559" s="587" t="s">
        <v>8073</v>
      </c>
      <c r="J559" s="352">
        <f t="shared" si="91"/>
        <v>46215</v>
      </c>
      <c r="K559" s="203" t="s">
        <v>8004</v>
      </c>
      <c r="L559" s="204">
        <v>4000</v>
      </c>
      <c r="M559" s="204">
        <v>4220</v>
      </c>
      <c r="N559" s="204">
        <f t="shared" si="92"/>
        <v>4770</v>
      </c>
      <c r="O559" s="354">
        <f>M559-N559+JN559</f>
        <v>0</v>
      </c>
      <c r="P559" s="204" t="e">
        <f t="shared" si="94"/>
        <v>#N/A</v>
      </c>
      <c r="Q559" s="586" t="e">
        <f t="shared" si="95"/>
        <v>#N/A</v>
      </c>
      <c r="JN559" s="19">
        <v>550</v>
      </c>
      <c r="KL559" s="961"/>
      <c r="BKG559" s="303">
        <v>3000</v>
      </c>
      <c r="BNE559" s="303">
        <v>770</v>
      </c>
      <c r="BPX559" s="303">
        <v>500</v>
      </c>
      <c r="BQE559" s="303">
        <v>500</v>
      </c>
    </row>
    <row r="560" spans="2:324 1495:1867" ht="45" customHeight="1">
      <c r="B560" s="203">
        <v>5714400109</v>
      </c>
      <c r="C560" s="203" t="str">
        <f>VLOOKUP(B560,'效期天數(2025.1126更新)'!B:C,2,FALSE)</f>
        <v>UA-U</v>
      </c>
      <c r="D560" s="203">
        <f>VLOOKUP(B560,'效期天數(2025.1126更新)'!B:E,4,0)</f>
        <v>150</v>
      </c>
      <c r="E560" s="204" t="e">
        <f>VLOOKUP(F560,'帳庫存(20260119  00點更新)'!C:I,7,0)</f>
        <v>#N/A</v>
      </c>
      <c r="F560" s="296">
        <v>10926074</v>
      </c>
      <c r="G560" s="295">
        <v>46065</v>
      </c>
      <c r="H560" s="587" t="s">
        <v>8073</v>
      </c>
      <c r="J560" s="352">
        <f t="shared" si="91"/>
        <v>46215</v>
      </c>
      <c r="K560" s="203" t="s">
        <v>8004</v>
      </c>
      <c r="L560" s="204">
        <v>4000</v>
      </c>
      <c r="M560" s="204">
        <v>4060</v>
      </c>
      <c r="N560" s="204">
        <f t="shared" si="92"/>
        <v>4060</v>
      </c>
      <c r="O560" s="354">
        <f>M560-N560</f>
        <v>0</v>
      </c>
      <c r="P560" s="204" t="e">
        <f t="shared" si="94"/>
        <v>#N/A</v>
      </c>
      <c r="Q560" s="586" t="e">
        <f t="shared" si="95"/>
        <v>#N/A</v>
      </c>
      <c r="KL560" s="961"/>
      <c r="BKC560" s="303">
        <v>3000</v>
      </c>
      <c r="BQE560" s="303">
        <v>1060</v>
      </c>
    </row>
    <row r="561" spans="2:336 1693:1805" ht="45" customHeight="1">
      <c r="B561" s="203">
        <v>5714400108</v>
      </c>
      <c r="C561" s="203" t="str">
        <f>VLOOKUP(B561,'效期天數(2025.1126更新)'!B:C,2,FALSE)</f>
        <v>UA-D</v>
      </c>
      <c r="D561" s="203">
        <f>VLOOKUP(B561,'效期天數(2025.1126更新)'!B:E,4,0)</f>
        <v>150</v>
      </c>
      <c r="E561" s="204" t="e">
        <f>VLOOKUP(F561,'帳庫存(20260119  00點更新)'!C:I,7,0)</f>
        <v>#N/A</v>
      </c>
      <c r="F561" s="203">
        <v>10826101</v>
      </c>
      <c r="G561" s="295">
        <v>46084</v>
      </c>
      <c r="H561" s="912" t="s">
        <v>8278</v>
      </c>
      <c r="J561" s="352">
        <f t="shared" si="91"/>
        <v>46234</v>
      </c>
      <c r="K561" s="203" t="s">
        <v>8159</v>
      </c>
      <c r="L561" s="204">
        <v>4000</v>
      </c>
      <c r="M561" s="204">
        <v>4260</v>
      </c>
      <c r="N561" s="204">
        <f t="shared" si="92"/>
        <v>4260</v>
      </c>
      <c r="O561" s="354">
        <f>M561-N561</f>
        <v>0</v>
      </c>
      <c r="KL561" s="961"/>
      <c r="BMC561" s="303">
        <v>4260</v>
      </c>
    </row>
    <row r="562" spans="2:336 1693:1805" ht="45" customHeight="1">
      <c r="B562" s="203">
        <v>5714400108</v>
      </c>
      <c r="C562" s="203" t="str">
        <f>VLOOKUP(B562,'效期天數(2025.1126更新)'!B:C,2,FALSE)</f>
        <v>UA-D</v>
      </c>
      <c r="D562" s="203">
        <f>VLOOKUP(B562,'效期天數(2025.1126更新)'!B:E,4,0)</f>
        <v>150</v>
      </c>
      <c r="E562" s="204" t="e">
        <f>VLOOKUP(F562,'帳庫存(20260119  00點更新)'!C:I,7,0)</f>
        <v>#N/A</v>
      </c>
      <c r="F562" s="203">
        <v>10826102</v>
      </c>
      <c r="G562" s="295">
        <v>46084</v>
      </c>
      <c r="H562" s="912" t="s">
        <v>8278</v>
      </c>
      <c r="J562" s="352">
        <f t="shared" si="91"/>
        <v>46234</v>
      </c>
      <c r="K562" s="203" t="s">
        <v>8159</v>
      </c>
      <c r="L562" s="204">
        <v>4000</v>
      </c>
      <c r="M562" s="204">
        <v>4060</v>
      </c>
      <c r="N562" s="204">
        <f t="shared" si="92"/>
        <v>4060</v>
      </c>
      <c r="O562" s="354">
        <f>M562-N562</f>
        <v>0</v>
      </c>
      <c r="KL562" s="961"/>
      <c r="BMC562" s="303">
        <v>4060</v>
      </c>
    </row>
    <row r="563" spans="2:336 1693:1805" ht="45" customHeight="1">
      <c r="B563" s="203">
        <v>5714400109</v>
      </c>
      <c r="C563" s="203" t="str">
        <f>VLOOKUP(B563,'效期天數(2025.1126更新)'!B:C,2,FALSE)</f>
        <v>UA-U</v>
      </c>
      <c r="D563" s="203">
        <f>VLOOKUP(B563,'效期天數(2025.1126更新)'!B:E,4,0)</f>
        <v>150</v>
      </c>
      <c r="E563" s="204" t="e">
        <f>VLOOKUP(F563,'帳庫存(20260119  00點更新)'!C:I,7,0)</f>
        <v>#N/A</v>
      </c>
      <c r="F563" s="203">
        <v>10926101</v>
      </c>
      <c r="G563" s="295">
        <v>46084</v>
      </c>
      <c r="H563" s="912" t="s">
        <v>8278</v>
      </c>
      <c r="J563" s="352">
        <f t="shared" si="91"/>
        <v>46234</v>
      </c>
      <c r="K563" s="203" t="s">
        <v>8158</v>
      </c>
      <c r="L563" s="204">
        <v>4000</v>
      </c>
      <c r="M563" s="204">
        <v>4270</v>
      </c>
      <c r="N563" s="204">
        <f t="shared" si="92"/>
        <v>4270</v>
      </c>
      <c r="O563" s="354">
        <f>M563-N563</f>
        <v>0</v>
      </c>
      <c r="KL563" s="961"/>
      <c r="BMC563" s="303">
        <v>4270</v>
      </c>
    </row>
    <row r="564" spans="2:336 1693:1805" ht="45" customHeight="1">
      <c r="B564" s="203">
        <v>5714400109</v>
      </c>
      <c r="C564" s="203" t="str">
        <f>VLOOKUP(B564,'效期天數(2025.1126更新)'!B:C,2,FALSE)</f>
        <v>UA-U</v>
      </c>
      <c r="D564" s="203">
        <f>VLOOKUP(B564,'效期天數(2025.1126更新)'!B:E,4,0)</f>
        <v>150</v>
      </c>
      <c r="E564" s="204" t="e">
        <f>VLOOKUP(F564,'帳庫存(20260119  00點更新)'!C:I,7,0)</f>
        <v>#N/A</v>
      </c>
      <c r="F564" s="203">
        <v>10926102</v>
      </c>
      <c r="G564" s="295">
        <v>46084</v>
      </c>
      <c r="H564" s="912" t="s">
        <v>8278</v>
      </c>
      <c r="J564" s="352">
        <f t="shared" si="91"/>
        <v>46234</v>
      </c>
      <c r="K564" s="203" t="s">
        <v>8158</v>
      </c>
      <c r="L564" s="204">
        <v>4000</v>
      </c>
      <c r="M564" s="204">
        <v>4030</v>
      </c>
      <c r="N564" s="204">
        <f t="shared" si="92"/>
        <v>4030</v>
      </c>
      <c r="O564" s="354">
        <f>M564-N564</f>
        <v>0</v>
      </c>
      <c r="KL564" s="961"/>
      <c r="BMC564" s="303">
        <v>4030</v>
      </c>
    </row>
    <row r="565" spans="2:336 1693:1805" ht="45" customHeight="1">
      <c r="B565" s="203">
        <v>5714400108</v>
      </c>
      <c r="C565" s="203" t="str">
        <f>VLOOKUP(B565,'效期天數(2025.1126更新)'!B:C,2,FALSE)</f>
        <v>UA-D</v>
      </c>
      <c r="D565" s="203">
        <f>VLOOKUP(B565,'效期天數(2025.1126更新)'!B:E,4,0)</f>
        <v>150</v>
      </c>
      <c r="E565" s="204" t="e">
        <f>VLOOKUP(F565,'帳庫存(20260119  00點更新)'!C:I,7,0)</f>
        <v>#N/A</v>
      </c>
      <c r="F565" s="296">
        <v>10826111</v>
      </c>
      <c r="G565" s="295">
        <v>46091</v>
      </c>
      <c r="H565" s="531" t="s">
        <v>8439</v>
      </c>
      <c r="J565" s="352">
        <f t="shared" si="91"/>
        <v>46241</v>
      </c>
      <c r="K565" s="203" t="s">
        <v>8299</v>
      </c>
      <c r="L565" s="204">
        <v>4000</v>
      </c>
      <c r="M565" s="204">
        <v>4130</v>
      </c>
      <c r="N565" s="204">
        <f t="shared" si="92"/>
        <v>4130</v>
      </c>
      <c r="O565" s="354">
        <f>M565-N565+LX565</f>
        <v>210</v>
      </c>
      <c r="KL565" s="961"/>
      <c r="LX565" s="944">
        <v>210</v>
      </c>
      <c r="BMC565" s="303">
        <v>3200</v>
      </c>
      <c r="BQF565" s="303">
        <v>930</v>
      </c>
    </row>
    <row r="566" spans="2:336 1693:1805" ht="45" customHeight="1">
      <c r="B566" s="203">
        <v>5714400108</v>
      </c>
      <c r="C566" s="203" t="str">
        <f>VLOOKUP(B566,'效期天數(2025.1126更新)'!B:C,2,FALSE)</f>
        <v>UA-D</v>
      </c>
      <c r="D566" s="203">
        <f>VLOOKUP(B566,'效期天數(2025.1126更新)'!B:E,4,0)</f>
        <v>150</v>
      </c>
      <c r="E566" s="204" t="e">
        <f>VLOOKUP(F566,'帳庫存(20260119  00點更新)'!C:I,7,0)</f>
        <v>#N/A</v>
      </c>
      <c r="F566" s="296">
        <v>10826112</v>
      </c>
      <c r="G566" s="295">
        <v>46091</v>
      </c>
      <c r="H566" s="531" t="s">
        <v>8439</v>
      </c>
      <c r="J566" s="352">
        <f t="shared" si="91"/>
        <v>46241</v>
      </c>
      <c r="K566" s="203" t="s">
        <v>8299</v>
      </c>
      <c r="L566" s="204">
        <v>4000</v>
      </c>
      <c r="M566" s="204">
        <v>4190</v>
      </c>
      <c r="N566" s="204">
        <f t="shared" si="92"/>
        <v>4190</v>
      </c>
      <c r="O566" s="354">
        <f>M566-N566+LK566</f>
        <v>170</v>
      </c>
      <c r="KL566" s="961"/>
      <c r="LK566" s="944">
        <v>170</v>
      </c>
      <c r="BNK566" s="303">
        <v>2350</v>
      </c>
      <c r="BPJ566" s="334">
        <v>1840</v>
      </c>
    </row>
    <row r="567" spans="2:336 1693:1805" ht="45" customHeight="1">
      <c r="B567" s="203">
        <v>5714400109</v>
      </c>
      <c r="C567" s="203" t="str">
        <f>VLOOKUP(B567,'效期天數(2025.1126更新)'!B:C,2,FALSE)</f>
        <v>UA-U</v>
      </c>
      <c r="D567" s="203">
        <f>VLOOKUP(B567,'效期天數(2025.1126更新)'!B:E,4,0)</f>
        <v>150</v>
      </c>
      <c r="E567" s="204" t="e">
        <f>VLOOKUP(F567,'帳庫存(20260119  00點更新)'!C:I,7,0)</f>
        <v>#N/A</v>
      </c>
      <c r="F567" s="296">
        <v>10926111</v>
      </c>
      <c r="G567" s="295">
        <v>46091</v>
      </c>
      <c r="H567" s="531" t="s">
        <v>8439</v>
      </c>
      <c r="J567" s="352">
        <f t="shared" si="91"/>
        <v>46241</v>
      </c>
      <c r="K567" s="203" t="s">
        <v>8298</v>
      </c>
      <c r="L567" s="204">
        <v>4000</v>
      </c>
      <c r="M567" s="204">
        <v>4080</v>
      </c>
      <c r="N567" s="204">
        <f t="shared" si="92"/>
        <v>4080</v>
      </c>
      <c r="O567" s="354">
        <f>M567-N567+LX567</f>
        <v>120</v>
      </c>
      <c r="KL567" s="961"/>
      <c r="LX567" s="944">
        <v>120</v>
      </c>
      <c r="BMC567" s="303">
        <v>3200</v>
      </c>
      <c r="BQF567" s="303">
        <v>880</v>
      </c>
    </row>
    <row r="568" spans="2:336 1693:1805" ht="45" customHeight="1">
      <c r="B568" s="203">
        <v>5714400109</v>
      </c>
      <c r="C568" s="203" t="str">
        <f>VLOOKUP(B568,'效期天數(2025.1126更新)'!B:C,2,FALSE)</f>
        <v>UA-U</v>
      </c>
      <c r="D568" s="203">
        <f>VLOOKUP(B568,'效期天數(2025.1126更新)'!B:E,4,0)</f>
        <v>150</v>
      </c>
      <c r="E568" s="204" t="e">
        <f>VLOOKUP(F568,'帳庫存(20260119  00點更新)'!C:I,7,0)</f>
        <v>#N/A</v>
      </c>
      <c r="F568" s="296">
        <v>10926112</v>
      </c>
      <c r="G568" s="295">
        <v>46091</v>
      </c>
      <c r="H568" s="531" t="s">
        <v>8439</v>
      </c>
      <c r="J568" s="352">
        <f t="shared" si="91"/>
        <v>46241</v>
      </c>
      <c r="K568" s="203" t="s">
        <v>8298</v>
      </c>
      <c r="L568" s="204">
        <v>4000</v>
      </c>
      <c r="M568" s="204">
        <v>4230</v>
      </c>
      <c r="N568" s="204">
        <f t="shared" si="92"/>
        <v>4230</v>
      </c>
      <c r="O568" s="354">
        <f>M568-N568+LK568</f>
        <v>270</v>
      </c>
      <c r="KL568" s="961"/>
      <c r="LK568" s="944">
        <v>270</v>
      </c>
      <c r="BNK568" s="303">
        <v>2350</v>
      </c>
      <c r="BPJ568" s="334">
        <v>1880</v>
      </c>
    </row>
    <row r="569" spans="2:336 1693:1805" ht="45" customHeight="1">
      <c r="B569" s="203">
        <v>5714400108</v>
      </c>
      <c r="C569" s="203" t="str">
        <f>VLOOKUP(B569,'效期天數(2025.1126更新)'!B:C,2,FALSE)</f>
        <v>UA-D</v>
      </c>
      <c r="D569" s="203">
        <f>VLOOKUP(B569,'效期天數(2025.1126更新)'!B:E,4,0)</f>
        <v>150</v>
      </c>
      <c r="E569" s="204" t="e">
        <f>VLOOKUP(F569,'帳庫存(20260119  00點更新)'!C:I,7,0)</f>
        <v>#N/A</v>
      </c>
      <c r="F569" s="296">
        <v>10826151</v>
      </c>
      <c r="G569" s="295">
        <v>46120</v>
      </c>
      <c r="H569" s="982" t="s">
        <v>5061</v>
      </c>
      <c r="J569" s="352">
        <f t="shared" si="91"/>
        <v>46270</v>
      </c>
      <c r="K569" s="203" t="s">
        <v>8799</v>
      </c>
      <c r="L569" s="204">
        <v>4000</v>
      </c>
      <c r="M569" s="204">
        <v>4280</v>
      </c>
      <c r="N569" s="204">
        <f t="shared" si="92"/>
        <v>4280</v>
      </c>
      <c r="O569" s="354">
        <f t="shared" ref="O569:O592" si="96">M569-N569</f>
        <v>0</v>
      </c>
      <c r="BQF569" s="303">
        <v>4280</v>
      </c>
    </row>
    <row r="570" spans="2:336 1693:1805" ht="45" customHeight="1">
      <c r="B570" s="203">
        <v>5714400108</v>
      </c>
      <c r="C570" s="203" t="str">
        <f>VLOOKUP(B570,'效期天數(2025.1126更新)'!B:C,2,FALSE)</f>
        <v>UA-D</v>
      </c>
      <c r="D570" s="203">
        <f>VLOOKUP(B570,'效期天數(2025.1126更新)'!B:E,4,0)</f>
        <v>150</v>
      </c>
      <c r="E570" s="204" t="e">
        <f>VLOOKUP(F570,'帳庫存(20260119  00點更新)'!C:I,7,0)</f>
        <v>#N/A</v>
      </c>
      <c r="F570" s="296">
        <v>10826152</v>
      </c>
      <c r="G570" s="295">
        <v>46120</v>
      </c>
      <c r="H570" s="982" t="s">
        <v>5061</v>
      </c>
      <c r="J570" s="352">
        <f t="shared" si="91"/>
        <v>46270</v>
      </c>
      <c r="K570" s="203" t="s">
        <v>8799</v>
      </c>
      <c r="L570" s="204">
        <v>4000</v>
      </c>
      <c r="M570" s="204">
        <v>4080</v>
      </c>
      <c r="N570" s="204">
        <f t="shared" si="92"/>
        <v>4080</v>
      </c>
      <c r="O570" s="354">
        <f t="shared" si="96"/>
        <v>0</v>
      </c>
      <c r="BPF570" s="303">
        <v>3280</v>
      </c>
      <c r="BQF570" s="303">
        <v>800</v>
      </c>
    </row>
    <row r="571" spans="2:336 1693:1805" ht="45" customHeight="1">
      <c r="B571" s="203">
        <v>5714400109</v>
      </c>
      <c r="C571" s="203" t="str">
        <f>VLOOKUP(B571,'效期天數(2025.1126更新)'!B:C,2,FALSE)</f>
        <v>UA-U</v>
      </c>
      <c r="D571" s="203">
        <f>VLOOKUP(B571,'效期天數(2025.1126更新)'!B:E,4,0)</f>
        <v>150</v>
      </c>
      <c r="E571" s="204" t="e">
        <f>VLOOKUP(F571,'帳庫存(20260119  00點更新)'!C:I,7,0)</f>
        <v>#N/A</v>
      </c>
      <c r="F571" s="296">
        <v>10926151</v>
      </c>
      <c r="G571" s="295">
        <v>46120</v>
      </c>
      <c r="H571" s="982" t="s">
        <v>5061</v>
      </c>
      <c r="J571" s="352">
        <f t="shared" si="91"/>
        <v>46270</v>
      </c>
      <c r="K571" s="203" t="s">
        <v>8798</v>
      </c>
      <c r="L571" s="204">
        <v>4000</v>
      </c>
      <c r="M571" s="204">
        <v>4070</v>
      </c>
      <c r="N571" s="204">
        <f t="shared" si="92"/>
        <v>4070</v>
      </c>
      <c r="O571" s="354">
        <f t="shared" si="96"/>
        <v>0</v>
      </c>
      <c r="BQF571" s="303">
        <v>4070</v>
      </c>
    </row>
    <row r="572" spans="2:336 1693:1805" ht="45" customHeight="1">
      <c r="B572" s="203">
        <v>5714400109</v>
      </c>
      <c r="C572" s="203" t="str">
        <f>VLOOKUP(B572,'效期天數(2025.1126更新)'!B:C,2,FALSE)</f>
        <v>UA-U</v>
      </c>
      <c r="D572" s="203">
        <f>VLOOKUP(B572,'效期天數(2025.1126更新)'!B:E,4,0)</f>
        <v>150</v>
      </c>
      <c r="E572" s="204" t="e">
        <f>VLOOKUP(F572,'帳庫存(20260119  00點更新)'!C:I,7,0)</f>
        <v>#N/A</v>
      </c>
      <c r="F572" s="296">
        <v>10926152</v>
      </c>
      <c r="G572" s="295">
        <v>46120</v>
      </c>
      <c r="H572" s="982" t="s">
        <v>5061</v>
      </c>
      <c r="J572" s="352">
        <f t="shared" si="91"/>
        <v>46270</v>
      </c>
      <c r="K572" s="203" t="s">
        <v>8798</v>
      </c>
      <c r="L572" s="204">
        <v>4000</v>
      </c>
      <c r="M572" s="204">
        <v>4280</v>
      </c>
      <c r="N572" s="204">
        <f t="shared" si="92"/>
        <v>4280</v>
      </c>
      <c r="O572" s="354">
        <f t="shared" si="96"/>
        <v>0</v>
      </c>
      <c r="BPF572" s="303">
        <v>3250</v>
      </c>
      <c r="BQF572" s="303">
        <v>1030</v>
      </c>
    </row>
    <row r="573" spans="2:336 1693:1805" ht="45" customHeight="1">
      <c r="B573" s="203">
        <v>5714400108</v>
      </c>
      <c r="C573" s="203" t="str">
        <f>VLOOKUP(B573,'效期天數(2025.1126更新)'!B:C,2,FALSE)</f>
        <v>UA-D</v>
      </c>
      <c r="D573" s="203">
        <f>VLOOKUP(B573,'效期天數(2025.1126更新)'!B:E,4,0)</f>
        <v>150</v>
      </c>
      <c r="E573" s="204" t="e">
        <f>VLOOKUP(F573,'帳庫存(20260119  00點更新)'!C:I,7,0)</f>
        <v>#N/A</v>
      </c>
      <c r="F573" s="296">
        <v>10826161</v>
      </c>
      <c r="G573" s="295">
        <v>46126</v>
      </c>
      <c r="H573" s="587" t="s">
        <v>9035</v>
      </c>
      <c r="J573" s="352">
        <f t="shared" si="91"/>
        <v>46276</v>
      </c>
      <c r="K573" s="203" t="s">
        <v>8942</v>
      </c>
      <c r="L573" s="204">
        <v>4000</v>
      </c>
      <c r="M573" s="204">
        <v>4170</v>
      </c>
      <c r="N573" s="204">
        <f t="shared" si="92"/>
        <v>4170</v>
      </c>
      <c r="O573" s="354">
        <f t="shared" si="96"/>
        <v>0</v>
      </c>
      <c r="BQK573" s="303">
        <v>4170</v>
      </c>
    </row>
    <row r="574" spans="2:336 1693:1805" ht="45" customHeight="1">
      <c r="B574" s="203">
        <v>5714400108</v>
      </c>
      <c r="C574" s="203" t="str">
        <f>VLOOKUP(B574,'效期天數(2025.1126更新)'!B:C,2,FALSE)</f>
        <v>UA-D</v>
      </c>
      <c r="D574" s="203">
        <f>VLOOKUP(B574,'效期天數(2025.1126更新)'!B:E,4,0)</f>
        <v>150</v>
      </c>
      <c r="E574" s="204" t="e">
        <f>VLOOKUP(F574,'帳庫存(20260119  00點更新)'!C:I,7,0)</f>
        <v>#N/A</v>
      </c>
      <c r="F574" s="296">
        <v>10826162</v>
      </c>
      <c r="G574" s="295">
        <v>46126</v>
      </c>
      <c r="H574" s="587" t="s">
        <v>9035</v>
      </c>
      <c r="J574" s="352">
        <f t="shared" si="91"/>
        <v>46276</v>
      </c>
      <c r="K574" s="203" t="s">
        <v>8942</v>
      </c>
      <c r="L574" s="204">
        <v>4000</v>
      </c>
      <c r="M574" s="204">
        <v>3990</v>
      </c>
      <c r="N574" s="204">
        <f t="shared" si="92"/>
        <v>3990</v>
      </c>
      <c r="O574" s="354">
        <f t="shared" si="96"/>
        <v>0</v>
      </c>
      <c r="BQK574" s="303">
        <v>3990</v>
      </c>
    </row>
    <row r="575" spans="2:336 1693:1805" ht="45" customHeight="1">
      <c r="B575" s="203">
        <v>5714400109</v>
      </c>
      <c r="C575" s="203" t="str">
        <f>VLOOKUP(B575,'效期天數(2025.1126更新)'!B:C,2,FALSE)</f>
        <v>UA-U</v>
      </c>
      <c r="D575" s="203">
        <f>VLOOKUP(B575,'效期天數(2025.1126更新)'!B:E,4,0)</f>
        <v>150</v>
      </c>
      <c r="E575" s="204" t="e">
        <f>VLOOKUP(F575,'帳庫存(20260119  00點更新)'!C:I,7,0)</f>
        <v>#N/A</v>
      </c>
      <c r="F575" s="296">
        <v>10926161</v>
      </c>
      <c r="G575" s="295">
        <v>46126</v>
      </c>
      <c r="H575" s="587" t="s">
        <v>9035</v>
      </c>
      <c r="J575" s="352">
        <f t="shared" si="91"/>
        <v>46276</v>
      </c>
      <c r="K575" s="203" t="s">
        <v>8941</v>
      </c>
      <c r="L575" s="204">
        <v>4000</v>
      </c>
      <c r="M575" s="204">
        <v>4210</v>
      </c>
      <c r="N575" s="204">
        <f t="shared" si="92"/>
        <v>4210</v>
      </c>
      <c r="O575" s="354">
        <f t="shared" si="96"/>
        <v>0</v>
      </c>
      <c r="BQK575" s="303">
        <v>4210</v>
      </c>
    </row>
    <row r="576" spans="2:336 1693:1805" ht="45" customHeight="1">
      <c r="B576" s="203">
        <v>5714400109</v>
      </c>
      <c r="C576" s="203" t="str">
        <f>VLOOKUP(B576,'效期天數(2025.1126更新)'!B:C,2,FALSE)</f>
        <v>UA-U</v>
      </c>
      <c r="D576" s="203">
        <f>VLOOKUP(B576,'效期天數(2025.1126更新)'!B:E,4,0)</f>
        <v>150</v>
      </c>
      <c r="E576" s="204" t="e">
        <f>VLOOKUP(F576,'帳庫存(20260119  00點更新)'!C:I,7,0)</f>
        <v>#N/A</v>
      </c>
      <c r="F576" s="296">
        <v>10926162</v>
      </c>
      <c r="G576" s="295">
        <v>46126</v>
      </c>
      <c r="H576" s="587" t="s">
        <v>9035</v>
      </c>
      <c r="J576" s="352">
        <f t="shared" si="91"/>
        <v>46276</v>
      </c>
      <c r="K576" s="203" t="s">
        <v>8941</v>
      </c>
      <c r="L576" s="204">
        <v>4000</v>
      </c>
      <c r="M576" s="204">
        <v>4070</v>
      </c>
      <c r="N576" s="204">
        <f t="shared" si="92"/>
        <v>4070</v>
      </c>
      <c r="O576" s="354">
        <f t="shared" si="96"/>
        <v>0</v>
      </c>
      <c r="BQK576" s="303">
        <v>4070</v>
      </c>
    </row>
    <row r="577" spans="2:15 1805:1867" ht="45" customHeight="1">
      <c r="B577" s="203">
        <v>5714400108</v>
      </c>
      <c r="C577" s="203" t="str">
        <f>VLOOKUP(B577,'效期天數(2025.1126更新)'!B:C,2,FALSE)</f>
        <v>UA-D</v>
      </c>
      <c r="D577" s="203">
        <f>VLOOKUP(B577,'效期天數(2025.1126更新)'!B:E,4,0)</f>
        <v>150</v>
      </c>
      <c r="E577" s="204" t="e">
        <f>VLOOKUP(F577,'帳庫存(20260119  00點更新)'!C:I,7,0)</f>
        <v>#N/A</v>
      </c>
      <c r="F577" s="296">
        <v>10826163</v>
      </c>
      <c r="G577" s="295">
        <v>46127</v>
      </c>
      <c r="H577" s="580" t="s">
        <v>9087</v>
      </c>
      <c r="J577" s="352">
        <f t="shared" si="91"/>
        <v>46277</v>
      </c>
      <c r="K577" s="203" t="s">
        <v>8986</v>
      </c>
      <c r="L577" s="204">
        <v>4000</v>
      </c>
      <c r="M577" s="204">
        <v>4150</v>
      </c>
      <c r="N577" s="204">
        <f t="shared" si="92"/>
        <v>4150</v>
      </c>
      <c r="O577" s="354">
        <f t="shared" si="96"/>
        <v>0</v>
      </c>
      <c r="BQK577" s="303">
        <v>1900</v>
      </c>
      <c r="BQT577" s="303">
        <v>2250</v>
      </c>
    </row>
    <row r="578" spans="2:15 1805:1867" ht="45" customHeight="1">
      <c r="B578" s="203">
        <v>5714400108</v>
      </c>
      <c r="C578" s="203" t="str">
        <f>VLOOKUP(B578,'效期天數(2025.1126更新)'!B:C,2,FALSE)</f>
        <v>UA-D</v>
      </c>
      <c r="D578" s="203">
        <f>VLOOKUP(B578,'效期天數(2025.1126更新)'!B:E,4,0)</f>
        <v>150</v>
      </c>
      <c r="E578" s="204" t="e">
        <f>VLOOKUP(F578,'帳庫存(20260119  00點更新)'!C:I,7,0)</f>
        <v>#N/A</v>
      </c>
      <c r="F578" s="296">
        <v>10826164</v>
      </c>
      <c r="G578" s="295">
        <v>46127</v>
      </c>
      <c r="H578" s="580" t="s">
        <v>9087</v>
      </c>
      <c r="J578" s="352">
        <f t="shared" si="91"/>
        <v>46277</v>
      </c>
      <c r="K578" s="203" t="s">
        <v>8986</v>
      </c>
      <c r="L578" s="204">
        <v>4000</v>
      </c>
      <c r="M578" s="204">
        <v>4150</v>
      </c>
      <c r="N578" s="204">
        <f t="shared" si="92"/>
        <v>4150</v>
      </c>
      <c r="O578" s="354">
        <f t="shared" si="96"/>
        <v>0</v>
      </c>
      <c r="BQT578" s="303">
        <v>4150</v>
      </c>
    </row>
    <row r="579" spans="2:15 1805:1867" ht="45" customHeight="1">
      <c r="B579" s="203">
        <v>5714400109</v>
      </c>
      <c r="C579" s="203" t="str">
        <f>VLOOKUP(B579,'效期天數(2025.1126更新)'!B:C,2,FALSE)</f>
        <v>UA-U</v>
      </c>
      <c r="D579" s="203">
        <f>VLOOKUP(B579,'效期天數(2025.1126更新)'!B:E,4,0)</f>
        <v>150</v>
      </c>
      <c r="E579" s="204" t="e">
        <f>VLOOKUP(F579,'帳庫存(20260119  00點更新)'!C:I,7,0)</f>
        <v>#N/A</v>
      </c>
      <c r="F579" s="296">
        <v>10926163</v>
      </c>
      <c r="G579" s="295">
        <v>46127</v>
      </c>
      <c r="H579" s="580" t="s">
        <v>9087</v>
      </c>
      <c r="J579" s="352">
        <f t="shared" si="91"/>
        <v>46277</v>
      </c>
      <c r="K579" s="203" t="s">
        <v>8985</v>
      </c>
      <c r="L579" s="204">
        <v>4000</v>
      </c>
      <c r="M579" s="204">
        <v>4050</v>
      </c>
      <c r="N579" s="204">
        <f t="shared" si="92"/>
        <v>4050</v>
      </c>
      <c r="O579" s="354">
        <f t="shared" si="96"/>
        <v>0</v>
      </c>
      <c r="BQK579" s="303">
        <v>1900</v>
      </c>
      <c r="BQT579" s="303">
        <v>2150</v>
      </c>
    </row>
    <row r="580" spans="2:15 1805:1867" ht="45" customHeight="1">
      <c r="B580" s="203">
        <v>5714400109</v>
      </c>
      <c r="C580" s="203" t="str">
        <f>VLOOKUP(B580,'效期天數(2025.1126更新)'!B:C,2,FALSE)</f>
        <v>UA-U</v>
      </c>
      <c r="D580" s="203">
        <f>VLOOKUP(B580,'效期天數(2025.1126更新)'!B:E,4,0)</f>
        <v>150</v>
      </c>
      <c r="E580" s="204" t="e">
        <f>VLOOKUP(F580,'帳庫存(20260119  00點更新)'!C:I,7,0)</f>
        <v>#N/A</v>
      </c>
      <c r="F580" s="296">
        <v>10926164</v>
      </c>
      <c r="G580" s="295">
        <v>46127</v>
      </c>
      <c r="H580" s="580" t="s">
        <v>9087</v>
      </c>
      <c r="J580" s="352">
        <f t="shared" si="91"/>
        <v>46277</v>
      </c>
      <c r="K580" s="203" t="s">
        <v>8985</v>
      </c>
      <c r="L580" s="204">
        <v>4000</v>
      </c>
      <c r="M580" s="204">
        <v>4200</v>
      </c>
      <c r="N580" s="204">
        <f t="shared" si="92"/>
        <v>4200</v>
      </c>
      <c r="O580" s="354">
        <f t="shared" si="96"/>
        <v>0</v>
      </c>
      <c r="BQT580" s="303">
        <v>4200</v>
      </c>
    </row>
    <row r="581" spans="2:15 1805:1867" ht="45" customHeight="1">
      <c r="B581" s="203">
        <v>5714400108</v>
      </c>
      <c r="C581" s="203" t="str">
        <f>VLOOKUP(B581,'效期天數(2025.1126更新)'!B:C,2,FALSE)</f>
        <v>UA-D</v>
      </c>
      <c r="D581" s="203">
        <f>VLOOKUP(B581,'效期天數(2025.1126更新)'!B:E,4,0)</f>
        <v>150</v>
      </c>
      <c r="E581" s="204" t="e">
        <f>VLOOKUP(F581,'帳庫存(20260119  00點更新)'!C:I,7,0)</f>
        <v>#N/A</v>
      </c>
      <c r="F581" s="296">
        <v>10826171</v>
      </c>
      <c r="G581" s="295">
        <v>46132</v>
      </c>
      <c r="H581" s="516" t="s">
        <v>5132</v>
      </c>
      <c r="J581" s="352">
        <f t="shared" si="91"/>
        <v>46282</v>
      </c>
      <c r="K581" s="203" t="s">
        <v>9116</v>
      </c>
      <c r="L581" s="204">
        <v>4000</v>
      </c>
      <c r="M581" s="204">
        <v>4180</v>
      </c>
      <c r="N581" s="204">
        <f t="shared" si="92"/>
        <v>4180</v>
      </c>
      <c r="O581" s="354">
        <f t="shared" si="96"/>
        <v>0</v>
      </c>
      <c r="BQT581" s="303">
        <v>3700</v>
      </c>
      <c r="BRB581" s="303">
        <v>480</v>
      </c>
    </row>
    <row r="582" spans="2:15 1805:1867" ht="45" customHeight="1">
      <c r="B582" s="203">
        <v>5714400108</v>
      </c>
      <c r="C582" s="203" t="str">
        <f>VLOOKUP(B582,'效期天數(2025.1126更新)'!B:C,2,FALSE)</f>
        <v>UA-D</v>
      </c>
      <c r="D582" s="203">
        <f>VLOOKUP(B582,'效期天數(2025.1126更新)'!B:E,4,0)</f>
        <v>150</v>
      </c>
      <c r="E582" s="204" t="e">
        <f>VLOOKUP(F582,'帳庫存(20260119  00點更新)'!C:I,7,0)</f>
        <v>#N/A</v>
      </c>
      <c r="F582" s="296">
        <v>10826172</v>
      </c>
      <c r="G582" s="295">
        <v>46132</v>
      </c>
      <c r="H582" s="516" t="s">
        <v>5132</v>
      </c>
      <c r="J582" s="352">
        <f t="shared" si="91"/>
        <v>46282</v>
      </c>
      <c r="K582" s="203" t="s">
        <v>9116</v>
      </c>
      <c r="L582" s="204">
        <v>4000</v>
      </c>
      <c r="M582" s="204">
        <v>4170</v>
      </c>
      <c r="N582" s="204">
        <f t="shared" si="92"/>
        <v>4170</v>
      </c>
      <c r="O582" s="354">
        <f t="shared" si="96"/>
        <v>0</v>
      </c>
      <c r="BRB582" s="303">
        <v>4170</v>
      </c>
    </row>
    <row r="583" spans="2:15 1805:1867" ht="45" customHeight="1">
      <c r="B583" s="203">
        <v>5714400109</v>
      </c>
      <c r="C583" s="203" t="str">
        <f>VLOOKUP(B583,'效期天數(2025.1126更新)'!B:C,2,FALSE)</f>
        <v>UA-U</v>
      </c>
      <c r="D583" s="203">
        <f>VLOOKUP(B583,'效期天數(2025.1126更新)'!B:E,4,0)</f>
        <v>150</v>
      </c>
      <c r="E583" s="204" t="e">
        <f>VLOOKUP(F583,'帳庫存(20260119  00點更新)'!C:I,7,0)</f>
        <v>#N/A</v>
      </c>
      <c r="F583" s="296">
        <v>10926171</v>
      </c>
      <c r="G583" s="295">
        <v>46132</v>
      </c>
      <c r="H583" s="516" t="s">
        <v>5132</v>
      </c>
      <c r="J583" s="352">
        <f t="shared" si="91"/>
        <v>46282</v>
      </c>
      <c r="K583" s="203" t="s">
        <v>9115</v>
      </c>
      <c r="L583" s="204">
        <v>4000</v>
      </c>
      <c r="M583" s="204">
        <v>4180</v>
      </c>
      <c r="N583" s="204">
        <f t="shared" si="92"/>
        <v>4180</v>
      </c>
      <c r="O583" s="354">
        <f t="shared" si="96"/>
        <v>0</v>
      </c>
      <c r="BQT583" s="303">
        <v>3700</v>
      </c>
      <c r="BRB583" s="303">
        <v>480</v>
      </c>
    </row>
    <row r="584" spans="2:15 1805:1867" ht="45" customHeight="1">
      <c r="B584" s="203">
        <v>5714400109</v>
      </c>
      <c r="C584" s="203" t="str">
        <f>VLOOKUP(B584,'效期天數(2025.1126更新)'!B:C,2,FALSE)</f>
        <v>UA-U</v>
      </c>
      <c r="D584" s="203">
        <f>VLOOKUP(B584,'效期天數(2025.1126更新)'!B:E,4,0)</f>
        <v>150</v>
      </c>
      <c r="E584" s="204" t="e">
        <f>VLOOKUP(F584,'帳庫存(20260119  00點更新)'!C:I,7,0)</f>
        <v>#N/A</v>
      </c>
      <c r="F584" s="296">
        <v>10926172</v>
      </c>
      <c r="G584" s="295">
        <v>46132</v>
      </c>
      <c r="H584" s="516" t="s">
        <v>5132</v>
      </c>
      <c r="J584" s="352">
        <f t="shared" ref="J584:J647" si="97">G584+D584</f>
        <v>46282</v>
      </c>
      <c r="K584" s="203" t="s">
        <v>9115</v>
      </c>
      <c r="L584" s="204">
        <v>4000</v>
      </c>
      <c r="M584" s="204">
        <v>4170</v>
      </c>
      <c r="N584" s="204">
        <f t="shared" ref="N584:N647" si="98">SUM(NS584:XFD584)</f>
        <v>4170</v>
      </c>
      <c r="O584" s="354">
        <f t="shared" si="96"/>
        <v>0</v>
      </c>
      <c r="BRB584" s="303">
        <v>4170</v>
      </c>
    </row>
    <row r="585" spans="2:15 1805:1867" ht="45" customHeight="1">
      <c r="B585" s="203">
        <v>5714400108</v>
      </c>
      <c r="C585" s="203" t="str">
        <f>VLOOKUP(B585,'效期天數(2025.1126更新)'!B:C,2,FALSE)</f>
        <v>UA-D</v>
      </c>
      <c r="D585" s="203">
        <f>VLOOKUP(B585,'效期天數(2025.1126更新)'!B:E,4,0)</f>
        <v>150</v>
      </c>
      <c r="E585" s="204" t="e">
        <f>VLOOKUP(F585,'帳庫存(20260119  00點更新)'!C:I,7,0)</f>
        <v>#N/A</v>
      </c>
      <c r="F585" s="296">
        <v>10826173</v>
      </c>
      <c r="G585" s="295">
        <v>46134</v>
      </c>
      <c r="H585" s="592" t="s">
        <v>9244</v>
      </c>
      <c r="J585" s="352">
        <f t="shared" si="97"/>
        <v>46284</v>
      </c>
      <c r="K585" s="203" t="s">
        <v>9155</v>
      </c>
      <c r="L585" s="204">
        <v>4000</v>
      </c>
      <c r="M585" s="204">
        <v>4090</v>
      </c>
      <c r="N585" s="204">
        <f t="shared" si="98"/>
        <v>4090</v>
      </c>
      <c r="O585" s="354">
        <f t="shared" si="96"/>
        <v>0</v>
      </c>
      <c r="BRB585" s="303">
        <v>1400</v>
      </c>
      <c r="BRF585" s="303">
        <v>2690</v>
      </c>
    </row>
    <row r="586" spans="2:15 1805:1867" ht="45" customHeight="1">
      <c r="B586" s="203">
        <v>5714400108</v>
      </c>
      <c r="C586" s="203" t="str">
        <f>VLOOKUP(B586,'效期天數(2025.1126更新)'!B:C,2,FALSE)</f>
        <v>UA-D</v>
      </c>
      <c r="D586" s="203">
        <f>VLOOKUP(B586,'效期天數(2025.1126更新)'!B:E,4,0)</f>
        <v>150</v>
      </c>
      <c r="E586" s="204" t="e">
        <f>VLOOKUP(F586,'帳庫存(20260119  00點更新)'!C:I,7,0)</f>
        <v>#N/A</v>
      </c>
      <c r="F586" s="296">
        <v>10826174</v>
      </c>
      <c r="G586" s="295">
        <v>46134</v>
      </c>
      <c r="H586" s="592" t="s">
        <v>9244</v>
      </c>
      <c r="J586" s="352">
        <f t="shared" si="97"/>
        <v>46284</v>
      </c>
      <c r="K586" s="203" t="s">
        <v>9155</v>
      </c>
      <c r="L586" s="204">
        <v>4000</v>
      </c>
      <c r="M586" s="204">
        <v>4280</v>
      </c>
      <c r="N586" s="204">
        <f t="shared" si="98"/>
        <v>4280</v>
      </c>
      <c r="O586" s="354">
        <f t="shared" si="96"/>
        <v>0</v>
      </c>
      <c r="BRB586" s="303">
        <v>4000</v>
      </c>
      <c r="BRF586" s="303">
        <v>280</v>
      </c>
    </row>
    <row r="587" spans="2:15 1805:1867" ht="45" customHeight="1">
      <c r="B587" s="203">
        <v>5714400109</v>
      </c>
      <c r="C587" s="203" t="str">
        <f>VLOOKUP(B587,'效期天數(2025.1126更新)'!B:C,2,FALSE)</f>
        <v>UA-U</v>
      </c>
      <c r="D587" s="203">
        <f>VLOOKUP(B587,'效期天數(2025.1126更新)'!B:E,4,0)</f>
        <v>150</v>
      </c>
      <c r="E587" s="204" t="e">
        <f>VLOOKUP(F587,'帳庫存(20260119  00點更新)'!C:I,7,0)</f>
        <v>#N/A</v>
      </c>
      <c r="F587" s="296">
        <v>10926173</v>
      </c>
      <c r="G587" s="295">
        <v>46134</v>
      </c>
      <c r="H587" s="592" t="s">
        <v>9244</v>
      </c>
      <c r="J587" s="352">
        <f t="shared" si="97"/>
        <v>46284</v>
      </c>
      <c r="K587" s="203" t="s">
        <v>9154</v>
      </c>
      <c r="L587" s="204">
        <v>4000</v>
      </c>
      <c r="M587" s="204">
        <v>4040</v>
      </c>
      <c r="N587" s="204">
        <f t="shared" si="98"/>
        <v>4040</v>
      </c>
      <c r="O587" s="354">
        <f t="shared" si="96"/>
        <v>0</v>
      </c>
      <c r="BRB587" s="303">
        <v>1400</v>
      </c>
      <c r="BRF587" s="303">
        <v>2640</v>
      </c>
    </row>
    <row r="588" spans="2:15 1805:1867" ht="45" customHeight="1">
      <c r="B588" s="203">
        <v>5714400109</v>
      </c>
      <c r="C588" s="203" t="str">
        <f>VLOOKUP(B588,'效期天數(2025.1126更新)'!B:C,2,FALSE)</f>
        <v>UA-U</v>
      </c>
      <c r="D588" s="203">
        <f>VLOOKUP(B588,'效期天數(2025.1126更新)'!B:E,4,0)</f>
        <v>150</v>
      </c>
      <c r="E588" s="204" t="e">
        <f>VLOOKUP(F588,'帳庫存(20260119  00點更新)'!C:I,7,0)</f>
        <v>#N/A</v>
      </c>
      <c r="F588" s="296">
        <v>10926174</v>
      </c>
      <c r="G588" s="295">
        <v>46134</v>
      </c>
      <c r="H588" s="592" t="s">
        <v>9244</v>
      </c>
      <c r="J588" s="352">
        <f t="shared" si="97"/>
        <v>46284</v>
      </c>
      <c r="K588" s="203" t="s">
        <v>9154</v>
      </c>
      <c r="L588" s="204">
        <v>4000</v>
      </c>
      <c r="M588" s="204">
        <v>4330</v>
      </c>
      <c r="N588" s="204">
        <f t="shared" si="98"/>
        <v>4330</v>
      </c>
      <c r="O588" s="354">
        <f t="shared" si="96"/>
        <v>0</v>
      </c>
      <c r="BRB588" s="303">
        <v>4000</v>
      </c>
      <c r="BRF588" s="303">
        <v>330</v>
      </c>
    </row>
    <row r="589" spans="2:15 1805:1867" ht="45" customHeight="1">
      <c r="B589" s="203">
        <v>5714400108</v>
      </c>
      <c r="C589" s="203" t="str">
        <f>VLOOKUP(B589,'效期天數(2025.1126更新)'!B:C,2,FALSE)</f>
        <v>UA-D</v>
      </c>
      <c r="D589" s="203">
        <f>VLOOKUP(B589,'效期天數(2025.1126更新)'!B:E,4,0)</f>
        <v>150</v>
      </c>
      <c r="E589" s="204" t="e">
        <f>VLOOKUP(F589,'帳庫存(20260119  00點更新)'!C:I,7,0)</f>
        <v>#N/A</v>
      </c>
      <c r="F589" s="296">
        <v>10826181</v>
      </c>
      <c r="G589" s="295">
        <v>46139</v>
      </c>
      <c r="H589" s="593" t="s">
        <v>9343</v>
      </c>
      <c r="J589" s="352">
        <f t="shared" si="97"/>
        <v>46289</v>
      </c>
      <c r="K589" s="203" t="s">
        <v>9250</v>
      </c>
      <c r="L589" s="204">
        <v>4000</v>
      </c>
      <c r="M589" s="204">
        <v>4150</v>
      </c>
      <c r="N589" s="204">
        <f t="shared" si="98"/>
        <v>4150</v>
      </c>
      <c r="O589" s="354">
        <f t="shared" si="96"/>
        <v>0</v>
      </c>
      <c r="BRF589" s="303">
        <v>4150</v>
      </c>
    </row>
    <row r="590" spans="2:15 1805:1867" ht="45" customHeight="1">
      <c r="B590" s="203">
        <v>5714400108</v>
      </c>
      <c r="C590" s="203" t="str">
        <f>VLOOKUP(B590,'效期天數(2025.1126更新)'!B:C,2,FALSE)</f>
        <v>UA-D</v>
      </c>
      <c r="D590" s="203">
        <f>VLOOKUP(B590,'效期天數(2025.1126更新)'!B:E,4,0)</f>
        <v>150</v>
      </c>
      <c r="E590" s="204" t="e">
        <f>VLOOKUP(F590,'帳庫存(20260119  00點更新)'!C:I,7,0)</f>
        <v>#N/A</v>
      </c>
      <c r="F590" s="296">
        <v>10826182</v>
      </c>
      <c r="G590" s="295">
        <v>46139</v>
      </c>
      <c r="H590" s="593" t="s">
        <v>9343</v>
      </c>
      <c r="J590" s="352">
        <f t="shared" si="97"/>
        <v>46289</v>
      </c>
      <c r="K590" s="203" t="s">
        <v>9250</v>
      </c>
      <c r="L590" s="204">
        <v>4000</v>
      </c>
      <c r="M590" s="204">
        <v>4010</v>
      </c>
      <c r="N590" s="204">
        <f t="shared" si="98"/>
        <v>4010</v>
      </c>
      <c r="O590" s="354">
        <f t="shared" si="96"/>
        <v>0</v>
      </c>
      <c r="BRF590" s="303">
        <v>3000</v>
      </c>
      <c r="BSU590" s="303">
        <v>1010</v>
      </c>
    </row>
    <row r="591" spans="2:15 1805:1867" ht="45" customHeight="1">
      <c r="B591" s="203">
        <v>5714400109</v>
      </c>
      <c r="C591" s="203" t="str">
        <f>VLOOKUP(B591,'效期天數(2025.1126更新)'!B:C,2,FALSE)</f>
        <v>UA-U</v>
      </c>
      <c r="D591" s="203">
        <f>VLOOKUP(B591,'效期天數(2025.1126更新)'!B:E,4,0)</f>
        <v>150</v>
      </c>
      <c r="E591" s="204" t="e">
        <f>VLOOKUP(F591,'帳庫存(20260119  00點更新)'!C:I,7,0)</f>
        <v>#N/A</v>
      </c>
      <c r="F591" s="296">
        <v>10926181</v>
      </c>
      <c r="G591" s="295">
        <v>46139</v>
      </c>
      <c r="H591" s="593" t="s">
        <v>9343</v>
      </c>
      <c r="J591" s="352">
        <f t="shared" si="97"/>
        <v>46289</v>
      </c>
      <c r="K591" s="203" t="s">
        <v>9249</v>
      </c>
      <c r="L591" s="204">
        <v>4000</v>
      </c>
      <c r="M591" s="204">
        <v>4210</v>
      </c>
      <c r="N591" s="204">
        <f t="shared" si="98"/>
        <v>4210</v>
      </c>
      <c r="O591" s="354">
        <f t="shared" si="96"/>
        <v>0</v>
      </c>
      <c r="BRF591" s="303">
        <v>4210</v>
      </c>
    </row>
    <row r="592" spans="2:15 1805:1867" ht="45" customHeight="1">
      <c r="B592" s="203">
        <v>5714400109</v>
      </c>
      <c r="C592" s="203" t="str">
        <f>VLOOKUP(B592,'效期天數(2025.1126更新)'!B:C,2,FALSE)</f>
        <v>UA-U</v>
      </c>
      <c r="D592" s="203">
        <f>VLOOKUP(B592,'效期天數(2025.1126更新)'!B:E,4,0)</f>
        <v>150</v>
      </c>
      <c r="E592" s="204" t="e">
        <f>VLOOKUP(F592,'帳庫存(20260119  00點更新)'!C:I,7,0)</f>
        <v>#N/A</v>
      </c>
      <c r="F592" s="296">
        <v>10926182</v>
      </c>
      <c r="G592" s="295">
        <v>46139</v>
      </c>
      <c r="H592" s="593" t="s">
        <v>9343</v>
      </c>
      <c r="J592" s="352">
        <f t="shared" si="97"/>
        <v>46289</v>
      </c>
      <c r="K592" s="203" t="s">
        <v>9249</v>
      </c>
      <c r="L592" s="204">
        <v>4000</v>
      </c>
      <c r="M592" s="204">
        <v>4000</v>
      </c>
      <c r="N592" s="204">
        <f t="shared" si="98"/>
        <v>4000</v>
      </c>
      <c r="O592" s="354">
        <f t="shared" si="96"/>
        <v>0</v>
      </c>
      <c r="BRF592" s="303">
        <v>3000</v>
      </c>
      <c r="BSU592" s="303">
        <v>1000</v>
      </c>
    </row>
    <row r="593" spans="2:342 1827:1930" ht="45" customHeight="1">
      <c r="B593" s="203">
        <v>5714400108</v>
      </c>
      <c r="C593" s="203" t="str">
        <f>VLOOKUP(B593,'效期天數(2025.1126更新)'!B:C,2,FALSE)</f>
        <v>UA-D</v>
      </c>
      <c r="D593" s="203">
        <f>VLOOKUP(B593,'效期天數(2025.1126更新)'!B:E,4,0)</f>
        <v>150</v>
      </c>
      <c r="E593" s="204" t="e">
        <f>VLOOKUP(F593,'帳庫存(20260119  00點更新)'!C:I,7,0)</f>
        <v>#N/A</v>
      </c>
      <c r="F593" s="296">
        <v>10826183</v>
      </c>
      <c r="G593" s="295">
        <v>46140</v>
      </c>
      <c r="H593" s="531" t="s">
        <v>9344</v>
      </c>
      <c r="J593" s="352">
        <f t="shared" si="97"/>
        <v>46290</v>
      </c>
      <c r="K593" s="203" t="s">
        <v>9266</v>
      </c>
      <c r="L593" s="204">
        <v>4000</v>
      </c>
      <c r="M593" s="204">
        <v>4010</v>
      </c>
      <c r="N593" s="204">
        <f t="shared" si="98"/>
        <v>4420</v>
      </c>
      <c r="O593" s="354">
        <f>M593-N593+MD593</f>
        <v>0</v>
      </c>
      <c r="MD593" s="569">
        <v>410</v>
      </c>
      <c r="BRG593" s="303">
        <v>4010</v>
      </c>
      <c r="BUQ593" s="303">
        <v>410</v>
      </c>
    </row>
    <row r="594" spans="2:342 1827:1930" ht="45" customHeight="1">
      <c r="B594" s="203">
        <v>5714400108</v>
      </c>
      <c r="C594" s="203" t="str">
        <f>VLOOKUP(B594,'效期天數(2025.1126更新)'!B:C,2,FALSE)</f>
        <v>UA-D</v>
      </c>
      <c r="D594" s="203">
        <f>VLOOKUP(B594,'效期天數(2025.1126更新)'!B:E,4,0)</f>
        <v>150</v>
      </c>
      <c r="E594" s="204" t="e">
        <f>VLOOKUP(F594,'帳庫存(20260119  00點更新)'!C:I,7,0)</f>
        <v>#N/A</v>
      </c>
      <c r="F594" s="296">
        <v>10826184</v>
      </c>
      <c r="G594" s="295">
        <v>46140</v>
      </c>
      <c r="H594" s="531" t="s">
        <v>9344</v>
      </c>
      <c r="J594" s="352">
        <f t="shared" si="97"/>
        <v>46290</v>
      </c>
      <c r="K594" s="203" t="s">
        <v>9266</v>
      </c>
      <c r="L594" s="204">
        <v>4000</v>
      </c>
      <c r="M594" s="204">
        <v>4270</v>
      </c>
      <c r="N594" s="204">
        <f t="shared" si="98"/>
        <v>4540</v>
      </c>
      <c r="O594" s="354">
        <f>M594-N594+MD594</f>
        <v>0</v>
      </c>
      <c r="MD594" s="569">
        <v>270</v>
      </c>
      <c r="BRG594" s="303">
        <v>4270</v>
      </c>
      <c r="BUQ594" s="303">
        <v>270</v>
      </c>
    </row>
    <row r="595" spans="2:342 1827:1930" ht="45" customHeight="1">
      <c r="B595" s="203">
        <v>5714400109</v>
      </c>
      <c r="C595" s="203" t="str">
        <f>VLOOKUP(B595,'效期天數(2025.1126更新)'!B:C,2,FALSE)</f>
        <v>UA-U</v>
      </c>
      <c r="D595" s="203">
        <f>VLOOKUP(B595,'效期天數(2025.1126更新)'!B:E,4,0)</f>
        <v>150</v>
      </c>
      <c r="E595" s="204" t="e">
        <f>VLOOKUP(F595,'帳庫存(20260119  00點更新)'!C:I,7,0)</f>
        <v>#N/A</v>
      </c>
      <c r="F595" s="296">
        <v>10926183</v>
      </c>
      <c r="G595" s="295">
        <v>46140</v>
      </c>
      <c r="H595" s="531" t="s">
        <v>9344</v>
      </c>
      <c r="J595" s="352">
        <f t="shared" si="97"/>
        <v>46290</v>
      </c>
      <c r="K595" s="203" t="s">
        <v>9265</v>
      </c>
      <c r="L595" s="204">
        <v>4000</v>
      </c>
      <c r="M595" s="204">
        <v>4170</v>
      </c>
      <c r="N595" s="204">
        <f t="shared" si="98"/>
        <v>4170</v>
      </c>
      <c r="O595" s="354">
        <f>M595-N595</f>
        <v>0</v>
      </c>
      <c r="BRG595" s="303">
        <v>4170</v>
      </c>
    </row>
    <row r="596" spans="2:342 1827:1930" ht="45" customHeight="1">
      <c r="B596" s="203">
        <v>5714400109</v>
      </c>
      <c r="C596" s="203" t="str">
        <f>VLOOKUP(B596,'效期天數(2025.1126更新)'!B:C,2,FALSE)</f>
        <v>UA-U</v>
      </c>
      <c r="D596" s="203">
        <f>VLOOKUP(B596,'效期天數(2025.1126更新)'!B:E,4,0)</f>
        <v>150</v>
      </c>
      <c r="E596" s="204" t="e">
        <f>VLOOKUP(F596,'帳庫存(20260119  00點更新)'!C:I,7,0)</f>
        <v>#N/A</v>
      </c>
      <c r="F596" s="296">
        <v>10926184</v>
      </c>
      <c r="G596" s="295">
        <v>46140</v>
      </c>
      <c r="H596" s="531" t="s">
        <v>9344</v>
      </c>
      <c r="J596" s="352">
        <f t="shared" si="97"/>
        <v>46290</v>
      </c>
      <c r="K596" s="203" t="s">
        <v>9265</v>
      </c>
      <c r="L596" s="204">
        <v>4000</v>
      </c>
      <c r="M596" s="204">
        <v>4180</v>
      </c>
      <c r="N596" s="204">
        <f t="shared" si="98"/>
        <v>4850</v>
      </c>
      <c r="O596" s="354">
        <f>M596-N596+MD596</f>
        <v>0</v>
      </c>
      <c r="MD596" s="569">
        <v>670</v>
      </c>
      <c r="BRG596" s="303">
        <v>4180</v>
      </c>
      <c r="BUQ596" s="303">
        <v>670</v>
      </c>
    </row>
    <row r="597" spans="2:342 1827:1930" ht="45" customHeight="1">
      <c r="B597" s="203">
        <v>5714400108</v>
      </c>
      <c r="C597" s="203" t="str">
        <f>VLOOKUP(B597,'效期天數(2025.1126更新)'!B:C,2,FALSE)</f>
        <v>UA-D</v>
      </c>
      <c r="D597" s="203">
        <f>VLOOKUP(B597,'效期天數(2025.1126更新)'!B:E,4,0)</f>
        <v>150</v>
      </c>
      <c r="E597" s="204" t="e">
        <f>VLOOKUP(F597,'帳庫存(20260119  00點更新)'!C:I,7,0)</f>
        <v>#N/A</v>
      </c>
      <c r="F597" s="296">
        <v>10826185</v>
      </c>
      <c r="G597" s="295">
        <v>46141</v>
      </c>
      <c r="H597" s="532" t="s">
        <v>9515</v>
      </c>
      <c r="J597" s="352">
        <f t="shared" si="97"/>
        <v>46291</v>
      </c>
      <c r="K597" s="203" t="s">
        <v>9285</v>
      </c>
      <c r="L597" s="204">
        <v>4000</v>
      </c>
      <c r="M597" s="204">
        <v>4070</v>
      </c>
      <c r="N597" s="204">
        <f t="shared" si="98"/>
        <v>4070</v>
      </c>
      <c r="O597" s="354">
        <f t="shared" ref="O597:O612" si="99">M597-N597</f>
        <v>0</v>
      </c>
      <c r="BRG597" s="303">
        <v>2200</v>
      </c>
      <c r="BST597" s="303">
        <v>1870</v>
      </c>
    </row>
    <row r="598" spans="2:342 1827:1930" ht="45" customHeight="1">
      <c r="B598" s="203">
        <v>5714400108</v>
      </c>
      <c r="C598" s="203" t="str">
        <f>VLOOKUP(B598,'效期天數(2025.1126更新)'!B:C,2,FALSE)</f>
        <v>UA-D</v>
      </c>
      <c r="D598" s="203">
        <f>VLOOKUP(B598,'效期天數(2025.1126更新)'!B:E,4,0)</f>
        <v>150</v>
      </c>
      <c r="E598" s="204" t="e">
        <f>VLOOKUP(F598,'帳庫存(20260119  00點更新)'!C:I,7,0)</f>
        <v>#N/A</v>
      </c>
      <c r="F598" s="296">
        <v>10826186</v>
      </c>
      <c r="G598" s="295">
        <v>46141</v>
      </c>
      <c r="H598" s="532" t="s">
        <v>9515</v>
      </c>
      <c r="J598" s="352">
        <f t="shared" si="97"/>
        <v>46291</v>
      </c>
      <c r="K598" s="203" t="s">
        <v>9285</v>
      </c>
      <c r="L598" s="204">
        <v>4000</v>
      </c>
      <c r="M598" s="204">
        <v>4250</v>
      </c>
      <c r="N598" s="204">
        <f t="shared" si="98"/>
        <v>4250</v>
      </c>
      <c r="O598" s="354">
        <f t="shared" si="99"/>
        <v>0</v>
      </c>
      <c r="BST598" s="303">
        <v>4250</v>
      </c>
    </row>
    <row r="599" spans="2:342 1827:1930" ht="45" customHeight="1">
      <c r="B599" s="203">
        <v>5714400109</v>
      </c>
      <c r="C599" s="203" t="str">
        <f>VLOOKUP(B599,'效期天數(2025.1126更新)'!B:C,2,FALSE)</f>
        <v>UA-U</v>
      </c>
      <c r="D599" s="203">
        <f>VLOOKUP(B599,'效期天數(2025.1126更新)'!B:E,4,0)</f>
        <v>150</v>
      </c>
      <c r="E599" s="204" t="e">
        <f>VLOOKUP(F599,'帳庫存(20260119  00點更新)'!C:I,7,0)</f>
        <v>#N/A</v>
      </c>
      <c r="F599" s="296">
        <v>10926185</v>
      </c>
      <c r="G599" s="295">
        <v>46141</v>
      </c>
      <c r="H599" s="532" t="s">
        <v>9515</v>
      </c>
      <c r="J599" s="352">
        <f t="shared" si="97"/>
        <v>46291</v>
      </c>
      <c r="K599" s="203" t="s">
        <v>9284</v>
      </c>
      <c r="L599" s="204">
        <v>4000</v>
      </c>
      <c r="M599" s="204">
        <v>4090</v>
      </c>
      <c r="N599" s="204">
        <f t="shared" si="98"/>
        <v>4090</v>
      </c>
      <c r="O599" s="354">
        <f t="shared" si="99"/>
        <v>0</v>
      </c>
      <c r="BRG599" s="303">
        <v>2200</v>
      </c>
      <c r="BST599" s="303">
        <v>1890</v>
      </c>
    </row>
    <row r="600" spans="2:342 1827:1930" ht="45" customHeight="1">
      <c r="B600" s="203">
        <v>5714400109</v>
      </c>
      <c r="C600" s="203" t="str">
        <f>VLOOKUP(B600,'效期天數(2025.1126更新)'!B:C,2,FALSE)</f>
        <v>UA-U</v>
      </c>
      <c r="D600" s="203">
        <f>VLOOKUP(B600,'效期天數(2025.1126更新)'!B:E,4,0)</f>
        <v>150</v>
      </c>
      <c r="E600" s="204" t="e">
        <f>VLOOKUP(F600,'帳庫存(20260119  00點更新)'!C:I,7,0)</f>
        <v>#N/A</v>
      </c>
      <c r="F600" s="296">
        <v>10926186</v>
      </c>
      <c r="G600" s="295">
        <v>46141</v>
      </c>
      <c r="H600" s="532" t="s">
        <v>9515</v>
      </c>
      <c r="J600" s="352">
        <f t="shared" si="97"/>
        <v>46291</v>
      </c>
      <c r="K600" s="203" t="s">
        <v>9284</v>
      </c>
      <c r="L600" s="204">
        <v>4000</v>
      </c>
      <c r="M600" s="204">
        <v>4110</v>
      </c>
      <c r="N600" s="204">
        <f t="shared" si="98"/>
        <v>4110</v>
      </c>
      <c r="O600" s="354">
        <f t="shared" si="99"/>
        <v>0</v>
      </c>
      <c r="BST600" s="303">
        <v>4110</v>
      </c>
    </row>
    <row r="601" spans="2:342 1827:1930" ht="45" customHeight="1">
      <c r="B601" s="203">
        <v>5714400108</v>
      </c>
      <c r="C601" s="203" t="str">
        <f>VLOOKUP(B601,'效期天數(2025.1126更新)'!B:C,2,FALSE)</f>
        <v>UA-D</v>
      </c>
      <c r="D601" s="203">
        <f>VLOOKUP(B601,'效期天數(2025.1126更新)'!B:E,4,0)</f>
        <v>150</v>
      </c>
      <c r="E601" s="204" t="e">
        <f>VLOOKUP(F601,'帳庫存(20260119  00點更新)'!C:I,7,0)</f>
        <v>#N/A</v>
      </c>
      <c r="F601" s="296">
        <v>10826191</v>
      </c>
      <c r="G601" s="295">
        <v>46147</v>
      </c>
      <c r="H601" s="753" t="s">
        <v>9508</v>
      </c>
      <c r="J601" s="352">
        <f t="shared" si="97"/>
        <v>46297</v>
      </c>
      <c r="K601" s="203" t="s">
        <v>9387</v>
      </c>
      <c r="L601" s="204">
        <v>4000</v>
      </c>
      <c r="M601" s="204">
        <v>4000</v>
      </c>
      <c r="N601" s="204">
        <f t="shared" si="98"/>
        <v>4000</v>
      </c>
      <c r="O601" s="354">
        <f t="shared" si="99"/>
        <v>0</v>
      </c>
      <c r="BST601" s="303">
        <v>4000</v>
      </c>
    </row>
    <row r="602" spans="2:342 1827:1930" ht="45" customHeight="1">
      <c r="B602" s="203">
        <v>5714400108</v>
      </c>
      <c r="C602" s="203" t="str">
        <f>VLOOKUP(B602,'效期天數(2025.1126更新)'!B:C,2,FALSE)</f>
        <v>UA-D</v>
      </c>
      <c r="D602" s="203">
        <f>VLOOKUP(B602,'效期天數(2025.1126更新)'!B:E,4,0)</f>
        <v>150</v>
      </c>
      <c r="E602" s="204" t="e">
        <f>VLOOKUP(F602,'帳庫存(20260119  00點更新)'!C:I,7,0)</f>
        <v>#N/A</v>
      </c>
      <c r="F602" s="296">
        <v>10826192</v>
      </c>
      <c r="G602" s="295">
        <v>46147</v>
      </c>
      <c r="H602" s="753" t="s">
        <v>9508</v>
      </c>
      <c r="J602" s="352">
        <f t="shared" si="97"/>
        <v>46297</v>
      </c>
      <c r="K602" s="203" t="s">
        <v>9387</v>
      </c>
      <c r="L602" s="204">
        <v>4000</v>
      </c>
      <c r="M602" s="204">
        <v>4310</v>
      </c>
      <c r="N602" s="204">
        <f t="shared" si="98"/>
        <v>1310</v>
      </c>
      <c r="O602" s="354">
        <f t="shared" si="99"/>
        <v>3000</v>
      </c>
      <c r="BUJ602" s="303">
        <v>1310</v>
      </c>
    </row>
    <row r="603" spans="2:342 1827:1930" ht="45" customHeight="1">
      <c r="B603" s="203">
        <v>5714400109</v>
      </c>
      <c r="C603" s="203" t="str">
        <f>VLOOKUP(B603,'效期天數(2025.1126更新)'!B:C,2,FALSE)</f>
        <v>UA-U</v>
      </c>
      <c r="D603" s="203">
        <f>VLOOKUP(B603,'效期天數(2025.1126更新)'!B:E,4,0)</f>
        <v>150</v>
      </c>
      <c r="E603" s="204" t="e">
        <f>VLOOKUP(F603,'帳庫存(20260119  00點更新)'!C:I,7,0)</f>
        <v>#N/A</v>
      </c>
      <c r="F603" s="296">
        <v>10926191</v>
      </c>
      <c r="G603" s="295">
        <v>46147</v>
      </c>
      <c r="H603" s="753" t="s">
        <v>9508</v>
      </c>
      <c r="J603" s="352">
        <f t="shared" si="97"/>
        <v>46297</v>
      </c>
      <c r="K603" s="203" t="s">
        <v>9386</v>
      </c>
      <c r="L603" s="204">
        <v>4000</v>
      </c>
      <c r="M603" s="204">
        <v>4030</v>
      </c>
      <c r="N603" s="204">
        <f t="shared" si="98"/>
        <v>4030</v>
      </c>
      <c r="O603" s="354">
        <f t="shared" si="99"/>
        <v>0</v>
      </c>
      <c r="BST603" s="303">
        <v>4030</v>
      </c>
    </row>
    <row r="604" spans="2:342 1827:1930" ht="45" customHeight="1">
      <c r="B604" s="203">
        <v>5714400109</v>
      </c>
      <c r="C604" s="203" t="str">
        <f>VLOOKUP(B604,'效期天數(2025.1126更新)'!B:C,2,FALSE)</f>
        <v>UA-U</v>
      </c>
      <c r="D604" s="203">
        <f>VLOOKUP(B604,'效期天數(2025.1126更新)'!B:E,4,0)</f>
        <v>150</v>
      </c>
      <c r="E604" s="204" t="e">
        <f>VLOOKUP(F604,'帳庫存(20260119  00點更新)'!C:I,7,0)</f>
        <v>#N/A</v>
      </c>
      <c r="F604" s="296">
        <v>10926192</v>
      </c>
      <c r="G604" s="295">
        <v>46147</v>
      </c>
      <c r="H604" s="753" t="s">
        <v>9508</v>
      </c>
      <c r="J604" s="352">
        <f t="shared" si="97"/>
        <v>46297</v>
      </c>
      <c r="K604" s="203" t="s">
        <v>9386</v>
      </c>
      <c r="L604" s="204">
        <v>4000</v>
      </c>
      <c r="M604" s="204">
        <v>4220</v>
      </c>
      <c r="N604" s="204">
        <f t="shared" si="98"/>
        <v>1220</v>
      </c>
      <c r="O604" s="354">
        <f t="shared" si="99"/>
        <v>3000</v>
      </c>
      <c r="BUJ604" s="303">
        <v>1220</v>
      </c>
    </row>
    <row r="605" spans="2:342 1827:1930" ht="45" customHeight="1">
      <c r="B605" s="203">
        <v>5714400108</v>
      </c>
      <c r="C605" s="203" t="str">
        <f>VLOOKUP(B605,'效期天數(2025.1126更新)'!B:C,2,FALSE)</f>
        <v>UA-D</v>
      </c>
      <c r="D605" s="203">
        <f>VLOOKUP(B605,'效期天數(2025.1126更新)'!B:E,4,0)</f>
        <v>150</v>
      </c>
      <c r="E605" s="204" t="e">
        <f>VLOOKUP(F605,'帳庫存(20260119  00點更新)'!C:I,7,0)</f>
        <v>#N/A</v>
      </c>
      <c r="F605" s="203">
        <v>10826201</v>
      </c>
      <c r="G605" s="295">
        <v>46155</v>
      </c>
      <c r="H605" s="912" t="s">
        <v>9927</v>
      </c>
      <c r="J605" s="352">
        <f t="shared" si="97"/>
        <v>46305</v>
      </c>
      <c r="K605" s="203" t="s">
        <v>9616</v>
      </c>
      <c r="L605" s="204">
        <v>4000</v>
      </c>
      <c r="M605" s="204">
        <v>4410</v>
      </c>
      <c r="N605" s="204">
        <f t="shared" si="98"/>
        <v>4100</v>
      </c>
      <c r="O605" s="354">
        <f t="shared" si="99"/>
        <v>310</v>
      </c>
      <c r="BSU605" s="303">
        <v>3000</v>
      </c>
      <c r="BTX605" s="303">
        <v>1100</v>
      </c>
    </row>
    <row r="606" spans="2:342 1827:1930" ht="45" customHeight="1">
      <c r="B606" s="203">
        <v>5714400108</v>
      </c>
      <c r="C606" s="203" t="str">
        <f>VLOOKUP(B606,'效期天數(2025.1126更新)'!B:C,2,FALSE)</f>
        <v>UA-D</v>
      </c>
      <c r="D606" s="203">
        <f>VLOOKUP(B606,'效期天數(2025.1126更新)'!B:E,4,0)</f>
        <v>150</v>
      </c>
      <c r="E606" s="204" t="e">
        <f>VLOOKUP(F606,'帳庫存(20260119  00點更新)'!C:I,7,0)</f>
        <v>#N/A</v>
      </c>
      <c r="F606" s="203">
        <v>10826202</v>
      </c>
      <c r="G606" s="295">
        <v>46155</v>
      </c>
      <c r="H606" s="912" t="s">
        <v>9927</v>
      </c>
      <c r="J606" s="352">
        <f t="shared" si="97"/>
        <v>46305</v>
      </c>
      <c r="K606" s="203" t="s">
        <v>9616</v>
      </c>
      <c r="L606" s="204">
        <v>4000</v>
      </c>
      <c r="M606" s="204">
        <v>3990</v>
      </c>
      <c r="N606" s="204">
        <f t="shared" si="98"/>
        <v>3100</v>
      </c>
      <c r="O606" s="354">
        <f t="shared" si="99"/>
        <v>890</v>
      </c>
      <c r="BSU606" s="303">
        <v>2100</v>
      </c>
      <c r="BVF606" s="303">
        <v>1000</v>
      </c>
    </row>
    <row r="607" spans="2:342 1827:1930" ht="45" customHeight="1">
      <c r="B607" s="203">
        <v>5714400109</v>
      </c>
      <c r="C607" s="203" t="str">
        <f>VLOOKUP(B607,'效期天數(2025.1126更新)'!B:C,2,FALSE)</f>
        <v>UA-U</v>
      </c>
      <c r="D607" s="203">
        <f>VLOOKUP(B607,'效期天數(2025.1126更新)'!B:E,4,0)</f>
        <v>150</v>
      </c>
      <c r="E607" s="204" t="e">
        <f>VLOOKUP(F607,'帳庫存(20260119  00點更新)'!C:I,7,0)</f>
        <v>#N/A</v>
      </c>
      <c r="F607" s="203">
        <v>10926201</v>
      </c>
      <c r="G607" s="295">
        <v>46155</v>
      </c>
      <c r="H607" s="912" t="s">
        <v>9927</v>
      </c>
      <c r="J607" s="352">
        <f t="shared" si="97"/>
        <v>46305</v>
      </c>
      <c r="K607" s="203" t="s">
        <v>9749</v>
      </c>
      <c r="L607" s="204">
        <v>4000</v>
      </c>
      <c r="M607" s="204">
        <v>4140</v>
      </c>
      <c r="N607" s="204">
        <f t="shared" si="98"/>
        <v>4140</v>
      </c>
      <c r="O607" s="354">
        <f t="shared" si="99"/>
        <v>0</v>
      </c>
      <c r="BSU607" s="303">
        <v>3000</v>
      </c>
      <c r="BTX607" s="303">
        <v>1140</v>
      </c>
    </row>
    <row r="608" spans="2:342 1827:1930" ht="45" customHeight="1">
      <c r="B608" s="203">
        <v>5714400109</v>
      </c>
      <c r="C608" s="203" t="str">
        <f>VLOOKUP(B608,'效期天數(2025.1126更新)'!B:C,2,FALSE)</f>
        <v>UA-U</v>
      </c>
      <c r="D608" s="203">
        <f>VLOOKUP(B608,'效期天數(2025.1126更新)'!B:E,4,0)</f>
        <v>150</v>
      </c>
      <c r="E608" s="204" t="e">
        <f>VLOOKUP(F608,'帳庫存(20260119  00點更新)'!C:I,7,0)</f>
        <v>#N/A</v>
      </c>
      <c r="F608" s="203">
        <v>10926202</v>
      </c>
      <c r="G608" s="295">
        <v>46155</v>
      </c>
      <c r="H608" s="912" t="s">
        <v>9927</v>
      </c>
      <c r="J608" s="352">
        <f t="shared" si="97"/>
        <v>46305</v>
      </c>
      <c r="K608" s="203" t="s">
        <v>9749</v>
      </c>
      <c r="L608" s="204">
        <v>4000</v>
      </c>
      <c r="M608" s="204">
        <v>4230</v>
      </c>
      <c r="N608" s="204">
        <f t="shared" si="98"/>
        <v>3100</v>
      </c>
      <c r="O608" s="354">
        <f t="shared" si="99"/>
        <v>1130</v>
      </c>
      <c r="BSU608" s="303">
        <v>2100</v>
      </c>
      <c r="BVF608" s="303">
        <v>1000</v>
      </c>
    </row>
    <row r="609" spans="1:1010 1025:1482" ht="45" customHeight="1">
      <c r="B609" s="203">
        <v>5714400111</v>
      </c>
      <c r="C609" s="203" t="str">
        <f>VLOOKUP(B609,'效期天數(2025.1126更新)'!B:C,2,FALSE)</f>
        <v>ALB</v>
      </c>
      <c r="D609" s="203">
        <f>VLOOKUP(B609,'效期天數(2025.1126更新)'!B:E,4,0)</f>
        <v>360</v>
      </c>
      <c r="E609" s="204" t="e">
        <f>VLOOKUP(F609,'帳庫存(20260119  00點更新)'!C:I,7,0)</f>
        <v>#N/A</v>
      </c>
      <c r="F609" s="296">
        <v>11125231</v>
      </c>
      <c r="G609" s="295">
        <v>45812</v>
      </c>
      <c r="H609" s="623" t="s">
        <v>5321</v>
      </c>
      <c r="I609" s="286" t="s">
        <v>5317</v>
      </c>
      <c r="J609" s="352">
        <f t="shared" si="97"/>
        <v>46172</v>
      </c>
      <c r="K609" s="203" t="s">
        <v>5300</v>
      </c>
      <c r="L609" s="204">
        <v>6000</v>
      </c>
      <c r="M609" s="204">
        <v>5200</v>
      </c>
      <c r="N609" s="204">
        <f t="shared" si="98"/>
        <v>5200</v>
      </c>
      <c r="O609" s="354">
        <f t="shared" si="99"/>
        <v>0</v>
      </c>
      <c r="P609" s="204" t="e">
        <f t="shared" ref="P609:P672" si="100">IF(O609=E609,TRUE,FALSE)</f>
        <v>#N/A</v>
      </c>
      <c r="Q609" s="586" t="e">
        <f t="shared" ref="Q609:Q672" si="101">O609-E609</f>
        <v>#N/A</v>
      </c>
      <c r="KL609" s="961"/>
      <c r="ALS609" s="303">
        <v>5200</v>
      </c>
    </row>
    <row r="610" spans="1:1010 1025:1482" ht="45" customHeight="1">
      <c r="B610" s="203">
        <v>5714400111</v>
      </c>
      <c r="C610" s="203" t="str">
        <f>VLOOKUP(B610,'效期天數(2025.1126更新)'!B:C,2,FALSE)</f>
        <v>ALB</v>
      </c>
      <c r="D610" s="203">
        <f>VLOOKUP(B610,'效期天數(2025.1126更新)'!B:E,4,0)</f>
        <v>360</v>
      </c>
      <c r="E610" s="204" t="e">
        <f>VLOOKUP(F610,'帳庫存(20260119  00點更新)'!C:I,7,0)</f>
        <v>#N/A</v>
      </c>
      <c r="F610" s="296">
        <v>11125232</v>
      </c>
      <c r="G610" s="295">
        <v>45812</v>
      </c>
      <c r="H610" s="623" t="s">
        <v>5321</v>
      </c>
      <c r="I610" s="286" t="s">
        <v>5317</v>
      </c>
      <c r="J610" s="352">
        <f t="shared" si="97"/>
        <v>46172</v>
      </c>
      <c r="K610" s="203" t="s">
        <v>5300</v>
      </c>
      <c r="L610" s="204">
        <v>6000</v>
      </c>
      <c r="M610" s="204">
        <v>5100</v>
      </c>
      <c r="N610" s="204">
        <f t="shared" si="98"/>
        <v>5100</v>
      </c>
      <c r="O610" s="354">
        <f t="shared" si="99"/>
        <v>0</v>
      </c>
      <c r="P610" s="204" t="e">
        <f t="shared" si="100"/>
        <v>#N/A</v>
      </c>
      <c r="Q610" s="586" t="e">
        <f t="shared" si="101"/>
        <v>#N/A</v>
      </c>
      <c r="KL610" s="961"/>
      <c r="ALS610" s="303">
        <v>5100</v>
      </c>
    </row>
    <row r="611" spans="1:1010 1025:1482" ht="45" customHeight="1">
      <c r="B611" s="203">
        <v>5714400111</v>
      </c>
      <c r="C611" s="203" t="str">
        <f>VLOOKUP(B611,'效期天數(2025.1126更新)'!B:C,2,FALSE)</f>
        <v>ALB</v>
      </c>
      <c r="D611" s="203">
        <f>VLOOKUP(B611,'效期天數(2025.1126更新)'!B:E,4,0)</f>
        <v>360</v>
      </c>
      <c r="E611" s="204" t="e">
        <f>VLOOKUP(F611,'帳庫存(20260119  00點更新)'!C:I,7,0)</f>
        <v>#N/A</v>
      </c>
      <c r="F611" s="296">
        <v>11125233</v>
      </c>
      <c r="G611" s="295">
        <v>45812</v>
      </c>
      <c r="H611" s="623" t="s">
        <v>5321</v>
      </c>
      <c r="I611" s="286" t="s">
        <v>5317</v>
      </c>
      <c r="J611" s="352">
        <f t="shared" si="97"/>
        <v>46172</v>
      </c>
      <c r="K611" s="203" t="s">
        <v>5300</v>
      </c>
      <c r="L611" s="204">
        <v>6000</v>
      </c>
      <c r="M611" s="204">
        <v>5090</v>
      </c>
      <c r="N611" s="204">
        <f t="shared" si="98"/>
        <v>5090</v>
      </c>
      <c r="O611" s="354">
        <f t="shared" si="99"/>
        <v>0</v>
      </c>
      <c r="P611" s="204" t="e">
        <f t="shared" si="100"/>
        <v>#N/A</v>
      </c>
      <c r="Q611" s="586" t="e">
        <f t="shared" si="101"/>
        <v>#N/A</v>
      </c>
      <c r="KL611" s="961"/>
      <c r="ALT611" s="303">
        <v>5090</v>
      </c>
    </row>
    <row r="612" spans="1:1010 1025:1482" ht="45" customHeight="1">
      <c r="B612" s="203">
        <v>5714400111</v>
      </c>
      <c r="C612" s="203" t="str">
        <f>VLOOKUP(B612,'效期天數(2025.1126更新)'!B:C,2,FALSE)</f>
        <v>ALB</v>
      </c>
      <c r="D612" s="203">
        <f>VLOOKUP(B612,'效期天數(2025.1126更新)'!B:E,4,0)</f>
        <v>360</v>
      </c>
      <c r="E612" s="204" t="e">
        <f>VLOOKUP(F612,'帳庫存(20260119  00點更新)'!C:I,7,0)</f>
        <v>#N/A</v>
      </c>
      <c r="F612" s="296">
        <v>11125234</v>
      </c>
      <c r="G612" s="295">
        <v>45812</v>
      </c>
      <c r="H612" s="623" t="s">
        <v>5321</v>
      </c>
      <c r="I612" s="286" t="s">
        <v>5317</v>
      </c>
      <c r="J612" s="352">
        <f t="shared" si="97"/>
        <v>46172</v>
      </c>
      <c r="K612" s="203" t="s">
        <v>5300</v>
      </c>
      <c r="L612" s="204">
        <v>6000</v>
      </c>
      <c r="M612" s="204">
        <v>5050</v>
      </c>
      <c r="N612" s="204">
        <f t="shared" si="98"/>
        <v>5050</v>
      </c>
      <c r="O612" s="354">
        <f t="shared" si="99"/>
        <v>0</v>
      </c>
      <c r="P612" s="204" t="e">
        <f t="shared" si="100"/>
        <v>#N/A</v>
      </c>
      <c r="Q612" s="586" t="e">
        <f t="shared" si="101"/>
        <v>#N/A</v>
      </c>
      <c r="KL612" s="961"/>
      <c r="ALT612" s="303">
        <v>5050</v>
      </c>
    </row>
    <row r="613" spans="1:1010 1025:1482" ht="45" customHeight="1">
      <c r="B613" s="203">
        <v>5714400111</v>
      </c>
      <c r="C613" s="203" t="str">
        <f>VLOOKUP(B613,'效期天數(2025.1126更新)'!B:C,2,FALSE)</f>
        <v>ALB</v>
      </c>
      <c r="D613" s="203">
        <f>VLOOKUP(B613,'效期天數(2025.1126更新)'!B:E,4,0)</f>
        <v>360</v>
      </c>
      <c r="E613" s="204" t="e">
        <f>VLOOKUP(F613,'帳庫存(20260119  00點更新)'!C:I,7,0)</f>
        <v>#N/A</v>
      </c>
      <c r="F613" s="296">
        <v>11125235</v>
      </c>
      <c r="G613" s="295">
        <v>45813</v>
      </c>
      <c r="H613" s="548" t="s">
        <v>5342</v>
      </c>
      <c r="I613" s="286" t="s">
        <v>5317</v>
      </c>
      <c r="J613" s="352">
        <f t="shared" si="97"/>
        <v>46173</v>
      </c>
      <c r="K613" s="203" t="s">
        <v>5323</v>
      </c>
      <c r="L613" s="204">
        <v>6000</v>
      </c>
      <c r="M613" s="204">
        <v>5230</v>
      </c>
      <c r="N613" s="204">
        <f t="shared" si="98"/>
        <v>5460</v>
      </c>
      <c r="O613" s="354">
        <f>M613-N613+BR613</f>
        <v>0</v>
      </c>
      <c r="P613" s="204" t="e">
        <f t="shared" si="100"/>
        <v>#N/A</v>
      </c>
      <c r="Q613" s="586" t="e">
        <f t="shared" si="101"/>
        <v>#N/A</v>
      </c>
      <c r="BR613" s="360">
        <v>230</v>
      </c>
      <c r="KL613" s="961"/>
      <c r="ALV613" s="303">
        <v>5230</v>
      </c>
      <c r="AOJ613" s="303">
        <v>230</v>
      </c>
    </row>
    <row r="614" spans="1:1010 1025:1482" ht="45" customHeight="1">
      <c r="B614" s="203">
        <v>5714400111</v>
      </c>
      <c r="C614" s="203" t="str">
        <f>VLOOKUP(B614,'效期天數(2025.1126更新)'!B:C,2,FALSE)</f>
        <v>ALB</v>
      </c>
      <c r="D614" s="203">
        <f>VLOOKUP(B614,'效期天數(2025.1126更新)'!B:E,4,0)</f>
        <v>360</v>
      </c>
      <c r="E614" s="204" t="e">
        <f>VLOOKUP(F614,'帳庫存(20260119  00點更新)'!C:I,7,0)</f>
        <v>#N/A</v>
      </c>
      <c r="F614" s="296">
        <v>11125237</v>
      </c>
      <c r="G614" s="295">
        <v>45813</v>
      </c>
      <c r="H614" s="548" t="s">
        <v>5342</v>
      </c>
      <c r="I614" s="286" t="s">
        <v>5317</v>
      </c>
      <c r="J614" s="352">
        <f t="shared" si="97"/>
        <v>46173</v>
      </c>
      <c r="K614" s="203" t="s">
        <v>5323</v>
      </c>
      <c r="L614" s="204">
        <v>6000</v>
      </c>
      <c r="M614" s="204">
        <v>5240</v>
      </c>
      <c r="N614" s="204">
        <f t="shared" si="98"/>
        <v>5240</v>
      </c>
      <c r="O614" s="354">
        <f>M614-N614</f>
        <v>0</v>
      </c>
      <c r="P614" s="204" t="e">
        <f t="shared" si="100"/>
        <v>#N/A</v>
      </c>
      <c r="Q614" s="586" t="e">
        <f t="shared" si="101"/>
        <v>#N/A</v>
      </c>
      <c r="KL614" s="961"/>
      <c r="AMK614" s="303">
        <v>1000</v>
      </c>
      <c r="AML614" s="303">
        <v>2000</v>
      </c>
      <c r="AMM614" s="303">
        <v>2000</v>
      </c>
      <c r="AOJ614" s="303">
        <v>240</v>
      </c>
    </row>
    <row r="615" spans="1:1010 1025:1482" ht="45" customHeight="1">
      <c r="B615" s="203">
        <v>5714400111</v>
      </c>
      <c r="C615" s="203" t="str">
        <f>VLOOKUP(B615,'效期天數(2025.1126更新)'!B:C,2,FALSE)</f>
        <v>ALB</v>
      </c>
      <c r="D615" s="203">
        <f>VLOOKUP(B615,'效期天數(2025.1126更新)'!B:E,4,0)</f>
        <v>360</v>
      </c>
      <c r="E615" s="204" t="e">
        <f>VLOOKUP(F615,'帳庫存(20260119  00點更新)'!C:I,7,0)</f>
        <v>#N/A</v>
      </c>
      <c r="F615" s="296">
        <v>11125236</v>
      </c>
      <c r="G615" s="295">
        <v>45813</v>
      </c>
      <c r="H615" s="548" t="s">
        <v>5342</v>
      </c>
      <c r="I615" s="286" t="s">
        <v>5317</v>
      </c>
      <c r="J615" s="352">
        <f t="shared" si="97"/>
        <v>46173</v>
      </c>
      <c r="K615" s="203" t="s">
        <v>5323</v>
      </c>
      <c r="L615" s="204">
        <v>6000</v>
      </c>
      <c r="M615" s="204">
        <v>5180</v>
      </c>
      <c r="N615" s="204">
        <f t="shared" si="98"/>
        <v>5520</v>
      </c>
      <c r="O615" s="354">
        <f>M615-N615+BR615</f>
        <v>0</v>
      </c>
      <c r="P615" s="204" t="e">
        <f t="shared" si="100"/>
        <v>#N/A</v>
      </c>
      <c r="Q615" s="586" t="e">
        <f t="shared" si="101"/>
        <v>#N/A</v>
      </c>
      <c r="BR615" s="360">
        <v>340</v>
      </c>
      <c r="KL615" s="961"/>
      <c r="ALV615" s="303">
        <v>5180</v>
      </c>
      <c r="AOJ615" s="303">
        <v>340</v>
      </c>
    </row>
    <row r="616" spans="1:1010 1025:1482" ht="45" customHeight="1">
      <c r="B616" s="203">
        <v>5714400111</v>
      </c>
      <c r="C616" s="203" t="str">
        <f>VLOOKUP(B616,'效期天數(2025.1126更新)'!B:C,2,FALSE)</f>
        <v>ALB</v>
      </c>
      <c r="D616" s="203">
        <f>VLOOKUP(B616,'效期天數(2025.1126更新)'!B:E,4,0)</f>
        <v>360</v>
      </c>
      <c r="E616" s="204" t="e">
        <f>VLOOKUP(F616,'帳庫存(20260119  00點更新)'!C:I,7,0)</f>
        <v>#N/A</v>
      </c>
      <c r="F616" s="296">
        <v>11125238</v>
      </c>
      <c r="G616" s="295">
        <v>45813</v>
      </c>
      <c r="H616" s="548" t="s">
        <v>5342</v>
      </c>
      <c r="I616" s="286" t="s">
        <v>5317</v>
      </c>
      <c r="J616" s="352">
        <f t="shared" si="97"/>
        <v>46173</v>
      </c>
      <c r="K616" s="203" t="s">
        <v>5323</v>
      </c>
      <c r="L616" s="204">
        <v>6000</v>
      </c>
      <c r="M616" s="204">
        <v>5240</v>
      </c>
      <c r="N616" s="204">
        <f t="shared" si="98"/>
        <v>5240</v>
      </c>
      <c r="O616" s="354">
        <f>M616-N616</f>
        <v>0</v>
      </c>
      <c r="P616" s="204" t="e">
        <f t="shared" si="100"/>
        <v>#N/A</v>
      </c>
      <c r="Q616" s="586" t="e">
        <f t="shared" si="101"/>
        <v>#N/A</v>
      </c>
      <c r="KL616" s="961"/>
      <c r="AMM616" s="303">
        <v>2000</v>
      </c>
      <c r="AMS616" s="303">
        <v>1000</v>
      </c>
      <c r="ANA616" s="303">
        <v>1000</v>
      </c>
      <c r="ANN616" s="303">
        <v>1000</v>
      </c>
      <c r="AOJ616" s="303">
        <v>240</v>
      </c>
    </row>
    <row r="617" spans="1:1010 1025:1482" ht="45" customHeight="1">
      <c r="B617" s="203">
        <v>5714400111</v>
      </c>
      <c r="C617" s="203" t="str">
        <f>VLOOKUP(B617,'效期天數(2025.1126更新)'!B:C,2,FALSE)</f>
        <v>ALB</v>
      </c>
      <c r="D617" s="203">
        <f>VLOOKUP(B617,'效期天數(2025.1126更新)'!B:E,4,0)</f>
        <v>360</v>
      </c>
      <c r="E617" s="204" t="e">
        <f>VLOOKUP(F617,'帳庫存(20260119  00點更新)'!C:I,7,0)</f>
        <v>#N/A</v>
      </c>
      <c r="F617" s="296">
        <v>11125243</v>
      </c>
      <c r="G617" s="295">
        <v>45817</v>
      </c>
      <c r="H617" s="587" t="s">
        <v>5357</v>
      </c>
      <c r="I617" s="286" t="s">
        <v>5007</v>
      </c>
      <c r="J617" s="352">
        <f t="shared" si="97"/>
        <v>46177</v>
      </c>
      <c r="K617" s="203" t="s">
        <v>5340</v>
      </c>
      <c r="L617" s="204">
        <v>6000</v>
      </c>
      <c r="M617" s="204">
        <v>5240</v>
      </c>
      <c r="N617" s="204">
        <f t="shared" si="98"/>
        <v>5240</v>
      </c>
      <c r="O617" s="354">
        <f>M617-N617</f>
        <v>0</v>
      </c>
      <c r="P617" s="204" t="e">
        <f t="shared" si="100"/>
        <v>#N/A</v>
      </c>
      <c r="Q617" s="586" t="e">
        <f t="shared" si="101"/>
        <v>#N/A</v>
      </c>
      <c r="KL617" s="961"/>
      <c r="AMO617" s="303">
        <v>5000</v>
      </c>
      <c r="AQC617" s="303">
        <v>240</v>
      </c>
    </row>
    <row r="618" spans="1:1010 1025:1482" ht="45" customHeight="1">
      <c r="B618" s="203">
        <v>5714400111</v>
      </c>
      <c r="C618" s="203" t="str">
        <f>VLOOKUP(B618,'效期天數(2025.1126更新)'!B:C,2,FALSE)</f>
        <v>ALB</v>
      </c>
      <c r="D618" s="203">
        <f>VLOOKUP(B618,'效期天數(2025.1126更新)'!B:E,4,0)</f>
        <v>360</v>
      </c>
      <c r="E618" s="204" t="e">
        <f>VLOOKUP(F618,'帳庫存(20260119  00點更新)'!C:I,7,0)</f>
        <v>#N/A</v>
      </c>
      <c r="F618" s="296">
        <v>11125241</v>
      </c>
      <c r="G618" s="295">
        <v>45817</v>
      </c>
      <c r="H618" s="587" t="s">
        <v>5357</v>
      </c>
      <c r="I618" s="286" t="s">
        <v>5007</v>
      </c>
      <c r="J618" s="352">
        <f t="shared" si="97"/>
        <v>46177</v>
      </c>
      <c r="K618" s="203" t="s">
        <v>5340</v>
      </c>
      <c r="L618" s="204">
        <v>6000</v>
      </c>
      <c r="M618" s="204">
        <v>5290</v>
      </c>
      <c r="N618" s="204">
        <f t="shared" si="98"/>
        <v>5290</v>
      </c>
      <c r="O618" s="354">
        <f>M618-N618</f>
        <v>0</v>
      </c>
      <c r="P618" s="204" t="e">
        <f t="shared" si="100"/>
        <v>#N/A</v>
      </c>
      <c r="Q618" s="586" t="e">
        <f t="shared" si="101"/>
        <v>#N/A</v>
      </c>
      <c r="KL618" s="961"/>
      <c r="AMO618" s="303">
        <v>5000</v>
      </c>
      <c r="AQC618" s="303">
        <v>290</v>
      </c>
    </row>
    <row r="619" spans="1:1010 1025:1482" ht="45" customHeight="1">
      <c r="B619" s="203">
        <v>5714400111</v>
      </c>
      <c r="C619" s="203" t="str">
        <f>VLOOKUP(B619,'效期天數(2025.1126更新)'!B:C,2,FALSE)</f>
        <v>ALB</v>
      </c>
      <c r="D619" s="203">
        <f>VLOOKUP(B619,'效期天數(2025.1126更新)'!B:E,4,0)</f>
        <v>360</v>
      </c>
      <c r="E619" s="204" t="e">
        <f>VLOOKUP(F619,'帳庫存(20260119  00點更新)'!C:I,7,0)</f>
        <v>#N/A</v>
      </c>
      <c r="F619" s="296">
        <v>11125242</v>
      </c>
      <c r="G619" s="295">
        <v>45817</v>
      </c>
      <c r="H619" s="587" t="s">
        <v>5357</v>
      </c>
      <c r="I619" s="347" t="s">
        <v>5823</v>
      </c>
      <c r="J619" s="352">
        <f t="shared" si="97"/>
        <v>46177</v>
      </c>
      <c r="K619" s="203" t="s">
        <v>5340</v>
      </c>
      <c r="L619" s="204">
        <v>6000</v>
      </c>
      <c r="M619" s="204">
        <v>5290</v>
      </c>
      <c r="N619" s="204">
        <f t="shared" si="98"/>
        <v>5740</v>
      </c>
      <c r="O619" s="354">
        <f>M619-N619+DT619</f>
        <v>0</v>
      </c>
      <c r="P619" s="204" t="e">
        <f t="shared" si="100"/>
        <v>#N/A</v>
      </c>
      <c r="Q619" s="586" t="e">
        <f t="shared" si="101"/>
        <v>#N/A</v>
      </c>
      <c r="DT619" s="716">
        <v>450</v>
      </c>
      <c r="KL619" s="961"/>
      <c r="ASE619" s="303">
        <v>3000</v>
      </c>
      <c r="ASI619" s="303">
        <v>2290</v>
      </c>
      <c r="AUM619" s="303">
        <v>450</v>
      </c>
    </row>
    <row r="620" spans="1:1010 1025:1482" ht="45" customHeight="1">
      <c r="B620" s="203">
        <v>5714400111</v>
      </c>
      <c r="C620" s="203" t="str">
        <f>VLOOKUP(B620,'效期天數(2025.1126更新)'!B:C,2,FALSE)</f>
        <v>ALB</v>
      </c>
      <c r="D620" s="203">
        <f>VLOOKUP(B620,'效期天數(2025.1126更新)'!B:E,4,0)</f>
        <v>360</v>
      </c>
      <c r="E620" s="204" t="e">
        <f>VLOOKUP(F620,'帳庫存(20260119  00點更新)'!C:I,7,0)</f>
        <v>#N/A</v>
      </c>
      <c r="F620" s="296">
        <v>11125251</v>
      </c>
      <c r="G620" s="295">
        <v>45827</v>
      </c>
      <c r="H620" s="675" t="s">
        <v>5455</v>
      </c>
      <c r="I620" s="286" t="s">
        <v>5449</v>
      </c>
      <c r="J620" s="352">
        <f t="shared" si="97"/>
        <v>46187</v>
      </c>
      <c r="K620" s="203" t="s">
        <v>5422</v>
      </c>
      <c r="L620" s="204">
        <v>6000</v>
      </c>
      <c r="M620" s="204">
        <v>5040</v>
      </c>
      <c r="N620" s="204">
        <f t="shared" si="98"/>
        <v>5040</v>
      </c>
      <c r="O620" s="354">
        <f t="shared" ref="O620:O629" si="102">M620-N620</f>
        <v>0</v>
      </c>
      <c r="P620" s="204" t="e">
        <f t="shared" si="100"/>
        <v>#N/A</v>
      </c>
      <c r="Q620" s="586" t="e">
        <f t="shared" si="101"/>
        <v>#N/A</v>
      </c>
      <c r="KL620" s="961"/>
      <c r="AMN620" s="303">
        <v>5040</v>
      </c>
    </row>
    <row r="621" spans="1:1010 1025:1482" ht="45" customHeight="1">
      <c r="B621" s="203">
        <v>5714400111</v>
      </c>
      <c r="C621" s="203" t="str">
        <f>VLOOKUP(B621,'效期天數(2025.1126更新)'!B:C,2,FALSE)</f>
        <v>ALB</v>
      </c>
      <c r="D621" s="203">
        <f>VLOOKUP(B621,'效期天數(2025.1126更新)'!B:E,4,0)</f>
        <v>360</v>
      </c>
      <c r="E621" s="204" t="e">
        <f>VLOOKUP(F621,'帳庫存(20260119  00點更新)'!C:I,7,0)</f>
        <v>#N/A</v>
      </c>
      <c r="F621" s="296">
        <v>11125253</v>
      </c>
      <c r="G621" s="295">
        <v>45827</v>
      </c>
      <c r="H621" s="675" t="s">
        <v>5455</v>
      </c>
      <c r="I621" s="286" t="s">
        <v>5449</v>
      </c>
      <c r="J621" s="352">
        <f t="shared" si="97"/>
        <v>46187</v>
      </c>
      <c r="K621" s="203" t="s">
        <v>5422</v>
      </c>
      <c r="L621" s="204">
        <v>6000</v>
      </c>
      <c r="M621" s="204">
        <v>5020</v>
      </c>
      <c r="N621" s="204">
        <f t="shared" si="98"/>
        <v>5020</v>
      </c>
      <c r="O621" s="354">
        <f t="shared" si="102"/>
        <v>0</v>
      </c>
      <c r="P621" s="204" t="e">
        <f t="shared" si="100"/>
        <v>#N/A</v>
      </c>
      <c r="Q621" s="586" t="e">
        <f t="shared" si="101"/>
        <v>#N/A</v>
      </c>
      <c r="KL621" s="961"/>
      <c r="AMU621" s="303">
        <v>5020</v>
      </c>
    </row>
    <row r="622" spans="1:1010 1025:1482" ht="45" customHeight="1">
      <c r="B622" s="203">
        <v>5714400111</v>
      </c>
      <c r="C622" s="203" t="str">
        <f>VLOOKUP(B622,'效期天數(2025.1126更新)'!B:C,2,FALSE)</f>
        <v>ALB</v>
      </c>
      <c r="D622" s="203">
        <f>VLOOKUP(B622,'效期天數(2025.1126更新)'!B:E,4,0)</f>
        <v>360</v>
      </c>
      <c r="E622" s="204" t="e">
        <f>VLOOKUP(F622,'帳庫存(20260119  00點更新)'!C:I,7,0)</f>
        <v>#N/A</v>
      </c>
      <c r="F622" s="296">
        <v>11125254</v>
      </c>
      <c r="G622" s="295">
        <v>45827</v>
      </c>
      <c r="H622" s="675" t="s">
        <v>5455</v>
      </c>
      <c r="I622" s="286" t="s">
        <v>5449</v>
      </c>
      <c r="J622" s="352">
        <f t="shared" si="97"/>
        <v>46187</v>
      </c>
      <c r="K622" s="203" t="s">
        <v>5422</v>
      </c>
      <c r="L622" s="204">
        <v>6000</v>
      </c>
      <c r="M622" s="204">
        <v>5120</v>
      </c>
      <c r="N622" s="204">
        <f t="shared" si="98"/>
        <v>5120</v>
      </c>
      <c r="O622" s="354">
        <f t="shared" si="102"/>
        <v>0</v>
      </c>
      <c r="P622" s="204" t="e">
        <f t="shared" si="100"/>
        <v>#N/A</v>
      </c>
      <c r="Q622" s="586" t="e">
        <f t="shared" si="101"/>
        <v>#N/A</v>
      </c>
      <c r="KL622" s="961"/>
      <c r="AMU622" s="303">
        <v>1000</v>
      </c>
      <c r="AOF622" s="303">
        <v>3000</v>
      </c>
      <c r="AOL622" s="303">
        <v>1120</v>
      </c>
    </row>
    <row r="623" spans="1:1010 1025:1482" ht="45" customHeight="1">
      <c r="B623" s="203">
        <v>5714400111</v>
      </c>
      <c r="C623" s="203" t="str">
        <f>VLOOKUP(B623,'效期天數(2025.1126更新)'!B:C,2,FALSE)</f>
        <v>ALB</v>
      </c>
      <c r="D623" s="203">
        <f>VLOOKUP(B623,'效期天數(2025.1126更新)'!B:E,4,0)</f>
        <v>360</v>
      </c>
      <c r="E623" s="204" t="e">
        <f>VLOOKUP(F623,'帳庫存(20260119  00點更新)'!C:I,7,0)</f>
        <v>#N/A</v>
      </c>
      <c r="F623" s="296">
        <v>11125252</v>
      </c>
      <c r="G623" s="295">
        <v>45827</v>
      </c>
      <c r="H623" s="513" t="s">
        <v>5454</v>
      </c>
      <c r="I623" s="286" t="s">
        <v>5449</v>
      </c>
      <c r="J623" s="352">
        <f t="shared" si="97"/>
        <v>46187</v>
      </c>
      <c r="K623" s="203" t="s">
        <v>5422</v>
      </c>
      <c r="L623" s="204">
        <v>6000</v>
      </c>
      <c r="M623" s="204">
        <v>5140</v>
      </c>
      <c r="N623" s="204">
        <f t="shared" si="98"/>
        <v>5140</v>
      </c>
      <c r="O623" s="354">
        <f t="shared" si="102"/>
        <v>0</v>
      </c>
      <c r="P623" s="204" t="e">
        <f t="shared" si="100"/>
        <v>#N/A</v>
      </c>
      <c r="Q623" s="586" t="e">
        <f t="shared" si="101"/>
        <v>#N/A</v>
      </c>
      <c r="KL623" s="961"/>
      <c r="AMZ623" s="303">
        <v>5140</v>
      </c>
    </row>
    <row r="624" spans="1:1010 1025:1482" ht="45" customHeight="1">
      <c r="A624" s="714" t="s">
        <v>4910</v>
      </c>
      <c r="B624" s="203">
        <v>5714400111</v>
      </c>
      <c r="C624" s="203" t="str">
        <f>VLOOKUP(B624,'效期天數(2025.1126更新)'!B:C,2,FALSE)</f>
        <v>ALB</v>
      </c>
      <c r="D624" s="203">
        <f>VLOOKUP(B624,'效期天數(2025.1126更新)'!B:E,4,0)</f>
        <v>360</v>
      </c>
      <c r="E624" s="204" t="e">
        <f>VLOOKUP(F624,'帳庫存(20260119  00點更新)'!C:I,7,0)</f>
        <v>#N/A</v>
      </c>
      <c r="F624" s="296">
        <v>11125255</v>
      </c>
      <c r="G624" s="295">
        <v>45828</v>
      </c>
      <c r="H624" s="593" t="s">
        <v>5456</v>
      </c>
      <c r="I624" s="341" t="s">
        <v>5450</v>
      </c>
      <c r="J624" s="352">
        <f t="shared" si="97"/>
        <v>46188</v>
      </c>
      <c r="K624" s="203" t="s">
        <v>5423</v>
      </c>
      <c r="L624" s="204">
        <v>6000</v>
      </c>
      <c r="M624" s="204">
        <v>5090</v>
      </c>
      <c r="N624" s="204">
        <f t="shared" si="98"/>
        <v>5090</v>
      </c>
      <c r="O624" s="354">
        <f t="shared" si="102"/>
        <v>0</v>
      </c>
      <c r="P624" s="204" t="e">
        <f t="shared" si="100"/>
        <v>#N/A</v>
      </c>
      <c r="Q624" s="586" t="e">
        <f t="shared" si="101"/>
        <v>#N/A</v>
      </c>
      <c r="KL624" s="961"/>
      <c r="ATY624" s="303">
        <v>4000</v>
      </c>
      <c r="BDZ624" s="303">
        <v>1090</v>
      </c>
    </row>
    <row r="625" spans="1:298 1037:1494" ht="45" customHeight="1">
      <c r="B625" s="203">
        <v>5714400111</v>
      </c>
      <c r="C625" s="203" t="str">
        <f>VLOOKUP(B625,'效期天數(2025.1126更新)'!B:C,2,FALSE)</f>
        <v>ALB</v>
      </c>
      <c r="D625" s="203">
        <f>VLOOKUP(B625,'效期天數(2025.1126更新)'!B:E,4,0)</f>
        <v>360</v>
      </c>
      <c r="E625" s="204" t="e">
        <f>VLOOKUP(F625,'帳庫存(20260119  00點更新)'!C:I,7,0)</f>
        <v>#N/A</v>
      </c>
      <c r="F625" s="296">
        <v>11125256</v>
      </c>
      <c r="G625" s="295">
        <v>45828</v>
      </c>
      <c r="H625" s="593" t="s">
        <v>5456</v>
      </c>
      <c r="I625" s="286" t="s">
        <v>5451</v>
      </c>
      <c r="J625" s="352">
        <f t="shared" si="97"/>
        <v>46188</v>
      </c>
      <c r="K625" s="203" t="s">
        <v>5423</v>
      </c>
      <c r="L625" s="204">
        <v>6000</v>
      </c>
      <c r="M625" s="204">
        <v>5230</v>
      </c>
      <c r="N625" s="204">
        <f t="shared" si="98"/>
        <v>5230</v>
      </c>
      <c r="O625" s="354">
        <f t="shared" si="102"/>
        <v>0</v>
      </c>
      <c r="P625" s="204" t="e">
        <f t="shared" si="100"/>
        <v>#N/A</v>
      </c>
      <c r="Q625" s="586" t="e">
        <f t="shared" si="101"/>
        <v>#N/A</v>
      </c>
      <c r="KL625" s="961"/>
      <c r="AMW625" s="303">
        <v>5000</v>
      </c>
      <c r="APG625" s="303">
        <v>230</v>
      </c>
    </row>
    <row r="626" spans="1:298 1037:1494" ht="45" customHeight="1">
      <c r="B626" s="203">
        <v>5714400111</v>
      </c>
      <c r="C626" s="203" t="str">
        <f>VLOOKUP(B626,'效期天數(2025.1126更新)'!B:C,2,FALSE)</f>
        <v>ALB</v>
      </c>
      <c r="D626" s="203">
        <f>VLOOKUP(B626,'效期天數(2025.1126更新)'!B:E,4,0)</f>
        <v>360</v>
      </c>
      <c r="E626" s="204" t="e">
        <f>VLOOKUP(F626,'帳庫存(20260119  00點更新)'!C:I,7,0)</f>
        <v>#N/A</v>
      </c>
      <c r="F626" s="296">
        <v>11125257</v>
      </c>
      <c r="G626" s="295">
        <v>45828</v>
      </c>
      <c r="H626" s="593" t="s">
        <v>5456</v>
      </c>
      <c r="I626" s="286" t="s">
        <v>5451</v>
      </c>
      <c r="J626" s="352">
        <f t="shared" si="97"/>
        <v>46188</v>
      </c>
      <c r="K626" s="203" t="s">
        <v>5423</v>
      </c>
      <c r="L626" s="204">
        <v>6000</v>
      </c>
      <c r="M626" s="204">
        <v>5280</v>
      </c>
      <c r="N626" s="204">
        <f t="shared" si="98"/>
        <v>5280</v>
      </c>
      <c r="O626" s="354">
        <f t="shared" si="102"/>
        <v>0</v>
      </c>
      <c r="P626" s="204" t="e">
        <f t="shared" si="100"/>
        <v>#N/A</v>
      </c>
      <c r="Q626" s="586" t="e">
        <f t="shared" si="101"/>
        <v>#N/A</v>
      </c>
      <c r="KL626" s="961"/>
      <c r="AMW626" s="303">
        <v>3000</v>
      </c>
      <c r="AMY626" s="303">
        <v>2000</v>
      </c>
      <c r="APG626" s="303">
        <v>280</v>
      </c>
    </row>
    <row r="627" spans="1:298 1037:1494" ht="45" customHeight="1">
      <c r="B627" s="203">
        <v>5714400111</v>
      </c>
      <c r="C627" s="203" t="str">
        <f>VLOOKUP(B627,'效期天數(2025.1126更新)'!B:C,2,FALSE)</f>
        <v>ALB</v>
      </c>
      <c r="D627" s="203">
        <f>VLOOKUP(B627,'效期天數(2025.1126更新)'!B:E,4,0)</f>
        <v>360</v>
      </c>
      <c r="E627" s="204" t="e">
        <f>VLOOKUP(F627,'帳庫存(20260119  00點更新)'!C:I,7,0)</f>
        <v>#N/A</v>
      </c>
      <c r="F627" s="296">
        <v>11125258</v>
      </c>
      <c r="G627" s="295">
        <v>45828</v>
      </c>
      <c r="H627" s="593" t="s">
        <v>5456</v>
      </c>
      <c r="I627" s="286" t="s">
        <v>5451</v>
      </c>
      <c r="J627" s="352">
        <f t="shared" si="97"/>
        <v>46188</v>
      </c>
      <c r="K627" s="203" t="s">
        <v>5423</v>
      </c>
      <c r="L627" s="204">
        <v>6000</v>
      </c>
      <c r="M627" s="204">
        <v>5170</v>
      </c>
      <c r="N627" s="204">
        <f t="shared" si="98"/>
        <v>5170</v>
      </c>
      <c r="O627" s="354">
        <f t="shared" si="102"/>
        <v>0</v>
      </c>
      <c r="P627" s="204" t="e">
        <f t="shared" si="100"/>
        <v>#N/A</v>
      </c>
      <c r="Q627" s="586" t="e">
        <f t="shared" si="101"/>
        <v>#N/A</v>
      </c>
      <c r="KL627" s="961"/>
      <c r="AMY627" s="303">
        <v>5170</v>
      </c>
    </row>
    <row r="628" spans="1:298 1037:1494" ht="45" customHeight="1">
      <c r="B628" s="203">
        <v>5714400111</v>
      </c>
      <c r="C628" s="203" t="str">
        <f>VLOOKUP(B628,'效期天數(2025.1126更新)'!B:C,2,FALSE)</f>
        <v>ALB</v>
      </c>
      <c r="D628" s="203">
        <f>VLOOKUP(B628,'效期天數(2025.1126更新)'!B:E,4,0)</f>
        <v>360</v>
      </c>
      <c r="E628" s="204" t="e">
        <f>VLOOKUP(F628,'帳庫存(20260119  00點更新)'!C:I,7,0)</f>
        <v>#N/A</v>
      </c>
      <c r="F628" s="296">
        <v>11125261</v>
      </c>
      <c r="G628" s="295">
        <v>45831</v>
      </c>
      <c r="H628" s="538" t="s">
        <v>5472</v>
      </c>
      <c r="I628" s="286" t="s">
        <v>5449</v>
      </c>
      <c r="J628" s="352">
        <f t="shared" si="97"/>
        <v>46191</v>
      </c>
      <c r="K628" s="203" t="s">
        <v>5426</v>
      </c>
      <c r="L628" s="204">
        <v>6000</v>
      </c>
      <c r="M628" s="204">
        <v>5040</v>
      </c>
      <c r="N628" s="204">
        <f t="shared" si="98"/>
        <v>5040</v>
      </c>
      <c r="O628" s="354">
        <f t="shared" si="102"/>
        <v>0</v>
      </c>
      <c r="P628" s="204" t="e">
        <f t="shared" si="100"/>
        <v>#N/A</v>
      </c>
      <c r="Q628" s="586" t="e">
        <f t="shared" si="101"/>
        <v>#N/A</v>
      </c>
      <c r="KL628" s="961"/>
      <c r="ANB628" s="303">
        <v>5040</v>
      </c>
    </row>
    <row r="629" spans="1:298 1037:1494" ht="45" customHeight="1">
      <c r="B629" s="203">
        <v>5714400111</v>
      </c>
      <c r="C629" s="203" t="str">
        <f>VLOOKUP(B629,'效期天數(2025.1126更新)'!B:C,2,FALSE)</f>
        <v>ALB</v>
      </c>
      <c r="D629" s="203">
        <f>VLOOKUP(B629,'效期天數(2025.1126更新)'!B:E,4,0)</f>
        <v>360</v>
      </c>
      <c r="E629" s="204" t="e">
        <f>VLOOKUP(F629,'帳庫存(20260119  00點更新)'!C:I,7,0)</f>
        <v>#N/A</v>
      </c>
      <c r="F629" s="296">
        <v>11125262</v>
      </c>
      <c r="G629" s="295">
        <v>45831</v>
      </c>
      <c r="H629" s="538" t="s">
        <v>5472</v>
      </c>
      <c r="I629" s="286" t="s">
        <v>5449</v>
      </c>
      <c r="J629" s="352">
        <f t="shared" si="97"/>
        <v>46191</v>
      </c>
      <c r="K629" s="203" t="s">
        <v>5426</v>
      </c>
      <c r="L629" s="204">
        <v>6000</v>
      </c>
      <c r="M629" s="204">
        <v>5040</v>
      </c>
      <c r="N629" s="204">
        <f t="shared" si="98"/>
        <v>5040</v>
      </c>
      <c r="O629" s="354">
        <f t="shared" si="102"/>
        <v>0</v>
      </c>
      <c r="P629" s="204" t="e">
        <f t="shared" si="100"/>
        <v>#N/A</v>
      </c>
      <c r="Q629" s="586" t="e">
        <f t="shared" si="101"/>
        <v>#N/A</v>
      </c>
      <c r="KL629" s="961"/>
      <c r="ANC629" s="303">
        <v>5040</v>
      </c>
    </row>
    <row r="630" spans="1:298 1037:1494" ht="45" customHeight="1">
      <c r="B630" s="203">
        <v>5714400111</v>
      </c>
      <c r="C630" s="203" t="str">
        <f>VLOOKUP(B630,'效期天數(2025.1126更新)'!B:C,2,FALSE)</f>
        <v>ALB</v>
      </c>
      <c r="D630" s="203">
        <f>VLOOKUP(B630,'效期天數(2025.1126更新)'!B:E,4,0)</f>
        <v>360</v>
      </c>
      <c r="E630" s="204" t="e">
        <f>VLOOKUP(F630,'帳庫存(20260119  00點更新)'!C:I,7,0)</f>
        <v>#N/A</v>
      </c>
      <c r="F630" s="296">
        <v>11125263</v>
      </c>
      <c r="G630" s="295">
        <v>45831</v>
      </c>
      <c r="H630" s="538" t="s">
        <v>5472</v>
      </c>
      <c r="I630" s="286" t="s">
        <v>5449</v>
      </c>
      <c r="J630" s="352">
        <f t="shared" si="97"/>
        <v>46191</v>
      </c>
      <c r="K630" s="203" t="s">
        <v>5426</v>
      </c>
      <c r="L630" s="204">
        <v>6000</v>
      </c>
      <c r="M630" s="204">
        <v>5050</v>
      </c>
      <c r="N630" s="204">
        <f t="shared" si="98"/>
        <v>5310</v>
      </c>
      <c r="O630" s="354">
        <f>M630-N630+CF630</f>
        <v>0</v>
      </c>
      <c r="P630" s="204" t="e">
        <f t="shared" si="100"/>
        <v>#N/A</v>
      </c>
      <c r="Q630" s="586" t="e">
        <f t="shared" si="101"/>
        <v>#N/A</v>
      </c>
      <c r="CF630" s="634">
        <v>260</v>
      </c>
      <c r="KL630" s="961"/>
      <c r="ANC630" s="303">
        <v>5050</v>
      </c>
      <c r="AOY630" s="303">
        <v>260</v>
      </c>
    </row>
    <row r="631" spans="1:298 1037:1494" ht="45" customHeight="1">
      <c r="B631" s="203">
        <v>5714400111</v>
      </c>
      <c r="C631" s="203" t="str">
        <f>VLOOKUP(B631,'效期天數(2025.1126更新)'!B:C,2,FALSE)</f>
        <v>ALB</v>
      </c>
      <c r="D631" s="203">
        <f>VLOOKUP(B631,'效期天數(2025.1126更新)'!B:E,4,0)</f>
        <v>360</v>
      </c>
      <c r="E631" s="204" t="e">
        <f>VLOOKUP(F631,'帳庫存(20260119  00點更新)'!C:I,7,0)</f>
        <v>#N/A</v>
      </c>
      <c r="F631" s="296">
        <v>11125264</v>
      </c>
      <c r="G631" s="295">
        <v>45831</v>
      </c>
      <c r="H631" s="538" t="s">
        <v>5472</v>
      </c>
      <c r="I631" s="286" t="s">
        <v>5449</v>
      </c>
      <c r="J631" s="352">
        <f t="shared" si="97"/>
        <v>46191</v>
      </c>
      <c r="K631" s="203" t="s">
        <v>5426</v>
      </c>
      <c r="L631" s="204">
        <v>6000</v>
      </c>
      <c r="M631" s="204">
        <v>4850</v>
      </c>
      <c r="N631" s="204">
        <f t="shared" si="98"/>
        <v>4850</v>
      </c>
      <c r="O631" s="354">
        <f>M631-N631</f>
        <v>0</v>
      </c>
      <c r="P631" s="204" t="e">
        <f t="shared" si="100"/>
        <v>#N/A</v>
      </c>
      <c r="Q631" s="586" t="e">
        <f t="shared" si="101"/>
        <v>#N/A</v>
      </c>
      <c r="KL631" s="961"/>
      <c r="AOE631" s="303">
        <v>4000</v>
      </c>
      <c r="AOY631" s="303">
        <v>850</v>
      </c>
    </row>
    <row r="632" spans="1:298 1037:1494" ht="45" customHeight="1">
      <c r="B632" s="203">
        <v>5714400111</v>
      </c>
      <c r="C632" s="203" t="str">
        <f>VLOOKUP(B632,'效期天數(2025.1126更新)'!B:C,2,FALSE)</f>
        <v>ALB</v>
      </c>
      <c r="D632" s="203">
        <f>VLOOKUP(B632,'效期天數(2025.1126更新)'!B:E,4,0)</f>
        <v>360</v>
      </c>
      <c r="E632" s="204" t="e">
        <f>VLOOKUP(F632,'帳庫存(20260119  00點更新)'!C:I,7,0)</f>
        <v>#N/A</v>
      </c>
      <c r="F632" s="296" t="s">
        <v>5975</v>
      </c>
      <c r="G632" s="295">
        <v>45833</v>
      </c>
      <c r="H632" s="516" t="s">
        <v>5991</v>
      </c>
      <c r="I632" s="286" t="s">
        <v>5996</v>
      </c>
      <c r="J632" s="352">
        <f t="shared" si="97"/>
        <v>46193</v>
      </c>
      <c r="K632" s="203" t="s">
        <v>6033</v>
      </c>
      <c r="L632" s="204">
        <v>6000</v>
      </c>
      <c r="M632" s="204">
        <v>4760</v>
      </c>
      <c r="N632" s="204">
        <f t="shared" si="98"/>
        <v>4760</v>
      </c>
      <c r="O632" s="354">
        <f>M632-N632</f>
        <v>0</v>
      </c>
      <c r="P632" s="204" t="e">
        <f t="shared" si="100"/>
        <v>#N/A</v>
      </c>
      <c r="Q632" s="586" t="e">
        <f t="shared" si="101"/>
        <v>#N/A</v>
      </c>
      <c r="KL632" s="961"/>
      <c r="AUL632" s="303">
        <v>4000</v>
      </c>
      <c r="AVR632" s="303">
        <v>760</v>
      </c>
    </row>
    <row r="633" spans="1:298 1037:1494" ht="45" customHeight="1">
      <c r="B633" s="203">
        <v>5714400111</v>
      </c>
      <c r="C633" s="203" t="str">
        <f>VLOOKUP(B633,'效期天數(2025.1126更新)'!B:C,2,FALSE)</f>
        <v>ALB</v>
      </c>
      <c r="D633" s="203">
        <f>VLOOKUP(B633,'效期天數(2025.1126更新)'!B:E,4,0)</f>
        <v>360</v>
      </c>
      <c r="E633" s="204" t="e">
        <f>VLOOKUP(F633,'帳庫存(20260119  00點更新)'!C:I,7,0)</f>
        <v>#N/A</v>
      </c>
      <c r="F633" s="296" t="s">
        <v>5976</v>
      </c>
      <c r="G633" s="295">
        <v>45833</v>
      </c>
      <c r="H633" s="516" t="s">
        <v>5991</v>
      </c>
      <c r="I633" s="286" t="s">
        <v>5996</v>
      </c>
      <c r="J633" s="352">
        <f t="shared" si="97"/>
        <v>46193</v>
      </c>
      <c r="K633" s="203" t="s">
        <v>6033</v>
      </c>
      <c r="L633" s="204">
        <v>6000</v>
      </c>
      <c r="M633" s="204">
        <v>4890</v>
      </c>
      <c r="N633" s="204">
        <f t="shared" si="98"/>
        <v>4890</v>
      </c>
      <c r="O633" s="354">
        <f>M633-N633</f>
        <v>0</v>
      </c>
      <c r="P633" s="204" t="e">
        <f t="shared" si="100"/>
        <v>#N/A</v>
      </c>
      <c r="Q633" s="586" t="e">
        <f t="shared" si="101"/>
        <v>#N/A</v>
      </c>
      <c r="KL633" s="961"/>
      <c r="AUL633" s="303">
        <v>4000</v>
      </c>
      <c r="AZH633" s="303">
        <v>890</v>
      </c>
    </row>
    <row r="634" spans="1:298 1037:1494" ht="45" customHeight="1">
      <c r="A634" s="714" t="s">
        <v>4910</v>
      </c>
      <c r="B634" s="203">
        <v>5714400111</v>
      </c>
      <c r="C634" s="203" t="str">
        <f>VLOOKUP(B634,'效期天數(2025.1126更新)'!B:C,2,FALSE)</f>
        <v>ALB</v>
      </c>
      <c r="D634" s="203">
        <f>VLOOKUP(B634,'效期天數(2025.1126更新)'!B:E,4,0)</f>
        <v>360</v>
      </c>
      <c r="E634" s="204" t="e">
        <f>VLOOKUP(F634,'帳庫存(20260119  00點更新)'!C:I,7,0)</f>
        <v>#N/A</v>
      </c>
      <c r="F634" s="296" t="s">
        <v>5977</v>
      </c>
      <c r="G634" s="295">
        <v>45833</v>
      </c>
      <c r="H634" s="295" t="s">
        <v>5981</v>
      </c>
      <c r="I634" s="289" t="s">
        <v>5995</v>
      </c>
      <c r="J634" s="352">
        <f t="shared" si="97"/>
        <v>46193</v>
      </c>
      <c r="K634" s="203" t="s">
        <v>6033</v>
      </c>
      <c r="L634" s="204">
        <v>6000</v>
      </c>
      <c r="M634" s="204">
        <v>4690</v>
      </c>
      <c r="N634" s="204">
        <f t="shared" si="98"/>
        <v>4690</v>
      </c>
      <c r="O634" s="354">
        <f>M634-N634</f>
        <v>0</v>
      </c>
      <c r="P634" s="204" t="e">
        <f t="shared" si="100"/>
        <v>#N/A</v>
      </c>
      <c r="Q634" s="586" t="e">
        <f t="shared" si="101"/>
        <v>#N/A</v>
      </c>
      <c r="KL634" s="961"/>
      <c r="AWX634" s="303">
        <v>3690</v>
      </c>
      <c r="BEL634" s="303">
        <v>1000</v>
      </c>
    </row>
    <row r="635" spans="1:298 1037:1494" ht="45" customHeight="1">
      <c r="B635" s="203">
        <v>5714400111</v>
      </c>
      <c r="C635" s="203" t="str">
        <f>VLOOKUP(B635,'效期天數(2025.1126更新)'!B:C,2,FALSE)</f>
        <v>ALB</v>
      </c>
      <c r="D635" s="203">
        <f>VLOOKUP(B635,'效期天數(2025.1126更新)'!B:E,4,0)</f>
        <v>360</v>
      </c>
      <c r="E635" s="204" t="e">
        <f>VLOOKUP(F635,'帳庫存(20260119  00點更新)'!C:I,7,0)</f>
        <v>#N/A</v>
      </c>
      <c r="F635" s="296" t="s">
        <v>5978</v>
      </c>
      <c r="G635" s="295">
        <v>45833</v>
      </c>
      <c r="H635" s="516" t="s">
        <v>5991</v>
      </c>
      <c r="I635" s="286" t="s">
        <v>5996</v>
      </c>
      <c r="J635" s="352">
        <f t="shared" si="97"/>
        <v>46193</v>
      </c>
      <c r="K635" s="203" t="s">
        <v>6033</v>
      </c>
      <c r="L635" s="204">
        <v>6000</v>
      </c>
      <c r="M635" s="204">
        <v>4760</v>
      </c>
      <c r="N635" s="204">
        <f t="shared" si="98"/>
        <v>4990</v>
      </c>
      <c r="O635" s="354">
        <f>M635-N635+EV635</f>
        <v>0</v>
      </c>
      <c r="P635" s="204" t="e">
        <f t="shared" si="100"/>
        <v>#N/A</v>
      </c>
      <c r="Q635" s="586" t="e">
        <f t="shared" si="101"/>
        <v>#N/A</v>
      </c>
      <c r="EV635" s="333">
        <v>230</v>
      </c>
      <c r="KL635" s="961"/>
      <c r="AUL635" s="303">
        <v>2000</v>
      </c>
      <c r="AUW635" s="303">
        <v>2000</v>
      </c>
      <c r="AVR635" s="303">
        <v>760</v>
      </c>
      <c r="AZH635" s="303">
        <v>230</v>
      </c>
    </row>
    <row r="636" spans="1:298 1037:1494" ht="45" customHeight="1">
      <c r="B636" s="203">
        <v>5714400111</v>
      </c>
      <c r="C636" s="203" t="str">
        <f>VLOOKUP(B636,'效期天數(2025.1126更新)'!B:C,2,FALSE)</f>
        <v>ALB</v>
      </c>
      <c r="D636" s="203">
        <f>VLOOKUP(B636,'效期天數(2025.1126更新)'!B:E,4,0)</f>
        <v>360</v>
      </c>
      <c r="E636" s="204" t="e">
        <f>VLOOKUP(F636,'帳庫存(20260119  00點更新)'!C:I,7,0)</f>
        <v>#N/A</v>
      </c>
      <c r="F636" s="296">
        <v>11125271</v>
      </c>
      <c r="G636" s="295">
        <v>45838</v>
      </c>
      <c r="H636" s="587" t="s">
        <v>5521</v>
      </c>
      <c r="I636" s="286" t="s">
        <v>5505</v>
      </c>
      <c r="J636" s="352">
        <f t="shared" si="97"/>
        <v>46198</v>
      </c>
      <c r="K636" s="203" t="s">
        <v>5479</v>
      </c>
      <c r="L636" s="204">
        <v>6000</v>
      </c>
      <c r="M636" s="204">
        <v>5140</v>
      </c>
      <c r="N636" s="204">
        <f t="shared" si="98"/>
        <v>5700</v>
      </c>
      <c r="O636" s="354">
        <f>M636-N636+CV636</f>
        <v>0</v>
      </c>
      <c r="P636" s="204" t="e">
        <f t="shared" si="100"/>
        <v>#N/A</v>
      </c>
      <c r="Q636" s="586" t="e">
        <f t="shared" si="101"/>
        <v>#N/A</v>
      </c>
      <c r="CV636" s="333">
        <v>560</v>
      </c>
      <c r="KL636" s="961"/>
      <c r="ANQ636" s="303">
        <v>1000</v>
      </c>
      <c r="ANW636" s="303">
        <v>2000</v>
      </c>
      <c r="AOM636" s="303">
        <v>2140</v>
      </c>
      <c r="APG636" s="303">
        <v>560</v>
      </c>
    </row>
    <row r="637" spans="1:298 1037:1494" ht="45" customHeight="1">
      <c r="B637" s="203">
        <v>5714400111</v>
      </c>
      <c r="C637" s="203" t="str">
        <f>VLOOKUP(B637,'效期天數(2025.1126更新)'!B:C,2,FALSE)</f>
        <v>ALB</v>
      </c>
      <c r="D637" s="203">
        <f>VLOOKUP(B637,'效期天數(2025.1126更新)'!B:E,4,0)</f>
        <v>360</v>
      </c>
      <c r="E637" s="204" t="e">
        <f>VLOOKUP(F637,'帳庫存(20260119  00點更新)'!C:I,7,0)</f>
        <v>#N/A</v>
      </c>
      <c r="F637" s="296">
        <v>11125272</v>
      </c>
      <c r="G637" s="295">
        <v>45838</v>
      </c>
      <c r="H637" s="587" t="s">
        <v>5521</v>
      </c>
      <c r="I637" s="286" t="s">
        <v>5505</v>
      </c>
      <c r="J637" s="352">
        <f t="shared" si="97"/>
        <v>46198</v>
      </c>
      <c r="K637" s="203" t="s">
        <v>5479</v>
      </c>
      <c r="L637" s="204">
        <v>6000</v>
      </c>
      <c r="M637" s="204">
        <v>5070</v>
      </c>
      <c r="N637" s="204">
        <f t="shared" si="98"/>
        <v>5070</v>
      </c>
      <c r="O637" s="354">
        <f t="shared" ref="O637:O660" si="103">M637-N637</f>
        <v>0</v>
      </c>
      <c r="P637" s="204" t="e">
        <f t="shared" si="100"/>
        <v>#N/A</v>
      </c>
      <c r="Q637" s="586" t="e">
        <f t="shared" si="101"/>
        <v>#N/A</v>
      </c>
      <c r="KL637" s="961"/>
      <c r="ANQ637" s="303">
        <v>5070</v>
      </c>
    </row>
    <row r="638" spans="1:298 1037:1494" ht="45" customHeight="1">
      <c r="B638" s="203">
        <v>5714400111</v>
      </c>
      <c r="C638" s="203" t="str">
        <f>VLOOKUP(B638,'效期天數(2025.1126更新)'!B:C,2,FALSE)</f>
        <v>ALB</v>
      </c>
      <c r="D638" s="203">
        <f>VLOOKUP(B638,'效期天數(2025.1126更新)'!B:E,4,0)</f>
        <v>360</v>
      </c>
      <c r="E638" s="204" t="e">
        <f>VLOOKUP(F638,'帳庫存(20260119  00點更新)'!C:I,7,0)</f>
        <v>#N/A</v>
      </c>
      <c r="F638" s="296">
        <v>11125273</v>
      </c>
      <c r="G638" s="295">
        <v>45838</v>
      </c>
      <c r="H638" s="587" t="s">
        <v>5521</v>
      </c>
      <c r="I638" s="286" t="s">
        <v>5505</v>
      </c>
      <c r="J638" s="352">
        <f t="shared" si="97"/>
        <v>46198</v>
      </c>
      <c r="K638" s="203" t="s">
        <v>5479</v>
      </c>
      <c r="L638" s="204">
        <v>6000</v>
      </c>
      <c r="M638" s="204">
        <v>4950</v>
      </c>
      <c r="N638" s="204">
        <f t="shared" si="98"/>
        <v>4950</v>
      </c>
      <c r="O638" s="354">
        <f t="shared" si="103"/>
        <v>0</v>
      </c>
      <c r="P638" s="204" t="e">
        <f t="shared" si="100"/>
        <v>#N/A</v>
      </c>
      <c r="Q638" s="586" t="e">
        <f t="shared" si="101"/>
        <v>#N/A</v>
      </c>
      <c r="KL638" s="961"/>
      <c r="ANW638" s="303">
        <v>4950</v>
      </c>
    </row>
    <row r="639" spans="1:298 1037:1494" ht="45" customHeight="1">
      <c r="B639" s="203">
        <v>5714400111</v>
      </c>
      <c r="C639" s="203" t="str">
        <f>VLOOKUP(B639,'效期天數(2025.1126更新)'!B:C,2,FALSE)</f>
        <v>ALB</v>
      </c>
      <c r="D639" s="203">
        <f>VLOOKUP(B639,'效期天數(2025.1126更新)'!B:E,4,0)</f>
        <v>360</v>
      </c>
      <c r="E639" s="204" t="e">
        <f>VLOOKUP(F639,'帳庫存(20260119  00點更新)'!C:I,7,0)</f>
        <v>#N/A</v>
      </c>
      <c r="F639" s="296">
        <v>11125274</v>
      </c>
      <c r="G639" s="295">
        <v>45838</v>
      </c>
      <c r="H639" s="587" t="s">
        <v>5521</v>
      </c>
      <c r="I639" s="286" t="s">
        <v>5505</v>
      </c>
      <c r="J639" s="352">
        <f t="shared" si="97"/>
        <v>46198</v>
      </c>
      <c r="K639" s="203" t="s">
        <v>5479</v>
      </c>
      <c r="L639" s="204">
        <v>6000</v>
      </c>
      <c r="M639" s="204">
        <v>5040</v>
      </c>
      <c r="N639" s="204">
        <f t="shared" si="98"/>
        <v>5040</v>
      </c>
      <c r="O639" s="354">
        <f t="shared" si="103"/>
        <v>0</v>
      </c>
      <c r="P639" s="204" t="e">
        <f t="shared" si="100"/>
        <v>#N/A</v>
      </c>
      <c r="Q639" s="586" t="e">
        <f t="shared" si="101"/>
        <v>#N/A</v>
      </c>
      <c r="KL639" s="961"/>
      <c r="AOG639" s="303">
        <v>5040</v>
      </c>
    </row>
    <row r="640" spans="1:298 1037:1494" ht="45" customHeight="1">
      <c r="B640" s="203">
        <v>5714400111</v>
      </c>
      <c r="C640" s="203" t="str">
        <f>VLOOKUP(B640,'效期天數(2025.1126更新)'!B:C,2,FALSE)</f>
        <v>ALB</v>
      </c>
      <c r="D640" s="203">
        <f>VLOOKUP(B640,'效期天數(2025.1126更新)'!B:E,4,0)</f>
        <v>360</v>
      </c>
      <c r="E640" s="204" t="e">
        <f>VLOOKUP(F640,'帳庫存(20260119  00點更新)'!C:I,7,0)</f>
        <v>#N/A</v>
      </c>
      <c r="F640" s="296">
        <v>11125275</v>
      </c>
      <c r="G640" s="295">
        <v>45839</v>
      </c>
      <c r="H640" s="534" t="s">
        <v>5522</v>
      </c>
      <c r="I640" s="286" t="s">
        <v>5007</v>
      </c>
      <c r="J640" s="352">
        <f t="shared" si="97"/>
        <v>46199</v>
      </c>
      <c r="K640" s="203" t="s">
        <v>5494</v>
      </c>
      <c r="L640" s="204">
        <v>6000</v>
      </c>
      <c r="M640" s="204">
        <v>5090</v>
      </c>
      <c r="N640" s="204">
        <f t="shared" si="98"/>
        <v>5090</v>
      </c>
      <c r="O640" s="354">
        <f t="shared" si="103"/>
        <v>0</v>
      </c>
      <c r="P640" s="204" t="e">
        <f t="shared" si="100"/>
        <v>#N/A</v>
      </c>
      <c r="Q640" s="586" t="e">
        <f t="shared" si="101"/>
        <v>#N/A</v>
      </c>
      <c r="KL640" s="961"/>
      <c r="AOJ640" s="303">
        <v>5090</v>
      </c>
    </row>
    <row r="641" spans="1:298 1076:1476" ht="45" customHeight="1">
      <c r="B641" s="203">
        <v>5714400111</v>
      </c>
      <c r="C641" s="203" t="str">
        <f>VLOOKUP(B641,'效期天數(2025.1126更新)'!B:C,2,FALSE)</f>
        <v>ALB</v>
      </c>
      <c r="D641" s="203">
        <f>VLOOKUP(B641,'效期天數(2025.1126更新)'!B:E,4,0)</f>
        <v>360</v>
      </c>
      <c r="E641" s="204" t="e">
        <f>VLOOKUP(F641,'帳庫存(20260119  00點更新)'!C:I,7,0)</f>
        <v>#N/A</v>
      </c>
      <c r="F641" s="296">
        <v>11125276</v>
      </c>
      <c r="G641" s="295">
        <v>45839</v>
      </c>
      <c r="H641" s="534" t="s">
        <v>5522</v>
      </c>
      <c r="I641" s="678" t="s">
        <v>5824</v>
      </c>
      <c r="J641" s="352">
        <f t="shared" si="97"/>
        <v>46199</v>
      </c>
      <c r="K641" s="203" t="s">
        <v>5494</v>
      </c>
      <c r="L641" s="204">
        <v>6000</v>
      </c>
      <c r="M641" s="204">
        <v>4990</v>
      </c>
      <c r="N641" s="204">
        <f t="shared" si="98"/>
        <v>4990</v>
      </c>
      <c r="O641" s="354">
        <f t="shared" si="103"/>
        <v>0</v>
      </c>
      <c r="P641" s="204" t="e">
        <f t="shared" si="100"/>
        <v>#N/A</v>
      </c>
      <c r="Q641" s="586" t="e">
        <f t="shared" si="101"/>
        <v>#N/A</v>
      </c>
      <c r="KL641" s="961"/>
      <c r="ASI641" s="303">
        <v>2990</v>
      </c>
      <c r="AST641" s="303">
        <v>2000</v>
      </c>
    </row>
    <row r="642" spans="1:298 1076:1476" ht="45" customHeight="1">
      <c r="B642" s="203">
        <v>5714400111</v>
      </c>
      <c r="C642" s="203" t="str">
        <f>VLOOKUP(B642,'效期天數(2025.1126更新)'!B:C,2,FALSE)</f>
        <v>ALB</v>
      </c>
      <c r="D642" s="203">
        <f>VLOOKUP(B642,'效期天數(2025.1126更新)'!B:E,4,0)</f>
        <v>360</v>
      </c>
      <c r="E642" s="204" t="e">
        <f>VLOOKUP(F642,'帳庫存(20260119  00點更新)'!C:I,7,0)</f>
        <v>#N/A</v>
      </c>
      <c r="F642" s="296">
        <v>11125277</v>
      </c>
      <c r="G642" s="295">
        <v>45839</v>
      </c>
      <c r="H642" s="534" t="s">
        <v>5522</v>
      </c>
      <c r="I642" s="286" t="s">
        <v>5007</v>
      </c>
      <c r="J642" s="352">
        <f t="shared" si="97"/>
        <v>46199</v>
      </c>
      <c r="K642" s="203" t="s">
        <v>5494</v>
      </c>
      <c r="L642" s="204">
        <v>6000</v>
      </c>
      <c r="M642" s="204">
        <v>5080</v>
      </c>
      <c r="N642" s="204">
        <f t="shared" si="98"/>
        <v>5080</v>
      </c>
      <c r="O642" s="354">
        <f t="shared" si="103"/>
        <v>0</v>
      </c>
      <c r="P642" s="204" t="e">
        <f t="shared" si="100"/>
        <v>#N/A</v>
      </c>
      <c r="Q642" s="586" t="e">
        <f t="shared" si="101"/>
        <v>#N/A</v>
      </c>
      <c r="KL642" s="961"/>
      <c r="AOJ642" s="303">
        <v>2000</v>
      </c>
      <c r="AON642" s="303">
        <v>2000</v>
      </c>
      <c r="AOY642" s="303">
        <v>1080</v>
      </c>
    </row>
    <row r="643" spans="1:298 1076:1476" ht="45" customHeight="1">
      <c r="B643" s="203">
        <v>5714400111</v>
      </c>
      <c r="C643" s="203" t="str">
        <f>VLOOKUP(B643,'效期天數(2025.1126更新)'!B:C,2,FALSE)</f>
        <v>ALB</v>
      </c>
      <c r="D643" s="203">
        <f>VLOOKUP(B643,'效期天數(2025.1126更新)'!B:E,4,0)</f>
        <v>360</v>
      </c>
      <c r="E643" s="204" t="e">
        <f>VLOOKUP(F643,'帳庫存(20260119  00點更新)'!C:I,7,0)</f>
        <v>#N/A</v>
      </c>
      <c r="F643" s="296">
        <v>11125278</v>
      </c>
      <c r="G643" s="295">
        <v>45839</v>
      </c>
      <c r="H643" s="534" t="s">
        <v>5522</v>
      </c>
      <c r="I643" s="286" t="s">
        <v>5007</v>
      </c>
      <c r="J643" s="352">
        <f t="shared" si="97"/>
        <v>46199</v>
      </c>
      <c r="K643" s="203" t="s">
        <v>5494</v>
      </c>
      <c r="L643" s="204">
        <v>6000</v>
      </c>
      <c r="M643" s="204">
        <v>5070</v>
      </c>
      <c r="N643" s="204">
        <f t="shared" si="98"/>
        <v>5070</v>
      </c>
      <c r="O643" s="354">
        <f t="shared" si="103"/>
        <v>0</v>
      </c>
      <c r="P643" s="204" t="e">
        <f t="shared" si="100"/>
        <v>#N/A</v>
      </c>
      <c r="Q643" s="586" t="e">
        <f t="shared" si="101"/>
        <v>#N/A</v>
      </c>
      <c r="KL643" s="961"/>
      <c r="AOO643" s="303">
        <v>3000</v>
      </c>
      <c r="AOY643" s="303">
        <v>2070</v>
      </c>
    </row>
    <row r="644" spans="1:298 1076:1476" ht="45" customHeight="1">
      <c r="B644" s="203">
        <v>5714400111</v>
      </c>
      <c r="C644" s="203" t="str">
        <f>VLOOKUP(B644,'效期天數(2025.1126更新)'!B:C,2,FALSE)</f>
        <v>ALB</v>
      </c>
      <c r="D644" s="203">
        <f>VLOOKUP(B644,'效期天數(2025.1126更新)'!B:E,4,0)</f>
        <v>360</v>
      </c>
      <c r="E644" s="204" t="e">
        <f>VLOOKUP(F644,'帳庫存(20260119  00點更新)'!C:I,7,0)</f>
        <v>#N/A</v>
      </c>
      <c r="F644" s="296" t="s">
        <v>5982</v>
      </c>
      <c r="G644" s="295">
        <v>45840</v>
      </c>
      <c r="H644" s="587" t="s">
        <v>6019</v>
      </c>
      <c r="I644" s="286" t="s">
        <v>5996</v>
      </c>
      <c r="J644" s="352">
        <f t="shared" si="97"/>
        <v>46200</v>
      </c>
      <c r="K644" s="203" t="s">
        <v>6042</v>
      </c>
      <c r="L644" s="204">
        <v>6000</v>
      </c>
      <c r="M644" s="204">
        <v>5130</v>
      </c>
      <c r="N644" s="204">
        <f t="shared" si="98"/>
        <v>5130</v>
      </c>
      <c r="O644" s="354">
        <f t="shared" si="103"/>
        <v>0</v>
      </c>
      <c r="P644" s="204" t="e">
        <f t="shared" si="100"/>
        <v>#N/A</v>
      </c>
      <c r="Q644" s="586" t="e">
        <f t="shared" si="101"/>
        <v>#N/A</v>
      </c>
      <c r="KL644" s="961"/>
      <c r="AVA644" s="303">
        <v>5130</v>
      </c>
    </row>
    <row r="645" spans="1:298 1076:1476" ht="45" customHeight="1">
      <c r="B645" s="203">
        <v>5714400111</v>
      </c>
      <c r="C645" s="203" t="str">
        <f>VLOOKUP(B645,'效期天數(2025.1126更新)'!B:C,2,FALSE)</f>
        <v>ALB</v>
      </c>
      <c r="D645" s="203">
        <f>VLOOKUP(B645,'效期天數(2025.1126更新)'!B:E,4,0)</f>
        <v>360</v>
      </c>
      <c r="E645" s="204" t="e">
        <f>VLOOKUP(F645,'帳庫存(20260119  00點更新)'!C:I,7,0)</f>
        <v>#N/A</v>
      </c>
      <c r="F645" s="296" t="s">
        <v>5983</v>
      </c>
      <c r="G645" s="295">
        <v>45840</v>
      </c>
      <c r="H645" s="587" t="s">
        <v>6019</v>
      </c>
      <c r="I645" s="286" t="s">
        <v>5996</v>
      </c>
      <c r="J645" s="352">
        <f t="shared" si="97"/>
        <v>46200</v>
      </c>
      <c r="K645" s="203" t="s">
        <v>6042</v>
      </c>
      <c r="L645" s="204">
        <v>6000</v>
      </c>
      <c r="M645" s="204">
        <v>5130</v>
      </c>
      <c r="N645" s="204">
        <f t="shared" si="98"/>
        <v>5130</v>
      </c>
      <c r="O645" s="354">
        <f t="shared" si="103"/>
        <v>0</v>
      </c>
      <c r="P645" s="204" t="e">
        <f t="shared" si="100"/>
        <v>#N/A</v>
      </c>
      <c r="Q645" s="586" t="e">
        <f t="shared" si="101"/>
        <v>#N/A</v>
      </c>
      <c r="KL645" s="961"/>
      <c r="AVA645" s="303">
        <v>5130</v>
      </c>
    </row>
    <row r="646" spans="1:298 1076:1476" ht="45" customHeight="1">
      <c r="B646" s="203">
        <v>5714400111</v>
      </c>
      <c r="C646" s="203" t="str">
        <f>VLOOKUP(B646,'效期天數(2025.1126更新)'!B:C,2,FALSE)</f>
        <v>ALB</v>
      </c>
      <c r="D646" s="203">
        <f>VLOOKUP(B646,'效期天數(2025.1126更新)'!B:E,4,0)</f>
        <v>360</v>
      </c>
      <c r="E646" s="204" t="e">
        <f>VLOOKUP(F646,'帳庫存(20260119  00點更新)'!C:I,7,0)</f>
        <v>#N/A</v>
      </c>
      <c r="F646" s="296" t="s">
        <v>5984</v>
      </c>
      <c r="G646" s="295">
        <v>45840</v>
      </c>
      <c r="H646" s="587" t="s">
        <v>6019</v>
      </c>
      <c r="I646" s="286" t="s">
        <v>5996</v>
      </c>
      <c r="J646" s="352">
        <f t="shared" si="97"/>
        <v>46200</v>
      </c>
      <c r="K646" s="203" t="s">
        <v>6042</v>
      </c>
      <c r="L646" s="204">
        <v>6000</v>
      </c>
      <c r="M646" s="204">
        <v>5010</v>
      </c>
      <c r="N646" s="204">
        <f t="shared" si="98"/>
        <v>5010</v>
      </c>
      <c r="O646" s="354">
        <f t="shared" si="103"/>
        <v>0</v>
      </c>
      <c r="P646" s="204" t="e">
        <f t="shared" si="100"/>
        <v>#N/A</v>
      </c>
      <c r="Q646" s="586" t="e">
        <f t="shared" si="101"/>
        <v>#N/A</v>
      </c>
      <c r="KL646" s="961"/>
      <c r="AUX646" s="303">
        <v>5010</v>
      </c>
    </row>
    <row r="647" spans="1:298 1076:1476" ht="45" customHeight="1">
      <c r="B647" s="203">
        <v>5714400111</v>
      </c>
      <c r="C647" s="203" t="str">
        <f>VLOOKUP(B647,'效期天數(2025.1126更新)'!B:C,2,FALSE)</f>
        <v>ALB</v>
      </c>
      <c r="D647" s="203">
        <f>VLOOKUP(B647,'效期天數(2025.1126更新)'!B:E,4,0)</f>
        <v>360</v>
      </c>
      <c r="E647" s="204" t="e">
        <f>VLOOKUP(F647,'帳庫存(20260119  00點更新)'!C:I,7,0)</f>
        <v>#N/A</v>
      </c>
      <c r="F647" s="296" t="s">
        <v>5985</v>
      </c>
      <c r="G647" s="295">
        <v>45840</v>
      </c>
      <c r="H647" s="587" t="s">
        <v>6019</v>
      </c>
      <c r="I647" s="286" t="s">
        <v>5996</v>
      </c>
      <c r="J647" s="352">
        <f t="shared" si="97"/>
        <v>46200</v>
      </c>
      <c r="K647" s="203" t="s">
        <v>6042</v>
      </c>
      <c r="L647" s="204">
        <v>6000</v>
      </c>
      <c r="M647" s="204">
        <v>4970</v>
      </c>
      <c r="N647" s="204">
        <f t="shared" si="98"/>
        <v>4970</v>
      </c>
      <c r="O647" s="354">
        <f t="shared" si="103"/>
        <v>0</v>
      </c>
      <c r="P647" s="204" t="e">
        <f t="shared" si="100"/>
        <v>#N/A</v>
      </c>
      <c r="Q647" s="586" t="e">
        <f t="shared" si="101"/>
        <v>#N/A</v>
      </c>
      <c r="KL647" s="961"/>
      <c r="AUX647" s="303">
        <v>2000</v>
      </c>
      <c r="AVK647" s="303">
        <v>1000</v>
      </c>
      <c r="AWJ647" s="303">
        <v>1000</v>
      </c>
      <c r="BDT647" s="303">
        <v>970</v>
      </c>
    </row>
    <row r="648" spans="1:298 1076:1476" ht="45" customHeight="1">
      <c r="B648" s="203">
        <v>5714400111</v>
      </c>
      <c r="C648" s="203" t="str">
        <f>VLOOKUP(B648,'效期天數(2025.1126更新)'!B:C,2,FALSE)</f>
        <v>ALB</v>
      </c>
      <c r="D648" s="203">
        <f>VLOOKUP(B648,'效期天數(2025.1126更新)'!B:E,4,0)</f>
        <v>360</v>
      </c>
      <c r="E648" s="204" t="e">
        <f>VLOOKUP(F648,'帳庫存(20260119  00點更新)'!C:I,7,0)</f>
        <v>#N/A</v>
      </c>
      <c r="F648" s="296" t="s">
        <v>5496</v>
      </c>
      <c r="G648" s="295">
        <v>45841</v>
      </c>
      <c r="H648" s="535" t="s">
        <v>5567</v>
      </c>
      <c r="I648" s="286" t="s">
        <v>5568</v>
      </c>
      <c r="J648" s="352">
        <f t="shared" ref="J648:J711" si="104">G648+D648</f>
        <v>46201</v>
      </c>
      <c r="K648" s="203" t="s">
        <v>5495</v>
      </c>
      <c r="L648" s="204">
        <v>6000</v>
      </c>
      <c r="M648" s="204">
        <v>5140</v>
      </c>
      <c r="N648" s="204">
        <f t="shared" ref="N648:N711" si="105">SUM(NS648:XFD648)</f>
        <v>5140</v>
      </c>
      <c r="O648" s="354">
        <f t="shared" si="103"/>
        <v>0</v>
      </c>
      <c r="P648" s="204" t="e">
        <f t="shared" si="100"/>
        <v>#N/A</v>
      </c>
      <c r="Q648" s="586" t="e">
        <f t="shared" si="101"/>
        <v>#N/A</v>
      </c>
      <c r="KL648" s="961"/>
      <c r="AOR648" s="303">
        <v>5140</v>
      </c>
    </row>
    <row r="649" spans="1:298 1076:1476" ht="45" customHeight="1">
      <c r="B649" s="203">
        <v>5714400111</v>
      </c>
      <c r="C649" s="203" t="str">
        <f>VLOOKUP(B649,'效期天數(2025.1126更新)'!B:C,2,FALSE)</f>
        <v>ALB</v>
      </c>
      <c r="D649" s="203">
        <f>VLOOKUP(B649,'效期天數(2025.1126更新)'!B:E,4,0)</f>
        <v>360</v>
      </c>
      <c r="E649" s="204" t="e">
        <f>VLOOKUP(F649,'帳庫存(20260119  00點更新)'!C:I,7,0)</f>
        <v>#N/A</v>
      </c>
      <c r="F649" s="296" t="s">
        <v>5497</v>
      </c>
      <c r="G649" s="295">
        <v>45841</v>
      </c>
      <c r="H649" s="535" t="s">
        <v>5567</v>
      </c>
      <c r="I649" s="305" t="s">
        <v>5825</v>
      </c>
      <c r="J649" s="352">
        <f t="shared" si="104"/>
        <v>46201</v>
      </c>
      <c r="K649" s="203" t="s">
        <v>5495</v>
      </c>
      <c r="L649" s="204">
        <v>6000</v>
      </c>
      <c r="M649" s="204">
        <v>5130</v>
      </c>
      <c r="N649" s="204">
        <f t="shared" si="105"/>
        <v>5130</v>
      </c>
      <c r="O649" s="354">
        <f t="shared" si="103"/>
        <v>0</v>
      </c>
      <c r="P649" s="204" t="e">
        <f t="shared" si="100"/>
        <v>#N/A</v>
      </c>
      <c r="Q649" s="586" t="e">
        <f t="shared" si="101"/>
        <v>#N/A</v>
      </c>
      <c r="KL649" s="961"/>
      <c r="ASF649" s="303">
        <v>5130</v>
      </c>
    </row>
    <row r="650" spans="1:298 1076:1476" ht="45" customHeight="1">
      <c r="B650" s="203">
        <v>5714400111</v>
      </c>
      <c r="C650" s="203" t="str">
        <f>VLOOKUP(B650,'效期天數(2025.1126更新)'!B:C,2,FALSE)</f>
        <v>ALB</v>
      </c>
      <c r="D650" s="203">
        <f>VLOOKUP(B650,'效期天數(2025.1126更新)'!B:E,4,0)</f>
        <v>360</v>
      </c>
      <c r="E650" s="204" t="e">
        <f>VLOOKUP(F650,'帳庫存(20260119  00點更新)'!C:I,7,0)</f>
        <v>#N/A</v>
      </c>
      <c r="F650" s="296" t="s">
        <v>5498</v>
      </c>
      <c r="G650" s="295">
        <v>45841</v>
      </c>
      <c r="H650" s="535" t="s">
        <v>5567</v>
      </c>
      <c r="I650" s="286" t="s">
        <v>5568</v>
      </c>
      <c r="J650" s="352">
        <f t="shared" si="104"/>
        <v>46201</v>
      </c>
      <c r="K650" s="203" t="s">
        <v>5495</v>
      </c>
      <c r="L650" s="204">
        <v>6000</v>
      </c>
      <c r="M650" s="204">
        <v>5070</v>
      </c>
      <c r="N650" s="204">
        <f t="shared" si="105"/>
        <v>5070</v>
      </c>
      <c r="O650" s="354">
        <f t="shared" si="103"/>
        <v>0</v>
      </c>
      <c r="P650" s="204" t="e">
        <f t="shared" si="100"/>
        <v>#N/A</v>
      </c>
      <c r="Q650" s="586" t="e">
        <f t="shared" si="101"/>
        <v>#N/A</v>
      </c>
      <c r="KL650" s="961"/>
      <c r="AOS650" s="303">
        <v>5070</v>
      </c>
    </row>
    <row r="651" spans="1:298 1076:1476" ht="45" customHeight="1">
      <c r="B651" s="203">
        <v>5714400111</v>
      </c>
      <c r="C651" s="203" t="str">
        <f>VLOOKUP(B651,'效期天數(2025.1126更新)'!B:C,2,FALSE)</f>
        <v>ALB</v>
      </c>
      <c r="D651" s="203">
        <f>VLOOKUP(B651,'效期天數(2025.1126更新)'!B:E,4,0)</f>
        <v>360</v>
      </c>
      <c r="E651" s="204" t="e">
        <f>VLOOKUP(F651,'帳庫存(20260119  00點更新)'!C:I,7,0)</f>
        <v>#N/A</v>
      </c>
      <c r="F651" s="296" t="s">
        <v>5499</v>
      </c>
      <c r="G651" s="295">
        <v>45841</v>
      </c>
      <c r="H651" s="535" t="s">
        <v>5567</v>
      </c>
      <c r="I651" s="286" t="s">
        <v>5568</v>
      </c>
      <c r="J651" s="352">
        <f t="shared" si="104"/>
        <v>46201</v>
      </c>
      <c r="K651" s="203" t="s">
        <v>5495</v>
      </c>
      <c r="L651" s="204">
        <v>6000</v>
      </c>
      <c r="M651" s="204">
        <v>5110</v>
      </c>
      <c r="N651" s="204">
        <f t="shared" si="105"/>
        <v>5110</v>
      </c>
      <c r="O651" s="354">
        <f t="shared" si="103"/>
        <v>0</v>
      </c>
      <c r="P651" s="204" t="e">
        <f t="shared" si="100"/>
        <v>#N/A</v>
      </c>
      <c r="Q651" s="586" t="e">
        <f t="shared" si="101"/>
        <v>#N/A</v>
      </c>
      <c r="KL651" s="961"/>
      <c r="AOS651" s="303">
        <v>5110</v>
      </c>
    </row>
    <row r="652" spans="1:298 1076:1476" ht="45" customHeight="1">
      <c r="B652" s="203">
        <v>5714400111</v>
      </c>
      <c r="C652" s="203" t="str">
        <f>VLOOKUP(B652,'效期天數(2025.1126更新)'!B:C,2,FALSE)</f>
        <v>ALB</v>
      </c>
      <c r="D652" s="203">
        <f>VLOOKUP(B652,'效期天數(2025.1126更新)'!B:E,4,0)</f>
        <v>360</v>
      </c>
      <c r="E652" s="204" t="e">
        <f>VLOOKUP(F652,'帳庫存(20260119  00點更新)'!C:I,7,0)</f>
        <v>#N/A</v>
      </c>
      <c r="F652" s="296">
        <v>11125281</v>
      </c>
      <c r="G652" s="295">
        <v>45847</v>
      </c>
      <c r="H652" s="568" t="s">
        <v>5580</v>
      </c>
      <c r="I652" s="286" t="s">
        <v>5568</v>
      </c>
      <c r="J652" s="352">
        <f t="shared" si="104"/>
        <v>46207</v>
      </c>
      <c r="K652" s="203" t="s">
        <v>5555</v>
      </c>
      <c r="L652" s="204">
        <v>6000</v>
      </c>
      <c r="M652" s="204">
        <v>5350</v>
      </c>
      <c r="N652" s="204">
        <f t="shared" si="105"/>
        <v>5350</v>
      </c>
      <c r="O652" s="354">
        <f t="shared" si="103"/>
        <v>0</v>
      </c>
      <c r="P652" s="204" t="e">
        <f t="shared" si="100"/>
        <v>#N/A</v>
      </c>
      <c r="Q652" s="586" t="e">
        <f t="shared" si="101"/>
        <v>#N/A</v>
      </c>
      <c r="KL652" s="961"/>
      <c r="AOT652" s="303">
        <v>5000</v>
      </c>
      <c r="AOY652" s="303">
        <v>350</v>
      </c>
    </row>
    <row r="653" spans="1:298 1076:1476" ht="45" customHeight="1">
      <c r="B653" s="203">
        <v>5714400111</v>
      </c>
      <c r="C653" s="203" t="str">
        <f>VLOOKUP(B653,'效期天數(2025.1126更新)'!B:C,2,FALSE)</f>
        <v>ALB</v>
      </c>
      <c r="D653" s="203">
        <f>VLOOKUP(B653,'效期天數(2025.1126更新)'!B:E,4,0)</f>
        <v>360</v>
      </c>
      <c r="E653" s="204" t="e">
        <f>VLOOKUP(F653,'帳庫存(20260119  00點更新)'!C:I,7,0)</f>
        <v>#N/A</v>
      </c>
      <c r="F653" s="296">
        <v>11125282</v>
      </c>
      <c r="G653" s="295">
        <v>45847</v>
      </c>
      <c r="H653" s="568" t="s">
        <v>5580</v>
      </c>
      <c r="I653" s="286" t="s">
        <v>5568</v>
      </c>
      <c r="J653" s="352">
        <f t="shared" si="104"/>
        <v>46207</v>
      </c>
      <c r="K653" s="203" t="s">
        <v>5555</v>
      </c>
      <c r="L653" s="204">
        <v>6000</v>
      </c>
      <c r="M653" s="204">
        <v>5330</v>
      </c>
      <c r="N653" s="204">
        <f t="shared" si="105"/>
        <v>5330</v>
      </c>
      <c r="O653" s="354">
        <f t="shared" si="103"/>
        <v>0</v>
      </c>
      <c r="P653" s="204" t="e">
        <f t="shared" si="100"/>
        <v>#N/A</v>
      </c>
      <c r="Q653" s="586" t="e">
        <f t="shared" si="101"/>
        <v>#N/A</v>
      </c>
      <c r="KL653" s="961"/>
      <c r="AOT653" s="303">
        <v>5000</v>
      </c>
      <c r="AOY653" s="303">
        <v>330</v>
      </c>
    </row>
    <row r="654" spans="1:298 1076:1476" ht="45" customHeight="1">
      <c r="B654" s="203">
        <v>5714400111</v>
      </c>
      <c r="C654" s="203" t="str">
        <f>VLOOKUP(B654,'效期天數(2025.1126更新)'!B:C,2,FALSE)</f>
        <v>ALB</v>
      </c>
      <c r="D654" s="203">
        <f>VLOOKUP(B654,'效期天數(2025.1126更新)'!B:E,4,0)</f>
        <v>360</v>
      </c>
      <c r="E654" s="204" t="e">
        <f>VLOOKUP(F654,'帳庫存(20260119  00點更新)'!C:I,7,0)</f>
        <v>#N/A</v>
      </c>
      <c r="F654" s="296">
        <v>11125283</v>
      </c>
      <c r="G654" s="295">
        <v>45847</v>
      </c>
      <c r="H654" s="568" t="s">
        <v>5580</v>
      </c>
      <c r="I654" s="286" t="s">
        <v>5568</v>
      </c>
      <c r="J654" s="352">
        <f t="shared" si="104"/>
        <v>46207</v>
      </c>
      <c r="K654" s="203" t="s">
        <v>5555</v>
      </c>
      <c r="L654" s="204">
        <v>6000</v>
      </c>
      <c r="M654" s="204">
        <v>5280</v>
      </c>
      <c r="N654" s="204">
        <f t="shared" si="105"/>
        <v>5280</v>
      </c>
      <c r="O654" s="354">
        <f t="shared" si="103"/>
        <v>0</v>
      </c>
      <c r="P654" s="204" t="e">
        <f t="shared" si="100"/>
        <v>#N/A</v>
      </c>
      <c r="Q654" s="586" t="e">
        <f t="shared" si="101"/>
        <v>#N/A</v>
      </c>
      <c r="KL654" s="961"/>
      <c r="AOV654" s="303">
        <v>5000</v>
      </c>
      <c r="AOY654" s="303">
        <v>280</v>
      </c>
    </row>
    <row r="655" spans="1:298 1076:1476" ht="45" customHeight="1">
      <c r="B655" s="203">
        <v>5714400111</v>
      </c>
      <c r="C655" s="203" t="str">
        <f>VLOOKUP(B655,'效期天數(2025.1126更新)'!B:C,2,FALSE)</f>
        <v>ALB</v>
      </c>
      <c r="D655" s="203">
        <f>VLOOKUP(B655,'效期天數(2025.1126更新)'!B:E,4,0)</f>
        <v>360</v>
      </c>
      <c r="E655" s="204" t="e">
        <f>VLOOKUP(F655,'帳庫存(20260119  00點更新)'!C:I,7,0)</f>
        <v>#N/A</v>
      </c>
      <c r="F655" s="296">
        <v>11125284</v>
      </c>
      <c r="G655" s="295">
        <v>45847</v>
      </c>
      <c r="H655" s="568" t="s">
        <v>5580</v>
      </c>
      <c r="I655" s="286" t="s">
        <v>5568</v>
      </c>
      <c r="J655" s="352">
        <f t="shared" si="104"/>
        <v>46207</v>
      </c>
      <c r="K655" s="203" t="s">
        <v>5555</v>
      </c>
      <c r="L655" s="204">
        <v>6000</v>
      </c>
      <c r="M655" s="204">
        <v>5290</v>
      </c>
      <c r="N655" s="204">
        <f t="shared" si="105"/>
        <v>5290</v>
      </c>
      <c r="O655" s="354">
        <f t="shared" si="103"/>
        <v>0</v>
      </c>
      <c r="P655" s="204" t="e">
        <f t="shared" si="100"/>
        <v>#N/A</v>
      </c>
      <c r="Q655" s="586" t="e">
        <f t="shared" si="101"/>
        <v>#N/A</v>
      </c>
      <c r="KL655" s="961"/>
      <c r="AOV655" s="303">
        <v>5000</v>
      </c>
      <c r="AOY655" s="303">
        <v>290</v>
      </c>
    </row>
    <row r="656" spans="1:298 1076:1476" ht="45" customHeight="1">
      <c r="A656" s="714" t="s">
        <v>4952</v>
      </c>
      <c r="B656" s="203">
        <v>5714400111</v>
      </c>
      <c r="C656" s="203" t="str">
        <f>VLOOKUP(B656,'效期天數(2025.1126更新)'!B:C,2,FALSE)</f>
        <v>ALB</v>
      </c>
      <c r="D656" s="203">
        <f>VLOOKUP(B656,'效期天數(2025.1126更新)'!B:E,4,0)</f>
        <v>360</v>
      </c>
      <c r="E656" s="204" t="e">
        <f>VLOOKUP(F656,'帳庫存(20260119  00點更新)'!C:I,7,0)</f>
        <v>#N/A</v>
      </c>
      <c r="F656" s="296">
        <v>11125291</v>
      </c>
      <c r="G656" s="295">
        <v>45852</v>
      </c>
      <c r="H656" s="549" t="s">
        <v>5992</v>
      </c>
      <c r="I656" s="305" t="s">
        <v>5611</v>
      </c>
      <c r="J656" s="352">
        <f t="shared" si="104"/>
        <v>46212</v>
      </c>
      <c r="K656" s="203" t="s">
        <v>5575</v>
      </c>
      <c r="L656" s="204">
        <v>6000</v>
      </c>
      <c r="M656" s="204">
        <v>5370</v>
      </c>
      <c r="N656" s="204">
        <f t="shared" si="105"/>
        <v>5370</v>
      </c>
      <c r="O656" s="354">
        <f t="shared" si="103"/>
        <v>0</v>
      </c>
      <c r="P656" s="204" t="e">
        <f t="shared" si="100"/>
        <v>#N/A</v>
      </c>
      <c r="Q656" s="586" t="e">
        <f t="shared" si="101"/>
        <v>#N/A</v>
      </c>
      <c r="KL656" s="961"/>
      <c r="AUP656" s="303">
        <v>5000</v>
      </c>
      <c r="AYN656" s="303">
        <v>370</v>
      </c>
    </row>
    <row r="657" spans="1:298 1100:1627" ht="45" customHeight="1">
      <c r="A657" s="714" t="s">
        <v>4952</v>
      </c>
      <c r="B657" s="203">
        <v>5714400111</v>
      </c>
      <c r="C657" s="203" t="str">
        <f>VLOOKUP(B657,'效期天數(2025.1126更新)'!B:C,2,FALSE)</f>
        <v>ALB</v>
      </c>
      <c r="D657" s="203">
        <f>VLOOKUP(B657,'效期天數(2025.1126更新)'!B:E,4,0)</f>
        <v>360</v>
      </c>
      <c r="E657" s="204" t="e">
        <f>VLOOKUP(F657,'帳庫存(20260119  00點更新)'!C:I,7,0)</f>
        <v>#N/A</v>
      </c>
      <c r="F657" s="296">
        <v>11125292</v>
      </c>
      <c r="G657" s="295">
        <v>45852</v>
      </c>
      <c r="H657" s="549" t="s">
        <v>5992</v>
      </c>
      <c r="I657" s="305" t="s">
        <v>5611</v>
      </c>
      <c r="J657" s="352">
        <f t="shared" si="104"/>
        <v>46212</v>
      </c>
      <c r="K657" s="203" t="s">
        <v>5575</v>
      </c>
      <c r="L657" s="204">
        <v>6000</v>
      </c>
      <c r="M657" s="204">
        <v>5440</v>
      </c>
      <c r="N657" s="204">
        <f t="shared" si="105"/>
        <v>5440</v>
      </c>
      <c r="O657" s="354">
        <f t="shared" si="103"/>
        <v>0</v>
      </c>
      <c r="P657" s="204" t="e">
        <f t="shared" si="100"/>
        <v>#N/A</v>
      </c>
      <c r="Q657" s="586" t="e">
        <f t="shared" si="101"/>
        <v>#N/A</v>
      </c>
      <c r="KL657" s="961"/>
      <c r="AUP657" s="303">
        <v>1000</v>
      </c>
      <c r="AUQ657" s="303">
        <v>4000</v>
      </c>
      <c r="AYN657" s="303">
        <v>440</v>
      </c>
    </row>
    <row r="658" spans="1:298 1100:1627" ht="45" customHeight="1">
      <c r="A658" s="714" t="s">
        <v>4952</v>
      </c>
      <c r="B658" s="203">
        <v>5714400111</v>
      </c>
      <c r="C658" s="203" t="str">
        <f>VLOOKUP(B658,'效期天數(2025.1126更新)'!B:C,2,FALSE)</f>
        <v>ALB</v>
      </c>
      <c r="D658" s="203">
        <f>VLOOKUP(B658,'效期天數(2025.1126更新)'!B:E,4,0)</f>
        <v>360</v>
      </c>
      <c r="E658" s="204" t="e">
        <f>VLOOKUP(F658,'帳庫存(20260119  00點更新)'!C:I,7,0)</f>
        <v>#N/A</v>
      </c>
      <c r="F658" s="296">
        <v>11125293</v>
      </c>
      <c r="G658" s="295">
        <v>45852</v>
      </c>
      <c r="H658" s="549" t="s">
        <v>5992</v>
      </c>
      <c r="I658" s="305" t="s">
        <v>5611</v>
      </c>
      <c r="J658" s="352">
        <f t="shared" si="104"/>
        <v>46212</v>
      </c>
      <c r="K658" s="203" t="s">
        <v>5575</v>
      </c>
      <c r="L658" s="204">
        <v>6000</v>
      </c>
      <c r="M658" s="204">
        <v>5430</v>
      </c>
      <c r="N658" s="204">
        <f t="shared" si="105"/>
        <v>5430</v>
      </c>
      <c r="O658" s="354">
        <f t="shared" si="103"/>
        <v>0</v>
      </c>
      <c r="P658" s="204" t="e">
        <f t="shared" si="100"/>
        <v>#N/A</v>
      </c>
      <c r="Q658" s="586" t="e">
        <f t="shared" si="101"/>
        <v>#N/A</v>
      </c>
      <c r="KL658" s="961"/>
      <c r="AUS658" s="303">
        <v>5000</v>
      </c>
      <c r="AYN658" s="303">
        <v>430</v>
      </c>
    </row>
    <row r="659" spans="1:298 1100:1627" ht="45" customHeight="1">
      <c r="A659" s="714" t="s">
        <v>4952</v>
      </c>
      <c r="B659" s="203">
        <v>5714400111</v>
      </c>
      <c r="C659" s="203" t="str">
        <f>VLOOKUP(B659,'效期天數(2025.1126更新)'!B:C,2,FALSE)</f>
        <v>ALB</v>
      </c>
      <c r="D659" s="203">
        <f>VLOOKUP(B659,'效期天數(2025.1126更新)'!B:E,4,0)</f>
        <v>360</v>
      </c>
      <c r="E659" s="204" t="e">
        <f>VLOOKUP(F659,'帳庫存(20260119  00點更新)'!C:I,7,0)</f>
        <v>#N/A</v>
      </c>
      <c r="F659" s="296">
        <v>11125294</v>
      </c>
      <c r="G659" s="295">
        <v>45852</v>
      </c>
      <c r="H659" s="549" t="s">
        <v>5992</v>
      </c>
      <c r="I659" s="305" t="s">
        <v>5611</v>
      </c>
      <c r="J659" s="352">
        <f t="shared" si="104"/>
        <v>46212</v>
      </c>
      <c r="K659" s="203" t="s">
        <v>5575</v>
      </c>
      <c r="L659" s="204">
        <v>6000</v>
      </c>
      <c r="M659" s="204">
        <v>5420</v>
      </c>
      <c r="N659" s="204">
        <f t="shared" si="105"/>
        <v>5420</v>
      </c>
      <c r="O659" s="354">
        <f t="shared" si="103"/>
        <v>0</v>
      </c>
      <c r="P659" s="204" t="e">
        <f t="shared" si="100"/>
        <v>#N/A</v>
      </c>
      <c r="Q659" s="586" t="e">
        <f t="shared" si="101"/>
        <v>#N/A</v>
      </c>
      <c r="KL659" s="961"/>
      <c r="AUX659" s="303">
        <v>2000</v>
      </c>
      <c r="AVW659" s="303">
        <v>3000</v>
      </c>
      <c r="AXS659" s="303">
        <v>420</v>
      </c>
    </row>
    <row r="660" spans="1:298 1100:1627" ht="45" customHeight="1">
      <c r="A660" s="714" t="s">
        <v>4950</v>
      </c>
      <c r="B660" s="203">
        <v>5714400111</v>
      </c>
      <c r="C660" s="203" t="str">
        <f>VLOOKUP(B660,'效期天數(2025.1126更新)'!B:C,2,FALSE)</f>
        <v>ALB</v>
      </c>
      <c r="D660" s="203">
        <f>VLOOKUP(B660,'效期天數(2025.1126更新)'!B:E,4,0)</f>
        <v>360</v>
      </c>
      <c r="E660" s="204" t="e">
        <f>VLOOKUP(F660,'帳庫存(20260119  00點更新)'!C:I,7,0)</f>
        <v>#N/A</v>
      </c>
      <c r="F660" s="296">
        <v>11125295</v>
      </c>
      <c r="G660" s="295">
        <v>45854</v>
      </c>
      <c r="H660" s="546" t="s">
        <v>5615</v>
      </c>
      <c r="I660" s="576" t="s">
        <v>5613</v>
      </c>
      <c r="J660" s="352">
        <f t="shared" si="104"/>
        <v>46214</v>
      </c>
      <c r="K660" s="203" t="s">
        <v>5584</v>
      </c>
      <c r="L660" s="204">
        <v>6000</v>
      </c>
      <c r="M660" s="204">
        <v>5750</v>
      </c>
      <c r="N660" s="204">
        <f t="shared" si="105"/>
        <v>5750</v>
      </c>
      <c r="O660" s="354">
        <f t="shared" si="103"/>
        <v>0</v>
      </c>
      <c r="P660" s="204" t="e">
        <f t="shared" si="100"/>
        <v>#N/A</v>
      </c>
      <c r="Q660" s="586" t="e">
        <f t="shared" si="101"/>
        <v>#N/A</v>
      </c>
      <c r="KL660" s="961"/>
      <c r="APH660" s="303">
        <v>4000</v>
      </c>
      <c r="APL660" s="303">
        <v>750</v>
      </c>
      <c r="AQA660" s="303">
        <v>1000</v>
      </c>
    </row>
    <row r="661" spans="1:298 1100:1627" ht="45" customHeight="1">
      <c r="A661" s="714" t="s">
        <v>4950</v>
      </c>
      <c r="B661" s="203">
        <v>5714400111</v>
      </c>
      <c r="C661" s="203" t="str">
        <f>VLOOKUP(B661,'效期天數(2025.1126更新)'!B:C,2,FALSE)</f>
        <v>ALB</v>
      </c>
      <c r="D661" s="203">
        <f>VLOOKUP(B661,'效期天數(2025.1126更新)'!B:E,4,0)</f>
        <v>360</v>
      </c>
      <c r="E661" s="204" t="e">
        <f>VLOOKUP(F661,'帳庫存(20260119  00點更新)'!C:I,7,0)</f>
        <v>#N/A</v>
      </c>
      <c r="F661" s="296">
        <v>11125296</v>
      </c>
      <c r="G661" s="295">
        <v>45854</v>
      </c>
      <c r="H661" s="513" t="s">
        <v>5603</v>
      </c>
      <c r="I661" s="576" t="s">
        <v>5613</v>
      </c>
      <c r="J661" s="352">
        <f t="shared" si="104"/>
        <v>46214</v>
      </c>
      <c r="K661" s="203" t="s">
        <v>5584</v>
      </c>
      <c r="L661" s="204">
        <v>6000</v>
      </c>
      <c r="M661" s="204">
        <v>5750</v>
      </c>
      <c r="N661" s="204">
        <f t="shared" si="105"/>
        <v>6470</v>
      </c>
      <c r="O661" s="354">
        <f>M661-N661+DI661</f>
        <v>0</v>
      </c>
      <c r="P661" s="204" t="e">
        <f t="shared" si="100"/>
        <v>#N/A</v>
      </c>
      <c r="Q661" s="586" t="e">
        <f t="shared" si="101"/>
        <v>#N/A</v>
      </c>
      <c r="DI661" s="647">
        <v>720</v>
      </c>
      <c r="KL661" s="961"/>
      <c r="APO661" s="303">
        <v>4000</v>
      </c>
      <c r="AQM661" s="303">
        <v>1750</v>
      </c>
      <c r="ASI661" s="303">
        <v>720</v>
      </c>
    </row>
    <row r="662" spans="1:298 1100:1627" ht="45" customHeight="1">
      <c r="B662" s="203">
        <v>5714400111</v>
      </c>
      <c r="C662" s="203" t="str">
        <f>VLOOKUP(B662,'效期天數(2025.1126更新)'!B:C,2,FALSE)</f>
        <v>ALB</v>
      </c>
      <c r="D662" s="203">
        <f>VLOOKUP(B662,'效期天數(2025.1126更新)'!B:E,4,0)</f>
        <v>360</v>
      </c>
      <c r="E662" s="204" t="e">
        <f>VLOOKUP(F662,'帳庫存(20260119  00點更新)'!C:I,7,0)</f>
        <v>#N/A</v>
      </c>
      <c r="F662" s="296">
        <v>11125297</v>
      </c>
      <c r="G662" s="295">
        <v>45854</v>
      </c>
      <c r="H662" s="546" t="s">
        <v>5615</v>
      </c>
      <c r="I662" s="286" t="s">
        <v>5612</v>
      </c>
      <c r="J662" s="352">
        <f t="shared" si="104"/>
        <v>46214</v>
      </c>
      <c r="K662" s="203" t="s">
        <v>5584</v>
      </c>
      <c r="L662" s="204">
        <v>6000</v>
      </c>
      <c r="M662" s="204">
        <v>5630</v>
      </c>
      <c r="N662" s="204">
        <f t="shared" si="105"/>
        <v>5630</v>
      </c>
      <c r="O662" s="354">
        <f>M662-N662</f>
        <v>0</v>
      </c>
      <c r="P662" s="204" t="e">
        <f t="shared" si="100"/>
        <v>#N/A</v>
      </c>
      <c r="Q662" s="586" t="e">
        <f t="shared" si="101"/>
        <v>#N/A</v>
      </c>
      <c r="KL662" s="961"/>
      <c r="APK662" s="303">
        <v>5000</v>
      </c>
      <c r="APL662" s="303">
        <v>630</v>
      </c>
    </row>
    <row r="663" spans="1:298 1100:1627" ht="45" customHeight="1">
      <c r="B663" s="203">
        <v>5714400111</v>
      </c>
      <c r="C663" s="203" t="str">
        <f>VLOOKUP(B663,'效期天數(2025.1126更新)'!B:C,2,FALSE)</f>
        <v>ALB</v>
      </c>
      <c r="D663" s="203">
        <f>VLOOKUP(B663,'效期天數(2025.1126更新)'!B:E,4,0)</f>
        <v>360</v>
      </c>
      <c r="E663" s="204" t="e">
        <f>VLOOKUP(F663,'帳庫存(20260119  00點更新)'!C:I,7,0)</f>
        <v>#N/A</v>
      </c>
      <c r="F663" s="296">
        <v>11125298</v>
      </c>
      <c r="G663" s="295">
        <v>45854</v>
      </c>
      <c r="H663" s="546" t="s">
        <v>5615</v>
      </c>
      <c r="I663" s="286" t="s">
        <v>5612</v>
      </c>
      <c r="J663" s="352">
        <f t="shared" si="104"/>
        <v>46214</v>
      </c>
      <c r="K663" s="203" t="s">
        <v>5584</v>
      </c>
      <c r="L663" s="204">
        <v>6000</v>
      </c>
      <c r="M663" s="204">
        <v>5740</v>
      </c>
      <c r="N663" s="204">
        <f t="shared" si="105"/>
        <v>5740</v>
      </c>
      <c r="O663" s="354">
        <f>M663-N663</f>
        <v>0</v>
      </c>
      <c r="P663" s="204" t="e">
        <f t="shared" si="100"/>
        <v>#N/A</v>
      </c>
      <c r="Q663" s="586" t="e">
        <f t="shared" si="101"/>
        <v>#N/A</v>
      </c>
      <c r="KL663" s="961"/>
      <c r="APK663" s="303">
        <v>5000</v>
      </c>
      <c r="APL663" s="303">
        <v>740</v>
      </c>
    </row>
    <row r="664" spans="1:298 1100:1627" ht="45" customHeight="1">
      <c r="A664" s="714" t="s">
        <v>4950</v>
      </c>
      <c r="B664" s="203">
        <v>5714400111</v>
      </c>
      <c r="C664" s="203" t="str">
        <f>VLOOKUP(B664,'效期天數(2025.1126更新)'!B:C,2,FALSE)</f>
        <v>ALB</v>
      </c>
      <c r="D664" s="203">
        <f>VLOOKUP(B664,'效期天數(2025.1126更新)'!B:E,4,0)</f>
        <v>360</v>
      </c>
      <c r="E664" s="204" t="e">
        <f>VLOOKUP(F664,'帳庫存(20260119  00點更新)'!C:I,7,0)</f>
        <v>#N/A</v>
      </c>
      <c r="F664" s="296" t="s">
        <v>5605</v>
      </c>
      <c r="G664" s="295">
        <v>45856</v>
      </c>
      <c r="H664" s="546" t="s">
        <v>5633</v>
      </c>
      <c r="I664" s="286" t="s">
        <v>5627</v>
      </c>
      <c r="J664" s="352">
        <f t="shared" si="104"/>
        <v>46216</v>
      </c>
      <c r="K664" s="203" t="s">
        <v>5604</v>
      </c>
      <c r="L664" s="204">
        <v>6000</v>
      </c>
      <c r="M664" s="204">
        <v>5590</v>
      </c>
      <c r="N664" s="204">
        <f t="shared" si="105"/>
        <v>6050</v>
      </c>
      <c r="O664" s="354">
        <f>M664-N664+DF664</f>
        <v>0</v>
      </c>
      <c r="P664" s="204" t="e">
        <f t="shared" si="100"/>
        <v>#N/A</v>
      </c>
      <c r="Q664" s="586" t="e">
        <f t="shared" si="101"/>
        <v>#N/A</v>
      </c>
      <c r="DF664" s="647">
        <v>460</v>
      </c>
      <c r="KL664" s="961"/>
      <c r="APL664" s="303">
        <v>5000</v>
      </c>
      <c r="AQB664" s="303">
        <v>590</v>
      </c>
      <c r="AWM664" s="303">
        <v>460</v>
      </c>
    </row>
    <row r="665" spans="1:298 1100:1627" ht="45" customHeight="1">
      <c r="A665" s="714" t="s">
        <v>4950</v>
      </c>
      <c r="B665" s="203">
        <v>5714400111</v>
      </c>
      <c r="C665" s="203" t="str">
        <f>VLOOKUP(B665,'效期天數(2025.1126更新)'!B:C,2,FALSE)</f>
        <v>ALB</v>
      </c>
      <c r="D665" s="203">
        <f>VLOOKUP(B665,'效期天數(2025.1126更新)'!B:E,4,0)</f>
        <v>360</v>
      </c>
      <c r="E665" s="204" t="e">
        <f>VLOOKUP(F665,'帳庫存(20260119  00點更新)'!C:I,7,0)</f>
        <v>#N/A</v>
      </c>
      <c r="F665" s="296" t="s">
        <v>5606</v>
      </c>
      <c r="G665" s="295">
        <v>45856</v>
      </c>
      <c r="H665" s="546" t="s">
        <v>5633</v>
      </c>
      <c r="I665" s="286" t="s">
        <v>5627</v>
      </c>
      <c r="J665" s="352">
        <f t="shared" si="104"/>
        <v>46216</v>
      </c>
      <c r="K665" s="203" t="s">
        <v>5604</v>
      </c>
      <c r="L665" s="204">
        <v>6000</v>
      </c>
      <c r="M665" s="204">
        <v>5640</v>
      </c>
      <c r="N665" s="204">
        <f t="shared" si="105"/>
        <v>5640</v>
      </c>
      <c r="O665" s="354">
        <f t="shared" ref="O665:O670" si="106">M665-N665</f>
        <v>0</v>
      </c>
      <c r="P665" s="204" t="e">
        <f t="shared" si="100"/>
        <v>#N/A</v>
      </c>
      <c r="Q665" s="586" t="e">
        <f t="shared" si="101"/>
        <v>#N/A</v>
      </c>
      <c r="KL665" s="961"/>
      <c r="APL665" s="303">
        <v>2000</v>
      </c>
      <c r="APO665" s="303">
        <v>3000</v>
      </c>
      <c r="AQB665" s="303">
        <v>640</v>
      </c>
    </row>
    <row r="666" spans="1:298 1100:1627" ht="45" customHeight="1">
      <c r="A666" s="714" t="s">
        <v>4950</v>
      </c>
      <c r="B666" s="203">
        <v>5714400111</v>
      </c>
      <c r="C666" s="203" t="str">
        <f>VLOOKUP(B666,'效期天數(2025.1126更新)'!B:C,2,FALSE)</f>
        <v>ALB</v>
      </c>
      <c r="D666" s="203">
        <f>VLOOKUP(B666,'效期天數(2025.1126更新)'!B:E,4,0)</f>
        <v>360</v>
      </c>
      <c r="E666" s="204" t="e">
        <f>VLOOKUP(F666,'帳庫存(20260119  00點更新)'!C:I,7,0)</f>
        <v>#N/A</v>
      </c>
      <c r="F666" s="296" t="s">
        <v>5607</v>
      </c>
      <c r="G666" s="295">
        <v>45856</v>
      </c>
      <c r="H666" s="546" t="s">
        <v>5633</v>
      </c>
      <c r="I666" s="286" t="s">
        <v>5627</v>
      </c>
      <c r="J666" s="352">
        <f t="shared" si="104"/>
        <v>46216</v>
      </c>
      <c r="K666" s="203" t="s">
        <v>5604</v>
      </c>
      <c r="L666" s="204">
        <v>6000</v>
      </c>
      <c r="M666" s="204">
        <v>5640</v>
      </c>
      <c r="N666" s="204">
        <f t="shared" si="105"/>
        <v>5640</v>
      </c>
      <c r="O666" s="354">
        <f t="shared" si="106"/>
        <v>0</v>
      </c>
      <c r="P666" s="204" t="e">
        <f t="shared" si="100"/>
        <v>#N/A</v>
      </c>
      <c r="Q666" s="586" t="e">
        <f t="shared" si="101"/>
        <v>#N/A</v>
      </c>
      <c r="KL666" s="961"/>
      <c r="APQ666" s="303">
        <v>5000</v>
      </c>
      <c r="AQB666" s="303">
        <v>640</v>
      </c>
    </row>
    <row r="667" spans="1:298 1100:1627" ht="45" customHeight="1">
      <c r="A667" s="714" t="s">
        <v>4950</v>
      </c>
      <c r="B667" s="203">
        <v>5714400111</v>
      </c>
      <c r="C667" s="203" t="str">
        <f>VLOOKUP(B667,'效期天數(2025.1126更新)'!B:C,2,FALSE)</f>
        <v>ALB</v>
      </c>
      <c r="D667" s="203">
        <f>VLOOKUP(B667,'效期天數(2025.1126更新)'!B:E,4,0)</f>
        <v>360</v>
      </c>
      <c r="E667" s="204" t="e">
        <f>VLOOKUP(F667,'帳庫存(20260119  00點更新)'!C:I,7,0)</f>
        <v>#N/A</v>
      </c>
      <c r="F667" s="296" t="s">
        <v>5608</v>
      </c>
      <c r="G667" s="295">
        <v>45856</v>
      </c>
      <c r="H667" s="546" t="s">
        <v>5633</v>
      </c>
      <c r="I667" s="286" t="s">
        <v>5627</v>
      </c>
      <c r="J667" s="352">
        <f t="shared" si="104"/>
        <v>46216</v>
      </c>
      <c r="K667" s="203" t="s">
        <v>5604</v>
      </c>
      <c r="L667" s="204">
        <v>6000</v>
      </c>
      <c r="M667" s="204">
        <v>5640</v>
      </c>
      <c r="N667" s="204">
        <f t="shared" si="105"/>
        <v>5640</v>
      </c>
      <c r="O667" s="354">
        <f t="shared" si="106"/>
        <v>0</v>
      </c>
      <c r="P667" s="204" t="e">
        <f t="shared" si="100"/>
        <v>#N/A</v>
      </c>
      <c r="Q667" s="586" t="e">
        <f t="shared" si="101"/>
        <v>#N/A</v>
      </c>
      <c r="KL667" s="961"/>
      <c r="APQ667" s="303">
        <v>5000</v>
      </c>
      <c r="AQB667" s="303">
        <v>640</v>
      </c>
    </row>
    <row r="668" spans="1:298 1100:1627" ht="45" customHeight="1">
      <c r="A668" s="714" t="s">
        <v>4910</v>
      </c>
      <c r="B668" s="203">
        <v>5714400111</v>
      </c>
      <c r="C668" s="203" t="str">
        <f>VLOOKUP(B668,'效期天數(2025.1126更新)'!B:C,2,FALSE)</f>
        <v>ALB</v>
      </c>
      <c r="D668" s="203">
        <f>VLOOKUP(B668,'效期天數(2025.1126更新)'!B:E,4,0)</f>
        <v>360</v>
      </c>
      <c r="E668" s="204" t="e">
        <f>VLOOKUP(F668,'帳庫存(20260119  00點更新)'!C:I,7,0)</f>
        <v>#N/A</v>
      </c>
      <c r="F668" s="296">
        <v>11125301</v>
      </c>
      <c r="G668" s="295">
        <v>45859</v>
      </c>
      <c r="H668" s="546" t="s">
        <v>5667</v>
      </c>
      <c r="I668" s="347" t="s">
        <v>5644</v>
      </c>
      <c r="J668" s="352">
        <f t="shared" si="104"/>
        <v>46219</v>
      </c>
      <c r="K668" s="203" t="s">
        <v>5621</v>
      </c>
      <c r="L668" s="204">
        <v>6000</v>
      </c>
      <c r="M668" s="204">
        <v>5830</v>
      </c>
      <c r="N668" s="204">
        <f t="shared" si="105"/>
        <v>5830</v>
      </c>
      <c r="O668" s="354">
        <f t="shared" si="106"/>
        <v>0</v>
      </c>
      <c r="P668" s="204" t="e">
        <f t="shared" si="100"/>
        <v>#N/A</v>
      </c>
      <c r="Q668" s="586" t="e">
        <f t="shared" si="101"/>
        <v>#N/A</v>
      </c>
      <c r="KL668" s="961"/>
      <c r="ARA668" s="303">
        <v>5000</v>
      </c>
      <c r="AUB668" s="303">
        <v>830</v>
      </c>
    </row>
    <row r="669" spans="1:298 1100:1627" ht="45" customHeight="1">
      <c r="A669" s="714" t="s">
        <v>4950</v>
      </c>
      <c r="B669" s="203">
        <v>5714400111</v>
      </c>
      <c r="C669" s="203" t="str">
        <f>VLOOKUP(B669,'效期天數(2025.1126更新)'!B:C,2,FALSE)</f>
        <v>ALB</v>
      </c>
      <c r="D669" s="203">
        <f>VLOOKUP(B669,'效期天數(2025.1126更新)'!B:E,4,0)</f>
        <v>360</v>
      </c>
      <c r="E669" s="204" t="e">
        <f>VLOOKUP(F669,'帳庫存(20260119  00點更新)'!C:I,7,0)</f>
        <v>#N/A</v>
      </c>
      <c r="F669" s="296">
        <v>11125302</v>
      </c>
      <c r="G669" s="295">
        <v>45859</v>
      </c>
      <c r="H669" s="546" t="s">
        <v>5667</v>
      </c>
      <c r="I669" s="349" t="s">
        <v>5645</v>
      </c>
      <c r="J669" s="352">
        <f t="shared" si="104"/>
        <v>46219</v>
      </c>
      <c r="K669" s="203" t="s">
        <v>5621</v>
      </c>
      <c r="L669" s="204">
        <v>6000</v>
      </c>
      <c r="M669" s="204">
        <v>5820</v>
      </c>
      <c r="N669" s="204">
        <f t="shared" si="105"/>
        <v>5820</v>
      </c>
      <c r="O669" s="354">
        <f t="shared" si="106"/>
        <v>0</v>
      </c>
      <c r="P669" s="204" t="e">
        <f t="shared" si="100"/>
        <v>#N/A</v>
      </c>
      <c r="Q669" s="586" t="e">
        <f t="shared" si="101"/>
        <v>#N/A</v>
      </c>
      <c r="KL669" s="961"/>
      <c r="AQD669" s="303">
        <v>2000</v>
      </c>
      <c r="AQF669" s="303">
        <v>2000</v>
      </c>
      <c r="ARO669" s="303">
        <v>1000</v>
      </c>
      <c r="ASL669" s="303">
        <v>820</v>
      </c>
    </row>
    <row r="670" spans="1:298 1100:1627" ht="45" customHeight="1">
      <c r="A670" s="714" t="s">
        <v>4950</v>
      </c>
      <c r="B670" s="203">
        <v>5714400111</v>
      </c>
      <c r="C670" s="203" t="str">
        <f>VLOOKUP(B670,'效期天數(2025.1126更新)'!B:C,2,FALSE)</f>
        <v>ALB</v>
      </c>
      <c r="D670" s="203">
        <f>VLOOKUP(B670,'效期天數(2025.1126更新)'!B:E,4,0)</f>
        <v>360</v>
      </c>
      <c r="E670" s="204" t="e">
        <f>VLOOKUP(F670,'帳庫存(20260119  00點更新)'!C:I,7,0)</f>
        <v>#N/A</v>
      </c>
      <c r="F670" s="296">
        <v>11125303</v>
      </c>
      <c r="G670" s="295">
        <v>45859</v>
      </c>
      <c r="H670" s="546" t="s">
        <v>5667</v>
      </c>
      <c r="I670" s="349" t="s">
        <v>5645</v>
      </c>
      <c r="J670" s="352">
        <f t="shared" si="104"/>
        <v>46219</v>
      </c>
      <c r="K670" s="203" t="s">
        <v>5621</v>
      </c>
      <c r="L670" s="204">
        <v>6000</v>
      </c>
      <c r="M670" s="204">
        <v>5760</v>
      </c>
      <c r="N670" s="204">
        <f t="shared" si="105"/>
        <v>5760</v>
      </c>
      <c r="O670" s="354">
        <f t="shared" si="106"/>
        <v>0</v>
      </c>
      <c r="P670" s="204" t="e">
        <f t="shared" si="100"/>
        <v>#N/A</v>
      </c>
      <c r="Q670" s="586" t="e">
        <f t="shared" si="101"/>
        <v>#N/A</v>
      </c>
      <c r="KL670" s="961"/>
      <c r="AQE670" s="303">
        <v>5000</v>
      </c>
      <c r="ASL670" s="303">
        <v>760</v>
      </c>
    </row>
    <row r="671" spans="1:298 1100:1627" ht="45" customHeight="1">
      <c r="A671" s="714" t="s">
        <v>4910</v>
      </c>
      <c r="B671" s="203">
        <v>5714400111</v>
      </c>
      <c r="C671" s="203" t="str">
        <f>VLOOKUP(B671,'效期天數(2025.1126更新)'!B:C,2,FALSE)</f>
        <v>ALB</v>
      </c>
      <c r="D671" s="203">
        <f>VLOOKUP(B671,'效期天數(2025.1126更新)'!B:E,4,0)</f>
        <v>360</v>
      </c>
      <c r="E671" s="204" t="e">
        <f>VLOOKUP(F671,'帳庫存(20260119  00點更新)'!C:I,7,0)</f>
        <v>#N/A</v>
      </c>
      <c r="F671" s="296">
        <v>11125304</v>
      </c>
      <c r="G671" s="295">
        <v>45859</v>
      </c>
      <c r="H671" s="546" t="s">
        <v>5667</v>
      </c>
      <c r="I671" s="347" t="s">
        <v>5644</v>
      </c>
      <c r="J671" s="352">
        <f t="shared" si="104"/>
        <v>46219</v>
      </c>
      <c r="K671" s="203" t="s">
        <v>5621</v>
      </c>
      <c r="L671" s="204">
        <v>6000</v>
      </c>
      <c r="M671" s="204">
        <v>5780</v>
      </c>
      <c r="N671" s="204">
        <f t="shared" si="105"/>
        <v>6390</v>
      </c>
      <c r="O671" s="354">
        <f>M671-N671+FU671</f>
        <v>0</v>
      </c>
      <c r="P671" s="204" t="e">
        <f t="shared" si="100"/>
        <v>#N/A</v>
      </c>
      <c r="Q671" s="586" t="e">
        <f t="shared" si="101"/>
        <v>#N/A</v>
      </c>
      <c r="FU671" s="360">
        <v>610</v>
      </c>
      <c r="KL671" s="961"/>
      <c r="ARA671" s="303">
        <v>1000</v>
      </c>
      <c r="AUB671" s="303">
        <v>1000</v>
      </c>
      <c r="AXR671" s="303">
        <v>2000</v>
      </c>
      <c r="AXZ671" s="303">
        <v>1780</v>
      </c>
      <c r="AZB671" s="303">
        <v>610</v>
      </c>
    </row>
    <row r="672" spans="1:298 1100:1627" ht="45" customHeight="1">
      <c r="B672" s="203">
        <v>5714400111</v>
      </c>
      <c r="C672" s="203" t="str">
        <f>VLOOKUP(B672,'效期天數(2025.1126更新)'!B:C,2,FALSE)</f>
        <v>ALB</v>
      </c>
      <c r="D672" s="203">
        <f>VLOOKUP(B672,'效期天數(2025.1126更新)'!B:E,4,0)</f>
        <v>360</v>
      </c>
      <c r="E672" s="204">
        <f>VLOOKUP(F672,'帳庫存(20260119  00點更新)'!C:I,7,0)</f>
        <v>810</v>
      </c>
      <c r="F672" s="296">
        <v>11125305</v>
      </c>
      <c r="G672" s="295">
        <v>45860</v>
      </c>
      <c r="H672" s="592" t="s">
        <v>5668</v>
      </c>
      <c r="I672" s="286" t="s">
        <v>5674</v>
      </c>
      <c r="J672" s="352">
        <f t="shared" si="104"/>
        <v>46220</v>
      </c>
      <c r="K672" s="203" t="s">
        <v>5623</v>
      </c>
      <c r="L672" s="204">
        <v>6000</v>
      </c>
      <c r="M672" s="204">
        <v>5910</v>
      </c>
      <c r="N672" s="204">
        <f t="shared" si="105"/>
        <v>5910</v>
      </c>
      <c r="O672" s="354">
        <f t="shared" ref="O672:O713" si="107">M672-N672</f>
        <v>0</v>
      </c>
      <c r="P672" s="204" t="b">
        <f t="shared" si="100"/>
        <v>0</v>
      </c>
      <c r="Q672" s="586">
        <f t="shared" si="101"/>
        <v>-810</v>
      </c>
      <c r="KL672" s="961"/>
      <c r="AQF672" s="303">
        <v>5000</v>
      </c>
      <c r="BFP672" s="334">
        <v>100</v>
      </c>
      <c r="BJO672" s="303">
        <v>810</v>
      </c>
    </row>
    <row r="673" spans="2:298 1124:1179" ht="45" customHeight="1">
      <c r="B673" s="203">
        <v>5714400111</v>
      </c>
      <c r="C673" s="203" t="str">
        <f>VLOOKUP(B673,'效期天數(2025.1126更新)'!B:C,2,FALSE)</f>
        <v>ALB</v>
      </c>
      <c r="D673" s="203">
        <f>VLOOKUP(B673,'效期天數(2025.1126更新)'!B:E,4,0)</f>
        <v>360</v>
      </c>
      <c r="E673" s="204" t="e">
        <f>VLOOKUP(F673,'帳庫存(20260119  00點更新)'!C:I,7,0)</f>
        <v>#N/A</v>
      </c>
      <c r="F673" s="296">
        <v>11125306</v>
      </c>
      <c r="G673" s="295">
        <v>45860</v>
      </c>
      <c r="H673" s="592" t="s">
        <v>5668</v>
      </c>
      <c r="I673" s="286" t="s">
        <v>5674</v>
      </c>
      <c r="J673" s="352">
        <f t="shared" si="104"/>
        <v>46220</v>
      </c>
      <c r="K673" s="203" t="s">
        <v>5623</v>
      </c>
      <c r="L673" s="204">
        <v>6000</v>
      </c>
      <c r="M673" s="204">
        <v>5740</v>
      </c>
      <c r="N673" s="204">
        <f t="shared" si="105"/>
        <v>5740</v>
      </c>
      <c r="O673" s="354">
        <f t="shared" si="107"/>
        <v>0</v>
      </c>
      <c r="P673" s="204" t="e">
        <f t="shared" ref="P673:P736" si="108">IF(O673=E673,TRUE,FALSE)</f>
        <v>#N/A</v>
      </c>
      <c r="Q673" s="586" t="e">
        <f t="shared" ref="Q673:Q736" si="109">O673-E673</f>
        <v>#N/A</v>
      </c>
      <c r="KL673" s="961"/>
      <c r="AQF673" s="303">
        <v>5000</v>
      </c>
      <c r="AQN673" s="303">
        <v>740</v>
      </c>
    </row>
    <row r="674" spans="2:298 1124:1179" ht="45" customHeight="1">
      <c r="B674" s="203">
        <v>5714400111</v>
      </c>
      <c r="C674" s="203" t="str">
        <f>VLOOKUP(B674,'效期天數(2025.1126更新)'!B:C,2,FALSE)</f>
        <v>ALB</v>
      </c>
      <c r="D674" s="203">
        <f>VLOOKUP(B674,'效期天數(2025.1126更新)'!B:E,4,0)</f>
        <v>360</v>
      </c>
      <c r="E674" s="204" t="e">
        <f>VLOOKUP(F674,'帳庫存(20260119  00點更新)'!C:I,7,0)</f>
        <v>#N/A</v>
      </c>
      <c r="F674" s="296">
        <v>11125307</v>
      </c>
      <c r="G674" s="295">
        <v>45860</v>
      </c>
      <c r="H674" s="592" t="s">
        <v>5668</v>
      </c>
      <c r="I674" s="286" t="s">
        <v>5674</v>
      </c>
      <c r="J674" s="352">
        <f t="shared" si="104"/>
        <v>46220</v>
      </c>
      <c r="K674" s="203" t="s">
        <v>5623</v>
      </c>
      <c r="L674" s="204">
        <v>6000</v>
      </c>
      <c r="M674" s="204">
        <v>5630</v>
      </c>
      <c r="N674" s="204">
        <f t="shared" si="105"/>
        <v>5630</v>
      </c>
      <c r="O674" s="354">
        <f t="shared" si="107"/>
        <v>0</v>
      </c>
      <c r="P674" s="204" t="e">
        <f t="shared" si="108"/>
        <v>#N/A</v>
      </c>
      <c r="Q674" s="586" t="e">
        <f t="shared" si="109"/>
        <v>#N/A</v>
      </c>
      <c r="KL674" s="961"/>
      <c r="AQF674" s="303">
        <v>1000</v>
      </c>
      <c r="AQN674" s="303">
        <v>3630</v>
      </c>
      <c r="AQT674" s="303">
        <v>1000</v>
      </c>
    </row>
    <row r="675" spans="2:298 1124:1179" ht="45" customHeight="1">
      <c r="B675" s="203">
        <v>5714400111</v>
      </c>
      <c r="C675" s="203" t="str">
        <f>VLOOKUP(B675,'效期天數(2025.1126更新)'!B:C,2,FALSE)</f>
        <v>ALB</v>
      </c>
      <c r="D675" s="203">
        <f>VLOOKUP(B675,'效期天數(2025.1126更新)'!B:E,4,0)</f>
        <v>360</v>
      </c>
      <c r="E675" s="204" t="e">
        <f>VLOOKUP(F675,'帳庫存(20260119  00點更新)'!C:I,7,0)</f>
        <v>#N/A</v>
      </c>
      <c r="F675" s="296">
        <v>11125308</v>
      </c>
      <c r="G675" s="295">
        <v>45860</v>
      </c>
      <c r="H675" s="592" t="s">
        <v>5668</v>
      </c>
      <c r="I675" s="286" t="s">
        <v>5674</v>
      </c>
      <c r="J675" s="352">
        <f t="shared" si="104"/>
        <v>46220</v>
      </c>
      <c r="K675" s="203" t="s">
        <v>5623</v>
      </c>
      <c r="L675" s="204">
        <v>6000</v>
      </c>
      <c r="M675" s="204">
        <v>5820</v>
      </c>
      <c r="N675" s="204">
        <f t="shared" si="105"/>
        <v>5820</v>
      </c>
      <c r="O675" s="354">
        <f t="shared" si="107"/>
        <v>0</v>
      </c>
      <c r="P675" s="204" t="e">
        <f t="shared" si="108"/>
        <v>#N/A</v>
      </c>
      <c r="Q675" s="586" t="e">
        <f t="shared" si="109"/>
        <v>#N/A</v>
      </c>
      <c r="KL675" s="961"/>
      <c r="AQN675" s="303">
        <v>5820</v>
      </c>
    </row>
    <row r="676" spans="2:298 1124:1179" ht="45" customHeight="1">
      <c r="B676" s="203">
        <v>5714400111</v>
      </c>
      <c r="C676" s="203" t="str">
        <f>VLOOKUP(B676,'效期天數(2025.1126更新)'!B:C,2,FALSE)</f>
        <v>ALB</v>
      </c>
      <c r="D676" s="203">
        <f>VLOOKUP(B676,'效期天數(2025.1126更新)'!B:E,4,0)</f>
        <v>360</v>
      </c>
      <c r="E676" s="204" t="e">
        <f>VLOOKUP(F676,'帳庫存(20260119  00點更新)'!C:I,7,0)</f>
        <v>#N/A</v>
      </c>
      <c r="F676" s="296" t="s">
        <v>5638</v>
      </c>
      <c r="G676" s="295">
        <v>45862</v>
      </c>
      <c r="H676" s="546" t="s">
        <v>5726</v>
      </c>
      <c r="I676" s="286" t="s">
        <v>5544</v>
      </c>
      <c r="J676" s="352">
        <f t="shared" si="104"/>
        <v>46222</v>
      </c>
      <c r="K676" s="203" t="s">
        <v>5637</v>
      </c>
      <c r="L676" s="204">
        <v>6000</v>
      </c>
      <c r="M676" s="204">
        <v>5870</v>
      </c>
      <c r="N676" s="204">
        <f t="shared" si="105"/>
        <v>5870</v>
      </c>
      <c r="O676" s="354">
        <f t="shared" si="107"/>
        <v>0</v>
      </c>
      <c r="P676" s="204" t="e">
        <f t="shared" si="108"/>
        <v>#N/A</v>
      </c>
      <c r="Q676" s="586" t="e">
        <f t="shared" si="109"/>
        <v>#N/A</v>
      </c>
      <c r="KL676" s="961"/>
      <c r="AQS676" s="303">
        <v>5000</v>
      </c>
      <c r="ARE676" s="303">
        <v>870</v>
      </c>
    </row>
    <row r="677" spans="2:298 1124:1179" ht="45" customHeight="1">
      <c r="B677" s="203">
        <v>5714400111</v>
      </c>
      <c r="C677" s="203" t="str">
        <f>VLOOKUP(B677,'效期天數(2025.1126更新)'!B:C,2,FALSE)</f>
        <v>ALB</v>
      </c>
      <c r="D677" s="203">
        <f>VLOOKUP(B677,'效期天數(2025.1126更新)'!B:E,4,0)</f>
        <v>360</v>
      </c>
      <c r="E677" s="204" t="e">
        <f>VLOOKUP(F677,'帳庫存(20260119  00點更新)'!C:I,7,0)</f>
        <v>#N/A</v>
      </c>
      <c r="F677" s="296" t="s">
        <v>5639</v>
      </c>
      <c r="G677" s="295">
        <v>45862</v>
      </c>
      <c r="H677" s="546" t="s">
        <v>5726</v>
      </c>
      <c r="I677" s="286" t="s">
        <v>5544</v>
      </c>
      <c r="J677" s="352">
        <f t="shared" si="104"/>
        <v>46222</v>
      </c>
      <c r="K677" s="203" t="s">
        <v>5637</v>
      </c>
      <c r="L677" s="204">
        <v>6000</v>
      </c>
      <c r="M677" s="204">
        <v>5740</v>
      </c>
      <c r="N677" s="204">
        <f t="shared" si="105"/>
        <v>5740</v>
      </c>
      <c r="O677" s="354">
        <f t="shared" si="107"/>
        <v>0</v>
      </c>
      <c r="P677" s="204" t="e">
        <f t="shared" si="108"/>
        <v>#N/A</v>
      </c>
      <c r="Q677" s="586" t="e">
        <f t="shared" si="109"/>
        <v>#N/A</v>
      </c>
      <c r="KL677" s="961"/>
      <c r="AQS677" s="303">
        <v>5000</v>
      </c>
      <c r="ARE677" s="303">
        <v>740</v>
      </c>
    </row>
    <row r="678" spans="2:298 1124:1179" ht="45" customHeight="1">
      <c r="B678" s="203">
        <v>5714400111</v>
      </c>
      <c r="C678" s="203" t="str">
        <f>VLOOKUP(B678,'效期天數(2025.1126更新)'!B:C,2,FALSE)</f>
        <v>ALB</v>
      </c>
      <c r="D678" s="203">
        <f>VLOOKUP(B678,'效期天數(2025.1126更新)'!B:E,4,0)</f>
        <v>360</v>
      </c>
      <c r="E678" s="204" t="e">
        <f>VLOOKUP(F678,'帳庫存(20260119  00點更新)'!C:I,7,0)</f>
        <v>#N/A</v>
      </c>
      <c r="F678" s="296" t="s">
        <v>5640</v>
      </c>
      <c r="G678" s="295">
        <v>45862</v>
      </c>
      <c r="H678" s="546" t="s">
        <v>5726</v>
      </c>
      <c r="I678" s="286" t="s">
        <v>5544</v>
      </c>
      <c r="J678" s="352">
        <f t="shared" si="104"/>
        <v>46222</v>
      </c>
      <c r="K678" s="203" t="s">
        <v>5637</v>
      </c>
      <c r="L678" s="204">
        <v>6000</v>
      </c>
      <c r="M678" s="204">
        <v>5700</v>
      </c>
      <c r="N678" s="204">
        <f t="shared" si="105"/>
        <v>5700</v>
      </c>
      <c r="O678" s="354">
        <f t="shared" si="107"/>
        <v>0</v>
      </c>
      <c r="P678" s="204" t="e">
        <f t="shared" si="108"/>
        <v>#N/A</v>
      </c>
      <c r="Q678" s="586" t="e">
        <f t="shared" si="109"/>
        <v>#N/A</v>
      </c>
      <c r="KL678" s="961"/>
      <c r="AQU678" s="303">
        <v>5000</v>
      </c>
      <c r="ARE678" s="303">
        <v>700</v>
      </c>
    </row>
    <row r="679" spans="2:298 1124:1179" ht="45" customHeight="1">
      <c r="B679" s="203">
        <v>5714400111</v>
      </c>
      <c r="C679" s="203" t="str">
        <f>VLOOKUP(B679,'效期天數(2025.1126更新)'!B:C,2,FALSE)</f>
        <v>ALB</v>
      </c>
      <c r="D679" s="203">
        <f>VLOOKUP(B679,'效期天數(2025.1126更新)'!B:E,4,0)</f>
        <v>360</v>
      </c>
      <c r="E679" s="204" t="e">
        <f>VLOOKUP(F679,'帳庫存(20260119  00點更新)'!C:I,7,0)</f>
        <v>#N/A</v>
      </c>
      <c r="F679" s="296" t="s">
        <v>5641</v>
      </c>
      <c r="G679" s="295">
        <v>45862</v>
      </c>
      <c r="H679" s="546" t="s">
        <v>5726</v>
      </c>
      <c r="I679" s="286" t="s">
        <v>5544</v>
      </c>
      <c r="J679" s="352">
        <f t="shared" si="104"/>
        <v>46222</v>
      </c>
      <c r="K679" s="203" t="s">
        <v>5637</v>
      </c>
      <c r="L679" s="204">
        <v>6000</v>
      </c>
      <c r="M679" s="204">
        <v>5790</v>
      </c>
      <c r="N679" s="204">
        <f t="shared" si="105"/>
        <v>5790</v>
      </c>
      <c r="O679" s="354">
        <f t="shared" si="107"/>
        <v>0</v>
      </c>
      <c r="P679" s="204" t="e">
        <f t="shared" si="108"/>
        <v>#N/A</v>
      </c>
      <c r="Q679" s="586" t="e">
        <f t="shared" si="109"/>
        <v>#N/A</v>
      </c>
      <c r="KL679" s="961"/>
      <c r="AQU679" s="303">
        <v>3000</v>
      </c>
      <c r="ARD679" s="303">
        <v>2000</v>
      </c>
      <c r="ARE679" s="303">
        <v>790</v>
      </c>
    </row>
    <row r="680" spans="2:298 1124:1179" ht="45" customHeight="1">
      <c r="B680" s="203">
        <v>5714400111</v>
      </c>
      <c r="C680" s="203" t="str">
        <f>VLOOKUP(B680,'效期天數(2025.1126更新)'!B:C,2,FALSE)</f>
        <v>ALB</v>
      </c>
      <c r="D680" s="203">
        <f>VLOOKUP(B680,'效期天數(2025.1126更新)'!B:E,4,0)</f>
        <v>360</v>
      </c>
      <c r="E680" s="204" t="e">
        <f>VLOOKUP(F680,'帳庫存(20260119  00點更新)'!C:I,7,0)</f>
        <v>#N/A</v>
      </c>
      <c r="F680" s="296">
        <v>11125311</v>
      </c>
      <c r="G680" s="295">
        <v>45867</v>
      </c>
      <c r="H680" s="515" t="s">
        <v>5728</v>
      </c>
      <c r="I680" s="286" t="s">
        <v>5755</v>
      </c>
      <c r="J680" s="352">
        <f t="shared" si="104"/>
        <v>46227</v>
      </c>
      <c r="K680" s="203" t="s">
        <v>5682</v>
      </c>
      <c r="L680" s="204">
        <v>6000</v>
      </c>
      <c r="M680" s="204">
        <v>5780</v>
      </c>
      <c r="N680" s="204">
        <f t="shared" si="105"/>
        <v>5780</v>
      </c>
      <c r="O680" s="354">
        <f t="shared" si="107"/>
        <v>0</v>
      </c>
      <c r="P680" s="204" t="e">
        <f t="shared" si="108"/>
        <v>#N/A</v>
      </c>
      <c r="Q680" s="586" t="e">
        <f t="shared" si="109"/>
        <v>#N/A</v>
      </c>
      <c r="KL680" s="961"/>
      <c r="AQV680" s="303">
        <v>5000</v>
      </c>
      <c r="ARV680" s="303">
        <v>780</v>
      </c>
    </row>
    <row r="681" spans="2:298 1124:1179" ht="45" customHeight="1">
      <c r="B681" s="203">
        <v>5714400111</v>
      </c>
      <c r="C681" s="203" t="str">
        <f>VLOOKUP(B681,'效期天數(2025.1126更新)'!B:C,2,FALSE)</f>
        <v>ALB</v>
      </c>
      <c r="D681" s="203">
        <f>VLOOKUP(B681,'效期天數(2025.1126更新)'!B:E,4,0)</f>
        <v>360</v>
      </c>
      <c r="E681" s="204" t="e">
        <f>VLOOKUP(F681,'帳庫存(20260119  00點更新)'!C:I,7,0)</f>
        <v>#N/A</v>
      </c>
      <c r="F681" s="296">
        <v>11125312</v>
      </c>
      <c r="G681" s="295">
        <v>45867</v>
      </c>
      <c r="H681" s="515" t="s">
        <v>5728</v>
      </c>
      <c r="I681" s="286" t="s">
        <v>5755</v>
      </c>
      <c r="J681" s="352">
        <f t="shared" si="104"/>
        <v>46227</v>
      </c>
      <c r="K681" s="203" t="s">
        <v>5682</v>
      </c>
      <c r="L681" s="204">
        <v>6000</v>
      </c>
      <c r="M681" s="204">
        <v>5740</v>
      </c>
      <c r="N681" s="204">
        <f t="shared" si="105"/>
        <v>5740</v>
      </c>
      <c r="O681" s="354">
        <f t="shared" si="107"/>
        <v>0</v>
      </c>
      <c r="P681" s="204" t="e">
        <f t="shared" si="108"/>
        <v>#N/A</v>
      </c>
      <c r="Q681" s="586" t="e">
        <f t="shared" si="109"/>
        <v>#N/A</v>
      </c>
      <c r="KL681" s="961"/>
      <c r="AQV681" s="303">
        <v>2000</v>
      </c>
      <c r="ARG681" s="303">
        <v>3000</v>
      </c>
      <c r="ARV681" s="303">
        <v>740</v>
      </c>
    </row>
    <row r="682" spans="2:298 1124:1179" ht="45" customHeight="1">
      <c r="B682" s="203">
        <v>5714400111</v>
      </c>
      <c r="C682" s="203" t="str">
        <f>VLOOKUP(B682,'效期天數(2025.1126更新)'!B:C,2,FALSE)</f>
        <v>ALB</v>
      </c>
      <c r="D682" s="203">
        <f>VLOOKUP(B682,'效期天數(2025.1126更新)'!B:E,4,0)</f>
        <v>360</v>
      </c>
      <c r="E682" s="204" t="e">
        <f>VLOOKUP(F682,'帳庫存(20260119  00點更新)'!C:I,7,0)</f>
        <v>#N/A</v>
      </c>
      <c r="F682" s="296">
        <v>11125313</v>
      </c>
      <c r="G682" s="295">
        <v>45867</v>
      </c>
      <c r="H682" s="515" t="s">
        <v>5728</v>
      </c>
      <c r="I682" s="286" t="s">
        <v>5755</v>
      </c>
      <c r="J682" s="352">
        <f t="shared" si="104"/>
        <v>46227</v>
      </c>
      <c r="K682" s="203" t="s">
        <v>5682</v>
      </c>
      <c r="L682" s="204">
        <v>6000</v>
      </c>
      <c r="M682" s="204">
        <v>5840</v>
      </c>
      <c r="N682" s="204">
        <f t="shared" si="105"/>
        <v>5840</v>
      </c>
      <c r="O682" s="354">
        <f t="shared" si="107"/>
        <v>0</v>
      </c>
      <c r="P682" s="204" t="e">
        <f t="shared" si="108"/>
        <v>#N/A</v>
      </c>
      <c r="Q682" s="586" t="e">
        <f t="shared" si="109"/>
        <v>#N/A</v>
      </c>
      <c r="KL682" s="961"/>
      <c r="ARE682" s="303">
        <v>4000</v>
      </c>
      <c r="ARG682" s="303">
        <v>1000</v>
      </c>
      <c r="ARV682" s="303">
        <v>840</v>
      </c>
    </row>
    <row r="683" spans="2:298 1124:1179" ht="45" customHeight="1">
      <c r="B683" s="203">
        <v>5714400111</v>
      </c>
      <c r="C683" s="203" t="str">
        <f>VLOOKUP(B683,'效期天數(2025.1126更新)'!B:C,2,FALSE)</f>
        <v>ALB</v>
      </c>
      <c r="D683" s="203">
        <f>VLOOKUP(B683,'效期天數(2025.1126更新)'!B:E,4,0)</f>
        <v>360</v>
      </c>
      <c r="E683" s="204" t="e">
        <f>VLOOKUP(F683,'帳庫存(20260119  00點更新)'!C:I,7,0)</f>
        <v>#N/A</v>
      </c>
      <c r="F683" s="296">
        <v>11125314</v>
      </c>
      <c r="G683" s="295">
        <v>45867</v>
      </c>
      <c r="H683" s="515" t="s">
        <v>5728</v>
      </c>
      <c r="I683" s="286" t="s">
        <v>5755</v>
      </c>
      <c r="J683" s="352">
        <f t="shared" si="104"/>
        <v>46227</v>
      </c>
      <c r="K683" s="203" t="s">
        <v>5682</v>
      </c>
      <c r="L683" s="204">
        <v>6000</v>
      </c>
      <c r="M683" s="204">
        <v>5840</v>
      </c>
      <c r="N683" s="204">
        <f t="shared" si="105"/>
        <v>5840</v>
      </c>
      <c r="O683" s="354">
        <f t="shared" si="107"/>
        <v>0</v>
      </c>
      <c r="P683" s="204" t="e">
        <f t="shared" si="108"/>
        <v>#N/A</v>
      </c>
      <c r="Q683" s="586" t="e">
        <f t="shared" si="109"/>
        <v>#N/A</v>
      </c>
      <c r="KL683" s="961"/>
      <c r="ARG683" s="303">
        <v>5000</v>
      </c>
      <c r="ARV683" s="303">
        <v>840</v>
      </c>
    </row>
    <row r="684" spans="2:298 1124:1179" ht="45" customHeight="1">
      <c r="B684" s="203">
        <v>5714400111</v>
      </c>
      <c r="C684" s="203" t="str">
        <f>VLOOKUP(B684,'效期天數(2025.1126更新)'!B:C,2,FALSE)</f>
        <v>ALB</v>
      </c>
      <c r="D684" s="203">
        <f>VLOOKUP(B684,'效期天數(2025.1126更新)'!B:E,4,0)</f>
        <v>360</v>
      </c>
      <c r="E684" s="204" t="e">
        <f>VLOOKUP(F684,'帳庫存(20260119  00點更新)'!C:I,7,0)</f>
        <v>#N/A</v>
      </c>
      <c r="F684" s="296">
        <v>11125315</v>
      </c>
      <c r="G684" s="295">
        <v>45869</v>
      </c>
      <c r="H684" s="604" t="s">
        <v>5761</v>
      </c>
      <c r="I684" s="286" t="s">
        <v>5760</v>
      </c>
      <c r="J684" s="352">
        <f t="shared" si="104"/>
        <v>46229</v>
      </c>
      <c r="K684" s="203" t="s">
        <v>5718</v>
      </c>
      <c r="L684" s="204">
        <v>6000</v>
      </c>
      <c r="M684" s="204">
        <v>5630</v>
      </c>
      <c r="N684" s="204">
        <f t="shared" si="105"/>
        <v>5630</v>
      </c>
      <c r="O684" s="354">
        <f t="shared" si="107"/>
        <v>0</v>
      </c>
      <c r="P684" s="204" t="e">
        <f t="shared" si="108"/>
        <v>#N/A</v>
      </c>
      <c r="Q684" s="586" t="e">
        <f t="shared" si="109"/>
        <v>#N/A</v>
      </c>
      <c r="KL684" s="961"/>
      <c r="ARK684" s="303">
        <v>5630</v>
      </c>
    </row>
    <row r="685" spans="2:298 1124:1179" ht="45" customHeight="1">
      <c r="B685" s="203">
        <v>5714400111</v>
      </c>
      <c r="C685" s="203" t="str">
        <f>VLOOKUP(B685,'效期天數(2025.1126更新)'!B:C,2,FALSE)</f>
        <v>ALB</v>
      </c>
      <c r="D685" s="203">
        <f>VLOOKUP(B685,'效期天數(2025.1126更新)'!B:E,4,0)</f>
        <v>360</v>
      </c>
      <c r="E685" s="204" t="e">
        <f>VLOOKUP(F685,'帳庫存(20260119  00點更新)'!C:I,7,0)</f>
        <v>#N/A</v>
      </c>
      <c r="F685" s="296">
        <v>11125316</v>
      </c>
      <c r="G685" s="295">
        <v>45869</v>
      </c>
      <c r="H685" s="604" t="s">
        <v>5761</v>
      </c>
      <c r="I685" s="710" t="s">
        <v>5826</v>
      </c>
      <c r="J685" s="352">
        <f t="shared" si="104"/>
        <v>46229</v>
      </c>
      <c r="K685" s="203" t="s">
        <v>5718</v>
      </c>
      <c r="L685" s="204">
        <v>6000</v>
      </c>
      <c r="M685" s="204">
        <v>5700</v>
      </c>
      <c r="N685" s="204">
        <f t="shared" si="105"/>
        <v>5700</v>
      </c>
      <c r="O685" s="354">
        <f t="shared" si="107"/>
        <v>0</v>
      </c>
      <c r="P685" s="204" t="e">
        <f t="shared" si="108"/>
        <v>#N/A</v>
      </c>
      <c r="Q685" s="586" t="e">
        <f t="shared" si="109"/>
        <v>#N/A</v>
      </c>
      <c r="KL685" s="961"/>
      <c r="ASI685" s="303">
        <v>5700</v>
      </c>
    </row>
    <row r="686" spans="2:298 1124:1179" ht="45" customHeight="1">
      <c r="B686" s="203">
        <v>5714400111</v>
      </c>
      <c r="C686" s="203" t="str">
        <f>VLOOKUP(B686,'效期天數(2025.1126更新)'!B:C,2,FALSE)</f>
        <v>ALB</v>
      </c>
      <c r="D686" s="203">
        <f>VLOOKUP(B686,'效期天數(2025.1126更新)'!B:E,4,0)</f>
        <v>360</v>
      </c>
      <c r="E686" s="204" t="e">
        <f>VLOOKUP(F686,'帳庫存(20260119  00點更新)'!C:I,7,0)</f>
        <v>#N/A</v>
      </c>
      <c r="F686" s="296">
        <v>11125317</v>
      </c>
      <c r="G686" s="295">
        <v>45869</v>
      </c>
      <c r="H686" s="604" t="s">
        <v>5761</v>
      </c>
      <c r="I686" s="286" t="s">
        <v>5760</v>
      </c>
      <c r="J686" s="352">
        <f t="shared" si="104"/>
        <v>46229</v>
      </c>
      <c r="K686" s="203" t="s">
        <v>5718</v>
      </c>
      <c r="L686" s="204">
        <v>6000</v>
      </c>
      <c r="M686" s="204">
        <v>5680</v>
      </c>
      <c r="N686" s="204">
        <f t="shared" si="105"/>
        <v>5680</v>
      </c>
      <c r="O686" s="354">
        <f t="shared" si="107"/>
        <v>0</v>
      </c>
      <c r="P686" s="204" t="e">
        <f t="shared" si="108"/>
        <v>#N/A</v>
      </c>
      <c r="Q686" s="586" t="e">
        <f t="shared" si="109"/>
        <v>#N/A</v>
      </c>
      <c r="KL686" s="961"/>
      <c r="ARF686" s="303">
        <v>5000</v>
      </c>
      <c r="ARK686" s="303">
        <v>680</v>
      </c>
    </row>
    <row r="687" spans="2:298 1124:1179" ht="45" customHeight="1">
      <c r="B687" s="203">
        <v>5714400111</v>
      </c>
      <c r="C687" s="203" t="str">
        <f>VLOOKUP(B687,'效期天數(2025.1126更新)'!B:C,2,FALSE)</f>
        <v>ALB</v>
      </c>
      <c r="D687" s="203">
        <f>VLOOKUP(B687,'效期天數(2025.1126更新)'!B:E,4,0)</f>
        <v>360</v>
      </c>
      <c r="E687" s="204" t="e">
        <f>VLOOKUP(F687,'帳庫存(20260119  00點更新)'!C:I,7,0)</f>
        <v>#N/A</v>
      </c>
      <c r="F687" s="296">
        <v>11125318</v>
      </c>
      <c r="G687" s="295">
        <v>45869</v>
      </c>
      <c r="H687" s="604" t="s">
        <v>5761</v>
      </c>
      <c r="I687" s="286" t="s">
        <v>5760</v>
      </c>
      <c r="J687" s="352">
        <f t="shared" si="104"/>
        <v>46229</v>
      </c>
      <c r="K687" s="203" t="s">
        <v>5718</v>
      </c>
      <c r="L687" s="204">
        <v>6000</v>
      </c>
      <c r="M687" s="204">
        <v>5700</v>
      </c>
      <c r="N687" s="204">
        <f t="shared" si="105"/>
        <v>5700</v>
      </c>
      <c r="O687" s="354">
        <f t="shared" si="107"/>
        <v>0</v>
      </c>
      <c r="P687" s="204" t="e">
        <f t="shared" si="108"/>
        <v>#N/A</v>
      </c>
      <c r="Q687" s="586" t="e">
        <f t="shared" si="109"/>
        <v>#N/A</v>
      </c>
      <c r="KL687" s="961"/>
      <c r="ARF687" s="303">
        <v>5000</v>
      </c>
      <c r="ARK687" s="303">
        <v>700</v>
      </c>
    </row>
    <row r="688" spans="2:298 1124:1179" ht="45" customHeight="1">
      <c r="B688" s="203">
        <v>5714400111</v>
      </c>
      <c r="C688" s="203" t="str">
        <f>VLOOKUP(B688,'效期天數(2025.1126更新)'!B:C,2,FALSE)</f>
        <v>ALB</v>
      </c>
      <c r="D688" s="203">
        <f>VLOOKUP(B688,'效期天數(2025.1126更新)'!B:E,4,0)</f>
        <v>360</v>
      </c>
      <c r="E688" s="204" t="e">
        <f>VLOOKUP(F688,'帳庫存(20260119  00點更新)'!C:I,7,0)</f>
        <v>#N/A</v>
      </c>
      <c r="F688" s="296" t="s">
        <v>5721</v>
      </c>
      <c r="G688" s="295">
        <v>45870</v>
      </c>
      <c r="H688" s="589" t="s">
        <v>5781</v>
      </c>
      <c r="I688" s="286" t="s">
        <v>5760</v>
      </c>
      <c r="J688" s="352">
        <f t="shared" si="104"/>
        <v>46230</v>
      </c>
      <c r="K688" s="203" t="s">
        <v>5720</v>
      </c>
      <c r="L688" s="204">
        <v>6000</v>
      </c>
      <c r="M688" s="204">
        <v>5650</v>
      </c>
      <c r="N688" s="204">
        <f t="shared" si="105"/>
        <v>5650</v>
      </c>
      <c r="O688" s="354">
        <f t="shared" si="107"/>
        <v>0</v>
      </c>
      <c r="P688" s="204" t="e">
        <f t="shared" si="108"/>
        <v>#N/A</v>
      </c>
      <c r="Q688" s="586" t="e">
        <f t="shared" si="109"/>
        <v>#N/A</v>
      </c>
      <c r="KL688" s="961"/>
      <c r="ARN688" s="303">
        <v>5000</v>
      </c>
      <c r="ARV688" s="303">
        <v>650</v>
      </c>
    </row>
    <row r="689" spans="1:298 1158:1366" ht="45" customHeight="1">
      <c r="B689" s="203">
        <v>5714400111</v>
      </c>
      <c r="C689" s="203" t="str">
        <f>VLOOKUP(B689,'效期天數(2025.1126更新)'!B:C,2,FALSE)</f>
        <v>ALB</v>
      </c>
      <c r="D689" s="203">
        <f>VLOOKUP(B689,'效期天數(2025.1126更新)'!B:E,4,0)</f>
        <v>360</v>
      </c>
      <c r="E689" s="204" t="e">
        <f>VLOOKUP(F689,'帳庫存(20260119  00點更新)'!C:I,7,0)</f>
        <v>#N/A</v>
      </c>
      <c r="F689" s="296" t="s">
        <v>5722</v>
      </c>
      <c r="G689" s="295">
        <v>45870</v>
      </c>
      <c r="H689" s="589" t="s">
        <v>5781</v>
      </c>
      <c r="I689" s="286" t="s">
        <v>5760</v>
      </c>
      <c r="J689" s="352">
        <f t="shared" si="104"/>
        <v>46230</v>
      </c>
      <c r="K689" s="203" t="s">
        <v>5720</v>
      </c>
      <c r="L689" s="204">
        <v>6000</v>
      </c>
      <c r="M689" s="204">
        <v>5680</v>
      </c>
      <c r="N689" s="204">
        <f t="shared" si="105"/>
        <v>5680</v>
      </c>
      <c r="O689" s="354">
        <f t="shared" si="107"/>
        <v>0</v>
      </c>
      <c r="P689" s="204" t="e">
        <f t="shared" si="108"/>
        <v>#N/A</v>
      </c>
      <c r="Q689" s="586" t="e">
        <f t="shared" si="109"/>
        <v>#N/A</v>
      </c>
      <c r="KL689" s="961"/>
      <c r="ARN689" s="303">
        <v>5000</v>
      </c>
      <c r="AYC689" s="303">
        <v>680</v>
      </c>
    </row>
    <row r="690" spans="1:298 1158:1366" ht="45" customHeight="1">
      <c r="B690" s="203">
        <v>5714400111</v>
      </c>
      <c r="C690" s="203" t="str">
        <f>VLOOKUP(B690,'效期天數(2025.1126更新)'!B:C,2,FALSE)</f>
        <v>ALB</v>
      </c>
      <c r="D690" s="203">
        <f>VLOOKUP(B690,'效期天數(2025.1126更新)'!B:E,4,0)</f>
        <v>360</v>
      </c>
      <c r="E690" s="204" t="e">
        <f>VLOOKUP(F690,'帳庫存(20260119  00點更新)'!C:I,7,0)</f>
        <v>#N/A</v>
      </c>
      <c r="F690" s="296" t="s">
        <v>5723</v>
      </c>
      <c r="G690" s="295">
        <v>45870</v>
      </c>
      <c r="H690" s="589" t="s">
        <v>5781</v>
      </c>
      <c r="I690" s="286" t="s">
        <v>5760</v>
      </c>
      <c r="J690" s="352">
        <f t="shared" si="104"/>
        <v>46230</v>
      </c>
      <c r="K690" s="203" t="s">
        <v>5720</v>
      </c>
      <c r="L690" s="204">
        <v>6000</v>
      </c>
      <c r="M690" s="204">
        <v>5540</v>
      </c>
      <c r="N690" s="204">
        <f t="shared" si="105"/>
        <v>5540</v>
      </c>
      <c r="O690" s="354">
        <f t="shared" si="107"/>
        <v>0</v>
      </c>
      <c r="P690" s="204" t="e">
        <f t="shared" si="108"/>
        <v>#N/A</v>
      </c>
      <c r="Q690" s="586" t="e">
        <f t="shared" si="109"/>
        <v>#N/A</v>
      </c>
      <c r="KL690" s="961"/>
      <c r="ARP690" s="303">
        <v>5000</v>
      </c>
      <c r="ARV690" s="303">
        <v>540</v>
      </c>
    </row>
    <row r="691" spans="1:298 1158:1366" ht="45" customHeight="1">
      <c r="B691" s="203">
        <v>5714400111</v>
      </c>
      <c r="C691" s="203" t="str">
        <f>VLOOKUP(B691,'效期天數(2025.1126更新)'!B:C,2,FALSE)</f>
        <v>ALB</v>
      </c>
      <c r="D691" s="203">
        <f>VLOOKUP(B691,'效期天數(2025.1126更新)'!B:E,4,0)</f>
        <v>360</v>
      </c>
      <c r="E691" s="204" t="e">
        <f>VLOOKUP(F691,'帳庫存(20260119  00點更新)'!C:I,7,0)</f>
        <v>#N/A</v>
      </c>
      <c r="F691" s="296" t="s">
        <v>5724</v>
      </c>
      <c r="G691" s="295">
        <v>45870</v>
      </c>
      <c r="H691" s="589" t="s">
        <v>5781</v>
      </c>
      <c r="I691" s="286" t="s">
        <v>5760</v>
      </c>
      <c r="J691" s="352">
        <f t="shared" si="104"/>
        <v>46230</v>
      </c>
      <c r="K691" s="203" t="s">
        <v>5720</v>
      </c>
      <c r="L691" s="204">
        <v>6000</v>
      </c>
      <c r="M691" s="204">
        <v>5640</v>
      </c>
      <c r="N691" s="204">
        <f t="shared" si="105"/>
        <v>5640</v>
      </c>
      <c r="O691" s="354">
        <f t="shared" si="107"/>
        <v>0</v>
      </c>
      <c r="P691" s="204" t="e">
        <f t="shared" si="108"/>
        <v>#N/A</v>
      </c>
      <c r="Q691" s="586" t="e">
        <f t="shared" si="109"/>
        <v>#N/A</v>
      </c>
      <c r="KL691" s="961"/>
      <c r="ARV691" s="303">
        <v>5640</v>
      </c>
    </row>
    <row r="692" spans="1:298 1158:1366" ht="45" customHeight="1">
      <c r="B692" s="203">
        <v>5714400111</v>
      </c>
      <c r="C692" s="203" t="str">
        <f>VLOOKUP(B692,'效期天數(2025.1126更新)'!B:C,2,FALSE)</f>
        <v>ALB</v>
      </c>
      <c r="D692" s="203">
        <f>VLOOKUP(B692,'效期天數(2025.1126更新)'!B:E,4,0)</f>
        <v>360</v>
      </c>
      <c r="E692" s="204" t="e">
        <f>VLOOKUP(F692,'帳庫存(20260119  00點更新)'!C:I,7,0)</f>
        <v>#N/A</v>
      </c>
      <c r="F692" s="296">
        <v>11125321</v>
      </c>
      <c r="G692" s="295">
        <v>45875</v>
      </c>
      <c r="H692" s="580" t="s">
        <v>5778</v>
      </c>
      <c r="I692" s="286" t="s">
        <v>5135</v>
      </c>
      <c r="J692" s="352">
        <f t="shared" si="104"/>
        <v>46235</v>
      </c>
      <c r="K692" s="203" t="s">
        <v>5750</v>
      </c>
      <c r="L692" s="204">
        <v>6000</v>
      </c>
      <c r="M692" s="204">
        <v>5650</v>
      </c>
      <c r="N692" s="204">
        <f t="shared" si="105"/>
        <v>5650</v>
      </c>
      <c r="O692" s="354">
        <f t="shared" si="107"/>
        <v>0</v>
      </c>
      <c r="P692" s="204" t="e">
        <f t="shared" si="108"/>
        <v>#N/A</v>
      </c>
      <c r="Q692" s="586" t="e">
        <f t="shared" si="109"/>
        <v>#N/A</v>
      </c>
      <c r="KL692" s="961"/>
      <c r="ARW692" s="303">
        <v>5000</v>
      </c>
      <c r="ASR692" s="303">
        <v>300</v>
      </c>
      <c r="ATL692" s="303">
        <v>350</v>
      </c>
    </row>
    <row r="693" spans="1:298 1158:1366" ht="45" customHeight="1">
      <c r="B693" s="203">
        <v>5714400111</v>
      </c>
      <c r="C693" s="203" t="str">
        <f>VLOOKUP(B693,'效期天數(2025.1126更新)'!B:C,2,FALSE)</f>
        <v>ALB</v>
      </c>
      <c r="D693" s="203">
        <f>VLOOKUP(B693,'效期天數(2025.1126更新)'!B:E,4,0)</f>
        <v>360</v>
      </c>
      <c r="E693" s="204" t="e">
        <f>VLOOKUP(F693,'帳庫存(20260119  00點更新)'!C:I,7,0)</f>
        <v>#N/A</v>
      </c>
      <c r="F693" s="296">
        <v>11125322</v>
      </c>
      <c r="G693" s="295">
        <v>45875</v>
      </c>
      <c r="H693" s="580" t="s">
        <v>5778</v>
      </c>
      <c r="I693" s="286" t="s">
        <v>5135</v>
      </c>
      <c r="J693" s="352">
        <f t="shared" si="104"/>
        <v>46235</v>
      </c>
      <c r="K693" s="203" t="s">
        <v>5750</v>
      </c>
      <c r="L693" s="204">
        <v>6000</v>
      </c>
      <c r="M693" s="204">
        <v>5790</v>
      </c>
      <c r="N693" s="204">
        <f t="shared" si="105"/>
        <v>5790</v>
      </c>
      <c r="O693" s="354">
        <f t="shared" si="107"/>
        <v>0</v>
      </c>
      <c r="P693" s="204" t="e">
        <f t="shared" si="108"/>
        <v>#N/A</v>
      </c>
      <c r="Q693" s="586" t="e">
        <f t="shared" si="109"/>
        <v>#N/A</v>
      </c>
      <c r="KL693" s="961"/>
      <c r="ARW693" s="303">
        <v>5000</v>
      </c>
      <c r="ATL693" s="303">
        <v>790</v>
      </c>
    </row>
    <row r="694" spans="1:298 1158:1366" ht="45" customHeight="1">
      <c r="A694" s="714" t="s">
        <v>4910</v>
      </c>
      <c r="B694" s="203">
        <v>5714400111</v>
      </c>
      <c r="C694" s="203" t="str">
        <f>VLOOKUP(B694,'效期天數(2025.1126更新)'!B:C,2,FALSE)</f>
        <v>ALB</v>
      </c>
      <c r="D694" s="203">
        <f>VLOOKUP(B694,'效期天數(2025.1126更新)'!B:E,4,0)</f>
        <v>360</v>
      </c>
      <c r="E694" s="204" t="e">
        <f>VLOOKUP(F694,'帳庫存(20260119  00點更新)'!C:I,7,0)</f>
        <v>#N/A</v>
      </c>
      <c r="F694" s="296">
        <v>11125331</v>
      </c>
      <c r="G694" s="295">
        <v>45880</v>
      </c>
      <c r="H694" s="533" t="s">
        <v>5883</v>
      </c>
      <c r="I694" s="289" t="s">
        <v>5806</v>
      </c>
      <c r="J694" s="352">
        <f t="shared" si="104"/>
        <v>46240</v>
      </c>
      <c r="K694" s="203" t="s">
        <v>5797</v>
      </c>
      <c r="L694" s="204">
        <v>6000</v>
      </c>
      <c r="M694" s="204">
        <v>5740</v>
      </c>
      <c r="N694" s="204">
        <f t="shared" si="105"/>
        <v>5740</v>
      </c>
      <c r="O694" s="354">
        <f t="shared" si="107"/>
        <v>0</v>
      </c>
      <c r="P694" s="204" t="e">
        <f t="shared" si="108"/>
        <v>#N/A</v>
      </c>
      <c r="Q694" s="586" t="e">
        <f t="shared" si="109"/>
        <v>#N/A</v>
      </c>
      <c r="KL694" s="961"/>
      <c r="ATZ694" s="303">
        <v>5740</v>
      </c>
    </row>
    <row r="695" spans="1:298 1158:1366" ht="45" customHeight="1">
      <c r="A695" s="714" t="s">
        <v>4910</v>
      </c>
      <c r="B695" s="203">
        <v>5714400111</v>
      </c>
      <c r="C695" s="203" t="str">
        <f>VLOOKUP(B695,'效期天數(2025.1126更新)'!B:C,2,FALSE)</f>
        <v>ALB</v>
      </c>
      <c r="D695" s="203">
        <f>VLOOKUP(B695,'效期天數(2025.1126更新)'!B:E,4,0)</f>
        <v>360</v>
      </c>
      <c r="E695" s="204" t="e">
        <f>VLOOKUP(F695,'帳庫存(20260119  00點更新)'!C:I,7,0)</f>
        <v>#N/A</v>
      </c>
      <c r="F695" s="296">
        <v>11125332</v>
      </c>
      <c r="G695" s="295">
        <v>45880</v>
      </c>
      <c r="H695" s="533" t="s">
        <v>5883</v>
      </c>
      <c r="I695" s="289" t="s">
        <v>5806</v>
      </c>
      <c r="J695" s="352">
        <f t="shared" si="104"/>
        <v>46240</v>
      </c>
      <c r="K695" s="203" t="s">
        <v>5797</v>
      </c>
      <c r="L695" s="204">
        <v>6000</v>
      </c>
      <c r="M695" s="204">
        <v>5540</v>
      </c>
      <c r="N695" s="204">
        <f t="shared" si="105"/>
        <v>5540</v>
      </c>
      <c r="O695" s="354">
        <f t="shared" si="107"/>
        <v>0</v>
      </c>
      <c r="P695" s="204" t="e">
        <f t="shared" si="108"/>
        <v>#N/A</v>
      </c>
      <c r="Q695" s="586" t="e">
        <f t="shared" si="109"/>
        <v>#N/A</v>
      </c>
      <c r="KL695" s="961"/>
      <c r="AUC695" s="303">
        <v>5540</v>
      </c>
    </row>
    <row r="696" spans="1:298 1158:1366" ht="45" customHeight="1">
      <c r="B696" s="203">
        <v>5714400111</v>
      </c>
      <c r="C696" s="203" t="str">
        <f>VLOOKUP(B696,'效期天數(2025.1126更新)'!B:C,2,FALSE)</f>
        <v>ALB</v>
      </c>
      <c r="D696" s="203">
        <f>VLOOKUP(B696,'效期天數(2025.1126更新)'!B:E,4,0)</f>
        <v>360</v>
      </c>
      <c r="E696" s="204" t="e">
        <f>VLOOKUP(F696,'帳庫存(20260119  00點更新)'!C:I,7,0)</f>
        <v>#N/A</v>
      </c>
      <c r="F696" s="296">
        <v>11125333</v>
      </c>
      <c r="G696" s="295">
        <v>45880</v>
      </c>
      <c r="H696" s="533" t="s">
        <v>5883</v>
      </c>
      <c r="I696" s="286" t="s">
        <v>5885</v>
      </c>
      <c r="J696" s="352">
        <f t="shared" si="104"/>
        <v>46240</v>
      </c>
      <c r="K696" s="203" t="s">
        <v>5797</v>
      </c>
      <c r="L696" s="204">
        <v>6000</v>
      </c>
      <c r="M696" s="204">
        <v>5600</v>
      </c>
      <c r="N696" s="204">
        <f t="shared" si="105"/>
        <v>5600</v>
      </c>
      <c r="O696" s="354">
        <f t="shared" si="107"/>
        <v>0</v>
      </c>
      <c r="P696" s="204" t="e">
        <f t="shared" si="108"/>
        <v>#N/A</v>
      </c>
      <c r="Q696" s="586" t="e">
        <f t="shared" si="109"/>
        <v>#N/A</v>
      </c>
      <c r="KL696" s="961"/>
      <c r="ASU696" s="303">
        <v>5000</v>
      </c>
      <c r="AZN696" s="303">
        <v>600</v>
      </c>
    </row>
    <row r="697" spans="1:298 1158:1366" ht="45" customHeight="1">
      <c r="B697" s="203">
        <v>5714400111</v>
      </c>
      <c r="C697" s="203" t="str">
        <f>VLOOKUP(B697,'效期天數(2025.1126更新)'!B:C,2,FALSE)</f>
        <v>ALB</v>
      </c>
      <c r="D697" s="203">
        <f>VLOOKUP(B697,'效期天數(2025.1126更新)'!B:E,4,0)</f>
        <v>360</v>
      </c>
      <c r="E697" s="204" t="e">
        <f>VLOOKUP(F697,'帳庫存(20260119  00點更新)'!C:I,7,0)</f>
        <v>#N/A</v>
      </c>
      <c r="F697" s="296">
        <v>11125335</v>
      </c>
      <c r="G697" s="295">
        <v>45883</v>
      </c>
      <c r="H697" s="593" t="s">
        <v>5829</v>
      </c>
      <c r="I697" s="286" t="s">
        <v>4904</v>
      </c>
      <c r="J697" s="352">
        <f t="shared" si="104"/>
        <v>46243</v>
      </c>
      <c r="K697" s="203" t="s">
        <v>5802</v>
      </c>
      <c r="L697" s="204">
        <v>6000</v>
      </c>
      <c r="M697" s="204">
        <v>5890</v>
      </c>
      <c r="N697" s="204">
        <f t="shared" si="105"/>
        <v>5890</v>
      </c>
      <c r="O697" s="354">
        <f t="shared" si="107"/>
        <v>0</v>
      </c>
      <c r="P697" s="204" t="e">
        <f t="shared" si="108"/>
        <v>#N/A</v>
      </c>
      <c r="Q697" s="586" t="e">
        <f t="shared" si="109"/>
        <v>#N/A</v>
      </c>
      <c r="KL697" s="961"/>
      <c r="ASD697" s="303">
        <v>5000</v>
      </c>
      <c r="ASU697" s="303">
        <v>890</v>
      </c>
    </row>
    <row r="698" spans="1:298 1158:1366" ht="45" customHeight="1">
      <c r="B698" s="203">
        <v>5714400111</v>
      </c>
      <c r="C698" s="203" t="str">
        <f>VLOOKUP(B698,'效期天數(2025.1126更新)'!B:C,2,FALSE)</f>
        <v>ALB</v>
      </c>
      <c r="D698" s="203">
        <f>VLOOKUP(B698,'效期天數(2025.1126更新)'!B:E,4,0)</f>
        <v>360</v>
      </c>
      <c r="E698" s="204" t="e">
        <f>VLOOKUP(F698,'帳庫存(20260119  00點更新)'!C:I,7,0)</f>
        <v>#N/A</v>
      </c>
      <c r="F698" s="296">
        <v>11125336</v>
      </c>
      <c r="G698" s="295">
        <v>45883</v>
      </c>
      <c r="H698" s="593" t="s">
        <v>5829</v>
      </c>
      <c r="I698" s="286" t="s">
        <v>4904</v>
      </c>
      <c r="J698" s="352">
        <f t="shared" si="104"/>
        <v>46243</v>
      </c>
      <c r="K698" s="203" t="s">
        <v>5802</v>
      </c>
      <c r="L698" s="204">
        <v>6000</v>
      </c>
      <c r="M698" s="204">
        <v>5730</v>
      </c>
      <c r="N698" s="204">
        <f t="shared" si="105"/>
        <v>5730</v>
      </c>
      <c r="O698" s="354">
        <f t="shared" si="107"/>
        <v>0</v>
      </c>
      <c r="P698" s="204" t="e">
        <f t="shared" si="108"/>
        <v>#N/A</v>
      </c>
      <c r="Q698" s="586" t="e">
        <f t="shared" si="109"/>
        <v>#N/A</v>
      </c>
      <c r="KL698" s="961"/>
      <c r="ASD698" s="303">
        <v>3000</v>
      </c>
      <c r="ASL698" s="303">
        <v>2730</v>
      </c>
    </row>
    <row r="699" spans="1:298 1158:1366" ht="45" customHeight="1">
      <c r="B699" s="203">
        <v>5714400111</v>
      </c>
      <c r="C699" s="203" t="str">
        <f>VLOOKUP(B699,'效期天數(2025.1126更新)'!B:C,2,FALSE)</f>
        <v>ALB</v>
      </c>
      <c r="D699" s="203">
        <f>VLOOKUP(B699,'效期天數(2025.1126更新)'!B:E,4,0)</f>
        <v>360</v>
      </c>
      <c r="E699" s="204" t="e">
        <f>VLOOKUP(F699,'帳庫存(20260119  00點更新)'!C:I,7,0)</f>
        <v>#N/A</v>
      </c>
      <c r="F699" s="296">
        <v>11125337</v>
      </c>
      <c r="G699" s="295">
        <v>45883</v>
      </c>
      <c r="H699" s="593" t="s">
        <v>5829</v>
      </c>
      <c r="I699" s="286" t="s">
        <v>4904</v>
      </c>
      <c r="J699" s="352">
        <f t="shared" si="104"/>
        <v>46243</v>
      </c>
      <c r="K699" s="203" t="s">
        <v>5802</v>
      </c>
      <c r="L699" s="204">
        <v>6000</v>
      </c>
      <c r="M699" s="204">
        <v>5710</v>
      </c>
      <c r="N699" s="204">
        <f t="shared" si="105"/>
        <v>5710</v>
      </c>
      <c r="O699" s="354">
        <f t="shared" si="107"/>
        <v>0</v>
      </c>
      <c r="P699" s="204" t="e">
        <f t="shared" si="108"/>
        <v>#N/A</v>
      </c>
      <c r="Q699" s="586" t="e">
        <f t="shared" si="109"/>
        <v>#N/A</v>
      </c>
      <c r="KL699" s="961"/>
      <c r="ASL699" s="303">
        <v>5000</v>
      </c>
      <c r="ASU699" s="303">
        <v>710</v>
      </c>
    </row>
    <row r="700" spans="1:298 1158:1366" ht="45" customHeight="1">
      <c r="B700" s="203">
        <v>5714400111</v>
      </c>
      <c r="C700" s="203" t="str">
        <f>VLOOKUP(B700,'效期天數(2025.1126更新)'!B:C,2,FALSE)</f>
        <v>ALB</v>
      </c>
      <c r="D700" s="203">
        <f>VLOOKUP(B700,'效期天數(2025.1126更新)'!B:E,4,0)</f>
        <v>360</v>
      </c>
      <c r="E700" s="204" t="e">
        <f>VLOOKUP(F700,'帳庫存(20260119  00點更新)'!C:I,7,0)</f>
        <v>#N/A</v>
      </c>
      <c r="F700" s="296">
        <v>11125338</v>
      </c>
      <c r="G700" s="295">
        <v>45883</v>
      </c>
      <c r="H700" s="593" t="s">
        <v>5829</v>
      </c>
      <c r="I700" s="286" t="s">
        <v>4904</v>
      </c>
      <c r="J700" s="352">
        <f t="shared" si="104"/>
        <v>46243</v>
      </c>
      <c r="K700" s="203" t="s">
        <v>5802</v>
      </c>
      <c r="L700" s="204">
        <v>6000</v>
      </c>
      <c r="M700" s="204">
        <v>5680</v>
      </c>
      <c r="N700" s="204">
        <f t="shared" si="105"/>
        <v>5680</v>
      </c>
      <c r="O700" s="354">
        <f t="shared" si="107"/>
        <v>0</v>
      </c>
      <c r="P700" s="204" t="e">
        <f t="shared" si="108"/>
        <v>#N/A</v>
      </c>
      <c r="Q700" s="586" t="e">
        <f t="shared" si="109"/>
        <v>#N/A</v>
      </c>
      <c r="KL700" s="961"/>
      <c r="ASL700" s="303">
        <v>1000</v>
      </c>
      <c r="ASU700" s="303">
        <v>3680</v>
      </c>
      <c r="ATB700" s="303">
        <v>1000</v>
      </c>
    </row>
    <row r="701" spans="1:298 1158:1366" ht="45" customHeight="1">
      <c r="B701" s="203">
        <v>5714400111</v>
      </c>
      <c r="C701" s="203" t="str">
        <f>VLOOKUP(B701,'效期天數(2025.1126更新)'!B:C,2,FALSE)</f>
        <v>ALB</v>
      </c>
      <c r="D701" s="203">
        <f>VLOOKUP(B701,'效期天數(2025.1126更新)'!B:E,4,0)</f>
        <v>360</v>
      </c>
      <c r="E701" s="204" t="e">
        <f>VLOOKUP(F701,'帳庫存(20260119  00點更新)'!C:I,7,0)</f>
        <v>#N/A</v>
      </c>
      <c r="F701" s="296">
        <v>11125341</v>
      </c>
      <c r="G701" s="295">
        <v>45889</v>
      </c>
      <c r="H701" s="604" t="s">
        <v>5871</v>
      </c>
      <c r="I701" s="286" t="s">
        <v>5007</v>
      </c>
      <c r="J701" s="352">
        <f t="shared" si="104"/>
        <v>46249</v>
      </c>
      <c r="K701" s="203" t="s">
        <v>5845</v>
      </c>
      <c r="L701" s="204">
        <v>6000</v>
      </c>
      <c r="M701" s="204">
        <v>5610</v>
      </c>
      <c r="N701" s="204">
        <f t="shared" si="105"/>
        <v>5610</v>
      </c>
      <c r="O701" s="354">
        <f t="shared" si="107"/>
        <v>0</v>
      </c>
      <c r="P701" s="204" t="e">
        <f t="shared" si="108"/>
        <v>#N/A</v>
      </c>
      <c r="Q701" s="586" t="e">
        <f t="shared" si="109"/>
        <v>#N/A</v>
      </c>
      <c r="KL701" s="961"/>
      <c r="ASQ701" s="303">
        <v>5000</v>
      </c>
      <c r="ATH701" s="303">
        <v>610</v>
      </c>
    </row>
    <row r="702" spans="1:298 1158:1366" ht="45" customHeight="1">
      <c r="B702" s="203">
        <v>5714400111</v>
      </c>
      <c r="C702" s="203" t="str">
        <f>VLOOKUP(B702,'效期天數(2025.1126更新)'!B:C,2,FALSE)</f>
        <v>ALB</v>
      </c>
      <c r="D702" s="203">
        <f>VLOOKUP(B702,'效期天數(2025.1126更新)'!B:E,4,0)</f>
        <v>360</v>
      </c>
      <c r="E702" s="204" t="e">
        <f>VLOOKUP(F702,'帳庫存(20260119  00點更新)'!C:I,7,0)</f>
        <v>#N/A</v>
      </c>
      <c r="F702" s="296">
        <v>11125342</v>
      </c>
      <c r="G702" s="295">
        <v>45889</v>
      </c>
      <c r="H702" s="604" t="s">
        <v>5871</v>
      </c>
      <c r="I702" s="286" t="s">
        <v>5007</v>
      </c>
      <c r="J702" s="352">
        <f t="shared" si="104"/>
        <v>46249</v>
      </c>
      <c r="K702" s="203" t="s">
        <v>5845</v>
      </c>
      <c r="L702" s="204">
        <v>6000</v>
      </c>
      <c r="M702" s="204">
        <v>5530</v>
      </c>
      <c r="N702" s="204">
        <f t="shared" si="105"/>
        <v>5530</v>
      </c>
      <c r="O702" s="354">
        <f t="shared" si="107"/>
        <v>0</v>
      </c>
      <c r="P702" s="204" t="e">
        <f t="shared" si="108"/>
        <v>#N/A</v>
      </c>
      <c r="Q702" s="586" t="e">
        <f t="shared" si="109"/>
        <v>#N/A</v>
      </c>
      <c r="KL702" s="961"/>
      <c r="ASQ702" s="303">
        <v>5000</v>
      </c>
      <c r="ATH702" s="303">
        <v>530</v>
      </c>
    </row>
    <row r="703" spans="1:298 1158:1366" ht="45" customHeight="1">
      <c r="B703" s="203">
        <v>5714400111</v>
      </c>
      <c r="C703" s="203" t="str">
        <f>VLOOKUP(B703,'效期天數(2025.1126更新)'!B:C,2,FALSE)</f>
        <v>ALB</v>
      </c>
      <c r="D703" s="203">
        <f>VLOOKUP(B703,'效期天數(2025.1126更新)'!B:E,4,0)</f>
        <v>360</v>
      </c>
      <c r="E703" s="204" t="e">
        <f>VLOOKUP(F703,'帳庫存(20260119  00點更新)'!C:I,7,0)</f>
        <v>#N/A</v>
      </c>
      <c r="F703" s="296">
        <v>11125343</v>
      </c>
      <c r="G703" s="295">
        <v>45889</v>
      </c>
      <c r="H703" s="604" t="s">
        <v>5871</v>
      </c>
      <c r="I703" s="286" t="s">
        <v>5007</v>
      </c>
      <c r="J703" s="352">
        <f t="shared" si="104"/>
        <v>46249</v>
      </c>
      <c r="K703" s="203" t="s">
        <v>5845</v>
      </c>
      <c r="L703" s="204">
        <v>6000</v>
      </c>
      <c r="M703" s="204">
        <v>5590</v>
      </c>
      <c r="N703" s="204">
        <f t="shared" si="105"/>
        <v>5590</v>
      </c>
      <c r="O703" s="354">
        <f t="shared" si="107"/>
        <v>0</v>
      </c>
      <c r="P703" s="204" t="e">
        <f t="shared" si="108"/>
        <v>#N/A</v>
      </c>
      <c r="Q703" s="586" t="e">
        <f t="shared" si="109"/>
        <v>#N/A</v>
      </c>
      <c r="KL703" s="961"/>
      <c r="ASS703" s="303">
        <v>5000</v>
      </c>
      <c r="ATH703" s="303">
        <v>590</v>
      </c>
    </row>
    <row r="704" spans="1:298 1158:1366" ht="45" customHeight="1">
      <c r="B704" s="203">
        <v>5714400111</v>
      </c>
      <c r="C704" s="203" t="str">
        <f>VLOOKUP(B704,'效期天數(2025.1126更新)'!B:C,2,FALSE)</f>
        <v>ALB</v>
      </c>
      <c r="D704" s="203">
        <f>VLOOKUP(B704,'效期天數(2025.1126更新)'!B:E,4,0)</f>
        <v>360</v>
      </c>
      <c r="E704" s="204" t="e">
        <f>VLOOKUP(F704,'帳庫存(20260119  00點更新)'!C:I,7,0)</f>
        <v>#N/A</v>
      </c>
      <c r="F704" s="296">
        <v>11125344</v>
      </c>
      <c r="G704" s="295">
        <v>45889</v>
      </c>
      <c r="H704" s="604" t="s">
        <v>5871</v>
      </c>
      <c r="I704" s="286" t="s">
        <v>5007</v>
      </c>
      <c r="J704" s="352">
        <f t="shared" si="104"/>
        <v>46249</v>
      </c>
      <c r="K704" s="203" t="s">
        <v>5845</v>
      </c>
      <c r="L704" s="204">
        <v>6000</v>
      </c>
      <c r="M704" s="204">
        <v>5580</v>
      </c>
      <c r="N704" s="204">
        <f t="shared" si="105"/>
        <v>5580</v>
      </c>
      <c r="O704" s="354">
        <f t="shared" si="107"/>
        <v>0</v>
      </c>
      <c r="P704" s="204" t="e">
        <f t="shared" si="108"/>
        <v>#N/A</v>
      </c>
      <c r="Q704" s="586" t="e">
        <f t="shared" si="109"/>
        <v>#N/A</v>
      </c>
      <c r="KL704" s="961"/>
      <c r="ASS704" s="303">
        <v>2000</v>
      </c>
      <c r="ATA704" s="303">
        <v>3000</v>
      </c>
      <c r="ATH704" s="303">
        <v>580</v>
      </c>
    </row>
    <row r="705" spans="2:298 1199:1640" ht="45" customHeight="1">
      <c r="B705" s="203">
        <v>5714400111</v>
      </c>
      <c r="C705" s="203" t="str">
        <f>VLOOKUP(B705,'效期天數(2025.1126更新)'!B:C,2,FALSE)</f>
        <v>ALB</v>
      </c>
      <c r="D705" s="203">
        <f>VLOOKUP(B705,'效期天數(2025.1126更新)'!B:E,4,0)</f>
        <v>360</v>
      </c>
      <c r="E705" s="204" t="e">
        <f>VLOOKUP(F705,'帳庫存(20260119  00點更新)'!C:I,7,0)</f>
        <v>#N/A</v>
      </c>
      <c r="F705" s="296">
        <v>11125345</v>
      </c>
      <c r="G705" s="295">
        <v>45891</v>
      </c>
      <c r="H705" s="519" t="s">
        <v>5892</v>
      </c>
      <c r="I705" s="286" t="s">
        <v>5317</v>
      </c>
      <c r="J705" s="352">
        <f t="shared" si="104"/>
        <v>46251</v>
      </c>
      <c r="K705" s="203" t="s">
        <v>5858</v>
      </c>
      <c r="L705" s="204">
        <v>6000</v>
      </c>
      <c r="M705" s="204">
        <v>5730</v>
      </c>
      <c r="N705" s="204">
        <f t="shared" si="105"/>
        <v>5730</v>
      </c>
      <c r="O705" s="354">
        <f t="shared" si="107"/>
        <v>0</v>
      </c>
      <c r="P705" s="204" t="e">
        <f t="shared" si="108"/>
        <v>#N/A</v>
      </c>
      <c r="Q705" s="586" t="e">
        <f t="shared" si="109"/>
        <v>#N/A</v>
      </c>
      <c r="KL705" s="961"/>
      <c r="ATC705" s="303">
        <v>4000</v>
      </c>
      <c r="AUA705" s="303">
        <v>730</v>
      </c>
      <c r="AWP705" s="303">
        <v>1000</v>
      </c>
    </row>
    <row r="706" spans="2:298 1199:1640" ht="45" customHeight="1">
      <c r="B706" s="203">
        <v>5714400111</v>
      </c>
      <c r="C706" s="203" t="str">
        <f>VLOOKUP(B706,'效期天數(2025.1126更新)'!B:C,2,FALSE)</f>
        <v>ALB</v>
      </c>
      <c r="D706" s="203">
        <f>VLOOKUP(B706,'效期天數(2025.1126更新)'!B:E,4,0)</f>
        <v>360</v>
      </c>
      <c r="E706" s="204" t="e">
        <f>VLOOKUP(F706,'帳庫存(20260119  00點更新)'!C:I,7,0)</f>
        <v>#N/A</v>
      </c>
      <c r="F706" s="296">
        <v>11125346</v>
      </c>
      <c r="G706" s="295">
        <v>45891</v>
      </c>
      <c r="H706" s="519" t="s">
        <v>5892</v>
      </c>
      <c r="I706" s="286" t="s">
        <v>5317</v>
      </c>
      <c r="J706" s="352">
        <f t="shared" si="104"/>
        <v>46251</v>
      </c>
      <c r="K706" s="203" t="s">
        <v>5858</v>
      </c>
      <c r="L706" s="204">
        <v>6000</v>
      </c>
      <c r="M706" s="204">
        <v>5630</v>
      </c>
      <c r="N706" s="204">
        <f t="shared" si="105"/>
        <v>5630</v>
      </c>
      <c r="O706" s="354">
        <f t="shared" si="107"/>
        <v>0</v>
      </c>
      <c r="P706" s="204" t="e">
        <f t="shared" si="108"/>
        <v>#N/A</v>
      </c>
      <c r="Q706" s="586" t="e">
        <f t="shared" si="109"/>
        <v>#N/A</v>
      </c>
      <c r="KL706" s="961"/>
      <c r="ATG706" s="303">
        <v>4000</v>
      </c>
      <c r="AWP706" s="303">
        <v>1000</v>
      </c>
      <c r="BAR706" s="303">
        <v>630</v>
      </c>
    </row>
    <row r="707" spans="2:298 1199:1640" ht="45" customHeight="1">
      <c r="B707" s="203">
        <v>5714400111</v>
      </c>
      <c r="C707" s="203" t="str">
        <f>VLOOKUP(B707,'效期天數(2025.1126更新)'!B:C,2,FALSE)</f>
        <v>ALB</v>
      </c>
      <c r="D707" s="203">
        <f>VLOOKUP(B707,'效期天數(2025.1126更新)'!B:E,4,0)</f>
        <v>360</v>
      </c>
      <c r="E707" s="204" t="e">
        <f>VLOOKUP(F707,'帳庫存(20260119  00點更新)'!C:I,7,0)</f>
        <v>#N/A</v>
      </c>
      <c r="F707" s="296">
        <v>11125347</v>
      </c>
      <c r="G707" s="295">
        <v>45891</v>
      </c>
      <c r="H707" s="519" t="s">
        <v>5892</v>
      </c>
      <c r="I707" s="286" t="s">
        <v>5317</v>
      </c>
      <c r="J707" s="352">
        <f t="shared" si="104"/>
        <v>46251</v>
      </c>
      <c r="K707" s="203" t="s">
        <v>5858</v>
      </c>
      <c r="L707" s="204">
        <v>6000</v>
      </c>
      <c r="M707" s="204">
        <v>5690</v>
      </c>
      <c r="N707" s="204">
        <f t="shared" si="105"/>
        <v>5690</v>
      </c>
      <c r="O707" s="354">
        <f t="shared" si="107"/>
        <v>0</v>
      </c>
      <c r="P707" s="204" t="e">
        <f t="shared" si="108"/>
        <v>#N/A</v>
      </c>
      <c r="Q707" s="586" t="e">
        <f t="shared" si="109"/>
        <v>#N/A</v>
      </c>
      <c r="KL707" s="961"/>
      <c r="ATK707" s="303">
        <v>5000</v>
      </c>
      <c r="AUA707" s="303">
        <v>690</v>
      </c>
    </row>
    <row r="708" spans="2:298 1199:1640" ht="45" customHeight="1">
      <c r="B708" s="203">
        <v>5714400111</v>
      </c>
      <c r="C708" s="203" t="str">
        <f>VLOOKUP(B708,'效期天數(2025.1126更新)'!B:C,2,FALSE)</f>
        <v>ALB</v>
      </c>
      <c r="D708" s="203">
        <f>VLOOKUP(B708,'效期天數(2025.1126更新)'!B:E,4,0)</f>
        <v>360</v>
      </c>
      <c r="E708" s="204" t="e">
        <f>VLOOKUP(F708,'帳庫存(20260119  00點更新)'!C:I,7,0)</f>
        <v>#N/A</v>
      </c>
      <c r="F708" s="296">
        <v>11125348</v>
      </c>
      <c r="G708" s="295">
        <v>45891</v>
      </c>
      <c r="H708" s="519" t="s">
        <v>5892</v>
      </c>
      <c r="I708" s="286" t="s">
        <v>5911</v>
      </c>
      <c r="J708" s="352">
        <f t="shared" si="104"/>
        <v>46251</v>
      </c>
      <c r="K708" s="203" t="s">
        <v>5858</v>
      </c>
      <c r="L708" s="204">
        <v>6000</v>
      </c>
      <c r="M708" s="204">
        <v>5730</v>
      </c>
      <c r="N708" s="204">
        <f t="shared" si="105"/>
        <v>5730</v>
      </c>
      <c r="O708" s="354">
        <f t="shared" si="107"/>
        <v>0</v>
      </c>
      <c r="P708" s="204" t="e">
        <f t="shared" si="108"/>
        <v>#N/A</v>
      </c>
      <c r="Q708" s="586" t="e">
        <f t="shared" si="109"/>
        <v>#N/A</v>
      </c>
      <c r="KL708" s="961"/>
      <c r="ATK708" s="303">
        <v>5000</v>
      </c>
      <c r="AUA708" s="303">
        <v>730</v>
      </c>
    </row>
    <row r="709" spans="2:298 1199:1640" ht="45" customHeight="1">
      <c r="B709" s="203">
        <v>5714400111</v>
      </c>
      <c r="C709" s="203" t="str">
        <f>VLOOKUP(B709,'效期天數(2025.1126更新)'!B:C,2,FALSE)</f>
        <v>ALB</v>
      </c>
      <c r="D709" s="203">
        <f>VLOOKUP(B709,'效期天數(2025.1126更新)'!B:E,4,0)</f>
        <v>360</v>
      </c>
      <c r="E709" s="204">
        <f>VLOOKUP(F709,'帳庫存(20260119  00點更新)'!C:I,7,0)</f>
        <v>1000</v>
      </c>
      <c r="F709" s="296">
        <v>11125351</v>
      </c>
      <c r="G709" s="295">
        <v>45895</v>
      </c>
      <c r="H709" s="587" t="s">
        <v>5934</v>
      </c>
      <c r="I709" s="721" t="s">
        <v>5957</v>
      </c>
      <c r="J709" s="352">
        <f t="shared" si="104"/>
        <v>46255</v>
      </c>
      <c r="K709" s="203" t="s">
        <v>5877</v>
      </c>
      <c r="L709" s="204">
        <v>6000</v>
      </c>
      <c r="M709" s="204">
        <v>5800</v>
      </c>
      <c r="N709" s="204">
        <f t="shared" si="105"/>
        <v>5800</v>
      </c>
      <c r="O709" s="354">
        <f t="shared" si="107"/>
        <v>0</v>
      </c>
      <c r="P709" s="204" t="b">
        <f t="shared" si="108"/>
        <v>0</v>
      </c>
      <c r="Q709" s="586">
        <f t="shared" si="109"/>
        <v>-1000</v>
      </c>
      <c r="KL709" s="961"/>
      <c r="ATR709" s="637">
        <v>25</v>
      </c>
      <c r="AWB709" s="303">
        <v>2000</v>
      </c>
      <c r="AXE709" s="303">
        <v>1000</v>
      </c>
      <c r="BAF709" s="303">
        <v>775</v>
      </c>
      <c r="BDF709" s="303">
        <v>500</v>
      </c>
      <c r="BES709" s="303">
        <v>500</v>
      </c>
      <c r="BHC709" s="303">
        <v>500</v>
      </c>
      <c r="BKB709" s="303">
        <v>500</v>
      </c>
    </row>
    <row r="710" spans="2:298 1199:1640" ht="45" customHeight="1">
      <c r="B710" s="203">
        <v>5714400111</v>
      </c>
      <c r="C710" s="203" t="str">
        <f>VLOOKUP(B710,'效期天數(2025.1126更新)'!B:C,2,FALSE)</f>
        <v>ALB</v>
      </c>
      <c r="D710" s="203">
        <f>VLOOKUP(B710,'效期天數(2025.1126更新)'!B:E,4,0)</f>
        <v>360</v>
      </c>
      <c r="E710" s="204" t="e">
        <f>VLOOKUP(F710,'帳庫存(20260119  00點更新)'!C:I,7,0)</f>
        <v>#N/A</v>
      </c>
      <c r="F710" s="296">
        <v>11125352</v>
      </c>
      <c r="G710" s="295">
        <v>45895</v>
      </c>
      <c r="H710" s="587" t="s">
        <v>5934</v>
      </c>
      <c r="I710" s="286" t="s">
        <v>5912</v>
      </c>
      <c r="J710" s="352">
        <f t="shared" si="104"/>
        <v>46255</v>
      </c>
      <c r="K710" s="203" t="s">
        <v>5877</v>
      </c>
      <c r="L710" s="204">
        <v>6000</v>
      </c>
      <c r="M710" s="204">
        <v>5790</v>
      </c>
      <c r="N710" s="204">
        <f t="shared" si="105"/>
        <v>5790</v>
      </c>
      <c r="O710" s="354">
        <f t="shared" si="107"/>
        <v>0</v>
      </c>
      <c r="P710" s="204" t="e">
        <f t="shared" si="108"/>
        <v>#N/A</v>
      </c>
      <c r="Q710" s="586" t="e">
        <f t="shared" si="109"/>
        <v>#N/A</v>
      </c>
      <c r="KL710" s="961"/>
      <c r="ATM710" s="303">
        <v>5000</v>
      </c>
      <c r="ATQ710" s="303">
        <v>790</v>
      </c>
    </row>
    <row r="711" spans="2:298 1199:1640" ht="45" customHeight="1">
      <c r="B711" s="203">
        <v>5714400111</v>
      </c>
      <c r="C711" s="203" t="str">
        <f>VLOOKUP(B711,'效期天數(2025.1126更新)'!B:C,2,FALSE)</f>
        <v>ALB</v>
      </c>
      <c r="D711" s="203">
        <f>VLOOKUP(B711,'效期天數(2025.1126更新)'!B:E,4,0)</f>
        <v>360</v>
      </c>
      <c r="E711" s="204" t="e">
        <f>VLOOKUP(F711,'帳庫存(20260119  00點更新)'!C:I,7,0)</f>
        <v>#N/A</v>
      </c>
      <c r="F711" s="296">
        <v>11125353</v>
      </c>
      <c r="G711" s="295">
        <v>45895</v>
      </c>
      <c r="H711" s="587" t="s">
        <v>5934</v>
      </c>
      <c r="I711" s="286" t="s">
        <v>5912</v>
      </c>
      <c r="J711" s="352">
        <f t="shared" si="104"/>
        <v>46255</v>
      </c>
      <c r="K711" s="203" t="s">
        <v>5877</v>
      </c>
      <c r="L711" s="204">
        <v>6000</v>
      </c>
      <c r="M711" s="204">
        <v>5670</v>
      </c>
      <c r="N711" s="204">
        <f t="shared" si="105"/>
        <v>5670</v>
      </c>
      <c r="O711" s="354">
        <f t="shared" si="107"/>
        <v>0</v>
      </c>
      <c r="P711" s="204" t="e">
        <f t="shared" si="108"/>
        <v>#N/A</v>
      </c>
      <c r="Q711" s="586" t="e">
        <f t="shared" si="109"/>
        <v>#N/A</v>
      </c>
      <c r="KL711" s="961"/>
      <c r="ATM711" s="303">
        <v>3000</v>
      </c>
      <c r="ATQ711" s="303">
        <v>2670</v>
      </c>
    </row>
    <row r="712" spans="2:298 1199:1640" ht="45" customHeight="1">
      <c r="B712" s="203">
        <v>5714400111</v>
      </c>
      <c r="C712" s="203" t="str">
        <f>VLOOKUP(B712,'效期天數(2025.1126更新)'!B:C,2,FALSE)</f>
        <v>ALB</v>
      </c>
      <c r="D712" s="203">
        <f>VLOOKUP(B712,'效期天數(2025.1126更新)'!B:E,4,0)</f>
        <v>360</v>
      </c>
      <c r="E712" s="204" t="e">
        <f>VLOOKUP(F712,'帳庫存(20260119  00點更新)'!C:I,7,0)</f>
        <v>#N/A</v>
      </c>
      <c r="F712" s="296">
        <v>11125354</v>
      </c>
      <c r="G712" s="295">
        <v>45895</v>
      </c>
      <c r="H712" s="587" t="s">
        <v>5934</v>
      </c>
      <c r="I712" s="286" t="s">
        <v>5912</v>
      </c>
      <c r="J712" s="352">
        <f t="shared" ref="J712:J775" si="110">G712+D712</f>
        <v>46255</v>
      </c>
      <c r="K712" s="203" t="s">
        <v>5877</v>
      </c>
      <c r="L712" s="204">
        <v>6000</v>
      </c>
      <c r="M712" s="204">
        <v>5730</v>
      </c>
      <c r="N712" s="204">
        <f t="shared" ref="N712:N775" si="111">SUM(NS712:XFD712)</f>
        <v>5730</v>
      </c>
      <c r="O712" s="354">
        <f t="shared" si="107"/>
        <v>0</v>
      </c>
      <c r="P712" s="204" t="e">
        <f t="shared" si="108"/>
        <v>#N/A</v>
      </c>
      <c r="Q712" s="586" t="e">
        <f t="shared" si="109"/>
        <v>#N/A</v>
      </c>
      <c r="KL712" s="961"/>
      <c r="ATQ712" s="303">
        <v>4730</v>
      </c>
      <c r="AVH712" s="303">
        <v>1000</v>
      </c>
    </row>
    <row r="713" spans="2:298 1199:1640" ht="45" customHeight="1">
      <c r="B713" s="203">
        <v>5714400111</v>
      </c>
      <c r="C713" s="203" t="str">
        <f>VLOOKUP(B713,'效期天數(2025.1126更新)'!B:C,2,FALSE)</f>
        <v>ALB</v>
      </c>
      <c r="D713" s="203">
        <f>VLOOKUP(B713,'效期天數(2025.1126更新)'!B:E,4,0)</f>
        <v>360</v>
      </c>
      <c r="E713" s="204" t="e">
        <f>VLOOKUP(F713,'帳庫存(20260119  00點更新)'!C:I,7,0)</f>
        <v>#N/A</v>
      </c>
      <c r="F713" s="296">
        <v>11125355</v>
      </c>
      <c r="G713" s="295">
        <v>45897</v>
      </c>
      <c r="H713" s="604" t="s">
        <v>5935</v>
      </c>
      <c r="I713" s="286" t="s">
        <v>5912</v>
      </c>
      <c r="J713" s="352">
        <f t="shared" si="110"/>
        <v>46257</v>
      </c>
      <c r="K713" s="203" t="s">
        <v>5893</v>
      </c>
      <c r="L713" s="204">
        <v>6000</v>
      </c>
      <c r="M713" s="204">
        <v>5830</v>
      </c>
      <c r="N713" s="204">
        <f t="shared" si="111"/>
        <v>5830</v>
      </c>
      <c r="O713" s="354">
        <f t="shared" si="107"/>
        <v>0</v>
      </c>
      <c r="P713" s="204" t="e">
        <f t="shared" si="108"/>
        <v>#N/A</v>
      </c>
      <c r="Q713" s="586" t="e">
        <f t="shared" si="109"/>
        <v>#N/A</v>
      </c>
      <c r="KL713" s="961"/>
      <c r="AUD713" s="303">
        <v>5830</v>
      </c>
    </row>
    <row r="714" spans="2:298 1199:1640" ht="45" customHeight="1">
      <c r="B714" s="203">
        <v>5714400111</v>
      </c>
      <c r="C714" s="203" t="str">
        <f>VLOOKUP(B714,'效期天數(2025.1126更新)'!B:C,2,FALSE)</f>
        <v>ALB</v>
      </c>
      <c r="D714" s="203">
        <f>VLOOKUP(B714,'效期天數(2025.1126更新)'!B:E,4,0)</f>
        <v>360</v>
      </c>
      <c r="E714" s="204" t="e">
        <f>VLOOKUP(F714,'帳庫存(20260119  00點更新)'!C:I,7,0)</f>
        <v>#N/A</v>
      </c>
      <c r="F714" s="296">
        <v>11125356</v>
      </c>
      <c r="G714" s="295">
        <v>45897</v>
      </c>
      <c r="H714" s="604" t="s">
        <v>5935</v>
      </c>
      <c r="I714" s="286" t="s">
        <v>5912</v>
      </c>
      <c r="J714" s="352">
        <f t="shared" si="110"/>
        <v>46257</v>
      </c>
      <c r="K714" s="203" t="s">
        <v>5893</v>
      </c>
      <c r="L714" s="204">
        <v>6000</v>
      </c>
      <c r="M714" s="204">
        <v>5740</v>
      </c>
      <c r="N714" s="204">
        <f t="shared" si="111"/>
        <v>6130</v>
      </c>
      <c r="O714" s="354">
        <f>M714-N714+EU714</f>
        <v>0</v>
      </c>
      <c r="P714" s="204" t="e">
        <f t="shared" si="108"/>
        <v>#N/A</v>
      </c>
      <c r="Q714" s="586" t="e">
        <f t="shared" si="109"/>
        <v>#N/A</v>
      </c>
      <c r="EU714" s="333">
        <v>390</v>
      </c>
      <c r="KL714" s="961"/>
      <c r="AUD714" s="303">
        <v>5000</v>
      </c>
      <c r="AVM714" s="303">
        <v>740</v>
      </c>
      <c r="BCQ714" s="303">
        <v>390</v>
      </c>
    </row>
    <row r="715" spans="2:298 1199:1640" ht="45" customHeight="1">
      <c r="B715" s="203">
        <v>5714400111</v>
      </c>
      <c r="C715" s="203" t="str">
        <f>VLOOKUP(B715,'效期天數(2025.1126更新)'!B:C,2,FALSE)</f>
        <v>ALB</v>
      </c>
      <c r="D715" s="203">
        <f>VLOOKUP(B715,'效期天數(2025.1126更新)'!B:E,4,0)</f>
        <v>360</v>
      </c>
      <c r="E715" s="204" t="e">
        <f>VLOOKUP(F715,'帳庫存(20260119  00點更新)'!C:I,7,0)</f>
        <v>#N/A</v>
      </c>
      <c r="F715" s="296">
        <v>11125357</v>
      </c>
      <c r="G715" s="295">
        <v>45897</v>
      </c>
      <c r="H715" s="604" t="s">
        <v>5935</v>
      </c>
      <c r="I715" s="286" t="s">
        <v>5912</v>
      </c>
      <c r="J715" s="352">
        <f t="shared" si="110"/>
        <v>46257</v>
      </c>
      <c r="K715" s="203" t="s">
        <v>5893</v>
      </c>
      <c r="L715" s="204">
        <v>6000</v>
      </c>
      <c r="M715" s="204">
        <v>5620</v>
      </c>
      <c r="N715" s="204">
        <f t="shared" si="111"/>
        <v>5620</v>
      </c>
      <c r="O715" s="354">
        <f>M715-N715</f>
        <v>0</v>
      </c>
      <c r="P715" s="204" t="e">
        <f t="shared" si="108"/>
        <v>#N/A</v>
      </c>
      <c r="Q715" s="586" t="e">
        <f t="shared" si="109"/>
        <v>#N/A</v>
      </c>
      <c r="KL715" s="961"/>
      <c r="AUE715" s="303">
        <v>5620</v>
      </c>
    </row>
    <row r="716" spans="2:298 1199:1640" ht="45" customHeight="1">
      <c r="B716" s="203">
        <v>5714400111</v>
      </c>
      <c r="C716" s="203" t="str">
        <f>VLOOKUP(B716,'效期天數(2025.1126更新)'!B:C,2,FALSE)</f>
        <v>ALB</v>
      </c>
      <c r="D716" s="203">
        <f>VLOOKUP(B716,'效期天數(2025.1126更新)'!B:E,4,0)</f>
        <v>360</v>
      </c>
      <c r="E716" s="204" t="e">
        <f>VLOOKUP(F716,'帳庫存(20260119  00點更新)'!C:I,7,0)</f>
        <v>#N/A</v>
      </c>
      <c r="F716" s="296">
        <v>11125358</v>
      </c>
      <c r="G716" s="295">
        <v>45897</v>
      </c>
      <c r="H716" s="604" t="s">
        <v>5935</v>
      </c>
      <c r="I716" s="286" t="s">
        <v>5912</v>
      </c>
      <c r="J716" s="352">
        <f t="shared" si="110"/>
        <v>46257</v>
      </c>
      <c r="K716" s="203" t="s">
        <v>5893</v>
      </c>
      <c r="L716" s="204">
        <v>6000</v>
      </c>
      <c r="M716" s="204">
        <v>5720</v>
      </c>
      <c r="N716" s="204">
        <f t="shared" si="111"/>
        <v>5720</v>
      </c>
      <c r="O716" s="354">
        <f>M716-N716</f>
        <v>0</v>
      </c>
      <c r="P716" s="204" t="e">
        <f t="shared" si="108"/>
        <v>#N/A</v>
      </c>
      <c r="Q716" s="586" t="e">
        <f t="shared" si="109"/>
        <v>#N/A</v>
      </c>
      <c r="KL716" s="961"/>
      <c r="AUE716" s="303">
        <v>1000</v>
      </c>
      <c r="AVM716" s="303">
        <v>4720</v>
      </c>
    </row>
    <row r="717" spans="2:298 1199:1640" ht="45" customHeight="1">
      <c r="B717" s="203">
        <v>5714400111</v>
      </c>
      <c r="C717" s="203" t="str">
        <f>VLOOKUP(B717,'效期天數(2025.1126更新)'!B:C,2,FALSE)</f>
        <v>ALB</v>
      </c>
      <c r="D717" s="203">
        <f>VLOOKUP(B717,'效期天數(2025.1126更新)'!B:E,4,0)</f>
        <v>360</v>
      </c>
      <c r="E717" s="204" t="e">
        <f>VLOOKUP(F717,'帳庫存(20260119  00點更新)'!C:I,7,0)</f>
        <v>#N/A</v>
      </c>
      <c r="F717" s="296">
        <v>11125361</v>
      </c>
      <c r="G717" s="295">
        <v>45903</v>
      </c>
      <c r="H717" s="533" t="s">
        <v>5997</v>
      </c>
      <c r="I717" s="286" t="s">
        <v>5986</v>
      </c>
      <c r="J717" s="352">
        <f t="shared" si="110"/>
        <v>46263</v>
      </c>
      <c r="K717" s="203" t="s">
        <v>5928</v>
      </c>
      <c r="L717" s="204">
        <v>6000</v>
      </c>
      <c r="M717" s="204">
        <v>5890</v>
      </c>
      <c r="N717" s="204">
        <f t="shared" si="111"/>
        <v>5890</v>
      </c>
      <c r="O717" s="354">
        <f>M717-N717</f>
        <v>0</v>
      </c>
      <c r="P717" s="204" t="e">
        <f t="shared" si="108"/>
        <v>#N/A</v>
      </c>
      <c r="Q717" s="586" t="e">
        <f t="shared" si="109"/>
        <v>#N/A</v>
      </c>
      <c r="KL717" s="961"/>
      <c r="AUR717" s="303">
        <v>5000</v>
      </c>
      <c r="AUV717" s="303">
        <v>890</v>
      </c>
    </row>
    <row r="718" spans="2:298 1199:1640" ht="45" customHeight="1">
      <c r="B718" s="203">
        <v>5714400111</v>
      </c>
      <c r="C718" s="203" t="str">
        <f>VLOOKUP(B718,'效期天數(2025.1126更新)'!B:C,2,FALSE)</f>
        <v>ALB</v>
      </c>
      <c r="D718" s="203">
        <f>VLOOKUP(B718,'效期天數(2025.1126更新)'!B:E,4,0)</f>
        <v>360</v>
      </c>
      <c r="E718" s="204" t="e">
        <f>VLOOKUP(F718,'帳庫存(20260119  00點更新)'!C:I,7,0)</f>
        <v>#N/A</v>
      </c>
      <c r="F718" s="296">
        <v>11125362</v>
      </c>
      <c r="G718" s="295">
        <v>45903</v>
      </c>
      <c r="H718" s="533" t="s">
        <v>5997</v>
      </c>
      <c r="I718" s="286" t="s">
        <v>5986</v>
      </c>
      <c r="J718" s="352">
        <f t="shared" si="110"/>
        <v>46263</v>
      </c>
      <c r="K718" s="203" t="s">
        <v>5928</v>
      </c>
      <c r="L718" s="204">
        <v>6000</v>
      </c>
      <c r="M718" s="204">
        <v>5940</v>
      </c>
      <c r="N718" s="204">
        <f t="shared" si="111"/>
        <v>6680</v>
      </c>
      <c r="O718" s="354">
        <f>M718-N718+EQ718</f>
        <v>0</v>
      </c>
      <c r="P718" s="204" t="e">
        <f t="shared" si="108"/>
        <v>#N/A</v>
      </c>
      <c r="Q718" s="586" t="e">
        <f t="shared" si="109"/>
        <v>#N/A</v>
      </c>
      <c r="EQ718" s="333">
        <v>740</v>
      </c>
      <c r="KL718" s="961"/>
      <c r="AUR718" s="303">
        <v>1000</v>
      </c>
      <c r="AVB718" s="303">
        <v>4940</v>
      </c>
      <c r="BCN718" s="303">
        <v>740</v>
      </c>
    </row>
    <row r="719" spans="2:298 1199:1640" ht="45" customHeight="1">
      <c r="B719" s="203">
        <v>5714400111</v>
      </c>
      <c r="C719" s="203" t="str">
        <f>VLOOKUP(B719,'效期天數(2025.1126更新)'!B:C,2,FALSE)</f>
        <v>ALB</v>
      </c>
      <c r="D719" s="203">
        <f>VLOOKUP(B719,'效期天數(2025.1126更新)'!B:E,4,0)</f>
        <v>360</v>
      </c>
      <c r="E719" s="204" t="e">
        <f>VLOOKUP(F719,'帳庫存(20260119  00點更新)'!C:I,7,0)</f>
        <v>#N/A</v>
      </c>
      <c r="F719" s="296">
        <v>11125363</v>
      </c>
      <c r="G719" s="295">
        <v>45903</v>
      </c>
      <c r="H719" s="533" t="s">
        <v>5997</v>
      </c>
      <c r="I719" s="286" t="s">
        <v>5986</v>
      </c>
      <c r="J719" s="352">
        <f t="shared" si="110"/>
        <v>46263</v>
      </c>
      <c r="K719" s="203" t="s">
        <v>5928</v>
      </c>
      <c r="L719" s="204">
        <v>6000</v>
      </c>
      <c r="M719" s="204">
        <v>5870</v>
      </c>
      <c r="N719" s="204">
        <f t="shared" si="111"/>
        <v>5870</v>
      </c>
      <c r="O719" s="354">
        <f t="shared" ref="O719:O732" si="112">M719-N719</f>
        <v>0</v>
      </c>
      <c r="P719" s="204" t="e">
        <f t="shared" si="108"/>
        <v>#N/A</v>
      </c>
      <c r="Q719" s="586" t="e">
        <f t="shared" si="109"/>
        <v>#N/A</v>
      </c>
      <c r="KL719" s="961"/>
      <c r="AUV719" s="303">
        <v>4870</v>
      </c>
      <c r="AVB719" s="303">
        <v>1000</v>
      </c>
    </row>
    <row r="720" spans="2:298 1199:1640" ht="45" customHeight="1">
      <c r="B720" s="203">
        <v>5714400111</v>
      </c>
      <c r="C720" s="203" t="str">
        <f>VLOOKUP(B720,'效期天數(2025.1126更新)'!B:C,2,FALSE)</f>
        <v>ALB</v>
      </c>
      <c r="D720" s="203">
        <f>VLOOKUP(B720,'效期天數(2025.1126更新)'!B:E,4,0)</f>
        <v>360</v>
      </c>
      <c r="E720" s="204" t="e">
        <f>VLOOKUP(F720,'帳庫存(20260119  00點更新)'!C:I,7,0)</f>
        <v>#N/A</v>
      </c>
      <c r="F720" s="296">
        <v>11125364</v>
      </c>
      <c r="G720" s="295">
        <v>45903</v>
      </c>
      <c r="H720" s="533" t="s">
        <v>5997</v>
      </c>
      <c r="I720" s="286" t="s">
        <v>5986</v>
      </c>
      <c r="J720" s="352">
        <f t="shared" si="110"/>
        <v>46263</v>
      </c>
      <c r="K720" s="203" t="s">
        <v>5928</v>
      </c>
      <c r="L720" s="204">
        <v>6000</v>
      </c>
      <c r="M720" s="204">
        <v>5930</v>
      </c>
      <c r="N720" s="204">
        <f t="shared" si="111"/>
        <v>5930</v>
      </c>
      <c r="O720" s="354">
        <f t="shared" si="112"/>
        <v>0</v>
      </c>
      <c r="P720" s="204" t="e">
        <f t="shared" si="108"/>
        <v>#N/A</v>
      </c>
      <c r="Q720" s="586" t="e">
        <f t="shared" si="109"/>
        <v>#N/A</v>
      </c>
      <c r="KL720" s="961"/>
      <c r="AVB720" s="303">
        <v>5930</v>
      </c>
    </row>
    <row r="721" spans="1:298 1253:1792" ht="45" customHeight="1">
      <c r="B721" s="203">
        <v>5714400111</v>
      </c>
      <c r="C721" s="203" t="str">
        <f>VLOOKUP(B721,'效期天數(2025.1126更新)'!B:C,2,FALSE)</f>
        <v>ALB</v>
      </c>
      <c r="D721" s="203">
        <f>VLOOKUP(B721,'效期天數(2025.1126更新)'!B:E,4,0)</f>
        <v>360</v>
      </c>
      <c r="E721" s="204">
        <f>VLOOKUP(F721,'帳庫存(20260119  00點更新)'!C:I,7,0)</f>
        <v>790</v>
      </c>
      <c r="F721" s="296">
        <v>11125365</v>
      </c>
      <c r="G721" s="295">
        <v>45905</v>
      </c>
      <c r="H721" s="568" t="s">
        <v>5998</v>
      </c>
      <c r="I721" s="286" t="s">
        <v>5177</v>
      </c>
      <c r="J721" s="352">
        <f t="shared" si="110"/>
        <v>46265</v>
      </c>
      <c r="K721" s="203" t="s">
        <v>5955</v>
      </c>
      <c r="L721" s="204">
        <v>6000</v>
      </c>
      <c r="M721" s="204">
        <v>5790</v>
      </c>
      <c r="N721" s="204">
        <f t="shared" si="111"/>
        <v>5790</v>
      </c>
      <c r="O721" s="354">
        <f t="shared" si="112"/>
        <v>0</v>
      </c>
      <c r="P721" s="204" t="b">
        <f t="shared" si="108"/>
        <v>0</v>
      </c>
      <c r="Q721" s="586">
        <f t="shared" si="109"/>
        <v>-790</v>
      </c>
      <c r="KL721" s="961"/>
      <c r="AVE721" s="303">
        <v>5000</v>
      </c>
      <c r="BGY721" s="303">
        <v>790</v>
      </c>
    </row>
    <row r="722" spans="1:298 1253:1792" ht="45" customHeight="1">
      <c r="B722" s="203">
        <v>5714400111</v>
      </c>
      <c r="C722" s="203" t="str">
        <f>VLOOKUP(B722,'效期天數(2025.1126更新)'!B:C,2,FALSE)</f>
        <v>ALB</v>
      </c>
      <c r="D722" s="203">
        <f>VLOOKUP(B722,'效期天數(2025.1126更新)'!B:E,4,0)</f>
        <v>360</v>
      </c>
      <c r="E722" s="204" t="e">
        <f>VLOOKUP(F722,'帳庫存(20260119  00點更新)'!C:I,7,0)</f>
        <v>#N/A</v>
      </c>
      <c r="F722" s="296">
        <v>11125366</v>
      </c>
      <c r="G722" s="295">
        <v>45905</v>
      </c>
      <c r="H722" s="568" t="s">
        <v>5998</v>
      </c>
      <c r="I722" s="286" t="s">
        <v>5177</v>
      </c>
      <c r="J722" s="352">
        <f t="shared" si="110"/>
        <v>46265</v>
      </c>
      <c r="K722" s="203" t="s">
        <v>5955</v>
      </c>
      <c r="L722" s="204">
        <v>6000</v>
      </c>
      <c r="M722" s="204">
        <v>5670</v>
      </c>
      <c r="N722" s="204">
        <f t="shared" si="111"/>
        <v>5670</v>
      </c>
      <c r="O722" s="354">
        <f t="shared" si="112"/>
        <v>0</v>
      </c>
      <c r="P722" s="204" t="e">
        <f t="shared" si="108"/>
        <v>#N/A</v>
      </c>
      <c r="Q722" s="586" t="e">
        <f t="shared" si="109"/>
        <v>#N/A</v>
      </c>
      <c r="KL722" s="961"/>
      <c r="AVE722" s="303">
        <v>3000</v>
      </c>
      <c r="AWD722" s="303">
        <v>2000</v>
      </c>
      <c r="AXL722" s="303">
        <v>670</v>
      </c>
    </row>
    <row r="723" spans="1:298 1253:1792" ht="45" customHeight="1">
      <c r="B723" s="203">
        <v>5714400111</v>
      </c>
      <c r="C723" s="203" t="str">
        <f>VLOOKUP(B723,'效期天數(2025.1126更新)'!B:C,2,FALSE)</f>
        <v>ALB</v>
      </c>
      <c r="D723" s="203">
        <f>VLOOKUP(B723,'效期天數(2025.1126更新)'!B:E,4,0)</f>
        <v>360</v>
      </c>
      <c r="E723" s="204" t="e">
        <f>VLOOKUP(F723,'帳庫存(20260119  00點更新)'!C:I,7,0)</f>
        <v>#N/A</v>
      </c>
      <c r="F723" s="296">
        <v>11125367</v>
      </c>
      <c r="G723" s="295">
        <v>45905</v>
      </c>
      <c r="H723" s="568" t="s">
        <v>5998</v>
      </c>
      <c r="I723" s="286" t="s">
        <v>5177</v>
      </c>
      <c r="J723" s="352">
        <f t="shared" si="110"/>
        <v>46265</v>
      </c>
      <c r="K723" s="203" t="s">
        <v>5955</v>
      </c>
      <c r="L723" s="204">
        <v>6000</v>
      </c>
      <c r="M723" s="204">
        <v>5680</v>
      </c>
      <c r="N723" s="204">
        <f t="shared" si="111"/>
        <v>5680</v>
      </c>
      <c r="O723" s="354">
        <f t="shared" si="112"/>
        <v>0</v>
      </c>
      <c r="P723" s="204" t="e">
        <f t="shared" si="108"/>
        <v>#N/A</v>
      </c>
      <c r="Q723" s="586" t="e">
        <f t="shared" si="109"/>
        <v>#N/A</v>
      </c>
      <c r="KL723" s="961"/>
      <c r="AVJ723" s="303">
        <v>5000</v>
      </c>
      <c r="AXL723" s="303">
        <v>680</v>
      </c>
    </row>
    <row r="724" spans="1:298 1253:1792" ht="45" customHeight="1">
      <c r="B724" s="203">
        <v>5714400111</v>
      </c>
      <c r="C724" s="203" t="str">
        <f>VLOOKUP(B724,'效期天數(2025.1126更新)'!B:C,2,FALSE)</f>
        <v>ALB</v>
      </c>
      <c r="D724" s="203">
        <f>VLOOKUP(B724,'效期天數(2025.1126更新)'!B:E,4,0)</f>
        <v>360</v>
      </c>
      <c r="E724" s="204" t="e">
        <f>VLOOKUP(F724,'帳庫存(20260119  00點更新)'!C:I,7,0)</f>
        <v>#N/A</v>
      </c>
      <c r="F724" s="296">
        <v>11125368</v>
      </c>
      <c r="G724" s="295">
        <v>45905</v>
      </c>
      <c r="H724" s="568" t="s">
        <v>5998</v>
      </c>
      <c r="I724" s="286" t="s">
        <v>5177</v>
      </c>
      <c r="J724" s="352">
        <f t="shared" si="110"/>
        <v>46265</v>
      </c>
      <c r="K724" s="203" t="s">
        <v>5955</v>
      </c>
      <c r="L724" s="204">
        <v>6000</v>
      </c>
      <c r="M724" s="204">
        <v>5740</v>
      </c>
      <c r="N724" s="204">
        <f t="shared" si="111"/>
        <v>5740</v>
      </c>
      <c r="O724" s="354">
        <f t="shared" si="112"/>
        <v>0</v>
      </c>
      <c r="P724" s="204" t="e">
        <f t="shared" si="108"/>
        <v>#N/A</v>
      </c>
      <c r="Q724" s="586" t="e">
        <f t="shared" si="109"/>
        <v>#N/A</v>
      </c>
      <c r="KL724" s="961"/>
      <c r="AWC724" s="303">
        <v>5000</v>
      </c>
      <c r="AXL724" s="303">
        <v>740</v>
      </c>
    </row>
    <row r="725" spans="1:298 1253:1792" ht="45" customHeight="1">
      <c r="B725" s="203">
        <v>5714400111</v>
      </c>
      <c r="C725" s="203" t="str">
        <f>VLOOKUP(B725,'效期天數(2025.1126更新)'!B:C,2,FALSE)</f>
        <v>ALB</v>
      </c>
      <c r="D725" s="203">
        <f>VLOOKUP(B725,'效期天數(2025.1126更新)'!B:E,4,0)</f>
        <v>360</v>
      </c>
      <c r="E725" s="204" t="e">
        <f>VLOOKUP(F725,'帳庫存(20260119  00點更新)'!C:I,7,0)</f>
        <v>#N/A</v>
      </c>
      <c r="F725" s="296">
        <v>11125371</v>
      </c>
      <c r="G725" s="295">
        <v>45912</v>
      </c>
      <c r="H725" s="580" t="s">
        <v>6058</v>
      </c>
      <c r="I725" s="286" t="s">
        <v>6036</v>
      </c>
      <c r="J725" s="352">
        <f t="shared" si="110"/>
        <v>46272</v>
      </c>
      <c r="K725" s="203" t="s">
        <v>6006</v>
      </c>
      <c r="L725" s="204">
        <v>6000</v>
      </c>
      <c r="M725" s="204">
        <v>5540</v>
      </c>
      <c r="N725" s="204">
        <f t="shared" si="111"/>
        <v>5540</v>
      </c>
      <c r="O725" s="354">
        <f t="shared" si="112"/>
        <v>0</v>
      </c>
      <c r="P725" s="204" t="e">
        <f t="shared" si="108"/>
        <v>#N/A</v>
      </c>
      <c r="Q725" s="586" t="e">
        <f t="shared" si="109"/>
        <v>#N/A</v>
      </c>
      <c r="KL725" s="961"/>
      <c r="AVL725" s="303">
        <v>5540</v>
      </c>
    </row>
    <row r="726" spans="1:298 1253:1792" ht="45" customHeight="1">
      <c r="B726" s="203">
        <v>5714400111</v>
      </c>
      <c r="C726" s="203" t="str">
        <f>VLOOKUP(B726,'效期天數(2025.1126更新)'!B:C,2,FALSE)</f>
        <v>ALB</v>
      </c>
      <c r="D726" s="203">
        <f>VLOOKUP(B726,'效期天數(2025.1126更新)'!B:E,4,0)</f>
        <v>360</v>
      </c>
      <c r="E726" s="204">
        <f>VLOOKUP(F726,'帳庫存(20260119  00點更新)'!C:I,7,0)</f>
        <v>780</v>
      </c>
      <c r="F726" s="296">
        <v>11125372</v>
      </c>
      <c r="G726" s="295">
        <v>45912</v>
      </c>
      <c r="H726" s="580" t="s">
        <v>6058</v>
      </c>
      <c r="I726" s="286" t="s">
        <v>6036</v>
      </c>
      <c r="J726" s="352">
        <f t="shared" si="110"/>
        <v>46272</v>
      </c>
      <c r="K726" s="203" t="s">
        <v>6006</v>
      </c>
      <c r="L726" s="204">
        <v>6000</v>
      </c>
      <c r="M726" s="204">
        <v>5780</v>
      </c>
      <c r="N726" s="204">
        <f t="shared" si="111"/>
        <v>5780</v>
      </c>
      <c r="O726" s="354">
        <f t="shared" si="112"/>
        <v>0</v>
      </c>
      <c r="P726" s="204" t="b">
        <f t="shared" si="108"/>
        <v>0</v>
      </c>
      <c r="Q726" s="586">
        <f t="shared" si="109"/>
        <v>-780</v>
      </c>
      <c r="KL726" s="961"/>
      <c r="AVL726" s="303">
        <v>3000</v>
      </c>
      <c r="AZG726" s="303">
        <v>2000</v>
      </c>
      <c r="BPX726" s="303">
        <v>780</v>
      </c>
    </row>
    <row r="727" spans="1:298 1253:1792" ht="45" customHeight="1">
      <c r="A727" s="714" t="s">
        <v>4910</v>
      </c>
      <c r="B727" s="203">
        <v>5714400111</v>
      </c>
      <c r="C727" s="203" t="str">
        <f>VLOOKUP(B727,'效期天數(2025.1126更新)'!B:C,2,FALSE)</f>
        <v>ALB</v>
      </c>
      <c r="D727" s="203">
        <f>VLOOKUP(B727,'效期天數(2025.1126更新)'!B:E,4,0)</f>
        <v>360</v>
      </c>
      <c r="E727" s="204" t="e">
        <f>VLOOKUP(F727,'帳庫存(20260119  00點更新)'!C:I,7,0)</f>
        <v>#N/A</v>
      </c>
      <c r="F727" s="296">
        <v>11125373</v>
      </c>
      <c r="G727" s="295">
        <v>45912</v>
      </c>
      <c r="H727" s="580" t="s">
        <v>6058</v>
      </c>
      <c r="I727" s="305" t="s">
        <v>6035</v>
      </c>
      <c r="J727" s="352">
        <f t="shared" si="110"/>
        <v>46272</v>
      </c>
      <c r="K727" s="203" t="s">
        <v>6006</v>
      </c>
      <c r="L727" s="204">
        <v>6000</v>
      </c>
      <c r="M727" s="204">
        <v>5630</v>
      </c>
      <c r="N727" s="204">
        <f t="shared" si="111"/>
        <v>5630</v>
      </c>
      <c r="O727" s="354">
        <f t="shared" si="112"/>
        <v>0</v>
      </c>
      <c r="P727" s="204" t="e">
        <f t="shared" si="108"/>
        <v>#N/A</v>
      </c>
      <c r="Q727" s="586" t="e">
        <f t="shared" si="109"/>
        <v>#N/A</v>
      </c>
      <c r="KL727" s="961"/>
      <c r="AXA727" s="303">
        <v>630</v>
      </c>
      <c r="AXR727" s="303">
        <v>4000</v>
      </c>
      <c r="BGH727" s="303">
        <v>1000</v>
      </c>
    </row>
    <row r="728" spans="1:298 1253:1792" ht="45" customHeight="1">
      <c r="B728" s="203">
        <v>5714400111</v>
      </c>
      <c r="C728" s="203" t="str">
        <f>VLOOKUP(B728,'效期天數(2025.1126更新)'!B:C,2,FALSE)</f>
        <v>ALB</v>
      </c>
      <c r="D728" s="203">
        <f>VLOOKUP(B728,'效期天數(2025.1126更新)'!B:E,4,0)</f>
        <v>360</v>
      </c>
      <c r="E728" s="204" t="e">
        <f>VLOOKUP(F728,'帳庫存(20260119  00點更新)'!C:I,7,0)</f>
        <v>#N/A</v>
      </c>
      <c r="F728" s="296">
        <v>11125374</v>
      </c>
      <c r="G728" s="295">
        <v>45912</v>
      </c>
      <c r="H728" s="580" t="s">
        <v>6058</v>
      </c>
      <c r="I728" s="286" t="s">
        <v>6036</v>
      </c>
      <c r="J728" s="352">
        <f t="shared" si="110"/>
        <v>46272</v>
      </c>
      <c r="K728" s="203" t="s">
        <v>6006</v>
      </c>
      <c r="L728" s="204">
        <v>6000</v>
      </c>
      <c r="M728" s="204">
        <v>5520</v>
      </c>
      <c r="N728" s="204">
        <f t="shared" si="111"/>
        <v>5520</v>
      </c>
      <c r="O728" s="354">
        <f t="shared" si="112"/>
        <v>0</v>
      </c>
      <c r="P728" s="204" t="e">
        <f t="shared" si="108"/>
        <v>#N/A</v>
      </c>
      <c r="Q728" s="586" t="e">
        <f t="shared" si="109"/>
        <v>#N/A</v>
      </c>
      <c r="KL728" s="961"/>
      <c r="AVL728" s="303">
        <v>5520</v>
      </c>
    </row>
    <row r="729" spans="1:298 1253:1792" ht="45" customHeight="1">
      <c r="B729" s="203">
        <v>5714400111</v>
      </c>
      <c r="C729" s="203" t="str">
        <f>VLOOKUP(B729,'效期天數(2025.1126更新)'!B:C,2,FALSE)</f>
        <v>ALB</v>
      </c>
      <c r="D729" s="203">
        <f>VLOOKUP(B729,'效期天數(2025.1126更新)'!B:E,4,0)</f>
        <v>360</v>
      </c>
      <c r="E729" s="204" t="e">
        <f>VLOOKUP(F729,'帳庫存(20260119  00點更新)'!C:I,7,0)</f>
        <v>#N/A</v>
      </c>
      <c r="F729" s="296">
        <v>11125391</v>
      </c>
      <c r="G729" s="295">
        <v>45923</v>
      </c>
      <c r="H729" s="580" t="s">
        <v>6169</v>
      </c>
      <c r="I729" s="286" t="s">
        <v>6159</v>
      </c>
      <c r="J729" s="352">
        <f t="shared" si="110"/>
        <v>46283</v>
      </c>
      <c r="K729" s="203" t="s">
        <v>6080</v>
      </c>
      <c r="L729" s="204">
        <v>6000</v>
      </c>
      <c r="M729" s="204">
        <v>5130</v>
      </c>
      <c r="N729" s="204">
        <f t="shared" si="111"/>
        <v>5130</v>
      </c>
      <c r="O729" s="354">
        <f t="shared" si="112"/>
        <v>0</v>
      </c>
      <c r="P729" s="204" t="e">
        <f t="shared" si="108"/>
        <v>#N/A</v>
      </c>
      <c r="Q729" s="586" t="e">
        <f t="shared" si="109"/>
        <v>#N/A</v>
      </c>
      <c r="KL729" s="961"/>
      <c r="AVV729" s="303">
        <v>5130</v>
      </c>
    </row>
    <row r="730" spans="1:298 1253:1792" ht="45" customHeight="1">
      <c r="B730" s="203">
        <v>5714400111</v>
      </c>
      <c r="C730" s="203" t="str">
        <f>VLOOKUP(B730,'效期天數(2025.1126更新)'!B:C,2,FALSE)</f>
        <v>ALB</v>
      </c>
      <c r="D730" s="203">
        <f>VLOOKUP(B730,'效期天數(2025.1126更新)'!B:E,4,0)</f>
        <v>360</v>
      </c>
      <c r="E730" s="204">
        <f>VLOOKUP(F730,'帳庫存(20260119  00點更新)'!C:I,7,0)</f>
        <v>350</v>
      </c>
      <c r="F730" s="296">
        <v>11125392</v>
      </c>
      <c r="G730" s="295">
        <v>45923</v>
      </c>
      <c r="H730" s="580" t="s">
        <v>6169</v>
      </c>
      <c r="I730" s="286" t="s">
        <v>6159</v>
      </c>
      <c r="J730" s="352">
        <f t="shared" si="110"/>
        <v>46283</v>
      </c>
      <c r="K730" s="203" t="s">
        <v>6080</v>
      </c>
      <c r="L730" s="204">
        <v>6000</v>
      </c>
      <c r="M730" s="204">
        <v>5350</v>
      </c>
      <c r="N730" s="204">
        <f t="shared" si="111"/>
        <v>5350</v>
      </c>
      <c r="O730" s="354">
        <f t="shared" si="112"/>
        <v>0</v>
      </c>
      <c r="P730" s="204" t="b">
        <f t="shared" si="108"/>
        <v>0</v>
      </c>
      <c r="Q730" s="586">
        <f t="shared" si="109"/>
        <v>-350</v>
      </c>
      <c r="KL730" s="961"/>
      <c r="AVV730" s="303">
        <v>5000</v>
      </c>
      <c r="BKN730" s="303">
        <v>350</v>
      </c>
    </row>
    <row r="731" spans="1:298 1253:1792" ht="45" customHeight="1">
      <c r="B731" s="203">
        <v>5714400111</v>
      </c>
      <c r="C731" s="203" t="str">
        <f>VLOOKUP(B731,'效期天數(2025.1126更新)'!B:C,2,FALSE)</f>
        <v>ALB</v>
      </c>
      <c r="D731" s="203">
        <f>VLOOKUP(B731,'效期天數(2025.1126更新)'!B:E,4,0)</f>
        <v>360</v>
      </c>
      <c r="E731" s="204">
        <f>VLOOKUP(F731,'帳庫存(20260119  00點更新)'!C:I,7,0)</f>
        <v>580</v>
      </c>
      <c r="F731" s="296">
        <v>11125393</v>
      </c>
      <c r="G731" s="295">
        <v>45923</v>
      </c>
      <c r="H731" s="580" t="s">
        <v>6169</v>
      </c>
      <c r="I731" s="286" t="s">
        <v>6159</v>
      </c>
      <c r="J731" s="352">
        <f t="shared" si="110"/>
        <v>46283</v>
      </c>
      <c r="K731" s="203" t="s">
        <v>6080</v>
      </c>
      <c r="L731" s="204">
        <v>6000</v>
      </c>
      <c r="M731" s="204">
        <v>5580</v>
      </c>
      <c r="N731" s="204">
        <f t="shared" si="111"/>
        <v>5580</v>
      </c>
      <c r="O731" s="354">
        <f t="shared" si="112"/>
        <v>0</v>
      </c>
      <c r="P731" s="204" t="b">
        <f t="shared" si="108"/>
        <v>0</v>
      </c>
      <c r="Q731" s="586">
        <f t="shared" si="109"/>
        <v>-580</v>
      </c>
      <c r="KL731" s="961"/>
      <c r="AWC731" s="303">
        <v>5000</v>
      </c>
      <c r="BKN731" s="303">
        <v>580</v>
      </c>
    </row>
    <row r="732" spans="1:298 1253:1792" ht="45" customHeight="1">
      <c r="B732" s="203">
        <v>5714400111</v>
      </c>
      <c r="C732" s="203" t="str">
        <f>VLOOKUP(B732,'效期天數(2025.1126更新)'!B:C,2,FALSE)</f>
        <v>ALB</v>
      </c>
      <c r="D732" s="203">
        <f>VLOOKUP(B732,'效期天數(2025.1126更新)'!B:E,4,0)</f>
        <v>360</v>
      </c>
      <c r="E732" s="204" t="e">
        <f>VLOOKUP(F732,'帳庫存(20260119  00點更新)'!C:I,7,0)</f>
        <v>#N/A</v>
      </c>
      <c r="F732" s="296">
        <v>11125401</v>
      </c>
      <c r="G732" s="295">
        <v>45930</v>
      </c>
      <c r="H732" s="593" t="s">
        <v>6223</v>
      </c>
      <c r="I732" s="286" t="s">
        <v>5007</v>
      </c>
      <c r="J732" s="352">
        <f t="shared" si="110"/>
        <v>46290</v>
      </c>
      <c r="K732" s="203" t="s">
        <v>6188</v>
      </c>
      <c r="L732" s="204">
        <v>6000</v>
      </c>
      <c r="M732" s="204">
        <v>5690</v>
      </c>
      <c r="N732" s="204">
        <f t="shared" si="111"/>
        <v>5690</v>
      </c>
      <c r="O732" s="354">
        <f t="shared" si="112"/>
        <v>0</v>
      </c>
      <c r="P732" s="204" t="e">
        <f t="shared" si="108"/>
        <v>#N/A</v>
      </c>
      <c r="Q732" s="586" t="e">
        <f t="shared" si="109"/>
        <v>#N/A</v>
      </c>
      <c r="KL732" s="961"/>
      <c r="AVX732" s="303">
        <v>5690</v>
      </c>
    </row>
    <row r="733" spans="1:298 1253:1792" ht="45" customHeight="1">
      <c r="B733" s="203">
        <v>5714400111</v>
      </c>
      <c r="C733" s="203" t="str">
        <f>VLOOKUP(B733,'效期天數(2025.1126更新)'!B:C,2,FALSE)</f>
        <v>ALB</v>
      </c>
      <c r="D733" s="203">
        <f>VLOOKUP(B733,'效期天數(2025.1126更新)'!B:E,4,0)</f>
        <v>360</v>
      </c>
      <c r="E733" s="204" t="e">
        <f>VLOOKUP(F733,'帳庫存(20260119  00點更新)'!C:I,7,0)</f>
        <v>#N/A</v>
      </c>
      <c r="F733" s="296">
        <v>11125402</v>
      </c>
      <c r="G733" s="295">
        <v>45930</v>
      </c>
      <c r="H733" s="593" t="s">
        <v>6223</v>
      </c>
      <c r="I733" s="286" t="s">
        <v>5007</v>
      </c>
      <c r="J733" s="352">
        <f t="shared" si="110"/>
        <v>46290</v>
      </c>
      <c r="K733" s="203" t="s">
        <v>6188</v>
      </c>
      <c r="L733" s="204">
        <v>6000</v>
      </c>
      <c r="M733" s="204">
        <v>5660</v>
      </c>
      <c r="N733" s="204">
        <f t="shared" si="111"/>
        <v>5970</v>
      </c>
      <c r="O733" s="354">
        <f>M733-N733+FA733</f>
        <v>0</v>
      </c>
      <c r="P733" s="204" t="e">
        <f t="shared" si="108"/>
        <v>#N/A</v>
      </c>
      <c r="Q733" s="586" t="e">
        <f t="shared" si="109"/>
        <v>#N/A</v>
      </c>
      <c r="FA733" s="333">
        <v>310</v>
      </c>
      <c r="KL733" s="961"/>
      <c r="AVX733" s="303">
        <v>5660</v>
      </c>
      <c r="BAA733" s="303">
        <v>310</v>
      </c>
    </row>
    <row r="734" spans="1:298 1253:1792" ht="45" customHeight="1">
      <c r="B734" s="203">
        <v>5714400111</v>
      </c>
      <c r="C734" s="203" t="str">
        <f>VLOOKUP(B734,'效期天數(2025.1126更新)'!B:C,2,FALSE)</f>
        <v>ALB</v>
      </c>
      <c r="D734" s="203">
        <f>VLOOKUP(B734,'效期天數(2025.1126更新)'!B:E,4,0)</f>
        <v>360</v>
      </c>
      <c r="E734" s="204" t="e">
        <f>VLOOKUP(F734,'帳庫存(20260119  00點更新)'!C:I,7,0)</f>
        <v>#N/A</v>
      </c>
      <c r="F734" s="296">
        <v>11125403</v>
      </c>
      <c r="G734" s="295">
        <v>45930</v>
      </c>
      <c r="H734" s="593" t="s">
        <v>6223</v>
      </c>
      <c r="I734" s="286" t="s">
        <v>5007</v>
      </c>
      <c r="J734" s="352">
        <f t="shared" si="110"/>
        <v>46290</v>
      </c>
      <c r="K734" s="203" t="s">
        <v>6188</v>
      </c>
      <c r="L734" s="204">
        <v>6000</v>
      </c>
      <c r="M734" s="204">
        <v>5590</v>
      </c>
      <c r="N734" s="204">
        <f t="shared" si="111"/>
        <v>5590</v>
      </c>
      <c r="O734" s="354">
        <f>M734-N734</f>
        <v>0</v>
      </c>
      <c r="P734" s="204" t="e">
        <f t="shared" si="108"/>
        <v>#N/A</v>
      </c>
      <c r="Q734" s="586" t="e">
        <f t="shared" si="109"/>
        <v>#N/A</v>
      </c>
      <c r="KL734" s="961"/>
      <c r="AWQ734" s="303">
        <v>5000</v>
      </c>
      <c r="BAA734" s="303">
        <v>590</v>
      </c>
    </row>
    <row r="735" spans="1:298 1253:1792" ht="45" customHeight="1">
      <c r="B735" s="203">
        <v>5714400111</v>
      </c>
      <c r="C735" s="203" t="str">
        <f>VLOOKUP(B735,'效期天數(2025.1126更新)'!B:C,2,FALSE)</f>
        <v>ALB</v>
      </c>
      <c r="D735" s="203">
        <f>VLOOKUP(B735,'效期天數(2025.1126更新)'!B:E,4,0)</f>
        <v>360</v>
      </c>
      <c r="E735" s="204" t="e">
        <f>VLOOKUP(F735,'帳庫存(20260119  00點更新)'!C:I,7,0)</f>
        <v>#N/A</v>
      </c>
      <c r="F735" s="296">
        <v>11125404</v>
      </c>
      <c r="G735" s="295">
        <v>45930</v>
      </c>
      <c r="H735" s="593" t="s">
        <v>6223</v>
      </c>
      <c r="I735" s="286" t="s">
        <v>5007</v>
      </c>
      <c r="J735" s="352">
        <f t="shared" si="110"/>
        <v>46290</v>
      </c>
      <c r="K735" s="203" t="s">
        <v>6188</v>
      </c>
      <c r="L735" s="204">
        <v>6000</v>
      </c>
      <c r="M735" s="204">
        <v>5620</v>
      </c>
      <c r="N735" s="204">
        <f t="shared" si="111"/>
        <v>5620</v>
      </c>
      <c r="O735" s="354">
        <f>M735-N735</f>
        <v>0</v>
      </c>
      <c r="P735" s="204" t="e">
        <f t="shared" si="108"/>
        <v>#N/A</v>
      </c>
      <c r="Q735" s="586" t="e">
        <f t="shared" si="109"/>
        <v>#N/A</v>
      </c>
      <c r="KL735" s="961"/>
      <c r="AWQ735" s="303">
        <v>3000</v>
      </c>
      <c r="AZO735" s="303">
        <v>1000</v>
      </c>
      <c r="AZU735" s="303">
        <v>1000</v>
      </c>
      <c r="BAA735" s="303">
        <v>620</v>
      </c>
    </row>
    <row r="736" spans="1:298 1253:1792" ht="45" customHeight="1">
      <c r="B736" s="203">
        <v>5714400111</v>
      </c>
      <c r="C736" s="203" t="str">
        <f>VLOOKUP(B736,'效期天數(2025.1126更新)'!B:C,2,FALSE)</f>
        <v>ALB</v>
      </c>
      <c r="D736" s="203">
        <f>VLOOKUP(B736,'效期天數(2025.1126更新)'!B:E,4,0)</f>
        <v>360</v>
      </c>
      <c r="E736" s="204" t="e">
        <f>VLOOKUP(F736,'帳庫存(20260119  00點更新)'!C:I,7,0)</f>
        <v>#N/A</v>
      </c>
      <c r="F736" s="296">
        <v>11125405</v>
      </c>
      <c r="G736" s="295">
        <v>45932</v>
      </c>
      <c r="H736" s="631" t="s">
        <v>6246</v>
      </c>
      <c r="I736" s="286" t="s">
        <v>5007</v>
      </c>
      <c r="J736" s="352">
        <f t="shared" si="110"/>
        <v>46292</v>
      </c>
      <c r="K736" s="203" t="s">
        <v>6193</v>
      </c>
      <c r="L736" s="204">
        <v>6000</v>
      </c>
      <c r="M736" s="204">
        <v>5530</v>
      </c>
      <c r="N736" s="204">
        <f t="shared" si="111"/>
        <v>5530</v>
      </c>
      <c r="O736" s="354">
        <f>M736-N736</f>
        <v>0</v>
      </c>
      <c r="P736" s="204" t="e">
        <f t="shared" si="108"/>
        <v>#N/A</v>
      </c>
      <c r="Q736" s="586" t="e">
        <f t="shared" si="109"/>
        <v>#N/A</v>
      </c>
      <c r="KL736" s="961"/>
      <c r="AWV736" s="303">
        <v>5530</v>
      </c>
    </row>
    <row r="737" spans="1:298 1296:1828" ht="45" customHeight="1">
      <c r="B737" s="203">
        <v>5714400111</v>
      </c>
      <c r="C737" s="203" t="str">
        <f>VLOOKUP(B737,'效期天數(2025.1126更新)'!B:C,2,FALSE)</f>
        <v>ALB</v>
      </c>
      <c r="D737" s="203">
        <f>VLOOKUP(B737,'效期天數(2025.1126更新)'!B:E,4,0)</f>
        <v>360</v>
      </c>
      <c r="E737" s="204">
        <f>VLOOKUP(F737,'帳庫存(20260119  00點更新)'!C:I,7,0)</f>
        <v>300</v>
      </c>
      <c r="F737" s="296">
        <v>11125406</v>
      </c>
      <c r="G737" s="295">
        <v>45932</v>
      </c>
      <c r="H737" s="631" t="s">
        <v>6246</v>
      </c>
      <c r="I737" s="286" t="s">
        <v>5007</v>
      </c>
      <c r="J737" s="352">
        <f t="shared" si="110"/>
        <v>46292</v>
      </c>
      <c r="K737" s="203" t="s">
        <v>6193</v>
      </c>
      <c r="L737" s="204">
        <v>6000</v>
      </c>
      <c r="M737" s="204">
        <v>5740</v>
      </c>
      <c r="N737" s="204">
        <f t="shared" si="111"/>
        <v>6040</v>
      </c>
      <c r="O737" s="354">
        <f>M737-N737+HH737</f>
        <v>0</v>
      </c>
      <c r="P737" s="204" t="b">
        <f t="shared" ref="P737:P800" si="113">IF(O737=E737,TRUE,FALSE)</f>
        <v>0</v>
      </c>
      <c r="Q737" s="586">
        <f t="shared" ref="Q737:Q800" si="114">O737-E737</f>
        <v>-300</v>
      </c>
      <c r="HH737" s="654">
        <v>300</v>
      </c>
      <c r="KL737" s="961"/>
      <c r="AWW737" s="303">
        <v>5740</v>
      </c>
      <c r="BLS737" s="342">
        <v>300</v>
      </c>
    </row>
    <row r="738" spans="1:298 1296:1828" ht="45" customHeight="1">
      <c r="B738" s="203">
        <v>5714400111</v>
      </c>
      <c r="C738" s="203" t="str">
        <f>VLOOKUP(B738,'效期天數(2025.1126更新)'!B:C,2,FALSE)</f>
        <v>ALB</v>
      </c>
      <c r="D738" s="203">
        <f>VLOOKUP(B738,'效期天數(2025.1126更新)'!B:E,4,0)</f>
        <v>360</v>
      </c>
      <c r="E738" s="204" t="e">
        <f>VLOOKUP(F738,'帳庫存(20260119  00點更新)'!C:I,7,0)</f>
        <v>#N/A</v>
      </c>
      <c r="F738" s="296">
        <v>11125407</v>
      </c>
      <c r="G738" s="295">
        <v>45932</v>
      </c>
      <c r="H738" s="631" t="s">
        <v>6246</v>
      </c>
      <c r="I738" s="286" t="s">
        <v>5007</v>
      </c>
      <c r="J738" s="352">
        <f t="shared" si="110"/>
        <v>46292</v>
      </c>
      <c r="K738" s="203" t="s">
        <v>6193</v>
      </c>
      <c r="L738" s="204">
        <v>6000</v>
      </c>
      <c r="M738" s="204">
        <v>5630</v>
      </c>
      <c r="N738" s="204">
        <f t="shared" si="111"/>
        <v>5630</v>
      </c>
      <c r="O738" s="354">
        <f>M738-N738</f>
        <v>0</v>
      </c>
      <c r="P738" s="204" t="e">
        <f t="shared" si="113"/>
        <v>#N/A</v>
      </c>
      <c r="Q738" s="586" t="e">
        <f t="shared" si="114"/>
        <v>#N/A</v>
      </c>
      <c r="KL738" s="961"/>
      <c r="AWV738" s="303">
        <v>5630</v>
      </c>
    </row>
    <row r="739" spans="1:298 1296:1828" ht="45" customHeight="1">
      <c r="B739" s="203">
        <v>5714400111</v>
      </c>
      <c r="C739" s="203" t="str">
        <f>VLOOKUP(B739,'效期天數(2025.1126更新)'!B:C,2,FALSE)</f>
        <v>ALB</v>
      </c>
      <c r="D739" s="203">
        <f>VLOOKUP(B739,'效期天數(2025.1126更新)'!B:E,4,0)</f>
        <v>360</v>
      </c>
      <c r="E739" s="204" t="e">
        <f>VLOOKUP(F739,'帳庫存(20260119  00點更新)'!C:I,7,0)</f>
        <v>#N/A</v>
      </c>
      <c r="F739" s="296">
        <v>11125408</v>
      </c>
      <c r="G739" s="295">
        <v>45932</v>
      </c>
      <c r="H739" s="631" t="s">
        <v>6246</v>
      </c>
      <c r="I739" s="286" t="s">
        <v>5007</v>
      </c>
      <c r="J739" s="352">
        <f t="shared" si="110"/>
        <v>46292</v>
      </c>
      <c r="K739" s="203" t="s">
        <v>6193</v>
      </c>
      <c r="L739" s="204">
        <v>6000</v>
      </c>
      <c r="M739" s="204">
        <v>5600</v>
      </c>
      <c r="N739" s="204">
        <f t="shared" si="111"/>
        <v>5600</v>
      </c>
      <c r="O739" s="354">
        <f>M739-N739</f>
        <v>0</v>
      </c>
      <c r="P739" s="204" t="e">
        <f t="shared" si="113"/>
        <v>#N/A</v>
      </c>
      <c r="Q739" s="586" t="e">
        <f t="shared" si="114"/>
        <v>#N/A</v>
      </c>
      <c r="KL739" s="961"/>
      <c r="AWW739" s="303">
        <v>5600</v>
      </c>
    </row>
    <row r="740" spans="1:298 1296:1828" ht="45" customHeight="1">
      <c r="A740" s="714" t="s">
        <v>4910</v>
      </c>
      <c r="B740" s="203">
        <v>5714400111</v>
      </c>
      <c r="C740" s="203" t="str">
        <f>VLOOKUP(B740,'效期天數(2025.1126更新)'!B:C,2,FALSE)</f>
        <v>ALB</v>
      </c>
      <c r="D740" s="203">
        <f>VLOOKUP(B740,'效期天數(2025.1126更新)'!B:E,4,0)</f>
        <v>360</v>
      </c>
      <c r="E740" s="204" t="e">
        <f>VLOOKUP(F740,'帳庫存(20260119  00點更新)'!C:I,7,0)</f>
        <v>#N/A</v>
      </c>
      <c r="F740" s="296">
        <v>11125411</v>
      </c>
      <c r="G740" s="295">
        <v>45939</v>
      </c>
      <c r="H740" s="515" t="s">
        <v>6333</v>
      </c>
      <c r="I740" s="305" t="s">
        <v>6279</v>
      </c>
      <c r="J740" s="352">
        <f t="shared" si="110"/>
        <v>46299</v>
      </c>
      <c r="K740" s="203" t="s">
        <v>6255</v>
      </c>
      <c r="L740" s="204">
        <v>6000</v>
      </c>
      <c r="M740" s="204">
        <v>5740</v>
      </c>
      <c r="N740" s="204">
        <f t="shared" si="111"/>
        <v>6110</v>
      </c>
      <c r="O740" s="354">
        <f>M740-N740+FT740</f>
        <v>0</v>
      </c>
      <c r="P740" s="204" t="e">
        <f t="shared" si="113"/>
        <v>#N/A</v>
      </c>
      <c r="Q740" s="586" t="e">
        <f t="shared" si="114"/>
        <v>#N/A</v>
      </c>
      <c r="FT740" s="360">
        <v>370</v>
      </c>
      <c r="KL740" s="961"/>
      <c r="AXB740" s="303">
        <v>5740</v>
      </c>
      <c r="BCI740" s="303">
        <v>370</v>
      </c>
    </row>
    <row r="741" spans="1:298 1296:1828" ht="45" customHeight="1">
      <c r="A741" s="714" t="s">
        <v>4910</v>
      </c>
      <c r="B741" s="203">
        <v>5714400111</v>
      </c>
      <c r="C741" s="203" t="str">
        <f>VLOOKUP(B741,'效期天數(2025.1126更新)'!B:C,2,FALSE)</f>
        <v>ALB</v>
      </c>
      <c r="D741" s="203">
        <f>VLOOKUP(B741,'效期天數(2025.1126更新)'!B:E,4,0)</f>
        <v>360</v>
      </c>
      <c r="E741" s="204">
        <f>VLOOKUP(F741,'帳庫存(20260119  00點更新)'!C:I,7,0)</f>
        <v>690</v>
      </c>
      <c r="F741" s="296">
        <v>11125412</v>
      </c>
      <c r="G741" s="295">
        <v>45939</v>
      </c>
      <c r="H741" s="515" t="s">
        <v>6333</v>
      </c>
      <c r="I741" s="305" t="s">
        <v>6279</v>
      </c>
      <c r="J741" s="352">
        <f t="shared" si="110"/>
        <v>46299</v>
      </c>
      <c r="K741" s="203" t="s">
        <v>6255</v>
      </c>
      <c r="L741" s="204">
        <v>6000</v>
      </c>
      <c r="M741" s="204">
        <v>5940</v>
      </c>
      <c r="N741" s="204">
        <f t="shared" si="111"/>
        <v>6630</v>
      </c>
      <c r="O741" s="354">
        <f>M741-N741+FZ741</f>
        <v>0</v>
      </c>
      <c r="P741" s="204" t="b">
        <f t="shared" si="113"/>
        <v>0</v>
      </c>
      <c r="Q741" s="586">
        <f t="shared" si="114"/>
        <v>-690</v>
      </c>
      <c r="FZ741" s="360">
        <v>690</v>
      </c>
      <c r="KL741" s="961"/>
      <c r="AYD741" s="303">
        <v>3940</v>
      </c>
      <c r="AYU741" s="303">
        <v>2000</v>
      </c>
      <c r="BGW741" s="303">
        <v>690</v>
      </c>
    </row>
    <row r="742" spans="1:298 1296:1828" ht="45" customHeight="1">
      <c r="B742" s="203">
        <v>5714400111</v>
      </c>
      <c r="C742" s="203" t="str">
        <f>VLOOKUP(B742,'效期天數(2025.1126更新)'!B:C,2,FALSE)</f>
        <v>ALB</v>
      </c>
      <c r="D742" s="203">
        <f>VLOOKUP(B742,'效期天數(2025.1126更新)'!B:E,4,0)</f>
        <v>360</v>
      </c>
      <c r="E742" s="204">
        <f>VLOOKUP(F742,'帳庫存(20260119  00點更新)'!C:I,7,0)</f>
        <v>680</v>
      </c>
      <c r="F742" s="296">
        <v>11125413</v>
      </c>
      <c r="G742" s="295">
        <v>45939</v>
      </c>
      <c r="H742" s="515" t="s">
        <v>6333</v>
      </c>
      <c r="I742" s="286" t="s">
        <v>6280</v>
      </c>
      <c r="J742" s="352">
        <f t="shared" si="110"/>
        <v>46299</v>
      </c>
      <c r="K742" s="203" t="s">
        <v>6255</v>
      </c>
      <c r="L742" s="204">
        <v>6000</v>
      </c>
      <c r="M742" s="204">
        <v>5840</v>
      </c>
      <c r="N742" s="204">
        <f t="shared" si="111"/>
        <v>6520</v>
      </c>
      <c r="O742" s="354">
        <f>M742-N742+GA742</f>
        <v>0</v>
      </c>
      <c r="P742" s="204" t="b">
        <f t="shared" si="113"/>
        <v>0</v>
      </c>
      <c r="Q742" s="586">
        <f t="shared" si="114"/>
        <v>-680</v>
      </c>
      <c r="GA742" s="360">
        <v>680</v>
      </c>
      <c r="KL742" s="961"/>
      <c r="AXM742" s="303">
        <v>4000</v>
      </c>
      <c r="AYG742" s="303">
        <v>1840</v>
      </c>
      <c r="BGT742" s="303">
        <v>680</v>
      </c>
    </row>
    <row r="743" spans="1:298 1296:1828" ht="45" customHeight="1">
      <c r="B743" s="203">
        <v>5714400111</v>
      </c>
      <c r="C743" s="203" t="str">
        <f>VLOOKUP(B743,'效期天數(2025.1126更新)'!B:C,2,FALSE)</f>
        <v>ALB</v>
      </c>
      <c r="D743" s="203">
        <f>VLOOKUP(B743,'效期天數(2025.1126更新)'!B:E,4,0)</f>
        <v>360</v>
      </c>
      <c r="E743" s="204" t="e">
        <f>VLOOKUP(F743,'帳庫存(20260119  00點更新)'!C:I,7,0)</f>
        <v>#N/A</v>
      </c>
      <c r="F743" s="296">
        <v>11125414</v>
      </c>
      <c r="G743" s="295">
        <v>45939</v>
      </c>
      <c r="H743" s="515" t="s">
        <v>6333</v>
      </c>
      <c r="I743" s="286" t="s">
        <v>6280</v>
      </c>
      <c r="J743" s="352">
        <f t="shared" si="110"/>
        <v>46299</v>
      </c>
      <c r="K743" s="203" t="s">
        <v>6255</v>
      </c>
      <c r="L743" s="204">
        <v>6000</v>
      </c>
      <c r="M743" s="204">
        <v>5840</v>
      </c>
      <c r="N743" s="204">
        <f t="shared" si="111"/>
        <v>5840</v>
      </c>
      <c r="O743" s="354">
        <f t="shared" ref="O743:O772" si="115">M743-N743</f>
        <v>0</v>
      </c>
      <c r="P743" s="204" t="e">
        <f t="shared" si="113"/>
        <v>#N/A</v>
      </c>
      <c r="Q743" s="586" t="e">
        <f t="shared" si="114"/>
        <v>#N/A</v>
      </c>
      <c r="KL743" s="961"/>
      <c r="AYG743" s="303">
        <v>5840</v>
      </c>
    </row>
    <row r="744" spans="1:298 1296:1828" ht="45" customHeight="1">
      <c r="B744" s="203">
        <v>5714400111</v>
      </c>
      <c r="C744" s="203" t="str">
        <f>VLOOKUP(B744,'效期天數(2025.1126更新)'!B:C,2,FALSE)</f>
        <v>ALB</v>
      </c>
      <c r="D744" s="203">
        <f>VLOOKUP(B744,'效期天數(2025.1126更新)'!B:E,4,0)</f>
        <v>360</v>
      </c>
      <c r="E744" s="204" t="e">
        <f>VLOOKUP(F744,'帳庫存(20260119  00點更新)'!C:I,7,0)</f>
        <v>#N/A</v>
      </c>
      <c r="F744" s="296">
        <v>11125421</v>
      </c>
      <c r="G744" s="295">
        <v>45943</v>
      </c>
      <c r="H744" s="587" t="s">
        <v>6334</v>
      </c>
      <c r="I744" s="286" t="s">
        <v>6312</v>
      </c>
      <c r="J744" s="352">
        <f t="shared" si="110"/>
        <v>46303</v>
      </c>
      <c r="K744" s="203" t="s">
        <v>6287</v>
      </c>
      <c r="L744" s="204">
        <v>6000</v>
      </c>
      <c r="M744" s="204">
        <v>5580</v>
      </c>
      <c r="N744" s="204">
        <f t="shared" si="111"/>
        <v>5580</v>
      </c>
      <c r="O744" s="354">
        <f t="shared" si="115"/>
        <v>0</v>
      </c>
      <c r="P744" s="204" t="e">
        <f t="shared" si="113"/>
        <v>#N/A</v>
      </c>
      <c r="Q744" s="586" t="e">
        <f t="shared" si="114"/>
        <v>#N/A</v>
      </c>
      <c r="KL744" s="961"/>
      <c r="AYH744" s="303">
        <v>5000</v>
      </c>
      <c r="BAB744" s="303">
        <v>580</v>
      </c>
    </row>
    <row r="745" spans="1:298 1296:1828" ht="45" customHeight="1">
      <c r="B745" s="203">
        <v>5714400111</v>
      </c>
      <c r="C745" s="203" t="str">
        <f>VLOOKUP(B745,'效期天數(2025.1126更新)'!B:C,2,FALSE)</f>
        <v>ALB</v>
      </c>
      <c r="D745" s="203">
        <f>VLOOKUP(B745,'效期天數(2025.1126更新)'!B:E,4,0)</f>
        <v>360</v>
      </c>
      <c r="E745" s="204" t="e">
        <f>VLOOKUP(F745,'帳庫存(20260119  00點更新)'!C:I,7,0)</f>
        <v>#N/A</v>
      </c>
      <c r="F745" s="296">
        <v>11125422</v>
      </c>
      <c r="G745" s="295">
        <v>45943</v>
      </c>
      <c r="H745" s="587" t="s">
        <v>6334</v>
      </c>
      <c r="I745" s="286" t="s">
        <v>6312</v>
      </c>
      <c r="J745" s="352">
        <f t="shared" si="110"/>
        <v>46303</v>
      </c>
      <c r="K745" s="203" t="s">
        <v>6287</v>
      </c>
      <c r="L745" s="204">
        <v>6000</v>
      </c>
      <c r="M745" s="204">
        <v>5630</v>
      </c>
      <c r="N745" s="204">
        <f t="shared" si="111"/>
        <v>5630</v>
      </c>
      <c r="O745" s="354">
        <f t="shared" si="115"/>
        <v>0</v>
      </c>
      <c r="P745" s="204" t="e">
        <f t="shared" si="113"/>
        <v>#N/A</v>
      </c>
      <c r="Q745" s="586" t="e">
        <f t="shared" si="114"/>
        <v>#N/A</v>
      </c>
      <c r="KL745" s="961"/>
      <c r="AYH745" s="303">
        <v>5000</v>
      </c>
      <c r="BAB745" s="303">
        <v>630</v>
      </c>
    </row>
    <row r="746" spans="1:298 1296:1828" ht="45" customHeight="1">
      <c r="B746" s="203">
        <v>5714400111</v>
      </c>
      <c r="C746" s="203" t="str">
        <f>VLOOKUP(B746,'效期天數(2025.1126更新)'!B:C,2,FALSE)</f>
        <v>ALB</v>
      </c>
      <c r="D746" s="203">
        <f>VLOOKUP(B746,'效期天數(2025.1126更新)'!B:E,4,0)</f>
        <v>360</v>
      </c>
      <c r="E746" s="204" t="e">
        <f>VLOOKUP(F746,'帳庫存(20260119  00點更新)'!C:I,7,0)</f>
        <v>#N/A</v>
      </c>
      <c r="F746" s="296">
        <v>11125423</v>
      </c>
      <c r="G746" s="295">
        <v>45943</v>
      </c>
      <c r="H746" s="587" t="s">
        <v>6334</v>
      </c>
      <c r="I746" s="286" t="s">
        <v>6312</v>
      </c>
      <c r="J746" s="352">
        <f t="shared" si="110"/>
        <v>46303</v>
      </c>
      <c r="K746" s="203" t="s">
        <v>6287</v>
      </c>
      <c r="L746" s="204">
        <v>6000</v>
      </c>
      <c r="M746" s="204">
        <v>5550</v>
      </c>
      <c r="N746" s="204">
        <f t="shared" si="111"/>
        <v>5550</v>
      </c>
      <c r="O746" s="354">
        <f t="shared" si="115"/>
        <v>0</v>
      </c>
      <c r="P746" s="204" t="e">
        <f t="shared" si="113"/>
        <v>#N/A</v>
      </c>
      <c r="Q746" s="586" t="e">
        <f t="shared" si="114"/>
        <v>#N/A</v>
      </c>
      <c r="KL746" s="961"/>
      <c r="AYI746" s="303">
        <v>5000</v>
      </c>
      <c r="BAB746" s="303">
        <v>550</v>
      </c>
    </row>
    <row r="747" spans="1:298 1296:1828" ht="45" customHeight="1">
      <c r="B747" s="203">
        <v>5714400111</v>
      </c>
      <c r="C747" s="203" t="str">
        <f>VLOOKUP(B747,'效期天數(2025.1126更新)'!B:C,2,FALSE)</f>
        <v>ALB</v>
      </c>
      <c r="D747" s="203">
        <f>VLOOKUP(B747,'效期天數(2025.1126更新)'!B:E,4,0)</f>
        <v>360</v>
      </c>
      <c r="E747" s="204">
        <f>VLOOKUP(F747,'帳庫存(20260119  00點更新)'!C:I,7,0)</f>
        <v>690</v>
      </c>
      <c r="F747" s="296">
        <v>11125424</v>
      </c>
      <c r="G747" s="295">
        <v>45943</v>
      </c>
      <c r="H747" s="587" t="s">
        <v>6334</v>
      </c>
      <c r="I747" s="286" t="s">
        <v>6312</v>
      </c>
      <c r="J747" s="352">
        <f t="shared" si="110"/>
        <v>46303</v>
      </c>
      <c r="K747" s="203" t="s">
        <v>6287</v>
      </c>
      <c r="L747" s="204">
        <v>6000</v>
      </c>
      <c r="M747" s="204">
        <v>5690</v>
      </c>
      <c r="N747" s="204">
        <f t="shared" si="111"/>
        <v>5690</v>
      </c>
      <c r="O747" s="354">
        <f t="shared" si="115"/>
        <v>0</v>
      </c>
      <c r="P747" s="204" t="b">
        <f t="shared" si="113"/>
        <v>0</v>
      </c>
      <c r="Q747" s="586">
        <f t="shared" si="114"/>
        <v>-690</v>
      </c>
      <c r="KL747" s="961"/>
      <c r="AYI747" s="303">
        <v>5000</v>
      </c>
      <c r="BND747" s="303">
        <v>690</v>
      </c>
    </row>
    <row r="748" spans="1:298 1296:1828" ht="45" customHeight="1">
      <c r="B748" s="203">
        <v>5714400111</v>
      </c>
      <c r="C748" s="203" t="str">
        <f>VLOOKUP(B748,'效期天數(2025.1126更新)'!B:C,2,FALSE)</f>
        <v>ALB</v>
      </c>
      <c r="D748" s="203">
        <f>VLOOKUP(B748,'效期天數(2025.1126更新)'!B:E,4,0)</f>
        <v>360</v>
      </c>
      <c r="E748" s="204">
        <f>VLOOKUP(F748,'帳庫存(20260119  00點更新)'!C:I,7,0)</f>
        <v>430</v>
      </c>
      <c r="F748" s="296">
        <v>11125425</v>
      </c>
      <c r="G748" s="295">
        <v>45946</v>
      </c>
      <c r="H748" s="546" t="s">
        <v>6352</v>
      </c>
      <c r="I748" s="286" t="s">
        <v>6351</v>
      </c>
      <c r="J748" s="352">
        <f t="shared" si="110"/>
        <v>46306</v>
      </c>
      <c r="K748" s="203" t="s">
        <v>6303</v>
      </c>
      <c r="L748" s="204">
        <v>6000</v>
      </c>
      <c r="M748" s="204">
        <v>5430</v>
      </c>
      <c r="N748" s="204">
        <f t="shared" si="111"/>
        <v>5430</v>
      </c>
      <c r="O748" s="354">
        <f t="shared" si="115"/>
        <v>0</v>
      </c>
      <c r="P748" s="204" t="b">
        <f t="shared" si="113"/>
        <v>0</v>
      </c>
      <c r="Q748" s="586">
        <f t="shared" si="114"/>
        <v>-430</v>
      </c>
      <c r="KL748" s="961"/>
      <c r="AYJ748" s="303">
        <v>5000</v>
      </c>
      <c r="AYK748" s="714"/>
      <c r="BRH748" s="303">
        <v>430</v>
      </c>
    </row>
    <row r="749" spans="1:298 1296:1828" ht="45" customHeight="1">
      <c r="B749" s="203">
        <v>5714400111</v>
      </c>
      <c r="C749" s="203" t="str">
        <f>VLOOKUP(B749,'效期天數(2025.1126更新)'!B:C,2,FALSE)</f>
        <v>ALB</v>
      </c>
      <c r="D749" s="203">
        <f>VLOOKUP(B749,'效期天數(2025.1126更新)'!B:E,4,0)</f>
        <v>360</v>
      </c>
      <c r="E749" s="204" t="e">
        <f>VLOOKUP(F749,'帳庫存(20260119  00點更新)'!C:I,7,0)</f>
        <v>#N/A</v>
      </c>
      <c r="F749" s="296">
        <v>11125426</v>
      </c>
      <c r="G749" s="295">
        <v>45946</v>
      </c>
      <c r="H749" s="546" t="s">
        <v>6352</v>
      </c>
      <c r="I749" s="286" t="s">
        <v>6351</v>
      </c>
      <c r="J749" s="352">
        <f t="shared" si="110"/>
        <v>46306</v>
      </c>
      <c r="K749" s="203" t="s">
        <v>6303</v>
      </c>
      <c r="L749" s="204">
        <v>6000</v>
      </c>
      <c r="M749" s="204">
        <v>5730</v>
      </c>
      <c r="N749" s="204">
        <f t="shared" si="111"/>
        <v>5730</v>
      </c>
      <c r="O749" s="354">
        <f t="shared" si="115"/>
        <v>0</v>
      </c>
      <c r="P749" s="204" t="e">
        <f t="shared" si="113"/>
        <v>#N/A</v>
      </c>
      <c r="Q749" s="586" t="e">
        <f t="shared" si="114"/>
        <v>#N/A</v>
      </c>
      <c r="KL749" s="961"/>
      <c r="AYJ749" s="303">
        <v>5000</v>
      </c>
      <c r="AYO749" s="303">
        <v>730</v>
      </c>
    </row>
    <row r="750" spans="1:298 1296:1828" ht="45" customHeight="1">
      <c r="B750" s="203">
        <v>5714400111</v>
      </c>
      <c r="C750" s="203" t="str">
        <f>VLOOKUP(B750,'效期天數(2025.1126更新)'!B:C,2,FALSE)</f>
        <v>ALB</v>
      </c>
      <c r="D750" s="203">
        <f>VLOOKUP(B750,'效期天數(2025.1126更新)'!B:E,4,0)</f>
        <v>360</v>
      </c>
      <c r="E750" s="204" t="e">
        <f>VLOOKUP(F750,'帳庫存(20260119  00點更新)'!C:I,7,0)</f>
        <v>#N/A</v>
      </c>
      <c r="F750" s="296">
        <v>11125427</v>
      </c>
      <c r="G750" s="295">
        <v>45946</v>
      </c>
      <c r="H750" s="546" t="s">
        <v>6352</v>
      </c>
      <c r="I750" s="286" t="s">
        <v>6351</v>
      </c>
      <c r="J750" s="352">
        <f t="shared" si="110"/>
        <v>46306</v>
      </c>
      <c r="K750" s="203" t="s">
        <v>6303</v>
      </c>
      <c r="L750" s="204">
        <v>6000</v>
      </c>
      <c r="M750" s="204">
        <v>5600</v>
      </c>
      <c r="N750" s="204">
        <f t="shared" si="111"/>
        <v>5600</v>
      </c>
      <c r="O750" s="354">
        <f t="shared" si="115"/>
        <v>0</v>
      </c>
      <c r="P750" s="204" t="e">
        <f t="shared" si="113"/>
        <v>#N/A</v>
      </c>
      <c r="Q750" s="586" t="e">
        <f t="shared" si="114"/>
        <v>#N/A</v>
      </c>
      <c r="KL750" s="961"/>
      <c r="AYK750" s="303">
        <v>5000</v>
      </c>
      <c r="AYO750" s="303">
        <v>600</v>
      </c>
    </row>
    <row r="751" spans="1:298 1296:1828" ht="45" customHeight="1">
      <c r="B751" s="203">
        <v>5714400111</v>
      </c>
      <c r="C751" s="203" t="str">
        <f>VLOOKUP(B751,'效期天數(2025.1126更新)'!B:C,2,FALSE)</f>
        <v>ALB</v>
      </c>
      <c r="D751" s="203">
        <f>VLOOKUP(B751,'效期天數(2025.1126更新)'!B:E,4,0)</f>
        <v>360</v>
      </c>
      <c r="E751" s="204" t="e">
        <f>VLOOKUP(F751,'帳庫存(20260119  00點更新)'!C:I,7,0)</f>
        <v>#N/A</v>
      </c>
      <c r="F751" s="296">
        <v>11125428</v>
      </c>
      <c r="G751" s="295">
        <v>45946</v>
      </c>
      <c r="H751" s="546" t="s">
        <v>6352</v>
      </c>
      <c r="I751" s="286" t="s">
        <v>6351</v>
      </c>
      <c r="J751" s="352">
        <f t="shared" si="110"/>
        <v>46306</v>
      </c>
      <c r="K751" s="203" t="s">
        <v>6303</v>
      </c>
      <c r="L751" s="204">
        <v>6000</v>
      </c>
      <c r="M751" s="204">
        <v>5690</v>
      </c>
      <c r="N751" s="204">
        <f t="shared" si="111"/>
        <v>5690</v>
      </c>
      <c r="O751" s="354">
        <f t="shared" si="115"/>
        <v>0</v>
      </c>
      <c r="P751" s="204" t="e">
        <f t="shared" si="113"/>
        <v>#N/A</v>
      </c>
      <c r="Q751" s="586" t="e">
        <f t="shared" si="114"/>
        <v>#N/A</v>
      </c>
      <c r="KL751" s="961"/>
      <c r="AYK751" s="303">
        <v>2000</v>
      </c>
      <c r="AYO751" s="303">
        <v>3690</v>
      </c>
    </row>
    <row r="752" spans="1:298 1296:1828" ht="45" customHeight="1">
      <c r="B752" s="203">
        <v>5714400111</v>
      </c>
      <c r="C752" s="203" t="str">
        <f>VLOOKUP(B752,'效期天數(2025.1126更新)'!B:C,2,FALSE)</f>
        <v>ALB</v>
      </c>
      <c r="D752" s="203">
        <f>VLOOKUP(B752,'效期天數(2025.1126更新)'!B:E,4,0)</f>
        <v>360</v>
      </c>
      <c r="E752" s="204" t="e">
        <f>VLOOKUP(F752,'帳庫存(20260119  00點更新)'!C:I,7,0)</f>
        <v>#N/A</v>
      </c>
      <c r="F752" s="296">
        <v>11125431</v>
      </c>
      <c r="G752" s="295">
        <v>45950</v>
      </c>
      <c r="H752" s="604" t="s">
        <v>6382</v>
      </c>
      <c r="I752" s="286" t="s">
        <v>6368</v>
      </c>
      <c r="J752" s="352">
        <f t="shared" si="110"/>
        <v>46310</v>
      </c>
      <c r="K752" s="203" t="s">
        <v>6322</v>
      </c>
      <c r="L752" s="204">
        <v>6000</v>
      </c>
      <c r="M752" s="204">
        <v>5380</v>
      </c>
      <c r="N752" s="204">
        <f t="shared" si="111"/>
        <v>5380</v>
      </c>
      <c r="O752" s="354">
        <f t="shared" si="115"/>
        <v>0</v>
      </c>
      <c r="P752" s="204" t="e">
        <f t="shared" si="113"/>
        <v>#N/A</v>
      </c>
      <c r="Q752" s="586" t="e">
        <f t="shared" si="114"/>
        <v>#N/A</v>
      </c>
      <c r="KL752" s="961"/>
      <c r="AYO752" s="303">
        <v>5000</v>
      </c>
      <c r="BAV752" s="303">
        <v>380</v>
      </c>
    </row>
    <row r="753" spans="1:298 1339:1836" ht="45" customHeight="1">
      <c r="B753" s="203">
        <v>5714400111</v>
      </c>
      <c r="C753" s="203" t="str">
        <f>VLOOKUP(B753,'效期天數(2025.1126更新)'!B:C,2,FALSE)</f>
        <v>ALB</v>
      </c>
      <c r="D753" s="203">
        <f>VLOOKUP(B753,'效期天數(2025.1126更新)'!B:E,4,0)</f>
        <v>360</v>
      </c>
      <c r="E753" s="204" t="e">
        <f>VLOOKUP(F753,'帳庫存(20260119  00點更新)'!C:I,7,0)</f>
        <v>#N/A</v>
      </c>
      <c r="F753" s="296">
        <v>11125432</v>
      </c>
      <c r="G753" s="295">
        <v>45950</v>
      </c>
      <c r="H753" s="604" t="s">
        <v>6382</v>
      </c>
      <c r="I753" s="286" t="s">
        <v>6368</v>
      </c>
      <c r="J753" s="352">
        <f t="shared" si="110"/>
        <v>46310</v>
      </c>
      <c r="K753" s="203" t="s">
        <v>6322</v>
      </c>
      <c r="L753" s="204">
        <v>6000</v>
      </c>
      <c r="M753" s="204">
        <v>5440</v>
      </c>
      <c r="N753" s="204">
        <f t="shared" si="111"/>
        <v>5440</v>
      </c>
      <c r="O753" s="354">
        <f t="shared" si="115"/>
        <v>0</v>
      </c>
      <c r="P753" s="204" t="e">
        <f t="shared" si="113"/>
        <v>#N/A</v>
      </c>
      <c r="Q753" s="586" t="e">
        <f t="shared" si="114"/>
        <v>#N/A</v>
      </c>
      <c r="KL753" s="961"/>
      <c r="AYM753" s="303">
        <v>3440</v>
      </c>
      <c r="AZV753" s="303">
        <v>1000</v>
      </c>
      <c r="BAV753" s="303">
        <v>1000</v>
      </c>
    </row>
    <row r="754" spans="1:298 1339:1836" ht="45" customHeight="1">
      <c r="B754" s="203">
        <v>5714400111</v>
      </c>
      <c r="C754" s="203" t="str">
        <f>VLOOKUP(B754,'效期天數(2025.1126更新)'!B:C,2,FALSE)</f>
        <v>ALB</v>
      </c>
      <c r="D754" s="203">
        <f>VLOOKUP(B754,'效期天數(2025.1126更新)'!B:E,4,0)</f>
        <v>360</v>
      </c>
      <c r="E754" s="204" t="e">
        <f>VLOOKUP(F754,'帳庫存(20260119  00點更新)'!C:I,7,0)</f>
        <v>#N/A</v>
      </c>
      <c r="F754" s="296">
        <v>11125433</v>
      </c>
      <c r="G754" s="295">
        <v>45950</v>
      </c>
      <c r="H754" s="604" t="s">
        <v>6382</v>
      </c>
      <c r="I754" s="286" t="s">
        <v>6368</v>
      </c>
      <c r="J754" s="352">
        <f t="shared" si="110"/>
        <v>46310</v>
      </c>
      <c r="K754" s="203" t="s">
        <v>6322</v>
      </c>
      <c r="L754" s="204">
        <v>6000</v>
      </c>
      <c r="M754" s="204">
        <v>5450</v>
      </c>
      <c r="N754" s="204">
        <f t="shared" si="111"/>
        <v>5450</v>
      </c>
      <c r="O754" s="354">
        <f t="shared" si="115"/>
        <v>0</v>
      </c>
      <c r="P754" s="204" t="e">
        <f t="shared" si="113"/>
        <v>#N/A</v>
      </c>
      <c r="Q754" s="586" t="e">
        <f t="shared" si="114"/>
        <v>#N/A</v>
      </c>
      <c r="KL754" s="961"/>
      <c r="AYM754" s="303">
        <v>5450</v>
      </c>
    </row>
    <row r="755" spans="1:298 1339:1836" ht="45" customHeight="1">
      <c r="A755" s="714" t="s">
        <v>4910</v>
      </c>
      <c r="B755" s="203">
        <v>5714400111</v>
      </c>
      <c r="C755" s="203" t="str">
        <f>VLOOKUP(B755,'效期天數(2025.1126更新)'!B:C,2,FALSE)</f>
        <v>ALB</v>
      </c>
      <c r="D755" s="203">
        <f>VLOOKUP(B755,'效期天數(2025.1126更新)'!B:E,4,0)</f>
        <v>360</v>
      </c>
      <c r="E755" s="204" t="e">
        <f>VLOOKUP(F755,'帳庫存(20260119  00點更新)'!C:I,7,0)</f>
        <v>#N/A</v>
      </c>
      <c r="F755" s="296">
        <v>11125434</v>
      </c>
      <c r="G755" s="295">
        <v>45950</v>
      </c>
      <c r="H755" s="604" t="s">
        <v>6382</v>
      </c>
      <c r="I755" s="341" t="s">
        <v>6367</v>
      </c>
      <c r="J755" s="352">
        <f t="shared" si="110"/>
        <v>46310</v>
      </c>
      <c r="K755" s="203" t="s">
        <v>6322</v>
      </c>
      <c r="L755" s="204">
        <v>4500</v>
      </c>
      <c r="M755" s="204">
        <v>4500</v>
      </c>
      <c r="N755" s="204">
        <f t="shared" si="111"/>
        <v>4500</v>
      </c>
      <c r="O755" s="354">
        <f t="shared" si="115"/>
        <v>0</v>
      </c>
      <c r="P755" s="204" t="e">
        <f t="shared" si="113"/>
        <v>#N/A</v>
      </c>
      <c r="Q755" s="586" t="e">
        <f t="shared" si="114"/>
        <v>#N/A</v>
      </c>
      <c r="KL755" s="961"/>
      <c r="AYM755" s="303">
        <v>4500</v>
      </c>
    </row>
    <row r="756" spans="1:298 1339:1836" ht="45" customHeight="1">
      <c r="B756" s="203">
        <v>5714400111</v>
      </c>
      <c r="C756" s="203" t="str">
        <f>VLOOKUP(B756,'效期天數(2025.1126更新)'!B:C,2,FALSE)</f>
        <v>ALB</v>
      </c>
      <c r="D756" s="203">
        <f>VLOOKUP(B756,'效期天數(2025.1126更新)'!B:E,4,0)</f>
        <v>360</v>
      </c>
      <c r="E756" s="204">
        <f>VLOOKUP(F756,'帳庫存(20260119  00點更新)'!C:I,7,0)</f>
        <v>390</v>
      </c>
      <c r="F756" s="296">
        <v>11125435</v>
      </c>
      <c r="G756" s="295">
        <v>45953</v>
      </c>
      <c r="H756" s="538" t="s">
        <v>6446</v>
      </c>
      <c r="I756" s="286" t="s">
        <v>6414</v>
      </c>
      <c r="J756" s="352">
        <f t="shared" si="110"/>
        <v>46313</v>
      </c>
      <c r="K756" s="203" t="s">
        <v>6376</v>
      </c>
      <c r="L756" s="204">
        <v>6000</v>
      </c>
      <c r="M756" s="204">
        <v>5390</v>
      </c>
      <c r="N756" s="204">
        <f t="shared" si="111"/>
        <v>5390</v>
      </c>
      <c r="O756" s="354">
        <f t="shared" si="115"/>
        <v>0</v>
      </c>
      <c r="P756" s="204" t="b">
        <f t="shared" si="113"/>
        <v>0</v>
      </c>
      <c r="Q756" s="586">
        <f t="shared" si="114"/>
        <v>-390</v>
      </c>
      <c r="KL756" s="961"/>
      <c r="AYV756" s="303">
        <v>5000</v>
      </c>
      <c r="BNV756" s="334">
        <v>390</v>
      </c>
    </row>
    <row r="757" spans="1:298 1339:1836" ht="45" customHeight="1">
      <c r="B757" s="203">
        <v>5714400111</v>
      </c>
      <c r="C757" s="203" t="str">
        <f>VLOOKUP(B757,'效期天數(2025.1126更新)'!B:C,2,FALSE)</f>
        <v>ALB</v>
      </c>
      <c r="D757" s="203">
        <f>VLOOKUP(B757,'效期天數(2025.1126更新)'!B:E,4,0)</f>
        <v>360</v>
      </c>
      <c r="E757" s="204" t="e">
        <f>VLOOKUP(F757,'帳庫存(20260119  00點更新)'!C:I,7,0)</f>
        <v>#N/A</v>
      </c>
      <c r="F757" s="296">
        <v>11125436</v>
      </c>
      <c r="G757" s="295">
        <v>45953</v>
      </c>
      <c r="H757" s="538" t="s">
        <v>6446</v>
      </c>
      <c r="I757" s="286" t="s">
        <v>6414</v>
      </c>
      <c r="J757" s="352">
        <f t="shared" si="110"/>
        <v>46313</v>
      </c>
      <c r="K757" s="203" t="s">
        <v>6376</v>
      </c>
      <c r="L757" s="204">
        <v>6000</v>
      </c>
      <c r="M757" s="204">
        <v>5370</v>
      </c>
      <c r="N757" s="204">
        <f t="shared" si="111"/>
        <v>5370</v>
      </c>
      <c r="O757" s="354">
        <f t="shared" si="115"/>
        <v>0</v>
      </c>
      <c r="P757" s="204" t="e">
        <f t="shared" si="113"/>
        <v>#N/A</v>
      </c>
      <c r="Q757" s="586" t="e">
        <f t="shared" si="114"/>
        <v>#N/A</v>
      </c>
      <c r="KL757" s="961"/>
      <c r="AYV757" s="303">
        <v>1000</v>
      </c>
      <c r="AYY757" s="303">
        <v>4000</v>
      </c>
      <c r="BAB757" s="303">
        <v>370</v>
      </c>
    </row>
    <row r="758" spans="1:298 1339:1836" ht="45" customHeight="1">
      <c r="B758" s="203">
        <v>5714400111</v>
      </c>
      <c r="C758" s="203" t="str">
        <f>VLOOKUP(B758,'效期天數(2025.1126更新)'!B:C,2,FALSE)</f>
        <v>ALB</v>
      </c>
      <c r="D758" s="203">
        <f>VLOOKUP(B758,'效期天數(2025.1126更新)'!B:E,4,0)</f>
        <v>360</v>
      </c>
      <c r="E758" s="204" t="e">
        <f>VLOOKUP(F758,'帳庫存(20260119  00點更新)'!C:I,7,0)</f>
        <v>#N/A</v>
      </c>
      <c r="F758" s="296">
        <v>11125437</v>
      </c>
      <c r="G758" s="295">
        <v>45953</v>
      </c>
      <c r="H758" s="538" t="s">
        <v>6446</v>
      </c>
      <c r="I758" s="286" t="s">
        <v>6414</v>
      </c>
      <c r="J758" s="352">
        <f t="shared" si="110"/>
        <v>46313</v>
      </c>
      <c r="K758" s="203" t="s">
        <v>6376</v>
      </c>
      <c r="L758" s="204">
        <v>6000</v>
      </c>
      <c r="M758" s="204">
        <v>5530</v>
      </c>
      <c r="N758" s="204">
        <f t="shared" si="111"/>
        <v>5530</v>
      </c>
      <c r="O758" s="354">
        <f t="shared" si="115"/>
        <v>0</v>
      </c>
      <c r="P758" s="204" t="e">
        <f t="shared" si="113"/>
        <v>#N/A</v>
      </c>
      <c r="Q758" s="586" t="e">
        <f t="shared" si="114"/>
        <v>#N/A</v>
      </c>
      <c r="KL758" s="961"/>
      <c r="AYX758" s="303">
        <v>5000</v>
      </c>
      <c r="BAB758" s="303">
        <v>530</v>
      </c>
    </row>
    <row r="759" spans="1:298 1339:1836" ht="45" customHeight="1">
      <c r="B759" s="203">
        <v>5714400111</v>
      </c>
      <c r="C759" s="203" t="str">
        <f>VLOOKUP(B759,'效期天數(2025.1126更新)'!B:C,2,FALSE)</f>
        <v>ALB</v>
      </c>
      <c r="D759" s="203">
        <f>VLOOKUP(B759,'效期天數(2025.1126更新)'!B:E,4,0)</f>
        <v>360</v>
      </c>
      <c r="E759" s="204" t="e">
        <f>VLOOKUP(F759,'帳庫存(20260119  00點更新)'!C:I,7,0)</f>
        <v>#N/A</v>
      </c>
      <c r="F759" s="296">
        <v>11125438</v>
      </c>
      <c r="G759" s="295">
        <v>45953</v>
      </c>
      <c r="H759" s="538" t="s">
        <v>6446</v>
      </c>
      <c r="I759" s="286" t="s">
        <v>6414</v>
      </c>
      <c r="J759" s="352">
        <f t="shared" si="110"/>
        <v>46313</v>
      </c>
      <c r="K759" s="203" t="s">
        <v>6376</v>
      </c>
      <c r="L759" s="204">
        <v>6000</v>
      </c>
      <c r="M759" s="204">
        <v>5530</v>
      </c>
      <c r="N759" s="204">
        <f t="shared" si="111"/>
        <v>5530</v>
      </c>
      <c r="O759" s="354">
        <f t="shared" si="115"/>
        <v>0</v>
      </c>
      <c r="P759" s="204" t="e">
        <f t="shared" si="113"/>
        <v>#N/A</v>
      </c>
      <c r="Q759" s="586" t="e">
        <f t="shared" si="114"/>
        <v>#N/A</v>
      </c>
      <c r="KL759" s="961"/>
      <c r="AYY759" s="303">
        <v>3000</v>
      </c>
      <c r="BAB759" s="303">
        <v>2530</v>
      </c>
    </row>
    <row r="760" spans="1:298 1339:1836" ht="45" customHeight="1">
      <c r="B760" s="203">
        <v>5714400111</v>
      </c>
      <c r="C760" s="203" t="str">
        <f>VLOOKUP(B760,'效期天數(2025.1126更新)'!B:C,2,FALSE)</f>
        <v>ALB</v>
      </c>
      <c r="D760" s="203">
        <f>VLOOKUP(B760,'效期天數(2025.1126更新)'!B:E,4,0)</f>
        <v>360</v>
      </c>
      <c r="E760" s="204" t="e">
        <f>VLOOKUP(F760,'帳庫存(20260119  00點更新)'!C:I,7,0)</f>
        <v>#N/A</v>
      </c>
      <c r="F760" s="296">
        <v>11125441</v>
      </c>
      <c r="G760" s="295">
        <v>45957</v>
      </c>
      <c r="H760" s="549" t="s">
        <v>6447</v>
      </c>
      <c r="I760" s="286" t="s">
        <v>6423</v>
      </c>
      <c r="J760" s="352">
        <f t="shared" si="110"/>
        <v>46317</v>
      </c>
      <c r="K760" s="203" t="s">
        <v>6398</v>
      </c>
      <c r="L760" s="204">
        <v>6000</v>
      </c>
      <c r="M760" s="204">
        <v>5740</v>
      </c>
      <c r="N760" s="204">
        <f t="shared" si="111"/>
        <v>5740</v>
      </c>
      <c r="O760" s="354">
        <f t="shared" si="115"/>
        <v>0</v>
      </c>
      <c r="P760" s="204" t="e">
        <f t="shared" si="113"/>
        <v>#N/A</v>
      </c>
      <c r="Q760" s="586" t="e">
        <f t="shared" si="114"/>
        <v>#N/A</v>
      </c>
      <c r="KL760" s="961"/>
      <c r="AZC760" s="303">
        <v>5740</v>
      </c>
    </row>
    <row r="761" spans="1:298 1339:1836" ht="45" customHeight="1">
      <c r="B761" s="203">
        <v>5714400111</v>
      </c>
      <c r="C761" s="203" t="str">
        <f>VLOOKUP(B761,'效期天數(2025.1126更新)'!B:C,2,FALSE)</f>
        <v>ALB</v>
      </c>
      <c r="D761" s="203">
        <f>VLOOKUP(B761,'效期天數(2025.1126更新)'!B:E,4,0)</f>
        <v>360</v>
      </c>
      <c r="E761" s="204" t="e">
        <f>VLOOKUP(F761,'帳庫存(20260119  00點更新)'!C:I,7,0)</f>
        <v>#N/A</v>
      </c>
      <c r="F761" s="296">
        <v>11125442</v>
      </c>
      <c r="G761" s="295">
        <v>45957</v>
      </c>
      <c r="H761" s="549" t="s">
        <v>6447</v>
      </c>
      <c r="I761" s="286" t="s">
        <v>6423</v>
      </c>
      <c r="J761" s="352">
        <f t="shared" si="110"/>
        <v>46317</v>
      </c>
      <c r="K761" s="203" t="s">
        <v>6398</v>
      </c>
      <c r="L761" s="204">
        <v>6000</v>
      </c>
      <c r="M761" s="204">
        <v>5390</v>
      </c>
      <c r="N761" s="204">
        <f t="shared" si="111"/>
        <v>5390</v>
      </c>
      <c r="O761" s="354">
        <f t="shared" si="115"/>
        <v>0</v>
      </c>
      <c r="P761" s="204" t="e">
        <f t="shared" si="113"/>
        <v>#N/A</v>
      </c>
      <c r="Q761" s="586" t="e">
        <f t="shared" si="114"/>
        <v>#N/A</v>
      </c>
      <c r="KL761" s="961"/>
      <c r="AZC761" s="303">
        <v>5390</v>
      </c>
    </row>
    <row r="762" spans="1:298 1339:1836" ht="45" customHeight="1">
      <c r="B762" s="203">
        <v>5714400111</v>
      </c>
      <c r="C762" s="203" t="str">
        <f>VLOOKUP(B762,'效期天數(2025.1126更新)'!B:C,2,FALSE)</f>
        <v>ALB</v>
      </c>
      <c r="D762" s="203">
        <f>VLOOKUP(B762,'效期天數(2025.1126更新)'!B:E,4,0)</f>
        <v>360</v>
      </c>
      <c r="E762" s="204" t="e">
        <f>VLOOKUP(F762,'帳庫存(20260119  00點更新)'!C:I,7,0)</f>
        <v>#N/A</v>
      </c>
      <c r="F762" s="296">
        <v>11125443</v>
      </c>
      <c r="G762" s="295">
        <v>45957</v>
      </c>
      <c r="H762" s="549" t="s">
        <v>6447</v>
      </c>
      <c r="I762" s="286" t="s">
        <v>6423</v>
      </c>
      <c r="J762" s="352">
        <f t="shared" si="110"/>
        <v>46317</v>
      </c>
      <c r="K762" s="203" t="s">
        <v>6398</v>
      </c>
      <c r="L762" s="204">
        <v>6000</v>
      </c>
      <c r="M762" s="204">
        <v>5440</v>
      </c>
      <c r="N762" s="204">
        <f t="shared" si="111"/>
        <v>5440</v>
      </c>
      <c r="O762" s="354">
        <f t="shared" si="115"/>
        <v>0</v>
      </c>
      <c r="P762" s="204" t="e">
        <f t="shared" si="113"/>
        <v>#N/A</v>
      </c>
      <c r="Q762" s="586" t="e">
        <f t="shared" si="114"/>
        <v>#N/A</v>
      </c>
      <c r="KL762" s="961"/>
      <c r="AZC762" s="303">
        <v>1000</v>
      </c>
      <c r="AZF762" s="303">
        <v>4440</v>
      </c>
    </row>
    <row r="763" spans="1:298 1339:1836" ht="45" customHeight="1">
      <c r="B763" s="203">
        <v>5714400111</v>
      </c>
      <c r="C763" s="203" t="str">
        <f>VLOOKUP(B763,'效期天數(2025.1126更新)'!B:C,2,FALSE)</f>
        <v>ALB</v>
      </c>
      <c r="D763" s="203">
        <f>VLOOKUP(B763,'效期天數(2025.1126更新)'!B:E,4,0)</f>
        <v>360</v>
      </c>
      <c r="E763" s="204" t="e">
        <f>VLOOKUP(F763,'帳庫存(20260119  00點更新)'!C:I,7,0)</f>
        <v>#N/A</v>
      </c>
      <c r="F763" s="296">
        <v>11125444</v>
      </c>
      <c r="G763" s="295">
        <v>45957</v>
      </c>
      <c r="H763" s="549" t="s">
        <v>6447</v>
      </c>
      <c r="I763" s="286" t="s">
        <v>6423</v>
      </c>
      <c r="J763" s="352">
        <f t="shared" si="110"/>
        <v>46317</v>
      </c>
      <c r="K763" s="203" t="s">
        <v>6398</v>
      </c>
      <c r="L763" s="204">
        <v>6000</v>
      </c>
      <c r="M763" s="204">
        <v>5630</v>
      </c>
      <c r="N763" s="204">
        <f t="shared" si="111"/>
        <v>5630</v>
      </c>
      <c r="O763" s="354">
        <f t="shared" si="115"/>
        <v>0</v>
      </c>
      <c r="P763" s="204" t="e">
        <f t="shared" si="113"/>
        <v>#N/A</v>
      </c>
      <c r="Q763" s="586" t="e">
        <f t="shared" si="114"/>
        <v>#N/A</v>
      </c>
      <c r="KL763" s="961"/>
      <c r="AZF763" s="303">
        <v>1630</v>
      </c>
      <c r="BAX763" s="303">
        <v>3000</v>
      </c>
      <c r="BBJ763" s="303">
        <v>1000</v>
      </c>
    </row>
    <row r="764" spans="1:298 1339:1836" ht="45" customHeight="1">
      <c r="B764" s="203">
        <v>5714400111</v>
      </c>
      <c r="C764" s="203" t="str">
        <f>VLOOKUP(B764,'效期天數(2025.1126更新)'!B:C,2,FALSE)</f>
        <v>ALB</v>
      </c>
      <c r="D764" s="203">
        <f>VLOOKUP(B764,'效期天數(2025.1126更新)'!B:E,4,0)</f>
        <v>360</v>
      </c>
      <c r="E764" s="204">
        <f>VLOOKUP(F764,'帳庫存(20260119  00點更新)'!C:I,7,0)</f>
        <v>440</v>
      </c>
      <c r="F764" s="296">
        <v>11125445</v>
      </c>
      <c r="G764" s="295">
        <v>45958</v>
      </c>
      <c r="H764" s="580" t="s">
        <v>6448</v>
      </c>
      <c r="I764" s="286" t="s">
        <v>5317</v>
      </c>
      <c r="J764" s="352">
        <f t="shared" si="110"/>
        <v>46318</v>
      </c>
      <c r="K764" s="203" t="s">
        <v>6404</v>
      </c>
      <c r="L764" s="204">
        <v>6000</v>
      </c>
      <c r="M764" s="204">
        <v>5440</v>
      </c>
      <c r="N764" s="204">
        <f t="shared" si="111"/>
        <v>5440</v>
      </c>
      <c r="O764" s="354">
        <f t="shared" si="115"/>
        <v>0</v>
      </c>
      <c r="P764" s="204" t="b">
        <f t="shared" si="113"/>
        <v>0</v>
      </c>
      <c r="Q764" s="586">
        <f t="shared" si="114"/>
        <v>-440</v>
      </c>
      <c r="KL764" s="961"/>
      <c r="AZR764" s="303">
        <v>5000</v>
      </c>
      <c r="BRI764" s="303">
        <v>440</v>
      </c>
    </row>
    <row r="765" spans="1:298 1339:1836" ht="45" customHeight="1">
      <c r="B765" s="203">
        <v>5714400111</v>
      </c>
      <c r="C765" s="203" t="str">
        <f>VLOOKUP(B765,'效期天數(2025.1126更新)'!B:C,2,FALSE)</f>
        <v>ALB</v>
      </c>
      <c r="D765" s="203">
        <f>VLOOKUP(B765,'效期天數(2025.1126更新)'!B:E,4,0)</f>
        <v>360</v>
      </c>
      <c r="E765" s="204">
        <f>VLOOKUP(F765,'帳庫存(20260119  00點更新)'!C:I,7,0)</f>
        <v>450</v>
      </c>
      <c r="F765" s="296">
        <v>11125446</v>
      </c>
      <c r="G765" s="295">
        <v>45958</v>
      </c>
      <c r="H765" s="513" t="s">
        <v>6449</v>
      </c>
      <c r="I765" s="286" t="s">
        <v>5317</v>
      </c>
      <c r="J765" s="352">
        <f t="shared" si="110"/>
        <v>46318</v>
      </c>
      <c r="K765" s="203" t="s">
        <v>6404</v>
      </c>
      <c r="L765" s="204">
        <v>6000</v>
      </c>
      <c r="M765" s="204">
        <v>5450</v>
      </c>
      <c r="N765" s="204">
        <f t="shared" si="111"/>
        <v>5450</v>
      </c>
      <c r="O765" s="354">
        <f t="shared" si="115"/>
        <v>0</v>
      </c>
      <c r="P765" s="204" t="b">
        <f t="shared" si="113"/>
        <v>0</v>
      </c>
      <c r="Q765" s="586">
        <f t="shared" si="114"/>
        <v>-450</v>
      </c>
      <c r="KL765" s="961"/>
      <c r="AZP765" s="303">
        <v>5000</v>
      </c>
      <c r="BRP765" s="303">
        <v>450</v>
      </c>
    </row>
    <row r="766" spans="1:298 1339:1836" ht="45" customHeight="1">
      <c r="B766" s="203">
        <v>5714400111</v>
      </c>
      <c r="C766" s="203" t="str">
        <f>VLOOKUP(B766,'效期天數(2025.1126更新)'!B:C,2,FALSE)</f>
        <v>ALB</v>
      </c>
      <c r="D766" s="203">
        <f>VLOOKUP(B766,'效期天數(2025.1126更新)'!B:E,4,0)</f>
        <v>360</v>
      </c>
      <c r="E766" s="204">
        <f>VLOOKUP(F766,'帳庫存(20260119  00點更新)'!C:I,7,0)</f>
        <v>280</v>
      </c>
      <c r="F766" s="296">
        <v>11125447</v>
      </c>
      <c r="G766" s="295">
        <v>45958</v>
      </c>
      <c r="H766" s="580" t="s">
        <v>6448</v>
      </c>
      <c r="I766" s="286" t="s">
        <v>5317</v>
      </c>
      <c r="J766" s="352">
        <f t="shared" si="110"/>
        <v>46318</v>
      </c>
      <c r="K766" s="203" t="s">
        <v>6404</v>
      </c>
      <c r="L766" s="204">
        <v>6000</v>
      </c>
      <c r="M766" s="204">
        <v>5280</v>
      </c>
      <c r="N766" s="204">
        <f t="shared" si="111"/>
        <v>5280</v>
      </c>
      <c r="O766" s="354">
        <f t="shared" si="115"/>
        <v>0</v>
      </c>
      <c r="P766" s="204" t="b">
        <f t="shared" si="113"/>
        <v>0</v>
      </c>
      <c r="Q766" s="586">
        <f t="shared" si="114"/>
        <v>-280</v>
      </c>
      <c r="KL766" s="961"/>
      <c r="AZR766" s="303">
        <v>3000</v>
      </c>
      <c r="BBK766" s="303">
        <v>2000</v>
      </c>
      <c r="BRI766" s="303">
        <v>280</v>
      </c>
    </row>
    <row r="767" spans="1:298 1339:1836" ht="45" customHeight="1">
      <c r="B767" s="203">
        <v>5714400111</v>
      </c>
      <c r="C767" s="203" t="str">
        <f>VLOOKUP(B767,'效期天數(2025.1126更新)'!B:C,2,FALSE)</f>
        <v>ALB</v>
      </c>
      <c r="D767" s="203">
        <f>VLOOKUP(B767,'效期天數(2025.1126更新)'!B:E,4,0)</f>
        <v>360</v>
      </c>
      <c r="E767" s="204" t="e">
        <f>VLOOKUP(F767,'帳庫存(20260119  00點更新)'!C:I,7,0)</f>
        <v>#N/A</v>
      </c>
      <c r="F767" s="296">
        <v>11125448</v>
      </c>
      <c r="G767" s="295">
        <v>45958</v>
      </c>
      <c r="H767" s="513" t="s">
        <v>6450</v>
      </c>
      <c r="I767" s="286" t="s">
        <v>5317</v>
      </c>
      <c r="J767" s="352">
        <f t="shared" si="110"/>
        <v>46318</v>
      </c>
      <c r="K767" s="203" t="s">
        <v>6404</v>
      </c>
      <c r="L767" s="204">
        <v>6000</v>
      </c>
      <c r="M767" s="204">
        <v>5590</v>
      </c>
      <c r="N767" s="204">
        <f t="shared" si="111"/>
        <v>5590</v>
      </c>
      <c r="O767" s="354">
        <f t="shared" si="115"/>
        <v>0</v>
      </c>
      <c r="P767" s="204" t="e">
        <f t="shared" si="113"/>
        <v>#N/A</v>
      </c>
      <c r="Q767" s="586" t="e">
        <f t="shared" si="114"/>
        <v>#N/A</v>
      </c>
      <c r="KL767" s="961"/>
      <c r="BAA767" s="303">
        <v>5590</v>
      </c>
    </row>
    <row r="768" spans="1:298 1339:1836" ht="45" customHeight="1">
      <c r="B768" s="203">
        <v>5714400111</v>
      </c>
      <c r="C768" s="203" t="str">
        <f>VLOOKUP(B768,'效期天數(2025.1126更新)'!B:C,2,FALSE)</f>
        <v>ALB</v>
      </c>
      <c r="D768" s="203">
        <f>VLOOKUP(B768,'效期天數(2025.1126更新)'!B:E,4,0)</f>
        <v>360</v>
      </c>
      <c r="E768" s="204" t="e">
        <f>VLOOKUP(F768,'帳庫存(20260119  00點更新)'!C:I,7,0)</f>
        <v>#N/A</v>
      </c>
      <c r="F768" s="296" t="s">
        <v>6436</v>
      </c>
      <c r="G768" s="295">
        <v>45960</v>
      </c>
      <c r="H768" s="592" t="s">
        <v>6501</v>
      </c>
      <c r="I768" s="286" t="s">
        <v>6465</v>
      </c>
      <c r="J768" s="352">
        <f t="shared" si="110"/>
        <v>46320</v>
      </c>
      <c r="K768" s="203" t="s">
        <v>6435</v>
      </c>
      <c r="L768" s="204">
        <v>6000</v>
      </c>
      <c r="M768" s="204">
        <v>5410</v>
      </c>
      <c r="N768" s="204">
        <f t="shared" si="111"/>
        <v>5410</v>
      </c>
      <c r="O768" s="354">
        <f t="shared" si="115"/>
        <v>0</v>
      </c>
      <c r="P768" s="204" t="e">
        <f t="shared" si="113"/>
        <v>#N/A</v>
      </c>
      <c r="Q768" s="586" t="e">
        <f t="shared" si="114"/>
        <v>#N/A</v>
      </c>
      <c r="KL768" s="961"/>
      <c r="AZQ768" s="303">
        <v>5000</v>
      </c>
      <c r="BEW768" s="303">
        <v>410</v>
      </c>
    </row>
    <row r="769" spans="1:298 1369:1865" ht="45" customHeight="1">
      <c r="B769" s="203">
        <v>5714400111</v>
      </c>
      <c r="C769" s="203" t="str">
        <f>VLOOKUP(B769,'效期天數(2025.1126更新)'!B:C,2,FALSE)</f>
        <v>ALB</v>
      </c>
      <c r="D769" s="203">
        <f>VLOOKUP(B769,'效期天數(2025.1126更新)'!B:E,4,0)</f>
        <v>360</v>
      </c>
      <c r="E769" s="204" t="e">
        <f>VLOOKUP(F769,'帳庫存(20260119  00點更新)'!C:I,7,0)</f>
        <v>#N/A</v>
      </c>
      <c r="F769" s="296" t="s">
        <v>6437</v>
      </c>
      <c r="G769" s="295">
        <v>45960</v>
      </c>
      <c r="H769" s="592" t="s">
        <v>6501</v>
      </c>
      <c r="I769" s="286" t="s">
        <v>6465</v>
      </c>
      <c r="J769" s="352">
        <f t="shared" si="110"/>
        <v>46320</v>
      </c>
      <c r="K769" s="203" t="s">
        <v>6435</v>
      </c>
      <c r="L769" s="204">
        <v>6000</v>
      </c>
      <c r="M769" s="204">
        <v>5440</v>
      </c>
      <c r="N769" s="204">
        <f t="shared" si="111"/>
        <v>5440</v>
      </c>
      <c r="O769" s="354">
        <f t="shared" si="115"/>
        <v>0</v>
      </c>
      <c r="P769" s="204" t="e">
        <f t="shared" si="113"/>
        <v>#N/A</v>
      </c>
      <c r="Q769" s="586" t="e">
        <f t="shared" si="114"/>
        <v>#N/A</v>
      </c>
      <c r="KL769" s="961"/>
      <c r="AZQ769" s="303">
        <v>5000</v>
      </c>
      <c r="BEW769" s="303">
        <v>440</v>
      </c>
    </row>
    <row r="770" spans="1:298 1369:1865" ht="45" customHeight="1">
      <c r="B770" s="203">
        <v>5714400111</v>
      </c>
      <c r="C770" s="203" t="str">
        <f>VLOOKUP(B770,'效期天數(2025.1126更新)'!B:C,2,FALSE)</f>
        <v>ALB</v>
      </c>
      <c r="D770" s="203">
        <f>VLOOKUP(B770,'效期天數(2025.1126更新)'!B:E,4,0)</f>
        <v>360</v>
      </c>
      <c r="E770" s="204" t="e">
        <f>VLOOKUP(F770,'帳庫存(20260119  00點更新)'!C:I,7,0)</f>
        <v>#N/A</v>
      </c>
      <c r="F770" s="296" t="s">
        <v>6438</v>
      </c>
      <c r="G770" s="295">
        <v>45960</v>
      </c>
      <c r="H770" s="592" t="s">
        <v>6501</v>
      </c>
      <c r="I770" s="286" t="s">
        <v>6465</v>
      </c>
      <c r="J770" s="352">
        <f t="shared" si="110"/>
        <v>46320</v>
      </c>
      <c r="K770" s="203" t="s">
        <v>6435</v>
      </c>
      <c r="L770" s="204">
        <v>6000</v>
      </c>
      <c r="M770" s="204">
        <v>5310</v>
      </c>
      <c r="N770" s="204">
        <f t="shared" si="111"/>
        <v>5310</v>
      </c>
      <c r="O770" s="354">
        <f t="shared" si="115"/>
        <v>0</v>
      </c>
      <c r="P770" s="204" t="e">
        <f t="shared" si="113"/>
        <v>#N/A</v>
      </c>
      <c r="Q770" s="586" t="e">
        <f t="shared" si="114"/>
        <v>#N/A</v>
      </c>
      <c r="KL770" s="961"/>
      <c r="AZQ770" s="303">
        <v>1000</v>
      </c>
      <c r="BAH770" s="303">
        <v>4000</v>
      </c>
      <c r="BEW770" s="303">
        <v>310</v>
      </c>
    </row>
    <row r="771" spans="1:298 1369:1865" ht="45" customHeight="1">
      <c r="B771" s="203">
        <v>5714400111</v>
      </c>
      <c r="C771" s="203" t="str">
        <f>VLOOKUP(B771,'效期天數(2025.1126更新)'!B:C,2,FALSE)</f>
        <v>ALB</v>
      </c>
      <c r="D771" s="203">
        <f>VLOOKUP(B771,'效期天數(2025.1126更新)'!B:E,4,0)</f>
        <v>360</v>
      </c>
      <c r="E771" s="204">
        <f>VLOOKUP(F771,'帳庫存(20260119  00點更新)'!C:I,7,0)</f>
        <v>480</v>
      </c>
      <c r="F771" s="296" t="s">
        <v>6439</v>
      </c>
      <c r="G771" s="295">
        <v>45960</v>
      </c>
      <c r="H771" s="592" t="s">
        <v>6501</v>
      </c>
      <c r="I771" s="286" t="s">
        <v>6465</v>
      </c>
      <c r="J771" s="352">
        <f t="shared" si="110"/>
        <v>46320</v>
      </c>
      <c r="K771" s="203" t="s">
        <v>6435</v>
      </c>
      <c r="L771" s="204">
        <v>4500</v>
      </c>
      <c r="M771" s="204">
        <v>4480</v>
      </c>
      <c r="N771" s="204">
        <f t="shared" si="111"/>
        <v>4480</v>
      </c>
      <c r="O771" s="354">
        <f t="shared" si="115"/>
        <v>0</v>
      </c>
      <c r="P771" s="204" t="b">
        <f t="shared" si="113"/>
        <v>0</v>
      </c>
      <c r="Q771" s="586">
        <f t="shared" si="114"/>
        <v>-480</v>
      </c>
      <c r="KL771" s="961"/>
      <c r="BAH771" s="303">
        <v>1000</v>
      </c>
      <c r="BAW771" s="303">
        <v>3000</v>
      </c>
      <c r="BSS771" s="303">
        <v>480</v>
      </c>
    </row>
    <row r="772" spans="1:298 1369:1865" ht="45" customHeight="1">
      <c r="B772" s="203">
        <v>5714400111</v>
      </c>
      <c r="C772" s="203" t="str">
        <f>VLOOKUP(B772,'效期天數(2025.1126更新)'!B:C,2,FALSE)</f>
        <v>ALB</v>
      </c>
      <c r="D772" s="203">
        <f>VLOOKUP(B772,'效期天數(2025.1126更新)'!B:E,4,0)</f>
        <v>360</v>
      </c>
      <c r="E772" s="204">
        <f>VLOOKUP(F772,'帳庫存(20260119  00點更新)'!C:I,7,0)</f>
        <v>640</v>
      </c>
      <c r="F772" s="296">
        <v>11125451</v>
      </c>
      <c r="G772" s="295">
        <v>45964</v>
      </c>
      <c r="H772" s="749" t="s">
        <v>6535</v>
      </c>
      <c r="I772" s="286" t="s">
        <v>6545</v>
      </c>
      <c r="J772" s="352">
        <f t="shared" si="110"/>
        <v>46324</v>
      </c>
      <c r="K772" s="203" t="s">
        <v>6473</v>
      </c>
      <c r="L772" s="204">
        <v>6000</v>
      </c>
      <c r="M772" s="204">
        <v>5640</v>
      </c>
      <c r="N772" s="204">
        <f t="shared" si="111"/>
        <v>5640</v>
      </c>
      <c r="O772" s="354">
        <f t="shared" si="115"/>
        <v>0</v>
      </c>
      <c r="P772" s="204" t="b">
        <f t="shared" si="113"/>
        <v>0</v>
      </c>
      <c r="Q772" s="586">
        <f t="shared" si="114"/>
        <v>-640</v>
      </c>
      <c r="KL772" s="961"/>
      <c r="AZW772" s="303">
        <v>5000</v>
      </c>
      <c r="BSE772" s="303">
        <v>640</v>
      </c>
    </row>
    <row r="773" spans="1:298 1369:1865" ht="45" customHeight="1">
      <c r="A773" s="714" t="s">
        <v>4910</v>
      </c>
      <c r="B773" s="203">
        <v>5714400111</v>
      </c>
      <c r="C773" s="203" t="str">
        <f>VLOOKUP(B773,'效期天數(2025.1126更新)'!B:C,2,FALSE)</f>
        <v>ALB</v>
      </c>
      <c r="D773" s="203">
        <f>VLOOKUP(B773,'效期天數(2025.1126更新)'!B:E,4,0)</f>
        <v>360</v>
      </c>
      <c r="E773" s="204">
        <f>VLOOKUP(F773,'帳庫存(20260119  00點更新)'!C:I,7,0)</f>
        <v>2000</v>
      </c>
      <c r="F773" s="296">
        <v>11125452</v>
      </c>
      <c r="G773" s="295">
        <v>45964</v>
      </c>
      <c r="H773" s="513" t="s">
        <v>6502</v>
      </c>
      <c r="I773" s="305" t="s">
        <v>6504</v>
      </c>
      <c r="J773" s="352">
        <f t="shared" si="110"/>
        <v>46324</v>
      </c>
      <c r="K773" s="203" t="s">
        <v>6473</v>
      </c>
      <c r="L773" s="204">
        <v>6000</v>
      </c>
      <c r="M773" s="204">
        <v>5440</v>
      </c>
      <c r="N773" s="204">
        <f t="shared" si="111"/>
        <v>6620</v>
      </c>
      <c r="O773" s="354">
        <f>M773-N773+IE773+JH773</f>
        <v>0</v>
      </c>
      <c r="P773" s="204" t="b">
        <f t="shared" si="113"/>
        <v>0</v>
      </c>
      <c r="Q773" s="586">
        <f t="shared" si="114"/>
        <v>-2000</v>
      </c>
      <c r="IE773" s="360">
        <v>400</v>
      </c>
      <c r="JH773" s="360">
        <v>780</v>
      </c>
      <c r="KL773" s="961"/>
      <c r="BEM773" s="303">
        <v>3000</v>
      </c>
      <c r="BGG773" s="303">
        <v>840</v>
      </c>
      <c r="BJE773" s="303">
        <v>2000</v>
      </c>
      <c r="BNE773" s="303">
        <v>780</v>
      </c>
    </row>
    <row r="774" spans="1:298 1369:1865" ht="45" customHeight="1">
      <c r="B774" s="203">
        <v>5714400111</v>
      </c>
      <c r="C774" s="203" t="str">
        <f>VLOOKUP(B774,'效期天數(2025.1126更新)'!B:C,2,FALSE)</f>
        <v>ALB</v>
      </c>
      <c r="D774" s="203">
        <f>VLOOKUP(B774,'效期天數(2025.1126更新)'!B:E,4,0)</f>
        <v>360</v>
      </c>
      <c r="E774" s="204" t="e">
        <f>VLOOKUP(F774,'帳庫存(20260119  00點更新)'!C:I,7,0)</f>
        <v>#N/A</v>
      </c>
      <c r="F774" s="296">
        <v>11125453</v>
      </c>
      <c r="G774" s="295">
        <v>45964</v>
      </c>
      <c r="H774" s="749" t="s">
        <v>6535</v>
      </c>
      <c r="I774" s="286" t="s">
        <v>6545</v>
      </c>
      <c r="J774" s="352">
        <f t="shared" si="110"/>
        <v>46324</v>
      </c>
      <c r="K774" s="203" t="s">
        <v>6473</v>
      </c>
      <c r="L774" s="204">
        <v>6000</v>
      </c>
      <c r="M774" s="204">
        <v>5540</v>
      </c>
      <c r="N774" s="204">
        <f t="shared" si="111"/>
        <v>5540</v>
      </c>
      <c r="O774" s="354">
        <f t="shared" ref="O774:O779" si="116">M774-N774</f>
        <v>0</v>
      </c>
      <c r="P774" s="204" t="e">
        <f t="shared" si="113"/>
        <v>#N/A</v>
      </c>
      <c r="Q774" s="586" t="e">
        <f t="shared" si="114"/>
        <v>#N/A</v>
      </c>
      <c r="KL774" s="961"/>
      <c r="BAK774" s="303">
        <v>5000</v>
      </c>
      <c r="BCV774" s="303">
        <v>540</v>
      </c>
    </row>
    <row r="775" spans="1:298 1369:1865" ht="45" customHeight="1">
      <c r="B775" s="203">
        <v>5714400111</v>
      </c>
      <c r="C775" s="203" t="str">
        <f>VLOOKUP(B775,'效期天數(2025.1126更新)'!B:C,2,FALSE)</f>
        <v>ALB</v>
      </c>
      <c r="D775" s="203">
        <f>VLOOKUP(B775,'效期天數(2025.1126更新)'!B:E,4,0)</f>
        <v>360</v>
      </c>
      <c r="E775" s="204" t="e">
        <f>VLOOKUP(F775,'帳庫存(20260119  00點更新)'!C:I,7,0)</f>
        <v>#N/A</v>
      </c>
      <c r="F775" s="296">
        <v>11125454</v>
      </c>
      <c r="G775" s="295">
        <v>45964</v>
      </c>
      <c r="H775" s="749" t="s">
        <v>6535</v>
      </c>
      <c r="I775" s="286" t="s">
        <v>6545</v>
      </c>
      <c r="J775" s="352">
        <f t="shared" si="110"/>
        <v>46324</v>
      </c>
      <c r="K775" s="203" t="s">
        <v>6473</v>
      </c>
      <c r="L775" s="204">
        <v>6000</v>
      </c>
      <c r="M775" s="204">
        <v>5530</v>
      </c>
      <c r="N775" s="204">
        <f t="shared" si="111"/>
        <v>5530</v>
      </c>
      <c r="O775" s="354">
        <f t="shared" si="116"/>
        <v>0</v>
      </c>
      <c r="P775" s="204" t="e">
        <f t="shared" si="113"/>
        <v>#N/A</v>
      </c>
      <c r="Q775" s="586" t="e">
        <f t="shared" si="114"/>
        <v>#N/A</v>
      </c>
      <c r="KL775" s="961"/>
      <c r="BAK775" s="303">
        <v>3000</v>
      </c>
      <c r="BCC775" s="303">
        <v>2000</v>
      </c>
      <c r="BCV775" s="303">
        <v>530</v>
      </c>
    </row>
    <row r="776" spans="1:298 1369:1865" ht="45" customHeight="1">
      <c r="B776" s="203">
        <v>5714400111</v>
      </c>
      <c r="C776" s="203" t="str">
        <f>VLOOKUP(B776,'效期天數(2025.1126更新)'!B:C,2,FALSE)</f>
        <v>ALB</v>
      </c>
      <c r="D776" s="203">
        <f>VLOOKUP(B776,'效期天數(2025.1126更新)'!B:E,4,0)</f>
        <v>360</v>
      </c>
      <c r="E776" s="204" t="e">
        <f>VLOOKUP(F776,'帳庫存(20260119  00點更新)'!C:I,7,0)</f>
        <v>#N/A</v>
      </c>
      <c r="F776" s="296">
        <v>11125455</v>
      </c>
      <c r="G776" s="295">
        <v>45965</v>
      </c>
      <c r="H776" s="750" t="s">
        <v>6536</v>
      </c>
      <c r="I776" s="640" t="s">
        <v>6505</v>
      </c>
      <c r="J776" s="352">
        <f t="shared" ref="J776:J839" si="117">G776+D776</f>
        <v>46325</v>
      </c>
      <c r="K776" s="203" t="s">
        <v>6477</v>
      </c>
      <c r="L776" s="204">
        <v>6000</v>
      </c>
      <c r="M776" s="204">
        <v>5540</v>
      </c>
      <c r="N776" s="204">
        <f t="shared" ref="N776:N839" si="118">SUM(NS776:XFD776)</f>
        <v>5540</v>
      </c>
      <c r="O776" s="354">
        <f t="shared" si="116"/>
        <v>0</v>
      </c>
      <c r="P776" s="204" t="e">
        <f t="shared" si="113"/>
        <v>#N/A</v>
      </c>
      <c r="Q776" s="586" t="e">
        <f t="shared" si="114"/>
        <v>#N/A</v>
      </c>
      <c r="KL776" s="961"/>
      <c r="AZW776" s="303">
        <v>5000</v>
      </c>
      <c r="BDK776" s="303">
        <v>540</v>
      </c>
    </row>
    <row r="777" spans="1:298 1369:1865" ht="45" customHeight="1">
      <c r="B777" s="203">
        <v>5714400111</v>
      </c>
      <c r="C777" s="203" t="str">
        <f>VLOOKUP(B777,'效期天數(2025.1126更新)'!B:C,2,FALSE)</f>
        <v>ALB</v>
      </c>
      <c r="D777" s="203">
        <f>VLOOKUP(B777,'效期天數(2025.1126更新)'!B:E,4,0)</f>
        <v>360</v>
      </c>
      <c r="E777" s="204">
        <f>VLOOKUP(F777,'帳庫存(20260119  00點更新)'!C:I,7,0)</f>
        <v>640</v>
      </c>
      <c r="F777" s="296">
        <v>11125456</v>
      </c>
      <c r="G777" s="295">
        <v>45965</v>
      </c>
      <c r="H777" s="513" t="s">
        <v>6503</v>
      </c>
      <c r="I777" s="640" t="s">
        <v>6505</v>
      </c>
      <c r="J777" s="352">
        <f t="shared" si="117"/>
        <v>46325</v>
      </c>
      <c r="K777" s="203" t="s">
        <v>6477</v>
      </c>
      <c r="L777" s="204">
        <v>6000</v>
      </c>
      <c r="M777" s="204">
        <v>5640</v>
      </c>
      <c r="N777" s="204">
        <f t="shared" si="118"/>
        <v>5000</v>
      </c>
      <c r="O777" s="354">
        <f t="shared" si="116"/>
        <v>640</v>
      </c>
      <c r="P777" s="204" t="b">
        <f t="shared" si="113"/>
        <v>1</v>
      </c>
      <c r="Q777" s="586">
        <f t="shared" si="114"/>
        <v>0</v>
      </c>
      <c r="KL777" s="961"/>
      <c r="BBC777" s="303">
        <v>5000</v>
      </c>
    </row>
    <row r="778" spans="1:298 1369:1865" ht="45" customHeight="1">
      <c r="B778" s="203">
        <v>5714400111</v>
      </c>
      <c r="C778" s="203" t="str">
        <f>VLOOKUP(B778,'效期天數(2025.1126更新)'!B:C,2,FALSE)</f>
        <v>ALB</v>
      </c>
      <c r="D778" s="203">
        <f>VLOOKUP(B778,'效期天數(2025.1126更新)'!B:E,4,0)</f>
        <v>360</v>
      </c>
      <c r="E778" s="204">
        <f>VLOOKUP(F778,'帳庫存(20260119  00點更新)'!C:I,7,0)</f>
        <v>590</v>
      </c>
      <c r="F778" s="296">
        <v>11125457</v>
      </c>
      <c r="G778" s="295">
        <v>45965</v>
      </c>
      <c r="H778" s="750" t="s">
        <v>6536</v>
      </c>
      <c r="I778" s="640" t="s">
        <v>6505</v>
      </c>
      <c r="J778" s="352">
        <f t="shared" si="117"/>
        <v>46325</v>
      </c>
      <c r="K778" s="203" t="s">
        <v>6477</v>
      </c>
      <c r="L778" s="204">
        <v>6000</v>
      </c>
      <c r="M778" s="204">
        <v>5590</v>
      </c>
      <c r="N778" s="204">
        <f t="shared" si="118"/>
        <v>5590</v>
      </c>
      <c r="O778" s="354">
        <f t="shared" si="116"/>
        <v>0</v>
      </c>
      <c r="P778" s="204" t="b">
        <f t="shared" si="113"/>
        <v>0</v>
      </c>
      <c r="Q778" s="586">
        <f t="shared" si="114"/>
        <v>-590</v>
      </c>
      <c r="KL778" s="961"/>
      <c r="BAI778" s="303">
        <v>5000</v>
      </c>
      <c r="BLE778" s="303">
        <v>590</v>
      </c>
    </row>
    <row r="779" spans="1:298 1369:1865" ht="45" customHeight="1">
      <c r="B779" s="203">
        <v>5714400111</v>
      </c>
      <c r="C779" s="203" t="str">
        <f>VLOOKUP(B779,'效期天數(2025.1126更新)'!B:C,2,FALSE)</f>
        <v>ALB</v>
      </c>
      <c r="D779" s="203">
        <f>VLOOKUP(B779,'效期天數(2025.1126更新)'!B:E,4,0)</f>
        <v>360</v>
      </c>
      <c r="E779" s="204" t="e">
        <f>VLOOKUP(F779,'帳庫存(20260119  00點更新)'!C:I,7,0)</f>
        <v>#N/A</v>
      </c>
      <c r="F779" s="296">
        <v>11125458</v>
      </c>
      <c r="G779" s="295">
        <v>45965</v>
      </c>
      <c r="H779" s="750" t="s">
        <v>6536</v>
      </c>
      <c r="I779" s="640" t="s">
        <v>6505</v>
      </c>
      <c r="J779" s="352">
        <f t="shared" si="117"/>
        <v>46325</v>
      </c>
      <c r="K779" s="203" t="s">
        <v>6477</v>
      </c>
      <c r="L779" s="204">
        <v>6000</v>
      </c>
      <c r="M779" s="204">
        <v>5550</v>
      </c>
      <c r="N779" s="204">
        <f t="shared" si="118"/>
        <v>5550</v>
      </c>
      <c r="O779" s="354">
        <f t="shared" si="116"/>
        <v>0</v>
      </c>
      <c r="P779" s="204" t="e">
        <f t="shared" si="113"/>
        <v>#N/A</v>
      </c>
      <c r="Q779" s="586" t="e">
        <f t="shared" si="114"/>
        <v>#N/A</v>
      </c>
      <c r="KL779" s="961"/>
      <c r="BAI779" s="303">
        <v>5000</v>
      </c>
      <c r="BDK779" s="303">
        <v>550</v>
      </c>
    </row>
    <row r="780" spans="1:298 1369:1865" ht="45" customHeight="1">
      <c r="B780" s="203">
        <v>5714400111</v>
      </c>
      <c r="C780" s="203" t="str">
        <f>VLOOKUP(B780,'效期天數(2025.1126更新)'!B:C,2,FALSE)</f>
        <v>ALB</v>
      </c>
      <c r="D780" s="203">
        <f>VLOOKUP(B780,'效期天數(2025.1126更新)'!B:E,4,0)</f>
        <v>360</v>
      </c>
      <c r="E780" s="204">
        <f>VLOOKUP(F780,'帳庫存(20260119  00點更新)'!C:I,7,0)</f>
        <v>540</v>
      </c>
      <c r="F780" s="296">
        <v>11125461</v>
      </c>
      <c r="G780" s="295">
        <v>45971</v>
      </c>
      <c r="H780" s="745" t="s">
        <v>6544</v>
      </c>
      <c r="I780" s="286" t="s">
        <v>5007</v>
      </c>
      <c r="J780" s="352">
        <f t="shared" si="117"/>
        <v>46331</v>
      </c>
      <c r="K780" s="203" t="s">
        <v>6523</v>
      </c>
      <c r="L780" s="204">
        <v>6000</v>
      </c>
      <c r="M780" s="204">
        <v>5540</v>
      </c>
      <c r="N780" s="204">
        <f t="shared" si="118"/>
        <v>5540</v>
      </c>
      <c r="O780" s="354">
        <f>M780-N780+HA780</f>
        <v>540</v>
      </c>
      <c r="P780" s="204" t="b">
        <f t="shared" si="113"/>
        <v>1</v>
      </c>
      <c r="Q780" s="586">
        <f t="shared" si="114"/>
        <v>0</v>
      </c>
      <c r="HA780" s="360">
        <v>540</v>
      </c>
      <c r="KL780" s="961"/>
      <c r="BAP780" s="303">
        <v>5540</v>
      </c>
    </row>
    <row r="781" spans="1:298 1369:1865" ht="45" customHeight="1">
      <c r="B781" s="203">
        <v>5714400111</v>
      </c>
      <c r="C781" s="203" t="str">
        <f>VLOOKUP(B781,'效期天數(2025.1126更新)'!B:C,2,FALSE)</f>
        <v>ALB</v>
      </c>
      <c r="D781" s="203">
        <f>VLOOKUP(B781,'效期天數(2025.1126更新)'!B:E,4,0)</f>
        <v>360</v>
      </c>
      <c r="E781" s="204" t="e">
        <f>VLOOKUP(F781,'帳庫存(20260119  00點更新)'!C:I,7,0)</f>
        <v>#N/A</v>
      </c>
      <c r="F781" s="296">
        <v>11125462</v>
      </c>
      <c r="G781" s="295">
        <v>45971</v>
      </c>
      <c r="H781" s="745" t="s">
        <v>6544</v>
      </c>
      <c r="I781" s="286" t="s">
        <v>5007</v>
      </c>
      <c r="J781" s="352">
        <f t="shared" si="117"/>
        <v>46331</v>
      </c>
      <c r="K781" s="203" t="s">
        <v>6523</v>
      </c>
      <c r="L781" s="204">
        <v>6000</v>
      </c>
      <c r="M781" s="204">
        <v>5540</v>
      </c>
      <c r="N781" s="204">
        <f t="shared" si="118"/>
        <v>5540</v>
      </c>
      <c r="O781" s="354">
        <f t="shared" ref="O781:O797" si="119">M781-N781</f>
        <v>0</v>
      </c>
      <c r="P781" s="204" t="e">
        <f t="shared" si="113"/>
        <v>#N/A</v>
      </c>
      <c r="Q781" s="586" t="e">
        <f t="shared" si="114"/>
        <v>#N/A</v>
      </c>
      <c r="KL781" s="961"/>
      <c r="BAP781" s="303">
        <v>2540</v>
      </c>
      <c r="BBI781" s="303">
        <v>2000</v>
      </c>
      <c r="BDU781" s="303">
        <v>1000</v>
      </c>
    </row>
    <row r="782" spans="1:298 1369:1865" ht="45" customHeight="1">
      <c r="B782" s="203">
        <v>5714400111</v>
      </c>
      <c r="C782" s="203" t="str">
        <f>VLOOKUP(B782,'效期天數(2025.1126更新)'!B:C,2,FALSE)</f>
        <v>ALB</v>
      </c>
      <c r="D782" s="203">
        <f>VLOOKUP(B782,'效期天數(2025.1126更新)'!B:E,4,0)</f>
        <v>360</v>
      </c>
      <c r="E782" s="204" t="e">
        <f>VLOOKUP(F782,'帳庫存(20260119  00點更新)'!C:I,7,0)</f>
        <v>#N/A</v>
      </c>
      <c r="F782" s="296">
        <v>11125463</v>
      </c>
      <c r="G782" s="295">
        <v>45971</v>
      </c>
      <c r="H782" s="745" t="s">
        <v>6544</v>
      </c>
      <c r="I782" s="286" t="s">
        <v>5007</v>
      </c>
      <c r="J782" s="352">
        <f t="shared" si="117"/>
        <v>46331</v>
      </c>
      <c r="K782" s="203" t="s">
        <v>6523</v>
      </c>
      <c r="L782" s="204">
        <v>6000</v>
      </c>
      <c r="M782" s="204">
        <v>5540</v>
      </c>
      <c r="N782" s="204">
        <f t="shared" si="118"/>
        <v>5540</v>
      </c>
      <c r="O782" s="354">
        <f t="shared" si="119"/>
        <v>0</v>
      </c>
      <c r="P782" s="204" t="e">
        <f t="shared" si="113"/>
        <v>#N/A</v>
      </c>
      <c r="Q782" s="586" t="e">
        <f t="shared" si="114"/>
        <v>#N/A</v>
      </c>
      <c r="KL782" s="961"/>
      <c r="BBB782" s="303">
        <v>5000</v>
      </c>
      <c r="BBI782" s="303">
        <v>540</v>
      </c>
    </row>
    <row r="783" spans="1:298 1369:1865" ht="45" customHeight="1">
      <c r="B783" s="203">
        <v>5714400111</v>
      </c>
      <c r="C783" s="203" t="str">
        <f>VLOOKUP(B783,'效期天數(2025.1126更新)'!B:C,2,FALSE)</f>
        <v>ALB</v>
      </c>
      <c r="D783" s="203">
        <f>VLOOKUP(B783,'效期天數(2025.1126更新)'!B:E,4,0)</f>
        <v>360</v>
      </c>
      <c r="E783" s="204" t="e">
        <f>VLOOKUP(F783,'帳庫存(20260119  00點更新)'!C:I,7,0)</f>
        <v>#N/A</v>
      </c>
      <c r="F783" s="296">
        <v>11125464</v>
      </c>
      <c r="G783" s="295">
        <v>45971</v>
      </c>
      <c r="H783" s="745" t="s">
        <v>6544</v>
      </c>
      <c r="I783" s="286" t="s">
        <v>5007</v>
      </c>
      <c r="J783" s="352">
        <f t="shared" si="117"/>
        <v>46331</v>
      </c>
      <c r="K783" s="203" t="s">
        <v>6523</v>
      </c>
      <c r="L783" s="204">
        <v>6000</v>
      </c>
      <c r="M783" s="204">
        <v>5540</v>
      </c>
      <c r="N783" s="204">
        <f t="shared" si="118"/>
        <v>5540</v>
      </c>
      <c r="O783" s="354">
        <f t="shared" si="119"/>
        <v>0</v>
      </c>
      <c r="P783" s="204" t="e">
        <f t="shared" si="113"/>
        <v>#N/A</v>
      </c>
      <c r="Q783" s="586" t="e">
        <f t="shared" si="114"/>
        <v>#N/A</v>
      </c>
      <c r="KL783" s="961"/>
      <c r="BBI783" s="303">
        <v>5540</v>
      </c>
    </row>
    <row r="784" spans="1:298 1369:1865" ht="45" customHeight="1">
      <c r="B784" s="203">
        <v>5714400111</v>
      </c>
      <c r="C784" s="203" t="str">
        <f>VLOOKUP(B784,'效期天數(2025.1126更新)'!B:C,2,FALSE)</f>
        <v>ALB</v>
      </c>
      <c r="D784" s="203">
        <f>VLOOKUP(B784,'效期天數(2025.1126更新)'!B:E,4,0)</f>
        <v>360</v>
      </c>
      <c r="E784" s="204" t="e">
        <f>VLOOKUP(F784,'帳庫存(20260119  00點更新)'!C:I,7,0)</f>
        <v>#N/A</v>
      </c>
      <c r="F784" s="296">
        <v>11125465</v>
      </c>
      <c r="G784" s="295">
        <v>45974</v>
      </c>
      <c r="H784" s="587" t="s">
        <v>6666</v>
      </c>
      <c r="I784" s="286" t="s">
        <v>5007</v>
      </c>
      <c r="J784" s="352">
        <f t="shared" si="117"/>
        <v>46334</v>
      </c>
      <c r="K784" s="203" t="s">
        <v>6566</v>
      </c>
      <c r="L784" s="204">
        <v>6000</v>
      </c>
      <c r="M784" s="204">
        <v>5730</v>
      </c>
      <c r="N784" s="204">
        <f t="shared" si="118"/>
        <v>5730</v>
      </c>
      <c r="O784" s="354">
        <f t="shared" si="119"/>
        <v>0</v>
      </c>
      <c r="P784" s="204" t="e">
        <f t="shared" si="113"/>
        <v>#N/A</v>
      </c>
      <c r="Q784" s="586" t="e">
        <f t="shared" si="114"/>
        <v>#N/A</v>
      </c>
      <c r="KL784" s="961"/>
      <c r="BBL784" s="303">
        <v>5000</v>
      </c>
      <c r="BBM784" s="303">
        <v>730</v>
      </c>
    </row>
    <row r="785" spans="1:298 1411:1915" ht="45" customHeight="1">
      <c r="B785" s="203">
        <v>5714400111</v>
      </c>
      <c r="C785" s="203" t="str">
        <f>VLOOKUP(B785,'效期天數(2025.1126更新)'!B:C,2,FALSE)</f>
        <v>ALB</v>
      </c>
      <c r="D785" s="203">
        <f>VLOOKUP(B785,'效期天數(2025.1126更新)'!B:E,4,0)</f>
        <v>360</v>
      </c>
      <c r="E785" s="204" t="e">
        <f>VLOOKUP(F785,'帳庫存(20260119  00點更新)'!C:I,7,0)</f>
        <v>#N/A</v>
      </c>
      <c r="F785" s="296">
        <v>11125466</v>
      </c>
      <c r="G785" s="295">
        <v>45974</v>
      </c>
      <c r="H785" s="587" t="s">
        <v>6666</v>
      </c>
      <c r="I785" s="286" t="s">
        <v>5007</v>
      </c>
      <c r="J785" s="352">
        <f t="shared" si="117"/>
        <v>46334</v>
      </c>
      <c r="K785" s="203" t="s">
        <v>6566</v>
      </c>
      <c r="L785" s="204">
        <v>6000</v>
      </c>
      <c r="M785" s="204">
        <v>5750</v>
      </c>
      <c r="N785" s="204">
        <f t="shared" si="118"/>
        <v>5750</v>
      </c>
      <c r="O785" s="354">
        <f t="shared" si="119"/>
        <v>0</v>
      </c>
      <c r="P785" s="204" t="e">
        <f t="shared" si="113"/>
        <v>#N/A</v>
      </c>
      <c r="Q785" s="586" t="e">
        <f t="shared" si="114"/>
        <v>#N/A</v>
      </c>
      <c r="KL785" s="961"/>
      <c r="BBL785" s="303">
        <v>3000</v>
      </c>
      <c r="BBM785" s="303">
        <v>2750</v>
      </c>
    </row>
    <row r="786" spans="1:298 1411:1915" ht="45" customHeight="1">
      <c r="A786" s="714" t="s">
        <v>4910</v>
      </c>
      <c r="B786" s="203">
        <v>5714400111</v>
      </c>
      <c r="C786" s="203" t="str">
        <f>VLOOKUP(B786,'效期天數(2025.1126更新)'!B:C,2,FALSE)</f>
        <v>ALB</v>
      </c>
      <c r="D786" s="203">
        <f>VLOOKUP(B786,'效期天數(2025.1126更新)'!B:E,4,0)</f>
        <v>360</v>
      </c>
      <c r="E786" s="204" t="e">
        <f>VLOOKUP(F786,'帳庫存(20260119  00點更新)'!C:I,7,0)</f>
        <v>#N/A</v>
      </c>
      <c r="F786" s="296">
        <v>11125467</v>
      </c>
      <c r="G786" s="295">
        <v>45974</v>
      </c>
      <c r="H786" s="587" t="s">
        <v>6666</v>
      </c>
      <c r="I786" s="347" t="s">
        <v>6595</v>
      </c>
      <c r="J786" s="352">
        <f t="shared" si="117"/>
        <v>46334</v>
      </c>
      <c r="K786" s="203" t="s">
        <v>6566</v>
      </c>
      <c r="L786" s="204">
        <v>6000</v>
      </c>
      <c r="M786" s="204">
        <v>5650</v>
      </c>
      <c r="N786" s="204">
        <f t="shared" si="118"/>
        <v>5650</v>
      </c>
      <c r="O786" s="354">
        <f t="shared" si="119"/>
        <v>0</v>
      </c>
      <c r="P786" s="204" t="e">
        <f t="shared" si="113"/>
        <v>#N/A</v>
      </c>
      <c r="Q786" s="586" t="e">
        <f t="shared" si="114"/>
        <v>#N/A</v>
      </c>
      <c r="KL786" s="961"/>
      <c r="BEP786" s="303">
        <v>5650</v>
      </c>
    </row>
    <row r="787" spans="1:298 1411:1915" ht="45" customHeight="1">
      <c r="B787" s="203">
        <v>5714400111</v>
      </c>
      <c r="C787" s="203" t="str">
        <f>VLOOKUP(B787,'效期天數(2025.1126更新)'!B:C,2,FALSE)</f>
        <v>ALB</v>
      </c>
      <c r="D787" s="203">
        <f>VLOOKUP(B787,'效期天數(2025.1126更新)'!B:E,4,0)</f>
        <v>360</v>
      </c>
      <c r="E787" s="204" t="e">
        <f>VLOOKUP(F787,'帳庫存(20260119  00點更新)'!C:I,7,0)</f>
        <v>#N/A</v>
      </c>
      <c r="F787" s="296">
        <v>11125468</v>
      </c>
      <c r="G787" s="295">
        <v>45974</v>
      </c>
      <c r="H787" s="587" t="s">
        <v>6666</v>
      </c>
      <c r="I787" s="286" t="s">
        <v>5007</v>
      </c>
      <c r="J787" s="352">
        <f t="shared" si="117"/>
        <v>46334</v>
      </c>
      <c r="K787" s="203" t="s">
        <v>6566</v>
      </c>
      <c r="L787" s="204">
        <v>4500</v>
      </c>
      <c r="M787" s="204">
        <v>4560</v>
      </c>
      <c r="N787" s="204">
        <f t="shared" si="118"/>
        <v>4560</v>
      </c>
      <c r="O787" s="354">
        <f t="shared" si="119"/>
        <v>0</v>
      </c>
      <c r="P787" s="204" t="e">
        <f t="shared" si="113"/>
        <v>#N/A</v>
      </c>
      <c r="Q787" s="586" t="e">
        <f t="shared" si="114"/>
        <v>#N/A</v>
      </c>
      <c r="KL787" s="961"/>
      <c r="BBM787" s="303">
        <v>4560</v>
      </c>
    </row>
    <row r="788" spans="1:298 1411:1915" ht="45" customHeight="1">
      <c r="B788" s="203">
        <v>5714400111</v>
      </c>
      <c r="C788" s="203" t="str">
        <f>VLOOKUP(B788,'效期天數(2025.1126更新)'!B:C,2,FALSE)</f>
        <v>ALB</v>
      </c>
      <c r="D788" s="203">
        <f>VLOOKUP(B788,'效期天數(2025.1126更新)'!B:E,4,0)</f>
        <v>360</v>
      </c>
      <c r="E788" s="204" t="e">
        <f>VLOOKUP(F788,'帳庫存(20260119  00點更新)'!C:I,7,0)</f>
        <v>#N/A</v>
      </c>
      <c r="F788" s="296">
        <v>11125471</v>
      </c>
      <c r="G788" s="295">
        <v>45979</v>
      </c>
      <c r="H788" s="753" t="s">
        <v>6642</v>
      </c>
      <c r="I788" s="286" t="s">
        <v>5007</v>
      </c>
      <c r="J788" s="352">
        <f t="shared" si="117"/>
        <v>46339</v>
      </c>
      <c r="K788" s="203" t="s">
        <v>6605</v>
      </c>
      <c r="L788" s="204">
        <v>6000</v>
      </c>
      <c r="M788" s="204">
        <v>5550</v>
      </c>
      <c r="N788" s="204">
        <f t="shared" si="118"/>
        <v>5550</v>
      </c>
      <c r="O788" s="354">
        <f t="shared" si="119"/>
        <v>0</v>
      </c>
      <c r="P788" s="204" t="e">
        <f t="shared" si="113"/>
        <v>#N/A</v>
      </c>
      <c r="Q788" s="586" t="e">
        <f t="shared" si="114"/>
        <v>#N/A</v>
      </c>
      <c r="KL788" s="961"/>
      <c r="BBG788" s="303">
        <v>5550</v>
      </c>
    </row>
    <row r="789" spans="1:298 1411:1915" ht="45" customHeight="1">
      <c r="B789" s="203">
        <v>5714400111</v>
      </c>
      <c r="C789" s="203" t="str">
        <f>VLOOKUP(B789,'效期天數(2025.1126更新)'!B:C,2,FALSE)</f>
        <v>ALB</v>
      </c>
      <c r="D789" s="203">
        <f>VLOOKUP(B789,'效期天數(2025.1126更新)'!B:E,4,0)</f>
        <v>360</v>
      </c>
      <c r="E789" s="204" t="e">
        <f>VLOOKUP(F789,'帳庫存(20260119  00點更新)'!C:I,7,0)</f>
        <v>#N/A</v>
      </c>
      <c r="F789" s="296">
        <v>11125472</v>
      </c>
      <c r="G789" s="295">
        <v>45979</v>
      </c>
      <c r="H789" s="753" t="s">
        <v>6642</v>
      </c>
      <c r="I789" s="286" t="s">
        <v>5007</v>
      </c>
      <c r="J789" s="352">
        <f t="shared" si="117"/>
        <v>46339</v>
      </c>
      <c r="K789" s="203" t="s">
        <v>6605</v>
      </c>
      <c r="L789" s="204">
        <v>6000</v>
      </c>
      <c r="M789" s="204">
        <v>5540</v>
      </c>
      <c r="N789" s="204">
        <f t="shared" si="118"/>
        <v>5540</v>
      </c>
      <c r="O789" s="354">
        <f t="shared" si="119"/>
        <v>0</v>
      </c>
      <c r="P789" s="204" t="e">
        <f t="shared" si="113"/>
        <v>#N/A</v>
      </c>
      <c r="Q789" s="586" t="e">
        <f t="shared" si="114"/>
        <v>#N/A</v>
      </c>
      <c r="KL789" s="961"/>
      <c r="BBG789" s="303">
        <v>5540</v>
      </c>
    </row>
    <row r="790" spans="1:298 1411:1915" ht="45" customHeight="1">
      <c r="B790" s="203">
        <v>5714400111</v>
      </c>
      <c r="C790" s="203" t="str">
        <f>VLOOKUP(B790,'效期天數(2025.1126更新)'!B:C,2,FALSE)</f>
        <v>ALB</v>
      </c>
      <c r="D790" s="203">
        <f>VLOOKUP(B790,'效期天數(2025.1126更新)'!B:E,4,0)</f>
        <v>360</v>
      </c>
      <c r="E790" s="204" t="e">
        <f>VLOOKUP(F790,'帳庫存(20260119  00點更新)'!C:I,7,0)</f>
        <v>#N/A</v>
      </c>
      <c r="F790" s="296">
        <v>11125473</v>
      </c>
      <c r="G790" s="295">
        <v>45979</v>
      </c>
      <c r="H790" s="580" t="s">
        <v>6643</v>
      </c>
      <c r="I790" s="286" t="s">
        <v>5007</v>
      </c>
      <c r="J790" s="352">
        <f t="shared" si="117"/>
        <v>46339</v>
      </c>
      <c r="K790" s="203" t="s">
        <v>6605</v>
      </c>
      <c r="L790" s="204">
        <v>6000</v>
      </c>
      <c r="M790" s="204">
        <v>5550</v>
      </c>
      <c r="N790" s="204">
        <f t="shared" si="118"/>
        <v>5550</v>
      </c>
      <c r="O790" s="354">
        <f t="shared" si="119"/>
        <v>0</v>
      </c>
      <c r="P790" s="204" t="e">
        <f t="shared" si="113"/>
        <v>#N/A</v>
      </c>
      <c r="Q790" s="586" t="e">
        <f t="shared" si="114"/>
        <v>#N/A</v>
      </c>
      <c r="KL790" s="961"/>
      <c r="BBN790" s="303">
        <v>5000</v>
      </c>
      <c r="BFA790" s="303">
        <v>550</v>
      </c>
    </row>
    <row r="791" spans="1:298 1411:1915" ht="45" customHeight="1">
      <c r="B791" s="203">
        <v>5714400111</v>
      </c>
      <c r="C791" s="203" t="str">
        <f>VLOOKUP(B791,'效期天數(2025.1126更新)'!B:C,2,FALSE)</f>
        <v>ALB</v>
      </c>
      <c r="D791" s="203">
        <f>VLOOKUP(B791,'效期天數(2025.1126更新)'!B:E,4,0)</f>
        <v>360</v>
      </c>
      <c r="E791" s="204" t="e">
        <f>VLOOKUP(F791,'帳庫存(20260119  00點更新)'!C:I,7,0)</f>
        <v>#N/A</v>
      </c>
      <c r="F791" s="296">
        <v>11125474</v>
      </c>
      <c r="G791" s="295">
        <v>45979</v>
      </c>
      <c r="H791" s="580" t="s">
        <v>6643</v>
      </c>
      <c r="I791" s="286" t="s">
        <v>5007</v>
      </c>
      <c r="J791" s="352">
        <f t="shared" si="117"/>
        <v>46339</v>
      </c>
      <c r="K791" s="203" t="s">
        <v>6605</v>
      </c>
      <c r="L791" s="204">
        <v>6000</v>
      </c>
      <c r="M791" s="204">
        <v>5540</v>
      </c>
      <c r="N791" s="204">
        <f t="shared" si="118"/>
        <v>5540</v>
      </c>
      <c r="O791" s="354">
        <f t="shared" si="119"/>
        <v>0</v>
      </c>
      <c r="P791" s="204" t="e">
        <f t="shared" si="113"/>
        <v>#N/A</v>
      </c>
      <c r="Q791" s="586" t="e">
        <f t="shared" si="114"/>
        <v>#N/A</v>
      </c>
      <c r="KL791" s="961"/>
      <c r="BBN791" s="303">
        <v>5000</v>
      </c>
      <c r="BFA791" s="303">
        <v>540</v>
      </c>
    </row>
    <row r="792" spans="1:298 1411:1915" ht="45" customHeight="1">
      <c r="B792" s="203">
        <v>5714400111</v>
      </c>
      <c r="C792" s="203" t="str">
        <f>VLOOKUP(B792,'效期天數(2025.1126更新)'!B:C,2,FALSE)</f>
        <v>ALB</v>
      </c>
      <c r="D792" s="203">
        <f>VLOOKUP(B792,'效期天數(2025.1126更新)'!B:E,4,0)</f>
        <v>360</v>
      </c>
      <c r="E792" s="204" t="e">
        <f>VLOOKUP(F792,'帳庫存(20260119  00點更新)'!C:I,7,0)</f>
        <v>#N/A</v>
      </c>
      <c r="F792" s="296">
        <v>11125475</v>
      </c>
      <c r="G792" s="295">
        <v>45981</v>
      </c>
      <c r="H792" s="593" t="s">
        <v>6702</v>
      </c>
      <c r="I792" s="286" t="s">
        <v>5674</v>
      </c>
      <c r="J792" s="352">
        <f t="shared" si="117"/>
        <v>46341</v>
      </c>
      <c r="K792" s="203" t="s">
        <v>6617</v>
      </c>
      <c r="L792" s="204">
        <v>6000</v>
      </c>
      <c r="M792" s="204">
        <v>5550</v>
      </c>
      <c r="N792" s="204">
        <f t="shared" si="118"/>
        <v>5550</v>
      </c>
      <c r="O792" s="354">
        <f t="shared" si="119"/>
        <v>0</v>
      </c>
      <c r="P792" s="204" t="e">
        <f t="shared" si="113"/>
        <v>#N/A</v>
      </c>
      <c r="Q792" s="586" t="e">
        <f t="shared" si="114"/>
        <v>#N/A</v>
      </c>
      <c r="KL792" s="961"/>
      <c r="BBU792" s="303">
        <v>5000</v>
      </c>
      <c r="BBV792" s="303">
        <v>550</v>
      </c>
    </row>
    <row r="793" spans="1:298 1411:1915" ht="45" customHeight="1">
      <c r="B793" s="203">
        <v>5714400111</v>
      </c>
      <c r="C793" s="203" t="str">
        <f>VLOOKUP(B793,'效期天數(2025.1126更新)'!B:C,2,FALSE)</f>
        <v>ALB</v>
      </c>
      <c r="D793" s="203">
        <f>VLOOKUP(B793,'效期天數(2025.1126更新)'!B:E,4,0)</f>
        <v>360</v>
      </c>
      <c r="E793" s="204">
        <f>VLOOKUP(F793,'帳庫存(20260119  00點更新)'!C:I,7,0)</f>
        <v>740</v>
      </c>
      <c r="F793" s="296">
        <v>11125476</v>
      </c>
      <c r="G793" s="295">
        <v>45981</v>
      </c>
      <c r="H793" s="593" t="s">
        <v>6702</v>
      </c>
      <c r="I793" s="286" t="s">
        <v>5674</v>
      </c>
      <c r="J793" s="352">
        <f t="shared" si="117"/>
        <v>46341</v>
      </c>
      <c r="K793" s="203" t="s">
        <v>6617</v>
      </c>
      <c r="L793" s="204">
        <v>6000</v>
      </c>
      <c r="M793" s="204">
        <v>5740</v>
      </c>
      <c r="N793" s="204">
        <f t="shared" si="118"/>
        <v>5000</v>
      </c>
      <c r="O793" s="354">
        <f t="shared" si="119"/>
        <v>740</v>
      </c>
      <c r="P793" s="204" t="b">
        <f t="shared" si="113"/>
        <v>1</v>
      </c>
      <c r="Q793" s="586">
        <f t="shared" si="114"/>
        <v>0</v>
      </c>
      <c r="KL793" s="961"/>
      <c r="BBU793" s="303">
        <v>3000</v>
      </c>
      <c r="BBV793" s="303">
        <v>2000</v>
      </c>
    </row>
    <row r="794" spans="1:298 1411:1915" ht="45" customHeight="1">
      <c r="B794" s="203">
        <v>5714400111</v>
      </c>
      <c r="C794" s="203" t="str">
        <f>VLOOKUP(B794,'效期天數(2025.1126更新)'!B:C,2,FALSE)</f>
        <v>ALB</v>
      </c>
      <c r="D794" s="203">
        <f>VLOOKUP(B794,'效期天數(2025.1126更新)'!B:E,4,0)</f>
        <v>360</v>
      </c>
      <c r="E794" s="204" t="e">
        <f>VLOOKUP(F794,'帳庫存(20260119  00點更新)'!C:I,7,0)</f>
        <v>#N/A</v>
      </c>
      <c r="F794" s="296">
        <v>11125477</v>
      </c>
      <c r="G794" s="295">
        <v>45981</v>
      </c>
      <c r="H794" s="593" t="s">
        <v>6702</v>
      </c>
      <c r="I794" s="286" t="s">
        <v>5674</v>
      </c>
      <c r="J794" s="352">
        <f t="shared" si="117"/>
        <v>46341</v>
      </c>
      <c r="K794" s="203" t="s">
        <v>6617</v>
      </c>
      <c r="L794" s="204">
        <v>6000</v>
      </c>
      <c r="M794" s="204">
        <v>5550</v>
      </c>
      <c r="N794" s="204">
        <f t="shared" si="118"/>
        <v>5550</v>
      </c>
      <c r="O794" s="354">
        <f t="shared" si="119"/>
        <v>0</v>
      </c>
      <c r="P794" s="204" t="e">
        <f t="shared" si="113"/>
        <v>#N/A</v>
      </c>
      <c r="Q794" s="586" t="e">
        <f t="shared" si="114"/>
        <v>#N/A</v>
      </c>
      <c r="KL794" s="961"/>
      <c r="BBV794" s="303">
        <v>5550</v>
      </c>
    </row>
    <row r="795" spans="1:298 1411:1915" ht="45" customHeight="1">
      <c r="B795" s="203">
        <v>5714400111</v>
      </c>
      <c r="C795" s="203" t="str">
        <f>VLOOKUP(B795,'效期天數(2025.1126更新)'!B:C,2,FALSE)</f>
        <v>ALB</v>
      </c>
      <c r="D795" s="203">
        <f>VLOOKUP(B795,'效期天數(2025.1126更新)'!B:E,4,0)</f>
        <v>360</v>
      </c>
      <c r="E795" s="204">
        <f>VLOOKUP(F795,'帳庫存(20260119  00點更新)'!C:I,7,0)</f>
        <v>1650</v>
      </c>
      <c r="F795" s="296">
        <v>11125478</v>
      </c>
      <c r="G795" s="295">
        <v>45981</v>
      </c>
      <c r="H795" s="513" t="s">
        <v>6650</v>
      </c>
      <c r="I795" s="286" t="s">
        <v>5674</v>
      </c>
      <c r="J795" s="352">
        <f t="shared" si="117"/>
        <v>46341</v>
      </c>
      <c r="K795" s="203" t="s">
        <v>6617</v>
      </c>
      <c r="L795" s="204">
        <v>6000</v>
      </c>
      <c r="M795" s="204">
        <v>5650</v>
      </c>
      <c r="N795" s="204">
        <f t="shared" si="118"/>
        <v>5000</v>
      </c>
      <c r="O795" s="354">
        <f t="shared" si="119"/>
        <v>650</v>
      </c>
      <c r="P795" s="204" t="b">
        <f t="shared" si="113"/>
        <v>0</v>
      </c>
      <c r="Q795" s="586">
        <f t="shared" si="114"/>
        <v>-1000</v>
      </c>
      <c r="KL795" s="961"/>
      <c r="BCB795" s="303">
        <v>4000</v>
      </c>
      <c r="BHF795" s="303">
        <v>1000</v>
      </c>
    </row>
    <row r="796" spans="1:298 1411:1915" ht="45" customHeight="1">
      <c r="B796" s="203">
        <v>5714400111</v>
      </c>
      <c r="C796" s="203" t="str">
        <f>VLOOKUP(B796,'效期天數(2025.1126更新)'!B:C,2,FALSE)</f>
        <v>ALB</v>
      </c>
      <c r="D796" s="203">
        <f>VLOOKUP(B796,'效期天數(2025.1126更新)'!B:E,4,0)</f>
        <v>360</v>
      </c>
      <c r="E796" s="204">
        <f>VLOOKUP(F796,'帳庫存(20260119  00點更新)'!C:I,7,0)</f>
        <v>440</v>
      </c>
      <c r="F796" s="296" t="s">
        <v>6637</v>
      </c>
      <c r="G796" s="295">
        <v>45982</v>
      </c>
      <c r="H796" s="755" t="s">
        <v>6703</v>
      </c>
      <c r="I796" s="286" t="s">
        <v>5007</v>
      </c>
      <c r="J796" s="352">
        <f t="shared" si="117"/>
        <v>46342</v>
      </c>
      <c r="K796" s="203" t="s">
        <v>6636</v>
      </c>
      <c r="L796" s="204">
        <v>6000</v>
      </c>
      <c r="M796" s="204">
        <v>5440</v>
      </c>
      <c r="N796" s="204">
        <f t="shared" si="118"/>
        <v>5440</v>
      </c>
      <c r="O796" s="354">
        <f t="shared" si="119"/>
        <v>0</v>
      </c>
      <c r="P796" s="204" t="b">
        <f t="shared" si="113"/>
        <v>0</v>
      </c>
      <c r="Q796" s="586">
        <f t="shared" si="114"/>
        <v>-440</v>
      </c>
      <c r="KL796" s="961"/>
      <c r="BCD796" s="303">
        <v>5000</v>
      </c>
      <c r="BUQ796" s="303">
        <v>440</v>
      </c>
    </row>
    <row r="797" spans="1:298 1411:1915" ht="45" customHeight="1">
      <c r="B797" s="203">
        <v>5714400111</v>
      </c>
      <c r="C797" s="203" t="str">
        <f>VLOOKUP(B797,'效期天數(2025.1126更新)'!B:C,2,FALSE)</f>
        <v>ALB</v>
      </c>
      <c r="D797" s="203">
        <f>VLOOKUP(B797,'效期天數(2025.1126更新)'!B:E,4,0)</f>
        <v>360</v>
      </c>
      <c r="E797" s="204" t="e">
        <f>VLOOKUP(F797,'帳庫存(20260119  00點更新)'!C:I,7,0)</f>
        <v>#N/A</v>
      </c>
      <c r="F797" s="296" t="s">
        <v>6638</v>
      </c>
      <c r="G797" s="295">
        <v>45982</v>
      </c>
      <c r="H797" s="755" t="s">
        <v>6703</v>
      </c>
      <c r="I797" s="286" t="s">
        <v>5007</v>
      </c>
      <c r="J797" s="352">
        <f t="shared" si="117"/>
        <v>46342</v>
      </c>
      <c r="K797" s="203" t="s">
        <v>6636</v>
      </c>
      <c r="L797" s="204">
        <v>6000</v>
      </c>
      <c r="M797" s="204">
        <v>5440</v>
      </c>
      <c r="N797" s="204">
        <f t="shared" si="118"/>
        <v>5440</v>
      </c>
      <c r="O797" s="354">
        <f t="shared" si="119"/>
        <v>0</v>
      </c>
      <c r="P797" s="204" t="e">
        <f t="shared" si="113"/>
        <v>#N/A</v>
      </c>
      <c r="Q797" s="586" t="e">
        <f t="shared" si="114"/>
        <v>#N/A</v>
      </c>
      <c r="KL797" s="961"/>
      <c r="BCE797" s="303">
        <v>2000</v>
      </c>
      <c r="BCJ797" s="303">
        <v>3440</v>
      </c>
    </row>
    <row r="798" spans="1:298 1411:1915" ht="45" customHeight="1">
      <c r="B798" s="203">
        <v>5714400111</v>
      </c>
      <c r="C798" s="203" t="str">
        <f>VLOOKUP(B798,'效期天數(2025.1126更新)'!B:C,2,FALSE)</f>
        <v>ALB</v>
      </c>
      <c r="D798" s="203">
        <f>VLOOKUP(B798,'效期天數(2025.1126更新)'!B:E,4,0)</f>
        <v>360</v>
      </c>
      <c r="E798" s="204">
        <f>VLOOKUP(F798,'帳庫存(20260119  00點更新)'!C:I,7,0)</f>
        <v>230</v>
      </c>
      <c r="F798" s="296" t="s">
        <v>6639</v>
      </c>
      <c r="G798" s="295">
        <v>45982</v>
      </c>
      <c r="H798" s="755" t="s">
        <v>6703</v>
      </c>
      <c r="I798" s="286" t="s">
        <v>5007</v>
      </c>
      <c r="J798" s="352">
        <f t="shared" si="117"/>
        <v>46342</v>
      </c>
      <c r="K798" s="203" t="s">
        <v>6636</v>
      </c>
      <c r="L798" s="204">
        <v>6000</v>
      </c>
      <c r="M798" s="204">
        <v>5430</v>
      </c>
      <c r="N798" s="204">
        <f t="shared" si="118"/>
        <v>5660</v>
      </c>
      <c r="O798" s="354">
        <f>M798-N798+HM798</f>
        <v>0</v>
      </c>
      <c r="P798" s="204" t="b">
        <f t="shared" si="113"/>
        <v>0</v>
      </c>
      <c r="Q798" s="586">
        <f t="shared" si="114"/>
        <v>-230</v>
      </c>
      <c r="HM798" s="360">
        <v>230</v>
      </c>
      <c r="KL798" s="961"/>
      <c r="BCG798" s="303">
        <v>4000</v>
      </c>
      <c r="BCJ798" s="303">
        <v>1430</v>
      </c>
      <c r="BUQ798" s="303">
        <v>230</v>
      </c>
    </row>
    <row r="799" spans="1:298 1411:1915" ht="45" customHeight="1">
      <c r="B799" s="203">
        <v>5714400111</v>
      </c>
      <c r="C799" s="203" t="str">
        <f>VLOOKUP(B799,'效期天數(2025.1126更新)'!B:C,2,FALSE)</f>
        <v>ALB</v>
      </c>
      <c r="D799" s="203">
        <f>VLOOKUP(B799,'效期天數(2025.1126更新)'!B:E,4,0)</f>
        <v>360</v>
      </c>
      <c r="E799" s="204" t="e">
        <f>VLOOKUP(F799,'帳庫存(20260119  00點更新)'!C:I,7,0)</f>
        <v>#N/A</v>
      </c>
      <c r="F799" s="296" t="s">
        <v>6640</v>
      </c>
      <c r="G799" s="295">
        <v>45982</v>
      </c>
      <c r="H799" s="755" t="s">
        <v>6703</v>
      </c>
      <c r="I799" s="286" t="s">
        <v>5007</v>
      </c>
      <c r="J799" s="352">
        <f t="shared" si="117"/>
        <v>46342</v>
      </c>
      <c r="K799" s="203" t="s">
        <v>6636</v>
      </c>
      <c r="L799" s="204">
        <v>6000</v>
      </c>
      <c r="M799" s="204">
        <v>5430</v>
      </c>
      <c r="N799" s="204">
        <f t="shared" si="118"/>
        <v>5430</v>
      </c>
      <c r="O799" s="354">
        <f>M799-N799</f>
        <v>0</v>
      </c>
      <c r="P799" s="204" t="e">
        <f t="shared" si="113"/>
        <v>#N/A</v>
      </c>
      <c r="Q799" s="586" t="e">
        <f t="shared" si="114"/>
        <v>#N/A</v>
      </c>
      <c r="KL799" s="961"/>
      <c r="BCJ799" s="303">
        <v>5430</v>
      </c>
    </row>
    <row r="800" spans="1:298 1411:1915" ht="45" customHeight="1">
      <c r="B800" s="203">
        <v>5714400111</v>
      </c>
      <c r="C800" s="203" t="str">
        <f>VLOOKUP(B800,'效期天數(2025.1126更新)'!B:C,2,FALSE)</f>
        <v>ALB</v>
      </c>
      <c r="D800" s="203">
        <f>VLOOKUP(B800,'效期天數(2025.1126更新)'!B:E,4,0)</f>
        <v>360</v>
      </c>
      <c r="E800" s="204">
        <f>VLOOKUP(F800,'帳庫存(20260119  00點更新)'!C:I,7,0)</f>
        <v>450</v>
      </c>
      <c r="F800" s="296">
        <v>11125481</v>
      </c>
      <c r="G800" s="295">
        <v>45986</v>
      </c>
      <c r="H800" s="515" t="s">
        <v>6704</v>
      </c>
      <c r="I800" s="286" t="s">
        <v>5317</v>
      </c>
      <c r="J800" s="352">
        <f t="shared" si="117"/>
        <v>46346</v>
      </c>
      <c r="K800" s="203" t="s">
        <v>6656</v>
      </c>
      <c r="L800" s="204">
        <v>6000</v>
      </c>
      <c r="M800" s="204">
        <v>5450</v>
      </c>
      <c r="N800" s="204">
        <f t="shared" si="118"/>
        <v>5000</v>
      </c>
      <c r="O800" s="354">
        <f>M800-N800</f>
        <v>450</v>
      </c>
      <c r="P800" s="204" t="b">
        <f t="shared" si="113"/>
        <v>1</v>
      </c>
      <c r="Q800" s="586">
        <f t="shared" si="114"/>
        <v>0</v>
      </c>
      <c r="KL800" s="961"/>
      <c r="BCM800" s="303">
        <v>5000</v>
      </c>
    </row>
    <row r="801" spans="1:298 1443:1931" ht="45" customHeight="1">
      <c r="B801" s="203">
        <v>5714400111</v>
      </c>
      <c r="C801" s="203" t="str">
        <f>VLOOKUP(B801,'效期天數(2025.1126更新)'!B:C,2,FALSE)</f>
        <v>ALB</v>
      </c>
      <c r="D801" s="203">
        <f>VLOOKUP(B801,'效期天數(2025.1126更新)'!B:E,4,0)</f>
        <v>360</v>
      </c>
      <c r="E801" s="204" t="e">
        <f>VLOOKUP(F801,'帳庫存(20260119  00點更新)'!C:I,7,0)</f>
        <v>#N/A</v>
      </c>
      <c r="F801" s="296">
        <v>11125482</v>
      </c>
      <c r="G801" s="295">
        <v>45986</v>
      </c>
      <c r="H801" s="515" t="s">
        <v>6704</v>
      </c>
      <c r="I801" s="286" t="s">
        <v>5317</v>
      </c>
      <c r="J801" s="352">
        <f t="shared" si="117"/>
        <v>46346</v>
      </c>
      <c r="K801" s="203" t="s">
        <v>6656</v>
      </c>
      <c r="L801" s="204">
        <v>6000</v>
      </c>
      <c r="M801" s="204">
        <v>5440</v>
      </c>
      <c r="N801" s="204">
        <f t="shared" si="118"/>
        <v>5440</v>
      </c>
      <c r="O801" s="354">
        <f>M801-N801</f>
        <v>0</v>
      </c>
      <c r="P801" s="204" t="e">
        <f t="shared" ref="P801:P864" si="120">IF(O801=E801,TRUE,FALSE)</f>
        <v>#N/A</v>
      </c>
      <c r="Q801" s="586" t="e">
        <f t="shared" ref="Q801:Q864" si="121">O801-E801</f>
        <v>#N/A</v>
      </c>
      <c r="KL801" s="961"/>
      <c r="BCM801" s="303">
        <v>5000</v>
      </c>
      <c r="BDK801" s="303">
        <v>440</v>
      </c>
    </row>
    <row r="802" spans="1:298 1443:1931" ht="45" customHeight="1">
      <c r="B802" s="203">
        <v>5714400111</v>
      </c>
      <c r="C802" s="203" t="str">
        <f>VLOOKUP(B802,'效期天數(2025.1126更新)'!B:C,2,FALSE)</f>
        <v>ALB</v>
      </c>
      <c r="D802" s="203">
        <f>VLOOKUP(B802,'效期天數(2025.1126更新)'!B:E,4,0)</f>
        <v>360</v>
      </c>
      <c r="E802" s="204">
        <f>VLOOKUP(F802,'帳庫存(20260119  00點更新)'!C:I,7,0)</f>
        <v>320</v>
      </c>
      <c r="F802" s="296">
        <v>11125483</v>
      </c>
      <c r="G802" s="295">
        <v>45986</v>
      </c>
      <c r="H802" s="515" t="s">
        <v>6704</v>
      </c>
      <c r="I802" s="286" t="s">
        <v>5317</v>
      </c>
      <c r="J802" s="352">
        <f t="shared" si="117"/>
        <v>46346</v>
      </c>
      <c r="K802" s="203" t="s">
        <v>6656</v>
      </c>
      <c r="L802" s="204">
        <v>6000</v>
      </c>
      <c r="M802" s="204">
        <v>5440</v>
      </c>
      <c r="N802" s="204">
        <f t="shared" si="118"/>
        <v>5440</v>
      </c>
      <c r="O802" s="354">
        <f>M802-N802+HU802</f>
        <v>320</v>
      </c>
      <c r="P802" s="204" t="b">
        <f t="shared" si="120"/>
        <v>1</v>
      </c>
      <c r="Q802" s="586">
        <f t="shared" si="121"/>
        <v>0</v>
      </c>
      <c r="HU802" s="824">
        <v>320</v>
      </c>
      <c r="KL802" s="961"/>
      <c r="BCO802" s="303">
        <v>5000</v>
      </c>
      <c r="BDK802" s="303">
        <v>440</v>
      </c>
    </row>
    <row r="803" spans="1:298 1443:1931" ht="45" customHeight="1">
      <c r="B803" s="203">
        <v>5714400111</v>
      </c>
      <c r="C803" s="203" t="str">
        <f>VLOOKUP(B803,'效期天數(2025.1126更新)'!B:C,2,FALSE)</f>
        <v>ALB</v>
      </c>
      <c r="D803" s="203">
        <f>VLOOKUP(B803,'效期天數(2025.1126更新)'!B:E,4,0)</f>
        <v>360</v>
      </c>
      <c r="E803" s="204" t="e">
        <f>VLOOKUP(F803,'帳庫存(20260119  00點更新)'!C:I,7,0)</f>
        <v>#N/A</v>
      </c>
      <c r="F803" s="296">
        <v>11125484</v>
      </c>
      <c r="G803" s="295">
        <v>45986</v>
      </c>
      <c r="H803" s="515" t="s">
        <v>6704</v>
      </c>
      <c r="I803" s="286" t="s">
        <v>5317</v>
      </c>
      <c r="J803" s="352">
        <f t="shared" si="117"/>
        <v>46346</v>
      </c>
      <c r="K803" s="203" t="s">
        <v>6656</v>
      </c>
      <c r="L803" s="204">
        <v>6000</v>
      </c>
      <c r="M803" s="204">
        <v>5440</v>
      </c>
      <c r="N803" s="204">
        <f t="shared" si="118"/>
        <v>5440</v>
      </c>
      <c r="O803" s="354">
        <f t="shared" ref="O803:O817" si="122">M803-N803</f>
        <v>0</v>
      </c>
      <c r="P803" s="204" t="e">
        <f t="shared" si="120"/>
        <v>#N/A</v>
      </c>
      <c r="Q803" s="586" t="e">
        <f t="shared" si="121"/>
        <v>#N/A</v>
      </c>
      <c r="KL803" s="961"/>
      <c r="BCO803" s="303">
        <v>3000</v>
      </c>
      <c r="BDK803" s="303">
        <v>2440</v>
      </c>
    </row>
    <row r="804" spans="1:298 1443:1931" ht="45" customHeight="1">
      <c r="B804" s="203">
        <v>5714400111</v>
      </c>
      <c r="C804" s="203" t="str">
        <f>VLOOKUP(B804,'效期天數(2025.1126更新)'!B:C,2,FALSE)</f>
        <v>ALB</v>
      </c>
      <c r="D804" s="203">
        <f>VLOOKUP(B804,'效期天數(2025.1126更新)'!B:E,4,0)</f>
        <v>360</v>
      </c>
      <c r="E804" s="204" t="e">
        <f>VLOOKUP(F804,'帳庫存(20260119  00點更新)'!C:I,7,0)</f>
        <v>#N/A</v>
      </c>
      <c r="F804" s="296">
        <v>11125485</v>
      </c>
      <c r="G804" s="295">
        <v>45989</v>
      </c>
      <c r="H804" s="546" t="s">
        <v>6818</v>
      </c>
      <c r="I804" s="286" t="s">
        <v>6781</v>
      </c>
      <c r="J804" s="352">
        <f t="shared" si="117"/>
        <v>46349</v>
      </c>
      <c r="K804" s="203" t="s">
        <v>6701</v>
      </c>
      <c r="L804" s="204">
        <v>6000</v>
      </c>
      <c r="M804" s="204">
        <v>5540</v>
      </c>
      <c r="N804" s="204">
        <f t="shared" si="118"/>
        <v>5540</v>
      </c>
      <c r="O804" s="354">
        <f t="shared" si="122"/>
        <v>0</v>
      </c>
      <c r="P804" s="204" t="e">
        <f t="shared" si="120"/>
        <v>#N/A</v>
      </c>
      <c r="Q804" s="586" t="e">
        <f t="shared" si="121"/>
        <v>#N/A</v>
      </c>
      <c r="KL804" s="961"/>
      <c r="BCZ804" s="303">
        <v>5000</v>
      </c>
      <c r="BDA804" s="303">
        <v>540</v>
      </c>
    </row>
    <row r="805" spans="1:298 1443:1931" ht="45" customHeight="1">
      <c r="B805" s="203">
        <v>5714400111</v>
      </c>
      <c r="C805" s="203" t="str">
        <f>VLOOKUP(B805,'效期天數(2025.1126更新)'!B:C,2,FALSE)</f>
        <v>ALB</v>
      </c>
      <c r="D805" s="203">
        <f>VLOOKUP(B805,'效期天數(2025.1126更新)'!B:E,4,0)</f>
        <v>360</v>
      </c>
      <c r="E805" s="204" t="e">
        <f>VLOOKUP(F805,'帳庫存(20260119  00點更新)'!C:I,7,0)</f>
        <v>#N/A</v>
      </c>
      <c r="F805" s="296">
        <v>11125486</v>
      </c>
      <c r="G805" s="295">
        <v>45989</v>
      </c>
      <c r="H805" s="546" t="s">
        <v>6818</v>
      </c>
      <c r="I805" s="286" t="s">
        <v>6781</v>
      </c>
      <c r="J805" s="352">
        <f t="shared" si="117"/>
        <v>46349</v>
      </c>
      <c r="K805" s="203" t="s">
        <v>6701</v>
      </c>
      <c r="L805" s="204">
        <v>6000</v>
      </c>
      <c r="M805" s="204">
        <v>5540</v>
      </c>
      <c r="N805" s="204">
        <f t="shared" si="118"/>
        <v>5540</v>
      </c>
      <c r="O805" s="354">
        <f t="shared" si="122"/>
        <v>0</v>
      </c>
      <c r="P805" s="204" t="e">
        <f t="shared" si="120"/>
        <v>#N/A</v>
      </c>
      <c r="Q805" s="586" t="e">
        <f t="shared" si="121"/>
        <v>#N/A</v>
      </c>
      <c r="KL805" s="961"/>
      <c r="BCZ805" s="303">
        <v>5000</v>
      </c>
      <c r="BDA805" s="303">
        <v>540</v>
      </c>
    </row>
    <row r="806" spans="1:298 1443:1931" ht="45" customHeight="1">
      <c r="B806" s="203">
        <v>5714400111</v>
      </c>
      <c r="C806" s="203" t="str">
        <f>VLOOKUP(B806,'效期天數(2025.1126更新)'!B:C,2,FALSE)</f>
        <v>ALB</v>
      </c>
      <c r="D806" s="203">
        <f>VLOOKUP(B806,'效期天數(2025.1126更新)'!B:E,4,0)</f>
        <v>360</v>
      </c>
      <c r="E806" s="204" t="e">
        <f>VLOOKUP(F806,'帳庫存(20260119  00點更新)'!C:I,7,0)</f>
        <v>#N/A</v>
      </c>
      <c r="F806" s="296">
        <v>11125487</v>
      </c>
      <c r="G806" s="295">
        <v>45989</v>
      </c>
      <c r="H806" s="546" t="s">
        <v>6818</v>
      </c>
      <c r="I806" s="286" t="s">
        <v>6781</v>
      </c>
      <c r="J806" s="352">
        <f t="shared" si="117"/>
        <v>46349</v>
      </c>
      <c r="K806" s="203" t="s">
        <v>6701</v>
      </c>
      <c r="L806" s="204">
        <v>6000</v>
      </c>
      <c r="M806" s="204">
        <v>5540</v>
      </c>
      <c r="N806" s="204">
        <f t="shared" si="118"/>
        <v>5540</v>
      </c>
      <c r="O806" s="354">
        <f t="shared" si="122"/>
        <v>0</v>
      </c>
      <c r="P806" s="204" t="e">
        <f t="shared" si="120"/>
        <v>#N/A</v>
      </c>
      <c r="Q806" s="586" t="e">
        <f t="shared" si="121"/>
        <v>#N/A</v>
      </c>
      <c r="KL806" s="961"/>
      <c r="BDA806" s="303">
        <v>5540</v>
      </c>
    </row>
    <row r="807" spans="1:298 1443:1931" ht="45" customHeight="1">
      <c r="B807" s="203">
        <v>5714400111</v>
      </c>
      <c r="C807" s="203" t="str">
        <f>VLOOKUP(B807,'效期天數(2025.1126更新)'!B:C,2,FALSE)</f>
        <v>ALB</v>
      </c>
      <c r="D807" s="203">
        <f>VLOOKUP(B807,'效期天數(2025.1126更新)'!B:E,4,0)</f>
        <v>360</v>
      </c>
      <c r="E807" s="204" t="e">
        <f>VLOOKUP(F807,'帳庫存(20260119  00點更新)'!C:I,7,0)</f>
        <v>#N/A</v>
      </c>
      <c r="F807" s="296">
        <v>11125488</v>
      </c>
      <c r="G807" s="295">
        <v>45989</v>
      </c>
      <c r="H807" s="546" t="s">
        <v>6818</v>
      </c>
      <c r="I807" s="286" t="s">
        <v>6781</v>
      </c>
      <c r="J807" s="352">
        <f t="shared" si="117"/>
        <v>46349</v>
      </c>
      <c r="K807" s="203" t="s">
        <v>6701</v>
      </c>
      <c r="L807" s="204">
        <v>6000</v>
      </c>
      <c r="M807" s="204">
        <v>5540</v>
      </c>
      <c r="N807" s="204">
        <f t="shared" si="118"/>
        <v>5540</v>
      </c>
      <c r="O807" s="354">
        <f t="shared" si="122"/>
        <v>0</v>
      </c>
      <c r="P807" s="204" t="e">
        <f t="shared" si="120"/>
        <v>#N/A</v>
      </c>
      <c r="Q807" s="586" t="e">
        <f t="shared" si="121"/>
        <v>#N/A</v>
      </c>
      <c r="KL807" s="961"/>
      <c r="BDA807" s="303">
        <v>540</v>
      </c>
      <c r="BEX807" s="303">
        <v>5000</v>
      </c>
    </row>
    <row r="808" spans="1:298 1443:1931" ht="45" customHeight="1">
      <c r="B808" s="203">
        <v>5714400111</v>
      </c>
      <c r="C808" s="203" t="str">
        <f>VLOOKUP(B808,'效期天數(2025.1126更新)'!B:C,2,FALSE)</f>
        <v>ALB</v>
      </c>
      <c r="D808" s="203">
        <f>VLOOKUP(B808,'效期天數(2025.1126更新)'!B:E,4,0)</f>
        <v>360</v>
      </c>
      <c r="E808" s="204" t="e">
        <f>VLOOKUP(F808,'帳庫存(20260119  00點更新)'!C:I,7,0)</f>
        <v>#N/A</v>
      </c>
      <c r="F808" s="296">
        <v>11125491</v>
      </c>
      <c r="G808" s="295">
        <v>45992</v>
      </c>
      <c r="H808" s="753" t="s">
        <v>6819</v>
      </c>
      <c r="I808" s="286" t="s">
        <v>5986</v>
      </c>
      <c r="J808" s="352">
        <f t="shared" si="117"/>
        <v>46352</v>
      </c>
      <c r="K808" s="203" t="s">
        <v>6758</v>
      </c>
      <c r="L808" s="204">
        <v>6000</v>
      </c>
      <c r="M808" s="204">
        <v>5540</v>
      </c>
      <c r="N808" s="204">
        <f t="shared" si="118"/>
        <v>5540</v>
      </c>
      <c r="O808" s="354">
        <f t="shared" si="122"/>
        <v>0</v>
      </c>
      <c r="P808" s="204" t="e">
        <f t="shared" si="120"/>
        <v>#N/A</v>
      </c>
      <c r="Q808" s="586" t="e">
        <f t="shared" si="121"/>
        <v>#N/A</v>
      </c>
      <c r="KL808" s="961"/>
      <c r="BDC808" s="303">
        <v>5540</v>
      </c>
    </row>
    <row r="809" spans="1:298 1443:1931" ht="45" customHeight="1">
      <c r="B809" s="203">
        <v>5714400111</v>
      </c>
      <c r="C809" s="203" t="str">
        <f>VLOOKUP(B809,'效期天數(2025.1126更新)'!B:C,2,FALSE)</f>
        <v>ALB</v>
      </c>
      <c r="D809" s="203">
        <f>VLOOKUP(B809,'效期天數(2025.1126更新)'!B:E,4,0)</f>
        <v>360</v>
      </c>
      <c r="E809" s="204" t="e">
        <f>VLOOKUP(F809,'帳庫存(20260119  00點更新)'!C:I,7,0)</f>
        <v>#N/A</v>
      </c>
      <c r="F809" s="296">
        <v>11125492</v>
      </c>
      <c r="G809" s="295">
        <v>45992</v>
      </c>
      <c r="H809" s="753" t="s">
        <v>6819</v>
      </c>
      <c r="I809" s="286" t="s">
        <v>5986</v>
      </c>
      <c r="J809" s="352">
        <f t="shared" si="117"/>
        <v>46352</v>
      </c>
      <c r="K809" s="203" t="s">
        <v>6758</v>
      </c>
      <c r="L809" s="204">
        <v>6000</v>
      </c>
      <c r="M809" s="204">
        <v>5540</v>
      </c>
      <c r="N809" s="204">
        <f t="shared" si="118"/>
        <v>5540</v>
      </c>
      <c r="O809" s="354">
        <f t="shared" si="122"/>
        <v>0</v>
      </c>
      <c r="P809" s="204" t="e">
        <f t="shared" si="120"/>
        <v>#N/A</v>
      </c>
      <c r="Q809" s="586" t="e">
        <f t="shared" si="121"/>
        <v>#N/A</v>
      </c>
      <c r="KL809" s="961"/>
      <c r="BDC809" s="303">
        <v>5540</v>
      </c>
    </row>
    <row r="810" spans="1:298 1443:1931" ht="45" customHeight="1">
      <c r="A810" s="714" t="s">
        <v>4910</v>
      </c>
      <c r="B810" s="203">
        <v>5714400111</v>
      </c>
      <c r="C810" s="203" t="str">
        <f>VLOOKUP(B810,'效期天數(2025.1126更新)'!B:C,2,FALSE)</f>
        <v>ALB</v>
      </c>
      <c r="D810" s="203">
        <f>VLOOKUP(B810,'效期天數(2025.1126更新)'!B:E,4,0)</f>
        <v>360</v>
      </c>
      <c r="E810" s="204">
        <f>VLOOKUP(F810,'帳庫存(20260119  00點更新)'!C:I,7,0)</f>
        <v>3000</v>
      </c>
      <c r="F810" s="296">
        <v>11125493</v>
      </c>
      <c r="G810" s="295">
        <v>45992</v>
      </c>
      <c r="H810" s="753" t="s">
        <v>6819</v>
      </c>
      <c r="I810" s="347" t="s">
        <v>5251</v>
      </c>
      <c r="J810" s="352">
        <f t="shared" si="117"/>
        <v>46352</v>
      </c>
      <c r="K810" s="203" t="s">
        <v>6758</v>
      </c>
      <c r="L810" s="204">
        <v>6000</v>
      </c>
      <c r="M810" s="204">
        <v>5540</v>
      </c>
      <c r="N810" s="204">
        <f t="shared" si="118"/>
        <v>5540</v>
      </c>
      <c r="O810" s="354">
        <f t="shared" si="122"/>
        <v>0</v>
      </c>
      <c r="P810" s="204" t="b">
        <f t="shared" si="120"/>
        <v>0</v>
      </c>
      <c r="Q810" s="586">
        <f t="shared" si="121"/>
        <v>-3000</v>
      </c>
      <c r="KL810" s="961"/>
      <c r="BEO810" s="303">
        <v>2540</v>
      </c>
      <c r="BKC810" s="303">
        <v>3000</v>
      </c>
    </row>
    <row r="811" spans="1:298 1443:1931" ht="45" customHeight="1">
      <c r="B811" s="203">
        <v>5714400111</v>
      </c>
      <c r="C811" s="203" t="str">
        <f>VLOOKUP(B811,'效期天數(2025.1126更新)'!B:C,2,FALSE)</f>
        <v>ALB</v>
      </c>
      <c r="D811" s="203">
        <f>VLOOKUP(B811,'效期天數(2025.1126更新)'!B:E,4,0)</f>
        <v>360</v>
      </c>
      <c r="E811" s="204">
        <f>VLOOKUP(F811,'帳庫存(20260119  00點更新)'!C:I,7,0)</f>
        <v>1540</v>
      </c>
      <c r="F811" s="296">
        <v>11125494</v>
      </c>
      <c r="G811" s="295">
        <v>45992</v>
      </c>
      <c r="H811" s="753" t="s">
        <v>6819</v>
      </c>
      <c r="I811" s="286" t="s">
        <v>5986</v>
      </c>
      <c r="J811" s="352">
        <f t="shared" si="117"/>
        <v>46352</v>
      </c>
      <c r="K811" s="203" t="s">
        <v>6758</v>
      </c>
      <c r="L811" s="204">
        <v>6000</v>
      </c>
      <c r="M811" s="204">
        <v>5540</v>
      </c>
      <c r="N811" s="204">
        <f t="shared" si="118"/>
        <v>5000</v>
      </c>
      <c r="O811" s="354">
        <f t="shared" si="122"/>
        <v>540</v>
      </c>
      <c r="P811" s="204" t="b">
        <f t="shared" si="120"/>
        <v>0</v>
      </c>
      <c r="Q811" s="586">
        <f t="shared" si="121"/>
        <v>-1000</v>
      </c>
      <c r="KL811" s="961"/>
      <c r="BDC811" s="303">
        <v>3000</v>
      </c>
      <c r="BFJ811" s="303">
        <v>1000</v>
      </c>
      <c r="BHI811" s="303">
        <v>1000</v>
      </c>
    </row>
    <row r="812" spans="1:298 1443:1931" ht="45" customHeight="1">
      <c r="B812" s="203">
        <v>5714400111</v>
      </c>
      <c r="C812" s="203" t="str">
        <f>VLOOKUP(B812,'效期天數(2025.1126更新)'!B:C,2,FALSE)</f>
        <v>ALB</v>
      </c>
      <c r="D812" s="203">
        <f>VLOOKUP(B812,'效期天數(2025.1126更新)'!B:E,4,0)</f>
        <v>360</v>
      </c>
      <c r="E812" s="204">
        <f>VLOOKUP(F812,'帳庫存(20260119  00點更新)'!C:I,7,0)</f>
        <v>540</v>
      </c>
      <c r="F812" s="296">
        <v>11125495</v>
      </c>
      <c r="G812" s="295">
        <v>45994</v>
      </c>
      <c r="H812" s="745" t="s">
        <v>6820</v>
      </c>
      <c r="I812" s="286" t="s">
        <v>5211</v>
      </c>
      <c r="J812" s="352">
        <f t="shared" si="117"/>
        <v>46354</v>
      </c>
      <c r="K812" s="203" t="s">
        <v>6772</v>
      </c>
      <c r="L812" s="204">
        <v>6000</v>
      </c>
      <c r="M812" s="204">
        <v>5540</v>
      </c>
      <c r="N812" s="204">
        <f t="shared" si="118"/>
        <v>5540</v>
      </c>
      <c r="O812" s="354">
        <f t="shared" si="122"/>
        <v>0</v>
      </c>
      <c r="P812" s="204" t="b">
        <f t="shared" si="120"/>
        <v>0</v>
      </c>
      <c r="Q812" s="586">
        <f t="shared" si="121"/>
        <v>-540</v>
      </c>
      <c r="KL812" s="961"/>
      <c r="BDH812" s="303">
        <v>5000</v>
      </c>
      <c r="BHQ812" s="303">
        <v>540</v>
      </c>
    </row>
    <row r="813" spans="1:298 1443:1931" ht="45" customHeight="1">
      <c r="B813" s="203">
        <v>5714400111</v>
      </c>
      <c r="C813" s="203" t="str">
        <f>VLOOKUP(B813,'效期天數(2025.1126更新)'!B:C,2,FALSE)</f>
        <v>ALB</v>
      </c>
      <c r="D813" s="203">
        <f>VLOOKUP(B813,'效期天數(2025.1126更新)'!B:E,4,0)</f>
        <v>360</v>
      </c>
      <c r="E813" s="204" t="e">
        <f>VLOOKUP(F813,'帳庫存(20260119  00點更新)'!C:I,7,0)</f>
        <v>#N/A</v>
      </c>
      <c r="F813" s="296">
        <v>11125496</v>
      </c>
      <c r="G813" s="295">
        <v>45994</v>
      </c>
      <c r="H813" s="745" t="s">
        <v>6820</v>
      </c>
      <c r="I813" s="286" t="s">
        <v>5211</v>
      </c>
      <c r="J813" s="352">
        <f t="shared" si="117"/>
        <v>46354</v>
      </c>
      <c r="K813" s="203" t="s">
        <v>6772</v>
      </c>
      <c r="L813" s="204">
        <v>6000</v>
      </c>
      <c r="M813" s="204">
        <v>5530</v>
      </c>
      <c r="N813" s="204">
        <f t="shared" si="118"/>
        <v>5530</v>
      </c>
      <c r="O813" s="354">
        <f t="shared" si="122"/>
        <v>0</v>
      </c>
      <c r="P813" s="204" t="e">
        <f t="shared" si="120"/>
        <v>#N/A</v>
      </c>
      <c r="Q813" s="586" t="e">
        <f t="shared" si="121"/>
        <v>#N/A</v>
      </c>
      <c r="KL813" s="961"/>
      <c r="BDH813" s="303">
        <v>3000</v>
      </c>
      <c r="BED813" s="303">
        <v>2530</v>
      </c>
    </row>
    <row r="814" spans="1:298 1443:1931" ht="45" customHeight="1">
      <c r="B814" s="203">
        <v>5714400111</v>
      </c>
      <c r="C814" s="203" t="str">
        <f>VLOOKUP(B814,'效期天數(2025.1126更新)'!B:C,2,FALSE)</f>
        <v>ALB</v>
      </c>
      <c r="D814" s="203">
        <f>VLOOKUP(B814,'效期天數(2025.1126更新)'!B:E,4,0)</f>
        <v>360</v>
      </c>
      <c r="E814" s="204">
        <f>VLOOKUP(F814,'帳庫存(20260119  00點更新)'!C:I,7,0)</f>
        <v>540</v>
      </c>
      <c r="F814" s="296">
        <v>11125497</v>
      </c>
      <c r="G814" s="295">
        <v>45994</v>
      </c>
      <c r="H814" s="745" t="s">
        <v>6820</v>
      </c>
      <c r="I814" s="286" t="s">
        <v>5211</v>
      </c>
      <c r="J814" s="352">
        <f t="shared" si="117"/>
        <v>46354</v>
      </c>
      <c r="K814" s="203" t="s">
        <v>6772</v>
      </c>
      <c r="L814" s="204">
        <v>6000</v>
      </c>
      <c r="M814" s="204">
        <v>5540</v>
      </c>
      <c r="N814" s="204">
        <f t="shared" si="118"/>
        <v>5540</v>
      </c>
      <c r="O814" s="354">
        <f t="shared" si="122"/>
        <v>0</v>
      </c>
      <c r="P814" s="204" t="b">
        <f t="shared" si="120"/>
        <v>0</v>
      </c>
      <c r="Q814" s="586">
        <f t="shared" si="121"/>
        <v>-540</v>
      </c>
      <c r="KL814" s="961"/>
      <c r="BDL814" s="303">
        <v>5000</v>
      </c>
      <c r="BHQ814" s="303">
        <v>540</v>
      </c>
    </row>
    <row r="815" spans="1:298 1443:1931" ht="45" customHeight="1">
      <c r="B815" s="203">
        <v>5714400111</v>
      </c>
      <c r="C815" s="203" t="str">
        <f>VLOOKUP(B815,'效期天數(2025.1126更新)'!B:C,2,FALSE)</f>
        <v>ALB</v>
      </c>
      <c r="D815" s="203">
        <f>VLOOKUP(B815,'效期天數(2025.1126更新)'!B:E,4,0)</f>
        <v>360</v>
      </c>
      <c r="E815" s="204">
        <f>VLOOKUP(F815,'帳庫存(20260119  00點更新)'!C:I,7,0)</f>
        <v>450</v>
      </c>
      <c r="F815" s="296">
        <v>11125498</v>
      </c>
      <c r="G815" s="295">
        <v>45994</v>
      </c>
      <c r="H815" s="745" t="s">
        <v>6820</v>
      </c>
      <c r="I815" s="286" t="s">
        <v>5211</v>
      </c>
      <c r="J815" s="352">
        <f t="shared" si="117"/>
        <v>46354</v>
      </c>
      <c r="K815" s="203" t="s">
        <v>6772</v>
      </c>
      <c r="L815" s="204">
        <v>6000</v>
      </c>
      <c r="M815" s="204">
        <v>5450</v>
      </c>
      <c r="N815" s="204">
        <f t="shared" si="118"/>
        <v>5450</v>
      </c>
      <c r="O815" s="354">
        <f t="shared" si="122"/>
        <v>0</v>
      </c>
      <c r="P815" s="204" t="b">
        <f t="shared" si="120"/>
        <v>0</v>
      </c>
      <c r="Q815" s="586">
        <f t="shared" si="121"/>
        <v>-450</v>
      </c>
      <c r="KL815" s="961"/>
      <c r="BDM815" s="303">
        <v>5000</v>
      </c>
      <c r="BVG815" s="303">
        <v>450</v>
      </c>
    </row>
    <row r="816" spans="1:298 1443:1931" ht="45" customHeight="1">
      <c r="B816" s="203">
        <v>5714400111</v>
      </c>
      <c r="C816" s="203" t="str">
        <f>VLOOKUP(B816,'效期天數(2025.1126更新)'!B:C,2,FALSE)</f>
        <v>ALB</v>
      </c>
      <c r="D816" s="203">
        <f>VLOOKUP(B816,'效期天數(2025.1126更新)'!B:E,4,0)</f>
        <v>360</v>
      </c>
      <c r="E816" s="204" t="e">
        <f>VLOOKUP(F816,'帳庫存(20260119  00點更新)'!C:I,7,0)</f>
        <v>#N/A</v>
      </c>
      <c r="F816" s="296" t="s">
        <v>6808</v>
      </c>
      <c r="G816" s="295">
        <v>45996</v>
      </c>
      <c r="H816" s="760" t="s">
        <v>6907</v>
      </c>
      <c r="I816" s="286" t="s">
        <v>5177</v>
      </c>
      <c r="J816" s="352">
        <f t="shared" si="117"/>
        <v>46356</v>
      </c>
      <c r="K816" s="203" t="s">
        <v>6807</v>
      </c>
      <c r="L816" s="204">
        <v>6000</v>
      </c>
      <c r="M816" s="204">
        <v>5440</v>
      </c>
      <c r="N816" s="204">
        <f t="shared" si="118"/>
        <v>5440</v>
      </c>
      <c r="O816" s="354">
        <f t="shared" si="122"/>
        <v>0</v>
      </c>
      <c r="P816" s="204" t="e">
        <f t="shared" si="120"/>
        <v>#N/A</v>
      </c>
      <c r="Q816" s="586" t="e">
        <f t="shared" si="121"/>
        <v>#N/A</v>
      </c>
      <c r="KL816" s="961"/>
      <c r="BDN816" s="303">
        <v>5000</v>
      </c>
      <c r="BFT816" s="303">
        <v>440</v>
      </c>
    </row>
    <row r="817" spans="1:298 1470:1739" ht="45" customHeight="1">
      <c r="B817" s="203">
        <v>5714400111</v>
      </c>
      <c r="C817" s="203" t="str">
        <f>VLOOKUP(B817,'效期天數(2025.1126更新)'!B:C,2,FALSE)</f>
        <v>ALB</v>
      </c>
      <c r="D817" s="203">
        <f>VLOOKUP(B817,'效期天數(2025.1126更新)'!B:E,4,0)</f>
        <v>360</v>
      </c>
      <c r="E817" s="204" t="e">
        <f>VLOOKUP(F817,'帳庫存(20260119  00點更新)'!C:I,7,0)</f>
        <v>#N/A</v>
      </c>
      <c r="F817" s="296" t="s">
        <v>6809</v>
      </c>
      <c r="G817" s="295">
        <v>45996</v>
      </c>
      <c r="H817" s="760" t="s">
        <v>6907</v>
      </c>
      <c r="I817" s="286" t="s">
        <v>5177</v>
      </c>
      <c r="J817" s="352">
        <f t="shared" si="117"/>
        <v>46356</v>
      </c>
      <c r="K817" s="203" t="s">
        <v>6807</v>
      </c>
      <c r="L817" s="204">
        <v>6000</v>
      </c>
      <c r="M817" s="204">
        <v>5440</v>
      </c>
      <c r="N817" s="204">
        <f t="shared" si="118"/>
        <v>5440</v>
      </c>
      <c r="O817" s="354">
        <f t="shared" si="122"/>
        <v>0</v>
      </c>
      <c r="P817" s="204" t="e">
        <f t="shared" si="120"/>
        <v>#N/A</v>
      </c>
      <c r="Q817" s="586" t="e">
        <f t="shared" si="121"/>
        <v>#N/A</v>
      </c>
      <c r="KL817" s="961"/>
      <c r="BDN817" s="303">
        <v>3000</v>
      </c>
      <c r="BEF817" s="303">
        <v>2000</v>
      </c>
      <c r="BFT817" s="303">
        <v>440</v>
      </c>
    </row>
    <row r="818" spans="1:298 1470:1739" ht="45" customHeight="1">
      <c r="B818" s="203">
        <v>5714400111</v>
      </c>
      <c r="C818" s="203" t="str">
        <f>VLOOKUP(B818,'效期天數(2025.1126更新)'!B:C,2,FALSE)</f>
        <v>ALB</v>
      </c>
      <c r="D818" s="203">
        <f>VLOOKUP(B818,'效期天數(2025.1126更新)'!B:E,4,0)</f>
        <v>360</v>
      </c>
      <c r="E818" s="204">
        <f>VLOOKUP(F818,'帳庫存(20260119  00點更新)'!C:I,7,0)</f>
        <v>360</v>
      </c>
      <c r="F818" s="296" t="s">
        <v>6810</v>
      </c>
      <c r="G818" s="295">
        <v>45996</v>
      </c>
      <c r="H818" s="760" t="s">
        <v>6907</v>
      </c>
      <c r="I818" s="286" t="s">
        <v>5177</v>
      </c>
      <c r="J818" s="352">
        <f t="shared" si="117"/>
        <v>46356</v>
      </c>
      <c r="K818" s="203" t="s">
        <v>6807</v>
      </c>
      <c r="L818" s="204">
        <v>6000</v>
      </c>
      <c r="M818" s="204">
        <v>5440</v>
      </c>
      <c r="N818" s="204">
        <f t="shared" si="118"/>
        <v>5440</v>
      </c>
      <c r="O818" s="354">
        <f>M818-N818+IJ818</f>
        <v>360</v>
      </c>
      <c r="P818" s="204" t="b">
        <f t="shared" si="120"/>
        <v>1</v>
      </c>
      <c r="Q818" s="586">
        <f t="shared" si="121"/>
        <v>0</v>
      </c>
      <c r="IJ818" s="360">
        <v>360</v>
      </c>
      <c r="KL818" s="961"/>
      <c r="BDO818" s="303">
        <v>4000</v>
      </c>
      <c r="BFT818" s="303">
        <v>1440</v>
      </c>
    </row>
    <row r="819" spans="1:298 1470:1739" ht="45" customHeight="1">
      <c r="B819" s="203">
        <v>5714400111</v>
      </c>
      <c r="C819" s="203" t="str">
        <f>VLOOKUP(B819,'效期天數(2025.1126更新)'!B:C,2,FALSE)</f>
        <v>ALB</v>
      </c>
      <c r="D819" s="203">
        <f>VLOOKUP(B819,'效期天數(2025.1126更新)'!B:E,4,0)</f>
        <v>360</v>
      </c>
      <c r="E819" s="204">
        <f>VLOOKUP(F819,'帳庫存(20260119  00點更新)'!C:I,7,0)</f>
        <v>440</v>
      </c>
      <c r="F819" s="296" t="s">
        <v>6811</v>
      </c>
      <c r="G819" s="295">
        <v>45996</v>
      </c>
      <c r="H819" s="760" t="s">
        <v>6907</v>
      </c>
      <c r="I819" s="286" t="s">
        <v>5177</v>
      </c>
      <c r="J819" s="352">
        <f t="shared" si="117"/>
        <v>46356</v>
      </c>
      <c r="K819" s="203" t="s">
        <v>6807</v>
      </c>
      <c r="L819" s="204">
        <v>6000</v>
      </c>
      <c r="M819" s="204">
        <v>5440</v>
      </c>
      <c r="N819" s="204">
        <f t="shared" si="118"/>
        <v>5000</v>
      </c>
      <c r="O819" s="354">
        <f t="shared" ref="O819:O854" si="123">M819-N819</f>
        <v>440</v>
      </c>
      <c r="P819" s="204" t="b">
        <f t="shared" si="120"/>
        <v>1</v>
      </c>
      <c r="Q819" s="586">
        <f t="shared" si="121"/>
        <v>0</v>
      </c>
      <c r="KL819" s="961"/>
      <c r="BEF819" s="303">
        <v>5000</v>
      </c>
    </row>
    <row r="820" spans="1:298 1470:1739" ht="45" customHeight="1">
      <c r="B820" s="203">
        <v>5714400111</v>
      </c>
      <c r="C820" s="203" t="str">
        <f>VLOOKUP(B820,'效期天數(2025.1126更新)'!B:C,2,FALSE)</f>
        <v>ALB</v>
      </c>
      <c r="D820" s="203">
        <f>VLOOKUP(B820,'效期天數(2025.1126更新)'!B:E,4,0)</f>
        <v>360</v>
      </c>
      <c r="E820" s="204" t="e">
        <f>VLOOKUP(F820,'帳庫存(20260119  00點更新)'!C:I,7,0)</f>
        <v>#N/A</v>
      </c>
      <c r="F820" s="296">
        <v>11125501</v>
      </c>
      <c r="G820" s="295">
        <v>46002</v>
      </c>
      <c r="H820" s="822" t="s">
        <v>6985</v>
      </c>
      <c r="I820" s="286" t="s">
        <v>5007</v>
      </c>
      <c r="J820" s="352">
        <f t="shared" si="117"/>
        <v>46362</v>
      </c>
      <c r="K820" s="203" t="s">
        <v>6854</v>
      </c>
      <c r="L820" s="204">
        <v>6000</v>
      </c>
      <c r="M820" s="204">
        <v>5520</v>
      </c>
      <c r="N820" s="204">
        <f t="shared" si="118"/>
        <v>5520</v>
      </c>
      <c r="O820" s="354">
        <f t="shared" si="123"/>
        <v>0</v>
      </c>
      <c r="P820" s="204" t="e">
        <f t="shared" si="120"/>
        <v>#N/A</v>
      </c>
      <c r="Q820" s="586" t="e">
        <f t="shared" si="121"/>
        <v>#N/A</v>
      </c>
      <c r="KL820" s="961"/>
      <c r="BED820" s="303">
        <v>5520</v>
      </c>
    </row>
    <row r="821" spans="1:298 1470:1739" ht="45" customHeight="1">
      <c r="B821" s="203">
        <v>5714400111</v>
      </c>
      <c r="C821" s="203" t="str">
        <f>VLOOKUP(B821,'效期天數(2025.1126更新)'!B:C,2,FALSE)</f>
        <v>ALB</v>
      </c>
      <c r="D821" s="203">
        <f>VLOOKUP(B821,'效期天數(2025.1126更新)'!B:E,4,0)</f>
        <v>360</v>
      </c>
      <c r="E821" s="204">
        <f>VLOOKUP(F821,'帳庫存(20260119  00點更新)'!C:I,7,0)</f>
        <v>5520</v>
      </c>
      <c r="F821" s="296">
        <v>11125502</v>
      </c>
      <c r="G821" s="295">
        <v>46002</v>
      </c>
      <c r="H821" s="513" t="s">
        <v>6984</v>
      </c>
      <c r="I821" s="286" t="s">
        <v>5007</v>
      </c>
      <c r="J821" s="352">
        <f t="shared" si="117"/>
        <v>46362</v>
      </c>
      <c r="K821" s="203" t="s">
        <v>6854</v>
      </c>
      <c r="L821" s="204">
        <v>6000</v>
      </c>
      <c r="M821" s="204">
        <v>5520</v>
      </c>
      <c r="N821" s="204">
        <f t="shared" si="118"/>
        <v>5000</v>
      </c>
      <c r="O821" s="354">
        <f t="shared" si="123"/>
        <v>520</v>
      </c>
      <c r="P821" s="204" t="b">
        <f t="shared" si="120"/>
        <v>0</v>
      </c>
      <c r="Q821" s="586">
        <f t="shared" si="121"/>
        <v>-5000</v>
      </c>
      <c r="KL821" s="961"/>
      <c r="BHA821" s="303">
        <v>5000</v>
      </c>
    </row>
    <row r="822" spans="1:298 1470:1739" ht="45" customHeight="1">
      <c r="B822" s="203">
        <v>5714400111</v>
      </c>
      <c r="C822" s="203" t="str">
        <f>VLOOKUP(B822,'效期天數(2025.1126更新)'!B:C,2,FALSE)</f>
        <v>ALB</v>
      </c>
      <c r="D822" s="203">
        <f>VLOOKUP(B822,'效期天數(2025.1126更新)'!B:E,4,0)</f>
        <v>360</v>
      </c>
      <c r="E822" s="204" t="e">
        <f>VLOOKUP(F822,'帳庫存(20260119  00點更新)'!C:I,7,0)</f>
        <v>#N/A</v>
      </c>
      <c r="F822" s="296">
        <v>11125503</v>
      </c>
      <c r="G822" s="295">
        <v>46002</v>
      </c>
      <c r="H822" s="822" t="s">
        <v>6985</v>
      </c>
      <c r="I822" s="286" t="s">
        <v>5007</v>
      </c>
      <c r="J822" s="352">
        <f t="shared" si="117"/>
        <v>46362</v>
      </c>
      <c r="K822" s="203" t="s">
        <v>6854</v>
      </c>
      <c r="L822" s="204">
        <v>6000</v>
      </c>
      <c r="M822" s="204">
        <v>5530</v>
      </c>
      <c r="N822" s="204">
        <f t="shared" si="118"/>
        <v>5530</v>
      </c>
      <c r="O822" s="354">
        <f t="shared" si="123"/>
        <v>0</v>
      </c>
      <c r="P822" s="204" t="e">
        <f t="shared" si="120"/>
        <v>#N/A</v>
      </c>
      <c r="Q822" s="586" t="e">
        <f t="shared" si="121"/>
        <v>#N/A</v>
      </c>
      <c r="KL822" s="961"/>
      <c r="BED822" s="303">
        <v>5530</v>
      </c>
    </row>
    <row r="823" spans="1:298 1470:1739" ht="45" customHeight="1">
      <c r="B823" s="203">
        <v>5714400111</v>
      </c>
      <c r="C823" s="203" t="str">
        <f>VLOOKUP(B823,'效期天數(2025.1126更新)'!B:C,2,FALSE)</f>
        <v>ALB</v>
      </c>
      <c r="D823" s="203">
        <f>VLOOKUP(B823,'效期天數(2025.1126更新)'!B:E,4,0)</f>
        <v>360</v>
      </c>
      <c r="E823" s="204" t="e">
        <f>VLOOKUP(F823,'帳庫存(20260119  00點更新)'!C:I,7,0)</f>
        <v>#N/A</v>
      </c>
      <c r="F823" s="296">
        <v>11125504</v>
      </c>
      <c r="G823" s="295">
        <v>46002</v>
      </c>
      <c r="H823" s="822" t="s">
        <v>6985</v>
      </c>
      <c r="I823" s="286" t="s">
        <v>5007</v>
      </c>
      <c r="J823" s="352">
        <f t="shared" si="117"/>
        <v>46362</v>
      </c>
      <c r="K823" s="203" t="s">
        <v>6854</v>
      </c>
      <c r="L823" s="204">
        <v>6000</v>
      </c>
      <c r="M823" s="204">
        <v>5530</v>
      </c>
      <c r="N823" s="204">
        <f t="shared" si="118"/>
        <v>5530</v>
      </c>
      <c r="O823" s="354">
        <f t="shared" si="123"/>
        <v>0</v>
      </c>
      <c r="P823" s="204" t="e">
        <f t="shared" si="120"/>
        <v>#N/A</v>
      </c>
      <c r="Q823" s="586" t="e">
        <f t="shared" si="121"/>
        <v>#N/A</v>
      </c>
      <c r="KL823" s="961"/>
      <c r="BED823" s="303">
        <v>530</v>
      </c>
      <c r="BFB823" s="303">
        <v>5000</v>
      </c>
    </row>
    <row r="824" spans="1:298 1470:1739" ht="45" customHeight="1">
      <c r="B824" s="203">
        <v>5714400111</v>
      </c>
      <c r="C824" s="203" t="str">
        <f>VLOOKUP(B824,'效期天數(2025.1126更新)'!B:C,2,FALSE)</f>
        <v>ALB</v>
      </c>
      <c r="D824" s="203">
        <f>VLOOKUP(B824,'效期天數(2025.1126更新)'!B:E,4,0)</f>
        <v>360</v>
      </c>
      <c r="E824" s="204" t="e">
        <f>VLOOKUP(F824,'帳庫存(20260119  00點更新)'!C:I,7,0)</f>
        <v>#N/A</v>
      </c>
      <c r="F824" s="296">
        <v>11125511</v>
      </c>
      <c r="G824" s="295">
        <v>46008</v>
      </c>
      <c r="H824" s="535" t="s">
        <v>6983</v>
      </c>
      <c r="I824" s="286" t="s">
        <v>6942</v>
      </c>
      <c r="J824" s="352">
        <f t="shared" si="117"/>
        <v>46368</v>
      </c>
      <c r="K824" s="203" t="s">
        <v>6897</v>
      </c>
      <c r="L824" s="204">
        <v>6000</v>
      </c>
      <c r="M824" s="204">
        <v>5520</v>
      </c>
      <c r="N824" s="204">
        <f t="shared" si="118"/>
        <v>5520</v>
      </c>
      <c r="O824" s="354">
        <f t="shared" si="123"/>
        <v>0</v>
      </c>
      <c r="P824" s="204" t="e">
        <f t="shared" si="120"/>
        <v>#N/A</v>
      </c>
      <c r="Q824" s="586" t="e">
        <f t="shared" si="121"/>
        <v>#N/A</v>
      </c>
      <c r="KL824" s="961"/>
      <c r="BEU824" s="303">
        <v>5520</v>
      </c>
    </row>
    <row r="825" spans="1:298 1470:1739" ht="45" customHeight="1">
      <c r="B825" s="203">
        <v>5714400111</v>
      </c>
      <c r="C825" s="203" t="str">
        <f>VLOOKUP(B825,'效期天數(2025.1126更新)'!B:C,2,FALSE)</f>
        <v>ALB</v>
      </c>
      <c r="D825" s="203">
        <f>VLOOKUP(B825,'效期天數(2025.1126更新)'!B:E,4,0)</f>
        <v>360</v>
      </c>
      <c r="E825" s="204" t="e">
        <f>VLOOKUP(F825,'帳庫存(20260119  00點更新)'!C:I,7,0)</f>
        <v>#N/A</v>
      </c>
      <c r="F825" s="296">
        <v>11125512</v>
      </c>
      <c r="G825" s="295">
        <v>46008</v>
      </c>
      <c r="H825" s="535" t="s">
        <v>6983</v>
      </c>
      <c r="I825" s="286" t="s">
        <v>6942</v>
      </c>
      <c r="J825" s="352">
        <f t="shared" si="117"/>
        <v>46368</v>
      </c>
      <c r="K825" s="203" t="s">
        <v>6897</v>
      </c>
      <c r="L825" s="204">
        <v>6000</v>
      </c>
      <c r="M825" s="204">
        <v>5540</v>
      </c>
      <c r="N825" s="204">
        <f t="shared" si="118"/>
        <v>5540</v>
      </c>
      <c r="O825" s="354">
        <f t="shared" si="123"/>
        <v>0</v>
      </c>
      <c r="P825" s="204" t="e">
        <f t="shared" si="120"/>
        <v>#N/A</v>
      </c>
      <c r="Q825" s="586" t="e">
        <f t="shared" si="121"/>
        <v>#N/A</v>
      </c>
      <c r="KL825" s="961"/>
      <c r="BEU825" s="303">
        <v>4540</v>
      </c>
      <c r="BFE825" s="303">
        <v>1000</v>
      </c>
    </row>
    <row r="826" spans="1:298 1470:1739" ht="45" customHeight="1">
      <c r="B826" s="203">
        <v>5714400111</v>
      </c>
      <c r="C826" s="203" t="str">
        <f>VLOOKUP(B826,'效期天數(2025.1126更新)'!B:C,2,FALSE)</f>
        <v>ALB</v>
      </c>
      <c r="D826" s="203">
        <f>VLOOKUP(B826,'效期天數(2025.1126更新)'!B:E,4,0)</f>
        <v>360</v>
      </c>
      <c r="E826" s="204">
        <f>VLOOKUP(F826,'帳庫存(20260119  00點更新)'!C:I,7,0)</f>
        <v>530</v>
      </c>
      <c r="F826" s="296">
        <v>11125513</v>
      </c>
      <c r="G826" s="295">
        <v>46008</v>
      </c>
      <c r="H826" s="535" t="s">
        <v>6983</v>
      </c>
      <c r="I826" s="286" t="s">
        <v>6942</v>
      </c>
      <c r="J826" s="352">
        <f t="shared" si="117"/>
        <v>46368</v>
      </c>
      <c r="K826" s="203" t="s">
        <v>6897</v>
      </c>
      <c r="L826" s="204">
        <v>6000</v>
      </c>
      <c r="M826" s="204">
        <v>5530</v>
      </c>
      <c r="N826" s="204">
        <f t="shared" si="118"/>
        <v>5530</v>
      </c>
      <c r="O826" s="354">
        <f t="shared" si="123"/>
        <v>0</v>
      </c>
      <c r="P826" s="204" t="b">
        <f t="shared" si="120"/>
        <v>0</v>
      </c>
      <c r="Q826" s="586">
        <f t="shared" si="121"/>
        <v>-530</v>
      </c>
      <c r="KL826" s="961"/>
      <c r="BFE826" s="303">
        <v>5000</v>
      </c>
      <c r="BIS826" s="303">
        <v>530</v>
      </c>
    </row>
    <row r="827" spans="1:298 1470:1739" ht="45" customHeight="1">
      <c r="B827" s="203">
        <v>5714400111</v>
      </c>
      <c r="C827" s="203" t="str">
        <f>VLOOKUP(B827,'效期天數(2025.1126更新)'!B:C,2,FALSE)</f>
        <v>ALB</v>
      </c>
      <c r="D827" s="203">
        <f>VLOOKUP(B827,'效期天數(2025.1126更新)'!B:E,4,0)</f>
        <v>360</v>
      </c>
      <c r="E827" s="204">
        <f>VLOOKUP(F827,'帳庫存(20260119  00點更新)'!C:I,7,0)</f>
        <v>530</v>
      </c>
      <c r="F827" s="296">
        <v>11125514</v>
      </c>
      <c r="G827" s="295">
        <v>46008</v>
      </c>
      <c r="H827" s="535" t="s">
        <v>6983</v>
      </c>
      <c r="I827" s="286" t="s">
        <v>6942</v>
      </c>
      <c r="J827" s="352">
        <f t="shared" si="117"/>
        <v>46368</v>
      </c>
      <c r="K827" s="203" t="s">
        <v>6897</v>
      </c>
      <c r="L827" s="204">
        <v>6000</v>
      </c>
      <c r="M827" s="204">
        <v>5530</v>
      </c>
      <c r="N827" s="204">
        <f t="shared" si="118"/>
        <v>5530</v>
      </c>
      <c r="O827" s="354">
        <f t="shared" si="123"/>
        <v>0</v>
      </c>
      <c r="P827" s="204" t="b">
        <f t="shared" si="120"/>
        <v>0</v>
      </c>
      <c r="Q827" s="586">
        <f t="shared" si="121"/>
        <v>-530</v>
      </c>
      <c r="KL827" s="961"/>
      <c r="BFK827" s="303">
        <v>5000</v>
      </c>
      <c r="BIS827" s="303">
        <v>530</v>
      </c>
    </row>
    <row r="828" spans="1:298 1470:1739" ht="45" customHeight="1">
      <c r="A828" s="714" t="s">
        <v>4910</v>
      </c>
      <c r="B828" s="203">
        <v>5714400111</v>
      </c>
      <c r="C828" s="203" t="str">
        <f>VLOOKUP(B828,'效期天數(2025.1126更新)'!B:C,2,FALSE)</f>
        <v>ALB</v>
      </c>
      <c r="D828" s="203">
        <f>VLOOKUP(B828,'效期天數(2025.1126更新)'!B:E,4,0)</f>
        <v>360</v>
      </c>
      <c r="E828" s="204">
        <f>VLOOKUP(F828,'帳庫存(20260119  00點更新)'!C:I,7,0)</f>
        <v>5450</v>
      </c>
      <c r="F828" s="296">
        <v>11125515</v>
      </c>
      <c r="G828" s="295">
        <v>46009</v>
      </c>
      <c r="H828" s="568" t="s">
        <v>7059</v>
      </c>
      <c r="I828" s="305" t="s">
        <v>6994</v>
      </c>
      <c r="J828" s="352">
        <f t="shared" si="117"/>
        <v>46369</v>
      </c>
      <c r="K828" s="203" t="s">
        <v>6953</v>
      </c>
      <c r="L828" s="204">
        <v>6000</v>
      </c>
      <c r="M828" s="204">
        <v>5450</v>
      </c>
      <c r="N828" s="204">
        <f t="shared" si="118"/>
        <v>5450</v>
      </c>
      <c r="O828" s="354">
        <f t="shared" si="123"/>
        <v>0</v>
      </c>
      <c r="P828" s="204" t="b">
        <f t="shared" si="120"/>
        <v>0</v>
      </c>
      <c r="Q828" s="586">
        <f t="shared" si="121"/>
        <v>-5450</v>
      </c>
      <c r="JT828" s="19">
        <v>800</v>
      </c>
      <c r="KL828" s="961"/>
      <c r="BHH828" s="303">
        <v>1450</v>
      </c>
      <c r="BJH828" s="303">
        <v>4000</v>
      </c>
    </row>
    <row r="829" spans="1:298 1470:1739" ht="45" customHeight="1">
      <c r="B829" s="203">
        <v>5714400111</v>
      </c>
      <c r="C829" s="203" t="str">
        <f>VLOOKUP(B829,'效期天數(2025.1126更新)'!B:C,2,FALSE)</f>
        <v>ALB</v>
      </c>
      <c r="D829" s="203">
        <f>VLOOKUP(B829,'效期天數(2025.1126更新)'!B:E,4,0)</f>
        <v>360</v>
      </c>
      <c r="E829" s="204" t="e">
        <f>VLOOKUP(F829,'帳庫存(20260119  00點更新)'!C:I,7,0)</f>
        <v>#N/A</v>
      </c>
      <c r="F829" s="296">
        <v>11125516</v>
      </c>
      <c r="G829" s="295">
        <v>46009</v>
      </c>
      <c r="H829" s="568" t="s">
        <v>7059</v>
      </c>
      <c r="I829" s="286" t="s">
        <v>6995</v>
      </c>
      <c r="J829" s="352">
        <f t="shared" si="117"/>
        <v>46369</v>
      </c>
      <c r="K829" s="203" t="s">
        <v>6953</v>
      </c>
      <c r="L829" s="204">
        <v>6000</v>
      </c>
      <c r="M829" s="204">
        <v>5530</v>
      </c>
      <c r="N829" s="204">
        <f t="shared" si="118"/>
        <v>5530</v>
      </c>
      <c r="O829" s="354">
        <f t="shared" si="123"/>
        <v>0</v>
      </c>
      <c r="P829" s="204" t="e">
        <f t="shared" si="120"/>
        <v>#N/A</v>
      </c>
      <c r="Q829" s="586" t="e">
        <f t="shared" si="121"/>
        <v>#N/A</v>
      </c>
      <c r="KL829" s="961"/>
      <c r="BFG829" s="303">
        <v>5530</v>
      </c>
    </row>
    <row r="830" spans="1:298 1470:1739" ht="45" customHeight="1">
      <c r="B830" s="203">
        <v>5714400111</v>
      </c>
      <c r="C830" s="203" t="str">
        <f>VLOOKUP(B830,'效期天數(2025.1126更新)'!B:C,2,FALSE)</f>
        <v>ALB</v>
      </c>
      <c r="D830" s="203">
        <f>VLOOKUP(B830,'效期天數(2025.1126更新)'!B:E,4,0)</f>
        <v>360</v>
      </c>
      <c r="E830" s="204">
        <f>VLOOKUP(F830,'帳庫存(20260119  00點更新)'!C:I,7,0)</f>
        <v>3000</v>
      </c>
      <c r="F830" s="296">
        <v>11125517</v>
      </c>
      <c r="G830" s="295">
        <v>46009</v>
      </c>
      <c r="H830" s="568" t="s">
        <v>7059</v>
      </c>
      <c r="I830" s="286" t="s">
        <v>6995</v>
      </c>
      <c r="J830" s="352">
        <f t="shared" si="117"/>
        <v>46369</v>
      </c>
      <c r="K830" s="203" t="s">
        <v>6953</v>
      </c>
      <c r="L830" s="204">
        <v>6000</v>
      </c>
      <c r="M830" s="204">
        <v>5540</v>
      </c>
      <c r="N830" s="204">
        <f t="shared" si="118"/>
        <v>5540</v>
      </c>
      <c r="O830" s="354">
        <f t="shared" si="123"/>
        <v>0</v>
      </c>
      <c r="P830" s="204" t="b">
        <f t="shared" si="120"/>
        <v>0</v>
      </c>
      <c r="Q830" s="586">
        <f t="shared" si="121"/>
        <v>-3000</v>
      </c>
      <c r="KL830" s="961"/>
      <c r="BFG830" s="303">
        <v>2540</v>
      </c>
      <c r="BHQ830" s="303">
        <v>3000</v>
      </c>
    </row>
    <row r="831" spans="1:298 1470:1739" ht="45" customHeight="1">
      <c r="B831" s="203">
        <v>5714400111</v>
      </c>
      <c r="C831" s="203" t="str">
        <f>VLOOKUP(B831,'效期天數(2025.1126更新)'!B:C,2,FALSE)</f>
        <v>ALB</v>
      </c>
      <c r="D831" s="203">
        <f>VLOOKUP(B831,'效期天數(2025.1126更新)'!B:E,4,0)</f>
        <v>360</v>
      </c>
      <c r="E831" s="204" t="e">
        <f>VLOOKUP(F831,'帳庫存(20260119  00點更新)'!C:I,7,0)</f>
        <v>#N/A</v>
      </c>
      <c r="F831" s="296">
        <v>11125518</v>
      </c>
      <c r="G831" s="295">
        <v>46009</v>
      </c>
      <c r="H831" s="568" t="s">
        <v>7059</v>
      </c>
      <c r="I831" s="286" t="s">
        <v>6995</v>
      </c>
      <c r="J831" s="352">
        <f t="shared" si="117"/>
        <v>46369</v>
      </c>
      <c r="K831" s="203" t="s">
        <v>6953</v>
      </c>
      <c r="L831" s="204">
        <v>6000</v>
      </c>
      <c r="M831" s="204">
        <v>5100</v>
      </c>
      <c r="N831" s="204">
        <f t="shared" si="118"/>
        <v>5100</v>
      </c>
      <c r="O831" s="354">
        <f t="shared" si="123"/>
        <v>0</v>
      </c>
      <c r="P831" s="204" t="e">
        <f t="shared" si="120"/>
        <v>#N/A</v>
      </c>
      <c r="Q831" s="586" t="e">
        <f t="shared" si="121"/>
        <v>#N/A</v>
      </c>
      <c r="KL831" s="961"/>
      <c r="BFS831" s="303">
        <v>5100</v>
      </c>
    </row>
    <row r="832" spans="1:298 1470:1739" ht="45" customHeight="1">
      <c r="B832" s="203">
        <v>5714400111</v>
      </c>
      <c r="C832" s="203" t="str">
        <f>VLOOKUP(B832,'效期天數(2025.1126更新)'!B:C,2,FALSE)</f>
        <v>ALB</v>
      </c>
      <c r="D832" s="203">
        <f>VLOOKUP(B832,'效期天數(2025.1126更新)'!B:E,4,0)</f>
        <v>360</v>
      </c>
      <c r="E832" s="204">
        <f>VLOOKUP(F832,'帳庫存(20260119  00點更新)'!C:I,7,0)</f>
        <v>5590</v>
      </c>
      <c r="F832" s="296">
        <v>11125521</v>
      </c>
      <c r="G832" s="295">
        <v>46013</v>
      </c>
      <c r="H832" s="513" t="s">
        <v>7052</v>
      </c>
      <c r="I832" s="289" t="s">
        <v>8286</v>
      </c>
      <c r="J832" s="352">
        <f t="shared" si="117"/>
        <v>46373</v>
      </c>
      <c r="K832" s="203" t="s">
        <v>6960</v>
      </c>
      <c r="L832" s="204">
        <v>6000</v>
      </c>
      <c r="M832" s="204">
        <v>5590</v>
      </c>
      <c r="N832" s="204">
        <f t="shared" si="118"/>
        <v>4590</v>
      </c>
      <c r="O832" s="354">
        <f t="shared" si="123"/>
        <v>1000</v>
      </c>
      <c r="P832" s="204" t="b">
        <f t="shared" si="120"/>
        <v>0</v>
      </c>
      <c r="Q832" s="586">
        <f t="shared" si="121"/>
        <v>-4590</v>
      </c>
      <c r="KL832" s="961"/>
      <c r="BHI832" s="303">
        <v>4000</v>
      </c>
      <c r="BJX832" s="334">
        <v>25</v>
      </c>
      <c r="BNW832" s="303">
        <v>565</v>
      </c>
    </row>
    <row r="833" spans="2:298 1535:1657" ht="45" customHeight="1">
      <c r="B833" s="203">
        <v>5714400111</v>
      </c>
      <c r="C833" s="203" t="str">
        <f>VLOOKUP(B833,'效期天數(2025.1126更新)'!B:C,2,FALSE)</f>
        <v>ALB</v>
      </c>
      <c r="D833" s="203">
        <f>VLOOKUP(B833,'效期天數(2025.1126更新)'!B:E,4,0)</f>
        <v>360</v>
      </c>
      <c r="E833" s="204">
        <f>VLOOKUP(F833,'帳庫存(20260119  00點更新)'!C:I,7,0)</f>
        <v>640</v>
      </c>
      <c r="F833" s="296">
        <v>11125522</v>
      </c>
      <c r="G833" s="295">
        <v>46013</v>
      </c>
      <c r="H833" s="753" t="s">
        <v>7054</v>
      </c>
      <c r="I833" s="286" t="s">
        <v>7053</v>
      </c>
      <c r="J833" s="352">
        <f t="shared" si="117"/>
        <v>46373</v>
      </c>
      <c r="K833" s="203" t="s">
        <v>6960</v>
      </c>
      <c r="L833" s="204">
        <v>6000</v>
      </c>
      <c r="M833" s="204">
        <v>5640</v>
      </c>
      <c r="N833" s="204">
        <f t="shared" si="118"/>
        <v>5000</v>
      </c>
      <c r="O833" s="354">
        <f t="shared" si="123"/>
        <v>640</v>
      </c>
      <c r="P833" s="204" t="b">
        <f t="shared" si="120"/>
        <v>1</v>
      </c>
      <c r="Q833" s="586">
        <f t="shared" si="121"/>
        <v>0</v>
      </c>
      <c r="KL833" s="961"/>
      <c r="BGE833" s="303">
        <v>5000</v>
      </c>
    </row>
    <row r="834" spans="2:298 1535:1657" ht="45" customHeight="1">
      <c r="B834" s="203">
        <v>5714400111</v>
      </c>
      <c r="C834" s="203" t="str">
        <f>VLOOKUP(B834,'效期天數(2025.1126更新)'!B:C,2,FALSE)</f>
        <v>ALB</v>
      </c>
      <c r="D834" s="203">
        <f>VLOOKUP(B834,'效期天數(2025.1126更新)'!B:E,4,0)</f>
        <v>360</v>
      </c>
      <c r="E834" s="204" t="e">
        <f>VLOOKUP(F834,'帳庫存(20260119  00點更新)'!C:I,7,0)</f>
        <v>#N/A</v>
      </c>
      <c r="F834" s="296">
        <v>11125523</v>
      </c>
      <c r="G834" s="295">
        <v>46013</v>
      </c>
      <c r="H834" s="753" t="s">
        <v>7054</v>
      </c>
      <c r="I834" s="286" t="s">
        <v>7053</v>
      </c>
      <c r="J834" s="352">
        <f t="shared" si="117"/>
        <v>46373</v>
      </c>
      <c r="K834" s="203" t="s">
        <v>6960</v>
      </c>
      <c r="L834" s="204">
        <v>6000</v>
      </c>
      <c r="M834" s="204">
        <v>5530</v>
      </c>
      <c r="N834" s="204">
        <f t="shared" si="118"/>
        <v>5530</v>
      </c>
      <c r="O834" s="354">
        <f t="shared" si="123"/>
        <v>0</v>
      </c>
      <c r="P834" s="204" t="e">
        <f t="shared" si="120"/>
        <v>#N/A</v>
      </c>
      <c r="Q834" s="586" t="e">
        <f t="shared" si="121"/>
        <v>#N/A</v>
      </c>
      <c r="KL834" s="961"/>
      <c r="BGA834" s="303">
        <v>5530</v>
      </c>
    </row>
    <row r="835" spans="2:298 1535:1657" ht="45" customHeight="1">
      <c r="B835" s="203">
        <v>5714400111</v>
      </c>
      <c r="C835" s="203" t="str">
        <f>VLOOKUP(B835,'效期天數(2025.1126更新)'!B:C,2,FALSE)</f>
        <v>ALB</v>
      </c>
      <c r="D835" s="203">
        <f>VLOOKUP(B835,'效期天數(2025.1126更新)'!B:E,4,0)</f>
        <v>360</v>
      </c>
      <c r="E835" s="204" t="e">
        <f>VLOOKUP(F835,'帳庫存(20260119  00點更新)'!C:I,7,0)</f>
        <v>#N/A</v>
      </c>
      <c r="F835" s="296">
        <v>11125524</v>
      </c>
      <c r="G835" s="295">
        <v>46013</v>
      </c>
      <c r="H835" s="753" t="s">
        <v>7054</v>
      </c>
      <c r="I835" s="286" t="s">
        <v>7053</v>
      </c>
      <c r="J835" s="352">
        <f t="shared" si="117"/>
        <v>46373</v>
      </c>
      <c r="K835" s="203" t="s">
        <v>6960</v>
      </c>
      <c r="L835" s="204">
        <v>6000</v>
      </c>
      <c r="M835" s="204">
        <v>5530</v>
      </c>
      <c r="N835" s="204">
        <f t="shared" si="118"/>
        <v>5530</v>
      </c>
      <c r="O835" s="354">
        <f t="shared" si="123"/>
        <v>0</v>
      </c>
      <c r="P835" s="204" t="e">
        <f t="shared" si="120"/>
        <v>#N/A</v>
      </c>
      <c r="Q835" s="586" t="e">
        <f t="shared" si="121"/>
        <v>#N/A</v>
      </c>
      <c r="KL835" s="961"/>
      <c r="BGA835" s="303">
        <v>4530</v>
      </c>
      <c r="BGE835" s="303">
        <v>1000</v>
      </c>
    </row>
    <row r="836" spans="2:298 1535:1657" ht="45" customHeight="1">
      <c r="B836" s="203">
        <v>5714400111</v>
      </c>
      <c r="C836" s="203" t="str">
        <f>VLOOKUP(B836,'效期天數(2025.1126更新)'!B:C,2,FALSE)</f>
        <v>ALB</v>
      </c>
      <c r="D836" s="203">
        <f>VLOOKUP(B836,'效期天數(2025.1126更新)'!B:E,4,0)</f>
        <v>360</v>
      </c>
      <c r="E836" s="204">
        <f>VLOOKUP(F836,'帳庫存(20260119  00點更新)'!C:I,7,0)</f>
        <v>640</v>
      </c>
      <c r="F836" s="296">
        <v>11125531</v>
      </c>
      <c r="G836" s="295">
        <v>46020</v>
      </c>
      <c r="H836" s="745" t="s">
        <v>7090</v>
      </c>
      <c r="I836" s="286" t="s">
        <v>5007</v>
      </c>
      <c r="J836" s="352">
        <f t="shared" si="117"/>
        <v>46380</v>
      </c>
      <c r="K836" s="203" t="s">
        <v>7016</v>
      </c>
      <c r="L836" s="204">
        <v>6000</v>
      </c>
      <c r="M836" s="204">
        <v>5640</v>
      </c>
      <c r="N836" s="204">
        <f t="shared" si="118"/>
        <v>5640</v>
      </c>
      <c r="O836" s="354">
        <f t="shared" si="123"/>
        <v>0</v>
      </c>
      <c r="P836" s="204" t="b">
        <f t="shared" si="120"/>
        <v>0</v>
      </c>
      <c r="Q836" s="586">
        <f t="shared" si="121"/>
        <v>-640</v>
      </c>
      <c r="KL836" s="961"/>
      <c r="BGD836" s="303">
        <v>5000</v>
      </c>
      <c r="BII836" s="303">
        <v>640</v>
      </c>
    </row>
    <row r="837" spans="2:298 1535:1657" ht="45" customHeight="1">
      <c r="B837" s="203">
        <v>5714400111</v>
      </c>
      <c r="C837" s="203" t="str">
        <f>VLOOKUP(B837,'效期天數(2025.1126更新)'!B:C,2,FALSE)</f>
        <v>ALB</v>
      </c>
      <c r="D837" s="203">
        <f>VLOOKUP(B837,'效期天數(2025.1126更新)'!B:E,4,0)</f>
        <v>360</v>
      </c>
      <c r="E837" s="204">
        <f>VLOOKUP(F837,'帳庫存(20260119  00點更新)'!C:I,7,0)</f>
        <v>640</v>
      </c>
      <c r="F837" s="296">
        <v>11125532</v>
      </c>
      <c r="G837" s="295">
        <v>46020</v>
      </c>
      <c r="H837" s="745" t="s">
        <v>7090</v>
      </c>
      <c r="I837" s="286" t="s">
        <v>5007</v>
      </c>
      <c r="J837" s="352">
        <f t="shared" si="117"/>
        <v>46380</v>
      </c>
      <c r="K837" s="203" t="s">
        <v>7016</v>
      </c>
      <c r="L837" s="204">
        <v>6000</v>
      </c>
      <c r="M837" s="204">
        <v>5640</v>
      </c>
      <c r="N837" s="204">
        <f t="shared" si="118"/>
        <v>5640</v>
      </c>
      <c r="O837" s="354">
        <f t="shared" si="123"/>
        <v>0</v>
      </c>
      <c r="P837" s="204" t="b">
        <f t="shared" si="120"/>
        <v>0</v>
      </c>
      <c r="Q837" s="586">
        <f t="shared" si="121"/>
        <v>-640</v>
      </c>
      <c r="KL837" s="961"/>
      <c r="BGD837" s="303">
        <v>2000</v>
      </c>
      <c r="BGJ837" s="303">
        <v>2000</v>
      </c>
      <c r="BGN837" s="303">
        <v>1000</v>
      </c>
      <c r="BII837" s="303">
        <v>640</v>
      </c>
    </row>
    <row r="838" spans="2:298 1535:1657" ht="45" customHeight="1">
      <c r="B838" s="203">
        <v>5714400111</v>
      </c>
      <c r="C838" s="203" t="str">
        <f>VLOOKUP(B838,'效期天數(2025.1126更新)'!B:C,2,FALSE)</f>
        <v>ALB</v>
      </c>
      <c r="D838" s="203">
        <f>VLOOKUP(B838,'效期天數(2025.1126更新)'!B:E,4,0)</f>
        <v>360</v>
      </c>
      <c r="E838" s="204">
        <f>VLOOKUP(F838,'帳庫存(20260119  00點更新)'!C:I,7,0)</f>
        <v>640</v>
      </c>
      <c r="F838" s="296">
        <v>11125533</v>
      </c>
      <c r="G838" s="295">
        <v>46020</v>
      </c>
      <c r="H838" s="745" t="s">
        <v>7090</v>
      </c>
      <c r="I838" s="286" t="s">
        <v>5007</v>
      </c>
      <c r="J838" s="352">
        <f t="shared" si="117"/>
        <v>46380</v>
      </c>
      <c r="K838" s="203" t="s">
        <v>7016</v>
      </c>
      <c r="L838" s="204">
        <v>6000</v>
      </c>
      <c r="M838" s="204">
        <v>5640</v>
      </c>
      <c r="N838" s="204">
        <f t="shared" si="118"/>
        <v>5640</v>
      </c>
      <c r="O838" s="354">
        <f t="shared" si="123"/>
        <v>0</v>
      </c>
      <c r="P838" s="204" t="b">
        <f t="shared" si="120"/>
        <v>0</v>
      </c>
      <c r="Q838" s="586">
        <f t="shared" si="121"/>
        <v>-640</v>
      </c>
      <c r="KL838" s="961"/>
      <c r="BGJ838" s="303">
        <v>5000</v>
      </c>
      <c r="BJQ838" s="303">
        <v>640</v>
      </c>
    </row>
    <row r="839" spans="2:298 1535:1657" ht="45" customHeight="1">
      <c r="B839" s="203">
        <v>5714400111</v>
      </c>
      <c r="C839" s="203" t="str">
        <f>VLOOKUP(B839,'效期天數(2025.1126更新)'!B:C,2,FALSE)</f>
        <v>ALB</v>
      </c>
      <c r="D839" s="203">
        <f>VLOOKUP(B839,'效期天數(2025.1126更新)'!B:E,4,0)</f>
        <v>360</v>
      </c>
      <c r="E839" s="204">
        <f>VLOOKUP(F839,'帳庫存(20260119  00點更新)'!C:I,7,0)</f>
        <v>620</v>
      </c>
      <c r="F839" s="296">
        <v>11125534</v>
      </c>
      <c r="G839" s="295">
        <v>46020</v>
      </c>
      <c r="H839" s="745" t="s">
        <v>7090</v>
      </c>
      <c r="I839" s="286" t="s">
        <v>5007</v>
      </c>
      <c r="J839" s="352">
        <f t="shared" si="117"/>
        <v>46380</v>
      </c>
      <c r="K839" s="203" t="s">
        <v>7016</v>
      </c>
      <c r="L839" s="204">
        <v>6000</v>
      </c>
      <c r="M839" s="204">
        <v>5620</v>
      </c>
      <c r="N839" s="204">
        <f t="shared" si="118"/>
        <v>5620</v>
      </c>
      <c r="O839" s="354">
        <f t="shared" si="123"/>
        <v>0</v>
      </c>
      <c r="P839" s="204" t="b">
        <f t="shared" si="120"/>
        <v>0</v>
      </c>
      <c r="Q839" s="586">
        <f t="shared" si="121"/>
        <v>-620</v>
      </c>
      <c r="KL839" s="961"/>
      <c r="BGN839" s="303">
        <v>5000</v>
      </c>
      <c r="BJQ839" s="303">
        <v>620</v>
      </c>
    </row>
    <row r="840" spans="2:298 1535:1657" ht="45" customHeight="1">
      <c r="B840" s="203">
        <v>5714400111</v>
      </c>
      <c r="C840" s="203" t="str">
        <f>VLOOKUP(B840,'效期天數(2025.1126更新)'!B:C,2,FALSE)</f>
        <v>ALB</v>
      </c>
      <c r="D840" s="203">
        <f>VLOOKUP(B840,'效期天數(2025.1126更新)'!B:E,4,0)</f>
        <v>360</v>
      </c>
      <c r="E840" s="204">
        <f>VLOOKUP(F840,'帳庫存(20260119  00點更新)'!C:I,7,0)</f>
        <v>5330</v>
      </c>
      <c r="F840" s="296">
        <v>11125535</v>
      </c>
      <c r="G840" s="295">
        <v>46022</v>
      </c>
      <c r="H840" s="593" t="s">
        <v>7192</v>
      </c>
      <c r="I840" s="286" t="s">
        <v>7116</v>
      </c>
      <c r="J840" s="352">
        <f t="shared" ref="J840:J903" si="124">G840+D840</f>
        <v>46382</v>
      </c>
      <c r="K840" s="203" t="s">
        <v>7034</v>
      </c>
      <c r="L840" s="204">
        <v>6000</v>
      </c>
      <c r="M840" s="204">
        <v>5330</v>
      </c>
      <c r="N840" s="204">
        <f t="shared" ref="N840:N903" si="125">SUM(NS840:XFD840)</f>
        <v>5330</v>
      </c>
      <c r="O840" s="354">
        <f t="shared" si="123"/>
        <v>0</v>
      </c>
      <c r="P840" s="204" t="b">
        <f t="shared" si="120"/>
        <v>0</v>
      </c>
      <c r="Q840" s="586">
        <f t="shared" si="121"/>
        <v>-5330</v>
      </c>
      <c r="KL840" s="961"/>
      <c r="BGR840" s="303">
        <v>5000</v>
      </c>
      <c r="BHZ840" s="303">
        <v>330</v>
      </c>
    </row>
    <row r="841" spans="2:298 1535:1657" ht="45" customHeight="1">
      <c r="B841" s="203">
        <v>5714400111</v>
      </c>
      <c r="C841" s="203" t="str">
        <f>VLOOKUP(B841,'效期天數(2025.1126更新)'!B:C,2,FALSE)</f>
        <v>ALB</v>
      </c>
      <c r="D841" s="203">
        <f>VLOOKUP(B841,'效期天數(2025.1126更新)'!B:E,4,0)</f>
        <v>360</v>
      </c>
      <c r="E841" s="204">
        <f>VLOOKUP(F841,'帳庫存(20260119  00點更新)'!C:I,7,0)</f>
        <v>5430</v>
      </c>
      <c r="F841" s="296">
        <v>11125536</v>
      </c>
      <c r="G841" s="295">
        <v>46022</v>
      </c>
      <c r="H841" s="593" t="s">
        <v>7192</v>
      </c>
      <c r="I841" s="286" t="s">
        <v>7116</v>
      </c>
      <c r="J841" s="352">
        <f t="shared" si="124"/>
        <v>46382</v>
      </c>
      <c r="K841" s="203" t="s">
        <v>7034</v>
      </c>
      <c r="L841" s="204">
        <v>6000</v>
      </c>
      <c r="M841" s="204">
        <v>5430</v>
      </c>
      <c r="N841" s="204">
        <f t="shared" si="125"/>
        <v>5000</v>
      </c>
      <c r="O841" s="354">
        <f t="shared" si="123"/>
        <v>430</v>
      </c>
      <c r="P841" s="204" t="b">
        <f t="shared" si="120"/>
        <v>0</v>
      </c>
      <c r="Q841" s="586">
        <f t="shared" si="121"/>
        <v>-5000</v>
      </c>
      <c r="KL841" s="961"/>
      <c r="BGU841" s="303">
        <v>5000</v>
      </c>
    </row>
    <row r="842" spans="2:298 1535:1657" ht="45" customHeight="1">
      <c r="B842" s="203">
        <v>5714400111</v>
      </c>
      <c r="C842" s="203" t="str">
        <f>VLOOKUP(B842,'效期天數(2025.1126更新)'!B:C,2,FALSE)</f>
        <v>ALB</v>
      </c>
      <c r="D842" s="203">
        <f>VLOOKUP(B842,'效期天數(2025.1126更新)'!B:E,4,0)</f>
        <v>360</v>
      </c>
      <c r="E842" s="204">
        <f>VLOOKUP(F842,'帳庫存(20260119  00點更新)'!C:I,7,0)</f>
        <v>5390</v>
      </c>
      <c r="F842" s="296">
        <v>11125537</v>
      </c>
      <c r="G842" s="295">
        <v>46022</v>
      </c>
      <c r="H842" s="593" t="s">
        <v>7192</v>
      </c>
      <c r="I842" s="286" t="s">
        <v>7116</v>
      </c>
      <c r="J842" s="352">
        <f t="shared" si="124"/>
        <v>46382</v>
      </c>
      <c r="K842" s="203" t="s">
        <v>7034</v>
      </c>
      <c r="L842" s="204">
        <v>6000</v>
      </c>
      <c r="M842" s="204">
        <v>5390</v>
      </c>
      <c r="N842" s="204">
        <f t="shared" si="125"/>
        <v>5390</v>
      </c>
      <c r="O842" s="354">
        <f t="shared" si="123"/>
        <v>0</v>
      </c>
      <c r="P842" s="204" t="b">
        <f t="shared" si="120"/>
        <v>0</v>
      </c>
      <c r="Q842" s="586">
        <f t="shared" si="121"/>
        <v>-5390</v>
      </c>
      <c r="KL842" s="961"/>
      <c r="BGU842" s="303">
        <v>5000</v>
      </c>
      <c r="BHZ842" s="303">
        <v>390</v>
      </c>
    </row>
    <row r="843" spans="2:298 1535:1657" ht="45" customHeight="1">
      <c r="B843" s="203">
        <v>5714400111</v>
      </c>
      <c r="C843" s="203" t="str">
        <f>VLOOKUP(B843,'效期天數(2025.1126更新)'!B:C,2,FALSE)</f>
        <v>ALB</v>
      </c>
      <c r="D843" s="203">
        <f>VLOOKUP(B843,'效期天數(2025.1126更新)'!B:E,4,0)</f>
        <v>360</v>
      </c>
      <c r="E843" s="204">
        <f>VLOOKUP(F843,'帳庫存(20260119  00點更新)'!C:I,7,0)</f>
        <v>5430</v>
      </c>
      <c r="F843" s="296">
        <v>11125538</v>
      </c>
      <c r="G843" s="295">
        <v>46022</v>
      </c>
      <c r="H843" s="593" t="s">
        <v>7192</v>
      </c>
      <c r="I843" s="286" t="s">
        <v>7116</v>
      </c>
      <c r="J843" s="352">
        <f t="shared" si="124"/>
        <v>46382</v>
      </c>
      <c r="K843" s="203" t="s">
        <v>7034</v>
      </c>
      <c r="L843" s="204">
        <v>6000</v>
      </c>
      <c r="M843" s="204">
        <v>5430</v>
      </c>
      <c r="N843" s="204">
        <f t="shared" si="125"/>
        <v>5430</v>
      </c>
      <c r="O843" s="354">
        <f t="shared" si="123"/>
        <v>0</v>
      </c>
      <c r="P843" s="204" t="b">
        <f t="shared" si="120"/>
        <v>0</v>
      </c>
      <c r="Q843" s="586">
        <f t="shared" si="121"/>
        <v>-5430</v>
      </c>
      <c r="KL843" s="961"/>
      <c r="BHR843" s="303">
        <v>3000</v>
      </c>
      <c r="BHZ843" s="303">
        <v>2430</v>
      </c>
    </row>
    <row r="844" spans="2:298 1535:1657" ht="45" customHeight="1">
      <c r="B844" s="203">
        <v>5714400111</v>
      </c>
      <c r="C844" s="203" t="str">
        <f>VLOOKUP(B844,'效期天數(2025.1126更新)'!B:C,2,FALSE)</f>
        <v>ALB</v>
      </c>
      <c r="D844" s="203">
        <f>VLOOKUP(B844,'效期天數(2025.1126更新)'!B:E,4,0)</f>
        <v>360</v>
      </c>
      <c r="E844" s="204">
        <f>VLOOKUP(F844,'帳庫存(20260119  00點更新)'!C:I,7,0)</f>
        <v>5290</v>
      </c>
      <c r="F844" s="296">
        <v>11126021</v>
      </c>
      <c r="G844" s="295">
        <v>46027</v>
      </c>
      <c r="H844" s="757" t="s">
        <v>7136</v>
      </c>
      <c r="I844" s="286" t="s">
        <v>7116</v>
      </c>
      <c r="J844" s="352">
        <f t="shared" si="124"/>
        <v>46387</v>
      </c>
      <c r="K844" s="203" t="s">
        <v>7107</v>
      </c>
      <c r="L844" s="204">
        <v>6000</v>
      </c>
      <c r="M844" s="204">
        <v>5290</v>
      </c>
      <c r="N844" s="204">
        <f t="shared" si="125"/>
        <v>5290</v>
      </c>
      <c r="O844" s="354">
        <f t="shared" si="123"/>
        <v>0</v>
      </c>
      <c r="P844" s="204" t="b">
        <f t="shared" si="120"/>
        <v>0</v>
      </c>
      <c r="Q844" s="586">
        <f t="shared" si="121"/>
        <v>-5290</v>
      </c>
      <c r="KL844" s="961"/>
      <c r="BHN844" s="303">
        <v>5000</v>
      </c>
      <c r="BKS844" s="303">
        <v>290</v>
      </c>
    </row>
    <row r="845" spans="2:298 1535:1657" ht="45" customHeight="1">
      <c r="B845" s="203">
        <v>5714400111</v>
      </c>
      <c r="C845" s="203" t="str">
        <f>VLOOKUP(B845,'效期天數(2025.1126更新)'!B:C,2,FALSE)</f>
        <v>ALB</v>
      </c>
      <c r="D845" s="203">
        <f>VLOOKUP(B845,'效期天數(2025.1126更新)'!B:E,4,0)</f>
        <v>360</v>
      </c>
      <c r="E845" s="204">
        <f>VLOOKUP(F845,'帳庫存(20260119  00點更新)'!C:I,7,0)</f>
        <v>5290</v>
      </c>
      <c r="F845" s="296">
        <v>11126022</v>
      </c>
      <c r="G845" s="295">
        <v>46027</v>
      </c>
      <c r="H845" s="757" t="s">
        <v>7136</v>
      </c>
      <c r="I845" s="286" t="s">
        <v>7116</v>
      </c>
      <c r="J845" s="352">
        <f t="shared" si="124"/>
        <v>46387</v>
      </c>
      <c r="K845" s="203" t="s">
        <v>7107</v>
      </c>
      <c r="L845" s="204">
        <v>6000</v>
      </c>
      <c r="M845" s="204">
        <v>5290</v>
      </c>
      <c r="N845" s="204">
        <f t="shared" si="125"/>
        <v>5290</v>
      </c>
      <c r="O845" s="354">
        <f t="shared" si="123"/>
        <v>0</v>
      </c>
      <c r="P845" s="204" t="b">
        <f t="shared" si="120"/>
        <v>0</v>
      </c>
      <c r="Q845" s="586">
        <f t="shared" si="121"/>
        <v>-5290</v>
      </c>
      <c r="KL845" s="961"/>
      <c r="BHN845" s="303">
        <v>5000</v>
      </c>
      <c r="BKS845" s="303">
        <v>290</v>
      </c>
    </row>
    <row r="846" spans="2:298 1535:1657" ht="45" customHeight="1">
      <c r="B846" s="203">
        <v>5714400111</v>
      </c>
      <c r="C846" s="203" t="str">
        <f>VLOOKUP(B846,'效期天數(2025.1126更新)'!B:C,2,FALSE)</f>
        <v>ALB</v>
      </c>
      <c r="D846" s="203">
        <f>VLOOKUP(B846,'效期天數(2025.1126更新)'!B:E,4,0)</f>
        <v>360</v>
      </c>
      <c r="E846" s="204">
        <f>VLOOKUP(F846,'帳庫存(20260119  00點更新)'!C:I,7,0)</f>
        <v>5290</v>
      </c>
      <c r="F846" s="296">
        <v>11126023</v>
      </c>
      <c r="G846" s="295">
        <v>46027</v>
      </c>
      <c r="H846" s="757" t="s">
        <v>7136</v>
      </c>
      <c r="I846" s="286" t="s">
        <v>7116</v>
      </c>
      <c r="J846" s="352">
        <f t="shared" si="124"/>
        <v>46387</v>
      </c>
      <c r="K846" s="203" t="s">
        <v>7107</v>
      </c>
      <c r="L846" s="204">
        <v>6000</v>
      </c>
      <c r="M846" s="204">
        <v>5290</v>
      </c>
      <c r="N846" s="204">
        <f t="shared" si="125"/>
        <v>5290</v>
      </c>
      <c r="O846" s="354">
        <f t="shared" si="123"/>
        <v>0</v>
      </c>
      <c r="P846" s="204" t="b">
        <f t="shared" si="120"/>
        <v>0</v>
      </c>
      <c r="Q846" s="586">
        <f t="shared" si="121"/>
        <v>-5290</v>
      </c>
      <c r="KL846" s="961"/>
      <c r="BHO846" s="303">
        <v>5000</v>
      </c>
      <c r="BKS846" s="303">
        <v>290</v>
      </c>
    </row>
    <row r="847" spans="2:298 1535:1657" ht="45" customHeight="1">
      <c r="B847" s="203">
        <v>5714400111</v>
      </c>
      <c r="C847" s="203" t="str">
        <f>VLOOKUP(B847,'效期天數(2025.1126更新)'!B:C,2,FALSE)</f>
        <v>ALB</v>
      </c>
      <c r="D847" s="203">
        <f>VLOOKUP(B847,'效期天數(2025.1126更新)'!B:E,4,0)</f>
        <v>360</v>
      </c>
      <c r="E847" s="204">
        <f>VLOOKUP(F847,'帳庫存(20260119  00點更新)'!C:I,7,0)</f>
        <v>5290</v>
      </c>
      <c r="F847" s="296">
        <v>11126024</v>
      </c>
      <c r="G847" s="295">
        <v>46027</v>
      </c>
      <c r="H847" s="757" t="s">
        <v>7136</v>
      </c>
      <c r="I847" s="286" t="s">
        <v>7116</v>
      </c>
      <c r="J847" s="352">
        <f t="shared" si="124"/>
        <v>46387</v>
      </c>
      <c r="K847" s="203" t="s">
        <v>7107</v>
      </c>
      <c r="L847" s="204">
        <v>6000</v>
      </c>
      <c r="M847" s="204">
        <v>5290</v>
      </c>
      <c r="N847" s="204">
        <f t="shared" si="125"/>
        <v>5290</v>
      </c>
      <c r="O847" s="354">
        <f t="shared" si="123"/>
        <v>0</v>
      </c>
      <c r="P847" s="204" t="b">
        <f t="shared" si="120"/>
        <v>0</v>
      </c>
      <c r="Q847" s="586">
        <f t="shared" si="121"/>
        <v>-5290</v>
      </c>
      <c r="KL847" s="961"/>
      <c r="BHO847" s="303">
        <v>5000</v>
      </c>
      <c r="BKS847" s="303">
        <v>290</v>
      </c>
    </row>
    <row r="848" spans="2:298 1535:1657" ht="45" customHeight="1">
      <c r="B848" s="203">
        <v>5714400111</v>
      </c>
      <c r="C848" s="203" t="str">
        <f>VLOOKUP(B848,'效期天數(2025.1126更新)'!B:C,2,FALSE)</f>
        <v>ALB</v>
      </c>
      <c r="D848" s="203">
        <f>VLOOKUP(B848,'效期天數(2025.1126更新)'!B:E,4,0)</f>
        <v>360</v>
      </c>
      <c r="E848" s="204">
        <f>VLOOKUP(F848,'帳庫存(20260119  00點更新)'!C:I,7,0)</f>
        <v>5290</v>
      </c>
      <c r="F848" s="296">
        <v>11126025</v>
      </c>
      <c r="G848" s="295">
        <v>46029</v>
      </c>
      <c r="H848" s="538" t="s">
        <v>7194</v>
      </c>
      <c r="I848" s="286" t="s">
        <v>5007</v>
      </c>
      <c r="J848" s="352">
        <f t="shared" si="124"/>
        <v>46389</v>
      </c>
      <c r="K848" s="203" t="s">
        <v>7163</v>
      </c>
      <c r="L848" s="204">
        <v>6000</v>
      </c>
      <c r="M848" s="204">
        <v>5290</v>
      </c>
      <c r="N848" s="204">
        <f t="shared" si="125"/>
        <v>5000</v>
      </c>
      <c r="O848" s="354">
        <f t="shared" si="123"/>
        <v>290</v>
      </c>
      <c r="P848" s="204" t="b">
        <f t="shared" si="120"/>
        <v>0</v>
      </c>
      <c r="Q848" s="586">
        <f t="shared" si="121"/>
        <v>-5000</v>
      </c>
      <c r="KL848" s="961"/>
      <c r="BHP848" s="303">
        <v>5000</v>
      </c>
    </row>
    <row r="849" spans="1:309 1558:1795" ht="45" customHeight="1">
      <c r="B849" s="203">
        <v>5714400111</v>
      </c>
      <c r="C849" s="203" t="str">
        <f>VLOOKUP(B849,'效期天數(2025.1126更新)'!B:C,2,FALSE)</f>
        <v>ALB</v>
      </c>
      <c r="D849" s="203">
        <f>VLOOKUP(B849,'效期天數(2025.1126更新)'!B:E,4,0)</f>
        <v>360</v>
      </c>
      <c r="E849" s="204">
        <f>VLOOKUP(F849,'帳庫存(20260119  00點更新)'!C:I,7,0)</f>
        <v>5430</v>
      </c>
      <c r="F849" s="296">
        <v>11126026</v>
      </c>
      <c r="G849" s="295">
        <v>46029</v>
      </c>
      <c r="H849" s="538" t="s">
        <v>7194</v>
      </c>
      <c r="I849" s="286" t="s">
        <v>5007</v>
      </c>
      <c r="J849" s="352">
        <f t="shared" si="124"/>
        <v>46389</v>
      </c>
      <c r="K849" s="203" t="s">
        <v>7163</v>
      </c>
      <c r="L849" s="204">
        <v>6000</v>
      </c>
      <c r="M849" s="204">
        <v>5430</v>
      </c>
      <c r="N849" s="204">
        <f t="shared" si="125"/>
        <v>5430</v>
      </c>
      <c r="O849" s="354">
        <f t="shared" si="123"/>
        <v>0</v>
      </c>
      <c r="P849" s="204" t="b">
        <f t="shared" si="120"/>
        <v>0</v>
      </c>
      <c r="Q849" s="586">
        <f t="shared" si="121"/>
        <v>-5430</v>
      </c>
      <c r="KL849" s="961"/>
      <c r="BHP849" s="303">
        <v>5000</v>
      </c>
      <c r="BIE849" s="303">
        <v>430</v>
      </c>
    </row>
    <row r="850" spans="1:309 1558:1795" ht="45" customHeight="1">
      <c r="B850" s="203">
        <v>5714400111</v>
      </c>
      <c r="C850" s="203" t="str">
        <f>VLOOKUP(B850,'效期天數(2025.1126更新)'!B:C,2,FALSE)</f>
        <v>ALB</v>
      </c>
      <c r="D850" s="203">
        <f>VLOOKUP(B850,'效期天數(2025.1126更新)'!B:E,4,0)</f>
        <v>360</v>
      </c>
      <c r="E850" s="204">
        <f>VLOOKUP(F850,'帳庫存(20260119  00點更新)'!C:I,7,0)</f>
        <v>5440</v>
      </c>
      <c r="F850" s="296">
        <v>11126027</v>
      </c>
      <c r="G850" s="295">
        <v>46029</v>
      </c>
      <c r="H850" s="538" t="s">
        <v>7194</v>
      </c>
      <c r="I850" s="286" t="s">
        <v>5007</v>
      </c>
      <c r="J850" s="352">
        <f t="shared" si="124"/>
        <v>46389</v>
      </c>
      <c r="K850" s="203" t="s">
        <v>7163</v>
      </c>
      <c r="L850" s="204">
        <v>6000</v>
      </c>
      <c r="M850" s="204">
        <v>5440</v>
      </c>
      <c r="N850" s="204">
        <f t="shared" si="125"/>
        <v>5000</v>
      </c>
      <c r="O850" s="354">
        <f t="shared" si="123"/>
        <v>440</v>
      </c>
      <c r="P850" s="204" t="b">
        <f t="shared" si="120"/>
        <v>0</v>
      </c>
      <c r="Q850" s="586">
        <f t="shared" si="121"/>
        <v>-5000</v>
      </c>
      <c r="KL850" s="961"/>
      <c r="BHY850" s="303">
        <v>5000</v>
      </c>
    </row>
    <row r="851" spans="1:309 1558:1795" ht="45" customHeight="1">
      <c r="B851" s="203">
        <v>5714400111</v>
      </c>
      <c r="C851" s="203" t="str">
        <f>VLOOKUP(B851,'效期天數(2025.1126更新)'!B:C,2,FALSE)</f>
        <v>ALB</v>
      </c>
      <c r="D851" s="203">
        <f>VLOOKUP(B851,'效期天數(2025.1126更新)'!B:E,4,0)</f>
        <v>360</v>
      </c>
      <c r="E851" s="204">
        <f>VLOOKUP(F851,'帳庫存(20260119  00點更新)'!C:I,7,0)</f>
        <v>5380</v>
      </c>
      <c r="F851" s="296">
        <v>11126028</v>
      </c>
      <c r="G851" s="295">
        <v>46029</v>
      </c>
      <c r="H851" s="538" t="s">
        <v>7194</v>
      </c>
      <c r="I851" s="286" t="s">
        <v>5007</v>
      </c>
      <c r="J851" s="352">
        <f t="shared" si="124"/>
        <v>46389</v>
      </c>
      <c r="K851" s="203" t="s">
        <v>7163</v>
      </c>
      <c r="L851" s="204">
        <v>6000</v>
      </c>
      <c r="M851" s="204">
        <v>5380</v>
      </c>
      <c r="N851" s="204">
        <f t="shared" si="125"/>
        <v>5380</v>
      </c>
      <c r="O851" s="354">
        <f t="shared" si="123"/>
        <v>0</v>
      </c>
      <c r="P851" s="204" t="b">
        <f t="shared" si="120"/>
        <v>0</v>
      </c>
      <c r="Q851" s="586">
        <f t="shared" si="121"/>
        <v>-5380</v>
      </c>
      <c r="KL851" s="961"/>
      <c r="BHY851" s="303">
        <v>2000</v>
      </c>
      <c r="BIE851" s="303">
        <v>3380</v>
      </c>
    </row>
    <row r="852" spans="1:309 1558:1795" ht="45" customHeight="1">
      <c r="B852" s="203">
        <v>5714400111</v>
      </c>
      <c r="C852" s="203" t="str">
        <f>VLOOKUP(B852,'效期天數(2025.1126更新)'!B:C,2,FALSE)</f>
        <v>ALB</v>
      </c>
      <c r="D852" s="203">
        <f>VLOOKUP(B852,'效期天數(2025.1126更新)'!B:E,4,0)</f>
        <v>360</v>
      </c>
      <c r="E852" s="204">
        <f>VLOOKUP(F852,'帳庫存(20260119  00點更新)'!C:I,7,0)</f>
        <v>5640</v>
      </c>
      <c r="F852" s="296" t="s">
        <v>7179</v>
      </c>
      <c r="G852" s="295">
        <v>46031</v>
      </c>
      <c r="H852" s="747" t="s">
        <v>7258</v>
      </c>
      <c r="I852" s="286" t="s">
        <v>7260</v>
      </c>
      <c r="J852" s="352">
        <f t="shared" si="124"/>
        <v>46391</v>
      </c>
      <c r="K852" s="203" t="s">
        <v>7178</v>
      </c>
      <c r="L852" s="204">
        <v>6000</v>
      </c>
      <c r="M852" s="204">
        <v>5640</v>
      </c>
      <c r="N852" s="204">
        <f t="shared" si="125"/>
        <v>5640</v>
      </c>
      <c r="O852" s="354">
        <f t="shared" si="123"/>
        <v>0</v>
      </c>
      <c r="P852" s="204" t="b">
        <f t="shared" si="120"/>
        <v>0</v>
      </c>
      <c r="Q852" s="586">
        <f t="shared" si="121"/>
        <v>-5640</v>
      </c>
      <c r="KL852" s="961"/>
      <c r="BIE852" s="303">
        <v>5640</v>
      </c>
    </row>
    <row r="853" spans="1:309 1558:1795" ht="45" customHeight="1">
      <c r="B853" s="203">
        <v>5714400111</v>
      </c>
      <c r="C853" s="203" t="str">
        <f>VLOOKUP(B853,'效期天數(2025.1126更新)'!B:C,2,FALSE)</f>
        <v>ALB</v>
      </c>
      <c r="D853" s="203">
        <f>VLOOKUP(B853,'效期天數(2025.1126更新)'!B:E,4,0)</f>
        <v>360</v>
      </c>
      <c r="E853" s="204">
        <f>VLOOKUP(F853,'帳庫存(20260119  00點更新)'!C:I,7,0)</f>
        <v>5640</v>
      </c>
      <c r="F853" s="296" t="s">
        <v>7180</v>
      </c>
      <c r="G853" s="295">
        <v>46031</v>
      </c>
      <c r="H853" s="747" t="s">
        <v>7258</v>
      </c>
      <c r="I853" s="286" t="s">
        <v>7260</v>
      </c>
      <c r="J853" s="352">
        <f t="shared" si="124"/>
        <v>46391</v>
      </c>
      <c r="K853" s="203" t="s">
        <v>7178</v>
      </c>
      <c r="L853" s="204">
        <v>6000</v>
      </c>
      <c r="M853" s="204">
        <v>5640</v>
      </c>
      <c r="N853" s="204">
        <f t="shared" si="125"/>
        <v>5640</v>
      </c>
      <c r="O853" s="354">
        <f t="shared" si="123"/>
        <v>0</v>
      </c>
      <c r="P853" s="204" t="b">
        <f t="shared" si="120"/>
        <v>0</v>
      </c>
      <c r="Q853" s="586">
        <f t="shared" si="121"/>
        <v>-5640</v>
      </c>
      <c r="KL853" s="961"/>
      <c r="BIE853" s="303">
        <v>640</v>
      </c>
      <c r="BIF853" s="303">
        <v>5000</v>
      </c>
    </row>
    <row r="854" spans="1:309 1558:1795" ht="45" customHeight="1">
      <c r="B854" s="203">
        <v>5714400111</v>
      </c>
      <c r="C854" s="203" t="str">
        <f>VLOOKUP(B854,'效期天數(2025.1126更新)'!B:C,2,FALSE)</f>
        <v>ALB</v>
      </c>
      <c r="D854" s="203">
        <f>VLOOKUP(B854,'效期天數(2025.1126更新)'!B:E,4,0)</f>
        <v>360</v>
      </c>
      <c r="E854" s="204">
        <f>VLOOKUP(F854,'帳庫存(20260119  00點更新)'!C:I,7,0)</f>
        <v>5620</v>
      </c>
      <c r="F854" s="296" t="s">
        <v>7181</v>
      </c>
      <c r="G854" s="295">
        <v>46031</v>
      </c>
      <c r="H854" s="747" t="s">
        <v>7258</v>
      </c>
      <c r="I854" s="286" t="s">
        <v>7260</v>
      </c>
      <c r="J854" s="352">
        <f t="shared" si="124"/>
        <v>46391</v>
      </c>
      <c r="K854" s="203" t="s">
        <v>7178</v>
      </c>
      <c r="L854" s="204">
        <v>6000</v>
      </c>
      <c r="M854" s="204">
        <v>5620</v>
      </c>
      <c r="N854" s="204">
        <f t="shared" si="125"/>
        <v>5000</v>
      </c>
      <c r="O854" s="354">
        <f t="shared" si="123"/>
        <v>620</v>
      </c>
      <c r="P854" s="204" t="b">
        <f t="shared" si="120"/>
        <v>0</v>
      </c>
      <c r="Q854" s="586">
        <f t="shared" si="121"/>
        <v>-5000</v>
      </c>
      <c r="KL854" s="961"/>
      <c r="BIF854" s="303">
        <v>5000</v>
      </c>
    </row>
    <row r="855" spans="1:309 1558:1795" ht="45" customHeight="1">
      <c r="A855" s="714" t="s">
        <v>4910</v>
      </c>
      <c r="B855" s="203">
        <v>5714400111</v>
      </c>
      <c r="C855" s="203" t="str">
        <f>VLOOKUP(B855,'效期天數(2025.1126更新)'!B:C,2,FALSE)</f>
        <v>ALB</v>
      </c>
      <c r="D855" s="203">
        <f>VLOOKUP(B855,'效期天數(2025.1126更新)'!B:E,4,0)</f>
        <v>360</v>
      </c>
      <c r="E855" s="204">
        <f>VLOOKUP(F855,'帳庫存(20260119  00點更新)'!C:I,7,0)</f>
        <v>5640</v>
      </c>
      <c r="F855" s="296" t="s">
        <v>7182</v>
      </c>
      <c r="G855" s="295">
        <v>46031</v>
      </c>
      <c r="H855" s="747" t="s">
        <v>7258</v>
      </c>
      <c r="I855" s="347" t="s">
        <v>7259</v>
      </c>
      <c r="J855" s="352">
        <f t="shared" si="124"/>
        <v>46391</v>
      </c>
      <c r="K855" s="203" t="s">
        <v>7178</v>
      </c>
      <c r="L855" s="204">
        <v>6000</v>
      </c>
      <c r="M855" s="204">
        <v>5640</v>
      </c>
      <c r="N855" s="204">
        <f t="shared" si="125"/>
        <v>6620</v>
      </c>
      <c r="O855" s="354">
        <f>M855-N855+JN855+KW855</f>
        <v>0</v>
      </c>
      <c r="P855" s="204" t="b">
        <f t="shared" si="120"/>
        <v>0</v>
      </c>
      <c r="Q855" s="586">
        <f t="shared" si="121"/>
        <v>-5640</v>
      </c>
      <c r="JN855" s="19">
        <v>650</v>
      </c>
      <c r="KL855" s="961"/>
      <c r="KW855" s="651">
        <v>330</v>
      </c>
      <c r="BGX855" s="303">
        <v>640</v>
      </c>
      <c r="BKG855" s="303">
        <v>3000</v>
      </c>
      <c r="BNG855" s="303">
        <v>1000</v>
      </c>
      <c r="BNH855" s="303">
        <v>650</v>
      </c>
      <c r="BQA855" s="303">
        <v>1330</v>
      </c>
    </row>
    <row r="856" spans="1:309 1558:1795" ht="45" customHeight="1">
      <c r="B856" s="203">
        <v>5714400111</v>
      </c>
      <c r="C856" s="203" t="str">
        <f>VLOOKUP(B856,'效期天數(2025.1126更新)'!B:C,2,FALSE)</f>
        <v>ALB</v>
      </c>
      <c r="D856" s="203">
        <f>VLOOKUP(B856,'效期天數(2025.1126更新)'!B:E,4,0)</f>
        <v>360</v>
      </c>
      <c r="E856" s="204" t="e">
        <f>VLOOKUP(F856,'帳庫存(20260119  00點更新)'!C:I,7,0)</f>
        <v>#N/A</v>
      </c>
      <c r="F856" s="296">
        <v>11126031</v>
      </c>
      <c r="G856" s="295">
        <v>46035</v>
      </c>
      <c r="H856" s="546" t="s">
        <v>7261</v>
      </c>
      <c r="I856" s="286" t="s">
        <v>5007</v>
      </c>
      <c r="J856" s="352">
        <f t="shared" si="124"/>
        <v>46395</v>
      </c>
      <c r="K856" s="203" t="s">
        <v>7215</v>
      </c>
      <c r="L856" s="204">
        <v>6000</v>
      </c>
      <c r="M856" s="204">
        <v>5580</v>
      </c>
      <c r="N856" s="204">
        <f t="shared" si="125"/>
        <v>5580</v>
      </c>
      <c r="O856" s="354">
        <f>M856-N856</f>
        <v>0</v>
      </c>
      <c r="P856" s="204" t="e">
        <f t="shared" si="120"/>
        <v>#N/A</v>
      </c>
      <c r="Q856" s="586" t="e">
        <f t="shared" si="121"/>
        <v>#N/A</v>
      </c>
      <c r="KL856" s="961"/>
      <c r="BIG856" s="303">
        <v>5580</v>
      </c>
    </row>
    <row r="857" spans="1:309 1558:1795" ht="45" customHeight="1">
      <c r="B857" s="203">
        <v>5714400111</v>
      </c>
      <c r="C857" s="203" t="str">
        <f>VLOOKUP(B857,'效期天數(2025.1126更新)'!B:C,2,FALSE)</f>
        <v>ALB</v>
      </c>
      <c r="D857" s="203">
        <f>VLOOKUP(B857,'效期天數(2025.1126更新)'!B:E,4,0)</f>
        <v>360</v>
      </c>
      <c r="E857" s="204" t="e">
        <f>VLOOKUP(F857,'帳庫存(20260119  00點更新)'!C:I,7,0)</f>
        <v>#N/A</v>
      </c>
      <c r="F857" s="296">
        <v>11126032</v>
      </c>
      <c r="G857" s="295">
        <v>46035</v>
      </c>
      <c r="H857" s="546" t="s">
        <v>7261</v>
      </c>
      <c r="I857" s="286" t="s">
        <v>5007</v>
      </c>
      <c r="J857" s="352">
        <f t="shared" si="124"/>
        <v>46395</v>
      </c>
      <c r="K857" s="203" t="s">
        <v>7215</v>
      </c>
      <c r="L857" s="204">
        <v>6000</v>
      </c>
      <c r="M857" s="204">
        <v>5620</v>
      </c>
      <c r="N857" s="204">
        <f t="shared" si="125"/>
        <v>5620</v>
      </c>
      <c r="O857" s="354">
        <f>M857-N857</f>
        <v>0</v>
      </c>
      <c r="P857" s="204" t="e">
        <f t="shared" si="120"/>
        <v>#N/A</v>
      </c>
      <c r="Q857" s="586" t="e">
        <f t="shared" si="121"/>
        <v>#N/A</v>
      </c>
      <c r="KL857" s="961"/>
      <c r="BIN857" s="303">
        <v>5000</v>
      </c>
      <c r="BIT857" s="303">
        <v>620</v>
      </c>
    </row>
    <row r="858" spans="1:309 1558:1795" ht="45" customHeight="1">
      <c r="B858" s="203">
        <v>5714400111</v>
      </c>
      <c r="C858" s="203" t="str">
        <f>VLOOKUP(B858,'效期天數(2025.1126更新)'!B:C,2,FALSE)</f>
        <v>ALB</v>
      </c>
      <c r="D858" s="203">
        <f>VLOOKUP(B858,'效期天數(2025.1126更新)'!B:E,4,0)</f>
        <v>360</v>
      </c>
      <c r="E858" s="204" t="e">
        <f>VLOOKUP(F858,'帳庫存(20260119  00點更新)'!C:I,7,0)</f>
        <v>#N/A</v>
      </c>
      <c r="F858" s="296">
        <v>11126033</v>
      </c>
      <c r="G858" s="295">
        <v>46035</v>
      </c>
      <c r="H858" s="546" t="s">
        <v>7261</v>
      </c>
      <c r="I858" s="286" t="s">
        <v>5007</v>
      </c>
      <c r="J858" s="352">
        <f t="shared" si="124"/>
        <v>46395</v>
      </c>
      <c r="K858" s="203" t="s">
        <v>7215</v>
      </c>
      <c r="L858" s="204">
        <v>6000</v>
      </c>
      <c r="M858" s="204">
        <v>5420</v>
      </c>
      <c r="N858" s="204">
        <f t="shared" si="125"/>
        <v>5420</v>
      </c>
      <c r="O858" s="354">
        <f>M858-N858</f>
        <v>0</v>
      </c>
      <c r="P858" s="204" t="e">
        <f t="shared" si="120"/>
        <v>#N/A</v>
      </c>
      <c r="Q858" s="586" t="e">
        <f t="shared" si="121"/>
        <v>#N/A</v>
      </c>
      <c r="KL858" s="961"/>
      <c r="BIG858" s="303">
        <v>2420</v>
      </c>
      <c r="BIN858" s="303">
        <v>3000</v>
      </c>
    </row>
    <row r="859" spans="1:309 1558:1795" ht="45" customHeight="1">
      <c r="B859" s="203">
        <v>5714400111</v>
      </c>
      <c r="C859" s="203" t="str">
        <f>VLOOKUP(B859,'效期天數(2025.1126更新)'!B:C,2,FALSE)</f>
        <v>ALB</v>
      </c>
      <c r="D859" s="203">
        <f>VLOOKUP(B859,'效期天數(2025.1126更新)'!B:E,4,0)</f>
        <v>360</v>
      </c>
      <c r="E859" s="204" t="e">
        <f>VLOOKUP(F859,'帳庫存(20260119  00點更新)'!C:I,7,0)</f>
        <v>#N/A</v>
      </c>
      <c r="F859" s="296">
        <v>11126034</v>
      </c>
      <c r="G859" s="295">
        <v>46035</v>
      </c>
      <c r="H859" s="546" t="s">
        <v>7261</v>
      </c>
      <c r="I859" s="286" t="s">
        <v>5007</v>
      </c>
      <c r="J859" s="352">
        <f t="shared" si="124"/>
        <v>46395</v>
      </c>
      <c r="K859" s="203" t="s">
        <v>7215</v>
      </c>
      <c r="L859" s="204">
        <v>6000</v>
      </c>
      <c r="M859" s="204">
        <v>5570</v>
      </c>
      <c r="N859" s="204">
        <f t="shared" si="125"/>
        <v>5570</v>
      </c>
      <c r="O859" s="354">
        <f>M859-N859</f>
        <v>0</v>
      </c>
      <c r="P859" s="204" t="e">
        <f t="shared" si="120"/>
        <v>#N/A</v>
      </c>
      <c r="Q859" s="586" t="e">
        <f t="shared" si="121"/>
        <v>#N/A</v>
      </c>
      <c r="KL859" s="961"/>
      <c r="BIN859" s="303">
        <v>2000</v>
      </c>
      <c r="BIR859" s="303">
        <v>2000</v>
      </c>
      <c r="BIT859" s="303">
        <v>1570</v>
      </c>
    </row>
    <row r="860" spans="1:309 1558:1795" ht="45" customHeight="1">
      <c r="B860" s="203">
        <v>5714400111</v>
      </c>
      <c r="C860" s="203" t="str">
        <f>VLOOKUP(B860,'效期天數(2025.1126更新)'!B:C,2,FALSE)</f>
        <v>ALB</v>
      </c>
      <c r="D860" s="203">
        <f>VLOOKUP(B860,'效期天數(2025.1126更新)'!B:E,4,0)</f>
        <v>360</v>
      </c>
      <c r="E860" s="204" t="e">
        <f>VLOOKUP(F860,'帳庫存(20260119  00點更新)'!C:I,7,0)</f>
        <v>#N/A</v>
      </c>
      <c r="F860" s="296">
        <v>11126035</v>
      </c>
      <c r="G860" s="295">
        <v>46038</v>
      </c>
      <c r="H860" s="747" t="s">
        <v>7479</v>
      </c>
      <c r="I860" s="286" t="s">
        <v>5007</v>
      </c>
      <c r="J860" s="352">
        <f t="shared" si="124"/>
        <v>46398</v>
      </c>
      <c r="K860" s="203" t="s">
        <v>7244</v>
      </c>
      <c r="L860" s="204">
        <v>6000</v>
      </c>
      <c r="M860" s="204">
        <v>5730</v>
      </c>
      <c r="N860" s="204">
        <f t="shared" si="125"/>
        <v>6200</v>
      </c>
      <c r="O860" s="354">
        <f>M860-N860+JG860</f>
        <v>0</v>
      </c>
      <c r="P860" s="204" t="e">
        <f t="shared" si="120"/>
        <v>#N/A</v>
      </c>
      <c r="Q860" s="586" t="e">
        <f t="shared" si="121"/>
        <v>#N/A</v>
      </c>
      <c r="JG860" s="360">
        <v>470</v>
      </c>
      <c r="KL860" s="961"/>
      <c r="BIY860" s="303">
        <v>5730</v>
      </c>
      <c r="BKT860" s="303">
        <v>470</v>
      </c>
    </row>
    <row r="861" spans="1:309 1558:1795" ht="45" customHeight="1">
      <c r="B861" s="203">
        <v>5714400111</v>
      </c>
      <c r="C861" s="203" t="str">
        <f>VLOOKUP(B861,'效期天數(2025.1126更新)'!B:C,2,FALSE)</f>
        <v>ALB</v>
      </c>
      <c r="D861" s="203">
        <f>VLOOKUP(B861,'效期天數(2025.1126更新)'!B:E,4,0)</f>
        <v>360</v>
      </c>
      <c r="E861" s="204" t="e">
        <f>VLOOKUP(F861,'帳庫存(20260119  00點更新)'!C:I,7,0)</f>
        <v>#N/A</v>
      </c>
      <c r="F861" s="296">
        <v>11126036</v>
      </c>
      <c r="G861" s="295">
        <v>46038</v>
      </c>
      <c r="H861" s="747" t="s">
        <v>7479</v>
      </c>
      <c r="I861" s="286" t="s">
        <v>5007</v>
      </c>
      <c r="J861" s="352">
        <f t="shared" si="124"/>
        <v>46398</v>
      </c>
      <c r="K861" s="203" t="s">
        <v>7244</v>
      </c>
      <c r="L861" s="204">
        <v>6000</v>
      </c>
      <c r="M861" s="204">
        <v>5730</v>
      </c>
      <c r="N861" s="204">
        <f t="shared" si="125"/>
        <v>5730</v>
      </c>
      <c r="O861" s="354">
        <f t="shared" ref="O861:O867" si="126">M861-N861</f>
        <v>0</v>
      </c>
      <c r="P861" s="204" t="e">
        <f t="shared" si="120"/>
        <v>#N/A</v>
      </c>
      <c r="Q861" s="586" t="e">
        <f t="shared" si="121"/>
        <v>#N/A</v>
      </c>
      <c r="KL861" s="961"/>
      <c r="BIZ861" s="303">
        <v>2000</v>
      </c>
      <c r="BJV861" s="303">
        <v>3000</v>
      </c>
      <c r="BKT861" s="303">
        <v>730</v>
      </c>
    </row>
    <row r="862" spans="1:309 1558:1795" ht="45" customHeight="1">
      <c r="B862" s="203">
        <v>5714400111</v>
      </c>
      <c r="C862" s="203" t="str">
        <f>VLOOKUP(B862,'效期天數(2025.1126更新)'!B:C,2,FALSE)</f>
        <v>ALB</v>
      </c>
      <c r="D862" s="203">
        <f>VLOOKUP(B862,'效期天數(2025.1126更新)'!B:E,4,0)</f>
        <v>360</v>
      </c>
      <c r="E862" s="204" t="e">
        <f>VLOOKUP(F862,'帳庫存(20260119  00點更新)'!C:I,7,0)</f>
        <v>#N/A</v>
      </c>
      <c r="F862" s="296">
        <v>11126037</v>
      </c>
      <c r="G862" s="295">
        <v>46038</v>
      </c>
      <c r="H862" s="747" t="s">
        <v>7479</v>
      </c>
      <c r="I862" s="286" t="s">
        <v>5007</v>
      </c>
      <c r="J862" s="352">
        <f t="shared" si="124"/>
        <v>46398</v>
      </c>
      <c r="K862" s="203" t="s">
        <v>7244</v>
      </c>
      <c r="L862" s="204">
        <v>6000</v>
      </c>
      <c r="M862" s="204">
        <v>5680</v>
      </c>
      <c r="N862" s="204">
        <f t="shared" si="125"/>
        <v>5000</v>
      </c>
      <c r="O862" s="354">
        <f t="shared" si="126"/>
        <v>680</v>
      </c>
      <c r="P862" s="204" t="e">
        <f t="shared" si="120"/>
        <v>#N/A</v>
      </c>
      <c r="Q862" s="586" t="e">
        <f t="shared" si="121"/>
        <v>#N/A</v>
      </c>
      <c r="KL862" s="961"/>
      <c r="BJC862" s="303">
        <v>5000</v>
      </c>
    </row>
    <row r="863" spans="1:309 1558:1795" ht="45" customHeight="1">
      <c r="B863" s="203">
        <v>5714400111</v>
      </c>
      <c r="C863" s="203" t="str">
        <f>VLOOKUP(B863,'效期天數(2025.1126更新)'!B:C,2,FALSE)</f>
        <v>ALB</v>
      </c>
      <c r="D863" s="203">
        <f>VLOOKUP(B863,'效期天數(2025.1126更新)'!B:E,4,0)</f>
        <v>360</v>
      </c>
      <c r="E863" s="204" t="e">
        <f>VLOOKUP(F863,'帳庫存(20260119  00點更新)'!C:I,7,0)</f>
        <v>#N/A</v>
      </c>
      <c r="F863" s="296">
        <v>11126038</v>
      </c>
      <c r="G863" s="295">
        <v>46038</v>
      </c>
      <c r="H863" s="747" t="s">
        <v>7479</v>
      </c>
      <c r="I863" s="286" t="s">
        <v>5007</v>
      </c>
      <c r="J863" s="352">
        <f t="shared" si="124"/>
        <v>46398</v>
      </c>
      <c r="K863" s="203" t="s">
        <v>7244</v>
      </c>
      <c r="L863" s="204">
        <v>6000</v>
      </c>
      <c r="M863" s="204">
        <v>5820</v>
      </c>
      <c r="N863" s="204">
        <f t="shared" si="125"/>
        <v>5820</v>
      </c>
      <c r="O863" s="354">
        <f t="shared" si="126"/>
        <v>0</v>
      </c>
      <c r="P863" s="204" t="e">
        <f t="shared" si="120"/>
        <v>#N/A</v>
      </c>
      <c r="Q863" s="586" t="e">
        <f t="shared" si="121"/>
        <v>#N/A</v>
      </c>
      <c r="KL863" s="961"/>
      <c r="BJC863" s="303">
        <v>5000</v>
      </c>
      <c r="BKT863" s="303">
        <v>820</v>
      </c>
    </row>
    <row r="864" spans="1:309 1558:1795" ht="45" customHeight="1">
      <c r="B864" s="203">
        <v>5714400111</v>
      </c>
      <c r="C864" s="203" t="str">
        <f>VLOOKUP(B864,'效期天數(2025.1126更新)'!B:C,2,FALSE)</f>
        <v>ALB</v>
      </c>
      <c r="D864" s="203">
        <f>VLOOKUP(B864,'效期天數(2025.1126更新)'!B:E,4,0)</f>
        <v>360</v>
      </c>
      <c r="E864" s="204" t="e">
        <f>VLOOKUP(F864,'帳庫存(20260119  00點更新)'!C:I,7,0)</f>
        <v>#N/A</v>
      </c>
      <c r="F864" s="296">
        <v>11126041</v>
      </c>
      <c r="G864" s="295">
        <v>46041</v>
      </c>
      <c r="H864" s="878" t="s">
        <v>7541</v>
      </c>
      <c r="I864" s="286" t="s">
        <v>5007</v>
      </c>
      <c r="J864" s="352">
        <f t="shared" si="124"/>
        <v>46401</v>
      </c>
      <c r="K864" s="203" t="s">
        <v>7338</v>
      </c>
      <c r="L864" s="204">
        <v>6000</v>
      </c>
      <c r="M864" s="204">
        <v>5390</v>
      </c>
      <c r="N864" s="204">
        <f t="shared" si="125"/>
        <v>5000</v>
      </c>
      <c r="O864" s="354">
        <f t="shared" si="126"/>
        <v>390</v>
      </c>
      <c r="P864" s="204" t="e">
        <f t="shared" si="120"/>
        <v>#N/A</v>
      </c>
      <c r="Q864" s="586" t="e">
        <f t="shared" si="121"/>
        <v>#N/A</v>
      </c>
      <c r="KL864" s="961"/>
      <c r="BJA864" s="303">
        <v>5000</v>
      </c>
    </row>
    <row r="865" spans="1:298 1613:1776" ht="45" customHeight="1">
      <c r="B865" s="203">
        <v>5714400111</v>
      </c>
      <c r="C865" s="203" t="str">
        <f>VLOOKUP(B865,'效期天數(2025.1126更新)'!B:C,2,FALSE)</f>
        <v>ALB</v>
      </c>
      <c r="D865" s="203">
        <f>VLOOKUP(B865,'效期天數(2025.1126更新)'!B:E,4,0)</f>
        <v>360</v>
      </c>
      <c r="E865" s="204" t="e">
        <f>VLOOKUP(F865,'帳庫存(20260119  00點更新)'!C:I,7,0)</f>
        <v>#N/A</v>
      </c>
      <c r="F865" s="296">
        <v>11126042</v>
      </c>
      <c r="G865" s="295">
        <v>46041</v>
      </c>
      <c r="H865" s="878" t="s">
        <v>7541</v>
      </c>
      <c r="I865" s="286" t="s">
        <v>5007</v>
      </c>
      <c r="J865" s="352">
        <f t="shared" si="124"/>
        <v>46401</v>
      </c>
      <c r="K865" s="203" t="s">
        <v>7338</v>
      </c>
      <c r="L865" s="204">
        <v>6000</v>
      </c>
      <c r="M865" s="204">
        <v>5360</v>
      </c>
      <c r="N865" s="204">
        <f t="shared" si="125"/>
        <v>5000</v>
      </c>
      <c r="O865" s="354">
        <f t="shared" si="126"/>
        <v>360</v>
      </c>
      <c r="P865" s="204" t="e">
        <f t="shared" ref="P865:P893" si="127">IF(O865=E865,TRUE,FALSE)</f>
        <v>#N/A</v>
      </c>
      <c r="Q865" s="586" t="e">
        <f t="shared" ref="Q865:Q893" si="128">O865-E865</f>
        <v>#N/A</v>
      </c>
      <c r="KL865" s="961"/>
      <c r="BJA865" s="303">
        <v>5000</v>
      </c>
    </row>
    <row r="866" spans="1:298 1613:1776" ht="45" customHeight="1">
      <c r="B866" s="203">
        <v>5714400111</v>
      </c>
      <c r="C866" s="203" t="str">
        <f>VLOOKUP(B866,'效期天數(2025.1126更新)'!B:C,2,FALSE)</f>
        <v>ALB</v>
      </c>
      <c r="D866" s="203">
        <f>VLOOKUP(B866,'效期天數(2025.1126更新)'!B:E,4,0)</f>
        <v>360</v>
      </c>
      <c r="E866" s="204" t="e">
        <f>VLOOKUP(F866,'帳庫存(20260119  00點更新)'!C:I,7,0)</f>
        <v>#N/A</v>
      </c>
      <c r="F866" s="296">
        <v>11126045</v>
      </c>
      <c r="G866" s="295">
        <v>46045</v>
      </c>
      <c r="H866" s="587" t="s">
        <v>7702</v>
      </c>
      <c r="I866" s="640" t="s">
        <v>7612</v>
      </c>
      <c r="J866" s="352">
        <f t="shared" si="124"/>
        <v>46405</v>
      </c>
      <c r="K866" s="203" t="s">
        <v>7521</v>
      </c>
      <c r="L866" s="204">
        <v>6000</v>
      </c>
      <c r="M866" s="204">
        <v>5450</v>
      </c>
      <c r="N866" s="204">
        <f t="shared" si="125"/>
        <v>5000</v>
      </c>
      <c r="O866" s="354">
        <f t="shared" si="126"/>
        <v>450</v>
      </c>
      <c r="P866" s="204" t="e">
        <f t="shared" si="127"/>
        <v>#N/A</v>
      </c>
      <c r="Q866" s="586" t="e">
        <f t="shared" si="128"/>
        <v>#N/A</v>
      </c>
      <c r="KL866" s="961"/>
      <c r="BJS866" s="303">
        <v>5000</v>
      </c>
    </row>
    <row r="867" spans="1:298 1613:1776" ht="45" customHeight="1">
      <c r="A867" s="714" t="s">
        <v>4910</v>
      </c>
      <c r="B867" s="203">
        <v>5714400111</v>
      </c>
      <c r="C867" s="203" t="str">
        <f>VLOOKUP(B867,'效期天數(2025.1126更新)'!B:C,2,FALSE)</f>
        <v>ALB</v>
      </c>
      <c r="D867" s="203">
        <f>VLOOKUP(B867,'效期天數(2025.1126更新)'!B:E,4,0)</f>
        <v>360</v>
      </c>
      <c r="E867" s="204" t="e">
        <f>VLOOKUP(F867,'帳庫存(20260119  00點更新)'!C:I,7,0)</f>
        <v>#N/A</v>
      </c>
      <c r="F867" s="296">
        <v>11126046</v>
      </c>
      <c r="G867" s="295">
        <v>46045</v>
      </c>
      <c r="H867" s="587" t="s">
        <v>7702</v>
      </c>
      <c r="I867" s="928" t="s">
        <v>7611</v>
      </c>
      <c r="J867" s="352">
        <f t="shared" si="124"/>
        <v>46405</v>
      </c>
      <c r="K867" s="203" t="s">
        <v>7521</v>
      </c>
      <c r="L867" s="204">
        <v>6000</v>
      </c>
      <c r="M867" s="204">
        <v>5690</v>
      </c>
      <c r="N867" s="204">
        <f t="shared" si="125"/>
        <v>5690</v>
      </c>
      <c r="O867" s="354">
        <f t="shared" si="126"/>
        <v>0</v>
      </c>
      <c r="P867" s="204" t="e">
        <f t="shared" si="127"/>
        <v>#N/A</v>
      </c>
      <c r="Q867" s="586" t="e">
        <f t="shared" si="128"/>
        <v>#N/A</v>
      </c>
      <c r="KL867" s="961"/>
      <c r="BJG867" s="303">
        <v>5690</v>
      </c>
    </row>
    <row r="868" spans="1:298 1613:1776" ht="45" customHeight="1">
      <c r="B868" s="203">
        <v>5714400111</v>
      </c>
      <c r="C868" s="203" t="str">
        <f>VLOOKUP(B868,'效期天數(2025.1126更新)'!B:C,2,FALSE)</f>
        <v>ALB</v>
      </c>
      <c r="D868" s="203">
        <f>VLOOKUP(B868,'效期天數(2025.1126更新)'!B:E,4,0)</f>
        <v>360</v>
      </c>
      <c r="E868" s="204" t="e">
        <f>VLOOKUP(F868,'帳庫存(20260119  00點更新)'!C:I,7,0)</f>
        <v>#N/A</v>
      </c>
      <c r="F868" s="296">
        <v>11126047</v>
      </c>
      <c r="G868" s="295">
        <v>46045</v>
      </c>
      <c r="H868" s="587" t="s">
        <v>7702</v>
      </c>
      <c r="I868" s="640" t="s">
        <v>7612</v>
      </c>
      <c r="J868" s="352">
        <f t="shared" si="124"/>
        <v>46405</v>
      </c>
      <c r="K868" s="203" t="s">
        <v>7521</v>
      </c>
      <c r="L868" s="204">
        <v>6000</v>
      </c>
      <c r="M868" s="204">
        <v>5740</v>
      </c>
      <c r="N868" s="204">
        <f t="shared" si="125"/>
        <v>5850</v>
      </c>
      <c r="O868" s="354">
        <f>M868-N868+JK868</f>
        <v>0</v>
      </c>
      <c r="P868" s="204" t="e">
        <f t="shared" si="127"/>
        <v>#N/A</v>
      </c>
      <c r="Q868" s="586" t="e">
        <f t="shared" si="128"/>
        <v>#N/A</v>
      </c>
      <c r="JK868" s="19">
        <v>110</v>
      </c>
      <c r="KL868" s="961"/>
      <c r="BJG868" s="303">
        <v>740</v>
      </c>
      <c r="BJS868" s="303">
        <v>5000</v>
      </c>
      <c r="BLB868" s="303">
        <v>110</v>
      </c>
    </row>
    <row r="869" spans="1:298 1613:1776" ht="45" customHeight="1">
      <c r="B869" s="203">
        <v>5714400111</v>
      </c>
      <c r="C869" s="203" t="str">
        <f>VLOOKUP(B869,'效期天數(2025.1126更新)'!B:C,2,FALSE)</f>
        <v>ALB</v>
      </c>
      <c r="D869" s="203">
        <f>VLOOKUP(B869,'效期天數(2025.1126更新)'!B:E,4,0)</f>
        <v>360</v>
      </c>
      <c r="E869" s="204" t="e">
        <f>VLOOKUP(F869,'帳庫存(20260119  00點更新)'!C:I,7,0)</f>
        <v>#N/A</v>
      </c>
      <c r="F869" s="296">
        <v>11126048</v>
      </c>
      <c r="G869" s="295">
        <v>46045</v>
      </c>
      <c r="H869" s="587" t="s">
        <v>7702</v>
      </c>
      <c r="I869" s="640" t="s">
        <v>7612</v>
      </c>
      <c r="J869" s="352">
        <f t="shared" si="124"/>
        <v>46405</v>
      </c>
      <c r="K869" s="203" t="s">
        <v>7521</v>
      </c>
      <c r="L869" s="204">
        <v>6000</v>
      </c>
      <c r="M869" s="204">
        <v>5740</v>
      </c>
      <c r="N869" s="204">
        <f t="shared" si="125"/>
        <v>5740</v>
      </c>
      <c r="O869" s="354">
        <f>M869-N869</f>
        <v>0</v>
      </c>
      <c r="P869" s="204" t="e">
        <f t="shared" si="127"/>
        <v>#N/A</v>
      </c>
      <c r="Q869" s="586" t="e">
        <f t="shared" si="128"/>
        <v>#N/A</v>
      </c>
      <c r="KL869" s="961"/>
      <c r="BKU869" s="303">
        <v>2000</v>
      </c>
      <c r="BLB869" s="303">
        <v>3740</v>
      </c>
    </row>
    <row r="870" spans="1:298 1613:1776" ht="45" customHeight="1">
      <c r="B870" s="203">
        <v>5714400111</v>
      </c>
      <c r="C870" s="203" t="str">
        <f>VLOOKUP(B870,'效期天數(2025.1126更新)'!B:C,2,FALSE)</f>
        <v>ALB</v>
      </c>
      <c r="D870" s="203">
        <f>VLOOKUP(B870,'效期天數(2025.1126更新)'!B:E,4,0)</f>
        <v>360</v>
      </c>
      <c r="E870" s="204" t="e">
        <f>VLOOKUP(F870,'帳庫存(20260119  00點更新)'!C:I,7,0)</f>
        <v>#N/A</v>
      </c>
      <c r="F870" s="296">
        <v>11126051</v>
      </c>
      <c r="G870" s="295">
        <v>46048</v>
      </c>
      <c r="H870" s="593" t="s">
        <v>7727</v>
      </c>
      <c r="I870" s="286" t="s">
        <v>5317</v>
      </c>
      <c r="J870" s="352">
        <f t="shared" si="124"/>
        <v>46408</v>
      </c>
      <c r="K870" s="203" t="s">
        <v>7634</v>
      </c>
      <c r="L870" s="204">
        <v>6000</v>
      </c>
      <c r="M870" s="204">
        <v>5590</v>
      </c>
      <c r="N870" s="204">
        <f t="shared" si="125"/>
        <v>5590</v>
      </c>
      <c r="O870" s="354">
        <f>M870-N870</f>
        <v>0</v>
      </c>
      <c r="P870" s="204" t="e">
        <f t="shared" si="127"/>
        <v>#N/A</v>
      </c>
      <c r="Q870" s="586" t="e">
        <f t="shared" si="128"/>
        <v>#N/A</v>
      </c>
      <c r="KL870" s="961"/>
      <c r="BJW870" s="303">
        <v>5590</v>
      </c>
    </row>
    <row r="871" spans="1:298 1613:1776" ht="45" customHeight="1">
      <c r="B871" s="203">
        <v>5714400111</v>
      </c>
      <c r="C871" s="203" t="str">
        <f>VLOOKUP(B871,'效期天數(2025.1126更新)'!B:C,2,FALSE)</f>
        <v>ALB</v>
      </c>
      <c r="D871" s="203">
        <f>VLOOKUP(B871,'效期天數(2025.1126更新)'!B:E,4,0)</f>
        <v>360</v>
      </c>
      <c r="E871" s="204" t="e">
        <f>VLOOKUP(F871,'帳庫存(20260119  00點更新)'!C:I,7,0)</f>
        <v>#N/A</v>
      </c>
      <c r="F871" s="296">
        <v>11126052</v>
      </c>
      <c r="G871" s="295">
        <v>46048</v>
      </c>
      <c r="H871" s="593" t="s">
        <v>7727</v>
      </c>
      <c r="I871" s="286" t="s">
        <v>5317</v>
      </c>
      <c r="J871" s="352">
        <f t="shared" si="124"/>
        <v>46408</v>
      </c>
      <c r="K871" s="203" t="s">
        <v>7634</v>
      </c>
      <c r="L871" s="204">
        <v>6000</v>
      </c>
      <c r="M871" s="204">
        <v>5540</v>
      </c>
      <c r="N871" s="204">
        <f t="shared" si="125"/>
        <v>5540</v>
      </c>
      <c r="O871" s="354">
        <f>M871-N871</f>
        <v>0</v>
      </c>
      <c r="P871" s="204" t="e">
        <f t="shared" si="127"/>
        <v>#N/A</v>
      </c>
      <c r="Q871" s="586" t="e">
        <f t="shared" si="128"/>
        <v>#N/A</v>
      </c>
      <c r="KL871" s="961"/>
      <c r="BJW871" s="303">
        <v>2540</v>
      </c>
      <c r="BKC871" s="303">
        <v>3000</v>
      </c>
    </row>
    <row r="872" spans="1:298 1613:1776" ht="45" customHeight="1">
      <c r="B872" s="203">
        <v>5714400111</v>
      </c>
      <c r="C872" s="203" t="str">
        <f>VLOOKUP(B872,'效期天數(2025.1126更新)'!B:C,2,FALSE)</f>
        <v>ALB</v>
      </c>
      <c r="D872" s="203">
        <f>VLOOKUP(B872,'效期天數(2025.1126更新)'!B:E,4,0)</f>
        <v>360</v>
      </c>
      <c r="E872" s="204" t="e">
        <f>VLOOKUP(F872,'帳庫存(20260119  00點更新)'!C:I,7,0)</f>
        <v>#N/A</v>
      </c>
      <c r="F872" s="296">
        <v>11126053</v>
      </c>
      <c r="G872" s="295">
        <v>46048</v>
      </c>
      <c r="H872" s="593" t="s">
        <v>7727</v>
      </c>
      <c r="I872" s="286" t="s">
        <v>5317</v>
      </c>
      <c r="J872" s="352">
        <f t="shared" si="124"/>
        <v>46408</v>
      </c>
      <c r="K872" s="203" t="s">
        <v>7634</v>
      </c>
      <c r="L872" s="204">
        <v>6000</v>
      </c>
      <c r="M872" s="204">
        <v>5640</v>
      </c>
      <c r="N872" s="204">
        <f t="shared" si="125"/>
        <v>6680</v>
      </c>
      <c r="O872" s="354">
        <f>M872-N872+JS872</f>
        <v>0</v>
      </c>
      <c r="P872" s="204" t="e">
        <f t="shared" si="127"/>
        <v>#N/A</v>
      </c>
      <c r="Q872" s="586" t="e">
        <f t="shared" si="128"/>
        <v>#N/A</v>
      </c>
      <c r="JS872" s="19">
        <v>1040</v>
      </c>
      <c r="KL872" s="961"/>
      <c r="BKC872" s="303">
        <v>5000</v>
      </c>
      <c r="BLB872" s="303">
        <v>640</v>
      </c>
      <c r="BLF872" s="303">
        <v>1040</v>
      </c>
    </row>
    <row r="873" spans="1:298 1613:1776" ht="45" customHeight="1">
      <c r="B873" s="203">
        <v>5714400111</v>
      </c>
      <c r="C873" s="203" t="str">
        <f>VLOOKUP(B873,'效期天數(2025.1126更新)'!B:C,2,FALSE)</f>
        <v>ALB</v>
      </c>
      <c r="D873" s="203">
        <f>VLOOKUP(B873,'效期天數(2025.1126更新)'!B:E,4,0)</f>
        <v>360</v>
      </c>
      <c r="E873" s="204" t="e">
        <f>VLOOKUP(F873,'帳庫存(20260119  00點更新)'!C:I,7,0)</f>
        <v>#N/A</v>
      </c>
      <c r="F873" s="296">
        <v>11126054</v>
      </c>
      <c r="G873" s="295">
        <v>46048</v>
      </c>
      <c r="H873" s="593" t="s">
        <v>7727</v>
      </c>
      <c r="I873" s="286" t="s">
        <v>5317</v>
      </c>
      <c r="J873" s="352">
        <f t="shared" si="124"/>
        <v>46408</v>
      </c>
      <c r="K873" s="203" t="s">
        <v>7634</v>
      </c>
      <c r="L873" s="204">
        <v>6000</v>
      </c>
      <c r="M873" s="204">
        <v>5580</v>
      </c>
      <c r="N873" s="204">
        <f t="shared" si="125"/>
        <v>5580</v>
      </c>
      <c r="O873" s="354">
        <f t="shared" ref="O873:O895" si="129">M873-N873</f>
        <v>0</v>
      </c>
      <c r="P873" s="204" t="e">
        <f t="shared" si="127"/>
        <v>#N/A</v>
      </c>
      <c r="Q873" s="586" t="e">
        <f t="shared" si="128"/>
        <v>#N/A</v>
      </c>
      <c r="KL873" s="961"/>
      <c r="BLB873" s="303">
        <v>5580</v>
      </c>
    </row>
    <row r="874" spans="1:298 1613:1776" ht="45" customHeight="1">
      <c r="B874" s="203">
        <v>5714400111</v>
      </c>
      <c r="C874" s="203" t="str">
        <f>VLOOKUP(B874,'效期天數(2025.1126更新)'!B:C,2,FALSE)</f>
        <v>ALB</v>
      </c>
      <c r="D874" s="203">
        <f>VLOOKUP(B874,'效期天數(2025.1126更新)'!B:E,4,0)</f>
        <v>360</v>
      </c>
      <c r="E874" s="204" t="e">
        <f>VLOOKUP(F874,'帳庫存(20260119  00點更新)'!C:I,7,0)</f>
        <v>#N/A</v>
      </c>
      <c r="F874" s="296">
        <v>11126061</v>
      </c>
      <c r="G874" s="295">
        <v>46056</v>
      </c>
      <c r="H874" s="592" t="s">
        <v>7906</v>
      </c>
      <c r="I874" s="286" t="s">
        <v>5177</v>
      </c>
      <c r="J874" s="352">
        <f t="shared" si="124"/>
        <v>46416</v>
      </c>
      <c r="K874" s="203" t="s">
        <v>7819</v>
      </c>
      <c r="L874" s="204">
        <v>6000</v>
      </c>
      <c r="M874" s="204">
        <v>5530</v>
      </c>
      <c r="N874" s="204">
        <f t="shared" si="125"/>
        <v>5530</v>
      </c>
      <c r="O874" s="354">
        <f t="shared" si="129"/>
        <v>0</v>
      </c>
      <c r="P874" s="204" t="e">
        <f t="shared" si="127"/>
        <v>#N/A</v>
      </c>
      <c r="Q874" s="586" t="e">
        <f t="shared" si="128"/>
        <v>#N/A</v>
      </c>
      <c r="KL874" s="961"/>
      <c r="BKV874" s="303">
        <v>5000</v>
      </c>
      <c r="BLF874" s="303">
        <v>530</v>
      </c>
    </row>
    <row r="875" spans="1:298 1613:1776" ht="45" customHeight="1">
      <c r="B875" s="203">
        <v>5714400111</v>
      </c>
      <c r="C875" s="203" t="str">
        <f>VLOOKUP(B875,'效期天數(2025.1126更新)'!B:C,2,FALSE)</f>
        <v>ALB</v>
      </c>
      <c r="D875" s="203">
        <f>VLOOKUP(B875,'效期天數(2025.1126更新)'!B:E,4,0)</f>
        <v>360</v>
      </c>
      <c r="E875" s="204" t="e">
        <f>VLOOKUP(F875,'帳庫存(20260119  00點更新)'!C:I,7,0)</f>
        <v>#N/A</v>
      </c>
      <c r="F875" s="296">
        <v>11126062</v>
      </c>
      <c r="G875" s="295">
        <v>46056</v>
      </c>
      <c r="H875" s="592" t="s">
        <v>7906</v>
      </c>
      <c r="I875" s="286" t="s">
        <v>5177</v>
      </c>
      <c r="J875" s="352">
        <f t="shared" si="124"/>
        <v>46416</v>
      </c>
      <c r="K875" s="203" t="s">
        <v>7819</v>
      </c>
      <c r="L875" s="204">
        <v>6000</v>
      </c>
      <c r="M875" s="204">
        <v>5540</v>
      </c>
      <c r="N875" s="204">
        <f t="shared" si="125"/>
        <v>5540</v>
      </c>
      <c r="O875" s="354">
        <f t="shared" si="129"/>
        <v>0</v>
      </c>
      <c r="P875" s="204" t="e">
        <f t="shared" si="127"/>
        <v>#N/A</v>
      </c>
      <c r="Q875" s="586" t="e">
        <f t="shared" si="128"/>
        <v>#N/A</v>
      </c>
      <c r="KL875" s="961"/>
      <c r="BKX875" s="303">
        <v>5000</v>
      </c>
      <c r="BLF875" s="303">
        <v>540</v>
      </c>
    </row>
    <row r="876" spans="1:298 1613:1776" ht="45" customHeight="1">
      <c r="B876" s="203">
        <v>5714400111</v>
      </c>
      <c r="C876" s="203" t="str">
        <f>VLOOKUP(B876,'效期天數(2025.1126更新)'!B:C,2,FALSE)</f>
        <v>ALB</v>
      </c>
      <c r="D876" s="203">
        <f>VLOOKUP(B876,'效期天數(2025.1126更新)'!B:E,4,0)</f>
        <v>360</v>
      </c>
      <c r="E876" s="204" t="e">
        <f>VLOOKUP(F876,'帳庫存(20260119  00點更新)'!C:I,7,0)</f>
        <v>#N/A</v>
      </c>
      <c r="F876" s="296">
        <v>11126063</v>
      </c>
      <c r="G876" s="295">
        <v>46056</v>
      </c>
      <c r="H876" s="592" t="s">
        <v>7906</v>
      </c>
      <c r="I876" s="286" t="s">
        <v>5177</v>
      </c>
      <c r="J876" s="352">
        <f t="shared" si="124"/>
        <v>46416</v>
      </c>
      <c r="K876" s="203" t="s">
        <v>7819</v>
      </c>
      <c r="L876" s="204">
        <v>6000</v>
      </c>
      <c r="M876" s="204">
        <v>5540</v>
      </c>
      <c r="N876" s="204">
        <f t="shared" si="125"/>
        <v>5540</v>
      </c>
      <c r="O876" s="354">
        <f t="shared" si="129"/>
        <v>0</v>
      </c>
      <c r="P876" s="204" t="e">
        <f t="shared" si="127"/>
        <v>#N/A</v>
      </c>
      <c r="Q876" s="586" t="e">
        <f t="shared" si="128"/>
        <v>#N/A</v>
      </c>
      <c r="KL876" s="961"/>
      <c r="BKX876" s="303">
        <v>3000</v>
      </c>
      <c r="BKY876" s="303">
        <v>2000</v>
      </c>
      <c r="BLF876" s="303">
        <v>540</v>
      </c>
    </row>
    <row r="877" spans="1:298 1613:1776" ht="45" customHeight="1">
      <c r="B877" s="203">
        <v>5714400111</v>
      </c>
      <c r="C877" s="203" t="str">
        <f>VLOOKUP(B877,'效期天數(2025.1126更新)'!B:C,2,FALSE)</f>
        <v>ALB</v>
      </c>
      <c r="D877" s="203">
        <f>VLOOKUP(B877,'效期天數(2025.1126更新)'!B:E,4,0)</f>
        <v>360</v>
      </c>
      <c r="E877" s="204" t="e">
        <f>VLOOKUP(F877,'帳庫存(20260119  00點更新)'!C:I,7,0)</f>
        <v>#N/A</v>
      </c>
      <c r="F877" s="296">
        <v>11126064</v>
      </c>
      <c r="G877" s="295">
        <v>46056</v>
      </c>
      <c r="H877" s="592" t="s">
        <v>7906</v>
      </c>
      <c r="I877" s="286" t="s">
        <v>5177</v>
      </c>
      <c r="J877" s="352">
        <f t="shared" si="124"/>
        <v>46416</v>
      </c>
      <c r="K877" s="203" t="s">
        <v>7819</v>
      </c>
      <c r="L877" s="204">
        <v>6000</v>
      </c>
      <c r="M877" s="204">
        <v>5530</v>
      </c>
      <c r="N877" s="204">
        <f t="shared" si="125"/>
        <v>5530</v>
      </c>
      <c r="O877" s="354">
        <f t="shared" si="129"/>
        <v>0</v>
      </c>
      <c r="P877" s="204" t="e">
        <f t="shared" si="127"/>
        <v>#N/A</v>
      </c>
      <c r="Q877" s="586" t="e">
        <f t="shared" si="128"/>
        <v>#N/A</v>
      </c>
      <c r="KL877" s="961"/>
      <c r="BKY877" s="303">
        <v>5000</v>
      </c>
      <c r="BLF877" s="303">
        <v>530</v>
      </c>
    </row>
    <row r="878" spans="1:298 1613:1776" ht="45" customHeight="1">
      <c r="B878" s="203">
        <v>5714400111</v>
      </c>
      <c r="C878" s="203" t="str">
        <f>VLOOKUP(B878,'效期天數(2025.1126更新)'!B:C,2,FALSE)</f>
        <v>ALB</v>
      </c>
      <c r="D878" s="203">
        <f>VLOOKUP(B878,'效期天數(2025.1126更新)'!B:E,4,0)</f>
        <v>360</v>
      </c>
      <c r="E878" s="204" t="e">
        <f>VLOOKUP(F878,'帳庫存(20260119  00點更新)'!C:I,7,0)</f>
        <v>#N/A</v>
      </c>
      <c r="F878" s="296">
        <v>11126065</v>
      </c>
      <c r="G878" s="295">
        <v>46059</v>
      </c>
      <c r="H878" s="518" t="s">
        <v>8042</v>
      </c>
      <c r="I878" s="286" t="s">
        <v>8033</v>
      </c>
      <c r="J878" s="352">
        <f t="shared" si="124"/>
        <v>46419</v>
      </c>
      <c r="K878" s="203" t="s">
        <v>7856</v>
      </c>
      <c r="L878" s="204">
        <v>6000</v>
      </c>
      <c r="M878" s="204">
        <v>5730</v>
      </c>
      <c r="N878" s="204">
        <f t="shared" si="125"/>
        <v>5730</v>
      </c>
      <c r="O878" s="354">
        <f t="shared" si="129"/>
        <v>0</v>
      </c>
      <c r="P878" s="204" t="e">
        <f t="shared" si="127"/>
        <v>#N/A</v>
      </c>
      <c r="Q878" s="586" t="e">
        <f t="shared" si="128"/>
        <v>#N/A</v>
      </c>
      <c r="KL878" s="961"/>
      <c r="BLE878" s="303">
        <v>1000</v>
      </c>
      <c r="BLG878" s="303">
        <v>3000</v>
      </c>
      <c r="BMH878" s="303">
        <v>1000</v>
      </c>
      <c r="BMP878" s="303">
        <v>730</v>
      </c>
    </row>
    <row r="879" spans="1:298 1613:1776" ht="45" customHeight="1">
      <c r="A879" s="714" t="s">
        <v>4910</v>
      </c>
      <c r="B879" s="203">
        <v>5714400111</v>
      </c>
      <c r="C879" s="203" t="str">
        <f>VLOOKUP(B879,'效期天數(2025.1126更新)'!B:C,2,FALSE)</f>
        <v>ALB</v>
      </c>
      <c r="D879" s="203">
        <f>VLOOKUP(B879,'效期天數(2025.1126更新)'!B:E,4,0)</f>
        <v>360</v>
      </c>
      <c r="E879" s="204" t="e">
        <f>VLOOKUP(F879,'帳庫存(20260119  00點更新)'!C:I,7,0)</f>
        <v>#N/A</v>
      </c>
      <c r="F879" s="296">
        <v>11126066</v>
      </c>
      <c r="G879" s="295">
        <v>46059</v>
      </c>
      <c r="H879" s="518" t="s">
        <v>8042</v>
      </c>
      <c r="I879" s="928" t="s">
        <v>8032</v>
      </c>
      <c r="J879" s="352">
        <f t="shared" si="124"/>
        <v>46419</v>
      </c>
      <c r="K879" s="203" t="s">
        <v>7856</v>
      </c>
      <c r="L879" s="204">
        <v>6000</v>
      </c>
      <c r="M879" s="204">
        <v>5740</v>
      </c>
      <c r="N879" s="204">
        <f t="shared" si="125"/>
        <v>5740</v>
      </c>
      <c r="O879" s="354">
        <f t="shared" si="129"/>
        <v>0</v>
      </c>
      <c r="P879" s="204" t="e">
        <f t="shared" si="127"/>
        <v>#N/A</v>
      </c>
      <c r="Q879" s="586" t="e">
        <f t="shared" si="128"/>
        <v>#N/A</v>
      </c>
      <c r="KL879" s="961"/>
      <c r="BKE879" s="303">
        <v>740</v>
      </c>
      <c r="BPH879" s="303">
        <v>5000</v>
      </c>
    </row>
    <row r="880" spans="1:298 1613:1776" ht="45" customHeight="1">
      <c r="B880" s="203">
        <v>5714400111</v>
      </c>
      <c r="C880" s="203" t="str">
        <f>VLOOKUP(B880,'效期天數(2025.1126更新)'!B:C,2,FALSE)</f>
        <v>ALB</v>
      </c>
      <c r="D880" s="203">
        <f>VLOOKUP(B880,'效期天數(2025.1126更新)'!B:E,4,0)</f>
        <v>360</v>
      </c>
      <c r="E880" s="204" t="e">
        <f>VLOOKUP(F880,'帳庫存(20260119  00點更新)'!C:I,7,0)</f>
        <v>#N/A</v>
      </c>
      <c r="F880" s="296">
        <v>11126067</v>
      </c>
      <c r="G880" s="295">
        <v>46059</v>
      </c>
      <c r="H880" s="518" t="s">
        <v>8042</v>
      </c>
      <c r="I880" s="286" t="s">
        <v>8033</v>
      </c>
      <c r="J880" s="352">
        <f t="shared" si="124"/>
        <v>46419</v>
      </c>
      <c r="K880" s="203" t="s">
        <v>7856</v>
      </c>
      <c r="L880" s="204">
        <v>6000</v>
      </c>
      <c r="M880" s="204">
        <v>5740</v>
      </c>
      <c r="N880" s="204">
        <f t="shared" si="125"/>
        <v>5740</v>
      </c>
      <c r="O880" s="354">
        <f t="shared" si="129"/>
        <v>0</v>
      </c>
      <c r="P880" s="204" t="e">
        <f t="shared" si="127"/>
        <v>#N/A</v>
      </c>
      <c r="Q880" s="586" t="e">
        <f t="shared" si="128"/>
        <v>#N/A</v>
      </c>
      <c r="KL880" s="961"/>
      <c r="BLI880" s="303">
        <v>5000</v>
      </c>
      <c r="BMP880" s="303">
        <v>740</v>
      </c>
    </row>
    <row r="881" spans="1:332 1672:1867" ht="45" customHeight="1">
      <c r="B881" s="203">
        <v>5714400111</v>
      </c>
      <c r="C881" s="203" t="str">
        <f>VLOOKUP(B881,'效期天數(2025.1126更新)'!B:C,2,FALSE)</f>
        <v>ALB</v>
      </c>
      <c r="D881" s="203">
        <f>VLOOKUP(B881,'效期天數(2025.1126更新)'!B:E,4,0)</f>
        <v>360</v>
      </c>
      <c r="E881" s="204" t="e">
        <f>VLOOKUP(F881,'帳庫存(20260119  00點更新)'!C:I,7,0)</f>
        <v>#N/A</v>
      </c>
      <c r="F881" s="296">
        <v>11126068</v>
      </c>
      <c r="G881" s="295">
        <v>46059</v>
      </c>
      <c r="H881" s="518" t="s">
        <v>8042</v>
      </c>
      <c r="I881" s="286" t="s">
        <v>8033</v>
      </c>
      <c r="J881" s="352">
        <f t="shared" si="124"/>
        <v>46419</v>
      </c>
      <c r="K881" s="203" t="s">
        <v>7856</v>
      </c>
      <c r="L881" s="204">
        <v>6000</v>
      </c>
      <c r="M881" s="204">
        <v>5720</v>
      </c>
      <c r="N881" s="204">
        <f t="shared" si="125"/>
        <v>5720</v>
      </c>
      <c r="O881" s="354">
        <f t="shared" si="129"/>
        <v>0</v>
      </c>
      <c r="P881" s="204" t="e">
        <f t="shared" si="127"/>
        <v>#N/A</v>
      </c>
      <c r="Q881" s="586" t="e">
        <f t="shared" si="128"/>
        <v>#N/A</v>
      </c>
      <c r="KL881" s="961"/>
      <c r="BLI881" s="303">
        <v>4000</v>
      </c>
      <c r="BMP881" s="303">
        <v>1720</v>
      </c>
    </row>
    <row r="882" spans="1:332 1672:1867" ht="45" customHeight="1">
      <c r="B882" s="203">
        <v>5714400111</v>
      </c>
      <c r="C882" s="203" t="str">
        <f>VLOOKUP(B882,'效期天數(2025.1126更新)'!B:C,2,FALSE)</f>
        <v>ALB</v>
      </c>
      <c r="D882" s="203">
        <f>VLOOKUP(B882,'效期天數(2025.1126更新)'!B:E,4,0)</f>
        <v>360</v>
      </c>
      <c r="E882" s="204" t="e">
        <f>VLOOKUP(F882,'帳庫存(20260119  00點更新)'!C:I,7,0)</f>
        <v>#N/A</v>
      </c>
      <c r="F882" s="296">
        <v>11126071</v>
      </c>
      <c r="G882" s="295">
        <v>46063</v>
      </c>
      <c r="H882" s="745" t="s">
        <v>8036</v>
      </c>
      <c r="I882" s="286" t="s">
        <v>5568</v>
      </c>
      <c r="J882" s="352">
        <f t="shared" si="124"/>
        <v>46423</v>
      </c>
      <c r="K882" s="203" t="s">
        <v>7936</v>
      </c>
      <c r="L882" s="204">
        <v>6000</v>
      </c>
      <c r="M882" s="204">
        <v>5830</v>
      </c>
      <c r="N882" s="204">
        <f t="shared" si="125"/>
        <v>5830</v>
      </c>
      <c r="O882" s="354">
        <f t="shared" si="129"/>
        <v>0</v>
      </c>
      <c r="P882" s="204" t="e">
        <f t="shared" si="127"/>
        <v>#N/A</v>
      </c>
      <c r="Q882" s="586" t="e">
        <f t="shared" si="128"/>
        <v>#N/A</v>
      </c>
      <c r="KL882" s="961"/>
      <c r="BLH882" s="303">
        <v>5000</v>
      </c>
      <c r="BMC882" s="303">
        <v>830</v>
      </c>
    </row>
    <row r="883" spans="1:332 1672:1867" ht="45" customHeight="1">
      <c r="B883" s="203">
        <v>5714400111</v>
      </c>
      <c r="C883" s="203" t="str">
        <f>VLOOKUP(B883,'效期天數(2025.1126更新)'!B:C,2,FALSE)</f>
        <v>ALB</v>
      </c>
      <c r="D883" s="203">
        <f>VLOOKUP(B883,'效期天數(2025.1126更新)'!B:E,4,0)</f>
        <v>360</v>
      </c>
      <c r="E883" s="204" t="e">
        <f>VLOOKUP(F883,'帳庫存(20260119  00點更新)'!C:I,7,0)</f>
        <v>#N/A</v>
      </c>
      <c r="F883" s="296">
        <v>11126072</v>
      </c>
      <c r="G883" s="295">
        <v>46063</v>
      </c>
      <c r="H883" s="745" t="s">
        <v>8036</v>
      </c>
      <c r="I883" s="286" t="s">
        <v>5568</v>
      </c>
      <c r="J883" s="352">
        <f t="shared" si="124"/>
        <v>46423</v>
      </c>
      <c r="K883" s="203" t="s">
        <v>7936</v>
      </c>
      <c r="L883" s="204">
        <v>6000</v>
      </c>
      <c r="M883" s="204">
        <v>5830</v>
      </c>
      <c r="N883" s="204">
        <f t="shared" si="125"/>
        <v>5830</v>
      </c>
      <c r="O883" s="354">
        <f t="shared" si="129"/>
        <v>0</v>
      </c>
      <c r="P883" s="204" t="e">
        <f t="shared" si="127"/>
        <v>#N/A</v>
      </c>
      <c r="Q883" s="586" t="e">
        <f t="shared" si="128"/>
        <v>#N/A</v>
      </c>
      <c r="KL883" s="961"/>
      <c r="BLH883" s="303">
        <v>5000</v>
      </c>
      <c r="BMC883" s="303">
        <v>830</v>
      </c>
    </row>
    <row r="884" spans="1:332 1672:1867" ht="45" customHeight="1">
      <c r="A884" s="714" t="s">
        <v>4910</v>
      </c>
      <c r="B884" s="203">
        <v>5714400111</v>
      </c>
      <c r="C884" s="203" t="str">
        <f>VLOOKUP(B884,'效期天數(2025.1126更新)'!B:C,2,FALSE)</f>
        <v>ALB</v>
      </c>
      <c r="D884" s="203">
        <f>VLOOKUP(B884,'效期天數(2025.1126更新)'!B:E,4,0)</f>
        <v>360</v>
      </c>
      <c r="E884" s="204" t="e">
        <f>VLOOKUP(F884,'帳庫存(20260119  00點更新)'!C:I,7,0)</f>
        <v>#N/A</v>
      </c>
      <c r="F884" s="296">
        <v>11126073</v>
      </c>
      <c r="G884" s="295">
        <v>46063</v>
      </c>
      <c r="H884" s="745" t="s">
        <v>8036</v>
      </c>
      <c r="I884" s="928" t="s">
        <v>8040</v>
      </c>
      <c r="J884" s="352">
        <f t="shared" si="124"/>
        <v>46423</v>
      </c>
      <c r="K884" s="203" t="s">
        <v>7936</v>
      </c>
      <c r="L884" s="204">
        <v>6000</v>
      </c>
      <c r="M884" s="204">
        <v>5830</v>
      </c>
      <c r="N884" s="204">
        <f t="shared" si="125"/>
        <v>5830</v>
      </c>
      <c r="O884" s="354">
        <f t="shared" si="129"/>
        <v>0</v>
      </c>
      <c r="P884" s="204" t="e">
        <f t="shared" si="127"/>
        <v>#N/A</v>
      </c>
      <c r="Q884" s="586" t="e">
        <f t="shared" si="128"/>
        <v>#N/A</v>
      </c>
      <c r="KL884" s="961"/>
      <c r="BQB884" s="303">
        <v>4830</v>
      </c>
      <c r="BSU884" s="303">
        <v>1000</v>
      </c>
    </row>
    <row r="885" spans="1:332 1672:1867" ht="45" customHeight="1">
      <c r="B885" s="203">
        <v>5714400111</v>
      </c>
      <c r="C885" s="203" t="str">
        <f>VLOOKUP(B885,'效期天數(2025.1126更新)'!B:C,2,FALSE)</f>
        <v>ALB</v>
      </c>
      <c r="D885" s="203">
        <f>VLOOKUP(B885,'效期天數(2025.1126更新)'!B:E,4,0)</f>
        <v>360</v>
      </c>
      <c r="E885" s="204" t="e">
        <f>VLOOKUP(F885,'帳庫存(20260119  00點更新)'!C:I,7,0)</f>
        <v>#N/A</v>
      </c>
      <c r="F885" s="296">
        <v>11126074</v>
      </c>
      <c r="G885" s="295">
        <v>46063</v>
      </c>
      <c r="H885" s="745" t="s">
        <v>8036</v>
      </c>
      <c r="I885" s="286" t="s">
        <v>5568</v>
      </c>
      <c r="J885" s="352">
        <f t="shared" si="124"/>
        <v>46423</v>
      </c>
      <c r="K885" s="203" t="s">
        <v>7936</v>
      </c>
      <c r="L885" s="204">
        <v>6000</v>
      </c>
      <c r="M885" s="204">
        <v>5820</v>
      </c>
      <c r="N885" s="204">
        <f t="shared" si="125"/>
        <v>5820</v>
      </c>
      <c r="O885" s="354">
        <f t="shared" si="129"/>
        <v>0</v>
      </c>
      <c r="P885" s="204" t="e">
        <f t="shared" si="127"/>
        <v>#N/A</v>
      </c>
      <c r="Q885" s="586" t="e">
        <f t="shared" si="128"/>
        <v>#N/A</v>
      </c>
      <c r="KL885" s="961"/>
      <c r="BLJ885" s="303">
        <v>4000</v>
      </c>
      <c r="BMC885" s="303">
        <v>1820</v>
      </c>
    </row>
    <row r="886" spans="1:332 1672:1867" ht="45" customHeight="1">
      <c r="B886" s="203">
        <v>5714400111</v>
      </c>
      <c r="C886" s="203" t="str">
        <f>VLOOKUP(B886,'效期天數(2025.1126更新)'!B:C,2,FALSE)</f>
        <v>ALB</v>
      </c>
      <c r="D886" s="203">
        <f>VLOOKUP(B886,'效期天數(2025.1126更新)'!B:E,4,0)</f>
        <v>360</v>
      </c>
      <c r="E886" s="204" t="e">
        <f>VLOOKUP(F886,'帳庫存(20260119  00點更新)'!C:I,7,0)</f>
        <v>#N/A</v>
      </c>
      <c r="F886" s="296">
        <v>11126075</v>
      </c>
      <c r="G886" s="295">
        <v>46064</v>
      </c>
      <c r="H886" s="631" t="s">
        <v>8287</v>
      </c>
      <c r="I886" s="286" t="s">
        <v>5007</v>
      </c>
      <c r="J886" s="352">
        <f t="shared" si="124"/>
        <v>46424</v>
      </c>
      <c r="K886" s="203" t="s">
        <v>7945</v>
      </c>
      <c r="L886" s="204">
        <v>6000</v>
      </c>
      <c r="M886" s="204">
        <v>5640</v>
      </c>
      <c r="N886" s="204">
        <f t="shared" si="125"/>
        <v>5640</v>
      </c>
      <c r="O886" s="354">
        <f t="shared" si="129"/>
        <v>0</v>
      </c>
      <c r="P886" s="204" t="e">
        <f t="shared" si="127"/>
        <v>#N/A</v>
      </c>
      <c r="Q886" s="586" t="e">
        <f t="shared" si="128"/>
        <v>#N/A</v>
      </c>
      <c r="KL886" s="961"/>
      <c r="BLL886" s="303">
        <v>5000</v>
      </c>
      <c r="BOW886" s="303">
        <v>640</v>
      </c>
    </row>
    <row r="887" spans="1:332 1672:1867" ht="45" customHeight="1">
      <c r="B887" s="203">
        <v>5714400111</v>
      </c>
      <c r="C887" s="203" t="str">
        <f>VLOOKUP(B887,'效期天數(2025.1126更新)'!B:C,2,FALSE)</f>
        <v>ALB</v>
      </c>
      <c r="D887" s="203">
        <f>VLOOKUP(B887,'效期天數(2025.1126更新)'!B:E,4,0)</f>
        <v>360</v>
      </c>
      <c r="E887" s="204" t="e">
        <f>VLOOKUP(F887,'帳庫存(20260119  00點更新)'!C:I,7,0)</f>
        <v>#N/A</v>
      </c>
      <c r="F887" s="296">
        <v>11126076</v>
      </c>
      <c r="G887" s="295">
        <v>46064</v>
      </c>
      <c r="H887" s="631" t="s">
        <v>8287</v>
      </c>
      <c r="I887" s="286" t="s">
        <v>5007</v>
      </c>
      <c r="J887" s="352">
        <f t="shared" si="124"/>
        <v>46424</v>
      </c>
      <c r="K887" s="203" t="s">
        <v>7945</v>
      </c>
      <c r="L887" s="204">
        <v>6000</v>
      </c>
      <c r="M887" s="204">
        <v>5640</v>
      </c>
      <c r="N887" s="204">
        <f t="shared" si="125"/>
        <v>5640</v>
      </c>
      <c r="O887" s="354">
        <f t="shared" si="129"/>
        <v>0</v>
      </c>
      <c r="P887" s="204" t="e">
        <f t="shared" si="127"/>
        <v>#N/A</v>
      </c>
      <c r="Q887" s="586" t="e">
        <f t="shared" si="128"/>
        <v>#N/A</v>
      </c>
      <c r="KL887" s="961"/>
      <c r="BLL887" s="303">
        <v>2000</v>
      </c>
      <c r="BLP887" s="303">
        <v>3000</v>
      </c>
      <c r="BOW887" s="303">
        <v>640</v>
      </c>
    </row>
    <row r="888" spans="1:332 1672:1867" ht="45" customHeight="1">
      <c r="B888" s="203">
        <v>5714400111</v>
      </c>
      <c r="C888" s="203" t="str">
        <f>VLOOKUP(B888,'效期天數(2025.1126更新)'!B:C,2,FALSE)</f>
        <v>ALB</v>
      </c>
      <c r="D888" s="203">
        <f>VLOOKUP(B888,'效期天數(2025.1126更新)'!B:E,4,0)</f>
        <v>360</v>
      </c>
      <c r="E888" s="204" t="e">
        <f>VLOOKUP(F888,'帳庫存(20260119  00點更新)'!C:I,7,0)</f>
        <v>#N/A</v>
      </c>
      <c r="F888" s="296">
        <v>11126077</v>
      </c>
      <c r="G888" s="295">
        <v>46064</v>
      </c>
      <c r="H888" s="631" t="s">
        <v>8287</v>
      </c>
      <c r="I888" s="286" t="s">
        <v>5007</v>
      </c>
      <c r="J888" s="352">
        <f t="shared" si="124"/>
        <v>46424</v>
      </c>
      <c r="K888" s="203" t="s">
        <v>7945</v>
      </c>
      <c r="L888" s="204">
        <v>6000</v>
      </c>
      <c r="M888" s="204">
        <v>5640</v>
      </c>
      <c r="N888" s="204">
        <f t="shared" si="125"/>
        <v>5640</v>
      </c>
      <c r="O888" s="354">
        <f t="shared" si="129"/>
        <v>0</v>
      </c>
      <c r="P888" s="204" t="e">
        <f t="shared" si="127"/>
        <v>#N/A</v>
      </c>
      <c r="Q888" s="586" t="e">
        <f t="shared" si="128"/>
        <v>#N/A</v>
      </c>
      <c r="KL888" s="961"/>
      <c r="BLP888" s="303">
        <v>5000</v>
      </c>
      <c r="BML888" s="303">
        <v>640</v>
      </c>
    </row>
    <row r="889" spans="1:332 1672:1867" ht="45" customHeight="1">
      <c r="B889" s="203">
        <v>5714400111</v>
      </c>
      <c r="C889" s="203" t="str">
        <f>VLOOKUP(B889,'效期天數(2025.1126更新)'!B:C,2,FALSE)</f>
        <v>ALB</v>
      </c>
      <c r="D889" s="203">
        <f>VLOOKUP(B889,'效期天數(2025.1126更新)'!B:E,4,0)</f>
        <v>360</v>
      </c>
      <c r="E889" s="204" t="e">
        <f>VLOOKUP(F889,'帳庫存(20260119  00點更新)'!C:I,7,0)</f>
        <v>#N/A</v>
      </c>
      <c r="F889" s="296">
        <v>11126078</v>
      </c>
      <c r="G889" s="295">
        <v>46064</v>
      </c>
      <c r="H889" s="631" t="s">
        <v>8287</v>
      </c>
      <c r="I889" s="286" t="s">
        <v>5007</v>
      </c>
      <c r="J889" s="352">
        <f t="shared" si="124"/>
        <v>46424</v>
      </c>
      <c r="K889" s="203" t="s">
        <v>7945</v>
      </c>
      <c r="L889" s="204">
        <v>6000</v>
      </c>
      <c r="M889" s="204">
        <v>5640</v>
      </c>
      <c r="N889" s="204">
        <f t="shared" si="125"/>
        <v>5640</v>
      </c>
      <c r="O889" s="354">
        <f t="shared" si="129"/>
        <v>0</v>
      </c>
      <c r="P889" s="204" t="e">
        <f t="shared" si="127"/>
        <v>#N/A</v>
      </c>
      <c r="Q889" s="586" t="e">
        <f t="shared" si="128"/>
        <v>#N/A</v>
      </c>
      <c r="KL889" s="961"/>
      <c r="BLP889" s="303">
        <v>2000</v>
      </c>
      <c r="BML889" s="303">
        <v>3640</v>
      </c>
    </row>
    <row r="890" spans="1:332 1672:1867" ht="45" customHeight="1">
      <c r="B890" s="203">
        <v>5714400111</v>
      </c>
      <c r="C890" s="203" t="str">
        <f>VLOOKUP(B890,'效期天數(2025.1126更新)'!B:C,2,FALSE)</f>
        <v>ALB</v>
      </c>
      <c r="D890" s="203">
        <f>VLOOKUP(B890,'效期天數(2025.1126更新)'!B:E,4,0)</f>
        <v>360</v>
      </c>
      <c r="E890" s="204" t="e">
        <f>VLOOKUP(F890,'帳庫存(20260119  00點更新)'!C:I,7,0)</f>
        <v>#N/A</v>
      </c>
      <c r="F890" s="296">
        <v>11126091</v>
      </c>
      <c r="G890" s="295">
        <v>46077</v>
      </c>
      <c r="H890" s="534" t="s">
        <v>8244</v>
      </c>
      <c r="I890" s="286" t="s">
        <v>8245</v>
      </c>
      <c r="J890" s="352">
        <f t="shared" si="124"/>
        <v>46437</v>
      </c>
      <c r="K890" s="203" t="s">
        <v>8105</v>
      </c>
      <c r="L890" s="204">
        <v>6000</v>
      </c>
      <c r="M890" s="344">
        <v>5490</v>
      </c>
      <c r="N890" s="204">
        <f t="shared" si="125"/>
        <v>5490</v>
      </c>
      <c r="O890" s="354">
        <f t="shared" si="129"/>
        <v>0</v>
      </c>
      <c r="P890" s="204" t="e">
        <f t="shared" si="127"/>
        <v>#N/A</v>
      </c>
      <c r="Q890" s="586" t="e">
        <f t="shared" si="128"/>
        <v>#N/A</v>
      </c>
      <c r="KL890" s="961"/>
      <c r="BLV890" s="303">
        <v>5000</v>
      </c>
      <c r="BMK890" s="303">
        <v>490</v>
      </c>
    </row>
    <row r="891" spans="1:332 1672:1867" ht="45" customHeight="1">
      <c r="B891" s="203">
        <v>5714400111</v>
      </c>
      <c r="C891" s="203" t="str">
        <f>VLOOKUP(B891,'效期天數(2025.1126更新)'!B:C,2,FALSE)</f>
        <v>ALB</v>
      </c>
      <c r="D891" s="203">
        <f>VLOOKUP(B891,'效期天數(2025.1126更新)'!B:E,4,0)</f>
        <v>360</v>
      </c>
      <c r="E891" s="204" t="e">
        <f>VLOOKUP(F891,'帳庫存(20260119  00點更新)'!C:I,7,0)</f>
        <v>#N/A</v>
      </c>
      <c r="F891" s="296">
        <v>11126092</v>
      </c>
      <c r="G891" s="295">
        <v>46077</v>
      </c>
      <c r="H891" s="534" t="s">
        <v>8244</v>
      </c>
      <c r="I891" s="286" t="s">
        <v>8245</v>
      </c>
      <c r="J891" s="352">
        <f t="shared" si="124"/>
        <v>46437</v>
      </c>
      <c r="K891" s="203" t="s">
        <v>8105</v>
      </c>
      <c r="L891" s="204">
        <v>6000</v>
      </c>
      <c r="M891" s="344">
        <v>5530</v>
      </c>
      <c r="N891" s="204">
        <f t="shared" si="125"/>
        <v>5530</v>
      </c>
      <c r="O891" s="354">
        <f t="shared" si="129"/>
        <v>0</v>
      </c>
      <c r="P891" s="204" t="e">
        <f t="shared" si="127"/>
        <v>#N/A</v>
      </c>
      <c r="Q891" s="586" t="e">
        <f t="shared" si="128"/>
        <v>#N/A</v>
      </c>
      <c r="KL891" s="961"/>
      <c r="BLV891" s="303">
        <v>3000</v>
      </c>
      <c r="BMK891" s="303">
        <v>1530</v>
      </c>
      <c r="BMO891" s="303">
        <v>1000</v>
      </c>
    </row>
    <row r="892" spans="1:332 1672:1867" ht="45" customHeight="1">
      <c r="B892" s="203">
        <v>5714400111</v>
      </c>
      <c r="C892" s="203" t="str">
        <f>VLOOKUP(B892,'效期天數(2025.1126更新)'!B:C,2,FALSE)</f>
        <v>ALB</v>
      </c>
      <c r="D892" s="203">
        <f>VLOOKUP(B892,'效期天數(2025.1126更新)'!B:E,4,0)</f>
        <v>360</v>
      </c>
      <c r="E892" s="204" t="e">
        <f>VLOOKUP(F892,'帳庫存(20260119  00點更新)'!C:I,7,0)</f>
        <v>#N/A</v>
      </c>
      <c r="F892" s="296">
        <v>11126093</v>
      </c>
      <c r="G892" s="295">
        <v>46077</v>
      </c>
      <c r="H892" s="534" t="s">
        <v>8244</v>
      </c>
      <c r="I892" s="286" t="s">
        <v>8245</v>
      </c>
      <c r="J892" s="352">
        <f t="shared" si="124"/>
        <v>46437</v>
      </c>
      <c r="K892" s="203" t="s">
        <v>8105</v>
      </c>
      <c r="L892" s="204">
        <v>6000</v>
      </c>
      <c r="M892" s="344">
        <v>5550</v>
      </c>
      <c r="N892" s="204">
        <f t="shared" si="125"/>
        <v>5550</v>
      </c>
      <c r="O892" s="354">
        <f t="shared" si="129"/>
        <v>0</v>
      </c>
      <c r="P892" s="204" t="e">
        <f t="shared" si="127"/>
        <v>#N/A</v>
      </c>
      <c r="Q892" s="586" t="e">
        <f t="shared" si="128"/>
        <v>#N/A</v>
      </c>
      <c r="KL892" s="961"/>
      <c r="BMB892" s="303">
        <v>5000</v>
      </c>
      <c r="BMR892" s="303">
        <v>550</v>
      </c>
    </row>
    <row r="893" spans="1:332 1672:1867" ht="45" customHeight="1">
      <c r="B893" s="203">
        <v>5714400111</v>
      </c>
      <c r="C893" s="203" t="str">
        <f>VLOOKUP(B893,'效期天數(2025.1126更新)'!B:C,2,FALSE)</f>
        <v>ALB</v>
      </c>
      <c r="D893" s="203">
        <f>VLOOKUP(B893,'效期天數(2025.1126更新)'!B:E,4,0)</f>
        <v>360</v>
      </c>
      <c r="E893" s="204" t="e">
        <f>VLOOKUP(F893,'帳庫存(20260119  00點更新)'!C:I,7,0)</f>
        <v>#N/A</v>
      </c>
      <c r="F893" s="296">
        <v>11126094</v>
      </c>
      <c r="G893" s="295">
        <v>46077</v>
      </c>
      <c r="H893" s="534" t="s">
        <v>8244</v>
      </c>
      <c r="I893" s="286" t="s">
        <v>8245</v>
      </c>
      <c r="J893" s="352">
        <f t="shared" si="124"/>
        <v>46437</v>
      </c>
      <c r="K893" s="203" t="s">
        <v>8105</v>
      </c>
      <c r="L893" s="204">
        <v>6000</v>
      </c>
      <c r="M893" s="344">
        <v>5530</v>
      </c>
      <c r="N893" s="204">
        <f t="shared" si="125"/>
        <v>5530</v>
      </c>
      <c r="O893" s="354">
        <f t="shared" si="129"/>
        <v>0</v>
      </c>
      <c r="P893" s="204" t="e">
        <f t="shared" si="127"/>
        <v>#N/A</v>
      </c>
      <c r="Q893" s="586" t="e">
        <f t="shared" si="128"/>
        <v>#N/A</v>
      </c>
      <c r="KL893" s="961"/>
      <c r="BMB893" s="303">
        <v>5000</v>
      </c>
      <c r="BMR893" s="303">
        <v>530</v>
      </c>
    </row>
    <row r="894" spans="1:332 1672:1867" ht="45" customHeight="1">
      <c r="B894" s="203">
        <v>5714400111</v>
      </c>
      <c r="C894" s="203" t="str">
        <f>VLOOKUP(B894,'效期天數(2025.1126更新)'!B:C,2,FALSE)</f>
        <v>ALB</v>
      </c>
      <c r="D894" s="203">
        <f>VLOOKUP(B894,'效期天數(2025.1126更新)'!B:E,4,0)</f>
        <v>360</v>
      </c>
      <c r="E894" s="204" t="e">
        <f>VLOOKUP(F894,'帳庫存(20260119  00點更新)'!C:I,7,0)</f>
        <v>#N/A</v>
      </c>
      <c r="F894" s="203">
        <v>11126101</v>
      </c>
      <c r="G894" s="295">
        <v>46083</v>
      </c>
      <c r="H894" s="747" t="s">
        <v>8259</v>
      </c>
      <c r="I894" s="286" t="s">
        <v>8260</v>
      </c>
      <c r="J894" s="352">
        <f t="shared" si="124"/>
        <v>46443</v>
      </c>
      <c r="K894" s="203" t="s">
        <v>8156</v>
      </c>
      <c r="L894" s="204">
        <v>6000</v>
      </c>
      <c r="M894" s="344">
        <v>5680</v>
      </c>
      <c r="N894" s="204">
        <f t="shared" si="125"/>
        <v>5680</v>
      </c>
      <c r="O894" s="354">
        <f t="shared" si="129"/>
        <v>0</v>
      </c>
      <c r="KL894" s="961"/>
      <c r="BMC894" s="303">
        <v>5680</v>
      </c>
    </row>
    <row r="895" spans="1:332 1672:1867" ht="45" customHeight="1">
      <c r="B895" s="203">
        <v>5714400111</v>
      </c>
      <c r="C895" s="203" t="str">
        <f>VLOOKUP(B895,'效期天數(2025.1126更新)'!B:C,2,FALSE)</f>
        <v>ALB</v>
      </c>
      <c r="D895" s="203">
        <f>VLOOKUP(B895,'效期天數(2025.1126更新)'!B:E,4,0)</f>
        <v>360</v>
      </c>
      <c r="E895" s="204" t="e">
        <f>VLOOKUP(F895,'帳庫存(20260119  00點更新)'!C:I,7,0)</f>
        <v>#N/A</v>
      </c>
      <c r="F895" s="203">
        <v>11126102</v>
      </c>
      <c r="G895" s="295">
        <v>46083</v>
      </c>
      <c r="H895" s="747" t="s">
        <v>8259</v>
      </c>
      <c r="I895" s="286" t="s">
        <v>8260</v>
      </c>
      <c r="J895" s="352">
        <f t="shared" si="124"/>
        <v>46443</v>
      </c>
      <c r="K895" s="203" t="s">
        <v>8156</v>
      </c>
      <c r="L895" s="204">
        <v>6000</v>
      </c>
      <c r="M895" s="344">
        <v>5690</v>
      </c>
      <c r="N895" s="204">
        <f t="shared" si="125"/>
        <v>5690</v>
      </c>
      <c r="O895" s="354">
        <f t="shared" si="129"/>
        <v>0</v>
      </c>
      <c r="KL895" s="961"/>
      <c r="BMC895" s="303">
        <v>2690</v>
      </c>
      <c r="BMF895" s="303">
        <v>3000</v>
      </c>
    </row>
    <row r="896" spans="1:332 1672:1867" ht="45" customHeight="1">
      <c r="A896" s="714" t="s">
        <v>4910</v>
      </c>
      <c r="B896" s="203">
        <v>5714400111</v>
      </c>
      <c r="C896" s="203" t="str">
        <f>VLOOKUP(B896,'效期天數(2025.1126更新)'!B:C,2,FALSE)</f>
        <v>ALB</v>
      </c>
      <c r="D896" s="203">
        <f>VLOOKUP(B896,'效期天數(2025.1126更新)'!B:E,4,0)</f>
        <v>360</v>
      </c>
      <c r="E896" s="204" t="e">
        <f>VLOOKUP(F896,'帳庫存(20260119  00點更新)'!C:I,7,0)</f>
        <v>#N/A</v>
      </c>
      <c r="F896" s="203">
        <v>11126103</v>
      </c>
      <c r="G896" s="295">
        <v>46083</v>
      </c>
      <c r="H896" s="513" t="s">
        <v>8258</v>
      </c>
      <c r="I896" s="289" t="s">
        <v>8257</v>
      </c>
      <c r="J896" s="352">
        <f t="shared" si="124"/>
        <v>46443</v>
      </c>
      <c r="K896" s="203" t="s">
        <v>8156</v>
      </c>
      <c r="L896" s="204">
        <v>6000</v>
      </c>
      <c r="M896" s="344">
        <v>5730</v>
      </c>
      <c r="N896" s="204">
        <f t="shared" si="125"/>
        <v>6770</v>
      </c>
      <c r="O896" s="354">
        <f>M896-N896+LO896+LT896</f>
        <v>0</v>
      </c>
      <c r="KL896" s="961"/>
      <c r="LO896" s="944">
        <v>470</v>
      </c>
      <c r="LT896" s="944">
        <v>570</v>
      </c>
      <c r="BPF896" s="303">
        <v>3730</v>
      </c>
      <c r="BQE896" s="303">
        <v>2000</v>
      </c>
      <c r="BSU896" s="303">
        <v>1040</v>
      </c>
    </row>
    <row r="897" spans="2:318 1695:1922" ht="45" customHeight="1">
      <c r="B897" s="203">
        <v>5714400111</v>
      </c>
      <c r="C897" s="203" t="str">
        <f>VLOOKUP(B897,'效期天數(2025.1126更新)'!B:C,2,FALSE)</f>
        <v>ALB</v>
      </c>
      <c r="D897" s="203">
        <f>VLOOKUP(B897,'效期天數(2025.1126更新)'!B:E,4,0)</f>
        <v>360</v>
      </c>
      <c r="E897" s="204" t="e">
        <f>VLOOKUP(F897,'帳庫存(20260119  00點更新)'!C:I,7,0)</f>
        <v>#N/A</v>
      </c>
      <c r="F897" s="203">
        <v>11126104</v>
      </c>
      <c r="G897" s="295">
        <v>46083</v>
      </c>
      <c r="H897" s="747" t="s">
        <v>8259</v>
      </c>
      <c r="I897" s="286" t="s">
        <v>8260</v>
      </c>
      <c r="J897" s="352">
        <f t="shared" si="124"/>
        <v>46443</v>
      </c>
      <c r="K897" s="203" t="s">
        <v>8156</v>
      </c>
      <c r="L897" s="204">
        <v>6000</v>
      </c>
      <c r="M897" s="344">
        <v>5740</v>
      </c>
      <c r="N897" s="204">
        <f t="shared" si="125"/>
        <v>5740</v>
      </c>
      <c r="O897" s="354">
        <f>M897-N897</f>
        <v>0</v>
      </c>
      <c r="KL897" s="961"/>
      <c r="BMF897" s="303">
        <v>4000</v>
      </c>
      <c r="BNS897" s="303">
        <v>1740</v>
      </c>
    </row>
    <row r="898" spans="2:318 1695:1922" ht="45" customHeight="1">
      <c r="B898" s="203">
        <v>5714400111</v>
      </c>
      <c r="C898" s="203" t="str">
        <f>VLOOKUP(B898,'效期天數(2025.1126更新)'!B:C,2,FALSE)</f>
        <v>ALB</v>
      </c>
      <c r="D898" s="203">
        <f>VLOOKUP(B898,'效期天數(2025.1126更新)'!B:E,4,0)</f>
        <v>360</v>
      </c>
      <c r="E898" s="204" t="e">
        <f>VLOOKUP(F898,'帳庫存(20260119  00點更新)'!C:I,7,0)</f>
        <v>#N/A</v>
      </c>
      <c r="F898" s="203">
        <v>11126105</v>
      </c>
      <c r="G898" s="295">
        <v>46087</v>
      </c>
      <c r="H898" s="753" t="s">
        <v>8289</v>
      </c>
      <c r="I898" s="286" t="s">
        <v>8288</v>
      </c>
      <c r="J898" s="352">
        <f t="shared" si="124"/>
        <v>46447</v>
      </c>
      <c r="K898" s="203" t="s">
        <v>8202</v>
      </c>
      <c r="L898" s="204">
        <v>6000</v>
      </c>
      <c r="M898" s="204">
        <v>5650</v>
      </c>
      <c r="N898" s="204">
        <f t="shared" si="125"/>
        <v>5650</v>
      </c>
      <c r="O898" s="354">
        <f>M898-N898</f>
        <v>0</v>
      </c>
      <c r="KL898" s="961"/>
      <c r="BME898" s="303">
        <v>5000</v>
      </c>
      <c r="BOC898" s="303">
        <v>650</v>
      </c>
    </row>
    <row r="899" spans="2:318 1695:1922" ht="45" customHeight="1">
      <c r="B899" s="203">
        <v>5714400111</v>
      </c>
      <c r="C899" s="203" t="str">
        <f>VLOOKUP(B899,'效期天數(2025.1126更新)'!B:C,2,FALSE)</f>
        <v>ALB</v>
      </c>
      <c r="D899" s="203">
        <f>VLOOKUP(B899,'效期天數(2025.1126更新)'!B:E,4,0)</f>
        <v>360</v>
      </c>
      <c r="E899" s="204" t="e">
        <f>VLOOKUP(F899,'帳庫存(20260119  00點更新)'!C:I,7,0)</f>
        <v>#N/A</v>
      </c>
      <c r="F899" s="203">
        <v>11126106</v>
      </c>
      <c r="G899" s="295">
        <v>46087</v>
      </c>
      <c r="H899" s="753" t="s">
        <v>8289</v>
      </c>
      <c r="I899" s="286" t="s">
        <v>8288</v>
      </c>
      <c r="J899" s="352">
        <f t="shared" si="124"/>
        <v>46447</v>
      </c>
      <c r="K899" s="203" t="s">
        <v>8202</v>
      </c>
      <c r="L899" s="204">
        <v>6000</v>
      </c>
      <c r="M899" s="204">
        <v>5650</v>
      </c>
      <c r="N899" s="204">
        <f t="shared" si="125"/>
        <v>5650</v>
      </c>
      <c r="O899" s="354">
        <f>M899-N899</f>
        <v>0</v>
      </c>
      <c r="KL899" s="961"/>
      <c r="BME899" s="303">
        <v>4000</v>
      </c>
      <c r="BOC899" s="303">
        <v>1650</v>
      </c>
    </row>
    <row r="900" spans="2:318 1695:1922" ht="45" customHeight="1">
      <c r="B900" s="203">
        <v>5714400111</v>
      </c>
      <c r="C900" s="203" t="str">
        <f>VLOOKUP(B900,'效期天數(2025.1126更新)'!B:C,2,FALSE)</f>
        <v>ALB</v>
      </c>
      <c r="D900" s="203">
        <f>VLOOKUP(B900,'效期天數(2025.1126更新)'!B:E,4,0)</f>
        <v>360</v>
      </c>
      <c r="E900" s="204" t="e">
        <f>VLOOKUP(F900,'帳庫存(20260119  00點更新)'!C:I,7,0)</f>
        <v>#N/A</v>
      </c>
      <c r="F900" s="203">
        <v>11126107</v>
      </c>
      <c r="G900" s="295">
        <v>46087</v>
      </c>
      <c r="H900" s="753" t="s">
        <v>8289</v>
      </c>
      <c r="I900" s="286" t="s">
        <v>8288</v>
      </c>
      <c r="J900" s="352">
        <f t="shared" si="124"/>
        <v>46447</v>
      </c>
      <c r="K900" s="203" t="s">
        <v>8202</v>
      </c>
      <c r="L900" s="204">
        <v>6000</v>
      </c>
      <c r="M900" s="204">
        <v>5640</v>
      </c>
      <c r="N900" s="204">
        <f t="shared" si="125"/>
        <v>5640</v>
      </c>
      <c r="O900" s="354">
        <f>M900-N900+LF900</f>
        <v>640</v>
      </c>
      <c r="KL900" s="961"/>
      <c r="LF900" s="944">
        <v>640</v>
      </c>
      <c r="BMM900" s="303">
        <v>5000</v>
      </c>
      <c r="BOC900" s="303">
        <v>640</v>
      </c>
    </row>
    <row r="901" spans="2:318 1695:1922" ht="45" customHeight="1">
      <c r="B901" s="203">
        <v>5714400111</v>
      </c>
      <c r="C901" s="203" t="str">
        <f>VLOOKUP(B901,'效期天數(2025.1126更新)'!B:C,2,FALSE)</f>
        <v>ALB</v>
      </c>
      <c r="D901" s="203">
        <f>VLOOKUP(B901,'效期天數(2025.1126更新)'!B:E,4,0)</f>
        <v>360</v>
      </c>
      <c r="E901" s="204" t="e">
        <f>VLOOKUP(F901,'帳庫存(20260119  00點更新)'!C:I,7,0)</f>
        <v>#N/A</v>
      </c>
      <c r="F901" s="203">
        <v>11126108</v>
      </c>
      <c r="G901" s="295">
        <v>46087</v>
      </c>
      <c r="H901" s="753" t="s">
        <v>8289</v>
      </c>
      <c r="I901" s="286" t="s">
        <v>8288</v>
      </c>
      <c r="J901" s="352">
        <f t="shared" si="124"/>
        <v>46447</v>
      </c>
      <c r="K901" s="203" t="s">
        <v>8202</v>
      </c>
      <c r="L901" s="204">
        <v>6000</v>
      </c>
      <c r="M901" s="204">
        <v>5640</v>
      </c>
      <c r="N901" s="204">
        <f t="shared" si="125"/>
        <v>5640</v>
      </c>
      <c r="O901" s="354">
        <f t="shared" ref="O901:O925" si="130">M901-N901</f>
        <v>0</v>
      </c>
      <c r="KL901" s="961"/>
      <c r="BMM901" s="303">
        <v>5000</v>
      </c>
      <c r="BOC901" s="303">
        <v>640</v>
      </c>
    </row>
    <row r="902" spans="2:318 1695:1922" ht="45" customHeight="1">
      <c r="B902" s="203">
        <v>5714400111</v>
      </c>
      <c r="C902" s="203" t="str">
        <f>VLOOKUP(B902,'效期天數(2025.1126更新)'!B:C,2,FALSE)</f>
        <v>ALB</v>
      </c>
      <c r="D902" s="203">
        <f>VLOOKUP(B902,'效期天數(2025.1126更新)'!B:E,4,0)</f>
        <v>360</v>
      </c>
      <c r="E902" s="204" t="e">
        <f>VLOOKUP(F902,'帳庫存(20260119  00點更新)'!C:I,7,0)</f>
        <v>#N/A</v>
      </c>
      <c r="F902" s="296">
        <v>11126111</v>
      </c>
      <c r="G902" s="295">
        <v>46090</v>
      </c>
      <c r="H902" s="538" t="s">
        <v>8342</v>
      </c>
      <c r="I902" s="941" t="s">
        <v>8400</v>
      </c>
      <c r="J902" s="352">
        <f t="shared" si="124"/>
        <v>46450</v>
      </c>
      <c r="K902" s="203" t="s">
        <v>8273</v>
      </c>
      <c r="L902" s="204">
        <v>6000</v>
      </c>
      <c r="M902" s="204">
        <v>5750</v>
      </c>
      <c r="N902" s="204">
        <f t="shared" si="125"/>
        <v>5750</v>
      </c>
      <c r="O902" s="354">
        <f t="shared" si="130"/>
        <v>0</v>
      </c>
      <c r="KL902" s="961"/>
      <c r="BML902" s="303">
        <v>5000</v>
      </c>
      <c r="BMR902" s="303">
        <v>750</v>
      </c>
    </row>
    <row r="903" spans="2:318 1695:1922" ht="45" customHeight="1">
      <c r="B903" s="203">
        <v>5714400111</v>
      </c>
      <c r="C903" s="203" t="str">
        <f>VLOOKUP(B903,'效期天數(2025.1126更新)'!B:C,2,FALSE)</f>
        <v>ALB</v>
      </c>
      <c r="D903" s="203">
        <f>VLOOKUP(B903,'效期天數(2025.1126更新)'!B:E,4,0)</f>
        <v>360</v>
      </c>
      <c r="E903" s="204" t="e">
        <f>VLOOKUP(F903,'帳庫存(20260119  00點更新)'!C:I,7,0)</f>
        <v>#N/A</v>
      </c>
      <c r="F903" s="296">
        <v>11126112</v>
      </c>
      <c r="G903" s="295">
        <v>46090</v>
      </c>
      <c r="H903" s="538" t="s">
        <v>8342</v>
      </c>
      <c r="I903" s="941" t="s">
        <v>8400</v>
      </c>
      <c r="J903" s="352">
        <f t="shared" si="124"/>
        <v>46450</v>
      </c>
      <c r="K903" s="203" t="s">
        <v>8273</v>
      </c>
      <c r="L903" s="204">
        <v>6000</v>
      </c>
      <c r="M903" s="204">
        <v>5730</v>
      </c>
      <c r="N903" s="204">
        <f t="shared" si="125"/>
        <v>5730</v>
      </c>
      <c r="O903" s="354">
        <f t="shared" si="130"/>
        <v>0</v>
      </c>
      <c r="KL903" s="961"/>
      <c r="BML903" s="303">
        <v>4000</v>
      </c>
      <c r="BMR903" s="303">
        <v>1730</v>
      </c>
    </row>
    <row r="904" spans="2:318 1695:1922" ht="45" customHeight="1">
      <c r="B904" s="203">
        <v>5714400111</v>
      </c>
      <c r="C904" s="203" t="str">
        <f>VLOOKUP(B904,'效期天數(2025.1126更新)'!B:C,2,FALSE)</f>
        <v>ALB</v>
      </c>
      <c r="D904" s="203">
        <f>VLOOKUP(B904,'效期天數(2025.1126更新)'!B:E,4,0)</f>
        <v>360</v>
      </c>
      <c r="E904" s="204" t="e">
        <f>VLOOKUP(F904,'帳庫存(20260119  00點更新)'!C:I,7,0)</f>
        <v>#N/A</v>
      </c>
      <c r="F904" s="296">
        <v>11126113</v>
      </c>
      <c r="G904" s="295">
        <v>46090</v>
      </c>
      <c r="H904" s="538" t="s">
        <v>8342</v>
      </c>
      <c r="I904" s="941" t="s">
        <v>8400</v>
      </c>
      <c r="J904" s="352">
        <f t="shared" ref="J904:J967" si="131">G904+D904</f>
        <v>46450</v>
      </c>
      <c r="K904" s="203" t="s">
        <v>8273</v>
      </c>
      <c r="L904" s="204">
        <v>6000</v>
      </c>
      <c r="M904" s="204">
        <v>5750</v>
      </c>
      <c r="N904" s="204">
        <f t="shared" ref="N904:N967" si="132">SUM(NS904:XFD904)</f>
        <v>5750</v>
      </c>
      <c r="O904" s="354">
        <f t="shared" si="130"/>
        <v>0</v>
      </c>
      <c r="KL904" s="961"/>
      <c r="BMR904" s="303">
        <v>5750</v>
      </c>
    </row>
    <row r="905" spans="2:318 1695:1922" ht="45" customHeight="1">
      <c r="B905" s="203">
        <v>5714400111</v>
      </c>
      <c r="C905" s="203" t="str">
        <f>VLOOKUP(B905,'效期天數(2025.1126更新)'!B:C,2,FALSE)</f>
        <v>ALB</v>
      </c>
      <c r="D905" s="203">
        <f>VLOOKUP(B905,'效期天數(2025.1126更新)'!B:E,4,0)</f>
        <v>360</v>
      </c>
      <c r="E905" s="204" t="e">
        <f>VLOOKUP(F905,'帳庫存(20260119  00點更新)'!C:I,7,0)</f>
        <v>#N/A</v>
      </c>
      <c r="F905" s="296">
        <v>11126114</v>
      </c>
      <c r="G905" s="295">
        <v>46090</v>
      </c>
      <c r="H905" s="538" t="s">
        <v>8342</v>
      </c>
      <c r="I905" s="941" t="s">
        <v>8400</v>
      </c>
      <c r="J905" s="352">
        <f t="shared" si="131"/>
        <v>46450</v>
      </c>
      <c r="K905" s="203" t="s">
        <v>8273</v>
      </c>
      <c r="L905" s="204">
        <v>6000</v>
      </c>
      <c r="M905" s="204">
        <v>5740</v>
      </c>
      <c r="N905" s="204">
        <f t="shared" si="132"/>
        <v>5740</v>
      </c>
      <c r="O905" s="354">
        <f t="shared" si="130"/>
        <v>0</v>
      </c>
      <c r="KL905" s="961"/>
      <c r="BNC905" s="303">
        <v>2000</v>
      </c>
      <c r="BNN905" s="303">
        <v>2000</v>
      </c>
      <c r="BSE905" s="303">
        <v>1740</v>
      </c>
    </row>
    <row r="906" spans="2:318 1695:1922" ht="45" customHeight="1">
      <c r="B906" s="203">
        <v>5714400111</v>
      </c>
      <c r="C906" s="203" t="str">
        <f>VLOOKUP(B906,'效期天數(2025.1126更新)'!B:C,2,FALSE)</f>
        <v>ALB</v>
      </c>
      <c r="D906" s="203">
        <f>VLOOKUP(B906,'效期天數(2025.1126更新)'!B:E,4,0)</f>
        <v>360</v>
      </c>
      <c r="E906" s="204" t="e">
        <f>VLOOKUP(F906,'帳庫存(20260119  00點更新)'!C:I,7,0)</f>
        <v>#N/A</v>
      </c>
      <c r="F906" s="296">
        <v>11126115</v>
      </c>
      <c r="G906" s="295">
        <v>46092</v>
      </c>
      <c r="H906" s="593" t="s">
        <v>8441</v>
      </c>
      <c r="I906" s="941" t="s">
        <v>8400</v>
      </c>
      <c r="J906" s="352">
        <f t="shared" si="131"/>
        <v>46452</v>
      </c>
      <c r="K906" s="203" t="s">
        <v>8326</v>
      </c>
      <c r="L906" s="204">
        <v>6000</v>
      </c>
      <c r="M906" s="204">
        <v>5590</v>
      </c>
      <c r="N906" s="204">
        <f t="shared" si="132"/>
        <v>5590</v>
      </c>
      <c r="O906" s="354">
        <f t="shared" si="130"/>
        <v>0</v>
      </c>
      <c r="KL906" s="961"/>
      <c r="BMS906" s="303">
        <v>5000</v>
      </c>
      <c r="BNA906" s="303">
        <v>590</v>
      </c>
    </row>
    <row r="907" spans="2:318 1695:1922" ht="45" customHeight="1">
      <c r="B907" s="203">
        <v>5714400111</v>
      </c>
      <c r="C907" s="203" t="str">
        <f>VLOOKUP(B907,'效期天數(2025.1126更新)'!B:C,2,FALSE)</f>
        <v>ALB</v>
      </c>
      <c r="D907" s="203">
        <f>VLOOKUP(B907,'效期天數(2025.1126更新)'!B:E,4,0)</f>
        <v>360</v>
      </c>
      <c r="E907" s="204" t="e">
        <f>VLOOKUP(F907,'帳庫存(20260119  00點更新)'!C:I,7,0)</f>
        <v>#N/A</v>
      </c>
      <c r="F907" s="296">
        <v>11126116</v>
      </c>
      <c r="G907" s="295">
        <v>46092</v>
      </c>
      <c r="H907" s="593" t="s">
        <v>8441</v>
      </c>
      <c r="I907" s="941" t="s">
        <v>8400</v>
      </c>
      <c r="J907" s="352">
        <f t="shared" si="131"/>
        <v>46452</v>
      </c>
      <c r="K907" s="203" t="s">
        <v>8326</v>
      </c>
      <c r="L907" s="204">
        <v>6000</v>
      </c>
      <c r="M907" s="204">
        <v>5630</v>
      </c>
      <c r="N907" s="204">
        <f t="shared" si="132"/>
        <v>5630</v>
      </c>
      <c r="O907" s="354">
        <f t="shared" si="130"/>
        <v>0</v>
      </c>
      <c r="KL907" s="961"/>
      <c r="BMS907" s="303">
        <v>5000</v>
      </c>
      <c r="BNA907" s="303">
        <v>630</v>
      </c>
    </row>
    <row r="908" spans="2:318 1695:1922" ht="45" customHeight="1">
      <c r="B908" s="203">
        <v>5714400111</v>
      </c>
      <c r="C908" s="203" t="str">
        <f>VLOOKUP(B908,'效期天數(2025.1126更新)'!B:C,2,FALSE)</f>
        <v>ALB</v>
      </c>
      <c r="D908" s="203">
        <f>VLOOKUP(B908,'效期天數(2025.1126更新)'!B:E,4,0)</f>
        <v>360</v>
      </c>
      <c r="E908" s="204" t="e">
        <f>VLOOKUP(F908,'帳庫存(20260119  00點更新)'!C:I,7,0)</f>
        <v>#N/A</v>
      </c>
      <c r="F908" s="296">
        <v>11126117</v>
      </c>
      <c r="G908" s="295">
        <v>46092</v>
      </c>
      <c r="H908" s="593" t="s">
        <v>8441</v>
      </c>
      <c r="I908" s="941" t="s">
        <v>8400</v>
      </c>
      <c r="J908" s="352">
        <f t="shared" si="131"/>
        <v>46452</v>
      </c>
      <c r="K908" s="203" t="s">
        <v>8326</v>
      </c>
      <c r="L908" s="204">
        <v>6000</v>
      </c>
      <c r="M908" s="204">
        <v>5640</v>
      </c>
      <c r="N908" s="204">
        <f t="shared" si="132"/>
        <v>5000</v>
      </c>
      <c r="O908" s="354">
        <f t="shared" si="130"/>
        <v>640</v>
      </c>
      <c r="KL908" s="961"/>
      <c r="BNA908" s="303">
        <v>5000</v>
      </c>
    </row>
    <row r="909" spans="2:318 1695:1922" ht="45" customHeight="1">
      <c r="B909" s="203">
        <v>5714400111</v>
      </c>
      <c r="C909" s="203" t="str">
        <f>VLOOKUP(B909,'效期天數(2025.1126更新)'!B:C,2,FALSE)</f>
        <v>ALB</v>
      </c>
      <c r="D909" s="203">
        <f>VLOOKUP(B909,'效期天數(2025.1126更新)'!B:E,4,0)</f>
        <v>360</v>
      </c>
      <c r="E909" s="204" t="e">
        <f>VLOOKUP(F909,'帳庫存(20260119  00點更新)'!C:I,7,0)</f>
        <v>#N/A</v>
      </c>
      <c r="F909" s="296">
        <v>11126118</v>
      </c>
      <c r="G909" s="295">
        <v>46092</v>
      </c>
      <c r="H909" s="593" t="s">
        <v>8441</v>
      </c>
      <c r="I909" s="289" t="s">
        <v>10225</v>
      </c>
      <c r="J909" s="352">
        <f t="shared" si="131"/>
        <v>46452</v>
      </c>
      <c r="K909" s="203" t="s">
        <v>8326</v>
      </c>
      <c r="L909" s="204">
        <v>6000</v>
      </c>
      <c r="M909" s="204">
        <v>5630</v>
      </c>
      <c r="N909" s="204">
        <f t="shared" si="132"/>
        <v>5630</v>
      </c>
      <c r="O909" s="354">
        <f t="shared" si="130"/>
        <v>0</v>
      </c>
      <c r="KL909" s="961"/>
      <c r="BNK909" s="303">
        <v>2630</v>
      </c>
      <c r="BUI909" s="303">
        <v>1000</v>
      </c>
      <c r="BUX909" s="303">
        <v>2000</v>
      </c>
    </row>
    <row r="910" spans="2:318 1695:1922" ht="45" customHeight="1">
      <c r="B910" s="203">
        <v>5714400111</v>
      </c>
      <c r="C910" s="203" t="str">
        <f>VLOOKUP(B910,'效期天數(2025.1126更新)'!B:C,2,FALSE)</f>
        <v>ALB</v>
      </c>
      <c r="D910" s="203">
        <f>VLOOKUP(B910,'效期天數(2025.1126更新)'!B:E,4,0)</f>
        <v>360</v>
      </c>
      <c r="E910" s="204" t="e">
        <f>VLOOKUP(F910,'帳庫存(20260119  00點更新)'!C:I,7,0)</f>
        <v>#N/A</v>
      </c>
      <c r="F910" s="296">
        <v>11126121</v>
      </c>
      <c r="G910" s="295">
        <v>46097</v>
      </c>
      <c r="H910" s="754" t="s">
        <v>8444</v>
      </c>
      <c r="I910" s="286" t="s">
        <v>8489</v>
      </c>
      <c r="J910" s="352">
        <f t="shared" si="131"/>
        <v>46457</v>
      </c>
      <c r="K910" s="203" t="s">
        <v>8414</v>
      </c>
      <c r="L910" s="204">
        <v>6000</v>
      </c>
      <c r="M910" s="204">
        <v>5440</v>
      </c>
      <c r="N910" s="204">
        <f t="shared" si="132"/>
        <v>5440</v>
      </c>
      <c r="O910" s="354">
        <f t="shared" si="130"/>
        <v>0</v>
      </c>
      <c r="KL910" s="961"/>
      <c r="BNB910" s="303">
        <v>5000</v>
      </c>
      <c r="BPB910" s="303">
        <v>440</v>
      </c>
    </row>
    <row r="911" spans="2:318 1695:1922" ht="45" customHeight="1">
      <c r="B911" s="203">
        <v>5714400111</v>
      </c>
      <c r="C911" s="203" t="str">
        <f>VLOOKUP(B911,'效期天數(2025.1126更新)'!B:C,2,FALSE)</f>
        <v>ALB</v>
      </c>
      <c r="D911" s="203">
        <f>VLOOKUP(B911,'效期天數(2025.1126更新)'!B:E,4,0)</f>
        <v>360</v>
      </c>
      <c r="E911" s="204" t="e">
        <f>VLOOKUP(F911,'帳庫存(20260119  00點更新)'!C:I,7,0)</f>
        <v>#N/A</v>
      </c>
      <c r="F911" s="296">
        <v>11126122</v>
      </c>
      <c r="G911" s="295">
        <v>46097</v>
      </c>
      <c r="H911" s="754" t="s">
        <v>8444</v>
      </c>
      <c r="I911" s="286" t="s">
        <v>8489</v>
      </c>
      <c r="J911" s="352">
        <f t="shared" si="131"/>
        <v>46457</v>
      </c>
      <c r="K911" s="203" t="s">
        <v>8414</v>
      </c>
      <c r="L911" s="204">
        <v>6000</v>
      </c>
      <c r="M911" s="204">
        <v>5390</v>
      </c>
      <c r="N911" s="204">
        <f t="shared" si="132"/>
        <v>5390</v>
      </c>
      <c r="O911" s="354">
        <f t="shared" si="130"/>
        <v>0</v>
      </c>
      <c r="KL911" s="961"/>
      <c r="BNB911" s="303">
        <v>4000</v>
      </c>
      <c r="BPB911" s="303">
        <v>1390</v>
      </c>
    </row>
    <row r="912" spans="2:318 1695:1922" ht="45" customHeight="1">
      <c r="B912" s="203">
        <v>5714400111</v>
      </c>
      <c r="C912" s="203" t="str">
        <f>VLOOKUP(B912,'效期天數(2025.1126更新)'!B:C,2,FALSE)</f>
        <v>ALB</v>
      </c>
      <c r="D912" s="203">
        <f>VLOOKUP(B912,'效期天數(2025.1126更新)'!B:E,4,0)</f>
        <v>360</v>
      </c>
      <c r="E912" s="204" t="e">
        <f>VLOOKUP(F912,'帳庫存(20260119  00點更新)'!C:I,7,0)</f>
        <v>#N/A</v>
      </c>
      <c r="F912" s="296">
        <v>11126123</v>
      </c>
      <c r="G912" s="295">
        <v>46097</v>
      </c>
      <c r="H912" s="754" t="s">
        <v>8444</v>
      </c>
      <c r="I912" s="286" t="s">
        <v>8489</v>
      </c>
      <c r="J912" s="352">
        <f t="shared" si="131"/>
        <v>46457</v>
      </c>
      <c r="K912" s="203" t="s">
        <v>8414</v>
      </c>
      <c r="L912" s="204">
        <v>6000</v>
      </c>
      <c r="M912" s="204">
        <v>5530</v>
      </c>
      <c r="N912" s="204">
        <f t="shared" si="132"/>
        <v>5530</v>
      </c>
      <c r="O912" s="354">
        <f t="shared" si="130"/>
        <v>0</v>
      </c>
      <c r="KL912" s="961"/>
      <c r="BNO912" s="303">
        <v>5000</v>
      </c>
      <c r="BPB912" s="303">
        <v>530</v>
      </c>
    </row>
    <row r="913" spans="1:317 1731:1874" ht="45" customHeight="1">
      <c r="B913" s="203">
        <v>5714400111</v>
      </c>
      <c r="C913" s="203" t="str">
        <f>VLOOKUP(B913,'效期天數(2025.1126更新)'!B:C,2,FALSE)</f>
        <v>ALB</v>
      </c>
      <c r="D913" s="203">
        <f>VLOOKUP(B913,'效期天數(2025.1126更新)'!B:E,4,0)</f>
        <v>360</v>
      </c>
      <c r="E913" s="204" t="e">
        <f>VLOOKUP(F913,'帳庫存(20260119  00點更新)'!C:I,7,0)</f>
        <v>#N/A</v>
      </c>
      <c r="F913" s="296">
        <v>11126124</v>
      </c>
      <c r="G913" s="295">
        <v>46097</v>
      </c>
      <c r="H913" s="754" t="s">
        <v>8444</v>
      </c>
      <c r="I913" s="286" t="s">
        <v>8489</v>
      </c>
      <c r="J913" s="352">
        <f t="shared" si="131"/>
        <v>46457</v>
      </c>
      <c r="K913" s="203" t="s">
        <v>8414</v>
      </c>
      <c r="L913" s="204">
        <v>6000</v>
      </c>
      <c r="M913" s="204">
        <v>5540</v>
      </c>
      <c r="N913" s="204">
        <f t="shared" si="132"/>
        <v>5000</v>
      </c>
      <c r="O913" s="354">
        <f t="shared" si="130"/>
        <v>540</v>
      </c>
      <c r="KL913" s="961"/>
      <c r="BNO913" s="303">
        <v>5000</v>
      </c>
    </row>
    <row r="914" spans="1:317 1731:1874" ht="45" customHeight="1">
      <c r="A914" s="714" t="s">
        <v>4910</v>
      </c>
      <c r="B914" s="203">
        <v>5714400111</v>
      </c>
      <c r="C914" s="203" t="str">
        <f>VLOOKUP(B914,'效期天數(2025.1126更新)'!B:C,2,FALSE)</f>
        <v>ALB</v>
      </c>
      <c r="D914" s="203">
        <f>VLOOKUP(B914,'效期天數(2025.1126更新)'!B:E,4,0)</f>
        <v>360</v>
      </c>
      <c r="E914" s="204" t="e">
        <f>VLOOKUP(F914,'帳庫存(20260119  00點更新)'!C:I,7,0)</f>
        <v>#N/A</v>
      </c>
      <c r="F914" s="296">
        <v>11126125</v>
      </c>
      <c r="G914" s="295">
        <v>46100</v>
      </c>
      <c r="H914" s="546" t="s">
        <v>8611</v>
      </c>
      <c r="I914" s="305" t="s">
        <v>8614</v>
      </c>
      <c r="J914" s="352">
        <f t="shared" si="131"/>
        <v>46460</v>
      </c>
      <c r="K914" s="203" t="s">
        <v>8475</v>
      </c>
      <c r="L914" s="204">
        <v>6000</v>
      </c>
      <c r="M914" s="204">
        <v>5650</v>
      </c>
      <c r="N914" s="204">
        <f t="shared" si="132"/>
        <v>5650</v>
      </c>
      <c r="O914" s="354">
        <f t="shared" si="130"/>
        <v>0</v>
      </c>
      <c r="KL914" s="961"/>
      <c r="BQK914" s="303">
        <v>5650</v>
      </c>
    </row>
    <row r="915" spans="1:317 1731:1874" ht="45" customHeight="1">
      <c r="A915" s="714" t="s">
        <v>4910</v>
      </c>
      <c r="B915" s="203">
        <v>5714400111</v>
      </c>
      <c r="C915" s="203" t="str">
        <f>VLOOKUP(B915,'效期天數(2025.1126更新)'!B:C,2,FALSE)</f>
        <v>ALB</v>
      </c>
      <c r="D915" s="203">
        <f>VLOOKUP(B915,'效期天數(2025.1126更新)'!B:E,4,0)</f>
        <v>360</v>
      </c>
      <c r="E915" s="204" t="e">
        <f>VLOOKUP(F915,'帳庫存(20260119  00點更新)'!C:I,7,0)</f>
        <v>#N/A</v>
      </c>
      <c r="F915" s="296">
        <v>11126126</v>
      </c>
      <c r="G915" s="295">
        <v>46100</v>
      </c>
      <c r="H915" s="546" t="s">
        <v>8611</v>
      </c>
      <c r="I915" s="305" t="s">
        <v>8614</v>
      </c>
      <c r="J915" s="352">
        <f t="shared" si="131"/>
        <v>46460</v>
      </c>
      <c r="K915" s="203" t="s">
        <v>8475</v>
      </c>
      <c r="L915" s="204">
        <v>6000</v>
      </c>
      <c r="M915" s="204">
        <v>5750</v>
      </c>
      <c r="N915" s="204">
        <f t="shared" si="132"/>
        <v>5750</v>
      </c>
      <c r="O915" s="354">
        <f t="shared" si="130"/>
        <v>0</v>
      </c>
      <c r="KL915" s="961"/>
      <c r="BQF915" s="303">
        <v>5750</v>
      </c>
    </row>
    <row r="916" spans="1:317 1731:1874" ht="45" customHeight="1">
      <c r="A916" s="714" t="s">
        <v>4910</v>
      </c>
      <c r="B916" s="203">
        <v>5714400111</v>
      </c>
      <c r="C916" s="203" t="str">
        <f>VLOOKUP(B916,'效期天數(2025.1126更新)'!B:C,2,FALSE)</f>
        <v>ALB</v>
      </c>
      <c r="D916" s="203">
        <f>VLOOKUP(B916,'效期天數(2025.1126更新)'!B:E,4,0)</f>
        <v>360</v>
      </c>
      <c r="E916" s="204" t="e">
        <f>VLOOKUP(F916,'帳庫存(20260119  00點更新)'!C:I,7,0)</f>
        <v>#N/A</v>
      </c>
      <c r="F916" s="296">
        <v>11126127</v>
      </c>
      <c r="G916" s="295">
        <v>46100</v>
      </c>
      <c r="H916" s="546" t="s">
        <v>8611</v>
      </c>
      <c r="I916" s="305" t="s">
        <v>8614</v>
      </c>
      <c r="J916" s="352">
        <f t="shared" si="131"/>
        <v>46460</v>
      </c>
      <c r="K916" s="203" t="s">
        <v>8475</v>
      </c>
      <c r="L916" s="204">
        <v>6000</v>
      </c>
      <c r="M916" s="204">
        <v>5590</v>
      </c>
      <c r="N916" s="204">
        <f t="shared" si="132"/>
        <v>5590</v>
      </c>
      <c r="O916" s="354">
        <f t="shared" si="130"/>
        <v>0</v>
      </c>
      <c r="KL916" s="961"/>
      <c r="BQK916" s="303">
        <v>4590</v>
      </c>
      <c r="BQT916" s="303">
        <v>1000</v>
      </c>
    </row>
    <row r="917" spans="1:317 1731:1874" ht="45" customHeight="1">
      <c r="A917" s="714" t="s">
        <v>4910</v>
      </c>
      <c r="B917" s="203">
        <v>5714400111</v>
      </c>
      <c r="C917" s="203" t="str">
        <f>VLOOKUP(B917,'效期天數(2025.1126更新)'!B:C,2,FALSE)</f>
        <v>ALB</v>
      </c>
      <c r="D917" s="203">
        <f>VLOOKUP(B917,'效期天數(2025.1126更新)'!B:E,4,0)</f>
        <v>360</v>
      </c>
      <c r="E917" s="204" t="e">
        <f>VLOOKUP(F917,'帳庫存(20260119  00點更新)'!C:I,7,0)</f>
        <v>#N/A</v>
      </c>
      <c r="F917" s="296">
        <v>11126128</v>
      </c>
      <c r="G917" s="295">
        <v>46100</v>
      </c>
      <c r="H917" s="546" t="s">
        <v>8611</v>
      </c>
      <c r="I917" s="305" t="s">
        <v>8614</v>
      </c>
      <c r="J917" s="352">
        <f t="shared" si="131"/>
        <v>46460</v>
      </c>
      <c r="K917" s="203" t="s">
        <v>8475</v>
      </c>
      <c r="L917" s="204">
        <v>6000</v>
      </c>
      <c r="M917" s="204">
        <v>5730</v>
      </c>
      <c r="N917" s="204">
        <f t="shared" si="132"/>
        <v>5730</v>
      </c>
      <c r="O917" s="354">
        <f t="shared" si="130"/>
        <v>0</v>
      </c>
      <c r="KL917" s="961"/>
      <c r="BQT917" s="303">
        <v>5730</v>
      </c>
    </row>
    <row r="918" spans="1:317 1731:1874" ht="45" customHeight="1">
      <c r="B918" s="203">
        <v>5714400111</v>
      </c>
      <c r="C918" s="203" t="str">
        <f>VLOOKUP(B918,'效期天數(2025.1126更新)'!B:C,2,FALSE)</f>
        <v>ALB</v>
      </c>
      <c r="D918" s="203">
        <f>VLOOKUP(B918,'效期天數(2025.1126更新)'!B:E,4,0)</f>
        <v>360</v>
      </c>
      <c r="E918" s="204" t="e">
        <f>VLOOKUP(F918,'帳庫存(20260119  00點更新)'!C:I,7,0)</f>
        <v>#N/A</v>
      </c>
      <c r="F918" s="296">
        <v>11126131</v>
      </c>
      <c r="G918" s="295">
        <v>46106</v>
      </c>
      <c r="H918" s="593" t="s">
        <v>8656</v>
      </c>
      <c r="I918" s="286" t="s">
        <v>5177</v>
      </c>
      <c r="J918" s="352">
        <f t="shared" si="131"/>
        <v>46466</v>
      </c>
      <c r="K918" s="203" t="s">
        <v>8568</v>
      </c>
      <c r="L918" s="204">
        <v>6000</v>
      </c>
      <c r="M918" s="204">
        <v>5540</v>
      </c>
      <c r="N918" s="204">
        <f t="shared" si="132"/>
        <v>5540</v>
      </c>
      <c r="O918" s="354">
        <f t="shared" si="130"/>
        <v>0</v>
      </c>
      <c r="KL918" s="961"/>
      <c r="BNP918" s="303">
        <v>5000</v>
      </c>
      <c r="BST918" s="303">
        <v>540</v>
      </c>
    </row>
    <row r="919" spans="1:317 1731:1874" ht="45" customHeight="1">
      <c r="A919" s="714" t="s">
        <v>4910</v>
      </c>
      <c r="B919" s="203">
        <v>5714400111</v>
      </c>
      <c r="C919" s="203" t="str">
        <f>VLOOKUP(B919,'效期天數(2025.1126更新)'!B:C,2,FALSE)</f>
        <v>ALB</v>
      </c>
      <c r="D919" s="203">
        <f>VLOOKUP(B919,'效期天數(2025.1126更新)'!B:E,4,0)</f>
        <v>360</v>
      </c>
      <c r="E919" s="204" t="e">
        <f>VLOOKUP(F919,'帳庫存(20260119  00點更新)'!C:I,7,0)</f>
        <v>#N/A</v>
      </c>
      <c r="F919" s="296">
        <v>11126132</v>
      </c>
      <c r="G919" s="295">
        <v>46106</v>
      </c>
      <c r="H919" s="593" t="s">
        <v>8656</v>
      </c>
      <c r="I919" s="347" t="s">
        <v>8655</v>
      </c>
      <c r="J919" s="352">
        <f t="shared" si="131"/>
        <v>46466</v>
      </c>
      <c r="K919" s="203" t="s">
        <v>8568</v>
      </c>
      <c r="L919" s="204">
        <v>6000</v>
      </c>
      <c r="M919" s="204">
        <v>5540</v>
      </c>
      <c r="N919" s="204">
        <f t="shared" si="132"/>
        <v>5540</v>
      </c>
      <c r="O919" s="354">
        <f t="shared" si="130"/>
        <v>0</v>
      </c>
      <c r="KL919" s="961"/>
      <c r="BST919" s="303">
        <v>5540</v>
      </c>
    </row>
    <row r="920" spans="1:317 1731:1874" ht="45" customHeight="1">
      <c r="B920" s="203">
        <v>5714400111</v>
      </c>
      <c r="C920" s="203" t="str">
        <f>VLOOKUP(B920,'效期天數(2025.1126更新)'!B:C,2,FALSE)</f>
        <v>ALB</v>
      </c>
      <c r="D920" s="203">
        <f>VLOOKUP(B920,'效期天數(2025.1126更新)'!B:E,4,0)</f>
        <v>360</v>
      </c>
      <c r="E920" s="204" t="e">
        <f>VLOOKUP(F920,'帳庫存(20260119  00點更新)'!C:I,7,0)</f>
        <v>#N/A</v>
      </c>
      <c r="F920" s="296">
        <v>11126133</v>
      </c>
      <c r="G920" s="295">
        <v>46106</v>
      </c>
      <c r="H920" s="593" t="s">
        <v>8656</v>
      </c>
      <c r="I920" s="286" t="s">
        <v>5177</v>
      </c>
      <c r="J920" s="352">
        <f t="shared" si="131"/>
        <v>46466</v>
      </c>
      <c r="K920" s="203" t="s">
        <v>8568</v>
      </c>
      <c r="L920" s="204">
        <v>6000</v>
      </c>
      <c r="M920" s="204">
        <v>5530</v>
      </c>
      <c r="N920" s="204">
        <f t="shared" si="132"/>
        <v>5530</v>
      </c>
      <c r="O920" s="354">
        <f t="shared" si="130"/>
        <v>0</v>
      </c>
      <c r="KL920" s="961"/>
      <c r="BNP920" s="303">
        <v>2000</v>
      </c>
      <c r="BOX920" s="303">
        <v>2000</v>
      </c>
      <c r="BPI920" s="303">
        <v>1530</v>
      </c>
    </row>
    <row r="921" spans="1:317 1731:1874" ht="45" customHeight="1">
      <c r="B921" s="203">
        <v>5714400111</v>
      </c>
      <c r="C921" s="203" t="str">
        <f>VLOOKUP(B921,'效期天數(2025.1126更新)'!B:C,2,FALSE)</f>
        <v>ALB</v>
      </c>
      <c r="D921" s="203">
        <f>VLOOKUP(B921,'效期天數(2025.1126更新)'!B:E,4,0)</f>
        <v>360</v>
      </c>
      <c r="E921" s="204" t="e">
        <f>VLOOKUP(F921,'帳庫存(20260119  00點更新)'!C:I,7,0)</f>
        <v>#N/A</v>
      </c>
      <c r="F921" s="296">
        <v>11126134</v>
      </c>
      <c r="G921" s="295">
        <v>46106</v>
      </c>
      <c r="H921" s="593" t="s">
        <v>8656</v>
      </c>
      <c r="I921" s="286" t="s">
        <v>5177</v>
      </c>
      <c r="J921" s="352">
        <f t="shared" si="131"/>
        <v>46466</v>
      </c>
      <c r="K921" s="203" t="s">
        <v>8568</v>
      </c>
      <c r="L921" s="204">
        <v>6000</v>
      </c>
      <c r="M921" s="204">
        <v>5520</v>
      </c>
      <c r="N921" s="204">
        <f t="shared" si="132"/>
        <v>5520</v>
      </c>
      <c r="O921" s="354">
        <f t="shared" si="130"/>
        <v>0</v>
      </c>
      <c r="KL921" s="961"/>
      <c r="BNY921" s="303">
        <v>5000</v>
      </c>
      <c r="BPI921" s="303">
        <v>520</v>
      </c>
    </row>
    <row r="922" spans="1:317 1731:1874" ht="45" customHeight="1">
      <c r="B922" s="203">
        <v>5714400111</v>
      </c>
      <c r="C922" s="203" t="str">
        <f>VLOOKUP(B922,'效期天數(2025.1126更新)'!B:C,2,FALSE)</f>
        <v>ALB</v>
      </c>
      <c r="D922" s="203">
        <f>VLOOKUP(B922,'效期天數(2025.1126更新)'!B:E,4,0)</f>
        <v>360</v>
      </c>
      <c r="E922" s="204" t="e">
        <f>VLOOKUP(F922,'帳庫存(20260119  00點更新)'!C:I,7,0)</f>
        <v>#N/A</v>
      </c>
      <c r="F922" s="296">
        <v>11126135</v>
      </c>
      <c r="G922" s="295">
        <v>46107</v>
      </c>
      <c r="H922" s="753" t="s">
        <v>8665</v>
      </c>
      <c r="I922" s="286" t="s">
        <v>5007</v>
      </c>
      <c r="J922" s="352">
        <f t="shared" si="131"/>
        <v>46467</v>
      </c>
      <c r="K922" s="203" t="s">
        <v>8577</v>
      </c>
      <c r="L922" s="204">
        <v>6000</v>
      </c>
      <c r="M922" s="204">
        <v>5600</v>
      </c>
      <c r="N922" s="204">
        <f t="shared" si="132"/>
        <v>5600</v>
      </c>
      <c r="O922" s="354">
        <f t="shared" si="130"/>
        <v>0</v>
      </c>
      <c r="KL922" s="961"/>
      <c r="BNQ922" s="303">
        <v>5000</v>
      </c>
      <c r="BRA922" s="303">
        <v>600</v>
      </c>
    </row>
    <row r="923" spans="1:317 1731:1874" ht="45" customHeight="1">
      <c r="B923" s="203">
        <v>5714400111</v>
      </c>
      <c r="C923" s="203" t="str">
        <f>VLOOKUP(B923,'效期天數(2025.1126更新)'!B:C,2,FALSE)</f>
        <v>ALB</v>
      </c>
      <c r="D923" s="203">
        <f>VLOOKUP(B923,'效期天數(2025.1126更新)'!B:E,4,0)</f>
        <v>360</v>
      </c>
      <c r="E923" s="204" t="e">
        <f>VLOOKUP(F923,'帳庫存(20260119  00點更新)'!C:I,7,0)</f>
        <v>#N/A</v>
      </c>
      <c r="F923" s="296">
        <v>11126136</v>
      </c>
      <c r="G923" s="295">
        <v>46107</v>
      </c>
      <c r="H923" s="753" t="s">
        <v>8665</v>
      </c>
      <c r="I923" s="286" t="s">
        <v>5007</v>
      </c>
      <c r="J923" s="352">
        <f t="shared" si="131"/>
        <v>46467</v>
      </c>
      <c r="K923" s="203" t="s">
        <v>8577</v>
      </c>
      <c r="L923" s="204">
        <v>6000</v>
      </c>
      <c r="M923" s="204">
        <v>5690</v>
      </c>
      <c r="N923" s="204">
        <f t="shared" si="132"/>
        <v>5690</v>
      </c>
      <c r="O923" s="354">
        <f t="shared" si="130"/>
        <v>0</v>
      </c>
      <c r="KL923" s="961"/>
      <c r="BNQ923" s="303">
        <v>5000</v>
      </c>
      <c r="BTB923" s="303">
        <v>690</v>
      </c>
    </row>
    <row r="924" spans="1:317 1731:1874" ht="45" customHeight="1">
      <c r="B924" s="203">
        <v>5714400111</v>
      </c>
      <c r="C924" s="203" t="str">
        <f>VLOOKUP(B924,'效期天數(2025.1126更新)'!B:C,2,FALSE)</f>
        <v>ALB</v>
      </c>
      <c r="D924" s="203">
        <f>VLOOKUP(B924,'效期天數(2025.1126更新)'!B:E,4,0)</f>
        <v>360</v>
      </c>
      <c r="E924" s="204" t="e">
        <f>VLOOKUP(F924,'帳庫存(20260119  00點更新)'!C:I,7,0)</f>
        <v>#N/A</v>
      </c>
      <c r="F924" s="296">
        <v>11126137</v>
      </c>
      <c r="G924" s="295">
        <v>46107</v>
      </c>
      <c r="H924" s="753" t="s">
        <v>8665</v>
      </c>
      <c r="I924" s="286" t="s">
        <v>5007</v>
      </c>
      <c r="J924" s="352">
        <f t="shared" si="131"/>
        <v>46467</v>
      </c>
      <c r="K924" s="203" t="s">
        <v>8577</v>
      </c>
      <c r="L924" s="204">
        <v>6000</v>
      </c>
      <c r="M924" s="204">
        <v>5680</v>
      </c>
      <c r="N924" s="204">
        <f t="shared" si="132"/>
        <v>5680</v>
      </c>
      <c r="O924" s="354">
        <f t="shared" si="130"/>
        <v>0</v>
      </c>
      <c r="KL924" s="961"/>
      <c r="BOQ924" s="303">
        <v>5000</v>
      </c>
      <c r="BTB924" s="303">
        <v>680</v>
      </c>
    </row>
    <row r="925" spans="1:317 1731:1874" ht="45" customHeight="1">
      <c r="B925" s="203">
        <v>5714400111</v>
      </c>
      <c r="C925" s="203" t="str">
        <f>VLOOKUP(B925,'效期天數(2025.1126更新)'!B:C,2,FALSE)</f>
        <v>ALB</v>
      </c>
      <c r="D925" s="203">
        <f>VLOOKUP(B925,'效期天數(2025.1126更新)'!B:E,4,0)</f>
        <v>360</v>
      </c>
      <c r="E925" s="204" t="e">
        <f>VLOOKUP(F925,'帳庫存(20260119  00點更新)'!C:I,7,0)</f>
        <v>#N/A</v>
      </c>
      <c r="F925" s="296">
        <v>11126138</v>
      </c>
      <c r="G925" s="295">
        <v>46107</v>
      </c>
      <c r="H925" s="753" t="s">
        <v>8665</v>
      </c>
      <c r="I925" s="286" t="s">
        <v>5007</v>
      </c>
      <c r="J925" s="352">
        <f t="shared" si="131"/>
        <v>46467</v>
      </c>
      <c r="K925" s="203" t="s">
        <v>8577</v>
      </c>
      <c r="L925" s="204">
        <v>6000</v>
      </c>
      <c r="M925" s="204">
        <v>5670</v>
      </c>
      <c r="N925" s="204">
        <f t="shared" si="132"/>
        <v>5670</v>
      </c>
      <c r="O925" s="354">
        <f t="shared" si="130"/>
        <v>0</v>
      </c>
      <c r="KL925" s="961"/>
      <c r="BOQ925" s="303">
        <v>3000</v>
      </c>
      <c r="BPL925" s="303">
        <v>1000</v>
      </c>
      <c r="BRA925" s="303">
        <v>1670</v>
      </c>
    </row>
    <row r="926" spans="1:317 1731:1874" ht="45" customHeight="1">
      <c r="B926" s="203">
        <v>5714400111</v>
      </c>
      <c r="C926" s="203" t="str">
        <f>VLOOKUP(B926,'效期天數(2025.1126更新)'!B:C,2,FALSE)</f>
        <v>ALB</v>
      </c>
      <c r="D926" s="203">
        <f>VLOOKUP(B926,'效期天數(2025.1126更新)'!B:E,4,0)</f>
        <v>360</v>
      </c>
      <c r="E926" s="204" t="e">
        <f>VLOOKUP(F926,'帳庫存(20260119  00點更新)'!C:I,7,0)</f>
        <v>#N/A</v>
      </c>
      <c r="F926" s="296">
        <v>11126141</v>
      </c>
      <c r="G926" s="295">
        <v>46111</v>
      </c>
      <c r="H926" s="878" t="s">
        <v>8671</v>
      </c>
      <c r="I926" s="286" t="s">
        <v>8734</v>
      </c>
      <c r="J926" s="352">
        <f t="shared" si="131"/>
        <v>46471</v>
      </c>
      <c r="K926" s="203" t="s">
        <v>8632</v>
      </c>
      <c r="L926" s="204">
        <v>6000</v>
      </c>
      <c r="M926" s="204">
        <v>5530</v>
      </c>
      <c r="N926" s="204">
        <f t="shared" si="132"/>
        <v>6060</v>
      </c>
      <c r="O926" s="354">
        <f>M926-N926+KZ926</f>
        <v>0</v>
      </c>
      <c r="KL926" s="961"/>
      <c r="KZ926" s="651">
        <v>530</v>
      </c>
      <c r="BOD926" s="303">
        <v>5530</v>
      </c>
      <c r="BPN926" s="303">
        <v>530</v>
      </c>
    </row>
    <row r="927" spans="1:317 1731:1874" ht="45" customHeight="1">
      <c r="B927" s="203">
        <v>5714400111</v>
      </c>
      <c r="C927" s="203" t="str">
        <f>VLOOKUP(B927,'效期天數(2025.1126更新)'!B:C,2,FALSE)</f>
        <v>ALB</v>
      </c>
      <c r="D927" s="203">
        <f>VLOOKUP(B927,'效期天數(2025.1126更新)'!B:E,4,0)</f>
        <v>360</v>
      </c>
      <c r="E927" s="204" t="e">
        <f>VLOOKUP(F927,'帳庫存(20260119  00點更新)'!C:I,7,0)</f>
        <v>#N/A</v>
      </c>
      <c r="F927" s="296">
        <v>11126142</v>
      </c>
      <c r="G927" s="295">
        <v>46111</v>
      </c>
      <c r="H927" s="878" t="s">
        <v>8671</v>
      </c>
      <c r="I927" s="286" t="s">
        <v>8734</v>
      </c>
      <c r="J927" s="352">
        <f t="shared" si="131"/>
        <v>46471</v>
      </c>
      <c r="K927" s="203" t="s">
        <v>8632</v>
      </c>
      <c r="L927" s="204">
        <v>6000</v>
      </c>
      <c r="M927" s="204">
        <v>5830</v>
      </c>
      <c r="N927" s="204">
        <f t="shared" si="132"/>
        <v>7660</v>
      </c>
      <c r="O927" s="354">
        <f>M927-N927+KZ927</f>
        <v>0</v>
      </c>
      <c r="KL927" s="961"/>
      <c r="KZ927" s="651">
        <v>1830</v>
      </c>
      <c r="BOD927" s="303">
        <v>5830</v>
      </c>
      <c r="BPN927" s="303">
        <v>1830</v>
      </c>
    </row>
    <row r="928" spans="1:317 1731:1874" ht="45" customHeight="1">
      <c r="B928" s="203">
        <v>5714400111</v>
      </c>
      <c r="C928" s="203" t="str">
        <f>VLOOKUP(B928,'效期天數(2025.1126更新)'!B:C,2,FALSE)</f>
        <v>ALB</v>
      </c>
      <c r="D928" s="203">
        <f>VLOOKUP(B928,'效期天數(2025.1126更新)'!B:E,4,0)</f>
        <v>360</v>
      </c>
      <c r="E928" s="204" t="e">
        <f>VLOOKUP(F928,'帳庫存(20260119  00點更新)'!C:I,7,0)</f>
        <v>#N/A</v>
      </c>
      <c r="F928" s="296">
        <v>11126143</v>
      </c>
      <c r="G928" s="295">
        <v>46111</v>
      </c>
      <c r="H928" s="878" t="s">
        <v>8671</v>
      </c>
      <c r="I928" s="286" t="s">
        <v>8734</v>
      </c>
      <c r="J928" s="352">
        <f t="shared" si="131"/>
        <v>46471</v>
      </c>
      <c r="K928" s="203" t="s">
        <v>8632</v>
      </c>
      <c r="L928" s="204">
        <v>6000</v>
      </c>
      <c r="M928" s="204">
        <v>5670</v>
      </c>
      <c r="N928" s="204">
        <f t="shared" si="132"/>
        <v>6670</v>
      </c>
      <c r="O928" s="354">
        <f>M928-N928+LE928</f>
        <v>0</v>
      </c>
      <c r="KL928" s="961"/>
      <c r="LE928" s="944">
        <v>1000</v>
      </c>
      <c r="BOR928" s="303">
        <v>5000</v>
      </c>
      <c r="BPN928" s="303">
        <v>670</v>
      </c>
      <c r="BQU928" s="303">
        <v>1000</v>
      </c>
    </row>
    <row r="929" spans="1:374 1760:1909" ht="45" customHeight="1">
      <c r="B929" s="203">
        <v>5714400111</v>
      </c>
      <c r="C929" s="203" t="str">
        <f>VLOOKUP(B929,'效期天數(2025.1126更新)'!B:C,2,FALSE)</f>
        <v>ALB</v>
      </c>
      <c r="D929" s="203">
        <f>VLOOKUP(B929,'效期天數(2025.1126更新)'!B:E,4,0)</f>
        <v>360</v>
      </c>
      <c r="E929" s="204" t="e">
        <f>VLOOKUP(F929,'帳庫存(20260119  00點更新)'!C:I,7,0)</f>
        <v>#N/A</v>
      </c>
      <c r="F929" s="296">
        <v>11126144</v>
      </c>
      <c r="G929" s="295">
        <v>46111</v>
      </c>
      <c r="H929" s="878" t="s">
        <v>8671</v>
      </c>
      <c r="I929" s="286" t="s">
        <v>8734</v>
      </c>
      <c r="J929" s="352">
        <f t="shared" si="131"/>
        <v>46471</v>
      </c>
      <c r="K929" s="203" t="s">
        <v>8632</v>
      </c>
      <c r="L929" s="204">
        <v>6000</v>
      </c>
      <c r="M929" s="204">
        <v>5710</v>
      </c>
      <c r="N929" s="204">
        <f t="shared" si="132"/>
        <v>5000</v>
      </c>
      <c r="O929" s="354">
        <f t="shared" ref="O929:O934" si="133">M929-N929</f>
        <v>710</v>
      </c>
      <c r="KL929" s="961"/>
      <c r="BOR929" s="303">
        <v>2000</v>
      </c>
      <c r="BPN929" s="303">
        <v>2000</v>
      </c>
      <c r="BQU929" s="303">
        <v>1000</v>
      </c>
    </row>
    <row r="930" spans="1:374 1760:1909" ht="45" customHeight="1">
      <c r="B930" s="203">
        <v>5714400111</v>
      </c>
      <c r="C930" s="203" t="str">
        <f>VLOOKUP(B930,'效期天數(2025.1126更新)'!B:C,2,FALSE)</f>
        <v>ALB</v>
      </c>
      <c r="D930" s="203">
        <f>VLOOKUP(B930,'效期天數(2025.1126更新)'!B:E,4,0)</f>
        <v>360</v>
      </c>
      <c r="E930" s="204" t="e">
        <f>VLOOKUP(F930,'帳庫存(20260119  00點更新)'!C:I,7,0)</f>
        <v>#N/A</v>
      </c>
      <c r="F930" s="296">
        <v>11126145</v>
      </c>
      <c r="G930" s="295">
        <v>46114</v>
      </c>
      <c r="H930" s="912" t="s">
        <v>8822</v>
      </c>
      <c r="I930" s="286" t="s">
        <v>8824</v>
      </c>
      <c r="J930" s="352">
        <f t="shared" si="131"/>
        <v>46474</v>
      </c>
      <c r="K930" s="203" t="s">
        <v>8726</v>
      </c>
      <c r="L930" s="204">
        <v>6000</v>
      </c>
      <c r="M930" s="204">
        <v>5540</v>
      </c>
      <c r="N930" s="204">
        <f t="shared" si="132"/>
        <v>5540</v>
      </c>
      <c r="O930" s="354">
        <f t="shared" si="133"/>
        <v>0</v>
      </c>
      <c r="BOU930" s="303">
        <v>5000</v>
      </c>
      <c r="BPB930" s="303">
        <v>540</v>
      </c>
    </row>
    <row r="931" spans="1:374 1760:1909" ht="45" customHeight="1">
      <c r="B931" s="203">
        <v>5714400111</v>
      </c>
      <c r="C931" s="203" t="str">
        <f>VLOOKUP(B931,'效期天數(2025.1126更新)'!B:C,2,FALSE)</f>
        <v>ALB</v>
      </c>
      <c r="D931" s="203">
        <f>VLOOKUP(B931,'效期天數(2025.1126更新)'!B:E,4,0)</f>
        <v>360</v>
      </c>
      <c r="E931" s="204" t="e">
        <f>VLOOKUP(F931,'帳庫存(20260119  00點更新)'!C:I,7,0)</f>
        <v>#N/A</v>
      </c>
      <c r="F931" s="296">
        <v>11126146</v>
      </c>
      <c r="G931" s="295">
        <v>46114</v>
      </c>
      <c r="H931" s="912" t="s">
        <v>8822</v>
      </c>
      <c r="I931" s="286" t="s">
        <v>8824</v>
      </c>
      <c r="J931" s="352">
        <f t="shared" si="131"/>
        <v>46474</v>
      </c>
      <c r="K931" s="203" t="s">
        <v>8726</v>
      </c>
      <c r="L931" s="204">
        <v>6000</v>
      </c>
      <c r="M931" s="204">
        <v>5540</v>
      </c>
      <c r="N931" s="204">
        <f t="shared" si="132"/>
        <v>5540</v>
      </c>
      <c r="O931" s="354">
        <f t="shared" si="133"/>
        <v>0</v>
      </c>
      <c r="BOU931" s="303">
        <v>5000</v>
      </c>
      <c r="BPB931" s="303">
        <v>540</v>
      </c>
    </row>
    <row r="932" spans="1:374 1760:1909" ht="45" customHeight="1">
      <c r="B932" s="203">
        <v>5714400111</v>
      </c>
      <c r="C932" s="203" t="str">
        <f>VLOOKUP(B932,'效期天數(2025.1126更新)'!B:C,2,FALSE)</f>
        <v>ALB</v>
      </c>
      <c r="D932" s="203">
        <f>VLOOKUP(B932,'效期天數(2025.1126更新)'!B:E,4,0)</f>
        <v>360</v>
      </c>
      <c r="E932" s="204" t="e">
        <f>VLOOKUP(F932,'帳庫存(20260119  00點更新)'!C:I,7,0)</f>
        <v>#N/A</v>
      </c>
      <c r="F932" s="296">
        <v>11126147</v>
      </c>
      <c r="G932" s="295">
        <v>46114</v>
      </c>
      <c r="H932" s="912" t="s">
        <v>8822</v>
      </c>
      <c r="I932" s="286" t="s">
        <v>8824</v>
      </c>
      <c r="J932" s="352">
        <f t="shared" si="131"/>
        <v>46474</v>
      </c>
      <c r="K932" s="203" t="s">
        <v>8726</v>
      </c>
      <c r="L932" s="204">
        <v>6000</v>
      </c>
      <c r="M932" s="204">
        <v>5540</v>
      </c>
      <c r="N932" s="204">
        <f t="shared" si="132"/>
        <v>5000</v>
      </c>
      <c r="O932" s="354">
        <f t="shared" si="133"/>
        <v>540</v>
      </c>
      <c r="BPB932" s="303">
        <v>5000</v>
      </c>
    </row>
    <row r="933" spans="1:374 1760:1909" ht="45" customHeight="1">
      <c r="A933" s="714" t="s">
        <v>4910</v>
      </c>
      <c r="B933" s="203">
        <v>5714400111</v>
      </c>
      <c r="C933" s="203" t="str">
        <f>VLOOKUP(B933,'效期天數(2025.1126更新)'!B:C,2,FALSE)</f>
        <v>ALB</v>
      </c>
      <c r="D933" s="203">
        <f>VLOOKUP(B933,'效期天數(2025.1126更新)'!B:E,4,0)</f>
        <v>360</v>
      </c>
      <c r="E933" s="204" t="e">
        <f>VLOOKUP(F933,'帳庫存(20260119  00點更新)'!C:I,7,0)</f>
        <v>#N/A</v>
      </c>
      <c r="F933" s="296">
        <v>11126148</v>
      </c>
      <c r="G933" s="295">
        <v>46114</v>
      </c>
      <c r="H933" s="912" t="s">
        <v>8822</v>
      </c>
      <c r="I933" s="305" t="s">
        <v>8823</v>
      </c>
      <c r="J933" s="352">
        <f t="shared" si="131"/>
        <v>46474</v>
      </c>
      <c r="K933" s="203" t="s">
        <v>8726</v>
      </c>
      <c r="L933" s="204">
        <v>6000</v>
      </c>
      <c r="M933" s="204">
        <v>5540</v>
      </c>
      <c r="N933" s="204">
        <f t="shared" si="132"/>
        <v>5540</v>
      </c>
      <c r="O933" s="354">
        <f t="shared" si="133"/>
        <v>0</v>
      </c>
      <c r="BST933" s="303">
        <v>4000</v>
      </c>
      <c r="BUJ933" s="303">
        <v>1540</v>
      </c>
    </row>
    <row r="934" spans="1:374 1760:1909" ht="45" customHeight="1">
      <c r="B934" s="203">
        <v>5714400111</v>
      </c>
      <c r="C934" s="203" t="str">
        <f>VLOOKUP(B934,'效期天數(2025.1126更新)'!B:C,2,FALSE)</f>
        <v>ALB</v>
      </c>
      <c r="D934" s="203">
        <f>VLOOKUP(B934,'效期天數(2025.1126更新)'!B:E,4,0)</f>
        <v>360</v>
      </c>
      <c r="E934" s="204" t="e">
        <f>VLOOKUP(F934,'帳庫存(20260119  00點更新)'!C:I,7,0)</f>
        <v>#N/A</v>
      </c>
      <c r="F934" s="296">
        <v>11126151</v>
      </c>
      <c r="G934" s="295">
        <v>46119</v>
      </c>
      <c r="H934" s="593" t="s">
        <v>8931</v>
      </c>
      <c r="I934" s="286" t="s">
        <v>5007</v>
      </c>
      <c r="J934" s="352">
        <f t="shared" si="131"/>
        <v>46479</v>
      </c>
      <c r="K934" s="203" t="s">
        <v>8786</v>
      </c>
      <c r="L934" s="204">
        <v>6000</v>
      </c>
      <c r="M934" s="204">
        <v>5620</v>
      </c>
      <c r="N934" s="204">
        <f t="shared" si="132"/>
        <v>5620</v>
      </c>
      <c r="O934" s="354">
        <f t="shared" si="133"/>
        <v>0</v>
      </c>
      <c r="BPN934" s="303">
        <v>5000</v>
      </c>
      <c r="BQT934" s="303">
        <v>620</v>
      </c>
    </row>
    <row r="935" spans="1:374 1760:1909" ht="45" customHeight="1">
      <c r="A935" s="714" t="s">
        <v>4910</v>
      </c>
      <c r="B935" s="203">
        <v>5714400111</v>
      </c>
      <c r="C935" s="203" t="str">
        <f>VLOOKUP(B935,'效期天數(2025.1126更新)'!B:C,2,FALSE)</f>
        <v>ALB</v>
      </c>
      <c r="D935" s="203">
        <f>VLOOKUP(B935,'效期天數(2025.1126更新)'!B:E,4,0)</f>
        <v>360</v>
      </c>
      <c r="E935" s="204" t="e">
        <f>VLOOKUP(F935,'帳庫存(20260119  00點更新)'!C:I,7,0)</f>
        <v>#N/A</v>
      </c>
      <c r="F935" s="296">
        <v>11126152</v>
      </c>
      <c r="G935" s="295">
        <v>46119</v>
      </c>
      <c r="H935" s="593" t="s">
        <v>8931</v>
      </c>
      <c r="I935" s="289" t="s">
        <v>8929</v>
      </c>
      <c r="J935" s="352">
        <f t="shared" si="131"/>
        <v>46479</v>
      </c>
      <c r="K935" s="203" t="s">
        <v>8786</v>
      </c>
      <c r="L935" s="204">
        <v>6000</v>
      </c>
      <c r="M935" s="204">
        <v>5620</v>
      </c>
      <c r="N935" s="204">
        <f t="shared" si="132"/>
        <v>6100</v>
      </c>
      <c r="O935" s="354">
        <f>M935-N935+MB935+NJ935</f>
        <v>410</v>
      </c>
      <c r="MB935" s="944">
        <v>480</v>
      </c>
      <c r="NJ935" s="651">
        <v>410</v>
      </c>
      <c r="BQT935" s="303">
        <v>3620</v>
      </c>
      <c r="BUK935" s="303">
        <v>2480</v>
      </c>
    </row>
    <row r="936" spans="1:374 1760:1909" ht="45" customHeight="1">
      <c r="B936" s="203">
        <v>5714400111</v>
      </c>
      <c r="C936" s="203" t="str">
        <f>VLOOKUP(B936,'效期天數(2025.1126更新)'!B:C,2,FALSE)</f>
        <v>ALB</v>
      </c>
      <c r="D936" s="203">
        <f>VLOOKUP(B936,'效期天數(2025.1126更新)'!B:E,4,0)</f>
        <v>360</v>
      </c>
      <c r="E936" s="204" t="e">
        <f>VLOOKUP(F936,'帳庫存(20260119  00點更新)'!C:I,7,0)</f>
        <v>#N/A</v>
      </c>
      <c r="F936" s="296">
        <v>11126153</v>
      </c>
      <c r="G936" s="295">
        <v>46119</v>
      </c>
      <c r="H936" s="593" t="s">
        <v>8931</v>
      </c>
      <c r="I936" s="286" t="s">
        <v>5007</v>
      </c>
      <c r="J936" s="352">
        <f t="shared" si="131"/>
        <v>46479</v>
      </c>
      <c r="K936" s="203" t="s">
        <v>8786</v>
      </c>
      <c r="L936" s="204">
        <v>6000</v>
      </c>
      <c r="M936" s="204">
        <v>5620</v>
      </c>
      <c r="N936" s="204">
        <f t="shared" si="132"/>
        <v>5620</v>
      </c>
      <c r="O936" s="354">
        <f t="shared" ref="O936:O941" si="134">M936-N936</f>
        <v>0</v>
      </c>
      <c r="BPT936" s="303">
        <v>4000</v>
      </c>
      <c r="BRM936" s="303">
        <v>1620</v>
      </c>
    </row>
    <row r="937" spans="1:374 1760:1909" ht="45" customHeight="1">
      <c r="B937" s="203">
        <v>5714400111</v>
      </c>
      <c r="C937" s="203" t="str">
        <f>VLOOKUP(B937,'效期天數(2025.1126更新)'!B:C,2,FALSE)</f>
        <v>ALB</v>
      </c>
      <c r="D937" s="203">
        <f>VLOOKUP(B937,'效期天數(2025.1126更新)'!B:E,4,0)</f>
        <v>360</v>
      </c>
      <c r="E937" s="204" t="e">
        <f>VLOOKUP(F937,'帳庫存(20260119  00點更新)'!C:I,7,0)</f>
        <v>#N/A</v>
      </c>
      <c r="F937" s="296">
        <v>11126154</v>
      </c>
      <c r="G937" s="295">
        <v>46119</v>
      </c>
      <c r="H937" s="593" t="s">
        <v>8931</v>
      </c>
      <c r="I937" s="286" t="s">
        <v>5007</v>
      </c>
      <c r="J937" s="352">
        <f t="shared" si="131"/>
        <v>46479</v>
      </c>
      <c r="K937" s="203" t="s">
        <v>8786</v>
      </c>
      <c r="L937" s="204">
        <v>6000</v>
      </c>
      <c r="M937" s="204">
        <v>5620</v>
      </c>
      <c r="N937" s="204">
        <f t="shared" si="132"/>
        <v>5620</v>
      </c>
      <c r="O937" s="354">
        <f t="shared" si="134"/>
        <v>0</v>
      </c>
      <c r="BRM937" s="303">
        <v>5620</v>
      </c>
    </row>
    <row r="938" spans="1:374 1760:1909" ht="45" customHeight="1">
      <c r="B938" s="203">
        <v>5714400111</v>
      </c>
      <c r="C938" s="203" t="str">
        <f>VLOOKUP(B938,'效期天數(2025.1126更新)'!B:C,2,FALSE)</f>
        <v>ALB</v>
      </c>
      <c r="D938" s="203">
        <f>VLOOKUP(B938,'效期天數(2025.1126更新)'!B:E,4,0)</f>
        <v>360</v>
      </c>
      <c r="E938" s="204" t="e">
        <f>VLOOKUP(F938,'帳庫存(20260119  00點更新)'!C:I,7,0)</f>
        <v>#N/A</v>
      </c>
      <c r="F938" s="296">
        <v>11126155</v>
      </c>
      <c r="G938" s="295">
        <v>46120</v>
      </c>
      <c r="H938" s="538" t="s">
        <v>5034</v>
      </c>
      <c r="I938" s="286" t="s">
        <v>5177</v>
      </c>
      <c r="J938" s="352">
        <f t="shared" si="131"/>
        <v>46480</v>
      </c>
      <c r="K938" s="203" t="s">
        <v>8803</v>
      </c>
      <c r="L938" s="204">
        <v>6000</v>
      </c>
      <c r="M938" s="204">
        <v>5540</v>
      </c>
      <c r="N938" s="204">
        <f t="shared" si="132"/>
        <v>5540</v>
      </c>
      <c r="O938" s="354">
        <f t="shared" si="134"/>
        <v>0</v>
      </c>
      <c r="BPV938" s="303">
        <v>5000</v>
      </c>
      <c r="BTC938" s="303">
        <v>540</v>
      </c>
    </row>
    <row r="939" spans="1:374 1760:1909" ht="45" customHeight="1">
      <c r="B939" s="203">
        <v>5714400111</v>
      </c>
      <c r="C939" s="203" t="str">
        <f>VLOOKUP(B939,'效期天數(2025.1126更新)'!B:C,2,FALSE)</f>
        <v>ALB</v>
      </c>
      <c r="D939" s="203">
        <f>VLOOKUP(B939,'效期天數(2025.1126更新)'!B:E,4,0)</f>
        <v>360</v>
      </c>
      <c r="E939" s="204" t="e">
        <f>VLOOKUP(F939,'帳庫存(20260119  00點更新)'!C:I,7,0)</f>
        <v>#N/A</v>
      </c>
      <c r="F939" s="296">
        <v>11126156</v>
      </c>
      <c r="G939" s="295">
        <v>46120</v>
      </c>
      <c r="H939" s="538" t="s">
        <v>5034</v>
      </c>
      <c r="I939" s="286" t="s">
        <v>5177</v>
      </c>
      <c r="J939" s="352">
        <f t="shared" si="131"/>
        <v>46480</v>
      </c>
      <c r="K939" s="203" t="s">
        <v>8803</v>
      </c>
      <c r="L939" s="204">
        <v>6000</v>
      </c>
      <c r="M939" s="204">
        <v>5590</v>
      </c>
      <c r="N939" s="204">
        <f t="shared" si="132"/>
        <v>5000</v>
      </c>
      <c r="O939" s="354">
        <f t="shared" si="134"/>
        <v>590</v>
      </c>
      <c r="BPV939" s="303">
        <v>3000</v>
      </c>
      <c r="BSF939" s="303">
        <v>1000</v>
      </c>
      <c r="BTC939" s="303">
        <v>1000</v>
      </c>
    </row>
    <row r="940" spans="1:374 1760:1909" ht="45" customHeight="1">
      <c r="B940" s="203">
        <v>5714400111</v>
      </c>
      <c r="C940" s="203" t="str">
        <f>VLOOKUP(B940,'效期天數(2025.1126更新)'!B:C,2,FALSE)</f>
        <v>ALB</v>
      </c>
      <c r="D940" s="203">
        <f>VLOOKUP(B940,'效期天數(2025.1126更新)'!B:E,4,0)</f>
        <v>360</v>
      </c>
      <c r="E940" s="204" t="e">
        <f>VLOOKUP(F940,'帳庫存(20260119  00點更新)'!C:I,7,0)</f>
        <v>#N/A</v>
      </c>
      <c r="F940" s="296">
        <v>11126157</v>
      </c>
      <c r="G940" s="295">
        <v>46120</v>
      </c>
      <c r="H940" s="538" t="s">
        <v>5034</v>
      </c>
      <c r="I940" s="286" t="s">
        <v>5177</v>
      </c>
      <c r="J940" s="352">
        <f t="shared" si="131"/>
        <v>46480</v>
      </c>
      <c r="K940" s="203" t="s">
        <v>8803</v>
      </c>
      <c r="L940" s="204">
        <v>6000</v>
      </c>
      <c r="M940" s="204">
        <v>5540</v>
      </c>
      <c r="N940" s="204">
        <f t="shared" si="132"/>
        <v>5540</v>
      </c>
      <c r="O940" s="354">
        <f t="shared" si="134"/>
        <v>0</v>
      </c>
      <c r="BRG940" s="303">
        <v>5000</v>
      </c>
      <c r="BTC940" s="303">
        <v>540</v>
      </c>
    </row>
    <row r="941" spans="1:374 1760:1909" ht="45" customHeight="1">
      <c r="A941" s="714" t="s">
        <v>4910</v>
      </c>
      <c r="B941" s="203">
        <v>5714400111</v>
      </c>
      <c r="C941" s="203" t="str">
        <f>VLOOKUP(B941,'效期天數(2025.1126更新)'!B:C,2,FALSE)</f>
        <v>ALB</v>
      </c>
      <c r="D941" s="203">
        <f>VLOOKUP(B941,'效期天數(2025.1126更新)'!B:E,4,0)</f>
        <v>360</v>
      </c>
      <c r="E941" s="204" t="e">
        <f>VLOOKUP(F941,'帳庫存(20260119  00點更新)'!C:I,7,0)</f>
        <v>#N/A</v>
      </c>
      <c r="F941" s="296">
        <v>11126158</v>
      </c>
      <c r="G941" s="295">
        <v>46120</v>
      </c>
      <c r="H941" s="538" t="s">
        <v>5034</v>
      </c>
      <c r="I941" s="289" t="s">
        <v>8930</v>
      </c>
      <c r="J941" s="352">
        <f t="shared" si="131"/>
        <v>46480</v>
      </c>
      <c r="K941" s="203" t="s">
        <v>8803</v>
      </c>
      <c r="L941" s="204">
        <v>6000</v>
      </c>
      <c r="M941" s="204">
        <v>5540</v>
      </c>
      <c r="N941" s="204">
        <f t="shared" si="132"/>
        <v>5000</v>
      </c>
      <c r="O941" s="354">
        <f t="shared" si="134"/>
        <v>540</v>
      </c>
      <c r="BRG941" s="303">
        <v>5000</v>
      </c>
    </row>
    <row r="942" spans="1:374 1760:1909" ht="45" customHeight="1">
      <c r="A942" s="714" t="s">
        <v>4910</v>
      </c>
      <c r="B942" s="203">
        <v>5714400111</v>
      </c>
      <c r="C942" s="203" t="str">
        <f>VLOOKUP(B942,'效期天數(2025.1126更新)'!B:C,2,FALSE)</f>
        <v>ALB</v>
      </c>
      <c r="D942" s="203">
        <f>VLOOKUP(B942,'效期天數(2025.1126更新)'!B:E,4,0)</f>
        <v>360</v>
      </c>
      <c r="E942" s="204" t="e">
        <f>VLOOKUP(F942,'帳庫存(20260119  00點更新)'!C:I,7,0)</f>
        <v>#N/A</v>
      </c>
      <c r="F942" s="296">
        <v>11126161</v>
      </c>
      <c r="G942" s="295">
        <v>46126</v>
      </c>
      <c r="H942" s="295" t="s">
        <v>9086</v>
      </c>
      <c r="I942" s="289" t="s">
        <v>9022</v>
      </c>
      <c r="J942" s="352">
        <f t="shared" si="131"/>
        <v>46486</v>
      </c>
      <c r="K942" s="203" t="s">
        <v>8949</v>
      </c>
      <c r="L942" s="204">
        <v>6000</v>
      </c>
      <c r="M942" s="204">
        <v>5640</v>
      </c>
      <c r="N942" s="204">
        <f t="shared" si="132"/>
        <v>5640</v>
      </c>
      <c r="O942" s="354">
        <f>M942-N942+NA942</f>
        <v>460</v>
      </c>
      <c r="NA942" s="814">
        <v>460</v>
      </c>
      <c r="BSU942" s="303">
        <v>5640</v>
      </c>
    </row>
    <row r="943" spans="1:374 1760:1909" ht="45" customHeight="1">
      <c r="B943" s="203">
        <v>5714400111</v>
      </c>
      <c r="C943" s="203" t="str">
        <f>VLOOKUP(B943,'效期天數(2025.1126更新)'!B:C,2,FALSE)</f>
        <v>ALB</v>
      </c>
      <c r="D943" s="203">
        <f>VLOOKUP(B943,'效期天數(2025.1126更新)'!B:E,4,0)</f>
        <v>360</v>
      </c>
      <c r="E943" s="204" t="e">
        <f>VLOOKUP(F943,'帳庫存(20260119  00點更新)'!C:I,7,0)</f>
        <v>#N/A</v>
      </c>
      <c r="F943" s="296">
        <v>11126162</v>
      </c>
      <c r="G943" s="295">
        <v>46126</v>
      </c>
      <c r="H943" s="753" t="s">
        <v>9048</v>
      </c>
      <c r="I943" s="286" t="s">
        <v>5007</v>
      </c>
      <c r="J943" s="352">
        <f t="shared" si="131"/>
        <v>46486</v>
      </c>
      <c r="K943" s="203" t="s">
        <v>8949</v>
      </c>
      <c r="L943" s="204">
        <v>6000</v>
      </c>
      <c r="M943" s="204">
        <v>5610</v>
      </c>
      <c r="N943" s="204">
        <f t="shared" si="132"/>
        <v>5610</v>
      </c>
      <c r="O943" s="354">
        <f t="shared" ref="O943:O974" si="135">M943-N943</f>
        <v>0</v>
      </c>
      <c r="BQO943" s="303">
        <v>5000</v>
      </c>
      <c r="BSG943" s="303">
        <v>610</v>
      </c>
    </row>
    <row r="944" spans="1:374 1760:1909" ht="45" customHeight="1">
      <c r="B944" s="203">
        <v>5714400111</v>
      </c>
      <c r="C944" s="203" t="str">
        <f>VLOOKUP(B944,'效期天數(2025.1126更新)'!B:C,2,FALSE)</f>
        <v>ALB</v>
      </c>
      <c r="D944" s="203">
        <f>VLOOKUP(B944,'效期天數(2025.1126更新)'!B:E,4,0)</f>
        <v>360</v>
      </c>
      <c r="E944" s="204" t="e">
        <f>VLOOKUP(F944,'帳庫存(20260119  00點更新)'!C:I,7,0)</f>
        <v>#N/A</v>
      </c>
      <c r="F944" s="296">
        <v>11126163</v>
      </c>
      <c r="G944" s="295">
        <v>46126</v>
      </c>
      <c r="H944" s="753" t="s">
        <v>9048</v>
      </c>
      <c r="I944" s="286" t="s">
        <v>5007</v>
      </c>
      <c r="J944" s="352">
        <f t="shared" si="131"/>
        <v>46486</v>
      </c>
      <c r="K944" s="203" t="s">
        <v>8949</v>
      </c>
      <c r="L944" s="204">
        <v>6000</v>
      </c>
      <c r="M944" s="204">
        <v>5640</v>
      </c>
      <c r="N944" s="204">
        <f t="shared" si="132"/>
        <v>5000</v>
      </c>
      <c r="O944" s="354">
        <f t="shared" si="135"/>
        <v>640</v>
      </c>
      <c r="BQO944" s="303">
        <v>5000</v>
      </c>
    </row>
    <row r="945" spans="1:15 1809:1922" ht="45" customHeight="1">
      <c r="B945" s="203">
        <v>5714400111</v>
      </c>
      <c r="C945" s="203" t="str">
        <f>VLOOKUP(B945,'效期天數(2025.1126更新)'!B:C,2,FALSE)</f>
        <v>ALB</v>
      </c>
      <c r="D945" s="203">
        <f>VLOOKUP(B945,'效期天數(2025.1126更新)'!B:E,4,0)</f>
        <v>360</v>
      </c>
      <c r="E945" s="204" t="e">
        <f>VLOOKUP(F945,'帳庫存(20260119  00點更新)'!C:I,7,0)</f>
        <v>#N/A</v>
      </c>
      <c r="F945" s="296">
        <v>11126164</v>
      </c>
      <c r="G945" s="295">
        <v>46126</v>
      </c>
      <c r="H945" s="753" t="s">
        <v>9048</v>
      </c>
      <c r="I945" s="286" t="s">
        <v>5007</v>
      </c>
      <c r="J945" s="352">
        <f t="shared" si="131"/>
        <v>46486</v>
      </c>
      <c r="K945" s="203" t="s">
        <v>8949</v>
      </c>
      <c r="L945" s="204">
        <v>6000</v>
      </c>
      <c r="M945" s="204">
        <v>5630</v>
      </c>
      <c r="N945" s="204">
        <f t="shared" si="132"/>
        <v>5630</v>
      </c>
      <c r="O945" s="354">
        <f t="shared" si="135"/>
        <v>0</v>
      </c>
      <c r="BQO945" s="303">
        <v>3000</v>
      </c>
      <c r="BSG945" s="303">
        <v>2630</v>
      </c>
    </row>
    <row r="946" spans="1:15 1809:1922" ht="45" customHeight="1">
      <c r="A946" s="714" t="s">
        <v>4910</v>
      </c>
      <c r="B946" s="203">
        <v>5714400111</v>
      </c>
      <c r="C946" s="203" t="str">
        <f>VLOOKUP(B946,'效期天數(2025.1126更新)'!B:C,2,FALSE)</f>
        <v>ALB</v>
      </c>
      <c r="D946" s="203">
        <f>VLOOKUP(B946,'效期天數(2025.1126更新)'!B:E,4,0)</f>
        <v>360</v>
      </c>
      <c r="E946" s="204" t="e">
        <f>VLOOKUP(F946,'帳庫存(20260119  00點更新)'!C:I,7,0)</f>
        <v>#N/A</v>
      </c>
      <c r="F946" s="296">
        <v>11126165</v>
      </c>
      <c r="G946" s="295">
        <v>46130</v>
      </c>
      <c r="H946" s="982" t="s">
        <v>9194</v>
      </c>
      <c r="I946" s="289" t="s">
        <v>9193</v>
      </c>
      <c r="J946" s="352">
        <f t="shared" si="131"/>
        <v>46490</v>
      </c>
      <c r="K946" s="203" t="s">
        <v>9081</v>
      </c>
      <c r="L946" s="204">
        <v>6000</v>
      </c>
      <c r="M946" s="204">
        <v>5480</v>
      </c>
      <c r="N946" s="204">
        <f t="shared" si="132"/>
        <v>5480</v>
      </c>
      <c r="O946" s="354">
        <f t="shared" si="135"/>
        <v>0</v>
      </c>
      <c r="BRB946" s="303">
        <v>5000</v>
      </c>
      <c r="BTX946" s="303">
        <v>480</v>
      </c>
    </row>
    <row r="947" spans="1:15 1809:1922" ht="45" customHeight="1">
      <c r="A947" s="714" t="s">
        <v>4910</v>
      </c>
      <c r="B947" s="203">
        <v>5714400111</v>
      </c>
      <c r="C947" s="203" t="str">
        <f>VLOOKUP(B947,'效期天數(2025.1126更新)'!B:C,2,FALSE)</f>
        <v>ALB</v>
      </c>
      <c r="D947" s="203">
        <f>VLOOKUP(B947,'效期天數(2025.1126更新)'!B:E,4,0)</f>
        <v>360</v>
      </c>
      <c r="E947" s="204" t="e">
        <f>VLOOKUP(F947,'帳庫存(20260119  00點更新)'!C:I,7,0)</f>
        <v>#N/A</v>
      </c>
      <c r="F947" s="296">
        <v>11126166</v>
      </c>
      <c r="G947" s="295">
        <v>46130</v>
      </c>
      <c r="H947" s="982" t="s">
        <v>9194</v>
      </c>
      <c r="I947" s="289" t="s">
        <v>9193</v>
      </c>
      <c r="J947" s="352">
        <f t="shared" si="131"/>
        <v>46490</v>
      </c>
      <c r="K947" s="203" t="s">
        <v>9081</v>
      </c>
      <c r="L947" s="204">
        <v>6000</v>
      </c>
      <c r="M947" s="204">
        <v>5110</v>
      </c>
      <c r="N947" s="204">
        <f t="shared" si="132"/>
        <v>5110</v>
      </c>
      <c r="O947" s="354">
        <f t="shared" si="135"/>
        <v>0</v>
      </c>
      <c r="BRB947" s="303">
        <v>5110</v>
      </c>
    </row>
    <row r="948" spans="1:15 1809:1922" ht="45" customHeight="1">
      <c r="A948" s="714" t="s">
        <v>4910</v>
      </c>
      <c r="B948" s="203">
        <v>5714400111</v>
      </c>
      <c r="C948" s="203" t="str">
        <f>VLOOKUP(B948,'效期天數(2025.1126更新)'!B:C,2,FALSE)</f>
        <v>ALB</v>
      </c>
      <c r="D948" s="203">
        <f>VLOOKUP(B948,'效期天數(2025.1126更新)'!B:E,4,0)</f>
        <v>360</v>
      </c>
      <c r="E948" s="204" t="e">
        <f>VLOOKUP(F948,'帳庫存(20260119  00點更新)'!C:I,7,0)</f>
        <v>#N/A</v>
      </c>
      <c r="F948" s="296">
        <v>11126167</v>
      </c>
      <c r="G948" s="295">
        <v>46130</v>
      </c>
      <c r="H948" s="982" t="s">
        <v>9194</v>
      </c>
      <c r="I948" s="289" t="s">
        <v>9193</v>
      </c>
      <c r="J948" s="352">
        <f t="shared" si="131"/>
        <v>46490</v>
      </c>
      <c r="K948" s="203" t="s">
        <v>9081</v>
      </c>
      <c r="L948" s="204">
        <v>6000</v>
      </c>
      <c r="M948" s="204">
        <v>5620</v>
      </c>
      <c r="N948" s="204">
        <f t="shared" si="132"/>
        <v>5620</v>
      </c>
      <c r="O948" s="354">
        <f t="shared" si="135"/>
        <v>0</v>
      </c>
      <c r="BRF948" s="303">
        <v>5000</v>
      </c>
      <c r="BTX948" s="303">
        <v>620</v>
      </c>
    </row>
    <row r="949" spans="1:15 1809:1922" ht="45" customHeight="1">
      <c r="A949" s="714" t="s">
        <v>4910</v>
      </c>
      <c r="B949" s="203">
        <v>5714400111</v>
      </c>
      <c r="C949" s="203" t="str">
        <f>VLOOKUP(B949,'效期天數(2025.1126更新)'!B:C,2,FALSE)</f>
        <v>ALB</v>
      </c>
      <c r="D949" s="203">
        <f>VLOOKUP(B949,'效期天數(2025.1126更新)'!B:E,4,0)</f>
        <v>360</v>
      </c>
      <c r="E949" s="204" t="e">
        <f>VLOOKUP(F949,'帳庫存(20260119  00點更新)'!C:I,7,0)</f>
        <v>#N/A</v>
      </c>
      <c r="F949" s="296">
        <v>11126168</v>
      </c>
      <c r="G949" s="295">
        <v>46130</v>
      </c>
      <c r="H949" s="982" t="s">
        <v>9194</v>
      </c>
      <c r="I949" s="289" t="s">
        <v>9193</v>
      </c>
      <c r="J949" s="352">
        <f t="shared" si="131"/>
        <v>46490</v>
      </c>
      <c r="K949" s="203" t="s">
        <v>9081</v>
      </c>
      <c r="L949" s="204">
        <v>6000</v>
      </c>
      <c r="M949" s="204">
        <v>5630</v>
      </c>
      <c r="N949" s="204">
        <f t="shared" si="132"/>
        <v>5630</v>
      </c>
      <c r="O949" s="354">
        <f t="shared" si="135"/>
        <v>0</v>
      </c>
      <c r="BRF949" s="303">
        <v>5000</v>
      </c>
      <c r="BTV949" s="303">
        <v>630</v>
      </c>
    </row>
    <row r="950" spans="1:15 1809:1922" ht="45" customHeight="1">
      <c r="B950" s="815">
        <v>5714400111</v>
      </c>
      <c r="C950" s="815" t="str">
        <f>VLOOKUP(B950,'效期天數(2025.1126更新)'!B:C,2,FALSE)</f>
        <v>ALB</v>
      </c>
      <c r="D950" s="203">
        <f>VLOOKUP(B950,'效期天數(2025.1126更新)'!B:E,4,0)</f>
        <v>360</v>
      </c>
      <c r="E950" s="816" t="e">
        <f>VLOOKUP(F950,'帳庫存(20260119  00點更新)'!C:I,7,0)</f>
        <v>#N/A</v>
      </c>
      <c r="F950" s="817" t="s">
        <v>9134</v>
      </c>
      <c r="G950" s="295">
        <v>46132</v>
      </c>
      <c r="I950" s="286" t="s">
        <v>5007</v>
      </c>
      <c r="J950" s="352">
        <f t="shared" si="131"/>
        <v>46492</v>
      </c>
      <c r="K950" s="203" t="s">
        <v>9133</v>
      </c>
      <c r="L950" s="204">
        <v>6000</v>
      </c>
      <c r="M950" s="570"/>
      <c r="N950" s="204">
        <f t="shared" si="132"/>
        <v>0</v>
      </c>
      <c r="O950" s="354">
        <f t="shared" si="135"/>
        <v>0</v>
      </c>
    </row>
    <row r="951" spans="1:15 1809:1922" ht="45" customHeight="1">
      <c r="B951" s="203">
        <v>5714400111</v>
      </c>
      <c r="C951" s="203" t="str">
        <f>VLOOKUP(B951,'效期天數(2025.1126更新)'!B:C,2,FALSE)</f>
        <v>ALB</v>
      </c>
      <c r="D951" s="203">
        <f>VLOOKUP(B951,'效期天數(2025.1126更新)'!B:E,4,0)</f>
        <v>360</v>
      </c>
      <c r="E951" s="204" t="e">
        <f>VLOOKUP(F951,'帳庫存(20260119  00點更新)'!C:I,7,0)</f>
        <v>#N/A</v>
      </c>
      <c r="F951" s="296">
        <v>11126171</v>
      </c>
      <c r="G951" s="295">
        <v>46132</v>
      </c>
      <c r="H951" s="592" t="s">
        <v>9195</v>
      </c>
      <c r="I951" s="286" t="s">
        <v>5007</v>
      </c>
      <c r="J951" s="352">
        <f t="shared" si="131"/>
        <v>46492</v>
      </c>
      <c r="K951" s="203" t="s">
        <v>9132</v>
      </c>
      <c r="L951" s="204">
        <v>6000</v>
      </c>
      <c r="M951" s="204">
        <v>5540</v>
      </c>
      <c r="N951" s="204">
        <f t="shared" si="132"/>
        <v>5000</v>
      </c>
      <c r="O951" s="354">
        <f t="shared" si="135"/>
        <v>540</v>
      </c>
      <c r="BQQ951" s="303">
        <v>5000</v>
      </c>
    </row>
    <row r="952" spans="1:15 1809:1922" ht="45" customHeight="1">
      <c r="B952" s="203">
        <v>5714400111</v>
      </c>
      <c r="C952" s="203" t="str">
        <f>VLOOKUP(B952,'效期天數(2025.1126更新)'!B:C,2,FALSE)</f>
        <v>ALB</v>
      </c>
      <c r="D952" s="203">
        <f>VLOOKUP(B952,'效期天數(2025.1126更新)'!B:E,4,0)</f>
        <v>360</v>
      </c>
      <c r="E952" s="204" t="e">
        <f>VLOOKUP(F952,'帳庫存(20260119  00點更新)'!C:I,7,0)</f>
        <v>#N/A</v>
      </c>
      <c r="F952" s="296">
        <v>11126172</v>
      </c>
      <c r="G952" s="295">
        <v>46132</v>
      </c>
      <c r="H952" s="592" t="s">
        <v>9195</v>
      </c>
      <c r="I952" s="286" t="s">
        <v>5007</v>
      </c>
      <c r="J952" s="352">
        <f t="shared" si="131"/>
        <v>46492</v>
      </c>
      <c r="K952" s="203" t="s">
        <v>9132</v>
      </c>
      <c r="L952" s="204">
        <v>6000</v>
      </c>
      <c r="M952" s="204">
        <v>5540</v>
      </c>
      <c r="N952" s="204">
        <f t="shared" si="132"/>
        <v>5540</v>
      </c>
      <c r="O952" s="354">
        <f t="shared" si="135"/>
        <v>0</v>
      </c>
      <c r="BQQ952" s="303">
        <v>4000</v>
      </c>
      <c r="BUF952" s="303">
        <v>1000</v>
      </c>
      <c r="BUG952" s="303">
        <v>540</v>
      </c>
    </row>
    <row r="953" spans="1:15 1809:1922" ht="45" customHeight="1">
      <c r="B953" s="203">
        <v>5714400111</v>
      </c>
      <c r="C953" s="203" t="str">
        <f>VLOOKUP(B953,'效期天數(2025.1126更新)'!B:C,2,FALSE)</f>
        <v>ALB</v>
      </c>
      <c r="D953" s="203">
        <f>VLOOKUP(B953,'效期天數(2025.1126更新)'!B:E,4,0)</f>
        <v>360</v>
      </c>
      <c r="E953" s="204" t="e">
        <f>VLOOKUP(F953,'帳庫存(20260119  00點更新)'!C:I,7,0)</f>
        <v>#N/A</v>
      </c>
      <c r="F953" s="296">
        <v>11126173</v>
      </c>
      <c r="G953" s="295">
        <v>46132</v>
      </c>
      <c r="H953" s="592" t="s">
        <v>9195</v>
      </c>
      <c r="I953" s="286" t="s">
        <v>5007</v>
      </c>
      <c r="J953" s="352">
        <f t="shared" si="131"/>
        <v>46492</v>
      </c>
      <c r="K953" s="203" t="s">
        <v>9132</v>
      </c>
      <c r="L953" s="204">
        <v>6000</v>
      </c>
      <c r="M953" s="204">
        <v>5510</v>
      </c>
      <c r="N953" s="204">
        <f t="shared" si="132"/>
        <v>5510</v>
      </c>
      <c r="O953" s="354">
        <f t="shared" si="135"/>
        <v>0</v>
      </c>
      <c r="BRM953" s="303">
        <v>4000</v>
      </c>
      <c r="BUG953" s="303">
        <v>1510</v>
      </c>
    </row>
    <row r="954" spans="1:15 1809:1922" ht="45" customHeight="1">
      <c r="A954" s="714" t="s">
        <v>4952</v>
      </c>
      <c r="B954" s="203">
        <v>5714400111</v>
      </c>
      <c r="C954" s="203" t="str">
        <f>VLOOKUP(B954,'效期天數(2025.1126更新)'!B:C,2,FALSE)</f>
        <v>ALB</v>
      </c>
      <c r="D954" s="203">
        <f>VLOOKUP(B954,'效期天數(2025.1126更新)'!B:E,4,0)</f>
        <v>360</v>
      </c>
      <c r="E954" s="204" t="e">
        <f>VLOOKUP(F954,'帳庫存(20260119  00點更新)'!C:I,7,0)</f>
        <v>#N/A</v>
      </c>
      <c r="F954" s="296">
        <v>11126175</v>
      </c>
      <c r="G954" s="295">
        <v>46133</v>
      </c>
      <c r="H954" s="753" t="s">
        <v>5133</v>
      </c>
      <c r="I954" s="864" t="s">
        <v>10228</v>
      </c>
      <c r="J954" s="352">
        <f t="shared" si="131"/>
        <v>46493</v>
      </c>
      <c r="K954" s="203" t="s">
        <v>9146</v>
      </c>
      <c r="L954" s="204">
        <v>6000</v>
      </c>
      <c r="M954" s="204">
        <v>5420</v>
      </c>
      <c r="N954" s="204">
        <f t="shared" si="132"/>
        <v>5000</v>
      </c>
      <c r="O954" s="354">
        <f t="shared" si="135"/>
        <v>420</v>
      </c>
      <c r="BUT954" s="303">
        <v>5000</v>
      </c>
    </row>
    <row r="955" spans="1:15 1809:1922" ht="45" customHeight="1">
      <c r="B955" s="203">
        <v>5714400111</v>
      </c>
      <c r="C955" s="203" t="str">
        <f>VLOOKUP(B955,'效期天數(2025.1126更新)'!B:C,2,FALSE)</f>
        <v>ALB</v>
      </c>
      <c r="D955" s="203">
        <f>VLOOKUP(B955,'效期天數(2025.1126更新)'!B:E,4,0)</f>
        <v>360</v>
      </c>
      <c r="E955" s="204" t="e">
        <f>VLOOKUP(F955,'帳庫存(20260119  00點更新)'!C:I,7,0)</f>
        <v>#N/A</v>
      </c>
      <c r="F955" s="296">
        <v>11126176</v>
      </c>
      <c r="G955" s="295">
        <v>46133</v>
      </c>
      <c r="H955" s="753" t="s">
        <v>5133</v>
      </c>
      <c r="I955" s="286" t="s">
        <v>9236</v>
      </c>
      <c r="J955" s="352">
        <f t="shared" si="131"/>
        <v>46493</v>
      </c>
      <c r="K955" s="203" t="s">
        <v>9146</v>
      </c>
      <c r="L955" s="204">
        <v>6000</v>
      </c>
      <c r="M955" s="204">
        <v>5400</v>
      </c>
      <c r="N955" s="204">
        <f t="shared" si="132"/>
        <v>5000</v>
      </c>
      <c r="O955" s="354">
        <f t="shared" si="135"/>
        <v>400</v>
      </c>
      <c r="BQZ955" s="303">
        <v>5000</v>
      </c>
    </row>
    <row r="956" spans="1:15 1809:1922" ht="45" customHeight="1">
      <c r="A956" s="714" t="s">
        <v>4950</v>
      </c>
      <c r="B956" s="203">
        <v>5714400111</v>
      </c>
      <c r="C956" s="203" t="str">
        <f>VLOOKUP(B956,'效期天數(2025.1126更新)'!B:C,2,FALSE)</f>
        <v>ALB</v>
      </c>
      <c r="D956" s="203">
        <f>VLOOKUP(B956,'效期天數(2025.1126更新)'!B:E,4,0)</f>
        <v>360</v>
      </c>
      <c r="E956" s="204" t="e">
        <f>VLOOKUP(F956,'帳庫存(20260119  00點更新)'!C:I,7,0)</f>
        <v>#N/A</v>
      </c>
      <c r="F956" s="296">
        <v>11126177</v>
      </c>
      <c r="G956" s="295">
        <v>46133</v>
      </c>
      <c r="H956" s="753" t="s">
        <v>5133</v>
      </c>
      <c r="I956" s="289" t="s">
        <v>9237</v>
      </c>
      <c r="J956" s="352">
        <f t="shared" si="131"/>
        <v>46493</v>
      </c>
      <c r="K956" s="203" t="s">
        <v>9146</v>
      </c>
      <c r="L956" s="204">
        <v>6000</v>
      </c>
      <c r="M956" s="204">
        <v>5420</v>
      </c>
      <c r="N956" s="204">
        <f t="shared" si="132"/>
        <v>5420</v>
      </c>
      <c r="O956" s="354">
        <f t="shared" si="135"/>
        <v>0</v>
      </c>
      <c r="BRL956" s="303">
        <v>5420</v>
      </c>
    </row>
    <row r="957" spans="1:15 1809:1922" ht="45" customHeight="1">
      <c r="B957" s="203">
        <v>5714400111</v>
      </c>
      <c r="C957" s="203" t="str">
        <f>VLOOKUP(B957,'效期天數(2025.1126更新)'!B:C,2,FALSE)</f>
        <v>ALB</v>
      </c>
      <c r="D957" s="203">
        <f>VLOOKUP(B957,'效期天數(2025.1126更新)'!B:E,4,0)</f>
        <v>360</v>
      </c>
      <c r="E957" s="204" t="e">
        <f>VLOOKUP(F957,'帳庫存(20260119  00點更新)'!C:I,7,0)</f>
        <v>#N/A</v>
      </c>
      <c r="F957" s="296">
        <v>11126178</v>
      </c>
      <c r="G957" s="295">
        <v>46133</v>
      </c>
      <c r="H957" s="753" t="s">
        <v>5133</v>
      </c>
      <c r="I957" s="286" t="s">
        <v>9236</v>
      </c>
      <c r="J957" s="352">
        <f t="shared" si="131"/>
        <v>46493</v>
      </c>
      <c r="K957" s="203" t="s">
        <v>9146</v>
      </c>
      <c r="L957" s="204">
        <v>6000</v>
      </c>
      <c r="M957" s="204">
        <v>5440</v>
      </c>
      <c r="N957" s="204">
        <f t="shared" si="132"/>
        <v>5000</v>
      </c>
      <c r="O957" s="354">
        <f t="shared" si="135"/>
        <v>440</v>
      </c>
      <c r="BQZ957" s="303">
        <v>5000</v>
      </c>
    </row>
    <row r="958" spans="1:15 1809:1922" ht="45" customHeight="1">
      <c r="B958" s="203">
        <v>5714400111</v>
      </c>
      <c r="C958" s="203" t="str">
        <f>VLOOKUP(B958,'效期天數(2025.1126更新)'!B:C,2,FALSE)</f>
        <v>ALB</v>
      </c>
      <c r="D958" s="203">
        <f>VLOOKUP(B958,'效期天數(2025.1126更新)'!B:E,4,0)</f>
        <v>360</v>
      </c>
      <c r="E958" s="204" t="e">
        <f>VLOOKUP(F958,'帳庫存(20260119  00點更新)'!C:I,7,0)</f>
        <v>#N/A</v>
      </c>
      <c r="F958" s="296" t="s">
        <v>9162</v>
      </c>
      <c r="G958" s="295">
        <v>46134</v>
      </c>
      <c r="H958" s="745" t="s">
        <v>9242</v>
      </c>
      <c r="I958" s="289" t="s">
        <v>10334</v>
      </c>
      <c r="J958" s="352">
        <f t="shared" si="131"/>
        <v>46494</v>
      </c>
      <c r="K958" s="203" t="s">
        <v>9161</v>
      </c>
      <c r="L958" s="204">
        <v>6000</v>
      </c>
      <c r="M958" s="204">
        <v>5530</v>
      </c>
      <c r="N958" s="204">
        <f t="shared" si="132"/>
        <v>5530</v>
      </c>
      <c r="O958" s="354">
        <f t="shared" si="135"/>
        <v>0</v>
      </c>
      <c r="BUX958" s="303">
        <v>5530</v>
      </c>
    </row>
    <row r="959" spans="1:15 1809:1922" ht="45" customHeight="1">
      <c r="B959" s="203">
        <v>5714400111</v>
      </c>
      <c r="C959" s="203" t="str">
        <f>VLOOKUP(B959,'效期天數(2025.1126更新)'!B:C,2,FALSE)</f>
        <v>ALB</v>
      </c>
      <c r="D959" s="203">
        <f>VLOOKUP(B959,'效期天數(2025.1126更新)'!B:E,4,0)</f>
        <v>360</v>
      </c>
      <c r="E959" s="204" t="e">
        <f>VLOOKUP(F959,'帳庫存(20260119  00點更新)'!C:I,7,0)</f>
        <v>#N/A</v>
      </c>
      <c r="F959" s="296" t="s">
        <v>9163</v>
      </c>
      <c r="G959" s="295">
        <v>46134</v>
      </c>
      <c r="H959" s="745" t="s">
        <v>9242</v>
      </c>
      <c r="I959" s="286" t="s">
        <v>5317</v>
      </c>
      <c r="J959" s="352">
        <f t="shared" si="131"/>
        <v>46494</v>
      </c>
      <c r="K959" s="203" t="s">
        <v>9161</v>
      </c>
      <c r="L959" s="204">
        <v>6000</v>
      </c>
      <c r="M959" s="204">
        <v>5530</v>
      </c>
      <c r="N959" s="204">
        <f t="shared" si="132"/>
        <v>5530</v>
      </c>
      <c r="O959" s="354">
        <f t="shared" si="135"/>
        <v>0</v>
      </c>
      <c r="BRA959" s="303">
        <v>5530</v>
      </c>
    </row>
    <row r="960" spans="1:15 1809:1922" ht="45" customHeight="1">
      <c r="B960" s="203">
        <v>5714400111</v>
      </c>
      <c r="C960" s="203" t="str">
        <f>VLOOKUP(B960,'效期天數(2025.1126更新)'!B:C,2,FALSE)</f>
        <v>ALB</v>
      </c>
      <c r="D960" s="203">
        <f>VLOOKUP(B960,'效期天數(2025.1126更新)'!B:E,4,0)</f>
        <v>360</v>
      </c>
      <c r="E960" s="204" t="e">
        <f>VLOOKUP(F960,'帳庫存(20260119  00點更新)'!C:I,7,0)</f>
        <v>#N/A</v>
      </c>
      <c r="F960" s="296" t="s">
        <v>9164</v>
      </c>
      <c r="G960" s="295">
        <v>46134</v>
      </c>
      <c r="H960" s="745" t="s">
        <v>9242</v>
      </c>
      <c r="I960" s="286" t="s">
        <v>5317</v>
      </c>
      <c r="J960" s="352">
        <f t="shared" si="131"/>
        <v>46494</v>
      </c>
      <c r="K960" s="203" t="s">
        <v>9161</v>
      </c>
      <c r="L960" s="204">
        <v>6000</v>
      </c>
      <c r="M960" s="204">
        <v>5540</v>
      </c>
      <c r="N960" s="204">
        <f t="shared" si="132"/>
        <v>5540</v>
      </c>
      <c r="O960" s="354">
        <f t="shared" si="135"/>
        <v>0</v>
      </c>
      <c r="BRA960" s="303">
        <v>5540</v>
      </c>
    </row>
    <row r="961" spans="1:15 1821:1920" ht="45" customHeight="1">
      <c r="B961" s="203">
        <v>5714400111</v>
      </c>
      <c r="C961" s="203" t="str">
        <f>VLOOKUP(B961,'效期天數(2025.1126更新)'!B:C,2,FALSE)</f>
        <v>ALB</v>
      </c>
      <c r="D961" s="203">
        <f>VLOOKUP(B961,'效期天數(2025.1126更新)'!B:E,4,0)</f>
        <v>360</v>
      </c>
      <c r="E961" s="204" t="e">
        <f>VLOOKUP(F961,'帳庫存(20260119  00點更新)'!C:I,7,0)</f>
        <v>#N/A</v>
      </c>
      <c r="F961" s="296" t="s">
        <v>9165</v>
      </c>
      <c r="G961" s="295">
        <v>46134</v>
      </c>
      <c r="H961" s="745" t="s">
        <v>9242</v>
      </c>
      <c r="I961" s="286" t="s">
        <v>5317</v>
      </c>
      <c r="J961" s="352">
        <f t="shared" si="131"/>
        <v>46494</v>
      </c>
      <c r="K961" s="203" t="s">
        <v>9161</v>
      </c>
      <c r="L961" s="204">
        <v>6000</v>
      </c>
      <c r="M961" s="204">
        <v>5520</v>
      </c>
      <c r="N961" s="204">
        <f t="shared" si="132"/>
        <v>5000</v>
      </c>
      <c r="O961" s="354">
        <f t="shared" si="135"/>
        <v>520</v>
      </c>
      <c r="BRA961" s="303">
        <v>5000</v>
      </c>
    </row>
    <row r="962" spans="1:15 1821:1920" ht="45" customHeight="1">
      <c r="A962" s="714" t="s">
        <v>4952</v>
      </c>
      <c r="B962" s="203">
        <v>5714400111</v>
      </c>
      <c r="C962" s="203" t="str">
        <f>VLOOKUP(B962,'效期天數(2025.1126更新)'!B:C,2,FALSE)</f>
        <v>ALB</v>
      </c>
      <c r="D962" s="203">
        <f>VLOOKUP(B962,'效期天數(2025.1126更新)'!B:E,4,0)</f>
        <v>360</v>
      </c>
      <c r="E962" s="204" t="e">
        <f>VLOOKUP(F962,'帳庫存(20260119  00點更新)'!C:I,7,0)</f>
        <v>#N/A</v>
      </c>
      <c r="F962" s="296">
        <v>11126181</v>
      </c>
      <c r="G962" s="295">
        <v>46141</v>
      </c>
      <c r="H962" s="538" t="s">
        <v>5157</v>
      </c>
      <c r="I962" s="289" t="s">
        <v>10224</v>
      </c>
      <c r="J962" s="352">
        <f t="shared" si="131"/>
        <v>46501</v>
      </c>
      <c r="K962" s="203" t="s">
        <v>9299</v>
      </c>
      <c r="L962" s="204">
        <v>6000</v>
      </c>
      <c r="M962" s="204">
        <v>5640</v>
      </c>
      <c r="N962" s="204">
        <f t="shared" si="132"/>
        <v>5000</v>
      </c>
      <c r="O962" s="354">
        <f t="shared" si="135"/>
        <v>640</v>
      </c>
      <c r="BUV962" s="303">
        <v>5000</v>
      </c>
    </row>
    <row r="963" spans="1:15 1821:1920" ht="45" customHeight="1">
      <c r="B963" s="203">
        <v>5714400111</v>
      </c>
      <c r="C963" s="203" t="str">
        <f>VLOOKUP(B963,'效期天數(2025.1126更新)'!B:C,2,FALSE)</f>
        <v>ALB</v>
      </c>
      <c r="D963" s="203">
        <f>VLOOKUP(B963,'效期天數(2025.1126更新)'!B:E,4,0)</f>
        <v>360</v>
      </c>
      <c r="E963" s="204" t="e">
        <f>VLOOKUP(F963,'帳庫存(20260119  00點更新)'!C:I,7,0)</f>
        <v>#N/A</v>
      </c>
      <c r="F963" s="296">
        <v>11126182</v>
      </c>
      <c r="G963" s="295">
        <v>46141</v>
      </c>
      <c r="H963" s="538" t="s">
        <v>9469</v>
      </c>
      <c r="I963" s="286" t="s">
        <v>5007</v>
      </c>
      <c r="J963" s="352">
        <f t="shared" si="131"/>
        <v>46501</v>
      </c>
      <c r="K963" s="203" t="s">
        <v>9299</v>
      </c>
      <c r="L963" s="204">
        <v>6000</v>
      </c>
      <c r="M963" s="204">
        <v>5630</v>
      </c>
      <c r="N963" s="204">
        <f t="shared" si="132"/>
        <v>5000</v>
      </c>
      <c r="O963" s="354">
        <f t="shared" si="135"/>
        <v>630</v>
      </c>
      <c r="BRO963" s="303">
        <v>5000</v>
      </c>
    </row>
    <row r="964" spans="1:15 1821:1920" ht="45" customHeight="1">
      <c r="B964" s="203">
        <v>5714400111</v>
      </c>
      <c r="C964" s="203" t="str">
        <f>VLOOKUP(B964,'效期天數(2025.1126更新)'!B:C,2,FALSE)</f>
        <v>ALB</v>
      </c>
      <c r="D964" s="203">
        <f>VLOOKUP(B964,'效期天數(2025.1126更新)'!B:E,4,0)</f>
        <v>360</v>
      </c>
      <c r="E964" s="204" t="e">
        <f>VLOOKUP(F964,'帳庫存(20260119  00點更新)'!C:I,7,0)</f>
        <v>#N/A</v>
      </c>
      <c r="F964" s="296">
        <v>11126183</v>
      </c>
      <c r="G964" s="295">
        <v>46141</v>
      </c>
      <c r="H964" s="538" t="s">
        <v>9469</v>
      </c>
      <c r="I964" s="286" t="s">
        <v>5007</v>
      </c>
      <c r="J964" s="352">
        <f t="shared" si="131"/>
        <v>46501</v>
      </c>
      <c r="K964" s="203" t="s">
        <v>9299</v>
      </c>
      <c r="L964" s="204">
        <v>6000</v>
      </c>
      <c r="M964" s="204">
        <v>5370</v>
      </c>
      <c r="N964" s="204">
        <f t="shared" si="132"/>
        <v>5370</v>
      </c>
      <c r="O964" s="354">
        <f t="shared" si="135"/>
        <v>0</v>
      </c>
      <c r="BRO964" s="303">
        <v>5000</v>
      </c>
      <c r="BSB964" s="303">
        <v>370</v>
      </c>
    </row>
    <row r="965" spans="1:15 1821:1920" ht="45" customHeight="1">
      <c r="B965" s="203">
        <v>5714400111</v>
      </c>
      <c r="C965" s="203" t="str">
        <f>VLOOKUP(B965,'效期天數(2025.1126更新)'!B:C,2,FALSE)</f>
        <v>ALB</v>
      </c>
      <c r="D965" s="203">
        <f>VLOOKUP(B965,'效期天數(2025.1126更新)'!B:E,4,0)</f>
        <v>360</v>
      </c>
      <c r="E965" s="204" t="e">
        <f>VLOOKUP(F965,'帳庫存(20260119  00點更新)'!C:I,7,0)</f>
        <v>#N/A</v>
      </c>
      <c r="F965" s="296">
        <v>11126184</v>
      </c>
      <c r="G965" s="295">
        <v>46141</v>
      </c>
      <c r="H965" s="538" t="s">
        <v>9469</v>
      </c>
      <c r="I965" s="286" t="s">
        <v>5007</v>
      </c>
      <c r="J965" s="352">
        <f t="shared" si="131"/>
        <v>46501</v>
      </c>
      <c r="K965" s="203" t="s">
        <v>9299</v>
      </c>
      <c r="L965" s="204">
        <v>6000</v>
      </c>
      <c r="M965" s="204">
        <v>5630</v>
      </c>
      <c r="N965" s="204">
        <f t="shared" si="132"/>
        <v>5630</v>
      </c>
      <c r="O965" s="354">
        <f t="shared" si="135"/>
        <v>0</v>
      </c>
      <c r="BRO965" s="303">
        <v>1000</v>
      </c>
      <c r="BSB965" s="303">
        <v>4630</v>
      </c>
    </row>
    <row r="966" spans="1:15 1821:1920" ht="45" customHeight="1">
      <c r="B966" s="203">
        <v>5714400111</v>
      </c>
      <c r="C966" s="203" t="str">
        <f>VLOOKUP(B966,'效期天數(2025.1126更新)'!B:C,2,FALSE)</f>
        <v>ALB</v>
      </c>
      <c r="D966" s="203">
        <f>VLOOKUP(B966,'效期天數(2025.1126更新)'!B:E,4,0)</f>
        <v>360</v>
      </c>
      <c r="E966" s="204" t="e">
        <f>VLOOKUP(F966,'帳庫存(20260119  00點更新)'!C:I,7,0)</f>
        <v>#N/A</v>
      </c>
      <c r="F966" s="296" t="s">
        <v>9391</v>
      </c>
      <c r="G966" s="295">
        <v>46148</v>
      </c>
      <c r="J966" s="352">
        <f t="shared" si="131"/>
        <v>46508</v>
      </c>
      <c r="K966" s="203" t="s">
        <v>9414</v>
      </c>
      <c r="L966" s="204">
        <v>1500</v>
      </c>
      <c r="N966" s="204">
        <f t="shared" si="132"/>
        <v>0</v>
      </c>
      <c r="O966" s="354">
        <f t="shared" si="135"/>
        <v>0</v>
      </c>
    </row>
    <row r="967" spans="1:15 1821:1920" ht="45" customHeight="1">
      <c r="B967" s="203">
        <v>5714400111</v>
      </c>
      <c r="C967" s="203" t="str">
        <f>VLOOKUP(B967,'效期天數(2025.1126更新)'!B:C,2,FALSE)</f>
        <v>ALB</v>
      </c>
      <c r="D967" s="203">
        <f>VLOOKUP(B967,'效期天數(2025.1126更新)'!B:E,4,0)</f>
        <v>360</v>
      </c>
      <c r="E967" s="204" t="e">
        <f>VLOOKUP(F967,'帳庫存(20260119  00點更新)'!C:I,7,0)</f>
        <v>#N/A</v>
      </c>
      <c r="F967" s="296">
        <v>11126191</v>
      </c>
      <c r="G967" s="295">
        <v>46148</v>
      </c>
      <c r="H967" s="878" t="s">
        <v>9811</v>
      </c>
      <c r="I967" s="286" t="s">
        <v>9483</v>
      </c>
      <c r="J967" s="352">
        <f t="shared" si="131"/>
        <v>46508</v>
      </c>
      <c r="K967" s="203" t="s">
        <v>9413</v>
      </c>
      <c r="L967" s="204">
        <v>6000</v>
      </c>
      <c r="M967" s="204">
        <v>5330</v>
      </c>
      <c r="N967" s="204">
        <f t="shared" si="132"/>
        <v>5000</v>
      </c>
      <c r="O967" s="354">
        <f t="shared" si="135"/>
        <v>330</v>
      </c>
      <c r="BSB967" s="303">
        <v>5000</v>
      </c>
    </row>
    <row r="968" spans="1:15 1821:1920" ht="45" customHeight="1">
      <c r="B968" s="203">
        <v>5714400111</v>
      </c>
      <c r="C968" s="203" t="str">
        <f>VLOOKUP(B968,'效期天數(2025.1126更新)'!B:C,2,FALSE)</f>
        <v>ALB</v>
      </c>
      <c r="D968" s="203">
        <f>VLOOKUP(B968,'效期天數(2025.1126更新)'!B:E,4,0)</f>
        <v>360</v>
      </c>
      <c r="E968" s="204" t="e">
        <f>VLOOKUP(F968,'帳庫存(20260119  00點更新)'!C:I,7,0)</f>
        <v>#N/A</v>
      </c>
      <c r="F968" s="296">
        <v>11126192</v>
      </c>
      <c r="G968" s="295">
        <v>46148</v>
      </c>
      <c r="H968" s="878" t="s">
        <v>9811</v>
      </c>
      <c r="I968" s="286" t="s">
        <v>9483</v>
      </c>
      <c r="J968" s="352">
        <f t="shared" ref="J968:J1031" si="136">G968+D968</f>
        <v>46508</v>
      </c>
      <c r="K968" s="203" t="s">
        <v>9413</v>
      </c>
      <c r="L968" s="204">
        <v>6000</v>
      </c>
      <c r="M968" s="204">
        <v>5620</v>
      </c>
      <c r="N968" s="204">
        <f t="shared" ref="N968:N1031" si="137">SUM(NS968:XFD968)</f>
        <v>5620</v>
      </c>
      <c r="O968" s="354">
        <f t="shared" si="135"/>
        <v>0</v>
      </c>
      <c r="BSI968" s="303">
        <v>5620</v>
      </c>
    </row>
    <row r="969" spans="1:15 1821:1920" ht="45" customHeight="1">
      <c r="B969" s="203">
        <v>5714400111</v>
      </c>
      <c r="C969" s="203" t="str">
        <f>VLOOKUP(B969,'效期天數(2025.1126更新)'!B:C,2,FALSE)</f>
        <v>ALB</v>
      </c>
      <c r="D969" s="203">
        <f>VLOOKUP(B969,'效期天數(2025.1126更新)'!B:E,4,0)</f>
        <v>360</v>
      </c>
      <c r="E969" s="204" t="e">
        <f>VLOOKUP(F969,'帳庫存(20260119  00點更新)'!C:I,7,0)</f>
        <v>#N/A</v>
      </c>
      <c r="F969" s="296">
        <v>11126193</v>
      </c>
      <c r="G969" s="295">
        <v>46148</v>
      </c>
      <c r="H969" s="878" t="s">
        <v>9811</v>
      </c>
      <c r="I969" s="286" t="s">
        <v>9483</v>
      </c>
      <c r="J969" s="352">
        <f t="shared" si="136"/>
        <v>46508</v>
      </c>
      <c r="K969" s="203" t="s">
        <v>9413</v>
      </c>
      <c r="L969" s="204">
        <v>6000</v>
      </c>
      <c r="M969" s="204">
        <v>5560</v>
      </c>
      <c r="N969" s="204">
        <f t="shared" si="137"/>
        <v>5000</v>
      </c>
      <c r="O969" s="354">
        <f t="shared" si="135"/>
        <v>560</v>
      </c>
      <c r="BSI969" s="303">
        <v>2000</v>
      </c>
      <c r="BUL969" s="303">
        <v>3000</v>
      </c>
    </row>
    <row r="970" spans="1:15 1821:1920" ht="45" customHeight="1">
      <c r="B970" s="203">
        <v>5714400111</v>
      </c>
      <c r="C970" s="203" t="str">
        <f>VLOOKUP(B970,'效期天數(2025.1126更新)'!B:C,2,FALSE)</f>
        <v>ALB</v>
      </c>
      <c r="D970" s="203">
        <f>VLOOKUP(B970,'效期天數(2025.1126更新)'!B:E,4,0)</f>
        <v>360</v>
      </c>
      <c r="E970" s="204" t="e">
        <f>VLOOKUP(F970,'帳庫存(20260119  00點更新)'!C:I,7,0)</f>
        <v>#N/A</v>
      </c>
      <c r="F970" s="296">
        <v>11126194</v>
      </c>
      <c r="G970" s="295">
        <v>46148</v>
      </c>
      <c r="H970" s="878" t="s">
        <v>9811</v>
      </c>
      <c r="I970" s="286" t="s">
        <v>9483</v>
      </c>
      <c r="J970" s="352">
        <f t="shared" si="136"/>
        <v>46508</v>
      </c>
      <c r="K970" s="203" t="s">
        <v>9413</v>
      </c>
      <c r="L970" s="204">
        <v>4500</v>
      </c>
      <c r="M970" s="204">
        <v>4420</v>
      </c>
      <c r="N970" s="204">
        <f t="shared" si="137"/>
        <v>4420</v>
      </c>
      <c r="O970" s="354">
        <f t="shared" si="135"/>
        <v>0</v>
      </c>
      <c r="BSI970" s="303">
        <v>4420</v>
      </c>
    </row>
    <row r="971" spans="1:15 1821:1920" ht="45" customHeight="1">
      <c r="B971" s="203">
        <v>5714400111</v>
      </c>
      <c r="C971" s="203" t="str">
        <f>VLOOKUP(B971,'效期天數(2025.1126更新)'!B:C,2,FALSE)</f>
        <v>ALB</v>
      </c>
      <c r="D971" s="203">
        <f>VLOOKUP(B971,'效期天數(2025.1126更新)'!B:E,4,0)</f>
        <v>360</v>
      </c>
      <c r="E971" s="204" t="e">
        <f>VLOOKUP(F971,'帳庫存(20260119  00點更新)'!C:I,7,0)</f>
        <v>#N/A</v>
      </c>
      <c r="F971" s="296">
        <v>11126195</v>
      </c>
      <c r="G971" s="295">
        <v>46149</v>
      </c>
      <c r="H971" s="587" t="s">
        <v>9810</v>
      </c>
      <c r="I971" s="286" t="s">
        <v>5317</v>
      </c>
      <c r="J971" s="352">
        <f t="shared" si="136"/>
        <v>46509</v>
      </c>
      <c r="K971" s="203" t="s">
        <v>9431</v>
      </c>
      <c r="L971" s="204">
        <v>6000</v>
      </c>
      <c r="M971" s="204">
        <v>5530</v>
      </c>
      <c r="N971" s="204">
        <f t="shared" si="137"/>
        <v>5530</v>
      </c>
      <c r="O971" s="354">
        <f t="shared" si="135"/>
        <v>0</v>
      </c>
      <c r="BTH971" s="303">
        <v>5530</v>
      </c>
    </row>
    <row r="972" spans="1:15 1821:1920" ht="45" customHeight="1">
      <c r="B972" s="203">
        <v>5714400111</v>
      </c>
      <c r="C972" s="203" t="str">
        <f>VLOOKUP(B972,'效期天數(2025.1126更新)'!B:C,2,FALSE)</f>
        <v>ALB</v>
      </c>
      <c r="D972" s="203">
        <f>VLOOKUP(B972,'效期天數(2025.1126更新)'!B:E,4,0)</f>
        <v>360</v>
      </c>
      <c r="E972" s="204" t="e">
        <f>VLOOKUP(F972,'帳庫存(20260119  00點更新)'!C:I,7,0)</f>
        <v>#N/A</v>
      </c>
      <c r="F972" s="296">
        <v>11126196</v>
      </c>
      <c r="G972" s="295">
        <v>46149</v>
      </c>
      <c r="H972" s="587" t="s">
        <v>9810</v>
      </c>
      <c r="I972" s="286" t="s">
        <v>5317</v>
      </c>
      <c r="J972" s="352">
        <f t="shared" si="136"/>
        <v>46509</v>
      </c>
      <c r="K972" s="203" t="s">
        <v>9431</v>
      </c>
      <c r="L972" s="204">
        <v>6000</v>
      </c>
      <c r="M972" s="204">
        <v>5530</v>
      </c>
      <c r="N972" s="204">
        <f t="shared" si="137"/>
        <v>5530</v>
      </c>
      <c r="O972" s="354">
        <f t="shared" si="135"/>
        <v>0</v>
      </c>
      <c r="BTH972" s="303">
        <v>4530</v>
      </c>
      <c r="BUS972" s="303">
        <v>1000</v>
      </c>
    </row>
    <row r="973" spans="1:15 1821:1920" ht="45" customHeight="1">
      <c r="B973" s="203">
        <v>5714400111</v>
      </c>
      <c r="C973" s="203" t="str">
        <f>VLOOKUP(B973,'效期天數(2025.1126更新)'!B:C,2,FALSE)</f>
        <v>ALB</v>
      </c>
      <c r="D973" s="203">
        <f>VLOOKUP(B973,'效期天數(2025.1126更新)'!B:E,4,0)</f>
        <v>360</v>
      </c>
      <c r="E973" s="204" t="e">
        <f>VLOOKUP(F973,'帳庫存(20260119  00點更新)'!C:I,7,0)</f>
        <v>#N/A</v>
      </c>
      <c r="F973" s="296">
        <v>11126197</v>
      </c>
      <c r="G973" s="295">
        <v>46149</v>
      </c>
      <c r="H973" s="587" t="s">
        <v>9810</v>
      </c>
      <c r="I973" s="286" t="s">
        <v>5317</v>
      </c>
      <c r="J973" s="352">
        <f t="shared" si="136"/>
        <v>46509</v>
      </c>
      <c r="K973" s="203" t="s">
        <v>9431</v>
      </c>
      <c r="L973" s="204">
        <v>6000</v>
      </c>
      <c r="M973" s="204">
        <v>5370</v>
      </c>
      <c r="N973" s="204">
        <f t="shared" si="137"/>
        <v>5000</v>
      </c>
      <c r="O973" s="354">
        <f t="shared" si="135"/>
        <v>370</v>
      </c>
      <c r="BTI973" s="303">
        <v>4000</v>
      </c>
      <c r="BUS973" s="303">
        <v>1000</v>
      </c>
    </row>
    <row r="974" spans="1:15 1821:1920" ht="45" customHeight="1">
      <c r="B974" s="203">
        <v>5714400111</v>
      </c>
      <c r="C974" s="203" t="str">
        <f>VLOOKUP(B974,'效期天數(2025.1126更新)'!B:C,2,FALSE)</f>
        <v>ALB</v>
      </c>
      <c r="D974" s="203">
        <f>VLOOKUP(B974,'效期天數(2025.1126更新)'!B:E,4,0)</f>
        <v>360</v>
      </c>
      <c r="E974" s="204" t="e">
        <f>VLOOKUP(F974,'帳庫存(20260119  00點更新)'!C:I,7,0)</f>
        <v>#N/A</v>
      </c>
      <c r="F974" s="296">
        <v>11126198</v>
      </c>
      <c r="G974" s="295">
        <v>46149</v>
      </c>
      <c r="H974" s="587" t="s">
        <v>9810</v>
      </c>
      <c r="I974" s="286" t="s">
        <v>5317</v>
      </c>
      <c r="J974" s="352">
        <f t="shared" si="136"/>
        <v>46509</v>
      </c>
      <c r="K974" s="203" t="s">
        <v>9431</v>
      </c>
      <c r="L974" s="204">
        <v>6000</v>
      </c>
      <c r="M974" s="204">
        <v>5500</v>
      </c>
      <c r="N974" s="204">
        <f t="shared" si="137"/>
        <v>5000</v>
      </c>
      <c r="O974" s="354">
        <f t="shared" si="135"/>
        <v>500</v>
      </c>
      <c r="BUC974" s="303">
        <v>5000</v>
      </c>
    </row>
    <row r="975" spans="1:15 1821:1920" ht="45" customHeight="1">
      <c r="B975" s="203">
        <v>5714400111</v>
      </c>
      <c r="C975" s="203" t="str">
        <f>VLOOKUP(B975,'效期天數(2025.1126更新)'!B:C,2,FALSE)</f>
        <v>ALB</v>
      </c>
      <c r="D975" s="203">
        <f>VLOOKUP(B975,'效期天數(2025.1126更新)'!B:E,4,0)</f>
        <v>360</v>
      </c>
      <c r="E975" s="204" t="e">
        <f>VLOOKUP(F975,'帳庫存(20260119  00點更新)'!C:I,7,0)</f>
        <v>#N/A</v>
      </c>
      <c r="F975" s="203">
        <v>11126201</v>
      </c>
      <c r="G975" s="295">
        <v>46155</v>
      </c>
      <c r="H975" s="513" t="s">
        <v>9921</v>
      </c>
      <c r="I975" s="289" t="s">
        <v>10340</v>
      </c>
      <c r="J975" s="352">
        <f t="shared" si="136"/>
        <v>46515</v>
      </c>
      <c r="K975" s="203" t="s">
        <v>9752</v>
      </c>
      <c r="L975" s="204">
        <v>6000</v>
      </c>
      <c r="M975" s="204">
        <v>5650</v>
      </c>
      <c r="N975" s="204">
        <f t="shared" si="137"/>
        <v>0</v>
      </c>
      <c r="O975" s="354">
        <f t="shared" ref="O975:O1006" si="138">M975-N975</f>
        <v>5650</v>
      </c>
    </row>
    <row r="976" spans="1:15 1821:1920" ht="45" customHeight="1">
      <c r="B976" s="203">
        <v>5714400111</v>
      </c>
      <c r="C976" s="203" t="str">
        <f>VLOOKUP(B976,'效期天數(2025.1126更新)'!B:C,2,FALSE)</f>
        <v>ALB</v>
      </c>
      <c r="D976" s="203">
        <f>VLOOKUP(B976,'效期天數(2025.1126更新)'!B:E,4,0)</f>
        <v>360</v>
      </c>
      <c r="E976" s="204" t="e">
        <f>VLOOKUP(F976,'帳庫存(20260119  00點更新)'!C:I,7,0)</f>
        <v>#N/A</v>
      </c>
      <c r="F976" s="203">
        <v>11126202</v>
      </c>
      <c r="G976" s="295">
        <v>46155</v>
      </c>
      <c r="H976" s="547" t="s">
        <v>9922</v>
      </c>
      <c r="I976" s="286" t="s">
        <v>8033</v>
      </c>
      <c r="J976" s="352">
        <f t="shared" si="136"/>
        <v>46515</v>
      </c>
      <c r="K976" s="203" t="s">
        <v>9752</v>
      </c>
      <c r="L976" s="204">
        <v>6000</v>
      </c>
      <c r="M976" s="204">
        <v>5640</v>
      </c>
      <c r="N976" s="204">
        <f t="shared" si="137"/>
        <v>5640</v>
      </c>
      <c r="O976" s="354">
        <f t="shared" si="138"/>
        <v>0</v>
      </c>
      <c r="BUG976" s="303">
        <v>5640</v>
      </c>
    </row>
    <row r="977" spans="1:15 1882:1927" ht="45" customHeight="1">
      <c r="B977" s="203">
        <v>5714400111</v>
      </c>
      <c r="C977" s="203" t="str">
        <f>VLOOKUP(B977,'效期天數(2025.1126更新)'!B:C,2,FALSE)</f>
        <v>ALB</v>
      </c>
      <c r="D977" s="203">
        <f>VLOOKUP(B977,'效期天數(2025.1126更新)'!B:E,4,0)</f>
        <v>360</v>
      </c>
      <c r="E977" s="204" t="e">
        <f>VLOOKUP(F977,'帳庫存(20260119  00點更新)'!C:I,7,0)</f>
        <v>#N/A</v>
      </c>
      <c r="F977" s="203">
        <v>11126203</v>
      </c>
      <c r="G977" s="295">
        <v>46155</v>
      </c>
      <c r="H977" s="547" t="s">
        <v>9922</v>
      </c>
      <c r="I977" s="286" t="s">
        <v>8033</v>
      </c>
      <c r="J977" s="352">
        <f t="shared" si="136"/>
        <v>46515</v>
      </c>
      <c r="K977" s="203" t="s">
        <v>9752</v>
      </c>
      <c r="L977" s="204">
        <v>6000</v>
      </c>
      <c r="M977" s="204">
        <v>5650</v>
      </c>
      <c r="N977" s="204">
        <f t="shared" si="137"/>
        <v>5000</v>
      </c>
      <c r="O977" s="354">
        <f t="shared" si="138"/>
        <v>650</v>
      </c>
      <c r="BTJ977" s="303">
        <v>5000</v>
      </c>
    </row>
    <row r="978" spans="1:15 1882:1927" ht="45" customHeight="1">
      <c r="B978" s="203">
        <v>5714400111</v>
      </c>
      <c r="C978" s="203" t="str">
        <f>VLOOKUP(B978,'效期天數(2025.1126更新)'!B:C,2,FALSE)</f>
        <v>ALB</v>
      </c>
      <c r="D978" s="203">
        <f>VLOOKUP(B978,'效期天數(2025.1126更新)'!B:E,4,0)</f>
        <v>360</v>
      </c>
      <c r="E978" s="204" t="e">
        <f>VLOOKUP(F978,'帳庫存(20260119  00點更新)'!C:I,7,0)</f>
        <v>#N/A</v>
      </c>
      <c r="F978" s="203">
        <v>11126204</v>
      </c>
      <c r="G978" s="295">
        <v>46155</v>
      </c>
      <c r="H978" s="547" t="s">
        <v>9922</v>
      </c>
      <c r="I978" s="286" t="s">
        <v>8033</v>
      </c>
      <c r="J978" s="352">
        <f t="shared" si="136"/>
        <v>46515</v>
      </c>
      <c r="K978" s="203" t="s">
        <v>9752</v>
      </c>
      <c r="L978" s="204">
        <v>6000</v>
      </c>
      <c r="M978" s="204">
        <v>5640</v>
      </c>
      <c r="N978" s="204">
        <f t="shared" si="137"/>
        <v>5640</v>
      </c>
      <c r="O978" s="354">
        <f t="shared" si="138"/>
        <v>0</v>
      </c>
      <c r="BTJ978" s="303">
        <v>5000</v>
      </c>
      <c r="BUG978" s="303">
        <v>640</v>
      </c>
    </row>
    <row r="979" spans="1:15 1882:1927" ht="45" customHeight="1">
      <c r="B979" s="203">
        <v>5714400111</v>
      </c>
      <c r="C979" s="203" t="str">
        <f>VLOOKUP(B979,'效期天數(2025.1126更新)'!B:C,2,FALSE)</f>
        <v>ALB</v>
      </c>
      <c r="D979" s="203">
        <f>VLOOKUP(B979,'效期天數(2025.1126更新)'!B:E,4,0)</f>
        <v>360</v>
      </c>
      <c r="E979" s="204" t="e">
        <f>VLOOKUP(F979,'帳庫存(20260119  00點更新)'!C:I,7,0)</f>
        <v>#N/A</v>
      </c>
      <c r="F979" s="203">
        <v>11126205</v>
      </c>
      <c r="G979" s="295">
        <v>46155</v>
      </c>
      <c r="H979" s="1070" t="s">
        <v>9924</v>
      </c>
      <c r="I979" s="286" t="s">
        <v>9919</v>
      </c>
      <c r="J979" s="352">
        <f t="shared" si="136"/>
        <v>46515</v>
      </c>
      <c r="K979" s="203" t="s">
        <v>9753</v>
      </c>
      <c r="L979" s="204">
        <v>6000</v>
      </c>
      <c r="M979" s="204">
        <v>5490</v>
      </c>
      <c r="N979" s="204">
        <f t="shared" si="137"/>
        <v>5000</v>
      </c>
      <c r="O979" s="354">
        <f t="shared" si="138"/>
        <v>490</v>
      </c>
      <c r="BUC979" s="303">
        <v>5000</v>
      </c>
    </row>
    <row r="980" spans="1:15 1882:1927" ht="45" customHeight="1">
      <c r="B980" s="203">
        <v>5714400111</v>
      </c>
      <c r="C980" s="203" t="str">
        <f>VLOOKUP(B980,'效期天數(2025.1126更新)'!B:C,2,FALSE)</f>
        <v>ALB</v>
      </c>
      <c r="D980" s="203">
        <f>VLOOKUP(B980,'效期天數(2025.1126更新)'!B:E,4,0)</f>
        <v>360</v>
      </c>
      <c r="E980" s="204" t="e">
        <f>VLOOKUP(F980,'帳庫存(20260119  00點更新)'!C:I,7,0)</f>
        <v>#N/A</v>
      </c>
      <c r="F980" s="203">
        <v>11126206</v>
      </c>
      <c r="G980" s="295">
        <v>46155</v>
      </c>
      <c r="H980" s="1070" t="s">
        <v>9924</v>
      </c>
      <c r="I980" s="286" t="s">
        <v>9919</v>
      </c>
      <c r="J980" s="352">
        <f t="shared" si="136"/>
        <v>46515</v>
      </c>
      <c r="K980" s="203" t="s">
        <v>9753</v>
      </c>
      <c r="L980" s="204">
        <v>6000</v>
      </c>
      <c r="M980" s="204">
        <v>5500</v>
      </c>
      <c r="N980" s="204">
        <f t="shared" si="137"/>
        <v>5000</v>
      </c>
      <c r="O980" s="354">
        <f t="shared" si="138"/>
        <v>500</v>
      </c>
      <c r="BUC980" s="303">
        <v>5000</v>
      </c>
    </row>
    <row r="981" spans="1:15 1882:1927" ht="45" customHeight="1">
      <c r="A981" s="714" t="s">
        <v>4910</v>
      </c>
      <c r="B981" s="203">
        <v>5714400111</v>
      </c>
      <c r="C981" s="203" t="str">
        <f>VLOOKUP(B981,'效期天數(2025.1126更新)'!B:C,2,FALSE)</f>
        <v>ALB</v>
      </c>
      <c r="D981" s="203">
        <f>VLOOKUP(B981,'效期天數(2025.1126更新)'!B:E,4,0)</f>
        <v>360</v>
      </c>
      <c r="E981" s="204" t="e">
        <f>VLOOKUP(F981,'帳庫存(20260119  00點更新)'!C:I,7,0)</f>
        <v>#N/A</v>
      </c>
      <c r="F981" s="203">
        <v>11126207</v>
      </c>
      <c r="G981" s="295">
        <v>46155</v>
      </c>
      <c r="H981" s="513" t="s">
        <v>9923</v>
      </c>
      <c r="I981" s="289" t="s">
        <v>9920</v>
      </c>
      <c r="J981" s="352">
        <f t="shared" si="136"/>
        <v>46515</v>
      </c>
      <c r="K981" s="203" t="s">
        <v>9753</v>
      </c>
      <c r="L981" s="204">
        <v>6000</v>
      </c>
      <c r="M981" s="204">
        <v>5490</v>
      </c>
      <c r="N981" s="204">
        <f t="shared" si="137"/>
        <v>0</v>
      </c>
      <c r="O981" s="354">
        <f t="shared" si="138"/>
        <v>5490</v>
      </c>
    </row>
    <row r="982" spans="1:15 1882:1927" ht="45" customHeight="1">
      <c r="B982" s="203">
        <v>5714400111</v>
      </c>
      <c r="C982" s="203" t="str">
        <f>VLOOKUP(B982,'效期天數(2025.1126更新)'!B:C,2,FALSE)</f>
        <v>ALB</v>
      </c>
      <c r="D982" s="203">
        <f>VLOOKUP(B982,'效期天數(2025.1126更新)'!B:E,4,0)</f>
        <v>360</v>
      </c>
      <c r="E982" s="204" t="e">
        <f>VLOOKUP(F982,'帳庫存(20260119  00點更新)'!C:I,7,0)</f>
        <v>#N/A</v>
      </c>
      <c r="F982" s="203">
        <v>11126208</v>
      </c>
      <c r="G982" s="295">
        <v>46155</v>
      </c>
      <c r="H982" s="1070" t="s">
        <v>9924</v>
      </c>
      <c r="I982" s="286" t="s">
        <v>9919</v>
      </c>
      <c r="J982" s="352">
        <f t="shared" si="136"/>
        <v>46515</v>
      </c>
      <c r="K982" s="203" t="s">
        <v>9753</v>
      </c>
      <c r="L982" s="204">
        <v>6000</v>
      </c>
      <c r="M982" s="204">
        <v>5440</v>
      </c>
      <c r="N982" s="204">
        <f t="shared" si="137"/>
        <v>5000</v>
      </c>
      <c r="O982" s="354">
        <f t="shared" si="138"/>
        <v>440</v>
      </c>
      <c r="BUT982" s="303">
        <v>5000</v>
      </c>
    </row>
    <row r="983" spans="1:15 1882:1927" ht="45" customHeight="1">
      <c r="A983" s="714" t="s">
        <v>4910</v>
      </c>
      <c r="B983" s="203">
        <v>5714400111</v>
      </c>
      <c r="C983" s="203" t="str">
        <f>VLOOKUP(B983,'效期天數(2025.1126更新)'!B:C,2,FALSE)</f>
        <v>ALB</v>
      </c>
      <c r="D983" s="203">
        <f>VLOOKUP(B983,'效期天數(2025.1126更新)'!B:E,4,0)</f>
        <v>360</v>
      </c>
      <c r="E983" s="204" t="e">
        <f>VLOOKUP(F983,'帳庫存(20260119  00點更新)'!C:I,7,0)</f>
        <v>#N/A</v>
      </c>
      <c r="F983" s="296">
        <v>11126211</v>
      </c>
      <c r="G983" s="295">
        <v>46160</v>
      </c>
      <c r="H983" s="592" t="s">
        <v>10062</v>
      </c>
      <c r="I983" s="289" t="s">
        <v>9956</v>
      </c>
      <c r="J983" s="352">
        <f t="shared" si="136"/>
        <v>46520</v>
      </c>
      <c r="K983" s="203" t="s">
        <v>9856</v>
      </c>
      <c r="L983" s="204">
        <v>6000</v>
      </c>
      <c r="M983" s="204">
        <v>5740</v>
      </c>
      <c r="N983" s="204">
        <f t="shared" si="137"/>
        <v>0</v>
      </c>
      <c r="O983" s="354">
        <f t="shared" si="138"/>
        <v>5740</v>
      </c>
    </row>
    <row r="984" spans="1:15 1882:1927" ht="45" customHeight="1">
      <c r="B984" s="203">
        <v>5714400111</v>
      </c>
      <c r="C984" s="203" t="str">
        <f>VLOOKUP(B984,'效期天數(2025.1126更新)'!B:C,2,FALSE)</f>
        <v>ALB</v>
      </c>
      <c r="D984" s="203">
        <f>VLOOKUP(B984,'效期天數(2025.1126更新)'!B:E,4,0)</f>
        <v>360</v>
      </c>
      <c r="E984" s="204" t="e">
        <f>VLOOKUP(F984,'帳庫存(20260119  00點更新)'!C:I,7,0)</f>
        <v>#N/A</v>
      </c>
      <c r="F984" s="296">
        <v>11126212</v>
      </c>
      <c r="G984" s="295">
        <v>46160</v>
      </c>
      <c r="H984" s="592" t="s">
        <v>10062</v>
      </c>
      <c r="I984" s="286" t="s">
        <v>9957</v>
      </c>
      <c r="J984" s="352">
        <f t="shared" si="136"/>
        <v>46520</v>
      </c>
      <c r="K984" s="203" t="s">
        <v>9856</v>
      </c>
      <c r="L984" s="204">
        <v>6000</v>
      </c>
      <c r="M984" s="204">
        <v>5730</v>
      </c>
      <c r="N984" s="204">
        <f t="shared" si="137"/>
        <v>5730</v>
      </c>
      <c r="O984" s="354">
        <f t="shared" si="138"/>
        <v>0</v>
      </c>
      <c r="BUH984" s="303">
        <v>5730</v>
      </c>
    </row>
    <row r="985" spans="1:15 1882:1927" ht="45" customHeight="1">
      <c r="B985" s="203">
        <v>5714400111</v>
      </c>
      <c r="C985" s="203" t="str">
        <f>VLOOKUP(B985,'效期天數(2025.1126更新)'!B:C,2,FALSE)</f>
        <v>ALB</v>
      </c>
      <c r="D985" s="203">
        <f>VLOOKUP(B985,'效期天數(2025.1126更新)'!B:E,4,0)</f>
        <v>360</v>
      </c>
      <c r="E985" s="204" t="e">
        <f>VLOOKUP(F985,'帳庫存(20260119  00點更新)'!C:I,7,0)</f>
        <v>#N/A</v>
      </c>
      <c r="F985" s="296">
        <v>11126213</v>
      </c>
      <c r="G985" s="295">
        <v>46160</v>
      </c>
      <c r="H985" s="592" t="s">
        <v>10062</v>
      </c>
      <c r="I985" s="286" t="s">
        <v>9957</v>
      </c>
      <c r="J985" s="352">
        <f t="shared" si="136"/>
        <v>46520</v>
      </c>
      <c r="K985" s="203" t="s">
        <v>9856</v>
      </c>
      <c r="L985" s="204">
        <v>6000</v>
      </c>
      <c r="M985" s="204">
        <v>5730</v>
      </c>
      <c r="N985" s="204">
        <f t="shared" si="137"/>
        <v>5730</v>
      </c>
      <c r="O985" s="354">
        <f t="shared" si="138"/>
        <v>0</v>
      </c>
      <c r="BUH985" s="303">
        <v>5730</v>
      </c>
    </row>
    <row r="986" spans="1:15 1882:1927" ht="45" customHeight="1">
      <c r="B986" s="203">
        <v>5714400111</v>
      </c>
      <c r="C986" s="203" t="str">
        <f>VLOOKUP(B986,'效期天數(2025.1126更新)'!B:C,2,FALSE)</f>
        <v>ALB</v>
      </c>
      <c r="D986" s="203">
        <f>VLOOKUP(B986,'效期天數(2025.1126更新)'!B:E,4,0)</f>
        <v>360</v>
      </c>
      <c r="E986" s="204" t="e">
        <f>VLOOKUP(F986,'帳庫存(20260119  00點更新)'!C:I,7,0)</f>
        <v>#N/A</v>
      </c>
      <c r="F986" s="296">
        <v>11126214</v>
      </c>
      <c r="G986" s="295">
        <v>46160</v>
      </c>
      <c r="H986" s="592" t="s">
        <v>10062</v>
      </c>
      <c r="I986" s="286" t="s">
        <v>9957</v>
      </c>
      <c r="J986" s="352">
        <f t="shared" si="136"/>
        <v>46520</v>
      </c>
      <c r="K986" s="203" t="s">
        <v>9856</v>
      </c>
      <c r="L986" s="204">
        <v>6000</v>
      </c>
      <c r="M986" s="204">
        <v>5740</v>
      </c>
      <c r="N986" s="204">
        <f t="shared" si="137"/>
        <v>5740</v>
      </c>
      <c r="O986" s="354">
        <f t="shared" si="138"/>
        <v>0</v>
      </c>
      <c r="BUH986" s="303">
        <v>4740</v>
      </c>
      <c r="BUX986" s="303">
        <v>1000</v>
      </c>
    </row>
    <row r="987" spans="1:15 1882:1927" ht="45" customHeight="1">
      <c r="B987" s="203">
        <v>5714400111</v>
      </c>
      <c r="C987" s="203" t="str">
        <f>VLOOKUP(B987,'效期天數(2025.1126更新)'!B:C,2,FALSE)</f>
        <v>ALB</v>
      </c>
      <c r="D987" s="203">
        <f>VLOOKUP(B987,'效期天數(2025.1126更新)'!B:E,4,0)</f>
        <v>360</v>
      </c>
      <c r="E987" s="204" t="e">
        <f>VLOOKUP(F987,'帳庫存(20260119  00點更新)'!C:I,7,0)</f>
        <v>#N/A</v>
      </c>
      <c r="F987" s="296">
        <v>11126221</v>
      </c>
      <c r="G987" s="295">
        <v>46170</v>
      </c>
      <c r="H987" s="753" t="s">
        <v>10281</v>
      </c>
      <c r="I987" s="286" t="s">
        <v>5317</v>
      </c>
      <c r="J987" s="352">
        <f t="shared" si="136"/>
        <v>46530</v>
      </c>
      <c r="K987" s="203" t="s">
        <v>10148</v>
      </c>
      <c r="L987" s="204">
        <v>6000</v>
      </c>
      <c r="M987" s="204">
        <v>5640</v>
      </c>
      <c r="N987" s="204">
        <f t="shared" si="137"/>
        <v>5000</v>
      </c>
      <c r="O987" s="354">
        <f t="shared" si="138"/>
        <v>640</v>
      </c>
      <c r="BVC987" s="303">
        <v>5000</v>
      </c>
    </row>
    <row r="988" spans="1:15 1882:1927" ht="45" customHeight="1">
      <c r="B988" s="203">
        <v>5714400111</v>
      </c>
      <c r="C988" s="203" t="str">
        <f>VLOOKUP(B988,'效期天數(2025.1126更新)'!B:C,2,FALSE)</f>
        <v>ALB</v>
      </c>
      <c r="D988" s="203">
        <f>VLOOKUP(B988,'效期天數(2025.1126更新)'!B:E,4,0)</f>
        <v>360</v>
      </c>
      <c r="E988" s="204" t="e">
        <f>VLOOKUP(F988,'帳庫存(20260119  00點更新)'!C:I,7,0)</f>
        <v>#N/A</v>
      </c>
      <c r="F988" s="296">
        <v>11126222</v>
      </c>
      <c r="G988" s="295">
        <v>46170</v>
      </c>
      <c r="H988" s="753" t="s">
        <v>10281</v>
      </c>
      <c r="I988" s="286" t="s">
        <v>5317</v>
      </c>
      <c r="J988" s="352">
        <f t="shared" si="136"/>
        <v>46530</v>
      </c>
      <c r="K988" s="203" t="s">
        <v>10148</v>
      </c>
      <c r="L988" s="204">
        <v>6000</v>
      </c>
      <c r="M988" s="204">
        <v>5650</v>
      </c>
      <c r="N988" s="204">
        <f t="shared" si="137"/>
        <v>5650</v>
      </c>
      <c r="O988" s="354">
        <f t="shared" si="138"/>
        <v>0</v>
      </c>
      <c r="BUX988" s="303">
        <v>1650</v>
      </c>
      <c r="BVC988" s="303">
        <v>4000</v>
      </c>
    </row>
    <row r="989" spans="1:15 1882:1927" ht="45" customHeight="1">
      <c r="B989" s="203">
        <v>5714400111</v>
      </c>
      <c r="C989" s="203" t="str">
        <f>VLOOKUP(B989,'效期天數(2025.1126更新)'!B:C,2,FALSE)</f>
        <v>ALB</v>
      </c>
      <c r="D989" s="203">
        <f>VLOOKUP(B989,'效期天數(2025.1126更新)'!B:E,4,0)</f>
        <v>360</v>
      </c>
      <c r="E989" s="204" t="e">
        <f>VLOOKUP(F989,'帳庫存(20260119  00點更新)'!C:I,7,0)</f>
        <v>#N/A</v>
      </c>
      <c r="F989" s="296">
        <v>11126223</v>
      </c>
      <c r="G989" s="295">
        <v>46170</v>
      </c>
      <c r="H989" s="753" t="s">
        <v>10281</v>
      </c>
      <c r="I989" s="286" t="s">
        <v>5317</v>
      </c>
      <c r="J989" s="352">
        <f t="shared" si="136"/>
        <v>46530</v>
      </c>
      <c r="K989" s="203" t="s">
        <v>10148</v>
      </c>
      <c r="L989" s="204">
        <v>6000</v>
      </c>
      <c r="M989" s="204">
        <v>5640</v>
      </c>
      <c r="N989" s="204">
        <f t="shared" si="137"/>
        <v>5000</v>
      </c>
      <c r="O989" s="354">
        <f t="shared" si="138"/>
        <v>640</v>
      </c>
      <c r="BUU989" s="303">
        <v>5000</v>
      </c>
    </row>
    <row r="990" spans="1:15 1882:1927" ht="45" customHeight="1">
      <c r="B990" s="203">
        <v>5714400111</v>
      </c>
      <c r="C990" s="203" t="str">
        <f>VLOOKUP(B990,'效期天數(2025.1126更新)'!B:C,2,FALSE)</f>
        <v>ALB</v>
      </c>
      <c r="D990" s="203">
        <f>VLOOKUP(B990,'效期天數(2025.1126更新)'!B:E,4,0)</f>
        <v>360</v>
      </c>
      <c r="E990" s="204" t="e">
        <f>VLOOKUP(F990,'帳庫存(20260119  00點更新)'!C:I,7,0)</f>
        <v>#N/A</v>
      </c>
      <c r="F990" s="296">
        <v>11126224</v>
      </c>
      <c r="G990" s="295">
        <v>46170</v>
      </c>
      <c r="H990" s="753" t="s">
        <v>10281</v>
      </c>
      <c r="I990" s="286" t="s">
        <v>5317</v>
      </c>
      <c r="J990" s="352">
        <f t="shared" si="136"/>
        <v>46530</v>
      </c>
      <c r="K990" s="203" t="s">
        <v>10148</v>
      </c>
      <c r="L990" s="204">
        <v>6000</v>
      </c>
      <c r="M990" s="204">
        <v>5630</v>
      </c>
      <c r="N990" s="204">
        <f t="shared" si="137"/>
        <v>5000</v>
      </c>
      <c r="O990" s="354">
        <f t="shared" si="138"/>
        <v>630</v>
      </c>
      <c r="BUU990" s="303">
        <v>5000</v>
      </c>
    </row>
    <row r="991" spans="1:15 1882:1927" ht="45" customHeight="1">
      <c r="B991" s="203">
        <v>5714400111</v>
      </c>
      <c r="C991" s="203" t="str">
        <f>VLOOKUP(B991,'效期天數(2025.1126更新)'!B:C,2,FALSE)</f>
        <v>ALB</v>
      </c>
      <c r="D991" s="203">
        <f>VLOOKUP(B991,'效期天數(2025.1126更新)'!B:E,4,0)</f>
        <v>360</v>
      </c>
      <c r="E991" s="204" t="e">
        <f>VLOOKUP(F991,'帳庫存(20260119  00點更新)'!C:I,7,0)</f>
        <v>#N/A</v>
      </c>
      <c r="F991" s="296">
        <v>11126231</v>
      </c>
      <c r="G991" s="295">
        <v>46174</v>
      </c>
      <c r="I991" s="289" t="s">
        <v>10319</v>
      </c>
      <c r="J991" s="352">
        <f t="shared" si="136"/>
        <v>46534</v>
      </c>
      <c r="K991" s="203" t="s">
        <v>10202</v>
      </c>
      <c r="L991" s="204">
        <v>6000</v>
      </c>
      <c r="N991" s="204">
        <f t="shared" si="137"/>
        <v>0</v>
      </c>
      <c r="O991" s="354">
        <f t="shared" si="138"/>
        <v>0</v>
      </c>
    </row>
    <row r="992" spans="1:15 1882:1927" ht="45" customHeight="1">
      <c r="B992" s="203">
        <v>5714400111</v>
      </c>
      <c r="C992" s="203" t="str">
        <f>VLOOKUP(B992,'效期天數(2025.1126更新)'!B:C,2,FALSE)</f>
        <v>ALB</v>
      </c>
      <c r="D992" s="203">
        <f>VLOOKUP(B992,'效期天數(2025.1126更新)'!B:E,4,0)</f>
        <v>360</v>
      </c>
      <c r="E992" s="204" t="e">
        <f>VLOOKUP(F992,'帳庫存(20260119  00點更新)'!C:I,7,0)</f>
        <v>#N/A</v>
      </c>
      <c r="F992" s="296">
        <v>11126232</v>
      </c>
      <c r="G992" s="295">
        <v>46174</v>
      </c>
      <c r="I992" s="289" t="s">
        <v>10319</v>
      </c>
      <c r="J992" s="352">
        <f t="shared" si="136"/>
        <v>46534</v>
      </c>
      <c r="K992" s="203" t="s">
        <v>10202</v>
      </c>
      <c r="L992" s="204">
        <v>6000</v>
      </c>
      <c r="N992" s="204">
        <f t="shared" si="137"/>
        <v>0</v>
      </c>
      <c r="O992" s="354">
        <f t="shared" si="138"/>
        <v>0</v>
      </c>
    </row>
    <row r="993" spans="1:298 1350:1641" ht="45" customHeight="1">
      <c r="B993" s="203">
        <v>5714400111</v>
      </c>
      <c r="C993" s="203" t="str">
        <f>VLOOKUP(B993,'效期天數(2025.1126更新)'!B:C,2,FALSE)</f>
        <v>ALB</v>
      </c>
      <c r="D993" s="203">
        <f>VLOOKUP(B993,'效期天數(2025.1126更新)'!B:E,4,0)</f>
        <v>360</v>
      </c>
      <c r="E993" s="204" t="e">
        <f>VLOOKUP(F993,'帳庫存(20260119  00點更新)'!C:I,7,0)</f>
        <v>#N/A</v>
      </c>
      <c r="F993" s="296">
        <v>11126233</v>
      </c>
      <c r="G993" s="295">
        <v>46174</v>
      </c>
      <c r="I993" s="289" t="s">
        <v>10319</v>
      </c>
      <c r="J993" s="352">
        <f t="shared" si="136"/>
        <v>46534</v>
      </c>
      <c r="K993" s="203" t="s">
        <v>10202</v>
      </c>
      <c r="L993" s="204">
        <v>6000</v>
      </c>
      <c r="N993" s="204">
        <f t="shared" si="137"/>
        <v>0</v>
      </c>
      <c r="O993" s="354">
        <f t="shared" si="138"/>
        <v>0</v>
      </c>
    </row>
    <row r="994" spans="1:298 1350:1641" ht="45" customHeight="1">
      <c r="B994" s="203">
        <v>5714400111</v>
      </c>
      <c r="C994" s="203" t="str">
        <f>VLOOKUP(B994,'效期天數(2025.1126更新)'!B:C,2,FALSE)</f>
        <v>ALB</v>
      </c>
      <c r="D994" s="203">
        <f>VLOOKUP(B994,'效期天數(2025.1126更新)'!B:E,4,0)</f>
        <v>360</v>
      </c>
      <c r="E994" s="204" t="e">
        <f>VLOOKUP(F994,'帳庫存(20260119  00點更新)'!C:I,7,0)</f>
        <v>#N/A</v>
      </c>
      <c r="F994" s="296">
        <v>11126234</v>
      </c>
      <c r="G994" s="295">
        <v>46174</v>
      </c>
      <c r="I994" s="289" t="s">
        <v>10319</v>
      </c>
      <c r="J994" s="352">
        <f t="shared" si="136"/>
        <v>46534</v>
      </c>
      <c r="K994" s="203" t="s">
        <v>10202</v>
      </c>
      <c r="L994" s="204">
        <v>6000</v>
      </c>
      <c r="N994" s="204">
        <f t="shared" si="137"/>
        <v>0</v>
      </c>
      <c r="O994" s="354">
        <f t="shared" si="138"/>
        <v>0</v>
      </c>
    </row>
    <row r="995" spans="1:298 1350:1641" ht="45" customHeight="1">
      <c r="B995" s="203">
        <v>5714400111</v>
      </c>
      <c r="C995" s="203" t="str">
        <f>VLOOKUP(B995,'效期天數(2025.1126更新)'!B:C,2,FALSE)</f>
        <v>ALB</v>
      </c>
      <c r="D995" s="203">
        <f>VLOOKUP(B995,'效期天數(2025.1126更新)'!B:E,4,0)</f>
        <v>360</v>
      </c>
      <c r="E995" s="204" t="e">
        <f>VLOOKUP(F995,'帳庫存(20260119  00點更新)'!C:I,7,0)</f>
        <v>#N/A</v>
      </c>
      <c r="F995" s="296">
        <v>11126235</v>
      </c>
      <c r="G995" s="295">
        <v>46175</v>
      </c>
      <c r="I995" s="289" t="s">
        <v>10319</v>
      </c>
      <c r="J995" s="352">
        <f t="shared" si="136"/>
        <v>46535</v>
      </c>
      <c r="K995" s="203" t="s">
        <v>10218</v>
      </c>
      <c r="L995" s="204">
        <v>6000</v>
      </c>
      <c r="N995" s="204">
        <f t="shared" si="137"/>
        <v>0</v>
      </c>
      <c r="O995" s="354">
        <f t="shared" si="138"/>
        <v>0</v>
      </c>
    </row>
    <row r="996" spans="1:298 1350:1641" ht="45" customHeight="1">
      <c r="B996" s="203">
        <v>5714400111</v>
      </c>
      <c r="C996" s="203" t="str">
        <f>VLOOKUP(B996,'效期天數(2025.1126更新)'!B:C,2,FALSE)</f>
        <v>ALB</v>
      </c>
      <c r="D996" s="203">
        <f>VLOOKUP(B996,'效期天數(2025.1126更新)'!B:E,4,0)</f>
        <v>360</v>
      </c>
      <c r="E996" s="204" t="e">
        <f>VLOOKUP(F996,'帳庫存(20260119  00點更新)'!C:I,7,0)</f>
        <v>#N/A</v>
      </c>
      <c r="F996" s="296">
        <v>11126236</v>
      </c>
      <c r="G996" s="295">
        <v>46175</v>
      </c>
      <c r="I996" s="289" t="s">
        <v>10319</v>
      </c>
      <c r="J996" s="352">
        <f t="shared" si="136"/>
        <v>46535</v>
      </c>
      <c r="K996" s="203" t="s">
        <v>10218</v>
      </c>
      <c r="L996" s="204">
        <v>6000</v>
      </c>
      <c r="N996" s="204">
        <f t="shared" si="137"/>
        <v>0</v>
      </c>
      <c r="O996" s="354">
        <f t="shared" si="138"/>
        <v>0</v>
      </c>
    </row>
    <row r="997" spans="1:298 1350:1641" ht="45" customHeight="1">
      <c r="B997" s="203">
        <v>5714400111</v>
      </c>
      <c r="C997" s="203" t="str">
        <f>VLOOKUP(B997,'效期天數(2025.1126更新)'!B:C,2,FALSE)</f>
        <v>ALB</v>
      </c>
      <c r="D997" s="203">
        <f>VLOOKUP(B997,'效期天數(2025.1126更新)'!B:E,4,0)</f>
        <v>360</v>
      </c>
      <c r="E997" s="204" t="e">
        <f>VLOOKUP(F997,'帳庫存(20260119  00點更新)'!C:I,7,0)</f>
        <v>#N/A</v>
      </c>
      <c r="F997" s="296">
        <v>11126237</v>
      </c>
      <c r="G997" s="295">
        <v>46175</v>
      </c>
      <c r="I997" s="289" t="s">
        <v>10319</v>
      </c>
      <c r="J997" s="352">
        <f t="shared" si="136"/>
        <v>46535</v>
      </c>
      <c r="K997" s="203" t="s">
        <v>10218</v>
      </c>
      <c r="L997" s="204">
        <v>6000</v>
      </c>
      <c r="N997" s="204">
        <f t="shared" si="137"/>
        <v>0</v>
      </c>
      <c r="O997" s="354">
        <f t="shared" si="138"/>
        <v>0</v>
      </c>
    </row>
    <row r="998" spans="1:298 1350:1641" ht="45" customHeight="1">
      <c r="B998" s="203">
        <v>5714400111</v>
      </c>
      <c r="C998" s="203" t="str">
        <f>VLOOKUP(B998,'效期天數(2025.1126更新)'!B:C,2,FALSE)</f>
        <v>ALB</v>
      </c>
      <c r="D998" s="203">
        <f>VLOOKUP(B998,'效期天數(2025.1126更新)'!B:E,4,0)</f>
        <v>360</v>
      </c>
      <c r="E998" s="204" t="e">
        <f>VLOOKUP(F998,'帳庫存(20260119  00點更新)'!C:I,7,0)</f>
        <v>#N/A</v>
      </c>
      <c r="F998" s="296">
        <v>11126238</v>
      </c>
      <c r="G998" s="295">
        <v>46175</v>
      </c>
      <c r="I998" s="289" t="s">
        <v>10319</v>
      </c>
      <c r="J998" s="352">
        <f t="shared" si="136"/>
        <v>46535</v>
      </c>
      <c r="K998" s="203" t="s">
        <v>10218</v>
      </c>
      <c r="L998" s="204">
        <v>6000</v>
      </c>
      <c r="N998" s="204">
        <f t="shared" si="137"/>
        <v>0</v>
      </c>
      <c r="O998" s="354">
        <f t="shared" si="138"/>
        <v>0</v>
      </c>
    </row>
    <row r="999" spans="1:298 1350:1641" ht="45" customHeight="1">
      <c r="B999" s="203">
        <v>5714400111</v>
      </c>
      <c r="C999" s="203" t="str">
        <f>VLOOKUP(B999,'效期天數(2025.1126更新)'!B:C,2,FALSE)</f>
        <v>ALB</v>
      </c>
      <c r="D999" s="203">
        <f>VLOOKUP(B999,'效期天數(2025.1126更新)'!B:E,4,0)</f>
        <v>360</v>
      </c>
      <c r="E999" s="204" t="e">
        <f>VLOOKUP(F999,'帳庫存(20260119  00點更新)'!C:I,7,0)</f>
        <v>#N/A</v>
      </c>
      <c r="F999" s="296" t="s">
        <v>10314</v>
      </c>
      <c r="G999" s="295">
        <v>46177</v>
      </c>
      <c r="J999" s="352">
        <f t="shared" si="136"/>
        <v>46537</v>
      </c>
      <c r="K999" s="203" t="s">
        <v>10313</v>
      </c>
      <c r="L999" s="204">
        <v>6000</v>
      </c>
      <c r="N999" s="204">
        <f t="shared" si="137"/>
        <v>0</v>
      </c>
      <c r="O999" s="354">
        <f t="shared" si="138"/>
        <v>0</v>
      </c>
    </row>
    <row r="1000" spans="1:298 1350:1641" ht="45" customHeight="1">
      <c r="B1000" s="203">
        <v>5714400111</v>
      </c>
      <c r="C1000" s="203" t="str">
        <f>VLOOKUP(B1000,'效期天數(2025.1126更新)'!B:C,2,FALSE)</f>
        <v>ALB</v>
      </c>
      <c r="D1000" s="203">
        <f>VLOOKUP(B1000,'效期天數(2025.1126更新)'!B:E,4,0)</f>
        <v>360</v>
      </c>
      <c r="E1000" s="204" t="e">
        <f>VLOOKUP(F1000,'帳庫存(20260119  00點更新)'!C:I,7,0)</f>
        <v>#N/A</v>
      </c>
      <c r="F1000" s="296" t="s">
        <v>10315</v>
      </c>
      <c r="G1000" s="295">
        <v>46177</v>
      </c>
      <c r="J1000" s="352">
        <f t="shared" si="136"/>
        <v>46537</v>
      </c>
      <c r="K1000" s="203" t="s">
        <v>10313</v>
      </c>
      <c r="L1000" s="204">
        <v>6000</v>
      </c>
      <c r="N1000" s="204">
        <f t="shared" si="137"/>
        <v>0</v>
      </c>
      <c r="O1000" s="354">
        <f t="shared" si="138"/>
        <v>0</v>
      </c>
    </row>
    <row r="1001" spans="1:298 1350:1641" ht="45" customHeight="1">
      <c r="B1001" s="203">
        <v>5714400111</v>
      </c>
      <c r="C1001" s="203" t="str">
        <f>VLOOKUP(B1001,'效期天數(2025.1126更新)'!B:C,2,FALSE)</f>
        <v>ALB</v>
      </c>
      <c r="D1001" s="203">
        <f>VLOOKUP(B1001,'效期天數(2025.1126更新)'!B:E,4,0)</f>
        <v>360</v>
      </c>
      <c r="E1001" s="204" t="e">
        <f>VLOOKUP(F1001,'帳庫存(20260119  00點更新)'!C:I,7,0)</f>
        <v>#N/A</v>
      </c>
      <c r="F1001" s="296" t="s">
        <v>10316</v>
      </c>
      <c r="G1001" s="295">
        <v>46177</v>
      </c>
      <c r="J1001" s="352">
        <f t="shared" si="136"/>
        <v>46537</v>
      </c>
      <c r="K1001" s="203" t="s">
        <v>10313</v>
      </c>
      <c r="L1001" s="204">
        <v>6000</v>
      </c>
      <c r="N1001" s="204">
        <f t="shared" si="137"/>
        <v>0</v>
      </c>
      <c r="O1001" s="354">
        <f t="shared" si="138"/>
        <v>0</v>
      </c>
    </row>
    <row r="1002" spans="1:298 1350:1641" ht="45" customHeight="1">
      <c r="B1002" s="203">
        <v>5714400111</v>
      </c>
      <c r="C1002" s="203" t="str">
        <f>VLOOKUP(B1002,'效期天數(2025.1126更新)'!B:C,2,FALSE)</f>
        <v>ALB</v>
      </c>
      <c r="D1002" s="203">
        <f>VLOOKUP(B1002,'效期天數(2025.1126更新)'!B:E,4,0)</f>
        <v>360</v>
      </c>
      <c r="E1002" s="204" t="e">
        <f>VLOOKUP(F1002,'帳庫存(20260119  00點更新)'!C:I,7,0)</f>
        <v>#N/A</v>
      </c>
      <c r="F1002" s="296" t="s">
        <v>10317</v>
      </c>
      <c r="G1002" s="295">
        <v>46177</v>
      </c>
      <c r="J1002" s="352">
        <f t="shared" si="136"/>
        <v>46537</v>
      </c>
      <c r="K1002" s="203" t="s">
        <v>10313</v>
      </c>
      <c r="L1002" s="204">
        <v>6000</v>
      </c>
      <c r="N1002" s="204">
        <f t="shared" si="137"/>
        <v>0</v>
      </c>
      <c r="O1002" s="354">
        <f t="shared" si="138"/>
        <v>0</v>
      </c>
    </row>
    <row r="1003" spans="1:298 1350:1641" ht="45" customHeight="1">
      <c r="A1003" s="714" t="s">
        <v>4950</v>
      </c>
      <c r="B1003" s="203">
        <v>5714400226</v>
      </c>
      <c r="C1003" s="203" t="str">
        <f>VLOOKUP(B1003,'效期天數(2025.1126更新)'!B:C,2,FALSE)</f>
        <v>K-AU</v>
      </c>
      <c r="D1003" s="203">
        <f>VLOOKUP(B1003,'效期天數(2025.1126更新)'!B:E,4,0)</f>
        <v>90</v>
      </c>
      <c r="E1003" s="204" t="e">
        <f>VLOOKUP(F1003,'帳庫存(20260119  00點更新)'!C:I,7,0)</f>
        <v>#N/A</v>
      </c>
      <c r="F1003" s="296" t="s">
        <v>6393</v>
      </c>
      <c r="G1003" s="295">
        <v>45957</v>
      </c>
      <c r="H1003" s="566" t="s">
        <v>6456</v>
      </c>
      <c r="I1003" s="305" t="s">
        <v>5842</v>
      </c>
      <c r="J1003" s="352">
        <f t="shared" si="136"/>
        <v>46047</v>
      </c>
      <c r="K1003" s="203" t="s">
        <v>6392</v>
      </c>
      <c r="L1003" s="204">
        <v>6000</v>
      </c>
      <c r="M1003" s="204">
        <v>6090</v>
      </c>
      <c r="N1003" s="204">
        <f t="shared" si="137"/>
        <v>6090</v>
      </c>
      <c r="O1003" s="354">
        <f t="shared" si="138"/>
        <v>0</v>
      </c>
      <c r="P1003" s="204" t="e">
        <f t="shared" ref="P1003:P1034" si="139">IF(O1003=E1003,TRUE,FALSE)</f>
        <v>#N/A</v>
      </c>
      <c r="Q1003" s="586" t="e">
        <f t="shared" ref="Q1003:Q1034" si="140">O1003-E1003</f>
        <v>#N/A</v>
      </c>
      <c r="KL1003" s="961"/>
      <c r="AYX1003" s="303">
        <v>5000</v>
      </c>
      <c r="BBA1003" s="303">
        <v>1090</v>
      </c>
    </row>
    <row r="1004" spans="1:298 1350:1641" ht="45" customHeight="1">
      <c r="B1004" s="203">
        <v>5714400226</v>
      </c>
      <c r="C1004" s="203" t="str">
        <f>VLOOKUP(B1004,'效期天數(2025.1126更新)'!B:C,2,FALSE)</f>
        <v>K-AU</v>
      </c>
      <c r="D1004" s="203">
        <f>VLOOKUP(B1004,'效期天數(2025.1126更新)'!B:E,4,0)</f>
        <v>90</v>
      </c>
      <c r="E1004" s="204" t="e">
        <f>VLOOKUP(F1004,'帳庫存(20260119  00點更新)'!C:I,7,0)</f>
        <v>#N/A</v>
      </c>
      <c r="F1004" s="296" t="s">
        <v>6394</v>
      </c>
      <c r="G1004" s="295">
        <v>45957</v>
      </c>
      <c r="H1004" s="566" t="s">
        <v>6456</v>
      </c>
      <c r="I1004" s="305" t="s">
        <v>5842</v>
      </c>
      <c r="J1004" s="352">
        <f t="shared" si="136"/>
        <v>46047</v>
      </c>
      <c r="K1004" s="203" t="s">
        <v>6392</v>
      </c>
      <c r="L1004" s="204">
        <v>6000</v>
      </c>
      <c r="M1004" s="204">
        <v>6090</v>
      </c>
      <c r="N1004" s="204">
        <f t="shared" si="137"/>
        <v>6090</v>
      </c>
      <c r="O1004" s="354">
        <f t="shared" si="138"/>
        <v>0</v>
      </c>
      <c r="P1004" s="204" t="e">
        <f t="shared" si="139"/>
        <v>#N/A</v>
      </c>
      <c r="Q1004" s="586" t="e">
        <f t="shared" si="140"/>
        <v>#N/A</v>
      </c>
      <c r="KL1004" s="961"/>
      <c r="AZF1004" s="303">
        <v>4000</v>
      </c>
      <c r="AZG1004" s="303">
        <v>2090</v>
      </c>
    </row>
    <row r="1005" spans="1:298 1350:1641" ht="45" customHeight="1">
      <c r="B1005" s="203">
        <v>5714400226</v>
      </c>
      <c r="C1005" s="203" t="str">
        <f>VLOOKUP(B1005,'效期天數(2025.1126更新)'!B:C,2,FALSE)</f>
        <v>K-AU</v>
      </c>
      <c r="D1005" s="203">
        <f>VLOOKUP(B1005,'效期天數(2025.1126更新)'!B:E,4,0)</f>
        <v>90</v>
      </c>
      <c r="E1005" s="204" t="e">
        <f>VLOOKUP(F1005,'帳庫存(20260119  00點更新)'!C:I,7,0)</f>
        <v>#N/A</v>
      </c>
      <c r="F1005" s="296" t="s">
        <v>6406</v>
      </c>
      <c r="G1005" s="295">
        <v>45958</v>
      </c>
      <c r="H1005" s="589" t="s">
        <v>6457</v>
      </c>
      <c r="I1005" s="305" t="s">
        <v>5842</v>
      </c>
      <c r="J1005" s="352">
        <f t="shared" si="136"/>
        <v>46048</v>
      </c>
      <c r="K1005" s="203" t="s">
        <v>6405</v>
      </c>
      <c r="L1005" s="204">
        <v>6000</v>
      </c>
      <c r="M1005" s="204">
        <v>5950</v>
      </c>
      <c r="N1005" s="204">
        <f t="shared" si="137"/>
        <v>5950</v>
      </c>
      <c r="O1005" s="354">
        <f t="shared" si="138"/>
        <v>0</v>
      </c>
      <c r="P1005" s="204" t="e">
        <f t="shared" si="139"/>
        <v>#N/A</v>
      </c>
      <c r="Q1005" s="586" t="e">
        <f t="shared" si="140"/>
        <v>#N/A</v>
      </c>
      <c r="KL1005" s="961"/>
      <c r="AZC1005" s="303">
        <v>5950</v>
      </c>
    </row>
    <row r="1006" spans="1:298 1350:1641" ht="45" customHeight="1">
      <c r="B1006" s="203">
        <v>5714400226</v>
      </c>
      <c r="C1006" s="203" t="str">
        <f>VLOOKUP(B1006,'效期天數(2025.1126更新)'!B:C,2,FALSE)</f>
        <v>K-AU</v>
      </c>
      <c r="D1006" s="203">
        <f>VLOOKUP(B1006,'效期天數(2025.1126更新)'!B:E,4,0)</f>
        <v>90</v>
      </c>
      <c r="E1006" s="204" t="e">
        <f>VLOOKUP(F1006,'帳庫存(20260119  00點更新)'!C:I,7,0)</f>
        <v>#N/A</v>
      </c>
      <c r="F1006" s="296" t="s">
        <v>6407</v>
      </c>
      <c r="G1006" s="295">
        <v>45958</v>
      </c>
      <c r="H1006" s="589" t="s">
        <v>6457</v>
      </c>
      <c r="I1006" s="305" t="s">
        <v>5842</v>
      </c>
      <c r="J1006" s="352">
        <f t="shared" si="136"/>
        <v>46048</v>
      </c>
      <c r="K1006" s="203" t="s">
        <v>6405</v>
      </c>
      <c r="L1006" s="204">
        <v>5000</v>
      </c>
      <c r="M1006" s="204">
        <v>5110</v>
      </c>
      <c r="N1006" s="204">
        <f t="shared" si="137"/>
        <v>5110</v>
      </c>
      <c r="O1006" s="354">
        <f t="shared" si="138"/>
        <v>0</v>
      </c>
      <c r="P1006" s="204" t="e">
        <f t="shared" si="139"/>
        <v>#N/A</v>
      </c>
      <c r="Q1006" s="586" t="e">
        <f t="shared" si="140"/>
        <v>#N/A</v>
      </c>
      <c r="KL1006" s="961"/>
      <c r="AZC1006" s="303">
        <v>5110</v>
      </c>
    </row>
    <row r="1007" spans="1:298 1350:1641" ht="45" customHeight="1">
      <c r="A1007" s="714" t="s">
        <v>4910</v>
      </c>
      <c r="B1007" s="203">
        <v>5714400116</v>
      </c>
      <c r="C1007" s="203" t="str">
        <f>VLOOKUP(B1007,'效期天數(2025.1126更新)'!B:C,2,FALSE)</f>
        <v>K-D</v>
      </c>
      <c r="D1007" s="203">
        <f>VLOOKUP(B1007,'效期天數(2025.1126更新)'!B:E,4,0)</f>
        <v>90</v>
      </c>
      <c r="E1007" s="204">
        <f>VLOOKUP(F1007,'帳庫存(20260119  00點更新)'!C:I,7,0)</f>
        <v>6010</v>
      </c>
      <c r="F1007" s="296">
        <v>11625524</v>
      </c>
      <c r="G1007" s="295">
        <v>46014</v>
      </c>
      <c r="H1007" s="546" t="s">
        <v>7057</v>
      </c>
      <c r="I1007" s="865" t="s">
        <v>7478</v>
      </c>
      <c r="J1007" s="352">
        <f t="shared" si="136"/>
        <v>46104</v>
      </c>
      <c r="K1007" s="203" t="s">
        <v>6963</v>
      </c>
      <c r="L1007" s="204">
        <v>6000</v>
      </c>
      <c r="M1007" s="204">
        <v>6010</v>
      </c>
      <c r="N1007" s="204">
        <f t="shared" si="137"/>
        <v>6280</v>
      </c>
      <c r="O1007" s="354">
        <f>M1007-N1007+JC1007</f>
        <v>0</v>
      </c>
      <c r="P1007" s="204" t="b">
        <f t="shared" si="139"/>
        <v>0</v>
      </c>
      <c r="Q1007" s="586">
        <f t="shared" si="140"/>
        <v>-6010</v>
      </c>
      <c r="JC1007" s="360">
        <v>270</v>
      </c>
      <c r="KL1007" s="961"/>
      <c r="BHM1007" s="334">
        <v>100</v>
      </c>
      <c r="BHU1007" s="334">
        <v>100</v>
      </c>
      <c r="BIO1007" s="303">
        <v>810</v>
      </c>
      <c r="BJE1007" s="303">
        <v>1270</v>
      </c>
      <c r="BKC1007" s="303">
        <v>4000</v>
      </c>
    </row>
    <row r="1008" spans="1:298 1350:1641" ht="45" customHeight="1">
      <c r="A1008" s="714" t="s">
        <v>4910</v>
      </c>
      <c r="B1008" s="203">
        <v>5714400116</v>
      </c>
      <c r="C1008" s="203" t="str">
        <f>VLOOKUP(B1008,'效期天數(2025.1126更新)'!B:C,2,FALSE)</f>
        <v>K-D</v>
      </c>
      <c r="D1008" s="203">
        <f>VLOOKUP(B1008,'效期天數(2025.1126更新)'!B:E,4,0)</f>
        <v>90</v>
      </c>
      <c r="E1008" s="204">
        <f>VLOOKUP(F1008,'帳庫存(20260119  00點更新)'!C:I,7,0)</f>
        <v>650</v>
      </c>
      <c r="F1008" s="296">
        <v>11625523</v>
      </c>
      <c r="G1008" s="295">
        <v>46014</v>
      </c>
      <c r="H1008" s="546" t="s">
        <v>7057</v>
      </c>
      <c r="I1008" s="347" t="s">
        <v>2579</v>
      </c>
      <c r="J1008" s="352">
        <f t="shared" si="136"/>
        <v>46104</v>
      </c>
      <c r="K1008" s="203" t="s">
        <v>6963</v>
      </c>
      <c r="L1008" s="204">
        <v>6000</v>
      </c>
      <c r="M1008" s="204">
        <v>6100</v>
      </c>
      <c r="N1008" s="204">
        <f t="shared" si="137"/>
        <v>6750</v>
      </c>
      <c r="O1008" s="354">
        <f>M1008-N1008+ID1008</f>
        <v>0</v>
      </c>
      <c r="P1008" s="204" t="b">
        <f t="shared" si="139"/>
        <v>0</v>
      </c>
      <c r="Q1008" s="586">
        <f t="shared" si="140"/>
        <v>-650</v>
      </c>
      <c r="ID1008" s="360">
        <v>650</v>
      </c>
      <c r="KL1008" s="961"/>
      <c r="BEP1008" s="303">
        <v>6100</v>
      </c>
      <c r="BGY1008" s="303">
        <v>650</v>
      </c>
    </row>
    <row r="1009" spans="1:298 1498:1686" ht="45" customHeight="1">
      <c r="A1009" s="714" t="s">
        <v>4910</v>
      </c>
      <c r="B1009" s="203">
        <v>5714400117</v>
      </c>
      <c r="C1009" s="203" t="str">
        <f>VLOOKUP(B1009,'效期天數(2025.1126更新)'!B:C,2,FALSE)</f>
        <v>K-U</v>
      </c>
      <c r="D1009" s="203">
        <f>VLOOKUP(B1009,'效期天數(2025.1126更新)'!B:E,4,0)</f>
        <v>90</v>
      </c>
      <c r="E1009" s="204">
        <f>VLOOKUP(F1009,'帳庫存(20260119  00點更新)'!C:I,7,0)</f>
        <v>6070</v>
      </c>
      <c r="F1009" s="296">
        <v>11725524</v>
      </c>
      <c r="G1009" s="295">
        <v>46014</v>
      </c>
      <c r="H1009" s="546" t="s">
        <v>7057</v>
      </c>
      <c r="I1009" s="865" t="s">
        <v>7478</v>
      </c>
      <c r="J1009" s="352">
        <f t="shared" si="136"/>
        <v>46104</v>
      </c>
      <c r="K1009" s="203" t="s">
        <v>6962</v>
      </c>
      <c r="L1009" s="204">
        <v>6000</v>
      </c>
      <c r="M1009" s="204">
        <v>6070</v>
      </c>
      <c r="N1009" s="204">
        <f t="shared" si="137"/>
        <v>6410</v>
      </c>
      <c r="O1009" s="354">
        <f>M1009-N1009+JC1009</f>
        <v>0</v>
      </c>
      <c r="P1009" s="204" t="b">
        <f t="shared" si="139"/>
        <v>0</v>
      </c>
      <c r="Q1009" s="586">
        <f t="shared" si="140"/>
        <v>-6070</v>
      </c>
      <c r="JC1009" s="360">
        <v>340</v>
      </c>
      <c r="KL1009" s="961"/>
      <c r="BHM1009" s="334">
        <v>100</v>
      </c>
      <c r="BHU1009" s="334">
        <v>100</v>
      </c>
      <c r="BIO1009" s="303">
        <v>870</v>
      </c>
      <c r="BJE1009" s="303">
        <v>1340</v>
      </c>
      <c r="BKC1009" s="303">
        <v>4000</v>
      </c>
    </row>
    <row r="1010" spans="1:298 1498:1686" ht="45" customHeight="1">
      <c r="A1010" s="714" t="s">
        <v>4910</v>
      </c>
      <c r="B1010" s="203">
        <v>5714400117</v>
      </c>
      <c r="C1010" s="203" t="str">
        <f>VLOOKUP(B1010,'效期天數(2025.1126更新)'!B:C,2,FALSE)</f>
        <v>K-U</v>
      </c>
      <c r="D1010" s="203">
        <f>VLOOKUP(B1010,'效期天數(2025.1126更新)'!B:E,4,0)</f>
        <v>90</v>
      </c>
      <c r="E1010" s="204">
        <f>VLOOKUP(F1010,'帳庫存(20260119  00點更新)'!C:I,7,0)</f>
        <v>580</v>
      </c>
      <c r="F1010" s="296">
        <v>11725523</v>
      </c>
      <c r="G1010" s="295">
        <v>46014</v>
      </c>
      <c r="H1010" s="546" t="s">
        <v>7057</v>
      </c>
      <c r="I1010" s="347" t="s">
        <v>2579</v>
      </c>
      <c r="J1010" s="352">
        <f t="shared" si="136"/>
        <v>46104</v>
      </c>
      <c r="K1010" s="203" t="s">
        <v>6962</v>
      </c>
      <c r="L1010" s="204">
        <v>6000</v>
      </c>
      <c r="M1010" s="204">
        <v>6030</v>
      </c>
      <c r="N1010" s="204">
        <f t="shared" si="137"/>
        <v>6610</v>
      </c>
      <c r="O1010" s="354">
        <f>M1010-N1010+ID1010</f>
        <v>0</v>
      </c>
      <c r="P1010" s="204" t="b">
        <f t="shared" si="139"/>
        <v>0</v>
      </c>
      <c r="Q1010" s="586">
        <f t="shared" si="140"/>
        <v>-580</v>
      </c>
      <c r="ID1010" s="360">
        <v>580</v>
      </c>
      <c r="KL1010" s="961"/>
      <c r="BEP1010" s="303">
        <v>6030</v>
      </c>
      <c r="BGY1010" s="303">
        <v>580</v>
      </c>
    </row>
    <row r="1011" spans="1:298 1498:1686" ht="45" customHeight="1">
      <c r="A1011" s="714" t="s">
        <v>4950</v>
      </c>
      <c r="B1011" s="203">
        <v>5714400116</v>
      </c>
      <c r="C1011" s="203" t="str">
        <f>VLOOKUP(B1011,'效期天數(2025.1126更新)'!B:C,2,FALSE)</f>
        <v>K-D</v>
      </c>
      <c r="D1011" s="203">
        <f>VLOOKUP(B1011,'效期天數(2025.1126更新)'!B:E,4,0)</f>
        <v>90</v>
      </c>
      <c r="E1011" s="204">
        <f>VLOOKUP(F1011,'帳庫存(20260119  00點更新)'!C:I,7,0)</f>
        <v>950</v>
      </c>
      <c r="F1011" s="296" t="s">
        <v>7009</v>
      </c>
      <c r="G1011" s="295">
        <v>46020</v>
      </c>
      <c r="H1011" s="805" t="s">
        <v>7143</v>
      </c>
      <c r="I1011" s="305" t="s">
        <v>5842</v>
      </c>
      <c r="J1011" s="352">
        <f t="shared" si="136"/>
        <v>46110</v>
      </c>
      <c r="K1011" s="203" t="s">
        <v>7008</v>
      </c>
      <c r="L1011" s="204">
        <v>6000</v>
      </c>
      <c r="M1011" s="204">
        <v>5950</v>
      </c>
      <c r="N1011" s="204">
        <f t="shared" si="137"/>
        <v>5950</v>
      </c>
      <c r="O1011" s="354">
        <f t="shared" ref="O1011:O1022" si="141">M1011-N1011</f>
        <v>0</v>
      </c>
      <c r="P1011" s="204" t="b">
        <f t="shared" si="139"/>
        <v>0</v>
      </c>
      <c r="Q1011" s="586">
        <f t="shared" si="140"/>
        <v>-950</v>
      </c>
      <c r="KL1011" s="961"/>
      <c r="BGA1011" s="303">
        <v>5000</v>
      </c>
      <c r="BLI1011" s="303">
        <v>950</v>
      </c>
    </row>
    <row r="1012" spans="1:298 1498:1686" ht="45" customHeight="1">
      <c r="A1012" s="714" t="s">
        <v>4950</v>
      </c>
      <c r="B1012" s="203">
        <v>5714400116</v>
      </c>
      <c r="C1012" s="203" t="str">
        <f>VLOOKUP(B1012,'效期天數(2025.1126更新)'!B:C,2,FALSE)</f>
        <v>K-D</v>
      </c>
      <c r="D1012" s="203">
        <f>VLOOKUP(B1012,'效期天數(2025.1126更新)'!B:E,4,0)</f>
        <v>90</v>
      </c>
      <c r="E1012" s="204">
        <f>VLOOKUP(F1012,'帳庫存(20260119  00點更新)'!C:I,7,0)</f>
        <v>1170</v>
      </c>
      <c r="F1012" s="296" t="s">
        <v>7010</v>
      </c>
      <c r="G1012" s="295">
        <v>46020</v>
      </c>
      <c r="H1012" s="805" t="s">
        <v>7143</v>
      </c>
      <c r="I1012" s="305" t="s">
        <v>5842</v>
      </c>
      <c r="J1012" s="352">
        <f t="shared" si="136"/>
        <v>46110</v>
      </c>
      <c r="K1012" s="203" t="s">
        <v>7008</v>
      </c>
      <c r="L1012" s="204">
        <v>6000</v>
      </c>
      <c r="M1012" s="204">
        <v>6170</v>
      </c>
      <c r="N1012" s="204">
        <f t="shared" si="137"/>
        <v>6170</v>
      </c>
      <c r="O1012" s="354">
        <f t="shared" si="141"/>
        <v>0</v>
      </c>
      <c r="P1012" s="204" t="b">
        <f t="shared" si="139"/>
        <v>0</v>
      </c>
      <c r="Q1012" s="586">
        <f t="shared" si="140"/>
        <v>-1170</v>
      </c>
      <c r="KL1012" s="961"/>
      <c r="BGA1012" s="303">
        <v>5000</v>
      </c>
      <c r="BHF1012" s="303">
        <v>1170</v>
      </c>
    </row>
    <row r="1013" spans="1:298 1498:1686" ht="45" customHeight="1">
      <c r="A1013" s="714" t="s">
        <v>4950</v>
      </c>
      <c r="B1013" s="203">
        <v>5714400226</v>
      </c>
      <c r="C1013" s="203" t="str">
        <f>VLOOKUP(B1013,'效期天數(2025.1126更新)'!B:C,2,FALSE)</f>
        <v>K-AU</v>
      </c>
      <c r="D1013" s="203">
        <f>VLOOKUP(B1013,'效期天數(2025.1126更新)'!B:E,4,0)</f>
        <v>90</v>
      </c>
      <c r="E1013" s="204" t="e">
        <f>VLOOKUP(F1013,'帳庫存(20260119  00點更新)'!C:I,7,0)</f>
        <v>#N/A</v>
      </c>
      <c r="F1013" s="296" t="s">
        <v>7006</v>
      </c>
      <c r="G1013" s="295">
        <v>46020</v>
      </c>
      <c r="H1013" s="805" t="s">
        <v>7143</v>
      </c>
      <c r="I1013" s="305" t="s">
        <v>5842</v>
      </c>
      <c r="J1013" s="352">
        <f t="shared" si="136"/>
        <v>46110</v>
      </c>
      <c r="K1013" s="203" t="s">
        <v>7005</v>
      </c>
      <c r="L1013" s="204">
        <v>6000</v>
      </c>
      <c r="M1013" s="204">
        <v>6030</v>
      </c>
      <c r="N1013" s="204">
        <f t="shared" si="137"/>
        <v>6030</v>
      </c>
      <c r="O1013" s="354">
        <f t="shared" si="141"/>
        <v>0</v>
      </c>
      <c r="P1013" s="204" t="e">
        <f t="shared" si="139"/>
        <v>#N/A</v>
      </c>
      <c r="Q1013" s="586" t="e">
        <f t="shared" si="140"/>
        <v>#N/A</v>
      </c>
      <c r="KL1013" s="961"/>
      <c r="BGA1013" s="303">
        <v>6030</v>
      </c>
    </row>
    <row r="1014" spans="1:298 1498:1686" ht="45" customHeight="1">
      <c r="A1014" s="714" t="s">
        <v>4950</v>
      </c>
      <c r="B1014" s="203">
        <v>5714400226</v>
      </c>
      <c r="C1014" s="203" t="str">
        <f>VLOOKUP(B1014,'效期天數(2025.1126更新)'!B:C,2,FALSE)</f>
        <v>K-AU</v>
      </c>
      <c r="D1014" s="203">
        <f>VLOOKUP(B1014,'效期天數(2025.1126更新)'!B:E,4,0)</f>
        <v>90</v>
      </c>
      <c r="E1014" s="204">
        <f>VLOOKUP(F1014,'帳庫存(20260119  00點更新)'!C:I,7,0)</f>
        <v>2030</v>
      </c>
      <c r="F1014" s="296" t="s">
        <v>7007</v>
      </c>
      <c r="G1014" s="295">
        <v>46020</v>
      </c>
      <c r="H1014" s="805" t="s">
        <v>7143</v>
      </c>
      <c r="I1014" s="305" t="s">
        <v>5842</v>
      </c>
      <c r="J1014" s="352">
        <f t="shared" si="136"/>
        <v>46110</v>
      </c>
      <c r="K1014" s="203" t="s">
        <v>7005</v>
      </c>
      <c r="L1014" s="204">
        <v>6000</v>
      </c>
      <c r="M1014" s="204">
        <v>6030</v>
      </c>
      <c r="N1014" s="204">
        <f t="shared" si="137"/>
        <v>6030</v>
      </c>
      <c r="O1014" s="354">
        <f t="shared" si="141"/>
        <v>0</v>
      </c>
      <c r="P1014" s="204" t="b">
        <f t="shared" si="139"/>
        <v>0</v>
      </c>
      <c r="Q1014" s="586">
        <f t="shared" si="140"/>
        <v>-2030</v>
      </c>
      <c r="KL1014" s="961"/>
      <c r="BGA1014" s="303">
        <v>4000</v>
      </c>
      <c r="BHF1014" s="303">
        <v>1030</v>
      </c>
      <c r="BLI1014" s="303">
        <v>1000</v>
      </c>
    </row>
    <row r="1015" spans="1:298 1498:1686" ht="45" customHeight="1">
      <c r="A1015" s="714" t="s">
        <v>4950</v>
      </c>
      <c r="B1015" s="203">
        <v>5714400116</v>
      </c>
      <c r="C1015" s="203" t="str">
        <f>VLOOKUP(B1015,'效期天數(2025.1126更新)'!B:C,2,FALSE)</f>
        <v>K-D</v>
      </c>
      <c r="D1015" s="203">
        <f>VLOOKUP(B1015,'效期天數(2025.1126更新)'!B:E,4,0)</f>
        <v>90</v>
      </c>
      <c r="E1015" s="204" t="e">
        <f>VLOOKUP(F1015,'帳庫存(20260119  00點更新)'!C:I,7,0)</f>
        <v>#N/A</v>
      </c>
      <c r="F1015" s="296" t="s">
        <v>7100</v>
      </c>
      <c r="G1015" s="295">
        <v>46027</v>
      </c>
      <c r="H1015" s="513" t="s">
        <v>7147</v>
      </c>
      <c r="I1015" s="305" t="s">
        <v>5842</v>
      </c>
      <c r="J1015" s="352">
        <f t="shared" si="136"/>
        <v>46117</v>
      </c>
      <c r="K1015" s="203" t="s">
        <v>7099</v>
      </c>
      <c r="L1015" s="204">
        <v>6000</v>
      </c>
      <c r="M1015" s="204">
        <v>6130</v>
      </c>
      <c r="N1015" s="204">
        <f t="shared" si="137"/>
        <v>6130</v>
      </c>
      <c r="O1015" s="354">
        <f t="shared" si="141"/>
        <v>0</v>
      </c>
      <c r="P1015" s="204" t="e">
        <f t="shared" si="139"/>
        <v>#N/A</v>
      </c>
      <c r="Q1015" s="586" t="e">
        <f t="shared" si="140"/>
        <v>#N/A</v>
      </c>
      <c r="KL1015" s="961"/>
      <c r="BGD1015" s="303">
        <v>6130</v>
      </c>
    </row>
    <row r="1016" spans="1:298 1498:1686" ht="45" customHeight="1">
      <c r="A1016" s="714" t="s">
        <v>4950</v>
      </c>
      <c r="B1016" s="203">
        <v>5714400116</v>
      </c>
      <c r="C1016" s="203" t="str">
        <f>VLOOKUP(B1016,'效期天數(2025.1126更新)'!B:C,2,FALSE)</f>
        <v>K-D</v>
      </c>
      <c r="D1016" s="203">
        <f>VLOOKUP(B1016,'效期天數(2025.1126更新)'!B:E,4,0)</f>
        <v>90</v>
      </c>
      <c r="E1016" s="204">
        <f>VLOOKUP(F1016,'帳庫存(20260119  00點更新)'!C:I,7,0)</f>
        <v>6140</v>
      </c>
      <c r="F1016" s="296" t="s">
        <v>7101</v>
      </c>
      <c r="G1016" s="295">
        <v>46027</v>
      </c>
      <c r="H1016" s="513" t="s">
        <v>7148</v>
      </c>
      <c r="I1016" s="305" t="s">
        <v>5842</v>
      </c>
      <c r="J1016" s="352">
        <f t="shared" si="136"/>
        <v>46117</v>
      </c>
      <c r="K1016" s="203" t="s">
        <v>7099</v>
      </c>
      <c r="L1016" s="204">
        <v>6000</v>
      </c>
      <c r="M1016" s="204">
        <v>6140</v>
      </c>
      <c r="N1016" s="204">
        <f t="shared" si="137"/>
        <v>6140</v>
      </c>
      <c r="O1016" s="354">
        <f t="shared" si="141"/>
        <v>0</v>
      </c>
      <c r="P1016" s="204" t="b">
        <f t="shared" si="139"/>
        <v>0</v>
      </c>
      <c r="Q1016" s="586">
        <f t="shared" si="140"/>
        <v>-6140</v>
      </c>
      <c r="KL1016" s="961"/>
      <c r="BHA1016" s="303">
        <v>5000</v>
      </c>
      <c r="BIS1016" s="303">
        <v>1140</v>
      </c>
    </row>
    <row r="1017" spans="1:298 1498:1686" ht="45" customHeight="1">
      <c r="A1017" s="714" t="s">
        <v>4950</v>
      </c>
      <c r="B1017" s="203">
        <v>5714400226</v>
      </c>
      <c r="C1017" s="203" t="str">
        <f>VLOOKUP(B1017,'效期天數(2025.1126更新)'!B:C,2,FALSE)</f>
        <v>K-AU</v>
      </c>
      <c r="D1017" s="203">
        <f>VLOOKUP(B1017,'效期天數(2025.1126更新)'!B:E,4,0)</f>
        <v>90</v>
      </c>
      <c r="E1017" s="204" t="e">
        <f>VLOOKUP(F1017,'帳庫存(20260119  00點更新)'!C:I,7,0)</f>
        <v>#N/A</v>
      </c>
      <c r="F1017" s="296" t="s">
        <v>7097</v>
      </c>
      <c r="G1017" s="295">
        <v>46027</v>
      </c>
      <c r="H1017" s="513" t="s">
        <v>7147</v>
      </c>
      <c r="I1017" s="305" t="s">
        <v>5842</v>
      </c>
      <c r="J1017" s="352">
        <f t="shared" si="136"/>
        <v>46117</v>
      </c>
      <c r="K1017" s="203" t="s">
        <v>7096</v>
      </c>
      <c r="L1017" s="204">
        <v>6000</v>
      </c>
      <c r="M1017" s="204">
        <v>6030</v>
      </c>
      <c r="N1017" s="204">
        <f t="shared" si="137"/>
        <v>6030</v>
      </c>
      <c r="O1017" s="354">
        <f t="shared" si="141"/>
        <v>0</v>
      </c>
      <c r="P1017" s="204" t="e">
        <f t="shared" si="139"/>
        <v>#N/A</v>
      </c>
      <c r="Q1017" s="586" t="e">
        <f t="shared" si="140"/>
        <v>#N/A</v>
      </c>
      <c r="KL1017" s="961"/>
      <c r="BGD1017" s="303">
        <v>6030</v>
      </c>
    </row>
    <row r="1018" spans="1:298 1498:1686" ht="45" customHeight="1">
      <c r="A1018" s="714" t="s">
        <v>4950</v>
      </c>
      <c r="B1018" s="203">
        <v>5714400226</v>
      </c>
      <c r="C1018" s="203" t="str">
        <f>VLOOKUP(B1018,'效期天數(2025.1126更新)'!B:C,2,FALSE)</f>
        <v>K-AU</v>
      </c>
      <c r="D1018" s="203">
        <f>VLOOKUP(B1018,'效期天數(2025.1126更新)'!B:E,4,0)</f>
        <v>90</v>
      </c>
      <c r="E1018" s="204">
        <f>VLOOKUP(F1018,'帳庫存(20260119  00點更新)'!C:I,7,0)</f>
        <v>6040</v>
      </c>
      <c r="F1018" s="296" t="s">
        <v>7098</v>
      </c>
      <c r="G1018" s="295">
        <v>46027</v>
      </c>
      <c r="H1018" s="513" t="s">
        <v>7148</v>
      </c>
      <c r="I1018" s="305" t="s">
        <v>5842</v>
      </c>
      <c r="J1018" s="352">
        <f t="shared" si="136"/>
        <v>46117</v>
      </c>
      <c r="K1018" s="203" t="s">
        <v>7096</v>
      </c>
      <c r="L1018" s="204">
        <v>6000</v>
      </c>
      <c r="M1018" s="204">
        <v>6040</v>
      </c>
      <c r="N1018" s="204">
        <f t="shared" si="137"/>
        <v>6040</v>
      </c>
      <c r="O1018" s="354">
        <f t="shared" si="141"/>
        <v>0</v>
      </c>
      <c r="P1018" s="204" t="b">
        <f t="shared" si="139"/>
        <v>0</v>
      </c>
      <c r="Q1018" s="586">
        <f t="shared" si="140"/>
        <v>-6040</v>
      </c>
      <c r="KL1018" s="961"/>
      <c r="BHA1018" s="303">
        <v>5000</v>
      </c>
      <c r="BIS1018" s="303">
        <v>1040</v>
      </c>
    </row>
    <row r="1019" spans="1:298 1498:1686" ht="45" customHeight="1">
      <c r="A1019" s="714" t="s">
        <v>4950</v>
      </c>
      <c r="B1019" s="203">
        <v>5714400116</v>
      </c>
      <c r="C1019" s="203" t="str">
        <f>VLOOKUP(B1019,'效期天數(2025.1126更新)'!B:C,2,FALSE)</f>
        <v>K-D</v>
      </c>
      <c r="D1019" s="203">
        <f>VLOOKUP(B1019,'效期天數(2025.1126更新)'!B:E,4,0)</f>
        <v>90</v>
      </c>
      <c r="E1019" s="204">
        <f>VLOOKUP(F1019,'帳庫存(20260119  00點更新)'!C:I,7,0)</f>
        <v>5770</v>
      </c>
      <c r="F1019" s="296" t="s">
        <v>7205</v>
      </c>
      <c r="G1019" s="295">
        <v>46034</v>
      </c>
      <c r="H1019" s="753" t="s">
        <v>7265</v>
      </c>
      <c r="I1019" s="305" t="s">
        <v>5842</v>
      </c>
      <c r="J1019" s="352">
        <f t="shared" si="136"/>
        <v>46124</v>
      </c>
      <c r="K1019" s="203" t="s">
        <v>7204</v>
      </c>
      <c r="L1019" s="204">
        <v>6000</v>
      </c>
      <c r="M1019" s="204">
        <v>5770</v>
      </c>
      <c r="N1019" s="204">
        <f t="shared" si="137"/>
        <v>5770</v>
      </c>
      <c r="O1019" s="354">
        <f t="shared" si="141"/>
        <v>0</v>
      </c>
      <c r="P1019" s="204" t="b">
        <f t="shared" si="139"/>
        <v>0</v>
      </c>
      <c r="Q1019" s="586">
        <f t="shared" si="140"/>
        <v>-5770</v>
      </c>
      <c r="KL1019" s="961"/>
      <c r="BGU1019" s="303">
        <v>5000</v>
      </c>
      <c r="BLV1019" s="303">
        <v>770</v>
      </c>
    </row>
    <row r="1020" spans="1:298 1498:1686" ht="45" customHeight="1">
      <c r="A1020" s="714" t="s">
        <v>4950</v>
      </c>
      <c r="B1020" s="203">
        <v>5714400116</v>
      </c>
      <c r="C1020" s="203" t="str">
        <f>VLOOKUP(B1020,'效期天數(2025.1126更新)'!B:C,2,FALSE)</f>
        <v>K-D</v>
      </c>
      <c r="D1020" s="203">
        <f>VLOOKUP(B1020,'效期天數(2025.1126更新)'!B:E,4,0)</f>
        <v>90</v>
      </c>
      <c r="E1020" s="204">
        <f>VLOOKUP(F1020,'帳庫存(20260119  00點更新)'!C:I,7,0)</f>
        <v>5910</v>
      </c>
      <c r="F1020" s="296" t="s">
        <v>7206</v>
      </c>
      <c r="G1020" s="295">
        <v>46034</v>
      </c>
      <c r="H1020" s="753" t="s">
        <v>7265</v>
      </c>
      <c r="I1020" s="305" t="s">
        <v>5842</v>
      </c>
      <c r="J1020" s="352">
        <f t="shared" si="136"/>
        <v>46124</v>
      </c>
      <c r="K1020" s="203" t="s">
        <v>7204</v>
      </c>
      <c r="L1020" s="204">
        <v>6000</v>
      </c>
      <c r="M1020" s="204">
        <v>5910</v>
      </c>
      <c r="N1020" s="204">
        <f t="shared" si="137"/>
        <v>5910</v>
      </c>
      <c r="O1020" s="354">
        <f t="shared" si="141"/>
        <v>0</v>
      </c>
      <c r="P1020" s="204" t="b">
        <f t="shared" si="139"/>
        <v>0</v>
      </c>
      <c r="Q1020" s="586">
        <f t="shared" si="140"/>
        <v>-5910</v>
      </c>
      <c r="KL1020" s="961"/>
      <c r="BGU1020" s="303">
        <v>5000</v>
      </c>
      <c r="BLV1020" s="303">
        <v>910</v>
      </c>
    </row>
    <row r="1021" spans="1:298 1498:1686" ht="45" customHeight="1">
      <c r="A1021" s="714" t="s">
        <v>4950</v>
      </c>
      <c r="B1021" s="203">
        <v>5714400226</v>
      </c>
      <c r="C1021" s="203" t="str">
        <f>VLOOKUP(B1021,'效期天數(2025.1126更新)'!B:C,2,FALSE)</f>
        <v>K-AU</v>
      </c>
      <c r="D1021" s="203">
        <f>VLOOKUP(B1021,'效期天數(2025.1126更新)'!B:E,4,0)</f>
        <v>90</v>
      </c>
      <c r="E1021" s="204">
        <f>VLOOKUP(F1021,'帳庫存(20260119  00點更新)'!C:I,7,0)</f>
        <v>5940</v>
      </c>
      <c r="F1021" s="296" t="s">
        <v>7202</v>
      </c>
      <c r="G1021" s="295">
        <v>46034</v>
      </c>
      <c r="H1021" s="753" t="s">
        <v>7265</v>
      </c>
      <c r="I1021" s="305" t="s">
        <v>5842</v>
      </c>
      <c r="J1021" s="352">
        <f t="shared" si="136"/>
        <v>46124</v>
      </c>
      <c r="K1021" s="203" t="s">
        <v>7201</v>
      </c>
      <c r="L1021" s="204">
        <v>6000</v>
      </c>
      <c r="M1021" s="204">
        <v>5940</v>
      </c>
      <c r="N1021" s="204">
        <f t="shared" si="137"/>
        <v>5940</v>
      </c>
      <c r="O1021" s="354">
        <f t="shared" si="141"/>
        <v>0</v>
      </c>
      <c r="P1021" s="204" t="b">
        <f t="shared" si="139"/>
        <v>0</v>
      </c>
      <c r="Q1021" s="586">
        <f t="shared" si="140"/>
        <v>-5940</v>
      </c>
      <c r="KL1021" s="961"/>
      <c r="BGU1021" s="303">
        <v>5000</v>
      </c>
      <c r="BLV1021" s="303">
        <v>940</v>
      </c>
    </row>
    <row r="1022" spans="1:298 1498:1686" ht="45" customHeight="1">
      <c r="A1022" s="714" t="s">
        <v>4950</v>
      </c>
      <c r="B1022" s="203">
        <v>5714400226</v>
      </c>
      <c r="C1022" s="203" t="str">
        <f>VLOOKUP(B1022,'效期天數(2025.1126更新)'!B:C,2,FALSE)</f>
        <v>K-AU</v>
      </c>
      <c r="D1022" s="203">
        <f>VLOOKUP(B1022,'效期天數(2025.1126更新)'!B:E,4,0)</f>
        <v>90</v>
      </c>
      <c r="E1022" s="204">
        <f>VLOOKUP(F1022,'帳庫存(20260119  00點更新)'!C:I,7,0)</f>
        <v>5930</v>
      </c>
      <c r="F1022" s="296" t="s">
        <v>7203</v>
      </c>
      <c r="G1022" s="295">
        <v>46034</v>
      </c>
      <c r="H1022" s="753" t="s">
        <v>7265</v>
      </c>
      <c r="I1022" s="305" t="s">
        <v>5842</v>
      </c>
      <c r="J1022" s="352">
        <f t="shared" si="136"/>
        <v>46124</v>
      </c>
      <c r="K1022" s="203" t="s">
        <v>7201</v>
      </c>
      <c r="L1022" s="204">
        <v>6000</v>
      </c>
      <c r="M1022" s="204">
        <v>5930</v>
      </c>
      <c r="N1022" s="204">
        <f t="shared" si="137"/>
        <v>5930</v>
      </c>
      <c r="O1022" s="354">
        <f t="shared" si="141"/>
        <v>0</v>
      </c>
      <c r="P1022" s="204" t="b">
        <f t="shared" si="139"/>
        <v>0</v>
      </c>
      <c r="Q1022" s="586">
        <f t="shared" si="140"/>
        <v>-5930</v>
      </c>
      <c r="KL1022" s="961"/>
      <c r="BGU1022" s="303">
        <v>5000</v>
      </c>
      <c r="BLV1022" s="303">
        <v>930</v>
      </c>
    </row>
    <row r="1023" spans="1:298 1498:1686" ht="45" customHeight="1">
      <c r="A1023" s="714" t="s">
        <v>4950</v>
      </c>
      <c r="B1023" s="203">
        <v>5714400116</v>
      </c>
      <c r="C1023" s="203" t="str">
        <f>VLOOKUP(B1023,'效期天數(2025.1126更新)'!B:C,2,FALSE)</f>
        <v>K-D</v>
      </c>
      <c r="D1023" s="203">
        <f>VLOOKUP(B1023,'效期天數(2025.1126更新)'!B:E,4,0)</f>
        <v>90</v>
      </c>
      <c r="E1023" s="204" t="e">
        <f>VLOOKUP(F1023,'帳庫存(20260119  00點更新)'!C:I,7,0)</f>
        <v>#N/A</v>
      </c>
      <c r="F1023" s="296" t="s">
        <v>7499</v>
      </c>
      <c r="G1023" s="295">
        <v>46042</v>
      </c>
      <c r="H1023" s="295" t="s">
        <v>7704</v>
      </c>
      <c r="I1023" s="305" t="s">
        <v>5842</v>
      </c>
      <c r="J1023" s="352">
        <f t="shared" si="136"/>
        <v>46132</v>
      </c>
      <c r="K1023" s="203" t="s">
        <v>7498</v>
      </c>
      <c r="L1023" s="204">
        <v>6000</v>
      </c>
      <c r="M1023" s="204">
        <v>5980</v>
      </c>
      <c r="N1023" s="204">
        <f t="shared" si="137"/>
        <v>6530</v>
      </c>
      <c r="O1023" s="354">
        <f>M1023-N1023+IY1023</f>
        <v>0</v>
      </c>
      <c r="P1023" s="204" t="e">
        <f t="shared" si="139"/>
        <v>#N/A</v>
      </c>
      <c r="Q1023" s="586" t="e">
        <f t="shared" si="140"/>
        <v>#N/A</v>
      </c>
      <c r="IY1023" s="360">
        <v>550</v>
      </c>
      <c r="KL1023" s="961"/>
      <c r="BHZ1023" s="303">
        <v>2980</v>
      </c>
      <c r="BIR1023" s="303">
        <v>2000</v>
      </c>
      <c r="BLE1023" s="303">
        <v>1550</v>
      </c>
    </row>
    <row r="1024" spans="1:298 1498:1686" ht="45" customHeight="1">
      <c r="A1024" s="714" t="s">
        <v>4950</v>
      </c>
      <c r="B1024" s="203">
        <v>5714400116</v>
      </c>
      <c r="C1024" s="203" t="str">
        <f>VLOOKUP(B1024,'效期天數(2025.1126更新)'!B:C,2,FALSE)</f>
        <v>K-D</v>
      </c>
      <c r="D1024" s="203">
        <f>VLOOKUP(B1024,'效期天數(2025.1126更新)'!B:E,4,0)</f>
        <v>90</v>
      </c>
      <c r="E1024" s="204" t="e">
        <f>VLOOKUP(F1024,'帳庫存(20260119  00點更新)'!C:I,7,0)</f>
        <v>#N/A</v>
      </c>
      <c r="F1024" s="296" t="s">
        <v>7500</v>
      </c>
      <c r="G1024" s="295">
        <v>46042</v>
      </c>
      <c r="H1024" s="295" t="s">
        <v>7705</v>
      </c>
      <c r="I1024" s="305" t="s">
        <v>5842</v>
      </c>
      <c r="J1024" s="352">
        <f t="shared" si="136"/>
        <v>46132</v>
      </c>
      <c r="K1024" s="203" t="s">
        <v>7498</v>
      </c>
      <c r="L1024" s="204">
        <v>6000</v>
      </c>
      <c r="M1024" s="204">
        <v>5980</v>
      </c>
      <c r="N1024" s="204">
        <f t="shared" si="137"/>
        <v>5980</v>
      </c>
      <c r="O1024" s="354">
        <f>M1024-N1024</f>
        <v>0</v>
      </c>
      <c r="P1024" s="204" t="e">
        <f t="shared" si="139"/>
        <v>#N/A</v>
      </c>
      <c r="Q1024" s="586" t="e">
        <f t="shared" si="140"/>
        <v>#N/A</v>
      </c>
      <c r="KL1024" s="961"/>
      <c r="BIE1024" s="303">
        <v>3980</v>
      </c>
      <c r="BIH1024" s="303">
        <v>2000</v>
      </c>
    </row>
    <row r="1025" spans="1:299 1586:1738" ht="45" customHeight="1">
      <c r="A1025" s="714" t="s">
        <v>4950</v>
      </c>
      <c r="B1025" s="203">
        <v>5714400226</v>
      </c>
      <c r="C1025" s="203" t="str">
        <f>VLOOKUP(B1025,'效期天數(2025.1126更新)'!B:C,2,FALSE)</f>
        <v>K-AU</v>
      </c>
      <c r="D1025" s="203">
        <f>VLOOKUP(B1025,'效期天數(2025.1126更新)'!B:E,4,0)</f>
        <v>90</v>
      </c>
      <c r="E1025" s="204" t="e">
        <f>VLOOKUP(F1025,'帳庫存(20260119  00點更新)'!C:I,7,0)</f>
        <v>#N/A</v>
      </c>
      <c r="F1025" s="296" t="s">
        <v>7496</v>
      </c>
      <c r="G1025" s="295">
        <v>46042</v>
      </c>
      <c r="H1025" s="295" t="s">
        <v>7704</v>
      </c>
      <c r="I1025" s="305" t="s">
        <v>5842</v>
      </c>
      <c r="J1025" s="352">
        <f t="shared" si="136"/>
        <v>46132</v>
      </c>
      <c r="K1025" s="203" t="s">
        <v>7495</v>
      </c>
      <c r="L1025" s="204">
        <v>6000</v>
      </c>
      <c r="M1025" s="204">
        <v>5980</v>
      </c>
      <c r="N1025" s="204">
        <f t="shared" si="137"/>
        <v>6560</v>
      </c>
      <c r="O1025" s="354">
        <f>M1025-N1025+IY1025</f>
        <v>0</v>
      </c>
      <c r="P1025" s="204" t="e">
        <f t="shared" si="139"/>
        <v>#N/A</v>
      </c>
      <c r="Q1025" s="586" t="e">
        <f t="shared" si="140"/>
        <v>#N/A</v>
      </c>
      <c r="IY1025" s="360">
        <v>580</v>
      </c>
      <c r="KL1025" s="961"/>
      <c r="BHZ1025" s="303">
        <v>2980</v>
      </c>
      <c r="BIR1025" s="303">
        <v>2000</v>
      </c>
      <c r="BLE1025" s="303">
        <v>1580</v>
      </c>
    </row>
    <row r="1026" spans="1:299 1586:1738" ht="45" customHeight="1">
      <c r="A1026" s="714" t="s">
        <v>4950</v>
      </c>
      <c r="B1026" s="203">
        <v>5714400226</v>
      </c>
      <c r="C1026" s="203" t="str">
        <f>VLOOKUP(B1026,'效期天數(2025.1126更新)'!B:C,2,FALSE)</f>
        <v>K-AU</v>
      </c>
      <c r="D1026" s="203">
        <f>VLOOKUP(B1026,'效期天數(2025.1126更新)'!B:E,4,0)</f>
        <v>90</v>
      </c>
      <c r="E1026" s="204" t="e">
        <f>VLOOKUP(F1026,'帳庫存(20260119  00點更新)'!C:I,7,0)</f>
        <v>#N/A</v>
      </c>
      <c r="F1026" s="296" t="s">
        <v>7497</v>
      </c>
      <c r="G1026" s="295">
        <v>46042</v>
      </c>
      <c r="H1026" s="295" t="s">
        <v>7705</v>
      </c>
      <c r="I1026" s="305" t="s">
        <v>5842</v>
      </c>
      <c r="J1026" s="352">
        <f t="shared" si="136"/>
        <v>46132</v>
      </c>
      <c r="K1026" s="203" t="s">
        <v>7495</v>
      </c>
      <c r="L1026" s="204">
        <v>6000</v>
      </c>
      <c r="M1026" s="204">
        <v>5980</v>
      </c>
      <c r="N1026" s="204">
        <f t="shared" si="137"/>
        <v>5980</v>
      </c>
      <c r="O1026" s="354">
        <f t="shared" ref="O1026:O1035" si="142">M1026-N1026</f>
        <v>0</v>
      </c>
      <c r="P1026" s="204" t="e">
        <f t="shared" si="139"/>
        <v>#N/A</v>
      </c>
      <c r="Q1026" s="586" t="e">
        <f t="shared" si="140"/>
        <v>#N/A</v>
      </c>
      <c r="KL1026" s="961"/>
      <c r="BIE1026" s="303">
        <v>3980</v>
      </c>
      <c r="BIH1026" s="303">
        <v>2000</v>
      </c>
    </row>
    <row r="1027" spans="1:299 1586:1738" ht="45" customHeight="1">
      <c r="A1027" s="714" t="s">
        <v>4950</v>
      </c>
      <c r="B1027" s="203">
        <v>5714400116</v>
      </c>
      <c r="C1027" s="203" t="str">
        <f>VLOOKUP(B1027,'效期天數(2025.1126更新)'!B:C,2,FALSE)</f>
        <v>K-D</v>
      </c>
      <c r="D1027" s="203">
        <f>VLOOKUP(B1027,'效期天數(2025.1126更新)'!B:E,4,0)</f>
        <v>90</v>
      </c>
      <c r="E1027" s="204" t="e">
        <f>VLOOKUP(F1027,'帳庫存(20260119  00點更新)'!C:I,7,0)</f>
        <v>#N/A</v>
      </c>
      <c r="F1027" s="296" t="s">
        <v>7519</v>
      </c>
      <c r="G1027" s="295">
        <v>46045</v>
      </c>
      <c r="H1027" s="747" t="s">
        <v>7706</v>
      </c>
      <c r="I1027" s="305" t="s">
        <v>5842</v>
      </c>
      <c r="J1027" s="352">
        <f t="shared" si="136"/>
        <v>46135</v>
      </c>
      <c r="K1027" s="203" t="s">
        <v>7518</v>
      </c>
      <c r="L1027" s="204">
        <v>6000</v>
      </c>
      <c r="M1027" s="204">
        <v>6130</v>
      </c>
      <c r="N1027" s="204">
        <f t="shared" si="137"/>
        <v>6130</v>
      </c>
      <c r="O1027" s="354">
        <f t="shared" si="142"/>
        <v>0</v>
      </c>
      <c r="P1027" s="204" t="e">
        <f t="shared" si="139"/>
        <v>#N/A</v>
      </c>
      <c r="Q1027" s="586" t="e">
        <f t="shared" si="140"/>
        <v>#N/A</v>
      </c>
      <c r="KL1027" s="961"/>
      <c r="BIE1027" s="303">
        <v>5130</v>
      </c>
      <c r="BJN1027" s="303">
        <v>1000</v>
      </c>
    </row>
    <row r="1028" spans="1:299 1586:1738" ht="45" customHeight="1">
      <c r="A1028" s="714" t="s">
        <v>4950</v>
      </c>
      <c r="B1028" s="203">
        <v>5714400116</v>
      </c>
      <c r="C1028" s="203" t="str">
        <f>VLOOKUP(B1028,'效期天數(2025.1126更新)'!B:C,2,FALSE)</f>
        <v>K-D</v>
      </c>
      <c r="D1028" s="203">
        <f>VLOOKUP(B1028,'效期天數(2025.1126更新)'!B:E,4,0)</f>
        <v>90</v>
      </c>
      <c r="E1028" s="204" t="e">
        <f>VLOOKUP(F1028,'帳庫存(20260119  00點更新)'!C:I,7,0)</f>
        <v>#N/A</v>
      </c>
      <c r="F1028" s="296" t="s">
        <v>7520</v>
      </c>
      <c r="G1028" s="295">
        <v>46045</v>
      </c>
      <c r="H1028" s="747" t="s">
        <v>7706</v>
      </c>
      <c r="I1028" s="305" t="s">
        <v>5842</v>
      </c>
      <c r="J1028" s="352">
        <f t="shared" si="136"/>
        <v>46135</v>
      </c>
      <c r="K1028" s="203" t="s">
        <v>7518</v>
      </c>
      <c r="L1028" s="204">
        <v>6000</v>
      </c>
      <c r="M1028" s="204">
        <v>6170</v>
      </c>
      <c r="N1028" s="204">
        <f t="shared" si="137"/>
        <v>6170</v>
      </c>
      <c r="O1028" s="354">
        <f t="shared" si="142"/>
        <v>0</v>
      </c>
      <c r="P1028" s="204" t="e">
        <f t="shared" si="139"/>
        <v>#N/A</v>
      </c>
      <c r="Q1028" s="586" t="e">
        <f t="shared" si="140"/>
        <v>#N/A</v>
      </c>
      <c r="KL1028" s="961"/>
      <c r="BIE1028" s="303">
        <v>1170</v>
      </c>
      <c r="BIT1028" s="303">
        <v>2000</v>
      </c>
      <c r="BJQ1028" s="303">
        <v>1000</v>
      </c>
      <c r="BKU1028" s="303">
        <v>2000</v>
      </c>
    </row>
    <row r="1029" spans="1:299 1586:1738" ht="45" customHeight="1">
      <c r="A1029" s="714" t="s">
        <v>4950</v>
      </c>
      <c r="B1029" s="203">
        <v>5714400226</v>
      </c>
      <c r="C1029" s="203" t="str">
        <f>VLOOKUP(B1029,'效期天數(2025.1126更新)'!B:C,2,FALSE)</f>
        <v>K-AU</v>
      </c>
      <c r="D1029" s="203">
        <f>VLOOKUP(B1029,'效期天數(2025.1126更新)'!B:E,4,0)</f>
        <v>90</v>
      </c>
      <c r="E1029" s="204" t="e">
        <f>VLOOKUP(F1029,'帳庫存(20260119  00點更新)'!C:I,7,0)</f>
        <v>#N/A</v>
      </c>
      <c r="F1029" s="296" t="s">
        <v>7516</v>
      </c>
      <c r="G1029" s="295">
        <v>46045</v>
      </c>
      <c r="H1029" s="747" t="s">
        <v>7706</v>
      </c>
      <c r="I1029" s="305" t="s">
        <v>5842</v>
      </c>
      <c r="J1029" s="352">
        <f t="shared" si="136"/>
        <v>46135</v>
      </c>
      <c r="K1029" s="203" t="s">
        <v>7515</v>
      </c>
      <c r="L1029" s="204">
        <v>6000</v>
      </c>
      <c r="M1029" s="204">
        <v>6060</v>
      </c>
      <c r="N1029" s="204">
        <f t="shared" si="137"/>
        <v>6060</v>
      </c>
      <c r="O1029" s="354">
        <f t="shared" si="142"/>
        <v>0</v>
      </c>
      <c r="P1029" s="204" t="e">
        <f t="shared" si="139"/>
        <v>#N/A</v>
      </c>
      <c r="Q1029" s="586" t="e">
        <f t="shared" si="140"/>
        <v>#N/A</v>
      </c>
      <c r="KL1029" s="961"/>
      <c r="BIE1029" s="303">
        <v>5060</v>
      </c>
      <c r="BJN1029" s="303">
        <v>1000</v>
      </c>
    </row>
    <row r="1030" spans="1:299 1586:1738" ht="45" customHeight="1">
      <c r="A1030" s="714" t="s">
        <v>4950</v>
      </c>
      <c r="B1030" s="203">
        <v>5714400226</v>
      </c>
      <c r="C1030" s="203" t="str">
        <f>VLOOKUP(B1030,'效期天數(2025.1126更新)'!B:C,2,FALSE)</f>
        <v>K-AU</v>
      </c>
      <c r="D1030" s="203">
        <f>VLOOKUP(B1030,'效期天數(2025.1126更新)'!B:E,4,0)</f>
        <v>90</v>
      </c>
      <c r="E1030" s="204" t="e">
        <f>VLOOKUP(F1030,'帳庫存(20260119  00點更新)'!C:I,7,0)</f>
        <v>#N/A</v>
      </c>
      <c r="F1030" s="296" t="s">
        <v>7517</v>
      </c>
      <c r="G1030" s="295">
        <v>46045</v>
      </c>
      <c r="H1030" s="747" t="s">
        <v>7706</v>
      </c>
      <c r="I1030" s="305" t="s">
        <v>5842</v>
      </c>
      <c r="J1030" s="352">
        <f t="shared" si="136"/>
        <v>46135</v>
      </c>
      <c r="K1030" s="203" t="s">
        <v>7515</v>
      </c>
      <c r="L1030" s="204">
        <v>6000</v>
      </c>
      <c r="M1030" s="204">
        <v>6180</v>
      </c>
      <c r="N1030" s="204">
        <f t="shared" si="137"/>
        <v>6180</v>
      </c>
      <c r="O1030" s="354">
        <f t="shared" si="142"/>
        <v>0</v>
      </c>
      <c r="P1030" s="204" t="e">
        <f t="shared" si="139"/>
        <v>#N/A</v>
      </c>
      <c r="Q1030" s="586" t="e">
        <f t="shared" si="140"/>
        <v>#N/A</v>
      </c>
      <c r="KL1030" s="961"/>
      <c r="BIE1030" s="303">
        <v>1180</v>
      </c>
      <c r="BIT1030" s="303">
        <v>2000</v>
      </c>
      <c r="BJQ1030" s="303">
        <v>1000</v>
      </c>
      <c r="BKU1030" s="303">
        <v>2000</v>
      </c>
    </row>
    <row r="1031" spans="1:299 1586:1738" ht="45" customHeight="1">
      <c r="B1031" s="203">
        <v>5714400116</v>
      </c>
      <c r="C1031" s="203" t="str">
        <f>VLOOKUP(B1031,'效期天數(2025.1126更新)'!B:C,2,FALSE)</f>
        <v>K-D</v>
      </c>
      <c r="D1031" s="203">
        <f>VLOOKUP(B1031,'效期天數(2025.1126更新)'!B:E,4,0)</f>
        <v>90</v>
      </c>
      <c r="E1031" s="204" t="e">
        <f>VLOOKUP(F1031,'帳庫存(20260119  00點更新)'!C:I,7,0)</f>
        <v>#N/A</v>
      </c>
      <c r="F1031" s="296" t="s">
        <v>7628</v>
      </c>
      <c r="G1031" s="295">
        <v>46048</v>
      </c>
      <c r="H1031" s="580" t="s">
        <v>7726</v>
      </c>
      <c r="I1031" s="305" t="s">
        <v>5842</v>
      </c>
      <c r="J1031" s="352">
        <f t="shared" si="136"/>
        <v>46138</v>
      </c>
      <c r="K1031" s="203" t="s">
        <v>7627</v>
      </c>
      <c r="L1031" s="204">
        <v>6000</v>
      </c>
      <c r="M1031" s="204">
        <v>6160</v>
      </c>
      <c r="N1031" s="204">
        <f t="shared" si="137"/>
        <v>6160</v>
      </c>
      <c r="O1031" s="354">
        <f t="shared" si="142"/>
        <v>0</v>
      </c>
      <c r="P1031" s="204" t="e">
        <f t="shared" si="139"/>
        <v>#N/A</v>
      </c>
      <c r="Q1031" s="586" t="e">
        <f t="shared" si="140"/>
        <v>#N/A</v>
      </c>
      <c r="KL1031" s="961"/>
      <c r="BJA1031" s="303">
        <v>6160</v>
      </c>
    </row>
    <row r="1032" spans="1:299 1586:1738" ht="45" customHeight="1">
      <c r="A1032" s="714" t="s">
        <v>4950</v>
      </c>
      <c r="B1032" s="203">
        <v>5714400116</v>
      </c>
      <c r="C1032" s="203" t="str">
        <f>VLOOKUP(B1032,'效期天數(2025.1126更新)'!B:C,2,FALSE)</f>
        <v>K-D</v>
      </c>
      <c r="D1032" s="203">
        <f>VLOOKUP(B1032,'效期天數(2025.1126更新)'!B:E,4,0)</f>
        <v>90</v>
      </c>
      <c r="E1032" s="204" t="e">
        <f>VLOOKUP(F1032,'帳庫存(20260119  00點更新)'!C:I,7,0)</f>
        <v>#N/A</v>
      </c>
      <c r="F1032" s="296" t="s">
        <v>7629</v>
      </c>
      <c r="G1032" s="295">
        <v>46048</v>
      </c>
      <c r="H1032" s="580" t="s">
        <v>7726</v>
      </c>
      <c r="I1032" s="305" t="s">
        <v>5842</v>
      </c>
      <c r="J1032" s="352">
        <f t="shared" ref="J1032:J1095" si="143">G1032+D1032</f>
        <v>46138</v>
      </c>
      <c r="K1032" s="203" t="s">
        <v>7627</v>
      </c>
      <c r="L1032" s="204">
        <v>6000</v>
      </c>
      <c r="M1032" s="204">
        <v>6070</v>
      </c>
      <c r="N1032" s="204">
        <f t="shared" ref="N1032:N1095" si="144">SUM(NS1032:XFD1032)</f>
        <v>6070</v>
      </c>
      <c r="O1032" s="354">
        <f t="shared" si="142"/>
        <v>0</v>
      </c>
      <c r="P1032" s="204" t="e">
        <f t="shared" si="139"/>
        <v>#N/A</v>
      </c>
      <c r="Q1032" s="586" t="e">
        <f t="shared" si="140"/>
        <v>#N/A</v>
      </c>
      <c r="KL1032" s="961"/>
      <c r="BJA1032" s="303">
        <v>4000</v>
      </c>
      <c r="BLF1032" s="303">
        <v>2070</v>
      </c>
    </row>
    <row r="1033" spans="1:299 1586:1738" ht="45" customHeight="1">
      <c r="B1033" s="203">
        <v>5714400226</v>
      </c>
      <c r="C1033" s="203" t="str">
        <f>VLOOKUP(B1033,'效期天數(2025.1126更新)'!B:C,2,FALSE)</f>
        <v>K-AU</v>
      </c>
      <c r="D1033" s="203">
        <f>VLOOKUP(B1033,'效期天數(2025.1126更新)'!B:E,4,0)</f>
        <v>90</v>
      </c>
      <c r="E1033" s="204" t="e">
        <f>VLOOKUP(F1033,'帳庫存(20260119  00點更新)'!C:I,7,0)</f>
        <v>#N/A</v>
      </c>
      <c r="F1033" s="296" t="s">
        <v>7625</v>
      </c>
      <c r="G1033" s="295">
        <v>46048</v>
      </c>
      <c r="H1033" s="580" t="s">
        <v>7726</v>
      </c>
      <c r="I1033" s="305" t="s">
        <v>5842</v>
      </c>
      <c r="J1033" s="352">
        <f t="shared" si="143"/>
        <v>46138</v>
      </c>
      <c r="K1033" s="203" t="s">
        <v>7624</v>
      </c>
      <c r="L1033" s="204">
        <v>6000</v>
      </c>
      <c r="M1033" s="204">
        <v>6020</v>
      </c>
      <c r="N1033" s="204">
        <f t="shared" si="144"/>
        <v>6020</v>
      </c>
      <c r="O1033" s="354">
        <f t="shared" si="142"/>
        <v>0</v>
      </c>
      <c r="P1033" s="204" t="e">
        <f t="shared" si="139"/>
        <v>#N/A</v>
      </c>
      <c r="Q1033" s="586" t="e">
        <f t="shared" si="140"/>
        <v>#N/A</v>
      </c>
      <c r="KL1033" s="961"/>
      <c r="BJA1033" s="303">
        <v>6020</v>
      </c>
    </row>
    <row r="1034" spans="1:299 1586:1738" ht="45" customHeight="1">
      <c r="B1034" s="203">
        <v>5714400226</v>
      </c>
      <c r="C1034" s="203" t="str">
        <f>VLOOKUP(B1034,'效期天數(2025.1126更新)'!B:C,2,FALSE)</f>
        <v>K-AU</v>
      </c>
      <c r="D1034" s="203">
        <f>VLOOKUP(B1034,'效期天數(2025.1126更新)'!B:E,4,0)</f>
        <v>90</v>
      </c>
      <c r="E1034" s="204" t="e">
        <f>VLOOKUP(F1034,'帳庫存(20260119  00點更新)'!C:I,7,0)</f>
        <v>#N/A</v>
      </c>
      <c r="F1034" s="296" t="s">
        <v>7626</v>
      </c>
      <c r="G1034" s="295">
        <v>46048</v>
      </c>
      <c r="H1034" s="580" t="s">
        <v>7726</v>
      </c>
      <c r="I1034" s="305" t="s">
        <v>5842</v>
      </c>
      <c r="J1034" s="352">
        <f t="shared" si="143"/>
        <v>46138</v>
      </c>
      <c r="K1034" s="203" t="s">
        <v>7624</v>
      </c>
      <c r="L1034" s="204">
        <v>6000</v>
      </c>
      <c r="M1034" s="204">
        <v>6010</v>
      </c>
      <c r="N1034" s="204">
        <f t="shared" si="144"/>
        <v>6010</v>
      </c>
      <c r="O1034" s="354">
        <f t="shared" si="142"/>
        <v>0</v>
      </c>
      <c r="P1034" s="204" t="e">
        <f t="shared" si="139"/>
        <v>#N/A</v>
      </c>
      <c r="Q1034" s="586" t="e">
        <f t="shared" si="140"/>
        <v>#N/A</v>
      </c>
      <c r="KL1034" s="961"/>
      <c r="BJA1034" s="303">
        <v>4000</v>
      </c>
      <c r="BLF1034" s="303">
        <v>2010</v>
      </c>
    </row>
    <row r="1035" spans="1:299 1586:1738" ht="45" customHeight="1">
      <c r="A1035" s="714" t="s">
        <v>4950</v>
      </c>
      <c r="B1035" s="203">
        <v>5714400116</v>
      </c>
      <c r="C1035" s="203" t="str">
        <f>VLOOKUP(B1035,'效期天數(2025.1126更新)'!B:C,2,FALSE)</f>
        <v>K-D</v>
      </c>
      <c r="D1035" s="203">
        <f>VLOOKUP(B1035,'效期天數(2025.1126更新)'!B:E,4,0)</f>
        <v>90</v>
      </c>
      <c r="E1035" s="204" t="e">
        <f>VLOOKUP(F1035,'帳庫存(20260119  00點更新)'!C:I,7,0)</f>
        <v>#N/A</v>
      </c>
      <c r="F1035" s="296" t="s">
        <v>7659</v>
      </c>
      <c r="G1035" s="295">
        <v>46050</v>
      </c>
      <c r="H1035" s="295" t="s">
        <v>7870</v>
      </c>
      <c r="I1035" s="305" t="s">
        <v>5842</v>
      </c>
      <c r="J1035" s="352">
        <f t="shared" si="143"/>
        <v>46140</v>
      </c>
      <c r="K1035" s="203" t="s">
        <v>7658</v>
      </c>
      <c r="L1035" s="204">
        <v>6000</v>
      </c>
      <c r="M1035" s="204">
        <v>5930</v>
      </c>
      <c r="N1035" s="204">
        <f t="shared" si="144"/>
        <v>5930</v>
      </c>
      <c r="O1035" s="354">
        <f t="shared" si="142"/>
        <v>0</v>
      </c>
      <c r="P1035" s="204" t="e">
        <f t="shared" ref="P1035:P1066" si="145">IF(O1035=E1035,TRUE,FALSE)</f>
        <v>#N/A</v>
      </c>
      <c r="Q1035" s="586" t="e">
        <f t="shared" ref="Q1035:Q1066" si="146">O1035-E1035</f>
        <v>#N/A</v>
      </c>
      <c r="KL1035" s="961"/>
      <c r="BJV1035" s="303">
        <v>3000</v>
      </c>
      <c r="BMO1035" s="303">
        <v>1000</v>
      </c>
      <c r="BMP1035" s="303">
        <v>930</v>
      </c>
      <c r="BMR1035" s="303">
        <v>1000</v>
      </c>
    </row>
    <row r="1036" spans="1:299 1586:1738" ht="45" customHeight="1">
      <c r="A1036" s="714" t="s">
        <v>4950</v>
      </c>
      <c r="B1036" s="203">
        <v>5714400116</v>
      </c>
      <c r="C1036" s="203" t="str">
        <f>VLOOKUP(B1036,'效期天數(2025.1126更新)'!B:C,2,FALSE)</f>
        <v>K-D</v>
      </c>
      <c r="D1036" s="203">
        <f>VLOOKUP(B1036,'效期天數(2025.1126更新)'!B:E,4,0)</f>
        <v>90</v>
      </c>
      <c r="E1036" s="204" t="e">
        <f>VLOOKUP(F1036,'帳庫存(20260119  00點更新)'!C:I,7,0)</f>
        <v>#N/A</v>
      </c>
      <c r="F1036" s="296" t="s">
        <v>7660</v>
      </c>
      <c r="G1036" s="295">
        <v>46050</v>
      </c>
      <c r="H1036" s="295" t="s">
        <v>7871</v>
      </c>
      <c r="I1036" s="305" t="s">
        <v>5842</v>
      </c>
      <c r="J1036" s="352">
        <f t="shared" si="143"/>
        <v>46140</v>
      </c>
      <c r="K1036" s="203" t="s">
        <v>7658</v>
      </c>
      <c r="L1036" s="204">
        <v>6000</v>
      </c>
      <c r="M1036" s="204">
        <v>5930</v>
      </c>
      <c r="N1036" s="204">
        <f t="shared" si="144"/>
        <v>6540</v>
      </c>
      <c r="O1036" s="354">
        <f>M1036-N1036+KM1036</f>
        <v>0</v>
      </c>
      <c r="P1036" s="204" t="e">
        <f t="shared" si="145"/>
        <v>#N/A</v>
      </c>
      <c r="Q1036" s="586" t="e">
        <f t="shared" si="146"/>
        <v>#N/A</v>
      </c>
      <c r="KL1036" s="961"/>
      <c r="KM1036" s="651">
        <v>610</v>
      </c>
      <c r="BLG1036" s="303">
        <v>3000</v>
      </c>
      <c r="BMP1036" s="303">
        <v>2930</v>
      </c>
      <c r="BNV1036" s="334">
        <v>610</v>
      </c>
    </row>
    <row r="1037" spans="1:299 1586:1738" ht="45" customHeight="1">
      <c r="A1037" s="714" t="s">
        <v>4950</v>
      </c>
      <c r="B1037" s="203">
        <v>5714400226</v>
      </c>
      <c r="C1037" s="203" t="str">
        <f>VLOOKUP(B1037,'效期天數(2025.1126更新)'!B:C,2,FALSE)</f>
        <v>K-AU</v>
      </c>
      <c r="D1037" s="203">
        <f>VLOOKUP(B1037,'效期天數(2025.1126更新)'!B:E,4,0)</f>
        <v>90</v>
      </c>
      <c r="E1037" s="204" t="e">
        <f>VLOOKUP(F1037,'帳庫存(20260119  00點更新)'!C:I,7,0)</f>
        <v>#N/A</v>
      </c>
      <c r="F1037" s="296" t="s">
        <v>7656</v>
      </c>
      <c r="G1037" s="295">
        <v>46050</v>
      </c>
      <c r="H1037" s="295" t="s">
        <v>7870</v>
      </c>
      <c r="I1037" s="305" t="s">
        <v>5842</v>
      </c>
      <c r="J1037" s="352">
        <f t="shared" si="143"/>
        <v>46140</v>
      </c>
      <c r="K1037" s="203" t="s">
        <v>7655</v>
      </c>
      <c r="L1037" s="204">
        <v>6000</v>
      </c>
      <c r="M1037" s="204">
        <v>5920</v>
      </c>
      <c r="N1037" s="204">
        <f t="shared" si="144"/>
        <v>5920</v>
      </c>
      <c r="O1037" s="354">
        <f>M1037-N1037</f>
        <v>0</v>
      </c>
      <c r="P1037" s="204" t="e">
        <f t="shared" si="145"/>
        <v>#N/A</v>
      </c>
      <c r="Q1037" s="586" t="e">
        <f t="shared" si="146"/>
        <v>#N/A</v>
      </c>
      <c r="KL1037" s="961"/>
      <c r="BJV1037" s="303">
        <v>3000</v>
      </c>
      <c r="BMO1037" s="303">
        <v>1000</v>
      </c>
      <c r="BMP1037" s="303">
        <v>920</v>
      </c>
      <c r="BMR1037" s="303">
        <v>1000</v>
      </c>
    </row>
    <row r="1038" spans="1:299 1586:1738" ht="45" customHeight="1">
      <c r="A1038" s="714" t="s">
        <v>4950</v>
      </c>
      <c r="B1038" s="203">
        <v>5714400226</v>
      </c>
      <c r="C1038" s="203" t="str">
        <f>VLOOKUP(B1038,'效期天數(2025.1126更新)'!B:C,2,FALSE)</f>
        <v>K-AU</v>
      </c>
      <c r="D1038" s="203">
        <f>VLOOKUP(B1038,'效期天數(2025.1126更新)'!B:E,4,0)</f>
        <v>90</v>
      </c>
      <c r="E1038" s="204" t="e">
        <f>VLOOKUP(F1038,'帳庫存(20260119  00點更新)'!C:I,7,0)</f>
        <v>#N/A</v>
      </c>
      <c r="F1038" s="296" t="s">
        <v>7657</v>
      </c>
      <c r="G1038" s="295">
        <v>46050</v>
      </c>
      <c r="H1038" s="295" t="s">
        <v>7871</v>
      </c>
      <c r="I1038" s="305" t="s">
        <v>5842</v>
      </c>
      <c r="J1038" s="352">
        <f t="shared" si="143"/>
        <v>46140</v>
      </c>
      <c r="K1038" s="203" t="s">
        <v>7655</v>
      </c>
      <c r="L1038" s="204">
        <v>6000</v>
      </c>
      <c r="M1038" s="204">
        <v>5940</v>
      </c>
      <c r="N1038" s="204">
        <f t="shared" si="144"/>
        <v>6600</v>
      </c>
      <c r="O1038" s="354">
        <f>M1038-N1038+KM1038</f>
        <v>0</v>
      </c>
      <c r="P1038" s="204" t="e">
        <f t="shared" si="145"/>
        <v>#N/A</v>
      </c>
      <c r="Q1038" s="586" t="e">
        <f t="shared" si="146"/>
        <v>#N/A</v>
      </c>
      <c r="KL1038" s="961"/>
      <c r="KM1038" s="651">
        <v>660</v>
      </c>
      <c r="BLG1038" s="303">
        <v>3000</v>
      </c>
      <c r="BMP1038" s="303">
        <v>2940</v>
      </c>
      <c r="BNV1038" s="334">
        <v>660</v>
      </c>
    </row>
    <row r="1039" spans="1:299 1586:1738" ht="45" customHeight="1">
      <c r="A1039" s="714" t="s">
        <v>4950</v>
      </c>
      <c r="B1039" s="203">
        <v>5714400116</v>
      </c>
      <c r="C1039" s="203" t="str">
        <f>VLOOKUP(B1039,'效期天數(2025.1126更新)'!B:C,2,FALSE)</f>
        <v>K-D</v>
      </c>
      <c r="D1039" s="203">
        <f>VLOOKUP(B1039,'效期天數(2025.1126更新)'!B:E,4,0)</f>
        <v>90</v>
      </c>
      <c r="E1039" s="204" t="e">
        <f>VLOOKUP(F1039,'帳庫存(20260119  00點更新)'!C:I,7,0)</f>
        <v>#N/A</v>
      </c>
      <c r="F1039" s="296" t="s">
        <v>7682</v>
      </c>
      <c r="G1039" s="295">
        <v>46052</v>
      </c>
      <c r="H1039" s="762" t="s">
        <v>7862</v>
      </c>
      <c r="I1039" s="305" t="s">
        <v>5842</v>
      </c>
      <c r="J1039" s="352">
        <f t="shared" si="143"/>
        <v>46142</v>
      </c>
      <c r="K1039" s="203" t="s">
        <v>7681</v>
      </c>
      <c r="L1039" s="204">
        <v>6000</v>
      </c>
      <c r="M1039" s="204">
        <v>6090</v>
      </c>
      <c r="N1039" s="204">
        <f t="shared" si="144"/>
        <v>6090</v>
      </c>
      <c r="O1039" s="354">
        <f t="shared" ref="O1039:O1047" si="147">M1039-N1039</f>
        <v>0</v>
      </c>
      <c r="P1039" s="204" t="e">
        <f t="shared" si="145"/>
        <v>#N/A</v>
      </c>
      <c r="Q1039" s="586" t="e">
        <f t="shared" si="146"/>
        <v>#N/A</v>
      </c>
      <c r="KL1039" s="961"/>
      <c r="BJS1039" s="303">
        <v>6090</v>
      </c>
    </row>
    <row r="1040" spans="1:299 1586:1738" ht="45" customHeight="1">
      <c r="A1040" s="714" t="s">
        <v>4950</v>
      </c>
      <c r="B1040" s="203">
        <v>5714400116</v>
      </c>
      <c r="C1040" s="203" t="str">
        <f>VLOOKUP(B1040,'效期天數(2025.1126更新)'!B:C,2,FALSE)</f>
        <v>K-D</v>
      </c>
      <c r="D1040" s="203">
        <f>VLOOKUP(B1040,'效期天數(2025.1126更新)'!B:E,4,0)</f>
        <v>90</v>
      </c>
      <c r="E1040" s="204" t="e">
        <f>VLOOKUP(F1040,'帳庫存(20260119  00點更新)'!C:I,7,0)</f>
        <v>#N/A</v>
      </c>
      <c r="F1040" s="296" t="s">
        <v>7683</v>
      </c>
      <c r="G1040" s="295">
        <v>46052</v>
      </c>
      <c r="H1040" s="762" t="s">
        <v>7862</v>
      </c>
      <c r="I1040" s="305" t="s">
        <v>5842</v>
      </c>
      <c r="J1040" s="352">
        <f t="shared" si="143"/>
        <v>46142</v>
      </c>
      <c r="K1040" s="203" t="s">
        <v>7681</v>
      </c>
      <c r="L1040" s="204">
        <v>6000</v>
      </c>
      <c r="M1040" s="204">
        <v>6150</v>
      </c>
      <c r="N1040" s="204">
        <f t="shared" si="144"/>
        <v>6150</v>
      </c>
      <c r="O1040" s="354">
        <f t="shared" si="147"/>
        <v>0</v>
      </c>
      <c r="P1040" s="204" t="e">
        <f t="shared" si="145"/>
        <v>#N/A</v>
      </c>
      <c r="Q1040" s="586" t="e">
        <f t="shared" si="146"/>
        <v>#N/A</v>
      </c>
      <c r="KL1040" s="961"/>
      <c r="BJS1040" s="303">
        <v>4000</v>
      </c>
      <c r="BLT1040" s="303">
        <v>2150</v>
      </c>
    </row>
    <row r="1041" spans="1:298 1621:1828" ht="45" customHeight="1">
      <c r="A1041" s="714" t="s">
        <v>4950</v>
      </c>
      <c r="B1041" s="203">
        <v>5714400226</v>
      </c>
      <c r="C1041" s="203" t="str">
        <f>VLOOKUP(B1041,'效期天數(2025.1126更新)'!B:C,2,FALSE)</f>
        <v>K-AU</v>
      </c>
      <c r="D1041" s="203">
        <f>VLOOKUP(B1041,'效期天數(2025.1126更新)'!B:E,4,0)</f>
        <v>90</v>
      </c>
      <c r="E1041" s="204" t="e">
        <f>VLOOKUP(F1041,'帳庫存(20260119  00點更新)'!C:I,7,0)</f>
        <v>#N/A</v>
      </c>
      <c r="F1041" s="296" t="s">
        <v>7679</v>
      </c>
      <c r="G1041" s="295">
        <v>46052</v>
      </c>
      <c r="H1041" s="762" t="s">
        <v>7862</v>
      </c>
      <c r="I1041" s="305" t="s">
        <v>5842</v>
      </c>
      <c r="J1041" s="352">
        <f t="shared" si="143"/>
        <v>46142</v>
      </c>
      <c r="K1041" s="203" t="s">
        <v>7678</v>
      </c>
      <c r="L1041" s="204">
        <v>6000</v>
      </c>
      <c r="M1041" s="204">
        <v>6220</v>
      </c>
      <c r="N1041" s="204">
        <f t="shared" si="144"/>
        <v>6220</v>
      </c>
      <c r="O1041" s="354">
        <f t="shared" si="147"/>
        <v>0</v>
      </c>
      <c r="P1041" s="204" t="e">
        <f t="shared" si="145"/>
        <v>#N/A</v>
      </c>
      <c r="Q1041" s="586" t="e">
        <f t="shared" si="146"/>
        <v>#N/A</v>
      </c>
      <c r="KL1041" s="961"/>
      <c r="BJS1041" s="303">
        <v>4000</v>
      </c>
      <c r="BLT1041" s="303">
        <v>2220</v>
      </c>
    </row>
    <row r="1042" spans="1:298 1621:1828" ht="45" customHeight="1">
      <c r="A1042" s="714" t="s">
        <v>4950</v>
      </c>
      <c r="B1042" s="203">
        <v>5714400226</v>
      </c>
      <c r="C1042" s="203" t="str">
        <f>VLOOKUP(B1042,'效期天數(2025.1126更新)'!B:C,2,FALSE)</f>
        <v>K-AU</v>
      </c>
      <c r="D1042" s="203">
        <f>VLOOKUP(B1042,'效期天數(2025.1126更新)'!B:E,4,0)</f>
        <v>90</v>
      </c>
      <c r="E1042" s="204" t="e">
        <f>VLOOKUP(F1042,'帳庫存(20260119  00點更新)'!C:I,7,0)</f>
        <v>#N/A</v>
      </c>
      <c r="F1042" s="296" t="s">
        <v>7680</v>
      </c>
      <c r="G1042" s="295">
        <v>46052</v>
      </c>
      <c r="H1042" s="762" t="s">
        <v>7862</v>
      </c>
      <c r="I1042" s="305" t="s">
        <v>5842</v>
      </c>
      <c r="J1042" s="352">
        <f t="shared" si="143"/>
        <v>46142</v>
      </c>
      <c r="K1042" s="203" t="s">
        <v>7678</v>
      </c>
      <c r="L1042" s="204">
        <v>6000</v>
      </c>
      <c r="M1042" s="204">
        <v>6090</v>
      </c>
      <c r="N1042" s="204">
        <f t="shared" si="144"/>
        <v>6090</v>
      </c>
      <c r="O1042" s="354">
        <f t="shared" si="147"/>
        <v>0</v>
      </c>
      <c r="P1042" s="204" t="e">
        <f t="shared" si="145"/>
        <v>#N/A</v>
      </c>
      <c r="Q1042" s="586" t="e">
        <f t="shared" si="146"/>
        <v>#N/A</v>
      </c>
      <c r="KL1042" s="961"/>
      <c r="BJS1042" s="303">
        <v>6090</v>
      </c>
    </row>
    <row r="1043" spans="1:298 1621:1828" ht="45" customHeight="1">
      <c r="A1043" s="714" t="s">
        <v>4950</v>
      </c>
      <c r="B1043" s="203">
        <v>5714400116</v>
      </c>
      <c r="C1043" s="203" t="str">
        <f>VLOOKUP(B1043,'效期天數(2025.1126更新)'!B:C,2,FALSE)</f>
        <v>K-D</v>
      </c>
      <c r="D1043" s="203">
        <f>VLOOKUP(B1043,'效期天數(2025.1126更新)'!B:E,4,0)</f>
        <v>90</v>
      </c>
      <c r="E1043" s="204" t="e">
        <f>VLOOKUP(F1043,'帳庫存(20260119  00點更新)'!C:I,7,0)</f>
        <v>#N/A</v>
      </c>
      <c r="F1043" s="296" t="s">
        <v>7802</v>
      </c>
      <c r="G1043" s="295">
        <v>46055</v>
      </c>
      <c r="H1043" s="878" t="s">
        <v>7882</v>
      </c>
      <c r="I1043" s="305" t="s">
        <v>5842</v>
      </c>
      <c r="J1043" s="352">
        <f t="shared" si="143"/>
        <v>46145</v>
      </c>
      <c r="K1043" s="203" t="s">
        <v>7801</v>
      </c>
      <c r="L1043" s="204">
        <v>6000</v>
      </c>
      <c r="M1043" s="204">
        <v>5970</v>
      </c>
      <c r="N1043" s="204">
        <f t="shared" si="144"/>
        <v>5970</v>
      </c>
      <c r="O1043" s="354">
        <f t="shared" si="147"/>
        <v>0</v>
      </c>
      <c r="P1043" s="204" t="e">
        <f t="shared" si="145"/>
        <v>#N/A</v>
      </c>
      <c r="Q1043" s="586" t="e">
        <f t="shared" si="146"/>
        <v>#N/A</v>
      </c>
      <c r="KL1043" s="961"/>
      <c r="BJW1043" s="303">
        <v>5000</v>
      </c>
      <c r="BLG1043" s="303">
        <v>970</v>
      </c>
    </row>
    <row r="1044" spans="1:298 1621:1828" ht="45" customHeight="1">
      <c r="A1044" s="714" t="s">
        <v>4950</v>
      </c>
      <c r="B1044" s="203">
        <v>5714400116</v>
      </c>
      <c r="C1044" s="203" t="str">
        <f>VLOOKUP(B1044,'效期天數(2025.1126更新)'!B:C,2,FALSE)</f>
        <v>K-D</v>
      </c>
      <c r="D1044" s="203">
        <f>VLOOKUP(B1044,'效期天數(2025.1126更新)'!B:E,4,0)</f>
        <v>90</v>
      </c>
      <c r="E1044" s="204" t="e">
        <f>VLOOKUP(F1044,'帳庫存(20260119  00點更新)'!C:I,7,0)</f>
        <v>#N/A</v>
      </c>
      <c r="F1044" s="296" t="s">
        <v>7803</v>
      </c>
      <c r="G1044" s="295">
        <v>46055</v>
      </c>
      <c r="H1044" s="878" t="s">
        <v>7882</v>
      </c>
      <c r="I1044" s="305" t="s">
        <v>5842</v>
      </c>
      <c r="J1044" s="352">
        <f t="shared" si="143"/>
        <v>46145</v>
      </c>
      <c r="K1044" s="203" t="s">
        <v>7801</v>
      </c>
      <c r="L1044" s="204">
        <v>6000</v>
      </c>
      <c r="M1044" s="204">
        <v>6040</v>
      </c>
      <c r="N1044" s="204">
        <f t="shared" si="144"/>
        <v>6040</v>
      </c>
      <c r="O1044" s="354">
        <f t="shared" si="147"/>
        <v>0</v>
      </c>
      <c r="P1044" s="204" t="e">
        <f t="shared" si="145"/>
        <v>#N/A</v>
      </c>
      <c r="Q1044" s="586" t="e">
        <f t="shared" si="146"/>
        <v>#N/A</v>
      </c>
      <c r="KL1044" s="961"/>
      <c r="BJW1044" s="303">
        <v>3000</v>
      </c>
      <c r="BLF1044" s="303">
        <v>1000</v>
      </c>
      <c r="BLG1044" s="303">
        <v>2040</v>
      </c>
    </row>
    <row r="1045" spans="1:298 1621:1828" ht="45" customHeight="1">
      <c r="A1045" s="714" t="s">
        <v>4950</v>
      </c>
      <c r="B1045" s="203">
        <v>5714400226</v>
      </c>
      <c r="C1045" s="203" t="str">
        <f>VLOOKUP(B1045,'效期天數(2025.1126更新)'!B:C,2,FALSE)</f>
        <v>K-AU</v>
      </c>
      <c r="D1045" s="203">
        <f>VLOOKUP(B1045,'效期天數(2025.1126更新)'!B:E,4,0)</f>
        <v>90</v>
      </c>
      <c r="E1045" s="204" t="e">
        <f>VLOOKUP(F1045,'帳庫存(20260119  00點更新)'!C:I,7,0)</f>
        <v>#N/A</v>
      </c>
      <c r="F1045" s="296" t="s">
        <v>7799</v>
      </c>
      <c r="G1045" s="295">
        <v>46055</v>
      </c>
      <c r="H1045" s="878" t="s">
        <v>7882</v>
      </c>
      <c r="I1045" s="305" t="s">
        <v>5842</v>
      </c>
      <c r="J1045" s="352">
        <f t="shared" si="143"/>
        <v>46145</v>
      </c>
      <c r="K1045" s="203" t="s">
        <v>7798</v>
      </c>
      <c r="L1045" s="204">
        <v>6000</v>
      </c>
      <c r="M1045" s="204">
        <v>6020</v>
      </c>
      <c r="N1045" s="204">
        <f t="shared" si="144"/>
        <v>6020</v>
      </c>
      <c r="O1045" s="354">
        <f t="shared" si="147"/>
        <v>0</v>
      </c>
      <c r="P1045" s="204" t="e">
        <f t="shared" si="145"/>
        <v>#N/A</v>
      </c>
      <c r="Q1045" s="586" t="e">
        <f t="shared" si="146"/>
        <v>#N/A</v>
      </c>
      <c r="KL1045" s="961"/>
      <c r="BJW1045" s="303">
        <v>6020</v>
      </c>
    </row>
    <row r="1046" spans="1:298 1621:1828" ht="45" customHeight="1">
      <c r="A1046" s="714" t="s">
        <v>4950</v>
      </c>
      <c r="B1046" s="203">
        <v>5714400226</v>
      </c>
      <c r="C1046" s="203" t="str">
        <f>VLOOKUP(B1046,'效期天數(2025.1126更新)'!B:C,2,FALSE)</f>
        <v>K-AU</v>
      </c>
      <c r="D1046" s="203">
        <f>VLOOKUP(B1046,'效期天數(2025.1126更新)'!B:E,4,0)</f>
        <v>90</v>
      </c>
      <c r="E1046" s="204" t="e">
        <f>VLOOKUP(F1046,'帳庫存(20260119  00點更新)'!C:I,7,0)</f>
        <v>#N/A</v>
      </c>
      <c r="F1046" s="296" t="s">
        <v>7800</v>
      </c>
      <c r="G1046" s="295">
        <v>46055</v>
      </c>
      <c r="H1046" s="878" t="s">
        <v>7882</v>
      </c>
      <c r="I1046" s="305" t="s">
        <v>5842</v>
      </c>
      <c r="J1046" s="352">
        <f t="shared" si="143"/>
        <v>46145</v>
      </c>
      <c r="K1046" s="203" t="s">
        <v>7798</v>
      </c>
      <c r="L1046" s="204">
        <v>6000</v>
      </c>
      <c r="M1046" s="204">
        <v>6020</v>
      </c>
      <c r="N1046" s="204">
        <f t="shared" si="144"/>
        <v>6020</v>
      </c>
      <c r="O1046" s="354">
        <f t="shared" si="147"/>
        <v>0</v>
      </c>
      <c r="P1046" s="204" t="e">
        <f t="shared" si="145"/>
        <v>#N/A</v>
      </c>
      <c r="Q1046" s="586" t="e">
        <f t="shared" si="146"/>
        <v>#N/A</v>
      </c>
      <c r="KL1046" s="961"/>
      <c r="BJW1046" s="303">
        <v>2000</v>
      </c>
      <c r="BLF1046" s="303">
        <v>1000</v>
      </c>
      <c r="BLG1046" s="303">
        <v>3020</v>
      </c>
    </row>
    <row r="1047" spans="1:298 1621:1828" ht="45" customHeight="1">
      <c r="B1047" s="203">
        <v>5714400116</v>
      </c>
      <c r="C1047" s="203" t="str">
        <f>VLOOKUP(B1047,'效期天數(2025.1126更新)'!B:C,2,FALSE)</f>
        <v>K-D</v>
      </c>
      <c r="D1047" s="203">
        <f>VLOOKUP(B1047,'效期天數(2025.1126更新)'!B:E,4,0)</f>
        <v>90</v>
      </c>
      <c r="E1047" s="204" t="e">
        <f>VLOOKUP(F1047,'帳庫存(20260119  00點更新)'!C:I,7,0)</f>
        <v>#N/A</v>
      </c>
      <c r="F1047" s="296">
        <v>11626071</v>
      </c>
      <c r="G1047" s="295">
        <v>46062</v>
      </c>
      <c r="H1047" s="930" t="s">
        <v>8037</v>
      </c>
      <c r="I1047" s="289"/>
      <c r="J1047" s="352">
        <f t="shared" si="143"/>
        <v>46152</v>
      </c>
      <c r="K1047" s="203" t="s">
        <v>7918</v>
      </c>
      <c r="L1047" s="204">
        <v>6000</v>
      </c>
      <c r="M1047" s="204">
        <v>6050</v>
      </c>
      <c r="N1047" s="204">
        <f t="shared" si="144"/>
        <v>6050</v>
      </c>
      <c r="O1047" s="354">
        <f t="shared" si="147"/>
        <v>0</v>
      </c>
      <c r="P1047" s="204" t="e">
        <f t="shared" si="145"/>
        <v>#N/A</v>
      </c>
      <c r="Q1047" s="586" t="e">
        <f t="shared" si="146"/>
        <v>#N/A</v>
      </c>
      <c r="KL1047" s="961"/>
      <c r="BJI1047" s="334">
        <v>100</v>
      </c>
      <c r="BKC1047" s="303">
        <v>5000</v>
      </c>
      <c r="BLV1047" s="303">
        <v>950</v>
      </c>
    </row>
    <row r="1048" spans="1:298 1621:1828" ht="45" customHeight="1">
      <c r="B1048" s="203">
        <v>5714400116</v>
      </c>
      <c r="C1048" s="203" t="str">
        <f>VLOOKUP(B1048,'效期天數(2025.1126更新)'!B:C,2,FALSE)</f>
        <v>K-D</v>
      </c>
      <c r="D1048" s="203">
        <f>VLOOKUP(B1048,'效期天數(2025.1126更新)'!B:E,4,0)</f>
        <v>90</v>
      </c>
      <c r="E1048" s="204" t="e">
        <f>VLOOKUP(F1048,'帳庫存(20260119  00點更新)'!C:I,7,0)</f>
        <v>#N/A</v>
      </c>
      <c r="F1048" s="296">
        <v>11626072</v>
      </c>
      <c r="G1048" s="295">
        <v>46062</v>
      </c>
      <c r="H1048" s="930" t="s">
        <v>8037</v>
      </c>
      <c r="I1048" s="289"/>
      <c r="J1048" s="352">
        <f t="shared" si="143"/>
        <v>46152</v>
      </c>
      <c r="K1048" s="203" t="s">
        <v>7918</v>
      </c>
      <c r="L1048" s="204">
        <v>6000</v>
      </c>
      <c r="M1048" s="204">
        <v>6100</v>
      </c>
      <c r="N1048" s="204">
        <f t="shared" si="144"/>
        <v>7160</v>
      </c>
      <c r="O1048" s="354">
        <f>M1048-N1048+JS1048</f>
        <v>0</v>
      </c>
      <c r="P1048" s="204" t="e">
        <f t="shared" si="145"/>
        <v>#N/A</v>
      </c>
      <c r="Q1048" s="586" t="e">
        <f t="shared" si="146"/>
        <v>#N/A</v>
      </c>
      <c r="JS1048" s="19">
        <v>1060</v>
      </c>
      <c r="KL1048" s="961"/>
      <c r="BKC1048" s="303">
        <v>3000</v>
      </c>
      <c r="BKO1048" s="303">
        <v>3100</v>
      </c>
      <c r="BLV1048" s="303">
        <v>1060</v>
      </c>
    </row>
    <row r="1049" spans="1:298 1621:1828" ht="45" customHeight="1">
      <c r="B1049" s="203">
        <v>5714400117</v>
      </c>
      <c r="C1049" s="203" t="str">
        <f>VLOOKUP(B1049,'效期天數(2025.1126更新)'!B:C,2,FALSE)</f>
        <v>K-U</v>
      </c>
      <c r="D1049" s="203">
        <f>VLOOKUP(B1049,'效期天數(2025.1126更新)'!B:E,4,0)</f>
        <v>90</v>
      </c>
      <c r="E1049" s="204" t="e">
        <f>VLOOKUP(F1049,'帳庫存(20260119  00點更新)'!C:I,7,0)</f>
        <v>#N/A</v>
      </c>
      <c r="F1049" s="296">
        <v>11726071</v>
      </c>
      <c r="G1049" s="295">
        <v>46062</v>
      </c>
      <c r="H1049" s="930" t="s">
        <v>8037</v>
      </c>
      <c r="I1049" s="289"/>
      <c r="J1049" s="352">
        <f t="shared" si="143"/>
        <v>46152</v>
      </c>
      <c r="K1049" s="203" t="s">
        <v>7917</v>
      </c>
      <c r="L1049" s="204">
        <v>6000</v>
      </c>
      <c r="M1049" s="204">
        <v>6050</v>
      </c>
      <c r="N1049" s="204">
        <f t="shared" si="144"/>
        <v>6050</v>
      </c>
      <c r="O1049" s="354">
        <f>M1049-N1049</f>
        <v>0</v>
      </c>
      <c r="P1049" s="204" t="e">
        <f t="shared" si="145"/>
        <v>#N/A</v>
      </c>
      <c r="Q1049" s="586" t="e">
        <f t="shared" si="146"/>
        <v>#N/A</v>
      </c>
      <c r="KL1049" s="961"/>
      <c r="BJI1049" s="334">
        <v>100</v>
      </c>
      <c r="BKC1049" s="303">
        <v>5000</v>
      </c>
      <c r="BLV1049" s="303">
        <v>950</v>
      </c>
    </row>
    <row r="1050" spans="1:298 1621:1828" ht="45" customHeight="1">
      <c r="B1050" s="203">
        <v>5714400117</v>
      </c>
      <c r="C1050" s="203" t="str">
        <f>VLOOKUP(B1050,'效期天數(2025.1126更新)'!B:C,2,FALSE)</f>
        <v>K-U</v>
      </c>
      <c r="D1050" s="203">
        <f>VLOOKUP(B1050,'效期天數(2025.1126更新)'!B:E,4,0)</f>
        <v>90</v>
      </c>
      <c r="E1050" s="204" t="e">
        <f>VLOOKUP(F1050,'帳庫存(20260119  00點更新)'!C:I,7,0)</f>
        <v>#N/A</v>
      </c>
      <c r="F1050" s="296">
        <v>11726072</v>
      </c>
      <c r="G1050" s="295">
        <v>46062</v>
      </c>
      <c r="H1050" s="930" t="s">
        <v>8037</v>
      </c>
      <c r="I1050" s="289"/>
      <c r="J1050" s="352">
        <f t="shared" si="143"/>
        <v>46152</v>
      </c>
      <c r="K1050" s="203" t="s">
        <v>7917</v>
      </c>
      <c r="L1050" s="204">
        <v>6000</v>
      </c>
      <c r="M1050" s="204">
        <v>6100</v>
      </c>
      <c r="N1050" s="204">
        <f t="shared" si="144"/>
        <v>7150</v>
      </c>
      <c r="O1050" s="354">
        <f>M1050-N1050+JS1050</f>
        <v>0</v>
      </c>
      <c r="P1050" s="204" t="e">
        <f t="shared" si="145"/>
        <v>#N/A</v>
      </c>
      <c r="Q1050" s="586" t="e">
        <f t="shared" si="146"/>
        <v>#N/A</v>
      </c>
      <c r="JS1050" s="19">
        <v>1050</v>
      </c>
      <c r="KL1050" s="961"/>
      <c r="BKC1050" s="303">
        <v>3000</v>
      </c>
      <c r="BKO1050" s="303">
        <v>3100</v>
      </c>
      <c r="BLV1050" s="303">
        <v>1050</v>
      </c>
    </row>
    <row r="1051" spans="1:298 1621:1828" ht="45" customHeight="1">
      <c r="B1051" s="203">
        <v>5714400116</v>
      </c>
      <c r="C1051" s="203" t="str">
        <f>VLOOKUP(B1051,'效期天數(2025.1126更新)'!B:C,2,FALSE)</f>
        <v>K-D</v>
      </c>
      <c r="D1051" s="203">
        <f>VLOOKUP(B1051,'效期天數(2025.1126更新)'!B:E,4,0)</f>
        <v>90</v>
      </c>
      <c r="E1051" s="204" t="e">
        <f>VLOOKUP(F1051,'帳庫存(20260119  00點更新)'!C:I,7,0)</f>
        <v>#N/A</v>
      </c>
      <c r="F1051" s="296">
        <v>11626073</v>
      </c>
      <c r="G1051" s="295">
        <v>46063</v>
      </c>
      <c r="H1051" s="754" t="s">
        <v>8041</v>
      </c>
      <c r="I1051" s="289" t="s">
        <v>8028</v>
      </c>
      <c r="J1051" s="352">
        <f t="shared" si="143"/>
        <v>46153</v>
      </c>
      <c r="K1051" s="203" t="s">
        <v>7929</v>
      </c>
      <c r="L1051" s="204">
        <v>6000</v>
      </c>
      <c r="M1051" s="204">
        <v>6020</v>
      </c>
      <c r="N1051" s="204">
        <f t="shared" si="144"/>
        <v>7300</v>
      </c>
      <c r="O1051" s="354">
        <f>M1051-N1051+JM1051+KJ1051</f>
        <v>0</v>
      </c>
      <c r="P1051" s="204" t="e">
        <f t="shared" si="145"/>
        <v>#N/A</v>
      </c>
      <c r="Q1051" s="586" t="e">
        <f t="shared" si="146"/>
        <v>#N/A</v>
      </c>
      <c r="JM1051" s="19">
        <v>920</v>
      </c>
      <c r="KJ1051" s="954">
        <v>360</v>
      </c>
      <c r="KL1051" s="961"/>
      <c r="BJI1051" s="334">
        <v>100</v>
      </c>
      <c r="BKK1051" s="303">
        <v>5920</v>
      </c>
      <c r="BMI1051" s="303">
        <v>920</v>
      </c>
      <c r="BRH1051" s="303">
        <v>360</v>
      </c>
    </row>
    <row r="1052" spans="1:298 1621:1828" ht="45" customHeight="1">
      <c r="B1052" s="203">
        <v>5714400116</v>
      </c>
      <c r="C1052" s="203" t="str">
        <f>VLOOKUP(B1052,'效期天數(2025.1126更新)'!B:C,2,FALSE)</f>
        <v>K-D</v>
      </c>
      <c r="D1052" s="203">
        <f>VLOOKUP(B1052,'效期天數(2025.1126更新)'!B:E,4,0)</f>
        <v>90</v>
      </c>
      <c r="E1052" s="204" t="e">
        <f>VLOOKUP(F1052,'帳庫存(20260119  00點更新)'!C:I,7,0)</f>
        <v>#N/A</v>
      </c>
      <c r="F1052" s="296">
        <v>11626074</v>
      </c>
      <c r="G1052" s="295">
        <v>46063</v>
      </c>
      <c r="H1052" s="754" t="s">
        <v>8041</v>
      </c>
      <c r="I1052" s="289" t="s">
        <v>8028</v>
      </c>
      <c r="J1052" s="352">
        <f t="shared" si="143"/>
        <v>46153</v>
      </c>
      <c r="K1052" s="203" t="s">
        <v>7929</v>
      </c>
      <c r="L1052" s="204">
        <v>6000</v>
      </c>
      <c r="M1052" s="204">
        <v>6170</v>
      </c>
      <c r="N1052" s="204">
        <f t="shared" si="144"/>
        <v>6420</v>
      </c>
      <c r="O1052" s="354">
        <f>M1052-N1052+JM1052</f>
        <v>0</v>
      </c>
      <c r="P1052" s="204" t="e">
        <f t="shared" si="145"/>
        <v>#N/A</v>
      </c>
      <c r="Q1052" s="586" t="e">
        <f t="shared" si="146"/>
        <v>#N/A</v>
      </c>
      <c r="JM1052" s="19">
        <v>250</v>
      </c>
      <c r="KL1052" s="961"/>
      <c r="BKK1052" s="303">
        <v>4170</v>
      </c>
      <c r="BMR1052" s="303">
        <v>2250</v>
      </c>
    </row>
    <row r="1053" spans="1:298 1621:1828" ht="45" customHeight="1">
      <c r="B1053" s="203">
        <v>5714400117</v>
      </c>
      <c r="C1053" s="203" t="str">
        <f>VLOOKUP(B1053,'效期天數(2025.1126更新)'!B:C,2,FALSE)</f>
        <v>K-U</v>
      </c>
      <c r="D1053" s="203">
        <f>VLOOKUP(B1053,'效期天數(2025.1126更新)'!B:E,4,0)</f>
        <v>90</v>
      </c>
      <c r="E1053" s="204" t="e">
        <f>VLOOKUP(F1053,'帳庫存(20260119  00點更新)'!C:I,7,0)</f>
        <v>#N/A</v>
      </c>
      <c r="F1053" s="296">
        <v>11726073</v>
      </c>
      <c r="G1053" s="295">
        <v>46063</v>
      </c>
      <c r="H1053" s="754" t="s">
        <v>8041</v>
      </c>
      <c r="I1053" s="289" t="s">
        <v>8028</v>
      </c>
      <c r="J1053" s="352">
        <f t="shared" si="143"/>
        <v>46153</v>
      </c>
      <c r="K1053" s="203" t="s">
        <v>7928</v>
      </c>
      <c r="L1053" s="204">
        <v>6000</v>
      </c>
      <c r="M1053" s="204">
        <v>6030</v>
      </c>
      <c r="N1053" s="204">
        <f t="shared" si="144"/>
        <v>7320</v>
      </c>
      <c r="O1053" s="354">
        <f>M1053-N1053+JM1053+KJ1053</f>
        <v>0</v>
      </c>
      <c r="P1053" s="204" t="e">
        <f t="shared" si="145"/>
        <v>#N/A</v>
      </c>
      <c r="Q1053" s="586" t="e">
        <f t="shared" si="146"/>
        <v>#N/A</v>
      </c>
      <c r="JM1053" s="19">
        <v>930</v>
      </c>
      <c r="KJ1053" s="954">
        <v>360</v>
      </c>
      <c r="KL1053" s="961"/>
      <c r="BJI1053" s="334">
        <v>100</v>
      </c>
      <c r="BKK1053" s="303">
        <v>5930</v>
      </c>
      <c r="BMI1053" s="303">
        <v>930</v>
      </c>
      <c r="BRH1053" s="303">
        <v>360</v>
      </c>
    </row>
    <row r="1054" spans="1:298 1621:1828" ht="45" customHeight="1">
      <c r="B1054" s="203">
        <v>5714400117</v>
      </c>
      <c r="C1054" s="203" t="str">
        <f>VLOOKUP(B1054,'效期天數(2025.1126更新)'!B:C,2,FALSE)</f>
        <v>K-U</v>
      </c>
      <c r="D1054" s="203">
        <f>VLOOKUP(B1054,'效期天數(2025.1126更新)'!B:E,4,0)</f>
        <v>90</v>
      </c>
      <c r="E1054" s="204" t="e">
        <f>VLOOKUP(F1054,'帳庫存(20260119  00點更新)'!C:I,7,0)</f>
        <v>#N/A</v>
      </c>
      <c r="F1054" s="296">
        <v>11726074</v>
      </c>
      <c r="G1054" s="295">
        <v>46063</v>
      </c>
      <c r="H1054" s="754" t="s">
        <v>8041</v>
      </c>
      <c r="I1054" s="289" t="s">
        <v>8028</v>
      </c>
      <c r="J1054" s="352">
        <f t="shared" si="143"/>
        <v>46153</v>
      </c>
      <c r="K1054" s="203" t="s">
        <v>7928</v>
      </c>
      <c r="L1054" s="204">
        <v>6000</v>
      </c>
      <c r="M1054" s="204">
        <v>6070</v>
      </c>
      <c r="N1054" s="204">
        <f t="shared" si="144"/>
        <v>6210</v>
      </c>
      <c r="O1054" s="354">
        <f>M1054-N1054+JM1054</f>
        <v>0</v>
      </c>
      <c r="P1054" s="204" t="e">
        <f t="shared" si="145"/>
        <v>#N/A</v>
      </c>
      <c r="Q1054" s="586" t="e">
        <f t="shared" si="146"/>
        <v>#N/A</v>
      </c>
      <c r="JM1054" s="19">
        <v>140</v>
      </c>
      <c r="KL1054" s="961"/>
      <c r="BKK1054" s="303">
        <v>4070</v>
      </c>
      <c r="BMR1054" s="303">
        <v>2140</v>
      </c>
    </row>
    <row r="1055" spans="1:298 1621:1828" ht="45" customHeight="1">
      <c r="B1055" s="203">
        <v>5714400116</v>
      </c>
      <c r="C1055" s="203" t="str">
        <f>VLOOKUP(B1055,'效期天數(2025.1126更新)'!B:C,2,FALSE)</f>
        <v>K-D</v>
      </c>
      <c r="D1055" s="203">
        <f>VLOOKUP(B1055,'效期天數(2025.1126更新)'!B:E,4,0)</f>
        <v>90</v>
      </c>
      <c r="E1055" s="204" t="e">
        <f>VLOOKUP(F1055,'帳庫存(20260119  00點更新)'!C:I,7,0)</f>
        <v>#N/A</v>
      </c>
      <c r="F1055" s="296">
        <v>11626075</v>
      </c>
      <c r="G1055" s="295">
        <v>46065</v>
      </c>
      <c r="H1055" s="538" t="s">
        <v>8038</v>
      </c>
      <c r="J1055" s="352">
        <f t="shared" si="143"/>
        <v>46155</v>
      </c>
      <c r="K1055" s="203" t="s">
        <v>8002</v>
      </c>
      <c r="L1055" s="204">
        <v>6000</v>
      </c>
      <c r="M1055" s="204">
        <v>6050</v>
      </c>
      <c r="N1055" s="204">
        <f t="shared" si="144"/>
        <v>6050</v>
      </c>
      <c r="O1055" s="354">
        <f>M1055-N1055</f>
        <v>0</v>
      </c>
      <c r="P1055" s="204" t="e">
        <f t="shared" si="145"/>
        <v>#N/A</v>
      </c>
      <c r="Q1055" s="586" t="e">
        <f t="shared" si="146"/>
        <v>#N/A</v>
      </c>
      <c r="KL1055" s="961"/>
      <c r="BJP1055" s="303">
        <v>5000</v>
      </c>
      <c r="BLP1055" s="303">
        <v>1050</v>
      </c>
    </row>
    <row r="1056" spans="1:298 1621:1828" ht="45" customHeight="1">
      <c r="B1056" s="203">
        <v>5714400116</v>
      </c>
      <c r="C1056" s="203" t="str">
        <f>VLOOKUP(B1056,'效期天數(2025.1126更新)'!B:C,2,FALSE)</f>
        <v>K-D</v>
      </c>
      <c r="D1056" s="203">
        <f>VLOOKUP(B1056,'效期天數(2025.1126更新)'!B:E,4,0)</f>
        <v>90</v>
      </c>
      <c r="E1056" s="204" t="e">
        <f>VLOOKUP(F1056,'帳庫存(20260119  00點更新)'!C:I,7,0)</f>
        <v>#N/A</v>
      </c>
      <c r="F1056" s="296">
        <v>11626076</v>
      </c>
      <c r="G1056" s="295">
        <v>46065</v>
      </c>
      <c r="H1056" s="538" t="s">
        <v>8038</v>
      </c>
      <c r="J1056" s="352">
        <f t="shared" si="143"/>
        <v>46155</v>
      </c>
      <c r="K1056" s="203" t="s">
        <v>8002</v>
      </c>
      <c r="L1056" s="204">
        <v>6000</v>
      </c>
      <c r="M1056" s="204">
        <v>6030</v>
      </c>
      <c r="N1056" s="204">
        <f t="shared" si="144"/>
        <v>6930</v>
      </c>
      <c r="O1056" s="354">
        <f>M1056-N1056+JJ1056+JW1056</f>
        <v>0</v>
      </c>
      <c r="P1056" s="204" t="e">
        <f t="shared" si="145"/>
        <v>#N/A</v>
      </c>
      <c r="Q1056" s="586" t="e">
        <f t="shared" si="146"/>
        <v>#N/A</v>
      </c>
      <c r="JJ1056" s="360">
        <v>810</v>
      </c>
      <c r="JW1056" s="824">
        <v>90</v>
      </c>
      <c r="KL1056" s="961"/>
      <c r="BJP1056" s="303">
        <v>3000</v>
      </c>
      <c r="BKO1056" s="303">
        <v>3840</v>
      </c>
      <c r="BLP1056" s="303">
        <v>90</v>
      </c>
    </row>
    <row r="1057" spans="2:304 1628:1831" ht="45" customHeight="1">
      <c r="B1057" s="203">
        <v>5714400117</v>
      </c>
      <c r="C1057" s="203" t="str">
        <f>VLOOKUP(B1057,'效期天數(2025.1126更新)'!B:C,2,FALSE)</f>
        <v>K-U</v>
      </c>
      <c r="D1057" s="203">
        <f>VLOOKUP(B1057,'效期天數(2025.1126更新)'!B:E,4,0)</f>
        <v>90</v>
      </c>
      <c r="E1057" s="204" t="e">
        <f>VLOOKUP(F1057,'帳庫存(20260119  00點更新)'!C:I,7,0)</f>
        <v>#N/A</v>
      </c>
      <c r="F1057" s="296">
        <v>11726075</v>
      </c>
      <c r="G1057" s="295">
        <v>46065</v>
      </c>
      <c r="H1057" s="538" t="s">
        <v>8038</v>
      </c>
      <c r="J1057" s="352">
        <f t="shared" si="143"/>
        <v>46155</v>
      </c>
      <c r="K1057" s="203" t="s">
        <v>8001</v>
      </c>
      <c r="L1057" s="204">
        <v>6000</v>
      </c>
      <c r="M1057" s="204">
        <v>6020</v>
      </c>
      <c r="N1057" s="204">
        <f t="shared" si="144"/>
        <v>7030</v>
      </c>
      <c r="O1057" s="354">
        <f>M1057-N1057+JJ1057+JW1057</f>
        <v>0</v>
      </c>
      <c r="P1057" s="204" t="e">
        <f t="shared" si="145"/>
        <v>#N/A</v>
      </c>
      <c r="Q1057" s="586" t="e">
        <f t="shared" si="146"/>
        <v>#N/A</v>
      </c>
      <c r="JJ1057" s="360">
        <v>820</v>
      </c>
      <c r="JW1057" s="824">
        <v>190</v>
      </c>
      <c r="KL1057" s="961"/>
      <c r="BJP1057" s="303">
        <v>5000</v>
      </c>
      <c r="BKO1057" s="303">
        <v>820</v>
      </c>
      <c r="BLP1057" s="303">
        <v>1210</v>
      </c>
    </row>
    <row r="1058" spans="2:304 1628:1831" ht="45" customHeight="1">
      <c r="B1058" s="203">
        <v>5714400117</v>
      </c>
      <c r="C1058" s="203" t="str">
        <f>VLOOKUP(B1058,'效期天數(2025.1126更新)'!B:C,2,FALSE)</f>
        <v>K-U</v>
      </c>
      <c r="D1058" s="203">
        <f>VLOOKUP(B1058,'效期天數(2025.1126更新)'!B:E,4,0)</f>
        <v>90</v>
      </c>
      <c r="E1058" s="204" t="e">
        <f>VLOOKUP(F1058,'帳庫存(20260119  00點更新)'!C:I,7,0)</f>
        <v>#N/A</v>
      </c>
      <c r="F1058" s="296">
        <v>11726076</v>
      </c>
      <c r="G1058" s="295">
        <v>46065</v>
      </c>
      <c r="H1058" s="538" t="s">
        <v>8038</v>
      </c>
      <c r="J1058" s="352">
        <f t="shared" si="143"/>
        <v>46155</v>
      </c>
      <c r="K1058" s="203" t="s">
        <v>8001</v>
      </c>
      <c r="L1058" s="204">
        <v>6000</v>
      </c>
      <c r="M1058" s="204">
        <v>6070</v>
      </c>
      <c r="N1058" s="204">
        <f t="shared" si="144"/>
        <v>6070</v>
      </c>
      <c r="O1058" s="354">
        <f>M1058-N1058</f>
        <v>0</v>
      </c>
      <c r="P1058" s="204" t="e">
        <f t="shared" si="145"/>
        <v>#N/A</v>
      </c>
      <c r="Q1058" s="586" t="e">
        <f t="shared" si="146"/>
        <v>#N/A</v>
      </c>
      <c r="KL1058" s="961"/>
      <c r="BJP1058" s="303">
        <v>3000</v>
      </c>
      <c r="BKO1058" s="303">
        <v>3070</v>
      </c>
    </row>
    <row r="1059" spans="2:304 1628:1831" ht="45" customHeight="1">
      <c r="B1059" s="203">
        <v>5714400116</v>
      </c>
      <c r="C1059" s="203" t="str">
        <f>VLOOKUP(B1059,'效期天數(2025.1126更新)'!B:C,2,FALSE)</f>
        <v>K-D</v>
      </c>
      <c r="D1059" s="203">
        <f>VLOOKUP(B1059,'效期天數(2025.1126更新)'!B:E,4,0)</f>
        <v>90</v>
      </c>
      <c r="E1059" s="204" t="e">
        <f>VLOOKUP(F1059,'帳庫存(20260119  00點更新)'!C:I,7,0)</f>
        <v>#N/A</v>
      </c>
      <c r="F1059" s="296">
        <v>11626091</v>
      </c>
      <c r="G1059" s="295">
        <v>46076</v>
      </c>
      <c r="H1059" s="513" t="s">
        <v>8205</v>
      </c>
      <c r="J1059" s="352">
        <f t="shared" si="143"/>
        <v>46166</v>
      </c>
      <c r="K1059" s="203" t="s">
        <v>8051</v>
      </c>
      <c r="L1059" s="204">
        <v>6000</v>
      </c>
      <c r="M1059" s="344">
        <v>6030</v>
      </c>
      <c r="N1059" s="204">
        <f t="shared" si="144"/>
        <v>6030</v>
      </c>
      <c r="O1059" s="354">
        <f>M1059-N1059</f>
        <v>0</v>
      </c>
      <c r="P1059" s="204" t="e">
        <f t="shared" si="145"/>
        <v>#N/A</v>
      </c>
      <c r="Q1059" s="586" t="e">
        <f t="shared" si="146"/>
        <v>#N/A</v>
      </c>
      <c r="KL1059" s="961"/>
      <c r="BKV1059" s="303">
        <v>5000</v>
      </c>
      <c r="BPX1059" s="303">
        <v>1030</v>
      </c>
    </row>
    <row r="1060" spans="2:304 1628:1831" ht="45" customHeight="1">
      <c r="B1060" s="203">
        <v>5714400116</v>
      </c>
      <c r="C1060" s="203" t="str">
        <f>VLOOKUP(B1060,'效期天數(2025.1126更新)'!B:C,2,FALSE)</f>
        <v>K-D</v>
      </c>
      <c r="D1060" s="203">
        <f>VLOOKUP(B1060,'效期天數(2025.1126更新)'!B:E,4,0)</f>
        <v>90</v>
      </c>
      <c r="E1060" s="204" t="e">
        <f>VLOOKUP(F1060,'帳庫存(20260119  00點更新)'!C:I,7,0)</f>
        <v>#N/A</v>
      </c>
      <c r="F1060" s="296">
        <v>11626092</v>
      </c>
      <c r="G1060" s="295">
        <v>46076</v>
      </c>
      <c r="H1060" s="513" t="s">
        <v>8206</v>
      </c>
      <c r="J1060" s="352">
        <f t="shared" si="143"/>
        <v>46166</v>
      </c>
      <c r="K1060" s="203" t="s">
        <v>8051</v>
      </c>
      <c r="L1060" s="204">
        <v>6000</v>
      </c>
      <c r="M1060" s="344">
        <v>5930</v>
      </c>
      <c r="N1060" s="204">
        <f t="shared" si="144"/>
        <v>6390</v>
      </c>
      <c r="O1060" s="354">
        <f>M1060-N1060+KQ1060</f>
        <v>0</v>
      </c>
      <c r="P1060" s="204" t="e">
        <f t="shared" si="145"/>
        <v>#N/A</v>
      </c>
      <c r="Q1060" s="586" t="e">
        <f t="shared" si="146"/>
        <v>#N/A</v>
      </c>
      <c r="KL1060" s="961"/>
      <c r="KQ1060" s="569">
        <v>460</v>
      </c>
      <c r="BLP1060" s="303">
        <v>5000</v>
      </c>
      <c r="BNE1060" s="303">
        <v>930</v>
      </c>
      <c r="BRK1060" s="334">
        <v>460</v>
      </c>
    </row>
    <row r="1061" spans="2:304 1628:1831" ht="45" customHeight="1">
      <c r="B1061" s="203">
        <v>5714400226</v>
      </c>
      <c r="C1061" s="203" t="str">
        <f>VLOOKUP(B1061,'效期天數(2025.1126更新)'!B:C,2,FALSE)</f>
        <v>K-AU</v>
      </c>
      <c r="D1061" s="203">
        <f>VLOOKUP(B1061,'效期天數(2025.1126更新)'!B:E,4,0)</f>
        <v>90</v>
      </c>
      <c r="E1061" s="204" t="e">
        <f>VLOOKUP(F1061,'帳庫存(20260119  00點更新)'!C:I,7,0)</f>
        <v>#N/A</v>
      </c>
      <c r="F1061" s="296">
        <v>22626091</v>
      </c>
      <c r="G1061" s="295">
        <v>46076</v>
      </c>
      <c r="H1061" s="513" t="s">
        <v>8205</v>
      </c>
      <c r="J1061" s="352">
        <f t="shared" si="143"/>
        <v>46166</v>
      </c>
      <c r="K1061" s="203" t="s">
        <v>8049</v>
      </c>
      <c r="L1061" s="204">
        <v>6000</v>
      </c>
      <c r="M1061" s="204">
        <v>5860</v>
      </c>
      <c r="N1061" s="204">
        <f t="shared" si="144"/>
        <v>5860</v>
      </c>
      <c r="O1061" s="354">
        <f>M1061-N1061</f>
        <v>0</v>
      </c>
      <c r="P1061" s="204" t="e">
        <f t="shared" si="145"/>
        <v>#N/A</v>
      </c>
      <c r="Q1061" s="586" t="e">
        <f t="shared" si="146"/>
        <v>#N/A</v>
      </c>
      <c r="KL1061" s="961"/>
      <c r="BKV1061" s="303">
        <v>5000</v>
      </c>
      <c r="BPX1061" s="303">
        <v>860</v>
      </c>
    </row>
    <row r="1062" spans="2:304 1628:1831" ht="45" customHeight="1">
      <c r="B1062" s="203">
        <v>5714400226</v>
      </c>
      <c r="C1062" s="203" t="str">
        <f>VLOOKUP(B1062,'效期天數(2025.1126更新)'!B:C,2,FALSE)</f>
        <v>K-AU</v>
      </c>
      <c r="D1062" s="203">
        <f>VLOOKUP(B1062,'效期天數(2025.1126更新)'!B:E,4,0)</f>
        <v>90</v>
      </c>
      <c r="E1062" s="204" t="e">
        <f>VLOOKUP(F1062,'帳庫存(20260119  00點更新)'!C:I,7,0)</f>
        <v>#N/A</v>
      </c>
      <c r="F1062" s="296">
        <v>22626092</v>
      </c>
      <c r="G1062" s="295">
        <v>46076</v>
      </c>
      <c r="H1062" s="513" t="s">
        <v>8206</v>
      </c>
      <c r="J1062" s="352">
        <f t="shared" si="143"/>
        <v>46166</v>
      </c>
      <c r="K1062" s="203" t="s">
        <v>8049</v>
      </c>
      <c r="L1062" s="204">
        <v>6000</v>
      </c>
      <c r="M1062" s="344">
        <v>6230</v>
      </c>
      <c r="N1062" s="204">
        <f t="shared" si="144"/>
        <v>6990</v>
      </c>
      <c r="O1062" s="354">
        <f>M1062-N1062+KQ1062</f>
        <v>0</v>
      </c>
      <c r="P1062" s="204" t="e">
        <f t="shared" si="145"/>
        <v>#N/A</v>
      </c>
      <c r="Q1062" s="586" t="e">
        <f t="shared" si="146"/>
        <v>#N/A</v>
      </c>
      <c r="KL1062" s="961"/>
      <c r="KQ1062" s="569">
        <v>760</v>
      </c>
      <c r="BLP1062" s="303">
        <v>5000</v>
      </c>
      <c r="BNE1062" s="303">
        <v>1230</v>
      </c>
      <c r="BRK1062" s="334">
        <v>760</v>
      </c>
    </row>
    <row r="1063" spans="2:304 1628:1831" ht="45" customHeight="1">
      <c r="B1063" s="203">
        <v>5714400116</v>
      </c>
      <c r="C1063" s="203" t="str">
        <f>VLOOKUP(B1063,'效期天數(2025.1126更新)'!B:C,2,FALSE)</f>
        <v>K-D</v>
      </c>
      <c r="D1063" s="203">
        <f>VLOOKUP(B1063,'效期天數(2025.1126更新)'!B:E,4,0)</f>
        <v>90</v>
      </c>
      <c r="E1063" s="204" t="e">
        <f>VLOOKUP(F1063,'帳庫存(20260119  00點更新)'!C:I,7,0)</f>
        <v>#N/A</v>
      </c>
      <c r="F1063" s="203">
        <v>11626101</v>
      </c>
      <c r="G1063" s="295">
        <v>46083</v>
      </c>
      <c r="H1063" s="747" t="s">
        <v>8255</v>
      </c>
      <c r="J1063" s="352">
        <f t="shared" si="143"/>
        <v>46173</v>
      </c>
      <c r="K1063" s="203" t="s">
        <v>8149</v>
      </c>
      <c r="L1063" s="204">
        <v>6000</v>
      </c>
      <c r="M1063" s="344">
        <v>6080</v>
      </c>
      <c r="N1063" s="204">
        <f t="shared" si="144"/>
        <v>6080</v>
      </c>
      <c r="O1063" s="354">
        <f>M1063-N1063</f>
        <v>0</v>
      </c>
      <c r="P1063" s="204" t="e">
        <f t="shared" si="145"/>
        <v>#N/A</v>
      </c>
      <c r="Q1063" s="586" t="e">
        <f t="shared" si="146"/>
        <v>#N/A</v>
      </c>
      <c r="KL1063" s="961"/>
      <c r="BLI1063" s="303">
        <v>6080</v>
      </c>
    </row>
    <row r="1064" spans="2:304 1628:1831" ht="45" customHeight="1">
      <c r="B1064" s="203">
        <v>5714400116</v>
      </c>
      <c r="C1064" s="203" t="str">
        <f>VLOOKUP(B1064,'效期天數(2025.1126更新)'!B:C,2,FALSE)</f>
        <v>K-D</v>
      </c>
      <c r="D1064" s="203">
        <f>VLOOKUP(B1064,'效期天數(2025.1126更新)'!B:E,4,0)</f>
        <v>90</v>
      </c>
      <c r="E1064" s="204" t="e">
        <f>VLOOKUP(F1064,'帳庫存(20260119  00點更新)'!C:I,7,0)</f>
        <v>#N/A</v>
      </c>
      <c r="F1064" s="203">
        <v>11626102</v>
      </c>
      <c r="G1064" s="295">
        <v>46083</v>
      </c>
      <c r="H1064" s="747" t="s">
        <v>8255</v>
      </c>
      <c r="J1064" s="352">
        <f t="shared" si="143"/>
        <v>46173</v>
      </c>
      <c r="K1064" s="203" t="s">
        <v>8149</v>
      </c>
      <c r="L1064" s="204">
        <v>6000</v>
      </c>
      <c r="M1064" s="344">
        <v>6160</v>
      </c>
      <c r="N1064" s="204">
        <f t="shared" si="144"/>
        <v>6160</v>
      </c>
      <c r="O1064" s="354">
        <f>M1064-N1064</f>
        <v>0</v>
      </c>
      <c r="P1064" s="204" t="e">
        <f t="shared" si="145"/>
        <v>#N/A</v>
      </c>
      <c r="Q1064" s="586" t="e">
        <f t="shared" si="146"/>
        <v>#N/A</v>
      </c>
      <c r="KL1064" s="961"/>
      <c r="BLI1064" s="303">
        <v>2160</v>
      </c>
      <c r="BLP1064" s="303">
        <v>4000</v>
      </c>
    </row>
    <row r="1065" spans="2:304 1628:1831" ht="45" customHeight="1">
      <c r="B1065" s="203">
        <v>5714400226</v>
      </c>
      <c r="C1065" s="203" t="str">
        <f>VLOOKUP(B1065,'效期天數(2025.1126更新)'!B:C,2,FALSE)</f>
        <v>K-AU</v>
      </c>
      <c r="D1065" s="203">
        <f>VLOOKUP(B1065,'效期天數(2025.1126更新)'!B:E,4,0)</f>
        <v>90</v>
      </c>
      <c r="E1065" s="204" t="e">
        <f>VLOOKUP(F1065,'帳庫存(20260119  00點更新)'!C:I,7,0)</f>
        <v>#N/A</v>
      </c>
      <c r="F1065" s="203">
        <v>22626101</v>
      </c>
      <c r="G1065" s="295">
        <v>46083</v>
      </c>
      <c r="H1065" s="747" t="s">
        <v>8255</v>
      </c>
      <c r="J1065" s="352">
        <f t="shared" si="143"/>
        <v>46173</v>
      </c>
      <c r="K1065" s="203" t="s">
        <v>8148</v>
      </c>
      <c r="L1065" s="204">
        <v>6000</v>
      </c>
      <c r="M1065" s="344">
        <v>6100</v>
      </c>
      <c r="N1065" s="204">
        <f t="shared" si="144"/>
        <v>6100</v>
      </c>
      <c r="O1065" s="354">
        <f>M1065-N1065</f>
        <v>0</v>
      </c>
      <c r="P1065" s="204" t="e">
        <f t="shared" si="145"/>
        <v>#N/A</v>
      </c>
      <c r="Q1065" s="586" t="e">
        <f t="shared" si="146"/>
        <v>#N/A</v>
      </c>
      <c r="KL1065" s="961"/>
      <c r="BLI1065" s="303">
        <v>6100</v>
      </c>
    </row>
    <row r="1066" spans="2:304 1628:1831" ht="45" customHeight="1">
      <c r="B1066" s="203">
        <v>5714400226</v>
      </c>
      <c r="C1066" s="203" t="str">
        <f>VLOOKUP(B1066,'效期天數(2025.1126更新)'!B:C,2,FALSE)</f>
        <v>K-AU</v>
      </c>
      <c r="D1066" s="203">
        <f>VLOOKUP(B1066,'效期天數(2025.1126更新)'!B:E,4,0)</f>
        <v>90</v>
      </c>
      <c r="E1066" s="204" t="e">
        <f>VLOOKUP(F1066,'帳庫存(20260119  00點更新)'!C:I,7,0)</f>
        <v>#N/A</v>
      </c>
      <c r="F1066" s="203">
        <v>22626102</v>
      </c>
      <c r="G1066" s="295">
        <v>46083</v>
      </c>
      <c r="H1066" s="747" t="s">
        <v>8255</v>
      </c>
      <c r="J1066" s="352">
        <f t="shared" si="143"/>
        <v>46173</v>
      </c>
      <c r="K1066" s="203" t="s">
        <v>8148</v>
      </c>
      <c r="L1066" s="204">
        <v>6000</v>
      </c>
      <c r="M1066" s="344">
        <v>6050</v>
      </c>
      <c r="N1066" s="204">
        <f t="shared" si="144"/>
        <v>6050</v>
      </c>
      <c r="O1066" s="354">
        <f>M1066-N1066</f>
        <v>0</v>
      </c>
      <c r="P1066" s="204" t="e">
        <f t="shared" si="145"/>
        <v>#N/A</v>
      </c>
      <c r="Q1066" s="586" t="e">
        <f t="shared" si="146"/>
        <v>#N/A</v>
      </c>
      <c r="KL1066" s="961"/>
      <c r="BLI1066" s="303">
        <v>2000</v>
      </c>
      <c r="BLP1066" s="303">
        <v>4050</v>
      </c>
    </row>
    <row r="1067" spans="2:304 1628:1831" ht="45" customHeight="1">
      <c r="B1067" s="203">
        <v>5714400116</v>
      </c>
      <c r="C1067" s="203" t="str">
        <f>VLOOKUP(B1067,'效期天數(2025.1126更新)'!B:C,2,FALSE)</f>
        <v>K-D</v>
      </c>
      <c r="D1067" s="203">
        <f>VLOOKUP(B1067,'效期天數(2025.1126更新)'!B:E,4,0)</f>
        <v>90</v>
      </c>
      <c r="E1067" s="204" t="e">
        <f>VLOOKUP(F1067,'帳庫存(20260119  00點更新)'!C:I,7,0)</f>
        <v>#N/A</v>
      </c>
      <c r="F1067" s="203">
        <v>11626103</v>
      </c>
      <c r="G1067" s="295">
        <v>46087</v>
      </c>
      <c r="H1067" s="513" t="s">
        <v>8332</v>
      </c>
      <c r="J1067" s="352">
        <f t="shared" si="143"/>
        <v>46177</v>
      </c>
      <c r="K1067" s="203" t="s">
        <v>8195</v>
      </c>
      <c r="L1067" s="204">
        <v>6000</v>
      </c>
      <c r="M1067" s="204">
        <v>6130</v>
      </c>
      <c r="N1067" s="204">
        <f t="shared" si="144"/>
        <v>6130</v>
      </c>
      <c r="O1067" s="354">
        <f>M1067-N1067</f>
        <v>0</v>
      </c>
      <c r="KL1067" s="961"/>
      <c r="BLL1067" s="303">
        <v>5000</v>
      </c>
      <c r="BNI1067" s="303">
        <v>1130</v>
      </c>
    </row>
    <row r="1068" spans="2:304 1628:1831" ht="45" customHeight="1">
      <c r="B1068" s="203">
        <v>5714400116</v>
      </c>
      <c r="C1068" s="203" t="str">
        <f>VLOOKUP(B1068,'效期天數(2025.1126更新)'!B:C,2,FALSE)</f>
        <v>K-D</v>
      </c>
      <c r="D1068" s="203">
        <f>VLOOKUP(B1068,'效期天數(2025.1126更新)'!B:E,4,0)</f>
        <v>90</v>
      </c>
      <c r="E1068" s="204" t="e">
        <f>VLOOKUP(F1068,'帳庫存(20260119  00點更新)'!C:I,7,0)</f>
        <v>#N/A</v>
      </c>
      <c r="F1068" s="203">
        <v>11626104</v>
      </c>
      <c r="G1068" s="295">
        <v>46087</v>
      </c>
      <c r="H1068" s="513" t="s">
        <v>8333</v>
      </c>
      <c r="J1068" s="352">
        <f t="shared" si="143"/>
        <v>46177</v>
      </c>
      <c r="K1068" s="203" t="s">
        <v>8195</v>
      </c>
      <c r="L1068" s="204">
        <v>6000</v>
      </c>
      <c r="M1068" s="204">
        <v>6120</v>
      </c>
      <c r="N1068" s="204">
        <f t="shared" si="144"/>
        <v>6760</v>
      </c>
      <c r="O1068" s="354">
        <f>M1068-N1068+KR1068</f>
        <v>0</v>
      </c>
      <c r="KL1068" s="961"/>
      <c r="KR1068" s="569">
        <v>640</v>
      </c>
      <c r="BLL1068" s="303">
        <v>2000</v>
      </c>
      <c r="BNM1068" s="303">
        <v>3000</v>
      </c>
      <c r="BNR1068" s="303">
        <v>1120</v>
      </c>
      <c r="BPY1068" s="303">
        <v>640</v>
      </c>
    </row>
    <row r="1069" spans="2:304 1628:1831" ht="45" customHeight="1">
      <c r="B1069" s="203">
        <v>5714400226</v>
      </c>
      <c r="C1069" s="203" t="str">
        <f>VLOOKUP(B1069,'效期天數(2025.1126更新)'!B:C,2,FALSE)</f>
        <v>K-AU</v>
      </c>
      <c r="D1069" s="203">
        <f>VLOOKUP(B1069,'效期天數(2025.1126更新)'!B:E,4,0)</f>
        <v>90</v>
      </c>
      <c r="E1069" s="204" t="e">
        <f>VLOOKUP(F1069,'帳庫存(20260119  00點更新)'!C:I,7,0)</f>
        <v>#N/A</v>
      </c>
      <c r="F1069" s="203">
        <v>22626103</v>
      </c>
      <c r="G1069" s="295">
        <v>46087</v>
      </c>
      <c r="H1069" s="513" t="s">
        <v>8332</v>
      </c>
      <c r="J1069" s="352">
        <f t="shared" si="143"/>
        <v>46177</v>
      </c>
      <c r="K1069" s="203" t="s">
        <v>8194</v>
      </c>
      <c r="L1069" s="204">
        <v>6000</v>
      </c>
      <c r="M1069" s="204">
        <v>6120</v>
      </c>
      <c r="N1069" s="204">
        <f t="shared" si="144"/>
        <v>6120</v>
      </c>
      <c r="O1069" s="354">
        <f>M1069-N1069</f>
        <v>0</v>
      </c>
      <c r="KL1069" s="961"/>
      <c r="BLL1069" s="303">
        <v>5000</v>
      </c>
      <c r="BNI1069" s="303">
        <v>1120</v>
      </c>
    </row>
    <row r="1070" spans="2:304 1628:1831" ht="45" customHeight="1">
      <c r="B1070" s="203">
        <v>5714400226</v>
      </c>
      <c r="C1070" s="203" t="str">
        <f>VLOOKUP(B1070,'效期天數(2025.1126更新)'!B:C,2,FALSE)</f>
        <v>K-AU</v>
      </c>
      <c r="D1070" s="203">
        <f>VLOOKUP(B1070,'效期天數(2025.1126更新)'!B:E,4,0)</f>
        <v>90</v>
      </c>
      <c r="E1070" s="204" t="e">
        <f>VLOOKUP(F1070,'帳庫存(20260119  00點更新)'!C:I,7,0)</f>
        <v>#N/A</v>
      </c>
      <c r="F1070" s="203">
        <v>22626104</v>
      </c>
      <c r="G1070" s="295">
        <v>46087</v>
      </c>
      <c r="H1070" s="513" t="s">
        <v>8333</v>
      </c>
      <c r="J1070" s="352">
        <f t="shared" si="143"/>
        <v>46177</v>
      </c>
      <c r="K1070" s="203" t="s">
        <v>8194</v>
      </c>
      <c r="L1070" s="204">
        <v>6000</v>
      </c>
      <c r="M1070" s="204">
        <v>5980</v>
      </c>
      <c r="N1070" s="204">
        <f t="shared" si="144"/>
        <v>6630</v>
      </c>
      <c r="O1070" s="354">
        <f>M1070-N1070+KR1070</f>
        <v>0</v>
      </c>
      <c r="KL1070" s="961"/>
      <c r="KR1070" s="569">
        <v>650</v>
      </c>
      <c r="BLL1070" s="303">
        <v>2000</v>
      </c>
      <c r="BNM1070" s="303">
        <v>2980</v>
      </c>
      <c r="BNR1070" s="303">
        <v>1000</v>
      </c>
      <c r="BPY1070" s="303">
        <v>650</v>
      </c>
    </row>
    <row r="1071" spans="2:304 1628:1831" ht="45" customHeight="1">
      <c r="B1071" s="203">
        <v>5714400116</v>
      </c>
      <c r="C1071" s="203" t="str">
        <f>VLOOKUP(B1071,'效期天數(2025.1126更新)'!B:C,2,FALSE)</f>
        <v>K-D</v>
      </c>
      <c r="D1071" s="203">
        <f>VLOOKUP(B1071,'效期天數(2025.1126更新)'!B:E,4,0)</f>
        <v>90</v>
      </c>
      <c r="E1071" s="204" t="e">
        <f>VLOOKUP(F1071,'帳庫存(20260119  00點更新)'!C:I,7,0)</f>
        <v>#N/A</v>
      </c>
      <c r="F1071" s="296">
        <v>11626111</v>
      </c>
      <c r="G1071" s="295">
        <v>46091</v>
      </c>
      <c r="H1071" s="546" t="s">
        <v>8439</v>
      </c>
      <c r="J1071" s="352">
        <f t="shared" si="143"/>
        <v>46181</v>
      </c>
      <c r="K1071" s="203" t="s">
        <v>8314</v>
      </c>
      <c r="L1071" s="204">
        <v>6000</v>
      </c>
      <c r="M1071" s="204">
        <v>6030</v>
      </c>
      <c r="N1071" s="204">
        <f t="shared" si="144"/>
        <v>6550</v>
      </c>
      <c r="O1071" s="354">
        <f>M1071-N1071+KE1071</f>
        <v>0</v>
      </c>
      <c r="KE1071" s="360">
        <v>520</v>
      </c>
      <c r="KL1071" s="961"/>
      <c r="BLV1071" s="303">
        <v>5000</v>
      </c>
      <c r="BND1071" s="303">
        <v>520</v>
      </c>
      <c r="BNR1071" s="303">
        <v>1030</v>
      </c>
    </row>
    <row r="1072" spans="2:304 1628:1831" ht="45" customHeight="1">
      <c r="B1072" s="203">
        <v>5714400116</v>
      </c>
      <c r="C1072" s="203" t="str">
        <f>VLOOKUP(B1072,'效期天數(2025.1126更新)'!B:C,2,FALSE)</f>
        <v>K-D</v>
      </c>
      <c r="D1072" s="203">
        <f>VLOOKUP(B1072,'效期天數(2025.1126更新)'!B:E,4,0)</f>
        <v>90</v>
      </c>
      <c r="E1072" s="204" t="e">
        <f>VLOOKUP(F1072,'帳庫存(20260119  00點更新)'!C:I,7,0)</f>
        <v>#N/A</v>
      </c>
      <c r="F1072" s="296">
        <v>11626112</v>
      </c>
      <c r="G1072" s="295">
        <v>46091</v>
      </c>
      <c r="H1072" s="546" t="s">
        <v>8439</v>
      </c>
      <c r="J1072" s="352">
        <f t="shared" si="143"/>
        <v>46181</v>
      </c>
      <c r="K1072" s="203" t="s">
        <v>8314</v>
      </c>
      <c r="L1072" s="204">
        <v>6000</v>
      </c>
      <c r="M1072" s="204">
        <v>6030</v>
      </c>
      <c r="N1072" s="204">
        <f t="shared" si="144"/>
        <v>6030</v>
      </c>
      <c r="O1072" s="354">
        <f>M1072-N1072</f>
        <v>0</v>
      </c>
      <c r="KL1072" s="961"/>
      <c r="BMR1072" s="303">
        <v>6030</v>
      </c>
    </row>
    <row r="1073" spans="2:335 1686:1851" ht="45" customHeight="1">
      <c r="B1073" s="203">
        <v>5714400226</v>
      </c>
      <c r="C1073" s="203" t="str">
        <f>VLOOKUP(B1073,'效期天數(2025.1126更新)'!B:C,2,FALSE)</f>
        <v>K-AU</v>
      </c>
      <c r="D1073" s="203">
        <f>VLOOKUP(B1073,'效期天數(2025.1126更新)'!B:E,4,0)</f>
        <v>90</v>
      </c>
      <c r="E1073" s="204" t="e">
        <f>VLOOKUP(F1073,'帳庫存(20260119  00點更新)'!C:I,7,0)</f>
        <v>#N/A</v>
      </c>
      <c r="F1073" s="296">
        <v>22626111</v>
      </c>
      <c r="G1073" s="295">
        <v>46091</v>
      </c>
      <c r="H1073" s="546" t="s">
        <v>8439</v>
      </c>
      <c r="J1073" s="352">
        <f t="shared" si="143"/>
        <v>46181</v>
      </c>
      <c r="K1073" s="203" t="s">
        <v>8313</v>
      </c>
      <c r="L1073" s="204">
        <v>6000</v>
      </c>
      <c r="M1073" s="204">
        <v>6040</v>
      </c>
      <c r="N1073" s="204">
        <f t="shared" si="144"/>
        <v>6600</v>
      </c>
      <c r="O1073" s="354">
        <f>M1073-N1073+KE1073</f>
        <v>0</v>
      </c>
      <c r="KE1073" s="360">
        <v>560</v>
      </c>
      <c r="KL1073" s="961"/>
      <c r="BLV1073" s="303">
        <v>5000</v>
      </c>
      <c r="BND1073" s="303">
        <v>560</v>
      </c>
      <c r="BNR1073" s="303">
        <v>1040</v>
      </c>
    </row>
    <row r="1074" spans="2:335 1686:1851" ht="45" customHeight="1">
      <c r="B1074" s="203">
        <v>5714400226</v>
      </c>
      <c r="C1074" s="203" t="str">
        <f>VLOOKUP(B1074,'效期天數(2025.1126更新)'!B:C,2,FALSE)</f>
        <v>K-AU</v>
      </c>
      <c r="D1074" s="203">
        <f>VLOOKUP(B1074,'效期天數(2025.1126更新)'!B:E,4,0)</f>
        <v>90</v>
      </c>
      <c r="E1074" s="204" t="e">
        <f>VLOOKUP(F1074,'帳庫存(20260119  00點更新)'!C:I,7,0)</f>
        <v>#N/A</v>
      </c>
      <c r="F1074" s="296">
        <v>22626112</v>
      </c>
      <c r="G1074" s="295">
        <v>46091</v>
      </c>
      <c r="H1074" s="546" t="s">
        <v>8439</v>
      </c>
      <c r="J1074" s="352">
        <f t="shared" si="143"/>
        <v>46181</v>
      </c>
      <c r="K1074" s="203" t="s">
        <v>8313</v>
      </c>
      <c r="L1074" s="204">
        <v>6000</v>
      </c>
      <c r="M1074" s="204">
        <v>6040</v>
      </c>
      <c r="N1074" s="204">
        <f t="shared" si="144"/>
        <v>6040</v>
      </c>
      <c r="O1074" s="354">
        <f t="shared" ref="O1074:O1082" si="148">M1074-N1074</f>
        <v>0</v>
      </c>
      <c r="KL1074" s="961"/>
      <c r="BMR1074" s="303">
        <v>6040</v>
      </c>
    </row>
    <row r="1075" spans="2:335 1686:1851" ht="45" customHeight="1">
      <c r="B1075" s="203">
        <v>5714400116</v>
      </c>
      <c r="C1075" s="203" t="str">
        <f>VLOOKUP(B1075,'效期天數(2025.1126更新)'!B:C,2,FALSE)</f>
        <v>K-D</v>
      </c>
      <c r="D1075" s="203">
        <f>VLOOKUP(B1075,'效期天數(2025.1126更新)'!B:E,4,0)</f>
        <v>90</v>
      </c>
      <c r="E1075" s="204" t="e">
        <f>VLOOKUP(F1075,'帳庫存(20260119  00點更新)'!C:I,7,0)</f>
        <v>#N/A</v>
      </c>
      <c r="F1075" s="296">
        <v>11626121</v>
      </c>
      <c r="G1075" s="295">
        <v>46100</v>
      </c>
      <c r="H1075" s="646" t="s">
        <v>8593</v>
      </c>
      <c r="J1075" s="352">
        <f t="shared" si="143"/>
        <v>46190</v>
      </c>
      <c r="K1075" s="203" t="s">
        <v>8467</v>
      </c>
      <c r="L1075" s="204">
        <v>6000</v>
      </c>
      <c r="M1075" s="204">
        <v>6030</v>
      </c>
      <c r="N1075" s="204">
        <f t="shared" si="144"/>
        <v>6030</v>
      </c>
      <c r="O1075" s="354">
        <f t="shared" si="148"/>
        <v>0</v>
      </c>
      <c r="KL1075" s="961"/>
      <c r="BMS1075" s="303">
        <v>5000</v>
      </c>
      <c r="BNN1075" s="303">
        <v>1030</v>
      </c>
    </row>
    <row r="1076" spans="2:335 1686:1851" ht="45" customHeight="1">
      <c r="B1076" s="203">
        <v>5714400116</v>
      </c>
      <c r="C1076" s="203" t="str">
        <f>VLOOKUP(B1076,'效期天數(2025.1126更新)'!B:C,2,FALSE)</f>
        <v>K-D</v>
      </c>
      <c r="D1076" s="203">
        <f>VLOOKUP(B1076,'效期天數(2025.1126更新)'!B:E,4,0)</f>
        <v>90</v>
      </c>
      <c r="E1076" s="204" t="e">
        <f>VLOOKUP(F1076,'帳庫存(20260119  00點更新)'!C:I,7,0)</f>
        <v>#N/A</v>
      </c>
      <c r="F1076" s="296">
        <v>11626122</v>
      </c>
      <c r="G1076" s="295">
        <v>46100</v>
      </c>
      <c r="H1076" s="646" t="s">
        <v>8593</v>
      </c>
      <c r="J1076" s="352">
        <f t="shared" si="143"/>
        <v>46190</v>
      </c>
      <c r="K1076" s="203" t="s">
        <v>8467</v>
      </c>
      <c r="L1076" s="204">
        <v>6000</v>
      </c>
      <c r="M1076" s="204">
        <v>6160</v>
      </c>
      <c r="N1076" s="204">
        <f t="shared" si="144"/>
        <v>6160</v>
      </c>
      <c r="O1076" s="354">
        <f t="shared" si="148"/>
        <v>0</v>
      </c>
      <c r="KL1076" s="961"/>
      <c r="BMS1076" s="303">
        <v>5000</v>
      </c>
      <c r="BNN1076" s="303">
        <v>1160</v>
      </c>
    </row>
    <row r="1077" spans="2:335 1686:1851" ht="45" customHeight="1">
      <c r="B1077" s="203">
        <v>5714400226</v>
      </c>
      <c r="C1077" s="203" t="str">
        <f>VLOOKUP(B1077,'效期天數(2025.1126更新)'!B:C,2,FALSE)</f>
        <v>K-AU</v>
      </c>
      <c r="D1077" s="203">
        <f>VLOOKUP(B1077,'效期天數(2025.1126更新)'!B:E,4,0)</f>
        <v>90</v>
      </c>
      <c r="E1077" s="204" t="e">
        <f>VLOOKUP(F1077,'帳庫存(20260119  00點更新)'!C:I,7,0)</f>
        <v>#N/A</v>
      </c>
      <c r="F1077" s="296">
        <v>22626121</v>
      </c>
      <c r="G1077" s="295">
        <v>46100</v>
      </c>
      <c r="H1077" s="646" t="s">
        <v>8593</v>
      </c>
      <c r="J1077" s="352">
        <f t="shared" si="143"/>
        <v>46190</v>
      </c>
      <c r="K1077" s="203" t="s">
        <v>8466</v>
      </c>
      <c r="L1077" s="204">
        <v>6000</v>
      </c>
      <c r="M1077" s="204">
        <v>5990</v>
      </c>
      <c r="N1077" s="204">
        <f t="shared" si="144"/>
        <v>5990</v>
      </c>
      <c r="O1077" s="354">
        <f t="shared" si="148"/>
        <v>0</v>
      </c>
      <c r="KL1077" s="961"/>
      <c r="BMS1077" s="303">
        <v>5000</v>
      </c>
      <c r="BNN1077" s="303">
        <v>990</v>
      </c>
    </row>
    <row r="1078" spans="2:335 1686:1851" ht="45" customHeight="1">
      <c r="B1078" s="203">
        <v>5714400226</v>
      </c>
      <c r="C1078" s="203" t="str">
        <f>VLOOKUP(B1078,'效期天數(2025.1126更新)'!B:C,2,FALSE)</f>
        <v>K-AU</v>
      </c>
      <c r="D1078" s="203">
        <f>VLOOKUP(B1078,'效期天數(2025.1126更新)'!B:E,4,0)</f>
        <v>90</v>
      </c>
      <c r="E1078" s="204" t="e">
        <f>VLOOKUP(F1078,'帳庫存(20260119  00點更新)'!C:I,7,0)</f>
        <v>#N/A</v>
      </c>
      <c r="F1078" s="296">
        <v>22626122</v>
      </c>
      <c r="G1078" s="295">
        <v>46100</v>
      </c>
      <c r="H1078" s="646" t="s">
        <v>8593</v>
      </c>
      <c r="J1078" s="352">
        <f t="shared" si="143"/>
        <v>46190</v>
      </c>
      <c r="K1078" s="203" t="s">
        <v>8466</v>
      </c>
      <c r="L1078" s="204">
        <v>6000</v>
      </c>
      <c r="M1078" s="204">
        <v>6020</v>
      </c>
      <c r="N1078" s="204">
        <f t="shared" si="144"/>
        <v>6020</v>
      </c>
      <c r="O1078" s="354">
        <f t="shared" si="148"/>
        <v>0</v>
      </c>
      <c r="KL1078" s="961"/>
      <c r="BMS1078" s="303">
        <v>5000</v>
      </c>
      <c r="BNN1078" s="303">
        <v>1020</v>
      </c>
    </row>
    <row r="1079" spans="2:335 1686:1851" ht="45" customHeight="1">
      <c r="B1079" s="203">
        <v>5714400116</v>
      </c>
      <c r="C1079" s="203" t="str">
        <f>VLOOKUP(B1079,'效期天數(2025.1126更新)'!B:C,2,FALSE)</f>
        <v>K-D</v>
      </c>
      <c r="D1079" s="203">
        <f>VLOOKUP(B1079,'效期天數(2025.1126更新)'!B:E,4,0)</f>
        <v>90</v>
      </c>
      <c r="E1079" s="204" t="e">
        <f>VLOOKUP(F1079,'帳庫存(20260119  00點更新)'!C:I,7,0)</f>
        <v>#N/A</v>
      </c>
      <c r="F1079" s="296">
        <v>11626131</v>
      </c>
      <c r="G1079" s="295">
        <v>46104</v>
      </c>
      <c r="I1079" s="286" t="s">
        <v>8608</v>
      </c>
      <c r="J1079" s="352">
        <f t="shared" si="143"/>
        <v>46194</v>
      </c>
      <c r="K1079" s="203" t="s">
        <v>8528</v>
      </c>
      <c r="L1079" s="204">
        <v>6000</v>
      </c>
      <c r="M1079" s="696"/>
      <c r="N1079" s="204">
        <f t="shared" si="144"/>
        <v>0</v>
      </c>
      <c r="O1079" s="354">
        <f t="shared" si="148"/>
        <v>0</v>
      </c>
      <c r="KL1079" s="961"/>
    </row>
    <row r="1080" spans="2:335 1686:1851" ht="45" customHeight="1">
      <c r="B1080" s="203">
        <v>5714400116</v>
      </c>
      <c r="C1080" s="203" t="str">
        <f>VLOOKUP(B1080,'效期天數(2025.1126更新)'!B:C,2,FALSE)</f>
        <v>K-D</v>
      </c>
      <c r="D1080" s="203">
        <f>VLOOKUP(B1080,'效期天數(2025.1126更新)'!B:E,4,0)</f>
        <v>90</v>
      </c>
      <c r="E1080" s="204" t="e">
        <f>VLOOKUP(F1080,'帳庫存(20260119  00點更新)'!C:I,7,0)</f>
        <v>#N/A</v>
      </c>
      <c r="F1080" s="296">
        <v>11626132</v>
      </c>
      <c r="G1080" s="295">
        <v>46104</v>
      </c>
      <c r="I1080" s="286" t="s">
        <v>8608</v>
      </c>
      <c r="J1080" s="352">
        <f t="shared" si="143"/>
        <v>46194</v>
      </c>
      <c r="K1080" s="203" t="s">
        <v>8528</v>
      </c>
      <c r="L1080" s="204">
        <v>6000</v>
      </c>
      <c r="M1080" s="696"/>
      <c r="N1080" s="204">
        <f t="shared" si="144"/>
        <v>0</v>
      </c>
      <c r="O1080" s="354">
        <f t="shared" si="148"/>
        <v>0</v>
      </c>
      <c r="KL1080" s="961"/>
    </row>
    <row r="1081" spans="2:335 1686:1851" ht="45" customHeight="1">
      <c r="B1081" s="203">
        <v>5714400226</v>
      </c>
      <c r="C1081" s="203" t="str">
        <f>VLOOKUP(B1081,'效期天數(2025.1126更新)'!B:C,2,FALSE)</f>
        <v>K-AU</v>
      </c>
      <c r="D1081" s="203">
        <f>VLOOKUP(B1081,'效期天數(2025.1126更新)'!B:E,4,0)</f>
        <v>90</v>
      </c>
      <c r="E1081" s="204" t="e">
        <f>VLOOKUP(F1081,'帳庫存(20260119  00點更新)'!C:I,7,0)</f>
        <v>#N/A</v>
      </c>
      <c r="F1081" s="296">
        <v>22626131</v>
      </c>
      <c r="G1081" s="295">
        <v>46104</v>
      </c>
      <c r="I1081" s="286" t="s">
        <v>8608</v>
      </c>
      <c r="J1081" s="352">
        <f t="shared" si="143"/>
        <v>46194</v>
      </c>
      <c r="K1081" s="203" t="s">
        <v>8527</v>
      </c>
      <c r="L1081" s="204">
        <v>6000</v>
      </c>
      <c r="M1081" s="696"/>
      <c r="N1081" s="204">
        <f t="shared" si="144"/>
        <v>0</v>
      </c>
      <c r="O1081" s="354">
        <f t="shared" si="148"/>
        <v>0</v>
      </c>
      <c r="KL1081" s="961"/>
    </row>
    <row r="1082" spans="2:335 1686:1851" ht="45" customHeight="1">
      <c r="B1082" s="203">
        <v>5714400226</v>
      </c>
      <c r="C1082" s="203" t="str">
        <f>VLOOKUP(B1082,'效期天數(2025.1126更新)'!B:C,2,FALSE)</f>
        <v>K-AU</v>
      </c>
      <c r="D1082" s="203">
        <f>VLOOKUP(B1082,'效期天數(2025.1126更新)'!B:E,4,0)</f>
        <v>90</v>
      </c>
      <c r="E1082" s="204" t="e">
        <f>VLOOKUP(F1082,'帳庫存(20260119  00點更新)'!C:I,7,0)</f>
        <v>#N/A</v>
      </c>
      <c r="F1082" s="296">
        <v>22626132</v>
      </c>
      <c r="G1082" s="295">
        <v>46104</v>
      </c>
      <c r="I1082" s="286" t="s">
        <v>8608</v>
      </c>
      <c r="J1082" s="352">
        <f t="shared" si="143"/>
        <v>46194</v>
      </c>
      <c r="K1082" s="203" t="s">
        <v>8527</v>
      </c>
      <c r="L1082" s="204">
        <v>6000</v>
      </c>
      <c r="M1082" s="696"/>
      <c r="N1082" s="204">
        <f t="shared" si="144"/>
        <v>0</v>
      </c>
      <c r="O1082" s="354">
        <f t="shared" si="148"/>
        <v>0</v>
      </c>
      <c r="KL1082" s="961"/>
    </row>
    <row r="1083" spans="2:335 1686:1851" ht="45" customHeight="1">
      <c r="B1083" s="203">
        <v>5714400116</v>
      </c>
      <c r="C1083" s="203" t="str">
        <f>VLOOKUP(B1083,'效期天數(2025.1126更新)'!B:C,2,FALSE)</f>
        <v>K-D</v>
      </c>
      <c r="D1083" s="203">
        <f>VLOOKUP(B1083,'效期天數(2025.1126更新)'!B:E,4,0)</f>
        <v>90</v>
      </c>
      <c r="E1083" s="204" t="e">
        <f>VLOOKUP(F1083,'帳庫存(20260119  00點更新)'!C:I,7,0)</f>
        <v>#N/A</v>
      </c>
      <c r="F1083" s="296">
        <v>11626133</v>
      </c>
      <c r="G1083" s="295">
        <v>46106</v>
      </c>
      <c r="H1083" s="878" t="s">
        <v>8607</v>
      </c>
      <c r="I1083" s="286" t="s">
        <v>8505</v>
      </c>
      <c r="J1083" s="352">
        <f t="shared" si="143"/>
        <v>46196</v>
      </c>
      <c r="K1083" s="203" t="s">
        <v>8561</v>
      </c>
      <c r="L1083" s="204">
        <v>6000</v>
      </c>
      <c r="M1083" s="204">
        <v>5840</v>
      </c>
      <c r="N1083" s="204">
        <f t="shared" si="144"/>
        <v>7190</v>
      </c>
      <c r="O1083" s="354">
        <f>M1083-N1083+LW1083</f>
        <v>0</v>
      </c>
      <c r="KL1083" s="961"/>
      <c r="LW1083" s="944">
        <v>1350</v>
      </c>
      <c r="BOA1083" s="303">
        <v>200</v>
      </c>
      <c r="BOT1083" s="303">
        <v>200</v>
      </c>
      <c r="BPD1083" s="303">
        <v>90</v>
      </c>
      <c r="BQC1083" s="303">
        <v>5350</v>
      </c>
      <c r="BSE1083" s="303">
        <v>1350</v>
      </c>
    </row>
    <row r="1084" spans="2:335 1686:1851" ht="45" customHeight="1">
      <c r="B1084" s="203">
        <v>5714400116</v>
      </c>
      <c r="C1084" s="203" t="str">
        <f>VLOOKUP(B1084,'效期天數(2025.1126更新)'!B:C,2,FALSE)</f>
        <v>K-D</v>
      </c>
      <c r="D1084" s="203">
        <f>VLOOKUP(B1084,'效期天數(2025.1126更新)'!B:E,4,0)</f>
        <v>90</v>
      </c>
      <c r="E1084" s="204" t="e">
        <f>VLOOKUP(F1084,'帳庫存(20260119  00點更新)'!C:I,7,0)</f>
        <v>#N/A</v>
      </c>
      <c r="F1084" s="296">
        <v>11626134</v>
      </c>
      <c r="G1084" s="295">
        <v>46106</v>
      </c>
      <c r="H1084" s="878" t="s">
        <v>8607</v>
      </c>
      <c r="J1084" s="352">
        <f t="shared" si="143"/>
        <v>46196</v>
      </c>
      <c r="K1084" s="203" t="s">
        <v>8561</v>
      </c>
      <c r="L1084" s="204">
        <v>6000</v>
      </c>
      <c r="M1084" s="204">
        <v>6060</v>
      </c>
      <c r="N1084" s="204">
        <f t="shared" si="144"/>
        <v>7120</v>
      </c>
      <c r="O1084" s="354">
        <f>M1084-N1084+LW1084</f>
        <v>0</v>
      </c>
      <c r="KL1084" s="961"/>
      <c r="LW1084" s="944">
        <v>1060</v>
      </c>
      <c r="BQC1084" s="303">
        <v>6060</v>
      </c>
      <c r="BSE1084" s="303">
        <v>1060</v>
      </c>
    </row>
    <row r="1085" spans="2:335 1686:1851" ht="45" customHeight="1">
      <c r="B1085" s="203">
        <v>5714400226</v>
      </c>
      <c r="C1085" s="203" t="str">
        <f>VLOOKUP(B1085,'效期天數(2025.1126更新)'!B:C,2,FALSE)</f>
        <v>K-AU</v>
      </c>
      <c r="D1085" s="203">
        <f>VLOOKUP(B1085,'效期天數(2025.1126更新)'!B:E,4,0)</f>
        <v>90</v>
      </c>
      <c r="E1085" s="204" t="e">
        <f>VLOOKUP(F1085,'帳庫存(20260119  00點更新)'!C:I,7,0)</f>
        <v>#N/A</v>
      </c>
      <c r="F1085" s="296">
        <v>22626133</v>
      </c>
      <c r="G1085" s="295">
        <v>46106</v>
      </c>
      <c r="H1085" s="878" t="s">
        <v>8607</v>
      </c>
      <c r="I1085" s="286" t="s">
        <v>8505</v>
      </c>
      <c r="J1085" s="352">
        <f t="shared" si="143"/>
        <v>46196</v>
      </c>
      <c r="K1085" s="203" t="s">
        <v>8560</v>
      </c>
      <c r="L1085" s="204">
        <v>6000</v>
      </c>
      <c r="M1085" s="204">
        <v>5820</v>
      </c>
      <c r="N1085" s="204">
        <f t="shared" si="144"/>
        <v>6150</v>
      </c>
      <c r="O1085" s="354">
        <f>M1085-N1085+LW1085</f>
        <v>0</v>
      </c>
      <c r="KL1085" s="961"/>
      <c r="LW1085" s="944">
        <v>330</v>
      </c>
      <c r="BOA1085" s="303">
        <v>200</v>
      </c>
      <c r="BOT1085" s="303">
        <v>200</v>
      </c>
      <c r="BPD1085" s="303">
        <v>90</v>
      </c>
      <c r="BQC1085" s="303">
        <v>5330</v>
      </c>
      <c r="BSE1085" s="303">
        <v>330</v>
      </c>
    </row>
    <row r="1086" spans="2:335 1686:1851" ht="45" customHeight="1">
      <c r="B1086" s="203">
        <v>5714400226</v>
      </c>
      <c r="C1086" s="203" t="str">
        <f>VLOOKUP(B1086,'效期天數(2025.1126更新)'!B:C,2,FALSE)</f>
        <v>K-AU</v>
      </c>
      <c r="D1086" s="203">
        <f>VLOOKUP(B1086,'效期天數(2025.1126更新)'!B:E,4,0)</f>
        <v>90</v>
      </c>
      <c r="E1086" s="204" t="e">
        <f>VLOOKUP(F1086,'帳庫存(20260119  00點更新)'!C:I,7,0)</f>
        <v>#N/A</v>
      </c>
      <c r="F1086" s="296">
        <v>22626134</v>
      </c>
      <c r="G1086" s="295">
        <v>46106</v>
      </c>
      <c r="H1086" s="878" t="s">
        <v>8607</v>
      </c>
      <c r="J1086" s="352">
        <f t="shared" si="143"/>
        <v>46196</v>
      </c>
      <c r="K1086" s="203" t="s">
        <v>8560</v>
      </c>
      <c r="L1086" s="204">
        <v>6000</v>
      </c>
      <c r="M1086" s="204">
        <v>6020</v>
      </c>
      <c r="N1086" s="204">
        <f t="shared" si="144"/>
        <v>8040</v>
      </c>
      <c r="O1086" s="354">
        <f>M1086-N1086+LW1086</f>
        <v>0</v>
      </c>
      <c r="KL1086" s="961"/>
      <c r="LW1086" s="944">
        <v>2020</v>
      </c>
      <c r="BQC1086" s="303">
        <v>6020</v>
      </c>
      <c r="BSE1086" s="303">
        <v>2020</v>
      </c>
    </row>
    <row r="1087" spans="2:335 1686:1851" ht="45" customHeight="1">
      <c r="B1087" s="203">
        <v>5714400116</v>
      </c>
      <c r="C1087" s="203" t="str">
        <f>VLOOKUP(B1087,'效期天數(2025.1126更新)'!B:C,2,FALSE)</f>
        <v>K-D</v>
      </c>
      <c r="D1087" s="203">
        <f>VLOOKUP(B1087,'效期天數(2025.1126更新)'!B:E,4,0)</f>
        <v>90</v>
      </c>
      <c r="E1087" s="204" t="e">
        <f>VLOOKUP(F1087,'帳庫存(20260119  00點更新)'!C:I,7,0)</f>
        <v>#N/A</v>
      </c>
      <c r="F1087" s="296">
        <v>11626135</v>
      </c>
      <c r="G1087" s="295">
        <v>46107</v>
      </c>
      <c r="H1087" s="580" t="s">
        <v>8648</v>
      </c>
      <c r="J1087" s="352">
        <f t="shared" si="143"/>
        <v>46197</v>
      </c>
      <c r="K1087" s="203" t="s">
        <v>8571</v>
      </c>
      <c r="L1087" s="204">
        <v>6000</v>
      </c>
      <c r="M1087" s="204">
        <v>5970</v>
      </c>
      <c r="N1087" s="204">
        <f t="shared" si="144"/>
        <v>6000</v>
      </c>
      <c r="O1087" s="354">
        <f>M1087-N1087</f>
        <v>-30</v>
      </c>
      <c r="KL1087" s="961"/>
      <c r="BNA1087" s="303">
        <v>6000</v>
      </c>
    </row>
    <row r="1088" spans="2:335 1686:1851" ht="45" customHeight="1">
      <c r="B1088" s="203">
        <v>5714400116</v>
      </c>
      <c r="C1088" s="203" t="str">
        <f>VLOOKUP(B1088,'效期天數(2025.1126更新)'!B:C,2,FALSE)</f>
        <v>K-D</v>
      </c>
      <c r="D1088" s="203">
        <f>VLOOKUP(B1088,'效期天數(2025.1126更新)'!B:E,4,0)</f>
        <v>90</v>
      </c>
      <c r="E1088" s="204" t="e">
        <f>VLOOKUP(F1088,'帳庫存(20260119  00點更新)'!C:I,7,0)</f>
        <v>#N/A</v>
      </c>
      <c r="F1088" s="296">
        <v>11626136</v>
      </c>
      <c r="G1088" s="295">
        <v>46107</v>
      </c>
      <c r="H1088" s="580" t="s">
        <v>8648</v>
      </c>
      <c r="J1088" s="352">
        <f t="shared" si="143"/>
        <v>46197</v>
      </c>
      <c r="K1088" s="203" t="s">
        <v>8571</v>
      </c>
      <c r="L1088" s="204">
        <v>6000</v>
      </c>
      <c r="M1088" s="204">
        <v>6260</v>
      </c>
      <c r="N1088" s="204">
        <f t="shared" si="144"/>
        <v>6720</v>
      </c>
      <c r="O1088" s="354">
        <f>M1088-N1088+KV1088</f>
        <v>0</v>
      </c>
      <c r="KL1088" s="961"/>
      <c r="KV1088" s="651">
        <v>460</v>
      </c>
      <c r="BNS1088" s="303">
        <v>2000</v>
      </c>
      <c r="BOC1088" s="303">
        <v>3000</v>
      </c>
      <c r="BOQ1088" s="303">
        <v>1000</v>
      </c>
      <c r="BRI1088" s="303">
        <v>720</v>
      </c>
    </row>
    <row r="1089" spans="2:335 1300:1900" ht="45" customHeight="1">
      <c r="B1089" s="203">
        <v>5714400226</v>
      </c>
      <c r="C1089" s="203" t="str">
        <f>VLOOKUP(B1089,'效期天數(2025.1126更新)'!B:C,2,FALSE)</f>
        <v>K-AU</v>
      </c>
      <c r="D1089" s="203">
        <f>VLOOKUP(B1089,'效期天數(2025.1126更新)'!B:E,4,0)</f>
        <v>90</v>
      </c>
      <c r="E1089" s="204" t="e">
        <f>VLOOKUP(F1089,'帳庫存(20260119  00點更新)'!C:I,7,0)</f>
        <v>#N/A</v>
      </c>
      <c r="F1089" s="296">
        <v>22626135</v>
      </c>
      <c r="G1089" s="295">
        <v>46107</v>
      </c>
      <c r="H1089" s="580" t="s">
        <v>8648</v>
      </c>
      <c r="J1089" s="352">
        <f t="shared" si="143"/>
        <v>46197</v>
      </c>
      <c r="K1089" s="203" t="s">
        <v>8570</v>
      </c>
      <c r="L1089" s="204">
        <v>6000</v>
      </c>
      <c r="M1089" s="204">
        <v>5920</v>
      </c>
      <c r="N1089" s="204">
        <f t="shared" si="144"/>
        <v>6000</v>
      </c>
      <c r="O1089" s="354">
        <f>M1089-N1089</f>
        <v>-80</v>
      </c>
      <c r="KL1089" s="961"/>
      <c r="BNA1089" s="303">
        <v>6000</v>
      </c>
    </row>
    <row r="1090" spans="2:335 1300:1900" ht="45" customHeight="1">
      <c r="B1090" s="203">
        <v>5714400226</v>
      </c>
      <c r="C1090" s="203" t="str">
        <f>VLOOKUP(B1090,'效期天數(2025.1126更新)'!B:C,2,FALSE)</f>
        <v>K-AU</v>
      </c>
      <c r="D1090" s="203">
        <f>VLOOKUP(B1090,'效期天數(2025.1126更新)'!B:E,4,0)</f>
        <v>90</v>
      </c>
      <c r="E1090" s="204" t="e">
        <f>VLOOKUP(F1090,'帳庫存(20260119  00點更新)'!C:I,7,0)</f>
        <v>#N/A</v>
      </c>
      <c r="F1090" s="296">
        <v>22626136</v>
      </c>
      <c r="G1090" s="295">
        <v>46107</v>
      </c>
      <c r="H1090" s="580" t="s">
        <v>8648</v>
      </c>
      <c r="J1090" s="352">
        <f t="shared" si="143"/>
        <v>46197</v>
      </c>
      <c r="K1090" s="203" t="s">
        <v>8570</v>
      </c>
      <c r="L1090" s="204">
        <v>6000</v>
      </c>
      <c r="M1090" s="204">
        <v>6050</v>
      </c>
      <c r="N1090" s="204">
        <f t="shared" si="144"/>
        <v>6550</v>
      </c>
      <c r="O1090" s="354">
        <f>M1090-N1090+KV1090</f>
        <v>0</v>
      </c>
      <c r="KL1090" s="961"/>
      <c r="KV1090" s="651">
        <v>500</v>
      </c>
      <c r="BNS1090" s="303">
        <v>2000</v>
      </c>
      <c r="BOC1090" s="303">
        <v>3000</v>
      </c>
      <c r="BOQ1090" s="303">
        <v>1050</v>
      </c>
      <c r="BRI1090" s="303">
        <v>500</v>
      </c>
    </row>
    <row r="1091" spans="2:335 1300:1900" ht="45" customHeight="1">
      <c r="B1091" s="203">
        <v>5714400118</v>
      </c>
      <c r="C1091" s="203" t="str">
        <f>VLOOKUP(B1091,'效期天數(2025.1126更新)'!B:C,2,FALSE)</f>
        <v>HDL-U</v>
      </c>
      <c r="D1091" s="203">
        <f>VLOOKUP(B1091,'效期天數(2025.1126更新)'!B:E,4,0)</f>
        <v>120</v>
      </c>
      <c r="E1091" s="204" t="e">
        <f>VLOOKUP(F1091,'帳庫存(20260119  00點更新)'!C:I,7,0)</f>
        <v>#N/A</v>
      </c>
      <c r="F1091" s="296">
        <v>11826212</v>
      </c>
      <c r="G1091" s="295">
        <v>46164</v>
      </c>
      <c r="H1091" s="513" t="s">
        <v>10239</v>
      </c>
      <c r="J1091" s="352">
        <f t="shared" si="143"/>
        <v>46284</v>
      </c>
      <c r="K1091" s="203" t="s">
        <v>9998</v>
      </c>
      <c r="L1091" s="204">
        <v>11000</v>
      </c>
      <c r="M1091" s="204">
        <v>10510</v>
      </c>
      <c r="N1091" s="204">
        <f t="shared" si="144"/>
        <v>0</v>
      </c>
      <c r="O1091" s="354">
        <f>M1091-N1091</f>
        <v>10510</v>
      </c>
    </row>
    <row r="1092" spans="2:335 1300:1900" ht="45" customHeight="1">
      <c r="B1092" s="203">
        <v>5714400118</v>
      </c>
      <c r="C1092" s="203" t="str">
        <f>VLOOKUP(B1092,'效期天數(2025.1126更新)'!B:C,2,FALSE)</f>
        <v>HDL-U</v>
      </c>
      <c r="D1092" s="203">
        <f>VLOOKUP(B1092,'效期天數(2025.1126更新)'!B:E,4,0)</f>
        <v>120</v>
      </c>
      <c r="E1092" s="204" t="e">
        <f>VLOOKUP(F1092,'帳庫存(20260119  00點更新)'!C:I,7,0)</f>
        <v>#N/A</v>
      </c>
      <c r="F1092" s="296">
        <v>11826211</v>
      </c>
      <c r="G1092" s="295">
        <v>46163</v>
      </c>
      <c r="H1092" s="513" t="s">
        <v>10130</v>
      </c>
      <c r="J1092" s="352">
        <f t="shared" si="143"/>
        <v>46283</v>
      </c>
      <c r="K1092" s="203" t="s">
        <v>9935</v>
      </c>
      <c r="L1092" s="204">
        <v>11000</v>
      </c>
      <c r="M1092" s="204">
        <v>10400</v>
      </c>
      <c r="N1092" s="204">
        <f t="shared" si="144"/>
        <v>1100</v>
      </c>
      <c r="O1092" s="354">
        <f>M1092-N1092</f>
        <v>9300</v>
      </c>
      <c r="BTM1092" s="303">
        <v>1000</v>
      </c>
      <c r="BUB1092" s="303">
        <v>100</v>
      </c>
    </row>
    <row r="1093" spans="2:335 1300:1900" ht="45" customHeight="1">
      <c r="B1093" s="633">
        <v>5714400118</v>
      </c>
      <c r="C1093" s="633" t="str">
        <f>VLOOKUP(B1093,'效期天數(2025.1126更新)'!B:C,2,FALSE)</f>
        <v>HDL-U</v>
      </c>
      <c r="D1093" s="203">
        <f>VLOOKUP(B1093,'效期天數(2025.1126更新)'!B:E,4,0)</f>
        <v>120</v>
      </c>
      <c r="E1093" s="696">
        <f>VLOOKUP(F1093,'帳庫存(20260119  00點更新)'!C:I,7,0)</f>
        <v>390</v>
      </c>
      <c r="F1093" s="645">
        <v>11825421</v>
      </c>
      <c r="G1093" s="295">
        <v>45947</v>
      </c>
      <c r="H1093" s="513" t="s">
        <v>6360</v>
      </c>
      <c r="I1093" s="286" t="s">
        <v>7340</v>
      </c>
      <c r="J1093" s="352">
        <f t="shared" si="143"/>
        <v>46067</v>
      </c>
      <c r="K1093" s="203" t="s">
        <v>6304</v>
      </c>
      <c r="L1093" s="204">
        <v>2700</v>
      </c>
      <c r="M1093" s="204">
        <v>2750</v>
      </c>
      <c r="N1093" s="204">
        <f t="shared" si="144"/>
        <v>3740</v>
      </c>
      <c r="O1093" s="354">
        <f>M1093-N1093+FL1093+GH1093+GQ1093</f>
        <v>390</v>
      </c>
      <c r="P1093" s="204" t="b">
        <f>IF(O1093=E1093,TRUE,FALSE)</f>
        <v>1</v>
      </c>
      <c r="Q1093" s="586">
        <f>O1093-E1093</f>
        <v>0</v>
      </c>
      <c r="FL1093" s="360">
        <v>360</v>
      </c>
      <c r="GH1093" s="360">
        <v>280</v>
      </c>
      <c r="GQ1093" s="360">
        <v>740</v>
      </c>
      <c r="KL1093" s="961"/>
      <c r="AWZ1093" s="303">
        <v>750</v>
      </c>
      <c r="AYW1093" s="303">
        <v>1360</v>
      </c>
      <c r="AZT1093" s="303">
        <v>1280</v>
      </c>
      <c r="BAQ1093" s="303">
        <v>350</v>
      </c>
    </row>
    <row r="1094" spans="2:335 1300:1900" ht="45" customHeight="1">
      <c r="B1094" s="203">
        <v>5714400118</v>
      </c>
      <c r="C1094" s="203" t="str">
        <f>VLOOKUP(B1094,'效期天數(2025.1126更新)'!B:C,2,FALSE)</f>
        <v>HDL-U</v>
      </c>
      <c r="D1094" s="203">
        <f>VLOOKUP(B1094,'效期天數(2025.1126更新)'!B:E,4,0)</f>
        <v>120</v>
      </c>
      <c r="E1094" s="204">
        <f>VLOOKUP(F1094,'帳庫存(20260119  00點更新)'!C:I,7,0)</f>
        <v>1400</v>
      </c>
      <c r="F1094" s="296">
        <v>11825531</v>
      </c>
      <c r="G1094" s="295">
        <v>46021</v>
      </c>
      <c r="H1094" s="513" t="s">
        <v>7081</v>
      </c>
      <c r="J1094" s="352">
        <f t="shared" si="143"/>
        <v>46141</v>
      </c>
      <c r="K1094" s="203" t="s">
        <v>7021</v>
      </c>
      <c r="L1094" s="204">
        <v>2700</v>
      </c>
      <c r="M1094" s="204">
        <v>2800</v>
      </c>
      <c r="N1094" s="204">
        <f t="shared" si="144"/>
        <v>2800</v>
      </c>
      <c r="O1094" s="354">
        <f>M1094-N1094</f>
        <v>0</v>
      </c>
      <c r="P1094" s="204" t="b">
        <f>IF(O1094=E1094,TRUE,FALSE)</f>
        <v>0</v>
      </c>
      <c r="Q1094" s="586">
        <f>O1094-E1094</f>
        <v>-1400</v>
      </c>
      <c r="KL1094" s="961"/>
      <c r="BEI1094" s="303">
        <v>750</v>
      </c>
      <c r="BGF1094" s="303">
        <v>650</v>
      </c>
      <c r="BGZ1094" s="303">
        <v>1400</v>
      </c>
    </row>
    <row r="1095" spans="2:335 1300:1900" ht="45" customHeight="1">
      <c r="B1095" s="203">
        <v>5714400118</v>
      </c>
      <c r="C1095" s="203" t="str">
        <f>VLOOKUP(B1095,'效期天數(2025.1126更新)'!B:C,2,FALSE)</f>
        <v>HDL-U</v>
      </c>
      <c r="D1095" s="203">
        <f>VLOOKUP(B1095,'效期天數(2025.1126更新)'!B:E,4,0)</f>
        <v>120</v>
      </c>
      <c r="E1095" s="204" t="e">
        <f>VLOOKUP(F1095,'帳庫存(20260119  00點更新)'!C:I,7,0)</f>
        <v>#N/A</v>
      </c>
      <c r="F1095" s="296">
        <v>11826041</v>
      </c>
      <c r="G1095" s="295">
        <v>46042</v>
      </c>
      <c r="H1095" s="513" t="s">
        <v>7610</v>
      </c>
      <c r="I1095" s="866" t="s">
        <v>7475</v>
      </c>
      <c r="J1095" s="352">
        <f t="shared" si="143"/>
        <v>46162</v>
      </c>
      <c r="K1095" s="203" t="s">
        <v>7485</v>
      </c>
      <c r="L1095" s="204">
        <v>2700</v>
      </c>
      <c r="M1095" s="204">
        <v>2620</v>
      </c>
      <c r="N1095" s="204">
        <f t="shared" si="144"/>
        <v>2620</v>
      </c>
      <c r="O1095" s="354">
        <f>M1095-N1095</f>
        <v>0</v>
      </c>
      <c r="P1095" s="204" t="e">
        <f>IF(O1095=E1095,TRUE,FALSE)</f>
        <v>#N/A</v>
      </c>
      <c r="Q1095" s="586" t="e">
        <f>O1095-E1095</f>
        <v>#N/A</v>
      </c>
      <c r="KL1095" s="961"/>
      <c r="BHU1095" s="334">
        <v>100</v>
      </c>
      <c r="BIO1095" s="303">
        <v>520</v>
      </c>
      <c r="BJF1095" s="303">
        <v>2000</v>
      </c>
    </row>
    <row r="1096" spans="2:335 1300:1900" ht="45" customHeight="1">
      <c r="B1096" s="203">
        <v>5714400118</v>
      </c>
      <c r="C1096" s="203" t="str">
        <f>VLOOKUP(B1096,'效期天數(2025.1126更新)'!B:C,2,FALSE)</f>
        <v>HDL-U</v>
      </c>
      <c r="D1096" s="203">
        <f>VLOOKUP(B1096,'效期天數(2025.1126更新)'!B:E,4,0)</f>
        <v>120</v>
      </c>
      <c r="E1096" s="204" t="e">
        <f>VLOOKUP(F1096,'帳庫存(20260119  00點更新)'!C:I,7,0)</f>
        <v>#N/A</v>
      </c>
      <c r="F1096" s="296">
        <v>11826071</v>
      </c>
      <c r="G1096" s="295">
        <v>46063</v>
      </c>
      <c r="H1096" s="513" t="s">
        <v>8034</v>
      </c>
      <c r="I1096" s="289" t="s">
        <v>8031</v>
      </c>
      <c r="J1096" s="352">
        <f t="shared" ref="J1096:J1159" si="149">G1096+D1096</f>
        <v>46183</v>
      </c>
      <c r="K1096" s="203" t="s">
        <v>7926</v>
      </c>
      <c r="L1096" s="204">
        <v>11000</v>
      </c>
      <c r="M1096" s="204">
        <v>10650</v>
      </c>
      <c r="N1096" s="204">
        <f t="shared" ref="N1096:N1159" si="150">SUM(NS1096:XFD1096)</f>
        <v>11470</v>
      </c>
      <c r="O1096" s="354">
        <f>M1096-N1096+JM1096+KY1096</f>
        <v>390</v>
      </c>
      <c r="P1096" s="204" t="e">
        <f>IF(O1096=E1096,TRUE,FALSE)</f>
        <v>#N/A</v>
      </c>
      <c r="Q1096" s="586" t="e">
        <f>O1096-E1096</f>
        <v>#N/A</v>
      </c>
      <c r="JM1096" s="19">
        <v>820</v>
      </c>
      <c r="KL1096" s="961"/>
      <c r="KY1096" s="651">
        <v>390</v>
      </c>
      <c r="BJF1096" s="303">
        <v>700</v>
      </c>
      <c r="BJI1096" s="334">
        <v>200</v>
      </c>
      <c r="BKK1096" s="303">
        <v>9750</v>
      </c>
      <c r="BNJ1096" s="303">
        <v>820</v>
      </c>
    </row>
    <row r="1097" spans="2:335 1300:1900" ht="45" customHeight="1">
      <c r="B1097" s="203">
        <v>5714400118</v>
      </c>
      <c r="C1097" s="203" t="str">
        <f>VLOOKUP(B1097,'效期天數(2025.1126更新)'!B:C,2,FALSE)</f>
        <v>HDL-U</v>
      </c>
      <c r="D1097" s="203">
        <f>VLOOKUP(B1097,'效期天數(2025.1126更新)'!B:E,4,0)</f>
        <v>120</v>
      </c>
      <c r="E1097" s="204" t="e">
        <f>VLOOKUP(F1097,'帳庫存(20260119  00點更新)'!C:I,7,0)</f>
        <v>#N/A</v>
      </c>
      <c r="F1097" s="296">
        <v>11826111</v>
      </c>
      <c r="G1097" s="295">
        <v>46093</v>
      </c>
      <c r="H1097" s="513" t="s">
        <v>8433</v>
      </c>
      <c r="J1097" s="352">
        <f t="shared" si="149"/>
        <v>46213</v>
      </c>
      <c r="K1097" s="203" t="s">
        <v>8352</v>
      </c>
      <c r="L1097" s="204">
        <v>11000</v>
      </c>
      <c r="M1097" s="204">
        <v>10660</v>
      </c>
      <c r="N1097" s="204">
        <f t="shared" si="150"/>
        <v>11630</v>
      </c>
      <c r="O1097" s="354">
        <f>M1097-N1097+LW1097</f>
        <v>0</v>
      </c>
      <c r="KL1097" s="961"/>
      <c r="LW1097" s="944">
        <v>970</v>
      </c>
      <c r="BMT1097" s="334">
        <v>200</v>
      </c>
      <c r="BOA1097" s="303">
        <v>200</v>
      </c>
      <c r="BOT1097" s="303">
        <v>200</v>
      </c>
      <c r="BPD1097" s="303">
        <v>90</v>
      </c>
      <c r="BQC1097" s="303">
        <v>9970</v>
      </c>
      <c r="BTM1097" s="303">
        <v>970</v>
      </c>
    </row>
    <row r="1098" spans="2:335 1300:1900" ht="45" customHeight="1">
      <c r="B1098" s="203">
        <v>5714400118</v>
      </c>
      <c r="C1098" s="203" t="str">
        <f>VLOOKUP(B1098,'效期天數(2025.1126更新)'!B:C,2,FALSE)</f>
        <v>HDL-U</v>
      </c>
      <c r="D1098" s="203">
        <f>VLOOKUP(B1098,'效期天數(2025.1126更新)'!B:E,4,0)</f>
        <v>120</v>
      </c>
      <c r="E1098" s="204" t="e">
        <f>VLOOKUP(F1098,'帳庫存(20260119  00點更新)'!C:I,7,0)</f>
        <v>#N/A</v>
      </c>
      <c r="F1098" s="296">
        <v>11826161</v>
      </c>
      <c r="G1098" s="295">
        <v>46125</v>
      </c>
      <c r="H1098" s="513" t="s">
        <v>8982</v>
      </c>
      <c r="J1098" s="352">
        <f t="shared" si="149"/>
        <v>46245</v>
      </c>
      <c r="K1098" s="203" t="s">
        <v>8902</v>
      </c>
      <c r="L1098" s="204">
        <v>2700</v>
      </c>
      <c r="M1098" s="204">
        <v>2740</v>
      </c>
      <c r="N1098" s="204">
        <f t="shared" si="150"/>
        <v>2740</v>
      </c>
      <c r="O1098" s="354">
        <f t="shared" ref="O1098:O1105" si="151">M1098-N1098</f>
        <v>0</v>
      </c>
      <c r="BPG1098" s="303">
        <v>1650</v>
      </c>
      <c r="BTM1098" s="303">
        <v>1090</v>
      </c>
    </row>
    <row r="1099" spans="2:335 1300:1900" ht="45" customHeight="1">
      <c r="B1099" s="203">
        <v>5714400118</v>
      </c>
      <c r="C1099" s="203" t="str">
        <f>VLOOKUP(B1099,'效期天數(2025.1126更新)'!B:C,2,FALSE)</f>
        <v>HDL-U</v>
      </c>
      <c r="D1099" s="203">
        <f>VLOOKUP(B1099,'效期天數(2025.1126更新)'!B:E,4,0)</f>
        <v>120</v>
      </c>
      <c r="E1099" s="204" t="e">
        <f>VLOOKUP(F1099,'帳庫存(20260119  00點更新)'!C:I,7,0)</f>
        <v>#N/A</v>
      </c>
      <c r="F1099" s="296">
        <v>11826171</v>
      </c>
      <c r="G1099" s="295">
        <v>46136</v>
      </c>
      <c r="H1099" s="513" t="s">
        <v>9304</v>
      </c>
      <c r="J1099" s="352">
        <f t="shared" si="149"/>
        <v>46256</v>
      </c>
      <c r="K1099" s="203" t="s">
        <v>9204</v>
      </c>
      <c r="L1099" s="204">
        <v>11000</v>
      </c>
      <c r="M1099" s="204">
        <v>10580</v>
      </c>
      <c r="N1099" s="204">
        <f t="shared" si="150"/>
        <v>10000</v>
      </c>
      <c r="O1099" s="354">
        <f t="shared" si="151"/>
        <v>580</v>
      </c>
      <c r="BQY1099" s="303">
        <v>10000</v>
      </c>
    </row>
    <row r="1100" spans="2:335 1300:1900" ht="45" customHeight="1">
      <c r="B1100" s="203">
        <v>5714400118</v>
      </c>
      <c r="C1100" s="203" t="str">
        <f>VLOOKUP(B1100,'效期天數(2025.1126更新)'!B:C,2,FALSE)</f>
        <v>HDL-U</v>
      </c>
      <c r="D1100" s="203">
        <f>VLOOKUP(B1100,'效期天數(2025.1126更新)'!B:E,4,0)</f>
        <v>120</v>
      </c>
      <c r="E1100" s="204" t="e">
        <f>VLOOKUP(F1100,'帳庫存(20260119  00點更新)'!C:I,7,0)</f>
        <v>#N/A</v>
      </c>
      <c r="F1100" s="296">
        <v>11826191</v>
      </c>
      <c r="G1100" s="295">
        <v>46151</v>
      </c>
      <c r="H1100" s="513" t="s">
        <v>9813</v>
      </c>
      <c r="J1100" s="352">
        <f t="shared" si="149"/>
        <v>46271</v>
      </c>
      <c r="K1100" s="203" t="s">
        <v>9458</v>
      </c>
      <c r="L1100" s="204">
        <v>11000</v>
      </c>
      <c r="M1100" s="204">
        <v>10390</v>
      </c>
      <c r="N1100" s="204">
        <f t="shared" si="150"/>
        <v>10390</v>
      </c>
      <c r="O1100" s="354">
        <f t="shared" si="151"/>
        <v>0</v>
      </c>
      <c r="BRX1100" s="303">
        <v>10000</v>
      </c>
      <c r="BUA1100" s="334">
        <v>390</v>
      </c>
    </row>
    <row r="1101" spans="2:335 1300:1900" ht="45" customHeight="1">
      <c r="B1101" s="203">
        <v>5714400118</v>
      </c>
      <c r="C1101" s="203" t="str">
        <f>VLOOKUP(B1101,'效期天數(2025.1126更新)'!B:C,2,FALSE)</f>
        <v>HDL-U</v>
      </c>
      <c r="D1101" s="203">
        <f>VLOOKUP(B1101,'效期天數(2025.1126更新)'!B:E,4,0)</f>
        <v>120</v>
      </c>
      <c r="E1101" s="204" t="e">
        <f>VLOOKUP(F1101,'帳庫存(20260119  00點更新)'!C:I,7,0)</f>
        <v>#N/A</v>
      </c>
      <c r="F1101" s="296">
        <v>11826192</v>
      </c>
      <c r="G1101" s="295">
        <v>46151</v>
      </c>
      <c r="H1101" s="513" t="s">
        <v>9820</v>
      </c>
      <c r="J1101" s="352">
        <f t="shared" si="149"/>
        <v>46271</v>
      </c>
      <c r="K1101" s="203" t="s">
        <v>9460</v>
      </c>
      <c r="L1101" s="204">
        <v>11000</v>
      </c>
      <c r="M1101" s="204">
        <v>10410</v>
      </c>
      <c r="N1101" s="204">
        <f t="shared" si="150"/>
        <v>10000</v>
      </c>
      <c r="O1101" s="354">
        <f t="shared" si="151"/>
        <v>410</v>
      </c>
      <c r="BSH1101" s="303">
        <v>10000</v>
      </c>
    </row>
    <row r="1102" spans="2:335 1300:1900" ht="45" customHeight="1">
      <c r="B1102" s="203">
        <v>5714400118</v>
      </c>
      <c r="C1102" s="203" t="str">
        <f>VLOOKUP(B1102,'效期天數(2025.1126更新)'!B:C,2,FALSE)</f>
        <v>HDL-U</v>
      </c>
      <c r="D1102" s="203">
        <f>VLOOKUP(B1102,'效期天數(2025.1126更新)'!B:E,4,0)</f>
        <v>120</v>
      </c>
      <c r="E1102" s="204" t="e">
        <f>VLOOKUP(F1102,'帳庫存(20260119  00點更新)'!C:I,7,0)</f>
        <v>#N/A</v>
      </c>
      <c r="F1102" s="203">
        <v>11826201</v>
      </c>
      <c r="G1102" s="295">
        <v>46156</v>
      </c>
      <c r="H1102" s="513" t="s">
        <v>9898</v>
      </c>
      <c r="J1102" s="352">
        <f t="shared" si="149"/>
        <v>46276</v>
      </c>
      <c r="K1102" s="203" t="s">
        <v>9757</v>
      </c>
      <c r="L1102" s="204">
        <v>11000</v>
      </c>
      <c r="M1102" s="204">
        <v>10420</v>
      </c>
      <c r="N1102" s="204">
        <f t="shared" si="150"/>
        <v>10000</v>
      </c>
      <c r="O1102" s="354">
        <f t="shared" si="151"/>
        <v>420</v>
      </c>
      <c r="BTA1102" s="303">
        <v>10000</v>
      </c>
    </row>
    <row r="1103" spans="2:335 1300:1900" ht="45" customHeight="1">
      <c r="B1103" s="203">
        <v>5714400118</v>
      </c>
      <c r="C1103" s="203" t="str">
        <f>VLOOKUP(B1103,'效期天數(2025.1126更新)'!B:C,2,FALSE)</f>
        <v>HDL-U</v>
      </c>
      <c r="D1103" s="203">
        <f>VLOOKUP(B1103,'效期天數(2025.1126更新)'!B:E,4,0)</f>
        <v>120</v>
      </c>
      <c r="E1103" s="204" t="e">
        <f>VLOOKUP(F1103,'帳庫存(20260119  00點更新)'!C:I,7,0)</f>
        <v>#N/A</v>
      </c>
      <c r="F1103" s="203">
        <v>11826202</v>
      </c>
      <c r="G1103" s="295">
        <v>46157</v>
      </c>
      <c r="H1103" s="513" t="s">
        <v>9899</v>
      </c>
      <c r="J1103" s="352">
        <f t="shared" si="149"/>
        <v>46277</v>
      </c>
      <c r="K1103" s="203" t="s">
        <v>9766</v>
      </c>
      <c r="L1103" s="204">
        <v>11000</v>
      </c>
      <c r="M1103" s="204">
        <v>10600</v>
      </c>
      <c r="N1103" s="204">
        <f t="shared" si="150"/>
        <v>10600</v>
      </c>
      <c r="O1103" s="354">
        <f t="shared" si="151"/>
        <v>0</v>
      </c>
      <c r="BTM1103" s="303">
        <v>10600</v>
      </c>
    </row>
    <row r="1104" spans="2:335 1300:1900" ht="45" customHeight="1">
      <c r="B1104" s="203">
        <v>5714400119</v>
      </c>
      <c r="C1104" s="203" t="str">
        <f>VLOOKUP(B1104,'效期天數(2025.1126更新)'!B:C,2,FALSE)</f>
        <v>HDL-D</v>
      </c>
      <c r="D1104" s="203">
        <f>VLOOKUP(B1104,'效期天數(2025.1126更新)'!B:E,4,0)</f>
        <v>120</v>
      </c>
      <c r="E1104" s="204" t="e">
        <f>VLOOKUP(F1104,'帳庫存(20260119  00點更新)'!C:I,7,0)</f>
        <v>#N/A</v>
      </c>
      <c r="F1104" s="296">
        <v>11926212</v>
      </c>
      <c r="G1104" s="295">
        <v>46164</v>
      </c>
      <c r="H1104" s="513" t="s">
        <v>10239</v>
      </c>
      <c r="J1104" s="352">
        <f t="shared" si="149"/>
        <v>46284</v>
      </c>
      <c r="K1104" s="203" t="s">
        <v>9999</v>
      </c>
      <c r="L1104" s="204">
        <v>11000</v>
      </c>
      <c r="M1104" s="204">
        <v>10480</v>
      </c>
      <c r="N1104" s="204">
        <f t="shared" si="150"/>
        <v>0</v>
      </c>
      <c r="O1104" s="354">
        <f t="shared" si="151"/>
        <v>10480</v>
      </c>
    </row>
    <row r="1105" spans="1:335 1300:1900" ht="45" customHeight="1">
      <c r="B1105" s="203">
        <v>5714400119</v>
      </c>
      <c r="C1105" s="203" t="str">
        <f>VLOOKUP(B1105,'效期天數(2025.1126更新)'!B:C,2,FALSE)</f>
        <v>HDL-D</v>
      </c>
      <c r="D1105" s="203">
        <f>VLOOKUP(B1105,'效期天數(2025.1126更新)'!B:E,4,0)</f>
        <v>120</v>
      </c>
      <c r="E1105" s="204" t="e">
        <f>VLOOKUP(F1105,'帳庫存(20260119  00點更新)'!C:I,7,0)</f>
        <v>#N/A</v>
      </c>
      <c r="F1105" s="296">
        <v>11926211</v>
      </c>
      <c r="G1105" s="295">
        <v>46163</v>
      </c>
      <c r="H1105" s="513" t="s">
        <v>10130</v>
      </c>
      <c r="J1105" s="352">
        <f t="shared" si="149"/>
        <v>46283</v>
      </c>
      <c r="K1105" s="203" t="s">
        <v>9936</v>
      </c>
      <c r="L1105" s="204">
        <v>11000</v>
      </c>
      <c r="M1105" s="204">
        <v>10470</v>
      </c>
      <c r="N1105" s="204">
        <f t="shared" si="150"/>
        <v>1100</v>
      </c>
      <c r="O1105" s="354">
        <f t="shared" si="151"/>
        <v>9370</v>
      </c>
      <c r="BTM1105" s="303">
        <v>1000</v>
      </c>
      <c r="BUB1105" s="303">
        <v>100</v>
      </c>
    </row>
    <row r="1106" spans="1:335 1300:1900" ht="45" customHeight="1">
      <c r="B1106" s="633">
        <v>5714400119</v>
      </c>
      <c r="C1106" s="633" t="str">
        <f>VLOOKUP(B1106,'效期天數(2025.1126更新)'!B:C,2,FALSE)</f>
        <v>HDL-D</v>
      </c>
      <c r="D1106" s="203">
        <f>VLOOKUP(B1106,'效期天數(2025.1126更新)'!B:E,4,0)</f>
        <v>120</v>
      </c>
      <c r="E1106" s="696">
        <f>VLOOKUP(F1106,'帳庫存(20260119  00點更新)'!C:I,7,0)</f>
        <v>530</v>
      </c>
      <c r="F1106" s="645">
        <v>11925421</v>
      </c>
      <c r="G1106" s="295">
        <v>45947</v>
      </c>
      <c r="H1106" s="513" t="s">
        <v>6360</v>
      </c>
      <c r="I1106" s="286" t="s">
        <v>7340</v>
      </c>
      <c r="J1106" s="352">
        <f t="shared" si="149"/>
        <v>46067</v>
      </c>
      <c r="K1106" s="203" t="s">
        <v>6305</v>
      </c>
      <c r="L1106" s="204">
        <v>2700</v>
      </c>
      <c r="M1106" s="204">
        <v>2880</v>
      </c>
      <c r="N1106" s="204">
        <f t="shared" si="150"/>
        <v>4250</v>
      </c>
      <c r="O1106" s="354">
        <f>M1106-N1106+FL1106+GH1106+GQ1106</f>
        <v>530</v>
      </c>
      <c r="P1106" s="204" t="b">
        <f>IF(O1106=E1106,TRUE,FALSE)</f>
        <v>1</v>
      </c>
      <c r="Q1106" s="586">
        <f>O1106-E1106</f>
        <v>0</v>
      </c>
      <c r="FL1106" s="360">
        <v>550</v>
      </c>
      <c r="GH1106" s="360">
        <v>470</v>
      </c>
      <c r="GQ1106" s="360">
        <v>880</v>
      </c>
      <c r="KL1106" s="961"/>
      <c r="AWZ1106" s="303">
        <v>880</v>
      </c>
      <c r="AYW1106" s="303">
        <v>1550</v>
      </c>
      <c r="AZT1106" s="303">
        <v>1470</v>
      </c>
      <c r="BAQ1106" s="303">
        <v>350</v>
      </c>
    </row>
    <row r="1107" spans="1:335 1300:1900" ht="45" customHeight="1">
      <c r="B1107" s="203">
        <v>5714400119</v>
      </c>
      <c r="C1107" s="203" t="str">
        <f>VLOOKUP(B1107,'效期天數(2025.1126更新)'!B:C,2,FALSE)</f>
        <v>HDL-D</v>
      </c>
      <c r="D1107" s="203">
        <f>VLOOKUP(B1107,'效期天數(2025.1126更新)'!B:E,4,0)</f>
        <v>120</v>
      </c>
      <c r="E1107" s="204">
        <f>VLOOKUP(F1107,'帳庫存(20260119  00點更新)'!C:I,7,0)</f>
        <v>1390</v>
      </c>
      <c r="F1107" s="296">
        <v>11925531</v>
      </c>
      <c r="G1107" s="295">
        <v>46021</v>
      </c>
      <c r="H1107" s="513" t="s">
        <v>7081</v>
      </c>
      <c r="J1107" s="352">
        <f t="shared" si="149"/>
        <v>46141</v>
      </c>
      <c r="K1107" s="203" t="s">
        <v>7022</v>
      </c>
      <c r="L1107" s="204">
        <v>2700</v>
      </c>
      <c r="M1107" s="204">
        <v>2790</v>
      </c>
      <c r="N1107" s="204">
        <f t="shared" si="150"/>
        <v>2790</v>
      </c>
      <c r="O1107" s="354">
        <f>M1107-N1107</f>
        <v>0</v>
      </c>
      <c r="P1107" s="204" t="b">
        <f>IF(O1107=E1107,TRUE,FALSE)</f>
        <v>0</v>
      </c>
      <c r="Q1107" s="586">
        <f>O1107-E1107</f>
        <v>-1390</v>
      </c>
      <c r="KL1107" s="961"/>
      <c r="BEI1107" s="303">
        <v>750</v>
      </c>
      <c r="BGF1107" s="303">
        <v>650</v>
      </c>
      <c r="BGZ1107" s="303">
        <v>1390</v>
      </c>
    </row>
    <row r="1108" spans="1:335 1300:1900" ht="45" customHeight="1">
      <c r="B1108" s="203">
        <v>5714400119</v>
      </c>
      <c r="C1108" s="203" t="str">
        <f>VLOOKUP(B1108,'效期天數(2025.1126更新)'!B:C,2,FALSE)</f>
        <v>HDL-D</v>
      </c>
      <c r="D1108" s="203">
        <f>VLOOKUP(B1108,'效期天數(2025.1126更新)'!B:E,4,0)</f>
        <v>120</v>
      </c>
      <c r="E1108" s="204" t="e">
        <f>VLOOKUP(F1108,'帳庫存(20260119  00點更新)'!C:I,7,0)</f>
        <v>#N/A</v>
      </c>
      <c r="F1108" s="296">
        <v>11926041</v>
      </c>
      <c r="G1108" s="295">
        <v>46042</v>
      </c>
      <c r="H1108" s="513" t="s">
        <v>7610</v>
      </c>
      <c r="I1108" s="866" t="s">
        <v>7475</v>
      </c>
      <c r="J1108" s="352">
        <f t="shared" si="149"/>
        <v>46162</v>
      </c>
      <c r="K1108" s="203" t="s">
        <v>7486</v>
      </c>
      <c r="L1108" s="204">
        <v>2700</v>
      </c>
      <c r="M1108" s="204">
        <v>2630</v>
      </c>
      <c r="N1108" s="204">
        <f t="shared" si="150"/>
        <v>2630</v>
      </c>
      <c r="O1108" s="354">
        <f>M1108-N1108</f>
        <v>0</v>
      </c>
      <c r="P1108" s="204" t="e">
        <f>IF(O1108=E1108,TRUE,FALSE)</f>
        <v>#N/A</v>
      </c>
      <c r="Q1108" s="586" t="e">
        <f>O1108-E1108</f>
        <v>#N/A</v>
      </c>
      <c r="KL1108" s="961"/>
      <c r="BHU1108" s="334">
        <v>100</v>
      </c>
      <c r="BIO1108" s="303">
        <v>530</v>
      </c>
      <c r="BJF1108" s="303">
        <v>2000</v>
      </c>
    </row>
    <row r="1109" spans="1:335 1300:1900" ht="45" customHeight="1">
      <c r="B1109" s="203">
        <v>5714400119</v>
      </c>
      <c r="C1109" s="203" t="str">
        <f>VLOOKUP(B1109,'效期天數(2025.1126更新)'!B:C,2,FALSE)</f>
        <v>HDL-D</v>
      </c>
      <c r="D1109" s="203">
        <f>VLOOKUP(B1109,'效期天數(2025.1126更新)'!B:E,4,0)</f>
        <v>120</v>
      </c>
      <c r="E1109" s="204" t="e">
        <f>VLOOKUP(F1109,'帳庫存(20260119  00點更新)'!C:I,7,0)</f>
        <v>#N/A</v>
      </c>
      <c r="F1109" s="296">
        <v>11926071</v>
      </c>
      <c r="G1109" s="295">
        <v>46063</v>
      </c>
      <c r="H1109" s="513" t="s">
        <v>8034</v>
      </c>
      <c r="I1109" s="289" t="s">
        <v>8031</v>
      </c>
      <c r="J1109" s="352">
        <f t="shared" si="149"/>
        <v>46183</v>
      </c>
      <c r="K1109" s="203" t="s">
        <v>7927</v>
      </c>
      <c r="L1109" s="204">
        <v>11000</v>
      </c>
      <c r="M1109" s="204">
        <v>10710</v>
      </c>
      <c r="N1109" s="204">
        <f t="shared" si="150"/>
        <v>11580</v>
      </c>
      <c r="O1109" s="354">
        <f>M1109-N1109+JM1109+KY1109</f>
        <v>440</v>
      </c>
      <c r="P1109" s="204" t="e">
        <f>IF(O1109=E1109,TRUE,FALSE)</f>
        <v>#N/A</v>
      </c>
      <c r="Q1109" s="586" t="e">
        <f>O1109-E1109</f>
        <v>#N/A</v>
      </c>
      <c r="JM1109" s="19">
        <v>870</v>
      </c>
      <c r="KL1109" s="961"/>
      <c r="KY1109" s="651">
        <v>440</v>
      </c>
      <c r="BJF1109" s="303">
        <v>700</v>
      </c>
      <c r="BJI1109" s="334">
        <v>200</v>
      </c>
      <c r="BKK1109" s="303">
        <v>9810</v>
      </c>
      <c r="BNJ1109" s="303">
        <v>870</v>
      </c>
    </row>
    <row r="1110" spans="1:335 1300:1900" ht="45" customHeight="1">
      <c r="B1110" s="203">
        <v>5714400119</v>
      </c>
      <c r="C1110" s="203" t="str">
        <f>VLOOKUP(B1110,'效期天數(2025.1126更新)'!B:C,2,FALSE)</f>
        <v>HDL-D</v>
      </c>
      <c r="D1110" s="203">
        <f>VLOOKUP(B1110,'效期天數(2025.1126更新)'!B:E,4,0)</f>
        <v>120</v>
      </c>
      <c r="E1110" s="204" t="e">
        <f>VLOOKUP(F1110,'帳庫存(20260119  00點更新)'!C:I,7,0)</f>
        <v>#N/A</v>
      </c>
      <c r="F1110" s="296">
        <v>11926111</v>
      </c>
      <c r="G1110" s="295">
        <v>46093</v>
      </c>
      <c r="H1110" s="513" t="s">
        <v>8433</v>
      </c>
      <c r="J1110" s="352">
        <f t="shared" si="149"/>
        <v>46213</v>
      </c>
      <c r="K1110" s="203" t="s">
        <v>8353</v>
      </c>
      <c r="L1110" s="204">
        <v>11000</v>
      </c>
      <c r="M1110" s="204">
        <v>10750</v>
      </c>
      <c r="N1110" s="204">
        <f t="shared" si="150"/>
        <v>11810</v>
      </c>
      <c r="O1110" s="354">
        <f>M1110-N1110+LW1110</f>
        <v>0</v>
      </c>
      <c r="KL1110" s="961"/>
      <c r="LW1110" s="944">
        <v>1060</v>
      </c>
      <c r="BMT1110" s="334">
        <v>200</v>
      </c>
      <c r="BOA1110" s="303">
        <v>200</v>
      </c>
      <c r="BOT1110" s="303">
        <v>200</v>
      </c>
      <c r="BPD1110" s="303">
        <v>90</v>
      </c>
      <c r="BQC1110" s="303">
        <v>10060</v>
      </c>
      <c r="BTM1110" s="303">
        <v>1060</v>
      </c>
    </row>
    <row r="1111" spans="1:335 1300:1900" ht="45" customHeight="1">
      <c r="B1111" s="203">
        <v>5714400119</v>
      </c>
      <c r="C1111" s="203" t="str">
        <f>VLOOKUP(B1111,'效期天數(2025.1126更新)'!B:C,2,FALSE)</f>
        <v>HDL-D</v>
      </c>
      <c r="D1111" s="203">
        <f>VLOOKUP(B1111,'效期天數(2025.1126更新)'!B:E,4,0)</f>
        <v>120</v>
      </c>
      <c r="E1111" s="204" t="e">
        <f>VLOOKUP(F1111,'帳庫存(20260119  00點更新)'!C:I,7,0)</f>
        <v>#N/A</v>
      </c>
      <c r="F1111" s="296">
        <v>11926161</v>
      </c>
      <c r="G1111" s="295">
        <v>46125</v>
      </c>
      <c r="H1111" s="513" t="s">
        <v>8982</v>
      </c>
      <c r="J1111" s="352">
        <f t="shared" si="149"/>
        <v>46245</v>
      </c>
      <c r="K1111" s="203" t="s">
        <v>8903</v>
      </c>
      <c r="L1111" s="204">
        <v>2700</v>
      </c>
      <c r="M1111" s="204">
        <v>2730</v>
      </c>
      <c r="N1111" s="204">
        <f t="shared" si="150"/>
        <v>2730</v>
      </c>
      <c r="O1111" s="354">
        <f t="shared" ref="O1111:O1117" si="152">M1111-N1111</f>
        <v>0</v>
      </c>
      <c r="BPG1111" s="303">
        <v>1650</v>
      </c>
      <c r="BTM1111" s="303">
        <v>1080</v>
      </c>
    </row>
    <row r="1112" spans="1:335 1300:1900" ht="45" customHeight="1">
      <c r="B1112" s="203">
        <v>5714400119</v>
      </c>
      <c r="C1112" s="203" t="str">
        <f>VLOOKUP(B1112,'效期天數(2025.1126更新)'!B:C,2,FALSE)</f>
        <v>HDL-D</v>
      </c>
      <c r="D1112" s="203">
        <f>VLOOKUP(B1112,'效期天數(2025.1126更新)'!B:E,4,0)</f>
        <v>120</v>
      </c>
      <c r="E1112" s="204" t="e">
        <f>VLOOKUP(F1112,'帳庫存(20260119  00點更新)'!C:I,7,0)</f>
        <v>#N/A</v>
      </c>
      <c r="F1112" s="296">
        <v>11926171</v>
      </c>
      <c r="G1112" s="295">
        <v>46136</v>
      </c>
      <c r="H1112" s="513" t="s">
        <v>9304</v>
      </c>
      <c r="J1112" s="352">
        <f t="shared" si="149"/>
        <v>46256</v>
      </c>
      <c r="K1112" s="203" t="s">
        <v>9205</v>
      </c>
      <c r="L1112" s="204">
        <v>11000</v>
      </c>
      <c r="M1112" s="204">
        <v>10730</v>
      </c>
      <c r="N1112" s="204">
        <f t="shared" si="150"/>
        <v>10000</v>
      </c>
      <c r="O1112" s="354">
        <f t="shared" si="152"/>
        <v>730</v>
      </c>
      <c r="BQY1112" s="303">
        <v>10000</v>
      </c>
    </row>
    <row r="1113" spans="1:335 1300:1900" ht="45" customHeight="1">
      <c r="B1113" s="203">
        <v>5714400119</v>
      </c>
      <c r="C1113" s="203" t="str">
        <f>VLOOKUP(B1113,'效期天數(2025.1126更新)'!B:C,2,FALSE)</f>
        <v>HDL-D</v>
      </c>
      <c r="D1113" s="203">
        <f>VLOOKUP(B1113,'效期天數(2025.1126更新)'!B:E,4,0)</f>
        <v>120</v>
      </c>
      <c r="E1113" s="204" t="e">
        <f>VLOOKUP(F1113,'帳庫存(20260119  00點更新)'!C:I,7,0)</f>
        <v>#N/A</v>
      </c>
      <c r="F1113" s="296">
        <v>11926191</v>
      </c>
      <c r="G1113" s="295">
        <v>46151</v>
      </c>
      <c r="H1113" s="513" t="s">
        <v>9813</v>
      </c>
      <c r="J1113" s="352">
        <f t="shared" si="149"/>
        <v>46271</v>
      </c>
      <c r="K1113" s="203" t="s">
        <v>9459</v>
      </c>
      <c r="L1113" s="204">
        <v>11000</v>
      </c>
      <c r="M1113" s="204">
        <v>10420</v>
      </c>
      <c r="N1113" s="204">
        <f t="shared" si="150"/>
        <v>10420</v>
      </c>
      <c r="O1113" s="354">
        <f t="shared" si="152"/>
        <v>0</v>
      </c>
      <c r="BRX1113" s="303">
        <v>10000</v>
      </c>
      <c r="BUA1113" s="334">
        <v>420</v>
      </c>
    </row>
    <row r="1114" spans="1:335 1300:1900" ht="45" customHeight="1">
      <c r="B1114" s="203">
        <v>5714400119</v>
      </c>
      <c r="C1114" s="203" t="str">
        <f>VLOOKUP(B1114,'效期天數(2025.1126更新)'!B:C,2,FALSE)</f>
        <v>HDL-D</v>
      </c>
      <c r="D1114" s="203">
        <f>VLOOKUP(B1114,'效期天數(2025.1126更新)'!B:E,4,0)</f>
        <v>120</v>
      </c>
      <c r="E1114" s="204" t="e">
        <f>VLOOKUP(F1114,'帳庫存(20260119  00點更新)'!C:I,7,0)</f>
        <v>#N/A</v>
      </c>
      <c r="F1114" s="296">
        <v>11926192</v>
      </c>
      <c r="G1114" s="295">
        <v>46151</v>
      </c>
      <c r="H1114" s="513" t="s">
        <v>9820</v>
      </c>
      <c r="J1114" s="352">
        <f t="shared" si="149"/>
        <v>46271</v>
      </c>
      <c r="K1114" s="203" t="s">
        <v>9461</v>
      </c>
      <c r="L1114" s="204">
        <v>11000</v>
      </c>
      <c r="M1114" s="204">
        <v>10380</v>
      </c>
      <c r="N1114" s="204">
        <f t="shared" si="150"/>
        <v>10000</v>
      </c>
      <c r="O1114" s="354">
        <f t="shared" si="152"/>
        <v>380</v>
      </c>
      <c r="BSH1114" s="303">
        <v>10000</v>
      </c>
    </row>
    <row r="1115" spans="1:335 1300:1900" ht="45" customHeight="1">
      <c r="B1115" s="203">
        <v>5714400119</v>
      </c>
      <c r="C1115" s="203" t="str">
        <f>VLOOKUP(B1115,'效期天數(2025.1126更新)'!B:C,2,FALSE)</f>
        <v>HDL-D</v>
      </c>
      <c r="D1115" s="203">
        <f>VLOOKUP(B1115,'效期天數(2025.1126更新)'!B:E,4,0)</f>
        <v>120</v>
      </c>
      <c r="E1115" s="204" t="e">
        <f>VLOOKUP(F1115,'帳庫存(20260119  00點更新)'!C:I,7,0)</f>
        <v>#N/A</v>
      </c>
      <c r="F1115" s="203">
        <v>11926201</v>
      </c>
      <c r="G1115" s="295">
        <v>46156</v>
      </c>
      <c r="H1115" s="513" t="s">
        <v>9898</v>
      </c>
      <c r="J1115" s="352">
        <f t="shared" si="149"/>
        <v>46276</v>
      </c>
      <c r="K1115" s="203" t="s">
        <v>9649</v>
      </c>
      <c r="L1115" s="204">
        <v>11000</v>
      </c>
      <c r="M1115" s="204">
        <v>10640</v>
      </c>
      <c r="N1115" s="204">
        <f t="shared" si="150"/>
        <v>10000</v>
      </c>
      <c r="O1115" s="354">
        <f t="shared" si="152"/>
        <v>640</v>
      </c>
      <c r="BTA1115" s="303">
        <v>10000</v>
      </c>
    </row>
    <row r="1116" spans="1:335 1300:1900" ht="45" customHeight="1">
      <c r="B1116" s="203">
        <v>5714400119</v>
      </c>
      <c r="C1116" s="203" t="str">
        <f>VLOOKUP(B1116,'效期天數(2025.1126更新)'!B:C,2,FALSE)</f>
        <v>HDL-D</v>
      </c>
      <c r="D1116" s="203">
        <f>VLOOKUP(B1116,'效期天數(2025.1126更新)'!B:E,4,0)</f>
        <v>120</v>
      </c>
      <c r="E1116" s="204" t="e">
        <f>VLOOKUP(F1116,'帳庫存(20260119  00點更新)'!C:I,7,0)</f>
        <v>#N/A</v>
      </c>
      <c r="F1116" s="203">
        <v>11926202</v>
      </c>
      <c r="G1116" s="295">
        <v>46157</v>
      </c>
      <c r="H1116" s="513" t="s">
        <v>9899</v>
      </c>
      <c r="J1116" s="352">
        <f t="shared" si="149"/>
        <v>46277</v>
      </c>
      <c r="K1116" s="203" t="s">
        <v>9767</v>
      </c>
      <c r="L1116" s="204">
        <v>11000</v>
      </c>
      <c r="M1116" s="204">
        <v>10690</v>
      </c>
      <c r="N1116" s="204">
        <f t="shared" si="150"/>
        <v>10690</v>
      </c>
      <c r="O1116" s="354">
        <f t="shared" si="152"/>
        <v>0</v>
      </c>
      <c r="BTM1116" s="303">
        <v>10690</v>
      </c>
    </row>
    <row r="1117" spans="1:335 1300:1900" ht="45" customHeight="1">
      <c r="A1117" s="714" t="s">
        <v>4952</v>
      </c>
      <c r="B1117" s="203">
        <v>5714400230</v>
      </c>
      <c r="C1117" s="203" t="str">
        <f>VLOOKUP(B1117,'效期天數(2025.1126更新)'!B:C,2,FALSE)</f>
        <v>Ca-B</v>
      </c>
      <c r="D1117" s="203">
        <f>VLOOKUP(B1117,'效期天數(2025.1126更新)'!B:E,4,0)</f>
        <v>240</v>
      </c>
      <c r="E1117" s="204" t="e">
        <f>VLOOKUP(F1117,'帳庫存(20260119  00點更新)'!C:I,7,0)</f>
        <v>#N/A</v>
      </c>
      <c r="F1117" s="296" t="s">
        <v>6732</v>
      </c>
      <c r="G1117" s="295">
        <v>45852</v>
      </c>
      <c r="H1117" s="745" t="s">
        <v>6792</v>
      </c>
      <c r="I1117" s="347" t="s">
        <v>6765</v>
      </c>
      <c r="J1117" s="352">
        <f t="shared" si="149"/>
        <v>46092</v>
      </c>
      <c r="L1117" s="204">
        <v>12000</v>
      </c>
      <c r="M1117" s="204">
        <v>11230</v>
      </c>
      <c r="N1117" s="204">
        <f t="shared" si="150"/>
        <v>11230</v>
      </c>
      <c r="O1117" s="354">
        <f t="shared" si="152"/>
        <v>0</v>
      </c>
      <c r="P1117" s="204" t="e">
        <f t="shared" ref="P1117:P1148" si="153">IF(O1117=E1117,TRUE,FALSE)</f>
        <v>#N/A</v>
      </c>
      <c r="Q1117" s="586" t="e">
        <f t="shared" ref="Q1117:Q1148" si="154">O1117-E1117</f>
        <v>#N/A</v>
      </c>
      <c r="KL1117" s="961"/>
      <c r="BCO1117" s="303">
        <v>8000</v>
      </c>
      <c r="BEU1117" s="303">
        <v>3230</v>
      </c>
    </row>
    <row r="1118" spans="1:335 1300:1900" ht="45" customHeight="1">
      <c r="A1118" s="714" t="s">
        <v>4952</v>
      </c>
      <c r="B1118" s="203">
        <v>5714400230</v>
      </c>
      <c r="C1118" s="203" t="str">
        <f>VLOOKUP(B1118,'效期天數(2025.1126更新)'!B:C,2,FALSE)</f>
        <v>Ca-B</v>
      </c>
      <c r="D1118" s="203">
        <f>VLOOKUP(B1118,'效期天數(2025.1126更新)'!B:E,4,0)</f>
        <v>240</v>
      </c>
      <c r="E1118" s="204">
        <f>VLOOKUP(F1118,'帳庫存(20260119  00點更新)'!C:I,7,0)</f>
        <v>913</v>
      </c>
      <c r="F1118" s="296" t="s">
        <v>6735</v>
      </c>
      <c r="G1118" s="295">
        <v>45852</v>
      </c>
      <c r="H1118" s="295" t="s">
        <v>6790</v>
      </c>
      <c r="I1118" s="347" t="s">
        <v>6765</v>
      </c>
      <c r="J1118" s="352">
        <f t="shared" si="149"/>
        <v>46092</v>
      </c>
      <c r="L1118" s="204">
        <v>12000</v>
      </c>
      <c r="M1118" s="204">
        <v>10945</v>
      </c>
      <c r="N1118" s="204">
        <f t="shared" si="150"/>
        <v>10732</v>
      </c>
      <c r="O1118" s="354">
        <f>M1118-N1118+HM1118</f>
        <v>913</v>
      </c>
      <c r="P1118" s="204" t="b">
        <f t="shared" si="153"/>
        <v>1</v>
      </c>
      <c r="Q1118" s="586">
        <f t="shared" si="154"/>
        <v>0</v>
      </c>
      <c r="HM1118" s="360">
        <v>700</v>
      </c>
      <c r="KL1118" s="961"/>
      <c r="BCJ1118" s="303">
        <v>10732</v>
      </c>
    </row>
    <row r="1119" spans="1:335 1300:1900" ht="45" customHeight="1">
      <c r="A1119" s="714" t="s">
        <v>4952</v>
      </c>
      <c r="B1119" s="203">
        <v>5714400230</v>
      </c>
      <c r="C1119" s="203" t="str">
        <f>VLOOKUP(B1119,'效期天數(2025.1126更新)'!B:C,2,FALSE)</f>
        <v>Ca-B</v>
      </c>
      <c r="D1119" s="203">
        <f>VLOOKUP(B1119,'效期天數(2025.1126更新)'!B:E,4,0)</f>
        <v>240</v>
      </c>
      <c r="E1119" s="204" t="e">
        <f>VLOOKUP(F1119,'帳庫存(20260119  00點更新)'!C:I,7,0)</f>
        <v>#N/A</v>
      </c>
      <c r="F1119" s="296" t="s">
        <v>6734</v>
      </c>
      <c r="G1119" s="295">
        <v>45852</v>
      </c>
      <c r="H1119" s="295" t="s">
        <v>6791</v>
      </c>
      <c r="I1119" s="347" t="s">
        <v>6765</v>
      </c>
      <c r="J1119" s="352">
        <f t="shared" si="149"/>
        <v>46092</v>
      </c>
      <c r="L1119" s="204">
        <v>12000</v>
      </c>
      <c r="M1119" s="204">
        <v>10500</v>
      </c>
      <c r="N1119" s="204">
        <f t="shared" si="150"/>
        <v>10500</v>
      </c>
      <c r="O1119" s="354">
        <f>M1119-N1119</f>
        <v>0</v>
      </c>
      <c r="P1119" s="204" t="e">
        <f t="shared" si="153"/>
        <v>#N/A</v>
      </c>
      <c r="Q1119" s="586" t="e">
        <f t="shared" si="154"/>
        <v>#N/A</v>
      </c>
      <c r="KL1119" s="961"/>
      <c r="BCN1119" s="303">
        <v>500</v>
      </c>
      <c r="BCZ1119" s="303">
        <v>10000</v>
      </c>
    </row>
    <row r="1120" spans="1:335 1300:1900" ht="45" customHeight="1">
      <c r="A1120" s="714" t="s">
        <v>4952</v>
      </c>
      <c r="B1120" s="203">
        <v>5714400230</v>
      </c>
      <c r="C1120" s="203" t="str">
        <f>VLOOKUP(B1120,'效期天數(2025.1126更新)'!B:C,2,FALSE)</f>
        <v>Ca-B</v>
      </c>
      <c r="D1120" s="203">
        <f>VLOOKUP(B1120,'效期天數(2025.1126更新)'!B:E,4,0)</f>
        <v>240</v>
      </c>
      <c r="E1120" s="204">
        <f>VLOOKUP(F1120,'帳庫存(20260119  00點更新)'!C:I,7,0)</f>
        <v>1330</v>
      </c>
      <c r="F1120" s="296" t="s">
        <v>6733</v>
      </c>
      <c r="G1120" s="295">
        <v>45852</v>
      </c>
      <c r="H1120" s="745" t="s">
        <v>6792</v>
      </c>
      <c r="I1120" s="347" t="s">
        <v>6765</v>
      </c>
      <c r="J1120" s="352">
        <f t="shared" si="149"/>
        <v>46092</v>
      </c>
      <c r="L1120" s="204">
        <v>12000</v>
      </c>
      <c r="M1120" s="204">
        <v>10330</v>
      </c>
      <c r="N1120" s="204">
        <f t="shared" si="150"/>
        <v>10330</v>
      </c>
      <c r="O1120" s="354">
        <f>M1120-N1120</f>
        <v>0</v>
      </c>
      <c r="P1120" s="204" t="b">
        <f t="shared" si="153"/>
        <v>0</v>
      </c>
      <c r="Q1120" s="586">
        <f t="shared" si="154"/>
        <v>-1330</v>
      </c>
      <c r="KL1120" s="961"/>
      <c r="BDH1120" s="303">
        <v>8000</v>
      </c>
      <c r="BEU1120" s="303">
        <v>1000</v>
      </c>
      <c r="BHQ1120" s="303">
        <v>1330</v>
      </c>
    </row>
    <row r="1121" spans="2:331 1261:1828" ht="45" customHeight="1">
      <c r="B1121" s="203">
        <v>5714400230</v>
      </c>
      <c r="C1121" s="203" t="str">
        <f>VLOOKUP(B1121,'效期天數(2025.1126更新)'!B:C,2,FALSE)</f>
        <v>Ca-B</v>
      </c>
      <c r="D1121" s="203">
        <f>VLOOKUP(B1121,'效期天數(2025.1126更新)'!B:E,4,0)</f>
        <v>240</v>
      </c>
      <c r="E1121" s="204" t="e">
        <f>VLOOKUP(F1121,'帳庫存(20260119  00點更新)'!C:I,7,0)</f>
        <v>#N/A</v>
      </c>
      <c r="F1121" s="296">
        <v>23025391</v>
      </c>
      <c r="G1121" s="295">
        <v>45922</v>
      </c>
      <c r="H1121" s="566" t="s">
        <v>6173</v>
      </c>
      <c r="J1121" s="352">
        <f t="shared" si="149"/>
        <v>46162</v>
      </c>
      <c r="K1121" s="203" t="s">
        <v>6073</v>
      </c>
      <c r="L1121" s="204">
        <v>12000</v>
      </c>
      <c r="M1121" s="204">
        <v>11280</v>
      </c>
      <c r="N1121" s="204">
        <f t="shared" si="150"/>
        <v>11280</v>
      </c>
      <c r="O1121" s="354">
        <f>M1121-N1121</f>
        <v>0</v>
      </c>
      <c r="P1121" s="204" t="e">
        <f t="shared" si="153"/>
        <v>#N/A</v>
      </c>
      <c r="Q1121" s="586" t="e">
        <f t="shared" si="154"/>
        <v>#N/A</v>
      </c>
      <c r="KL1121" s="961"/>
      <c r="AVM1121" s="303">
        <v>5000</v>
      </c>
      <c r="AVW1121" s="303">
        <v>3000</v>
      </c>
      <c r="AVZ1121" s="699">
        <v>100</v>
      </c>
      <c r="AWJ1121" s="303">
        <v>1000</v>
      </c>
      <c r="AXH1121" s="637">
        <v>50</v>
      </c>
      <c r="AXL1121" s="303">
        <v>2130</v>
      </c>
    </row>
    <row r="1122" spans="2:331 1261:1828" ht="45" customHeight="1">
      <c r="B1122" s="203">
        <v>5714400230</v>
      </c>
      <c r="C1122" s="203" t="str">
        <f>VLOOKUP(B1122,'效期天數(2025.1126更新)'!B:C,2,FALSE)</f>
        <v>Ca-B</v>
      </c>
      <c r="D1122" s="203">
        <f>VLOOKUP(B1122,'效期天數(2025.1126更新)'!B:E,4,0)</f>
        <v>240</v>
      </c>
      <c r="E1122" s="204" t="e">
        <f>VLOOKUP(F1122,'帳庫存(20260119  00點更新)'!C:I,7,0)</f>
        <v>#N/A</v>
      </c>
      <c r="F1122" s="296">
        <v>23025392</v>
      </c>
      <c r="G1122" s="295">
        <v>45922</v>
      </c>
      <c r="H1122" s="566" t="s">
        <v>6173</v>
      </c>
      <c r="J1122" s="352">
        <f t="shared" si="149"/>
        <v>46162</v>
      </c>
      <c r="K1122" s="203" t="s">
        <v>6073</v>
      </c>
      <c r="L1122" s="204">
        <v>12000</v>
      </c>
      <c r="M1122" s="204">
        <v>11770</v>
      </c>
      <c r="N1122" s="204">
        <f t="shared" si="150"/>
        <v>12280</v>
      </c>
      <c r="O1122" s="354">
        <f>M1122-N1122+FT1122</f>
        <v>0</v>
      </c>
      <c r="P1122" s="204" t="e">
        <f t="shared" si="153"/>
        <v>#N/A</v>
      </c>
      <c r="Q1122" s="586" t="e">
        <f t="shared" si="154"/>
        <v>#N/A</v>
      </c>
      <c r="FT1122" s="360">
        <v>510</v>
      </c>
      <c r="KL1122" s="961"/>
      <c r="AVV1122" s="303">
        <v>10000</v>
      </c>
      <c r="AXB1122" s="303">
        <v>1770</v>
      </c>
      <c r="AYP1122" s="303">
        <v>510</v>
      </c>
    </row>
    <row r="1123" spans="2:331 1261:1828" ht="45" customHeight="1">
      <c r="B1123" s="203">
        <v>5714400230</v>
      </c>
      <c r="C1123" s="203" t="str">
        <f>VLOOKUP(B1123,'效期天數(2025.1126更新)'!B:C,2,FALSE)</f>
        <v>Ca-B</v>
      </c>
      <c r="D1123" s="203">
        <f>VLOOKUP(B1123,'效期天數(2025.1126更新)'!B:E,4,0)</f>
        <v>240</v>
      </c>
      <c r="E1123" s="204" t="e">
        <f>VLOOKUP(F1123,'帳庫存(20260119  00點更新)'!C:I,7,0)</f>
        <v>#N/A</v>
      </c>
      <c r="F1123" s="296">
        <v>23025393</v>
      </c>
      <c r="G1123" s="295">
        <v>45922</v>
      </c>
      <c r="H1123" s="566" t="s">
        <v>6173</v>
      </c>
      <c r="J1123" s="352">
        <f t="shared" si="149"/>
        <v>46162</v>
      </c>
      <c r="K1123" s="203" t="s">
        <v>6073</v>
      </c>
      <c r="L1123" s="204">
        <v>12000</v>
      </c>
      <c r="M1123" s="204">
        <v>12030</v>
      </c>
      <c r="N1123" s="204">
        <f t="shared" si="150"/>
        <v>12030</v>
      </c>
      <c r="O1123" s="354">
        <f>M1123-N1123</f>
        <v>0</v>
      </c>
      <c r="P1123" s="204" t="e">
        <f t="shared" si="153"/>
        <v>#N/A</v>
      </c>
      <c r="Q1123" s="586" t="e">
        <f t="shared" si="154"/>
        <v>#N/A</v>
      </c>
      <c r="KL1123" s="961"/>
      <c r="AWC1123" s="303">
        <v>10000</v>
      </c>
      <c r="AWP1123" s="303">
        <v>2030</v>
      </c>
    </row>
    <row r="1124" spans="2:331 1261:1828" ht="45" customHeight="1">
      <c r="B1124" s="203">
        <v>5714400230</v>
      </c>
      <c r="C1124" s="203" t="str">
        <f>VLOOKUP(B1124,'效期天數(2025.1126更新)'!B:C,2,FALSE)</f>
        <v>Ca-B</v>
      </c>
      <c r="D1124" s="203">
        <f>VLOOKUP(B1124,'效期天數(2025.1126更新)'!B:E,4,0)</f>
        <v>240</v>
      </c>
      <c r="E1124" s="204" t="e">
        <f>VLOOKUP(F1124,'帳庫存(20260119  00點更新)'!C:I,7,0)</f>
        <v>#N/A</v>
      </c>
      <c r="F1124" s="296">
        <v>23025394</v>
      </c>
      <c r="G1124" s="295">
        <v>45922</v>
      </c>
      <c r="H1124" s="566" t="s">
        <v>6173</v>
      </c>
      <c r="J1124" s="352">
        <f t="shared" si="149"/>
        <v>46162</v>
      </c>
      <c r="K1124" s="203" t="s">
        <v>6073</v>
      </c>
      <c r="L1124" s="204">
        <v>12000</v>
      </c>
      <c r="M1124" s="204">
        <v>12030</v>
      </c>
      <c r="N1124" s="204">
        <f t="shared" si="150"/>
        <v>12030</v>
      </c>
      <c r="O1124" s="354">
        <f>M1124-N1124</f>
        <v>0</v>
      </c>
      <c r="P1124" s="204" t="e">
        <f t="shared" si="153"/>
        <v>#N/A</v>
      </c>
      <c r="Q1124" s="586" t="e">
        <f t="shared" si="154"/>
        <v>#N/A</v>
      </c>
      <c r="KL1124" s="961"/>
      <c r="AWQ1124" s="303">
        <v>8000</v>
      </c>
      <c r="AXB1124" s="303">
        <v>4030</v>
      </c>
    </row>
    <row r="1125" spans="2:331 1261:1828" ht="45" customHeight="1">
      <c r="B1125" s="203">
        <v>5714400230</v>
      </c>
      <c r="C1125" s="203" t="str">
        <f>VLOOKUP(B1125,'效期天數(2025.1126更新)'!B:C,2,FALSE)</f>
        <v>Ca-B</v>
      </c>
      <c r="D1125" s="203">
        <f>VLOOKUP(B1125,'效期天數(2025.1126更新)'!B:E,4,0)</f>
        <v>240</v>
      </c>
      <c r="E1125" s="204" t="e">
        <f>VLOOKUP(F1125,'帳庫存(20260119  00點更新)'!C:I,7,0)</f>
        <v>#N/A</v>
      </c>
      <c r="F1125" s="296" t="s">
        <v>6924</v>
      </c>
      <c r="G1125" s="295">
        <v>45925</v>
      </c>
      <c r="H1125" s="631" t="s">
        <v>7187</v>
      </c>
      <c r="I1125" s="286" t="s">
        <v>6923</v>
      </c>
      <c r="J1125" s="352">
        <f t="shared" si="149"/>
        <v>46165</v>
      </c>
      <c r="L1125" s="204">
        <v>12000</v>
      </c>
      <c r="M1125" s="204">
        <v>12180</v>
      </c>
      <c r="N1125" s="204">
        <f t="shared" si="150"/>
        <v>12880</v>
      </c>
      <c r="O1125" s="354">
        <f>M1125-N1125+IU1125</f>
        <v>0</v>
      </c>
      <c r="P1125" s="204" t="e">
        <f t="shared" si="153"/>
        <v>#N/A</v>
      </c>
      <c r="Q1125" s="586" t="e">
        <f t="shared" si="154"/>
        <v>#N/A</v>
      </c>
      <c r="IU1125" s="360">
        <v>700</v>
      </c>
      <c r="KL1125" s="961"/>
      <c r="BGR1125" s="303">
        <v>5000</v>
      </c>
      <c r="BHA1125" s="303">
        <v>5000</v>
      </c>
      <c r="BHG1125" s="303">
        <v>2180</v>
      </c>
      <c r="BHY1125" s="303">
        <v>700</v>
      </c>
    </row>
    <row r="1126" spans="2:331 1261:1828" ht="45" customHeight="1">
      <c r="B1126" s="203">
        <v>5714400230</v>
      </c>
      <c r="C1126" s="203" t="str">
        <f>VLOOKUP(B1126,'效期天數(2025.1126更新)'!B:C,2,FALSE)</f>
        <v>Ca-B</v>
      </c>
      <c r="D1126" s="203">
        <f>VLOOKUP(B1126,'效期天數(2025.1126更新)'!B:E,4,0)</f>
        <v>240</v>
      </c>
      <c r="E1126" s="204" t="e">
        <f>VLOOKUP(F1126,'帳庫存(20260119  00點更新)'!C:I,7,0)</f>
        <v>#N/A</v>
      </c>
      <c r="F1126" s="296" t="s">
        <v>6931</v>
      </c>
      <c r="G1126" s="295">
        <v>45925</v>
      </c>
      <c r="H1126" s="631" t="s">
        <v>7187</v>
      </c>
      <c r="I1126" s="286" t="s">
        <v>6923</v>
      </c>
      <c r="J1126" s="352">
        <f t="shared" si="149"/>
        <v>46165</v>
      </c>
      <c r="L1126" s="204">
        <v>12000</v>
      </c>
      <c r="M1126" s="204">
        <v>12120</v>
      </c>
      <c r="N1126" s="204">
        <f t="shared" si="150"/>
        <v>12440</v>
      </c>
      <c r="O1126" s="354">
        <f>M1126-N1126+IS1126</f>
        <v>0</v>
      </c>
      <c r="P1126" s="204" t="e">
        <f t="shared" si="153"/>
        <v>#N/A</v>
      </c>
      <c r="Q1126" s="586" t="e">
        <f t="shared" si="154"/>
        <v>#N/A</v>
      </c>
      <c r="IS1126" s="333">
        <v>320</v>
      </c>
      <c r="KL1126" s="961"/>
      <c r="BGU1126" s="303">
        <v>10000</v>
      </c>
      <c r="BGY1126" s="303">
        <v>1000</v>
      </c>
      <c r="BHF1126" s="303">
        <v>1120</v>
      </c>
      <c r="BHY1126" s="303">
        <v>320</v>
      </c>
    </row>
    <row r="1127" spans="2:331 1261:1828" ht="45" customHeight="1">
      <c r="B1127" s="203">
        <v>5714400230</v>
      </c>
      <c r="C1127" s="203" t="str">
        <f>VLOOKUP(B1127,'效期天數(2025.1126更新)'!B:C,2,FALSE)</f>
        <v>Ca-B</v>
      </c>
      <c r="D1127" s="203">
        <f>VLOOKUP(B1127,'效期天數(2025.1126更新)'!B:E,4,0)</f>
        <v>240</v>
      </c>
      <c r="E1127" s="204" t="e">
        <f>VLOOKUP(F1127,'帳庫存(20260119  00點更新)'!C:I,7,0)</f>
        <v>#N/A</v>
      </c>
      <c r="F1127" s="296" t="s">
        <v>6930</v>
      </c>
      <c r="G1127" s="295">
        <v>45925</v>
      </c>
      <c r="H1127" s="631" t="s">
        <v>7187</v>
      </c>
      <c r="I1127" s="286" t="s">
        <v>6923</v>
      </c>
      <c r="J1127" s="352">
        <f t="shared" si="149"/>
        <v>46165</v>
      </c>
      <c r="L1127" s="204">
        <v>12000</v>
      </c>
      <c r="M1127" s="204">
        <v>12250</v>
      </c>
      <c r="N1127" s="204">
        <f t="shared" si="150"/>
        <v>12250</v>
      </c>
      <c r="O1127" s="354">
        <f>M1127-N1127</f>
        <v>0</v>
      </c>
      <c r="P1127" s="204" t="e">
        <f t="shared" si="153"/>
        <v>#N/A</v>
      </c>
      <c r="Q1127" s="586" t="e">
        <f t="shared" si="154"/>
        <v>#N/A</v>
      </c>
      <c r="KL1127" s="961"/>
      <c r="BHH1127" s="303">
        <v>1250</v>
      </c>
      <c r="BHI1127" s="303">
        <v>5000</v>
      </c>
      <c r="BHQ1127" s="303">
        <v>3000</v>
      </c>
      <c r="BHY1127" s="303">
        <v>3000</v>
      </c>
    </row>
    <row r="1128" spans="2:331 1261:1828" ht="45" customHeight="1">
      <c r="B1128" s="203">
        <v>5714400230</v>
      </c>
      <c r="C1128" s="203" t="str">
        <f>VLOOKUP(B1128,'效期天數(2025.1126更新)'!B:C,2,FALSE)</f>
        <v>Ca-B</v>
      </c>
      <c r="D1128" s="203">
        <f>VLOOKUP(B1128,'效期天數(2025.1126更新)'!B:E,4,0)</f>
        <v>240</v>
      </c>
      <c r="E1128" s="204" t="e">
        <f>VLOOKUP(F1128,'帳庫存(20260119  00點更新)'!C:I,7,0)</f>
        <v>#N/A</v>
      </c>
      <c r="F1128" s="296" t="s">
        <v>6929</v>
      </c>
      <c r="G1128" s="295">
        <v>45925</v>
      </c>
      <c r="H1128" s="631" t="s">
        <v>7187</v>
      </c>
      <c r="I1128" s="286" t="s">
        <v>6923</v>
      </c>
      <c r="J1128" s="352">
        <f t="shared" si="149"/>
        <v>46165</v>
      </c>
      <c r="L1128" s="204">
        <v>12000</v>
      </c>
      <c r="M1128" s="204">
        <v>12070</v>
      </c>
      <c r="N1128" s="204">
        <f t="shared" si="150"/>
        <v>12070</v>
      </c>
      <c r="O1128" s="354">
        <f>M1128-N1128</f>
        <v>0</v>
      </c>
      <c r="P1128" s="204" t="e">
        <f t="shared" si="153"/>
        <v>#N/A</v>
      </c>
      <c r="Q1128" s="586" t="e">
        <f t="shared" si="154"/>
        <v>#N/A</v>
      </c>
      <c r="KL1128" s="961"/>
      <c r="BHN1128" s="303">
        <v>10000</v>
      </c>
      <c r="BHY1128" s="303">
        <v>2070</v>
      </c>
    </row>
    <row r="1129" spans="2:331 1261:1828" ht="45" customHeight="1">
      <c r="B1129" s="203">
        <v>5714400230</v>
      </c>
      <c r="C1129" s="203" t="str">
        <f>VLOOKUP(B1129,'效期天數(2025.1126更新)'!B:C,2,FALSE)</f>
        <v>Ca-B</v>
      </c>
      <c r="D1129" s="203">
        <f>VLOOKUP(B1129,'效期天數(2025.1126更新)'!B:E,4,0)</f>
        <v>240</v>
      </c>
      <c r="E1129" s="204" t="e">
        <f>VLOOKUP(F1129,'帳庫存(20260119  00點更新)'!C:I,7,0)</f>
        <v>#N/A</v>
      </c>
      <c r="F1129" s="296" t="s">
        <v>6928</v>
      </c>
      <c r="G1129" s="295">
        <v>45931</v>
      </c>
      <c r="H1129" s="755" t="s">
        <v>7188</v>
      </c>
      <c r="I1129" s="286" t="s">
        <v>6923</v>
      </c>
      <c r="J1129" s="352">
        <f t="shared" si="149"/>
        <v>46171</v>
      </c>
      <c r="L1129" s="204">
        <v>12000</v>
      </c>
      <c r="M1129" s="204">
        <v>11930</v>
      </c>
      <c r="N1129" s="204">
        <f t="shared" si="150"/>
        <v>12370</v>
      </c>
      <c r="O1129" s="354">
        <f>M1129-N1129+LS1129</f>
        <v>0</v>
      </c>
      <c r="P1129" s="204" t="e">
        <f t="shared" si="153"/>
        <v>#N/A</v>
      </c>
      <c r="Q1129" s="586" t="e">
        <f t="shared" si="154"/>
        <v>#N/A</v>
      </c>
      <c r="KL1129" s="961"/>
      <c r="LS1129" s="944">
        <v>440</v>
      </c>
      <c r="BHO1129" s="303">
        <v>10000</v>
      </c>
      <c r="BHY1129" s="303">
        <v>1000</v>
      </c>
      <c r="BPX1129" s="303">
        <v>930</v>
      </c>
      <c r="BRH1129" s="303">
        <v>440</v>
      </c>
    </row>
    <row r="1130" spans="2:331 1261:1828" ht="45" customHeight="1">
      <c r="B1130" s="203">
        <v>5714400230</v>
      </c>
      <c r="C1130" s="203" t="str">
        <f>VLOOKUP(B1130,'效期天數(2025.1126更新)'!B:C,2,FALSE)</f>
        <v>Ca-B</v>
      </c>
      <c r="D1130" s="203">
        <f>VLOOKUP(B1130,'效期天數(2025.1126更新)'!B:E,4,0)</f>
        <v>240</v>
      </c>
      <c r="E1130" s="204" t="e">
        <f>VLOOKUP(F1130,'帳庫存(20260119  00點更新)'!C:I,7,0)</f>
        <v>#N/A</v>
      </c>
      <c r="F1130" s="296" t="s">
        <v>6927</v>
      </c>
      <c r="G1130" s="295">
        <v>45931</v>
      </c>
      <c r="H1130" s="755" t="s">
        <v>7188</v>
      </c>
      <c r="I1130" s="286" t="s">
        <v>6923</v>
      </c>
      <c r="J1130" s="352">
        <f t="shared" si="149"/>
        <v>46171</v>
      </c>
      <c r="L1130" s="204">
        <v>12000</v>
      </c>
      <c r="M1130" s="204">
        <v>11570</v>
      </c>
      <c r="N1130" s="204">
        <f t="shared" si="150"/>
        <v>11570</v>
      </c>
      <c r="O1130" s="354">
        <f>M1130-N1130</f>
        <v>0</v>
      </c>
      <c r="P1130" s="204" t="e">
        <f t="shared" si="153"/>
        <v>#N/A</v>
      </c>
      <c r="Q1130" s="586" t="e">
        <f t="shared" si="154"/>
        <v>#N/A</v>
      </c>
      <c r="KL1130" s="961"/>
      <c r="BGT1130" s="303">
        <v>570</v>
      </c>
      <c r="BHZ1130" s="303">
        <v>3000</v>
      </c>
      <c r="BIN1130" s="303">
        <v>8000</v>
      </c>
    </row>
    <row r="1131" spans="2:331 1261:1828" ht="45" customHeight="1">
      <c r="B1131" s="203">
        <v>5714400230</v>
      </c>
      <c r="C1131" s="203" t="str">
        <f>VLOOKUP(B1131,'效期天數(2025.1126更新)'!B:C,2,FALSE)</f>
        <v>Ca-B</v>
      </c>
      <c r="D1131" s="203">
        <f>VLOOKUP(B1131,'效期天數(2025.1126更新)'!B:E,4,0)</f>
        <v>240</v>
      </c>
      <c r="E1131" s="204" t="e">
        <f>VLOOKUP(F1131,'帳庫存(20260119  00點更新)'!C:I,7,0)</f>
        <v>#N/A</v>
      </c>
      <c r="F1131" s="296" t="s">
        <v>6926</v>
      </c>
      <c r="G1131" s="295">
        <v>45931</v>
      </c>
      <c r="H1131" s="755" t="s">
        <v>7188</v>
      </c>
      <c r="I1131" s="286" t="s">
        <v>6923</v>
      </c>
      <c r="J1131" s="352">
        <f t="shared" si="149"/>
        <v>46171</v>
      </c>
      <c r="L1131" s="204">
        <v>12000</v>
      </c>
      <c r="M1131" s="204">
        <v>12010</v>
      </c>
      <c r="N1131" s="204">
        <f t="shared" si="150"/>
        <v>12010</v>
      </c>
      <c r="O1131" s="354">
        <f>M1131-N1131</f>
        <v>0</v>
      </c>
      <c r="P1131" s="204" t="e">
        <f t="shared" si="153"/>
        <v>#N/A</v>
      </c>
      <c r="Q1131" s="586" t="e">
        <f t="shared" si="154"/>
        <v>#N/A</v>
      </c>
      <c r="KL1131" s="961"/>
      <c r="BIE1131" s="303">
        <v>10000</v>
      </c>
      <c r="BIN1131" s="303">
        <v>2010</v>
      </c>
    </row>
    <row r="1132" spans="2:331 1261:1828" ht="45" customHeight="1">
      <c r="B1132" s="203">
        <v>5714400230</v>
      </c>
      <c r="C1132" s="203" t="str">
        <f>VLOOKUP(B1132,'效期天數(2025.1126更新)'!B:C,2,FALSE)</f>
        <v>Ca-B</v>
      </c>
      <c r="D1132" s="203">
        <f>VLOOKUP(B1132,'效期天數(2025.1126更新)'!B:E,4,0)</f>
        <v>240</v>
      </c>
      <c r="E1132" s="204" t="e">
        <f>VLOOKUP(F1132,'帳庫存(20260119  00點更新)'!C:I,7,0)</f>
        <v>#N/A</v>
      </c>
      <c r="F1132" s="296" t="s">
        <v>6925</v>
      </c>
      <c r="G1132" s="295">
        <v>45931</v>
      </c>
      <c r="H1132" s="755" t="s">
        <v>7188</v>
      </c>
      <c r="I1132" s="286" t="s">
        <v>6923</v>
      </c>
      <c r="J1132" s="352">
        <f t="shared" si="149"/>
        <v>46171</v>
      </c>
      <c r="L1132" s="204">
        <v>12000</v>
      </c>
      <c r="M1132" s="204">
        <v>11780</v>
      </c>
      <c r="N1132" s="204">
        <f t="shared" si="150"/>
        <v>12300</v>
      </c>
      <c r="O1132" s="354">
        <f>M1132-N1132+JH1132</f>
        <v>0</v>
      </c>
      <c r="P1132" s="204" t="e">
        <f t="shared" si="153"/>
        <v>#N/A</v>
      </c>
      <c r="Q1132" s="586" t="e">
        <f t="shared" si="154"/>
        <v>#N/A</v>
      </c>
      <c r="JH1132" s="360">
        <v>520</v>
      </c>
      <c r="KL1132" s="961"/>
      <c r="BIR1132" s="303">
        <v>2000</v>
      </c>
      <c r="BIS1132" s="303">
        <v>1000</v>
      </c>
      <c r="BIT1132" s="303">
        <v>2000</v>
      </c>
      <c r="BIY1132" s="303">
        <v>5000</v>
      </c>
      <c r="BJE1132" s="303">
        <v>1780</v>
      </c>
      <c r="BND1132" s="303">
        <v>520</v>
      </c>
    </row>
    <row r="1133" spans="2:331 1261:1828" ht="45" customHeight="1">
      <c r="B1133" s="203">
        <v>5714400230</v>
      </c>
      <c r="C1133" s="203" t="str">
        <f>VLOOKUP(B1133,'效期天數(2025.1126更新)'!B:C,2,FALSE)</f>
        <v>Ca-B</v>
      </c>
      <c r="D1133" s="203">
        <f>VLOOKUP(B1133,'效期天數(2025.1126更新)'!B:E,4,0)</f>
        <v>240</v>
      </c>
      <c r="E1133" s="204" t="e">
        <f>VLOOKUP(F1133,'帳庫存(20260119  00點更新)'!C:I,7,0)</f>
        <v>#N/A</v>
      </c>
      <c r="F1133" s="296">
        <v>23025411</v>
      </c>
      <c r="G1133" s="295">
        <v>45937</v>
      </c>
      <c r="H1133" s="604" t="s">
        <v>6262</v>
      </c>
      <c r="J1133" s="352">
        <f t="shared" si="149"/>
        <v>46177</v>
      </c>
      <c r="K1133" s="203" t="s">
        <v>6250</v>
      </c>
      <c r="L1133" s="204">
        <v>12000</v>
      </c>
      <c r="M1133" s="204">
        <v>11990</v>
      </c>
      <c r="N1133" s="204">
        <f t="shared" si="150"/>
        <v>12390</v>
      </c>
      <c r="O1133" s="354">
        <f>M1133-N1133+FJ1133</f>
        <v>0</v>
      </c>
      <c r="P1133" s="204" t="e">
        <f t="shared" si="153"/>
        <v>#N/A</v>
      </c>
      <c r="Q1133" s="586" t="e">
        <f t="shared" si="154"/>
        <v>#N/A</v>
      </c>
      <c r="FJ1133" s="333">
        <v>400</v>
      </c>
      <c r="KL1133" s="961"/>
      <c r="AWW1133" s="303">
        <v>11000</v>
      </c>
      <c r="AXN1133" s="303">
        <v>990</v>
      </c>
      <c r="AZU1133" s="303">
        <v>400</v>
      </c>
    </row>
    <row r="1134" spans="2:331 1261:1828" ht="45" customHeight="1">
      <c r="B1134" s="203">
        <v>5714400230</v>
      </c>
      <c r="C1134" s="203" t="str">
        <f>VLOOKUP(B1134,'效期天數(2025.1126更新)'!B:C,2,FALSE)</f>
        <v>Ca-B</v>
      </c>
      <c r="D1134" s="203">
        <f>VLOOKUP(B1134,'效期天數(2025.1126更新)'!B:E,4,0)</f>
        <v>240</v>
      </c>
      <c r="E1134" s="204" t="e">
        <f>VLOOKUP(F1134,'帳庫存(20260119  00點更新)'!C:I,7,0)</f>
        <v>#N/A</v>
      </c>
      <c r="F1134" s="296">
        <v>23025412</v>
      </c>
      <c r="G1134" s="295">
        <v>45937</v>
      </c>
      <c r="H1134" s="604" t="s">
        <v>6262</v>
      </c>
      <c r="J1134" s="352">
        <f t="shared" si="149"/>
        <v>46177</v>
      </c>
      <c r="K1134" s="203" t="s">
        <v>6250</v>
      </c>
      <c r="L1134" s="204">
        <v>12000</v>
      </c>
      <c r="M1134" s="204">
        <v>12030</v>
      </c>
      <c r="N1134" s="204">
        <f t="shared" si="150"/>
        <v>13090</v>
      </c>
      <c r="O1134" s="354">
        <f>M1134-N1134+FP1134+FY1134</f>
        <v>0</v>
      </c>
      <c r="P1134" s="204" t="e">
        <f t="shared" si="153"/>
        <v>#N/A</v>
      </c>
      <c r="Q1134" s="586" t="e">
        <f t="shared" si="154"/>
        <v>#N/A</v>
      </c>
      <c r="FP1134" s="333">
        <v>610</v>
      </c>
      <c r="FY1134" s="360">
        <v>450</v>
      </c>
      <c r="KL1134" s="961"/>
      <c r="AXM1134" s="303">
        <v>4000</v>
      </c>
      <c r="AXQ1134" s="303">
        <v>5000</v>
      </c>
      <c r="AXS1134" s="303">
        <v>1000</v>
      </c>
      <c r="AYC1134" s="303">
        <v>1000</v>
      </c>
      <c r="AYU1134" s="303">
        <v>2090</v>
      </c>
    </row>
    <row r="1135" spans="2:331 1261:1828" ht="45" customHeight="1">
      <c r="B1135" s="203">
        <v>5714400230</v>
      </c>
      <c r="C1135" s="203" t="str">
        <f>VLOOKUP(B1135,'效期天數(2025.1126更新)'!B:C,2,FALSE)</f>
        <v>Ca-B</v>
      </c>
      <c r="D1135" s="203">
        <f>VLOOKUP(B1135,'效期天數(2025.1126更新)'!B:E,4,0)</f>
        <v>240</v>
      </c>
      <c r="E1135" s="204" t="e">
        <f>VLOOKUP(F1135,'帳庫存(20260119  00點更新)'!C:I,7,0)</f>
        <v>#N/A</v>
      </c>
      <c r="F1135" s="296">
        <v>23025413</v>
      </c>
      <c r="G1135" s="295">
        <v>45937</v>
      </c>
      <c r="H1135" s="604" t="s">
        <v>6262</v>
      </c>
      <c r="J1135" s="352">
        <f t="shared" si="149"/>
        <v>46177</v>
      </c>
      <c r="K1135" s="203" t="s">
        <v>6250</v>
      </c>
      <c r="L1135" s="204">
        <v>12000</v>
      </c>
      <c r="M1135" s="204">
        <v>12000</v>
      </c>
      <c r="N1135" s="204">
        <f t="shared" si="150"/>
        <v>12730</v>
      </c>
      <c r="O1135" s="354">
        <f>M1135-N1135+FX1135</f>
        <v>0</v>
      </c>
      <c r="P1135" s="204" t="e">
        <f t="shared" si="153"/>
        <v>#N/A</v>
      </c>
      <c r="Q1135" s="586" t="e">
        <f t="shared" si="154"/>
        <v>#N/A</v>
      </c>
      <c r="FX1135" s="360">
        <v>730</v>
      </c>
      <c r="KL1135" s="961"/>
      <c r="AYB1135" s="303">
        <v>6000</v>
      </c>
      <c r="AYH1135" s="303">
        <v>5000</v>
      </c>
      <c r="AYN1135" s="303">
        <v>1000</v>
      </c>
      <c r="AZU1135" s="303">
        <v>730</v>
      </c>
    </row>
    <row r="1136" spans="2:331 1261:1828" ht="45" customHeight="1">
      <c r="B1136" s="203">
        <v>5714400230</v>
      </c>
      <c r="C1136" s="203" t="str">
        <f>VLOOKUP(B1136,'效期天數(2025.1126更新)'!B:C,2,FALSE)</f>
        <v>Ca-B</v>
      </c>
      <c r="D1136" s="203">
        <f>VLOOKUP(B1136,'效期天數(2025.1126更新)'!B:E,4,0)</f>
        <v>240</v>
      </c>
      <c r="E1136" s="204" t="e">
        <f>VLOOKUP(F1136,'帳庫存(20260119  00點更新)'!C:I,7,0)</f>
        <v>#N/A</v>
      </c>
      <c r="F1136" s="296">
        <v>23025414</v>
      </c>
      <c r="G1136" s="295">
        <v>45937</v>
      </c>
      <c r="H1136" s="604" t="s">
        <v>6262</v>
      </c>
      <c r="J1136" s="352">
        <f t="shared" si="149"/>
        <v>46177</v>
      </c>
      <c r="K1136" s="203" t="s">
        <v>6250</v>
      </c>
      <c r="L1136" s="204">
        <v>12000</v>
      </c>
      <c r="M1136" s="204">
        <v>12000</v>
      </c>
      <c r="N1136" s="204">
        <f t="shared" si="150"/>
        <v>12000</v>
      </c>
      <c r="O1136" s="354">
        <f>M1136-N1136</f>
        <v>0</v>
      </c>
      <c r="P1136" s="204" t="e">
        <f t="shared" si="153"/>
        <v>#N/A</v>
      </c>
      <c r="Q1136" s="586" t="e">
        <f t="shared" si="154"/>
        <v>#N/A</v>
      </c>
      <c r="KL1136" s="961"/>
      <c r="AYG1136" s="303">
        <v>7000</v>
      </c>
      <c r="AYH1136" s="303">
        <v>5000</v>
      </c>
    </row>
    <row r="1137" spans="2:1008 1183:1430" ht="45" customHeight="1">
      <c r="B1137" s="203">
        <v>5714400130</v>
      </c>
      <c r="C1137" s="203" t="str">
        <f>VLOOKUP(B1137,'效期天數(2025.1126更新)'!B:C,2,FALSE)</f>
        <v>AMY</v>
      </c>
      <c r="D1137" s="203">
        <f>VLOOKUP(B1137,'效期天數(2025.1126更新)'!B:E,4,0)</f>
        <v>300</v>
      </c>
      <c r="E1137" s="204" t="e">
        <f>VLOOKUP(F1137,'帳庫存(20260119  00點更新)'!C:I,7,0)</f>
        <v>#N/A</v>
      </c>
      <c r="F1137" s="296">
        <v>13025155</v>
      </c>
      <c r="G1137" s="295">
        <v>45754</v>
      </c>
      <c r="H1137" s="546" t="s">
        <v>5034</v>
      </c>
      <c r="J1137" s="352">
        <f t="shared" si="149"/>
        <v>46054</v>
      </c>
      <c r="K1137" s="203" t="s">
        <v>5016</v>
      </c>
      <c r="L1137" s="204">
        <v>3000</v>
      </c>
      <c r="M1137" s="204">
        <v>3440</v>
      </c>
      <c r="N1137" s="204">
        <f t="shared" si="150"/>
        <v>3720</v>
      </c>
      <c r="O1137" s="354">
        <f>M1137-N1137+AJ1137</f>
        <v>0</v>
      </c>
      <c r="P1137" s="204" t="e">
        <f t="shared" si="153"/>
        <v>#N/A</v>
      </c>
      <c r="Q1137" s="586" t="e">
        <f t="shared" si="154"/>
        <v>#N/A</v>
      </c>
      <c r="AJ1137" s="621">
        <v>280</v>
      </c>
      <c r="AL1137" s="621"/>
      <c r="AM1137" s="621"/>
      <c r="AN1137" s="621"/>
      <c r="AO1137" s="621"/>
      <c r="AP1137" s="621"/>
      <c r="AQ1137" s="621"/>
      <c r="AR1137" s="621"/>
      <c r="KL1137" s="961"/>
      <c r="AFE1137" s="303">
        <v>3000</v>
      </c>
      <c r="AFX1137" s="303">
        <v>440</v>
      </c>
      <c r="AIG1137" s="303">
        <v>280</v>
      </c>
    </row>
    <row r="1138" spans="2:1008 1183:1430" ht="45" customHeight="1">
      <c r="B1138" s="203">
        <v>5714400130</v>
      </c>
      <c r="C1138" s="203" t="str">
        <f>VLOOKUP(B1138,'效期天數(2025.1126更新)'!B:C,2,FALSE)</f>
        <v>AMY</v>
      </c>
      <c r="D1138" s="203">
        <f>VLOOKUP(B1138,'效期天數(2025.1126更新)'!B:E,4,0)</f>
        <v>300</v>
      </c>
      <c r="E1138" s="204" t="e">
        <f>VLOOKUP(F1138,'帳庫存(20260119  00點更新)'!C:I,7,0)</f>
        <v>#N/A</v>
      </c>
      <c r="F1138" s="296">
        <v>13025157</v>
      </c>
      <c r="G1138" s="295">
        <v>45754</v>
      </c>
      <c r="H1138" s="546" t="s">
        <v>5034</v>
      </c>
      <c r="J1138" s="352">
        <f t="shared" si="149"/>
        <v>46054</v>
      </c>
      <c r="K1138" s="203" t="s">
        <v>5016</v>
      </c>
      <c r="L1138" s="204">
        <v>3000</v>
      </c>
      <c r="M1138" s="204">
        <v>3450</v>
      </c>
      <c r="N1138" s="204">
        <f t="shared" si="150"/>
        <v>3450</v>
      </c>
      <c r="O1138" s="354">
        <f>M1138-N1138</f>
        <v>0</v>
      </c>
      <c r="P1138" s="204" t="e">
        <f t="shared" si="153"/>
        <v>#N/A</v>
      </c>
      <c r="Q1138" s="586" t="e">
        <f t="shared" si="154"/>
        <v>#N/A</v>
      </c>
      <c r="KL1138" s="961"/>
      <c r="AFE1138" s="303">
        <v>3000</v>
      </c>
      <c r="AIG1138" s="303">
        <v>450</v>
      </c>
    </row>
    <row r="1139" spans="2:1008 1183:1430" ht="45" customHeight="1">
      <c r="B1139" s="203">
        <v>5714400130</v>
      </c>
      <c r="C1139" s="203" t="str">
        <f>VLOOKUP(B1139,'效期天數(2025.1126更新)'!B:C,2,FALSE)</f>
        <v>AMY</v>
      </c>
      <c r="D1139" s="203">
        <f>VLOOKUP(B1139,'效期天數(2025.1126更新)'!B:E,4,0)</f>
        <v>300</v>
      </c>
      <c r="E1139" s="204" t="e">
        <f>VLOOKUP(F1139,'帳庫存(20260119  00點更新)'!C:I,7,0)</f>
        <v>#N/A</v>
      </c>
      <c r="F1139" s="296">
        <v>13025158</v>
      </c>
      <c r="G1139" s="295">
        <v>45754</v>
      </c>
      <c r="H1139" s="546" t="s">
        <v>5034</v>
      </c>
      <c r="J1139" s="352">
        <f t="shared" si="149"/>
        <v>46054</v>
      </c>
      <c r="K1139" s="203" t="s">
        <v>5016</v>
      </c>
      <c r="L1139" s="204">
        <v>3000</v>
      </c>
      <c r="M1139" s="204">
        <v>3470</v>
      </c>
      <c r="N1139" s="204">
        <f t="shared" si="150"/>
        <v>3470</v>
      </c>
      <c r="O1139" s="354">
        <f>M1139-N1139</f>
        <v>0</v>
      </c>
      <c r="P1139" s="204" t="e">
        <f t="shared" si="153"/>
        <v>#N/A</v>
      </c>
      <c r="Q1139" s="586" t="e">
        <f t="shared" si="154"/>
        <v>#N/A</v>
      </c>
      <c r="KL1139" s="961"/>
      <c r="AFX1139" s="303">
        <v>3470</v>
      </c>
    </row>
    <row r="1140" spans="2:1008 1183:1430" ht="45" customHeight="1">
      <c r="B1140" s="203">
        <v>5714400130</v>
      </c>
      <c r="C1140" s="203" t="str">
        <f>VLOOKUP(B1140,'效期天數(2025.1126更新)'!B:C,2,FALSE)</f>
        <v>AMY</v>
      </c>
      <c r="D1140" s="203">
        <f>VLOOKUP(B1140,'效期天數(2025.1126更新)'!B:E,4,0)</f>
        <v>300</v>
      </c>
      <c r="E1140" s="204">
        <f>VLOOKUP(F1140,'帳庫存(20260119  00點更新)'!C:I,7,0)</f>
        <v>310</v>
      </c>
      <c r="F1140" s="296">
        <v>13025156</v>
      </c>
      <c r="G1140" s="295">
        <v>45754</v>
      </c>
      <c r="H1140" s="546" t="s">
        <v>5034</v>
      </c>
      <c r="I1140" s="339"/>
      <c r="J1140" s="352">
        <f t="shared" si="149"/>
        <v>46054</v>
      </c>
      <c r="K1140" s="203" t="s">
        <v>5016</v>
      </c>
      <c r="L1140" s="204">
        <v>3000</v>
      </c>
      <c r="M1140" s="204">
        <v>3430</v>
      </c>
      <c r="N1140" s="204">
        <f t="shared" si="150"/>
        <v>3430</v>
      </c>
      <c r="O1140" s="354">
        <f>M1140-N1140+AU1140</f>
        <v>310</v>
      </c>
      <c r="P1140" s="204" t="b">
        <f t="shared" si="153"/>
        <v>1</v>
      </c>
      <c r="Q1140" s="586">
        <f t="shared" si="154"/>
        <v>0</v>
      </c>
      <c r="AU1140" s="333">
        <v>310</v>
      </c>
      <c r="KL1140" s="961"/>
      <c r="AFL1140" s="332">
        <v>120</v>
      </c>
      <c r="AIG1140" s="303">
        <v>3310</v>
      </c>
    </row>
    <row r="1141" spans="2:1008 1183:1430" ht="45" customHeight="1">
      <c r="B1141" s="203">
        <v>5714400130</v>
      </c>
      <c r="C1141" s="203" t="str">
        <f>VLOOKUP(B1141,'效期天數(2025.1126更新)'!B:C,2,FALSE)</f>
        <v>AMY</v>
      </c>
      <c r="D1141" s="203">
        <f>VLOOKUP(B1141,'效期天數(2025.1126更新)'!B:E,4,0)</f>
        <v>300</v>
      </c>
      <c r="E1141" s="204" t="e">
        <f>VLOOKUP(F1141,'帳庫存(20260119  00點更新)'!C:I,7,0)</f>
        <v>#N/A</v>
      </c>
      <c r="F1141" s="296">
        <v>13025165</v>
      </c>
      <c r="G1141" s="295">
        <v>45761</v>
      </c>
      <c r="H1141" s="566" t="s">
        <v>5104</v>
      </c>
      <c r="I1141" s="576"/>
      <c r="J1141" s="352">
        <f t="shared" si="149"/>
        <v>46061</v>
      </c>
      <c r="K1141" s="203" t="s">
        <v>5053</v>
      </c>
      <c r="L1141" s="204">
        <v>3000</v>
      </c>
      <c r="M1141" s="204">
        <v>3310</v>
      </c>
      <c r="N1141" s="204">
        <f t="shared" si="150"/>
        <v>3310</v>
      </c>
      <c r="O1141" s="354">
        <f>M1141-N1141</f>
        <v>0</v>
      </c>
      <c r="P1141" s="204" t="e">
        <f t="shared" si="153"/>
        <v>#N/A</v>
      </c>
      <c r="Q1141" s="586" t="e">
        <f t="shared" si="154"/>
        <v>#N/A</v>
      </c>
      <c r="KL1141" s="961"/>
      <c r="AHF1141" s="303">
        <v>3000</v>
      </c>
      <c r="AIA1141" s="303">
        <v>310</v>
      </c>
    </row>
    <row r="1142" spans="2:1008 1183:1430" ht="45" customHeight="1">
      <c r="B1142" s="203">
        <v>5714400130</v>
      </c>
      <c r="C1142" s="203" t="str">
        <f>VLOOKUP(B1142,'效期天數(2025.1126更新)'!B:C,2,FALSE)</f>
        <v>AMY</v>
      </c>
      <c r="D1142" s="203">
        <f>VLOOKUP(B1142,'效期天數(2025.1126更新)'!B:E,4,0)</f>
        <v>300</v>
      </c>
      <c r="E1142" s="204" t="e">
        <f>VLOOKUP(F1142,'帳庫存(20260119  00點更新)'!C:I,7,0)</f>
        <v>#N/A</v>
      </c>
      <c r="F1142" s="296">
        <v>13025167</v>
      </c>
      <c r="G1142" s="295">
        <v>45761</v>
      </c>
      <c r="H1142" s="566" t="s">
        <v>5104</v>
      </c>
      <c r="I1142" s="576"/>
      <c r="J1142" s="352">
        <f t="shared" si="149"/>
        <v>46061</v>
      </c>
      <c r="K1142" s="203" t="s">
        <v>5053</v>
      </c>
      <c r="L1142" s="204">
        <v>3000</v>
      </c>
      <c r="M1142" s="204">
        <v>3450</v>
      </c>
      <c r="N1142" s="204">
        <f t="shared" si="150"/>
        <v>3450</v>
      </c>
      <c r="O1142" s="354">
        <f>M1142-N1142</f>
        <v>0</v>
      </c>
      <c r="P1142" s="204" t="e">
        <f t="shared" si="153"/>
        <v>#N/A</v>
      </c>
      <c r="Q1142" s="586" t="e">
        <f t="shared" si="154"/>
        <v>#N/A</v>
      </c>
      <c r="KL1142" s="961"/>
      <c r="AIA1142" s="303">
        <v>3450</v>
      </c>
    </row>
    <row r="1143" spans="2:1008 1183:1430" ht="45" customHeight="1">
      <c r="B1143" s="203">
        <v>5714400130</v>
      </c>
      <c r="C1143" s="203" t="str">
        <f>VLOOKUP(B1143,'效期天數(2025.1126更新)'!B:C,2,FALSE)</f>
        <v>AMY</v>
      </c>
      <c r="D1143" s="203">
        <f>VLOOKUP(B1143,'效期天數(2025.1126更新)'!B:E,4,0)</f>
        <v>300</v>
      </c>
      <c r="E1143" s="204">
        <f>VLOOKUP(F1143,'帳庫存(20260119  00點更新)'!C:I,7,0)</f>
        <v>100</v>
      </c>
      <c r="F1143" s="296">
        <v>13025166</v>
      </c>
      <c r="G1143" s="295">
        <v>45761</v>
      </c>
      <c r="H1143" s="566" t="s">
        <v>5104</v>
      </c>
      <c r="I1143" s="576"/>
      <c r="J1143" s="352">
        <f t="shared" si="149"/>
        <v>46061</v>
      </c>
      <c r="K1143" s="203" t="s">
        <v>5053</v>
      </c>
      <c r="L1143" s="204">
        <v>3000</v>
      </c>
      <c r="M1143" s="204">
        <v>3300</v>
      </c>
      <c r="N1143" s="204">
        <f t="shared" si="150"/>
        <v>3300</v>
      </c>
      <c r="O1143" s="354">
        <f>M1143-N1143+AS1143</f>
        <v>100</v>
      </c>
      <c r="P1143" s="204" t="b">
        <f t="shared" si="153"/>
        <v>1</v>
      </c>
      <c r="Q1143" s="586">
        <f t="shared" si="154"/>
        <v>0</v>
      </c>
      <c r="AS1143" s="634">
        <v>100</v>
      </c>
      <c r="KL1143" s="961"/>
      <c r="AHF1143" s="303">
        <v>2000</v>
      </c>
      <c r="AIA1143" s="303">
        <v>1300</v>
      </c>
    </row>
    <row r="1144" spans="2:1008 1183:1430" ht="45" customHeight="1">
      <c r="B1144" s="203">
        <v>5714400130</v>
      </c>
      <c r="C1144" s="203" t="str">
        <f>VLOOKUP(B1144,'效期天數(2025.1126更新)'!B:C,2,FALSE)</f>
        <v>AMY</v>
      </c>
      <c r="D1144" s="203">
        <f>VLOOKUP(B1144,'效期天數(2025.1126更新)'!B:E,4,0)</f>
        <v>300</v>
      </c>
      <c r="E1144" s="204">
        <f>VLOOKUP(F1144,'帳庫存(20260119  00點更新)'!C:I,7,0)</f>
        <v>460</v>
      </c>
      <c r="F1144" s="296">
        <v>13025168</v>
      </c>
      <c r="G1144" s="295">
        <v>45761</v>
      </c>
      <c r="H1144" s="566" t="s">
        <v>5104</v>
      </c>
      <c r="I1144" s="576"/>
      <c r="J1144" s="352">
        <f t="shared" si="149"/>
        <v>46061</v>
      </c>
      <c r="K1144" s="203" t="s">
        <v>5053</v>
      </c>
      <c r="L1144" s="204">
        <v>3000</v>
      </c>
      <c r="M1144" s="204">
        <v>3460</v>
      </c>
      <c r="N1144" s="204">
        <f t="shared" si="150"/>
        <v>3000</v>
      </c>
      <c r="O1144" s="354">
        <f>M1144-N1144</f>
        <v>460</v>
      </c>
      <c r="P1144" s="204" t="b">
        <f t="shared" si="153"/>
        <v>1</v>
      </c>
      <c r="Q1144" s="586">
        <f t="shared" si="154"/>
        <v>0</v>
      </c>
      <c r="KL1144" s="961"/>
      <c r="ALT1144" s="303">
        <v>3000</v>
      </c>
    </row>
    <row r="1145" spans="2:1008 1183:1430" ht="45" customHeight="1">
      <c r="B1145" s="203">
        <v>5714400132</v>
      </c>
      <c r="C1145" s="203" t="str">
        <f>VLOOKUP(B1145,'效期天數(2025.1126更新)'!B:C,2,FALSE)</f>
        <v>GGT-U</v>
      </c>
      <c r="D1145" s="203">
        <f>VLOOKUP(B1145,'效期天數(2025.1126更新)'!B:E,4,0)</f>
        <v>180</v>
      </c>
      <c r="E1145" s="204" t="e">
        <f>VLOOKUP(F1145,'帳庫存(20260119  00點更新)'!C:I,7,0)</f>
        <v>#N/A</v>
      </c>
      <c r="F1145" s="296">
        <v>13225341</v>
      </c>
      <c r="G1145" s="295">
        <v>45887</v>
      </c>
      <c r="H1145" s="549" t="s">
        <v>5867</v>
      </c>
      <c r="I1145" s="347"/>
      <c r="J1145" s="352">
        <f t="shared" si="149"/>
        <v>46067</v>
      </c>
      <c r="K1145" s="203" t="s">
        <v>5838</v>
      </c>
      <c r="L1145" s="204">
        <v>9000</v>
      </c>
      <c r="M1145" s="204">
        <v>8010</v>
      </c>
      <c r="N1145" s="204">
        <f t="shared" si="150"/>
        <v>8340</v>
      </c>
      <c r="O1145" s="354">
        <f>M1145-N1145+FY1145</f>
        <v>0</v>
      </c>
      <c r="P1145" s="204" t="e">
        <f t="shared" si="153"/>
        <v>#N/A</v>
      </c>
      <c r="Q1145" s="586" t="e">
        <f t="shared" si="154"/>
        <v>#N/A</v>
      </c>
      <c r="FY1145" s="360">
        <v>330</v>
      </c>
      <c r="KL1145" s="961"/>
      <c r="ASM1145" s="703">
        <v>100</v>
      </c>
      <c r="ATS1145" s="303">
        <v>1000</v>
      </c>
      <c r="AUC1145" s="303">
        <v>5000</v>
      </c>
      <c r="AWD1145" s="303">
        <v>1000</v>
      </c>
      <c r="AYC1145" s="303">
        <v>910</v>
      </c>
      <c r="BBZ1145" s="303">
        <v>330</v>
      </c>
    </row>
    <row r="1146" spans="2:1008 1183:1430" ht="45" customHeight="1">
      <c r="B1146" s="203">
        <v>5714400132</v>
      </c>
      <c r="C1146" s="203" t="str">
        <f>VLOOKUP(B1146,'效期天數(2025.1126更新)'!B:C,2,FALSE)</f>
        <v>GGT-U</v>
      </c>
      <c r="D1146" s="203">
        <f>VLOOKUP(B1146,'效期天數(2025.1126更新)'!B:E,4,0)</f>
        <v>180</v>
      </c>
      <c r="E1146" s="204" t="e">
        <f>VLOOKUP(F1146,'帳庫存(20260119  00點更新)'!C:I,7,0)</f>
        <v>#N/A</v>
      </c>
      <c r="F1146" s="296">
        <v>13225342</v>
      </c>
      <c r="G1146" s="295">
        <v>45887</v>
      </c>
      <c r="H1146" s="549" t="s">
        <v>5867</v>
      </c>
      <c r="I1146" s="347"/>
      <c r="J1146" s="352">
        <f t="shared" si="149"/>
        <v>46067</v>
      </c>
      <c r="K1146" s="203" t="s">
        <v>5838</v>
      </c>
      <c r="L1146" s="204">
        <v>9000</v>
      </c>
      <c r="M1146" s="204">
        <v>9030</v>
      </c>
      <c r="N1146" s="204">
        <f t="shared" si="150"/>
        <v>10060</v>
      </c>
      <c r="O1146" s="354">
        <f>M1146-N1146+EB1146</f>
        <v>0</v>
      </c>
      <c r="P1146" s="204" t="e">
        <f t="shared" si="153"/>
        <v>#N/A</v>
      </c>
      <c r="Q1146" s="586" t="e">
        <f t="shared" si="154"/>
        <v>#N/A</v>
      </c>
      <c r="EB1146" s="333">
        <v>1030</v>
      </c>
      <c r="KL1146" s="961"/>
      <c r="ATS1146" s="303">
        <v>9030</v>
      </c>
      <c r="AWD1146" s="303">
        <v>1030</v>
      </c>
    </row>
    <row r="1147" spans="2:1008 1183:1430" ht="45" customHeight="1">
      <c r="B1147" s="633">
        <v>5714400201</v>
      </c>
      <c r="C1147" s="633" t="str">
        <f>VLOOKUP(B1147,'效期天數(2025.1126更新)'!B:C,2,FALSE)</f>
        <v>RGT-D</v>
      </c>
      <c r="D1147" s="203">
        <f>VLOOKUP(B1147,'效期天數(2025.1126更新)'!B:E,4,0)</f>
        <v>180</v>
      </c>
      <c r="E1147" s="696">
        <f>VLOOKUP(F1147,'帳庫存(20260119  00點更新)'!C:I,7,0)</f>
        <v>270</v>
      </c>
      <c r="F1147" s="645">
        <v>20125341</v>
      </c>
      <c r="G1147" s="295">
        <v>45887</v>
      </c>
      <c r="H1147" s="549" t="s">
        <v>5867</v>
      </c>
      <c r="I1147" s="347" t="s">
        <v>7122</v>
      </c>
      <c r="J1147" s="352">
        <f t="shared" si="149"/>
        <v>46067</v>
      </c>
      <c r="K1147" s="203" t="s">
        <v>5839</v>
      </c>
      <c r="L1147" s="204">
        <v>9000</v>
      </c>
      <c r="M1147" s="204">
        <v>8930</v>
      </c>
      <c r="N1147" s="204">
        <f t="shared" si="150"/>
        <v>8930</v>
      </c>
      <c r="O1147" s="354">
        <f>M1147-N1147+FY1147</f>
        <v>270</v>
      </c>
      <c r="P1147" s="204" t="b">
        <f t="shared" si="153"/>
        <v>1</v>
      </c>
      <c r="Q1147" s="586">
        <f t="shared" si="154"/>
        <v>0</v>
      </c>
      <c r="FY1147" s="360">
        <v>270</v>
      </c>
      <c r="KL1147" s="961"/>
      <c r="ASM1147" s="703">
        <v>100</v>
      </c>
      <c r="ATS1147" s="303">
        <v>2000</v>
      </c>
      <c r="AUC1147" s="303">
        <v>5000</v>
      </c>
      <c r="AWD1147" s="303">
        <v>1000</v>
      </c>
      <c r="AYC1147" s="303">
        <v>830</v>
      </c>
    </row>
    <row r="1148" spans="2:1008 1183:1430" ht="45" customHeight="1">
      <c r="B1148" s="203">
        <v>5714400201</v>
      </c>
      <c r="C1148" s="203" t="str">
        <f>VLOOKUP(B1148,'效期天數(2025.1126更新)'!B:C,2,FALSE)</f>
        <v>RGT-D</v>
      </c>
      <c r="D1148" s="203">
        <f>VLOOKUP(B1148,'效期天數(2025.1126更新)'!B:E,4,0)</f>
        <v>180</v>
      </c>
      <c r="E1148" s="204" t="e">
        <f>VLOOKUP(F1148,'帳庫存(20260119  00點更新)'!C:I,7,0)</f>
        <v>#N/A</v>
      </c>
      <c r="F1148" s="296">
        <v>20125342</v>
      </c>
      <c r="G1148" s="295">
        <v>45887</v>
      </c>
      <c r="H1148" s="549" t="s">
        <v>5867</v>
      </c>
      <c r="I1148" s="347"/>
      <c r="J1148" s="352">
        <f t="shared" si="149"/>
        <v>46067</v>
      </c>
      <c r="K1148" s="203" t="s">
        <v>5839</v>
      </c>
      <c r="L1148" s="204">
        <v>9000</v>
      </c>
      <c r="M1148" s="204">
        <v>8930</v>
      </c>
      <c r="N1148" s="204">
        <f t="shared" si="150"/>
        <v>9930</v>
      </c>
      <c r="O1148" s="354">
        <f>M1148-N1148+EB1148</f>
        <v>0</v>
      </c>
      <c r="P1148" s="204" t="e">
        <f t="shared" si="153"/>
        <v>#N/A</v>
      </c>
      <c r="Q1148" s="586" t="e">
        <f t="shared" si="154"/>
        <v>#N/A</v>
      </c>
      <c r="EB1148" s="333">
        <v>1000</v>
      </c>
      <c r="KL1148" s="961"/>
      <c r="ATS1148" s="303">
        <v>8000</v>
      </c>
      <c r="AWD1148" s="303">
        <v>1000</v>
      </c>
      <c r="BBZ1148" s="303">
        <v>930</v>
      </c>
    </row>
    <row r="1149" spans="2:1008 1183:1430" ht="45" customHeight="1">
      <c r="B1149" s="203">
        <v>5714400132</v>
      </c>
      <c r="C1149" s="203" t="str">
        <f>VLOOKUP(B1149,'效期天數(2025.1126更新)'!B:C,2,FALSE)</f>
        <v>GGT-U</v>
      </c>
      <c r="D1149" s="203">
        <f>VLOOKUP(B1149,'效期天數(2025.1126更新)'!B:E,4,0)</f>
        <v>180</v>
      </c>
      <c r="E1149" s="204" t="e">
        <f>VLOOKUP(F1149,'帳庫存(20260119  00點更新)'!C:I,7,0)</f>
        <v>#N/A</v>
      </c>
      <c r="F1149" s="296">
        <v>13225343</v>
      </c>
      <c r="G1149" s="295">
        <v>45888</v>
      </c>
      <c r="H1149" s="566" t="s">
        <v>5868</v>
      </c>
      <c r="I1149" s="347"/>
      <c r="J1149" s="352">
        <f t="shared" si="149"/>
        <v>46068</v>
      </c>
      <c r="K1149" s="203" t="s">
        <v>5840</v>
      </c>
      <c r="L1149" s="204">
        <v>9000</v>
      </c>
      <c r="M1149" s="204">
        <v>8860</v>
      </c>
      <c r="N1149" s="204">
        <f t="shared" si="150"/>
        <v>9200</v>
      </c>
      <c r="O1149" s="354">
        <f>M1149-N1149+EJ1149+FN1149</f>
        <v>0</v>
      </c>
      <c r="P1149" s="204" t="e">
        <f t="shared" ref="P1149:P1180" si="155">IF(O1149=E1149,TRUE,FALSE)</f>
        <v>#N/A</v>
      </c>
      <c r="Q1149" s="586" t="e">
        <f t="shared" ref="Q1149:Q1180" si="156">O1149-E1149</f>
        <v>#N/A</v>
      </c>
      <c r="EJ1149" s="360">
        <v>210</v>
      </c>
      <c r="FN1149" s="360">
        <v>130</v>
      </c>
      <c r="KL1149" s="961"/>
      <c r="ASM1149" s="703">
        <v>100</v>
      </c>
      <c r="AUE1149" s="303">
        <v>6760</v>
      </c>
      <c r="AWX1149" s="303">
        <v>2210</v>
      </c>
      <c r="AZA1149" s="303">
        <v>130</v>
      </c>
    </row>
    <row r="1150" spans="2:1008 1183:1430" ht="45" customHeight="1">
      <c r="B1150" s="203">
        <v>5714400132</v>
      </c>
      <c r="C1150" s="203" t="str">
        <f>VLOOKUP(B1150,'效期天數(2025.1126更新)'!B:C,2,FALSE)</f>
        <v>GGT-U</v>
      </c>
      <c r="D1150" s="203">
        <f>VLOOKUP(B1150,'效期天數(2025.1126更新)'!B:E,4,0)</f>
        <v>180</v>
      </c>
      <c r="E1150" s="204" t="e">
        <f>VLOOKUP(F1150,'帳庫存(20260119  00點更新)'!C:I,7,0)</f>
        <v>#N/A</v>
      </c>
      <c r="F1150" s="296">
        <v>13225344</v>
      </c>
      <c r="G1150" s="295">
        <v>45888</v>
      </c>
      <c r="H1150" s="566" t="s">
        <v>5868</v>
      </c>
      <c r="I1150" s="347"/>
      <c r="J1150" s="352">
        <f t="shared" si="149"/>
        <v>46068</v>
      </c>
      <c r="K1150" s="203" t="s">
        <v>5840</v>
      </c>
      <c r="L1150" s="204">
        <v>9000</v>
      </c>
      <c r="M1150" s="204">
        <v>8840</v>
      </c>
      <c r="N1150" s="204">
        <f t="shared" si="150"/>
        <v>10530</v>
      </c>
      <c r="O1150" s="354">
        <f>M1150-N1150+EG1150+FN1150+GL1150</f>
        <v>0</v>
      </c>
      <c r="P1150" s="204" t="e">
        <f t="shared" si="155"/>
        <v>#N/A</v>
      </c>
      <c r="Q1150" s="586" t="e">
        <f t="shared" si="156"/>
        <v>#N/A</v>
      </c>
      <c r="EG1150" s="360">
        <v>270</v>
      </c>
      <c r="FN1150" s="360">
        <v>1000</v>
      </c>
      <c r="GL1150" s="360">
        <v>420</v>
      </c>
      <c r="KL1150" s="961"/>
      <c r="AUF1150" s="303">
        <v>1840</v>
      </c>
      <c r="AUL1150" s="303">
        <v>5000</v>
      </c>
      <c r="AWX1150" s="303">
        <v>2270</v>
      </c>
      <c r="AZA1150" s="303">
        <v>1000</v>
      </c>
      <c r="BAQ1150" s="303">
        <v>420</v>
      </c>
    </row>
    <row r="1151" spans="2:1008 1183:1430" ht="45" customHeight="1">
      <c r="B1151" s="633">
        <v>5714400201</v>
      </c>
      <c r="C1151" s="633" t="str">
        <f>VLOOKUP(B1151,'效期天數(2025.1126更新)'!B:C,2,FALSE)</f>
        <v>RGT-D</v>
      </c>
      <c r="D1151" s="203">
        <f>VLOOKUP(B1151,'效期天數(2025.1126更新)'!B:E,4,0)</f>
        <v>180</v>
      </c>
      <c r="E1151" s="696">
        <f>VLOOKUP(F1151,'帳庫存(20260119  00點更新)'!C:I,7,0)</f>
        <v>470</v>
      </c>
      <c r="F1151" s="645">
        <v>20125343</v>
      </c>
      <c r="G1151" s="295">
        <v>45888</v>
      </c>
      <c r="H1151" s="566" t="s">
        <v>5868</v>
      </c>
      <c r="I1151" s="347" t="s">
        <v>7122</v>
      </c>
      <c r="J1151" s="352">
        <f t="shared" si="149"/>
        <v>46068</v>
      </c>
      <c r="K1151" s="203" t="s">
        <v>5841</v>
      </c>
      <c r="L1151" s="204">
        <v>9000</v>
      </c>
      <c r="M1151" s="204">
        <v>9140</v>
      </c>
      <c r="N1151" s="204">
        <f t="shared" si="150"/>
        <v>10510</v>
      </c>
      <c r="O1151" s="354">
        <f>M1151-N1151+EG1151+EJ1151+FN1151+GL1151</f>
        <v>470</v>
      </c>
      <c r="P1151" s="204" t="b">
        <f t="shared" si="155"/>
        <v>1</v>
      </c>
      <c r="Q1151" s="586">
        <f t="shared" si="156"/>
        <v>0</v>
      </c>
      <c r="EG1151" s="360">
        <v>470</v>
      </c>
      <c r="EJ1151" s="360">
        <v>430</v>
      </c>
      <c r="FN1151" s="360">
        <v>470</v>
      </c>
      <c r="GL1151" s="360">
        <v>470</v>
      </c>
      <c r="KL1151" s="961"/>
      <c r="ASM1151" s="703">
        <v>100</v>
      </c>
      <c r="AUE1151" s="303">
        <v>7000</v>
      </c>
      <c r="AUF1151" s="303">
        <v>2040</v>
      </c>
      <c r="AWX1151" s="303">
        <v>900</v>
      </c>
      <c r="AZA1151" s="303">
        <v>470</v>
      </c>
    </row>
    <row r="1152" spans="2:1008 1183:1430" ht="45" customHeight="1">
      <c r="B1152" s="203">
        <v>5714400201</v>
      </c>
      <c r="C1152" s="203" t="str">
        <f>VLOOKUP(B1152,'效期天數(2025.1126更新)'!B:C,2,FALSE)</f>
        <v>RGT-D</v>
      </c>
      <c r="D1152" s="203">
        <f>VLOOKUP(B1152,'效期天數(2025.1126更新)'!B:E,4,0)</f>
        <v>180</v>
      </c>
      <c r="E1152" s="204" t="e">
        <f>VLOOKUP(F1152,'帳庫存(20260119  00點更新)'!C:I,7,0)</f>
        <v>#N/A</v>
      </c>
      <c r="F1152" s="296">
        <v>20125344</v>
      </c>
      <c r="G1152" s="295">
        <v>45888</v>
      </c>
      <c r="H1152" s="566" t="s">
        <v>5868</v>
      </c>
      <c r="I1152" s="347"/>
      <c r="J1152" s="352">
        <f t="shared" si="149"/>
        <v>46068</v>
      </c>
      <c r="K1152" s="203" t="s">
        <v>5841</v>
      </c>
      <c r="L1152" s="204">
        <v>9000</v>
      </c>
      <c r="M1152" s="204">
        <v>9040</v>
      </c>
      <c r="N1152" s="204">
        <f t="shared" si="150"/>
        <v>9590</v>
      </c>
      <c r="O1152" s="354">
        <f>M1152-N1152+FN1152+GL1152</f>
        <v>0</v>
      </c>
      <c r="P1152" s="204" t="e">
        <f t="shared" si="155"/>
        <v>#N/A</v>
      </c>
      <c r="Q1152" s="586" t="e">
        <f t="shared" si="156"/>
        <v>#N/A</v>
      </c>
      <c r="FN1152" s="360">
        <v>50</v>
      </c>
      <c r="GL1152" s="360">
        <v>500</v>
      </c>
      <c r="KL1152" s="961"/>
      <c r="AUL1152" s="303">
        <v>5000</v>
      </c>
      <c r="AWX1152" s="303">
        <v>3000</v>
      </c>
      <c r="AZA1152" s="303">
        <v>1090</v>
      </c>
      <c r="BAQ1152" s="303">
        <v>500</v>
      </c>
    </row>
    <row r="1153" spans="2:298 1277:1579" ht="45" customHeight="1">
      <c r="B1153" s="203">
        <v>5714400132</v>
      </c>
      <c r="C1153" s="203" t="str">
        <f>VLOOKUP(B1153,'效期天數(2025.1126更新)'!B:C,2,FALSE)</f>
        <v>GGT-U</v>
      </c>
      <c r="D1153" s="203">
        <f>VLOOKUP(B1153,'效期天數(2025.1126更新)'!B:E,4,0)</f>
        <v>180</v>
      </c>
      <c r="E1153" s="204" t="e">
        <f>VLOOKUP(F1153,'帳庫存(20260119  00點更新)'!C:I,7,0)</f>
        <v>#N/A</v>
      </c>
      <c r="F1153" s="296">
        <v>13225391</v>
      </c>
      <c r="G1153" s="295">
        <v>45922</v>
      </c>
      <c r="H1153" s="592" t="s">
        <v>6158</v>
      </c>
      <c r="J1153" s="352">
        <f t="shared" si="149"/>
        <v>46102</v>
      </c>
      <c r="K1153" s="203" t="s">
        <v>6071</v>
      </c>
      <c r="L1153" s="204">
        <v>9000</v>
      </c>
      <c r="M1153" s="204">
        <v>7570</v>
      </c>
      <c r="N1153" s="204">
        <f t="shared" si="150"/>
        <v>7570</v>
      </c>
      <c r="O1153" s="354">
        <f>M1153-N1153</f>
        <v>0</v>
      </c>
      <c r="P1153" s="204" t="e">
        <f t="shared" si="155"/>
        <v>#N/A</v>
      </c>
      <c r="Q1153" s="586" t="e">
        <f t="shared" si="156"/>
        <v>#N/A</v>
      </c>
      <c r="KL1153" s="961"/>
      <c r="AWC1153" s="303">
        <v>7000</v>
      </c>
      <c r="AWY1153" s="303">
        <v>570</v>
      </c>
    </row>
    <row r="1154" spans="2:298 1277:1579" ht="45" customHeight="1">
      <c r="B1154" s="203">
        <v>5714400132</v>
      </c>
      <c r="C1154" s="203" t="str">
        <f>VLOOKUP(B1154,'效期天數(2025.1126更新)'!B:C,2,FALSE)</f>
        <v>GGT-U</v>
      </c>
      <c r="D1154" s="203">
        <f>VLOOKUP(B1154,'效期天數(2025.1126更新)'!B:E,4,0)</f>
        <v>180</v>
      </c>
      <c r="E1154" s="204" t="e">
        <f>VLOOKUP(F1154,'帳庫存(20260119  00點更新)'!C:I,7,0)</f>
        <v>#N/A</v>
      </c>
      <c r="F1154" s="296">
        <v>13225392</v>
      </c>
      <c r="G1154" s="295">
        <v>45922</v>
      </c>
      <c r="H1154" s="592" t="s">
        <v>6158</v>
      </c>
      <c r="J1154" s="352">
        <f t="shared" si="149"/>
        <v>46102</v>
      </c>
      <c r="K1154" s="203" t="s">
        <v>6071</v>
      </c>
      <c r="L1154" s="204">
        <v>9000</v>
      </c>
      <c r="M1154" s="204">
        <v>8870</v>
      </c>
      <c r="N1154" s="204">
        <f t="shared" si="150"/>
        <v>8870</v>
      </c>
      <c r="O1154" s="354">
        <f>M1154-N1154</f>
        <v>0</v>
      </c>
      <c r="P1154" s="204" t="e">
        <f t="shared" si="155"/>
        <v>#N/A</v>
      </c>
      <c r="Q1154" s="586" t="e">
        <f t="shared" si="156"/>
        <v>#N/A</v>
      </c>
      <c r="KL1154" s="961"/>
      <c r="AWC1154" s="303">
        <v>3000</v>
      </c>
      <c r="AWY1154" s="303">
        <v>5870</v>
      </c>
    </row>
    <row r="1155" spans="2:298 1277:1579" ht="45" customHeight="1">
      <c r="B1155" s="633">
        <v>5714400201</v>
      </c>
      <c r="C1155" s="633" t="str">
        <f>VLOOKUP(B1155,'效期天數(2025.1126更新)'!B:C,2,FALSE)</f>
        <v>RGT-D</v>
      </c>
      <c r="D1155" s="203">
        <f>VLOOKUP(B1155,'效期天數(2025.1126更新)'!B:E,4,0)</f>
        <v>180</v>
      </c>
      <c r="E1155" s="696">
        <f>VLOOKUP(F1155,'帳庫存(20260119  00點更新)'!C:I,7,0)</f>
        <v>690</v>
      </c>
      <c r="F1155" s="645">
        <v>20125391</v>
      </c>
      <c r="G1155" s="295">
        <v>45922</v>
      </c>
      <c r="H1155" s="592" t="s">
        <v>6158</v>
      </c>
      <c r="I1155" s="347" t="s">
        <v>7122</v>
      </c>
      <c r="J1155" s="352">
        <f t="shared" si="149"/>
        <v>46102</v>
      </c>
      <c r="K1155" s="203" t="s">
        <v>6072</v>
      </c>
      <c r="L1155" s="204">
        <v>9000</v>
      </c>
      <c r="M1155" s="204">
        <v>8690</v>
      </c>
      <c r="N1155" s="204">
        <f t="shared" si="150"/>
        <v>8000</v>
      </c>
      <c r="O1155" s="354">
        <f>M1155-N1155</f>
        <v>690</v>
      </c>
      <c r="P1155" s="204" t="b">
        <f t="shared" si="155"/>
        <v>1</v>
      </c>
      <c r="Q1155" s="586">
        <f t="shared" si="156"/>
        <v>0</v>
      </c>
      <c r="KL1155" s="961"/>
      <c r="AWC1155" s="303">
        <v>8000</v>
      </c>
    </row>
    <row r="1156" spans="2:298 1277:1579" ht="45" customHeight="1">
      <c r="B1156" s="203">
        <v>5714400201</v>
      </c>
      <c r="C1156" s="203" t="str">
        <f>VLOOKUP(B1156,'效期天數(2025.1126更新)'!B:C,2,FALSE)</f>
        <v>RGT-D</v>
      </c>
      <c r="D1156" s="203">
        <f>VLOOKUP(B1156,'效期天數(2025.1126更新)'!B:E,4,0)</f>
        <v>180</v>
      </c>
      <c r="E1156" s="204" t="e">
        <f>VLOOKUP(F1156,'帳庫存(20260119  00點更新)'!C:I,7,0)</f>
        <v>#N/A</v>
      </c>
      <c r="F1156" s="296">
        <v>20125392</v>
      </c>
      <c r="G1156" s="295">
        <v>45922</v>
      </c>
      <c r="H1156" s="592" t="s">
        <v>6158</v>
      </c>
      <c r="J1156" s="352">
        <f t="shared" si="149"/>
        <v>46102</v>
      </c>
      <c r="K1156" s="203" t="s">
        <v>6072</v>
      </c>
      <c r="L1156" s="204">
        <v>9000</v>
      </c>
      <c r="M1156" s="204">
        <v>8760</v>
      </c>
      <c r="N1156" s="204">
        <f t="shared" si="150"/>
        <v>8760</v>
      </c>
      <c r="O1156" s="354">
        <f>M1156-N1156</f>
        <v>0</v>
      </c>
      <c r="P1156" s="204" t="e">
        <f t="shared" si="155"/>
        <v>#N/A</v>
      </c>
      <c r="Q1156" s="586" t="e">
        <f t="shared" si="156"/>
        <v>#N/A</v>
      </c>
      <c r="KL1156" s="961"/>
      <c r="AWC1156" s="303">
        <v>2000</v>
      </c>
      <c r="AWY1156" s="303">
        <v>6760</v>
      </c>
    </row>
    <row r="1157" spans="2:298 1277:1579" ht="45" customHeight="1">
      <c r="B1157" s="203">
        <v>5714400132</v>
      </c>
      <c r="C1157" s="203" t="str">
        <f>VLOOKUP(B1157,'效期天數(2025.1126更新)'!B:C,2,FALSE)</f>
        <v>GGT-U</v>
      </c>
      <c r="D1157" s="203">
        <f>VLOOKUP(B1157,'效期天數(2025.1126更新)'!B:E,4,0)</f>
        <v>180</v>
      </c>
      <c r="E1157" s="204">
        <f>VLOOKUP(F1157,'帳庫存(20260119  00點更新)'!C:I,7,0)</f>
        <v>320</v>
      </c>
      <c r="F1157" s="296">
        <v>13225393</v>
      </c>
      <c r="G1157" s="295">
        <v>45925</v>
      </c>
      <c r="H1157" s="513" t="s">
        <v>6206</v>
      </c>
      <c r="J1157" s="352">
        <f t="shared" si="149"/>
        <v>46105</v>
      </c>
      <c r="K1157" s="203" t="s">
        <v>6085</v>
      </c>
      <c r="L1157" s="204">
        <v>9000</v>
      </c>
      <c r="M1157" s="204">
        <v>8560</v>
      </c>
      <c r="N1157" s="204">
        <f t="shared" si="150"/>
        <v>8560</v>
      </c>
      <c r="O1157" s="354">
        <f>M1157-N1157+FZ1157</f>
        <v>320</v>
      </c>
      <c r="P1157" s="204" t="b">
        <f t="shared" si="155"/>
        <v>1</v>
      </c>
      <c r="Q1157" s="586">
        <f t="shared" si="156"/>
        <v>0</v>
      </c>
      <c r="FZ1157" s="360">
        <v>320</v>
      </c>
      <c r="KL1157" s="961"/>
      <c r="AYD1157" s="303">
        <v>3560</v>
      </c>
      <c r="AYH1157" s="303">
        <v>5000</v>
      </c>
    </row>
    <row r="1158" spans="2:298 1277:1579" ht="45" customHeight="1">
      <c r="B1158" s="203">
        <v>5714400201</v>
      </c>
      <c r="C1158" s="203" t="str">
        <f>VLOOKUP(B1158,'效期天數(2025.1126更新)'!B:C,2,FALSE)</f>
        <v>RGT-D</v>
      </c>
      <c r="D1158" s="203">
        <f>VLOOKUP(B1158,'效期天數(2025.1126更新)'!B:E,4,0)</f>
        <v>180</v>
      </c>
      <c r="E1158" s="204">
        <f>VLOOKUP(F1158,'帳庫存(20260119  00點更新)'!C:I,7,0)</f>
        <v>780</v>
      </c>
      <c r="F1158" s="296">
        <v>20125393</v>
      </c>
      <c r="G1158" s="295">
        <v>45925</v>
      </c>
      <c r="H1158" s="513" t="s">
        <v>6206</v>
      </c>
      <c r="J1158" s="352">
        <f t="shared" si="149"/>
        <v>46105</v>
      </c>
      <c r="K1158" s="203" t="s">
        <v>6086</v>
      </c>
      <c r="L1158" s="204">
        <v>9000</v>
      </c>
      <c r="M1158" s="204">
        <v>9100</v>
      </c>
      <c r="N1158" s="204">
        <f t="shared" si="150"/>
        <v>9100</v>
      </c>
      <c r="O1158" s="354">
        <f>M1158-N1158+FZ1158</f>
        <v>780</v>
      </c>
      <c r="P1158" s="204" t="b">
        <f t="shared" si="155"/>
        <v>1</v>
      </c>
      <c r="Q1158" s="586">
        <f t="shared" si="156"/>
        <v>0</v>
      </c>
      <c r="FZ1158" s="360">
        <v>780</v>
      </c>
      <c r="KL1158" s="961"/>
      <c r="AYD1158" s="303">
        <v>4000</v>
      </c>
      <c r="AYH1158" s="303">
        <v>5100</v>
      </c>
    </row>
    <row r="1159" spans="2:298 1277:1579" ht="45" customHeight="1">
      <c r="B1159" s="203">
        <v>5714400132</v>
      </c>
      <c r="C1159" s="203" t="str">
        <f>VLOOKUP(B1159,'效期天數(2025.1126更新)'!B:C,2,FALSE)</f>
        <v>GGT-U</v>
      </c>
      <c r="D1159" s="203">
        <f>VLOOKUP(B1159,'效期天數(2025.1126更新)'!B:E,4,0)</f>
        <v>180</v>
      </c>
      <c r="E1159" s="204">
        <f>VLOOKUP(F1159,'帳庫存(20260119  00點更新)'!C:I,7,0)</f>
        <v>350</v>
      </c>
      <c r="F1159" s="296">
        <v>13225401</v>
      </c>
      <c r="G1159" s="295">
        <v>45933</v>
      </c>
      <c r="H1159" s="604" t="s">
        <v>6245</v>
      </c>
      <c r="J1159" s="352">
        <f t="shared" si="149"/>
        <v>46113</v>
      </c>
      <c r="K1159" s="203" t="s">
        <v>6200</v>
      </c>
      <c r="L1159" s="204">
        <v>9000</v>
      </c>
      <c r="M1159" s="204">
        <v>8900</v>
      </c>
      <c r="N1159" s="204">
        <f t="shared" si="150"/>
        <v>9350</v>
      </c>
      <c r="O1159" s="354">
        <f>M1159-N1159+FR1159</f>
        <v>0</v>
      </c>
      <c r="P1159" s="204" t="b">
        <f t="shared" si="155"/>
        <v>0</v>
      </c>
      <c r="Q1159" s="586">
        <f t="shared" si="156"/>
        <v>-350</v>
      </c>
      <c r="FR1159" s="360">
        <v>450</v>
      </c>
      <c r="KL1159" s="961"/>
      <c r="AXR1159" s="303">
        <v>6900</v>
      </c>
      <c r="AYO1159" s="303">
        <v>2000</v>
      </c>
      <c r="BFP1159" s="334">
        <v>100</v>
      </c>
      <c r="BHS1159" s="303">
        <v>350</v>
      </c>
    </row>
    <row r="1160" spans="2:298 1277:1579" ht="45" customHeight="1">
      <c r="B1160" s="203">
        <v>5714400132</v>
      </c>
      <c r="C1160" s="203" t="str">
        <f>VLOOKUP(B1160,'效期天數(2025.1126更新)'!B:C,2,FALSE)</f>
        <v>GGT-U</v>
      </c>
      <c r="D1160" s="203">
        <f>VLOOKUP(B1160,'效期天數(2025.1126更新)'!B:E,4,0)</f>
        <v>180</v>
      </c>
      <c r="E1160" s="204" t="e">
        <f>VLOOKUP(F1160,'帳庫存(20260119  00點更新)'!C:I,7,0)</f>
        <v>#N/A</v>
      </c>
      <c r="F1160" s="296">
        <v>13225402</v>
      </c>
      <c r="G1160" s="295">
        <v>45933</v>
      </c>
      <c r="H1160" s="604" t="s">
        <v>6245</v>
      </c>
      <c r="J1160" s="352">
        <f t="shared" ref="J1160:J1223" si="157">G1160+D1160</f>
        <v>46113</v>
      </c>
      <c r="K1160" s="203" t="s">
        <v>6200</v>
      </c>
      <c r="L1160" s="204">
        <v>9000</v>
      </c>
      <c r="M1160" s="204">
        <v>8910</v>
      </c>
      <c r="N1160" s="204">
        <f t="shared" ref="N1160:N1223" si="158">SUM(NS1160:XFD1160)</f>
        <v>9150</v>
      </c>
      <c r="O1160" s="354">
        <f>M1160-N1160+IN1160</f>
        <v>0</v>
      </c>
      <c r="P1160" s="204" t="e">
        <f t="shared" si="155"/>
        <v>#N/A</v>
      </c>
      <c r="Q1160" s="586" t="e">
        <f t="shared" si="156"/>
        <v>#N/A</v>
      </c>
      <c r="IN1160" s="360">
        <v>240</v>
      </c>
      <c r="KL1160" s="961"/>
      <c r="AYH1160" s="303">
        <v>5000</v>
      </c>
      <c r="AYO1160" s="303">
        <v>3000</v>
      </c>
      <c r="BGG1160" s="303">
        <v>910</v>
      </c>
      <c r="BHS1160" s="303">
        <v>240</v>
      </c>
    </row>
    <row r="1161" spans="2:298 1277:1579" ht="45" customHeight="1">
      <c r="B1161" s="203">
        <v>5714400201</v>
      </c>
      <c r="C1161" s="203" t="str">
        <f>VLOOKUP(B1161,'效期天數(2025.1126更新)'!B:C,2,FALSE)</f>
        <v>RGT-D</v>
      </c>
      <c r="D1161" s="203">
        <f>VLOOKUP(B1161,'效期天數(2025.1126更新)'!B:E,4,0)</f>
        <v>180</v>
      </c>
      <c r="E1161" s="204">
        <f>VLOOKUP(F1161,'帳庫存(20260119  00點更新)'!C:I,7,0)</f>
        <v>400</v>
      </c>
      <c r="F1161" s="296">
        <v>20125401</v>
      </c>
      <c r="G1161" s="295">
        <v>45933</v>
      </c>
      <c r="H1161" s="604" t="s">
        <v>6245</v>
      </c>
      <c r="J1161" s="352">
        <f t="shared" si="157"/>
        <v>46113</v>
      </c>
      <c r="K1161" s="203" t="s">
        <v>6201</v>
      </c>
      <c r="L1161" s="204">
        <v>9000</v>
      </c>
      <c r="M1161" s="204">
        <v>8930</v>
      </c>
      <c r="N1161" s="204">
        <f t="shared" si="158"/>
        <v>9430</v>
      </c>
      <c r="O1161" s="354">
        <f>M1161-N1161+FR1161</f>
        <v>0</v>
      </c>
      <c r="P1161" s="204" t="b">
        <f t="shared" si="155"/>
        <v>0</v>
      </c>
      <c r="Q1161" s="586">
        <f t="shared" si="156"/>
        <v>-400</v>
      </c>
      <c r="FR1161" s="360">
        <v>500</v>
      </c>
      <c r="KL1161" s="961"/>
      <c r="AXR1161" s="303">
        <v>6930</v>
      </c>
      <c r="AYO1161" s="303">
        <v>2000</v>
      </c>
      <c r="BFP1161" s="334">
        <v>100</v>
      </c>
      <c r="BHS1161" s="303">
        <v>400</v>
      </c>
    </row>
    <row r="1162" spans="2:298 1277:1579" ht="45" customHeight="1">
      <c r="B1162" s="203">
        <v>5714400201</v>
      </c>
      <c r="C1162" s="203" t="str">
        <f>VLOOKUP(B1162,'效期天數(2025.1126更新)'!B:C,2,FALSE)</f>
        <v>RGT-D</v>
      </c>
      <c r="D1162" s="203">
        <f>VLOOKUP(B1162,'效期天數(2025.1126更新)'!B:E,4,0)</f>
        <v>180</v>
      </c>
      <c r="E1162" s="204" t="e">
        <f>VLOOKUP(F1162,'帳庫存(20260119  00點更新)'!C:I,7,0)</f>
        <v>#N/A</v>
      </c>
      <c r="F1162" s="296">
        <v>20125402</v>
      </c>
      <c r="G1162" s="295">
        <v>45933</v>
      </c>
      <c r="H1162" s="604" t="s">
        <v>6245</v>
      </c>
      <c r="J1162" s="352">
        <f t="shared" si="157"/>
        <v>46113</v>
      </c>
      <c r="K1162" s="203" t="s">
        <v>6201</v>
      </c>
      <c r="L1162" s="204">
        <v>9000</v>
      </c>
      <c r="M1162" s="204">
        <v>8920</v>
      </c>
      <c r="N1162" s="204">
        <f t="shared" si="158"/>
        <v>9110</v>
      </c>
      <c r="O1162" s="354">
        <f>M1162-N1162+IN1162</f>
        <v>0</v>
      </c>
      <c r="P1162" s="204" t="e">
        <f t="shared" si="155"/>
        <v>#N/A</v>
      </c>
      <c r="Q1162" s="586" t="e">
        <f t="shared" si="156"/>
        <v>#N/A</v>
      </c>
      <c r="IN1162" s="360">
        <v>190</v>
      </c>
      <c r="KL1162" s="961"/>
      <c r="AYH1162" s="303">
        <v>5000</v>
      </c>
      <c r="AYO1162" s="303">
        <v>3000</v>
      </c>
      <c r="BGG1162" s="303">
        <v>920</v>
      </c>
      <c r="BHS1162" s="303">
        <v>190</v>
      </c>
    </row>
    <row r="1163" spans="2:298 1277:1579" ht="45" customHeight="1">
      <c r="B1163" s="203">
        <v>5714400132</v>
      </c>
      <c r="C1163" s="203" t="str">
        <f>VLOOKUP(B1163,'效期天數(2025.1126更新)'!B:C,2,FALSE)</f>
        <v>GGT-U</v>
      </c>
      <c r="D1163" s="203">
        <f>VLOOKUP(B1163,'效期天數(2025.1126更新)'!B:E,4,0)</f>
        <v>180</v>
      </c>
      <c r="E1163" s="204" t="e">
        <f>VLOOKUP(F1163,'帳庫存(20260119  00點更新)'!C:I,7,0)</f>
        <v>#N/A</v>
      </c>
      <c r="F1163" s="296">
        <v>13225431</v>
      </c>
      <c r="G1163" s="295">
        <v>45952</v>
      </c>
      <c r="H1163" s="587" t="s">
        <v>6384</v>
      </c>
      <c r="J1163" s="352">
        <f t="shared" si="157"/>
        <v>46132</v>
      </c>
      <c r="K1163" s="203" t="s">
        <v>6349</v>
      </c>
      <c r="L1163" s="204">
        <v>9000</v>
      </c>
      <c r="M1163" s="204">
        <v>8810</v>
      </c>
      <c r="N1163" s="204">
        <f t="shared" si="158"/>
        <v>8810</v>
      </c>
      <c r="O1163" s="354">
        <f>M1163-N1163</f>
        <v>0</v>
      </c>
      <c r="P1163" s="204" t="e">
        <f t="shared" si="155"/>
        <v>#N/A</v>
      </c>
      <c r="Q1163" s="586" t="e">
        <f t="shared" si="156"/>
        <v>#N/A</v>
      </c>
      <c r="KL1163" s="961"/>
      <c r="AYM1163" s="303">
        <v>8810</v>
      </c>
    </row>
    <row r="1164" spans="2:298 1277:1579" ht="45" customHeight="1">
      <c r="B1164" s="203">
        <v>5714400132</v>
      </c>
      <c r="C1164" s="203" t="str">
        <f>VLOOKUP(B1164,'效期天數(2025.1126更新)'!B:C,2,FALSE)</f>
        <v>GGT-U</v>
      </c>
      <c r="D1164" s="203">
        <f>VLOOKUP(B1164,'效期天數(2025.1126更新)'!B:E,4,0)</f>
        <v>180</v>
      </c>
      <c r="E1164" s="204">
        <f>VLOOKUP(F1164,'帳庫存(20260119  00點更新)'!C:I,7,0)</f>
        <v>640</v>
      </c>
      <c r="F1164" s="296">
        <v>13225432</v>
      </c>
      <c r="G1164" s="295">
        <v>45952</v>
      </c>
      <c r="H1164" s="587" t="s">
        <v>6384</v>
      </c>
      <c r="J1164" s="352">
        <f t="shared" si="157"/>
        <v>46132</v>
      </c>
      <c r="K1164" s="203" t="s">
        <v>6349</v>
      </c>
      <c r="L1164" s="204">
        <v>9000</v>
      </c>
      <c r="M1164" s="204">
        <v>8860</v>
      </c>
      <c r="N1164" s="204">
        <f t="shared" si="158"/>
        <v>9500</v>
      </c>
      <c r="O1164" s="354">
        <f>M1164-N1164+GE1164</f>
        <v>0</v>
      </c>
      <c r="P1164" s="204" t="b">
        <f t="shared" si="155"/>
        <v>0</v>
      </c>
      <c r="Q1164" s="586">
        <f t="shared" si="156"/>
        <v>-640</v>
      </c>
      <c r="GE1164" s="360">
        <v>640</v>
      </c>
      <c r="KL1164" s="961"/>
      <c r="AYM1164" s="303">
        <v>4860</v>
      </c>
      <c r="BCB1164" s="303">
        <v>4000</v>
      </c>
      <c r="BGT1164" s="303">
        <v>640</v>
      </c>
    </row>
    <row r="1165" spans="2:298 1277:1579" ht="45" customHeight="1">
      <c r="B1165" s="203">
        <v>5714400201</v>
      </c>
      <c r="C1165" s="203" t="str">
        <f>VLOOKUP(B1165,'效期天數(2025.1126更新)'!B:C,2,FALSE)</f>
        <v>RGT-D</v>
      </c>
      <c r="D1165" s="203">
        <f>VLOOKUP(B1165,'效期天數(2025.1126更新)'!B:E,4,0)</f>
        <v>180</v>
      </c>
      <c r="E1165" s="204" t="e">
        <f>VLOOKUP(F1165,'帳庫存(20260119  00點更新)'!C:I,7,0)</f>
        <v>#N/A</v>
      </c>
      <c r="F1165" s="296">
        <v>20125431</v>
      </c>
      <c r="G1165" s="295">
        <v>45952</v>
      </c>
      <c r="H1165" s="587" t="s">
        <v>6384</v>
      </c>
      <c r="J1165" s="352">
        <f t="shared" si="157"/>
        <v>46132</v>
      </c>
      <c r="K1165" s="203" t="s">
        <v>6350</v>
      </c>
      <c r="L1165" s="204">
        <v>9000</v>
      </c>
      <c r="M1165" s="204">
        <v>8810</v>
      </c>
      <c r="N1165" s="204">
        <f t="shared" si="158"/>
        <v>8810</v>
      </c>
      <c r="O1165" s="354">
        <f>M1165-N1165</f>
        <v>0</v>
      </c>
      <c r="P1165" s="204" t="e">
        <f t="shared" si="155"/>
        <v>#N/A</v>
      </c>
      <c r="Q1165" s="586" t="e">
        <f t="shared" si="156"/>
        <v>#N/A</v>
      </c>
      <c r="KL1165" s="961"/>
      <c r="AYM1165" s="303">
        <v>8810</v>
      </c>
    </row>
    <row r="1166" spans="2:298 1277:1579" ht="45" customHeight="1">
      <c r="B1166" s="203">
        <v>5714400201</v>
      </c>
      <c r="C1166" s="203" t="str">
        <f>VLOOKUP(B1166,'效期天數(2025.1126更新)'!B:C,2,FALSE)</f>
        <v>RGT-D</v>
      </c>
      <c r="D1166" s="203">
        <f>VLOOKUP(B1166,'效期天數(2025.1126更新)'!B:E,4,0)</f>
        <v>180</v>
      </c>
      <c r="E1166" s="204">
        <f>VLOOKUP(F1166,'帳庫存(20260119  00點更新)'!C:I,7,0)</f>
        <v>620</v>
      </c>
      <c r="F1166" s="296">
        <v>20125432</v>
      </c>
      <c r="G1166" s="295">
        <v>45952</v>
      </c>
      <c r="H1166" s="587" t="s">
        <v>6384</v>
      </c>
      <c r="J1166" s="352">
        <f t="shared" si="157"/>
        <v>46132</v>
      </c>
      <c r="K1166" s="203" t="s">
        <v>6350</v>
      </c>
      <c r="L1166" s="204">
        <v>9000</v>
      </c>
      <c r="M1166" s="204">
        <v>8840</v>
      </c>
      <c r="N1166" s="204">
        <f t="shared" si="158"/>
        <v>9460</v>
      </c>
      <c r="O1166" s="354">
        <f>M1166-N1166+GE1166</f>
        <v>0</v>
      </c>
      <c r="P1166" s="204" t="b">
        <f t="shared" si="155"/>
        <v>0</v>
      </c>
      <c r="Q1166" s="586">
        <f t="shared" si="156"/>
        <v>-620</v>
      </c>
      <c r="GE1166" s="360">
        <v>620</v>
      </c>
      <c r="KL1166" s="961"/>
      <c r="AYM1166" s="303">
        <v>4840</v>
      </c>
      <c r="BCB1166" s="303">
        <v>4000</v>
      </c>
      <c r="BGT1166" s="303">
        <v>620</v>
      </c>
    </row>
    <row r="1167" spans="2:298 1277:1579" ht="45" customHeight="1">
      <c r="B1167" s="203">
        <v>5714400132</v>
      </c>
      <c r="C1167" s="203" t="str">
        <f>VLOOKUP(B1167,'效期天數(2025.1126更新)'!B:C,2,FALSE)</f>
        <v>GGT-U</v>
      </c>
      <c r="D1167" s="203">
        <f>VLOOKUP(B1167,'效期天數(2025.1126更新)'!B:E,4,0)</f>
        <v>180</v>
      </c>
      <c r="E1167" s="204" t="e">
        <f>VLOOKUP(F1167,'帳庫存(20260119  00點更新)'!C:I,7,0)</f>
        <v>#N/A</v>
      </c>
      <c r="F1167" s="296">
        <v>13225441</v>
      </c>
      <c r="G1167" s="295">
        <v>45960</v>
      </c>
      <c r="H1167" s="513" t="s">
        <v>6463</v>
      </c>
      <c r="J1167" s="352">
        <f t="shared" si="157"/>
        <v>46140</v>
      </c>
      <c r="K1167" s="203" t="s">
        <v>6433</v>
      </c>
      <c r="L1167" s="204">
        <v>9000</v>
      </c>
      <c r="M1167" s="204">
        <v>8900</v>
      </c>
      <c r="N1167" s="204">
        <f t="shared" si="158"/>
        <v>9120</v>
      </c>
      <c r="O1167" s="354">
        <f>M1167-N1167+HA1167</f>
        <v>0</v>
      </c>
      <c r="P1167" s="204" t="e">
        <f t="shared" si="155"/>
        <v>#N/A</v>
      </c>
      <c r="Q1167" s="586" t="e">
        <f t="shared" si="156"/>
        <v>#N/A</v>
      </c>
      <c r="HA1167" s="360">
        <v>220</v>
      </c>
      <c r="KL1167" s="961"/>
      <c r="AYO1167" s="303">
        <v>5000</v>
      </c>
      <c r="BAP1167" s="303">
        <v>1900</v>
      </c>
      <c r="BBJ1167" s="303">
        <v>1000</v>
      </c>
      <c r="BFA1167" s="303">
        <v>1220</v>
      </c>
    </row>
    <row r="1168" spans="2:298 1277:1579" ht="45" customHeight="1">
      <c r="B1168" s="203">
        <v>5714400201</v>
      </c>
      <c r="C1168" s="203" t="str">
        <f>VLOOKUP(B1168,'效期天數(2025.1126更新)'!B:C,2,FALSE)</f>
        <v>RGT-D</v>
      </c>
      <c r="D1168" s="203">
        <f>VLOOKUP(B1168,'效期天數(2025.1126更新)'!B:E,4,0)</f>
        <v>180</v>
      </c>
      <c r="E1168" s="204" t="e">
        <f>VLOOKUP(F1168,'帳庫存(20260119  00點更新)'!C:I,7,0)</f>
        <v>#N/A</v>
      </c>
      <c r="F1168" s="296">
        <v>20125441</v>
      </c>
      <c r="G1168" s="295">
        <v>45960</v>
      </c>
      <c r="H1168" s="513" t="s">
        <v>6463</v>
      </c>
      <c r="J1168" s="352">
        <f t="shared" si="157"/>
        <v>46140</v>
      </c>
      <c r="K1168" s="203" t="s">
        <v>6434</v>
      </c>
      <c r="L1168" s="204">
        <v>9000</v>
      </c>
      <c r="M1168" s="204">
        <v>9200</v>
      </c>
      <c r="N1168" s="204">
        <f t="shared" si="158"/>
        <v>9550</v>
      </c>
      <c r="O1168" s="354">
        <f>M1168-N1168+HA1168</f>
        <v>0</v>
      </c>
      <c r="P1168" s="204" t="e">
        <f t="shared" si="155"/>
        <v>#N/A</v>
      </c>
      <c r="Q1168" s="586" t="e">
        <f t="shared" si="156"/>
        <v>#N/A</v>
      </c>
      <c r="HA1168" s="360">
        <v>350</v>
      </c>
      <c r="KL1168" s="961"/>
      <c r="AYO1168" s="303">
        <v>5000</v>
      </c>
      <c r="BAP1168" s="303">
        <v>2000</v>
      </c>
      <c r="BBJ1168" s="303">
        <v>1000</v>
      </c>
      <c r="BFA1168" s="303">
        <v>1550</v>
      </c>
    </row>
    <row r="1169" spans="2:298 1375:1793" ht="45" customHeight="1">
      <c r="B1169" s="203">
        <v>5714400132</v>
      </c>
      <c r="C1169" s="203" t="str">
        <f>VLOOKUP(B1169,'效期天數(2025.1126更新)'!B:C,2,FALSE)</f>
        <v>GGT-U</v>
      </c>
      <c r="D1169" s="203">
        <f>VLOOKUP(B1169,'效期天數(2025.1126更新)'!B:E,4,0)</f>
        <v>180</v>
      </c>
      <c r="E1169" s="204">
        <f>VLOOKUP(F1169,'帳庫存(20260119  00點更新)'!C:I,7,0)</f>
        <v>1090</v>
      </c>
      <c r="F1169" s="296">
        <v>13225442</v>
      </c>
      <c r="G1169" s="295">
        <v>45960</v>
      </c>
      <c r="H1169" s="513" t="s">
        <v>6464</v>
      </c>
      <c r="J1169" s="352">
        <f t="shared" si="157"/>
        <v>46140</v>
      </c>
      <c r="K1169" s="203" t="s">
        <v>6433</v>
      </c>
      <c r="L1169" s="204">
        <v>9000</v>
      </c>
      <c r="M1169" s="204">
        <v>9090</v>
      </c>
      <c r="N1169" s="204">
        <f t="shared" si="158"/>
        <v>9090</v>
      </c>
      <c r="O1169" s="354">
        <f>M1169-N1169</f>
        <v>0</v>
      </c>
      <c r="P1169" s="204" t="b">
        <f t="shared" si="155"/>
        <v>0</v>
      </c>
      <c r="Q1169" s="586">
        <f t="shared" si="156"/>
        <v>-1090</v>
      </c>
      <c r="KL1169" s="961"/>
      <c r="AZW1169" s="303">
        <v>5000</v>
      </c>
      <c r="BCC1169" s="303">
        <v>2000</v>
      </c>
      <c r="BDU1169" s="303">
        <v>1000</v>
      </c>
      <c r="BGX1169" s="303">
        <v>1090</v>
      </c>
    </row>
    <row r="1170" spans="2:298 1375:1793" ht="45" customHeight="1">
      <c r="B1170" s="203">
        <v>5714400201</v>
      </c>
      <c r="C1170" s="203" t="str">
        <f>VLOOKUP(B1170,'效期天數(2025.1126更新)'!B:C,2,FALSE)</f>
        <v>RGT-D</v>
      </c>
      <c r="D1170" s="203">
        <f>VLOOKUP(B1170,'效期天數(2025.1126更新)'!B:E,4,0)</f>
        <v>180</v>
      </c>
      <c r="E1170" s="204">
        <f>VLOOKUP(F1170,'帳庫存(20260119  00點更新)'!C:I,7,0)</f>
        <v>730</v>
      </c>
      <c r="F1170" s="296">
        <v>20125442</v>
      </c>
      <c r="G1170" s="295">
        <v>45960</v>
      </c>
      <c r="H1170" s="513" t="s">
        <v>6464</v>
      </c>
      <c r="J1170" s="352">
        <f t="shared" si="157"/>
        <v>46140</v>
      </c>
      <c r="K1170" s="203" t="s">
        <v>6434</v>
      </c>
      <c r="L1170" s="204">
        <v>9000</v>
      </c>
      <c r="M1170" s="204">
        <v>8730</v>
      </c>
      <c r="N1170" s="204">
        <f t="shared" si="158"/>
        <v>8730</v>
      </c>
      <c r="O1170" s="354">
        <f>M1170-N1170</f>
        <v>0</v>
      </c>
      <c r="P1170" s="204" t="b">
        <f t="shared" si="155"/>
        <v>0</v>
      </c>
      <c r="Q1170" s="586">
        <f t="shared" si="156"/>
        <v>-730</v>
      </c>
      <c r="KL1170" s="961"/>
      <c r="AZW1170" s="303">
        <v>5000</v>
      </c>
      <c r="BCC1170" s="303">
        <v>2000</v>
      </c>
      <c r="BDU1170" s="303">
        <v>1000</v>
      </c>
      <c r="BGX1170" s="303">
        <v>730</v>
      </c>
    </row>
    <row r="1171" spans="2:298 1375:1793" ht="45" customHeight="1">
      <c r="B1171" s="203">
        <v>5714400132</v>
      </c>
      <c r="C1171" s="203" t="str">
        <f>VLOOKUP(B1171,'效期天數(2025.1126更新)'!B:C,2,FALSE)</f>
        <v>GGT-U</v>
      </c>
      <c r="D1171" s="203">
        <f>VLOOKUP(B1171,'效期天數(2025.1126更新)'!B:E,4,0)</f>
        <v>180</v>
      </c>
      <c r="E1171" s="204">
        <f>VLOOKUP(F1171,'帳庫存(20260119  00點更新)'!C:I,7,0)</f>
        <v>450</v>
      </c>
      <c r="F1171" s="296">
        <v>13225451</v>
      </c>
      <c r="G1171" s="295">
        <v>45964</v>
      </c>
      <c r="H1171" s="533" t="s">
        <v>6513</v>
      </c>
      <c r="I1171" s="846"/>
      <c r="J1171" s="352">
        <f t="shared" si="157"/>
        <v>46144</v>
      </c>
      <c r="K1171" s="203" t="s">
        <v>6470</v>
      </c>
      <c r="L1171" s="204">
        <v>9000</v>
      </c>
      <c r="M1171" s="204">
        <v>9450</v>
      </c>
      <c r="N1171" s="204">
        <f t="shared" si="158"/>
        <v>9450</v>
      </c>
      <c r="O1171" s="354">
        <f>M1171-N1171</f>
        <v>0</v>
      </c>
      <c r="P1171" s="204" t="b">
        <f t="shared" si="155"/>
        <v>0</v>
      </c>
      <c r="Q1171" s="586">
        <f t="shared" si="156"/>
        <v>-450</v>
      </c>
      <c r="KL1171" s="961"/>
      <c r="AZW1171" s="303">
        <v>5000</v>
      </c>
      <c r="BAP1171" s="303">
        <v>4000</v>
      </c>
      <c r="BPY1171" s="303">
        <v>450</v>
      </c>
    </row>
    <row r="1172" spans="2:298 1375:1793" ht="45" customHeight="1">
      <c r="B1172" s="203">
        <v>5714400132</v>
      </c>
      <c r="C1172" s="203" t="str">
        <f>VLOOKUP(B1172,'效期天數(2025.1126更新)'!B:C,2,FALSE)</f>
        <v>GGT-U</v>
      </c>
      <c r="D1172" s="203">
        <f>VLOOKUP(B1172,'效期天數(2025.1126更新)'!B:E,4,0)</f>
        <v>180</v>
      </c>
      <c r="E1172" s="204">
        <f>VLOOKUP(F1172,'帳庫存(20260119  00點更新)'!C:I,7,0)</f>
        <v>930</v>
      </c>
      <c r="F1172" s="296">
        <v>13225452</v>
      </c>
      <c r="G1172" s="295">
        <v>45964</v>
      </c>
      <c r="H1172" s="533" t="s">
        <v>6513</v>
      </c>
      <c r="I1172" s="846"/>
      <c r="J1172" s="352">
        <f t="shared" si="157"/>
        <v>46144</v>
      </c>
      <c r="K1172" s="203" t="s">
        <v>6470</v>
      </c>
      <c r="L1172" s="204">
        <v>9000</v>
      </c>
      <c r="M1172" s="204">
        <v>7930</v>
      </c>
      <c r="N1172" s="204">
        <f t="shared" si="158"/>
        <v>8240</v>
      </c>
      <c r="O1172" s="354">
        <f>M1172-N1172+KJ1172</f>
        <v>0</v>
      </c>
      <c r="P1172" s="204" t="b">
        <f t="shared" si="155"/>
        <v>0</v>
      </c>
      <c r="Q1172" s="586">
        <f t="shared" si="156"/>
        <v>-930</v>
      </c>
      <c r="KJ1172" s="954">
        <v>310</v>
      </c>
      <c r="KL1172" s="961"/>
      <c r="BAH1172" s="303">
        <v>5000</v>
      </c>
      <c r="BAP1172" s="303">
        <v>2000</v>
      </c>
      <c r="BMI1172" s="303">
        <v>930</v>
      </c>
      <c r="BPY1172" s="303">
        <v>310</v>
      </c>
    </row>
    <row r="1173" spans="2:298 1375:1793" ht="45" customHeight="1">
      <c r="B1173" s="203">
        <v>5714400201</v>
      </c>
      <c r="C1173" s="203" t="str">
        <f>VLOOKUP(B1173,'效期天數(2025.1126更新)'!B:C,2,FALSE)</f>
        <v>RGT-D</v>
      </c>
      <c r="D1173" s="203">
        <f>VLOOKUP(B1173,'效期天數(2025.1126更新)'!B:E,4,0)</f>
        <v>180</v>
      </c>
      <c r="E1173" s="204">
        <f>VLOOKUP(F1173,'帳庫存(20260119  00點更新)'!C:I,7,0)</f>
        <v>880</v>
      </c>
      <c r="F1173" s="296">
        <v>20125451</v>
      </c>
      <c r="G1173" s="295">
        <v>45964</v>
      </c>
      <c r="H1173" s="533" t="s">
        <v>6513</v>
      </c>
      <c r="I1173" s="846"/>
      <c r="J1173" s="352">
        <f t="shared" si="157"/>
        <v>46144</v>
      </c>
      <c r="K1173" s="203" t="s">
        <v>6471</v>
      </c>
      <c r="L1173" s="204">
        <v>9000</v>
      </c>
      <c r="M1173" s="204">
        <v>8880</v>
      </c>
      <c r="N1173" s="204">
        <f t="shared" si="158"/>
        <v>8880</v>
      </c>
      <c r="O1173" s="354">
        <f>M1173-N1173</f>
        <v>0</v>
      </c>
      <c r="P1173" s="204" t="b">
        <f t="shared" si="155"/>
        <v>0</v>
      </c>
      <c r="Q1173" s="586">
        <f t="shared" si="156"/>
        <v>-880</v>
      </c>
      <c r="KL1173" s="961"/>
      <c r="AZW1173" s="303">
        <v>5000</v>
      </c>
      <c r="BAP1173" s="303">
        <v>3000</v>
      </c>
      <c r="BPY1173" s="303">
        <v>880</v>
      </c>
    </row>
    <row r="1174" spans="2:298 1375:1793" ht="45" customHeight="1">
      <c r="B1174" s="203">
        <v>5714400201</v>
      </c>
      <c r="C1174" s="203" t="str">
        <f>VLOOKUP(B1174,'效期天數(2025.1126更新)'!B:C,2,FALSE)</f>
        <v>RGT-D</v>
      </c>
      <c r="D1174" s="203">
        <f>VLOOKUP(B1174,'效期天數(2025.1126更新)'!B:E,4,0)</f>
        <v>180</v>
      </c>
      <c r="E1174" s="204">
        <f>VLOOKUP(F1174,'帳庫存(20260119  00點更新)'!C:I,7,0)</f>
        <v>810</v>
      </c>
      <c r="F1174" s="296">
        <v>20125452</v>
      </c>
      <c r="G1174" s="295">
        <v>45964</v>
      </c>
      <c r="H1174" s="533" t="s">
        <v>6513</v>
      </c>
      <c r="I1174" s="846"/>
      <c r="J1174" s="352">
        <f t="shared" si="157"/>
        <v>46144</v>
      </c>
      <c r="K1174" s="203" t="s">
        <v>6471</v>
      </c>
      <c r="L1174" s="204">
        <v>9000</v>
      </c>
      <c r="M1174" s="204">
        <v>8810</v>
      </c>
      <c r="N1174" s="204">
        <f t="shared" si="158"/>
        <v>9020</v>
      </c>
      <c r="O1174" s="354">
        <f>M1174-N1174+KJ1174</f>
        <v>0</v>
      </c>
      <c r="P1174" s="204" t="b">
        <f t="shared" si="155"/>
        <v>0</v>
      </c>
      <c r="Q1174" s="586">
        <f t="shared" si="156"/>
        <v>-810</v>
      </c>
      <c r="KJ1174" s="954">
        <v>210</v>
      </c>
      <c r="KL1174" s="961"/>
      <c r="BAH1174" s="303">
        <v>5000</v>
      </c>
      <c r="BAP1174" s="303">
        <v>3000</v>
      </c>
      <c r="BMI1174" s="303">
        <v>810</v>
      </c>
      <c r="BPY1174" s="303">
        <v>210</v>
      </c>
    </row>
    <row r="1175" spans="2:298 1375:1793" ht="45" customHeight="1">
      <c r="B1175" s="203">
        <v>5714400132</v>
      </c>
      <c r="C1175" s="203" t="str">
        <f>VLOOKUP(B1175,'效期天數(2025.1126更新)'!B:C,2,FALSE)</f>
        <v>GGT-U</v>
      </c>
      <c r="D1175" s="203">
        <f>VLOOKUP(B1175,'效期天數(2025.1126更新)'!B:E,4,0)</f>
        <v>180</v>
      </c>
      <c r="E1175" s="204">
        <f>VLOOKUP(F1175,'帳庫存(20260119  00點更新)'!C:I,7,0)</f>
        <v>1090</v>
      </c>
      <c r="F1175" s="296">
        <v>13225461</v>
      </c>
      <c r="G1175" s="295">
        <v>45975</v>
      </c>
      <c r="H1175" s="546" t="s">
        <v>6618</v>
      </c>
      <c r="J1175" s="352">
        <f t="shared" si="157"/>
        <v>46155</v>
      </c>
      <c r="K1175" s="203" t="s">
        <v>6572</v>
      </c>
      <c r="L1175" s="204">
        <v>9000</v>
      </c>
      <c r="M1175" s="204">
        <v>8930</v>
      </c>
      <c r="N1175" s="204">
        <f t="shared" si="158"/>
        <v>9020</v>
      </c>
      <c r="O1175" s="354">
        <f>M1175-N1175+HW1175</f>
        <v>0</v>
      </c>
      <c r="P1175" s="204" t="b">
        <f t="shared" si="155"/>
        <v>0</v>
      </c>
      <c r="Q1175" s="586">
        <f t="shared" si="156"/>
        <v>-1090</v>
      </c>
      <c r="HW1175" s="360">
        <v>90</v>
      </c>
      <c r="KL1175" s="961"/>
      <c r="BBC1175" s="303">
        <v>5000</v>
      </c>
      <c r="BBN1175" s="303">
        <v>1000</v>
      </c>
      <c r="BEA1175" s="303">
        <v>1930</v>
      </c>
      <c r="BIS1175" s="303">
        <v>1090</v>
      </c>
    </row>
    <row r="1176" spans="2:298 1375:1793" ht="45" customHeight="1">
      <c r="B1176" s="203">
        <v>5714400132</v>
      </c>
      <c r="C1176" s="203" t="str">
        <f>VLOOKUP(B1176,'效期天數(2025.1126更新)'!B:C,2,FALSE)</f>
        <v>GGT-U</v>
      </c>
      <c r="D1176" s="203">
        <f>VLOOKUP(B1176,'效期天數(2025.1126更新)'!B:E,4,0)</f>
        <v>180</v>
      </c>
      <c r="E1176" s="204" t="e">
        <f>VLOOKUP(F1176,'帳庫存(20260119  00點更新)'!C:I,7,0)</f>
        <v>#N/A</v>
      </c>
      <c r="F1176" s="296">
        <v>13225462</v>
      </c>
      <c r="G1176" s="295">
        <v>45975</v>
      </c>
      <c r="H1176" s="546" t="s">
        <v>6618</v>
      </c>
      <c r="J1176" s="352">
        <f t="shared" si="157"/>
        <v>46155</v>
      </c>
      <c r="K1176" s="203" t="s">
        <v>6572</v>
      </c>
      <c r="L1176" s="204">
        <v>9000</v>
      </c>
      <c r="M1176" s="204">
        <v>9020</v>
      </c>
      <c r="N1176" s="204">
        <f t="shared" si="158"/>
        <v>9020</v>
      </c>
      <c r="O1176" s="354">
        <f>M1176-N1176</f>
        <v>0</v>
      </c>
      <c r="P1176" s="204" t="e">
        <f t="shared" si="155"/>
        <v>#N/A</v>
      </c>
      <c r="Q1176" s="586" t="e">
        <f t="shared" si="156"/>
        <v>#N/A</v>
      </c>
      <c r="KL1176" s="961"/>
      <c r="BBN1176" s="303">
        <v>9020</v>
      </c>
    </row>
    <row r="1177" spans="2:298 1375:1793" ht="45" customHeight="1">
      <c r="B1177" s="203">
        <v>5714400201</v>
      </c>
      <c r="C1177" s="203" t="str">
        <f>VLOOKUP(B1177,'效期天數(2025.1126更新)'!B:C,2,FALSE)</f>
        <v>RGT-D</v>
      </c>
      <c r="D1177" s="203">
        <f>VLOOKUP(B1177,'效期天數(2025.1126更新)'!B:E,4,0)</f>
        <v>180</v>
      </c>
      <c r="E1177" s="204">
        <f>VLOOKUP(F1177,'帳庫存(20260119  00點更新)'!C:I,7,0)</f>
        <v>210</v>
      </c>
      <c r="F1177" s="296">
        <v>20125461</v>
      </c>
      <c r="G1177" s="295">
        <v>45975</v>
      </c>
      <c r="H1177" s="546" t="s">
        <v>6618</v>
      </c>
      <c r="J1177" s="352">
        <f t="shared" si="157"/>
        <v>46155</v>
      </c>
      <c r="K1177" s="203" t="s">
        <v>6573</v>
      </c>
      <c r="L1177" s="204">
        <v>9000</v>
      </c>
      <c r="M1177" s="204">
        <v>8930</v>
      </c>
      <c r="N1177" s="204">
        <f t="shared" si="158"/>
        <v>9140</v>
      </c>
      <c r="O1177" s="354">
        <f>M1177-N1177+HW1177</f>
        <v>0</v>
      </c>
      <c r="P1177" s="204" t="b">
        <f t="shared" si="155"/>
        <v>0</v>
      </c>
      <c r="Q1177" s="586">
        <f t="shared" si="156"/>
        <v>-210</v>
      </c>
      <c r="HW1177" s="360">
        <v>210</v>
      </c>
      <c r="KL1177" s="961"/>
      <c r="BBC1177" s="303">
        <v>5000</v>
      </c>
      <c r="BBN1177" s="303">
        <v>2000</v>
      </c>
      <c r="BEA1177" s="303">
        <v>1930</v>
      </c>
      <c r="BIS1177" s="303">
        <v>210</v>
      </c>
    </row>
    <row r="1178" spans="2:298 1375:1793" ht="45" customHeight="1">
      <c r="B1178" s="203">
        <v>5714400201</v>
      </c>
      <c r="C1178" s="203" t="str">
        <f>VLOOKUP(B1178,'效期天數(2025.1126更新)'!B:C,2,FALSE)</f>
        <v>RGT-D</v>
      </c>
      <c r="D1178" s="203">
        <f>VLOOKUP(B1178,'效期天數(2025.1126更新)'!B:E,4,0)</f>
        <v>180</v>
      </c>
      <c r="E1178" s="204">
        <f>VLOOKUP(F1178,'帳庫存(20260119  00點更新)'!C:I,7,0)</f>
        <v>930</v>
      </c>
      <c r="F1178" s="296">
        <v>20125462</v>
      </c>
      <c r="G1178" s="295">
        <v>45975</v>
      </c>
      <c r="H1178" s="546" t="s">
        <v>6618</v>
      </c>
      <c r="J1178" s="352">
        <f t="shared" si="157"/>
        <v>46155</v>
      </c>
      <c r="K1178" s="203" t="s">
        <v>6573</v>
      </c>
      <c r="L1178" s="204">
        <v>9000</v>
      </c>
      <c r="M1178" s="204">
        <v>8930</v>
      </c>
      <c r="N1178" s="204">
        <f t="shared" si="158"/>
        <v>8930</v>
      </c>
      <c r="O1178" s="354">
        <f t="shared" ref="O1178:O1187" si="159">M1178-N1178</f>
        <v>0</v>
      </c>
      <c r="P1178" s="204" t="b">
        <f t="shared" si="155"/>
        <v>0</v>
      </c>
      <c r="Q1178" s="586">
        <f t="shared" si="156"/>
        <v>-930</v>
      </c>
      <c r="KL1178" s="961"/>
      <c r="BBN1178" s="303">
        <v>8000</v>
      </c>
      <c r="BIS1178" s="303">
        <v>930</v>
      </c>
    </row>
    <row r="1179" spans="2:298 1375:1793" ht="45" customHeight="1">
      <c r="B1179" s="203">
        <v>5714400132</v>
      </c>
      <c r="C1179" s="203" t="str">
        <f>VLOOKUP(B1179,'效期天數(2025.1126更新)'!B:C,2,FALSE)</f>
        <v>GGT-U</v>
      </c>
      <c r="D1179" s="203">
        <f>VLOOKUP(B1179,'效期天數(2025.1126更新)'!B:E,4,0)</f>
        <v>180</v>
      </c>
      <c r="E1179" s="204">
        <f>VLOOKUP(F1179,'帳庫存(20260119  00點更新)'!C:I,7,0)</f>
        <v>980</v>
      </c>
      <c r="F1179" s="296">
        <v>13225471</v>
      </c>
      <c r="G1179" s="295">
        <v>45980</v>
      </c>
      <c r="H1179" s="760" t="s">
        <v>6620</v>
      </c>
      <c r="I1179" s="867" t="s">
        <v>7476</v>
      </c>
      <c r="J1179" s="352">
        <f t="shared" si="157"/>
        <v>46160</v>
      </c>
      <c r="K1179" s="203" t="s">
        <v>6607</v>
      </c>
      <c r="L1179" s="204">
        <v>9000</v>
      </c>
      <c r="M1179" s="204">
        <v>8980</v>
      </c>
      <c r="N1179" s="204">
        <f t="shared" si="158"/>
        <v>8980</v>
      </c>
      <c r="O1179" s="354">
        <f t="shared" si="159"/>
        <v>0</v>
      </c>
      <c r="P1179" s="204" t="b">
        <f t="shared" si="155"/>
        <v>0</v>
      </c>
      <c r="Q1179" s="586">
        <f t="shared" si="156"/>
        <v>-980</v>
      </c>
      <c r="KL1179" s="961"/>
      <c r="BCJ1179" s="303">
        <v>8000</v>
      </c>
      <c r="BHM1179" s="334">
        <v>100</v>
      </c>
      <c r="BHU1179" s="334">
        <v>100</v>
      </c>
      <c r="BIO1179" s="303">
        <v>780</v>
      </c>
    </row>
    <row r="1180" spans="2:298 1375:1793" ht="45" customHeight="1">
      <c r="B1180" s="203">
        <v>5714400132</v>
      </c>
      <c r="C1180" s="203" t="str">
        <f>VLOOKUP(B1180,'效期天數(2025.1126更新)'!B:C,2,FALSE)</f>
        <v>GGT-U</v>
      </c>
      <c r="D1180" s="203">
        <f>VLOOKUP(B1180,'效期天數(2025.1126更新)'!B:E,4,0)</f>
        <v>180</v>
      </c>
      <c r="E1180" s="204" t="e">
        <f>VLOOKUP(F1180,'帳庫存(20260119  00點更新)'!C:I,7,0)</f>
        <v>#N/A</v>
      </c>
      <c r="F1180" s="296">
        <v>13225472</v>
      </c>
      <c r="G1180" s="295">
        <v>45980</v>
      </c>
      <c r="H1180" s="760" t="s">
        <v>6620</v>
      </c>
      <c r="J1180" s="352">
        <f t="shared" si="157"/>
        <v>46160</v>
      </c>
      <c r="K1180" s="203" t="s">
        <v>6607</v>
      </c>
      <c r="L1180" s="204">
        <v>9000</v>
      </c>
      <c r="M1180" s="204">
        <v>8930</v>
      </c>
      <c r="N1180" s="204">
        <f t="shared" si="158"/>
        <v>8930</v>
      </c>
      <c r="O1180" s="354">
        <f t="shared" si="159"/>
        <v>0</v>
      </c>
      <c r="P1180" s="204" t="e">
        <f t="shared" si="155"/>
        <v>#N/A</v>
      </c>
      <c r="Q1180" s="586" t="e">
        <f t="shared" si="156"/>
        <v>#N/A</v>
      </c>
      <c r="KL1180" s="961"/>
      <c r="BCJ1180" s="303">
        <v>2000</v>
      </c>
      <c r="BCM1180" s="303">
        <v>5000</v>
      </c>
      <c r="BEL1180" s="303">
        <v>1000</v>
      </c>
      <c r="BGH1180" s="303">
        <v>930</v>
      </c>
    </row>
    <row r="1181" spans="2:298 1375:1793" ht="45" customHeight="1">
      <c r="B1181" s="203">
        <v>5714400201</v>
      </c>
      <c r="C1181" s="203" t="str">
        <f>VLOOKUP(B1181,'效期天數(2025.1126更新)'!B:C,2,FALSE)</f>
        <v>RGT-D</v>
      </c>
      <c r="D1181" s="203">
        <f>VLOOKUP(B1181,'效期天數(2025.1126更新)'!B:E,4,0)</f>
        <v>180</v>
      </c>
      <c r="E1181" s="204">
        <f>VLOOKUP(F1181,'帳庫存(20260119  00點更新)'!C:I,7,0)</f>
        <v>910</v>
      </c>
      <c r="F1181" s="296">
        <v>20125471</v>
      </c>
      <c r="G1181" s="295">
        <v>45980</v>
      </c>
      <c r="H1181" s="760" t="s">
        <v>6620</v>
      </c>
      <c r="I1181" s="867" t="s">
        <v>7476</v>
      </c>
      <c r="J1181" s="352">
        <f t="shared" si="157"/>
        <v>46160</v>
      </c>
      <c r="K1181" s="203" t="s">
        <v>6608</v>
      </c>
      <c r="L1181" s="204">
        <v>9000</v>
      </c>
      <c r="M1181" s="204">
        <v>8910</v>
      </c>
      <c r="N1181" s="204">
        <f t="shared" si="158"/>
        <v>8910</v>
      </c>
      <c r="O1181" s="354">
        <f t="shared" si="159"/>
        <v>0</v>
      </c>
      <c r="P1181" s="204" t="b">
        <f t="shared" ref="P1181:P1212" si="160">IF(O1181=E1181,TRUE,FALSE)</f>
        <v>0</v>
      </c>
      <c r="Q1181" s="586">
        <f t="shared" ref="Q1181:Q1212" si="161">O1181-E1181</f>
        <v>-910</v>
      </c>
      <c r="KL1181" s="961"/>
      <c r="BCJ1181" s="303">
        <v>8000</v>
      </c>
      <c r="BHM1181" s="334">
        <v>100</v>
      </c>
      <c r="BHU1181" s="334">
        <v>100</v>
      </c>
      <c r="BIO1181" s="303">
        <v>710</v>
      </c>
    </row>
    <row r="1182" spans="2:298 1375:1793" ht="45" customHeight="1">
      <c r="B1182" s="203">
        <v>5714400201</v>
      </c>
      <c r="C1182" s="203" t="str">
        <f>VLOOKUP(B1182,'效期天數(2025.1126更新)'!B:C,2,FALSE)</f>
        <v>RGT-D</v>
      </c>
      <c r="D1182" s="203">
        <f>VLOOKUP(B1182,'效期天數(2025.1126更新)'!B:E,4,0)</f>
        <v>180</v>
      </c>
      <c r="E1182" s="204" t="e">
        <f>VLOOKUP(F1182,'帳庫存(20260119  00點更新)'!C:I,7,0)</f>
        <v>#N/A</v>
      </c>
      <c r="F1182" s="296">
        <v>20125472</v>
      </c>
      <c r="G1182" s="295">
        <v>45980</v>
      </c>
      <c r="H1182" s="760" t="s">
        <v>6620</v>
      </c>
      <c r="J1182" s="352">
        <f t="shared" si="157"/>
        <v>46160</v>
      </c>
      <c r="K1182" s="203" t="s">
        <v>6608</v>
      </c>
      <c r="L1182" s="204">
        <v>9000</v>
      </c>
      <c r="M1182" s="204">
        <v>8800</v>
      </c>
      <c r="N1182" s="204">
        <f t="shared" si="158"/>
        <v>8800</v>
      </c>
      <c r="O1182" s="354">
        <f t="shared" si="159"/>
        <v>0</v>
      </c>
      <c r="P1182" s="204" t="e">
        <f t="shared" si="160"/>
        <v>#N/A</v>
      </c>
      <c r="Q1182" s="586" t="e">
        <f t="shared" si="161"/>
        <v>#N/A</v>
      </c>
      <c r="KL1182" s="961"/>
      <c r="BCJ1182" s="303">
        <v>2000</v>
      </c>
      <c r="BCM1182" s="303">
        <v>5000</v>
      </c>
      <c r="BEL1182" s="303">
        <v>1000</v>
      </c>
      <c r="BGH1182" s="303">
        <v>800</v>
      </c>
    </row>
    <row r="1183" spans="2:298 1375:1793" ht="45" customHeight="1">
      <c r="B1183" s="203">
        <v>5714400132</v>
      </c>
      <c r="C1183" s="203" t="str">
        <f>VLOOKUP(B1183,'效期天數(2025.1126更新)'!B:C,2,FALSE)</f>
        <v>GGT-U</v>
      </c>
      <c r="D1183" s="203">
        <f>VLOOKUP(B1183,'效期天數(2025.1126更新)'!B:E,4,0)</f>
        <v>180</v>
      </c>
      <c r="E1183" s="204" t="e">
        <f>VLOOKUP(F1183,'帳庫存(20260119  00點更新)'!C:I,7,0)</f>
        <v>#N/A</v>
      </c>
      <c r="F1183" s="296">
        <v>13225491</v>
      </c>
      <c r="G1183" s="295">
        <v>45993</v>
      </c>
      <c r="H1183" s="538" t="s">
        <v>6798</v>
      </c>
      <c r="J1183" s="352">
        <f t="shared" si="157"/>
        <v>46173</v>
      </c>
      <c r="K1183" s="203" t="s">
        <v>6760</v>
      </c>
      <c r="L1183" s="204">
        <v>9000</v>
      </c>
      <c r="M1183" s="204">
        <v>8990</v>
      </c>
      <c r="N1183" s="204">
        <f t="shared" si="158"/>
        <v>8990</v>
      </c>
      <c r="O1183" s="354">
        <f t="shared" si="159"/>
        <v>0</v>
      </c>
      <c r="P1183" s="204" t="e">
        <f t="shared" si="160"/>
        <v>#N/A</v>
      </c>
      <c r="Q1183" s="586" t="e">
        <f t="shared" si="161"/>
        <v>#N/A</v>
      </c>
      <c r="KL1183" s="961"/>
      <c r="BCM1183" s="303">
        <v>5000</v>
      </c>
      <c r="BCZ1183" s="303">
        <v>3000</v>
      </c>
      <c r="BEM1183" s="303">
        <v>990</v>
      </c>
    </row>
    <row r="1184" spans="2:298 1375:1793" ht="45" customHeight="1">
      <c r="B1184" s="203">
        <v>5714400132</v>
      </c>
      <c r="C1184" s="203" t="str">
        <f>VLOOKUP(B1184,'效期天數(2025.1126更新)'!B:C,2,FALSE)</f>
        <v>GGT-U</v>
      </c>
      <c r="D1184" s="203">
        <f>VLOOKUP(B1184,'效期天數(2025.1126更新)'!B:E,4,0)</f>
        <v>180</v>
      </c>
      <c r="E1184" s="204" t="e">
        <f>VLOOKUP(F1184,'帳庫存(20260119  00點更新)'!C:I,7,0)</f>
        <v>#N/A</v>
      </c>
      <c r="F1184" s="296">
        <v>13225492</v>
      </c>
      <c r="G1184" s="295">
        <v>45993</v>
      </c>
      <c r="H1184" s="538" t="s">
        <v>6798</v>
      </c>
      <c r="J1184" s="352">
        <f t="shared" si="157"/>
        <v>46173</v>
      </c>
      <c r="K1184" s="203" t="s">
        <v>6760</v>
      </c>
      <c r="L1184" s="204">
        <v>9000</v>
      </c>
      <c r="M1184" s="204">
        <v>8950</v>
      </c>
      <c r="N1184" s="204">
        <f t="shared" si="158"/>
        <v>8950</v>
      </c>
      <c r="O1184" s="354">
        <f t="shared" si="159"/>
        <v>0</v>
      </c>
      <c r="P1184" s="204" t="e">
        <f t="shared" si="160"/>
        <v>#N/A</v>
      </c>
      <c r="Q1184" s="586" t="e">
        <f t="shared" si="161"/>
        <v>#N/A</v>
      </c>
      <c r="KL1184" s="961"/>
      <c r="BCZ1184" s="303">
        <v>7000</v>
      </c>
      <c r="BEM1184" s="303">
        <v>1950</v>
      </c>
    </row>
    <row r="1185" spans="2:298 1443:1829" ht="45" customHeight="1">
      <c r="B1185" s="203">
        <v>5714400201</v>
      </c>
      <c r="C1185" s="203" t="str">
        <f>VLOOKUP(B1185,'效期天數(2025.1126更新)'!B:C,2,FALSE)</f>
        <v>RGT-D</v>
      </c>
      <c r="D1185" s="203">
        <f>VLOOKUP(B1185,'效期天數(2025.1126更新)'!B:E,4,0)</f>
        <v>180</v>
      </c>
      <c r="E1185" s="204" t="e">
        <f>VLOOKUP(F1185,'帳庫存(20260119  00點更新)'!C:I,7,0)</f>
        <v>#N/A</v>
      </c>
      <c r="F1185" s="296">
        <v>20125491</v>
      </c>
      <c r="G1185" s="295">
        <v>45993</v>
      </c>
      <c r="H1185" s="538" t="s">
        <v>6798</v>
      </c>
      <c r="J1185" s="352">
        <f t="shared" si="157"/>
        <v>46173</v>
      </c>
      <c r="K1185" s="203" t="s">
        <v>6761</v>
      </c>
      <c r="L1185" s="204">
        <v>9000</v>
      </c>
      <c r="M1185" s="204">
        <v>8850</v>
      </c>
      <c r="N1185" s="204">
        <f t="shared" si="158"/>
        <v>8850</v>
      </c>
      <c r="O1185" s="354">
        <f t="shared" si="159"/>
        <v>0</v>
      </c>
      <c r="P1185" s="204" t="e">
        <f t="shared" si="160"/>
        <v>#N/A</v>
      </c>
      <c r="Q1185" s="586" t="e">
        <f t="shared" si="161"/>
        <v>#N/A</v>
      </c>
      <c r="KL1185" s="961"/>
      <c r="BCM1185" s="303">
        <v>5000</v>
      </c>
      <c r="BCZ1185" s="303">
        <v>3000</v>
      </c>
      <c r="BEM1185" s="303">
        <v>850</v>
      </c>
    </row>
    <row r="1186" spans="2:298 1443:1829" ht="45" customHeight="1">
      <c r="B1186" s="203">
        <v>5714400201</v>
      </c>
      <c r="C1186" s="203" t="str">
        <f>VLOOKUP(B1186,'效期天數(2025.1126更新)'!B:C,2,FALSE)</f>
        <v>RGT-D</v>
      </c>
      <c r="D1186" s="203">
        <f>VLOOKUP(B1186,'效期天數(2025.1126更新)'!B:E,4,0)</f>
        <v>180</v>
      </c>
      <c r="E1186" s="204" t="e">
        <f>VLOOKUP(F1186,'帳庫存(20260119  00點更新)'!C:I,7,0)</f>
        <v>#N/A</v>
      </c>
      <c r="F1186" s="296">
        <v>20125492</v>
      </c>
      <c r="G1186" s="295">
        <v>45993</v>
      </c>
      <c r="H1186" s="538" t="s">
        <v>6798</v>
      </c>
      <c r="J1186" s="352">
        <f t="shared" si="157"/>
        <v>46173</v>
      </c>
      <c r="K1186" s="203" t="s">
        <v>6761</v>
      </c>
      <c r="L1186" s="204">
        <v>9000</v>
      </c>
      <c r="M1186" s="204">
        <v>8930</v>
      </c>
      <c r="N1186" s="204">
        <f t="shared" si="158"/>
        <v>8930</v>
      </c>
      <c r="O1186" s="354">
        <f t="shared" si="159"/>
        <v>0</v>
      </c>
      <c r="P1186" s="204" t="e">
        <f t="shared" si="160"/>
        <v>#N/A</v>
      </c>
      <c r="Q1186" s="586" t="e">
        <f t="shared" si="161"/>
        <v>#N/A</v>
      </c>
      <c r="KL1186" s="961"/>
      <c r="BCZ1186" s="303">
        <v>7000</v>
      </c>
      <c r="BEM1186" s="303">
        <v>1930</v>
      </c>
    </row>
    <row r="1187" spans="2:298 1443:1829" ht="45" customHeight="1">
      <c r="B1187" s="203">
        <v>5714400132</v>
      </c>
      <c r="C1187" s="203" t="str">
        <f>VLOOKUP(B1187,'效期天數(2025.1126更新)'!B:C,2,FALSE)</f>
        <v>GGT-U</v>
      </c>
      <c r="D1187" s="203">
        <f>VLOOKUP(B1187,'效期天數(2025.1126更新)'!B:E,4,0)</f>
        <v>180</v>
      </c>
      <c r="E1187" s="204" t="e">
        <f>VLOOKUP(F1187,'帳庫存(20260119  00點更新)'!C:I,7,0)</f>
        <v>#N/A</v>
      </c>
      <c r="F1187" s="296">
        <v>13225511</v>
      </c>
      <c r="G1187" s="295">
        <v>46007</v>
      </c>
      <c r="H1187" s="745" t="s">
        <v>6982</v>
      </c>
      <c r="J1187" s="352">
        <f t="shared" si="157"/>
        <v>46187</v>
      </c>
      <c r="K1187" s="203" t="s">
        <v>6890</v>
      </c>
      <c r="L1187" s="204">
        <v>9000</v>
      </c>
      <c r="M1187" s="204">
        <v>8910</v>
      </c>
      <c r="N1187" s="204">
        <f t="shared" si="158"/>
        <v>8910</v>
      </c>
      <c r="O1187" s="354">
        <f t="shared" si="159"/>
        <v>0</v>
      </c>
      <c r="P1187" s="204" t="e">
        <f t="shared" si="160"/>
        <v>#N/A</v>
      </c>
      <c r="Q1187" s="586" t="e">
        <f t="shared" si="161"/>
        <v>#N/A</v>
      </c>
      <c r="KL1187" s="961"/>
      <c r="BDL1187" s="303">
        <v>5000</v>
      </c>
      <c r="BFS1187" s="303">
        <v>3910</v>
      </c>
    </row>
    <row r="1188" spans="2:298 1443:1829" ht="45" customHeight="1">
      <c r="B1188" s="203">
        <v>5714400132</v>
      </c>
      <c r="C1188" s="203" t="str">
        <f>VLOOKUP(B1188,'效期天數(2025.1126更新)'!B:C,2,FALSE)</f>
        <v>GGT-U</v>
      </c>
      <c r="D1188" s="203">
        <f>VLOOKUP(B1188,'效期天數(2025.1126更新)'!B:E,4,0)</f>
        <v>180</v>
      </c>
      <c r="E1188" s="204" t="e">
        <f>VLOOKUP(F1188,'帳庫存(20260119  00點更新)'!C:I,7,0)</f>
        <v>#N/A</v>
      </c>
      <c r="F1188" s="296">
        <v>13225512</v>
      </c>
      <c r="G1188" s="295">
        <v>46007</v>
      </c>
      <c r="H1188" s="745" t="s">
        <v>6982</v>
      </c>
      <c r="J1188" s="352">
        <f t="shared" si="157"/>
        <v>46187</v>
      </c>
      <c r="K1188" s="203" t="s">
        <v>6890</v>
      </c>
      <c r="L1188" s="204">
        <v>9000</v>
      </c>
      <c r="M1188" s="204">
        <v>8500</v>
      </c>
      <c r="N1188" s="204">
        <f t="shared" si="158"/>
        <v>8560</v>
      </c>
      <c r="O1188" s="354">
        <f>M1188-N1188+IC1188</f>
        <v>0</v>
      </c>
      <c r="P1188" s="204" t="e">
        <f t="shared" si="160"/>
        <v>#N/A</v>
      </c>
      <c r="Q1188" s="586" t="e">
        <f t="shared" si="161"/>
        <v>#N/A</v>
      </c>
      <c r="IC1188" s="360">
        <v>60</v>
      </c>
      <c r="KL1188" s="961"/>
      <c r="BDM1188" s="303">
        <v>5000</v>
      </c>
      <c r="BEO1188" s="303">
        <v>2500</v>
      </c>
      <c r="BFS1188" s="303">
        <v>1060</v>
      </c>
    </row>
    <row r="1189" spans="2:298 1443:1829" ht="45" customHeight="1">
      <c r="B1189" s="203">
        <v>5714400201</v>
      </c>
      <c r="C1189" s="203" t="str">
        <f>VLOOKUP(B1189,'效期天數(2025.1126更新)'!B:C,2,FALSE)</f>
        <v>RGT-D</v>
      </c>
      <c r="D1189" s="203">
        <f>VLOOKUP(B1189,'效期天數(2025.1126更新)'!B:E,4,0)</f>
        <v>180</v>
      </c>
      <c r="E1189" s="204" t="e">
        <f>VLOOKUP(F1189,'帳庫存(20260119  00點更新)'!C:I,7,0)</f>
        <v>#N/A</v>
      </c>
      <c r="F1189" s="296">
        <v>20125511</v>
      </c>
      <c r="G1189" s="295">
        <v>46007</v>
      </c>
      <c r="H1189" s="745" t="s">
        <v>6982</v>
      </c>
      <c r="J1189" s="352">
        <f t="shared" si="157"/>
        <v>46187</v>
      </c>
      <c r="K1189" s="203" t="s">
        <v>6891</v>
      </c>
      <c r="L1189" s="204">
        <v>9000</v>
      </c>
      <c r="M1189" s="204">
        <v>8710</v>
      </c>
      <c r="N1189" s="204">
        <f t="shared" si="158"/>
        <v>8710</v>
      </c>
      <c r="O1189" s="354">
        <f>M1189-N1189</f>
        <v>0</v>
      </c>
      <c r="P1189" s="204" t="e">
        <f t="shared" si="160"/>
        <v>#N/A</v>
      </c>
      <c r="Q1189" s="586" t="e">
        <f t="shared" si="161"/>
        <v>#N/A</v>
      </c>
      <c r="KL1189" s="961"/>
      <c r="BDL1189" s="303">
        <v>5000</v>
      </c>
      <c r="BFS1189" s="303">
        <v>3710</v>
      </c>
    </row>
    <row r="1190" spans="2:298 1443:1829" ht="45" customHeight="1">
      <c r="B1190" s="203">
        <v>5714400201</v>
      </c>
      <c r="C1190" s="203" t="str">
        <f>VLOOKUP(B1190,'效期天數(2025.1126更新)'!B:C,2,FALSE)</f>
        <v>RGT-D</v>
      </c>
      <c r="D1190" s="203">
        <f>VLOOKUP(B1190,'效期天數(2025.1126更新)'!B:E,4,0)</f>
        <v>180</v>
      </c>
      <c r="E1190" s="204" t="e">
        <f>VLOOKUP(F1190,'帳庫存(20260119  00點更新)'!C:I,7,0)</f>
        <v>#N/A</v>
      </c>
      <c r="F1190" s="296">
        <v>20125512</v>
      </c>
      <c r="G1190" s="295">
        <v>46007</v>
      </c>
      <c r="H1190" s="745" t="s">
        <v>6982</v>
      </c>
      <c r="J1190" s="352">
        <f t="shared" si="157"/>
        <v>46187</v>
      </c>
      <c r="K1190" s="203" t="s">
        <v>6891</v>
      </c>
      <c r="L1190" s="204">
        <v>9000</v>
      </c>
      <c r="M1190" s="204">
        <v>8910</v>
      </c>
      <c r="N1190" s="204">
        <f t="shared" si="158"/>
        <v>9240</v>
      </c>
      <c r="O1190" s="354">
        <f>M1190-N1190+IC1190</f>
        <v>0</v>
      </c>
      <c r="P1190" s="204" t="e">
        <f t="shared" si="160"/>
        <v>#N/A</v>
      </c>
      <c r="Q1190" s="586" t="e">
        <f t="shared" si="161"/>
        <v>#N/A</v>
      </c>
      <c r="IC1190" s="360">
        <v>330</v>
      </c>
      <c r="KL1190" s="961"/>
      <c r="BDM1190" s="303">
        <v>5000</v>
      </c>
      <c r="BEO1190" s="303">
        <v>2910</v>
      </c>
      <c r="BFS1190" s="303">
        <v>1330</v>
      </c>
    </row>
    <row r="1191" spans="2:298 1443:1829" ht="45" customHeight="1">
      <c r="B1191" s="203">
        <v>5714400132</v>
      </c>
      <c r="C1191" s="203" t="str">
        <f>VLOOKUP(B1191,'效期天數(2025.1126更新)'!B:C,2,FALSE)</f>
        <v>GGT-U</v>
      </c>
      <c r="D1191" s="203">
        <f>VLOOKUP(B1191,'效期天數(2025.1126更新)'!B:E,4,0)</f>
        <v>180</v>
      </c>
      <c r="E1191" s="204">
        <f>VLOOKUP(F1191,'帳庫存(20260119  00點更新)'!C:I,7,0)</f>
        <v>790</v>
      </c>
      <c r="F1191" s="296">
        <v>13225531</v>
      </c>
      <c r="G1191" s="295">
        <v>46020</v>
      </c>
      <c r="H1191" s="580" t="s">
        <v>7087</v>
      </c>
      <c r="I1191" s="846"/>
      <c r="J1191" s="352">
        <f t="shared" si="157"/>
        <v>46200</v>
      </c>
      <c r="K1191" s="203" t="s">
        <v>7014</v>
      </c>
      <c r="L1191" s="204">
        <v>9000</v>
      </c>
      <c r="M1191" s="204">
        <v>8790</v>
      </c>
      <c r="N1191" s="204">
        <f t="shared" si="158"/>
        <v>8790</v>
      </c>
      <c r="O1191" s="354">
        <f>M1191-N1191</f>
        <v>0</v>
      </c>
      <c r="P1191" s="204" t="b">
        <f t="shared" si="160"/>
        <v>0</v>
      </c>
      <c r="Q1191" s="586">
        <f t="shared" si="161"/>
        <v>-790</v>
      </c>
      <c r="KL1191" s="961"/>
      <c r="BEX1191" s="303">
        <v>5000</v>
      </c>
      <c r="BFK1191" s="303">
        <v>3000</v>
      </c>
      <c r="BKE1191" s="303">
        <v>790</v>
      </c>
    </row>
    <row r="1192" spans="2:298 1443:1829" ht="45" customHeight="1">
      <c r="B1192" s="203">
        <v>5714400132</v>
      </c>
      <c r="C1192" s="203" t="str">
        <f>VLOOKUP(B1192,'效期天數(2025.1126更新)'!B:C,2,FALSE)</f>
        <v>GGT-U</v>
      </c>
      <c r="D1192" s="203">
        <f>VLOOKUP(B1192,'效期天數(2025.1126更新)'!B:E,4,0)</f>
        <v>180</v>
      </c>
      <c r="E1192" s="204">
        <f>VLOOKUP(F1192,'帳庫存(20260119  00點更新)'!C:I,7,0)</f>
        <v>1940</v>
      </c>
      <c r="F1192" s="296">
        <v>13225532</v>
      </c>
      <c r="G1192" s="295">
        <v>46020</v>
      </c>
      <c r="H1192" s="580" t="s">
        <v>7087</v>
      </c>
      <c r="I1192" s="846"/>
      <c r="J1192" s="352">
        <f t="shared" si="157"/>
        <v>46200</v>
      </c>
      <c r="K1192" s="203" t="s">
        <v>7014</v>
      </c>
      <c r="L1192" s="204">
        <v>9000</v>
      </c>
      <c r="M1192" s="204">
        <v>8940</v>
      </c>
      <c r="N1192" s="204">
        <f t="shared" si="158"/>
        <v>8940</v>
      </c>
      <c r="O1192" s="354">
        <f>M1192-N1192</f>
        <v>0</v>
      </c>
      <c r="P1192" s="204" t="b">
        <f t="shared" si="160"/>
        <v>0</v>
      </c>
      <c r="Q1192" s="586">
        <f t="shared" si="161"/>
        <v>-1940</v>
      </c>
      <c r="KL1192" s="961"/>
      <c r="BFB1192" s="303">
        <v>5000</v>
      </c>
      <c r="BFK1192" s="303">
        <v>2000</v>
      </c>
      <c r="BJQ1192" s="303">
        <v>1000</v>
      </c>
      <c r="BQV1192" s="303">
        <v>940</v>
      </c>
    </row>
    <row r="1193" spans="2:298 1443:1829" ht="45" customHeight="1">
      <c r="B1193" s="203">
        <v>5714400201</v>
      </c>
      <c r="C1193" s="203" t="str">
        <f>VLOOKUP(B1193,'效期天數(2025.1126更新)'!B:C,2,FALSE)</f>
        <v>RGT-D</v>
      </c>
      <c r="D1193" s="203">
        <f>VLOOKUP(B1193,'效期天數(2025.1126更新)'!B:E,4,0)</f>
        <v>180</v>
      </c>
      <c r="E1193" s="204">
        <f>VLOOKUP(F1193,'帳庫存(20260119  00點更新)'!C:I,7,0)</f>
        <v>830</v>
      </c>
      <c r="F1193" s="296">
        <v>20125531</v>
      </c>
      <c r="G1193" s="295">
        <v>46020</v>
      </c>
      <c r="H1193" s="580" t="s">
        <v>7087</v>
      </c>
      <c r="I1193" s="846"/>
      <c r="J1193" s="352">
        <f t="shared" si="157"/>
        <v>46200</v>
      </c>
      <c r="K1193" s="203" t="s">
        <v>7015</v>
      </c>
      <c r="L1193" s="204">
        <v>9000</v>
      </c>
      <c r="M1193" s="204">
        <v>8830</v>
      </c>
      <c r="N1193" s="204">
        <f t="shared" si="158"/>
        <v>8830</v>
      </c>
      <c r="O1193" s="354">
        <f>M1193-N1193</f>
        <v>0</v>
      </c>
      <c r="P1193" s="204" t="b">
        <f t="shared" si="160"/>
        <v>0</v>
      </c>
      <c r="Q1193" s="586">
        <f t="shared" si="161"/>
        <v>-830</v>
      </c>
      <c r="KL1193" s="961"/>
      <c r="BEX1193" s="303">
        <v>5000</v>
      </c>
      <c r="BFK1193" s="303">
        <v>3000</v>
      </c>
      <c r="BQV1193" s="303">
        <v>830</v>
      </c>
    </row>
    <row r="1194" spans="2:298 1443:1829" ht="45" customHeight="1">
      <c r="B1194" s="203">
        <v>5714400201</v>
      </c>
      <c r="C1194" s="203" t="str">
        <f>VLOOKUP(B1194,'效期天數(2025.1126更新)'!B:C,2,FALSE)</f>
        <v>RGT-D</v>
      </c>
      <c r="D1194" s="203">
        <f>VLOOKUP(B1194,'效期天數(2025.1126更新)'!B:E,4,0)</f>
        <v>180</v>
      </c>
      <c r="E1194" s="204">
        <f>VLOOKUP(F1194,'帳庫存(20260119  00點更新)'!C:I,7,0)</f>
        <v>1800</v>
      </c>
      <c r="F1194" s="296">
        <v>20125532</v>
      </c>
      <c r="G1194" s="295">
        <v>46020</v>
      </c>
      <c r="H1194" s="580" t="s">
        <v>7087</v>
      </c>
      <c r="I1194" s="846"/>
      <c r="J1194" s="352">
        <f t="shared" si="157"/>
        <v>46200</v>
      </c>
      <c r="K1194" s="203" t="s">
        <v>7015</v>
      </c>
      <c r="L1194" s="204">
        <v>9000</v>
      </c>
      <c r="M1194" s="204">
        <v>8800</v>
      </c>
      <c r="N1194" s="204">
        <f t="shared" si="158"/>
        <v>8800</v>
      </c>
      <c r="O1194" s="354">
        <f>M1194-N1194</f>
        <v>0</v>
      </c>
      <c r="P1194" s="204" t="b">
        <f t="shared" si="160"/>
        <v>0</v>
      </c>
      <c r="Q1194" s="586">
        <f t="shared" si="161"/>
        <v>-1800</v>
      </c>
      <c r="KL1194" s="961"/>
      <c r="BFB1194" s="303">
        <v>5000</v>
      </c>
      <c r="BFK1194" s="303">
        <v>2000</v>
      </c>
      <c r="BJQ1194" s="303">
        <v>1000</v>
      </c>
      <c r="BKE1194" s="303">
        <v>800</v>
      </c>
    </row>
    <row r="1195" spans="2:298 1443:1829" ht="45" customHeight="1">
      <c r="B1195" s="203">
        <v>5714400132</v>
      </c>
      <c r="C1195" s="203" t="str">
        <f>VLOOKUP(B1195,'效期天數(2025.1126更新)'!B:C,2,FALSE)</f>
        <v>GGT-U</v>
      </c>
      <c r="D1195" s="203">
        <f>VLOOKUP(B1195,'效期天數(2025.1126更新)'!B:E,4,0)</f>
        <v>180</v>
      </c>
      <c r="E1195" s="204">
        <f>VLOOKUP(F1195,'帳庫存(20260119  00點更新)'!C:I,7,0)</f>
        <v>8910</v>
      </c>
      <c r="F1195" s="296">
        <v>13226021</v>
      </c>
      <c r="G1195" s="295">
        <v>46028</v>
      </c>
      <c r="H1195" s="759" t="s">
        <v>7144</v>
      </c>
      <c r="I1195" s="846"/>
      <c r="J1195" s="352">
        <f t="shared" si="157"/>
        <v>46208</v>
      </c>
      <c r="K1195" s="203" t="s">
        <v>7109</v>
      </c>
      <c r="L1195" s="204">
        <v>9000</v>
      </c>
      <c r="M1195" s="204">
        <v>8910</v>
      </c>
      <c r="N1195" s="204">
        <f t="shared" si="158"/>
        <v>8910</v>
      </c>
      <c r="O1195" s="354">
        <f>M1195-N1195</f>
        <v>0</v>
      </c>
      <c r="P1195" s="204" t="b">
        <f t="shared" si="160"/>
        <v>0</v>
      </c>
      <c r="Q1195" s="586">
        <f t="shared" si="161"/>
        <v>-8910</v>
      </c>
      <c r="KL1195" s="961"/>
      <c r="BGR1195" s="303">
        <v>4910</v>
      </c>
      <c r="BHN1195" s="303">
        <v>4000</v>
      </c>
    </row>
    <row r="1196" spans="2:298 1443:1829" ht="45" customHeight="1">
      <c r="B1196" s="203">
        <v>5714400132</v>
      </c>
      <c r="C1196" s="203" t="str">
        <f>VLOOKUP(B1196,'效期天數(2025.1126更新)'!B:C,2,FALSE)</f>
        <v>GGT-U</v>
      </c>
      <c r="D1196" s="203">
        <f>VLOOKUP(B1196,'效期天數(2025.1126更新)'!B:E,4,0)</f>
        <v>180</v>
      </c>
      <c r="E1196" s="204">
        <f>VLOOKUP(F1196,'帳庫存(20260119  00點更新)'!C:I,7,0)</f>
        <v>8910</v>
      </c>
      <c r="F1196" s="296">
        <v>13226022</v>
      </c>
      <c r="G1196" s="295">
        <v>46028</v>
      </c>
      <c r="H1196" s="759" t="s">
        <v>7144</v>
      </c>
      <c r="I1196" s="846"/>
      <c r="J1196" s="352">
        <f t="shared" si="157"/>
        <v>46208</v>
      </c>
      <c r="K1196" s="203" t="s">
        <v>7109</v>
      </c>
      <c r="L1196" s="204">
        <v>9000</v>
      </c>
      <c r="M1196" s="204">
        <v>8910</v>
      </c>
      <c r="N1196" s="204">
        <f t="shared" si="158"/>
        <v>9390</v>
      </c>
      <c r="O1196" s="354">
        <f>M1196-N1196+JN1196</f>
        <v>0</v>
      </c>
      <c r="P1196" s="204" t="b">
        <f t="shared" si="160"/>
        <v>0</v>
      </c>
      <c r="Q1196" s="586">
        <f t="shared" si="161"/>
        <v>-8910</v>
      </c>
      <c r="JN1196" s="19">
        <v>480</v>
      </c>
      <c r="KL1196" s="961"/>
      <c r="BHN1196" s="303">
        <v>6000</v>
      </c>
      <c r="BKG1196" s="303">
        <v>2910</v>
      </c>
      <c r="BNH1196" s="303">
        <v>480</v>
      </c>
    </row>
    <row r="1197" spans="2:298 1443:1829" ht="45" customHeight="1">
      <c r="B1197" s="203">
        <v>5714400201</v>
      </c>
      <c r="C1197" s="203" t="str">
        <f>VLOOKUP(B1197,'效期天數(2025.1126更新)'!B:C,2,FALSE)</f>
        <v>RGT-D</v>
      </c>
      <c r="D1197" s="203">
        <f>VLOOKUP(B1197,'效期天數(2025.1126更新)'!B:E,4,0)</f>
        <v>180</v>
      </c>
      <c r="E1197" s="204">
        <f>VLOOKUP(F1197,'帳庫存(20260119  00點更新)'!C:I,7,0)</f>
        <v>9300</v>
      </c>
      <c r="F1197" s="296">
        <v>20126021</v>
      </c>
      <c r="G1197" s="295">
        <v>46028</v>
      </c>
      <c r="H1197" s="759" t="s">
        <v>7144</v>
      </c>
      <c r="I1197" s="846"/>
      <c r="J1197" s="352">
        <f t="shared" si="157"/>
        <v>46208</v>
      </c>
      <c r="K1197" s="203" t="s">
        <v>7110</v>
      </c>
      <c r="L1197" s="204">
        <v>9000</v>
      </c>
      <c r="M1197" s="204">
        <v>9300</v>
      </c>
      <c r="N1197" s="204">
        <f t="shared" si="158"/>
        <v>9300</v>
      </c>
      <c r="O1197" s="354">
        <f>M1197-N1197</f>
        <v>0</v>
      </c>
      <c r="P1197" s="204" t="b">
        <f t="shared" si="160"/>
        <v>0</v>
      </c>
      <c r="Q1197" s="586">
        <f t="shared" si="161"/>
        <v>-9300</v>
      </c>
      <c r="KL1197" s="961"/>
      <c r="BGR1197" s="303">
        <v>5000</v>
      </c>
      <c r="BHN1197" s="303">
        <v>4300</v>
      </c>
    </row>
    <row r="1198" spans="2:298 1443:1829" ht="45" customHeight="1">
      <c r="B1198" s="203">
        <v>5714400201</v>
      </c>
      <c r="C1198" s="203" t="str">
        <f>VLOOKUP(B1198,'效期天數(2025.1126更新)'!B:C,2,FALSE)</f>
        <v>RGT-D</v>
      </c>
      <c r="D1198" s="203">
        <f>VLOOKUP(B1198,'效期天數(2025.1126更新)'!B:E,4,0)</f>
        <v>180</v>
      </c>
      <c r="E1198" s="204">
        <f>VLOOKUP(F1198,'帳庫存(20260119  00點更新)'!C:I,7,0)</f>
        <v>9020</v>
      </c>
      <c r="F1198" s="296">
        <v>20126022</v>
      </c>
      <c r="G1198" s="295">
        <v>46028</v>
      </c>
      <c r="H1198" s="759" t="s">
        <v>7144</v>
      </c>
      <c r="I1198" s="846"/>
      <c r="J1198" s="352">
        <f t="shared" si="157"/>
        <v>46208</v>
      </c>
      <c r="K1198" s="203" t="s">
        <v>7110</v>
      </c>
      <c r="L1198" s="204">
        <v>9000</v>
      </c>
      <c r="M1198" s="204">
        <v>9020</v>
      </c>
      <c r="N1198" s="204">
        <f t="shared" si="158"/>
        <v>9650</v>
      </c>
      <c r="O1198" s="354">
        <f>M1198-N1198+JN1198</f>
        <v>0</v>
      </c>
      <c r="P1198" s="204" t="b">
        <f t="shared" si="160"/>
        <v>0</v>
      </c>
      <c r="Q1198" s="586">
        <f t="shared" si="161"/>
        <v>-9020</v>
      </c>
      <c r="JN1198" s="19">
        <v>630</v>
      </c>
      <c r="KL1198" s="961"/>
      <c r="BHN1198" s="303">
        <v>6000</v>
      </c>
      <c r="BKG1198" s="303">
        <v>3020</v>
      </c>
      <c r="BNH1198" s="303">
        <v>630</v>
      </c>
    </row>
    <row r="1199" spans="2:298 1443:1829" ht="45" customHeight="1">
      <c r="B1199" s="203">
        <v>5714400132</v>
      </c>
      <c r="C1199" s="203" t="str">
        <f>VLOOKUP(B1199,'效期天數(2025.1126更新)'!B:C,2,FALSE)</f>
        <v>GGT-U</v>
      </c>
      <c r="D1199" s="203">
        <f>VLOOKUP(B1199,'效期天數(2025.1126更新)'!B:E,4,0)</f>
        <v>180</v>
      </c>
      <c r="E1199" s="204" t="e">
        <f>VLOOKUP(F1199,'帳庫存(20260119  00點更新)'!C:I,7,0)</f>
        <v>#N/A</v>
      </c>
      <c r="F1199" s="296">
        <v>13226031</v>
      </c>
      <c r="G1199" s="295">
        <v>46036</v>
      </c>
      <c r="H1199" s="567" t="s">
        <v>7480</v>
      </c>
      <c r="J1199" s="352">
        <f t="shared" si="157"/>
        <v>46216</v>
      </c>
      <c r="K1199" s="203" t="s">
        <v>7217</v>
      </c>
      <c r="L1199" s="204">
        <v>9000</v>
      </c>
      <c r="M1199" s="204">
        <v>8600</v>
      </c>
      <c r="N1199" s="204">
        <f t="shared" si="158"/>
        <v>8600</v>
      </c>
      <c r="O1199" s="354">
        <f>M1199-N1199</f>
        <v>0</v>
      </c>
      <c r="P1199" s="204" t="e">
        <f t="shared" si="160"/>
        <v>#N/A</v>
      </c>
      <c r="Q1199" s="586" t="e">
        <f t="shared" si="161"/>
        <v>#N/A</v>
      </c>
      <c r="KL1199" s="961"/>
      <c r="BHL1199" s="334">
        <v>200</v>
      </c>
      <c r="BHO1199" s="303">
        <v>8000</v>
      </c>
      <c r="BRI1199" s="303">
        <v>400</v>
      </c>
    </row>
    <row r="1200" spans="2:298 1443:1829" ht="45" customHeight="1">
      <c r="B1200" s="203">
        <v>5714400132</v>
      </c>
      <c r="C1200" s="203" t="str">
        <f>VLOOKUP(B1200,'效期天數(2025.1126更新)'!B:C,2,FALSE)</f>
        <v>GGT-U</v>
      </c>
      <c r="D1200" s="203">
        <f>VLOOKUP(B1200,'效期天數(2025.1126更新)'!B:E,4,0)</f>
        <v>180</v>
      </c>
      <c r="E1200" s="204" t="e">
        <f>VLOOKUP(F1200,'帳庫存(20260119  00點更新)'!C:I,7,0)</f>
        <v>#N/A</v>
      </c>
      <c r="F1200" s="296">
        <v>13226032</v>
      </c>
      <c r="G1200" s="295">
        <v>46036</v>
      </c>
      <c r="H1200" s="567" t="s">
        <v>7480</v>
      </c>
      <c r="J1200" s="352">
        <f t="shared" si="157"/>
        <v>46216</v>
      </c>
      <c r="K1200" s="203" t="s">
        <v>7217</v>
      </c>
      <c r="L1200" s="204">
        <v>8500</v>
      </c>
      <c r="M1200" s="204">
        <v>8510</v>
      </c>
      <c r="N1200" s="204">
        <f t="shared" si="158"/>
        <v>8890</v>
      </c>
      <c r="O1200" s="354">
        <f>M1200-N1200+JT1200</f>
        <v>0</v>
      </c>
      <c r="P1200" s="204" t="e">
        <f t="shared" si="160"/>
        <v>#N/A</v>
      </c>
      <c r="Q1200" s="586" t="e">
        <f t="shared" si="161"/>
        <v>#N/A</v>
      </c>
      <c r="JT1200" s="19">
        <v>380</v>
      </c>
      <c r="KL1200" s="961"/>
      <c r="BHO1200" s="303">
        <v>2000</v>
      </c>
      <c r="BHR1200" s="303">
        <v>3000</v>
      </c>
      <c r="BJH1200" s="303">
        <v>3510</v>
      </c>
      <c r="BRI1200" s="303">
        <v>380</v>
      </c>
    </row>
    <row r="1201" spans="1:351 1446:1894" ht="45" customHeight="1">
      <c r="B1201" s="203">
        <v>5714400201</v>
      </c>
      <c r="C1201" s="203" t="str">
        <f>VLOOKUP(B1201,'效期天數(2025.1126更新)'!B:C,2,FALSE)</f>
        <v>RGT-D</v>
      </c>
      <c r="D1201" s="203">
        <f>VLOOKUP(B1201,'效期天數(2025.1126更新)'!B:E,4,0)</f>
        <v>180</v>
      </c>
      <c r="E1201" s="204" t="e">
        <f>VLOOKUP(F1201,'帳庫存(20260119  00點更新)'!C:I,7,0)</f>
        <v>#N/A</v>
      </c>
      <c r="F1201" s="296">
        <v>20126031</v>
      </c>
      <c r="G1201" s="295">
        <v>46036</v>
      </c>
      <c r="H1201" s="567" t="s">
        <v>7480</v>
      </c>
      <c r="J1201" s="352">
        <f t="shared" si="157"/>
        <v>46216</v>
      </c>
      <c r="K1201" s="203" t="s">
        <v>7218</v>
      </c>
      <c r="L1201" s="204">
        <v>9000</v>
      </c>
      <c r="M1201" s="204">
        <v>8700</v>
      </c>
      <c r="N1201" s="204">
        <f t="shared" si="158"/>
        <v>8700</v>
      </c>
      <c r="O1201" s="354">
        <f>M1201-N1201</f>
        <v>0</v>
      </c>
      <c r="P1201" s="204" t="e">
        <f t="shared" si="160"/>
        <v>#N/A</v>
      </c>
      <c r="Q1201" s="586" t="e">
        <f t="shared" si="161"/>
        <v>#N/A</v>
      </c>
      <c r="KL1201" s="961"/>
      <c r="BHL1201" s="334">
        <v>200</v>
      </c>
      <c r="BHO1201" s="303">
        <v>8000</v>
      </c>
      <c r="BRI1201" s="303">
        <v>500</v>
      </c>
    </row>
    <row r="1202" spans="1:351 1446:1894" ht="45" customHeight="1">
      <c r="B1202" s="203">
        <v>5714400201</v>
      </c>
      <c r="C1202" s="203" t="str">
        <f>VLOOKUP(B1202,'效期天數(2025.1126更新)'!B:C,2,FALSE)</f>
        <v>RGT-D</v>
      </c>
      <c r="D1202" s="203">
        <f>VLOOKUP(B1202,'效期天數(2025.1126更新)'!B:E,4,0)</f>
        <v>180</v>
      </c>
      <c r="E1202" s="204" t="e">
        <f>VLOOKUP(F1202,'帳庫存(20260119  00點更新)'!C:I,7,0)</f>
        <v>#N/A</v>
      </c>
      <c r="F1202" s="296">
        <v>20126032</v>
      </c>
      <c r="G1202" s="295">
        <v>46036</v>
      </c>
      <c r="H1202" s="567" t="s">
        <v>7480</v>
      </c>
      <c r="J1202" s="352">
        <f t="shared" si="157"/>
        <v>46216</v>
      </c>
      <c r="K1202" s="203" t="s">
        <v>7218</v>
      </c>
      <c r="L1202" s="204">
        <v>8500</v>
      </c>
      <c r="M1202" s="204">
        <v>8510</v>
      </c>
      <c r="N1202" s="204">
        <f t="shared" si="158"/>
        <v>8880</v>
      </c>
      <c r="O1202" s="354">
        <f>M1202-N1202+JT1202</f>
        <v>0</v>
      </c>
      <c r="P1202" s="204" t="e">
        <f t="shared" si="160"/>
        <v>#N/A</v>
      </c>
      <c r="Q1202" s="586" t="e">
        <f t="shared" si="161"/>
        <v>#N/A</v>
      </c>
      <c r="JT1202" s="19">
        <v>370</v>
      </c>
      <c r="KL1202" s="961"/>
      <c r="BHO1202" s="303">
        <v>2000</v>
      </c>
      <c r="BHR1202" s="303">
        <v>3000</v>
      </c>
      <c r="BJH1202" s="303">
        <v>3510</v>
      </c>
      <c r="BRI1202" s="303">
        <v>370</v>
      </c>
    </row>
    <row r="1203" spans="1:351 1446:1894" ht="45" customHeight="1">
      <c r="B1203" s="203">
        <v>5714400132</v>
      </c>
      <c r="C1203" s="203" t="str">
        <f>VLOOKUP(B1203,'效期天數(2025.1126更新)'!B:C,2,FALSE)</f>
        <v>GGT-U</v>
      </c>
      <c r="D1203" s="203">
        <f>VLOOKUP(B1203,'效期天數(2025.1126更新)'!B:E,4,0)</f>
        <v>180</v>
      </c>
      <c r="E1203" s="204" t="e">
        <f>VLOOKUP(F1203,'帳庫存(20260119  00點更新)'!C:I,7,0)</f>
        <v>#N/A</v>
      </c>
      <c r="F1203" s="296">
        <v>13226033</v>
      </c>
      <c r="G1203" s="295">
        <v>46037</v>
      </c>
      <c r="H1203" s="592" t="s">
        <v>7481</v>
      </c>
      <c r="I1203" s="846"/>
      <c r="J1203" s="352">
        <f t="shared" si="157"/>
        <v>46217</v>
      </c>
      <c r="K1203" s="203" t="s">
        <v>7225</v>
      </c>
      <c r="L1203" s="204">
        <v>9000</v>
      </c>
      <c r="M1203" s="204">
        <v>8970</v>
      </c>
      <c r="N1203" s="204">
        <f t="shared" si="158"/>
        <v>8970</v>
      </c>
      <c r="O1203" s="354">
        <f>M1203-N1203</f>
        <v>0</v>
      </c>
      <c r="P1203" s="204" t="e">
        <f t="shared" si="160"/>
        <v>#N/A</v>
      </c>
      <c r="Q1203" s="586" t="e">
        <f t="shared" si="161"/>
        <v>#N/A</v>
      </c>
      <c r="KL1203" s="961"/>
      <c r="BIN1203" s="303">
        <v>8000</v>
      </c>
      <c r="BNI1203" s="303">
        <v>970</v>
      </c>
    </row>
    <row r="1204" spans="1:351 1446:1894" ht="45" customHeight="1">
      <c r="B1204" s="203">
        <v>5714400132</v>
      </c>
      <c r="C1204" s="203" t="str">
        <f>VLOOKUP(B1204,'效期天數(2025.1126更新)'!B:C,2,FALSE)</f>
        <v>GGT-U</v>
      </c>
      <c r="D1204" s="203">
        <f>VLOOKUP(B1204,'效期天數(2025.1126更新)'!B:E,4,0)</f>
        <v>180</v>
      </c>
      <c r="E1204" s="204" t="e">
        <f>VLOOKUP(F1204,'帳庫存(20260119  00點更新)'!C:I,7,0)</f>
        <v>#N/A</v>
      </c>
      <c r="F1204" s="296">
        <v>13226034</v>
      </c>
      <c r="G1204" s="295">
        <v>46037</v>
      </c>
      <c r="H1204" s="592" t="s">
        <v>7481</v>
      </c>
      <c r="I1204" s="846"/>
      <c r="J1204" s="352">
        <f t="shared" si="157"/>
        <v>46217</v>
      </c>
      <c r="K1204" s="203" t="s">
        <v>7225</v>
      </c>
      <c r="L1204" s="204">
        <v>9000</v>
      </c>
      <c r="M1204" s="204">
        <v>8970</v>
      </c>
      <c r="N1204" s="204">
        <f t="shared" si="158"/>
        <v>9820</v>
      </c>
      <c r="O1204" s="354">
        <f>M1204-N1204+KT1204</f>
        <v>0</v>
      </c>
      <c r="P1204" s="204" t="e">
        <f t="shared" si="160"/>
        <v>#N/A</v>
      </c>
      <c r="Q1204" s="586" t="e">
        <f t="shared" si="161"/>
        <v>#N/A</v>
      </c>
      <c r="KL1204" s="961"/>
      <c r="KT1204" s="569">
        <v>850</v>
      </c>
      <c r="BIN1204" s="303">
        <v>2000</v>
      </c>
      <c r="BIY1204" s="303">
        <v>5000</v>
      </c>
      <c r="BMO1204" s="303">
        <v>1000</v>
      </c>
      <c r="BNI1204" s="303">
        <v>970</v>
      </c>
      <c r="BTV1204" s="303">
        <v>850</v>
      </c>
    </row>
    <row r="1205" spans="1:351 1446:1894" ht="45" customHeight="1">
      <c r="B1205" s="203">
        <v>5714400201</v>
      </c>
      <c r="C1205" s="203" t="str">
        <f>VLOOKUP(B1205,'效期天數(2025.1126更新)'!B:C,2,FALSE)</f>
        <v>RGT-D</v>
      </c>
      <c r="D1205" s="203">
        <f>VLOOKUP(B1205,'效期天數(2025.1126更新)'!B:E,4,0)</f>
        <v>180</v>
      </c>
      <c r="E1205" s="204" t="e">
        <f>VLOOKUP(F1205,'帳庫存(20260119  00點更新)'!C:I,7,0)</f>
        <v>#N/A</v>
      </c>
      <c r="F1205" s="296">
        <v>20126033</v>
      </c>
      <c r="G1205" s="295">
        <v>46037</v>
      </c>
      <c r="H1205" s="592" t="s">
        <v>7481</v>
      </c>
      <c r="I1205" s="846"/>
      <c r="J1205" s="352">
        <f t="shared" si="157"/>
        <v>46217</v>
      </c>
      <c r="K1205" s="203" t="s">
        <v>7226</v>
      </c>
      <c r="L1205" s="204">
        <v>9000</v>
      </c>
      <c r="M1205" s="204">
        <v>9030</v>
      </c>
      <c r="N1205" s="204">
        <f t="shared" si="158"/>
        <v>9030</v>
      </c>
      <c r="O1205" s="354">
        <f>M1205-N1205</f>
        <v>0</v>
      </c>
      <c r="P1205" s="204" t="e">
        <f t="shared" si="160"/>
        <v>#N/A</v>
      </c>
      <c r="Q1205" s="586" t="e">
        <f t="shared" si="161"/>
        <v>#N/A</v>
      </c>
      <c r="KL1205" s="961"/>
      <c r="BIN1205" s="303">
        <v>9030</v>
      </c>
    </row>
    <row r="1206" spans="1:351 1446:1894" ht="45" customHeight="1">
      <c r="B1206" s="203">
        <v>5714400201</v>
      </c>
      <c r="C1206" s="203" t="str">
        <f>VLOOKUP(B1206,'效期天數(2025.1126更新)'!B:C,2,FALSE)</f>
        <v>RGT-D</v>
      </c>
      <c r="D1206" s="203">
        <f>VLOOKUP(B1206,'效期天數(2025.1126更新)'!B:E,4,0)</f>
        <v>180</v>
      </c>
      <c r="E1206" s="204" t="e">
        <f>VLOOKUP(F1206,'帳庫存(20260119  00點更新)'!C:I,7,0)</f>
        <v>#N/A</v>
      </c>
      <c r="F1206" s="296">
        <v>20126034</v>
      </c>
      <c r="G1206" s="295">
        <v>46037</v>
      </c>
      <c r="H1206" s="592" t="s">
        <v>7481</v>
      </c>
      <c r="I1206" s="846"/>
      <c r="J1206" s="352">
        <f t="shared" si="157"/>
        <v>46217</v>
      </c>
      <c r="K1206" s="203" t="s">
        <v>7226</v>
      </c>
      <c r="L1206" s="204">
        <v>9000</v>
      </c>
      <c r="M1206" s="204">
        <v>8990</v>
      </c>
      <c r="N1206" s="204">
        <f t="shared" si="158"/>
        <v>9930</v>
      </c>
      <c r="O1206" s="354">
        <f>M1206-N1206+KT1206</f>
        <v>0</v>
      </c>
      <c r="P1206" s="204" t="e">
        <f t="shared" si="160"/>
        <v>#N/A</v>
      </c>
      <c r="Q1206" s="586" t="e">
        <f t="shared" si="161"/>
        <v>#N/A</v>
      </c>
      <c r="KL1206" s="961"/>
      <c r="KT1206" s="569">
        <v>940</v>
      </c>
      <c r="BIN1206" s="303">
        <v>1000</v>
      </c>
      <c r="BIY1206" s="303">
        <v>5000</v>
      </c>
      <c r="BMO1206" s="303">
        <v>1000</v>
      </c>
      <c r="BNI1206" s="303">
        <v>1990</v>
      </c>
      <c r="BTV1206" s="303">
        <v>940</v>
      </c>
    </row>
    <row r="1207" spans="1:351 1446:1894" ht="45" customHeight="1">
      <c r="B1207" s="203">
        <v>5714400132</v>
      </c>
      <c r="C1207" s="203" t="str">
        <f>VLOOKUP(B1207,'效期天數(2025.1126更新)'!B:C,2,FALSE)</f>
        <v>GGT-U</v>
      </c>
      <c r="D1207" s="203">
        <f>VLOOKUP(B1207,'效期天數(2025.1126更新)'!B:E,4,0)</f>
        <v>180</v>
      </c>
      <c r="E1207" s="204" t="e">
        <f>VLOOKUP(F1207,'帳庫存(20260119  00點更新)'!C:I,7,0)</f>
        <v>#N/A</v>
      </c>
      <c r="F1207" s="296">
        <v>13226061</v>
      </c>
      <c r="G1207" s="295">
        <v>46059</v>
      </c>
      <c r="H1207" s="745" t="s">
        <v>7905</v>
      </c>
      <c r="I1207" s="289"/>
      <c r="J1207" s="352">
        <f t="shared" si="157"/>
        <v>46239</v>
      </c>
      <c r="K1207" s="203" t="s">
        <v>7849</v>
      </c>
      <c r="L1207" s="204">
        <v>9000</v>
      </c>
      <c r="M1207" s="204">
        <v>8880</v>
      </c>
      <c r="N1207" s="204">
        <f t="shared" si="158"/>
        <v>8100</v>
      </c>
      <c r="O1207" s="354">
        <f>M1207-N1207</f>
        <v>780</v>
      </c>
      <c r="P1207" s="204" t="e">
        <f t="shared" si="160"/>
        <v>#N/A</v>
      </c>
      <c r="Q1207" s="586" t="e">
        <f t="shared" si="161"/>
        <v>#N/A</v>
      </c>
      <c r="KL1207" s="961"/>
      <c r="BJI1207" s="334">
        <v>100</v>
      </c>
      <c r="BLE1207" s="303">
        <v>1000</v>
      </c>
      <c r="BMB1207" s="303">
        <v>5000</v>
      </c>
      <c r="BNC1207" s="303">
        <v>2000</v>
      </c>
    </row>
    <row r="1208" spans="1:351 1446:1894" ht="45" customHeight="1">
      <c r="B1208" s="203">
        <v>5714400132</v>
      </c>
      <c r="C1208" s="203" t="str">
        <f>VLOOKUP(B1208,'效期天數(2025.1126更新)'!B:C,2,FALSE)</f>
        <v>GGT-U</v>
      </c>
      <c r="D1208" s="203">
        <f>VLOOKUP(B1208,'效期天數(2025.1126更新)'!B:E,4,0)</f>
        <v>180</v>
      </c>
      <c r="E1208" s="204" t="e">
        <f>VLOOKUP(F1208,'帳庫存(20260119  00點更新)'!C:I,7,0)</f>
        <v>#N/A</v>
      </c>
      <c r="F1208" s="296">
        <v>13226062</v>
      </c>
      <c r="G1208" s="295">
        <v>46059</v>
      </c>
      <c r="H1208" s="745" t="s">
        <v>7905</v>
      </c>
      <c r="I1208" s="289"/>
      <c r="J1208" s="352">
        <f t="shared" si="157"/>
        <v>46239</v>
      </c>
      <c r="K1208" s="203" t="s">
        <v>7849</v>
      </c>
      <c r="L1208" s="204">
        <v>9000</v>
      </c>
      <c r="M1208" s="204">
        <v>8870</v>
      </c>
      <c r="N1208" s="204">
        <f t="shared" si="158"/>
        <v>9410</v>
      </c>
      <c r="O1208" s="354">
        <f>M1208-N1208+JK1208</f>
        <v>0</v>
      </c>
      <c r="P1208" s="204" t="e">
        <f t="shared" si="160"/>
        <v>#N/A</v>
      </c>
      <c r="Q1208" s="586" t="e">
        <f t="shared" si="161"/>
        <v>#N/A</v>
      </c>
      <c r="JK1208" s="19">
        <v>540</v>
      </c>
      <c r="KL1208" s="961"/>
      <c r="BJG1208" s="303">
        <v>6870</v>
      </c>
      <c r="BKT1208" s="303">
        <v>2000</v>
      </c>
      <c r="BLE1208" s="303">
        <v>540</v>
      </c>
    </row>
    <row r="1209" spans="1:351 1446:1894" ht="45" customHeight="1">
      <c r="B1209" s="203">
        <v>5714400201</v>
      </c>
      <c r="C1209" s="203" t="str">
        <f>VLOOKUP(B1209,'效期天數(2025.1126更新)'!B:C,2,FALSE)</f>
        <v>RGT-D</v>
      </c>
      <c r="D1209" s="203">
        <f>VLOOKUP(B1209,'效期天數(2025.1126更新)'!B:E,4,0)</f>
        <v>180</v>
      </c>
      <c r="E1209" s="204" t="e">
        <f>VLOOKUP(F1209,'帳庫存(20260119  00點更新)'!C:I,7,0)</f>
        <v>#N/A</v>
      </c>
      <c r="F1209" s="296">
        <v>20126061</v>
      </c>
      <c r="G1209" s="295">
        <v>46059</v>
      </c>
      <c r="H1209" s="745" t="s">
        <v>7905</v>
      </c>
      <c r="I1209" s="289"/>
      <c r="J1209" s="352">
        <f t="shared" si="157"/>
        <v>46239</v>
      </c>
      <c r="K1209" s="203" t="s">
        <v>7850</v>
      </c>
      <c r="L1209" s="204">
        <v>9000</v>
      </c>
      <c r="M1209" s="204">
        <v>9120</v>
      </c>
      <c r="N1209" s="204">
        <f t="shared" si="158"/>
        <v>8100</v>
      </c>
      <c r="O1209" s="354">
        <f>M1209-N1209</f>
        <v>1020</v>
      </c>
      <c r="P1209" s="204" t="e">
        <f t="shared" si="160"/>
        <v>#N/A</v>
      </c>
      <c r="Q1209" s="586" t="e">
        <f t="shared" si="161"/>
        <v>#N/A</v>
      </c>
      <c r="KL1209" s="961"/>
      <c r="BJI1209" s="334">
        <v>100</v>
      </c>
      <c r="BLE1209" s="303">
        <v>1000</v>
      </c>
      <c r="BMB1209" s="303">
        <v>5000</v>
      </c>
      <c r="BNC1209" s="303">
        <v>2000</v>
      </c>
    </row>
    <row r="1210" spans="1:351 1446:1894" ht="45" customHeight="1">
      <c r="B1210" s="203">
        <v>5714400201</v>
      </c>
      <c r="C1210" s="203" t="str">
        <f>VLOOKUP(B1210,'效期天數(2025.1126更新)'!B:C,2,FALSE)</f>
        <v>RGT-D</v>
      </c>
      <c r="D1210" s="203">
        <f>VLOOKUP(B1210,'效期天數(2025.1126更新)'!B:E,4,0)</f>
        <v>180</v>
      </c>
      <c r="E1210" s="204" t="e">
        <f>VLOOKUP(F1210,'帳庫存(20260119  00點更新)'!C:I,7,0)</f>
        <v>#N/A</v>
      </c>
      <c r="F1210" s="296">
        <v>20126062</v>
      </c>
      <c r="G1210" s="295">
        <v>46059</v>
      </c>
      <c r="H1210" s="745" t="s">
        <v>7905</v>
      </c>
      <c r="I1210" s="289"/>
      <c r="J1210" s="352">
        <f t="shared" si="157"/>
        <v>46239</v>
      </c>
      <c r="K1210" s="203" t="s">
        <v>7850</v>
      </c>
      <c r="L1210" s="204">
        <v>9000</v>
      </c>
      <c r="M1210" s="204">
        <v>8940</v>
      </c>
      <c r="N1210" s="204">
        <f t="shared" si="158"/>
        <v>9530</v>
      </c>
      <c r="O1210" s="354">
        <f>M1210-N1210+JK1210</f>
        <v>0</v>
      </c>
      <c r="P1210" s="204" t="e">
        <f t="shared" si="160"/>
        <v>#N/A</v>
      </c>
      <c r="Q1210" s="586" t="e">
        <f t="shared" si="161"/>
        <v>#N/A</v>
      </c>
      <c r="JK1210" s="19">
        <v>590</v>
      </c>
      <c r="KL1210" s="961"/>
      <c r="BJG1210" s="303">
        <v>6940</v>
      </c>
      <c r="BKT1210" s="303">
        <v>2000</v>
      </c>
      <c r="BLE1210" s="303">
        <v>590</v>
      </c>
    </row>
    <row r="1211" spans="1:351 1446:1894" ht="45" customHeight="1">
      <c r="B1211" s="203">
        <v>5714400132</v>
      </c>
      <c r="C1211" s="203" t="str">
        <f>VLOOKUP(B1211,'效期天數(2025.1126更新)'!B:C,2,FALSE)</f>
        <v>GGT-U</v>
      </c>
      <c r="D1211" s="203">
        <f>VLOOKUP(B1211,'效期天數(2025.1126更新)'!B:E,4,0)</f>
        <v>180</v>
      </c>
      <c r="E1211" s="204" t="e">
        <f>VLOOKUP(F1211,'帳庫存(20260119  00點更新)'!C:I,7,0)</f>
        <v>#N/A</v>
      </c>
      <c r="F1211" s="296">
        <v>13226071</v>
      </c>
      <c r="G1211" s="295">
        <v>46063</v>
      </c>
      <c r="H1211" s="753" t="s">
        <v>8037</v>
      </c>
      <c r="I1211" s="289" t="s">
        <v>7899</v>
      </c>
      <c r="J1211" s="352">
        <f t="shared" si="157"/>
        <v>46243</v>
      </c>
      <c r="K1211" s="203" t="s">
        <v>7932</v>
      </c>
      <c r="L1211" s="204">
        <v>9000</v>
      </c>
      <c r="M1211" s="204">
        <v>8870</v>
      </c>
      <c r="N1211" s="204">
        <f t="shared" si="158"/>
        <v>9240</v>
      </c>
      <c r="O1211" s="354">
        <f>M1211-N1211+JM1211</f>
        <v>0</v>
      </c>
      <c r="P1211" s="204" t="e">
        <f t="shared" si="160"/>
        <v>#N/A</v>
      </c>
      <c r="Q1211" s="586" t="e">
        <f t="shared" si="161"/>
        <v>#N/A</v>
      </c>
      <c r="JM1211" s="19">
        <v>370</v>
      </c>
      <c r="KL1211" s="961"/>
      <c r="BJI1211" s="334">
        <v>100</v>
      </c>
      <c r="BJP1211" s="303">
        <v>7400</v>
      </c>
      <c r="BKK1211" s="303">
        <v>1370</v>
      </c>
      <c r="BQA1211" s="303">
        <v>370</v>
      </c>
    </row>
    <row r="1212" spans="1:351 1446:1894" ht="45" customHeight="1">
      <c r="A1212" s="714" t="s">
        <v>4950</v>
      </c>
      <c r="B1212" s="843">
        <v>5714400139</v>
      </c>
      <c r="C1212" s="843" t="str">
        <f>VLOOKUP(B1212,'效期天數(2025.1126更新)'!B:C,2,FALSE)</f>
        <v>CL-D</v>
      </c>
      <c r="D1212" s="203">
        <f>VLOOKUP(B1212,'效期天數(2025.1126更新)'!B:E,4,0)</f>
        <v>90</v>
      </c>
      <c r="E1212" s="844">
        <f>VLOOKUP(F1212,'帳庫存(20260119  00點更新)'!C:I,7,0)</f>
        <v>1770</v>
      </c>
      <c r="F1212" s="845">
        <v>13925431</v>
      </c>
      <c r="G1212" s="580">
        <v>45951</v>
      </c>
      <c r="H1212" s="652" t="s">
        <v>6383</v>
      </c>
      <c r="I1212" s="862" t="s">
        <v>7455</v>
      </c>
      <c r="J1212" s="352">
        <f t="shared" si="157"/>
        <v>46041</v>
      </c>
      <c r="K1212" s="203" t="s">
        <v>6344</v>
      </c>
      <c r="L1212" s="204">
        <v>6000</v>
      </c>
      <c r="M1212" s="204">
        <v>6020</v>
      </c>
      <c r="N1212" s="204">
        <f t="shared" si="158"/>
        <v>5250</v>
      </c>
      <c r="O1212" s="354">
        <f>M1212-N1212+MM1212</f>
        <v>1770</v>
      </c>
      <c r="P1212" s="204" t="b">
        <f t="shared" si="160"/>
        <v>1</v>
      </c>
      <c r="Q1212" s="586">
        <f t="shared" si="161"/>
        <v>0</v>
      </c>
      <c r="KL1212" s="961"/>
      <c r="MM1212" s="1064">
        <v>1000</v>
      </c>
      <c r="BCP1212" s="303">
        <v>200</v>
      </c>
      <c r="BFH1212" s="303">
        <v>2000</v>
      </c>
      <c r="BFT1212" s="303">
        <v>2000</v>
      </c>
      <c r="BGQ1212" s="334">
        <v>50</v>
      </c>
      <c r="BKA1212" s="303">
        <v>1000</v>
      </c>
    </row>
    <row r="1213" spans="1:351 1446:1894" ht="45" customHeight="1">
      <c r="A1213" s="714" t="s">
        <v>4950</v>
      </c>
      <c r="B1213" s="843">
        <v>5714400140</v>
      </c>
      <c r="C1213" s="843" t="str">
        <f>VLOOKUP(B1213,'效期天數(2025.1126更新)'!B:C,2,FALSE)</f>
        <v>CL-U</v>
      </c>
      <c r="D1213" s="203">
        <f>VLOOKUP(B1213,'效期天數(2025.1126更新)'!B:E,4,0)</f>
        <v>90</v>
      </c>
      <c r="E1213" s="844">
        <f>VLOOKUP(F1213,'帳庫存(20260119  00點更新)'!C:I,7,0)</f>
        <v>1360</v>
      </c>
      <c r="F1213" s="845">
        <v>14025431</v>
      </c>
      <c r="G1213" s="580">
        <v>45951</v>
      </c>
      <c r="H1213" s="652" t="s">
        <v>6383</v>
      </c>
      <c r="I1213" s="862" t="s">
        <v>7455</v>
      </c>
      <c r="J1213" s="352">
        <f t="shared" si="157"/>
        <v>46041</v>
      </c>
      <c r="K1213" s="203" t="s">
        <v>6343</v>
      </c>
      <c r="L1213" s="204">
        <v>6000</v>
      </c>
      <c r="M1213" s="204">
        <v>5610</v>
      </c>
      <c r="N1213" s="204">
        <f t="shared" si="158"/>
        <v>5250</v>
      </c>
      <c r="O1213" s="354">
        <f>M1213-N1213+MM1213</f>
        <v>1350</v>
      </c>
      <c r="P1213" s="204" t="b">
        <f t="shared" ref="P1213:P1241" si="162">IF(O1213=E1213,TRUE,FALSE)</f>
        <v>0</v>
      </c>
      <c r="Q1213" s="586">
        <f t="shared" ref="Q1213:Q1241" si="163">O1213-E1213</f>
        <v>-10</v>
      </c>
      <c r="KL1213" s="961"/>
      <c r="MM1213" s="1064">
        <v>990</v>
      </c>
      <c r="BCP1213" s="303">
        <v>200</v>
      </c>
      <c r="BFH1213" s="303">
        <v>2000</v>
      </c>
      <c r="BFT1213" s="303">
        <v>2000</v>
      </c>
      <c r="BGQ1213" s="334">
        <v>50</v>
      </c>
      <c r="BKA1213" s="303">
        <v>1000</v>
      </c>
    </row>
    <row r="1214" spans="1:351 1446:1894" ht="45" customHeight="1">
      <c r="A1214" s="714" t="s">
        <v>4910</v>
      </c>
      <c r="B1214" s="203">
        <v>5714400296</v>
      </c>
      <c r="C1214" s="203" t="str">
        <f>VLOOKUP(B1214,'效期天數(2025.1126更新)'!B:C,2,FALSE)</f>
        <v>CLH-D</v>
      </c>
      <c r="D1214" s="203">
        <f>VLOOKUP(B1214,'效期天數(2025.1126更新)'!B:E,4,0)</f>
        <v>90</v>
      </c>
      <c r="E1214" s="204">
        <f>VLOOKUP(F1214,'帳庫存(20260119  00點更新)'!C:I,7,0)</f>
        <v>380</v>
      </c>
      <c r="F1214" s="296">
        <v>29625531</v>
      </c>
      <c r="G1214" s="295">
        <v>46021</v>
      </c>
      <c r="H1214" s="513" t="s">
        <v>7081</v>
      </c>
      <c r="I1214" s="347" t="s">
        <v>7540</v>
      </c>
      <c r="J1214" s="352">
        <f t="shared" si="157"/>
        <v>46111</v>
      </c>
      <c r="K1214" s="203" t="s">
        <v>7028</v>
      </c>
      <c r="L1214" s="204">
        <v>6000</v>
      </c>
      <c r="M1214" s="204">
        <v>6140</v>
      </c>
      <c r="N1214" s="204">
        <f t="shared" si="158"/>
        <v>6440</v>
      </c>
      <c r="O1214" s="354">
        <f>M1214-N1214+ID1214</f>
        <v>380</v>
      </c>
      <c r="P1214" s="204" t="b">
        <f t="shared" si="162"/>
        <v>1</v>
      </c>
      <c r="Q1214" s="586">
        <f t="shared" si="163"/>
        <v>0</v>
      </c>
      <c r="ID1214" s="360">
        <v>680</v>
      </c>
      <c r="KL1214" s="961"/>
      <c r="BEP1214" s="303">
        <v>6140</v>
      </c>
      <c r="BGI1214" s="303">
        <v>300</v>
      </c>
    </row>
    <row r="1215" spans="1:351 1446:1894" ht="45" customHeight="1">
      <c r="A1215" s="714" t="s">
        <v>4910</v>
      </c>
      <c r="B1215" s="203">
        <v>5714400297</v>
      </c>
      <c r="C1215" s="203" t="str">
        <f>VLOOKUP(B1215,'效期天數(2025.1126更新)'!B:C,2,FALSE)</f>
        <v>CLH-U</v>
      </c>
      <c r="D1215" s="203">
        <f>VLOOKUP(B1215,'效期天數(2025.1126更新)'!B:E,4,0)</f>
        <v>90</v>
      </c>
      <c r="E1215" s="204">
        <f>VLOOKUP(F1215,'帳庫存(20260119  00點更新)'!C:I,7,0)</f>
        <v>410</v>
      </c>
      <c r="F1215" s="296">
        <v>29725531</v>
      </c>
      <c r="G1215" s="295">
        <v>46021</v>
      </c>
      <c r="H1215" s="513" t="s">
        <v>7081</v>
      </c>
      <c r="I1215" s="347" t="s">
        <v>7540</v>
      </c>
      <c r="J1215" s="352">
        <f t="shared" si="157"/>
        <v>46111</v>
      </c>
      <c r="K1215" s="203" t="s">
        <v>7027</v>
      </c>
      <c r="L1215" s="204">
        <v>6000</v>
      </c>
      <c r="M1215" s="204">
        <v>6140</v>
      </c>
      <c r="N1215" s="204">
        <f t="shared" si="158"/>
        <v>6440</v>
      </c>
      <c r="O1215" s="354">
        <f>M1215-N1215+ID1215</f>
        <v>410</v>
      </c>
      <c r="P1215" s="204" t="b">
        <f t="shared" si="162"/>
        <v>1</v>
      </c>
      <c r="Q1215" s="586">
        <f t="shared" si="163"/>
        <v>0</v>
      </c>
      <c r="ID1215" s="360">
        <v>710</v>
      </c>
      <c r="KL1215" s="961"/>
      <c r="BEP1215" s="303">
        <v>6140</v>
      </c>
      <c r="BGI1215" s="303">
        <v>300</v>
      </c>
    </row>
    <row r="1216" spans="1:351 1446:1894" ht="45" customHeight="1">
      <c r="A1216" s="714" t="s">
        <v>4950</v>
      </c>
      <c r="B1216" s="843">
        <v>5714400192</v>
      </c>
      <c r="C1216" s="843" t="str">
        <f>VLOOKUP(B1216,'效期天數(2025.1126更新)'!B:C,2,FALSE)</f>
        <v>BCl-U</v>
      </c>
      <c r="D1216" s="203">
        <f>VLOOKUP(B1216,'效期天數(2025.1126更新)'!B:E,4,0)</f>
        <v>90</v>
      </c>
      <c r="E1216" s="844">
        <f>VLOOKUP(F1216,'帳庫存(20260119  00點更新)'!C:I,7,0)</f>
        <v>2120</v>
      </c>
      <c r="F1216" s="845">
        <v>19226021</v>
      </c>
      <c r="G1216" s="580">
        <v>46028</v>
      </c>
      <c r="H1216" s="652" t="s">
        <v>7149</v>
      </c>
      <c r="I1216" s="862" t="s">
        <v>7456</v>
      </c>
      <c r="J1216" s="352">
        <f t="shared" si="157"/>
        <v>46118</v>
      </c>
      <c r="K1216" s="203" t="s">
        <v>7112</v>
      </c>
      <c r="L1216" s="204">
        <v>6000</v>
      </c>
      <c r="M1216" s="204">
        <v>6120</v>
      </c>
      <c r="N1216" s="204">
        <f t="shared" si="158"/>
        <v>5000</v>
      </c>
      <c r="O1216" s="354">
        <f>M1216-N1216+MM1216</f>
        <v>2120</v>
      </c>
      <c r="P1216" s="204" t="b">
        <f t="shared" si="162"/>
        <v>1</v>
      </c>
      <c r="Q1216" s="586">
        <f t="shared" si="163"/>
        <v>0</v>
      </c>
      <c r="KL1216" s="961"/>
      <c r="MM1216" s="1064">
        <v>1000</v>
      </c>
      <c r="BFH1216" s="303">
        <v>2000</v>
      </c>
      <c r="BFT1216" s="303">
        <v>2000</v>
      </c>
      <c r="BKA1216" s="303">
        <v>1000</v>
      </c>
    </row>
    <row r="1217" spans="1:351 1516:1794" ht="45" customHeight="1">
      <c r="A1217" s="714" t="s">
        <v>4950</v>
      </c>
      <c r="B1217" s="843">
        <v>5714400290</v>
      </c>
      <c r="C1217" s="843" t="str">
        <f>VLOOKUP(B1217,'效期天數(2025.1126更新)'!B:C,2,FALSE)</f>
        <v>BCl-D</v>
      </c>
      <c r="D1217" s="203">
        <f>VLOOKUP(B1217,'效期天數(2025.1126更新)'!B:E,4,0)</f>
        <v>90</v>
      </c>
      <c r="E1217" s="844">
        <f>VLOOKUP(F1217,'帳庫存(20260119  00點更新)'!C:I,7,0)</f>
        <v>2130</v>
      </c>
      <c r="F1217" s="845">
        <v>29026021</v>
      </c>
      <c r="G1217" s="580">
        <v>46028</v>
      </c>
      <c r="H1217" s="652" t="s">
        <v>7149</v>
      </c>
      <c r="I1217" s="862" t="s">
        <v>7456</v>
      </c>
      <c r="J1217" s="352">
        <f t="shared" si="157"/>
        <v>46118</v>
      </c>
      <c r="K1217" s="203" t="s">
        <v>7113</v>
      </c>
      <c r="L1217" s="204">
        <v>6000</v>
      </c>
      <c r="M1217" s="204">
        <v>6130</v>
      </c>
      <c r="N1217" s="204">
        <f t="shared" si="158"/>
        <v>5000</v>
      </c>
      <c r="O1217" s="354">
        <f>M1217-N1217+MM1217</f>
        <v>2130</v>
      </c>
      <c r="P1217" s="204" t="b">
        <f t="shared" si="162"/>
        <v>1</v>
      </c>
      <c r="Q1217" s="586">
        <f t="shared" si="163"/>
        <v>0</v>
      </c>
      <c r="KL1217" s="961"/>
      <c r="MM1217" s="1064">
        <v>1000</v>
      </c>
      <c r="BFH1217" s="303">
        <v>2000</v>
      </c>
      <c r="BFT1217" s="303">
        <v>2000</v>
      </c>
      <c r="BKA1217" s="303">
        <v>1000</v>
      </c>
    </row>
    <row r="1218" spans="1:351 1516:1794" ht="45" customHeight="1">
      <c r="A1218" s="714" t="s">
        <v>4910</v>
      </c>
      <c r="B1218" s="203">
        <v>5714400296</v>
      </c>
      <c r="C1218" s="203" t="str">
        <f>VLOOKUP(B1218,'效期天數(2025.1126更新)'!B:C,2,FALSE)</f>
        <v>CLH-D</v>
      </c>
      <c r="D1218" s="203">
        <f>VLOOKUP(B1218,'效期天數(2025.1126更新)'!B:E,4,0)</f>
        <v>90</v>
      </c>
      <c r="E1218" s="204" t="e">
        <f>VLOOKUP(F1218,'帳庫存(20260119  00點更新)'!C:I,7,0)</f>
        <v>#N/A</v>
      </c>
      <c r="F1218" s="296">
        <v>29626041</v>
      </c>
      <c r="G1218" s="295">
        <v>46041</v>
      </c>
      <c r="H1218" s="646" t="s">
        <v>7541</v>
      </c>
      <c r="I1218" s="347" t="s">
        <v>7540</v>
      </c>
      <c r="J1218" s="352">
        <f t="shared" si="157"/>
        <v>46131</v>
      </c>
      <c r="K1218" s="203" t="s">
        <v>7334</v>
      </c>
      <c r="L1218" s="204">
        <v>3000</v>
      </c>
      <c r="M1218" s="204">
        <v>2910</v>
      </c>
      <c r="N1218" s="204">
        <f t="shared" si="158"/>
        <v>2910</v>
      </c>
      <c r="O1218" s="354">
        <f t="shared" ref="O1218:O1233" si="164">M1218-N1218</f>
        <v>0</v>
      </c>
      <c r="P1218" s="204" t="e">
        <f t="shared" si="162"/>
        <v>#N/A</v>
      </c>
      <c r="Q1218" s="586" t="e">
        <f t="shared" si="163"/>
        <v>#N/A</v>
      </c>
      <c r="KL1218" s="961"/>
      <c r="BGY1218" s="303">
        <v>550</v>
      </c>
      <c r="BHG1218" s="303">
        <v>1450</v>
      </c>
      <c r="BKO1218" s="303">
        <v>910</v>
      </c>
    </row>
    <row r="1219" spans="1:351 1516:1794" ht="45" customHeight="1">
      <c r="A1219" s="714" t="s">
        <v>4910</v>
      </c>
      <c r="B1219" s="203">
        <v>5714400296</v>
      </c>
      <c r="C1219" s="203" t="str">
        <f>VLOOKUP(B1219,'效期天數(2025.1126更新)'!B:C,2,FALSE)</f>
        <v>CLH-D</v>
      </c>
      <c r="D1219" s="203">
        <f>VLOOKUP(B1219,'效期天數(2025.1126更新)'!B:E,4,0)</f>
        <v>90</v>
      </c>
      <c r="E1219" s="204" t="e">
        <f>VLOOKUP(F1219,'帳庫存(20260119  00點更新)'!C:I,7,0)</f>
        <v>#N/A</v>
      </c>
      <c r="F1219" s="296">
        <v>29626042</v>
      </c>
      <c r="G1219" s="295">
        <v>46041</v>
      </c>
      <c r="H1219" s="646" t="s">
        <v>7541</v>
      </c>
      <c r="I1219" s="347" t="s">
        <v>7540</v>
      </c>
      <c r="J1219" s="352">
        <f t="shared" si="157"/>
        <v>46131</v>
      </c>
      <c r="K1219" s="203" t="s">
        <v>7334</v>
      </c>
      <c r="L1219" s="204">
        <v>3000</v>
      </c>
      <c r="M1219" s="204">
        <v>2940</v>
      </c>
      <c r="N1219" s="204">
        <f t="shared" si="158"/>
        <v>2940</v>
      </c>
      <c r="O1219" s="354">
        <f t="shared" si="164"/>
        <v>0</v>
      </c>
      <c r="P1219" s="204" t="e">
        <f t="shared" si="162"/>
        <v>#N/A</v>
      </c>
      <c r="Q1219" s="586" t="e">
        <f t="shared" si="163"/>
        <v>#N/A</v>
      </c>
      <c r="KL1219" s="961"/>
      <c r="BHH1219" s="303">
        <v>1200</v>
      </c>
      <c r="BJE1219" s="303">
        <v>1250</v>
      </c>
      <c r="BKO1219" s="303">
        <v>490</v>
      </c>
    </row>
    <row r="1220" spans="1:351 1516:1794" ht="45" customHeight="1">
      <c r="A1220" s="714" t="s">
        <v>4910</v>
      </c>
      <c r="B1220" s="203">
        <v>5714400297</v>
      </c>
      <c r="C1220" s="203" t="str">
        <f>VLOOKUP(B1220,'效期天數(2025.1126更新)'!B:C,2,FALSE)</f>
        <v>CLH-U</v>
      </c>
      <c r="D1220" s="203">
        <f>VLOOKUP(B1220,'效期天數(2025.1126更新)'!B:E,4,0)</f>
        <v>90</v>
      </c>
      <c r="E1220" s="204" t="e">
        <f>VLOOKUP(F1220,'帳庫存(20260119  00點更新)'!C:I,7,0)</f>
        <v>#N/A</v>
      </c>
      <c r="F1220" s="296">
        <v>29726041</v>
      </c>
      <c r="G1220" s="295">
        <v>46041</v>
      </c>
      <c r="H1220" s="646" t="s">
        <v>7541</v>
      </c>
      <c r="I1220" s="347" t="s">
        <v>7540</v>
      </c>
      <c r="J1220" s="352">
        <f t="shared" si="157"/>
        <v>46131</v>
      </c>
      <c r="K1220" s="203" t="s">
        <v>7333</v>
      </c>
      <c r="L1220" s="204">
        <v>3000</v>
      </c>
      <c r="M1220" s="204">
        <v>2950</v>
      </c>
      <c r="N1220" s="204">
        <f t="shared" si="158"/>
        <v>2950</v>
      </c>
      <c r="O1220" s="354">
        <f t="shared" si="164"/>
        <v>0</v>
      </c>
      <c r="P1220" s="204" t="e">
        <f t="shared" si="162"/>
        <v>#N/A</v>
      </c>
      <c r="Q1220" s="586" t="e">
        <f t="shared" si="163"/>
        <v>#N/A</v>
      </c>
      <c r="KL1220" s="961"/>
      <c r="BGY1220" s="303">
        <v>550</v>
      </c>
      <c r="BHG1220" s="303">
        <v>1450</v>
      </c>
      <c r="BKO1220" s="303">
        <v>950</v>
      </c>
    </row>
    <row r="1221" spans="1:351 1516:1794" ht="45" customHeight="1">
      <c r="A1221" s="714" t="s">
        <v>4910</v>
      </c>
      <c r="B1221" s="203">
        <v>5714400297</v>
      </c>
      <c r="C1221" s="203" t="str">
        <f>VLOOKUP(B1221,'效期天數(2025.1126更新)'!B:C,2,FALSE)</f>
        <v>CLH-U</v>
      </c>
      <c r="D1221" s="203">
        <f>VLOOKUP(B1221,'效期天數(2025.1126更新)'!B:E,4,0)</f>
        <v>90</v>
      </c>
      <c r="E1221" s="204" t="e">
        <f>VLOOKUP(F1221,'帳庫存(20260119  00點更新)'!C:I,7,0)</f>
        <v>#N/A</v>
      </c>
      <c r="F1221" s="296">
        <v>29726042</v>
      </c>
      <c r="G1221" s="295">
        <v>46041</v>
      </c>
      <c r="H1221" s="646" t="s">
        <v>7541</v>
      </c>
      <c r="I1221" s="347" t="s">
        <v>7540</v>
      </c>
      <c r="J1221" s="352">
        <f t="shared" si="157"/>
        <v>46131</v>
      </c>
      <c r="K1221" s="203" t="s">
        <v>7333</v>
      </c>
      <c r="L1221" s="204">
        <v>3000</v>
      </c>
      <c r="M1221" s="204">
        <v>2950</v>
      </c>
      <c r="N1221" s="204">
        <f t="shared" si="158"/>
        <v>2950</v>
      </c>
      <c r="O1221" s="354">
        <f t="shared" si="164"/>
        <v>0</v>
      </c>
      <c r="P1221" s="204" t="e">
        <f t="shared" si="162"/>
        <v>#N/A</v>
      </c>
      <c r="Q1221" s="586" t="e">
        <f t="shared" si="163"/>
        <v>#N/A</v>
      </c>
      <c r="KL1221" s="961"/>
      <c r="BHH1221" s="303">
        <v>1200</v>
      </c>
      <c r="BJE1221" s="303">
        <v>1250</v>
      </c>
      <c r="BKO1221" s="303">
        <v>500</v>
      </c>
    </row>
    <row r="1222" spans="1:351 1516:1794" ht="45" customHeight="1">
      <c r="B1222" s="802">
        <v>5714400139</v>
      </c>
      <c r="C1222" s="802" t="str">
        <f>VLOOKUP(B1222,'效期天數(2025.1126更新)'!B:C,2,FALSE)</f>
        <v>CL-D</v>
      </c>
      <c r="D1222" s="203">
        <f>VLOOKUP(B1222,'效期天數(2025.1126更新)'!B:E,4,0)</f>
        <v>90</v>
      </c>
      <c r="E1222" s="803" t="e">
        <f>VLOOKUP(F1222,'帳庫存(20260119  00點更新)'!C:I,7,0)</f>
        <v>#N/A</v>
      </c>
      <c r="F1222" s="804">
        <v>13926041</v>
      </c>
      <c r="G1222" s="747">
        <v>46044</v>
      </c>
      <c r="H1222" s="805" t="s">
        <v>7709</v>
      </c>
      <c r="I1222" s="806" t="s">
        <v>6736</v>
      </c>
      <c r="J1222" s="352">
        <f t="shared" si="157"/>
        <v>46134</v>
      </c>
      <c r="K1222" s="203" t="s">
        <v>7508</v>
      </c>
      <c r="L1222" s="204">
        <v>6000</v>
      </c>
      <c r="M1222" s="204">
        <v>6130</v>
      </c>
      <c r="N1222" s="204">
        <f t="shared" si="158"/>
        <v>6130</v>
      </c>
      <c r="O1222" s="354">
        <f t="shared" si="164"/>
        <v>0</v>
      </c>
      <c r="P1222" s="204" t="e">
        <f t="shared" si="162"/>
        <v>#N/A</v>
      </c>
      <c r="Q1222" s="586" t="e">
        <f t="shared" si="163"/>
        <v>#N/A</v>
      </c>
      <c r="KL1222" s="961"/>
      <c r="BIH1222" s="303">
        <v>2000</v>
      </c>
      <c r="BIR1222" s="303">
        <v>2000</v>
      </c>
      <c r="BIT1222" s="303">
        <v>2130</v>
      </c>
    </row>
    <row r="1223" spans="1:351 1516:1794" ht="45" customHeight="1">
      <c r="B1223" s="802">
        <v>5714400140</v>
      </c>
      <c r="C1223" s="802" t="str">
        <f>VLOOKUP(B1223,'效期天數(2025.1126更新)'!B:C,2,FALSE)</f>
        <v>CL-U</v>
      </c>
      <c r="D1223" s="203">
        <f>VLOOKUP(B1223,'效期天數(2025.1126更新)'!B:E,4,0)</f>
        <v>90</v>
      </c>
      <c r="E1223" s="803" t="e">
        <f>VLOOKUP(F1223,'帳庫存(20260119  00點更新)'!C:I,7,0)</f>
        <v>#N/A</v>
      </c>
      <c r="F1223" s="804">
        <v>14026041</v>
      </c>
      <c r="G1223" s="747">
        <v>46044</v>
      </c>
      <c r="H1223" s="805" t="s">
        <v>7709</v>
      </c>
      <c r="I1223" s="806" t="s">
        <v>6736</v>
      </c>
      <c r="J1223" s="352">
        <f t="shared" si="157"/>
        <v>46134</v>
      </c>
      <c r="K1223" s="203" t="s">
        <v>7507</v>
      </c>
      <c r="L1223" s="204">
        <v>6000</v>
      </c>
      <c r="M1223" s="204">
        <v>6130</v>
      </c>
      <c r="N1223" s="204">
        <f t="shared" si="158"/>
        <v>6130</v>
      </c>
      <c r="O1223" s="354">
        <f t="shared" si="164"/>
        <v>0</v>
      </c>
      <c r="P1223" s="204" t="e">
        <f t="shared" si="162"/>
        <v>#N/A</v>
      </c>
      <c r="Q1223" s="586" t="e">
        <f t="shared" si="163"/>
        <v>#N/A</v>
      </c>
      <c r="KL1223" s="961"/>
      <c r="BIH1223" s="303">
        <v>2000</v>
      </c>
      <c r="BIR1223" s="303">
        <v>2000</v>
      </c>
      <c r="BIT1223" s="303">
        <v>2130</v>
      </c>
    </row>
    <row r="1224" spans="1:351 1516:1794" ht="45" customHeight="1">
      <c r="B1224" s="802">
        <v>5714400192</v>
      </c>
      <c r="C1224" s="802" t="str">
        <f>VLOOKUP(B1224,'效期天數(2025.1126更新)'!B:C,2,FALSE)</f>
        <v>BCl-U</v>
      </c>
      <c r="D1224" s="203">
        <f>VLOOKUP(B1224,'效期天數(2025.1126更新)'!B:E,4,0)</f>
        <v>90</v>
      </c>
      <c r="E1224" s="803" t="e">
        <f>VLOOKUP(F1224,'帳庫存(20260119  00點更新)'!C:I,7,0)</f>
        <v>#N/A</v>
      </c>
      <c r="F1224" s="804">
        <v>19226041</v>
      </c>
      <c r="G1224" s="747">
        <v>46045</v>
      </c>
      <c r="H1224" s="805" t="s">
        <v>7709</v>
      </c>
      <c r="I1224" s="806" t="s">
        <v>6736</v>
      </c>
      <c r="J1224" s="352">
        <f t="shared" ref="J1224:J1287" si="165">G1224+D1224</f>
        <v>46135</v>
      </c>
      <c r="K1224" s="203" t="s">
        <v>7522</v>
      </c>
      <c r="L1224" s="204">
        <v>6000</v>
      </c>
      <c r="M1224" s="204">
        <v>6270</v>
      </c>
      <c r="N1224" s="204">
        <f t="shared" ref="N1224:N1287" si="166">SUM(NS1224:XFD1224)</f>
        <v>6270</v>
      </c>
      <c r="O1224" s="354">
        <f t="shared" si="164"/>
        <v>0</v>
      </c>
      <c r="P1224" s="204" t="e">
        <f t="shared" si="162"/>
        <v>#N/A</v>
      </c>
      <c r="Q1224" s="586" t="e">
        <f t="shared" si="163"/>
        <v>#N/A</v>
      </c>
      <c r="KL1224" s="961"/>
      <c r="BIH1224" s="303">
        <v>2000</v>
      </c>
      <c r="BIR1224" s="303">
        <v>2000</v>
      </c>
      <c r="BIT1224" s="303">
        <v>2270</v>
      </c>
    </row>
    <row r="1225" spans="1:351 1516:1794" ht="45" customHeight="1">
      <c r="B1225" s="802">
        <v>5714400290</v>
      </c>
      <c r="C1225" s="802" t="str">
        <f>VLOOKUP(B1225,'效期天數(2025.1126更新)'!B:C,2,FALSE)</f>
        <v>BCl-D</v>
      </c>
      <c r="D1225" s="203">
        <f>VLOOKUP(B1225,'效期天數(2025.1126更新)'!B:E,4,0)</f>
        <v>90</v>
      </c>
      <c r="E1225" s="803" t="e">
        <f>VLOOKUP(F1225,'帳庫存(20260119  00點更新)'!C:I,7,0)</f>
        <v>#N/A</v>
      </c>
      <c r="F1225" s="804">
        <v>29026041</v>
      </c>
      <c r="G1225" s="747">
        <v>46045</v>
      </c>
      <c r="H1225" s="805" t="s">
        <v>7709</v>
      </c>
      <c r="I1225" s="806" t="s">
        <v>6736</v>
      </c>
      <c r="J1225" s="352">
        <f t="shared" si="165"/>
        <v>46135</v>
      </c>
      <c r="K1225" s="203" t="s">
        <v>7523</v>
      </c>
      <c r="L1225" s="204">
        <v>6000</v>
      </c>
      <c r="M1225" s="204">
        <v>6300</v>
      </c>
      <c r="N1225" s="204">
        <f t="shared" si="166"/>
        <v>6300</v>
      </c>
      <c r="O1225" s="354">
        <f t="shared" si="164"/>
        <v>0</v>
      </c>
      <c r="P1225" s="204" t="e">
        <f t="shared" si="162"/>
        <v>#N/A</v>
      </c>
      <c r="Q1225" s="586" t="e">
        <f t="shared" si="163"/>
        <v>#N/A</v>
      </c>
      <c r="KL1225" s="961"/>
      <c r="BIH1225" s="303">
        <v>2000</v>
      </c>
      <c r="BIR1225" s="303">
        <v>2000</v>
      </c>
      <c r="BIT1225" s="303">
        <v>2300</v>
      </c>
    </row>
    <row r="1226" spans="1:351 1516:1794" ht="45" customHeight="1">
      <c r="A1226" s="920" t="s">
        <v>4950</v>
      </c>
      <c r="B1226" s="921">
        <v>5714400139</v>
      </c>
      <c r="C1226" s="921" t="str">
        <f>VLOOKUP(B1226,'效期天數(2025.1126更新)'!B:C,2,FALSE)</f>
        <v>CL-D</v>
      </c>
      <c r="D1226" s="203">
        <f>VLOOKUP(B1226,'效期天數(2025.1126更新)'!B:E,4,0)</f>
        <v>90</v>
      </c>
      <c r="E1226" s="922" t="e">
        <f>VLOOKUP(F1226,'帳庫存(20260119  00點更新)'!C:I,7,0)</f>
        <v>#N/A</v>
      </c>
      <c r="F1226" s="923">
        <v>13926061</v>
      </c>
      <c r="G1226" s="878">
        <v>46058</v>
      </c>
      <c r="H1226" s="924" t="s">
        <v>7907</v>
      </c>
      <c r="I1226" s="866" t="s">
        <v>7911</v>
      </c>
      <c r="J1226" s="352">
        <f t="shared" si="165"/>
        <v>46148</v>
      </c>
      <c r="K1226" s="203" t="s">
        <v>7841</v>
      </c>
      <c r="L1226" s="204">
        <v>6000</v>
      </c>
      <c r="M1226" s="204">
        <v>6170</v>
      </c>
      <c r="N1226" s="204">
        <f t="shared" si="166"/>
        <v>6170</v>
      </c>
      <c r="O1226" s="354">
        <f t="shared" si="164"/>
        <v>0</v>
      </c>
      <c r="P1226" s="204" t="e">
        <f t="shared" si="162"/>
        <v>#N/A</v>
      </c>
      <c r="Q1226" s="586" t="e">
        <f t="shared" si="163"/>
        <v>#N/A</v>
      </c>
      <c r="KL1226" s="961"/>
      <c r="BJN1226" s="303">
        <v>1000</v>
      </c>
      <c r="BJO1226" s="303">
        <v>500</v>
      </c>
      <c r="BJQ1226" s="303">
        <v>1000</v>
      </c>
      <c r="BJV1226" s="303">
        <v>2700</v>
      </c>
      <c r="BLT1226" s="303">
        <v>970</v>
      </c>
    </row>
    <row r="1227" spans="1:351 1516:1794" ht="45" customHeight="1">
      <c r="A1227" s="920" t="s">
        <v>4950</v>
      </c>
      <c r="B1227" s="921">
        <v>5714400140</v>
      </c>
      <c r="C1227" s="921" t="str">
        <f>VLOOKUP(B1227,'效期天數(2025.1126更新)'!B:C,2,FALSE)</f>
        <v>CL-U</v>
      </c>
      <c r="D1227" s="203">
        <f>VLOOKUP(B1227,'效期天數(2025.1126更新)'!B:E,4,0)</f>
        <v>90</v>
      </c>
      <c r="E1227" s="922" t="e">
        <f>VLOOKUP(F1227,'帳庫存(20260119  00點更新)'!C:I,7,0)</f>
        <v>#N/A</v>
      </c>
      <c r="F1227" s="923">
        <v>14026061</v>
      </c>
      <c r="G1227" s="878">
        <v>46058</v>
      </c>
      <c r="H1227" s="924" t="s">
        <v>7907</v>
      </c>
      <c r="I1227" s="866" t="s">
        <v>7911</v>
      </c>
      <c r="J1227" s="352">
        <f t="shared" si="165"/>
        <v>46148</v>
      </c>
      <c r="K1227" s="203" t="s">
        <v>7840</v>
      </c>
      <c r="L1227" s="204">
        <v>6000</v>
      </c>
      <c r="M1227" s="204">
        <v>6110</v>
      </c>
      <c r="N1227" s="204">
        <f t="shared" si="166"/>
        <v>6110</v>
      </c>
      <c r="O1227" s="354">
        <f t="shared" si="164"/>
        <v>0</v>
      </c>
      <c r="P1227" s="204" t="e">
        <f t="shared" si="162"/>
        <v>#N/A</v>
      </c>
      <c r="Q1227" s="586" t="e">
        <f t="shared" si="163"/>
        <v>#N/A</v>
      </c>
      <c r="KL1227" s="961"/>
      <c r="BJN1227" s="303">
        <v>1000</v>
      </c>
      <c r="BJO1227" s="303">
        <v>500</v>
      </c>
      <c r="BJQ1227" s="303">
        <v>1000</v>
      </c>
      <c r="BJV1227" s="303">
        <v>2700</v>
      </c>
      <c r="BLT1227" s="303">
        <v>910</v>
      </c>
    </row>
    <row r="1228" spans="1:351 1516:1794" ht="45" customHeight="1">
      <c r="A1228" s="920" t="s">
        <v>4950</v>
      </c>
      <c r="B1228" s="921">
        <v>5714400192</v>
      </c>
      <c r="C1228" s="921" t="str">
        <f>VLOOKUP(B1228,'效期天數(2025.1126更新)'!B:C,2,FALSE)</f>
        <v>BCl-U</v>
      </c>
      <c r="D1228" s="203">
        <f>VLOOKUP(B1228,'效期天數(2025.1126更新)'!B:E,4,0)</f>
        <v>90</v>
      </c>
      <c r="E1228" s="922" t="e">
        <f>VLOOKUP(F1228,'帳庫存(20260119  00點更新)'!C:I,7,0)</f>
        <v>#N/A</v>
      </c>
      <c r="F1228" s="923">
        <v>19226061</v>
      </c>
      <c r="G1228" s="878">
        <v>46059</v>
      </c>
      <c r="H1228" s="924" t="s">
        <v>7907</v>
      </c>
      <c r="I1228" s="866" t="s">
        <v>7911</v>
      </c>
      <c r="J1228" s="352">
        <f t="shared" si="165"/>
        <v>46149</v>
      </c>
      <c r="K1228" s="203" t="s">
        <v>7853</v>
      </c>
      <c r="L1228" s="204">
        <v>6000</v>
      </c>
      <c r="M1228" s="204">
        <v>6270</v>
      </c>
      <c r="N1228" s="204">
        <f t="shared" si="166"/>
        <v>6270</v>
      </c>
      <c r="O1228" s="354">
        <f t="shared" si="164"/>
        <v>0</v>
      </c>
      <c r="P1228" s="204" t="e">
        <f t="shared" si="162"/>
        <v>#N/A</v>
      </c>
      <c r="Q1228" s="586" t="e">
        <f t="shared" si="163"/>
        <v>#N/A</v>
      </c>
      <c r="KL1228" s="961"/>
      <c r="BJN1228" s="303">
        <v>1000</v>
      </c>
      <c r="BJO1228" s="303">
        <v>500</v>
      </c>
      <c r="BJQ1228" s="303">
        <v>1000</v>
      </c>
      <c r="BJV1228" s="303">
        <v>2770</v>
      </c>
      <c r="BLT1228" s="303">
        <v>1000</v>
      </c>
    </row>
    <row r="1229" spans="1:351 1516:1794" ht="45" customHeight="1">
      <c r="A1229" s="920" t="s">
        <v>4950</v>
      </c>
      <c r="B1229" s="921">
        <v>5714400290</v>
      </c>
      <c r="C1229" s="921" t="str">
        <f>VLOOKUP(B1229,'效期天數(2025.1126更新)'!B:C,2,FALSE)</f>
        <v>BCl-D</v>
      </c>
      <c r="D1229" s="203">
        <f>VLOOKUP(B1229,'效期天數(2025.1126更新)'!B:E,4,0)</f>
        <v>90</v>
      </c>
      <c r="E1229" s="922" t="e">
        <f>VLOOKUP(F1229,'帳庫存(20260119  00點更新)'!C:I,7,0)</f>
        <v>#N/A</v>
      </c>
      <c r="F1229" s="923">
        <v>29026061</v>
      </c>
      <c r="G1229" s="878">
        <v>46059</v>
      </c>
      <c r="H1229" s="924" t="s">
        <v>7907</v>
      </c>
      <c r="I1229" s="866" t="s">
        <v>7911</v>
      </c>
      <c r="J1229" s="352">
        <f t="shared" si="165"/>
        <v>46149</v>
      </c>
      <c r="K1229" s="203" t="s">
        <v>7854</v>
      </c>
      <c r="L1229" s="204">
        <v>6000</v>
      </c>
      <c r="M1229" s="204">
        <v>6270</v>
      </c>
      <c r="N1229" s="204">
        <f t="shared" si="166"/>
        <v>6270</v>
      </c>
      <c r="O1229" s="354">
        <f t="shared" si="164"/>
        <v>0</v>
      </c>
      <c r="P1229" s="204" t="e">
        <f t="shared" si="162"/>
        <v>#N/A</v>
      </c>
      <c r="Q1229" s="586" t="e">
        <f t="shared" si="163"/>
        <v>#N/A</v>
      </c>
      <c r="KL1229" s="961"/>
      <c r="BJN1229" s="303">
        <v>1000</v>
      </c>
      <c r="BJO1229" s="303">
        <v>500</v>
      </c>
      <c r="BJQ1229" s="303">
        <v>1000</v>
      </c>
      <c r="BJV1229" s="303">
        <v>2770</v>
      </c>
      <c r="BLT1229" s="303">
        <v>1000</v>
      </c>
    </row>
    <row r="1230" spans="1:351 1516:1794" ht="45" customHeight="1">
      <c r="A1230" s="714" t="s">
        <v>4910</v>
      </c>
      <c r="B1230" s="203">
        <v>5714400296</v>
      </c>
      <c r="C1230" s="203" t="str">
        <f>VLOOKUP(B1230,'效期天數(2025.1126更新)'!B:C,2,FALSE)</f>
        <v>CLH-D</v>
      </c>
      <c r="D1230" s="203">
        <f>VLOOKUP(B1230,'效期天數(2025.1126更新)'!B:E,4,0)</f>
        <v>90</v>
      </c>
      <c r="E1230" s="204" t="e">
        <f>VLOOKUP(F1230,'帳庫存(20260119  00點更新)'!C:I,7,0)</f>
        <v>#N/A</v>
      </c>
      <c r="F1230" s="296">
        <v>29626071</v>
      </c>
      <c r="G1230" s="295">
        <v>46064</v>
      </c>
      <c r="H1230" s="513" t="s">
        <v>8039</v>
      </c>
      <c r="I1230" s="347" t="s">
        <v>7540</v>
      </c>
      <c r="J1230" s="352">
        <f t="shared" si="165"/>
        <v>46154</v>
      </c>
      <c r="K1230" s="203" t="s">
        <v>7943</v>
      </c>
      <c r="L1230" s="204">
        <v>6000</v>
      </c>
      <c r="M1230" s="204">
        <v>6320</v>
      </c>
      <c r="N1230" s="204">
        <f t="shared" si="166"/>
        <v>4800</v>
      </c>
      <c r="O1230" s="354">
        <f t="shared" si="164"/>
        <v>1520</v>
      </c>
      <c r="P1230" s="204" t="e">
        <f t="shared" si="162"/>
        <v>#N/A</v>
      </c>
      <c r="Q1230" s="586" t="e">
        <f t="shared" si="163"/>
        <v>#N/A</v>
      </c>
      <c r="KL1230" s="961"/>
      <c r="BKC1230" s="303">
        <v>4000</v>
      </c>
      <c r="BPZ1230" s="303">
        <v>800</v>
      </c>
    </row>
    <row r="1231" spans="1:351 1516:1794" ht="45" customHeight="1">
      <c r="A1231" s="714" t="s">
        <v>4910</v>
      </c>
      <c r="B1231" s="203">
        <v>5714400297</v>
      </c>
      <c r="C1231" s="203" t="str">
        <f>VLOOKUP(B1231,'效期天數(2025.1126更新)'!B:C,2,FALSE)</f>
        <v>CLH-U</v>
      </c>
      <c r="D1231" s="203">
        <f>VLOOKUP(B1231,'效期天數(2025.1126更新)'!B:E,4,0)</f>
        <v>90</v>
      </c>
      <c r="E1231" s="204" t="e">
        <f>VLOOKUP(F1231,'帳庫存(20260119  00點更新)'!C:I,7,0)</f>
        <v>#N/A</v>
      </c>
      <c r="F1231" s="296">
        <v>29726071</v>
      </c>
      <c r="G1231" s="295">
        <v>46064</v>
      </c>
      <c r="H1231" s="513" t="s">
        <v>8039</v>
      </c>
      <c r="I1231" s="347" t="s">
        <v>7540</v>
      </c>
      <c r="J1231" s="352">
        <f t="shared" si="165"/>
        <v>46154</v>
      </c>
      <c r="K1231" s="203" t="s">
        <v>7942</v>
      </c>
      <c r="L1231" s="204">
        <v>6000</v>
      </c>
      <c r="M1231" s="204">
        <v>6000</v>
      </c>
      <c r="N1231" s="204">
        <f t="shared" si="166"/>
        <v>4800</v>
      </c>
      <c r="O1231" s="354">
        <f t="shared" si="164"/>
        <v>1200</v>
      </c>
      <c r="P1231" s="204" t="e">
        <f t="shared" si="162"/>
        <v>#N/A</v>
      </c>
      <c r="Q1231" s="586" t="e">
        <f t="shared" si="163"/>
        <v>#N/A</v>
      </c>
      <c r="KL1231" s="961"/>
      <c r="BKC1231" s="303">
        <v>4000</v>
      </c>
      <c r="BPZ1231" s="303">
        <v>800</v>
      </c>
    </row>
    <row r="1232" spans="1:351 1516:1794" ht="45" customHeight="1">
      <c r="A1232" s="714" t="s">
        <v>4910</v>
      </c>
      <c r="B1232" s="203">
        <v>5714400296</v>
      </c>
      <c r="C1232" s="203" t="str">
        <f>VLOOKUP(B1232,'效期天數(2025.1126更新)'!B:C,2,FALSE)</f>
        <v>CLH-D</v>
      </c>
      <c r="D1232" s="203">
        <f>VLOOKUP(B1232,'效期天數(2025.1126更新)'!B:E,4,0)</f>
        <v>90</v>
      </c>
      <c r="E1232" s="204" t="e">
        <f>VLOOKUP(F1232,'帳庫存(20260119  00點更新)'!C:I,7,0)</f>
        <v>#N/A</v>
      </c>
      <c r="F1232" s="296">
        <v>29626072</v>
      </c>
      <c r="G1232" s="295">
        <v>46065</v>
      </c>
      <c r="H1232" s="513" t="s">
        <v>8035</v>
      </c>
      <c r="I1232" s="347" t="s">
        <v>7540</v>
      </c>
      <c r="J1232" s="352">
        <f t="shared" si="165"/>
        <v>46155</v>
      </c>
      <c r="K1232" s="203" t="s">
        <v>8009</v>
      </c>
      <c r="L1232" s="204">
        <v>6000</v>
      </c>
      <c r="M1232" s="204">
        <v>6120</v>
      </c>
      <c r="N1232" s="204">
        <f t="shared" si="166"/>
        <v>6120</v>
      </c>
      <c r="O1232" s="354">
        <f t="shared" si="164"/>
        <v>0</v>
      </c>
      <c r="P1232" s="204" t="e">
        <f t="shared" si="162"/>
        <v>#N/A</v>
      </c>
      <c r="Q1232" s="586" t="e">
        <f t="shared" si="163"/>
        <v>#N/A</v>
      </c>
      <c r="KL1232" s="961"/>
      <c r="BKC1232" s="303">
        <v>3000</v>
      </c>
      <c r="BKO1232" s="303">
        <v>3120</v>
      </c>
    </row>
    <row r="1233" spans="1:351 1627:1840" ht="45" customHeight="1">
      <c r="A1233" s="714" t="s">
        <v>4910</v>
      </c>
      <c r="B1233" s="203">
        <v>5714400297</v>
      </c>
      <c r="C1233" s="203" t="str">
        <f>VLOOKUP(B1233,'效期天數(2025.1126更新)'!B:C,2,FALSE)</f>
        <v>CLH-U</v>
      </c>
      <c r="D1233" s="203">
        <f>VLOOKUP(B1233,'效期天數(2025.1126更新)'!B:E,4,0)</f>
        <v>90</v>
      </c>
      <c r="E1233" s="204" t="e">
        <f>VLOOKUP(F1233,'帳庫存(20260119  00點更新)'!C:I,7,0)</f>
        <v>#N/A</v>
      </c>
      <c r="F1233" s="296">
        <v>29726072</v>
      </c>
      <c r="G1233" s="295">
        <v>46065</v>
      </c>
      <c r="H1233" s="513" t="s">
        <v>8035</v>
      </c>
      <c r="I1233" s="347" t="s">
        <v>7540</v>
      </c>
      <c r="J1233" s="352">
        <f t="shared" si="165"/>
        <v>46155</v>
      </c>
      <c r="K1233" s="203" t="s">
        <v>8008</v>
      </c>
      <c r="L1233" s="204">
        <v>6000</v>
      </c>
      <c r="M1233" s="204">
        <v>6130</v>
      </c>
      <c r="N1233" s="204">
        <f t="shared" si="166"/>
        <v>6130</v>
      </c>
      <c r="O1233" s="354">
        <f t="shared" si="164"/>
        <v>0</v>
      </c>
      <c r="P1233" s="204" t="e">
        <f t="shared" si="162"/>
        <v>#N/A</v>
      </c>
      <c r="Q1233" s="586" t="e">
        <f t="shared" si="163"/>
        <v>#N/A</v>
      </c>
      <c r="KL1233" s="961"/>
      <c r="BKC1233" s="303">
        <v>3000</v>
      </c>
      <c r="BKO1233" s="303">
        <v>3130</v>
      </c>
    </row>
    <row r="1234" spans="1:351 1627:1840" ht="45" customHeight="1">
      <c r="A1234" s="714" t="s">
        <v>4910</v>
      </c>
      <c r="B1234" s="203">
        <v>5714400296</v>
      </c>
      <c r="C1234" s="203" t="str">
        <f>VLOOKUP(B1234,'效期天數(2025.1126更新)'!B:C,2,FALSE)</f>
        <v>CLH-D</v>
      </c>
      <c r="D1234" s="203">
        <f>VLOOKUP(B1234,'效期天數(2025.1126更新)'!B:E,4,0)</f>
        <v>90</v>
      </c>
      <c r="E1234" s="204" t="e">
        <f>VLOOKUP(F1234,'帳庫存(20260119  00點更新)'!C:I,7,0)</f>
        <v>#N/A</v>
      </c>
      <c r="F1234" s="296">
        <v>29626073</v>
      </c>
      <c r="G1234" s="295">
        <v>46066</v>
      </c>
      <c r="H1234" s="513" t="s">
        <v>8072</v>
      </c>
      <c r="I1234" s="347" t="s">
        <v>7540</v>
      </c>
      <c r="J1234" s="352">
        <f t="shared" si="165"/>
        <v>46156</v>
      </c>
      <c r="K1234" s="203" t="s">
        <v>8019</v>
      </c>
      <c r="L1234" s="204">
        <v>6000</v>
      </c>
      <c r="M1234" s="204">
        <v>6330</v>
      </c>
      <c r="N1234" s="204">
        <f t="shared" si="166"/>
        <v>6830</v>
      </c>
      <c r="O1234" s="354">
        <f>M1234-N1234+JS1234</f>
        <v>540</v>
      </c>
      <c r="P1234" s="204" t="e">
        <f t="shared" si="162"/>
        <v>#N/A</v>
      </c>
      <c r="Q1234" s="586" t="e">
        <f t="shared" si="163"/>
        <v>#N/A</v>
      </c>
      <c r="JS1234" s="19">
        <v>1040</v>
      </c>
      <c r="KL1234" s="961"/>
      <c r="BKC1234" s="303">
        <v>4000</v>
      </c>
      <c r="BKO1234" s="303">
        <v>2330</v>
      </c>
      <c r="BNE1234" s="303">
        <v>500</v>
      </c>
    </row>
    <row r="1235" spans="1:351 1627:1840" ht="45" customHeight="1">
      <c r="A1235" s="714" t="s">
        <v>4910</v>
      </c>
      <c r="B1235" s="203">
        <v>5714400297</v>
      </c>
      <c r="C1235" s="203" t="str">
        <f>VLOOKUP(B1235,'效期天數(2025.1126更新)'!B:C,2,FALSE)</f>
        <v>CLH-U</v>
      </c>
      <c r="D1235" s="203">
        <f>VLOOKUP(B1235,'效期天數(2025.1126更新)'!B:E,4,0)</f>
        <v>90</v>
      </c>
      <c r="E1235" s="204" t="e">
        <f>VLOOKUP(F1235,'帳庫存(20260119  00點更新)'!C:I,7,0)</f>
        <v>#N/A</v>
      </c>
      <c r="F1235" s="296">
        <v>29726073</v>
      </c>
      <c r="G1235" s="295">
        <v>46066</v>
      </c>
      <c r="H1235" s="513" t="s">
        <v>8072</v>
      </c>
      <c r="I1235" s="347" t="s">
        <v>7540</v>
      </c>
      <c r="J1235" s="352">
        <f t="shared" si="165"/>
        <v>46156</v>
      </c>
      <c r="K1235" s="203" t="s">
        <v>8018</v>
      </c>
      <c r="L1235" s="204">
        <v>6000</v>
      </c>
      <c r="M1235" s="204">
        <v>6330</v>
      </c>
      <c r="N1235" s="204">
        <f t="shared" si="166"/>
        <v>6830</v>
      </c>
      <c r="O1235" s="354">
        <f>M1235-N1235+JS1235</f>
        <v>560</v>
      </c>
      <c r="P1235" s="204" t="e">
        <f t="shared" si="162"/>
        <v>#N/A</v>
      </c>
      <c r="Q1235" s="586" t="e">
        <f t="shared" si="163"/>
        <v>#N/A</v>
      </c>
      <c r="JS1235" s="19">
        <v>1060</v>
      </c>
      <c r="KL1235" s="961"/>
      <c r="BKC1235" s="303">
        <v>4000</v>
      </c>
      <c r="BKO1235" s="303">
        <v>2330</v>
      </c>
      <c r="BNE1235" s="303">
        <v>500</v>
      </c>
    </row>
    <row r="1236" spans="1:351 1627:1840" ht="45" customHeight="1">
      <c r="B1236" s="203">
        <v>5714400296</v>
      </c>
      <c r="C1236" s="203" t="str">
        <f>VLOOKUP(B1236,'效期天數(2025.1126更新)'!B:C,2,FALSE)</f>
        <v>CLH-D</v>
      </c>
      <c r="D1236" s="203">
        <f>VLOOKUP(B1236,'效期天數(2025.1126更新)'!B:E,4,0)</f>
        <v>90</v>
      </c>
      <c r="E1236" s="204" t="e">
        <f>VLOOKUP(F1236,'帳庫存(20260119  00點更新)'!C:I,7,0)</f>
        <v>#N/A</v>
      </c>
      <c r="F1236" s="296">
        <v>29626091</v>
      </c>
      <c r="G1236" s="295">
        <v>46077</v>
      </c>
      <c r="I1236" s="347" t="s">
        <v>8254</v>
      </c>
      <c r="J1236" s="352">
        <f t="shared" si="165"/>
        <v>46167</v>
      </c>
      <c r="K1236" s="203" t="s">
        <v>8103</v>
      </c>
      <c r="L1236" s="204">
        <v>6000</v>
      </c>
      <c r="M1236" s="696"/>
      <c r="N1236" s="204">
        <f t="shared" si="166"/>
        <v>0</v>
      </c>
      <c r="O1236" s="354">
        <f t="shared" ref="O1236:O1241" si="167">M1236-N1236</f>
        <v>0</v>
      </c>
      <c r="P1236" s="204" t="e">
        <f t="shared" si="162"/>
        <v>#N/A</v>
      </c>
      <c r="Q1236" s="586" t="e">
        <f t="shared" si="163"/>
        <v>#N/A</v>
      </c>
      <c r="KL1236" s="961"/>
    </row>
    <row r="1237" spans="1:351 1627:1840" ht="45" customHeight="1">
      <c r="B1237" s="203">
        <v>5714400297</v>
      </c>
      <c r="C1237" s="203" t="str">
        <f>VLOOKUP(B1237,'效期天數(2025.1126更新)'!B:C,2,FALSE)</f>
        <v>CLH-U</v>
      </c>
      <c r="D1237" s="203">
        <f>VLOOKUP(B1237,'效期天數(2025.1126更新)'!B:E,4,0)</f>
        <v>90</v>
      </c>
      <c r="E1237" s="204" t="e">
        <f>VLOOKUP(F1237,'帳庫存(20260119  00點更新)'!C:I,7,0)</f>
        <v>#N/A</v>
      </c>
      <c r="F1237" s="296">
        <v>29726091</v>
      </c>
      <c r="G1237" s="295">
        <v>46077</v>
      </c>
      <c r="I1237" s="347" t="s">
        <v>8254</v>
      </c>
      <c r="J1237" s="352">
        <f t="shared" si="165"/>
        <v>46167</v>
      </c>
      <c r="K1237" s="203" t="s">
        <v>8102</v>
      </c>
      <c r="L1237" s="204">
        <v>6000</v>
      </c>
      <c r="M1237" s="696"/>
      <c r="N1237" s="204">
        <f t="shared" si="166"/>
        <v>0</v>
      </c>
      <c r="O1237" s="354">
        <f t="shared" si="167"/>
        <v>0</v>
      </c>
      <c r="P1237" s="204" t="e">
        <f t="shared" si="162"/>
        <v>#N/A</v>
      </c>
      <c r="Q1237" s="586" t="e">
        <f t="shared" si="163"/>
        <v>#N/A</v>
      </c>
      <c r="KL1237" s="961"/>
    </row>
    <row r="1238" spans="1:351 1627:1840" ht="45" customHeight="1">
      <c r="B1238" s="203">
        <v>5714400139</v>
      </c>
      <c r="C1238" s="203" t="str">
        <f>VLOOKUP(B1238,'效期天數(2025.1126更新)'!B:C,2,FALSE)</f>
        <v>CL-D</v>
      </c>
      <c r="D1238" s="203">
        <f>VLOOKUP(B1238,'效期天數(2025.1126更新)'!B:E,4,0)</f>
        <v>90</v>
      </c>
      <c r="E1238" s="204" t="e">
        <f>VLOOKUP(F1238,'帳庫存(20260119  00點更新)'!C:I,7,0)</f>
        <v>#N/A</v>
      </c>
      <c r="F1238" s="296">
        <v>13926091</v>
      </c>
      <c r="G1238" s="295">
        <v>46078</v>
      </c>
      <c r="H1238" s="936" t="s">
        <v>8246</v>
      </c>
      <c r="I1238" s="937" t="s">
        <v>5850</v>
      </c>
      <c r="J1238" s="352">
        <f t="shared" si="165"/>
        <v>46168</v>
      </c>
      <c r="K1238" s="203" t="s">
        <v>8115</v>
      </c>
      <c r="L1238" s="204">
        <v>6000</v>
      </c>
      <c r="M1238" s="344">
        <v>6180</v>
      </c>
      <c r="N1238" s="204">
        <f t="shared" si="166"/>
        <v>6180</v>
      </c>
      <c r="O1238" s="354">
        <f t="shared" si="167"/>
        <v>0</v>
      </c>
      <c r="P1238" s="204" t="e">
        <f t="shared" si="162"/>
        <v>#N/A</v>
      </c>
      <c r="Q1238" s="586" t="e">
        <f t="shared" si="163"/>
        <v>#N/A</v>
      </c>
      <c r="KL1238" s="961"/>
      <c r="BKU1238" s="303">
        <v>2000</v>
      </c>
      <c r="BLF1238" s="303">
        <v>3000</v>
      </c>
      <c r="BLT1238" s="303">
        <v>1180</v>
      </c>
    </row>
    <row r="1239" spans="1:351 1627:1840" ht="45" customHeight="1">
      <c r="B1239" s="203">
        <v>5714400140</v>
      </c>
      <c r="C1239" s="203" t="str">
        <f>VLOOKUP(B1239,'效期天數(2025.1126更新)'!B:C,2,FALSE)</f>
        <v>CL-U</v>
      </c>
      <c r="D1239" s="203">
        <f>VLOOKUP(B1239,'效期天數(2025.1126更新)'!B:E,4,0)</f>
        <v>90</v>
      </c>
      <c r="E1239" s="204" t="e">
        <f>VLOOKUP(F1239,'帳庫存(20260119  00點更新)'!C:I,7,0)</f>
        <v>#N/A</v>
      </c>
      <c r="F1239" s="296">
        <v>14026091</v>
      </c>
      <c r="G1239" s="295">
        <v>46078</v>
      </c>
      <c r="H1239" s="936" t="s">
        <v>8246</v>
      </c>
      <c r="I1239" s="937" t="s">
        <v>5850</v>
      </c>
      <c r="J1239" s="352">
        <f t="shared" si="165"/>
        <v>46168</v>
      </c>
      <c r="K1239" s="203" t="s">
        <v>8114</v>
      </c>
      <c r="L1239" s="204">
        <v>6000</v>
      </c>
      <c r="M1239" s="344">
        <v>6180</v>
      </c>
      <c r="N1239" s="204">
        <f t="shared" si="166"/>
        <v>6180</v>
      </c>
      <c r="O1239" s="354">
        <f t="shared" si="167"/>
        <v>0</v>
      </c>
      <c r="P1239" s="204" t="e">
        <f t="shared" si="162"/>
        <v>#N/A</v>
      </c>
      <c r="Q1239" s="586" t="e">
        <f t="shared" si="163"/>
        <v>#N/A</v>
      </c>
      <c r="KL1239" s="961"/>
      <c r="BKU1239" s="303">
        <v>2000</v>
      </c>
      <c r="BLF1239" s="303">
        <v>3000</v>
      </c>
      <c r="BLT1239" s="303">
        <v>1180</v>
      </c>
    </row>
    <row r="1240" spans="1:351 1627:1840" ht="45" customHeight="1">
      <c r="B1240" s="203">
        <v>5714400192</v>
      </c>
      <c r="C1240" s="203" t="str">
        <f>VLOOKUP(B1240,'效期天數(2025.1126更新)'!B:C,2,FALSE)</f>
        <v>BCl-U</v>
      </c>
      <c r="D1240" s="203">
        <f>VLOOKUP(B1240,'效期天數(2025.1126更新)'!B:E,4,0)</f>
        <v>90</v>
      </c>
      <c r="E1240" s="204" t="e">
        <f>VLOOKUP(F1240,'帳庫存(20260119  00點更新)'!C:I,7,0)</f>
        <v>#N/A</v>
      </c>
      <c r="F1240" s="296">
        <v>19226091</v>
      </c>
      <c r="G1240" s="295">
        <v>46079</v>
      </c>
      <c r="H1240" s="936" t="s">
        <v>8246</v>
      </c>
      <c r="I1240" s="937" t="s">
        <v>5850</v>
      </c>
      <c r="J1240" s="352">
        <f t="shared" si="165"/>
        <v>46169</v>
      </c>
      <c r="K1240" s="203" t="s">
        <v>8126</v>
      </c>
      <c r="L1240" s="204">
        <v>6000</v>
      </c>
      <c r="M1240" s="344">
        <v>6230</v>
      </c>
      <c r="N1240" s="204">
        <f t="shared" si="166"/>
        <v>6230</v>
      </c>
      <c r="O1240" s="354">
        <f t="shared" si="167"/>
        <v>0</v>
      </c>
      <c r="P1240" s="204" t="e">
        <f t="shared" si="162"/>
        <v>#N/A</v>
      </c>
      <c r="Q1240" s="586" t="e">
        <f t="shared" si="163"/>
        <v>#N/A</v>
      </c>
      <c r="KL1240" s="961"/>
      <c r="BKU1240" s="303">
        <v>2000</v>
      </c>
      <c r="BLF1240" s="303">
        <v>3000</v>
      </c>
      <c r="BLT1240" s="303">
        <v>1230</v>
      </c>
    </row>
    <row r="1241" spans="1:351 1627:1840" ht="45" customHeight="1">
      <c r="B1241" s="203">
        <v>5714400290</v>
      </c>
      <c r="C1241" s="203" t="str">
        <f>VLOOKUP(B1241,'效期天數(2025.1126更新)'!B:C,2,FALSE)</f>
        <v>BCl-D</v>
      </c>
      <c r="D1241" s="203">
        <f>VLOOKUP(B1241,'效期天數(2025.1126更新)'!B:E,4,0)</f>
        <v>90</v>
      </c>
      <c r="E1241" s="204" t="e">
        <f>VLOOKUP(F1241,'帳庫存(20260119  00點更新)'!C:I,7,0)</f>
        <v>#N/A</v>
      </c>
      <c r="F1241" s="296">
        <v>29026091</v>
      </c>
      <c r="G1241" s="295">
        <v>46079</v>
      </c>
      <c r="H1241" s="936" t="s">
        <v>8246</v>
      </c>
      <c r="I1241" s="937" t="s">
        <v>5850</v>
      </c>
      <c r="J1241" s="352">
        <f t="shared" si="165"/>
        <v>46169</v>
      </c>
      <c r="K1241" s="203" t="s">
        <v>8127</v>
      </c>
      <c r="L1241" s="204">
        <v>6000</v>
      </c>
      <c r="M1241" s="344">
        <v>6210</v>
      </c>
      <c r="N1241" s="204">
        <f t="shared" si="166"/>
        <v>6210</v>
      </c>
      <c r="O1241" s="354">
        <f t="shared" si="167"/>
        <v>0</v>
      </c>
      <c r="P1241" s="204" t="e">
        <f t="shared" si="162"/>
        <v>#N/A</v>
      </c>
      <c r="Q1241" s="586" t="e">
        <f t="shared" si="163"/>
        <v>#N/A</v>
      </c>
      <c r="KL1241" s="961"/>
      <c r="BKU1241" s="303">
        <v>2000</v>
      </c>
      <c r="BLF1241" s="303">
        <v>3000</v>
      </c>
      <c r="BLT1241" s="303">
        <v>1210</v>
      </c>
    </row>
    <row r="1242" spans="1:351 1627:1840" ht="45" customHeight="1">
      <c r="A1242" s="714" t="s">
        <v>4910</v>
      </c>
      <c r="B1242" s="203">
        <v>5714400296</v>
      </c>
      <c r="C1242" s="203" t="str">
        <f>VLOOKUP(B1242,'效期天數(2025.1126更新)'!B:C,2,FALSE)</f>
        <v>CLH-D</v>
      </c>
      <c r="D1242" s="203">
        <f>VLOOKUP(B1242,'效期天數(2025.1126更新)'!B:E,4,0)</f>
        <v>90</v>
      </c>
      <c r="E1242" s="204" t="e">
        <f>VLOOKUP(F1242,'帳庫存(20260119  00點更新)'!C:I,7,0)</f>
        <v>#N/A</v>
      </c>
      <c r="F1242" s="203">
        <v>29626101</v>
      </c>
      <c r="G1242" s="295">
        <v>46083</v>
      </c>
      <c r="H1242" s="513" t="s">
        <v>8274</v>
      </c>
      <c r="I1242" s="347" t="s">
        <v>7540</v>
      </c>
      <c r="J1242" s="352">
        <f t="shared" si="165"/>
        <v>46173</v>
      </c>
      <c r="K1242" s="203" t="s">
        <v>8155</v>
      </c>
      <c r="L1242" s="204">
        <v>6000</v>
      </c>
      <c r="M1242" s="204">
        <v>6130</v>
      </c>
      <c r="N1242" s="204">
        <f t="shared" si="166"/>
        <v>6130</v>
      </c>
      <c r="O1242" s="354">
        <f>M1242-N1242+MG1242</f>
        <v>1000</v>
      </c>
      <c r="KL1242" s="961"/>
      <c r="MG1242" s="1064">
        <v>1000</v>
      </c>
      <c r="BNM1242" s="303">
        <v>2350</v>
      </c>
      <c r="BRT1242" s="303">
        <v>3780</v>
      </c>
    </row>
    <row r="1243" spans="1:351 1627:1840" ht="45" customHeight="1">
      <c r="A1243" s="714" t="s">
        <v>4910</v>
      </c>
      <c r="B1243" s="203">
        <v>5714400297</v>
      </c>
      <c r="C1243" s="203" t="str">
        <f>VLOOKUP(B1243,'效期天數(2025.1126更新)'!B:C,2,FALSE)</f>
        <v>CLH-U</v>
      </c>
      <c r="D1243" s="203">
        <f>VLOOKUP(B1243,'效期天數(2025.1126更新)'!B:E,4,0)</f>
        <v>90</v>
      </c>
      <c r="E1243" s="204" t="e">
        <f>VLOOKUP(F1243,'帳庫存(20260119  00點更新)'!C:I,7,0)</f>
        <v>#N/A</v>
      </c>
      <c r="F1243" s="203">
        <v>29726101</v>
      </c>
      <c r="G1243" s="295">
        <v>46083</v>
      </c>
      <c r="H1243" s="513" t="s">
        <v>8274</v>
      </c>
      <c r="I1243" s="347" t="s">
        <v>7540</v>
      </c>
      <c r="J1243" s="352">
        <f t="shared" si="165"/>
        <v>46173</v>
      </c>
      <c r="K1243" s="203" t="s">
        <v>8154</v>
      </c>
      <c r="L1243" s="204">
        <v>6000</v>
      </c>
      <c r="M1243" s="204">
        <v>6110</v>
      </c>
      <c r="N1243" s="204">
        <f t="shared" si="166"/>
        <v>6110</v>
      </c>
      <c r="O1243" s="354">
        <f>M1243-N1243+MG1243</f>
        <v>650</v>
      </c>
      <c r="P1243" s="204" t="e">
        <f>IF(O1243=E1243,TRUE,FALSE)</f>
        <v>#N/A</v>
      </c>
      <c r="Q1243" s="586" t="e">
        <f>O1243-E1243</f>
        <v>#N/A</v>
      </c>
      <c r="KL1243" s="961"/>
      <c r="MG1243" s="1064">
        <v>650</v>
      </c>
      <c r="BNM1243" s="303">
        <v>2350</v>
      </c>
      <c r="BRT1243" s="303">
        <v>3760</v>
      </c>
    </row>
    <row r="1244" spans="1:351 1627:1840" ht="45" customHeight="1">
      <c r="B1244" s="203">
        <v>5714400143</v>
      </c>
      <c r="C1244" s="203" t="str">
        <f>VLOOKUP(B1244,'效期天數(2025.1126更新)'!B:C,2,FALSE)</f>
        <v>TBA-D</v>
      </c>
      <c r="D1244" s="203">
        <f>VLOOKUP(B1244,'效期天數(2025.1126更新)'!B:E,4,0)</f>
        <v>60</v>
      </c>
      <c r="E1244" s="204" t="e">
        <f>VLOOKUP(F1244,'帳庫存(20260119  00點更新)'!C:I,7,0)</f>
        <v>#N/A</v>
      </c>
      <c r="F1244" s="296">
        <v>14326061</v>
      </c>
      <c r="G1244" s="295">
        <v>46056</v>
      </c>
      <c r="H1244" s="513" t="s">
        <v>7907</v>
      </c>
      <c r="J1244" s="352">
        <f t="shared" si="165"/>
        <v>46116</v>
      </c>
      <c r="K1244" s="203" t="s">
        <v>7816</v>
      </c>
      <c r="L1244" s="204">
        <v>2000</v>
      </c>
      <c r="M1244" s="204">
        <v>2060</v>
      </c>
      <c r="N1244" s="204">
        <f t="shared" si="166"/>
        <v>2060</v>
      </c>
      <c r="O1244" s="354">
        <f>M1244-N1244+MM1244</f>
        <v>1000</v>
      </c>
      <c r="P1244" s="204" t="e">
        <f>IF(O1244=E1244,TRUE,FALSE)</f>
        <v>#N/A</v>
      </c>
      <c r="Q1244" s="586" t="e">
        <f>O1244-E1244</f>
        <v>#N/A</v>
      </c>
      <c r="KL1244" s="961"/>
      <c r="MM1244" s="1064">
        <v>1000</v>
      </c>
      <c r="BJO1244" s="303">
        <v>500</v>
      </c>
      <c r="BKA1244" s="303">
        <v>1000</v>
      </c>
      <c r="BMD1244" s="303">
        <v>560</v>
      </c>
    </row>
    <row r="1245" spans="1:351 1627:1840" ht="45" customHeight="1">
      <c r="B1245" s="203">
        <v>5714400144</v>
      </c>
      <c r="C1245" s="203" t="str">
        <f>VLOOKUP(B1245,'效期天數(2025.1126更新)'!B:C,2,FALSE)</f>
        <v>TBA-U</v>
      </c>
      <c r="D1245" s="203">
        <f>VLOOKUP(B1245,'效期天數(2025.1126更新)'!B:E,4,0)</f>
        <v>60</v>
      </c>
      <c r="E1245" s="204" t="e">
        <f>VLOOKUP(F1245,'帳庫存(20260119  00點更新)'!C:I,7,0)</f>
        <v>#N/A</v>
      </c>
      <c r="F1245" s="296">
        <v>14426061</v>
      </c>
      <c r="G1245" s="295">
        <v>46056</v>
      </c>
      <c r="H1245" s="513" t="s">
        <v>7907</v>
      </c>
      <c r="J1245" s="352">
        <f t="shared" si="165"/>
        <v>46116</v>
      </c>
      <c r="K1245" s="203" t="s">
        <v>7815</v>
      </c>
      <c r="L1245" s="204">
        <v>2000</v>
      </c>
      <c r="M1245" s="204">
        <v>2100</v>
      </c>
      <c r="N1245" s="204">
        <f t="shared" si="166"/>
        <v>2100</v>
      </c>
      <c r="O1245" s="354">
        <f>M1245-N1245+MM1245</f>
        <v>990</v>
      </c>
      <c r="P1245" s="204" t="e">
        <f>IF(O1245=E1245,TRUE,FALSE)</f>
        <v>#N/A</v>
      </c>
      <c r="Q1245" s="586" t="e">
        <f>O1245-E1245</f>
        <v>#N/A</v>
      </c>
      <c r="KL1245" s="961"/>
      <c r="MM1245" s="1064">
        <v>990</v>
      </c>
      <c r="BJO1245" s="303">
        <v>500</v>
      </c>
      <c r="BKA1245" s="303">
        <v>1000</v>
      </c>
      <c r="BMD1245" s="303">
        <v>600</v>
      </c>
    </row>
    <row r="1246" spans="1:351 1627:1840" ht="45" customHeight="1">
      <c r="B1246" s="203">
        <v>5714400143</v>
      </c>
      <c r="C1246" s="203" t="str">
        <f>VLOOKUP(B1246,'效期天數(2025.1126更新)'!B:C,2,FALSE)</f>
        <v>TBA-D</v>
      </c>
      <c r="D1246" s="203">
        <f>VLOOKUP(B1246,'效期天數(2025.1126更新)'!B:E,4,0)</f>
        <v>60</v>
      </c>
      <c r="E1246" s="204" t="e">
        <f>VLOOKUP(F1246,'帳庫存(20260119  00點更新)'!C:I,7,0)</f>
        <v>#N/A</v>
      </c>
      <c r="F1246" s="296">
        <v>14326141</v>
      </c>
      <c r="G1246" s="295">
        <v>46111</v>
      </c>
      <c r="H1246" s="513" t="s">
        <v>8672</v>
      </c>
      <c r="J1246" s="352">
        <f t="shared" si="165"/>
        <v>46171</v>
      </c>
      <c r="K1246" s="203" t="s">
        <v>8618</v>
      </c>
      <c r="L1246" s="204">
        <v>2000</v>
      </c>
      <c r="M1246" s="204">
        <v>2020</v>
      </c>
      <c r="N1246" s="204">
        <f t="shared" si="166"/>
        <v>3580</v>
      </c>
      <c r="O1246" s="354">
        <f>M1246-N1246+LL1246</f>
        <v>0</v>
      </c>
      <c r="KL1246" s="961"/>
      <c r="LL1246" s="944">
        <v>1560</v>
      </c>
      <c r="BNF1246" s="303">
        <v>2020</v>
      </c>
      <c r="BQS1246" s="334">
        <v>1560</v>
      </c>
    </row>
    <row r="1247" spans="1:351 1627:1840" ht="45" customHeight="1">
      <c r="B1247" s="203">
        <v>5714400144</v>
      </c>
      <c r="C1247" s="203" t="str">
        <f>VLOOKUP(B1247,'效期天數(2025.1126更新)'!B:C,2,FALSE)</f>
        <v>TBA-U</v>
      </c>
      <c r="D1247" s="203">
        <f>VLOOKUP(B1247,'效期天數(2025.1126更新)'!B:E,4,0)</f>
        <v>60</v>
      </c>
      <c r="E1247" s="204" t="e">
        <f>VLOOKUP(F1247,'帳庫存(20260119  00點更新)'!C:I,7,0)</f>
        <v>#N/A</v>
      </c>
      <c r="F1247" s="296">
        <v>14426141</v>
      </c>
      <c r="G1247" s="295">
        <v>46111</v>
      </c>
      <c r="H1247" s="513" t="s">
        <v>8672</v>
      </c>
      <c r="J1247" s="352">
        <f t="shared" si="165"/>
        <v>46171</v>
      </c>
      <c r="K1247" s="203" t="s">
        <v>8617</v>
      </c>
      <c r="L1247" s="204">
        <v>2000</v>
      </c>
      <c r="M1247" s="204">
        <v>2020</v>
      </c>
      <c r="N1247" s="204">
        <f t="shared" si="166"/>
        <v>3520</v>
      </c>
      <c r="O1247" s="354">
        <f>M1247-N1247+LL1247</f>
        <v>0</v>
      </c>
      <c r="KL1247" s="961"/>
      <c r="LL1247" s="944">
        <v>1500</v>
      </c>
      <c r="BNF1247" s="303">
        <v>2020</v>
      </c>
      <c r="BQS1247" s="334">
        <v>1500</v>
      </c>
    </row>
    <row r="1248" spans="1:351 1627:1840" ht="45" customHeight="1">
      <c r="B1248" s="203">
        <v>5714400143</v>
      </c>
      <c r="C1248" s="203" t="str">
        <f>VLOOKUP(B1248,'效期天數(2025.1126更新)'!B:C,2,FALSE)</f>
        <v>TBA-D</v>
      </c>
      <c r="D1248" s="203">
        <f>VLOOKUP(B1248,'效期天數(2025.1126更新)'!B:E,4,0)</f>
        <v>60</v>
      </c>
      <c r="E1248" s="204" t="e">
        <f>VLOOKUP(F1248,'帳庫存(20260119  00點更新)'!C:I,7,0)</f>
        <v>#N/A</v>
      </c>
      <c r="F1248" s="296">
        <v>14326142</v>
      </c>
      <c r="G1248" s="295">
        <v>46112</v>
      </c>
      <c r="H1248" s="513" t="s">
        <v>8751</v>
      </c>
      <c r="J1248" s="352">
        <f t="shared" si="165"/>
        <v>46172</v>
      </c>
      <c r="K1248" s="203" t="s">
        <v>8687</v>
      </c>
      <c r="L1248" s="204">
        <v>2000</v>
      </c>
      <c r="M1248" s="204">
        <v>2110</v>
      </c>
      <c r="N1248" s="204">
        <f t="shared" si="166"/>
        <v>2110</v>
      </c>
      <c r="O1248" s="354">
        <f t="shared" ref="O1248:O1270" si="168">M1248-N1248</f>
        <v>0</v>
      </c>
      <c r="BOX1248" s="303">
        <v>2110</v>
      </c>
    </row>
    <row r="1249" spans="2:15 1766:1917" ht="45" customHeight="1">
      <c r="B1249" s="203">
        <v>5714400144</v>
      </c>
      <c r="C1249" s="203" t="str">
        <f>VLOOKUP(B1249,'效期天數(2025.1126更新)'!B:C,2,FALSE)</f>
        <v>TBA-U</v>
      </c>
      <c r="D1249" s="203">
        <f>VLOOKUP(B1249,'效期天數(2025.1126更新)'!B:E,4,0)</f>
        <v>60</v>
      </c>
      <c r="E1249" s="204" t="e">
        <f>VLOOKUP(F1249,'帳庫存(20260119  00點更新)'!C:I,7,0)</f>
        <v>#N/A</v>
      </c>
      <c r="F1249" s="296">
        <v>14426142</v>
      </c>
      <c r="G1249" s="295">
        <v>46112</v>
      </c>
      <c r="H1249" s="513" t="s">
        <v>8751</v>
      </c>
      <c r="J1249" s="352">
        <f t="shared" si="165"/>
        <v>46172</v>
      </c>
      <c r="K1249" s="203" t="s">
        <v>8686</v>
      </c>
      <c r="L1249" s="204">
        <v>2000</v>
      </c>
      <c r="M1249" s="204">
        <v>2130</v>
      </c>
      <c r="N1249" s="204">
        <f t="shared" si="166"/>
        <v>2130</v>
      </c>
      <c r="O1249" s="354">
        <f t="shared" si="168"/>
        <v>0</v>
      </c>
      <c r="BOX1249" s="303">
        <v>2130</v>
      </c>
    </row>
    <row r="1250" spans="2:15 1766:1917" ht="45" customHeight="1">
      <c r="B1250" s="203">
        <v>5714400143</v>
      </c>
      <c r="C1250" s="203" t="str">
        <f>VLOOKUP(B1250,'效期天數(2025.1126更新)'!B:C,2,FALSE)</f>
        <v>TBA-D</v>
      </c>
      <c r="D1250" s="203">
        <f>VLOOKUP(B1250,'效期天數(2025.1126更新)'!B:E,4,0)</f>
        <v>60</v>
      </c>
      <c r="E1250" s="204" t="e">
        <f>VLOOKUP(F1250,'帳庫存(20260119  00點更新)'!C:I,7,0)</f>
        <v>#N/A</v>
      </c>
      <c r="F1250" s="296">
        <v>14326143</v>
      </c>
      <c r="G1250" s="295">
        <v>46113</v>
      </c>
      <c r="H1250" s="513" t="s">
        <v>8825</v>
      </c>
      <c r="J1250" s="352">
        <f t="shared" si="165"/>
        <v>46173</v>
      </c>
      <c r="K1250" s="203" t="s">
        <v>8703</v>
      </c>
      <c r="L1250" s="204">
        <v>2000</v>
      </c>
      <c r="M1250" s="204">
        <v>2020</v>
      </c>
      <c r="N1250" s="204">
        <f t="shared" si="166"/>
        <v>2020</v>
      </c>
      <c r="O1250" s="354">
        <f t="shared" si="168"/>
        <v>0</v>
      </c>
      <c r="BOZ1250" s="303">
        <v>500</v>
      </c>
      <c r="BPJ1250" s="334">
        <v>1520</v>
      </c>
    </row>
    <row r="1251" spans="2:15 1766:1917" ht="45" customHeight="1">
      <c r="B1251" s="203">
        <v>5714400144</v>
      </c>
      <c r="C1251" s="203" t="str">
        <f>VLOOKUP(B1251,'效期天數(2025.1126更新)'!B:C,2,FALSE)</f>
        <v>TBA-U</v>
      </c>
      <c r="D1251" s="203">
        <f>VLOOKUP(B1251,'效期天數(2025.1126更新)'!B:E,4,0)</f>
        <v>60</v>
      </c>
      <c r="E1251" s="204" t="e">
        <f>VLOOKUP(F1251,'帳庫存(20260119  00點更新)'!C:I,7,0)</f>
        <v>#N/A</v>
      </c>
      <c r="F1251" s="296">
        <v>14426143</v>
      </c>
      <c r="G1251" s="295">
        <v>46113</v>
      </c>
      <c r="H1251" s="513" t="s">
        <v>8825</v>
      </c>
      <c r="J1251" s="352">
        <f t="shared" si="165"/>
        <v>46173</v>
      </c>
      <c r="K1251" s="203" t="s">
        <v>8702</v>
      </c>
      <c r="L1251" s="204">
        <v>2000</v>
      </c>
      <c r="M1251" s="204">
        <v>2050</v>
      </c>
      <c r="N1251" s="204">
        <f t="shared" si="166"/>
        <v>2050</v>
      </c>
      <c r="O1251" s="354">
        <f t="shared" si="168"/>
        <v>0</v>
      </c>
      <c r="BOZ1251" s="303">
        <v>500</v>
      </c>
      <c r="BPJ1251" s="334">
        <v>1550</v>
      </c>
    </row>
    <row r="1252" spans="2:15 1766:1917" ht="45" customHeight="1">
      <c r="B1252" s="203">
        <v>5714400143</v>
      </c>
      <c r="C1252" s="203" t="str">
        <f>VLOOKUP(B1252,'效期天數(2025.1126更新)'!B:C,2,FALSE)</f>
        <v>TBA-D</v>
      </c>
      <c r="D1252" s="203">
        <f>VLOOKUP(B1252,'效期天數(2025.1126更新)'!B:E,4,0)</f>
        <v>60</v>
      </c>
      <c r="E1252" s="204" t="e">
        <f>VLOOKUP(F1252,'帳庫存(20260119  00點更新)'!C:I,7,0)</f>
        <v>#N/A</v>
      </c>
      <c r="F1252" s="296">
        <v>14326161</v>
      </c>
      <c r="G1252" s="295">
        <v>46125</v>
      </c>
      <c r="H1252" s="513" t="s">
        <v>9033</v>
      </c>
      <c r="J1252" s="352">
        <f t="shared" si="165"/>
        <v>46185</v>
      </c>
      <c r="K1252" s="203" t="s">
        <v>8908</v>
      </c>
      <c r="L1252" s="204">
        <v>2000</v>
      </c>
      <c r="M1252" s="204">
        <v>2090</v>
      </c>
      <c r="N1252" s="204">
        <f t="shared" si="166"/>
        <v>2090</v>
      </c>
      <c r="O1252" s="354">
        <f t="shared" si="168"/>
        <v>0</v>
      </c>
      <c r="BPX1252" s="303">
        <v>500</v>
      </c>
      <c r="BQJ1252" s="334">
        <v>1590</v>
      </c>
    </row>
    <row r="1253" spans="2:15 1766:1917" ht="45" customHeight="1">
      <c r="B1253" s="203">
        <v>5714400144</v>
      </c>
      <c r="C1253" s="203" t="str">
        <f>VLOOKUP(B1253,'效期天數(2025.1126更新)'!B:C,2,FALSE)</f>
        <v>TBA-U</v>
      </c>
      <c r="D1253" s="203">
        <f>VLOOKUP(B1253,'效期天數(2025.1126更新)'!B:E,4,0)</f>
        <v>60</v>
      </c>
      <c r="E1253" s="204" t="e">
        <f>VLOOKUP(F1253,'帳庫存(20260119  00點更新)'!C:I,7,0)</f>
        <v>#N/A</v>
      </c>
      <c r="F1253" s="296">
        <v>14426161</v>
      </c>
      <c r="G1253" s="295">
        <v>46125</v>
      </c>
      <c r="H1253" s="513" t="s">
        <v>9033</v>
      </c>
      <c r="J1253" s="352">
        <f t="shared" si="165"/>
        <v>46185</v>
      </c>
      <c r="K1253" s="203" t="s">
        <v>8907</v>
      </c>
      <c r="L1253" s="204">
        <v>2000</v>
      </c>
      <c r="M1253" s="204">
        <v>2090</v>
      </c>
      <c r="N1253" s="204">
        <f t="shared" si="166"/>
        <v>2090</v>
      </c>
      <c r="O1253" s="354">
        <f t="shared" si="168"/>
        <v>0</v>
      </c>
      <c r="BPX1253" s="303">
        <v>500</v>
      </c>
      <c r="BQJ1253" s="334">
        <v>1590</v>
      </c>
    </row>
    <row r="1254" spans="2:15 1766:1917" ht="45" customHeight="1">
      <c r="B1254" s="203">
        <v>5714400143</v>
      </c>
      <c r="C1254" s="203" t="str">
        <f>VLOOKUP(B1254,'效期天數(2025.1126更新)'!B:C,2,FALSE)</f>
        <v>TBA-D</v>
      </c>
      <c r="D1254" s="203">
        <f>VLOOKUP(B1254,'效期天數(2025.1126更新)'!B:E,4,0)</f>
        <v>60</v>
      </c>
      <c r="E1254" s="204" t="e">
        <f>VLOOKUP(F1254,'帳庫存(20260119  00點更新)'!C:I,7,0)</f>
        <v>#N/A</v>
      </c>
      <c r="F1254" s="296">
        <v>14326171</v>
      </c>
      <c r="G1254" s="295">
        <v>46135</v>
      </c>
      <c r="H1254" s="513" t="s">
        <v>9245</v>
      </c>
      <c r="J1254" s="352">
        <f t="shared" si="165"/>
        <v>46195</v>
      </c>
      <c r="K1254" s="203" t="s">
        <v>9173</v>
      </c>
      <c r="L1254" s="204">
        <v>2000</v>
      </c>
      <c r="M1254" s="204">
        <v>2060</v>
      </c>
      <c r="N1254" s="204">
        <f t="shared" si="166"/>
        <v>2060</v>
      </c>
      <c r="O1254" s="354">
        <f t="shared" si="168"/>
        <v>0</v>
      </c>
      <c r="BRE1254" s="303">
        <v>2060</v>
      </c>
    </row>
    <row r="1255" spans="2:15 1766:1917" ht="45" customHeight="1">
      <c r="B1255" s="203">
        <v>5714400144</v>
      </c>
      <c r="C1255" s="203" t="str">
        <f>VLOOKUP(B1255,'效期天數(2025.1126更新)'!B:C,2,FALSE)</f>
        <v>TBA-U</v>
      </c>
      <c r="D1255" s="203">
        <f>VLOOKUP(B1255,'效期天數(2025.1126更新)'!B:E,4,0)</f>
        <v>60</v>
      </c>
      <c r="E1255" s="204" t="e">
        <f>VLOOKUP(F1255,'帳庫存(20260119  00點更新)'!C:I,7,0)</f>
        <v>#N/A</v>
      </c>
      <c r="F1255" s="296">
        <v>14426171</v>
      </c>
      <c r="G1255" s="295">
        <v>46135</v>
      </c>
      <c r="H1255" s="513" t="s">
        <v>9245</v>
      </c>
      <c r="J1255" s="352">
        <f t="shared" si="165"/>
        <v>46195</v>
      </c>
      <c r="K1255" s="203" t="s">
        <v>9172</v>
      </c>
      <c r="L1255" s="204">
        <v>2000</v>
      </c>
      <c r="M1255" s="204">
        <v>2060</v>
      </c>
      <c r="N1255" s="204">
        <f t="shared" si="166"/>
        <v>2060</v>
      </c>
      <c r="O1255" s="354">
        <f t="shared" si="168"/>
        <v>0</v>
      </c>
      <c r="BRE1255" s="303">
        <v>2060</v>
      </c>
    </row>
    <row r="1256" spans="2:15 1766:1917" ht="45" customHeight="1">
      <c r="B1256" s="203">
        <v>5714400143</v>
      </c>
      <c r="C1256" s="203" t="str">
        <f>VLOOKUP(B1256,'效期天數(2025.1126更新)'!B:C,2,FALSE)</f>
        <v>TBA-D</v>
      </c>
      <c r="D1256" s="203">
        <f>VLOOKUP(B1256,'效期天數(2025.1126更新)'!B:E,4,0)</f>
        <v>60</v>
      </c>
      <c r="E1256" s="204" t="e">
        <f>VLOOKUP(F1256,'帳庫存(20260119  00點更新)'!C:I,7,0)</f>
        <v>#N/A</v>
      </c>
      <c r="F1256" s="296">
        <v>14326181</v>
      </c>
      <c r="G1256" s="295">
        <v>46140</v>
      </c>
      <c r="H1256" s="513" t="s">
        <v>9350</v>
      </c>
      <c r="J1256" s="352">
        <f t="shared" si="165"/>
        <v>46200</v>
      </c>
      <c r="K1256" s="203" t="s">
        <v>9270</v>
      </c>
      <c r="L1256" s="204">
        <v>2000</v>
      </c>
      <c r="M1256" s="204">
        <v>2070</v>
      </c>
      <c r="N1256" s="204">
        <f t="shared" si="166"/>
        <v>2070</v>
      </c>
      <c r="O1256" s="354">
        <f t="shared" si="168"/>
        <v>0</v>
      </c>
      <c r="BSC1256" s="303">
        <v>2070</v>
      </c>
    </row>
    <row r="1257" spans="2:15 1766:1917" ht="45" customHeight="1">
      <c r="B1257" s="203">
        <v>5714400144</v>
      </c>
      <c r="C1257" s="203" t="str">
        <f>VLOOKUP(B1257,'效期天數(2025.1126更新)'!B:C,2,FALSE)</f>
        <v>TBA-U</v>
      </c>
      <c r="D1257" s="203">
        <f>VLOOKUP(B1257,'效期天數(2025.1126更新)'!B:E,4,0)</f>
        <v>60</v>
      </c>
      <c r="E1257" s="204" t="e">
        <f>VLOOKUP(F1257,'帳庫存(20260119  00點更新)'!C:I,7,0)</f>
        <v>#N/A</v>
      </c>
      <c r="F1257" s="296">
        <v>14426181</v>
      </c>
      <c r="G1257" s="295">
        <v>46140</v>
      </c>
      <c r="H1257" s="513" t="s">
        <v>9350</v>
      </c>
      <c r="J1257" s="352">
        <f t="shared" si="165"/>
        <v>46200</v>
      </c>
      <c r="K1257" s="203" t="s">
        <v>9269</v>
      </c>
      <c r="L1257" s="204">
        <v>2000</v>
      </c>
      <c r="M1257" s="204">
        <v>2070</v>
      </c>
      <c r="N1257" s="204">
        <f t="shared" si="166"/>
        <v>2070</v>
      </c>
      <c r="O1257" s="354">
        <f t="shared" si="168"/>
        <v>0</v>
      </c>
      <c r="BSC1257" s="303">
        <v>2070</v>
      </c>
    </row>
    <row r="1258" spans="2:15 1766:1917" ht="45" customHeight="1">
      <c r="B1258" s="203">
        <v>5714400143</v>
      </c>
      <c r="C1258" s="203" t="str">
        <f>VLOOKUP(B1258,'效期天數(2025.1126更新)'!B:C,2,FALSE)</f>
        <v>TBA-D</v>
      </c>
      <c r="D1258" s="203">
        <f>VLOOKUP(B1258,'效期天數(2025.1126更新)'!B:E,4,0)</f>
        <v>60</v>
      </c>
      <c r="E1258" s="204" t="e">
        <f>VLOOKUP(F1258,'帳庫存(20260119  00點更新)'!C:I,7,0)</f>
        <v>#N/A</v>
      </c>
      <c r="F1258" s="296">
        <v>14326182</v>
      </c>
      <c r="G1258" s="295">
        <v>46141</v>
      </c>
      <c r="H1258" s="513" t="s">
        <v>9470</v>
      </c>
      <c r="J1258" s="352">
        <f t="shared" si="165"/>
        <v>46201</v>
      </c>
      <c r="K1258" s="203" t="s">
        <v>9292</v>
      </c>
      <c r="L1258" s="204">
        <v>2000</v>
      </c>
      <c r="M1258" s="204">
        <v>2020</v>
      </c>
      <c r="N1258" s="204">
        <f t="shared" si="166"/>
        <v>2020</v>
      </c>
      <c r="O1258" s="354">
        <f t="shared" si="168"/>
        <v>0</v>
      </c>
      <c r="BSX1258" s="303">
        <v>1500</v>
      </c>
      <c r="BTC1258" s="303">
        <v>520</v>
      </c>
    </row>
    <row r="1259" spans="2:15 1766:1917" ht="45" customHeight="1">
      <c r="B1259" s="203">
        <v>5714400144</v>
      </c>
      <c r="C1259" s="203" t="str">
        <f>VLOOKUP(B1259,'效期天數(2025.1126更新)'!B:C,2,FALSE)</f>
        <v>TBA-U</v>
      </c>
      <c r="D1259" s="203">
        <f>VLOOKUP(B1259,'效期天數(2025.1126更新)'!B:E,4,0)</f>
        <v>60</v>
      </c>
      <c r="E1259" s="204" t="e">
        <f>VLOOKUP(F1259,'帳庫存(20260119  00點更新)'!C:I,7,0)</f>
        <v>#N/A</v>
      </c>
      <c r="F1259" s="296">
        <v>14426182</v>
      </c>
      <c r="G1259" s="295">
        <v>46141</v>
      </c>
      <c r="H1259" s="513" t="s">
        <v>9470</v>
      </c>
      <c r="J1259" s="352">
        <f t="shared" si="165"/>
        <v>46201</v>
      </c>
      <c r="K1259" s="203" t="s">
        <v>9291</v>
      </c>
      <c r="L1259" s="204">
        <v>2000</v>
      </c>
      <c r="M1259" s="204">
        <v>2080</v>
      </c>
      <c r="N1259" s="204">
        <f t="shared" si="166"/>
        <v>2080</v>
      </c>
      <c r="O1259" s="354">
        <f t="shared" si="168"/>
        <v>0</v>
      </c>
      <c r="BSX1259" s="303">
        <v>1500</v>
      </c>
      <c r="BTC1259" s="303">
        <v>580</v>
      </c>
    </row>
    <row r="1260" spans="2:15 1766:1917" ht="45" customHeight="1">
      <c r="B1260" s="203">
        <v>5714400143</v>
      </c>
      <c r="C1260" s="203" t="str">
        <f>VLOOKUP(B1260,'效期天數(2025.1126更新)'!B:C,2,FALSE)</f>
        <v>TBA-D</v>
      </c>
      <c r="D1260" s="203">
        <f>VLOOKUP(B1260,'效期天數(2025.1126更新)'!B:E,4,0)</f>
        <v>60</v>
      </c>
      <c r="E1260" s="204" t="e">
        <f>VLOOKUP(F1260,'帳庫存(20260119  00點更新)'!C:I,7,0)</f>
        <v>#N/A</v>
      </c>
      <c r="F1260" s="296">
        <v>14326201</v>
      </c>
      <c r="G1260" s="295">
        <v>46156</v>
      </c>
      <c r="H1260" s="513" t="s">
        <v>10075</v>
      </c>
      <c r="J1260" s="352">
        <f t="shared" si="165"/>
        <v>46216</v>
      </c>
      <c r="K1260" s="203" t="s">
        <v>9656</v>
      </c>
      <c r="L1260" s="204">
        <v>2000</v>
      </c>
      <c r="M1260" s="204">
        <v>2020</v>
      </c>
      <c r="N1260" s="204">
        <f t="shared" si="166"/>
        <v>2020</v>
      </c>
      <c r="O1260" s="354">
        <f t="shared" si="168"/>
        <v>0</v>
      </c>
      <c r="BTC1260" s="303">
        <v>1500</v>
      </c>
      <c r="BUQ1260" s="303">
        <v>520</v>
      </c>
    </row>
    <row r="1261" spans="2:15 1766:1917" ht="45" customHeight="1">
      <c r="B1261" s="203">
        <v>5714400144</v>
      </c>
      <c r="C1261" s="203" t="str">
        <f>VLOOKUP(B1261,'效期天數(2025.1126更新)'!B:C,2,FALSE)</f>
        <v>TBA-U</v>
      </c>
      <c r="D1261" s="203">
        <f>VLOOKUP(B1261,'效期天數(2025.1126更新)'!B:E,4,0)</f>
        <v>60</v>
      </c>
      <c r="E1261" s="204" t="e">
        <f>VLOOKUP(F1261,'帳庫存(20260119  00點更新)'!C:I,7,0)</f>
        <v>#N/A</v>
      </c>
      <c r="F1261" s="296">
        <v>14426201</v>
      </c>
      <c r="G1261" s="295">
        <v>46156</v>
      </c>
      <c r="H1261" s="513" t="s">
        <v>10075</v>
      </c>
      <c r="J1261" s="352">
        <f t="shared" si="165"/>
        <v>46216</v>
      </c>
      <c r="K1261" s="203" t="s">
        <v>9760</v>
      </c>
      <c r="L1261" s="204">
        <v>2000</v>
      </c>
      <c r="M1261" s="204">
        <v>2030</v>
      </c>
      <c r="N1261" s="204">
        <f t="shared" si="166"/>
        <v>2030</v>
      </c>
      <c r="O1261" s="354">
        <f t="shared" si="168"/>
        <v>0</v>
      </c>
      <c r="BTC1261" s="303">
        <v>1500</v>
      </c>
      <c r="BUQ1261" s="303">
        <v>530</v>
      </c>
    </row>
    <row r="1262" spans="2:15 1766:1917" ht="45" customHeight="1">
      <c r="B1262" s="203">
        <v>5714400143</v>
      </c>
      <c r="C1262" s="203" t="str">
        <f>VLOOKUP(B1262,'效期天數(2025.1126更新)'!B:C,2,FALSE)</f>
        <v>TBA-D</v>
      </c>
      <c r="D1262" s="203">
        <f>VLOOKUP(B1262,'效期天數(2025.1126更新)'!B:E,4,0)</f>
        <v>60</v>
      </c>
      <c r="E1262" s="204" t="e">
        <f>VLOOKUP(F1262,'帳庫存(20260119  00點更新)'!C:I,7,0)</f>
        <v>#N/A</v>
      </c>
      <c r="F1262" s="296">
        <v>14326211</v>
      </c>
      <c r="G1262" s="295">
        <v>46160</v>
      </c>
      <c r="H1262" s="513" t="s">
        <v>10034</v>
      </c>
      <c r="J1262" s="352">
        <f t="shared" si="165"/>
        <v>46220</v>
      </c>
      <c r="K1262" s="203" t="s">
        <v>9853</v>
      </c>
      <c r="L1262" s="204">
        <v>2000</v>
      </c>
      <c r="M1262" s="204">
        <v>2060</v>
      </c>
      <c r="N1262" s="204">
        <f t="shared" si="166"/>
        <v>2060</v>
      </c>
      <c r="O1262" s="354">
        <f t="shared" si="168"/>
        <v>0</v>
      </c>
      <c r="BTR1262" s="334">
        <v>2060</v>
      </c>
    </row>
    <row r="1263" spans="2:15 1766:1917" ht="45" customHeight="1">
      <c r="B1263" s="203">
        <v>5714400144</v>
      </c>
      <c r="C1263" s="203" t="str">
        <f>VLOOKUP(B1263,'效期天數(2025.1126更新)'!B:C,2,FALSE)</f>
        <v>TBA-U</v>
      </c>
      <c r="D1263" s="203">
        <f>VLOOKUP(B1263,'效期天數(2025.1126更新)'!B:E,4,0)</f>
        <v>60</v>
      </c>
      <c r="E1263" s="204" t="e">
        <f>VLOOKUP(F1263,'帳庫存(20260119  00點更新)'!C:I,7,0)</f>
        <v>#N/A</v>
      </c>
      <c r="F1263" s="296">
        <v>14426211</v>
      </c>
      <c r="G1263" s="295">
        <v>46160</v>
      </c>
      <c r="H1263" s="513" t="s">
        <v>10034</v>
      </c>
      <c r="J1263" s="352">
        <f t="shared" si="165"/>
        <v>46220</v>
      </c>
      <c r="K1263" s="203" t="s">
        <v>9852</v>
      </c>
      <c r="L1263" s="204">
        <v>2000</v>
      </c>
      <c r="M1263" s="204">
        <v>2080</v>
      </c>
      <c r="N1263" s="204">
        <f t="shared" si="166"/>
        <v>2080</v>
      </c>
      <c r="O1263" s="354">
        <f t="shared" si="168"/>
        <v>0</v>
      </c>
      <c r="BTR1263" s="334">
        <v>2080</v>
      </c>
    </row>
    <row r="1264" spans="2:15 1766:1917" ht="45" customHeight="1">
      <c r="B1264" s="203">
        <v>5714400143</v>
      </c>
      <c r="C1264" s="203" t="str">
        <f>VLOOKUP(B1264,'效期天數(2025.1126更新)'!B:C,2,FALSE)</f>
        <v>TBA-D</v>
      </c>
      <c r="D1264" s="203">
        <f>VLOOKUP(B1264,'效期天數(2025.1126更新)'!B:E,4,0)</f>
        <v>60</v>
      </c>
      <c r="E1264" s="204" t="e">
        <f>VLOOKUP(F1264,'帳庫存(20260119  00點更新)'!C:I,7,0)</f>
        <v>#N/A</v>
      </c>
      <c r="F1264" s="296">
        <v>14326212</v>
      </c>
      <c r="G1264" s="295">
        <v>46161</v>
      </c>
      <c r="H1264" s="513" t="s">
        <v>10035</v>
      </c>
      <c r="J1264" s="352">
        <f t="shared" si="165"/>
        <v>46221</v>
      </c>
      <c r="K1264" s="203" t="s">
        <v>9870</v>
      </c>
      <c r="L1264" s="204">
        <v>2000</v>
      </c>
      <c r="M1264" s="204">
        <v>2090</v>
      </c>
      <c r="N1264" s="204">
        <f t="shared" si="166"/>
        <v>2090</v>
      </c>
      <c r="O1264" s="354">
        <f t="shared" si="168"/>
        <v>0</v>
      </c>
      <c r="BUS1264" s="303">
        <v>2090</v>
      </c>
    </row>
    <row r="1265" spans="2:298 1421:1917" ht="45" customHeight="1">
      <c r="B1265" s="203">
        <v>5714400144</v>
      </c>
      <c r="C1265" s="203" t="str">
        <f>VLOOKUP(B1265,'效期天數(2025.1126更新)'!B:C,2,FALSE)</f>
        <v>TBA-U</v>
      </c>
      <c r="D1265" s="203">
        <f>VLOOKUP(B1265,'效期天數(2025.1126更新)'!B:E,4,0)</f>
        <v>60</v>
      </c>
      <c r="E1265" s="204" t="e">
        <f>VLOOKUP(F1265,'帳庫存(20260119  00點更新)'!C:I,7,0)</f>
        <v>#N/A</v>
      </c>
      <c r="F1265" s="296">
        <v>14426212</v>
      </c>
      <c r="G1265" s="295">
        <v>46161</v>
      </c>
      <c r="H1265" s="513" t="s">
        <v>10035</v>
      </c>
      <c r="J1265" s="352">
        <f t="shared" si="165"/>
        <v>46221</v>
      </c>
      <c r="K1265" s="203" t="s">
        <v>9869</v>
      </c>
      <c r="L1265" s="204">
        <v>2000</v>
      </c>
      <c r="M1265" s="204">
        <v>2090</v>
      </c>
      <c r="N1265" s="204">
        <f t="shared" si="166"/>
        <v>2090</v>
      </c>
      <c r="O1265" s="354">
        <f t="shared" si="168"/>
        <v>0</v>
      </c>
      <c r="BUS1265" s="303">
        <v>2090</v>
      </c>
    </row>
    <row r="1266" spans="2:298 1421:1917" ht="45" customHeight="1">
      <c r="B1266" s="203">
        <v>5714400143</v>
      </c>
      <c r="C1266" s="203" t="str">
        <f>VLOOKUP(B1266,'效期天數(2025.1126更新)'!B:C,2,FALSE)</f>
        <v>TBA-D</v>
      </c>
      <c r="D1266" s="203">
        <f>VLOOKUP(B1266,'效期天數(2025.1126更新)'!B:E,4,0)</f>
        <v>60</v>
      </c>
      <c r="E1266" s="204" t="e">
        <f>VLOOKUP(F1266,'帳庫存(20260119  00點更新)'!C:I,7,0)</f>
        <v>#N/A</v>
      </c>
      <c r="F1266" s="296">
        <v>14326213</v>
      </c>
      <c r="G1266" s="295">
        <v>46163</v>
      </c>
      <c r="H1266" s="513" t="s">
        <v>10166</v>
      </c>
      <c r="J1266" s="352">
        <f t="shared" si="165"/>
        <v>46223</v>
      </c>
      <c r="K1266" s="203" t="s">
        <v>9941</v>
      </c>
      <c r="L1266" s="204">
        <v>2000</v>
      </c>
      <c r="M1266" s="204">
        <v>2060</v>
      </c>
      <c r="N1266" s="204">
        <f t="shared" si="166"/>
        <v>0</v>
      </c>
      <c r="O1266" s="354">
        <f t="shared" si="168"/>
        <v>2060</v>
      </c>
    </row>
    <row r="1267" spans="2:298 1421:1917" ht="45" customHeight="1">
      <c r="B1267" s="203">
        <v>5714400144</v>
      </c>
      <c r="C1267" s="203" t="str">
        <f>VLOOKUP(B1267,'效期天數(2025.1126更新)'!B:C,2,FALSE)</f>
        <v>TBA-U</v>
      </c>
      <c r="D1267" s="203">
        <f>VLOOKUP(B1267,'效期天數(2025.1126更新)'!B:E,4,0)</f>
        <v>60</v>
      </c>
      <c r="E1267" s="204" t="e">
        <f>VLOOKUP(F1267,'帳庫存(20260119  00點更新)'!C:I,7,0)</f>
        <v>#N/A</v>
      </c>
      <c r="F1267" s="296">
        <v>14426213</v>
      </c>
      <c r="G1267" s="295">
        <v>46163</v>
      </c>
      <c r="H1267" s="513" t="s">
        <v>10166</v>
      </c>
      <c r="J1267" s="352">
        <f t="shared" si="165"/>
        <v>46223</v>
      </c>
      <c r="K1267" s="203" t="s">
        <v>9940</v>
      </c>
      <c r="L1267" s="204">
        <v>2000</v>
      </c>
      <c r="M1267" s="204">
        <v>2080</v>
      </c>
      <c r="N1267" s="204">
        <f t="shared" si="166"/>
        <v>0</v>
      </c>
      <c r="O1267" s="354">
        <f t="shared" si="168"/>
        <v>2080</v>
      </c>
    </row>
    <row r="1268" spans="2:298 1421:1917" ht="45" customHeight="1">
      <c r="B1268" s="203">
        <v>5714400143</v>
      </c>
      <c r="C1268" s="203" t="str">
        <f>VLOOKUP(B1268,'效期天數(2025.1126更新)'!B:C,2,FALSE)</f>
        <v>TBA-D</v>
      </c>
      <c r="D1268" s="203">
        <f>VLOOKUP(B1268,'效期天數(2025.1126更新)'!B:E,4,0)</f>
        <v>60</v>
      </c>
      <c r="E1268" s="204" t="e">
        <f>VLOOKUP(F1268,'帳庫存(20260119  00點更新)'!C:I,7,0)</f>
        <v>#N/A</v>
      </c>
      <c r="F1268" s="296">
        <v>14326221</v>
      </c>
      <c r="G1268" s="295">
        <v>46170</v>
      </c>
      <c r="H1268" s="513" t="s">
        <v>10232</v>
      </c>
      <c r="J1268" s="352">
        <f t="shared" si="165"/>
        <v>46230</v>
      </c>
      <c r="K1268" s="203" t="s">
        <v>10146</v>
      </c>
      <c r="L1268" s="204">
        <v>2000</v>
      </c>
      <c r="M1268" s="204">
        <v>2080</v>
      </c>
      <c r="N1268" s="204">
        <f t="shared" si="166"/>
        <v>0</v>
      </c>
      <c r="O1268" s="354">
        <f t="shared" si="168"/>
        <v>2080</v>
      </c>
    </row>
    <row r="1269" spans="2:298 1421:1917" ht="45" customHeight="1">
      <c r="B1269" s="203">
        <v>5714400144</v>
      </c>
      <c r="C1269" s="203" t="str">
        <f>VLOOKUP(B1269,'效期天數(2025.1126更新)'!B:C,2,FALSE)</f>
        <v>TBA-U</v>
      </c>
      <c r="D1269" s="203">
        <f>VLOOKUP(B1269,'效期天數(2025.1126更新)'!B:E,4,0)</f>
        <v>60</v>
      </c>
      <c r="E1269" s="204" t="e">
        <f>VLOOKUP(F1269,'帳庫存(20260119  00點更新)'!C:I,7,0)</f>
        <v>#N/A</v>
      </c>
      <c r="F1269" s="296">
        <v>14426221</v>
      </c>
      <c r="G1269" s="295">
        <v>46170</v>
      </c>
      <c r="H1269" s="513" t="s">
        <v>10232</v>
      </c>
      <c r="J1269" s="352">
        <f t="shared" si="165"/>
        <v>46230</v>
      </c>
      <c r="K1269" s="203" t="s">
        <v>10145</v>
      </c>
      <c r="L1269" s="204">
        <v>2000</v>
      </c>
      <c r="M1269" s="204">
        <v>2110</v>
      </c>
      <c r="N1269" s="204">
        <f t="shared" si="166"/>
        <v>0</v>
      </c>
      <c r="O1269" s="354">
        <f t="shared" si="168"/>
        <v>2110</v>
      </c>
    </row>
    <row r="1270" spans="2:298 1421:1917" ht="45" customHeight="1">
      <c r="B1270" s="203">
        <v>5714400148</v>
      </c>
      <c r="C1270" s="203" t="str">
        <f>VLOOKUP(B1270,'效期天數(2025.1126更新)'!B:C,2,FALSE)</f>
        <v>TC-U</v>
      </c>
      <c r="D1270" s="203">
        <f>VLOOKUP(B1270,'效期天數(2025.1126更新)'!B:E,4,0)</f>
        <v>120</v>
      </c>
      <c r="E1270" s="204" t="e">
        <f>VLOOKUP(F1270,'帳庫存(20260119  00點更新)'!C:I,7,0)</f>
        <v>#N/A</v>
      </c>
      <c r="F1270" s="296">
        <v>14825471</v>
      </c>
      <c r="G1270" s="295">
        <v>45981</v>
      </c>
      <c r="H1270" s="745" t="s">
        <v>6795</v>
      </c>
      <c r="J1270" s="352">
        <f t="shared" si="165"/>
        <v>46101</v>
      </c>
      <c r="K1270" s="203" t="s">
        <v>6613</v>
      </c>
      <c r="L1270" s="204">
        <v>9000</v>
      </c>
      <c r="M1270" s="204">
        <v>9120</v>
      </c>
      <c r="N1270" s="204">
        <f t="shared" si="166"/>
        <v>9120</v>
      </c>
      <c r="O1270" s="354">
        <f t="shared" si="168"/>
        <v>0</v>
      </c>
      <c r="P1270" s="204" t="e">
        <f t="shared" ref="P1270:P1293" si="169">IF(O1270=E1270,TRUE,FALSE)</f>
        <v>#N/A</v>
      </c>
      <c r="Q1270" s="586" t="e">
        <f t="shared" ref="Q1270:Q1293" si="170">O1270-E1270</f>
        <v>#N/A</v>
      </c>
      <c r="KL1270" s="961"/>
      <c r="BCJ1270" s="303">
        <v>9120</v>
      </c>
    </row>
    <row r="1271" spans="2:298 1421:1917" ht="45" customHeight="1">
      <c r="B1271" s="203">
        <v>5714400148</v>
      </c>
      <c r="C1271" s="203" t="str">
        <f>VLOOKUP(B1271,'效期天數(2025.1126更新)'!B:C,2,FALSE)</f>
        <v>TC-U</v>
      </c>
      <c r="D1271" s="203">
        <f>VLOOKUP(B1271,'效期天數(2025.1126更新)'!B:E,4,0)</f>
        <v>120</v>
      </c>
      <c r="E1271" s="204">
        <f>VLOOKUP(F1271,'帳庫存(20260119  00點更新)'!C:I,7,0)</f>
        <v>390</v>
      </c>
      <c r="F1271" s="296">
        <v>14825472</v>
      </c>
      <c r="G1271" s="295">
        <v>45981</v>
      </c>
      <c r="H1271" s="745" t="s">
        <v>6795</v>
      </c>
      <c r="I1271" s="286" t="s">
        <v>6591</v>
      </c>
      <c r="J1271" s="352">
        <f t="shared" si="165"/>
        <v>46101</v>
      </c>
      <c r="K1271" s="203" t="s">
        <v>6613</v>
      </c>
      <c r="L1271" s="204">
        <v>9000</v>
      </c>
      <c r="M1271" s="204">
        <v>9010</v>
      </c>
      <c r="N1271" s="204">
        <f t="shared" si="166"/>
        <v>9010</v>
      </c>
      <c r="O1271" s="354">
        <f>M1271-N1271+IE1271</f>
        <v>390</v>
      </c>
      <c r="P1271" s="204" t="b">
        <f t="shared" si="169"/>
        <v>1</v>
      </c>
      <c r="Q1271" s="586">
        <f t="shared" si="170"/>
        <v>0</v>
      </c>
      <c r="IE1271" s="360">
        <v>390</v>
      </c>
      <c r="KL1271" s="961"/>
      <c r="BCJ1271" s="303">
        <v>1000</v>
      </c>
      <c r="BCM1271" s="303">
        <v>5000</v>
      </c>
      <c r="BEM1271" s="303">
        <v>3010</v>
      </c>
    </row>
    <row r="1272" spans="2:298 1421:1917" ht="45" customHeight="1">
      <c r="B1272" s="203">
        <v>5714400149</v>
      </c>
      <c r="C1272" s="203" t="str">
        <f>VLOOKUP(B1272,'效期天數(2025.1126更新)'!B:C,2,FALSE)</f>
        <v>TC-D</v>
      </c>
      <c r="D1272" s="203">
        <f>VLOOKUP(B1272,'效期天數(2025.1126更新)'!B:E,4,0)</f>
        <v>120</v>
      </c>
      <c r="E1272" s="204" t="e">
        <f>VLOOKUP(F1272,'帳庫存(20260119  00點更新)'!C:I,7,0)</f>
        <v>#N/A</v>
      </c>
      <c r="F1272" s="296">
        <v>14925471</v>
      </c>
      <c r="G1272" s="295">
        <v>45981</v>
      </c>
      <c r="H1272" s="745" t="s">
        <v>6795</v>
      </c>
      <c r="J1272" s="352">
        <f t="shared" si="165"/>
        <v>46101</v>
      </c>
      <c r="K1272" s="203" t="s">
        <v>6614</v>
      </c>
      <c r="L1272" s="204">
        <v>9000</v>
      </c>
      <c r="M1272" s="204">
        <v>9020</v>
      </c>
      <c r="N1272" s="204">
        <f t="shared" si="166"/>
        <v>9020</v>
      </c>
      <c r="O1272" s="354">
        <f>M1272-N1272</f>
        <v>0</v>
      </c>
      <c r="P1272" s="204" t="e">
        <f t="shared" si="169"/>
        <v>#N/A</v>
      </c>
      <c r="Q1272" s="586" t="e">
        <f t="shared" si="170"/>
        <v>#N/A</v>
      </c>
      <c r="KL1272" s="961"/>
      <c r="BBQ1272" s="342">
        <v>5</v>
      </c>
      <c r="BCJ1272" s="303">
        <v>9015</v>
      </c>
    </row>
    <row r="1273" spans="2:298 1421:1917" ht="45" customHeight="1">
      <c r="B1273" s="203">
        <v>5714400149</v>
      </c>
      <c r="C1273" s="203" t="str">
        <f>VLOOKUP(B1273,'效期天數(2025.1126更新)'!B:C,2,FALSE)</f>
        <v>TC-D</v>
      </c>
      <c r="D1273" s="203">
        <f>VLOOKUP(B1273,'效期天數(2025.1126更新)'!B:E,4,0)</f>
        <v>120</v>
      </c>
      <c r="E1273" s="204">
        <f>VLOOKUP(F1273,'帳庫存(20260119  00點更新)'!C:I,7,0)</f>
        <v>420</v>
      </c>
      <c r="F1273" s="296">
        <v>14925472</v>
      </c>
      <c r="G1273" s="295">
        <v>45981</v>
      </c>
      <c r="H1273" s="745" t="s">
        <v>6795</v>
      </c>
      <c r="I1273" s="286" t="s">
        <v>6591</v>
      </c>
      <c r="J1273" s="352">
        <f t="shared" si="165"/>
        <v>46101</v>
      </c>
      <c r="K1273" s="203" t="s">
        <v>6614</v>
      </c>
      <c r="L1273" s="204">
        <v>9000</v>
      </c>
      <c r="M1273" s="204">
        <v>9010</v>
      </c>
      <c r="N1273" s="204">
        <f t="shared" si="166"/>
        <v>9010</v>
      </c>
      <c r="O1273" s="354">
        <f>M1273-N1273+IE1273</f>
        <v>420</v>
      </c>
      <c r="P1273" s="204" t="b">
        <f t="shared" si="169"/>
        <v>1</v>
      </c>
      <c r="Q1273" s="586">
        <f t="shared" si="170"/>
        <v>0</v>
      </c>
      <c r="IE1273" s="360">
        <v>420</v>
      </c>
      <c r="KL1273" s="961"/>
      <c r="BCJ1273" s="303">
        <v>1000</v>
      </c>
      <c r="BCM1273" s="303">
        <v>5000</v>
      </c>
      <c r="BEM1273" s="303">
        <v>3010</v>
      </c>
    </row>
    <row r="1274" spans="2:298 1421:1917" ht="45" customHeight="1">
      <c r="B1274" s="203">
        <v>5714400148</v>
      </c>
      <c r="C1274" s="203" t="str">
        <f>VLOOKUP(B1274,'效期天數(2025.1126更新)'!B:C,2,FALSE)</f>
        <v>TC-U</v>
      </c>
      <c r="D1274" s="203">
        <f>VLOOKUP(B1274,'效期天數(2025.1126更新)'!B:E,4,0)</f>
        <v>120</v>
      </c>
      <c r="E1274" s="204">
        <f>VLOOKUP(F1274,'帳庫存(20260119  00點更新)'!C:I,7,0)</f>
        <v>8920</v>
      </c>
      <c r="F1274" s="296">
        <v>14826021</v>
      </c>
      <c r="G1274" s="295">
        <v>46027</v>
      </c>
      <c r="H1274" s="818" t="s">
        <v>7144</v>
      </c>
      <c r="I1274" s="286" t="s">
        <v>6591</v>
      </c>
      <c r="J1274" s="352">
        <f t="shared" si="165"/>
        <v>46147</v>
      </c>
      <c r="K1274" s="203" t="s">
        <v>7105</v>
      </c>
      <c r="L1274" s="204">
        <v>9000</v>
      </c>
      <c r="M1274" s="204">
        <v>8920</v>
      </c>
      <c r="N1274" s="204">
        <f t="shared" si="166"/>
        <v>8920</v>
      </c>
      <c r="O1274" s="354">
        <f>M1274-N1274</f>
        <v>0</v>
      </c>
      <c r="P1274" s="204" t="b">
        <f t="shared" si="169"/>
        <v>0</v>
      </c>
      <c r="Q1274" s="586">
        <f t="shared" si="170"/>
        <v>-8920</v>
      </c>
      <c r="KL1274" s="961"/>
      <c r="BGR1274" s="303">
        <v>5000</v>
      </c>
      <c r="BHN1274" s="303">
        <v>3000</v>
      </c>
      <c r="BIU1274" s="303">
        <v>920</v>
      </c>
    </row>
    <row r="1275" spans="2:298 1421:1917" ht="45" customHeight="1">
      <c r="B1275" s="203">
        <v>5714400148</v>
      </c>
      <c r="C1275" s="203" t="str">
        <f>VLOOKUP(B1275,'效期天數(2025.1126更新)'!B:C,2,FALSE)</f>
        <v>TC-U</v>
      </c>
      <c r="D1275" s="203">
        <f>VLOOKUP(B1275,'效期天數(2025.1126更新)'!B:E,4,0)</f>
        <v>120</v>
      </c>
      <c r="E1275" s="204">
        <f>VLOOKUP(F1275,'帳庫存(20260119  00點更新)'!C:I,7,0)</f>
        <v>8930</v>
      </c>
      <c r="F1275" s="296">
        <v>14826022</v>
      </c>
      <c r="G1275" s="295">
        <v>46027</v>
      </c>
      <c r="H1275" s="818" t="s">
        <v>7144</v>
      </c>
      <c r="I1275" s="286" t="s">
        <v>6591</v>
      </c>
      <c r="J1275" s="352">
        <f t="shared" si="165"/>
        <v>46147</v>
      </c>
      <c r="K1275" s="203" t="s">
        <v>7105</v>
      </c>
      <c r="L1275" s="204">
        <v>9000</v>
      </c>
      <c r="M1275" s="204">
        <v>8930</v>
      </c>
      <c r="N1275" s="204">
        <f t="shared" si="166"/>
        <v>9530</v>
      </c>
      <c r="O1275" s="354">
        <f>M1275-N1275+JF1275</f>
        <v>0</v>
      </c>
      <c r="P1275" s="204" t="b">
        <f t="shared" si="169"/>
        <v>0</v>
      </c>
      <c r="Q1275" s="586">
        <f t="shared" si="170"/>
        <v>-8930</v>
      </c>
      <c r="JF1275" s="360">
        <v>600</v>
      </c>
      <c r="KL1275" s="961"/>
      <c r="BHN1275" s="303">
        <v>7000</v>
      </c>
      <c r="BIU1275" s="303">
        <v>1930</v>
      </c>
      <c r="BOL1275" s="303">
        <v>600</v>
      </c>
    </row>
    <row r="1276" spans="2:298 1421:1917" ht="45" customHeight="1">
      <c r="B1276" s="203">
        <v>5714400149</v>
      </c>
      <c r="C1276" s="203" t="str">
        <f>VLOOKUP(B1276,'效期天數(2025.1126更新)'!B:C,2,FALSE)</f>
        <v>TC-D</v>
      </c>
      <c r="D1276" s="203">
        <f>VLOOKUP(B1276,'效期天數(2025.1126更新)'!B:E,4,0)</f>
        <v>120</v>
      </c>
      <c r="E1276" s="204">
        <f>VLOOKUP(F1276,'帳庫存(20260119  00點更新)'!C:I,7,0)</f>
        <v>8930</v>
      </c>
      <c r="F1276" s="296">
        <v>14926021</v>
      </c>
      <c r="G1276" s="295">
        <v>46027</v>
      </c>
      <c r="H1276" s="818" t="s">
        <v>7144</v>
      </c>
      <c r="I1276" s="286" t="s">
        <v>6591</v>
      </c>
      <c r="J1276" s="352">
        <f t="shared" si="165"/>
        <v>46147</v>
      </c>
      <c r="K1276" s="203" t="s">
        <v>7106</v>
      </c>
      <c r="L1276" s="204">
        <v>9000</v>
      </c>
      <c r="M1276" s="204">
        <v>8930</v>
      </c>
      <c r="N1276" s="204">
        <f t="shared" si="166"/>
        <v>8930</v>
      </c>
      <c r="O1276" s="354">
        <f>M1276-N1276</f>
        <v>0</v>
      </c>
      <c r="P1276" s="204" t="b">
        <f t="shared" si="169"/>
        <v>0</v>
      </c>
      <c r="Q1276" s="586">
        <f t="shared" si="170"/>
        <v>-8930</v>
      </c>
      <c r="KL1276" s="961"/>
      <c r="BGR1276" s="303">
        <v>5000</v>
      </c>
      <c r="BHN1276" s="303">
        <v>3000</v>
      </c>
      <c r="BIU1276" s="303">
        <v>930</v>
      </c>
    </row>
    <row r="1277" spans="2:298 1421:1917" ht="45" customHeight="1">
      <c r="B1277" s="203">
        <v>5714400149</v>
      </c>
      <c r="C1277" s="203" t="str">
        <f>VLOOKUP(B1277,'效期天數(2025.1126更新)'!B:C,2,FALSE)</f>
        <v>TC-D</v>
      </c>
      <c r="D1277" s="203">
        <f>VLOOKUP(B1277,'效期天數(2025.1126更新)'!B:E,4,0)</f>
        <v>120</v>
      </c>
      <c r="E1277" s="204">
        <f>VLOOKUP(F1277,'帳庫存(20260119  00點更新)'!C:I,7,0)</f>
        <v>8780</v>
      </c>
      <c r="F1277" s="296">
        <v>14926022</v>
      </c>
      <c r="G1277" s="295">
        <v>46027</v>
      </c>
      <c r="H1277" s="818" t="s">
        <v>7144</v>
      </c>
      <c r="I1277" s="286" t="s">
        <v>6591</v>
      </c>
      <c r="J1277" s="352">
        <f t="shared" si="165"/>
        <v>46147</v>
      </c>
      <c r="K1277" s="203" t="s">
        <v>7106</v>
      </c>
      <c r="L1277" s="204">
        <v>9000</v>
      </c>
      <c r="M1277" s="204">
        <v>8780</v>
      </c>
      <c r="N1277" s="204">
        <f t="shared" si="166"/>
        <v>9220</v>
      </c>
      <c r="O1277" s="354">
        <f>M1277-N1277+JF1277</f>
        <v>0</v>
      </c>
      <c r="P1277" s="204" t="b">
        <f t="shared" si="169"/>
        <v>0</v>
      </c>
      <c r="Q1277" s="586">
        <f t="shared" si="170"/>
        <v>-8780</v>
      </c>
      <c r="JF1277" s="360">
        <v>440</v>
      </c>
      <c r="KL1277" s="961"/>
      <c r="BHN1277" s="303">
        <v>7000</v>
      </c>
      <c r="BIU1277" s="303">
        <v>1780</v>
      </c>
      <c r="BOL1277" s="303">
        <v>440</v>
      </c>
    </row>
    <row r="1278" spans="2:298 1421:1917" ht="45" customHeight="1">
      <c r="B1278" s="203">
        <v>5714400148</v>
      </c>
      <c r="C1278" s="203" t="str">
        <f>VLOOKUP(B1278,'效期天數(2025.1126更新)'!B:C,2,FALSE)</f>
        <v>TC-U</v>
      </c>
      <c r="D1278" s="203">
        <f>VLOOKUP(B1278,'效期天數(2025.1126更新)'!B:E,4,0)</f>
        <v>120</v>
      </c>
      <c r="E1278" s="204" t="e">
        <f>VLOOKUP(F1278,'帳庫存(20260119  00點更新)'!C:I,7,0)</f>
        <v>#N/A</v>
      </c>
      <c r="F1278" s="296">
        <v>14826061</v>
      </c>
      <c r="G1278" s="295">
        <v>46058</v>
      </c>
      <c r="H1278" s="593" t="s">
        <v>7905</v>
      </c>
      <c r="I1278" s="289"/>
      <c r="J1278" s="352">
        <f t="shared" si="165"/>
        <v>46178</v>
      </c>
      <c r="K1278" s="203" t="s">
        <v>7835</v>
      </c>
      <c r="L1278" s="204">
        <v>9000</v>
      </c>
      <c r="M1278" s="204">
        <v>9150</v>
      </c>
      <c r="N1278" s="204">
        <f t="shared" si="166"/>
        <v>9810</v>
      </c>
      <c r="O1278" s="354">
        <f>M1278-N1278+JN1278</f>
        <v>0</v>
      </c>
      <c r="P1278" s="204" t="e">
        <f t="shared" si="169"/>
        <v>#N/A</v>
      </c>
      <c r="Q1278" s="586" t="e">
        <f t="shared" si="170"/>
        <v>#N/A</v>
      </c>
      <c r="JN1278" s="19">
        <v>660</v>
      </c>
      <c r="KL1278" s="961"/>
      <c r="BKG1278" s="303">
        <v>3000</v>
      </c>
      <c r="BKT1278" s="303">
        <v>2000</v>
      </c>
      <c r="BLB1278" s="303">
        <v>4150</v>
      </c>
      <c r="BRQ1278" s="303">
        <v>50</v>
      </c>
      <c r="BSU1278" s="303">
        <v>610</v>
      </c>
    </row>
    <row r="1279" spans="2:298 1421:1917" ht="45" customHeight="1">
      <c r="B1279" s="203">
        <v>5714400148</v>
      </c>
      <c r="C1279" s="203" t="str">
        <f>VLOOKUP(B1279,'效期天數(2025.1126更新)'!B:C,2,FALSE)</f>
        <v>TC-U</v>
      </c>
      <c r="D1279" s="203">
        <f>VLOOKUP(B1279,'效期天數(2025.1126更新)'!B:E,4,0)</f>
        <v>120</v>
      </c>
      <c r="E1279" s="204" t="e">
        <f>VLOOKUP(F1279,'帳庫存(20260119  00點更新)'!C:I,7,0)</f>
        <v>#N/A</v>
      </c>
      <c r="F1279" s="296">
        <v>14826062</v>
      </c>
      <c r="G1279" s="295">
        <v>46058</v>
      </c>
      <c r="H1279" s="593" t="s">
        <v>7905</v>
      </c>
      <c r="I1279" s="289"/>
      <c r="J1279" s="352">
        <f t="shared" si="165"/>
        <v>46178</v>
      </c>
      <c r="K1279" s="203" t="s">
        <v>7835</v>
      </c>
      <c r="L1279" s="204">
        <v>9000</v>
      </c>
      <c r="M1279" s="204">
        <v>9090</v>
      </c>
      <c r="N1279" s="204">
        <f t="shared" si="166"/>
        <v>9930</v>
      </c>
      <c r="O1279" s="354">
        <f>M1279-N1279+JV1279</f>
        <v>0</v>
      </c>
      <c r="P1279" s="204" t="e">
        <f t="shared" si="169"/>
        <v>#N/A</v>
      </c>
      <c r="Q1279" s="586" t="e">
        <f t="shared" si="170"/>
        <v>#N/A</v>
      </c>
      <c r="JV1279" s="360">
        <v>840</v>
      </c>
      <c r="KL1279" s="961"/>
      <c r="BKZ1279" s="303">
        <v>3000</v>
      </c>
      <c r="BLB1279" s="303">
        <v>6090</v>
      </c>
      <c r="BSU1279" s="303">
        <v>840</v>
      </c>
    </row>
    <row r="1280" spans="2:298 1421:1917" ht="45" customHeight="1">
      <c r="B1280" s="203">
        <v>5714400149</v>
      </c>
      <c r="C1280" s="203" t="str">
        <f>VLOOKUP(B1280,'效期天數(2025.1126更新)'!B:C,2,FALSE)</f>
        <v>TC-D</v>
      </c>
      <c r="D1280" s="203">
        <f>VLOOKUP(B1280,'效期天數(2025.1126更新)'!B:E,4,0)</f>
        <v>120</v>
      </c>
      <c r="E1280" s="204" t="e">
        <f>VLOOKUP(F1280,'帳庫存(20260119  00點更新)'!C:I,7,0)</f>
        <v>#N/A</v>
      </c>
      <c r="F1280" s="296">
        <v>14926061</v>
      </c>
      <c r="G1280" s="295">
        <v>46058</v>
      </c>
      <c r="H1280" s="593" t="s">
        <v>7905</v>
      </c>
      <c r="I1280" s="289"/>
      <c r="J1280" s="352">
        <f t="shared" si="165"/>
        <v>46178</v>
      </c>
      <c r="K1280" s="203" t="s">
        <v>7837</v>
      </c>
      <c r="L1280" s="204">
        <v>9000</v>
      </c>
      <c r="M1280" s="204">
        <v>9020</v>
      </c>
      <c r="N1280" s="204">
        <f t="shared" si="166"/>
        <v>9570</v>
      </c>
      <c r="O1280" s="354">
        <f>M1280-N1280+JN1280</f>
        <v>0</v>
      </c>
      <c r="P1280" s="204" t="e">
        <f t="shared" si="169"/>
        <v>#N/A</v>
      </c>
      <c r="Q1280" s="586" t="e">
        <f t="shared" si="170"/>
        <v>#N/A</v>
      </c>
      <c r="JN1280" s="19">
        <v>550</v>
      </c>
      <c r="KL1280" s="961"/>
      <c r="BKG1280" s="303">
        <v>3000</v>
      </c>
      <c r="BKT1280" s="303">
        <v>2000</v>
      </c>
      <c r="BLB1280" s="303">
        <v>4020</v>
      </c>
      <c r="BRQ1280" s="303">
        <v>50</v>
      </c>
      <c r="BSU1280" s="303">
        <v>500</v>
      </c>
    </row>
    <row r="1281" spans="2:326 1621:1871" ht="45" customHeight="1">
      <c r="B1281" s="203">
        <v>5714400149</v>
      </c>
      <c r="C1281" s="203" t="str">
        <f>VLOOKUP(B1281,'效期天數(2025.1126更新)'!B:C,2,FALSE)</f>
        <v>TC-D</v>
      </c>
      <c r="D1281" s="203">
        <f>VLOOKUP(B1281,'效期天數(2025.1126更新)'!B:E,4,0)</f>
        <v>120</v>
      </c>
      <c r="E1281" s="204" t="e">
        <f>VLOOKUP(F1281,'帳庫存(20260119  00點更新)'!C:I,7,0)</f>
        <v>#N/A</v>
      </c>
      <c r="F1281" s="296">
        <v>14926062</v>
      </c>
      <c r="G1281" s="295">
        <v>46058</v>
      </c>
      <c r="H1281" s="593" t="s">
        <v>7905</v>
      </c>
      <c r="I1281" s="289"/>
      <c r="J1281" s="352">
        <f t="shared" si="165"/>
        <v>46178</v>
      </c>
      <c r="K1281" s="203" t="s">
        <v>7837</v>
      </c>
      <c r="L1281" s="204">
        <v>9000</v>
      </c>
      <c r="M1281" s="204">
        <v>8990</v>
      </c>
      <c r="N1281" s="204">
        <f t="shared" si="166"/>
        <v>9810</v>
      </c>
      <c r="O1281" s="354">
        <f>M1281-N1281+JV1281</f>
        <v>0</v>
      </c>
      <c r="P1281" s="204" t="e">
        <f t="shared" si="169"/>
        <v>#N/A</v>
      </c>
      <c r="Q1281" s="586" t="e">
        <f t="shared" si="170"/>
        <v>#N/A</v>
      </c>
      <c r="JV1281" s="360">
        <v>820</v>
      </c>
      <c r="KL1281" s="961"/>
      <c r="BKZ1281" s="303">
        <v>2990</v>
      </c>
      <c r="BLB1281" s="303">
        <v>6000</v>
      </c>
      <c r="BSU1281" s="303">
        <v>820</v>
      </c>
    </row>
    <row r="1282" spans="2:326 1621:1871" ht="45" customHeight="1">
      <c r="B1282" s="203">
        <v>5714400148</v>
      </c>
      <c r="C1282" s="203" t="str">
        <f>VLOOKUP(B1282,'效期天數(2025.1126更新)'!B:C,2,FALSE)</f>
        <v>TC-U</v>
      </c>
      <c r="D1282" s="203">
        <f>VLOOKUP(B1282,'效期天數(2025.1126更新)'!B:E,4,0)</f>
        <v>120</v>
      </c>
      <c r="E1282" s="204" t="e">
        <f>VLOOKUP(F1282,'帳庫存(20260119  00點更新)'!C:I,7,0)</f>
        <v>#N/A</v>
      </c>
      <c r="F1282" s="296">
        <v>14826071</v>
      </c>
      <c r="G1282" s="295">
        <v>46062</v>
      </c>
      <c r="H1282" s="757" t="s">
        <v>8037</v>
      </c>
      <c r="I1282" s="289"/>
      <c r="J1282" s="352">
        <f t="shared" si="165"/>
        <v>46182</v>
      </c>
      <c r="K1282" s="203" t="s">
        <v>7923</v>
      </c>
      <c r="L1282" s="204">
        <v>9000</v>
      </c>
      <c r="M1282" s="204">
        <v>8900</v>
      </c>
      <c r="N1282" s="204">
        <f t="shared" si="166"/>
        <v>9500</v>
      </c>
      <c r="O1282" s="354">
        <f>M1282-N1282+KO1282</f>
        <v>0</v>
      </c>
      <c r="P1282" s="204" t="e">
        <f t="shared" si="169"/>
        <v>#N/A</v>
      </c>
      <c r="Q1282" s="586" t="e">
        <f t="shared" si="170"/>
        <v>#N/A</v>
      </c>
      <c r="KL1282" s="961"/>
      <c r="KO1282" s="651">
        <v>600</v>
      </c>
      <c r="BJI1282" s="334">
        <v>100</v>
      </c>
      <c r="BLH1282" s="303">
        <v>7000</v>
      </c>
      <c r="BMZ1282" s="303">
        <v>1800</v>
      </c>
      <c r="BSU1282" s="303">
        <v>600</v>
      </c>
    </row>
    <row r="1283" spans="2:326 1621:1871" ht="45" customHeight="1">
      <c r="B1283" s="203">
        <v>5714400148</v>
      </c>
      <c r="C1283" s="203" t="str">
        <f>VLOOKUP(B1283,'效期天數(2025.1126更新)'!B:C,2,FALSE)</f>
        <v>TC-U</v>
      </c>
      <c r="D1283" s="203">
        <f>VLOOKUP(B1283,'效期天數(2025.1126更新)'!B:E,4,0)</f>
        <v>120</v>
      </c>
      <c r="E1283" s="204" t="e">
        <f>VLOOKUP(F1283,'帳庫存(20260119  00點更新)'!C:I,7,0)</f>
        <v>#N/A</v>
      </c>
      <c r="F1283" s="296">
        <v>14826072</v>
      </c>
      <c r="G1283" s="295">
        <v>46062</v>
      </c>
      <c r="H1283" s="757" t="s">
        <v>8037</v>
      </c>
      <c r="I1283" s="289"/>
      <c r="J1283" s="352">
        <f t="shared" si="165"/>
        <v>46182</v>
      </c>
      <c r="K1283" s="203" t="s">
        <v>7923</v>
      </c>
      <c r="L1283" s="204">
        <v>9000</v>
      </c>
      <c r="M1283" s="204">
        <v>8910</v>
      </c>
      <c r="N1283" s="204">
        <f t="shared" si="166"/>
        <v>8910</v>
      </c>
      <c r="O1283" s="354">
        <f>M1283-N1283</f>
        <v>0</v>
      </c>
      <c r="P1283" s="204" t="e">
        <f t="shared" si="169"/>
        <v>#N/A</v>
      </c>
      <c r="Q1283" s="586" t="e">
        <f t="shared" si="170"/>
        <v>#N/A</v>
      </c>
      <c r="KL1283" s="961"/>
      <c r="BLH1283" s="303">
        <v>3000</v>
      </c>
      <c r="BMB1283" s="303">
        <v>5000</v>
      </c>
      <c r="BMZ1283" s="303">
        <v>910</v>
      </c>
    </row>
    <row r="1284" spans="2:326 1621:1871" ht="45" customHeight="1">
      <c r="B1284" s="203">
        <v>5714400149</v>
      </c>
      <c r="C1284" s="203" t="str">
        <f>VLOOKUP(B1284,'效期天數(2025.1126更新)'!B:C,2,FALSE)</f>
        <v>TC-D</v>
      </c>
      <c r="D1284" s="203">
        <f>VLOOKUP(B1284,'效期天數(2025.1126更新)'!B:E,4,0)</f>
        <v>120</v>
      </c>
      <c r="E1284" s="204" t="e">
        <f>VLOOKUP(F1284,'帳庫存(20260119  00點更新)'!C:I,7,0)</f>
        <v>#N/A</v>
      </c>
      <c r="F1284" s="296">
        <v>14926071</v>
      </c>
      <c r="G1284" s="295">
        <v>46062</v>
      </c>
      <c r="H1284" s="757" t="s">
        <v>8037</v>
      </c>
      <c r="I1284" s="289"/>
      <c r="J1284" s="352">
        <f t="shared" si="165"/>
        <v>46182</v>
      </c>
      <c r="K1284" s="203" t="s">
        <v>7924</v>
      </c>
      <c r="L1284" s="204">
        <v>9000</v>
      </c>
      <c r="M1284" s="204">
        <v>8910</v>
      </c>
      <c r="N1284" s="204">
        <f t="shared" si="166"/>
        <v>9590</v>
      </c>
      <c r="O1284" s="354">
        <f>M1284-N1284+KO1284</f>
        <v>0</v>
      </c>
      <c r="P1284" s="204" t="e">
        <f t="shared" si="169"/>
        <v>#N/A</v>
      </c>
      <c r="Q1284" s="586" t="e">
        <f t="shared" si="170"/>
        <v>#N/A</v>
      </c>
      <c r="KL1284" s="961"/>
      <c r="KO1284" s="651">
        <v>680</v>
      </c>
      <c r="BJI1284" s="334">
        <v>100</v>
      </c>
      <c r="BLH1284" s="303">
        <v>7000</v>
      </c>
      <c r="BMZ1284" s="303">
        <v>1810</v>
      </c>
      <c r="BSU1284" s="303">
        <v>680</v>
      </c>
    </row>
    <row r="1285" spans="2:326 1621:1871" ht="45" customHeight="1">
      <c r="B1285" s="203">
        <v>5714400149</v>
      </c>
      <c r="C1285" s="203" t="str">
        <f>VLOOKUP(B1285,'效期天數(2025.1126更新)'!B:C,2,FALSE)</f>
        <v>TC-D</v>
      </c>
      <c r="D1285" s="203">
        <f>VLOOKUP(B1285,'效期天數(2025.1126更新)'!B:E,4,0)</f>
        <v>120</v>
      </c>
      <c r="E1285" s="204" t="e">
        <f>VLOOKUP(F1285,'帳庫存(20260119  00點更新)'!C:I,7,0)</f>
        <v>#N/A</v>
      </c>
      <c r="F1285" s="296">
        <v>14926072</v>
      </c>
      <c r="G1285" s="295">
        <v>46062</v>
      </c>
      <c r="H1285" s="757" t="s">
        <v>8037</v>
      </c>
      <c r="I1285" s="289"/>
      <c r="J1285" s="352">
        <f t="shared" si="165"/>
        <v>46182</v>
      </c>
      <c r="K1285" s="203" t="s">
        <v>7924</v>
      </c>
      <c r="L1285" s="204">
        <v>9000</v>
      </c>
      <c r="M1285" s="204">
        <v>8920</v>
      </c>
      <c r="N1285" s="204">
        <f t="shared" si="166"/>
        <v>8920</v>
      </c>
      <c r="O1285" s="354">
        <f>M1285-N1285</f>
        <v>0</v>
      </c>
      <c r="P1285" s="204" t="e">
        <f t="shared" si="169"/>
        <v>#N/A</v>
      </c>
      <c r="Q1285" s="586" t="e">
        <f t="shared" si="170"/>
        <v>#N/A</v>
      </c>
      <c r="KL1285" s="961"/>
      <c r="BLH1285" s="303">
        <v>3000</v>
      </c>
      <c r="BMB1285" s="303">
        <v>5000</v>
      </c>
      <c r="BMZ1285" s="303">
        <v>920</v>
      </c>
    </row>
    <row r="1286" spans="2:326 1621:1871" ht="45" customHeight="1">
      <c r="B1286" s="203">
        <v>5714400148</v>
      </c>
      <c r="C1286" s="203" t="str">
        <f>VLOOKUP(B1286,'效期天數(2025.1126更新)'!B:C,2,FALSE)</f>
        <v>TC-U</v>
      </c>
      <c r="D1286" s="203">
        <f>VLOOKUP(B1286,'效期天數(2025.1126更新)'!B:E,4,0)</f>
        <v>120</v>
      </c>
      <c r="E1286" s="204" t="e">
        <f>VLOOKUP(F1286,'帳庫存(20260119  00點更新)'!C:I,7,0)</f>
        <v>#N/A</v>
      </c>
      <c r="F1286" s="296">
        <v>14826073</v>
      </c>
      <c r="G1286" s="295">
        <v>46063</v>
      </c>
      <c r="H1286" s="878" t="s">
        <v>8041</v>
      </c>
      <c r="I1286" s="289" t="s">
        <v>7899</v>
      </c>
      <c r="J1286" s="352">
        <f t="shared" si="165"/>
        <v>46183</v>
      </c>
      <c r="K1286" s="203" t="s">
        <v>7934</v>
      </c>
      <c r="L1286" s="204">
        <v>9000</v>
      </c>
      <c r="M1286" s="204">
        <v>8910</v>
      </c>
      <c r="N1286" s="204">
        <f t="shared" si="166"/>
        <v>9720</v>
      </c>
      <c r="O1286" s="354">
        <f>M1286-N1286+JM1286</f>
        <v>0</v>
      </c>
      <c r="P1286" s="204" t="e">
        <f t="shared" si="169"/>
        <v>#N/A</v>
      </c>
      <c r="Q1286" s="586" t="e">
        <f t="shared" si="170"/>
        <v>#N/A</v>
      </c>
      <c r="JM1286" s="19">
        <v>810</v>
      </c>
      <c r="KL1286" s="961"/>
      <c r="BJI1286" s="334">
        <v>100</v>
      </c>
      <c r="BKK1286" s="303">
        <v>8810</v>
      </c>
      <c r="BNB1286" s="303">
        <v>810</v>
      </c>
    </row>
    <row r="1287" spans="2:326 1621:1871" ht="45" customHeight="1">
      <c r="B1287" s="203">
        <v>5714400148</v>
      </c>
      <c r="C1287" s="203" t="str">
        <f>VLOOKUP(B1287,'效期天數(2025.1126更新)'!B:C,2,FALSE)</f>
        <v>TC-U</v>
      </c>
      <c r="D1287" s="203">
        <f>VLOOKUP(B1287,'效期天數(2025.1126更新)'!B:E,4,0)</f>
        <v>120</v>
      </c>
      <c r="E1287" s="204" t="e">
        <f>VLOOKUP(F1287,'帳庫存(20260119  00點更新)'!C:I,7,0)</f>
        <v>#N/A</v>
      </c>
      <c r="F1287" s="296">
        <v>14826074</v>
      </c>
      <c r="G1287" s="295">
        <v>46063</v>
      </c>
      <c r="H1287" s="878" t="s">
        <v>8041</v>
      </c>
      <c r="I1287" s="289" t="s">
        <v>7899</v>
      </c>
      <c r="J1287" s="352">
        <f t="shared" si="165"/>
        <v>46183</v>
      </c>
      <c r="K1287" s="203" t="s">
        <v>7934</v>
      </c>
      <c r="L1287" s="204">
        <v>9000</v>
      </c>
      <c r="M1287" s="204">
        <v>8920</v>
      </c>
      <c r="N1287" s="204">
        <f t="shared" si="166"/>
        <v>8980</v>
      </c>
      <c r="O1287" s="354">
        <f>M1287-N1287+JM1287</f>
        <v>0</v>
      </c>
      <c r="P1287" s="204" t="e">
        <f t="shared" si="169"/>
        <v>#N/A</v>
      </c>
      <c r="Q1287" s="586" t="e">
        <f t="shared" si="170"/>
        <v>#N/A</v>
      </c>
      <c r="JM1287" s="19">
        <v>60</v>
      </c>
      <c r="KL1287" s="961"/>
      <c r="BKK1287" s="303">
        <v>1000</v>
      </c>
      <c r="BMB1287" s="303">
        <v>5000</v>
      </c>
      <c r="BMK1287" s="303">
        <v>2000</v>
      </c>
      <c r="BNB1287" s="303">
        <v>980</v>
      </c>
    </row>
    <row r="1288" spans="2:326 1621:1871" ht="45" customHeight="1">
      <c r="B1288" s="203">
        <v>5714400149</v>
      </c>
      <c r="C1288" s="203" t="str">
        <f>VLOOKUP(B1288,'效期天數(2025.1126更新)'!B:C,2,FALSE)</f>
        <v>TC-D</v>
      </c>
      <c r="D1288" s="203">
        <f>VLOOKUP(B1288,'效期天數(2025.1126更新)'!B:E,4,0)</f>
        <v>120</v>
      </c>
      <c r="E1288" s="204" t="e">
        <f>VLOOKUP(F1288,'帳庫存(20260119  00點更新)'!C:I,7,0)</f>
        <v>#N/A</v>
      </c>
      <c r="F1288" s="296">
        <v>14926073</v>
      </c>
      <c r="G1288" s="295">
        <v>46063</v>
      </c>
      <c r="H1288" s="878" t="s">
        <v>8041</v>
      </c>
      <c r="I1288" s="289" t="s">
        <v>7899</v>
      </c>
      <c r="J1288" s="352">
        <f t="shared" ref="J1288:J1351" si="171">G1288+D1288</f>
        <v>46183</v>
      </c>
      <c r="K1288" s="203" t="s">
        <v>7935</v>
      </c>
      <c r="L1288" s="204">
        <v>9000</v>
      </c>
      <c r="M1288" s="204">
        <v>8920</v>
      </c>
      <c r="N1288" s="204">
        <f t="shared" ref="N1288:N1351" si="172">SUM(NS1288:XFD1288)</f>
        <v>9790</v>
      </c>
      <c r="O1288" s="354">
        <f>M1288-N1288+JM1288</f>
        <v>0</v>
      </c>
      <c r="P1288" s="204" t="e">
        <f t="shared" si="169"/>
        <v>#N/A</v>
      </c>
      <c r="Q1288" s="586" t="e">
        <f t="shared" si="170"/>
        <v>#N/A</v>
      </c>
      <c r="JM1288" s="19">
        <v>870</v>
      </c>
      <c r="KL1288" s="961"/>
      <c r="BJI1288" s="334">
        <v>100</v>
      </c>
      <c r="BKK1288" s="303">
        <v>8820</v>
      </c>
      <c r="BNB1288" s="303">
        <v>870</v>
      </c>
    </row>
    <row r="1289" spans="2:326 1621:1871" ht="45" customHeight="1">
      <c r="B1289" s="203">
        <v>5714400149</v>
      </c>
      <c r="C1289" s="203" t="str">
        <f>VLOOKUP(B1289,'效期天數(2025.1126更新)'!B:C,2,FALSE)</f>
        <v>TC-D</v>
      </c>
      <c r="D1289" s="203">
        <f>VLOOKUP(B1289,'效期天數(2025.1126更新)'!B:E,4,0)</f>
        <v>120</v>
      </c>
      <c r="E1289" s="204" t="e">
        <f>VLOOKUP(F1289,'帳庫存(20260119  00點更新)'!C:I,7,0)</f>
        <v>#N/A</v>
      </c>
      <c r="F1289" s="296">
        <v>14926074</v>
      </c>
      <c r="G1289" s="295">
        <v>46063</v>
      </c>
      <c r="H1289" s="878" t="s">
        <v>8041</v>
      </c>
      <c r="I1289" s="289" t="s">
        <v>7899</v>
      </c>
      <c r="J1289" s="352">
        <f t="shared" si="171"/>
        <v>46183</v>
      </c>
      <c r="K1289" s="203" t="s">
        <v>7935</v>
      </c>
      <c r="L1289" s="204">
        <v>9000</v>
      </c>
      <c r="M1289" s="204">
        <v>8920</v>
      </c>
      <c r="N1289" s="204">
        <f t="shared" si="172"/>
        <v>8920</v>
      </c>
      <c r="O1289" s="354">
        <f>M1289-N1289</f>
        <v>0</v>
      </c>
      <c r="P1289" s="204" t="e">
        <f t="shared" si="169"/>
        <v>#N/A</v>
      </c>
      <c r="Q1289" s="586" t="e">
        <f t="shared" si="170"/>
        <v>#N/A</v>
      </c>
      <c r="KL1289" s="961"/>
      <c r="BKK1289" s="303">
        <v>1000</v>
      </c>
      <c r="BMB1289" s="303">
        <v>5000</v>
      </c>
      <c r="BMK1289" s="303">
        <v>2000</v>
      </c>
      <c r="BNB1289" s="303">
        <v>920</v>
      </c>
    </row>
    <row r="1290" spans="2:326 1621:1871" ht="45" customHeight="1">
      <c r="B1290" s="203">
        <v>5714400148</v>
      </c>
      <c r="C1290" s="203" t="str">
        <f>VLOOKUP(B1290,'效期天數(2025.1126更新)'!B:C,2,FALSE)</f>
        <v>TC-U</v>
      </c>
      <c r="D1290" s="203">
        <f>VLOOKUP(B1290,'效期天數(2025.1126更新)'!B:E,4,0)</f>
        <v>120</v>
      </c>
      <c r="E1290" s="204" t="e">
        <f>VLOOKUP(F1290,'帳庫存(20260119  00點更新)'!C:I,7,0)</f>
        <v>#N/A</v>
      </c>
      <c r="F1290" s="296">
        <v>14826091</v>
      </c>
      <c r="G1290" s="295">
        <v>46076</v>
      </c>
      <c r="H1290" s="530" t="s">
        <v>8204</v>
      </c>
      <c r="J1290" s="352">
        <f t="shared" si="171"/>
        <v>46196</v>
      </c>
      <c r="K1290" s="203" t="s">
        <v>8057</v>
      </c>
      <c r="L1290" s="204">
        <v>9000</v>
      </c>
      <c r="M1290" s="344">
        <v>8940</v>
      </c>
      <c r="N1290" s="204">
        <f t="shared" si="172"/>
        <v>9560</v>
      </c>
      <c r="O1290" s="354">
        <f>M1290-N1290+KK1290</f>
        <v>0</v>
      </c>
      <c r="P1290" s="204" t="e">
        <f t="shared" si="169"/>
        <v>#N/A</v>
      </c>
      <c r="Q1290" s="586" t="e">
        <f t="shared" si="170"/>
        <v>#N/A</v>
      </c>
      <c r="KK1290" s="958">
        <v>620</v>
      </c>
      <c r="KL1290" s="961"/>
      <c r="BMC1290" s="303">
        <v>8940</v>
      </c>
      <c r="BQY1290" s="303">
        <v>620</v>
      </c>
    </row>
    <row r="1291" spans="2:326 1621:1871" ht="45" customHeight="1">
      <c r="B1291" s="203">
        <v>5714400148</v>
      </c>
      <c r="C1291" s="203" t="str">
        <f>VLOOKUP(B1291,'效期天數(2025.1126更新)'!B:C,2,FALSE)</f>
        <v>TC-U</v>
      </c>
      <c r="D1291" s="203">
        <f>VLOOKUP(B1291,'效期天數(2025.1126更新)'!B:E,4,0)</f>
        <v>120</v>
      </c>
      <c r="E1291" s="204" t="e">
        <f>VLOOKUP(F1291,'帳庫存(20260119  00點更新)'!C:I,7,0)</f>
        <v>#N/A</v>
      </c>
      <c r="F1291" s="296">
        <v>14826092</v>
      </c>
      <c r="G1291" s="295">
        <v>46076</v>
      </c>
      <c r="H1291" s="530" t="s">
        <v>8204</v>
      </c>
      <c r="J1291" s="352">
        <f t="shared" si="171"/>
        <v>46196</v>
      </c>
      <c r="K1291" s="203" t="s">
        <v>8057</v>
      </c>
      <c r="L1291" s="204">
        <v>9000</v>
      </c>
      <c r="M1291" s="344">
        <v>8930</v>
      </c>
      <c r="N1291" s="204">
        <f t="shared" si="172"/>
        <v>8930</v>
      </c>
      <c r="O1291" s="354">
        <f>M1291-N1291</f>
        <v>0</v>
      </c>
      <c r="P1291" s="204" t="e">
        <f t="shared" si="169"/>
        <v>#N/A</v>
      </c>
      <c r="Q1291" s="586" t="e">
        <f t="shared" si="170"/>
        <v>#N/A</v>
      </c>
      <c r="KL1291" s="961"/>
      <c r="BMC1291" s="303">
        <v>3000</v>
      </c>
      <c r="BMM1291" s="303">
        <v>5000</v>
      </c>
      <c r="BQY1291" s="303">
        <v>930</v>
      </c>
    </row>
    <row r="1292" spans="2:326 1621:1871" ht="45" customHeight="1">
      <c r="B1292" s="203">
        <v>5714400149</v>
      </c>
      <c r="C1292" s="203" t="str">
        <f>VLOOKUP(B1292,'效期天數(2025.1126更新)'!B:C,2,FALSE)</f>
        <v>TC-D</v>
      </c>
      <c r="D1292" s="203">
        <f>VLOOKUP(B1292,'效期天數(2025.1126更新)'!B:E,4,0)</f>
        <v>120</v>
      </c>
      <c r="E1292" s="204" t="e">
        <f>VLOOKUP(F1292,'帳庫存(20260119  00點更新)'!C:I,7,0)</f>
        <v>#N/A</v>
      </c>
      <c r="F1292" s="296">
        <v>14926091</v>
      </c>
      <c r="G1292" s="295">
        <v>46076</v>
      </c>
      <c r="H1292" s="530" t="s">
        <v>8204</v>
      </c>
      <c r="J1292" s="352">
        <f t="shared" si="171"/>
        <v>46196</v>
      </c>
      <c r="K1292" s="203" t="s">
        <v>8058</v>
      </c>
      <c r="L1292" s="204">
        <v>9000</v>
      </c>
      <c r="M1292" s="344">
        <v>8990</v>
      </c>
      <c r="N1292" s="204">
        <f t="shared" si="172"/>
        <v>9710</v>
      </c>
      <c r="O1292" s="354">
        <f>M1292-N1292+KK1292</f>
        <v>0</v>
      </c>
      <c r="P1292" s="204" t="e">
        <f t="shared" si="169"/>
        <v>#N/A</v>
      </c>
      <c r="Q1292" s="586" t="e">
        <f t="shared" si="170"/>
        <v>#N/A</v>
      </c>
      <c r="KK1292" s="958">
        <v>720</v>
      </c>
      <c r="KL1292" s="961"/>
      <c r="BMC1292" s="303">
        <v>8990</v>
      </c>
      <c r="BQY1292" s="303">
        <v>720</v>
      </c>
    </row>
    <row r="1293" spans="2:326 1621:1871" ht="45" customHeight="1">
      <c r="B1293" s="203">
        <v>5714400149</v>
      </c>
      <c r="C1293" s="203" t="str">
        <f>VLOOKUP(B1293,'效期天數(2025.1126更新)'!B:C,2,FALSE)</f>
        <v>TC-D</v>
      </c>
      <c r="D1293" s="203">
        <f>VLOOKUP(B1293,'效期天數(2025.1126更新)'!B:E,4,0)</f>
        <v>120</v>
      </c>
      <c r="E1293" s="204" t="e">
        <f>VLOOKUP(F1293,'帳庫存(20260119  00點更新)'!C:I,7,0)</f>
        <v>#N/A</v>
      </c>
      <c r="F1293" s="296">
        <v>14926092</v>
      </c>
      <c r="G1293" s="295">
        <v>46076</v>
      </c>
      <c r="H1293" s="530" t="s">
        <v>8204</v>
      </c>
      <c r="J1293" s="352">
        <f t="shared" si="171"/>
        <v>46196</v>
      </c>
      <c r="K1293" s="203" t="s">
        <v>8058</v>
      </c>
      <c r="L1293" s="204">
        <v>9000</v>
      </c>
      <c r="M1293" s="344">
        <v>8980</v>
      </c>
      <c r="N1293" s="204">
        <f t="shared" si="172"/>
        <v>8980</v>
      </c>
      <c r="O1293" s="354">
        <f>M1293-N1293</f>
        <v>0</v>
      </c>
      <c r="P1293" s="204" t="e">
        <f t="shared" si="169"/>
        <v>#N/A</v>
      </c>
      <c r="Q1293" s="586" t="e">
        <f t="shared" si="170"/>
        <v>#N/A</v>
      </c>
      <c r="KL1293" s="961"/>
      <c r="BMC1293" s="303">
        <v>3000</v>
      </c>
      <c r="BMM1293" s="303">
        <v>5000</v>
      </c>
      <c r="BQY1293" s="303">
        <v>980</v>
      </c>
    </row>
    <row r="1294" spans="2:326 1621:1871" ht="45" customHeight="1">
      <c r="B1294" s="203">
        <v>5714400148</v>
      </c>
      <c r="C1294" s="203" t="str">
        <f>VLOOKUP(B1294,'效期天數(2025.1126更新)'!B:C,2,FALSE)</f>
        <v>TC-U</v>
      </c>
      <c r="D1294" s="203">
        <f>VLOOKUP(B1294,'效期天數(2025.1126更新)'!B:E,4,0)</f>
        <v>120</v>
      </c>
      <c r="E1294" s="204" t="e">
        <f>VLOOKUP(F1294,'帳庫存(20260119  00點更新)'!C:I,7,0)</f>
        <v>#N/A</v>
      </c>
      <c r="F1294" s="296">
        <v>14826121</v>
      </c>
      <c r="G1294" s="295">
        <v>46098</v>
      </c>
      <c r="H1294" s="722" t="s">
        <v>8581</v>
      </c>
      <c r="I1294" s="968"/>
      <c r="J1294" s="352">
        <f t="shared" si="171"/>
        <v>46218</v>
      </c>
      <c r="K1294" s="203" t="s">
        <v>8427</v>
      </c>
      <c r="L1294" s="204">
        <v>9000</v>
      </c>
      <c r="M1294" s="204">
        <v>8930</v>
      </c>
      <c r="N1294" s="204">
        <f t="shared" si="172"/>
        <v>9610</v>
      </c>
      <c r="O1294" s="354">
        <f>M1294-N1294+LN1294</f>
        <v>0</v>
      </c>
      <c r="KL1294" s="961"/>
      <c r="LN1294" s="569">
        <v>680</v>
      </c>
      <c r="BMM1294" s="303">
        <v>5000</v>
      </c>
      <c r="BMT1294" s="334">
        <v>100</v>
      </c>
      <c r="BNC1294" s="303">
        <v>2000</v>
      </c>
      <c r="BOU1294" s="303">
        <v>1830</v>
      </c>
      <c r="BSY1294" s="303">
        <v>680</v>
      </c>
    </row>
    <row r="1295" spans="2:326 1621:1871" ht="45" customHeight="1">
      <c r="B1295" s="203">
        <v>5714400148</v>
      </c>
      <c r="C1295" s="203" t="str">
        <f>VLOOKUP(B1295,'效期天數(2025.1126更新)'!B:C,2,FALSE)</f>
        <v>TC-U</v>
      </c>
      <c r="D1295" s="203">
        <f>VLOOKUP(B1295,'效期天數(2025.1126更新)'!B:E,4,0)</f>
        <v>120</v>
      </c>
      <c r="E1295" s="204" t="e">
        <f>VLOOKUP(F1295,'帳庫存(20260119  00點更新)'!C:I,7,0)</f>
        <v>#N/A</v>
      </c>
      <c r="F1295" s="296">
        <v>14826122</v>
      </c>
      <c r="G1295" s="295">
        <v>46098</v>
      </c>
      <c r="H1295" s="722" t="s">
        <v>8581</v>
      </c>
      <c r="I1295" s="968"/>
      <c r="J1295" s="352">
        <f t="shared" si="171"/>
        <v>46218</v>
      </c>
      <c r="K1295" s="203" t="s">
        <v>8427</v>
      </c>
      <c r="L1295" s="204">
        <v>9000</v>
      </c>
      <c r="M1295" s="204">
        <v>8920</v>
      </c>
      <c r="N1295" s="204">
        <f t="shared" si="172"/>
        <v>8920</v>
      </c>
      <c r="O1295" s="354">
        <f>M1295-N1295</f>
        <v>0</v>
      </c>
      <c r="KL1295" s="961"/>
      <c r="BNY1295" s="303">
        <v>5000</v>
      </c>
      <c r="BOU1295" s="303">
        <v>3920</v>
      </c>
    </row>
    <row r="1296" spans="2:326 1621:1871" ht="45" customHeight="1">
      <c r="B1296" s="203">
        <v>5714400149</v>
      </c>
      <c r="C1296" s="203" t="str">
        <f>VLOOKUP(B1296,'效期天數(2025.1126更新)'!B:C,2,FALSE)</f>
        <v>TC-D</v>
      </c>
      <c r="D1296" s="203">
        <f>VLOOKUP(B1296,'效期天數(2025.1126更新)'!B:E,4,0)</f>
        <v>120</v>
      </c>
      <c r="E1296" s="204" t="e">
        <f>VLOOKUP(F1296,'帳庫存(20260119  00點更新)'!C:I,7,0)</f>
        <v>#N/A</v>
      </c>
      <c r="F1296" s="296">
        <v>14926121</v>
      </c>
      <c r="G1296" s="295">
        <v>46098</v>
      </c>
      <c r="H1296" s="722" t="s">
        <v>8581</v>
      </c>
      <c r="I1296" s="968"/>
      <c r="J1296" s="352">
        <f t="shared" si="171"/>
        <v>46218</v>
      </c>
      <c r="K1296" s="203" t="s">
        <v>8428</v>
      </c>
      <c r="L1296" s="204">
        <v>9000</v>
      </c>
      <c r="M1296" s="204">
        <v>8930</v>
      </c>
      <c r="N1296" s="204">
        <f t="shared" si="172"/>
        <v>9660</v>
      </c>
      <c r="O1296" s="354">
        <f>M1296-N1296+LN1296</f>
        <v>0</v>
      </c>
      <c r="KL1296" s="961"/>
      <c r="LN1296" s="569">
        <v>730</v>
      </c>
      <c r="BMM1296" s="303">
        <v>5000</v>
      </c>
      <c r="BMT1296" s="334">
        <v>100</v>
      </c>
      <c r="BNC1296" s="303">
        <v>2000</v>
      </c>
      <c r="BOU1296" s="303">
        <v>1830</v>
      </c>
      <c r="BSY1296" s="303">
        <v>730</v>
      </c>
    </row>
    <row r="1297" spans="2:344 1710:1834" ht="45" customHeight="1">
      <c r="B1297" s="203">
        <v>5714400149</v>
      </c>
      <c r="C1297" s="203" t="str">
        <f>VLOOKUP(B1297,'效期天數(2025.1126更新)'!B:C,2,FALSE)</f>
        <v>TC-D</v>
      </c>
      <c r="D1297" s="203">
        <f>VLOOKUP(B1297,'效期天數(2025.1126更新)'!B:E,4,0)</f>
        <v>120</v>
      </c>
      <c r="E1297" s="204" t="e">
        <f>VLOOKUP(F1297,'帳庫存(20260119  00點更新)'!C:I,7,0)</f>
        <v>#N/A</v>
      </c>
      <c r="F1297" s="296">
        <v>14926122</v>
      </c>
      <c r="G1297" s="295">
        <v>46098</v>
      </c>
      <c r="H1297" s="722" t="s">
        <v>8581</v>
      </c>
      <c r="I1297" s="968"/>
      <c r="J1297" s="352">
        <f t="shared" si="171"/>
        <v>46218</v>
      </c>
      <c r="K1297" s="203" t="s">
        <v>8428</v>
      </c>
      <c r="L1297" s="204">
        <v>9000</v>
      </c>
      <c r="M1297" s="204">
        <v>8930</v>
      </c>
      <c r="N1297" s="204">
        <f t="shared" si="172"/>
        <v>8930</v>
      </c>
      <c r="O1297" s="354">
        <f>M1297-N1297</f>
        <v>0</v>
      </c>
      <c r="KL1297" s="961"/>
      <c r="BNY1297" s="303">
        <v>5000</v>
      </c>
      <c r="BOU1297" s="303">
        <v>3930</v>
      </c>
    </row>
    <row r="1298" spans="2:344 1710:1834" ht="45" customHeight="1">
      <c r="B1298" s="203">
        <v>5714400148</v>
      </c>
      <c r="C1298" s="203" t="str">
        <f>VLOOKUP(B1298,'效期天數(2025.1126更新)'!B:C,2,FALSE)</f>
        <v>TC-U</v>
      </c>
      <c r="D1298" s="203">
        <f>VLOOKUP(B1298,'效期天數(2025.1126更新)'!B:E,4,0)</f>
        <v>120</v>
      </c>
      <c r="E1298" s="204" t="e">
        <f>VLOOKUP(F1298,'帳庫存(20260119  00點更新)'!C:I,7,0)</f>
        <v>#N/A</v>
      </c>
      <c r="F1298" s="296">
        <v>14826123</v>
      </c>
      <c r="G1298" s="295">
        <v>46099</v>
      </c>
      <c r="H1298" s="546" t="s">
        <v>8496</v>
      </c>
      <c r="I1298" s="968"/>
      <c r="J1298" s="352">
        <f t="shared" si="171"/>
        <v>46219</v>
      </c>
      <c r="K1298" s="203" t="s">
        <v>8458</v>
      </c>
      <c r="L1298" s="204">
        <v>9000</v>
      </c>
      <c r="M1298" s="204">
        <v>8930</v>
      </c>
      <c r="N1298" s="204">
        <f t="shared" si="172"/>
        <v>10410</v>
      </c>
      <c r="O1298" s="354">
        <f>M1298-N1298+KS1298+KZ1298</f>
        <v>0</v>
      </c>
      <c r="KL1298" s="961"/>
      <c r="KS1298" s="569">
        <v>480</v>
      </c>
      <c r="KZ1298" s="651">
        <v>1000</v>
      </c>
      <c r="BMT1298" s="334">
        <v>100</v>
      </c>
      <c r="BNK1298" s="303">
        <v>2830</v>
      </c>
      <c r="BOD1298" s="303">
        <v>6000</v>
      </c>
      <c r="BPG1298" s="303">
        <v>480</v>
      </c>
      <c r="BRN1298" s="303">
        <v>1000</v>
      </c>
    </row>
    <row r="1299" spans="2:344 1710:1834" ht="45" customHeight="1">
      <c r="B1299" s="203">
        <v>5714400148</v>
      </c>
      <c r="C1299" s="203" t="str">
        <f>VLOOKUP(B1299,'效期天數(2025.1126更新)'!B:C,2,FALSE)</f>
        <v>TC-U</v>
      </c>
      <c r="D1299" s="203">
        <f>VLOOKUP(B1299,'效期天數(2025.1126更新)'!B:E,4,0)</f>
        <v>120</v>
      </c>
      <c r="E1299" s="204" t="e">
        <f>VLOOKUP(F1299,'帳庫存(20260119  00點更新)'!C:I,7,0)</f>
        <v>#N/A</v>
      </c>
      <c r="F1299" s="296">
        <v>14826124</v>
      </c>
      <c r="G1299" s="295">
        <v>46099</v>
      </c>
      <c r="H1299" s="546" t="s">
        <v>8496</v>
      </c>
      <c r="I1299" s="968"/>
      <c r="J1299" s="352">
        <f t="shared" si="171"/>
        <v>46219</v>
      </c>
      <c r="K1299" s="203" t="s">
        <v>8458</v>
      </c>
      <c r="L1299" s="204">
        <v>9000</v>
      </c>
      <c r="M1299" s="204">
        <v>8920</v>
      </c>
      <c r="N1299" s="204">
        <f t="shared" si="172"/>
        <v>10570</v>
      </c>
      <c r="O1299" s="354">
        <f>M1299-N1299+KZ1299+LP1299+MF1299</f>
        <v>570</v>
      </c>
      <c r="KL1299" s="961"/>
      <c r="KZ1299" s="651">
        <v>1000</v>
      </c>
      <c r="LP1299" s="944">
        <v>650</v>
      </c>
      <c r="MF1299" s="1064">
        <v>570</v>
      </c>
      <c r="BOD1299" s="303">
        <v>5000</v>
      </c>
      <c r="BOX1299" s="303">
        <v>2000</v>
      </c>
      <c r="BPG1299" s="303">
        <v>1920</v>
      </c>
      <c r="BRN1299" s="303">
        <v>1650</v>
      </c>
    </row>
    <row r="1300" spans="2:344 1710:1834" ht="45" customHeight="1">
      <c r="B1300" s="203">
        <v>5714400149</v>
      </c>
      <c r="C1300" s="203" t="str">
        <f>VLOOKUP(B1300,'效期天數(2025.1126更新)'!B:C,2,FALSE)</f>
        <v>TC-D</v>
      </c>
      <c r="D1300" s="203">
        <f>VLOOKUP(B1300,'效期天數(2025.1126更新)'!B:E,4,0)</f>
        <v>120</v>
      </c>
      <c r="E1300" s="204" t="e">
        <f>VLOOKUP(F1300,'帳庫存(20260119  00點更新)'!C:I,7,0)</f>
        <v>#N/A</v>
      </c>
      <c r="F1300" s="296">
        <v>14926123</v>
      </c>
      <c r="G1300" s="295">
        <v>46099</v>
      </c>
      <c r="H1300" s="546" t="s">
        <v>8496</v>
      </c>
      <c r="I1300" s="968"/>
      <c r="J1300" s="352">
        <f t="shared" si="171"/>
        <v>46219</v>
      </c>
      <c r="K1300" s="203" t="s">
        <v>8459</v>
      </c>
      <c r="L1300" s="204">
        <v>9000</v>
      </c>
      <c r="M1300" s="204">
        <v>8860</v>
      </c>
      <c r="N1300" s="204">
        <f t="shared" si="172"/>
        <v>11700</v>
      </c>
      <c r="O1300" s="354">
        <f>M1300-N1300+KS1300+KZ1300+LP1300+MF1300</f>
        <v>350</v>
      </c>
      <c r="KL1300" s="961"/>
      <c r="KS1300" s="569">
        <v>420</v>
      </c>
      <c r="KZ1300" s="651">
        <v>2000</v>
      </c>
      <c r="LP1300" s="944">
        <v>420</v>
      </c>
      <c r="MF1300" s="1064">
        <v>350</v>
      </c>
      <c r="BMT1300" s="334">
        <v>100</v>
      </c>
      <c r="BNK1300" s="303">
        <v>2760</v>
      </c>
      <c r="BOD1300" s="303">
        <v>6000</v>
      </c>
      <c r="BPG1300" s="303">
        <v>420</v>
      </c>
      <c r="BRN1300" s="303">
        <v>2420</v>
      </c>
    </row>
    <row r="1301" spans="2:344 1710:1834" ht="45" customHeight="1">
      <c r="B1301" s="203">
        <v>5714400149</v>
      </c>
      <c r="C1301" s="203" t="str">
        <f>VLOOKUP(B1301,'效期天數(2025.1126更新)'!B:C,2,FALSE)</f>
        <v>TC-D</v>
      </c>
      <c r="D1301" s="203">
        <f>VLOOKUP(B1301,'效期天數(2025.1126更新)'!B:E,4,0)</f>
        <v>120</v>
      </c>
      <c r="E1301" s="204" t="e">
        <f>VLOOKUP(F1301,'帳庫存(20260119  00點更新)'!C:I,7,0)</f>
        <v>#N/A</v>
      </c>
      <c r="F1301" s="296">
        <v>14926124</v>
      </c>
      <c r="G1301" s="295">
        <v>46099</v>
      </c>
      <c r="H1301" s="546" t="s">
        <v>8496</v>
      </c>
      <c r="I1301" s="968"/>
      <c r="J1301" s="352">
        <f t="shared" si="171"/>
        <v>46219</v>
      </c>
      <c r="K1301" s="203" t="s">
        <v>8459</v>
      </c>
      <c r="L1301" s="204">
        <v>9000</v>
      </c>
      <c r="M1301" s="204">
        <v>8910</v>
      </c>
      <c r="N1301" s="204">
        <f t="shared" si="172"/>
        <v>8910</v>
      </c>
      <c r="O1301" s="354">
        <f>M1301-N1301+LP1301</f>
        <v>290</v>
      </c>
      <c r="KL1301" s="961"/>
      <c r="LP1301" s="944">
        <v>290</v>
      </c>
      <c r="BOD1301" s="303">
        <v>5000</v>
      </c>
      <c r="BOX1301" s="303">
        <v>2000</v>
      </c>
      <c r="BPG1301" s="303">
        <v>1910</v>
      </c>
    </row>
    <row r="1302" spans="2:344 1710:1834" ht="45" customHeight="1">
      <c r="B1302" s="203">
        <v>5714400148</v>
      </c>
      <c r="C1302" s="203" t="str">
        <f>VLOOKUP(B1302,'效期天數(2025.1126更新)'!B:C,2,FALSE)</f>
        <v>TC-U</v>
      </c>
      <c r="D1302" s="203">
        <f>VLOOKUP(B1302,'效期天數(2025.1126更新)'!B:E,4,0)</f>
        <v>120</v>
      </c>
      <c r="E1302" s="204" t="e">
        <f>VLOOKUP(F1302,'帳庫存(20260119  00點更新)'!C:I,7,0)</f>
        <v>#N/A</v>
      </c>
      <c r="F1302" s="296">
        <v>14826131</v>
      </c>
      <c r="G1302" s="295">
        <v>46107</v>
      </c>
      <c r="H1302" s="912" t="s">
        <v>8647</v>
      </c>
      <c r="J1302" s="352">
        <f t="shared" si="171"/>
        <v>46227</v>
      </c>
      <c r="K1302" s="203" t="s">
        <v>8575</v>
      </c>
      <c r="L1302" s="204">
        <v>9000</v>
      </c>
      <c r="M1302" s="204">
        <v>9060</v>
      </c>
      <c r="N1302" s="204">
        <f t="shared" si="172"/>
        <v>8400</v>
      </c>
      <c r="O1302" s="354">
        <f>M1302-N1302</f>
        <v>660</v>
      </c>
      <c r="KL1302" s="961"/>
      <c r="BNB1302" s="303">
        <v>7300</v>
      </c>
      <c r="BOA1302" s="303">
        <v>100</v>
      </c>
      <c r="BQK1302" s="303">
        <v>1000</v>
      </c>
    </row>
    <row r="1303" spans="2:344 1710:1834" ht="45" customHeight="1">
      <c r="B1303" s="203">
        <v>5714400148</v>
      </c>
      <c r="C1303" s="203" t="str">
        <f>VLOOKUP(B1303,'效期天數(2025.1126更新)'!B:C,2,FALSE)</f>
        <v>TC-U</v>
      </c>
      <c r="D1303" s="203">
        <f>VLOOKUP(B1303,'效期天數(2025.1126更新)'!B:E,4,0)</f>
        <v>120</v>
      </c>
      <c r="E1303" s="204" t="e">
        <f>VLOOKUP(F1303,'帳庫存(20260119  00點更新)'!C:I,7,0)</f>
        <v>#N/A</v>
      </c>
      <c r="F1303" s="296">
        <v>14826132</v>
      </c>
      <c r="G1303" s="295">
        <v>46107</v>
      </c>
      <c r="H1303" s="912" t="s">
        <v>8647</v>
      </c>
      <c r="J1303" s="352">
        <f t="shared" si="171"/>
        <v>46227</v>
      </c>
      <c r="K1303" s="203" t="s">
        <v>8575</v>
      </c>
      <c r="L1303" s="204">
        <v>9000</v>
      </c>
      <c r="M1303" s="204">
        <v>9100</v>
      </c>
      <c r="N1303" s="204">
        <f t="shared" si="172"/>
        <v>9100</v>
      </c>
      <c r="O1303" s="354">
        <f>M1303-N1303</f>
        <v>0</v>
      </c>
      <c r="KL1303" s="961"/>
      <c r="BQK1303" s="303">
        <v>9100</v>
      </c>
    </row>
    <row r="1304" spans="2:344 1710:1834" ht="45" customHeight="1">
      <c r="B1304" s="203">
        <v>5714400149</v>
      </c>
      <c r="C1304" s="203" t="str">
        <f>VLOOKUP(B1304,'效期天數(2025.1126更新)'!B:C,2,FALSE)</f>
        <v>TC-D</v>
      </c>
      <c r="D1304" s="203">
        <f>VLOOKUP(B1304,'效期天數(2025.1126更新)'!B:E,4,0)</f>
        <v>120</v>
      </c>
      <c r="E1304" s="204" t="e">
        <f>VLOOKUP(F1304,'帳庫存(20260119  00點更新)'!C:I,7,0)</f>
        <v>#N/A</v>
      </c>
      <c r="F1304" s="296">
        <v>14926131</v>
      </c>
      <c r="G1304" s="295">
        <v>46107</v>
      </c>
      <c r="H1304" s="912" t="s">
        <v>8647</v>
      </c>
      <c r="J1304" s="352">
        <f t="shared" si="171"/>
        <v>46227</v>
      </c>
      <c r="K1304" s="203" t="s">
        <v>8576</v>
      </c>
      <c r="L1304" s="204">
        <v>9000</v>
      </c>
      <c r="M1304" s="204">
        <v>9030</v>
      </c>
      <c r="N1304" s="204">
        <f t="shared" si="172"/>
        <v>9030</v>
      </c>
      <c r="O1304" s="354">
        <f>M1304-N1304+LZ1304</f>
        <v>630</v>
      </c>
      <c r="KL1304" s="961"/>
      <c r="LZ1304" s="648">
        <v>630</v>
      </c>
      <c r="BNB1304" s="303">
        <v>7300</v>
      </c>
      <c r="BOA1304" s="303">
        <v>100</v>
      </c>
      <c r="BQK1304" s="303">
        <v>1630</v>
      </c>
    </row>
    <row r="1305" spans="2:344 1710:1834" ht="45" customHeight="1">
      <c r="B1305" s="203">
        <v>5714400149</v>
      </c>
      <c r="C1305" s="203" t="str">
        <f>VLOOKUP(B1305,'效期天數(2025.1126更新)'!B:C,2,FALSE)</f>
        <v>TC-D</v>
      </c>
      <c r="D1305" s="203">
        <f>VLOOKUP(B1305,'效期天數(2025.1126更新)'!B:E,4,0)</f>
        <v>120</v>
      </c>
      <c r="E1305" s="204" t="e">
        <f>VLOOKUP(F1305,'帳庫存(20260119  00點更新)'!C:I,7,0)</f>
        <v>#N/A</v>
      </c>
      <c r="F1305" s="296">
        <v>14926132</v>
      </c>
      <c r="G1305" s="295">
        <v>46107</v>
      </c>
      <c r="H1305" s="912" t="s">
        <v>8647</v>
      </c>
      <c r="J1305" s="352">
        <f t="shared" si="171"/>
        <v>46227</v>
      </c>
      <c r="K1305" s="203" t="s">
        <v>8576</v>
      </c>
      <c r="L1305" s="204">
        <v>9000</v>
      </c>
      <c r="M1305" s="204">
        <v>8980</v>
      </c>
      <c r="N1305" s="204">
        <f t="shared" si="172"/>
        <v>8980</v>
      </c>
      <c r="O1305" s="354">
        <f t="shared" ref="O1305:O1310" si="173">M1305-N1305</f>
        <v>0</v>
      </c>
      <c r="KL1305" s="961"/>
      <c r="BQK1305" s="303">
        <v>8980</v>
      </c>
    </row>
    <row r="1306" spans="2:344 1710:1834" ht="45" customHeight="1">
      <c r="B1306" s="203">
        <v>5714400148</v>
      </c>
      <c r="C1306" s="203" t="str">
        <f>VLOOKUP(B1306,'效期天數(2025.1126更新)'!B:C,2,FALSE)</f>
        <v>TC-U</v>
      </c>
      <c r="D1306" s="203">
        <f>VLOOKUP(B1306,'效期天數(2025.1126更新)'!B:E,4,0)</f>
        <v>120</v>
      </c>
      <c r="E1306" s="204" t="e">
        <f>VLOOKUP(F1306,'帳庫存(20260119  00點更新)'!C:I,7,0)</f>
        <v>#N/A</v>
      </c>
      <c r="F1306" s="296">
        <v>14826133</v>
      </c>
      <c r="G1306" s="295">
        <v>46108</v>
      </c>
      <c r="H1306" s="753" t="s">
        <v>8663</v>
      </c>
      <c r="I1306" s="289" t="s">
        <v>8644</v>
      </c>
      <c r="J1306" s="352">
        <f t="shared" si="171"/>
        <v>46228</v>
      </c>
      <c r="K1306" s="203" t="s">
        <v>8603</v>
      </c>
      <c r="L1306" s="204">
        <v>9000</v>
      </c>
      <c r="M1306" s="204">
        <v>9050</v>
      </c>
      <c r="N1306" s="204">
        <f t="shared" si="172"/>
        <v>9050</v>
      </c>
      <c r="O1306" s="354">
        <f t="shared" si="173"/>
        <v>0</v>
      </c>
      <c r="KL1306" s="961"/>
      <c r="BNQ1306" s="303">
        <v>5000</v>
      </c>
      <c r="BOU1306" s="303">
        <v>4050</v>
      </c>
    </row>
    <row r="1307" spans="2:344 1710:1834" ht="45" customHeight="1">
      <c r="B1307" s="203">
        <v>5714400148</v>
      </c>
      <c r="C1307" s="203" t="str">
        <f>VLOOKUP(B1307,'效期天數(2025.1126更新)'!B:C,2,FALSE)</f>
        <v>TC-U</v>
      </c>
      <c r="D1307" s="203">
        <f>VLOOKUP(B1307,'效期天數(2025.1126更新)'!B:E,4,0)</f>
        <v>120</v>
      </c>
      <c r="E1307" s="204" t="e">
        <f>VLOOKUP(F1307,'帳庫存(20260119  00點更新)'!C:I,7,0)</f>
        <v>#N/A</v>
      </c>
      <c r="F1307" s="296">
        <v>14826134</v>
      </c>
      <c r="G1307" s="295">
        <v>46108</v>
      </c>
      <c r="H1307" s="753" t="s">
        <v>8663</v>
      </c>
      <c r="I1307" s="289" t="s">
        <v>8644</v>
      </c>
      <c r="J1307" s="352">
        <f t="shared" si="171"/>
        <v>46228</v>
      </c>
      <c r="K1307" s="203" t="s">
        <v>8603</v>
      </c>
      <c r="L1307" s="204">
        <v>9000</v>
      </c>
      <c r="M1307" s="204">
        <v>9070</v>
      </c>
      <c r="N1307" s="204">
        <f t="shared" si="172"/>
        <v>9070</v>
      </c>
      <c r="O1307" s="354">
        <f t="shared" si="173"/>
        <v>0</v>
      </c>
      <c r="KL1307" s="961"/>
      <c r="BNQ1307" s="303">
        <v>5000</v>
      </c>
      <c r="BOU1307" s="303">
        <v>2000</v>
      </c>
      <c r="BQY1307" s="303">
        <v>2070</v>
      </c>
    </row>
    <row r="1308" spans="2:344 1710:1834" ht="45" customHeight="1">
      <c r="B1308" s="203">
        <v>5714400149</v>
      </c>
      <c r="C1308" s="203" t="str">
        <f>VLOOKUP(B1308,'效期天數(2025.1126更新)'!B:C,2,FALSE)</f>
        <v>TC-D</v>
      </c>
      <c r="D1308" s="203">
        <f>VLOOKUP(B1308,'效期天數(2025.1126更新)'!B:E,4,0)</f>
        <v>120</v>
      </c>
      <c r="E1308" s="204" t="e">
        <f>VLOOKUP(F1308,'帳庫存(20260119  00點更新)'!C:I,7,0)</f>
        <v>#N/A</v>
      </c>
      <c r="F1308" s="296">
        <v>14926133</v>
      </c>
      <c r="G1308" s="295">
        <v>46108</v>
      </c>
      <c r="H1308" s="753" t="s">
        <v>8663</v>
      </c>
      <c r="I1308" s="289" t="s">
        <v>8644</v>
      </c>
      <c r="J1308" s="352">
        <f t="shared" si="171"/>
        <v>46228</v>
      </c>
      <c r="K1308" s="203" t="s">
        <v>8604</v>
      </c>
      <c r="L1308" s="204">
        <v>9000</v>
      </c>
      <c r="M1308" s="204">
        <v>8930</v>
      </c>
      <c r="N1308" s="204">
        <f t="shared" si="172"/>
        <v>8930</v>
      </c>
      <c r="O1308" s="354">
        <f t="shared" si="173"/>
        <v>0</v>
      </c>
      <c r="KL1308" s="961"/>
      <c r="BNQ1308" s="303">
        <v>5000</v>
      </c>
      <c r="BOU1308" s="303">
        <v>3000</v>
      </c>
      <c r="BQY1308" s="303">
        <v>930</v>
      </c>
    </row>
    <row r="1309" spans="2:344 1710:1834" ht="45" customHeight="1">
      <c r="B1309" s="203">
        <v>5714400149</v>
      </c>
      <c r="C1309" s="203" t="str">
        <f>VLOOKUP(B1309,'效期天數(2025.1126更新)'!B:C,2,FALSE)</f>
        <v>TC-D</v>
      </c>
      <c r="D1309" s="203">
        <f>VLOOKUP(B1309,'效期天數(2025.1126更新)'!B:E,4,0)</f>
        <v>120</v>
      </c>
      <c r="E1309" s="204" t="e">
        <f>VLOOKUP(F1309,'帳庫存(20260119  00點更新)'!C:I,7,0)</f>
        <v>#N/A</v>
      </c>
      <c r="F1309" s="296">
        <v>14926134</v>
      </c>
      <c r="G1309" s="295">
        <v>46108</v>
      </c>
      <c r="H1309" s="753" t="s">
        <v>8663</v>
      </c>
      <c r="I1309" s="289" t="s">
        <v>8644</v>
      </c>
      <c r="J1309" s="352">
        <f t="shared" si="171"/>
        <v>46228</v>
      </c>
      <c r="K1309" s="203" t="s">
        <v>8604</v>
      </c>
      <c r="L1309" s="204">
        <v>9000</v>
      </c>
      <c r="M1309" s="204">
        <v>9020</v>
      </c>
      <c r="N1309" s="204">
        <f t="shared" si="172"/>
        <v>9020</v>
      </c>
      <c r="O1309" s="354">
        <f t="shared" si="173"/>
        <v>0</v>
      </c>
      <c r="KL1309" s="961"/>
      <c r="BNQ1309" s="303">
        <v>5000</v>
      </c>
      <c r="BOU1309" s="303">
        <v>2000</v>
      </c>
      <c r="BQY1309" s="303">
        <v>2020</v>
      </c>
    </row>
    <row r="1310" spans="2:344 1710:1834" ht="45" customHeight="1">
      <c r="B1310" s="203">
        <v>5714400148</v>
      </c>
      <c r="C1310" s="203" t="str">
        <f>VLOOKUP(B1310,'效期天數(2025.1126更新)'!B:C,2,FALSE)</f>
        <v>TC-U</v>
      </c>
      <c r="D1310" s="203">
        <f>VLOOKUP(B1310,'效期天數(2025.1126更新)'!B:E,4,0)</f>
        <v>120</v>
      </c>
      <c r="E1310" s="204" t="e">
        <f>VLOOKUP(F1310,'帳庫存(20260119  00點更新)'!C:I,7,0)</f>
        <v>#N/A</v>
      </c>
      <c r="F1310" s="296">
        <v>14826141</v>
      </c>
      <c r="G1310" s="295">
        <v>46112</v>
      </c>
      <c r="H1310" s="912" t="s">
        <v>8829</v>
      </c>
      <c r="I1310" s="286" t="s">
        <v>7836</v>
      </c>
      <c r="J1310" s="352">
        <f t="shared" si="171"/>
        <v>46232</v>
      </c>
      <c r="K1310" s="203" t="s">
        <v>8678</v>
      </c>
      <c r="L1310" s="204">
        <v>9000</v>
      </c>
      <c r="M1310" s="204">
        <v>9070</v>
      </c>
      <c r="N1310" s="204">
        <f t="shared" si="172"/>
        <v>9070</v>
      </c>
      <c r="O1310" s="354">
        <f t="shared" si="173"/>
        <v>0</v>
      </c>
      <c r="KL1310" s="961"/>
      <c r="BOU1310" s="303">
        <v>0</v>
      </c>
      <c r="BPV1310" s="303">
        <v>8000</v>
      </c>
      <c r="BQY1310" s="303">
        <v>1070</v>
      </c>
    </row>
    <row r="1311" spans="2:344 1710:1834" ht="45" customHeight="1">
      <c r="B1311" s="203">
        <v>5714400148</v>
      </c>
      <c r="C1311" s="203" t="str">
        <f>VLOOKUP(B1311,'效期天數(2025.1126更新)'!B:C,2,FALSE)</f>
        <v>TC-U</v>
      </c>
      <c r="D1311" s="203">
        <f>VLOOKUP(B1311,'效期天數(2025.1126更新)'!B:E,4,0)</f>
        <v>120</v>
      </c>
      <c r="E1311" s="204" t="e">
        <f>VLOOKUP(F1311,'帳庫存(20260119  00點更新)'!C:I,7,0)</f>
        <v>#N/A</v>
      </c>
      <c r="F1311" s="296">
        <v>14826142</v>
      </c>
      <c r="G1311" s="295">
        <v>46112</v>
      </c>
      <c r="H1311" s="912" t="s">
        <v>8829</v>
      </c>
      <c r="I1311" s="286" t="s">
        <v>7836</v>
      </c>
      <c r="J1311" s="352">
        <f t="shared" si="171"/>
        <v>46232</v>
      </c>
      <c r="K1311" s="203" t="s">
        <v>8678</v>
      </c>
      <c r="L1311" s="204">
        <v>9000</v>
      </c>
      <c r="M1311" s="204">
        <v>9120</v>
      </c>
      <c r="N1311" s="204">
        <f t="shared" si="172"/>
        <v>9710</v>
      </c>
      <c r="O1311" s="354">
        <f>M1311-N1311+LO1311</f>
        <v>0</v>
      </c>
      <c r="KL1311" s="961"/>
      <c r="LO1311" s="944">
        <v>590</v>
      </c>
      <c r="BPF1311" s="303">
        <v>4000</v>
      </c>
      <c r="BQY1311" s="303">
        <v>5710</v>
      </c>
    </row>
    <row r="1312" spans="2:344 1710:1834" ht="45" customHeight="1">
      <c r="B1312" s="203">
        <v>5714400149</v>
      </c>
      <c r="C1312" s="203" t="str">
        <f>VLOOKUP(B1312,'效期天數(2025.1126更新)'!B:C,2,FALSE)</f>
        <v>TC-D</v>
      </c>
      <c r="D1312" s="203">
        <f>VLOOKUP(B1312,'效期天數(2025.1126更新)'!B:E,4,0)</f>
        <v>120</v>
      </c>
      <c r="E1312" s="204" t="e">
        <f>VLOOKUP(F1312,'帳庫存(20260119  00點更新)'!C:I,7,0)</f>
        <v>#N/A</v>
      </c>
      <c r="F1312" s="296">
        <v>14926141</v>
      </c>
      <c r="G1312" s="295">
        <v>46112</v>
      </c>
      <c r="H1312" s="912" t="s">
        <v>8829</v>
      </c>
      <c r="I1312" s="286" t="s">
        <v>7836</v>
      </c>
      <c r="J1312" s="352">
        <f t="shared" si="171"/>
        <v>46232</v>
      </c>
      <c r="K1312" s="203" t="s">
        <v>8679</v>
      </c>
      <c r="L1312" s="204">
        <v>9000</v>
      </c>
      <c r="M1312" s="204">
        <v>9010</v>
      </c>
      <c r="N1312" s="204">
        <f t="shared" si="172"/>
        <v>9010</v>
      </c>
      <c r="O1312" s="354">
        <f>M1312-N1312</f>
        <v>0</v>
      </c>
      <c r="KL1312" s="961"/>
      <c r="BPV1312" s="303">
        <v>8000</v>
      </c>
      <c r="BQY1312" s="303">
        <v>1010</v>
      </c>
    </row>
    <row r="1313" spans="2:342 1762:1932" ht="45" customHeight="1">
      <c r="B1313" s="203">
        <v>5714400149</v>
      </c>
      <c r="C1313" s="203" t="str">
        <f>VLOOKUP(B1313,'效期天數(2025.1126更新)'!B:C,2,FALSE)</f>
        <v>TC-D</v>
      </c>
      <c r="D1313" s="203">
        <f>VLOOKUP(B1313,'效期天數(2025.1126更新)'!B:E,4,0)</f>
        <v>120</v>
      </c>
      <c r="E1313" s="204" t="e">
        <f>VLOOKUP(F1313,'帳庫存(20260119  00點更新)'!C:I,7,0)</f>
        <v>#N/A</v>
      </c>
      <c r="F1313" s="296">
        <v>14926142</v>
      </c>
      <c r="G1313" s="295">
        <v>46112</v>
      </c>
      <c r="H1313" s="912" t="s">
        <v>8829</v>
      </c>
      <c r="I1313" s="286" t="s">
        <v>7836</v>
      </c>
      <c r="J1313" s="352">
        <f t="shared" si="171"/>
        <v>46232</v>
      </c>
      <c r="K1313" s="203" t="s">
        <v>8679</v>
      </c>
      <c r="L1313" s="204">
        <v>9000</v>
      </c>
      <c r="M1313" s="204">
        <v>9020</v>
      </c>
      <c r="N1313" s="204">
        <f t="shared" si="172"/>
        <v>9720</v>
      </c>
      <c r="O1313" s="354">
        <f>M1313-N1313+LO1313</f>
        <v>0</v>
      </c>
      <c r="KL1313" s="961"/>
      <c r="LO1313" s="944">
        <v>700</v>
      </c>
      <c r="BPF1313" s="303">
        <v>4000</v>
      </c>
      <c r="BQY1313" s="303">
        <v>5720</v>
      </c>
    </row>
    <row r="1314" spans="2:342 1762:1932" ht="45" customHeight="1">
      <c r="B1314" s="203">
        <v>5714400148</v>
      </c>
      <c r="C1314" s="203" t="str">
        <f>VLOOKUP(B1314,'效期天數(2025.1126更新)'!B:C,2,FALSE)</f>
        <v>TC-U</v>
      </c>
      <c r="D1314" s="203">
        <f>VLOOKUP(B1314,'效期天數(2025.1126更新)'!B:E,4,0)</f>
        <v>120</v>
      </c>
      <c r="E1314" s="204" t="e">
        <f>VLOOKUP(F1314,'帳庫存(20260119  00點更新)'!C:I,7,0)</f>
        <v>#N/A</v>
      </c>
      <c r="F1314" s="296">
        <v>14826151</v>
      </c>
      <c r="G1314" s="295">
        <v>46122</v>
      </c>
      <c r="H1314" s="747" t="s">
        <v>8966</v>
      </c>
      <c r="I1314" s="980" t="s">
        <v>8970</v>
      </c>
      <c r="J1314" s="352">
        <f t="shared" si="171"/>
        <v>46242</v>
      </c>
      <c r="K1314" s="203" t="s">
        <v>8863</v>
      </c>
      <c r="L1314" s="204">
        <v>9000</v>
      </c>
      <c r="M1314" s="204">
        <v>8630</v>
      </c>
      <c r="N1314" s="204">
        <f t="shared" si="172"/>
        <v>9180</v>
      </c>
      <c r="O1314" s="354">
        <f>M1314-N1314+LR1314</f>
        <v>-190</v>
      </c>
      <c r="LR1314" s="944">
        <v>360</v>
      </c>
      <c r="BOT1314" s="303">
        <v>100</v>
      </c>
      <c r="BPD1314" s="303">
        <v>90</v>
      </c>
      <c r="BPN1314" s="303">
        <v>5000</v>
      </c>
      <c r="BPU1314" s="303">
        <v>2630</v>
      </c>
      <c r="BQC1314" s="303">
        <v>1000</v>
      </c>
      <c r="BUA1314" s="334">
        <v>360</v>
      </c>
    </row>
    <row r="1315" spans="2:342 1762:1932" ht="45" customHeight="1">
      <c r="B1315" s="203">
        <v>5714400148</v>
      </c>
      <c r="C1315" s="203" t="str">
        <f>VLOOKUP(B1315,'效期天數(2025.1126更新)'!B:C,2,FALSE)</f>
        <v>TC-U</v>
      </c>
      <c r="D1315" s="203">
        <f>VLOOKUP(B1315,'效期天數(2025.1126更新)'!B:E,4,0)</f>
        <v>120</v>
      </c>
      <c r="E1315" s="204" t="e">
        <f>VLOOKUP(F1315,'帳庫存(20260119  00點更新)'!C:I,7,0)</f>
        <v>#N/A</v>
      </c>
      <c r="F1315" s="296">
        <v>14826152</v>
      </c>
      <c r="G1315" s="295">
        <v>46122</v>
      </c>
      <c r="H1315" s="747" t="s">
        <v>8966</v>
      </c>
      <c r="I1315" s="980" t="s">
        <v>8970</v>
      </c>
      <c r="J1315" s="352">
        <f t="shared" si="171"/>
        <v>46242</v>
      </c>
      <c r="K1315" s="203" t="s">
        <v>8863</v>
      </c>
      <c r="L1315" s="204">
        <v>9000</v>
      </c>
      <c r="M1315" s="204">
        <v>8820</v>
      </c>
      <c r="N1315" s="204">
        <f t="shared" si="172"/>
        <v>9640</v>
      </c>
      <c r="O1315" s="354">
        <f>M1315-N1315+LW1315</f>
        <v>0</v>
      </c>
      <c r="LW1315" s="944">
        <v>820</v>
      </c>
      <c r="BQC1315" s="303">
        <v>8820</v>
      </c>
      <c r="BVH1315" s="303">
        <v>820</v>
      </c>
    </row>
    <row r="1316" spans="2:342 1762:1932" ht="45" customHeight="1">
      <c r="B1316" s="203">
        <v>5714400149</v>
      </c>
      <c r="C1316" s="203" t="str">
        <f>VLOOKUP(B1316,'效期天數(2025.1126更新)'!B:C,2,FALSE)</f>
        <v>TC-D</v>
      </c>
      <c r="D1316" s="203">
        <f>VLOOKUP(B1316,'效期天數(2025.1126更新)'!B:E,4,0)</f>
        <v>120</v>
      </c>
      <c r="E1316" s="204" t="e">
        <f>VLOOKUP(F1316,'帳庫存(20260119  00點更新)'!C:I,7,0)</f>
        <v>#N/A</v>
      </c>
      <c r="F1316" s="296">
        <v>14926151</v>
      </c>
      <c r="G1316" s="295">
        <v>46122</v>
      </c>
      <c r="H1316" s="747" t="s">
        <v>8966</v>
      </c>
      <c r="I1316" s="980" t="s">
        <v>8970</v>
      </c>
      <c r="J1316" s="352">
        <f t="shared" si="171"/>
        <v>46242</v>
      </c>
      <c r="K1316" s="203" t="s">
        <v>8864</v>
      </c>
      <c r="L1316" s="204">
        <v>9000</v>
      </c>
      <c r="M1316" s="204">
        <v>8630</v>
      </c>
      <c r="N1316" s="204">
        <f t="shared" si="172"/>
        <v>9230</v>
      </c>
      <c r="O1316" s="354">
        <f>M1316-N1316+LR1316</f>
        <v>-190</v>
      </c>
      <c r="LR1316" s="944">
        <v>410</v>
      </c>
      <c r="BOT1316" s="303">
        <v>100</v>
      </c>
      <c r="BPD1316" s="303">
        <v>90</v>
      </c>
      <c r="BPN1316" s="303">
        <v>5000</v>
      </c>
      <c r="BPU1316" s="303">
        <v>2630</v>
      </c>
      <c r="BQC1316" s="303">
        <v>1000</v>
      </c>
      <c r="BUA1316" s="334">
        <v>410</v>
      </c>
    </row>
    <row r="1317" spans="2:342 1762:1932" ht="45" customHeight="1">
      <c r="B1317" s="203">
        <v>5714400149</v>
      </c>
      <c r="C1317" s="203" t="str">
        <f>VLOOKUP(B1317,'效期天數(2025.1126更新)'!B:C,2,FALSE)</f>
        <v>TC-D</v>
      </c>
      <c r="D1317" s="203">
        <f>VLOOKUP(B1317,'效期天數(2025.1126更新)'!B:E,4,0)</f>
        <v>120</v>
      </c>
      <c r="E1317" s="204" t="e">
        <f>VLOOKUP(F1317,'帳庫存(20260119  00點更新)'!C:I,7,0)</f>
        <v>#N/A</v>
      </c>
      <c r="F1317" s="296">
        <v>14926152</v>
      </c>
      <c r="G1317" s="295">
        <v>46122</v>
      </c>
      <c r="H1317" s="747" t="s">
        <v>8966</v>
      </c>
      <c r="I1317" s="980" t="s">
        <v>8970</v>
      </c>
      <c r="J1317" s="352">
        <f t="shared" si="171"/>
        <v>46242</v>
      </c>
      <c r="K1317" s="203" t="s">
        <v>8864</v>
      </c>
      <c r="L1317" s="204">
        <v>9000</v>
      </c>
      <c r="M1317" s="204">
        <v>8800</v>
      </c>
      <c r="N1317" s="204">
        <f t="shared" si="172"/>
        <v>9600</v>
      </c>
      <c r="O1317" s="354">
        <f>M1317-N1317+LW1317</f>
        <v>0</v>
      </c>
      <c r="LW1317" s="944">
        <v>800</v>
      </c>
      <c r="BQC1317" s="303">
        <v>8800</v>
      </c>
      <c r="BVH1317" s="303">
        <v>800</v>
      </c>
    </row>
    <row r="1318" spans="2:342 1762:1932" ht="45" customHeight="1">
      <c r="B1318" s="203">
        <v>5714400148</v>
      </c>
      <c r="C1318" s="203" t="str">
        <f>VLOOKUP(B1318,'效期天數(2025.1126更新)'!B:C,2,FALSE)</f>
        <v>TC-U</v>
      </c>
      <c r="D1318" s="203">
        <f>VLOOKUP(B1318,'效期天數(2025.1126更新)'!B:E,4,0)</f>
        <v>120</v>
      </c>
      <c r="E1318" s="204" t="e">
        <f>VLOOKUP(F1318,'帳庫存(20260119  00點更新)'!C:I,7,0)</f>
        <v>#N/A</v>
      </c>
      <c r="F1318" s="296">
        <v>14826153</v>
      </c>
      <c r="G1318" s="295">
        <v>46123</v>
      </c>
      <c r="H1318" s="567" t="s">
        <v>9095</v>
      </c>
      <c r="I1318" s="980" t="s">
        <v>8970</v>
      </c>
      <c r="J1318" s="352">
        <f t="shared" si="171"/>
        <v>46243</v>
      </c>
      <c r="K1318" s="203" t="s">
        <v>8882</v>
      </c>
      <c r="L1318" s="204">
        <v>9000</v>
      </c>
      <c r="M1318" s="204">
        <v>8900</v>
      </c>
      <c r="N1318" s="204">
        <f t="shared" si="172"/>
        <v>9510</v>
      </c>
      <c r="O1318" s="354">
        <f>M1318-N1318+MD1318</f>
        <v>0</v>
      </c>
      <c r="MD1318" s="569">
        <v>610</v>
      </c>
      <c r="BOT1318" s="303">
        <v>100</v>
      </c>
      <c r="BPN1318" s="303">
        <v>5000</v>
      </c>
      <c r="BQT1318" s="303">
        <v>2000</v>
      </c>
      <c r="BRG1318" s="303">
        <v>1900</v>
      </c>
      <c r="BTC1318" s="303">
        <v>510</v>
      </c>
    </row>
    <row r="1319" spans="2:342 1762:1932" ht="45" customHeight="1">
      <c r="B1319" s="203">
        <v>5714400148</v>
      </c>
      <c r="C1319" s="203" t="str">
        <f>VLOOKUP(B1319,'效期天數(2025.1126更新)'!B:C,2,FALSE)</f>
        <v>TC-U</v>
      </c>
      <c r="D1319" s="203">
        <f>VLOOKUP(B1319,'效期天數(2025.1126更新)'!B:E,4,0)</f>
        <v>120</v>
      </c>
      <c r="E1319" s="204" t="e">
        <f>VLOOKUP(F1319,'帳庫存(20260119  00點更新)'!C:I,7,0)</f>
        <v>#N/A</v>
      </c>
      <c r="F1319" s="296">
        <v>14826154</v>
      </c>
      <c r="G1319" s="295">
        <v>46123</v>
      </c>
      <c r="H1319" s="567" t="s">
        <v>9095</v>
      </c>
      <c r="I1319" s="980" t="s">
        <v>8970</v>
      </c>
      <c r="J1319" s="352">
        <f t="shared" si="171"/>
        <v>46243</v>
      </c>
      <c r="K1319" s="203" t="s">
        <v>8882</v>
      </c>
      <c r="L1319" s="204">
        <v>9000</v>
      </c>
      <c r="M1319" s="204">
        <v>8900</v>
      </c>
      <c r="N1319" s="204">
        <f t="shared" si="172"/>
        <v>8900</v>
      </c>
      <c r="O1319" s="354">
        <f>M1319-N1319</f>
        <v>0</v>
      </c>
      <c r="BQT1319" s="303">
        <v>8000</v>
      </c>
      <c r="BRG1319" s="303">
        <v>900</v>
      </c>
    </row>
    <row r="1320" spans="2:342 1762:1932" ht="45" customHeight="1">
      <c r="B1320" s="203">
        <v>5714400149</v>
      </c>
      <c r="C1320" s="203" t="str">
        <f>VLOOKUP(B1320,'效期天數(2025.1126更新)'!B:C,2,FALSE)</f>
        <v>TC-D</v>
      </c>
      <c r="D1320" s="203">
        <f>VLOOKUP(B1320,'效期天數(2025.1126更新)'!B:E,4,0)</f>
        <v>120</v>
      </c>
      <c r="E1320" s="204" t="e">
        <f>VLOOKUP(F1320,'帳庫存(20260119  00點更新)'!C:I,7,0)</f>
        <v>#N/A</v>
      </c>
      <c r="F1320" s="296">
        <v>14926153</v>
      </c>
      <c r="G1320" s="295">
        <v>46123</v>
      </c>
      <c r="H1320" s="567" t="s">
        <v>9095</v>
      </c>
      <c r="I1320" s="980" t="s">
        <v>8970</v>
      </c>
      <c r="J1320" s="352">
        <f t="shared" si="171"/>
        <v>46243</v>
      </c>
      <c r="K1320" s="203" t="s">
        <v>8883</v>
      </c>
      <c r="L1320" s="204">
        <v>9000</v>
      </c>
      <c r="M1320" s="204">
        <v>8900</v>
      </c>
      <c r="N1320" s="204">
        <f t="shared" si="172"/>
        <v>9000</v>
      </c>
      <c r="O1320" s="354">
        <f>M1320-N1320</f>
        <v>-100</v>
      </c>
      <c r="BOT1320" s="303">
        <v>100</v>
      </c>
      <c r="BPN1320" s="303">
        <v>5000</v>
      </c>
      <c r="BQT1320" s="303">
        <v>2000</v>
      </c>
      <c r="BRG1320" s="303">
        <v>1900</v>
      </c>
    </row>
    <row r="1321" spans="2:342 1762:1932" ht="45" customHeight="1">
      <c r="B1321" s="203">
        <v>5714400149</v>
      </c>
      <c r="C1321" s="203" t="str">
        <f>VLOOKUP(B1321,'效期天數(2025.1126更新)'!B:C,2,FALSE)</f>
        <v>TC-D</v>
      </c>
      <c r="D1321" s="203">
        <f>VLOOKUP(B1321,'效期天數(2025.1126更新)'!B:E,4,0)</f>
        <v>120</v>
      </c>
      <c r="E1321" s="204" t="e">
        <f>VLOOKUP(F1321,'帳庫存(20260119  00點更新)'!C:I,7,0)</f>
        <v>#N/A</v>
      </c>
      <c r="F1321" s="296">
        <v>14926154</v>
      </c>
      <c r="G1321" s="295">
        <v>46123</v>
      </c>
      <c r="H1321" s="567" t="s">
        <v>9095</v>
      </c>
      <c r="I1321" s="980" t="s">
        <v>8970</v>
      </c>
      <c r="J1321" s="352">
        <f t="shared" si="171"/>
        <v>46243</v>
      </c>
      <c r="K1321" s="203" t="s">
        <v>8883</v>
      </c>
      <c r="L1321" s="204">
        <v>9000</v>
      </c>
      <c r="M1321" s="204">
        <v>8900</v>
      </c>
      <c r="N1321" s="204">
        <f t="shared" si="172"/>
        <v>9490</v>
      </c>
      <c r="O1321" s="354">
        <f>M1321-N1321+MD1321</f>
        <v>0</v>
      </c>
      <c r="MD1321" s="569">
        <v>590</v>
      </c>
      <c r="BQT1321" s="303">
        <v>8000</v>
      </c>
      <c r="BRG1321" s="303">
        <v>900</v>
      </c>
      <c r="BTC1321" s="303">
        <v>590</v>
      </c>
    </row>
    <row r="1322" spans="2:342 1762:1932" ht="45" customHeight="1">
      <c r="B1322" s="815">
        <v>5714400148</v>
      </c>
      <c r="C1322" s="815" t="str">
        <f>VLOOKUP(B1322,'效期天數(2025.1126更新)'!B:C,2,FALSE)</f>
        <v>TC-U</v>
      </c>
      <c r="D1322" s="203">
        <f>VLOOKUP(B1322,'效期天數(2025.1126更新)'!B:E,4,0)</f>
        <v>120</v>
      </c>
      <c r="E1322" s="816" t="e">
        <f>VLOOKUP(F1322,'帳庫存(20260119  00點更新)'!C:I,7,0)</f>
        <v>#N/A</v>
      </c>
      <c r="F1322" s="817" t="s">
        <v>9134</v>
      </c>
      <c r="G1322" s="295">
        <v>46135</v>
      </c>
      <c r="J1322" s="352">
        <f t="shared" si="171"/>
        <v>46255</v>
      </c>
      <c r="K1322" s="203" t="s">
        <v>9170</v>
      </c>
      <c r="L1322" s="204">
        <v>9000</v>
      </c>
      <c r="M1322" s="570"/>
      <c r="N1322" s="204">
        <f t="shared" si="172"/>
        <v>0</v>
      </c>
      <c r="O1322" s="354">
        <f t="shared" ref="O1322:O1330" si="174">M1322-N1322</f>
        <v>0</v>
      </c>
    </row>
    <row r="1323" spans="2:342 1762:1932" ht="45" customHeight="1">
      <c r="B1323" s="815">
        <v>5714400148</v>
      </c>
      <c r="C1323" s="815" t="str">
        <f>VLOOKUP(B1323,'效期天數(2025.1126更新)'!B:C,2,FALSE)</f>
        <v>TC-U</v>
      </c>
      <c r="D1323" s="203">
        <f>VLOOKUP(B1323,'效期天數(2025.1126更新)'!B:E,4,0)</f>
        <v>120</v>
      </c>
      <c r="E1323" s="816" t="e">
        <f>VLOOKUP(F1323,'帳庫存(20260119  00點更新)'!C:I,7,0)</f>
        <v>#N/A</v>
      </c>
      <c r="F1323" s="817" t="s">
        <v>9134</v>
      </c>
      <c r="G1323" s="295">
        <v>46135</v>
      </c>
      <c r="J1323" s="352">
        <f t="shared" si="171"/>
        <v>46255</v>
      </c>
      <c r="K1323" s="203" t="s">
        <v>9170</v>
      </c>
      <c r="L1323" s="204">
        <v>9000</v>
      </c>
      <c r="M1323" s="570"/>
      <c r="N1323" s="204">
        <f t="shared" si="172"/>
        <v>0</v>
      </c>
      <c r="O1323" s="354">
        <f t="shared" si="174"/>
        <v>0</v>
      </c>
    </row>
    <row r="1324" spans="2:342 1762:1932" ht="45" customHeight="1">
      <c r="B1324" s="815">
        <v>5714400149</v>
      </c>
      <c r="C1324" s="815" t="str">
        <f>VLOOKUP(B1324,'效期天數(2025.1126更新)'!B:C,2,FALSE)</f>
        <v>TC-D</v>
      </c>
      <c r="D1324" s="203">
        <f>VLOOKUP(B1324,'效期天數(2025.1126更新)'!B:E,4,0)</f>
        <v>120</v>
      </c>
      <c r="E1324" s="816" t="e">
        <f>VLOOKUP(F1324,'帳庫存(20260119  00點更新)'!C:I,7,0)</f>
        <v>#N/A</v>
      </c>
      <c r="F1324" s="817" t="s">
        <v>9134</v>
      </c>
      <c r="G1324" s="295">
        <v>46135</v>
      </c>
      <c r="J1324" s="352">
        <f t="shared" si="171"/>
        <v>46255</v>
      </c>
      <c r="K1324" s="203" t="s">
        <v>9171</v>
      </c>
      <c r="L1324" s="204">
        <v>9000</v>
      </c>
      <c r="M1324" s="570"/>
      <c r="N1324" s="204">
        <f t="shared" si="172"/>
        <v>0</v>
      </c>
      <c r="O1324" s="354">
        <f t="shared" si="174"/>
        <v>0</v>
      </c>
    </row>
    <row r="1325" spans="2:342 1762:1932" ht="45" customHeight="1">
      <c r="B1325" s="815">
        <v>5714400149</v>
      </c>
      <c r="C1325" s="815" t="str">
        <f>VLOOKUP(B1325,'效期天數(2025.1126更新)'!B:C,2,FALSE)</f>
        <v>TC-D</v>
      </c>
      <c r="D1325" s="203">
        <f>VLOOKUP(B1325,'效期天數(2025.1126更新)'!B:E,4,0)</f>
        <v>120</v>
      </c>
      <c r="E1325" s="816" t="e">
        <f>VLOOKUP(F1325,'帳庫存(20260119  00點更新)'!C:I,7,0)</f>
        <v>#N/A</v>
      </c>
      <c r="F1325" s="817" t="s">
        <v>9134</v>
      </c>
      <c r="G1325" s="295">
        <v>46135</v>
      </c>
      <c r="J1325" s="352">
        <f t="shared" si="171"/>
        <v>46255</v>
      </c>
      <c r="K1325" s="203" t="s">
        <v>9171</v>
      </c>
      <c r="L1325" s="204">
        <v>9000</v>
      </c>
      <c r="M1325" s="570"/>
      <c r="N1325" s="204">
        <f t="shared" si="172"/>
        <v>0</v>
      </c>
      <c r="O1325" s="354">
        <f t="shared" si="174"/>
        <v>0</v>
      </c>
    </row>
    <row r="1326" spans="2:342 1762:1932" ht="45" customHeight="1">
      <c r="B1326" s="203">
        <v>5714400148</v>
      </c>
      <c r="C1326" s="203" t="str">
        <f>VLOOKUP(B1326,'效期天數(2025.1126更新)'!B:C,2,FALSE)</f>
        <v>TC-U</v>
      </c>
      <c r="D1326" s="203">
        <f>VLOOKUP(B1326,'效期天數(2025.1126更新)'!B:E,4,0)</f>
        <v>120</v>
      </c>
      <c r="E1326" s="204" t="e">
        <f>VLOOKUP(F1326,'帳庫存(20260119  00點更新)'!C:I,7,0)</f>
        <v>#N/A</v>
      </c>
      <c r="F1326" s="296">
        <v>14826181</v>
      </c>
      <c r="G1326" s="295">
        <v>46140</v>
      </c>
      <c r="H1326" s="745" t="s">
        <v>9303</v>
      </c>
      <c r="J1326" s="352">
        <f t="shared" si="171"/>
        <v>46260</v>
      </c>
      <c r="K1326" s="203" t="s">
        <v>9267</v>
      </c>
      <c r="L1326" s="204">
        <v>9000</v>
      </c>
      <c r="M1326" s="204">
        <v>9100</v>
      </c>
      <c r="N1326" s="204">
        <f t="shared" si="172"/>
        <v>9100</v>
      </c>
      <c r="O1326" s="354">
        <f t="shared" si="174"/>
        <v>0</v>
      </c>
      <c r="BRB1326" s="303">
        <v>8000</v>
      </c>
      <c r="BRG1326" s="303">
        <v>1100</v>
      </c>
    </row>
    <row r="1327" spans="2:342 1762:1932" ht="45" customHeight="1">
      <c r="B1327" s="203">
        <v>5714400148</v>
      </c>
      <c r="C1327" s="203" t="str">
        <f>VLOOKUP(B1327,'效期天數(2025.1126更新)'!B:C,2,FALSE)</f>
        <v>TC-U</v>
      </c>
      <c r="D1327" s="203">
        <f>VLOOKUP(B1327,'效期天數(2025.1126更新)'!B:E,4,0)</f>
        <v>120</v>
      </c>
      <c r="E1327" s="204" t="e">
        <f>VLOOKUP(F1327,'帳庫存(20260119  00點更新)'!C:I,7,0)</f>
        <v>#N/A</v>
      </c>
      <c r="F1327" s="296">
        <v>14826182</v>
      </c>
      <c r="G1327" s="295">
        <v>46140</v>
      </c>
      <c r="H1327" s="745" t="s">
        <v>9303</v>
      </c>
      <c r="J1327" s="352">
        <f t="shared" si="171"/>
        <v>46260</v>
      </c>
      <c r="K1327" s="203" t="s">
        <v>9267</v>
      </c>
      <c r="L1327" s="204">
        <v>9000</v>
      </c>
      <c r="M1327" s="204">
        <v>9150</v>
      </c>
      <c r="N1327" s="204">
        <f t="shared" si="172"/>
        <v>9150</v>
      </c>
      <c r="O1327" s="354">
        <f t="shared" si="174"/>
        <v>0</v>
      </c>
      <c r="BRB1327" s="303">
        <v>2000</v>
      </c>
      <c r="BRG1327" s="303">
        <v>7150</v>
      </c>
    </row>
    <row r="1328" spans="2:342 1762:1932" ht="45" customHeight="1">
      <c r="B1328" s="203">
        <v>5714400149</v>
      </c>
      <c r="C1328" s="203" t="str">
        <f>VLOOKUP(B1328,'效期天數(2025.1126更新)'!B:C,2,FALSE)</f>
        <v>TC-D</v>
      </c>
      <c r="D1328" s="203">
        <f>VLOOKUP(B1328,'效期天數(2025.1126更新)'!B:E,4,0)</f>
        <v>120</v>
      </c>
      <c r="E1328" s="204" t="e">
        <f>VLOOKUP(F1328,'帳庫存(20260119  00點更新)'!C:I,7,0)</f>
        <v>#N/A</v>
      </c>
      <c r="F1328" s="296">
        <v>14926181</v>
      </c>
      <c r="G1328" s="295">
        <v>46140</v>
      </c>
      <c r="H1328" s="745" t="s">
        <v>9303</v>
      </c>
      <c r="J1328" s="352">
        <f t="shared" si="171"/>
        <v>46260</v>
      </c>
      <c r="K1328" s="203" t="s">
        <v>9268</v>
      </c>
      <c r="L1328" s="204">
        <v>9000</v>
      </c>
      <c r="M1328" s="204">
        <v>8980</v>
      </c>
      <c r="N1328" s="204">
        <f t="shared" si="172"/>
        <v>8980</v>
      </c>
      <c r="O1328" s="354">
        <f t="shared" si="174"/>
        <v>0</v>
      </c>
      <c r="BRB1328" s="303">
        <v>8000</v>
      </c>
      <c r="BRG1328" s="303">
        <v>980</v>
      </c>
    </row>
    <row r="1329" spans="2:362 1822:1893" ht="45" customHeight="1">
      <c r="B1329" s="203">
        <v>5714400149</v>
      </c>
      <c r="C1329" s="203" t="str">
        <f>VLOOKUP(B1329,'效期天數(2025.1126更新)'!B:C,2,FALSE)</f>
        <v>TC-D</v>
      </c>
      <c r="D1329" s="203">
        <f>VLOOKUP(B1329,'效期天數(2025.1126更新)'!B:E,4,0)</f>
        <v>120</v>
      </c>
      <c r="E1329" s="204" t="e">
        <f>VLOOKUP(F1329,'帳庫存(20260119  00點更新)'!C:I,7,0)</f>
        <v>#N/A</v>
      </c>
      <c r="F1329" s="296">
        <v>14926182</v>
      </c>
      <c r="G1329" s="295">
        <v>46140</v>
      </c>
      <c r="H1329" s="745" t="s">
        <v>9303</v>
      </c>
      <c r="J1329" s="352">
        <f t="shared" si="171"/>
        <v>46260</v>
      </c>
      <c r="K1329" s="203" t="s">
        <v>9268</v>
      </c>
      <c r="L1329" s="204">
        <v>9000</v>
      </c>
      <c r="M1329" s="204">
        <v>9050</v>
      </c>
      <c r="N1329" s="204">
        <f t="shared" si="172"/>
        <v>9050</v>
      </c>
      <c r="O1329" s="354">
        <f t="shared" si="174"/>
        <v>0</v>
      </c>
      <c r="BRB1329" s="303">
        <v>2000</v>
      </c>
      <c r="BRG1329" s="303">
        <v>7050</v>
      </c>
    </row>
    <row r="1330" spans="2:362 1822:1893" ht="45" customHeight="1">
      <c r="B1330" s="203">
        <v>5714400148</v>
      </c>
      <c r="C1330" s="203" t="str">
        <f>VLOOKUP(B1330,'效期天數(2025.1126更新)'!B:C,2,FALSE)</f>
        <v>TC-U</v>
      </c>
      <c r="D1330" s="203">
        <f>VLOOKUP(B1330,'效期天數(2025.1126更新)'!B:E,4,0)</f>
        <v>120</v>
      </c>
      <c r="E1330" s="204" t="e">
        <f>VLOOKUP(F1330,'帳庫存(20260119  00點更新)'!C:I,7,0)</f>
        <v>#N/A</v>
      </c>
      <c r="F1330" s="296">
        <v>14826183</v>
      </c>
      <c r="G1330" s="295">
        <v>46142</v>
      </c>
      <c r="H1330" s="580" t="s">
        <v>9488</v>
      </c>
      <c r="J1330" s="352">
        <f t="shared" si="171"/>
        <v>46262</v>
      </c>
      <c r="K1330" s="203" t="s">
        <v>9338</v>
      </c>
      <c r="L1330" s="204">
        <v>9000</v>
      </c>
      <c r="M1330" s="204">
        <v>8930</v>
      </c>
      <c r="N1330" s="204">
        <f t="shared" si="172"/>
        <v>8930</v>
      </c>
      <c r="O1330" s="354">
        <f t="shared" si="174"/>
        <v>0</v>
      </c>
      <c r="BRF1330" s="303">
        <v>8000</v>
      </c>
      <c r="BTM1330" s="303">
        <v>930</v>
      </c>
    </row>
    <row r="1331" spans="2:362 1822:1893" ht="45" customHeight="1">
      <c r="B1331" s="203">
        <v>5714400148</v>
      </c>
      <c r="C1331" s="203" t="str">
        <f>VLOOKUP(B1331,'效期天數(2025.1126更新)'!B:C,2,FALSE)</f>
        <v>TC-U</v>
      </c>
      <c r="D1331" s="203">
        <f>VLOOKUP(B1331,'效期天數(2025.1126更新)'!B:E,4,0)</f>
        <v>120</v>
      </c>
      <c r="E1331" s="204" t="e">
        <f>VLOOKUP(F1331,'帳庫存(20260119  00點更新)'!C:I,7,0)</f>
        <v>#N/A</v>
      </c>
      <c r="F1331" s="296">
        <v>14826184</v>
      </c>
      <c r="G1331" s="295">
        <v>46142</v>
      </c>
      <c r="H1331" s="580" t="s">
        <v>9488</v>
      </c>
      <c r="J1331" s="352">
        <f t="shared" si="171"/>
        <v>46262</v>
      </c>
      <c r="K1331" s="203" t="s">
        <v>9338</v>
      </c>
      <c r="L1331" s="204">
        <v>9000</v>
      </c>
      <c r="M1331" s="204">
        <v>8910</v>
      </c>
      <c r="N1331" s="204">
        <f t="shared" si="172"/>
        <v>8910</v>
      </c>
      <c r="O1331" s="354">
        <f>M1331-N1331+MX1331</f>
        <v>300</v>
      </c>
      <c r="MX1331" s="651">
        <v>300</v>
      </c>
      <c r="BRF1331" s="303">
        <v>2000</v>
      </c>
      <c r="BRL1331" s="303">
        <v>5000</v>
      </c>
      <c r="BTC1331" s="303">
        <v>1910</v>
      </c>
    </row>
    <row r="1332" spans="2:362 1822:1893" ht="45" customHeight="1">
      <c r="B1332" s="203">
        <v>5714400149</v>
      </c>
      <c r="C1332" s="203" t="str">
        <f>VLOOKUP(B1332,'效期天數(2025.1126更新)'!B:C,2,FALSE)</f>
        <v>TC-D</v>
      </c>
      <c r="D1332" s="203">
        <f>VLOOKUP(B1332,'效期天數(2025.1126更新)'!B:E,4,0)</f>
        <v>120</v>
      </c>
      <c r="E1332" s="204" t="e">
        <f>VLOOKUP(F1332,'帳庫存(20260119  00點更新)'!C:I,7,0)</f>
        <v>#N/A</v>
      </c>
      <c r="F1332" s="296">
        <v>14926183</v>
      </c>
      <c r="G1332" s="295">
        <v>46142</v>
      </c>
      <c r="H1332" s="580" t="s">
        <v>9488</v>
      </c>
      <c r="J1332" s="352">
        <f t="shared" si="171"/>
        <v>46262</v>
      </c>
      <c r="K1332" s="203" t="s">
        <v>9339</v>
      </c>
      <c r="L1332" s="204">
        <v>9000</v>
      </c>
      <c r="M1332" s="204">
        <v>8920</v>
      </c>
      <c r="N1332" s="204">
        <f t="shared" si="172"/>
        <v>8920</v>
      </c>
      <c r="O1332" s="354">
        <f>M1332-N1332</f>
        <v>0</v>
      </c>
      <c r="BRF1332" s="303">
        <v>8000</v>
      </c>
      <c r="BTM1332" s="303">
        <v>920</v>
      </c>
    </row>
    <row r="1333" spans="2:362 1822:1893" ht="45" customHeight="1">
      <c r="B1333" s="203">
        <v>5714400149</v>
      </c>
      <c r="C1333" s="203" t="str">
        <f>VLOOKUP(B1333,'效期天數(2025.1126更新)'!B:C,2,FALSE)</f>
        <v>TC-D</v>
      </c>
      <c r="D1333" s="203">
        <f>VLOOKUP(B1333,'效期天數(2025.1126更新)'!B:E,4,0)</f>
        <v>120</v>
      </c>
      <c r="E1333" s="204" t="e">
        <f>VLOOKUP(F1333,'帳庫存(20260119  00點更新)'!C:I,7,0)</f>
        <v>#N/A</v>
      </c>
      <c r="F1333" s="296">
        <v>14926184</v>
      </c>
      <c r="G1333" s="295">
        <v>46142</v>
      </c>
      <c r="H1333" s="580" t="s">
        <v>9488</v>
      </c>
      <c r="J1333" s="352">
        <f t="shared" si="171"/>
        <v>46262</v>
      </c>
      <c r="K1333" s="203" t="s">
        <v>9339</v>
      </c>
      <c r="L1333" s="204">
        <v>9000</v>
      </c>
      <c r="M1333" s="204">
        <v>8880</v>
      </c>
      <c r="N1333" s="204">
        <f t="shared" si="172"/>
        <v>8880</v>
      </c>
      <c r="O1333" s="354">
        <f>M1333-N1333+MX1333</f>
        <v>310</v>
      </c>
      <c r="MX1333" s="651">
        <v>310</v>
      </c>
      <c r="BRF1333" s="303">
        <v>2000</v>
      </c>
      <c r="BRL1333" s="303">
        <v>5000</v>
      </c>
      <c r="BTC1333" s="303">
        <v>1880</v>
      </c>
    </row>
    <row r="1334" spans="2:362 1822:1893" ht="45" customHeight="1">
      <c r="B1334" s="203">
        <v>5714400148</v>
      </c>
      <c r="C1334" s="203" t="str">
        <f>VLOOKUP(B1334,'效期天數(2025.1126更新)'!B:C,2,FALSE)</f>
        <v>TC-U</v>
      </c>
      <c r="D1334" s="203">
        <f>VLOOKUP(B1334,'效期天數(2025.1126更新)'!B:E,4,0)</f>
        <v>120</v>
      </c>
      <c r="E1334" s="204" t="e">
        <f>VLOOKUP(F1334,'帳庫存(20260119  00點更新)'!C:I,7,0)</f>
        <v>#N/A</v>
      </c>
      <c r="F1334" s="296">
        <v>14826191</v>
      </c>
      <c r="G1334" s="295">
        <v>46146</v>
      </c>
      <c r="H1334" s="754" t="s">
        <v>9487</v>
      </c>
      <c r="J1334" s="352">
        <f t="shared" si="171"/>
        <v>46266</v>
      </c>
      <c r="K1334" s="203" t="s">
        <v>9364</v>
      </c>
      <c r="L1334" s="204">
        <v>9000</v>
      </c>
      <c r="M1334" s="204">
        <v>9180</v>
      </c>
      <c r="N1334" s="204">
        <f t="shared" si="172"/>
        <v>9180</v>
      </c>
      <c r="O1334" s="354">
        <f t="shared" ref="O1334:O1345" si="175">M1334-N1334</f>
        <v>0</v>
      </c>
      <c r="BRX1334" s="303">
        <v>5000</v>
      </c>
      <c r="BSB1334" s="303">
        <v>4180</v>
      </c>
    </row>
    <row r="1335" spans="2:362 1822:1893" ht="45" customHeight="1">
      <c r="B1335" s="203">
        <v>5714400148</v>
      </c>
      <c r="C1335" s="203" t="str">
        <f>VLOOKUP(B1335,'效期天數(2025.1126更新)'!B:C,2,FALSE)</f>
        <v>TC-U</v>
      </c>
      <c r="D1335" s="203">
        <f>VLOOKUP(B1335,'效期天數(2025.1126更新)'!B:E,4,0)</f>
        <v>120</v>
      </c>
      <c r="E1335" s="204" t="e">
        <f>VLOOKUP(F1335,'帳庫存(20260119  00點更新)'!C:I,7,0)</f>
        <v>#N/A</v>
      </c>
      <c r="F1335" s="296">
        <v>14826192</v>
      </c>
      <c r="G1335" s="295">
        <v>46146</v>
      </c>
      <c r="H1335" s="754" t="s">
        <v>9487</v>
      </c>
      <c r="J1335" s="352">
        <f t="shared" si="171"/>
        <v>46266</v>
      </c>
      <c r="K1335" s="203" t="s">
        <v>9364</v>
      </c>
      <c r="L1335" s="204">
        <v>9000</v>
      </c>
      <c r="M1335" s="204">
        <v>9170</v>
      </c>
      <c r="N1335" s="204">
        <f t="shared" si="172"/>
        <v>9170</v>
      </c>
      <c r="O1335" s="354">
        <f t="shared" si="175"/>
        <v>0</v>
      </c>
      <c r="BRX1335" s="303">
        <v>5000</v>
      </c>
      <c r="BSB1335" s="303">
        <v>1000</v>
      </c>
      <c r="BTI1335" s="303">
        <v>3170</v>
      </c>
    </row>
    <row r="1336" spans="2:362 1822:1893" ht="45" customHeight="1">
      <c r="B1336" s="203">
        <v>5714400149</v>
      </c>
      <c r="C1336" s="203" t="str">
        <f>VLOOKUP(B1336,'效期天數(2025.1126更新)'!B:C,2,FALSE)</f>
        <v>TC-D</v>
      </c>
      <c r="D1336" s="203">
        <f>VLOOKUP(B1336,'效期天數(2025.1126更新)'!B:E,4,0)</f>
        <v>120</v>
      </c>
      <c r="E1336" s="204" t="e">
        <f>VLOOKUP(F1336,'帳庫存(20260119  00點更新)'!C:I,7,0)</f>
        <v>#N/A</v>
      </c>
      <c r="F1336" s="296">
        <v>14926191</v>
      </c>
      <c r="G1336" s="295">
        <v>46146</v>
      </c>
      <c r="H1336" s="754" t="s">
        <v>9487</v>
      </c>
      <c r="J1336" s="352">
        <f t="shared" si="171"/>
        <v>46266</v>
      </c>
      <c r="K1336" s="203" t="s">
        <v>9365</v>
      </c>
      <c r="L1336" s="204">
        <v>9000</v>
      </c>
      <c r="M1336" s="204">
        <v>8970</v>
      </c>
      <c r="N1336" s="204">
        <f t="shared" si="172"/>
        <v>8970</v>
      </c>
      <c r="O1336" s="354">
        <f t="shared" si="175"/>
        <v>0</v>
      </c>
      <c r="BRX1336" s="303">
        <v>5000</v>
      </c>
      <c r="BSB1336" s="303">
        <v>3000</v>
      </c>
      <c r="BTI1336" s="303">
        <v>970</v>
      </c>
    </row>
    <row r="1337" spans="2:362 1822:1893" ht="45" customHeight="1">
      <c r="B1337" s="203">
        <v>5714400149</v>
      </c>
      <c r="C1337" s="203" t="str">
        <f>VLOOKUP(B1337,'效期天數(2025.1126更新)'!B:C,2,FALSE)</f>
        <v>TC-D</v>
      </c>
      <c r="D1337" s="203">
        <f>VLOOKUP(B1337,'效期天數(2025.1126更新)'!B:E,4,0)</f>
        <v>120</v>
      </c>
      <c r="E1337" s="204" t="e">
        <f>VLOOKUP(F1337,'帳庫存(20260119  00點更新)'!C:I,7,0)</f>
        <v>#N/A</v>
      </c>
      <c r="F1337" s="296">
        <v>14926192</v>
      </c>
      <c r="G1337" s="295">
        <v>46146</v>
      </c>
      <c r="H1337" s="754" t="s">
        <v>9487</v>
      </c>
      <c r="J1337" s="352">
        <f t="shared" si="171"/>
        <v>46266</v>
      </c>
      <c r="K1337" s="203" t="s">
        <v>9365</v>
      </c>
      <c r="L1337" s="204">
        <v>9000</v>
      </c>
      <c r="M1337" s="204">
        <v>9150</v>
      </c>
      <c r="N1337" s="204">
        <f t="shared" si="172"/>
        <v>9150</v>
      </c>
      <c r="O1337" s="354">
        <f t="shared" si="175"/>
        <v>0</v>
      </c>
      <c r="BRX1337" s="303">
        <v>5000</v>
      </c>
      <c r="BSB1337" s="303">
        <v>2000</v>
      </c>
      <c r="BTI1337" s="303">
        <v>2150</v>
      </c>
    </row>
    <row r="1338" spans="2:362 1822:1893" ht="45" customHeight="1">
      <c r="B1338" s="203">
        <v>5714400148</v>
      </c>
      <c r="C1338" s="203" t="str">
        <f>VLOOKUP(B1338,'效期天數(2025.1126更新)'!B:C,2,FALSE)</f>
        <v>TC-U</v>
      </c>
      <c r="D1338" s="203">
        <f>VLOOKUP(B1338,'效期天數(2025.1126更新)'!B:E,4,0)</f>
        <v>120</v>
      </c>
      <c r="E1338" s="204" t="e">
        <f>VLOOKUP(F1338,'帳庫存(20260119  00點更新)'!C:I,7,0)</f>
        <v>#N/A</v>
      </c>
      <c r="F1338" s="296">
        <v>14826193</v>
      </c>
      <c r="G1338" s="295">
        <v>46149</v>
      </c>
      <c r="H1338" s="531" t="s">
        <v>9501</v>
      </c>
      <c r="J1338" s="352">
        <f t="shared" si="171"/>
        <v>46269</v>
      </c>
      <c r="K1338" s="203" t="s">
        <v>9429</v>
      </c>
      <c r="L1338" s="204">
        <v>9000</v>
      </c>
      <c r="M1338" s="204">
        <v>8930</v>
      </c>
      <c r="N1338" s="204">
        <f t="shared" si="172"/>
        <v>8930</v>
      </c>
      <c r="O1338" s="354">
        <f t="shared" si="175"/>
        <v>0</v>
      </c>
      <c r="BSB1338" s="303">
        <v>5000</v>
      </c>
      <c r="BSH1338" s="303">
        <v>2000</v>
      </c>
      <c r="BTI1338" s="303">
        <v>1000</v>
      </c>
      <c r="BTU1338" s="342">
        <v>930</v>
      </c>
    </row>
    <row r="1339" spans="2:362 1822:1893" ht="45" customHeight="1">
      <c r="B1339" s="203">
        <v>5714400148</v>
      </c>
      <c r="C1339" s="203" t="str">
        <f>VLOOKUP(B1339,'效期天數(2025.1126更新)'!B:C,2,FALSE)</f>
        <v>TC-U</v>
      </c>
      <c r="D1339" s="203">
        <f>VLOOKUP(B1339,'效期天數(2025.1126更新)'!B:E,4,0)</f>
        <v>120</v>
      </c>
      <c r="E1339" s="204" t="e">
        <f>VLOOKUP(F1339,'帳庫存(20260119  00點更新)'!C:I,7,0)</f>
        <v>#N/A</v>
      </c>
      <c r="F1339" s="296">
        <v>14826194</v>
      </c>
      <c r="G1339" s="295">
        <v>46149</v>
      </c>
      <c r="H1339" s="531" t="s">
        <v>9501</v>
      </c>
      <c r="J1339" s="352">
        <f t="shared" si="171"/>
        <v>46269</v>
      </c>
      <c r="K1339" s="203" t="s">
        <v>9429</v>
      </c>
      <c r="L1339" s="204">
        <v>9000</v>
      </c>
      <c r="M1339" s="204">
        <v>8920</v>
      </c>
      <c r="N1339" s="204">
        <f t="shared" si="172"/>
        <v>8920</v>
      </c>
      <c r="O1339" s="354">
        <f t="shared" si="175"/>
        <v>0</v>
      </c>
      <c r="BSH1339" s="303">
        <v>8000</v>
      </c>
      <c r="BTU1339" s="342">
        <v>920</v>
      </c>
    </row>
    <row r="1340" spans="2:362 1822:1893" ht="45" customHeight="1">
      <c r="B1340" s="203">
        <v>5714400149</v>
      </c>
      <c r="C1340" s="203" t="str">
        <f>VLOOKUP(B1340,'效期天數(2025.1126更新)'!B:C,2,FALSE)</f>
        <v>TC-D</v>
      </c>
      <c r="D1340" s="203">
        <f>VLOOKUP(B1340,'效期天數(2025.1126更新)'!B:E,4,0)</f>
        <v>120</v>
      </c>
      <c r="E1340" s="204" t="e">
        <f>VLOOKUP(F1340,'帳庫存(20260119  00點更新)'!C:I,7,0)</f>
        <v>#N/A</v>
      </c>
      <c r="F1340" s="296">
        <v>14926193</v>
      </c>
      <c r="G1340" s="295">
        <v>46149</v>
      </c>
      <c r="H1340" s="531" t="s">
        <v>9501</v>
      </c>
      <c r="J1340" s="352">
        <f t="shared" si="171"/>
        <v>46269</v>
      </c>
      <c r="K1340" s="203" t="s">
        <v>9430</v>
      </c>
      <c r="L1340" s="204">
        <v>9000</v>
      </c>
      <c r="M1340" s="204">
        <v>8900</v>
      </c>
      <c r="N1340" s="204">
        <f t="shared" si="172"/>
        <v>8900</v>
      </c>
      <c r="O1340" s="354">
        <f t="shared" si="175"/>
        <v>0</v>
      </c>
      <c r="BSB1340" s="303">
        <v>5000</v>
      </c>
      <c r="BSH1340" s="303">
        <v>2000</v>
      </c>
      <c r="BTI1340" s="303">
        <v>1000</v>
      </c>
      <c r="BTU1340" s="342">
        <v>900</v>
      </c>
    </row>
    <row r="1341" spans="2:362 1822:1893" ht="45" customHeight="1">
      <c r="B1341" s="203">
        <v>5714400149</v>
      </c>
      <c r="C1341" s="203" t="str">
        <f>VLOOKUP(B1341,'效期天數(2025.1126更新)'!B:C,2,FALSE)</f>
        <v>TC-D</v>
      </c>
      <c r="D1341" s="203">
        <f>VLOOKUP(B1341,'效期天數(2025.1126更新)'!B:E,4,0)</f>
        <v>120</v>
      </c>
      <c r="E1341" s="204" t="e">
        <f>VLOOKUP(F1341,'帳庫存(20260119  00點更新)'!C:I,7,0)</f>
        <v>#N/A</v>
      </c>
      <c r="F1341" s="296">
        <v>14926194</v>
      </c>
      <c r="G1341" s="295">
        <v>46149</v>
      </c>
      <c r="H1341" s="531" t="s">
        <v>9501</v>
      </c>
      <c r="J1341" s="352">
        <f t="shared" si="171"/>
        <v>46269</v>
      </c>
      <c r="K1341" s="203" t="s">
        <v>9430</v>
      </c>
      <c r="L1341" s="204">
        <v>9000</v>
      </c>
      <c r="M1341" s="204">
        <v>8920</v>
      </c>
      <c r="N1341" s="204">
        <f t="shared" si="172"/>
        <v>8920</v>
      </c>
      <c r="O1341" s="354">
        <f t="shared" si="175"/>
        <v>0</v>
      </c>
      <c r="BSH1341" s="303">
        <v>8000</v>
      </c>
      <c r="BTU1341" s="342">
        <v>920</v>
      </c>
    </row>
    <row r="1342" spans="2:362 1822:1893" ht="45" customHeight="1">
      <c r="B1342" s="203">
        <v>5714400148</v>
      </c>
      <c r="C1342" s="203" t="str">
        <f>VLOOKUP(B1342,'效期天數(2025.1126更新)'!B:C,2,FALSE)</f>
        <v>TC-U</v>
      </c>
      <c r="D1342" s="203">
        <f>VLOOKUP(B1342,'效期天數(2025.1126更新)'!B:E,4,0)</f>
        <v>120</v>
      </c>
      <c r="E1342" s="204" t="e">
        <f>VLOOKUP(F1342,'帳庫存(20260119  00點更新)'!C:I,7,0)</f>
        <v>#N/A</v>
      </c>
      <c r="F1342" s="296">
        <v>14826195</v>
      </c>
      <c r="G1342" s="295">
        <v>46150</v>
      </c>
      <c r="H1342" s="753" t="s">
        <v>9822</v>
      </c>
      <c r="J1342" s="352">
        <f t="shared" si="171"/>
        <v>46270</v>
      </c>
      <c r="K1342" s="203" t="s">
        <v>9433</v>
      </c>
      <c r="L1342" s="204">
        <v>9000</v>
      </c>
      <c r="M1342" s="204">
        <v>9080</v>
      </c>
      <c r="N1342" s="204">
        <f t="shared" si="172"/>
        <v>9080</v>
      </c>
      <c r="O1342" s="354">
        <f t="shared" si="175"/>
        <v>0</v>
      </c>
      <c r="BST1342" s="303">
        <v>9080</v>
      </c>
    </row>
    <row r="1343" spans="2:362 1822:1893" ht="45" customHeight="1">
      <c r="B1343" s="203">
        <v>5714400148</v>
      </c>
      <c r="C1343" s="203" t="str">
        <f>VLOOKUP(B1343,'效期天數(2025.1126更新)'!B:C,2,FALSE)</f>
        <v>TC-U</v>
      </c>
      <c r="D1343" s="203">
        <f>VLOOKUP(B1343,'效期天數(2025.1126更新)'!B:E,4,0)</f>
        <v>120</v>
      </c>
      <c r="E1343" s="204" t="e">
        <f>VLOOKUP(F1343,'帳庫存(20260119  00點更新)'!C:I,7,0)</f>
        <v>#N/A</v>
      </c>
      <c r="F1343" s="296">
        <v>14826196</v>
      </c>
      <c r="G1343" s="295">
        <v>46150</v>
      </c>
      <c r="H1343" s="753" t="s">
        <v>9822</v>
      </c>
      <c r="J1343" s="352">
        <f t="shared" si="171"/>
        <v>46270</v>
      </c>
      <c r="K1343" s="203" t="s">
        <v>9433</v>
      </c>
      <c r="L1343" s="204">
        <v>9000</v>
      </c>
      <c r="M1343" s="204">
        <v>9190</v>
      </c>
      <c r="N1343" s="204">
        <f t="shared" si="172"/>
        <v>8190</v>
      </c>
      <c r="O1343" s="354">
        <f t="shared" si="175"/>
        <v>1000</v>
      </c>
      <c r="BST1343" s="303">
        <v>1000</v>
      </c>
      <c r="BSU1343" s="303">
        <v>5190</v>
      </c>
      <c r="BTM1343" s="303">
        <v>2000</v>
      </c>
    </row>
    <row r="1344" spans="2:362 1822:1893" ht="45" customHeight="1">
      <c r="B1344" s="203">
        <v>5714400149</v>
      </c>
      <c r="C1344" s="203" t="str">
        <f>VLOOKUP(B1344,'效期天數(2025.1126更新)'!B:C,2,FALSE)</f>
        <v>TC-D</v>
      </c>
      <c r="D1344" s="203">
        <f>VLOOKUP(B1344,'效期天數(2025.1126更新)'!B:E,4,0)</f>
        <v>120</v>
      </c>
      <c r="E1344" s="204" t="e">
        <f>VLOOKUP(F1344,'帳庫存(20260119  00點更新)'!C:I,7,0)</f>
        <v>#N/A</v>
      </c>
      <c r="F1344" s="296">
        <v>14926195</v>
      </c>
      <c r="G1344" s="295">
        <v>46150</v>
      </c>
      <c r="H1344" s="753" t="s">
        <v>9822</v>
      </c>
      <c r="J1344" s="352">
        <f t="shared" si="171"/>
        <v>46270</v>
      </c>
      <c r="K1344" s="203" t="s">
        <v>9434</v>
      </c>
      <c r="L1344" s="204">
        <v>9000</v>
      </c>
      <c r="M1344" s="204">
        <v>9200</v>
      </c>
      <c r="N1344" s="204">
        <f t="shared" si="172"/>
        <v>9200</v>
      </c>
      <c r="O1344" s="354">
        <f t="shared" si="175"/>
        <v>0</v>
      </c>
      <c r="BST1344" s="303">
        <v>9200</v>
      </c>
    </row>
    <row r="1345" spans="2:366 1866:1924" ht="45" customHeight="1">
      <c r="B1345" s="203">
        <v>5714400149</v>
      </c>
      <c r="C1345" s="203" t="str">
        <f>VLOOKUP(B1345,'效期天數(2025.1126更新)'!B:C,2,FALSE)</f>
        <v>TC-D</v>
      </c>
      <c r="D1345" s="203">
        <f>VLOOKUP(B1345,'效期天數(2025.1126更新)'!B:E,4,0)</f>
        <v>120</v>
      </c>
      <c r="E1345" s="204" t="e">
        <f>VLOOKUP(F1345,'帳庫存(20260119  00點更新)'!C:I,7,0)</f>
        <v>#N/A</v>
      </c>
      <c r="F1345" s="296">
        <v>14926196</v>
      </c>
      <c r="G1345" s="295">
        <v>46150</v>
      </c>
      <c r="H1345" s="753" t="s">
        <v>9822</v>
      </c>
      <c r="J1345" s="352">
        <f t="shared" si="171"/>
        <v>46270</v>
      </c>
      <c r="K1345" s="203" t="s">
        <v>9434</v>
      </c>
      <c r="L1345" s="204">
        <v>9000</v>
      </c>
      <c r="M1345" s="204">
        <v>9100</v>
      </c>
      <c r="N1345" s="204">
        <f t="shared" si="172"/>
        <v>8100</v>
      </c>
      <c r="O1345" s="354">
        <f t="shared" si="175"/>
        <v>1000</v>
      </c>
      <c r="BST1345" s="303">
        <v>1000</v>
      </c>
      <c r="BSU1345" s="303">
        <v>5100</v>
      </c>
      <c r="BTM1345" s="303">
        <v>2000</v>
      </c>
    </row>
    <row r="1346" spans="2:366 1866:1924" ht="45" customHeight="1">
      <c r="B1346" s="203">
        <v>5714400148</v>
      </c>
      <c r="C1346" s="203" t="str">
        <f>VLOOKUP(B1346,'效期天數(2025.1126更新)'!B:C,2,FALSE)</f>
        <v>TC-U</v>
      </c>
      <c r="D1346" s="203">
        <f>VLOOKUP(B1346,'效期天數(2025.1126更新)'!B:E,4,0)</f>
        <v>120</v>
      </c>
      <c r="E1346" s="204" t="e">
        <f>VLOOKUP(F1346,'帳庫存(20260119  00點更新)'!C:I,7,0)</f>
        <v>#N/A</v>
      </c>
      <c r="F1346" s="203">
        <v>14826201</v>
      </c>
      <c r="G1346" s="295">
        <v>46153</v>
      </c>
      <c r="H1346" s="587" t="s">
        <v>9930</v>
      </c>
      <c r="J1346" s="352">
        <f t="shared" si="171"/>
        <v>46273</v>
      </c>
      <c r="K1346" s="203" t="s">
        <v>9724</v>
      </c>
      <c r="L1346" s="204">
        <v>9000</v>
      </c>
      <c r="M1346" s="204">
        <v>9100</v>
      </c>
      <c r="N1346" s="204">
        <f t="shared" si="172"/>
        <v>9100</v>
      </c>
      <c r="O1346" s="354">
        <f>M1346-N1346+NB1346</f>
        <v>460</v>
      </c>
      <c r="NB1346" s="651">
        <v>460</v>
      </c>
      <c r="BTH1346" s="303">
        <v>5000</v>
      </c>
      <c r="BTM1346" s="303">
        <v>4100</v>
      </c>
    </row>
    <row r="1347" spans="2:366 1866:1924" ht="45" customHeight="1">
      <c r="B1347" s="203">
        <v>5714400148</v>
      </c>
      <c r="C1347" s="203" t="str">
        <f>VLOOKUP(B1347,'效期天數(2025.1126更新)'!B:C,2,FALSE)</f>
        <v>TC-U</v>
      </c>
      <c r="D1347" s="203">
        <f>VLOOKUP(B1347,'效期天數(2025.1126更新)'!B:E,4,0)</f>
        <v>120</v>
      </c>
      <c r="E1347" s="204" t="e">
        <f>VLOOKUP(F1347,'帳庫存(20260119  00點更新)'!C:I,7,0)</f>
        <v>#N/A</v>
      </c>
      <c r="F1347" s="203">
        <v>14826202</v>
      </c>
      <c r="G1347" s="295">
        <v>46153</v>
      </c>
      <c r="H1347" s="587" t="s">
        <v>9930</v>
      </c>
      <c r="J1347" s="352">
        <f t="shared" si="171"/>
        <v>46273</v>
      </c>
      <c r="K1347" s="203" t="s">
        <v>9724</v>
      </c>
      <c r="L1347" s="204">
        <v>9000</v>
      </c>
      <c r="M1347" s="204">
        <v>9160</v>
      </c>
      <c r="N1347" s="204">
        <f t="shared" si="172"/>
        <v>9160</v>
      </c>
      <c r="O1347" s="354">
        <f>M1347-N1347</f>
        <v>0</v>
      </c>
      <c r="BTM1347" s="303">
        <v>7000</v>
      </c>
      <c r="BUS1347" s="303">
        <v>2160</v>
      </c>
    </row>
    <row r="1348" spans="2:366 1866:1924" ht="45" customHeight="1">
      <c r="B1348" s="203">
        <v>5714400149</v>
      </c>
      <c r="C1348" s="203" t="str">
        <f>VLOOKUP(B1348,'效期天數(2025.1126更新)'!B:C,2,FALSE)</f>
        <v>TC-D</v>
      </c>
      <c r="D1348" s="203">
        <f>VLOOKUP(B1348,'效期天數(2025.1126更新)'!B:E,4,0)</f>
        <v>120</v>
      </c>
      <c r="E1348" s="204" t="e">
        <f>VLOOKUP(F1348,'帳庫存(20260119  00點更新)'!C:I,7,0)</f>
        <v>#N/A</v>
      </c>
      <c r="F1348" s="203">
        <v>14926201</v>
      </c>
      <c r="G1348" s="295">
        <v>46153</v>
      </c>
      <c r="H1348" s="587" t="s">
        <v>9930</v>
      </c>
      <c r="J1348" s="352">
        <f t="shared" si="171"/>
        <v>46273</v>
      </c>
      <c r="K1348" s="203" t="s">
        <v>9541</v>
      </c>
      <c r="L1348" s="204">
        <v>9000</v>
      </c>
      <c r="M1348" s="204">
        <v>9060</v>
      </c>
      <c r="N1348" s="204">
        <f t="shared" si="172"/>
        <v>9060</v>
      </c>
      <c r="O1348" s="354">
        <f>M1348-N1348+NB1348</f>
        <v>350</v>
      </c>
      <c r="NB1348" s="651">
        <v>350</v>
      </c>
      <c r="BTH1348" s="303">
        <v>5000</v>
      </c>
      <c r="BTM1348" s="303">
        <v>4060</v>
      </c>
    </row>
    <row r="1349" spans="2:366 1866:1924" ht="45" customHeight="1">
      <c r="B1349" s="203">
        <v>5714400149</v>
      </c>
      <c r="C1349" s="203" t="str">
        <f>VLOOKUP(B1349,'效期天數(2025.1126更新)'!B:C,2,FALSE)</f>
        <v>TC-D</v>
      </c>
      <c r="D1349" s="203">
        <f>VLOOKUP(B1349,'效期天數(2025.1126更新)'!B:E,4,0)</f>
        <v>120</v>
      </c>
      <c r="E1349" s="204" t="e">
        <f>VLOOKUP(F1349,'帳庫存(20260119  00點更新)'!C:I,7,0)</f>
        <v>#N/A</v>
      </c>
      <c r="F1349" s="203">
        <v>14926202</v>
      </c>
      <c r="G1349" s="295">
        <v>46153</v>
      </c>
      <c r="H1349" s="587" t="s">
        <v>9930</v>
      </c>
      <c r="J1349" s="352">
        <f t="shared" si="171"/>
        <v>46273</v>
      </c>
      <c r="K1349" s="203" t="s">
        <v>9541</v>
      </c>
      <c r="L1349" s="204">
        <v>9000</v>
      </c>
      <c r="M1349" s="204">
        <v>9080</v>
      </c>
      <c r="N1349" s="204">
        <f t="shared" si="172"/>
        <v>9080</v>
      </c>
      <c r="O1349" s="354">
        <f t="shared" ref="O1349:O1369" si="176">M1349-N1349</f>
        <v>0</v>
      </c>
      <c r="BTM1349" s="303">
        <v>7000</v>
      </c>
      <c r="BUS1349" s="303">
        <v>2080</v>
      </c>
    </row>
    <row r="1350" spans="2:366 1866:1924" ht="45" customHeight="1">
      <c r="B1350" s="203">
        <v>5714400148</v>
      </c>
      <c r="C1350" s="203" t="str">
        <f>VLOOKUP(B1350,'效期天數(2025.1126更新)'!B:C,2,FALSE)</f>
        <v>TC-U</v>
      </c>
      <c r="D1350" s="203">
        <f>VLOOKUP(B1350,'效期天數(2025.1126更新)'!B:E,4,0)</f>
        <v>120</v>
      </c>
      <c r="E1350" s="204" t="e">
        <f>VLOOKUP(F1350,'帳庫存(20260119  00點更新)'!C:I,7,0)</f>
        <v>#N/A</v>
      </c>
      <c r="F1350" s="203">
        <v>14826203</v>
      </c>
      <c r="G1350" s="295">
        <v>46154</v>
      </c>
      <c r="H1350" s="747" t="s">
        <v>9819</v>
      </c>
      <c r="J1350" s="352">
        <f t="shared" si="171"/>
        <v>46274</v>
      </c>
      <c r="K1350" s="203" t="s">
        <v>9734</v>
      </c>
      <c r="L1350" s="204">
        <v>9000</v>
      </c>
      <c r="M1350" s="204">
        <v>9160</v>
      </c>
      <c r="N1350" s="204">
        <f t="shared" si="172"/>
        <v>9160</v>
      </c>
      <c r="O1350" s="354">
        <f t="shared" si="176"/>
        <v>0</v>
      </c>
      <c r="BTA1350" s="303">
        <v>9160</v>
      </c>
    </row>
    <row r="1351" spans="2:366 1866:1924" ht="45" customHeight="1">
      <c r="B1351" s="203">
        <v>5714400148</v>
      </c>
      <c r="C1351" s="203" t="str">
        <f>VLOOKUP(B1351,'效期天數(2025.1126更新)'!B:C,2,FALSE)</f>
        <v>TC-U</v>
      </c>
      <c r="D1351" s="203">
        <f>VLOOKUP(B1351,'效期天數(2025.1126更新)'!B:E,4,0)</f>
        <v>120</v>
      </c>
      <c r="E1351" s="204" t="e">
        <f>VLOOKUP(F1351,'帳庫存(20260119  00點更新)'!C:I,7,0)</f>
        <v>#N/A</v>
      </c>
      <c r="F1351" s="203">
        <v>14826204</v>
      </c>
      <c r="G1351" s="295">
        <v>46154</v>
      </c>
      <c r="H1351" s="747" t="s">
        <v>9819</v>
      </c>
      <c r="J1351" s="352">
        <f t="shared" si="171"/>
        <v>46274</v>
      </c>
      <c r="K1351" s="203" t="s">
        <v>9734</v>
      </c>
      <c r="L1351" s="204">
        <v>9000</v>
      </c>
      <c r="M1351" s="204">
        <v>9050</v>
      </c>
      <c r="N1351" s="204">
        <f t="shared" si="172"/>
        <v>8000</v>
      </c>
      <c r="O1351" s="354">
        <f t="shared" si="176"/>
        <v>1050</v>
      </c>
      <c r="BTA1351" s="303">
        <v>1000</v>
      </c>
      <c r="BTH1351" s="303">
        <v>5000</v>
      </c>
      <c r="BUZ1351" s="303">
        <v>2000</v>
      </c>
    </row>
    <row r="1352" spans="2:366 1866:1924" ht="45" customHeight="1">
      <c r="B1352" s="203">
        <v>5714400149</v>
      </c>
      <c r="C1352" s="203" t="str">
        <f>VLOOKUP(B1352,'效期天數(2025.1126更新)'!B:C,2,FALSE)</f>
        <v>TC-D</v>
      </c>
      <c r="D1352" s="203">
        <f>VLOOKUP(B1352,'效期天數(2025.1126更新)'!B:E,4,0)</f>
        <v>120</v>
      </c>
      <c r="E1352" s="204" t="e">
        <f>VLOOKUP(F1352,'帳庫存(20260119  00點更新)'!C:I,7,0)</f>
        <v>#N/A</v>
      </c>
      <c r="F1352" s="203">
        <v>14926203</v>
      </c>
      <c r="G1352" s="295">
        <v>46154</v>
      </c>
      <c r="H1352" s="747" t="s">
        <v>9819</v>
      </c>
      <c r="J1352" s="352">
        <f t="shared" ref="J1352:J1415" si="177">G1352+D1352</f>
        <v>46274</v>
      </c>
      <c r="K1352" s="203" t="s">
        <v>9576</v>
      </c>
      <c r="L1352" s="204">
        <v>9000</v>
      </c>
      <c r="M1352" s="204">
        <v>9060</v>
      </c>
      <c r="N1352" s="204">
        <f t="shared" ref="N1352:N1415" si="178">SUM(NS1352:XFD1352)</f>
        <v>9060</v>
      </c>
      <c r="O1352" s="354">
        <f t="shared" si="176"/>
        <v>0</v>
      </c>
      <c r="BTA1352" s="303">
        <v>9060</v>
      </c>
    </row>
    <row r="1353" spans="2:366 1866:1924" ht="45" customHeight="1">
      <c r="B1353" s="203">
        <v>5714400149</v>
      </c>
      <c r="C1353" s="203" t="str">
        <f>VLOOKUP(B1353,'效期天數(2025.1126更新)'!B:C,2,FALSE)</f>
        <v>TC-D</v>
      </c>
      <c r="D1353" s="203">
        <f>VLOOKUP(B1353,'效期天數(2025.1126更新)'!B:E,4,0)</f>
        <v>120</v>
      </c>
      <c r="E1353" s="204" t="e">
        <f>VLOOKUP(F1353,'帳庫存(20260119  00點更新)'!C:I,7,0)</f>
        <v>#N/A</v>
      </c>
      <c r="F1353" s="203">
        <v>14926204</v>
      </c>
      <c r="G1353" s="295">
        <v>46154</v>
      </c>
      <c r="H1353" s="747" t="s">
        <v>9819</v>
      </c>
      <c r="J1353" s="352">
        <f t="shared" si="177"/>
        <v>46274</v>
      </c>
      <c r="K1353" s="203" t="s">
        <v>9576</v>
      </c>
      <c r="L1353" s="204">
        <v>9000</v>
      </c>
      <c r="M1353" s="204">
        <v>9100</v>
      </c>
      <c r="N1353" s="204">
        <f t="shared" si="178"/>
        <v>8000</v>
      </c>
      <c r="O1353" s="354">
        <f t="shared" si="176"/>
        <v>1100</v>
      </c>
      <c r="BTA1353" s="303">
        <v>1000</v>
      </c>
      <c r="BTH1353" s="303">
        <v>5000</v>
      </c>
      <c r="BUZ1353" s="303">
        <v>2000</v>
      </c>
    </row>
    <row r="1354" spans="2:366 1866:1924" ht="45" customHeight="1">
      <c r="B1354" s="203">
        <v>5714400148</v>
      </c>
      <c r="C1354" s="203" t="str">
        <f>VLOOKUP(B1354,'效期天數(2025.1126更新)'!B:C,2,FALSE)</f>
        <v>TC-U</v>
      </c>
      <c r="D1354" s="203">
        <f>VLOOKUP(B1354,'效期天數(2025.1126更新)'!B:E,4,0)</f>
        <v>120</v>
      </c>
      <c r="E1354" s="204" t="e">
        <f>VLOOKUP(F1354,'帳庫存(20260119  00點更新)'!C:I,7,0)</f>
        <v>#N/A</v>
      </c>
      <c r="F1354" s="203">
        <v>14826205</v>
      </c>
      <c r="G1354" s="295">
        <v>46156</v>
      </c>
      <c r="H1354" s="294" t="s">
        <v>9901</v>
      </c>
      <c r="J1354" s="352">
        <f t="shared" si="177"/>
        <v>46276</v>
      </c>
      <c r="K1354" s="203" t="s">
        <v>9761</v>
      </c>
      <c r="L1354" s="204">
        <v>9000</v>
      </c>
      <c r="M1354" s="204">
        <v>8840</v>
      </c>
      <c r="N1354" s="204">
        <f t="shared" si="178"/>
        <v>5100</v>
      </c>
      <c r="O1354" s="354">
        <f t="shared" si="176"/>
        <v>3740</v>
      </c>
      <c r="BUB1354" s="303">
        <v>100</v>
      </c>
      <c r="BUC1354" s="303">
        <v>5000</v>
      </c>
    </row>
    <row r="1355" spans="2:366 1866:1924" ht="45" customHeight="1">
      <c r="B1355" s="203">
        <v>5714400148</v>
      </c>
      <c r="C1355" s="203" t="str">
        <f>VLOOKUP(B1355,'效期天數(2025.1126更新)'!B:C,2,FALSE)</f>
        <v>TC-U</v>
      </c>
      <c r="D1355" s="203">
        <f>VLOOKUP(B1355,'效期天數(2025.1126更新)'!B:E,4,0)</f>
        <v>120</v>
      </c>
      <c r="E1355" s="204" t="e">
        <f>VLOOKUP(F1355,'帳庫存(20260119  00點更新)'!C:I,7,0)</f>
        <v>#N/A</v>
      </c>
      <c r="F1355" s="203">
        <v>14826206</v>
      </c>
      <c r="G1355" s="295">
        <v>46156</v>
      </c>
      <c r="H1355" s="294" t="s">
        <v>9901</v>
      </c>
      <c r="J1355" s="352">
        <f t="shared" si="177"/>
        <v>46276</v>
      </c>
      <c r="K1355" s="203" t="s">
        <v>9761</v>
      </c>
      <c r="L1355" s="204">
        <v>9000</v>
      </c>
      <c r="M1355" s="204">
        <v>8980</v>
      </c>
      <c r="N1355" s="204">
        <f t="shared" si="178"/>
        <v>0</v>
      </c>
      <c r="O1355" s="354">
        <f t="shared" si="176"/>
        <v>8980</v>
      </c>
    </row>
    <row r="1356" spans="2:366 1866:1924" ht="45" customHeight="1">
      <c r="B1356" s="203">
        <v>5714400149</v>
      </c>
      <c r="C1356" s="203" t="str">
        <f>VLOOKUP(B1356,'效期天數(2025.1126更新)'!B:C,2,FALSE)</f>
        <v>TC-D</v>
      </c>
      <c r="D1356" s="203">
        <f>VLOOKUP(B1356,'效期天數(2025.1126更新)'!B:E,4,0)</f>
        <v>120</v>
      </c>
      <c r="E1356" s="204" t="e">
        <f>VLOOKUP(F1356,'帳庫存(20260119  00點更新)'!C:I,7,0)</f>
        <v>#N/A</v>
      </c>
      <c r="F1356" s="203">
        <v>14926205</v>
      </c>
      <c r="G1356" s="295">
        <v>46156</v>
      </c>
      <c r="H1356" s="294" t="s">
        <v>9901</v>
      </c>
      <c r="J1356" s="352">
        <f t="shared" si="177"/>
        <v>46276</v>
      </c>
      <c r="K1356" s="203" t="s">
        <v>9659</v>
      </c>
      <c r="L1356" s="204">
        <v>9000</v>
      </c>
      <c r="M1356" s="204">
        <v>8940</v>
      </c>
      <c r="N1356" s="204">
        <f t="shared" si="178"/>
        <v>5100</v>
      </c>
      <c r="O1356" s="354">
        <f t="shared" si="176"/>
        <v>3840</v>
      </c>
      <c r="BUB1356" s="303">
        <v>100</v>
      </c>
      <c r="BUC1356" s="303">
        <v>5000</v>
      </c>
    </row>
    <row r="1357" spans="2:366 1866:1924" ht="45" customHeight="1">
      <c r="B1357" s="203">
        <v>5714400149</v>
      </c>
      <c r="C1357" s="203" t="str">
        <f>VLOOKUP(B1357,'效期天數(2025.1126更新)'!B:C,2,FALSE)</f>
        <v>TC-D</v>
      </c>
      <c r="D1357" s="203">
        <f>VLOOKUP(B1357,'效期天數(2025.1126更新)'!B:E,4,0)</f>
        <v>120</v>
      </c>
      <c r="E1357" s="204" t="e">
        <f>VLOOKUP(F1357,'帳庫存(20260119  00點更新)'!C:I,7,0)</f>
        <v>#N/A</v>
      </c>
      <c r="F1357" s="203">
        <v>14926206</v>
      </c>
      <c r="G1357" s="295">
        <v>46156</v>
      </c>
      <c r="H1357" s="294" t="s">
        <v>9901</v>
      </c>
      <c r="J1357" s="352">
        <f t="shared" si="177"/>
        <v>46276</v>
      </c>
      <c r="K1357" s="203" t="s">
        <v>9659</v>
      </c>
      <c r="L1357" s="204">
        <v>9000</v>
      </c>
      <c r="M1357" s="204">
        <v>8930</v>
      </c>
      <c r="N1357" s="204">
        <f t="shared" si="178"/>
        <v>0</v>
      </c>
      <c r="O1357" s="354">
        <f t="shared" si="176"/>
        <v>8930</v>
      </c>
    </row>
    <row r="1358" spans="2:366 1866:1924" ht="45" customHeight="1">
      <c r="B1358" s="203">
        <v>5714400148</v>
      </c>
      <c r="C1358" s="203" t="str">
        <f>VLOOKUP(B1358,'效期天數(2025.1126更新)'!B:C,2,FALSE)</f>
        <v>TC-U</v>
      </c>
      <c r="D1358" s="203">
        <f>VLOOKUP(B1358,'效期天數(2025.1126更新)'!B:E,4,0)</f>
        <v>120</v>
      </c>
      <c r="E1358" s="204" t="e">
        <f>VLOOKUP(F1358,'帳庫存(20260119  00點更新)'!C:I,7,0)</f>
        <v>#N/A</v>
      </c>
      <c r="F1358" s="203">
        <v>14826207</v>
      </c>
      <c r="G1358" s="295">
        <v>46157</v>
      </c>
      <c r="H1358" s="546" t="s">
        <v>9902</v>
      </c>
      <c r="I1358" s="286" t="s">
        <v>9970</v>
      </c>
      <c r="J1358" s="352">
        <f t="shared" si="177"/>
        <v>46277</v>
      </c>
      <c r="K1358" s="203" t="s">
        <v>9762</v>
      </c>
      <c r="L1358" s="204">
        <v>9000</v>
      </c>
      <c r="M1358" s="204">
        <v>9050</v>
      </c>
      <c r="N1358" s="204">
        <f t="shared" si="178"/>
        <v>5100</v>
      </c>
      <c r="O1358" s="354">
        <f t="shared" si="176"/>
        <v>3950</v>
      </c>
      <c r="BUB1358" s="303">
        <v>100</v>
      </c>
      <c r="BUC1358" s="303">
        <v>5000</v>
      </c>
    </row>
    <row r="1359" spans="2:366 1866:1924" ht="45" customHeight="1">
      <c r="B1359" s="203">
        <v>5714400148</v>
      </c>
      <c r="C1359" s="203" t="str">
        <f>VLOOKUP(B1359,'效期天數(2025.1126更新)'!B:C,2,FALSE)</f>
        <v>TC-U</v>
      </c>
      <c r="D1359" s="203">
        <f>VLOOKUP(B1359,'效期天數(2025.1126更新)'!B:E,4,0)</f>
        <v>120</v>
      </c>
      <c r="E1359" s="204" t="e">
        <f>VLOOKUP(F1359,'帳庫存(20260119  00點更新)'!C:I,7,0)</f>
        <v>#N/A</v>
      </c>
      <c r="F1359" s="203">
        <v>14826208</v>
      </c>
      <c r="G1359" s="295">
        <v>46157</v>
      </c>
      <c r="H1359" s="546" t="s">
        <v>9902</v>
      </c>
      <c r="I1359" s="286" t="s">
        <v>9970</v>
      </c>
      <c r="J1359" s="352">
        <f t="shared" si="177"/>
        <v>46277</v>
      </c>
      <c r="K1359" s="203" t="s">
        <v>9762</v>
      </c>
      <c r="L1359" s="204">
        <v>9000</v>
      </c>
      <c r="M1359" s="204">
        <v>9060</v>
      </c>
      <c r="N1359" s="204">
        <f t="shared" si="178"/>
        <v>0</v>
      </c>
      <c r="O1359" s="354">
        <f t="shared" si="176"/>
        <v>9060</v>
      </c>
    </row>
    <row r="1360" spans="2:366 1866:1924" ht="45" customHeight="1">
      <c r="B1360" s="203">
        <v>5714400149</v>
      </c>
      <c r="C1360" s="203" t="str">
        <f>VLOOKUP(B1360,'效期天數(2025.1126更新)'!B:C,2,FALSE)</f>
        <v>TC-D</v>
      </c>
      <c r="D1360" s="203">
        <f>VLOOKUP(B1360,'效期天數(2025.1126更新)'!B:E,4,0)</f>
        <v>120</v>
      </c>
      <c r="E1360" s="204" t="e">
        <f>VLOOKUP(F1360,'帳庫存(20260119  00點更新)'!C:I,7,0)</f>
        <v>#N/A</v>
      </c>
      <c r="F1360" s="203">
        <v>14926207</v>
      </c>
      <c r="G1360" s="295">
        <v>46157</v>
      </c>
      <c r="H1360" s="546" t="s">
        <v>9902</v>
      </c>
      <c r="I1360" s="286" t="s">
        <v>9970</v>
      </c>
      <c r="J1360" s="352">
        <f t="shared" si="177"/>
        <v>46277</v>
      </c>
      <c r="K1360" s="203" t="s">
        <v>9664</v>
      </c>
      <c r="L1360" s="204">
        <v>9000</v>
      </c>
      <c r="M1360" s="204">
        <v>9030</v>
      </c>
      <c r="N1360" s="204">
        <f t="shared" si="178"/>
        <v>5100</v>
      </c>
      <c r="O1360" s="354">
        <f t="shared" si="176"/>
        <v>3930</v>
      </c>
      <c r="BUB1360" s="303">
        <v>100</v>
      </c>
      <c r="BUC1360" s="303">
        <v>5000</v>
      </c>
    </row>
    <row r="1361" spans="2:372 1108:1919" ht="45" customHeight="1">
      <c r="B1361" s="203">
        <v>5714400149</v>
      </c>
      <c r="C1361" s="203" t="str">
        <f>VLOOKUP(B1361,'效期天數(2025.1126更新)'!B:C,2,FALSE)</f>
        <v>TC-D</v>
      </c>
      <c r="D1361" s="203">
        <f>VLOOKUP(B1361,'效期天數(2025.1126更新)'!B:E,4,0)</f>
        <v>120</v>
      </c>
      <c r="E1361" s="204" t="e">
        <f>VLOOKUP(F1361,'帳庫存(20260119  00點更新)'!C:I,7,0)</f>
        <v>#N/A</v>
      </c>
      <c r="F1361" s="203">
        <v>14926208</v>
      </c>
      <c r="G1361" s="295">
        <v>46157</v>
      </c>
      <c r="H1361" s="546" t="s">
        <v>9902</v>
      </c>
      <c r="I1361" s="286" t="s">
        <v>9970</v>
      </c>
      <c r="J1361" s="352">
        <f t="shared" si="177"/>
        <v>46277</v>
      </c>
      <c r="K1361" s="203" t="s">
        <v>9664</v>
      </c>
      <c r="L1361" s="204">
        <v>9000</v>
      </c>
      <c r="M1361" s="204">
        <v>9020</v>
      </c>
      <c r="N1361" s="204">
        <f t="shared" si="178"/>
        <v>0</v>
      </c>
      <c r="O1361" s="354">
        <f t="shared" si="176"/>
        <v>9020</v>
      </c>
    </row>
    <row r="1362" spans="2:372 1108:1919" ht="45" customHeight="1">
      <c r="B1362" s="203">
        <v>5714400148</v>
      </c>
      <c r="C1362" s="203" t="str">
        <f>VLOOKUP(B1362,'效期天數(2025.1126更新)'!B:C,2,FALSE)</f>
        <v>TC-U</v>
      </c>
      <c r="D1362" s="203">
        <f>VLOOKUP(B1362,'效期天數(2025.1126更新)'!B:E,4,0)</f>
        <v>120</v>
      </c>
      <c r="E1362" s="204" t="e">
        <f>VLOOKUP(F1362,'帳庫存(20260119  00點更新)'!C:I,7,0)</f>
        <v>#N/A</v>
      </c>
      <c r="F1362" s="296">
        <v>14826211</v>
      </c>
      <c r="G1362" s="295">
        <v>46163</v>
      </c>
      <c r="H1362" s="762" t="s">
        <v>10173</v>
      </c>
      <c r="J1362" s="352">
        <f t="shared" si="177"/>
        <v>46283</v>
      </c>
      <c r="K1362" s="203" t="s">
        <v>9951</v>
      </c>
      <c r="L1362" s="204">
        <v>9000</v>
      </c>
      <c r="M1362" s="204">
        <v>8900</v>
      </c>
      <c r="N1362" s="204">
        <f t="shared" si="178"/>
        <v>9000</v>
      </c>
      <c r="O1362" s="354">
        <f t="shared" si="176"/>
        <v>-100</v>
      </c>
      <c r="BUT1362" s="303">
        <v>9000</v>
      </c>
    </row>
    <row r="1363" spans="2:372 1108:1919" ht="45" customHeight="1">
      <c r="B1363" s="203">
        <v>5714400148</v>
      </c>
      <c r="C1363" s="203" t="str">
        <f>VLOOKUP(B1363,'效期天數(2025.1126更新)'!B:C,2,FALSE)</f>
        <v>TC-U</v>
      </c>
      <c r="D1363" s="203">
        <f>VLOOKUP(B1363,'效期天數(2025.1126更新)'!B:E,4,0)</f>
        <v>120</v>
      </c>
      <c r="E1363" s="204" t="e">
        <f>VLOOKUP(F1363,'帳庫存(20260119  00點更新)'!C:I,7,0)</f>
        <v>#N/A</v>
      </c>
      <c r="F1363" s="296">
        <v>14826212</v>
      </c>
      <c r="G1363" s="295">
        <v>46163</v>
      </c>
      <c r="H1363" s="762" t="s">
        <v>10173</v>
      </c>
      <c r="J1363" s="352">
        <f t="shared" si="177"/>
        <v>46283</v>
      </c>
      <c r="K1363" s="203" t="s">
        <v>9951</v>
      </c>
      <c r="L1363" s="204">
        <v>9000</v>
      </c>
      <c r="M1363" s="204">
        <v>8960</v>
      </c>
      <c r="N1363" s="204">
        <f t="shared" si="178"/>
        <v>1000</v>
      </c>
      <c r="O1363" s="354">
        <f t="shared" si="176"/>
        <v>7960</v>
      </c>
      <c r="BUT1363" s="303">
        <v>1000</v>
      </c>
    </row>
    <row r="1364" spans="2:372 1108:1919" ht="45" customHeight="1">
      <c r="B1364" s="203">
        <v>5714400149</v>
      </c>
      <c r="C1364" s="203" t="str">
        <f>VLOOKUP(B1364,'效期天數(2025.1126更新)'!B:C,2,FALSE)</f>
        <v>TC-D</v>
      </c>
      <c r="D1364" s="203">
        <f>VLOOKUP(B1364,'效期天數(2025.1126更新)'!B:E,4,0)</f>
        <v>120</v>
      </c>
      <c r="E1364" s="204" t="e">
        <f>VLOOKUP(F1364,'帳庫存(20260119  00點更新)'!C:I,7,0)</f>
        <v>#N/A</v>
      </c>
      <c r="F1364" s="296">
        <v>14926211</v>
      </c>
      <c r="G1364" s="295">
        <v>46163</v>
      </c>
      <c r="H1364" s="762" t="s">
        <v>10173</v>
      </c>
      <c r="J1364" s="352">
        <f t="shared" si="177"/>
        <v>46283</v>
      </c>
      <c r="K1364" s="203" t="s">
        <v>9952</v>
      </c>
      <c r="L1364" s="204">
        <v>9000</v>
      </c>
      <c r="M1364" s="204">
        <v>9030</v>
      </c>
      <c r="N1364" s="204">
        <f t="shared" si="178"/>
        <v>9000</v>
      </c>
      <c r="O1364" s="354">
        <f t="shared" si="176"/>
        <v>30</v>
      </c>
      <c r="BUT1364" s="303">
        <v>9000</v>
      </c>
    </row>
    <row r="1365" spans="2:372 1108:1919" ht="45" customHeight="1">
      <c r="B1365" s="203">
        <v>5714400149</v>
      </c>
      <c r="C1365" s="203" t="str">
        <f>VLOOKUP(B1365,'效期天數(2025.1126更新)'!B:C,2,FALSE)</f>
        <v>TC-D</v>
      </c>
      <c r="D1365" s="203">
        <f>VLOOKUP(B1365,'效期天數(2025.1126更新)'!B:E,4,0)</f>
        <v>120</v>
      </c>
      <c r="E1365" s="204" t="e">
        <f>VLOOKUP(F1365,'帳庫存(20260119  00點更新)'!C:I,7,0)</f>
        <v>#N/A</v>
      </c>
      <c r="F1365" s="296">
        <v>14926212</v>
      </c>
      <c r="G1365" s="295">
        <v>46163</v>
      </c>
      <c r="H1365" s="762" t="s">
        <v>10173</v>
      </c>
      <c r="J1365" s="352">
        <f t="shared" si="177"/>
        <v>46283</v>
      </c>
      <c r="K1365" s="203" t="s">
        <v>9952</v>
      </c>
      <c r="L1365" s="204">
        <v>9000</v>
      </c>
      <c r="M1365" s="204">
        <v>9020</v>
      </c>
      <c r="N1365" s="204">
        <f t="shared" si="178"/>
        <v>1000</v>
      </c>
      <c r="O1365" s="354">
        <f t="shared" si="176"/>
        <v>8020</v>
      </c>
      <c r="BUT1365" s="303">
        <v>1000</v>
      </c>
    </row>
    <row r="1366" spans="2:372 1108:1919" ht="45" customHeight="1">
      <c r="B1366" s="203">
        <v>5714400148</v>
      </c>
      <c r="C1366" s="203" t="str">
        <f>VLOOKUP(B1366,'效期天數(2025.1126更新)'!B:C,2,FALSE)</f>
        <v>TC-U</v>
      </c>
      <c r="D1366" s="203">
        <f>VLOOKUP(B1366,'效期天數(2025.1126更新)'!B:E,4,0)</f>
        <v>120</v>
      </c>
      <c r="E1366" s="204" t="e">
        <f>VLOOKUP(F1366,'帳庫存(20260119  00點更新)'!C:I,7,0)</f>
        <v>#N/A</v>
      </c>
      <c r="F1366" s="296">
        <v>14826213</v>
      </c>
      <c r="G1366" s="295">
        <v>46164</v>
      </c>
      <c r="H1366" s="878" t="s">
        <v>10170</v>
      </c>
      <c r="J1366" s="352">
        <f t="shared" si="177"/>
        <v>46284</v>
      </c>
      <c r="K1366" s="203" t="s">
        <v>10000</v>
      </c>
      <c r="L1366" s="204">
        <v>9000</v>
      </c>
      <c r="M1366" s="204">
        <v>9040</v>
      </c>
      <c r="N1366" s="204">
        <f t="shared" si="178"/>
        <v>9040</v>
      </c>
      <c r="O1366" s="354">
        <f t="shared" si="176"/>
        <v>0</v>
      </c>
      <c r="BUU1366" s="303">
        <v>9040</v>
      </c>
    </row>
    <row r="1367" spans="2:372 1108:1919" ht="45" customHeight="1">
      <c r="B1367" s="203">
        <v>5714400148</v>
      </c>
      <c r="C1367" s="203" t="str">
        <f>VLOOKUP(B1367,'效期天數(2025.1126更新)'!B:C,2,FALSE)</f>
        <v>TC-U</v>
      </c>
      <c r="D1367" s="203">
        <f>VLOOKUP(B1367,'效期天數(2025.1126更新)'!B:E,4,0)</f>
        <v>120</v>
      </c>
      <c r="E1367" s="204" t="e">
        <f>VLOOKUP(F1367,'帳庫存(20260119  00點更新)'!C:I,7,0)</f>
        <v>#N/A</v>
      </c>
      <c r="F1367" s="296">
        <v>14826214</v>
      </c>
      <c r="G1367" s="295">
        <v>46164</v>
      </c>
      <c r="H1367" s="878" t="s">
        <v>10170</v>
      </c>
      <c r="J1367" s="352">
        <f t="shared" si="177"/>
        <v>46284</v>
      </c>
      <c r="K1367" s="203" t="s">
        <v>10000</v>
      </c>
      <c r="L1367" s="204">
        <v>9000</v>
      </c>
      <c r="M1367" s="204">
        <v>9020</v>
      </c>
      <c r="N1367" s="204">
        <f t="shared" si="178"/>
        <v>1000</v>
      </c>
      <c r="O1367" s="354">
        <f t="shared" si="176"/>
        <v>8020</v>
      </c>
      <c r="BUU1367" s="303">
        <v>1000</v>
      </c>
    </row>
    <row r="1368" spans="2:372 1108:1919" ht="45" customHeight="1">
      <c r="B1368" s="203">
        <v>5714400149</v>
      </c>
      <c r="C1368" s="203" t="str">
        <f>VLOOKUP(B1368,'效期天數(2025.1126更新)'!B:C,2,FALSE)</f>
        <v>TC-D</v>
      </c>
      <c r="D1368" s="203">
        <f>VLOOKUP(B1368,'效期天數(2025.1126更新)'!B:E,4,0)</f>
        <v>120</v>
      </c>
      <c r="E1368" s="204" t="e">
        <f>VLOOKUP(F1368,'帳庫存(20260119  00點更新)'!C:I,7,0)</f>
        <v>#N/A</v>
      </c>
      <c r="F1368" s="296">
        <v>14926213</v>
      </c>
      <c r="G1368" s="295">
        <v>46164</v>
      </c>
      <c r="H1368" s="878" t="s">
        <v>10170</v>
      </c>
      <c r="J1368" s="352">
        <f t="shared" si="177"/>
        <v>46284</v>
      </c>
      <c r="K1368" s="203" t="s">
        <v>10001</v>
      </c>
      <c r="L1368" s="204">
        <v>9000</v>
      </c>
      <c r="M1368" s="204">
        <v>9010</v>
      </c>
      <c r="N1368" s="204">
        <f t="shared" si="178"/>
        <v>9010</v>
      </c>
      <c r="O1368" s="354">
        <f t="shared" si="176"/>
        <v>0</v>
      </c>
      <c r="BUU1368" s="303">
        <v>9010</v>
      </c>
    </row>
    <row r="1369" spans="2:372 1108:1919" ht="45" customHeight="1">
      <c r="B1369" s="203">
        <v>5714400149</v>
      </c>
      <c r="C1369" s="203" t="str">
        <f>VLOOKUP(B1369,'效期天數(2025.1126更新)'!B:C,2,FALSE)</f>
        <v>TC-D</v>
      </c>
      <c r="D1369" s="203">
        <f>VLOOKUP(B1369,'效期天數(2025.1126更新)'!B:E,4,0)</f>
        <v>120</v>
      </c>
      <c r="E1369" s="204" t="e">
        <f>VLOOKUP(F1369,'帳庫存(20260119  00點更新)'!C:I,7,0)</f>
        <v>#N/A</v>
      </c>
      <c r="F1369" s="296">
        <v>14926214</v>
      </c>
      <c r="G1369" s="295">
        <v>46164</v>
      </c>
      <c r="H1369" s="878" t="s">
        <v>10170</v>
      </c>
      <c r="J1369" s="352">
        <f t="shared" si="177"/>
        <v>46284</v>
      </c>
      <c r="K1369" s="203" t="s">
        <v>10001</v>
      </c>
      <c r="L1369" s="204">
        <v>9000</v>
      </c>
      <c r="M1369" s="204">
        <v>9020</v>
      </c>
      <c r="N1369" s="204">
        <f t="shared" si="178"/>
        <v>1000</v>
      </c>
      <c r="O1369" s="354">
        <f t="shared" si="176"/>
        <v>8020</v>
      </c>
      <c r="BUU1369" s="303">
        <v>1000</v>
      </c>
    </row>
    <row r="1370" spans="2:372 1108:1919" ht="45" customHeight="1">
      <c r="B1370" s="203">
        <v>5714400150</v>
      </c>
      <c r="C1370" s="203" t="str">
        <f>VLOOKUP(B1370,'效期天數(2025.1126更新)'!B:C,2,FALSE)</f>
        <v>LDH-D</v>
      </c>
      <c r="D1370" s="203">
        <f>VLOOKUP(B1370,'效期天數(2025.1126更新)'!B:E,4,0)</f>
        <v>120</v>
      </c>
      <c r="E1370" s="204" t="e">
        <f>VLOOKUP(F1370,'帳庫存(20260119  00點更新)'!C:I,7,0)</f>
        <v>#N/A</v>
      </c>
      <c r="F1370" s="296">
        <v>15026221</v>
      </c>
      <c r="G1370" s="295">
        <v>46169</v>
      </c>
      <c r="H1370" s="513" t="s">
        <v>10232</v>
      </c>
      <c r="J1370" s="352">
        <f t="shared" si="177"/>
        <v>46289</v>
      </c>
      <c r="K1370" s="203" t="s">
        <v>10108</v>
      </c>
      <c r="L1370" s="204">
        <v>2000</v>
      </c>
      <c r="M1370" s="204">
        <v>2200</v>
      </c>
      <c r="N1370" s="204">
        <f t="shared" si="178"/>
        <v>1500</v>
      </c>
      <c r="O1370" s="354">
        <f>M1370-N1370+NH1370</f>
        <v>1100</v>
      </c>
      <c r="NH1370" s="651">
        <v>400</v>
      </c>
      <c r="BUP1370" s="303">
        <v>1500</v>
      </c>
    </row>
    <row r="1371" spans="2:372 1108:1919" ht="45" customHeight="1">
      <c r="B1371" s="203">
        <v>5714400150</v>
      </c>
      <c r="C1371" s="203" t="str">
        <f>VLOOKUP(B1371,'效期天數(2025.1126更新)'!B:C,2,FALSE)</f>
        <v>LDH-D</v>
      </c>
      <c r="D1371" s="203">
        <f>VLOOKUP(B1371,'效期天數(2025.1126更新)'!B:E,4,0)</f>
        <v>120</v>
      </c>
      <c r="E1371" s="204" t="e">
        <f>VLOOKUP(F1371,'帳庫存(20260119  00點更新)'!C:I,7,0)</f>
        <v>#N/A</v>
      </c>
      <c r="F1371" s="296">
        <v>15026061</v>
      </c>
      <c r="G1371" s="295">
        <v>46057</v>
      </c>
      <c r="H1371" s="513" t="s">
        <v>7907</v>
      </c>
      <c r="J1371" s="352">
        <f t="shared" si="177"/>
        <v>46177</v>
      </c>
      <c r="K1371" s="203" t="s">
        <v>7829</v>
      </c>
      <c r="L1371" s="204">
        <v>1000</v>
      </c>
      <c r="M1371" s="204">
        <v>1050</v>
      </c>
      <c r="N1371" s="204">
        <f t="shared" si="178"/>
        <v>1050</v>
      </c>
      <c r="O1371" s="354">
        <f>M1371-N1371</f>
        <v>0</v>
      </c>
      <c r="P1371" s="204" t="e">
        <f>IF(O1371=E1371,TRUE,FALSE)</f>
        <v>#N/A</v>
      </c>
      <c r="Q1371" s="586" t="e">
        <f>O1371-E1371</f>
        <v>#N/A</v>
      </c>
      <c r="KL1371" s="961"/>
      <c r="BIW1371" s="303">
        <v>200</v>
      </c>
      <c r="BOJ1371" s="303">
        <v>300</v>
      </c>
      <c r="BTF1371" s="303">
        <v>550</v>
      </c>
    </row>
    <row r="1372" spans="2:372 1108:1919" ht="45" customHeight="1">
      <c r="B1372" s="203">
        <v>5714400151</v>
      </c>
      <c r="C1372" s="203" t="str">
        <f>VLOOKUP(B1372,'效期天數(2025.1126更新)'!B:C,2,FALSE)</f>
        <v>LDH-U</v>
      </c>
      <c r="D1372" s="203">
        <f>VLOOKUP(B1372,'效期天數(2025.1126更新)'!B:E,4,0)</f>
        <v>120</v>
      </c>
      <c r="E1372" s="204" t="e">
        <f>VLOOKUP(F1372,'帳庫存(20260119  00點更新)'!C:I,7,0)</f>
        <v>#N/A</v>
      </c>
      <c r="F1372" s="296">
        <v>15126221</v>
      </c>
      <c r="G1372" s="295">
        <v>46169</v>
      </c>
      <c r="H1372" s="513" t="s">
        <v>10232</v>
      </c>
      <c r="J1372" s="352">
        <f t="shared" si="177"/>
        <v>46289</v>
      </c>
      <c r="K1372" s="203" t="s">
        <v>10106</v>
      </c>
      <c r="L1372" s="204">
        <v>2000</v>
      </c>
      <c r="M1372" s="204">
        <v>2200</v>
      </c>
      <c r="N1372" s="204">
        <f t="shared" si="178"/>
        <v>1500</v>
      </c>
      <c r="O1372" s="354">
        <f>M1372-N1372+NH1372</f>
        <v>1170</v>
      </c>
      <c r="NH1372" s="651">
        <v>470</v>
      </c>
      <c r="BUP1372" s="303">
        <v>1500</v>
      </c>
    </row>
    <row r="1373" spans="2:372 1108:1919" ht="45" customHeight="1">
      <c r="B1373" s="203">
        <v>5714400151</v>
      </c>
      <c r="C1373" s="203" t="str">
        <f>VLOOKUP(B1373,'效期天數(2025.1126更新)'!B:C,2,FALSE)</f>
        <v>LDH-U</v>
      </c>
      <c r="D1373" s="203">
        <f>VLOOKUP(B1373,'效期天數(2025.1126更新)'!B:E,4,0)</f>
        <v>120</v>
      </c>
      <c r="E1373" s="204" t="e">
        <f>VLOOKUP(F1373,'帳庫存(20260119  00點更新)'!C:I,7,0)</f>
        <v>#N/A</v>
      </c>
      <c r="F1373" s="296">
        <v>15126061</v>
      </c>
      <c r="G1373" s="295">
        <v>46057</v>
      </c>
      <c r="H1373" s="513" t="s">
        <v>7907</v>
      </c>
      <c r="J1373" s="352">
        <f t="shared" si="177"/>
        <v>46177</v>
      </c>
      <c r="K1373" s="203" t="s">
        <v>7828</v>
      </c>
      <c r="L1373" s="204">
        <v>1000</v>
      </c>
      <c r="M1373" s="204">
        <v>1050</v>
      </c>
      <c r="N1373" s="204">
        <f t="shared" si="178"/>
        <v>1050</v>
      </c>
      <c r="O1373" s="354">
        <f>M1373-N1373</f>
        <v>0</v>
      </c>
      <c r="P1373" s="204" t="e">
        <f t="shared" ref="P1373:P1400" si="179">IF(O1373=E1373,TRUE,FALSE)</f>
        <v>#N/A</v>
      </c>
      <c r="Q1373" s="586" t="e">
        <f t="shared" ref="Q1373:Q1400" si="180">O1373-E1373</f>
        <v>#N/A</v>
      </c>
      <c r="KL1373" s="961"/>
      <c r="BIW1373" s="303">
        <v>200</v>
      </c>
      <c r="BOJ1373" s="303">
        <v>300</v>
      </c>
      <c r="BTF1373" s="303">
        <v>550</v>
      </c>
    </row>
    <row r="1374" spans="2:372 1108:1919" ht="45" customHeight="1">
      <c r="B1374" s="203">
        <v>5714400154</v>
      </c>
      <c r="C1374" s="203" t="str">
        <f>VLOOKUP(B1374,'效期天數(2025.1126更新)'!B:C,2,FALSE)</f>
        <v>HbA1C-D</v>
      </c>
      <c r="D1374" s="203">
        <f>VLOOKUP(B1374,'效期天數(2025.1126更新)'!B:E,4,0)</f>
        <v>60</v>
      </c>
      <c r="E1374" s="204" t="e">
        <f>VLOOKUP(F1374,'帳庫存(20260119  00點更新)'!C:I,7,0)</f>
        <v>#N/A</v>
      </c>
      <c r="F1374" s="296">
        <v>15425303</v>
      </c>
      <c r="G1374" s="295">
        <v>45861</v>
      </c>
      <c r="J1374" s="352">
        <f t="shared" si="177"/>
        <v>45921</v>
      </c>
      <c r="K1374" s="203" t="s">
        <v>5634</v>
      </c>
      <c r="L1374" s="204">
        <v>4000</v>
      </c>
      <c r="M1374" s="204">
        <v>4420</v>
      </c>
      <c r="N1374" s="204">
        <f t="shared" si="178"/>
        <v>4420</v>
      </c>
      <c r="O1374" s="354">
        <f>M1374-N1374</f>
        <v>0</v>
      </c>
      <c r="P1374" s="204" t="e">
        <f t="shared" si="179"/>
        <v>#N/A</v>
      </c>
      <c r="Q1374" s="586" t="e">
        <f t="shared" si="180"/>
        <v>#N/A</v>
      </c>
      <c r="KL1374" s="961"/>
      <c r="APP1374" s="303">
        <v>4420</v>
      </c>
    </row>
    <row r="1375" spans="2:372 1108:1919" ht="45" customHeight="1">
      <c r="B1375" s="633">
        <v>5714400154</v>
      </c>
      <c r="C1375" s="633" t="str">
        <f>VLOOKUP(B1375,'效期天數(2025.1126更新)'!B:C,2,FALSE)</f>
        <v>HbA1C-D</v>
      </c>
      <c r="D1375" s="633">
        <f>VLOOKUP(B1375,'效期天數(2025.1126更新)'!B:E,4,0)</f>
        <v>60</v>
      </c>
      <c r="E1375" s="696">
        <f>VLOOKUP(F1375,'帳庫存(20260119  00點更新)'!C:I,7,0)</f>
        <v>3260</v>
      </c>
      <c r="F1375" s="645">
        <v>15425304</v>
      </c>
      <c r="G1375" s="295">
        <v>45861</v>
      </c>
      <c r="I1375" s="286" t="s">
        <v>6021</v>
      </c>
      <c r="J1375" s="352">
        <f t="shared" si="177"/>
        <v>45921</v>
      </c>
      <c r="K1375" s="203" t="s">
        <v>5634</v>
      </c>
      <c r="L1375" s="204">
        <v>4000</v>
      </c>
      <c r="M1375" s="204">
        <v>4410</v>
      </c>
      <c r="N1375" s="204">
        <f t="shared" si="178"/>
        <v>1410</v>
      </c>
      <c r="O1375" s="354">
        <f>M1375-N1375+DB1375</f>
        <v>3260</v>
      </c>
      <c r="P1375" s="204" t="b">
        <f t="shared" si="179"/>
        <v>1</v>
      </c>
      <c r="Q1375" s="586">
        <f t="shared" si="180"/>
        <v>0</v>
      </c>
      <c r="DB1375" s="333">
        <v>260</v>
      </c>
      <c r="KL1375" s="961"/>
      <c r="APV1375" s="303">
        <v>1410</v>
      </c>
    </row>
    <row r="1376" spans="2:372 1108:1919" ht="45" customHeight="1">
      <c r="B1376" s="203">
        <v>5714400155</v>
      </c>
      <c r="C1376" s="203" t="str">
        <f>VLOOKUP(B1376,'效期天數(2025.1126更新)'!B:C,2,FALSE)</f>
        <v>HbA1C-U</v>
      </c>
      <c r="D1376" s="203">
        <f>VLOOKUP(B1376,'效期天數(2025.1126更新)'!B:E,4,0)</f>
        <v>60</v>
      </c>
      <c r="E1376" s="204" t="e">
        <f>VLOOKUP(F1376,'帳庫存(20260119  00點更新)'!C:I,7,0)</f>
        <v>#N/A</v>
      </c>
      <c r="F1376" s="296">
        <v>15525303</v>
      </c>
      <c r="G1376" s="295">
        <v>45860</v>
      </c>
      <c r="J1376" s="352">
        <f t="shared" si="177"/>
        <v>45920</v>
      </c>
      <c r="K1376" s="203" t="s">
        <v>5622</v>
      </c>
      <c r="L1376" s="204">
        <v>4000</v>
      </c>
      <c r="M1376" s="204">
        <v>4400</v>
      </c>
      <c r="N1376" s="204">
        <f t="shared" si="178"/>
        <v>4400</v>
      </c>
      <c r="O1376" s="354">
        <f>M1376-N1376</f>
        <v>0</v>
      </c>
      <c r="P1376" s="204" t="e">
        <f t="shared" si="179"/>
        <v>#N/A</v>
      </c>
      <c r="Q1376" s="586" t="e">
        <f t="shared" si="180"/>
        <v>#N/A</v>
      </c>
      <c r="KL1376" s="961"/>
      <c r="APP1376" s="303">
        <v>4400</v>
      </c>
    </row>
    <row r="1377" spans="2:298 1114:1829" ht="45" customHeight="1">
      <c r="B1377" s="633">
        <v>5714400155</v>
      </c>
      <c r="C1377" s="633" t="str">
        <f>VLOOKUP(B1377,'效期天數(2025.1126更新)'!B:C,2,FALSE)</f>
        <v>HbA1C-U</v>
      </c>
      <c r="D1377" s="633">
        <f>VLOOKUP(B1377,'效期天數(2025.1126更新)'!B:E,4,0)</f>
        <v>60</v>
      </c>
      <c r="E1377" s="696">
        <f>VLOOKUP(F1377,'帳庫存(20260119  00點更新)'!C:I,7,0)</f>
        <v>3230</v>
      </c>
      <c r="F1377" s="645">
        <v>15525304</v>
      </c>
      <c r="G1377" s="295">
        <v>45860</v>
      </c>
      <c r="I1377" s="286" t="s">
        <v>6021</v>
      </c>
      <c r="J1377" s="352">
        <f t="shared" si="177"/>
        <v>45920</v>
      </c>
      <c r="K1377" s="203" t="s">
        <v>5622</v>
      </c>
      <c r="L1377" s="204">
        <v>4000</v>
      </c>
      <c r="M1377" s="204">
        <v>4390</v>
      </c>
      <c r="N1377" s="204">
        <f t="shared" si="178"/>
        <v>1390</v>
      </c>
      <c r="O1377" s="354">
        <f>M1377-N1377+DB1377</f>
        <v>3230</v>
      </c>
      <c r="P1377" s="204" t="b">
        <f t="shared" si="179"/>
        <v>1</v>
      </c>
      <c r="Q1377" s="586">
        <f t="shared" si="180"/>
        <v>0</v>
      </c>
      <c r="DB1377" s="333">
        <v>230</v>
      </c>
      <c r="KL1377" s="961"/>
      <c r="APV1377" s="303">
        <v>1390</v>
      </c>
    </row>
    <row r="1378" spans="2:298 1114:1829" ht="45" customHeight="1">
      <c r="B1378" s="203">
        <v>5714400159</v>
      </c>
      <c r="C1378" s="203" t="str">
        <f>VLOOKUP(B1378,'效期天數(2025.1126更新)'!B:C,2,FALSE)</f>
        <v>MG-U</v>
      </c>
      <c r="D1378" s="203">
        <f>VLOOKUP(B1378,'效期天數(2025.1126更新)'!B:E,4,0)</f>
        <v>240</v>
      </c>
      <c r="E1378" s="204">
        <f>VLOOKUP(F1378,'帳庫存(20260119  00點更新)'!C:I,7,0)</f>
        <v>830</v>
      </c>
      <c r="F1378" s="296">
        <v>15925351</v>
      </c>
      <c r="G1378" s="295">
        <v>45895</v>
      </c>
      <c r="H1378" s="538" t="s">
        <v>5933</v>
      </c>
      <c r="J1378" s="352">
        <f t="shared" si="177"/>
        <v>46135</v>
      </c>
      <c r="K1378" s="203" t="s">
        <v>5874</v>
      </c>
      <c r="L1378" s="204">
        <v>4000</v>
      </c>
      <c r="M1378" s="204">
        <v>4030</v>
      </c>
      <c r="N1378" s="204">
        <f t="shared" si="178"/>
        <v>4030</v>
      </c>
      <c r="O1378" s="354">
        <f t="shared" ref="O1378:O1388" si="181">M1378-N1378</f>
        <v>0</v>
      </c>
      <c r="P1378" s="204" t="b">
        <f t="shared" si="179"/>
        <v>0</v>
      </c>
      <c r="Q1378" s="586">
        <f t="shared" si="180"/>
        <v>-830</v>
      </c>
      <c r="KL1378" s="961"/>
      <c r="ASR1378" s="303">
        <v>300</v>
      </c>
      <c r="ATB1378" s="303">
        <v>1000</v>
      </c>
      <c r="ATD1378" s="637">
        <v>700</v>
      </c>
      <c r="ATV1378" s="303">
        <v>700</v>
      </c>
      <c r="AZD1378" s="303">
        <v>200</v>
      </c>
      <c r="BCT1378" s="303">
        <v>300</v>
      </c>
      <c r="BGT1378" s="303">
        <v>500</v>
      </c>
      <c r="BOI1378" s="303">
        <v>330</v>
      </c>
    </row>
    <row r="1379" spans="2:298 1114:1829" ht="45" customHeight="1">
      <c r="B1379" s="203">
        <v>5714400159</v>
      </c>
      <c r="C1379" s="203" t="str">
        <f>VLOOKUP(B1379,'效期天數(2025.1126更新)'!B:C,2,FALSE)</f>
        <v>MG-U</v>
      </c>
      <c r="D1379" s="203">
        <f>VLOOKUP(B1379,'效期天數(2025.1126更新)'!B:E,4,0)</f>
        <v>240</v>
      </c>
      <c r="E1379" s="204" t="e">
        <f>VLOOKUP(F1379,'帳庫存(20260119  00點更新)'!C:I,7,0)</f>
        <v>#N/A</v>
      </c>
      <c r="F1379" s="296">
        <v>15925352</v>
      </c>
      <c r="G1379" s="295">
        <v>45895</v>
      </c>
      <c r="H1379" s="538" t="s">
        <v>5933</v>
      </c>
      <c r="J1379" s="352">
        <f t="shared" si="177"/>
        <v>46135</v>
      </c>
      <c r="K1379" s="203" t="s">
        <v>5874</v>
      </c>
      <c r="L1379" s="204">
        <v>4000</v>
      </c>
      <c r="M1379" s="204">
        <v>4130</v>
      </c>
      <c r="N1379" s="204">
        <f t="shared" si="178"/>
        <v>4130</v>
      </c>
      <c r="O1379" s="354">
        <f t="shared" si="181"/>
        <v>0</v>
      </c>
      <c r="P1379" s="204" t="e">
        <f t="shared" si="179"/>
        <v>#N/A</v>
      </c>
      <c r="Q1379" s="586" t="e">
        <f t="shared" si="180"/>
        <v>#N/A</v>
      </c>
      <c r="KL1379" s="961"/>
      <c r="AVG1379" s="303">
        <v>2500</v>
      </c>
      <c r="AYC1379" s="303">
        <v>630</v>
      </c>
      <c r="AZU1379" s="303">
        <v>1000</v>
      </c>
    </row>
    <row r="1380" spans="2:298 1114:1829" ht="45" customHeight="1">
      <c r="B1380" s="875">
        <v>5714400159</v>
      </c>
      <c r="C1380" s="203" t="str">
        <f>VLOOKUP(B1380,'效期天數(2025.1126更新)'!B:C,2,FALSE)</f>
        <v>MG-U</v>
      </c>
      <c r="D1380" s="203">
        <f>VLOOKUP(B1380,'效期天數(2025.1126更新)'!B:E,4,0)</f>
        <v>240</v>
      </c>
      <c r="E1380" s="204" t="e">
        <f>VLOOKUP(F1380,'帳庫存(20260119  00點更新)'!C:I,7,0)</f>
        <v>#N/A</v>
      </c>
      <c r="F1380" s="876">
        <v>15925352</v>
      </c>
      <c r="G1380" s="295">
        <v>45895</v>
      </c>
      <c r="J1380" s="352">
        <f t="shared" si="177"/>
        <v>46135</v>
      </c>
      <c r="K1380" s="203" t="s">
        <v>7528</v>
      </c>
      <c r="L1380" s="204" t="s">
        <v>7529</v>
      </c>
      <c r="M1380" s="874">
        <v>2500</v>
      </c>
      <c r="N1380" s="204">
        <f t="shared" si="178"/>
        <v>1000</v>
      </c>
      <c r="O1380" s="354">
        <f t="shared" si="181"/>
        <v>1500</v>
      </c>
      <c r="P1380" s="204" t="e">
        <f t="shared" si="179"/>
        <v>#N/A</v>
      </c>
      <c r="Q1380" s="586" t="e">
        <f t="shared" si="180"/>
        <v>#N/A</v>
      </c>
      <c r="KL1380" s="961"/>
      <c r="BMW1380" s="303">
        <v>1000</v>
      </c>
    </row>
    <row r="1381" spans="2:298 1114:1829" ht="45" customHeight="1">
      <c r="B1381" s="203">
        <v>5714400223</v>
      </c>
      <c r="C1381" s="203" t="str">
        <f>VLOOKUP(B1381,'效期天數(2025.1126更新)'!B:C,2,FALSE)</f>
        <v>Mg-AD</v>
      </c>
      <c r="D1381" s="203">
        <f>VLOOKUP(B1381,'效期天數(2025.1126更新)'!B:E,4,0)</f>
        <v>240</v>
      </c>
      <c r="E1381" s="204">
        <f>VLOOKUP(F1381,'帳庫存(20260119  00點更新)'!C:I,7,0)</f>
        <v>870</v>
      </c>
      <c r="F1381" s="296">
        <v>22325351</v>
      </c>
      <c r="G1381" s="295">
        <v>45895</v>
      </c>
      <c r="H1381" s="538" t="s">
        <v>5933</v>
      </c>
      <c r="J1381" s="352">
        <f t="shared" si="177"/>
        <v>46135</v>
      </c>
      <c r="K1381" s="203" t="s">
        <v>5875</v>
      </c>
      <c r="L1381" s="204">
        <v>4000</v>
      </c>
      <c r="M1381" s="204">
        <v>4070</v>
      </c>
      <c r="N1381" s="204">
        <f t="shared" si="178"/>
        <v>4070</v>
      </c>
      <c r="O1381" s="354">
        <f t="shared" si="181"/>
        <v>0</v>
      </c>
      <c r="P1381" s="204" t="b">
        <f t="shared" si="179"/>
        <v>0</v>
      </c>
      <c r="Q1381" s="586">
        <f t="shared" si="180"/>
        <v>-870</v>
      </c>
      <c r="KL1381" s="961"/>
      <c r="ASR1381" s="303">
        <v>300</v>
      </c>
      <c r="ATB1381" s="303">
        <v>1000</v>
      </c>
      <c r="ATD1381" s="637">
        <v>700</v>
      </c>
      <c r="ATV1381" s="303">
        <v>700</v>
      </c>
      <c r="AZD1381" s="303">
        <v>200</v>
      </c>
      <c r="BCT1381" s="303">
        <v>300</v>
      </c>
      <c r="BGT1381" s="303">
        <v>500</v>
      </c>
      <c r="BOI1381" s="303">
        <v>370</v>
      </c>
    </row>
    <row r="1382" spans="2:298 1114:1829" ht="45" customHeight="1">
      <c r="B1382" s="203">
        <v>5714400223</v>
      </c>
      <c r="C1382" s="203" t="str">
        <f>VLOOKUP(B1382,'效期天數(2025.1126更新)'!B:C,2,FALSE)</f>
        <v>Mg-AD</v>
      </c>
      <c r="D1382" s="203">
        <f>VLOOKUP(B1382,'效期天數(2025.1126更新)'!B:E,4,0)</f>
        <v>240</v>
      </c>
      <c r="E1382" s="204" t="e">
        <f>VLOOKUP(F1382,'帳庫存(20260119  00點更新)'!C:I,7,0)</f>
        <v>#N/A</v>
      </c>
      <c r="F1382" s="296">
        <v>22325352</v>
      </c>
      <c r="G1382" s="295">
        <v>45895</v>
      </c>
      <c r="H1382" s="538" t="s">
        <v>5933</v>
      </c>
      <c r="J1382" s="352">
        <f t="shared" si="177"/>
        <v>46135</v>
      </c>
      <c r="K1382" s="203" t="s">
        <v>5875</v>
      </c>
      <c r="L1382" s="204">
        <v>4000</v>
      </c>
      <c r="M1382" s="204">
        <v>4070</v>
      </c>
      <c r="N1382" s="204">
        <f t="shared" si="178"/>
        <v>4070</v>
      </c>
      <c r="O1382" s="354">
        <f t="shared" si="181"/>
        <v>0</v>
      </c>
      <c r="P1382" s="204" t="e">
        <f t="shared" si="179"/>
        <v>#N/A</v>
      </c>
      <c r="Q1382" s="586" t="e">
        <f t="shared" si="180"/>
        <v>#N/A</v>
      </c>
      <c r="KL1382" s="961"/>
      <c r="AVG1382" s="303">
        <v>2500</v>
      </c>
      <c r="AYC1382" s="303">
        <v>570</v>
      </c>
      <c r="AZU1382" s="303">
        <v>1000</v>
      </c>
    </row>
    <row r="1383" spans="2:298 1114:1829" ht="45" customHeight="1">
      <c r="B1383" s="875">
        <v>5714400223</v>
      </c>
      <c r="C1383" s="203" t="str">
        <f>VLOOKUP(B1383,'效期天數(2025.1126更新)'!B:C,2,FALSE)</f>
        <v>Mg-AD</v>
      </c>
      <c r="D1383" s="203">
        <f>VLOOKUP(B1383,'效期天數(2025.1126更新)'!B:E,4,0)</f>
        <v>240</v>
      </c>
      <c r="E1383" s="204" t="e">
        <f>VLOOKUP(F1383,'帳庫存(20260119  00點更新)'!C:I,7,0)</f>
        <v>#N/A</v>
      </c>
      <c r="F1383" s="876">
        <v>22325352</v>
      </c>
      <c r="G1383" s="295">
        <v>45895</v>
      </c>
      <c r="J1383" s="352">
        <f t="shared" si="177"/>
        <v>46135</v>
      </c>
      <c r="K1383" s="203" t="s">
        <v>7528</v>
      </c>
      <c r="L1383" s="204" t="s">
        <v>7529</v>
      </c>
      <c r="M1383" s="874">
        <v>2500</v>
      </c>
      <c r="N1383" s="204">
        <f t="shared" si="178"/>
        <v>1000</v>
      </c>
      <c r="O1383" s="354">
        <f t="shared" si="181"/>
        <v>1500</v>
      </c>
      <c r="P1383" s="204" t="e">
        <f t="shared" si="179"/>
        <v>#N/A</v>
      </c>
      <c r="Q1383" s="586" t="e">
        <f t="shared" si="180"/>
        <v>#N/A</v>
      </c>
      <c r="KL1383" s="961"/>
      <c r="BMW1383" s="303">
        <v>1000</v>
      </c>
    </row>
    <row r="1384" spans="2:298 1114:1829" ht="45" customHeight="1">
      <c r="B1384" s="203">
        <v>5714400159</v>
      </c>
      <c r="C1384" s="203" t="str">
        <f>VLOOKUP(B1384,'效期天數(2025.1126更新)'!B:C,2,FALSE)</f>
        <v>MG-U</v>
      </c>
      <c r="D1384" s="203">
        <f>VLOOKUP(B1384,'效期天數(2025.1126更新)'!B:E,4,0)</f>
        <v>240</v>
      </c>
      <c r="E1384" s="204">
        <f>VLOOKUP(F1384,'帳庫存(20260119  00點更新)'!C:I,7,0)</f>
        <v>2100</v>
      </c>
      <c r="F1384" s="296">
        <v>15925491</v>
      </c>
      <c r="G1384" s="295">
        <v>45995</v>
      </c>
      <c r="H1384" s="580" t="s">
        <v>6914</v>
      </c>
      <c r="J1384" s="352">
        <f t="shared" si="177"/>
        <v>46235</v>
      </c>
      <c r="K1384" s="203" t="s">
        <v>6776</v>
      </c>
      <c r="L1384" s="204">
        <v>4000</v>
      </c>
      <c r="M1384" s="204">
        <v>4100</v>
      </c>
      <c r="N1384" s="204">
        <f t="shared" si="178"/>
        <v>4100</v>
      </c>
      <c r="O1384" s="354">
        <f t="shared" si="181"/>
        <v>0</v>
      </c>
      <c r="P1384" s="204" t="b">
        <f t="shared" si="179"/>
        <v>0</v>
      </c>
      <c r="Q1384" s="586">
        <f t="shared" si="180"/>
        <v>-2100</v>
      </c>
      <c r="KL1384" s="961"/>
      <c r="BCC1384" s="303">
        <v>2000</v>
      </c>
      <c r="BJQ1384" s="303">
        <v>1000</v>
      </c>
      <c r="BMO1384" s="303">
        <v>1100</v>
      </c>
    </row>
    <row r="1385" spans="2:298 1114:1829" ht="45" customHeight="1">
      <c r="B1385" s="633">
        <v>5714400160</v>
      </c>
      <c r="C1385" s="633" t="str">
        <f>VLOOKUP(B1385,'效期天數(2025.1126更新)'!B:C,2,FALSE)</f>
        <v>TCO2-U</v>
      </c>
      <c r="D1385" s="203">
        <f>VLOOKUP(B1385,'效期天數(2025.1126更新)'!B:E,4,0)</f>
        <v>120</v>
      </c>
      <c r="E1385" s="696">
        <f>VLOOKUP(F1385,'帳庫存(20260119  00點更新)'!C:I,7,0)</f>
        <v>1930</v>
      </c>
      <c r="F1385" s="645">
        <v>16025501</v>
      </c>
      <c r="G1385" s="295">
        <v>46001</v>
      </c>
      <c r="H1385" s="513" t="s">
        <v>6908</v>
      </c>
      <c r="J1385" s="352">
        <f t="shared" si="177"/>
        <v>46121</v>
      </c>
      <c r="K1385" s="203" t="s">
        <v>6841</v>
      </c>
      <c r="L1385" s="204">
        <v>4000</v>
      </c>
      <c r="M1385" s="204">
        <v>3930</v>
      </c>
      <c r="N1385" s="204">
        <f t="shared" si="178"/>
        <v>3200</v>
      </c>
      <c r="O1385" s="354">
        <f t="shared" si="181"/>
        <v>730</v>
      </c>
      <c r="P1385" s="204" t="b">
        <f t="shared" si="179"/>
        <v>0</v>
      </c>
      <c r="Q1385" s="586">
        <f t="shared" si="180"/>
        <v>-1200</v>
      </c>
      <c r="KL1385" s="961"/>
      <c r="BFH1385" s="303">
        <v>2000</v>
      </c>
      <c r="BGS1385" s="303">
        <v>1200</v>
      </c>
    </row>
    <row r="1386" spans="2:298 1114:1829" ht="45" customHeight="1">
      <c r="B1386" s="203">
        <v>5714400160</v>
      </c>
      <c r="C1386" s="203" t="str">
        <f>VLOOKUP(B1386,'效期天數(2025.1126更新)'!B:C,2,FALSE)</f>
        <v>TCO2-U</v>
      </c>
      <c r="D1386" s="203">
        <f>VLOOKUP(B1386,'效期天數(2025.1126更新)'!B:E,4,0)</f>
        <v>120</v>
      </c>
      <c r="E1386" s="204">
        <f>VLOOKUP(F1386,'帳庫存(20260119  00點更新)'!C:I,7,0)</f>
        <v>1910</v>
      </c>
      <c r="F1386" s="296">
        <v>16025502</v>
      </c>
      <c r="G1386" s="295">
        <v>46001</v>
      </c>
      <c r="H1386" s="513" t="s">
        <v>6909</v>
      </c>
      <c r="J1386" s="352">
        <f t="shared" si="177"/>
        <v>46121</v>
      </c>
      <c r="K1386" s="203" t="s">
        <v>6841</v>
      </c>
      <c r="L1386" s="204">
        <v>4000</v>
      </c>
      <c r="M1386" s="204">
        <v>3910</v>
      </c>
      <c r="N1386" s="204">
        <f t="shared" si="178"/>
        <v>3910</v>
      </c>
      <c r="O1386" s="354">
        <f t="shared" si="181"/>
        <v>0</v>
      </c>
      <c r="P1386" s="204" t="b">
        <f t="shared" si="179"/>
        <v>0</v>
      </c>
      <c r="Q1386" s="586">
        <f t="shared" si="180"/>
        <v>-1910</v>
      </c>
      <c r="KL1386" s="961"/>
      <c r="BFT1386" s="303">
        <v>2000</v>
      </c>
      <c r="BHF1386" s="303">
        <v>1000</v>
      </c>
      <c r="BLT1386" s="303">
        <v>910</v>
      </c>
    </row>
    <row r="1387" spans="2:298 1114:1829" ht="45" customHeight="1">
      <c r="B1387" s="633">
        <v>5714400161</v>
      </c>
      <c r="C1387" s="633" t="str">
        <f>VLOOKUP(B1387,'效期天數(2025.1126更新)'!B:C,2,FALSE)</f>
        <v>TCO2-D</v>
      </c>
      <c r="D1387" s="203">
        <f>VLOOKUP(B1387,'效期天數(2025.1126更新)'!B:E,4,0)</f>
        <v>120</v>
      </c>
      <c r="E1387" s="696">
        <f>VLOOKUP(F1387,'帳庫存(20260119  00點更新)'!C:I,7,0)</f>
        <v>1910</v>
      </c>
      <c r="F1387" s="645">
        <v>16125501</v>
      </c>
      <c r="G1387" s="295">
        <v>46001</v>
      </c>
      <c r="H1387" s="513" t="s">
        <v>6908</v>
      </c>
      <c r="J1387" s="352">
        <f t="shared" si="177"/>
        <v>46121</v>
      </c>
      <c r="K1387" s="203" t="s">
        <v>6842</v>
      </c>
      <c r="L1387" s="204">
        <v>4000</v>
      </c>
      <c r="M1387" s="204">
        <v>3910</v>
      </c>
      <c r="N1387" s="204">
        <f t="shared" si="178"/>
        <v>3200</v>
      </c>
      <c r="O1387" s="354">
        <f t="shared" si="181"/>
        <v>710</v>
      </c>
      <c r="P1387" s="204" t="b">
        <f t="shared" si="179"/>
        <v>0</v>
      </c>
      <c r="Q1387" s="586">
        <f t="shared" si="180"/>
        <v>-1200</v>
      </c>
      <c r="KL1387" s="961"/>
      <c r="BFH1387" s="303">
        <v>2000</v>
      </c>
      <c r="BGS1387" s="303">
        <v>1200</v>
      </c>
    </row>
    <row r="1388" spans="2:298 1114:1829" ht="45" customHeight="1">
      <c r="B1388" s="203">
        <v>5714400161</v>
      </c>
      <c r="C1388" s="203" t="str">
        <f>VLOOKUP(B1388,'效期天數(2025.1126更新)'!B:C,2,FALSE)</f>
        <v>TCO2-D</v>
      </c>
      <c r="D1388" s="203">
        <f>VLOOKUP(B1388,'效期天數(2025.1126更新)'!B:E,4,0)</f>
        <v>120</v>
      </c>
      <c r="E1388" s="204">
        <f>VLOOKUP(F1388,'帳庫存(20260119  00點更新)'!C:I,7,0)</f>
        <v>1920</v>
      </c>
      <c r="F1388" s="296">
        <v>16125502</v>
      </c>
      <c r="G1388" s="295">
        <v>46001</v>
      </c>
      <c r="H1388" s="513" t="s">
        <v>6909</v>
      </c>
      <c r="J1388" s="352">
        <f t="shared" si="177"/>
        <v>46121</v>
      </c>
      <c r="K1388" s="203" t="s">
        <v>6842</v>
      </c>
      <c r="L1388" s="204">
        <v>4000</v>
      </c>
      <c r="M1388" s="204">
        <v>3920</v>
      </c>
      <c r="N1388" s="204">
        <f t="shared" si="178"/>
        <v>3920</v>
      </c>
      <c r="O1388" s="354">
        <f t="shared" si="181"/>
        <v>0</v>
      </c>
      <c r="P1388" s="204" t="b">
        <f t="shared" si="179"/>
        <v>0</v>
      </c>
      <c r="Q1388" s="586">
        <f t="shared" si="180"/>
        <v>-1920</v>
      </c>
      <c r="KL1388" s="961"/>
      <c r="BFT1388" s="303">
        <v>2000</v>
      </c>
      <c r="BHF1388" s="303">
        <v>1000</v>
      </c>
      <c r="BLT1388" s="303">
        <v>920</v>
      </c>
    </row>
    <row r="1389" spans="2:298 1114:1829" ht="45" customHeight="1">
      <c r="B1389" s="203">
        <v>5714400160</v>
      </c>
      <c r="C1389" s="203" t="str">
        <f>VLOOKUP(B1389,'效期天數(2025.1126更新)'!B:C,2,FALSE)</f>
        <v>TCO2-U</v>
      </c>
      <c r="D1389" s="203">
        <f>VLOOKUP(B1389,'效期天數(2025.1126更新)'!B:E,4,0)</f>
        <v>120</v>
      </c>
      <c r="E1389" s="204" t="e">
        <f>VLOOKUP(F1389,'帳庫存(20260119  00點更新)'!C:I,7,0)</f>
        <v>#N/A</v>
      </c>
      <c r="F1389" s="296">
        <v>16026031</v>
      </c>
      <c r="G1389" s="295">
        <v>46038</v>
      </c>
      <c r="H1389" s="513" t="s">
        <v>7533</v>
      </c>
      <c r="J1389" s="352">
        <f t="shared" si="177"/>
        <v>46158</v>
      </c>
      <c r="K1389" s="203" t="s">
        <v>7239</v>
      </c>
      <c r="L1389" s="204">
        <v>4000</v>
      </c>
      <c r="M1389" s="204">
        <v>3920</v>
      </c>
      <c r="N1389" s="204">
        <f t="shared" si="178"/>
        <v>3920</v>
      </c>
      <c r="O1389" s="354">
        <f>M1389-N1389+JE1389</f>
        <v>320</v>
      </c>
      <c r="P1389" s="204" t="e">
        <f t="shared" si="179"/>
        <v>#N/A</v>
      </c>
      <c r="Q1389" s="586" t="e">
        <f t="shared" si="180"/>
        <v>#N/A</v>
      </c>
      <c r="JE1389" s="929">
        <v>320</v>
      </c>
      <c r="KL1389" s="961"/>
      <c r="BHZ1389" s="303">
        <v>2400</v>
      </c>
      <c r="BIH1389" s="303">
        <v>1520</v>
      </c>
    </row>
    <row r="1390" spans="2:298 1114:1829" ht="45" customHeight="1">
      <c r="B1390" s="203">
        <v>5714400160</v>
      </c>
      <c r="C1390" s="203" t="str">
        <f>VLOOKUP(B1390,'效期天數(2025.1126更新)'!B:C,2,FALSE)</f>
        <v>TCO2-U</v>
      </c>
      <c r="D1390" s="203">
        <f>VLOOKUP(B1390,'效期天數(2025.1126更新)'!B:E,4,0)</f>
        <v>120</v>
      </c>
      <c r="E1390" s="204" t="e">
        <f>VLOOKUP(F1390,'帳庫存(20260119  00點更新)'!C:I,7,0)</f>
        <v>#N/A</v>
      </c>
      <c r="F1390" s="296">
        <v>16026032</v>
      </c>
      <c r="G1390" s="295">
        <v>46038</v>
      </c>
      <c r="H1390" s="513" t="s">
        <v>7539</v>
      </c>
      <c r="J1390" s="352">
        <f t="shared" si="177"/>
        <v>46158</v>
      </c>
      <c r="K1390" s="203" t="s">
        <v>7239</v>
      </c>
      <c r="L1390" s="204">
        <v>4000</v>
      </c>
      <c r="M1390" s="204">
        <v>3920</v>
      </c>
      <c r="N1390" s="204">
        <f t="shared" si="178"/>
        <v>3920</v>
      </c>
      <c r="O1390" s="354">
        <f>M1390-N1390</f>
        <v>0</v>
      </c>
      <c r="P1390" s="204" t="e">
        <f t="shared" si="179"/>
        <v>#N/A</v>
      </c>
      <c r="Q1390" s="586" t="e">
        <f t="shared" si="180"/>
        <v>#N/A</v>
      </c>
      <c r="KL1390" s="961"/>
      <c r="BIR1390" s="303">
        <v>2000</v>
      </c>
      <c r="BIS1390" s="303">
        <v>1000</v>
      </c>
      <c r="BRI1390" s="303">
        <v>920</v>
      </c>
    </row>
    <row r="1391" spans="2:298 1114:1829" ht="45" customHeight="1">
      <c r="B1391" s="203">
        <v>5714400161</v>
      </c>
      <c r="C1391" s="203" t="str">
        <f>VLOOKUP(B1391,'效期天數(2025.1126更新)'!B:C,2,FALSE)</f>
        <v>TCO2-D</v>
      </c>
      <c r="D1391" s="203">
        <f>VLOOKUP(B1391,'效期天數(2025.1126更新)'!B:E,4,0)</f>
        <v>120</v>
      </c>
      <c r="E1391" s="204" t="e">
        <f>VLOOKUP(F1391,'帳庫存(20260119  00點更新)'!C:I,7,0)</f>
        <v>#N/A</v>
      </c>
      <c r="F1391" s="296">
        <v>16126031</v>
      </c>
      <c r="G1391" s="295">
        <v>46038</v>
      </c>
      <c r="H1391" s="513" t="s">
        <v>7533</v>
      </c>
      <c r="J1391" s="352">
        <f t="shared" si="177"/>
        <v>46158</v>
      </c>
      <c r="K1391" s="203" t="s">
        <v>7241</v>
      </c>
      <c r="L1391" s="204">
        <v>4000</v>
      </c>
      <c r="M1391" s="204">
        <v>3920</v>
      </c>
      <c r="N1391" s="204">
        <f t="shared" si="178"/>
        <v>3920</v>
      </c>
      <c r="O1391" s="354">
        <f>M1391-N1391+JE1391</f>
        <v>330</v>
      </c>
      <c r="P1391" s="204" t="e">
        <f t="shared" si="179"/>
        <v>#N/A</v>
      </c>
      <c r="Q1391" s="586" t="e">
        <f t="shared" si="180"/>
        <v>#N/A</v>
      </c>
      <c r="JE1391" s="929">
        <v>330</v>
      </c>
      <c r="KL1391" s="961"/>
      <c r="BHZ1391" s="303">
        <v>2400</v>
      </c>
      <c r="BIH1391" s="303">
        <v>1520</v>
      </c>
    </row>
    <row r="1392" spans="2:298 1114:1829" ht="45" customHeight="1">
      <c r="B1392" s="203">
        <v>5714400161</v>
      </c>
      <c r="C1392" s="203" t="str">
        <f>VLOOKUP(B1392,'效期天數(2025.1126更新)'!B:C,2,FALSE)</f>
        <v>TCO2-D</v>
      </c>
      <c r="D1392" s="203">
        <f>VLOOKUP(B1392,'效期天數(2025.1126更新)'!B:E,4,0)</f>
        <v>120</v>
      </c>
      <c r="E1392" s="204" t="e">
        <f>VLOOKUP(F1392,'帳庫存(20260119  00點更新)'!C:I,7,0)</f>
        <v>#N/A</v>
      </c>
      <c r="F1392" s="296">
        <v>16126032</v>
      </c>
      <c r="G1392" s="295">
        <v>46038</v>
      </c>
      <c r="H1392" s="513" t="s">
        <v>7539</v>
      </c>
      <c r="J1392" s="352">
        <f t="shared" si="177"/>
        <v>46158</v>
      </c>
      <c r="K1392" s="203" t="s">
        <v>7241</v>
      </c>
      <c r="L1392" s="204">
        <v>4000</v>
      </c>
      <c r="M1392" s="204">
        <v>3900</v>
      </c>
      <c r="N1392" s="204">
        <f t="shared" si="178"/>
        <v>3900</v>
      </c>
      <c r="O1392" s="354">
        <f t="shared" ref="O1392:O1400" si="182">M1392-N1392</f>
        <v>0</v>
      </c>
      <c r="P1392" s="204" t="e">
        <f t="shared" si="179"/>
        <v>#N/A</v>
      </c>
      <c r="Q1392" s="586" t="e">
        <f t="shared" si="180"/>
        <v>#N/A</v>
      </c>
      <c r="KL1392" s="961"/>
      <c r="BIR1392" s="303">
        <v>2000</v>
      </c>
      <c r="BIS1392" s="303">
        <v>1000</v>
      </c>
      <c r="BRI1392" s="303">
        <v>900</v>
      </c>
    </row>
    <row r="1393" spans="2:308 1606:1920" ht="45" customHeight="1">
      <c r="B1393" s="203">
        <v>5714400160</v>
      </c>
      <c r="C1393" s="203" t="str">
        <f>VLOOKUP(B1393,'效期天數(2025.1126更新)'!B:C,2,FALSE)</f>
        <v>TCO2-U</v>
      </c>
      <c r="D1393" s="203">
        <f>VLOOKUP(B1393,'效期天數(2025.1126更新)'!B:E,4,0)</f>
        <v>120</v>
      </c>
      <c r="E1393" s="204" t="e">
        <f>VLOOKUP(F1393,'帳庫存(20260119  00點更新)'!C:I,7,0)</f>
        <v>#N/A</v>
      </c>
      <c r="F1393" s="296">
        <v>16026061</v>
      </c>
      <c r="G1393" s="295">
        <v>46057</v>
      </c>
      <c r="H1393" s="513" t="s">
        <v>7907</v>
      </c>
      <c r="J1393" s="352">
        <f t="shared" si="177"/>
        <v>46177</v>
      </c>
      <c r="K1393" s="203" t="s">
        <v>7826</v>
      </c>
      <c r="L1393" s="204">
        <v>4000</v>
      </c>
      <c r="M1393" s="204">
        <v>3940</v>
      </c>
      <c r="N1393" s="204">
        <f t="shared" si="178"/>
        <v>3940</v>
      </c>
      <c r="O1393" s="354">
        <f t="shared" si="182"/>
        <v>0</v>
      </c>
      <c r="P1393" s="204" t="e">
        <f t="shared" si="179"/>
        <v>#N/A</v>
      </c>
      <c r="Q1393" s="586" t="e">
        <f t="shared" si="180"/>
        <v>#N/A</v>
      </c>
      <c r="KL1393" s="961"/>
      <c r="BIT1393" s="303">
        <v>2000</v>
      </c>
      <c r="BJN1393" s="303">
        <v>1000</v>
      </c>
      <c r="BUF1393" s="303">
        <v>940</v>
      </c>
    </row>
    <row r="1394" spans="2:308 1606:1920" ht="45" customHeight="1">
      <c r="B1394" s="203">
        <v>5714400160</v>
      </c>
      <c r="C1394" s="203" t="str">
        <f>VLOOKUP(B1394,'效期天數(2025.1126更新)'!B:C,2,FALSE)</f>
        <v>TCO2-U</v>
      </c>
      <c r="D1394" s="203">
        <f>VLOOKUP(B1394,'效期天數(2025.1126更新)'!B:E,4,0)</f>
        <v>120</v>
      </c>
      <c r="E1394" s="204" t="e">
        <f>VLOOKUP(F1394,'帳庫存(20260119  00點更新)'!C:I,7,0)</f>
        <v>#N/A</v>
      </c>
      <c r="F1394" s="296">
        <v>16026062</v>
      </c>
      <c r="G1394" s="295">
        <v>46057</v>
      </c>
      <c r="H1394" s="513" t="s">
        <v>7908</v>
      </c>
      <c r="J1394" s="352">
        <f t="shared" si="177"/>
        <v>46177</v>
      </c>
      <c r="K1394" s="203" t="s">
        <v>7826</v>
      </c>
      <c r="L1394" s="204">
        <v>4000</v>
      </c>
      <c r="M1394" s="204">
        <v>4020</v>
      </c>
      <c r="N1394" s="204">
        <f t="shared" si="178"/>
        <v>4020</v>
      </c>
      <c r="O1394" s="354">
        <f t="shared" si="182"/>
        <v>0</v>
      </c>
      <c r="P1394" s="204" t="e">
        <f t="shared" si="179"/>
        <v>#N/A</v>
      </c>
      <c r="Q1394" s="586" t="e">
        <f t="shared" si="180"/>
        <v>#N/A</v>
      </c>
      <c r="KL1394" s="961"/>
      <c r="BJV1394" s="303">
        <v>3000</v>
      </c>
      <c r="BNR1394" s="303">
        <v>1020</v>
      </c>
    </row>
    <row r="1395" spans="2:308 1606:1920" ht="45" customHeight="1">
      <c r="B1395" s="203">
        <v>5714400161</v>
      </c>
      <c r="C1395" s="203" t="str">
        <f>VLOOKUP(B1395,'效期天數(2025.1126更新)'!B:C,2,FALSE)</f>
        <v>TCO2-D</v>
      </c>
      <c r="D1395" s="203">
        <f>VLOOKUP(B1395,'效期天數(2025.1126更新)'!B:E,4,0)</f>
        <v>120</v>
      </c>
      <c r="E1395" s="204" t="e">
        <f>VLOOKUP(F1395,'帳庫存(20260119  00點更新)'!C:I,7,0)</f>
        <v>#N/A</v>
      </c>
      <c r="F1395" s="296">
        <v>16126061</v>
      </c>
      <c r="G1395" s="295">
        <v>46057</v>
      </c>
      <c r="H1395" s="513" t="s">
        <v>7907</v>
      </c>
      <c r="J1395" s="352">
        <f t="shared" si="177"/>
        <v>46177</v>
      </c>
      <c r="K1395" s="203" t="s">
        <v>7827</v>
      </c>
      <c r="L1395" s="204">
        <v>4000</v>
      </c>
      <c r="M1395" s="204">
        <v>4000</v>
      </c>
      <c r="N1395" s="204">
        <f t="shared" si="178"/>
        <v>4000</v>
      </c>
      <c r="O1395" s="354">
        <f t="shared" si="182"/>
        <v>0</v>
      </c>
      <c r="P1395" s="204" t="e">
        <f t="shared" si="179"/>
        <v>#N/A</v>
      </c>
      <c r="Q1395" s="586" t="e">
        <f t="shared" si="180"/>
        <v>#N/A</v>
      </c>
      <c r="KL1395" s="961"/>
      <c r="BIT1395" s="303">
        <v>2000</v>
      </c>
      <c r="BJN1395" s="303">
        <v>1000</v>
      </c>
      <c r="BUF1395" s="303">
        <v>1000</v>
      </c>
    </row>
    <row r="1396" spans="2:308 1606:1920" ht="45" customHeight="1">
      <c r="B1396" s="203">
        <v>5714400161</v>
      </c>
      <c r="C1396" s="203" t="str">
        <f>VLOOKUP(B1396,'效期天數(2025.1126更新)'!B:C,2,FALSE)</f>
        <v>TCO2-D</v>
      </c>
      <c r="D1396" s="203">
        <f>VLOOKUP(B1396,'效期天數(2025.1126更新)'!B:E,4,0)</f>
        <v>120</v>
      </c>
      <c r="E1396" s="204" t="e">
        <f>VLOOKUP(F1396,'帳庫存(20260119  00點更新)'!C:I,7,0)</f>
        <v>#N/A</v>
      </c>
      <c r="F1396" s="296">
        <v>16126062</v>
      </c>
      <c r="G1396" s="295">
        <v>46057</v>
      </c>
      <c r="H1396" s="513" t="s">
        <v>7908</v>
      </c>
      <c r="J1396" s="352">
        <f t="shared" si="177"/>
        <v>46177</v>
      </c>
      <c r="K1396" s="203" t="s">
        <v>7827</v>
      </c>
      <c r="L1396" s="204">
        <v>4000</v>
      </c>
      <c r="M1396" s="204">
        <v>3980</v>
      </c>
      <c r="N1396" s="204">
        <f t="shared" si="178"/>
        <v>3980</v>
      </c>
      <c r="O1396" s="354">
        <f t="shared" si="182"/>
        <v>0</v>
      </c>
      <c r="P1396" s="204" t="e">
        <f t="shared" si="179"/>
        <v>#N/A</v>
      </c>
      <c r="Q1396" s="586" t="e">
        <f t="shared" si="180"/>
        <v>#N/A</v>
      </c>
      <c r="KL1396" s="961"/>
      <c r="BJV1396" s="303">
        <v>3000</v>
      </c>
      <c r="BNR1396" s="303">
        <v>980</v>
      </c>
    </row>
    <row r="1397" spans="2:308 1606:1920" ht="45" customHeight="1">
      <c r="B1397" s="203">
        <v>5714400160</v>
      </c>
      <c r="C1397" s="203" t="str">
        <f>VLOOKUP(B1397,'效期天數(2025.1126更新)'!B:C,2,FALSE)</f>
        <v>TCO2-U</v>
      </c>
      <c r="D1397" s="203">
        <f>VLOOKUP(B1397,'效期天數(2025.1126更新)'!B:E,4,0)</f>
        <v>120</v>
      </c>
      <c r="E1397" s="204" t="e">
        <f>VLOOKUP(F1397,'帳庫存(20260119  00點更新)'!C:I,7,0)</f>
        <v>#N/A</v>
      </c>
      <c r="F1397" s="296">
        <v>16026091</v>
      </c>
      <c r="G1397" s="295">
        <v>46078</v>
      </c>
      <c r="H1397" s="513" t="s">
        <v>8246</v>
      </c>
      <c r="J1397" s="352">
        <f t="shared" si="177"/>
        <v>46198</v>
      </c>
      <c r="K1397" s="203" t="s">
        <v>8112</v>
      </c>
      <c r="L1397" s="204">
        <v>4000</v>
      </c>
      <c r="M1397" s="344">
        <v>4020</v>
      </c>
      <c r="N1397" s="204">
        <f t="shared" si="178"/>
        <v>4020</v>
      </c>
      <c r="O1397" s="354">
        <f t="shared" si="182"/>
        <v>0</v>
      </c>
      <c r="P1397" s="204" t="e">
        <f t="shared" si="179"/>
        <v>#N/A</v>
      </c>
      <c r="Q1397" s="586" t="e">
        <f t="shared" si="180"/>
        <v>#N/A</v>
      </c>
      <c r="KL1397" s="961"/>
      <c r="BKU1397" s="303">
        <v>2000</v>
      </c>
      <c r="BLT1397" s="303">
        <v>1100</v>
      </c>
      <c r="BUL1397" s="303">
        <v>920</v>
      </c>
    </row>
    <row r="1398" spans="2:308 1606:1920" ht="45" customHeight="1">
      <c r="B1398" s="203">
        <v>5714400160</v>
      </c>
      <c r="C1398" s="203" t="str">
        <f>VLOOKUP(B1398,'效期天數(2025.1126更新)'!B:C,2,FALSE)</f>
        <v>TCO2-U</v>
      </c>
      <c r="D1398" s="203">
        <f>VLOOKUP(B1398,'效期天數(2025.1126更新)'!B:E,4,0)</f>
        <v>120</v>
      </c>
      <c r="E1398" s="204" t="e">
        <f>VLOOKUP(F1398,'帳庫存(20260119  00點更新)'!C:I,7,0)</f>
        <v>#N/A</v>
      </c>
      <c r="F1398" s="296">
        <v>16026092</v>
      </c>
      <c r="G1398" s="295">
        <v>46078</v>
      </c>
      <c r="H1398" s="513" t="s">
        <v>8247</v>
      </c>
      <c r="J1398" s="352">
        <f t="shared" si="177"/>
        <v>46198</v>
      </c>
      <c r="K1398" s="203" t="s">
        <v>8112</v>
      </c>
      <c r="L1398" s="204">
        <v>4000</v>
      </c>
      <c r="M1398" s="344">
        <v>4020</v>
      </c>
      <c r="N1398" s="204">
        <f t="shared" si="178"/>
        <v>4020</v>
      </c>
      <c r="O1398" s="354">
        <f t="shared" si="182"/>
        <v>0</v>
      </c>
      <c r="P1398" s="204" t="e">
        <f t="shared" si="179"/>
        <v>#N/A</v>
      </c>
      <c r="Q1398" s="586" t="e">
        <f t="shared" si="180"/>
        <v>#N/A</v>
      </c>
      <c r="KL1398" s="961"/>
      <c r="BLF1398" s="303">
        <v>3020</v>
      </c>
      <c r="BNR1398" s="303">
        <v>1000</v>
      </c>
    </row>
    <row r="1399" spans="2:308 1606:1920" ht="45" customHeight="1">
      <c r="B1399" s="203">
        <v>5714400161</v>
      </c>
      <c r="C1399" s="203" t="str">
        <f>VLOOKUP(B1399,'效期天數(2025.1126更新)'!B:C,2,FALSE)</f>
        <v>TCO2-D</v>
      </c>
      <c r="D1399" s="203">
        <f>VLOOKUP(B1399,'效期天數(2025.1126更新)'!B:E,4,0)</f>
        <v>120</v>
      </c>
      <c r="E1399" s="204" t="e">
        <f>VLOOKUP(F1399,'帳庫存(20260119  00點更新)'!C:I,7,0)</f>
        <v>#N/A</v>
      </c>
      <c r="F1399" s="296">
        <v>16126091</v>
      </c>
      <c r="G1399" s="295">
        <v>46078</v>
      </c>
      <c r="H1399" s="513" t="s">
        <v>8246</v>
      </c>
      <c r="J1399" s="352">
        <f t="shared" si="177"/>
        <v>46198</v>
      </c>
      <c r="K1399" s="203" t="s">
        <v>8113</v>
      </c>
      <c r="L1399" s="204">
        <v>4000</v>
      </c>
      <c r="M1399" s="344">
        <v>4020</v>
      </c>
      <c r="N1399" s="204">
        <f t="shared" si="178"/>
        <v>4020</v>
      </c>
      <c r="O1399" s="354">
        <f t="shared" si="182"/>
        <v>0</v>
      </c>
      <c r="P1399" s="204" t="e">
        <f t="shared" si="179"/>
        <v>#N/A</v>
      </c>
      <c r="Q1399" s="586" t="e">
        <f t="shared" si="180"/>
        <v>#N/A</v>
      </c>
      <c r="KL1399" s="961"/>
      <c r="BKU1399" s="303">
        <v>2000</v>
      </c>
      <c r="BLT1399" s="303">
        <v>1100</v>
      </c>
      <c r="BUL1399" s="303">
        <v>920</v>
      </c>
    </row>
    <row r="1400" spans="2:308 1606:1920" ht="45" customHeight="1">
      <c r="B1400" s="203">
        <v>5714400161</v>
      </c>
      <c r="C1400" s="203" t="str">
        <f>VLOOKUP(B1400,'效期天數(2025.1126更新)'!B:C,2,FALSE)</f>
        <v>TCO2-D</v>
      </c>
      <c r="D1400" s="203">
        <f>VLOOKUP(B1400,'效期天數(2025.1126更新)'!B:E,4,0)</f>
        <v>120</v>
      </c>
      <c r="E1400" s="204" t="e">
        <f>VLOOKUP(F1400,'帳庫存(20260119  00點更新)'!C:I,7,0)</f>
        <v>#N/A</v>
      </c>
      <c r="F1400" s="296">
        <v>16126092</v>
      </c>
      <c r="G1400" s="295">
        <v>46078</v>
      </c>
      <c r="H1400" s="513" t="s">
        <v>8247</v>
      </c>
      <c r="J1400" s="352">
        <f t="shared" si="177"/>
        <v>46198</v>
      </c>
      <c r="K1400" s="203" t="s">
        <v>8113</v>
      </c>
      <c r="L1400" s="204">
        <v>4000</v>
      </c>
      <c r="M1400" s="344">
        <v>4020</v>
      </c>
      <c r="N1400" s="204">
        <f t="shared" si="178"/>
        <v>4020</v>
      </c>
      <c r="O1400" s="354">
        <f t="shared" si="182"/>
        <v>0</v>
      </c>
      <c r="P1400" s="204" t="e">
        <f t="shared" si="179"/>
        <v>#N/A</v>
      </c>
      <c r="Q1400" s="586" t="e">
        <f t="shared" si="180"/>
        <v>#N/A</v>
      </c>
      <c r="KL1400" s="961"/>
      <c r="BLF1400" s="303">
        <v>3020</v>
      </c>
      <c r="BNR1400" s="303">
        <v>1000</v>
      </c>
    </row>
    <row r="1401" spans="2:308 1606:1920" ht="45" customHeight="1">
      <c r="B1401" s="203">
        <v>5714400160</v>
      </c>
      <c r="C1401" s="203" t="str">
        <f>VLOOKUP(B1401,'效期天數(2025.1126更新)'!B:C,2,FALSE)</f>
        <v>TCO2-U</v>
      </c>
      <c r="D1401" s="203">
        <f>VLOOKUP(B1401,'效期天數(2025.1126更新)'!B:E,4,0)</f>
        <v>120</v>
      </c>
      <c r="E1401" s="204" t="e">
        <f>VLOOKUP(F1401,'帳庫存(20260119  00點更新)'!C:I,7,0)</f>
        <v>#N/A</v>
      </c>
      <c r="F1401" s="203">
        <v>16026101</v>
      </c>
      <c r="G1401" s="295">
        <v>46084</v>
      </c>
      <c r="H1401" s="513" t="s">
        <v>8261</v>
      </c>
      <c r="J1401" s="352">
        <f t="shared" si="177"/>
        <v>46204</v>
      </c>
      <c r="K1401" s="203" t="s">
        <v>8163</v>
      </c>
      <c r="L1401" s="204">
        <v>4000</v>
      </c>
      <c r="M1401" s="344">
        <v>3920</v>
      </c>
      <c r="N1401" s="204">
        <f t="shared" si="178"/>
        <v>4360</v>
      </c>
      <c r="O1401" s="354">
        <f>M1401-N1401+KD1401</f>
        <v>0</v>
      </c>
      <c r="KD1401" s="360">
        <v>440</v>
      </c>
      <c r="KL1401" s="961"/>
      <c r="BLE1401" s="303">
        <v>1920</v>
      </c>
      <c r="BMP1401" s="303">
        <v>2440</v>
      </c>
    </row>
    <row r="1402" spans="2:308 1606:1920" ht="45" customHeight="1">
      <c r="B1402" s="203">
        <v>5714400160</v>
      </c>
      <c r="C1402" s="203" t="str">
        <f>VLOOKUP(B1402,'效期天數(2025.1126更新)'!B:C,2,FALSE)</f>
        <v>TCO2-U</v>
      </c>
      <c r="D1402" s="203">
        <f>VLOOKUP(B1402,'效期天數(2025.1126更新)'!B:E,4,0)</f>
        <v>120</v>
      </c>
      <c r="E1402" s="204" t="e">
        <f>VLOOKUP(F1402,'帳庫存(20260119  00點更新)'!C:I,7,0)</f>
        <v>#N/A</v>
      </c>
      <c r="F1402" s="203">
        <v>16026102</v>
      </c>
      <c r="G1402" s="295">
        <v>46084</v>
      </c>
      <c r="H1402" s="513" t="s">
        <v>8262</v>
      </c>
      <c r="J1402" s="352">
        <f t="shared" si="177"/>
        <v>46204</v>
      </c>
      <c r="K1402" s="203" t="s">
        <v>8163</v>
      </c>
      <c r="L1402" s="204">
        <v>4000</v>
      </c>
      <c r="M1402" s="344">
        <v>3920</v>
      </c>
      <c r="N1402" s="204">
        <f t="shared" si="178"/>
        <v>3920</v>
      </c>
      <c r="O1402" s="354">
        <f>M1402-N1402</f>
        <v>0</v>
      </c>
      <c r="KL1402" s="961"/>
      <c r="BLG1402" s="303">
        <v>3000</v>
      </c>
      <c r="BUL1402" s="303">
        <v>920</v>
      </c>
    </row>
    <row r="1403" spans="2:308 1606:1920" ht="45" customHeight="1">
      <c r="B1403" s="203">
        <v>5714400161</v>
      </c>
      <c r="C1403" s="203" t="str">
        <f>VLOOKUP(B1403,'效期天數(2025.1126更新)'!B:C,2,FALSE)</f>
        <v>TCO2-D</v>
      </c>
      <c r="D1403" s="203">
        <f>VLOOKUP(B1403,'效期天數(2025.1126更新)'!B:E,4,0)</f>
        <v>120</v>
      </c>
      <c r="E1403" s="204" t="e">
        <f>VLOOKUP(F1403,'帳庫存(20260119  00點更新)'!C:I,7,0)</f>
        <v>#N/A</v>
      </c>
      <c r="F1403" s="203">
        <v>16126101</v>
      </c>
      <c r="G1403" s="295">
        <v>46084</v>
      </c>
      <c r="H1403" s="513" t="s">
        <v>8261</v>
      </c>
      <c r="J1403" s="352">
        <f t="shared" si="177"/>
        <v>46204</v>
      </c>
      <c r="K1403" s="203" t="s">
        <v>8164</v>
      </c>
      <c r="L1403" s="204">
        <v>4000</v>
      </c>
      <c r="M1403" s="344">
        <v>3920</v>
      </c>
      <c r="N1403" s="204">
        <f t="shared" si="178"/>
        <v>4350</v>
      </c>
      <c r="O1403" s="354">
        <f>M1403-N1403+KD1403</f>
        <v>0</v>
      </c>
      <c r="KD1403" s="360">
        <v>430</v>
      </c>
      <c r="KL1403" s="961"/>
      <c r="BLE1403" s="303">
        <v>1920</v>
      </c>
      <c r="BMP1403" s="303">
        <v>2430</v>
      </c>
    </row>
    <row r="1404" spans="2:308 1606:1920" ht="45" customHeight="1">
      <c r="B1404" s="203">
        <v>5714400161</v>
      </c>
      <c r="C1404" s="203" t="str">
        <f>VLOOKUP(B1404,'效期天數(2025.1126更新)'!B:C,2,FALSE)</f>
        <v>TCO2-D</v>
      </c>
      <c r="D1404" s="203">
        <f>VLOOKUP(B1404,'效期天數(2025.1126更新)'!B:E,4,0)</f>
        <v>120</v>
      </c>
      <c r="E1404" s="204" t="e">
        <f>VLOOKUP(F1404,'帳庫存(20260119  00點更新)'!C:I,7,0)</f>
        <v>#N/A</v>
      </c>
      <c r="F1404" s="203">
        <v>16126102</v>
      </c>
      <c r="G1404" s="295">
        <v>46084</v>
      </c>
      <c r="H1404" s="513" t="s">
        <v>8262</v>
      </c>
      <c r="J1404" s="352">
        <f t="shared" si="177"/>
        <v>46204</v>
      </c>
      <c r="K1404" s="203" t="s">
        <v>8164</v>
      </c>
      <c r="L1404" s="204">
        <v>4000</v>
      </c>
      <c r="M1404" s="344">
        <v>3920</v>
      </c>
      <c r="N1404" s="204">
        <f t="shared" si="178"/>
        <v>3920</v>
      </c>
      <c r="O1404" s="354">
        <f>M1404-N1404</f>
        <v>0</v>
      </c>
      <c r="KL1404" s="961"/>
      <c r="BLG1404" s="303">
        <v>3000</v>
      </c>
      <c r="BUL1404" s="303">
        <v>920</v>
      </c>
    </row>
    <row r="1405" spans="2:308 1606:1920" ht="45" customHeight="1">
      <c r="B1405" s="203">
        <v>5714400160</v>
      </c>
      <c r="C1405" s="203" t="str">
        <f>VLOOKUP(B1405,'效期天數(2025.1126更新)'!B:C,2,FALSE)</f>
        <v>TCO2-U</v>
      </c>
      <c r="D1405" s="203">
        <f>VLOOKUP(B1405,'效期天數(2025.1126更新)'!B:E,4,0)</f>
        <v>120</v>
      </c>
      <c r="E1405" s="204" t="e">
        <f>VLOOKUP(F1405,'帳庫存(20260119  00點更新)'!C:I,7,0)</f>
        <v>#N/A</v>
      </c>
      <c r="F1405" s="296">
        <v>16026121</v>
      </c>
      <c r="G1405" s="295">
        <v>46098</v>
      </c>
      <c r="H1405" s="513" t="s">
        <v>8497</v>
      </c>
      <c r="J1405" s="352">
        <f t="shared" si="177"/>
        <v>46218</v>
      </c>
      <c r="K1405" s="203" t="s">
        <v>8425</v>
      </c>
      <c r="L1405" s="204">
        <v>4000</v>
      </c>
      <c r="M1405" s="204">
        <v>4030</v>
      </c>
      <c r="N1405" s="204">
        <f t="shared" si="178"/>
        <v>4560</v>
      </c>
      <c r="O1405" s="354">
        <f>M1405-N1405+KV1405</f>
        <v>0</v>
      </c>
      <c r="KL1405" s="961"/>
      <c r="KV1405" s="651">
        <v>530</v>
      </c>
      <c r="BNN1405" s="303">
        <v>2000</v>
      </c>
      <c r="BNS1405" s="303">
        <v>2030</v>
      </c>
      <c r="BUR1405" s="303">
        <v>530</v>
      </c>
    </row>
    <row r="1406" spans="2:308 1606:1920" ht="45" customHeight="1">
      <c r="B1406" s="203">
        <v>5714400160</v>
      </c>
      <c r="C1406" s="203" t="str">
        <f>VLOOKUP(B1406,'效期天數(2025.1126更新)'!B:C,2,FALSE)</f>
        <v>TCO2-U</v>
      </c>
      <c r="D1406" s="203">
        <f>VLOOKUP(B1406,'效期天數(2025.1126更新)'!B:E,4,0)</f>
        <v>120</v>
      </c>
      <c r="E1406" s="204" t="e">
        <f>VLOOKUP(F1406,'帳庫存(20260119  00點更新)'!C:I,7,0)</f>
        <v>#N/A</v>
      </c>
      <c r="F1406" s="296">
        <v>16026122</v>
      </c>
      <c r="G1406" s="295">
        <v>46098</v>
      </c>
      <c r="H1406" s="513" t="s">
        <v>8498</v>
      </c>
      <c r="J1406" s="352">
        <f t="shared" si="177"/>
        <v>46218</v>
      </c>
      <c r="K1406" s="203" t="s">
        <v>8425</v>
      </c>
      <c r="L1406" s="204">
        <v>4000</v>
      </c>
      <c r="M1406" s="204">
        <v>4030</v>
      </c>
      <c r="N1406" s="204">
        <f t="shared" si="178"/>
        <v>4030</v>
      </c>
      <c r="O1406" s="354">
        <f>M1406-N1406</f>
        <v>0</v>
      </c>
      <c r="KL1406" s="961"/>
      <c r="BOC1406" s="303">
        <v>3000</v>
      </c>
      <c r="BUV1406" s="303">
        <v>1030</v>
      </c>
    </row>
    <row r="1407" spans="2:308 1606:1920" ht="45" customHeight="1">
      <c r="B1407" s="203">
        <v>5714400161</v>
      </c>
      <c r="C1407" s="203" t="str">
        <f>VLOOKUP(B1407,'效期天數(2025.1126更新)'!B:C,2,FALSE)</f>
        <v>TCO2-D</v>
      </c>
      <c r="D1407" s="203">
        <f>VLOOKUP(B1407,'效期天數(2025.1126更新)'!B:E,4,0)</f>
        <v>120</v>
      </c>
      <c r="E1407" s="204" t="e">
        <f>VLOOKUP(F1407,'帳庫存(20260119  00點更新)'!C:I,7,0)</f>
        <v>#N/A</v>
      </c>
      <c r="F1407" s="296">
        <v>16126121</v>
      </c>
      <c r="G1407" s="295">
        <v>46098</v>
      </c>
      <c r="H1407" s="513" t="s">
        <v>8497</v>
      </c>
      <c r="J1407" s="352">
        <f t="shared" si="177"/>
        <v>46218</v>
      </c>
      <c r="K1407" s="203" t="s">
        <v>8426</v>
      </c>
      <c r="L1407" s="204">
        <v>4000</v>
      </c>
      <c r="M1407" s="204">
        <v>4030</v>
      </c>
      <c r="N1407" s="204">
        <f t="shared" si="178"/>
        <v>4530</v>
      </c>
      <c r="O1407" s="354">
        <f>M1407-N1407+KV1407</f>
        <v>0</v>
      </c>
      <c r="KL1407" s="961"/>
      <c r="KV1407" s="651">
        <v>500</v>
      </c>
      <c r="BNN1407" s="303">
        <v>2000</v>
      </c>
      <c r="BNS1407" s="303">
        <v>2030</v>
      </c>
      <c r="BUR1407" s="303">
        <v>500</v>
      </c>
    </row>
    <row r="1408" spans="2:308 1606:1920" ht="45" customHeight="1">
      <c r="B1408" s="203">
        <v>5714400161</v>
      </c>
      <c r="C1408" s="203" t="str">
        <f>VLOOKUP(B1408,'效期天數(2025.1126更新)'!B:C,2,FALSE)</f>
        <v>TCO2-D</v>
      </c>
      <c r="D1408" s="203">
        <f>VLOOKUP(B1408,'效期天數(2025.1126更新)'!B:E,4,0)</f>
        <v>120</v>
      </c>
      <c r="E1408" s="204" t="e">
        <f>VLOOKUP(F1408,'帳庫存(20260119  00點更新)'!C:I,7,0)</f>
        <v>#N/A</v>
      </c>
      <c r="F1408" s="296">
        <v>16126122</v>
      </c>
      <c r="G1408" s="295">
        <v>46098</v>
      </c>
      <c r="H1408" s="513" t="s">
        <v>8498</v>
      </c>
      <c r="J1408" s="352">
        <f t="shared" si="177"/>
        <v>46218</v>
      </c>
      <c r="K1408" s="203" t="s">
        <v>8426</v>
      </c>
      <c r="L1408" s="204">
        <v>4000</v>
      </c>
      <c r="M1408" s="204">
        <v>4030</v>
      </c>
      <c r="N1408" s="204">
        <f t="shared" si="178"/>
        <v>4030</v>
      </c>
      <c r="O1408" s="354">
        <f t="shared" ref="O1408:O1420" si="183">M1408-N1408</f>
        <v>0</v>
      </c>
      <c r="KL1408" s="961"/>
      <c r="BOC1408" s="303">
        <v>3000</v>
      </c>
      <c r="BUV1408" s="303">
        <v>1030</v>
      </c>
    </row>
    <row r="1409" spans="2:965 1147:1920" ht="45" customHeight="1">
      <c r="B1409" s="203">
        <v>5714400160</v>
      </c>
      <c r="C1409" s="203" t="str">
        <f>VLOOKUP(B1409,'效期天數(2025.1126更新)'!B:C,2,FALSE)</f>
        <v>TCO2-U</v>
      </c>
      <c r="D1409" s="203">
        <f>VLOOKUP(B1409,'效期天數(2025.1126更新)'!B:E,4,0)</f>
        <v>120</v>
      </c>
      <c r="E1409" s="204" t="e">
        <f>VLOOKUP(F1409,'帳庫存(20260119  00點更新)'!C:I,7,0)</f>
        <v>#N/A</v>
      </c>
      <c r="F1409" s="296">
        <v>16026141</v>
      </c>
      <c r="G1409" s="295">
        <v>46114</v>
      </c>
      <c r="H1409" s="513" t="s">
        <v>8891</v>
      </c>
      <c r="J1409" s="352">
        <f t="shared" si="177"/>
        <v>46234</v>
      </c>
      <c r="K1409" s="203" t="s">
        <v>8720</v>
      </c>
      <c r="L1409" s="204">
        <v>4000</v>
      </c>
      <c r="M1409" s="204">
        <v>4020</v>
      </c>
      <c r="N1409" s="204">
        <f t="shared" si="178"/>
        <v>4020</v>
      </c>
      <c r="O1409" s="354">
        <f t="shared" si="183"/>
        <v>0</v>
      </c>
      <c r="BPI1409" s="303">
        <v>2000</v>
      </c>
      <c r="BQG1409" s="303">
        <v>2020</v>
      </c>
    </row>
    <row r="1410" spans="2:965 1147:1920" ht="45" customHeight="1">
      <c r="B1410" s="203">
        <v>5714400160</v>
      </c>
      <c r="C1410" s="203" t="str">
        <f>VLOOKUP(B1410,'效期天數(2025.1126更新)'!B:C,2,FALSE)</f>
        <v>TCO2-U</v>
      </c>
      <c r="D1410" s="203">
        <f>VLOOKUP(B1410,'效期天數(2025.1126更新)'!B:E,4,0)</f>
        <v>120</v>
      </c>
      <c r="E1410" s="204" t="e">
        <f>VLOOKUP(F1410,'帳庫存(20260119  00點更新)'!C:I,7,0)</f>
        <v>#N/A</v>
      </c>
      <c r="F1410" s="296">
        <v>16026142</v>
      </c>
      <c r="G1410" s="295">
        <v>46114</v>
      </c>
      <c r="H1410" s="513" t="s">
        <v>8892</v>
      </c>
      <c r="J1410" s="352">
        <f t="shared" si="177"/>
        <v>46234</v>
      </c>
      <c r="K1410" s="203" t="s">
        <v>8720</v>
      </c>
      <c r="L1410" s="204">
        <v>4000</v>
      </c>
      <c r="M1410" s="204">
        <v>4020</v>
      </c>
      <c r="N1410" s="204">
        <f t="shared" si="178"/>
        <v>4020</v>
      </c>
      <c r="O1410" s="354">
        <f t="shared" si="183"/>
        <v>0</v>
      </c>
      <c r="BQU1410" s="303">
        <v>2000</v>
      </c>
      <c r="BSE1410" s="303">
        <v>2020</v>
      </c>
    </row>
    <row r="1411" spans="2:965 1147:1920" ht="45" customHeight="1">
      <c r="B1411" s="203">
        <v>5714400161</v>
      </c>
      <c r="C1411" s="203" t="str">
        <f>VLOOKUP(B1411,'效期天數(2025.1126更新)'!B:C,2,FALSE)</f>
        <v>TCO2-D</v>
      </c>
      <c r="D1411" s="203">
        <f>VLOOKUP(B1411,'效期天數(2025.1126更新)'!B:E,4,0)</f>
        <v>120</v>
      </c>
      <c r="E1411" s="204" t="e">
        <f>VLOOKUP(F1411,'帳庫存(20260119  00點更新)'!C:I,7,0)</f>
        <v>#N/A</v>
      </c>
      <c r="F1411" s="296">
        <v>16126141</v>
      </c>
      <c r="G1411" s="295">
        <v>46114</v>
      </c>
      <c r="H1411" s="513" t="s">
        <v>8891</v>
      </c>
      <c r="J1411" s="352">
        <f t="shared" si="177"/>
        <v>46234</v>
      </c>
      <c r="K1411" s="203" t="s">
        <v>8721</v>
      </c>
      <c r="L1411" s="204">
        <v>4000</v>
      </c>
      <c r="M1411" s="204">
        <v>4030</v>
      </c>
      <c r="N1411" s="204">
        <f t="shared" si="178"/>
        <v>4030</v>
      </c>
      <c r="O1411" s="354">
        <f t="shared" si="183"/>
        <v>0</v>
      </c>
      <c r="BPI1411" s="303">
        <v>2000</v>
      </c>
      <c r="BQG1411" s="303">
        <v>2030</v>
      </c>
    </row>
    <row r="1412" spans="2:965 1147:1920" ht="45" customHeight="1">
      <c r="B1412" s="203">
        <v>5714400161</v>
      </c>
      <c r="C1412" s="203" t="str">
        <f>VLOOKUP(B1412,'效期天數(2025.1126更新)'!B:C,2,FALSE)</f>
        <v>TCO2-D</v>
      </c>
      <c r="D1412" s="203">
        <f>VLOOKUP(B1412,'效期天數(2025.1126更新)'!B:E,4,0)</f>
        <v>120</v>
      </c>
      <c r="E1412" s="204" t="e">
        <f>VLOOKUP(F1412,'帳庫存(20260119  00點更新)'!C:I,7,0)</f>
        <v>#N/A</v>
      </c>
      <c r="F1412" s="296">
        <v>16126142</v>
      </c>
      <c r="G1412" s="295">
        <v>46114</v>
      </c>
      <c r="H1412" s="513" t="s">
        <v>8892</v>
      </c>
      <c r="J1412" s="352">
        <f t="shared" si="177"/>
        <v>46234</v>
      </c>
      <c r="K1412" s="203" t="s">
        <v>8721</v>
      </c>
      <c r="L1412" s="204">
        <v>4000</v>
      </c>
      <c r="M1412" s="204">
        <v>4030</v>
      </c>
      <c r="N1412" s="204">
        <f t="shared" si="178"/>
        <v>4030</v>
      </c>
      <c r="O1412" s="354">
        <f t="shared" si="183"/>
        <v>0</v>
      </c>
      <c r="BQU1412" s="303">
        <v>2000</v>
      </c>
      <c r="BSE1412" s="303">
        <v>2030</v>
      </c>
    </row>
    <row r="1413" spans="2:965 1147:1920" ht="45" customHeight="1">
      <c r="B1413" s="203">
        <v>5714400160</v>
      </c>
      <c r="C1413" s="203" t="str">
        <f>VLOOKUP(B1413,'效期天數(2025.1126更新)'!B:C,2,FALSE)</f>
        <v>TCO2-U</v>
      </c>
      <c r="D1413" s="203">
        <f>VLOOKUP(B1413,'效期天數(2025.1126更新)'!B:E,4,0)</f>
        <v>120</v>
      </c>
      <c r="E1413" s="204" t="e">
        <f>VLOOKUP(F1413,'帳庫存(20260119  00點更新)'!C:I,7,0)</f>
        <v>#N/A</v>
      </c>
      <c r="F1413" s="296">
        <v>16026191</v>
      </c>
      <c r="G1413" s="295">
        <v>46148</v>
      </c>
      <c r="H1413" s="513" t="s">
        <v>9490</v>
      </c>
      <c r="J1413" s="352">
        <f t="shared" si="177"/>
        <v>46268</v>
      </c>
      <c r="K1413" s="203" t="s">
        <v>9408</v>
      </c>
      <c r="L1413" s="204">
        <v>4000</v>
      </c>
      <c r="M1413" s="204">
        <v>3910</v>
      </c>
      <c r="N1413" s="204">
        <f t="shared" si="178"/>
        <v>3910</v>
      </c>
      <c r="O1413" s="354">
        <f t="shared" si="183"/>
        <v>0</v>
      </c>
      <c r="BSG1413" s="303">
        <v>3000</v>
      </c>
      <c r="BUR1413" s="303">
        <v>910</v>
      </c>
    </row>
    <row r="1414" spans="2:965 1147:1920" ht="45" customHeight="1">
      <c r="B1414" s="203">
        <v>5714400160</v>
      </c>
      <c r="C1414" s="203" t="str">
        <f>VLOOKUP(B1414,'效期天數(2025.1126更新)'!B:C,2,FALSE)</f>
        <v>TCO2-U</v>
      </c>
      <c r="D1414" s="203">
        <f>VLOOKUP(B1414,'效期天數(2025.1126更新)'!B:E,4,0)</f>
        <v>120</v>
      </c>
      <c r="E1414" s="204" t="e">
        <f>VLOOKUP(F1414,'帳庫存(20260119  00點更新)'!C:I,7,0)</f>
        <v>#N/A</v>
      </c>
      <c r="F1414" s="296">
        <v>16026192</v>
      </c>
      <c r="G1414" s="295">
        <v>46148</v>
      </c>
      <c r="H1414" s="513" t="s">
        <v>9491</v>
      </c>
      <c r="J1414" s="352">
        <f t="shared" si="177"/>
        <v>46268</v>
      </c>
      <c r="K1414" s="203" t="s">
        <v>9408</v>
      </c>
      <c r="L1414" s="204">
        <v>4000</v>
      </c>
      <c r="M1414" s="204">
        <v>3910</v>
      </c>
      <c r="N1414" s="204">
        <f t="shared" si="178"/>
        <v>3910</v>
      </c>
      <c r="O1414" s="354">
        <f t="shared" si="183"/>
        <v>0</v>
      </c>
      <c r="BTG1414" s="303">
        <v>2000</v>
      </c>
      <c r="BUL1414" s="303">
        <v>1160</v>
      </c>
      <c r="BUR1414" s="303">
        <v>750</v>
      </c>
    </row>
    <row r="1415" spans="2:965 1147:1920" ht="45" customHeight="1">
      <c r="B1415" s="203">
        <v>5714400161</v>
      </c>
      <c r="C1415" s="203" t="str">
        <f>VLOOKUP(B1415,'效期天數(2025.1126更新)'!B:C,2,FALSE)</f>
        <v>TCO2-D</v>
      </c>
      <c r="D1415" s="203">
        <f>VLOOKUP(B1415,'效期天數(2025.1126更新)'!B:E,4,0)</f>
        <v>120</v>
      </c>
      <c r="E1415" s="204" t="e">
        <f>VLOOKUP(F1415,'帳庫存(20260119  00點更新)'!C:I,7,0)</f>
        <v>#N/A</v>
      </c>
      <c r="F1415" s="296">
        <v>16126191</v>
      </c>
      <c r="G1415" s="295">
        <v>46148</v>
      </c>
      <c r="H1415" s="513" t="s">
        <v>9490</v>
      </c>
      <c r="J1415" s="352">
        <f t="shared" si="177"/>
        <v>46268</v>
      </c>
      <c r="K1415" s="203" t="s">
        <v>9409</v>
      </c>
      <c r="L1415" s="204">
        <v>4000</v>
      </c>
      <c r="M1415" s="204">
        <v>3910</v>
      </c>
      <c r="N1415" s="204">
        <f t="shared" si="178"/>
        <v>3910</v>
      </c>
      <c r="O1415" s="354">
        <f t="shared" si="183"/>
        <v>0</v>
      </c>
      <c r="BSG1415" s="303">
        <v>3000</v>
      </c>
      <c r="BUR1415" s="303">
        <v>910</v>
      </c>
    </row>
    <row r="1416" spans="2:965 1147:1920" ht="45" customHeight="1">
      <c r="B1416" s="203">
        <v>5714400161</v>
      </c>
      <c r="C1416" s="203" t="str">
        <f>VLOOKUP(B1416,'效期天數(2025.1126更新)'!B:C,2,FALSE)</f>
        <v>TCO2-D</v>
      </c>
      <c r="D1416" s="203">
        <f>VLOOKUP(B1416,'效期天數(2025.1126更新)'!B:E,4,0)</f>
        <v>120</v>
      </c>
      <c r="E1416" s="204" t="e">
        <f>VLOOKUP(F1416,'帳庫存(20260119  00點更新)'!C:I,7,0)</f>
        <v>#N/A</v>
      </c>
      <c r="F1416" s="296">
        <v>16126192</v>
      </c>
      <c r="G1416" s="295">
        <v>46148</v>
      </c>
      <c r="H1416" s="513" t="s">
        <v>9491</v>
      </c>
      <c r="J1416" s="352">
        <f t="shared" ref="J1416:J1479" si="184">G1416+D1416</f>
        <v>46268</v>
      </c>
      <c r="K1416" s="203" t="s">
        <v>9409</v>
      </c>
      <c r="L1416" s="204">
        <v>4000</v>
      </c>
      <c r="M1416" s="204">
        <v>3920</v>
      </c>
      <c r="N1416" s="204">
        <f t="shared" ref="N1416:N1479" si="185">SUM(NS1416:XFD1416)</f>
        <v>3920</v>
      </c>
      <c r="O1416" s="354">
        <f t="shared" si="183"/>
        <v>0</v>
      </c>
      <c r="BTG1416" s="303">
        <v>2000</v>
      </c>
      <c r="BUL1416" s="303">
        <v>1160</v>
      </c>
      <c r="BUR1416" s="303">
        <v>760</v>
      </c>
    </row>
    <row r="1417" spans="2:965 1147:1920" ht="45" customHeight="1">
      <c r="B1417" s="203">
        <v>5714400160</v>
      </c>
      <c r="C1417" s="203" t="str">
        <f>VLOOKUP(B1417,'效期天數(2025.1126更新)'!B:C,2,FALSE)</f>
        <v>TCO2-U</v>
      </c>
      <c r="D1417" s="203">
        <f>VLOOKUP(B1417,'效期天數(2025.1126更新)'!B:E,4,0)</f>
        <v>120</v>
      </c>
      <c r="E1417" s="204" t="e">
        <f>VLOOKUP(F1417,'帳庫存(20260119  00點更新)'!C:I,7,0)</f>
        <v>#N/A</v>
      </c>
      <c r="F1417" s="296">
        <v>16026221</v>
      </c>
      <c r="G1417" s="295">
        <v>46169</v>
      </c>
      <c r="H1417" s="513" t="s">
        <v>10232</v>
      </c>
      <c r="J1417" s="352">
        <f t="shared" si="184"/>
        <v>46289</v>
      </c>
      <c r="K1417" s="203" t="s">
        <v>10109</v>
      </c>
      <c r="L1417" s="204">
        <v>4000</v>
      </c>
      <c r="M1417" s="204">
        <v>4130</v>
      </c>
      <c r="N1417" s="204">
        <f t="shared" si="185"/>
        <v>4130</v>
      </c>
      <c r="O1417" s="354">
        <f t="shared" si="183"/>
        <v>0</v>
      </c>
      <c r="BUV1417" s="303">
        <v>4130</v>
      </c>
    </row>
    <row r="1418" spans="2:965 1147:1920" ht="45" customHeight="1">
      <c r="B1418" s="203">
        <v>5714400160</v>
      </c>
      <c r="C1418" s="203" t="str">
        <f>VLOOKUP(B1418,'效期天數(2025.1126更新)'!B:C,2,FALSE)</f>
        <v>TCO2-U</v>
      </c>
      <c r="D1418" s="203">
        <f>VLOOKUP(B1418,'效期天數(2025.1126更新)'!B:E,4,0)</f>
        <v>120</v>
      </c>
      <c r="E1418" s="204" t="e">
        <f>VLOOKUP(F1418,'帳庫存(20260119  00點更新)'!C:I,7,0)</f>
        <v>#N/A</v>
      </c>
      <c r="F1418" s="296">
        <v>16026222</v>
      </c>
      <c r="G1418" s="295">
        <v>46169</v>
      </c>
      <c r="H1418" s="513" t="s">
        <v>10236</v>
      </c>
      <c r="J1418" s="352">
        <f t="shared" si="184"/>
        <v>46289</v>
      </c>
      <c r="K1418" s="203" t="s">
        <v>10109</v>
      </c>
      <c r="L1418" s="204">
        <v>4000</v>
      </c>
      <c r="M1418" s="204">
        <v>4220</v>
      </c>
      <c r="N1418" s="204">
        <f t="shared" si="185"/>
        <v>0</v>
      </c>
      <c r="O1418" s="354">
        <f t="shared" si="183"/>
        <v>4220</v>
      </c>
    </row>
    <row r="1419" spans="2:965 1147:1920" ht="45" customHeight="1">
      <c r="B1419" s="203">
        <v>5714400161</v>
      </c>
      <c r="C1419" s="203" t="str">
        <f>VLOOKUP(B1419,'效期天數(2025.1126更新)'!B:C,2,FALSE)</f>
        <v>TCO2-D</v>
      </c>
      <c r="D1419" s="203">
        <f>VLOOKUP(B1419,'效期天數(2025.1126更新)'!B:E,4,0)</f>
        <v>120</v>
      </c>
      <c r="E1419" s="204" t="e">
        <f>VLOOKUP(F1419,'帳庫存(20260119  00點更新)'!C:I,7,0)</f>
        <v>#N/A</v>
      </c>
      <c r="F1419" s="296">
        <v>16126221</v>
      </c>
      <c r="G1419" s="295">
        <v>46169</v>
      </c>
      <c r="H1419" s="513" t="s">
        <v>10232</v>
      </c>
      <c r="J1419" s="352">
        <f t="shared" si="184"/>
        <v>46289</v>
      </c>
      <c r="K1419" s="203" t="s">
        <v>10110</v>
      </c>
      <c r="L1419" s="204">
        <v>4000</v>
      </c>
      <c r="M1419" s="204">
        <v>4180</v>
      </c>
      <c r="N1419" s="204">
        <f t="shared" si="185"/>
        <v>4180</v>
      </c>
      <c r="O1419" s="354">
        <f t="shared" si="183"/>
        <v>0</v>
      </c>
      <c r="BUV1419" s="303">
        <v>4180</v>
      </c>
    </row>
    <row r="1420" spans="2:965 1147:1920" ht="45" customHeight="1">
      <c r="B1420" s="203">
        <v>5714400161</v>
      </c>
      <c r="C1420" s="203" t="str">
        <f>VLOOKUP(B1420,'效期天數(2025.1126更新)'!B:C,2,FALSE)</f>
        <v>TCO2-D</v>
      </c>
      <c r="D1420" s="203">
        <f>VLOOKUP(B1420,'效期天數(2025.1126更新)'!B:E,4,0)</f>
        <v>120</v>
      </c>
      <c r="E1420" s="204" t="e">
        <f>VLOOKUP(F1420,'帳庫存(20260119  00點更新)'!C:I,7,0)</f>
        <v>#N/A</v>
      </c>
      <c r="F1420" s="296">
        <v>16126222</v>
      </c>
      <c r="G1420" s="295">
        <v>46169</v>
      </c>
      <c r="H1420" s="513" t="s">
        <v>10236</v>
      </c>
      <c r="J1420" s="352">
        <f t="shared" si="184"/>
        <v>46289</v>
      </c>
      <c r="K1420" s="203" t="s">
        <v>10110</v>
      </c>
      <c r="L1420" s="204">
        <v>4000</v>
      </c>
      <c r="M1420" s="204">
        <v>4070</v>
      </c>
      <c r="N1420" s="204">
        <f t="shared" si="185"/>
        <v>0</v>
      </c>
      <c r="O1420" s="354">
        <f t="shared" si="183"/>
        <v>4070</v>
      </c>
    </row>
    <row r="1421" spans="2:965 1147:1920" ht="45" customHeight="1">
      <c r="B1421" s="633">
        <v>5714400175</v>
      </c>
      <c r="C1421" s="633" t="str">
        <f>VLOOKUP(B1421,'效期天數(2025.1126更新)'!B:C,2,FALSE)</f>
        <v>SCRP-D</v>
      </c>
      <c r="D1421" s="633">
        <f>VLOOKUP(B1421,'效期天數(2025.1126更新)'!B:E,4,0)</f>
        <v>120</v>
      </c>
      <c r="E1421" s="696">
        <f>VLOOKUP(F1421,'帳庫存(20260119  00點更新)'!C:I,7,0)</f>
        <v>1640</v>
      </c>
      <c r="F1421" s="645">
        <v>17525212</v>
      </c>
      <c r="G1421" s="295">
        <v>45799</v>
      </c>
      <c r="H1421" s="513" t="s">
        <v>5381</v>
      </c>
      <c r="I1421" s="286" t="s">
        <v>6021</v>
      </c>
      <c r="J1421" s="352">
        <f t="shared" si="184"/>
        <v>45919</v>
      </c>
      <c r="K1421" s="203" t="s">
        <v>5255</v>
      </c>
      <c r="L1421" s="204">
        <v>4000</v>
      </c>
      <c r="M1421" s="204">
        <v>4240</v>
      </c>
      <c r="N1421" s="204">
        <f t="shared" si="185"/>
        <v>4240</v>
      </c>
      <c r="O1421" s="354">
        <f>M1421-N1421+BD1421</f>
        <v>1640</v>
      </c>
      <c r="P1421" s="204" t="b">
        <f>IF(O1421=E1421,TRUE,FALSE)</f>
        <v>1</v>
      </c>
      <c r="Q1421" s="586">
        <f>O1421-E1421</f>
        <v>0</v>
      </c>
      <c r="BD1421" s="647">
        <v>1640</v>
      </c>
      <c r="KL1421" s="961"/>
      <c r="AKC1421" s="303">
        <v>4240</v>
      </c>
    </row>
    <row r="1422" spans="2:965 1147:1920" ht="43.5" customHeight="1">
      <c r="B1422" s="203">
        <v>5714400175</v>
      </c>
      <c r="C1422" s="203" t="str">
        <f>VLOOKUP(B1422,'效期天數(2025.1126更新)'!B:C,2,FALSE)</f>
        <v>SCRP-D</v>
      </c>
      <c r="D1422" s="203">
        <f>VLOOKUP(B1422,'效期天數(2025.1126更新)'!B:E,4,0)</f>
        <v>120</v>
      </c>
      <c r="E1422" s="204" t="e">
        <f>VLOOKUP(F1422,'帳庫存(20260119  00點更新)'!C:I,7,0)</f>
        <v>#N/A</v>
      </c>
      <c r="F1422" s="296">
        <v>17525313</v>
      </c>
      <c r="G1422" s="295">
        <v>45867</v>
      </c>
      <c r="H1422" s="513" t="s">
        <v>5773</v>
      </c>
      <c r="J1422" s="352">
        <f t="shared" si="184"/>
        <v>45987</v>
      </c>
      <c r="K1422" s="203" t="s">
        <v>5679</v>
      </c>
      <c r="L1422" s="204">
        <v>4000</v>
      </c>
      <c r="M1422" s="204">
        <v>4260</v>
      </c>
      <c r="N1422" s="204">
        <f t="shared" si="185"/>
        <v>4260</v>
      </c>
      <c r="O1422" s="354">
        <f>M1422-N1422</f>
        <v>0</v>
      </c>
      <c r="P1422" s="204" t="e">
        <f>IF(O1422=E1422,TRUE,FALSE)</f>
        <v>#N/A</v>
      </c>
      <c r="Q1422" s="586" t="e">
        <f>O1422-E1422</f>
        <v>#N/A</v>
      </c>
      <c r="KL1422" s="961"/>
      <c r="ARC1422" s="303">
        <v>4260</v>
      </c>
    </row>
    <row r="1423" spans="2:965 1147:1920" ht="45" customHeight="1">
      <c r="B1423" s="633">
        <v>5714400175</v>
      </c>
      <c r="C1423" s="633" t="str">
        <f>VLOOKUP(B1423,'效期天數(2025.1126更新)'!B:C,2,FALSE)</f>
        <v>SCRP-D</v>
      </c>
      <c r="D1423" s="633">
        <f>VLOOKUP(B1423,'效期天數(2025.1126更新)'!B:E,4,0)</f>
        <v>120</v>
      </c>
      <c r="E1423" s="696">
        <f>VLOOKUP(F1423,'帳庫存(20260119  00點更新)'!C:I,7,0)</f>
        <v>4050</v>
      </c>
      <c r="F1423" s="645">
        <v>17525314</v>
      </c>
      <c r="G1423" s="295">
        <v>45867</v>
      </c>
      <c r="H1423" s="513" t="s">
        <v>5773</v>
      </c>
      <c r="J1423" s="352">
        <f t="shared" si="184"/>
        <v>45987</v>
      </c>
      <c r="K1423" s="203" t="s">
        <v>5679</v>
      </c>
      <c r="L1423" s="204">
        <v>4000</v>
      </c>
      <c r="M1423" s="204">
        <v>4220</v>
      </c>
      <c r="N1423" s="204">
        <f t="shared" si="185"/>
        <v>2220</v>
      </c>
      <c r="O1423" s="354">
        <f>M1423-N1423+DM1423</f>
        <v>4050</v>
      </c>
      <c r="P1423" s="204" t="b">
        <f>IF(O1423=E1423,TRUE,FALSE)</f>
        <v>1</v>
      </c>
      <c r="Q1423" s="586">
        <f>O1423-E1423</f>
        <v>0</v>
      </c>
      <c r="DM1423" s="647">
        <v>2050</v>
      </c>
      <c r="KL1423" s="961"/>
      <c r="ARC1423" s="303">
        <v>2220</v>
      </c>
    </row>
    <row r="1424" spans="2:965 1147:1920" ht="45" customHeight="1">
      <c r="B1424" s="203">
        <v>5714400162</v>
      </c>
      <c r="C1424" s="203" t="str">
        <f>VLOOKUP(B1424,'效期天數(2025.1126更新)'!B:C,2,FALSE)</f>
        <v>CRP-U</v>
      </c>
      <c r="D1424" s="203">
        <f>VLOOKUP(B1424,'效期天數(2025.1126更新)'!B:E,4,0)</f>
        <v>60</v>
      </c>
      <c r="E1424" s="204" t="e">
        <f>VLOOKUP(F1424,'帳庫存(20260119  00點更新)'!C:I,7,0)</f>
        <v>#N/A</v>
      </c>
      <c r="F1424" s="296">
        <v>16226151</v>
      </c>
      <c r="G1424" s="295">
        <v>46120</v>
      </c>
      <c r="H1424" s="513" t="s">
        <v>8915</v>
      </c>
      <c r="J1424" s="352">
        <f t="shared" si="184"/>
        <v>46180</v>
      </c>
      <c r="K1424" s="203" t="s">
        <v>8793</v>
      </c>
      <c r="L1424" s="204">
        <v>2000</v>
      </c>
      <c r="M1424" s="204">
        <v>2105</v>
      </c>
      <c r="N1424" s="204">
        <f t="shared" si="185"/>
        <v>1700</v>
      </c>
      <c r="O1424" s="354">
        <f t="shared" ref="O1424:O1433" si="186">M1424-N1424</f>
        <v>405</v>
      </c>
      <c r="BPY1424" s="303">
        <v>500</v>
      </c>
      <c r="BQA1424" s="303">
        <v>1200</v>
      </c>
    </row>
    <row r="1425" spans="2:359 1323:1914" ht="45" customHeight="1">
      <c r="B1425" s="203">
        <v>5714400163</v>
      </c>
      <c r="C1425" s="203" t="str">
        <f>VLOOKUP(B1425,'效期天數(2025.1126更新)'!B:C,2,FALSE)</f>
        <v>CRP-D</v>
      </c>
      <c r="D1425" s="203">
        <f>VLOOKUP(B1425,'效期天數(2025.1126更新)'!B:E,4,0)</f>
        <v>60</v>
      </c>
      <c r="E1425" s="204" t="e">
        <f>VLOOKUP(F1425,'帳庫存(20260119  00點更新)'!C:I,7,0)</f>
        <v>#N/A</v>
      </c>
      <c r="F1425" s="296">
        <v>16326151</v>
      </c>
      <c r="G1425" s="295">
        <v>46120</v>
      </c>
      <c r="H1425" s="513" t="s">
        <v>8915</v>
      </c>
      <c r="J1425" s="352">
        <f t="shared" si="184"/>
        <v>46180</v>
      </c>
      <c r="K1425" s="203" t="s">
        <v>8794</v>
      </c>
      <c r="L1425" s="204">
        <v>2000</v>
      </c>
      <c r="M1425" s="204">
        <v>2095</v>
      </c>
      <c r="N1425" s="204">
        <f t="shared" si="185"/>
        <v>1700</v>
      </c>
      <c r="O1425" s="354">
        <f t="shared" si="186"/>
        <v>395</v>
      </c>
      <c r="BPY1425" s="303">
        <v>500</v>
      </c>
      <c r="BQA1425" s="303">
        <v>1200</v>
      </c>
    </row>
    <row r="1426" spans="2:359 1323:1914" ht="45" customHeight="1">
      <c r="B1426" s="203">
        <v>5714400162</v>
      </c>
      <c r="C1426" s="203" t="str">
        <f>VLOOKUP(B1426,'效期天數(2025.1126更新)'!B:C,2,FALSE)</f>
        <v>CRP-U</v>
      </c>
      <c r="D1426" s="203">
        <f>VLOOKUP(B1426,'效期天數(2025.1126更新)'!B:E,4,0)</f>
        <v>60</v>
      </c>
      <c r="E1426" s="204" t="e">
        <f>VLOOKUP(F1426,'帳庫存(20260119  00點更新)'!C:I,7,0)</f>
        <v>#N/A</v>
      </c>
      <c r="F1426" s="296">
        <v>16226211</v>
      </c>
      <c r="G1426" s="295">
        <v>46161</v>
      </c>
      <c r="H1426" s="513" t="s">
        <v>10034</v>
      </c>
      <c r="J1426" s="352">
        <f t="shared" si="184"/>
        <v>46221</v>
      </c>
      <c r="K1426" s="203" t="s">
        <v>9867</v>
      </c>
      <c r="L1426" s="204">
        <v>2000</v>
      </c>
      <c r="M1426" s="204">
        <v>2080</v>
      </c>
      <c r="N1426" s="204">
        <f t="shared" si="185"/>
        <v>2080</v>
      </c>
      <c r="O1426" s="354">
        <f t="shared" si="186"/>
        <v>0</v>
      </c>
      <c r="BTY1426" s="303">
        <v>2080</v>
      </c>
    </row>
    <row r="1427" spans="2:359 1323:1914" ht="45" customHeight="1">
      <c r="B1427" s="203">
        <v>5714400163</v>
      </c>
      <c r="C1427" s="203" t="str">
        <f>VLOOKUP(B1427,'效期天數(2025.1126更新)'!B:C,2,FALSE)</f>
        <v>CRP-D</v>
      </c>
      <c r="D1427" s="203">
        <f>VLOOKUP(B1427,'效期天數(2025.1126更新)'!B:E,4,0)</f>
        <v>60</v>
      </c>
      <c r="E1427" s="204" t="e">
        <f>VLOOKUP(F1427,'帳庫存(20260119  00點更新)'!C:I,7,0)</f>
        <v>#N/A</v>
      </c>
      <c r="F1427" s="296">
        <v>16326211</v>
      </c>
      <c r="G1427" s="295">
        <v>46161</v>
      </c>
      <c r="H1427" s="513" t="s">
        <v>10034</v>
      </c>
      <c r="J1427" s="352">
        <f t="shared" si="184"/>
        <v>46221</v>
      </c>
      <c r="K1427" s="203" t="s">
        <v>9868</v>
      </c>
      <c r="L1427" s="204">
        <v>2000</v>
      </c>
      <c r="M1427" s="204">
        <v>2180</v>
      </c>
      <c r="N1427" s="204">
        <f t="shared" si="185"/>
        <v>2180</v>
      </c>
      <c r="O1427" s="354">
        <f t="shared" si="186"/>
        <v>0</v>
      </c>
      <c r="BTY1427" s="303">
        <v>2180</v>
      </c>
    </row>
    <row r="1428" spans="2:359 1323:1914" ht="45" customHeight="1">
      <c r="B1428" s="203">
        <v>5714400162</v>
      </c>
      <c r="C1428" s="203" t="str">
        <f>VLOOKUP(B1428,'效期天數(2025.1126更新)'!B:C,2,FALSE)</f>
        <v>CRP-U</v>
      </c>
      <c r="D1428" s="203">
        <f>VLOOKUP(B1428,'效期天數(2025.1126更新)'!B:E,4,0)</f>
        <v>60</v>
      </c>
      <c r="E1428" s="204" t="e">
        <f>VLOOKUP(F1428,'帳庫存(20260119  00點更新)'!C:I,7,0)</f>
        <v>#N/A</v>
      </c>
      <c r="F1428" s="296">
        <v>16226212</v>
      </c>
      <c r="G1428" s="295">
        <v>46162</v>
      </c>
      <c r="H1428" s="513" t="s">
        <v>10035</v>
      </c>
      <c r="J1428" s="352">
        <f t="shared" si="184"/>
        <v>46222</v>
      </c>
      <c r="K1428" s="203" t="s">
        <v>9886</v>
      </c>
      <c r="L1428" s="204">
        <v>2000</v>
      </c>
      <c r="M1428" s="204">
        <v>2080</v>
      </c>
      <c r="N1428" s="204">
        <f t="shared" si="185"/>
        <v>1200</v>
      </c>
      <c r="O1428" s="354">
        <f t="shared" si="186"/>
        <v>880</v>
      </c>
      <c r="BTY1428" s="303">
        <v>1200</v>
      </c>
    </row>
    <row r="1429" spans="2:359 1323:1914" ht="45" customHeight="1">
      <c r="B1429" s="203">
        <v>5714400163</v>
      </c>
      <c r="C1429" s="203" t="str">
        <f>VLOOKUP(B1429,'效期天數(2025.1126更新)'!B:C,2,FALSE)</f>
        <v>CRP-D</v>
      </c>
      <c r="D1429" s="203">
        <f>VLOOKUP(B1429,'效期天數(2025.1126更新)'!B:E,4,0)</f>
        <v>60</v>
      </c>
      <c r="E1429" s="204" t="e">
        <f>VLOOKUP(F1429,'帳庫存(20260119  00點更新)'!C:I,7,0)</f>
        <v>#N/A</v>
      </c>
      <c r="F1429" s="296">
        <v>16326212</v>
      </c>
      <c r="G1429" s="295">
        <v>46162</v>
      </c>
      <c r="H1429" s="513" t="s">
        <v>10035</v>
      </c>
      <c r="J1429" s="352">
        <f t="shared" si="184"/>
        <v>46222</v>
      </c>
      <c r="K1429" s="203" t="s">
        <v>9887</v>
      </c>
      <c r="L1429" s="204">
        <v>2000</v>
      </c>
      <c r="M1429" s="204">
        <v>2140</v>
      </c>
      <c r="N1429" s="204">
        <f t="shared" si="185"/>
        <v>1200</v>
      </c>
      <c r="O1429" s="354">
        <f t="shared" si="186"/>
        <v>940</v>
      </c>
      <c r="BTY1429" s="303">
        <v>1200</v>
      </c>
    </row>
    <row r="1430" spans="2:359 1323:1914" ht="45" customHeight="1">
      <c r="B1430" s="203">
        <v>5714400162</v>
      </c>
      <c r="C1430" s="203" t="str">
        <f>VLOOKUP(B1430,'效期天數(2025.1126更新)'!B:C,2,FALSE)</f>
        <v>CRP-U</v>
      </c>
      <c r="D1430" s="203">
        <f>VLOOKUP(B1430,'效期天數(2025.1126更新)'!B:E,4,0)</f>
        <v>60</v>
      </c>
      <c r="E1430" s="204" t="e">
        <f>VLOOKUP(F1430,'帳庫存(20260119  00點更新)'!C:I,7,0)</f>
        <v>#N/A</v>
      </c>
      <c r="F1430" s="296">
        <v>16226221</v>
      </c>
      <c r="G1430" s="295">
        <v>46168</v>
      </c>
      <c r="H1430" s="513" t="s">
        <v>10232</v>
      </c>
      <c r="J1430" s="352">
        <f t="shared" si="184"/>
        <v>46228</v>
      </c>
      <c r="K1430" s="203" t="s">
        <v>10090</v>
      </c>
      <c r="L1430" s="204">
        <v>2000</v>
      </c>
      <c r="M1430" s="204">
        <v>2070</v>
      </c>
      <c r="N1430" s="204">
        <f t="shared" si="185"/>
        <v>1500</v>
      </c>
      <c r="O1430" s="354">
        <f t="shared" si="186"/>
        <v>570</v>
      </c>
      <c r="BUP1430" s="303">
        <v>1500</v>
      </c>
    </row>
    <row r="1431" spans="2:359 1323:1914" ht="45" customHeight="1">
      <c r="B1431" s="203">
        <v>5714400164</v>
      </c>
      <c r="C1431" s="203" t="str">
        <f>VLOOKUP(B1431,'效期天數(2025.1126更新)'!B:C,2,FALSE)</f>
        <v>UPRO</v>
      </c>
      <c r="D1431" s="203">
        <f>VLOOKUP(B1431,'效期天數(2025.1126更新)'!B:E,4,0)</f>
        <v>180</v>
      </c>
      <c r="E1431" s="204" t="e">
        <f>VLOOKUP(F1431,'帳庫存(20260119  00點更新)'!C:I,7,0)</f>
        <v>#N/A</v>
      </c>
      <c r="F1431" s="296">
        <v>16426221</v>
      </c>
      <c r="G1431" s="295">
        <v>46168</v>
      </c>
      <c r="H1431" s="513" t="s">
        <v>10232</v>
      </c>
      <c r="J1431" s="352">
        <f t="shared" si="184"/>
        <v>46348</v>
      </c>
      <c r="K1431" s="203" t="s">
        <v>10092</v>
      </c>
      <c r="L1431" s="204">
        <v>2000</v>
      </c>
      <c r="M1431" s="204">
        <v>2090</v>
      </c>
      <c r="N1431" s="204">
        <f t="shared" si="185"/>
        <v>1000</v>
      </c>
      <c r="O1431" s="354">
        <f t="shared" si="186"/>
        <v>1090</v>
      </c>
      <c r="BUN1431" s="303">
        <v>1000</v>
      </c>
    </row>
    <row r="1432" spans="2:359 1323:1914" ht="45" customHeight="1">
      <c r="B1432" s="203">
        <v>5714400164</v>
      </c>
      <c r="C1432" s="203" t="str">
        <f>VLOOKUP(B1432,'效期天數(2025.1126更新)'!B:C,2,FALSE)</f>
        <v>UPRO</v>
      </c>
      <c r="D1432" s="203">
        <f>VLOOKUP(B1432,'效期天數(2025.1126更新)'!B:E,4,0)</f>
        <v>180</v>
      </c>
      <c r="E1432" s="204" t="e">
        <f>VLOOKUP(F1432,'帳庫存(20260119  00點更新)'!C:I,7,0)</f>
        <v>#N/A</v>
      </c>
      <c r="F1432" s="203">
        <v>16426201</v>
      </c>
      <c r="G1432" s="295">
        <v>46158</v>
      </c>
      <c r="H1432" s="513" t="s">
        <v>9898</v>
      </c>
      <c r="J1432" s="352">
        <f t="shared" si="184"/>
        <v>46338</v>
      </c>
      <c r="K1432" s="203" t="s">
        <v>9780</v>
      </c>
      <c r="L1432" s="204">
        <v>2000</v>
      </c>
      <c r="M1432" s="204">
        <v>2120</v>
      </c>
      <c r="N1432" s="204">
        <f t="shared" si="185"/>
        <v>2000</v>
      </c>
      <c r="O1432" s="354">
        <f t="shared" si="186"/>
        <v>120</v>
      </c>
      <c r="BSW1432" s="303">
        <v>2000</v>
      </c>
    </row>
    <row r="1433" spans="2:359 1323:1914" ht="45" customHeight="1">
      <c r="B1433" s="203">
        <v>5714400164</v>
      </c>
      <c r="C1433" s="203" t="str">
        <f>VLOOKUP(B1433,'效期天數(2025.1126更新)'!B:C,2,FALSE)</f>
        <v>UPRO</v>
      </c>
      <c r="D1433" s="203">
        <f>VLOOKUP(B1433,'效期天數(2025.1126更新)'!B:E,4,0)</f>
        <v>180</v>
      </c>
      <c r="E1433" s="204">
        <f>VLOOKUP(F1433,'帳庫存(20260119  00點更新)'!C:I,7,0)</f>
        <v>450</v>
      </c>
      <c r="F1433" s="296">
        <v>16425431</v>
      </c>
      <c r="G1433" s="295">
        <v>45950</v>
      </c>
      <c r="H1433" s="513" t="s">
        <v>6357</v>
      </c>
      <c r="J1433" s="352">
        <f t="shared" si="184"/>
        <v>46130</v>
      </c>
      <c r="K1433" s="203" t="s">
        <v>6321</v>
      </c>
      <c r="L1433" s="204">
        <v>2000</v>
      </c>
      <c r="M1433" s="204">
        <v>2090</v>
      </c>
      <c r="N1433" s="204">
        <f t="shared" si="185"/>
        <v>1640</v>
      </c>
      <c r="O1433" s="354">
        <f t="shared" si="186"/>
        <v>450</v>
      </c>
      <c r="P1433" s="204" t="b">
        <f>IF(O1433=E1433,TRUE,FALSE)</f>
        <v>1</v>
      </c>
      <c r="Q1433" s="586">
        <f>O1433-E1433</f>
        <v>0</v>
      </c>
      <c r="KL1433" s="961"/>
      <c r="AXW1433" s="303">
        <v>1000</v>
      </c>
      <c r="BBH1433" s="303">
        <v>640</v>
      </c>
      <c r="BBI1433" s="303" t="s">
        <v>6920</v>
      </c>
    </row>
    <row r="1434" spans="2:359 1323:1914" ht="45" customHeight="1">
      <c r="B1434" s="203">
        <v>5714400164</v>
      </c>
      <c r="C1434" s="203" t="str">
        <f>VLOOKUP(B1434,'效期天數(2025.1126更新)'!B:C,2,FALSE)</f>
        <v>UPRO</v>
      </c>
      <c r="D1434" s="203">
        <f>VLOOKUP(B1434,'效期天數(2025.1126更新)'!B:E,4,0)</f>
        <v>180</v>
      </c>
      <c r="E1434" s="204" t="e">
        <f>VLOOKUP(F1434,'帳庫存(20260119  00點更新)'!C:I,7,0)</f>
        <v>#N/A</v>
      </c>
      <c r="F1434" s="296">
        <v>16426141</v>
      </c>
      <c r="G1434" s="295">
        <v>46112</v>
      </c>
      <c r="H1434" s="513" t="s">
        <v>8752</v>
      </c>
      <c r="J1434" s="352">
        <f t="shared" si="184"/>
        <v>46292</v>
      </c>
      <c r="K1434" s="203" t="s">
        <v>8685</v>
      </c>
      <c r="L1434" s="204">
        <v>2000</v>
      </c>
      <c r="M1434" s="204">
        <v>2090</v>
      </c>
      <c r="N1434" s="204">
        <f t="shared" si="185"/>
        <v>2090</v>
      </c>
      <c r="O1434" s="354">
        <f>M1434-N1434+MU1434</f>
        <v>420</v>
      </c>
      <c r="MU1434" s="1064">
        <v>420</v>
      </c>
      <c r="BQI1434" s="334">
        <v>2090</v>
      </c>
    </row>
    <row r="1435" spans="2:359 1323:1914" ht="45" customHeight="1">
      <c r="B1435" s="203">
        <v>5714400164</v>
      </c>
      <c r="C1435" s="203" t="str">
        <f>VLOOKUP(B1435,'效期天數(2025.1126更新)'!B:C,2,FALSE)</f>
        <v>UPRO</v>
      </c>
      <c r="D1435" s="203">
        <f>VLOOKUP(B1435,'效期天數(2025.1126更新)'!B:E,4,0)</f>
        <v>180</v>
      </c>
      <c r="E1435" s="204" t="e">
        <f>VLOOKUP(F1435,'帳庫存(20260119  00點更新)'!C:I,7,0)</f>
        <v>#N/A</v>
      </c>
      <c r="F1435" s="296">
        <v>16426131</v>
      </c>
      <c r="G1435" s="295">
        <v>46108</v>
      </c>
      <c r="H1435" s="513" t="s">
        <v>8664</v>
      </c>
      <c r="J1435" s="352">
        <f t="shared" si="184"/>
        <v>46288</v>
      </c>
      <c r="K1435" s="203" t="s">
        <v>8599</v>
      </c>
      <c r="L1435" s="204">
        <v>2000</v>
      </c>
      <c r="M1435" s="204">
        <v>2120</v>
      </c>
      <c r="N1435" s="204">
        <f t="shared" si="185"/>
        <v>2120</v>
      </c>
      <c r="O1435" s="354">
        <f t="shared" ref="O1435:O1458" si="187">M1435-N1435</f>
        <v>0</v>
      </c>
      <c r="KL1435" s="961"/>
      <c r="BPM1435" s="303">
        <v>2120</v>
      </c>
    </row>
    <row r="1436" spans="2:359 1323:1914" ht="45" customHeight="1">
      <c r="B1436" s="203">
        <v>5714400164</v>
      </c>
      <c r="C1436" s="203" t="str">
        <f>VLOOKUP(B1436,'效期天數(2025.1126更新)'!B:C,2,FALSE)</f>
        <v>UPRO</v>
      </c>
      <c r="D1436" s="203">
        <f>VLOOKUP(B1436,'效期天數(2025.1126更新)'!B:E,4,0)</f>
        <v>180</v>
      </c>
      <c r="E1436" s="204" t="e">
        <f>VLOOKUP(F1436,'帳庫存(20260119  00點更新)'!C:I,7,0)</f>
        <v>#N/A</v>
      </c>
      <c r="F1436" s="296">
        <v>16425501</v>
      </c>
      <c r="G1436" s="295">
        <v>46001</v>
      </c>
      <c r="H1436" s="513" t="s">
        <v>6865</v>
      </c>
      <c r="J1436" s="352">
        <f t="shared" si="184"/>
        <v>46181</v>
      </c>
      <c r="K1436" s="203" t="s">
        <v>6840</v>
      </c>
      <c r="L1436" s="204">
        <v>2000</v>
      </c>
      <c r="M1436" s="204">
        <v>2120</v>
      </c>
      <c r="N1436" s="204">
        <f t="shared" si="185"/>
        <v>2120</v>
      </c>
      <c r="O1436" s="354">
        <f t="shared" si="187"/>
        <v>0</v>
      </c>
      <c r="P1436" s="204" t="e">
        <f>IF(O1436=E1436,TRUE,FALSE)</f>
        <v>#N/A</v>
      </c>
      <c r="Q1436" s="586" t="e">
        <f>O1436-E1436</f>
        <v>#N/A</v>
      </c>
      <c r="KL1436" s="961"/>
      <c r="BCU1436" s="303">
        <v>1000</v>
      </c>
      <c r="BEN1436" s="303">
        <v>1120</v>
      </c>
    </row>
    <row r="1437" spans="2:359 1323:1914" ht="45" customHeight="1">
      <c r="B1437" s="203">
        <v>5714400164</v>
      </c>
      <c r="C1437" s="203" t="str">
        <f>VLOOKUP(B1437,'效期天數(2025.1126更新)'!B:C,2,FALSE)</f>
        <v>UPRO</v>
      </c>
      <c r="D1437" s="203">
        <f>VLOOKUP(B1437,'效期天數(2025.1126更新)'!B:E,4,0)</f>
        <v>180</v>
      </c>
      <c r="E1437" s="204">
        <f>VLOOKUP(F1437,'帳庫存(20260119  00點更新)'!C:I,7,0)</f>
        <v>130</v>
      </c>
      <c r="F1437" s="296">
        <v>16425511</v>
      </c>
      <c r="G1437" s="295">
        <v>46007</v>
      </c>
      <c r="H1437" s="513" t="s">
        <v>6986</v>
      </c>
      <c r="J1437" s="352">
        <f t="shared" si="184"/>
        <v>46187</v>
      </c>
      <c r="K1437" s="203" t="s">
        <v>6885</v>
      </c>
      <c r="L1437" s="204">
        <v>2000</v>
      </c>
      <c r="M1437" s="204">
        <v>2130</v>
      </c>
      <c r="N1437" s="204">
        <f t="shared" si="185"/>
        <v>2000</v>
      </c>
      <c r="O1437" s="354">
        <f t="shared" si="187"/>
        <v>130</v>
      </c>
      <c r="P1437" s="204" t="b">
        <f>IF(O1437=E1437,TRUE,FALSE)</f>
        <v>1</v>
      </c>
      <c r="Q1437" s="586">
        <f>O1437-E1437</f>
        <v>0</v>
      </c>
      <c r="KL1437" s="961"/>
      <c r="BDQ1437" s="303">
        <v>2000</v>
      </c>
    </row>
    <row r="1438" spans="2:359 1323:1914" ht="45" customHeight="1">
      <c r="B1438" s="203">
        <v>5714400164</v>
      </c>
      <c r="C1438" s="203" t="str">
        <f>VLOOKUP(B1438,'效期天數(2025.1126更新)'!B:C,2,FALSE)</f>
        <v>UPRO</v>
      </c>
      <c r="D1438" s="203">
        <f>VLOOKUP(B1438,'效期天數(2025.1126更新)'!B:E,4,0)</f>
        <v>180</v>
      </c>
      <c r="E1438" s="204" t="e">
        <f>VLOOKUP(F1438,'帳庫存(20260119  00點更新)'!C:I,7,0)</f>
        <v>#N/A</v>
      </c>
      <c r="F1438" s="296">
        <v>16426031</v>
      </c>
      <c r="G1438" s="295">
        <v>46038</v>
      </c>
      <c r="H1438" s="513" t="s">
        <v>7533</v>
      </c>
      <c r="J1438" s="352">
        <f t="shared" si="184"/>
        <v>46218</v>
      </c>
      <c r="K1438" s="203" t="s">
        <v>7238</v>
      </c>
      <c r="L1438" s="204">
        <v>2000</v>
      </c>
      <c r="M1438" s="204">
        <v>2090</v>
      </c>
      <c r="N1438" s="204">
        <f t="shared" si="185"/>
        <v>2090</v>
      </c>
      <c r="O1438" s="354">
        <f t="shared" si="187"/>
        <v>0</v>
      </c>
      <c r="P1438" s="204" t="e">
        <f>IF(O1438=E1438,TRUE,FALSE)</f>
        <v>#N/A</v>
      </c>
      <c r="Q1438" s="586" t="e">
        <f>O1438-E1438</f>
        <v>#N/A</v>
      </c>
      <c r="KL1438" s="961"/>
      <c r="BIK1438" s="303">
        <v>1000</v>
      </c>
      <c r="BJU1438" s="303">
        <v>1090</v>
      </c>
    </row>
    <row r="1439" spans="2:359 1323:1914" ht="45" customHeight="1">
      <c r="B1439" s="203">
        <v>5714400164</v>
      </c>
      <c r="C1439" s="203" t="str">
        <f>VLOOKUP(B1439,'效期天數(2025.1126更新)'!B:C,2,FALSE)</f>
        <v>UPRO</v>
      </c>
      <c r="D1439" s="203">
        <f>VLOOKUP(B1439,'效期天數(2025.1126更新)'!B:E,4,0)</f>
        <v>180</v>
      </c>
      <c r="E1439" s="204" t="e">
        <f>VLOOKUP(F1439,'帳庫存(20260119  00點更新)'!C:I,7,0)</f>
        <v>#N/A</v>
      </c>
      <c r="F1439" s="296">
        <v>16426091</v>
      </c>
      <c r="G1439" s="295">
        <v>46078</v>
      </c>
      <c r="H1439" s="513" t="s">
        <v>8205</v>
      </c>
      <c r="J1439" s="352">
        <f t="shared" si="184"/>
        <v>46258</v>
      </c>
      <c r="K1439" s="203" t="s">
        <v>8110</v>
      </c>
      <c r="L1439" s="204">
        <v>2000</v>
      </c>
      <c r="M1439" s="344">
        <v>2100</v>
      </c>
      <c r="N1439" s="204">
        <f t="shared" si="185"/>
        <v>2100</v>
      </c>
      <c r="O1439" s="354">
        <f t="shared" si="187"/>
        <v>0</v>
      </c>
      <c r="P1439" s="204" t="e">
        <f>IF(O1439=E1439,TRUE,FALSE)</f>
        <v>#N/A</v>
      </c>
      <c r="Q1439" s="586" t="e">
        <f>O1439-E1439</f>
        <v>#N/A</v>
      </c>
      <c r="KL1439" s="961"/>
      <c r="BKJ1439" s="303">
        <v>1000</v>
      </c>
      <c r="BMX1439" s="303">
        <v>1100</v>
      </c>
    </row>
    <row r="1440" spans="2:359 1323:1914" ht="45" customHeight="1">
      <c r="B1440" s="203">
        <v>5714400164</v>
      </c>
      <c r="C1440" s="203" t="str">
        <f>VLOOKUP(B1440,'效期天數(2025.1126更新)'!B:C,2,FALSE)</f>
        <v>UPRO</v>
      </c>
      <c r="D1440" s="203">
        <f>VLOOKUP(B1440,'效期天數(2025.1126更新)'!B:E,4,0)</f>
        <v>180</v>
      </c>
      <c r="E1440" s="204" t="e">
        <f>VLOOKUP(F1440,'帳庫存(20260119  00點更新)'!C:I,7,0)</f>
        <v>#N/A</v>
      </c>
      <c r="F1440" s="296">
        <v>16426101</v>
      </c>
      <c r="G1440" s="295">
        <v>46087</v>
      </c>
      <c r="H1440" s="513" t="s">
        <v>8335</v>
      </c>
      <c r="J1440" s="352">
        <f t="shared" si="184"/>
        <v>46267</v>
      </c>
      <c r="K1440" s="203" t="s">
        <v>8196</v>
      </c>
      <c r="L1440" s="204">
        <v>2000</v>
      </c>
      <c r="M1440" s="204">
        <v>2090</v>
      </c>
      <c r="N1440" s="204">
        <f t="shared" si="185"/>
        <v>2000</v>
      </c>
      <c r="O1440" s="354">
        <f t="shared" si="187"/>
        <v>90</v>
      </c>
      <c r="KL1440" s="961"/>
      <c r="BLD1440" s="303">
        <v>2000</v>
      </c>
    </row>
    <row r="1441" spans="2:298 1412:1929" ht="45" customHeight="1">
      <c r="B1441" s="203">
        <v>5714400165</v>
      </c>
      <c r="C1441" s="203" t="str">
        <f>VLOOKUP(B1441,'效期天數(2025.1126更新)'!B:C,2,FALSE)</f>
        <v>LAC-U</v>
      </c>
      <c r="D1441" s="203">
        <f>VLOOKUP(B1441,'效期天數(2025.1126更新)'!B:E,4,0)</f>
        <v>60</v>
      </c>
      <c r="E1441" s="204" t="e">
        <f>VLOOKUP(F1441,'帳庫存(20260119  00點更新)'!C:I,7,0)</f>
        <v>#N/A</v>
      </c>
      <c r="F1441" s="296">
        <v>16526141</v>
      </c>
      <c r="G1441" s="295">
        <v>46113</v>
      </c>
      <c r="H1441" s="513" t="s">
        <v>8672</v>
      </c>
      <c r="J1441" s="352">
        <f t="shared" si="184"/>
        <v>46173</v>
      </c>
      <c r="K1441" s="203" t="s">
        <v>8697</v>
      </c>
      <c r="L1441" s="204">
        <v>3000</v>
      </c>
      <c r="M1441" s="204">
        <v>3030</v>
      </c>
      <c r="N1441" s="204">
        <f t="shared" si="185"/>
        <v>3030</v>
      </c>
      <c r="O1441" s="354">
        <f t="shared" si="187"/>
        <v>0</v>
      </c>
      <c r="BPI1441" s="303">
        <v>2000</v>
      </c>
      <c r="BTD1441" s="303">
        <v>1030</v>
      </c>
    </row>
    <row r="1442" spans="2:298 1412:1929" ht="45" customHeight="1">
      <c r="B1442" s="203">
        <v>5714400166</v>
      </c>
      <c r="C1442" s="203" t="str">
        <f>VLOOKUP(B1442,'效期天數(2025.1126更新)'!B:C,2,FALSE)</f>
        <v>LAC-D</v>
      </c>
      <c r="D1442" s="203">
        <f>VLOOKUP(B1442,'效期天數(2025.1126更新)'!B:E,4,0)</f>
        <v>60</v>
      </c>
      <c r="E1442" s="204" t="e">
        <f>VLOOKUP(F1442,'帳庫存(20260119  00點更新)'!C:I,7,0)</f>
        <v>#N/A</v>
      </c>
      <c r="F1442" s="296">
        <v>16626141</v>
      </c>
      <c r="G1442" s="295">
        <v>46113</v>
      </c>
      <c r="H1442" s="513" t="s">
        <v>8672</v>
      </c>
      <c r="J1442" s="352">
        <f t="shared" si="184"/>
        <v>46173</v>
      </c>
      <c r="K1442" s="203" t="s">
        <v>8698</v>
      </c>
      <c r="L1442" s="204">
        <v>3000</v>
      </c>
      <c r="M1442" s="204">
        <v>3120</v>
      </c>
      <c r="N1442" s="204">
        <f t="shared" si="185"/>
        <v>3120</v>
      </c>
      <c r="O1442" s="354">
        <f t="shared" si="187"/>
        <v>0</v>
      </c>
      <c r="BPI1442" s="303">
        <v>2000</v>
      </c>
      <c r="BTD1442" s="303">
        <v>1120</v>
      </c>
    </row>
    <row r="1443" spans="2:298 1412:1929" ht="45" customHeight="1">
      <c r="B1443" s="203">
        <v>5714400165</v>
      </c>
      <c r="C1443" s="203" t="str">
        <f>VLOOKUP(B1443,'效期天數(2025.1126更新)'!B:C,2,FALSE)</f>
        <v>LAC-U</v>
      </c>
      <c r="D1443" s="203">
        <f>VLOOKUP(B1443,'效期天數(2025.1126更新)'!B:E,4,0)</f>
        <v>60</v>
      </c>
      <c r="E1443" s="204" t="e">
        <f>VLOOKUP(F1443,'帳庫存(20260119  00點更新)'!C:I,7,0)</f>
        <v>#N/A</v>
      </c>
      <c r="F1443" s="296">
        <v>16526151</v>
      </c>
      <c r="G1443" s="295">
        <v>46120</v>
      </c>
      <c r="H1443" s="513" t="s">
        <v>8915</v>
      </c>
      <c r="J1443" s="352">
        <f t="shared" si="184"/>
        <v>46180</v>
      </c>
      <c r="K1443" s="203" t="s">
        <v>8791</v>
      </c>
      <c r="L1443" s="204">
        <v>3000</v>
      </c>
      <c r="M1443" s="204">
        <v>3030</v>
      </c>
      <c r="N1443" s="204">
        <f t="shared" si="185"/>
        <v>3030</v>
      </c>
      <c r="O1443" s="354">
        <f t="shared" si="187"/>
        <v>0</v>
      </c>
      <c r="BSE1443" s="303">
        <v>1500</v>
      </c>
      <c r="BUV1443" s="303">
        <v>1530</v>
      </c>
    </row>
    <row r="1444" spans="2:298 1412:1929" ht="45" customHeight="1">
      <c r="B1444" s="203">
        <v>5714400166</v>
      </c>
      <c r="C1444" s="203" t="str">
        <f>VLOOKUP(B1444,'效期天數(2025.1126更新)'!B:C,2,FALSE)</f>
        <v>LAC-D</v>
      </c>
      <c r="D1444" s="203">
        <f>VLOOKUP(B1444,'效期天數(2025.1126更新)'!B:E,4,0)</f>
        <v>60</v>
      </c>
      <c r="E1444" s="204" t="e">
        <f>VLOOKUP(F1444,'帳庫存(20260119  00點更新)'!C:I,7,0)</f>
        <v>#N/A</v>
      </c>
      <c r="F1444" s="296">
        <v>16626151</v>
      </c>
      <c r="G1444" s="295">
        <v>46120</v>
      </c>
      <c r="H1444" s="513" t="s">
        <v>8915</v>
      </c>
      <c r="J1444" s="352">
        <f t="shared" si="184"/>
        <v>46180</v>
      </c>
      <c r="K1444" s="203" t="s">
        <v>8792</v>
      </c>
      <c r="L1444" s="204">
        <v>3000</v>
      </c>
      <c r="M1444" s="204">
        <v>3130</v>
      </c>
      <c r="N1444" s="204">
        <f t="shared" si="185"/>
        <v>3130</v>
      </c>
      <c r="O1444" s="354">
        <f t="shared" si="187"/>
        <v>0</v>
      </c>
      <c r="BSE1444" s="303">
        <v>1500</v>
      </c>
      <c r="BUV1444" s="303">
        <v>1630</v>
      </c>
    </row>
    <row r="1445" spans="2:298 1412:1929" ht="45" customHeight="1">
      <c r="B1445" s="203">
        <v>5714400165</v>
      </c>
      <c r="C1445" s="203" t="str">
        <f>VLOOKUP(B1445,'效期天數(2025.1126更新)'!B:C,2,FALSE)</f>
        <v>LAC-U</v>
      </c>
      <c r="D1445" s="203">
        <f>VLOOKUP(B1445,'效期天數(2025.1126更新)'!B:E,4,0)</f>
        <v>60</v>
      </c>
      <c r="E1445" s="204" t="e">
        <f>VLOOKUP(F1445,'帳庫存(20260119  00點更新)'!C:I,7,0)</f>
        <v>#N/A</v>
      </c>
      <c r="F1445" s="296">
        <v>16526221</v>
      </c>
      <c r="G1445" s="295">
        <v>46169</v>
      </c>
      <c r="H1445" s="513" t="s">
        <v>10232</v>
      </c>
      <c r="J1445" s="352">
        <f t="shared" si="184"/>
        <v>46229</v>
      </c>
      <c r="K1445" s="203" t="s">
        <v>10104</v>
      </c>
      <c r="L1445" s="204">
        <v>3000</v>
      </c>
      <c r="M1445" s="204">
        <v>3120</v>
      </c>
      <c r="N1445" s="204">
        <f t="shared" si="185"/>
        <v>3000</v>
      </c>
      <c r="O1445" s="354">
        <f t="shared" si="187"/>
        <v>120</v>
      </c>
      <c r="BUV1445" s="303">
        <v>3000</v>
      </c>
    </row>
    <row r="1446" spans="2:298 1412:1929" ht="45" customHeight="1">
      <c r="B1446" s="203">
        <v>5714400166</v>
      </c>
      <c r="C1446" s="203" t="str">
        <f>VLOOKUP(B1446,'效期天數(2025.1126更新)'!B:C,2,FALSE)</f>
        <v>LAC-D</v>
      </c>
      <c r="D1446" s="203">
        <f>VLOOKUP(B1446,'效期天數(2025.1126更新)'!B:E,4,0)</f>
        <v>60</v>
      </c>
      <c r="E1446" s="204" t="e">
        <f>VLOOKUP(F1446,'帳庫存(20260119  00點更新)'!C:I,7,0)</f>
        <v>#N/A</v>
      </c>
      <c r="F1446" s="296">
        <v>16626221</v>
      </c>
      <c r="G1446" s="295">
        <v>46169</v>
      </c>
      <c r="H1446" s="513" t="s">
        <v>10232</v>
      </c>
      <c r="J1446" s="352">
        <f t="shared" si="184"/>
        <v>46229</v>
      </c>
      <c r="K1446" s="203" t="s">
        <v>10105</v>
      </c>
      <c r="L1446" s="204">
        <v>3000</v>
      </c>
      <c r="M1446" s="204">
        <v>3160</v>
      </c>
      <c r="N1446" s="204">
        <f t="shared" si="185"/>
        <v>3000</v>
      </c>
      <c r="O1446" s="354">
        <f t="shared" si="187"/>
        <v>160</v>
      </c>
      <c r="BUV1446" s="303">
        <v>3000</v>
      </c>
    </row>
    <row r="1447" spans="2:298 1412:1929" ht="45" customHeight="1">
      <c r="B1447" s="203">
        <v>5714400165</v>
      </c>
      <c r="C1447" s="203" t="str">
        <f>VLOOKUP(B1447,'效期天數(2025.1126更新)'!B:C,2,FALSE)</f>
        <v>LAC-U</v>
      </c>
      <c r="D1447" s="203">
        <f>VLOOKUP(B1447,'效期天數(2025.1126更新)'!B:E,4,0)</f>
        <v>60</v>
      </c>
      <c r="E1447" s="204" t="e">
        <f>VLOOKUP(F1447,'帳庫存(20260119  00點更新)'!C:I,7,0)</f>
        <v>#N/A</v>
      </c>
      <c r="F1447" s="296">
        <v>16526231</v>
      </c>
      <c r="G1447" s="295">
        <v>46175</v>
      </c>
      <c r="H1447" s="513" t="s">
        <v>10389</v>
      </c>
      <c r="J1447" s="352">
        <f t="shared" si="184"/>
        <v>46235</v>
      </c>
      <c r="K1447" s="203" t="s">
        <v>10207</v>
      </c>
      <c r="L1447" s="204">
        <v>3000</v>
      </c>
      <c r="N1447" s="204">
        <f t="shared" si="185"/>
        <v>1000</v>
      </c>
      <c r="O1447" s="354">
        <f t="shared" si="187"/>
        <v>-1000</v>
      </c>
      <c r="BUV1447" s="303">
        <v>1000</v>
      </c>
    </row>
    <row r="1448" spans="2:298 1412:1929" ht="45" customHeight="1">
      <c r="B1448" s="203">
        <v>5714400166</v>
      </c>
      <c r="C1448" s="203" t="str">
        <f>VLOOKUP(B1448,'效期天數(2025.1126更新)'!B:C,2,FALSE)</f>
        <v>LAC-D</v>
      </c>
      <c r="D1448" s="203">
        <f>VLOOKUP(B1448,'效期天數(2025.1126更新)'!B:E,4,0)</f>
        <v>60</v>
      </c>
      <c r="E1448" s="204" t="e">
        <f>VLOOKUP(F1448,'帳庫存(20260119  00點更新)'!C:I,7,0)</f>
        <v>#N/A</v>
      </c>
      <c r="F1448" s="296">
        <v>16626231</v>
      </c>
      <c r="G1448" s="295">
        <v>46175</v>
      </c>
      <c r="H1448" s="513" t="s">
        <v>10389</v>
      </c>
      <c r="J1448" s="352">
        <f t="shared" si="184"/>
        <v>46235</v>
      </c>
      <c r="K1448" s="203" t="s">
        <v>10208</v>
      </c>
      <c r="L1448" s="204">
        <v>3000</v>
      </c>
      <c r="N1448" s="204">
        <f t="shared" si="185"/>
        <v>1000</v>
      </c>
      <c r="O1448" s="354">
        <f t="shared" si="187"/>
        <v>-1000</v>
      </c>
      <c r="BUV1448" s="303">
        <v>1000</v>
      </c>
    </row>
    <row r="1449" spans="2:298 1412:1929" ht="45" customHeight="1">
      <c r="B1449" s="203">
        <v>5714400167</v>
      </c>
      <c r="C1449" s="203" t="str">
        <f>VLOOKUP(B1449,'效期天數(2025.1126更新)'!B:C,2,FALSE)</f>
        <v>Fru-D</v>
      </c>
      <c r="D1449" s="203">
        <f>VLOOKUP(B1449,'效期天數(2025.1126更新)'!B:E,4,0)</f>
        <v>180</v>
      </c>
      <c r="E1449" s="204">
        <f>VLOOKUP(F1449,'帳庫存(20260119  00點更新)'!C:I,7,0)</f>
        <v>1240</v>
      </c>
      <c r="F1449" s="296">
        <v>16725521</v>
      </c>
      <c r="G1449" s="295">
        <v>46015</v>
      </c>
      <c r="H1449" s="513" t="s">
        <v>7067</v>
      </c>
      <c r="J1449" s="352">
        <f t="shared" si="184"/>
        <v>46195</v>
      </c>
      <c r="K1449" s="203" t="s">
        <v>6972</v>
      </c>
      <c r="L1449" s="204">
        <v>2000</v>
      </c>
      <c r="M1449" s="204">
        <v>2240</v>
      </c>
      <c r="N1449" s="204">
        <f t="shared" si="185"/>
        <v>2240</v>
      </c>
      <c r="O1449" s="354">
        <f t="shared" si="187"/>
        <v>0</v>
      </c>
      <c r="P1449" s="204" t="b">
        <f t="shared" ref="P1449:P1458" si="188">IF(O1449=E1449,TRUE,FALSE)</f>
        <v>0</v>
      </c>
      <c r="Q1449" s="586">
        <f t="shared" ref="Q1449:Q1458" si="189">O1449-E1449</f>
        <v>-1240</v>
      </c>
      <c r="KL1449" s="961"/>
      <c r="BEW1449" s="303">
        <v>1000</v>
      </c>
      <c r="BII1449" s="303">
        <v>1240</v>
      </c>
    </row>
    <row r="1450" spans="2:298 1412:1929" ht="45" customHeight="1">
      <c r="B1450" s="203">
        <v>5714400168</v>
      </c>
      <c r="C1450" s="203" t="str">
        <f>VLOOKUP(B1450,'效期天數(2025.1126更新)'!B:C,2,FALSE)</f>
        <v>Fru-U</v>
      </c>
      <c r="D1450" s="203">
        <f>VLOOKUP(B1450,'效期天數(2025.1126更新)'!B:E,4,0)</f>
        <v>180</v>
      </c>
      <c r="E1450" s="204">
        <f>VLOOKUP(F1450,'帳庫存(20260119  00點更新)'!C:I,7,0)</f>
        <v>1240</v>
      </c>
      <c r="F1450" s="296">
        <v>16825521</v>
      </c>
      <c r="G1450" s="295">
        <v>46015</v>
      </c>
      <c r="H1450" s="513" t="s">
        <v>7067</v>
      </c>
      <c r="J1450" s="352">
        <f t="shared" si="184"/>
        <v>46195</v>
      </c>
      <c r="K1450" s="203" t="s">
        <v>6971</v>
      </c>
      <c r="L1450" s="204">
        <v>2000</v>
      </c>
      <c r="M1450" s="204">
        <v>2240</v>
      </c>
      <c r="N1450" s="204">
        <f t="shared" si="185"/>
        <v>2240</v>
      </c>
      <c r="O1450" s="354">
        <f t="shared" si="187"/>
        <v>0</v>
      </c>
      <c r="P1450" s="204" t="b">
        <f t="shared" si="188"/>
        <v>0</v>
      </c>
      <c r="Q1450" s="586">
        <f t="shared" si="189"/>
        <v>-1240</v>
      </c>
      <c r="KL1450" s="961"/>
      <c r="BEW1450" s="303">
        <v>1000</v>
      </c>
      <c r="BII1450" s="303">
        <v>1240</v>
      </c>
    </row>
    <row r="1451" spans="2:298 1412:1929" ht="45" customHeight="1">
      <c r="B1451" s="871">
        <v>5714400246</v>
      </c>
      <c r="C1451" s="203" t="str">
        <f>VLOOKUP(B1451,'效期天數(2025.1126更新)'!B:C,2,FALSE)</f>
        <v>QFRU-D</v>
      </c>
      <c r="D1451" s="203">
        <f>VLOOKUP(B1451,'效期天數(2025.1126更新)'!B:E,4,0)</f>
        <v>180</v>
      </c>
      <c r="E1451" s="204" t="e">
        <f>VLOOKUP(F1451,'帳庫存(20260119  00點更新)'!C:I,7,0)</f>
        <v>#N/A</v>
      </c>
      <c r="F1451" s="872" t="s">
        <v>7950</v>
      </c>
      <c r="G1451" s="295">
        <v>46031</v>
      </c>
      <c r="J1451" s="352">
        <f t="shared" si="184"/>
        <v>46211</v>
      </c>
      <c r="K1451" s="203" t="s">
        <v>7527</v>
      </c>
      <c r="L1451" s="204" t="s">
        <v>7529</v>
      </c>
      <c r="M1451" s="873">
        <v>9000</v>
      </c>
      <c r="N1451" s="204">
        <f t="shared" si="185"/>
        <v>4000</v>
      </c>
      <c r="O1451" s="354">
        <f t="shared" si="187"/>
        <v>5000</v>
      </c>
      <c r="P1451" s="204" t="e">
        <f t="shared" si="188"/>
        <v>#N/A</v>
      </c>
      <c r="Q1451" s="586" t="e">
        <f t="shared" si="189"/>
        <v>#N/A</v>
      </c>
      <c r="KL1451" s="961"/>
      <c r="BOS1451" s="303">
        <v>2000</v>
      </c>
      <c r="BRD1451" s="303">
        <v>40</v>
      </c>
      <c r="BVE1451" s="303">
        <v>1960</v>
      </c>
    </row>
    <row r="1452" spans="2:298 1412:1929" ht="45" customHeight="1">
      <c r="B1452" s="871">
        <v>5714400295</v>
      </c>
      <c r="C1452" s="203" t="str">
        <f>VLOOKUP(B1452,'效期天數(2025.1126更新)'!B:C,2,FALSE)</f>
        <v>QFRU-AU</v>
      </c>
      <c r="D1452" s="203">
        <f>VLOOKUP(B1452,'效期天數(2025.1126更新)'!B:E,4,0)</f>
        <v>180</v>
      </c>
      <c r="E1452" s="204" t="e">
        <f>VLOOKUP(F1452,'帳庫存(20260119  00點更新)'!C:I,7,0)</f>
        <v>#N/A</v>
      </c>
      <c r="F1452" s="872" t="s">
        <v>7991</v>
      </c>
      <c r="G1452" s="295">
        <v>46031</v>
      </c>
      <c r="J1452" s="352">
        <f t="shared" si="184"/>
        <v>46211</v>
      </c>
      <c r="K1452" s="203" t="s">
        <v>7527</v>
      </c>
      <c r="L1452" s="204" t="s">
        <v>7529</v>
      </c>
      <c r="M1452" s="873">
        <v>10000</v>
      </c>
      <c r="N1452" s="204">
        <f t="shared" si="185"/>
        <v>4000</v>
      </c>
      <c r="O1452" s="354">
        <f t="shared" si="187"/>
        <v>6000</v>
      </c>
      <c r="P1452" s="204" t="e">
        <f t="shared" si="188"/>
        <v>#N/A</v>
      </c>
      <c r="Q1452" s="586" t="e">
        <f t="shared" si="189"/>
        <v>#N/A</v>
      </c>
      <c r="KL1452" s="961"/>
      <c r="BOS1452" s="303">
        <v>2000</v>
      </c>
      <c r="BRD1452" s="303">
        <v>40</v>
      </c>
      <c r="BVE1452" s="303">
        <v>1960</v>
      </c>
    </row>
    <row r="1453" spans="2:298 1412:1929" ht="45" customHeight="1">
      <c r="B1453" s="203">
        <v>5714400167</v>
      </c>
      <c r="C1453" s="203" t="str">
        <f>VLOOKUP(B1453,'效期天數(2025.1126更新)'!B:C,2,FALSE)</f>
        <v>Fru-D</v>
      </c>
      <c r="D1453" s="203">
        <f>VLOOKUP(B1453,'效期天數(2025.1126更新)'!B:E,4,0)</f>
        <v>180</v>
      </c>
      <c r="E1453" s="204" t="e">
        <f>VLOOKUP(F1453,'帳庫存(20260119  00點更新)'!C:I,7,0)</f>
        <v>#N/A</v>
      </c>
      <c r="F1453" s="296">
        <v>16726091</v>
      </c>
      <c r="G1453" s="295">
        <v>46077</v>
      </c>
      <c r="H1453" s="513" t="s">
        <v>8205</v>
      </c>
      <c r="J1453" s="352">
        <f t="shared" si="184"/>
        <v>46257</v>
      </c>
      <c r="K1453" s="203" t="s">
        <v>8101</v>
      </c>
      <c r="L1453" s="204">
        <v>2000</v>
      </c>
      <c r="M1453" s="344">
        <v>2125</v>
      </c>
      <c r="N1453" s="204">
        <f t="shared" si="185"/>
        <v>2125</v>
      </c>
      <c r="O1453" s="354">
        <f t="shared" si="187"/>
        <v>0</v>
      </c>
      <c r="P1453" s="204" t="e">
        <f t="shared" si="188"/>
        <v>#N/A</v>
      </c>
      <c r="Q1453" s="586" t="e">
        <f t="shared" si="189"/>
        <v>#N/A</v>
      </c>
      <c r="KL1453" s="961"/>
      <c r="BKS1453" s="303">
        <v>1000</v>
      </c>
      <c r="BMH1453" s="303">
        <v>1125</v>
      </c>
    </row>
    <row r="1454" spans="2:298 1412:1929" ht="45" customHeight="1">
      <c r="B1454" s="203">
        <v>5714400168</v>
      </c>
      <c r="C1454" s="203" t="str">
        <f>VLOOKUP(B1454,'效期天數(2025.1126更新)'!B:C,2,FALSE)</f>
        <v>Fru-U</v>
      </c>
      <c r="D1454" s="203">
        <f>VLOOKUP(B1454,'效期天數(2025.1126更新)'!B:E,4,0)</f>
        <v>180</v>
      </c>
      <c r="E1454" s="204" t="e">
        <f>VLOOKUP(F1454,'帳庫存(20260119  00點更新)'!C:I,7,0)</f>
        <v>#N/A</v>
      </c>
      <c r="F1454" s="296">
        <v>16826091</v>
      </c>
      <c r="G1454" s="295">
        <v>46077</v>
      </c>
      <c r="H1454" s="513" t="s">
        <v>8205</v>
      </c>
      <c r="J1454" s="352">
        <f t="shared" si="184"/>
        <v>46257</v>
      </c>
      <c r="K1454" s="203" t="s">
        <v>8100</v>
      </c>
      <c r="L1454" s="204">
        <v>2000</v>
      </c>
      <c r="M1454" s="344">
        <v>1535</v>
      </c>
      <c r="N1454" s="204">
        <f t="shared" si="185"/>
        <v>1535</v>
      </c>
      <c r="O1454" s="354">
        <f t="shared" si="187"/>
        <v>0</v>
      </c>
      <c r="P1454" s="204" t="e">
        <f t="shared" si="188"/>
        <v>#N/A</v>
      </c>
      <c r="Q1454" s="586" t="e">
        <f t="shared" si="189"/>
        <v>#N/A</v>
      </c>
      <c r="KL1454" s="961"/>
      <c r="BKS1454" s="303">
        <v>1000</v>
      </c>
      <c r="BMH1454" s="303">
        <v>535</v>
      </c>
    </row>
    <row r="1455" spans="2:298 1412:1929" ht="45" customHeight="1">
      <c r="B1455" s="203">
        <v>5714400173</v>
      </c>
      <c r="C1455" s="203" t="str">
        <f>VLOOKUP(B1455,'效期天數(2025.1126更新)'!B:C,2,FALSE)</f>
        <v>UCRE-D</v>
      </c>
      <c r="D1455" s="203">
        <f>VLOOKUP(B1455,'效期天數(2025.1126更新)'!B:E,4,0)</f>
        <v>180</v>
      </c>
      <c r="E1455" s="204" t="e">
        <f>VLOOKUP(F1455,'帳庫存(20260119  00點更新)'!C:I,7,0)</f>
        <v>#N/A</v>
      </c>
      <c r="F1455" s="296">
        <v>17325481</v>
      </c>
      <c r="G1455" s="295">
        <v>45985</v>
      </c>
      <c r="H1455" s="513" t="s">
        <v>6667</v>
      </c>
      <c r="J1455" s="352">
        <f t="shared" si="184"/>
        <v>46165</v>
      </c>
      <c r="K1455" s="203" t="s">
        <v>6646</v>
      </c>
      <c r="L1455" s="204">
        <v>4000</v>
      </c>
      <c r="M1455" s="204">
        <v>4070</v>
      </c>
      <c r="N1455" s="204">
        <f t="shared" si="185"/>
        <v>4070</v>
      </c>
      <c r="O1455" s="354">
        <f t="shared" si="187"/>
        <v>0</v>
      </c>
      <c r="P1455" s="204" t="e">
        <f t="shared" si="188"/>
        <v>#N/A</v>
      </c>
      <c r="Q1455" s="586" t="e">
        <f t="shared" si="189"/>
        <v>#N/A</v>
      </c>
      <c r="KL1455" s="961"/>
      <c r="BBH1455" s="303">
        <v>1000</v>
      </c>
      <c r="BCU1455" s="303">
        <v>1000</v>
      </c>
      <c r="BDQ1455" s="303">
        <v>2070</v>
      </c>
    </row>
    <row r="1456" spans="2:298 1412:1929" ht="45" customHeight="1">
      <c r="B1456" s="203">
        <v>5714400174</v>
      </c>
      <c r="C1456" s="203" t="str">
        <f>VLOOKUP(B1456,'效期天數(2025.1126更新)'!B:C,2,FALSE)</f>
        <v>UCRE-U</v>
      </c>
      <c r="D1456" s="203">
        <f>VLOOKUP(B1456,'效期天數(2025.1126更新)'!B:E,4,0)</f>
        <v>180</v>
      </c>
      <c r="E1456" s="204" t="e">
        <f>VLOOKUP(F1456,'帳庫存(20260119  00點更新)'!C:I,7,0)</f>
        <v>#N/A</v>
      </c>
      <c r="F1456" s="296">
        <v>17425481</v>
      </c>
      <c r="G1456" s="295">
        <v>45985</v>
      </c>
      <c r="H1456" s="513" t="s">
        <v>6667</v>
      </c>
      <c r="J1456" s="352">
        <f t="shared" si="184"/>
        <v>46165</v>
      </c>
      <c r="K1456" s="203" t="s">
        <v>6645</v>
      </c>
      <c r="L1456" s="204">
        <v>4000</v>
      </c>
      <c r="M1456" s="204">
        <v>4160</v>
      </c>
      <c r="N1456" s="204">
        <f t="shared" si="185"/>
        <v>4160</v>
      </c>
      <c r="O1456" s="354">
        <f t="shared" si="187"/>
        <v>0</v>
      </c>
      <c r="P1456" s="204" t="e">
        <f t="shared" si="188"/>
        <v>#N/A</v>
      </c>
      <c r="Q1456" s="586" t="e">
        <f t="shared" si="189"/>
        <v>#N/A</v>
      </c>
      <c r="KL1456" s="961"/>
      <c r="BBH1456" s="303">
        <v>1000</v>
      </c>
      <c r="BCU1456" s="303">
        <v>1000</v>
      </c>
      <c r="BDQ1456" s="303">
        <v>2160</v>
      </c>
    </row>
    <row r="1457" spans="2:359 1496:1914" ht="45" customHeight="1">
      <c r="B1457" s="203">
        <v>5714400173</v>
      </c>
      <c r="C1457" s="203" t="str">
        <f>VLOOKUP(B1457,'效期天數(2025.1126更新)'!B:C,2,FALSE)</f>
        <v>UCRE-D</v>
      </c>
      <c r="D1457" s="203">
        <f>VLOOKUP(B1457,'效期天數(2025.1126更新)'!B:E,4,0)</f>
        <v>180</v>
      </c>
      <c r="E1457" s="204">
        <f>VLOOKUP(F1457,'帳庫存(20260119  00點更新)'!C:I,7,0)</f>
        <v>3100</v>
      </c>
      <c r="F1457" s="296">
        <v>17325531</v>
      </c>
      <c r="G1457" s="295">
        <v>46021</v>
      </c>
      <c r="H1457" s="513" t="s">
        <v>7081</v>
      </c>
      <c r="J1457" s="352">
        <f t="shared" si="184"/>
        <v>46201</v>
      </c>
      <c r="K1457" s="203" t="s">
        <v>7026</v>
      </c>
      <c r="L1457" s="204">
        <v>4000</v>
      </c>
      <c r="M1457" s="204">
        <v>4100</v>
      </c>
      <c r="N1457" s="204">
        <f t="shared" si="185"/>
        <v>4100</v>
      </c>
      <c r="O1457" s="354">
        <f t="shared" si="187"/>
        <v>0</v>
      </c>
      <c r="P1457" s="204" t="b">
        <f t="shared" si="188"/>
        <v>0</v>
      </c>
      <c r="Q1457" s="586">
        <f t="shared" si="189"/>
        <v>-3100</v>
      </c>
      <c r="KL1457" s="961"/>
      <c r="BEN1457" s="303">
        <v>1000</v>
      </c>
      <c r="BIK1457" s="303">
        <v>1000</v>
      </c>
      <c r="BJU1457" s="303">
        <v>1000</v>
      </c>
      <c r="BKJ1457" s="303">
        <v>1100</v>
      </c>
    </row>
    <row r="1458" spans="2:359 1496:1914" ht="45" customHeight="1">
      <c r="B1458" s="203">
        <v>5714400174</v>
      </c>
      <c r="C1458" s="203" t="str">
        <f>VLOOKUP(B1458,'效期天數(2025.1126更新)'!B:C,2,FALSE)</f>
        <v>UCRE-U</v>
      </c>
      <c r="D1458" s="203">
        <f>VLOOKUP(B1458,'效期天數(2025.1126更新)'!B:E,4,0)</f>
        <v>180</v>
      </c>
      <c r="E1458" s="204">
        <f>VLOOKUP(F1458,'帳庫存(20260119  00點更新)'!C:I,7,0)</f>
        <v>3140</v>
      </c>
      <c r="F1458" s="296">
        <v>17425531</v>
      </c>
      <c r="G1458" s="295">
        <v>46021</v>
      </c>
      <c r="H1458" s="513" t="s">
        <v>7081</v>
      </c>
      <c r="J1458" s="352">
        <f t="shared" si="184"/>
        <v>46201</v>
      </c>
      <c r="K1458" s="203" t="s">
        <v>7025</v>
      </c>
      <c r="L1458" s="204">
        <v>4000</v>
      </c>
      <c r="M1458" s="204">
        <v>4140</v>
      </c>
      <c r="N1458" s="204">
        <f t="shared" si="185"/>
        <v>4140</v>
      </c>
      <c r="O1458" s="354">
        <f t="shared" si="187"/>
        <v>0</v>
      </c>
      <c r="P1458" s="204" t="b">
        <f t="shared" si="188"/>
        <v>0</v>
      </c>
      <c r="Q1458" s="586">
        <f t="shared" si="189"/>
        <v>-3140</v>
      </c>
      <c r="KL1458" s="961"/>
      <c r="BEN1458" s="303">
        <v>1000</v>
      </c>
      <c r="BIK1458" s="303">
        <v>1000</v>
      </c>
      <c r="BJU1458" s="303">
        <v>1000</v>
      </c>
      <c r="BKJ1458" s="303">
        <v>1140</v>
      </c>
    </row>
    <row r="1459" spans="2:359 1496:1914" ht="45" customHeight="1">
      <c r="B1459" s="203">
        <v>5714400173</v>
      </c>
      <c r="C1459" s="203" t="str">
        <f>VLOOKUP(B1459,'效期天數(2025.1126更新)'!B:C,2,FALSE)</f>
        <v>UCRE-D</v>
      </c>
      <c r="D1459" s="203">
        <f>VLOOKUP(B1459,'效期天數(2025.1126更新)'!B:E,4,0)</f>
        <v>180</v>
      </c>
      <c r="E1459" s="204" t="e">
        <f>VLOOKUP(F1459,'帳庫存(20260119  00點更新)'!C:I,7,0)</f>
        <v>#N/A</v>
      </c>
      <c r="F1459" s="203">
        <v>17326101</v>
      </c>
      <c r="G1459" s="295">
        <v>46087</v>
      </c>
      <c r="H1459" s="513" t="s">
        <v>8335</v>
      </c>
      <c r="J1459" s="352">
        <f t="shared" si="184"/>
        <v>46267</v>
      </c>
      <c r="K1459" s="203" t="s">
        <v>8200</v>
      </c>
      <c r="L1459" s="204">
        <v>4000</v>
      </c>
      <c r="M1459" s="204">
        <v>4020</v>
      </c>
      <c r="N1459" s="204">
        <f t="shared" si="185"/>
        <v>4020</v>
      </c>
      <c r="O1459" s="354">
        <f>M1459-N1459+LB1459</f>
        <v>630</v>
      </c>
      <c r="KL1459" s="961"/>
      <c r="LB1459" s="944">
        <v>630</v>
      </c>
      <c r="BLD1459" s="303">
        <v>2000</v>
      </c>
      <c r="BMX1459" s="303">
        <v>2020</v>
      </c>
    </row>
    <row r="1460" spans="2:359 1496:1914" ht="45" customHeight="1">
      <c r="B1460" s="203">
        <v>5714400174</v>
      </c>
      <c r="C1460" s="203" t="str">
        <f>VLOOKUP(B1460,'效期天數(2025.1126更新)'!B:C,2,FALSE)</f>
        <v>UCRE-U</v>
      </c>
      <c r="D1460" s="203">
        <f>VLOOKUP(B1460,'效期天數(2025.1126更新)'!B:E,4,0)</f>
        <v>180</v>
      </c>
      <c r="E1460" s="204" t="e">
        <f>VLOOKUP(F1460,'帳庫存(20260119  00點更新)'!C:I,7,0)</f>
        <v>#N/A</v>
      </c>
      <c r="F1460" s="203">
        <v>17426101</v>
      </c>
      <c r="G1460" s="295">
        <v>46087</v>
      </c>
      <c r="H1460" s="513" t="s">
        <v>8335</v>
      </c>
      <c r="J1460" s="352">
        <f t="shared" si="184"/>
        <v>46267</v>
      </c>
      <c r="K1460" s="203" t="s">
        <v>8199</v>
      </c>
      <c r="L1460" s="204">
        <v>4000</v>
      </c>
      <c r="M1460" s="204">
        <v>3950</v>
      </c>
      <c r="N1460" s="204">
        <f t="shared" si="185"/>
        <v>3950</v>
      </c>
      <c r="O1460" s="354">
        <f>M1460-N1460+LB1460</f>
        <v>390</v>
      </c>
      <c r="KL1460" s="961"/>
      <c r="LB1460" s="944">
        <v>390</v>
      </c>
      <c r="BLD1460" s="303">
        <v>2000</v>
      </c>
      <c r="BMX1460" s="303">
        <v>1950</v>
      </c>
    </row>
    <row r="1461" spans="2:359 1496:1914" ht="45" customHeight="1">
      <c r="B1461" s="203">
        <v>5714400173</v>
      </c>
      <c r="C1461" s="203" t="str">
        <f>VLOOKUP(B1461,'效期天數(2025.1126更新)'!B:C,2,FALSE)</f>
        <v>UCRE-D</v>
      </c>
      <c r="D1461" s="203">
        <f>VLOOKUP(B1461,'效期天數(2025.1126更新)'!B:E,4,0)</f>
        <v>180</v>
      </c>
      <c r="E1461" s="204" t="e">
        <f>VLOOKUP(F1461,'帳庫存(20260119  00點更新)'!C:I,7,0)</f>
        <v>#N/A</v>
      </c>
      <c r="F1461" s="296">
        <v>17326131</v>
      </c>
      <c r="G1461" s="295">
        <v>46106</v>
      </c>
      <c r="H1461" s="513" t="s">
        <v>8664</v>
      </c>
      <c r="J1461" s="352">
        <f t="shared" si="184"/>
        <v>46286</v>
      </c>
      <c r="K1461" s="203" t="s">
        <v>8565</v>
      </c>
      <c r="L1461" s="204">
        <v>4000</v>
      </c>
      <c r="M1461" s="204">
        <v>4050</v>
      </c>
      <c r="N1461" s="204">
        <f t="shared" si="185"/>
        <v>4050</v>
      </c>
      <c r="O1461" s="354">
        <f>M1461-N1461+MU1461</f>
        <v>260</v>
      </c>
      <c r="KL1461" s="961"/>
      <c r="MU1461" s="1064">
        <v>260</v>
      </c>
      <c r="BPM1461" s="303">
        <v>2000</v>
      </c>
      <c r="BQI1461" s="334">
        <v>2050</v>
      </c>
    </row>
    <row r="1462" spans="2:359 1496:1914" ht="45" customHeight="1">
      <c r="B1462" s="203">
        <v>5714400174</v>
      </c>
      <c r="C1462" s="203" t="str">
        <f>VLOOKUP(B1462,'效期天數(2025.1126更新)'!B:C,2,FALSE)</f>
        <v>UCRE-U</v>
      </c>
      <c r="D1462" s="203">
        <f>VLOOKUP(B1462,'效期天數(2025.1126更新)'!B:E,4,0)</f>
        <v>180</v>
      </c>
      <c r="E1462" s="204" t="e">
        <f>VLOOKUP(F1462,'帳庫存(20260119  00點更新)'!C:I,7,0)</f>
        <v>#N/A</v>
      </c>
      <c r="F1462" s="296">
        <v>17426131</v>
      </c>
      <c r="G1462" s="295">
        <v>46106</v>
      </c>
      <c r="H1462" s="513" t="s">
        <v>8664</v>
      </c>
      <c r="J1462" s="352">
        <f t="shared" si="184"/>
        <v>46286</v>
      </c>
      <c r="K1462" s="203" t="s">
        <v>8564</v>
      </c>
      <c r="L1462" s="204">
        <v>4000</v>
      </c>
      <c r="M1462" s="204">
        <v>4100</v>
      </c>
      <c r="N1462" s="204">
        <f t="shared" si="185"/>
        <v>4100</v>
      </c>
      <c r="O1462" s="354">
        <f>M1462-N1462+MU1462</f>
        <v>540</v>
      </c>
      <c r="KL1462" s="961"/>
      <c r="MU1462" s="1064">
        <v>540</v>
      </c>
      <c r="BPM1462" s="303">
        <v>2000</v>
      </c>
      <c r="BQI1462" s="334">
        <v>2100</v>
      </c>
    </row>
    <row r="1463" spans="2:359 1496:1914" ht="45" customHeight="1">
      <c r="B1463" s="203">
        <v>5714400173</v>
      </c>
      <c r="C1463" s="203" t="str">
        <f>VLOOKUP(B1463,'效期天數(2025.1126更新)'!B:C,2,FALSE)</f>
        <v>UCRE-D</v>
      </c>
      <c r="D1463" s="203">
        <f>VLOOKUP(B1463,'效期天數(2025.1126更新)'!B:E,4,0)</f>
        <v>180</v>
      </c>
      <c r="E1463" s="204" t="e">
        <f>VLOOKUP(F1463,'帳庫存(20260119  00點更新)'!C:I,7,0)</f>
        <v>#N/A</v>
      </c>
      <c r="F1463" s="203">
        <v>17326201</v>
      </c>
      <c r="G1463" s="295">
        <v>46158</v>
      </c>
      <c r="H1463" s="513" t="s">
        <v>9898</v>
      </c>
      <c r="J1463" s="352">
        <f t="shared" si="184"/>
        <v>46338</v>
      </c>
      <c r="K1463" s="203" t="s">
        <v>9712</v>
      </c>
      <c r="L1463" s="204">
        <v>4000</v>
      </c>
      <c r="M1463" s="204">
        <v>4090</v>
      </c>
      <c r="N1463" s="204">
        <f t="shared" si="185"/>
        <v>3000</v>
      </c>
      <c r="O1463" s="354">
        <f t="shared" ref="O1463:O1490" si="190">M1463-N1463</f>
        <v>1090</v>
      </c>
      <c r="BSW1463" s="303">
        <v>2000</v>
      </c>
      <c r="BUN1463" s="303">
        <v>1000</v>
      </c>
    </row>
    <row r="1464" spans="2:359 1496:1914" ht="45" customHeight="1">
      <c r="B1464" s="203">
        <v>5714400174</v>
      </c>
      <c r="C1464" s="203" t="str">
        <f>VLOOKUP(B1464,'效期天數(2025.1126更新)'!B:C,2,FALSE)</f>
        <v>UCRE-U</v>
      </c>
      <c r="D1464" s="203">
        <f>VLOOKUP(B1464,'效期天數(2025.1126更新)'!B:E,4,0)</f>
        <v>180</v>
      </c>
      <c r="E1464" s="204" t="e">
        <f>VLOOKUP(F1464,'帳庫存(20260119  00點更新)'!C:I,7,0)</f>
        <v>#N/A</v>
      </c>
      <c r="F1464" s="203">
        <v>17426201</v>
      </c>
      <c r="G1464" s="295">
        <v>46158</v>
      </c>
      <c r="H1464" s="513" t="s">
        <v>9898</v>
      </c>
      <c r="J1464" s="352">
        <f t="shared" si="184"/>
        <v>46338</v>
      </c>
      <c r="K1464" s="203" t="s">
        <v>9782</v>
      </c>
      <c r="L1464" s="204">
        <v>4000</v>
      </c>
      <c r="M1464" s="204">
        <v>4180</v>
      </c>
      <c r="N1464" s="204">
        <f t="shared" si="185"/>
        <v>3000</v>
      </c>
      <c r="O1464" s="354">
        <f t="shared" si="190"/>
        <v>1180</v>
      </c>
      <c r="BSW1464" s="303">
        <v>2000</v>
      </c>
      <c r="BUN1464" s="303">
        <v>1000</v>
      </c>
    </row>
    <row r="1465" spans="2:359 1496:1914" ht="45" customHeight="1">
      <c r="B1465" s="203">
        <v>5714400163</v>
      </c>
      <c r="C1465" s="203" t="str">
        <f>VLOOKUP(B1465,'效期天數(2025.1126更新)'!B:C,2,FALSE)</f>
        <v>CRP-D</v>
      </c>
      <c r="D1465" s="203">
        <f>VLOOKUP(B1465,'效期天數(2025.1126更新)'!B:E,4,0)</f>
        <v>60</v>
      </c>
      <c r="E1465" s="204" t="e">
        <f>VLOOKUP(F1465,'帳庫存(20260119  00點更新)'!C:I,7,0)</f>
        <v>#N/A</v>
      </c>
      <c r="F1465" s="296">
        <v>16326221</v>
      </c>
      <c r="G1465" s="295">
        <v>46168</v>
      </c>
      <c r="H1465" s="513" t="s">
        <v>10232</v>
      </c>
      <c r="J1465" s="352">
        <f t="shared" si="184"/>
        <v>46228</v>
      </c>
      <c r="K1465" s="203" t="s">
        <v>10091</v>
      </c>
      <c r="L1465" s="204">
        <v>2000</v>
      </c>
      <c r="M1465" s="204">
        <v>2100</v>
      </c>
      <c r="N1465" s="204">
        <f t="shared" si="185"/>
        <v>1500</v>
      </c>
      <c r="O1465" s="354">
        <f t="shared" si="190"/>
        <v>600</v>
      </c>
      <c r="BUP1465" s="303">
        <v>1500</v>
      </c>
    </row>
    <row r="1466" spans="2:359 1496:1914" ht="45" customHeight="1">
      <c r="B1466" s="203">
        <v>5714400162</v>
      </c>
      <c r="C1466" s="203" t="str">
        <f>VLOOKUP(B1466,'效期天數(2025.1126更新)'!B:C,2,FALSE)</f>
        <v>CRP-U</v>
      </c>
      <c r="D1466" s="203">
        <f>VLOOKUP(B1466,'效期天數(2025.1126更新)'!B:E,4,0)</f>
        <v>60</v>
      </c>
      <c r="E1466" s="204" t="e">
        <f>VLOOKUP(F1466,'帳庫存(20260119  00點更新)'!C:I,7,0)</f>
        <v>#N/A</v>
      </c>
      <c r="F1466" s="296">
        <v>16226222</v>
      </c>
      <c r="G1466" s="295">
        <v>46171</v>
      </c>
      <c r="H1466" s="513" t="s">
        <v>10335</v>
      </c>
      <c r="J1466" s="352">
        <f t="shared" si="184"/>
        <v>46231</v>
      </c>
      <c r="K1466" s="203" t="s">
        <v>10156</v>
      </c>
      <c r="L1466" s="204">
        <v>2000</v>
      </c>
      <c r="M1466" s="204">
        <v>2070</v>
      </c>
      <c r="N1466" s="204">
        <f t="shared" si="185"/>
        <v>2130</v>
      </c>
      <c r="O1466" s="354">
        <f t="shared" si="190"/>
        <v>-60</v>
      </c>
      <c r="BUK1466" s="303">
        <v>2130</v>
      </c>
    </row>
    <row r="1467" spans="2:359 1496:1914" ht="45" customHeight="1">
      <c r="B1467" s="203">
        <v>5714400163</v>
      </c>
      <c r="C1467" s="203" t="str">
        <f>VLOOKUP(B1467,'效期天數(2025.1126更新)'!B:C,2,FALSE)</f>
        <v>CRP-D</v>
      </c>
      <c r="D1467" s="203">
        <f>VLOOKUP(B1467,'效期天數(2025.1126更新)'!B:E,4,0)</f>
        <v>60</v>
      </c>
      <c r="E1467" s="204" t="e">
        <f>VLOOKUP(F1467,'帳庫存(20260119  00點更新)'!C:I,7,0)</f>
        <v>#N/A</v>
      </c>
      <c r="F1467" s="296">
        <v>16326222</v>
      </c>
      <c r="G1467" s="295">
        <v>46171</v>
      </c>
      <c r="H1467" s="513" t="s">
        <v>10335</v>
      </c>
      <c r="J1467" s="352">
        <f t="shared" si="184"/>
        <v>46231</v>
      </c>
      <c r="K1467" s="203" t="s">
        <v>10157</v>
      </c>
      <c r="L1467" s="204">
        <v>2000</v>
      </c>
      <c r="M1467" s="204">
        <v>2060</v>
      </c>
      <c r="N1467" s="204">
        <f t="shared" si="185"/>
        <v>2120</v>
      </c>
      <c r="O1467" s="354">
        <f t="shared" si="190"/>
        <v>-60</v>
      </c>
      <c r="BUK1467" s="303">
        <v>2120</v>
      </c>
    </row>
    <row r="1468" spans="2:359 1496:1914" ht="45" customHeight="1">
      <c r="B1468" s="203">
        <v>5714400180</v>
      </c>
      <c r="C1468" s="203" t="str">
        <f>VLOOKUP(B1468,'效期天數(2025.1126更新)'!B:C,2,FALSE)</f>
        <v>tCRE-D</v>
      </c>
      <c r="D1468" s="203">
        <f>VLOOKUP(B1468,'效期天數(2025.1126更新)'!B:E,4,0)</f>
        <v>120</v>
      </c>
      <c r="E1468" s="204" t="e">
        <f>VLOOKUP(F1468,'帳庫存(20260119  00點更新)'!C:I,7,0)</f>
        <v>#N/A</v>
      </c>
      <c r="F1468" s="296">
        <v>18026231</v>
      </c>
      <c r="G1468" s="295">
        <v>46176</v>
      </c>
      <c r="J1468" s="352">
        <f t="shared" si="184"/>
        <v>46296</v>
      </c>
      <c r="K1468" s="203" t="s">
        <v>10293</v>
      </c>
      <c r="L1468" s="204">
        <v>12000</v>
      </c>
      <c r="N1468" s="204">
        <f t="shared" si="185"/>
        <v>0</v>
      </c>
      <c r="O1468" s="354">
        <f t="shared" si="190"/>
        <v>0</v>
      </c>
    </row>
    <row r="1469" spans="2:359 1496:1914" ht="45" customHeight="1">
      <c r="B1469" s="203">
        <v>5714400180</v>
      </c>
      <c r="C1469" s="203" t="str">
        <f>VLOOKUP(B1469,'效期天數(2025.1126更新)'!B:C,2,FALSE)</f>
        <v>tCRE-D</v>
      </c>
      <c r="D1469" s="203">
        <f>VLOOKUP(B1469,'效期天數(2025.1126更新)'!B:E,4,0)</f>
        <v>120</v>
      </c>
      <c r="E1469" s="204" t="e">
        <f>VLOOKUP(F1469,'帳庫存(20260119  00點更新)'!C:I,7,0)</f>
        <v>#N/A</v>
      </c>
      <c r="F1469" s="296">
        <v>18026232</v>
      </c>
      <c r="G1469" s="295">
        <v>46176</v>
      </c>
      <c r="J1469" s="352">
        <f t="shared" si="184"/>
        <v>46296</v>
      </c>
      <c r="K1469" s="203" t="s">
        <v>10293</v>
      </c>
      <c r="L1469" s="204">
        <v>12000</v>
      </c>
      <c r="N1469" s="204">
        <f t="shared" si="185"/>
        <v>0</v>
      </c>
      <c r="O1469" s="354">
        <f t="shared" si="190"/>
        <v>0</v>
      </c>
    </row>
    <row r="1470" spans="2:359 1496:1914" ht="45" customHeight="1">
      <c r="B1470" s="203">
        <v>5714400180</v>
      </c>
      <c r="C1470" s="203" t="str">
        <f>VLOOKUP(B1470,'效期天數(2025.1126更新)'!B:C,2,FALSE)</f>
        <v>tCRE-D</v>
      </c>
      <c r="D1470" s="203">
        <f>VLOOKUP(B1470,'效期天數(2025.1126更新)'!B:E,4,0)</f>
        <v>120</v>
      </c>
      <c r="E1470" s="204" t="e">
        <f>VLOOKUP(F1470,'帳庫存(20260119  00點更新)'!C:I,7,0)</f>
        <v>#N/A</v>
      </c>
      <c r="F1470" s="296">
        <v>18026233</v>
      </c>
      <c r="G1470" s="295">
        <v>46177</v>
      </c>
      <c r="J1470" s="352">
        <f t="shared" si="184"/>
        <v>46297</v>
      </c>
      <c r="K1470" s="203" t="s">
        <v>10297</v>
      </c>
      <c r="L1470" s="204">
        <v>12000</v>
      </c>
      <c r="N1470" s="204">
        <f t="shared" si="185"/>
        <v>0</v>
      </c>
      <c r="O1470" s="354">
        <f t="shared" si="190"/>
        <v>0</v>
      </c>
    </row>
    <row r="1471" spans="2:359 1496:1914" ht="45" customHeight="1">
      <c r="B1471" s="203">
        <v>5714400180</v>
      </c>
      <c r="C1471" s="203" t="str">
        <f>VLOOKUP(B1471,'效期天數(2025.1126更新)'!B:C,2,FALSE)</f>
        <v>tCRE-D</v>
      </c>
      <c r="D1471" s="203">
        <f>VLOOKUP(B1471,'效期天數(2025.1126更新)'!B:E,4,0)</f>
        <v>120</v>
      </c>
      <c r="E1471" s="204" t="e">
        <f>VLOOKUP(F1471,'帳庫存(20260119  00點更新)'!C:I,7,0)</f>
        <v>#N/A</v>
      </c>
      <c r="F1471" s="296">
        <v>18026234</v>
      </c>
      <c r="G1471" s="295">
        <v>46177</v>
      </c>
      <c r="J1471" s="352">
        <f t="shared" si="184"/>
        <v>46297</v>
      </c>
      <c r="K1471" s="203" t="s">
        <v>10297</v>
      </c>
      <c r="L1471" s="204">
        <v>12000</v>
      </c>
      <c r="N1471" s="204">
        <f t="shared" si="185"/>
        <v>0</v>
      </c>
      <c r="O1471" s="354">
        <f t="shared" si="190"/>
        <v>0</v>
      </c>
    </row>
    <row r="1472" spans="2:359 1496:1914" ht="45" customHeight="1">
      <c r="B1472" s="203">
        <v>5714400180</v>
      </c>
      <c r="C1472" s="203" t="str">
        <f>VLOOKUP(B1472,'效期天數(2025.1126更新)'!B:C,2,FALSE)</f>
        <v>tCRE-D</v>
      </c>
      <c r="D1472" s="203">
        <f>VLOOKUP(B1472,'效期天數(2025.1126更新)'!B:E,4,0)</f>
        <v>120</v>
      </c>
      <c r="E1472" s="204" t="e">
        <f>VLOOKUP(F1472,'帳庫存(20260119  00點更新)'!C:I,7,0)</f>
        <v>#N/A</v>
      </c>
      <c r="F1472" s="296">
        <v>18026223</v>
      </c>
      <c r="G1472" s="295">
        <v>46170</v>
      </c>
      <c r="J1472" s="352">
        <f t="shared" si="184"/>
        <v>46290</v>
      </c>
      <c r="K1472" s="203" t="s">
        <v>10144</v>
      </c>
      <c r="L1472" s="204">
        <v>12000</v>
      </c>
      <c r="M1472" s="1116">
        <v>12380</v>
      </c>
      <c r="N1472" s="204">
        <f t="shared" si="185"/>
        <v>0</v>
      </c>
      <c r="O1472" s="354">
        <f t="shared" si="190"/>
        <v>12380</v>
      </c>
    </row>
    <row r="1473" spans="2:298 1901:1922" ht="45" customHeight="1">
      <c r="B1473" s="203">
        <v>5714400180</v>
      </c>
      <c r="C1473" s="203" t="str">
        <f>VLOOKUP(B1473,'效期天數(2025.1126更新)'!B:C,2,FALSE)</f>
        <v>tCRE-D</v>
      </c>
      <c r="D1473" s="203">
        <f>VLOOKUP(B1473,'效期天數(2025.1126更新)'!B:E,4,0)</f>
        <v>120</v>
      </c>
      <c r="E1473" s="204" t="e">
        <f>VLOOKUP(F1473,'帳庫存(20260119  00點更新)'!C:I,7,0)</f>
        <v>#N/A</v>
      </c>
      <c r="F1473" s="296">
        <v>18026224</v>
      </c>
      <c r="G1473" s="295">
        <v>46170</v>
      </c>
      <c r="J1473" s="352">
        <f t="shared" si="184"/>
        <v>46290</v>
      </c>
      <c r="K1473" s="203" t="s">
        <v>10144</v>
      </c>
      <c r="L1473" s="204">
        <v>12000</v>
      </c>
      <c r="M1473" s="1116">
        <v>12390</v>
      </c>
      <c r="N1473" s="204">
        <f t="shared" si="185"/>
        <v>0</v>
      </c>
      <c r="O1473" s="354">
        <f t="shared" si="190"/>
        <v>12390</v>
      </c>
    </row>
    <row r="1474" spans="2:298 1901:1922" ht="45" customHeight="1">
      <c r="B1474" s="203">
        <v>5714400180</v>
      </c>
      <c r="C1474" s="203" t="str">
        <f>VLOOKUP(B1474,'效期天數(2025.1126更新)'!B:C,2,FALSE)</f>
        <v>tCRE-D</v>
      </c>
      <c r="D1474" s="203">
        <f>VLOOKUP(B1474,'效期天數(2025.1126更新)'!B:E,4,0)</f>
        <v>120</v>
      </c>
      <c r="E1474" s="204" t="e">
        <f>VLOOKUP(F1474,'帳庫存(20260119  00點更新)'!C:I,7,0)</f>
        <v>#N/A</v>
      </c>
      <c r="F1474" s="296">
        <v>18026213</v>
      </c>
      <c r="G1474" s="295">
        <v>46163</v>
      </c>
      <c r="H1474" s="753" t="s">
        <v>10269</v>
      </c>
      <c r="J1474" s="352">
        <f t="shared" si="184"/>
        <v>46283</v>
      </c>
      <c r="K1474" s="203" t="s">
        <v>9939</v>
      </c>
      <c r="L1474" s="204">
        <v>12000</v>
      </c>
      <c r="M1474" s="204">
        <v>12100</v>
      </c>
      <c r="N1474" s="204">
        <f t="shared" si="185"/>
        <v>0</v>
      </c>
      <c r="O1474" s="354">
        <f t="shared" si="190"/>
        <v>12100</v>
      </c>
    </row>
    <row r="1475" spans="2:298 1901:1922" ht="45" customHeight="1">
      <c r="B1475" s="203">
        <v>5714400180</v>
      </c>
      <c r="C1475" s="203" t="str">
        <f>VLOOKUP(B1475,'效期天數(2025.1126更新)'!B:C,2,FALSE)</f>
        <v>tCRE-D</v>
      </c>
      <c r="D1475" s="203">
        <f>VLOOKUP(B1475,'效期天數(2025.1126更新)'!B:E,4,0)</f>
        <v>120</v>
      </c>
      <c r="E1475" s="204" t="e">
        <f>VLOOKUP(F1475,'帳庫存(20260119  00點更新)'!C:I,7,0)</f>
        <v>#N/A</v>
      </c>
      <c r="F1475" s="296">
        <v>18026214</v>
      </c>
      <c r="G1475" s="295">
        <v>46163</v>
      </c>
      <c r="H1475" s="753" t="s">
        <v>10269</v>
      </c>
      <c r="J1475" s="352">
        <f t="shared" si="184"/>
        <v>46283</v>
      </c>
      <c r="K1475" s="203" t="s">
        <v>9939</v>
      </c>
      <c r="L1475" s="204">
        <v>12000</v>
      </c>
      <c r="M1475" s="204">
        <v>12100</v>
      </c>
      <c r="N1475" s="204">
        <f t="shared" si="185"/>
        <v>0</v>
      </c>
      <c r="O1475" s="354">
        <f t="shared" si="190"/>
        <v>12100</v>
      </c>
    </row>
    <row r="1476" spans="2:298 1901:1922" ht="45" customHeight="1">
      <c r="B1476" s="203">
        <v>5714400180</v>
      </c>
      <c r="C1476" s="203" t="str">
        <f>VLOOKUP(B1476,'效期天數(2025.1126更新)'!B:C,2,FALSE)</f>
        <v>tCRE-D</v>
      </c>
      <c r="D1476" s="203">
        <f>VLOOKUP(B1476,'效期天數(2025.1126更新)'!B:E,4,0)</f>
        <v>120</v>
      </c>
      <c r="E1476" s="204" t="e">
        <f>VLOOKUP(F1476,'帳庫存(20260119  00點更新)'!C:I,7,0)</f>
        <v>#N/A</v>
      </c>
      <c r="F1476" s="296">
        <v>18026221</v>
      </c>
      <c r="G1476" s="295">
        <v>46169</v>
      </c>
      <c r="H1476" s="912" t="s">
        <v>10233</v>
      </c>
      <c r="J1476" s="352">
        <f t="shared" si="184"/>
        <v>46289</v>
      </c>
      <c r="K1476" s="203" t="s">
        <v>10118</v>
      </c>
      <c r="L1476" s="204">
        <v>12000</v>
      </c>
      <c r="M1476" s="204">
        <v>12000</v>
      </c>
      <c r="N1476" s="204">
        <f t="shared" si="185"/>
        <v>0</v>
      </c>
      <c r="O1476" s="354">
        <f t="shared" si="190"/>
        <v>12000</v>
      </c>
    </row>
    <row r="1477" spans="2:298 1901:1922" ht="45" customHeight="1">
      <c r="B1477" s="203">
        <v>5714400180</v>
      </c>
      <c r="C1477" s="203" t="str">
        <f>VLOOKUP(B1477,'效期天數(2025.1126更新)'!B:C,2,FALSE)</f>
        <v>tCRE-D</v>
      </c>
      <c r="D1477" s="203">
        <f>VLOOKUP(B1477,'效期天數(2025.1126更新)'!B:E,4,0)</f>
        <v>120</v>
      </c>
      <c r="E1477" s="204" t="e">
        <f>VLOOKUP(F1477,'帳庫存(20260119  00點更新)'!C:I,7,0)</f>
        <v>#N/A</v>
      </c>
      <c r="F1477" s="296">
        <v>18026222</v>
      </c>
      <c r="G1477" s="295">
        <v>46169</v>
      </c>
      <c r="H1477" s="912" t="s">
        <v>10233</v>
      </c>
      <c r="J1477" s="352">
        <f t="shared" si="184"/>
        <v>46289</v>
      </c>
      <c r="K1477" s="203" t="s">
        <v>10118</v>
      </c>
      <c r="L1477" s="204">
        <v>12000</v>
      </c>
      <c r="M1477" s="204">
        <v>11980</v>
      </c>
      <c r="N1477" s="204">
        <f t="shared" si="185"/>
        <v>0</v>
      </c>
      <c r="O1477" s="354">
        <f t="shared" si="190"/>
        <v>11980</v>
      </c>
    </row>
    <row r="1478" spans="2:298 1901:1922" ht="45" customHeight="1">
      <c r="B1478" s="203">
        <v>5714400180</v>
      </c>
      <c r="C1478" s="650" t="str">
        <f>VLOOKUP(B1478,'效期天數(2025.1126更新)'!B:C,2,FALSE)</f>
        <v>tCRE-D</v>
      </c>
      <c r="D1478" s="203">
        <f>VLOOKUP(B1478,'效期天數(2025.1126更新)'!B:E,4,0)</f>
        <v>120</v>
      </c>
      <c r="E1478" s="847" t="e">
        <f>VLOOKUP(F1478,'帳庫存(20260119  00點更新)'!C:I,7,0)</f>
        <v>#N/A</v>
      </c>
      <c r="F1478" s="571" t="s">
        <v>10179</v>
      </c>
      <c r="G1478" s="295">
        <v>46059</v>
      </c>
      <c r="H1478" s="592" t="s">
        <v>10060</v>
      </c>
      <c r="J1478" s="352">
        <f t="shared" si="184"/>
        <v>46179</v>
      </c>
      <c r="K1478" s="203" t="s">
        <v>7852</v>
      </c>
      <c r="L1478" s="204">
        <v>12000</v>
      </c>
      <c r="M1478" s="204">
        <v>12170</v>
      </c>
      <c r="N1478" s="204">
        <f t="shared" si="185"/>
        <v>11000</v>
      </c>
      <c r="O1478" s="354">
        <f t="shared" si="190"/>
        <v>1170</v>
      </c>
      <c r="P1478" s="204" t="e">
        <f t="shared" ref="P1478:P1483" si="191">IF(O1478=E1478,TRUE,FALSE)</f>
        <v>#N/A</v>
      </c>
      <c r="Q1478" s="586" t="e">
        <f t="shared" ref="Q1478:Q1483" si="192">O1478-E1478</f>
        <v>#N/A</v>
      </c>
      <c r="KL1478" s="961"/>
      <c r="BUU1478" s="303">
        <v>10000</v>
      </c>
      <c r="BUX1478" s="303">
        <v>1000</v>
      </c>
    </row>
    <row r="1479" spans="2:298 1901:1922" ht="45" customHeight="1">
      <c r="B1479" s="203">
        <v>5714400180</v>
      </c>
      <c r="C1479" s="650" t="str">
        <f>VLOOKUP(B1479,'效期天數(2025.1126更新)'!B:C,2,FALSE)</f>
        <v>tCRE-D</v>
      </c>
      <c r="D1479" s="203">
        <f>VLOOKUP(B1479,'效期天數(2025.1126更新)'!B:E,4,0)</f>
        <v>120</v>
      </c>
      <c r="E1479" s="847" t="e">
        <f>VLOOKUP(F1479,'帳庫存(20260119  00點更新)'!C:I,7,0)</f>
        <v>#N/A</v>
      </c>
      <c r="F1479" s="571" t="s">
        <v>10180</v>
      </c>
      <c r="G1479" s="295">
        <v>46059</v>
      </c>
      <c r="H1479" s="592" t="s">
        <v>10060</v>
      </c>
      <c r="J1479" s="352">
        <f t="shared" si="184"/>
        <v>46179</v>
      </c>
      <c r="K1479" s="203" t="s">
        <v>7852</v>
      </c>
      <c r="L1479" s="204">
        <v>12000</v>
      </c>
      <c r="M1479" s="204">
        <v>12030</v>
      </c>
      <c r="N1479" s="204">
        <f t="shared" si="185"/>
        <v>12030</v>
      </c>
      <c r="O1479" s="354">
        <f t="shared" si="190"/>
        <v>0</v>
      </c>
      <c r="P1479" s="204" t="e">
        <f t="shared" si="191"/>
        <v>#N/A</v>
      </c>
      <c r="Q1479" s="586" t="e">
        <f t="shared" si="192"/>
        <v>#N/A</v>
      </c>
      <c r="KL1479" s="961"/>
      <c r="BUV1479" s="303">
        <v>5000</v>
      </c>
      <c r="BUX1479" s="303">
        <v>7030</v>
      </c>
    </row>
    <row r="1480" spans="2:298 1901:1922" ht="45" customHeight="1">
      <c r="B1480" s="203">
        <v>5714400180</v>
      </c>
      <c r="C1480" s="203" t="str">
        <f>VLOOKUP(B1480,'效期天數(2025.1126更新)'!B:C,2,FALSE)</f>
        <v>tCRE-D</v>
      </c>
      <c r="D1480" s="650">
        <f>VLOOKUP(B1480,'效期天數(2025.1126更新)'!B:E,4,0)</f>
        <v>120</v>
      </c>
      <c r="E1480" s="847" t="e">
        <f>VLOOKUP(F1480,'帳庫存(20260119  00點更新)'!C:I,7,0)</f>
        <v>#N/A</v>
      </c>
      <c r="F1480" s="296" t="s">
        <v>10040</v>
      </c>
      <c r="G1480" s="295">
        <v>46052</v>
      </c>
      <c r="H1480" s="982" t="s">
        <v>10038</v>
      </c>
      <c r="J1480" s="352">
        <f t="shared" ref="J1480:J1543" si="193">G1480+D1480</f>
        <v>46172</v>
      </c>
      <c r="K1480" s="203" t="s">
        <v>7686</v>
      </c>
      <c r="L1480" s="204">
        <v>12000</v>
      </c>
      <c r="M1480" s="204">
        <v>11930</v>
      </c>
      <c r="N1480" s="204">
        <f t="shared" ref="N1480:N1543" si="194">SUM(NS1480:XFD1480)</f>
        <v>11000</v>
      </c>
      <c r="O1480" s="354">
        <f t="shared" si="190"/>
        <v>930</v>
      </c>
      <c r="P1480" s="204" t="e">
        <f t="shared" si="191"/>
        <v>#N/A</v>
      </c>
      <c r="Q1480" s="586" t="e">
        <f t="shared" si="192"/>
        <v>#N/A</v>
      </c>
      <c r="KL1480" s="961"/>
      <c r="BUF1480" s="303">
        <v>1000</v>
      </c>
      <c r="BUH1480" s="303">
        <v>10000</v>
      </c>
    </row>
    <row r="1481" spans="2:298 1901:1922" ht="45" customHeight="1">
      <c r="B1481" s="203">
        <v>5714400180</v>
      </c>
      <c r="C1481" s="203" t="str">
        <f>VLOOKUP(B1481,'效期天數(2025.1126更新)'!B:C,2,FALSE)</f>
        <v>tCRE-D</v>
      </c>
      <c r="D1481" s="650">
        <f>VLOOKUP(B1481,'效期天數(2025.1126更新)'!B:E,4,0)</f>
        <v>120</v>
      </c>
      <c r="E1481" s="847" t="e">
        <f>VLOOKUP(F1481,'帳庫存(20260119  00點更新)'!C:I,7,0)</f>
        <v>#N/A</v>
      </c>
      <c r="F1481" s="296" t="s">
        <v>10041</v>
      </c>
      <c r="G1481" s="295">
        <v>46052</v>
      </c>
      <c r="H1481" s="982" t="s">
        <v>10038</v>
      </c>
      <c r="J1481" s="352">
        <f t="shared" si="193"/>
        <v>46172</v>
      </c>
      <c r="K1481" s="203" t="s">
        <v>7686</v>
      </c>
      <c r="L1481" s="204">
        <v>12000</v>
      </c>
      <c r="M1481" s="1109">
        <v>11970</v>
      </c>
      <c r="N1481" s="204">
        <f t="shared" si="194"/>
        <v>11000</v>
      </c>
      <c r="O1481" s="354">
        <f t="shared" si="190"/>
        <v>970</v>
      </c>
      <c r="P1481" s="204" t="e">
        <f t="shared" si="191"/>
        <v>#N/A</v>
      </c>
      <c r="Q1481" s="586" t="e">
        <f t="shared" si="192"/>
        <v>#N/A</v>
      </c>
      <c r="KL1481" s="961"/>
      <c r="BUC1481" s="303">
        <v>5000</v>
      </c>
      <c r="BUH1481" s="303">
        <v>6000</v>
      </c>
    </row>
    <row r="1482" spans="2:298 1901:1922" ht="45" customHeight="1">
      <c r="B1482" s="203">
        <v>5714400180</v>
      </c>
      <c r="C1482" s="1071" t="str">
        <f>VLOOKUP(B1482,'效期天數(2025.1126更新)'!B:C,2,FALSE)</f>
        <v>tCRE-D</v>
      </c>
      <c r="D1482" s="203">
        <f>VLOOKUP(B1482,'效期天數(2025.1126更新)'!B:E,4,0)</f>
        <v>120</v>
      </c>
      <c r="E1482" s="847" t="e">
        <f>VLOOKUP(F1482,'帳庫存(20260119  00點更新)'!C:I,7,0)</f>
        <v>#N/A</v>
      </c>
      <c r="F1482" s="1072" t="s">
        <v>10051</v>
      </c>
      <c r="G1482" s="295">
        <v>46056</v>
      </c>
      <c r="H1482" s="878" t="s">
        <v>10049</v>
      </c>
      <c r="J1482" s="352">
        <f t="shared" si="193"/>
        <v>46176</v>
      </c>
      <c r="K1482" s="203" t="s">
        <v>7814</v>
      </c>
      <c r="L1482" s="204">
        <v>12000</v>
      </c>
      <c r="M1482" s="204">
        <v>11950</v>
      </c>
      <c r="N1482" s="204">
        <f t="shared" si="194"/>
        <v>10950</v>
      </c>
      <c r="O1482" s="354">
        <f t="shared" si="190"/>
        <v>1000</v>
      </c>
      <c r="P1482" s="204" t="e">
        <f t="shared" si="191"/>
        <v>#N/A</v>
      </c>
      <c r="Q1482" s="586" t="e">
        <f t="shared" si="192"/>
        <v>#N/A</v>
      </c>
      <c r="KL1482" s="961"/>
      <c r="BUC1482" s="303">
        <v>5000</v>
      </c>
      <c r="BUI1482" s="303">
        <v>1000</v>
      </c>
      <c r="BUJ1482" s="303">
        <v>2000</v>
      </c>
      <c r="BUK1482" s="303">
        <v>2950</v>
      </c>
    </row>
    <row r="1483" spans="2:298 1901:1922" ht="45" customHeight="1">
      <c r="B1483" s="203">
        <v>5714400180</v>
      </c>
      <c r="C1483" s="1071" t="str">
        <f>VLOOKUP(B1483,'效期天數(2025.1126更新)'!B:C,2,FALSE)</f>
        <v>tCRE-D</v>
      </c>
      <c r="D1483" s="203">
        <f>VLOOKUP(B1483,'效期天數(2025.1126更新)'!B:E,4,0)</f>
        <v>120</v>
      </c>
      <c r="E1483" s="847" t="e">
        <f>VLOOKUP(F1483,'帳庫存(20260119  00點更新)'!C:I,7,0)</f>
        <v>#N/A</v>
      </c>
      <c r="F1483" s="1072" t="s">
        <v>10056</v>
      </c>
      <c r="G1483" s="295">
        <v>46056</v>
      </c>
      <c r="H1483" s="878" t="s">
        <v>10049</v>
      </c>
      <c r="J1483" s="352">
        <f t="shared" si="193"/>
        <v>46176</v>
      </c>
      <c r="K1483" s="203" t="s">
        <v>7814</v>
      </c>
      <c r="L1483" s="204">
        <v>12000</v>
      </c>
      <c r="M1483" s="204">
        <v>11960</v>
      </c>
      <c r="N1483" s="204">
        <f t="shared" si="194"/>
        <v>11000</v>
      </c>
      <c r="O1483" s="354">
        <f t="shared" si="190"/>
        <v>960</v>
      </c>
      <c r="P1483" s="204" t="e">
        <f t="shared" si="191"/>
        <v>#N/A</v>
      </c>
      <c r="Q1483" s="586" t="e">
        <f t="shared" si="192"/>
        <v>#N/A</v>
      </c>
      <c r="KL1483" s="961"/>
      <c r="BUG1483" s="303">
        <v>8000</v>
      </c>
      <c r="BUL1483" s="303">
        <v>3000</v>
      </c>
    </row>
    <row r="1484" spans="2:298 1901:1922" ht="45" customHeight="1">
      <c r="B1484" s="203">
        <v>5714400180</v>
      </c>
      <c r="C1484" s="203" t="str">
        <f>VLOOKUP(B1484,'效期天數(2025.1126更新)'!B:C,2,FALSE)</f>
        <v>tCRE-D</v>
      </c>
      <c r="D1484" s="203">
        <f>VLOOKUP(B1484,'效期天數(2025.1126更新)'!B:E,4,0)</f>
        <v>120</v>
      </c>
      <c r="E1484" s="204" t="e">
        <f>VLOOKUP(F1484,'帳庫存(20260119  00點更新)'!C:I,7,0)</f>
        <v>#N/A</v>
      </c>
      <c r="F1484" s="296">
        <v>18026211</v>
      </c>
      <c r="G1484" s="295">
        <v>46162</v>
      </c>
      <c r="H1484" s="593" t="s">
        <v>10068</v>
      </c>
      <c r="I1484" s="644" t="s">
        <v>10119</v>
      </c>
      <c r="J1484" s="352">
        <f t="shared" si="193"/>
        <v>46282</v>
      </c>
      <c r="K1484" s="203" t="s">
        <v>9892</v>
      </c>
      <c r="L1484" s="204">
        <v>12000</v>
      </c>
      <c r="M1484" s="204">
        <v>12010</v>
      </c>
      <c r="N1484" s="204">
        <f t="shared" si="194"/>
        <v>0</v>
      </c>
      <c r="O1484" s="354">
        <f t="shared" si="190"/>
        <v>12010</v>
      </c>
    </row>
    <row r="1485" spans="2:298 1901:1922" ht="45" customHeight="1">
      <c r="B1485" s="203">
        <v>5714400180</v>
      </c>
      <c r="C1485" s="203" t="str">
        <f>VLOOKUP(B1485,'效期天數(2025.1126更新)'!B:C,2,FALSE)</f>
        <v>tCRE-D</v>
      </c>
      <c r="D1485" s="203">
        <f>VLOOKUP(B1485,'效期天數(2025.1126更新)'!B:E,4,0)</f>
        <v>120</v>
      </c>
      <c r="E1485" s="204" t="e">
        <f>VLOOKUP(F1485,'帳庫存(20260119  00點更新)'!C:I,7,0)</f>
        <v>#N/A</v>
      </c>
      <c r="F1485" s="296">
        <v>18026212</v>
      </c>
      <c r="G1485" s="295">
        <v>46162</v>
      </c>
      <c r="H1485" s="593" t="s">
        <v>10068</v>
      </c>
      <c r="I1485" s="644" t="s">
        <v>10119</v>
      </c>
      <c r="J1485" s="352">
        <f t="shared" si="193"/>
        <v>46282</v>
      </c>
      <c r="K1485" s="203" t="s">
        <v>9892</v>
      </c>
      <c r="L1485" s="204">
        <v>12000</v>
      </c>
      <c r="M1485" s="204">
        <v>12010</v>
      </c>
      <c r="N1485" s="204">
        <f t="shared" si="194"/>
        <v>0</v>
      </c>
      <c r="O1485" s="354">
        <f t="shared" si="190"/>
        <v>12010</v>
      </c>
    </row>
    <row r="1486" spans="2:298 1901:1922" ht="45" customHeight="1">
      <c r="B1486" s="203">
        <v>5714400180</v>
      </c>
      <c r="C1486" s="203" t="str">
        <f>VLOOKUP(B1486,'效期天數(2025.1126更新)'!B:C,2,FALSE)</f>
        <v>tCRE-D</v>
      </c>
      <c r="D1486" s="203">
        <f>VLOOKUP(B1486,'效期天數(2025.1126更新)'!B:E,4,0)</f>
        <v>120</v>
      </c>
      <c r="E1486" s="204" t="e">
        <f>VLOOKUP(F1486,'帳庫存(20260119  00點更新)'!C:I,7,0)</f>
        <v>#N/A</v>
      </c>
      <c r="F1486" s="203">
        <v>18026201</v>
      </c>
      <c r="G1486" s="295">
        <v>46155</v>
      </c>
      <c r="H1486" s="538" t="s">
        <v>10076</v>
      </c>
      <c r="J1486" s="352">
        <f t="shared" si="193"/>
        <v>46275</v>
      </c>
      <c r="K1486" s="203" t="s">
        <v>9621</v>
      </c>
      <c r="L1486" s="204">
        <v>12000</v>
      </c>
      <c r="M1486" s="204">
        <v>11970</v>
      </c>
      <c r="N1486" s="204">
        <f t="shared" si="194"/>
        <v>10000</v>
      </c>
      <c r="O1486" s="354">
        <f t="shared" si="190"/>
        <v>1970</v>
      </c>
      <c r="BUT1486" s="303">
        <v>10000</v>
      </c>
    </row>
    <row r="1487" spans="2:298 1901:1922" ht="45" customHeight="1">
      <c r="B1487" s="203">
        <v>5714400180</v>
      </c>
      <c r="C1487" s="203" t="str">
        <f>VLOOKUP(B1487,'效期天數(2025.1126更新)'!B:C,2,FALSE)</f>
        <v>tCRE-D</v>
      </c>
      <c r="D1487" s="203">
        <f>VLOOKUP(B1487,'效期天數(2025.1126更新)'!B:E,4,0)</f>
        <v>120</v>
      </c>
      <c r="E1487" s="204" t="e">
        <f>VLOOKUP(F1487,'帳庫存(20260119  00點更新)'!C:I,7,0)</f>
        <v>#N/A</v>
      </c>
      <c r="F1487" s="203">
        <v>18026202</v>
      </c>
      <c r="G1487" s="295">
        <v>46155</v>
      </c>
      <c r="H1487" s="538" t="s">
        <v>10076</v>
      </c>
      <c r="J1487" s="352">
        <f t="shared" si="193"/>
        <v>46275</v>
      </c>
      <c r="K1487" s="203" t="s">
        <v>9621</v>
      </c>
      <c r="L1487" s="204">
        <v>12000</v>
      </c>
      <c r="M1487" s="204">
        <v>11920</v>
      </c>
      <c r="N1487" s="204">
        <f t="shared" si="194"/>
        <v>0</v>
      </c>
      <c r="O1487" s="354">
        <f t="shared" si="190"/>
        <v>11920</v>
      </c>
    </row>
    <row r="1488" spans="2:298 1901:1922" ht="45" customHeight="1">
      <c r="B1488" s="203">
        <v>5714400180</v>
      </c>
      <c r="C1488" s="203" t="str">
        <f>VLOOKUP(B1488,'效期天數(2025.1126更新)'!B:C,2,FALSE)</f>
        <v>tCRE-D</v>
      </c>
      <c r="D1488" s="203">
        <f>VLOOKUP(B1488,'效期天數(2025.1126更新)'!B:E,4,0)</f>
        <v>120</v>
      </c>
      <c r="E1488" s="204" t="e">
        <f>VLOOKUP(F1488,'帳庫存(20260119  00點更新)'!C:I,7,0)</f>
        <v>#N/A</v>
      </c>
      <c r="F1488" s="203">
        <v>18026203</v>
      </c>
      <c r="G1488" s="295">
        <v>46156</v>
      </c>
      <c r="H1488" s="564" t="s">
        <v>10078</v>
      </c>
      <c r="J1488" s="352">
        <f t="shared" si="193"/>
        <v>46276</v>
      </c>
      <c r="K1488" s="203" t="s">
        <v>9642</v>
      </c>
      <c r="L1488" s="204">
        <v>12000</v>
      </c>
      <c r="M1488" s="204">
        <v>12150</v>
      </c>
      <c r="N1488" s="204">
        <f t="shared" si="194"/>
        <v>0</v>
      </c>
      <c r="O1488" s="354">
        <f t="shared" si="190"/>
        <v>12150</v>
      </c>
    </row>
    <row r="1489" spans="2:298 1272:1638" ht="45" customHeight="1">
      <c r="B1489" s="203">
        <v>5714400180</v>
      </c>
      <c r="C1489" s="203" t="str">
        <f>VLOOKUP(B1489,'效期天數(2025.1126更新)'!B:C,2,FALSE)</f>
        <v>tCRE-D</v>
      </c>
      <c r="D1489" s="203">
        <f>VLOOKUP(B1489,'效期天數(2025.1126更新)'!B:E,4,0)</f>
        <v>120</v>
      </c>
      <c r="E1489" s="204" t="e">
        <f>VLOOKUP(F1489,'帳庫存(20260119  00點更新)'!C:I,7,0)</f>
        <v>#N/A</v>
      </c>
      <c r="F1489" s="203">
        <v>18026204</v>
      </c>
      <c r="G1489" s="295">
        <v>46156</v>
      </c>
      <c r="H1489" s="564" t="s">
        <v>10078</v>
      </c>
      <c r="J1489" s="352">
        <f t="shared" si="193"/>
        <v>46276</v>
      </c>
      <c r="K1489" s="203" t="s">
        <v>9642</v>
      </c>
      <c r="L1489" s="204">
        <v>12000</v>
      </c>
      <c r="M1489" s="204">
        <v>12310</v>
      </c>
      <c r="N1489" s="204">
        <f t="shared" si="194"/>
        <v>0</v>
      </c>
      <c r="O1489" s="354">
        <f t="shared" si="190"/>
        <v>12310</v>
      </c>
    </row>
    <row r="1490" spans="2:298 1272:1638" ht="45" customHeight="1">
      <c r="B1490" s="633">
        <v>5714400180</v>
      </c>
      <c r="C1490" s="633" t="str">
        <f>VLOOKUP(B1490,'效期天數(2025.1126更新)'!B:C,2,FALSE)</f>
        <v>tCRE-D</v>
      </c>
      <c r="D1490" s="203">
        <f>VLOOKUP(B1490,'效期天數(2025.1126更新)'!B:E,4,0)</f>
        <v>120</v>
      </c>
      <c r="E1490" s="696">
        <f>VLOOKUP(F1490,'帳庫存(20260119  00點更新)'!C:I,7,0)</f>
        <v>1010</v>
      </c>
      <c r="F1490" s="645">
        <v>18025391</v>
      </c>
      <c r="G1490" s="295">
        <v>45924</v>
      </c>
      <c r="H1490" s="564" t="s">
        <v>6170</v>
      </c>
      <c r="I1490" s="851" t="s">
        <v>6998</v>
      </c>
      <c r="J1490" s="352">
        <f t="shared" si="193"/>
        <v>46044</v>
      </c>
      <c r="K1490" s="203" t="s">
        <v>6084</v>
      </c>
      <c r="L1490" s="204">
        <v>12000</v>
      </c>
      <c r="M1490" s="204">
        <v>12010</v>
      </c>
      <c r="N1490" s="204">
        <f t="shared" si="194"/>
        <v>11000</v>
      </c>
      <c r="O1490" s="354">
        <f t="shared" si="190"/>
        <v>1010</v>
      </c>
      <c r="P1490" s="204" t="b">
        <f t="shared" ref="P1490:P1521" si="195">IF(O1490=E1490,TRUE,FALSE)</f>
        <v>1</v>
      </c>
      <c r="Q1490" s="586">
        <f t="shared" ref="Q1490:Q1521" si="196">O1490-E1490</f>
        <v>0</v>
      </c>
      <c r="KL1490" s="961"/>
      <c r="AVX1490" s="303">
        <v>11000</v>
      </c>
    </row>
    <row r="1491" spans="2:298 1272:1638" ht="45" customHeight="1">
      <c r="B1491" s="203">
        <v>5714400180</v>
      </c>
      <c r="C1491" s="203" t="str">
        <f>VLOOKUP(B1491,'效期天數(2025.1126更新)'!B:C,2,FALSE)</f>
        <v>tCRE-D</v>
      </c>
      <c r="D1491" s="203">
        <f>VLOOKUP(B1491,'效期天數(2025.1126更新)'!B:E,4,0)</f>
        <v>120</v>
      </c>
      <c r="E1491" s="204" t="e">
        <f>VLOOKUP(F1491,'帳庫存(20260119  00點更新)'!C:I,7,0)</f>
        <v>#N/A</v>
      </c>
      <c r="F1491" s="296">
        <v>18025392</v>
      </c>
      <c r="G1491" s="295">
        <v>45924</v>
      </c>
      <c r="H1491" s="564" t="s">
        <v>6170</v>
      </c>
      <c r="J1491" s="352">
        <f t="shared" si="193"/>
        <v>46044</v>
      </c>
      <c r="K1491" s="203" t="s">
        <v>6084</v>
      </c>
      <c r="L1491" s="204">
        <v>12000</v>
      </c>
      <c r="M1491" s="204">
        <v>11980</v>
      </c>
      <c r="N1491" s="204">
        <f t="shared" si="194"/>
        <v>13670</v>
      </c>
      <c r="O1491" s="354">
        <f>M1491-N1491+FM1491+FN1491+GF1491</f>
        <v>0</v>
      </c>
      <c r="P1491" s="204" t="e">
        <f t="shared" si="195"/>
        <v>#N/A</v>
      </c>
      <c r="Q1491" s="586" t="e">
        <f t="shared" si="196"/>
        <v>#N/A</v>
      </c>
      <c r="FM1491" s="360">
        <v>740</v>
      </c>
      <c r="FN1491" s="360">
        <v>610</v>
      </c>
      <c r="GF1491" s="360">
        <v>340</v>
      </c>
      <c r="KL1491" s="961"/>
      <c r="AWX1491" s="303">
        <v>3980</v>
      </c>
      <c r="AWY1491" s="303">
        <v>7000</v>
      </c>
      <c r="AYU1491" s="303">
        <v>2350</v>
      </c>
      <c r="BCI1491" s="303">
        <v>340</v>
      </c>
    </row>
    <row r="1492" spans="2:298 1272:1638" ht="45" customHeight="1">
      <c r="B1492" s="203">
        <v>5714400180</v>
      </c>
      <c r="C1492" s="203" t="str">
        <f>VLOOKUP(B1492,'效期天數(2025.1126更新)'!B:C,2,FALSE)</f>
        <v>tCRE-D</v>
      </c>
      <c r="D1492" s="203">
        <f>VLOOKUP(B1492,'效期天數(2025.1126更新)'!B:E,4,0)</f>
        <v>120</v>
      </c>
      <c r="E1492" s="204" t="e">
        <f>VLOOKUP(F1492,'帳庫存(20260119  00點更新)'!C:I,7,0)</f>
        <v>#N/A</v>
      </c>
      <c r="F1492" s="296">
        <v>18025401</v>
      </c>
      <c r="G1492" s="295">
        <v>45931</v>
      </c>
      <c r="H1492" s="566" t="s">
        <v>6235</v>
      </c>
      <c r="J1492" s="352">
        <f t="shared" si="193"/>
        <v>46051</v>
      </c>
      <c r="K1492" s="203" t="s">
        <v>6190</v>
      </c>
      <c r="L1492" s="204">
        <v>12000</v>
      </c>
      <c r="M1492" s="204">
        <v>11990</v>
      </c>
      <c r="N1492" s="204">
        <f t="shared" si="194"/>
        <v>12640</v>
      </c>
      <c r="O1492" s="354">
        <f>M1492-N1492+FT1492</f>
        <v>0</v>
      </c>
      <c r="P1492" s="204" t="e">
        <f t="shared" si="195"/>
        <v>#N/A</v>
      </c>
      <c r="Q1492" s="586" t="e">
        <f t="shared" si="196"/>
        <v>#N/A</v>
      </c>
      <c r="FT1492" s="360">
        <v>650</v>
      </c>
      <c r="KL1492" s="961"/>
      <c r="AXB1492" s="303">
        <v>5990</v>
      </c>
      <c r="AXM1492" s="303">
        <v>4000</v>
      </c>
      <c r="AZF1492" s="303">
        <v>2000</v>
      </c>
      <c r="BCK1492" s="303">
        <v>650</v>
      </c>
    </row>
    <row r="1493" spans="2:298 1272:1638" ht="45" customHeight="1">
      <c r="B1493" s="633">
        <v>5714400180</v>
      </c>
      <c r="C1493" s="633" t="str">
        <f>VLOOKUP(B1493,'效期天數(2025.1126更新)'!B:C,2,FALSE)</f>
        <v>tCRE-D</v>
      </c>
      <c r="D1493" s="203">
        <f>VLOOKUP(B1493,'效期天數(2025.1126更新)'!B:E,4,0)</f>
        <v>120</v>
      </c>
      <c r="E1493" s="696" t="e">
        <f>VLOOKUP(F1493,'帳庫存(20260119  00點更新)'!C:I,7,0)</f>
        <v>#N/A</v>
      </c>
      <c r="F1493" s="645">
        <v>18025402</v>
      </c>
      <c r="G1493" s="295">
        <v>45931</v>
      </c>
      <c r="H1493" s="566" t="s">
        <v>6235</v>
      </c>
      <c r="I1493" s="286" t="s">
        <v>6999</v>
      </c>
      <c r="J1493" s="352">
        <f t="shared" si="193"/>
        <v>46051</v>
      </c>
      <c r="K1493" s="203" t="s">
        <v>6190</v>
      </c>
      <c r="L1493" s="204">
        <v>12000</v>
      </c>
      <c r="M1493" s="204">
        <v>11980</v>
      </c>
      <c r="N1493" s="204">
        <f t="shared" si="194"/>
        <v>12520</v>
      </c>
      <c r="O1493" s="354">
        <f>M1493-N1493+FR1493</f>
        <v>0</v>
      </c>
      <c r="P1493" s="204" t="e">
        <f t="shared" si="195"/>
        <v>#N/A</v>
      </c>
      <c r="Q1493" s="586" t="e">
        <f t="shared" si="196"/>
        <v>#N/A</v>
      </c>
      <c r="FR1493" s="360">
        <v>540</v>
      </c>
      <c r="KL1493" s="961"/>
      <c r="AXQ1493" s="303">
        <v>4980</v>
      </c>
      <c r="AXR1493" s="303">
        <v>7000</v>
      </c>
      <c r="BFP1493" s="334">
        <v>540</v>
      </c>
    </row>
    <row r="1494" spans="2:298 1272:1638" ht="45" customHeight="1">
      <c r="B1494" s="203">
        <v>5714400180</v>
      </c>
      <c r="C1494" s="203" t="str">
        <f>VLOOKUP(B1494,'效期天數(2025.1126更新)'!B:C,2,FALSE)</f>
        <v>tCRE-D</v>
      </c>
      <c r="D1494" s="203">
        <f>VLOOKUP(B1494,'效期天數(2025.1126更新)'!B:E,4,0)</f>
        <v>120</v>
      </c>
      <c r="E1494" s="204" t="e">
        <f>VLOOKUP(F1494,'帳庫存(20260119  00點更新)'!C:I,7,0)</f>
        <v>#N/A</v>
      </c>
      <c r="F1494" s="296">
        <v>18025403</v>
      </c>
      <c r="G1494" s="295">
        <v>45933</v>
      </c>
      <c r="H1494" s="549" t="s">
        <v>6244</v>
      </c>
      <c r="J1494" s="352">
        <f t="shared" si="193"/>
        <v>46053</v>
      </c>
      <c r="K1494" s="203" t="s">
        <v>6198</v>
      </c>
      <c r="L1494" s="204">
        <v>12000</v>
      </c>
      <c r="M1494" s="204">
        <v>12350</v>
      </c>
      <c r="N1494" s="204">
        <f t="shared" si="194"/>
        <v>13250</v>
      </c>
      <c r="O1494" s="354">
        <f>M1494-N1494+FX1494+FZ1494</f>
        <v>0</v>
      </c>
      <c r="P1494" s="204" t="e">
        <f t="shared" si="195"/>
        <v>#N/A</v>
      </c>
      <c r="Q1494" s="586" t="e">
        <f t="shared" si="196"/>
        <v>#N/A</v>
      </c>
      <c r="FX1494" s="360">
        <v>120</v>
      </c>
      <c r="FZ1494" s="360">
        <v>780</v>
      </c>
      <c r="KL1494" s="961"/>
      <c r="AYB1494" s="303">
        <v>5350</v>
      </c>
      <c r="AYD1494" s="303">
        <v>4000</v>
      </c>
      <c r="AYI1494" s="303">
        <v>3000</v>
      </c>
      <c r="BDA1494" s="303">
        <v>900</v>
      </c>
    </row>
    <row r="1495" spans="2:298 1272:1638" ht="45" customHeight="1">
      <c r="B1495" s="633">
        <v>5714400180</v>
      </c>
      <c r="C1495" s="633" t="str">
        <f>VLOOKUP(B1495,'效期天數(2025.1126更新)'!B:C,2,FALSE)</f>
        <v>tCRE-D</v>
      </c>
      <c r="D1495" s="203">
        <f>VLOOKUP(B1495,'效期天數(2025.1126更新)'!B:E,4,0)</f>
        <v>120</v>
      </c>
      <c r="E1495" s="696">
        <f>VLOOKUP(F1495,'帳庫存(20260119  00點更新)'!C:I,7,0)</f>
        <v>1220</v>
      </c>
      <c r="F1495" s="645">
        <v>18025404</v>
      </c>
      <c r="G1495" s="295">
        <v>45933</v>
      </c>
      <c r="H1495" s="549" t="s">
        <v>6244</v>
      </c>
      <c r="I1495" s="851" t="s">
        <v>7000</v>
      </c>
      <c r="J1495" s="352">
        <f t="shared" si="193"/>
        <v>46053</v>
      </c>
      <c r="K1495" s="203" t="s">
        <v>6198</v>
      </c>
      <c r="L1495" s="204">
        <v>12000</v>
      </c>
      <c r="M1495" s="204">
        <v>12220</v>
      </c>
      <c r="N1495" s="204">
        <f t="shared" si="194"/>
        <v>11000</v>
      </c>
      <c r="O1495" s="354">
        <f>M1495-N1495</f>
        <v>1220</v>
      </c>
      <c r="P1495" s="204" t="b">
        <f t="shared" si="195"/>
        <v>1</v>
      </c>
      <c r="Q1495" s="586">
        <f t="shared" si="196"/>
        <v>0</v>
      </c>
      <c r="KL1495" s="961"/>
      <c r="AYG1495" s="303">
        <v>7000</v>
      </c>
      <c r="AYI1495" s="303">
        <v>4000</v>
      </c>
    </row>
    <row r="1496" spans="2:298 1272:1638" ht="45" customHeight="1">
      <c r="B1496" s="633">
        <v>5714400180</v>
      </c>
      <c r="C1496" s="633" t="str">
        <f>VLOOKUP(B1496,'效期天數(2025.1126更新)'!B:C,2,FALSE)</f>
        <v>tCRE-D</v>
      </c>
      <c r="D1496" s="203">
        <f>VLOOKUP(B1496,'效期天數(2025.1126更新)'!B:E,4,0)</f>
        <v>120</v>
      </c>
      <c r="E1496" s="696">
        <f>VLOOKUP(F1496,'帳庫存(20260119  00點更新)'!C:I,7,0)</f>
        <v>170</v>
      </c>
      <c r="F1496" s="645">
        <v>18025421</v>
      </c>
      <c r="G1496" s="295">
        <v>45944</v>
      </c>
      <c r="H1496" s="518" t="s">
        <v>6359</v>
      </c>
      <c r="I1496" s="851" t="s">
        <v>7000</v>
      </c>
      <c r="J1496" s="352">
        <f t="shared" si="193"/>
        <v>46064</v>
      </c>
      <c r="K1496" s="203" t="s">
        <v>6290</v>
      </c>
      <c r="L1496" s="204">
        <v>12000</v>
      </c>
      <c r="M1496" s="204">
        <v>12260</v>
      </c>
      <c r="N1496" s="204">
        <f t="shared" si="194"/>
        <v>12260</v>
      </c>
      <c r="O1496" s="354">
        <f>M1496-N1496+GE1496</f>
        <v>170</v>
      </c>
      <c r="P1496" s="204" t="b">
        <f t="shared" si="195"/>
        <v>1</v>
      </c>
      <c r="Q1496" s="586">
        <f t="shared" si="196"/>
        <v>0</v>
      </c>
      <c r="GE1496" s="360">
        <v>170</v>
      </c>
      <c r="KL1496" s="961"/>
      <c r="AYK1496" s="303">
        <v>7000</v>
      </c>
      <c r="AYM1496" s="303">
        <v>5260</v>
      </c>
    </row>
    <row r="1497" spans="2:298 1272:1638" ht="45" customHeight="1">
      <c r="B1497" s="633">
        <v>5714400180</v>
      </c>
      <c r="C1497" s="633" t="str">
        <f>VLOOKUP(B1497,'效期天數(2025.1126更新)'!B:C,2,FALSE)</f>
        <v>tCRE-D</v>
      </c>
      <c r="D1497" s="203">
        <f>VLOOKUP(B1497,'效期天數(2025.1126更新)'!B:E,4,0)</f>
        <v>120</v>
      </c>
      <c r="E1497" s="696">
        <f>VLOOKUP(F1497,'帳庫存(20260119  00點更新)'!C:I,7,0)</f>
        <v>1000</v>
      </c>
      <c r="F1497" s="645">
        <v>18025422</v>
      </c>
      <c r="G1497" s="295">
        <v>45944</v>
      </c>
      <c r="H1497" s="518" t="s">
        <v>6359</v>
      </c>
      <c r="I1497" s="851" t="s">
        <v>7000</v>
      </c>
      <c r="J1497" s="352">
        <f t="shared" si="193"/>
        <v>46064</v>
      </c>
      <c r="K1497" s="203" t="s">
        <v>6290</v>
      </c>
      <c r="L1497" s="204">
        <v>12000</v>
      </c>
      <c r="M1497" s="204">
        <v>12230</v>
      </c>
      <c r="N1497" s="204">
        <f t="shared" si="194"/>
        <v>11460</v>
      </c>
      <c r="O1497" s="354">
        <f>M1497-N1497+GE1497</f>
        <v>1000</v>
      </c>
      <c r="P1497" s="204" t="b">
        <f t="shared" si="195"/>
        <v>1</v>
      </c>
      <c r="Q1497" s="586">
        <f t="shared" si="196"/>
        <v>0</v>
      </c>
      <c r="GE1497" s="360">
        <v>230</v>
      </c>
      <c r="KL1497" s="961"/>
      <c r="AYM1497" s="303">
        <v>8230</v>
      </c>
      <c r="AZP1497" s="303">
        <v>2000</v>
      </c>
      <c r="BAO1497" s="303">
        <v>1230</v>
      </c>
    </row>
    <row r="1498" spans="2:298 1272:1638" ht="45" customHeight="1">
      <c r="B1498" s="875">
        <v>5714400180</v>
      </c>
      <c r="C1498" s="203" t="str">
        <f>VLOOKUP(B1498,'效期天數(2025.1126更新)'!B:C,2,FALSE)</f>
        <v>tCRE-D</v>
      </c>
      <c r="D1498" s="203">
        <f>VLOOKUP(B1498,'效期天數(2025.1126更新)'!B:E,4,0)</f>
        <v>120</v>
      </c>
      <c r="E1498" s="204" t="e">
        <f>VLOOKUP(F1498,'帳庫存(20260119  00點更新)'!C:I,7,0)</f>
        <v>#N/A</v>
      </c>
      <c r="F1498" s="876">
        <v>18025441</v>
      </c>
      <c r="G1498" s="295">
        <v>45957</v>
      </c>
      <c r="J1498" s="352">
        <f t="shared" si="193"/>
        <v>46077</v>
      </c>
      <c r="K1498" s="203" t="s">
        <v>7528</v>
      </c>
      <c r="L1498" s="204" t="s">
        <v>7529</v>
      </c>
      <c r="M1498" s="874">
        <v>9000</v>
      </c>
      <c r="N1498" s="204">
        <f t="shared" si="194"/>
        <v>2000</v>
      </c>
      <c r="O1498" s="354">
        <f>M1498-N1498+KH1498</f>
        <v>7270</v>
      </c>
      <c r="P1498" s="204" t="e">
        <f t="shared" si="195"/>
        <v>#N/A</v>
      </c>
      <c r="Q1498" s="586" t="e">
        <f t="shared" si="196"/>
        <v>#N/A</v>
      </c>
      <c r="KH1498" s="948">
        <v>270</v>
      </c>
      <c r="KL1498" s="961"/>
      <c r="BIC1498" s="303">
        <v>1000</v>
      </c>
      <c r="BJZ1498" s="303">
        <v>1000</v>
      </c>
    </row>
    <row r="1499" spans="2:298 1272:1638" ht="45" customHeight="1">
      <c r="B1499" s="203">
        <v>5714400180</v>
      </c>
      <c r="C1499" s="203" t="str">
        <f>VLOOKUP(B1499,'效期天數(2025.1126更新)'!B:C,2,FALSE)</f>
        <v>tCRE-D</v>
      </c>
      <c r="D1499" s="203">
        <f>VLOOKUP(B1499,'效期天數(2025.1126更新)'!B:E,4,0)</f>
        <v>120</v>
      </c>
      <c r="E1499" s="204" t="e">
        <f>VLOOKUP(F1499,'帳庫存(20260119  00點更新)'!C:I,7,0)</f>
        <v>#N/A</v>
      </c>
      <c r="F1499" s="296">
        <v>18025443</v>
      </c>
      <c r="G1499" s="295">
        <v>45961</v>
      </c>
      <c r="H1499" s="746" t="s">
        <v>6517</v>
      </c>
      <c r="J1499" s="352">
        <f t="shared" si="193"/>
        <v>46081</v>
      </c>
      <c r="K1499" s="203" t="s">
        <v>6443</v>
      </c>
      <c r="L1499" s="204">
        <v>12000</v>
      </c>
      <c r="M1499" s="204">
        <v>12120</v>
      </c>
      <c r="N1499" s="204">
        <f t="shared" si="194"/>
        <v>12120</v>
      </c>
      <c r="O1499" s="354">
        <f t="shared" ref="O1499:O1505" si="197">M1499-N1499</f>
        <v>0</v>
      </c>
      <c r="P1499" s="204" t="e">
        <f t="shared" si="195"/>
        <v>#N/A</v>
      </c>
      <c r="Q1499" s="586" t="e">
        <f t="shared" si="196"/>
        <v>#N/A</v>
      </c>
      <c r="KL1499" s="961"/>
      <c r="AZR1499" s="303">
        <v>8000</v>
      </c>
      <c r="BAB1499" s="303">
        <v>4120</v>
      </c>
    </row>
    <row r="1500" spans="2:298 1272:1638" ht="45" customHeight="1">
      <c r="B1500" s="203">
        <v>5714400180</v>
      </c>
      <c r="C1500" s="203" t="str">
        <f>VLOOKUP(B1500,'效期天數(2025.1126更新)'!B:C,2,FALSE)</f>
        <v>tCRE-D</v>
      </c>
      <c r="D1500" s="203">
        <f>VLOOKUP(B1500,'效期天數(2025.1126更新)'!B:E,4,0)</f>
        <v>120</v>
      </c>
      <c r="E1500" s="204" t="e">
        <f>VLOOKUP(F1500,'帳庫存(20260119  00點更新)'!C:I,7,0)</f>
        <v>#N/A</v>
      </c>
      <c r="F1500" s="296">
        <v>18025444</v>
      </c>
      <c r="G1500" s="295">
        <v>45961</v>
      </c>
      <c r="H1500" s="746" t="s">
        <v>6517</v>
      </c>
      <c r="J1500" s="352">
        <f t="shared" si="193"/>
        <v>46081</v>
      </c>
      <c r="K1500" s="203" t="s">
        <v>6443</v>
      </c>
      <c r="L1500" s="204">
        <v>12000</v>
      </c>
      <c r="M1500" s="204">
        <v>12170</v>
      </c>
      <c r="N1500" s="204">
        <f t="shared" si="194"/>
        <v>12170</v>
      </c>
      <c r="O1500" s="354">
        <f t="shared" si="197"/>
        <v>0</v>
      </c>
      <c r="P1500" s="204" t="e">
        <f t="shared" si="195"/>
        <v>#N/A</v>
      </c>
      <c r="Q1500" s="586" t="e">
        <f t="shared" si="196"/>
        <v>#N/A</v>
      </c>
      <c r="KL1500" s="961"/>
      <c r="AZW1500" s="303">
        <v>10000</v>
      </c>
      <c r="BDA1500" s="303">
        <v>2170</v>
      </c>
    </row>
    <row r="1501" spans="2:298 1272:1638" ht="45" customHeight="1">
      <c r="B1501" s="203">
        <v>5714400180</v>
      </c>
      <c r="C1501" s="203" t="str">
        <f>VLOOKUP(B1501,'效期天數(2025.1126更新)'!B:C,2,FALSE)</f>
        <v>tCRE-D</v>
      </c>
      <c r="D1501" s="203">
        <f>VLOOKUP(B1501,'效期天數(2025.1126更新)'!B:E,4,0)</f>
        <v>120</v>
      </c>
      <c r="E1501" s="204" t="e">
        <f>VLOOKUP(F1501,'帳庫存(20260119  00點更新)'!C:I,7,0)</f>
        <v>#N/A</v>
      </c>
      <c r="F1501" s="296">
        <v>18025481</v>
      </c>
      <c r="G1501" s="295">
        <v>45987</v>
      </c>
      <c r="H1501" s="747" t="s">
        <v>6785</v>
      </c>
      <c r="J1501" s="352">
        <f t="shared" si="193"/>
        <v>46107</v>
      </c>
      <c r="K1501" s="203" t="s">
        <v>6659</v>
      </c>
      <c r="L1501" s="204">
        <v>12000</v>
      </c>
      <c r="M1501" s="204">
        <v>11990</v>
      </c>
      <c r="N1501" s="204">
        <f t="shared" si="194"/>
        <v>11990</v>
      </c>
      <c r="O1501" s="354">
        <f t="shared" si="197"/>
        <v>0</v>
      </c>
      <c r="P1501" s="204" t="e">
        <f t="shared" si="195"/>
        <v>#N/A</v>
      </c>
      <c r="Q1501" s="586" t="e">
        <f t="shared" si="196"/>
        <v>#N/A</v>
      </c>
      <c r="KL1501" s="961"/>
      <c r="BCJ1501" s="303">
        <v>10000</v>
      </c>
      <c r="BDZ1501" s="303">
        <v>990</v>
      </c>
      <c r="BEE1501" s="303">
        <v>1000</v>
      </c>
    </row>
    <row r="1502" spans="2:298 1272:1638" ht="45" customHeight="1">
      <c r="B1502" s="203">
        <v>5714400180</v>
      </c>
      <c r="C1502" s="203" t="str">
        <f>VLOOKUP(B1502,'效期天數(2025.1126更新)'!B:C,2,FALSE)</f>
        <v>tCRE-D</v>
      </c>
      <c r="D1502" s="203">
        <f>VLOOKUP(B1502,'效期天數(2025.1126更新)'!B:E,4,0)</f>
        <v>120</v>
      </c>
      <c r="E1502" s="204" t="e">
        <f>VLOOKUP(F1502,'帳庫存(20260119  00點更新)'!C:I,7,0)</f>
        <v>#N/A</v>
      </c>
      <c r="F1502" s="296">
        <v>18025482</v>
      </c>
      <c r="G1502" s="295">
        <v>45987</v>
      </c>
      <c r="H1502" s="747" t="s">
        <v>6785</v>
      </c>
      <c r="J1502" s="352">
        <f t="shared" si="193"/>
        <v>46107</v>
      </c>
      <c r="K1502" s="203" t="s">
        <v>6659</v>
      </c>
      <c r="L1502" s="204">
        <v>12000</v>
      </c>
      <c r="M1502" s="204">
        <v>11990</v>
      </c>
      <c r="N1502" s="204">
        <f t="shared" si="194"/>
        <v>11990</v>
      </c>
      <c r="O1502" s="354">
        <f t="shared" si="197"/>
        <v>0</v>
      </c>
      <c r="P1502" s="204" t="e">
        <f t="shared" si="195"/>
        <v>#N/A</v>
      </c>
      <c r="Q1502" s="586" t="e">
        <f t="shared" si="196"/>
        <v>#N/A</v>
      </c>
      <c r="KL1502" s="961"/>
      <c r="BCM1502" s="303">
        <v>10000</v>
      </c>
      <c r="BEA1502" s="303">
        <v>1990</v>
      </c>
    </row>
    <row r="1503" spans="2:298 1272:1638" ht="45" customHeight="1">
      <c r="B1503" s="203">
        <v>5714400180</v>
      </c>
      <c r="C1503" s="203" t="str">
        <f>VLOOKUP(B1503,'效期天數(2025.1126更新)'!B:C,2,FALSE)</f>
        <v>tCRE-D</v>
      </c>
      <c r="D1503" s="203">
        <f>VLOOKUP(B1503,'效期天數(2025.1126更新)'!B:E,4,0)</f>
        <v>120</v>
      </c>
      <c r="E1503" s="204" t="e">
        <f>VLOOKUP(F1503,'帳庫存(20260119  00點更新)'!C:I,7,0)</f>
        <v>#N/A</v>
      </c>
      <c r="F1503" s="296">
        <v>18025483</v>
      </c>
      <c r="G1503" s="295">
        <v>45989</v>
      </c>
      <c r="H1503" s="592" t="s">
        <v>6802</v>
      </c>
      <c r="J1503" s="352">
        <f t="shared" si="193"/>
        <v>46109</v>
      </c>
      <c r="K1503" s="203" t="s">
        <v>6698</v>
      </c>
      <c r="L1503" s="204">
        <v>12000</v>
      </c>
      <c r="M1503" s="204">
        <v>12090</v>
      </c>
      <c r="N1503" s="204">
        <f t="shared" si="194"/>
        <v>12090</v>
      </c>
      <c r="O1503" s="354">
        <f t="shared" si="197"/>
        <v>0</v>
      </c>
      <c r="P1503" s="204" t="e">
        <f t="shared" si="195"/>
        <v>#N/A</v>
      </c>
      <c r="Q1503" s="586" t="e">
        <f t="shared" si="196"/>
        <v>#N/A</v>
      </c>
      <c r="KL1503" s="961"/>
      <c r="BCZ1503" s="303">
        <v>10000</v>
      </c>
      <c r="BED1503" s="303">
        <v>2090</v>
      </c>
    </row>
    <row r="1504" spans="2:298 1272:1638" ht="45" customHeight="1">
      <c r="B1504" s="203">
        <v>5714400180</v>
      </c>
      <c r="C1504" s="203" t="str">
        <f>VLOOKUP(B1504,'效期天數(2025.1126更新)'!B:C,2,FALSE)</f>
        <v>tCRE-D</v>
      </c>
      <c r="D1504" s="203">
        <f>VLOOKUP(B1504,'效期天數(2025.1126更新)'!B:E,4,0)</f>
        <v>120</v>
      </c>
      <c r="E1504" s="204" t="e">
        <f>VLOOKUP(F1504,'帳庫存(20260119  00點更新)'!C:I,7,0)</f>
        <v>#N/A</v>
      </c>
      <c r="F1504" s="296">
        <v>18025484</v>
      </c>
      <c r="G1504" s="295">
        <v>45989</v>
      </c>
      <c r="H1504" s="592" t="s">
        <v>6802</v>
      </c>
      <c r="J1504" s="352">
        <f t="shared" si="193"/>
        <v>46109</v>
      </c>
      <c r="K1504" s="203" t="s">
        <v>6698</v>
      </c>
      <c r="L1504" s="204">
        <v>12000</v>
      </c>
      <c r="M1504" s="204">
        <v>12080</v>
      </c>
      <c r="N1504" s="204">
        <f t="shared" si="194"/>
        <v>12080</v>
      </c>
      <c r="O1504" s="354">
        <f t="shared" si="197"/>
        <v>0</v>
      </c>
      <c r="P1504" s="204" t="e">
        <f t="shared" si="195"/>
        <v>#N/A</v>
      </c>
      <c r="Q1504" s="586" t="e">
        <f t="shared" si="196"/>
        <v>#N/A</v>
      </c>
      <c r="KL1504" s="961"/>
      <c r="BDA1504" s="303">
        <v>3000</v>
      </c>
      <c r="BDH1504" s="303">
        <v>8000</v>
      </c>
      <c r="BED1504" s="303">
        <v>1080</v>
      </c>
    </row>
    <row r="1505" spans="2:298 1459:1699" ht="45" customHeight="1">
      <c r="B1505" s="203">
        <v>5714400180</v>
      </c>
      <c r="C1505" s="203" t="str">
        <f>VLOOKUP(B1505,'效期天數(2025.1126更新)'!B:C,2,FALSE)</f>
        <v>tCRE-D</v>
      </c>
      <c r="D1505" s="203">
        <f>VLOOKUP(B1505,'效期天數(2025.1126更新)'!B:E,4,0)</f>
        <v>120</v>
      </c>
      <c r="E1505" s="204" t="e">
        <f>VLOOKUP(F1505,'帳庫存(20260119  00點更新)'!C:I,7,0)</f>
        <v>#N/A</v>
      </c>
      <c r="F1505" s="296">
        <v>18025491</v>
      </c>
      <c r="G1505" s="295">
        <v>45993</v>
      </c>
      <c r="H1505" s="754" t="s">
        <v>6798</v>
      </c>
      <c r="J1505" s="352">
        <f t="shared" si="193"/>
        <v>46113</v>
      </c>
      <c r="K1505" s="203" t="s">
        <v>6763</v>
      </c>
      <c r="L1505" s="204">
        <v>12000</v>
      </c>
      <c r="M1505" s="204">
        <v>11970</v>
      </c>
      <c r="N1505" s="204">
        <f t="shared" si="194"/>
        <v>11970</v>
      </c>
      <c r="O1505" s="354">
        <f t="shared" si="197"/>
        <v>0</v>
      </c>
      <c r="P1505" s="204" t="e">
        <f t="shared" si="195"/>
        <v>#N/A</v>
      </c>
      <c r="Q1505" s="586" t="e">
        <f t="shared" si="196"/>
        <v>#N/A</v>
      </c>
      <c r="KL1505" s="961"/>
      <c r="BDC1505" s="303">
        <v>11000</v>
      </c>
      <c r="BEH1505" s="303">
        <v>970</v>
      </c>
    </row>
    <row r="1506" spans="2:298 1459:1699" ht="45" customHeight="1">
      <c r="B1506" s="203">
        <v>5714400180</v>
      </c>
      <c r="C1506" s="203" t="str">
        <f>VLOOKUP(B1506,'效期天數(2025.1126更新)'!B:C,2,FALSE)</f>
        <v>tCRE-D</v>
      </c>
      <c r="D1506" s="203">
        <f>VLOOKUP(B1506,'效期天數(2025.1126更新)'!B:E,4,0)</f>
        <v>120</v>
      </c>
      <c r="E1506" s="204">
        <f>VLOOKUP(F1506,'帳庫存(20260119  00點更新)'!C:I,7,0)</f>
        <v>1360</v>
      </c>
      <c r="F1506" s="296">
        <v>18025492</v>
      </c>
      <c r="G1506" s="295">
        <v>45993</v>
      </c>
      <c r="H1506" s="754" t="s">
        <v>6798</v>
      </c>
      <c r="J1506" s="352">
        <f t="shared" si="193"/>
        <v>46113</v>
      </c>
      <c r="K1506" s="203" t="s">
        <v>6763</v>
      </c>
      <c r="L1506" s="204">
        <v>12000</v>
      </c>
      <c r="M1506" s="204">
        <v>11980</v>
      </c>
      <c r="N1506" s="204">
        <f t="shared" si="194"/>
        <v>12340</v>
      </c>
      <c r="O1506" s="354">
        <f>M1506-N1506+IE1506</f>
        <v>0</v>
      </c>
      <c r="P1506" s="204" t="b">
        <f t="shared" si="195"/>
        <v>0</v>
      </c>
      <c r="Q1506" s="586">
        <f t="shared" si="196"/>
        <v>-1360</v>
      </c>
      <c r="IE1506" s="360">
        <v>360</v>
      </c>
      <c r="KL1506" s="961"/>
      <c r="BDC1506" s="303">
        <v>3000</v>
      </c>
      <c r="BDK1506" s="303">
        <v>4000</v>
      </c>
      <c r="BEM1506" s="303">
        <v>2980</v>
      </c>
      <c r="BFA1506" s="303">
        <v>1000</v>
      </c>
      <c r="BHF1506" s="303">
        <v>1360</v>
      </c>
    </row>
    <row r="1507" spans="2:298 1459:1699" ht="45" customHeight="1">
      <c r="B1507" s="203">
        <v>5714400180</v>
      </c>
      <c r="C1507" s="203" t="str">
        <f>VLOOKUP(B1507,'效期天數(2025.1126更新)'!B:C,2,FALSE)</f>
        <v>tCRE-D</v>
      </c>
      <c r="D1507" s="203">
        <f>VLOOKUP(B1507,'效期天數(2025.1126更新)'!B:E,4,0)</f>
        <v>120</v>
      </c>
      <c r="E1507" s="204" t="e">
        <f>VLOOKUP(F1507,'帳庫存(20260119  00點更新)'!C:I,7,0)</f>
        <v>#N/A</v>
      </c>
      <c r="F1507" s="296">
        <v>18025493</v>
      </c>
      <c r="G1507" s="295">
        <v>45995</v>
      </c>
      <c r="H1507" s="754" t="s">
        <v>6864</v>
      </c>
      <c r="J1507" s="352">
        <f t="shared" si="193"/>
        <v>46115</v>
      </c>
      <c r="K1507" s="203" t="s">
        <v>6775</v>
      </c>
      <c r="L1507" s="204">
        <v>12000</v>
      </c>
      <c r="M1507" s="204">
        <v>12090</v>
      </c>
      <c r="N1507" s="204">
        <f t="shared" si="194"/>
        <v>12090</v>
      </c>
      <c r="O1507" s="354">
        <f>M1507-N1507</f>
        <v>0</v>
      </c>
      <c r="P1507" s="204" t="e">
        <f t="shared" si="195"/>
        <v>#N/A</v>
      </c>
      <c r="Q1507" s="586" t="e">
        <f t="shared" si="196"/>
        <v>#N/A</v>
      </c>
      <c r="KL1507" s="961"/>
      <c r="BDL1507" s="303">
        <v>5000</v>
      </c>
      <c r="BDM1507" s="303">
        <v>5000</v>
      </c>
      <c r="BFT1507" s="303">
        <v>2090</v>
      </c>
    </row>
    <row r="1508" spans="2:298 1459:1699" ht="45" customHeight="1">
      <c r="B1508" s="203">
        <v>5714400180</v>
      </c>
      <c r="C1508" s="203" t="str">
        <f>VLOOKUP(B1508,'效期天數(2025.1126更新)'!B:C,2,FALSE)</f>
        <v>tCRE-D</v>
      </c>
      <c r="D1508" s="203">
        <f>VLOOKUP(B1508,'效期天數(2025.1126更新)'!B:E,4,0)</f>
        <v>120</v>
      </c>
      <c r="E1508" s="204">
        <f>VLOOKUP(F1508,'帳庫存(20260119  00點更新)'!C:I,7,0)</f>
        <v>1350</v>
      </c>
      <c r="F1508" s="296">
        <v>18025494</v>
      </c>
      <c r="G1508" s="295">
        <v>45995</v>
      </c>
      <c r="H1508" s="754" t="s">
        <v>6864</v>
      </c>
      <c r="I1508" s="846"/>
      <c r="J1508" s="352">
        <f t="shared" si="193"/>
        <v>46115</v>
      </c>
      <c r="K1508" s="203" t="s">
        <v>6775</v>
      </c>
      <c r="L1508" s="204">
        <v>12000</v>
      </c>
      <c r="M1508" s="204">
        <v>12070</v>
      </c>
      <c r="N1508" s="204">
        <f t="shared" si="194"/>
        <v>12470</v>
      </c>
      <c r="O1508" s="354">
        <f>M1508-N1508+IC1508</f>
        <v>0</v>
      </c>
      <c r="P1508" s="204" t="b">
        <f t="shared" si="195"/>
        <v>0</v>
      </c>
      <c r="Q1508" s="586">
        <f t="shared" si="196"/>
        <v>-1350</v>
      </c>
      <c r="IC1508" s="360">
        <v>400</v>
      </c>
      <c r="KL1508" s="961"/>
      <c r="BDN1508" s="303">
        <v>8000</v>
      </c>
      <c r="BEO1508" s="303">
        <v>3000</v>
      </c>
      <c r="BGM1508" s="334">
        <v>120</v>
      </c>
      <c r="BHY1508" s="303">
        <v>1350</v>
      </c>
    </row>
    <row r="1509" spans="2:298 1459:1699" ht="45" customHeight="1">
      <c r="B1509" s="203">
        <v>5714400180</v>
      </c>
      <c r="C1509" s="203" t="str">
        <f>VLOOKUP(B1509,'效期天數(2025.1126更新)'!B:C,2,FALSE)</f>
        <v>tCRE-D</v>
      </c>
      <c r="D1509" s="203">
        <f>VLOOKUP(B1509,'效期天數(2025.1126更新)'!B:E,4,0)</f>
        <v>120</v>
      </c>
      <c r="E1509" s="204" t="e">
        <f>VLOOKUP(F1509,'帳庫存(20260119  00點更新)'!C:I,7,0)</f>
        <v>#N/A</v>
      </c>
      <c r="F1509" s="296">
        <v>18025501</v>
      </c>
      <c r="G1509" s="295">
        <v>46000</v>
      </c>
      <c r="H1509" s="518" t="s">
        <v>6905</v>
      </c>
      <c r="J1509" s="352">
        <f t="shared" si="193"/>
        <v>46120</v>
      </c>
      <c r="K1509" s="203" t="s">
        <v>6836</v>
      </c>
      <c r="L1509" s="204">
        <v>12000</v>
      </c>
      <c r="M1509" s="204">
        <v>11970</v>
      </c>
      <c r="N1509" s="204">
        <f t="shared" si="194"/>
        <v>13070</v>
      </c>
      <c r="O1509" s="354">
        <f>M1509-N1509+HX1509</f>
        <v>0</v>
      </c>
      <c r="P1509" s="204" t="e">
        <f t="shared" si="195"/>
        <v>#N/A</v>
      </c>
      <c r="Q1509" s="586" t="e">
        <f t="shared" si="196"/>
        <v>#N/A</v>
      </c>
      <c r="HX1509" s="360">
        <v>1100</v>
      </c>
      <c r="KL1509" s="961"/>
      <c r="BDO1509" s="303">
        <v>4000</v>
      </c>
      <c r="BDX1509" s="303">
        <v>6970</v>
      </c>
      <c r="BGC1509" s="303">
        <v>1000</v>
      </c>
      <c r="BGG1509" s="303">
        <v>1100</v>
      </c>
    </row>
    <row r="1510" spans="2:298 1459:1699" ht="45" customHeight="1">
      <c r="B1510" s="203">
        <v>5714400180</v>
      </c>
      <c r="C1510" s="203" t="str">
        <f>VLOOKUP(B1510,'效期天數(2025.1126更新)'!B:C,2,FALSE)</f>
        <v>tCRE-D</v>
      </c>
      <c r="D1510" s="203">
        <f>VLOOKUP(B1510,'效期天數(2025.1126更新)'!B:E,4,0)</f>
        <v>120</v>
      </c>
      <c r="E1510" s="204">
        <f>VLOOKUP(F1510,'帳庫存(20260119  00點更新)'!C:I,7,0)</f>
        <v>400</v>
      </c>
      <c r="F1510" s="296">
        <v>18025502</v>
      </c>
      <c r="G1510" s="295">
        <v>46000</v>
      </c>
      <c r="H1510" s="518" t="s">
        <v>6905</v>
      </c>
      <c r="J1510" s="352">
        <f t="shared" si="193"/>
        <v>46120</v>
      </c>
      <c r="K1510" s="203" t="s">
        <v>6836</v>
      </c>
      <c r="L1510" s="204">
        <v>12000</v>
      </c>
      <c r="M1510" s="204">
        <v>11980</v>
      </c>
      <c r="N1510" s="204">
        <f t="shared" si="194"/>
        <v>11980</v>
      </c>
      <c r="O1510" s="354">
        <f>M1510-N1510</f>
        <v>0</v>
      </c>
      <c r="P1510" s="204" t="b">
        <f t="shared" si="195"/>
        <v>0</v>
      </c>
      <c r="Q1510" s="586">
        <f t="shared" si="196"/>
        <v>-400</v>
      </c>
      <c r="HY1510" s="19">
        <v>400</v>
      </c>
      <c r="KL1510" s="961"/>
      <c r="BED1510" s="303">
        <v>11980</v>
      </c>
    </row>
    <row r="1511" spans="2:298 1459:1699" ht="45" customHeight="1">
      <c r="B1511" s="203">
        <v>5714400180</v>
      </c>
      <c r="C1511" s="203" t="str">
        <f>VLOOKUP(B1511,'效期天數(2025.1126更新)'!B:C,2,FALSE)</f>
        <v>tCRE-D</v>
      </c>
      <c r="D1511" s="203">
        <f>VLOOKUP(B1511,'效期天數(2025.1126更新)'!B:E,4,0)</f>
        <v>120</v>
      </c>
      <c r="E1511" s="204">
        <f>VLOOKUP(F1511,'帳庫存(20260119  00點更新)'!C:I,7,0)</f>
        <v>630</v>
      </c>
      <c r="F1511" s="296">
        <v>18025503</v>
      </c>
      <c r="G1511" s="295">
        <v>46002</v>
      </c>
      <c r="H1511" s="754" t="s">
        <v>6913</v>
      </c>
      <c r="J1511" s="352">
        <f t="shared" si="193"/>
        <v>46122</v>
      </c>
      <c r="K1511" s="203" t="s">
        <v>6852</v>
      </c>
      <c r="L1511" s="204">
        <v>12000</v>
      </c>
      <c r="M1511" s="204">
        <v>12080</v>
      </c>
      <c r="N1511" s="204">
        <f t="shared" si="194"/>
        <v>12710</v>
      </c>
      <c r="O1511" s="354">
        <f>M1511-N1511+ID1511</f>
        <v>0</v>
      </c>
      <c r="P1511" s="204" t="b">
        <f t="shared" si="195"/>
        <v>0</v>
      </c>
      <c r="Q1511" s="586">
        <f t="shared" si="196"/>
        <v>-630</v>
      </c>
      <c r="ID1511" s="360">
        <v>630</v>
      </c>
      <c r="KL1511" s="961"/>
      <c r="BEF1511" s="303">
        <v>7000</v>
      </c>
      <c r="BEP1511" s="303">
        <v>5080</v>
      </c>
      <c r="BIL1511" s="334">
        <v>120</v>
      </c>
      <c r="BJR1511" s="303">
        <v>510</v>
      </c>
    </row>
    <row r="1512" spans="2:298 1459:1699" ht="45" customHeight="1">
      <c r="B1512" s="203">
        <v>5714400180</v>
      </c>
      <c r="C1512" s="203" t="str">
        <f>VLOOKUP(B1512,'效期天數(2025.1126更新)'!B:C,2,FALSE)</f>
        <v>tCRE-D</v>
      </c>
      <c r="D1512" s="203">
        <f>VLOOKUP(B1512,'效期天數(2025.1126更新)'!B:E,4,0)</f>
        <v>120</v>
      </c>
      <c r="E1512" s="204" t="e">
        <f>VLOOKUP(F1512,'帳庫存(20260119  00點更新)'!C:I,7,0)</f>
        <v>#N/A</v>
      </c>
      <c r="F1512" s="296">
        <v>18025504</v>
      </c>
      <c r="G1512" s="295">
        <v>46002</v>
      </c>
      <c r="H1512" s="754" t="s">
        <v>6913</v>
      </c>
      <c r="J1512" s="352">
        <f t="shared" si="193"/>
        <v>46122</v>
      </c>
      <c r="K1512" s="203" t="s">
        <v>6852</v>
      </c>
      <c r="L1512" s="204">
        <v>12000</v>
      </c>
      <c r="M1512" s="204">
        <v>12070</v>
      </c>
      <c r="N1512" s="204">
        <f t="shared" si="194"/>
        <v>12070</v>
      </c>
      <c r="O1512" s="354">
        <f>M1512-N1512</f>
        <v>0</v>
      </c>
      <c r="P1512" s="204" t="e">
        <f t="shared" si="195"/>
        <v>#N/A</v>
      </c>
      <c r="Q1512" s="586" t="e">
        <f t="shared" si="196"/>
        <v>#N/A</v>
      </c>
      <c r="KL1512" s="961"/>
      <c r="BEP1512" s="303">
        <v>1000</v>
      </c>
      <c r="BEU1512" s="303">
        <v>10000</v>
      </c>
      <c r="BFU1512" s="303">
        <v>1070</v>
      </c>
    </row>
    <row r="1513" spans="2:298 1459:1699" ht="45" customHeight="1">
      <c r="B1513" s="203">
        <v>5714400180</v>
      </c>
      <c r="C1513" s="203" t="str">
        <f>VLOOKUP(B1513,'效期天數(2025.1126更新)'!B:C,2,FALSE)</f>
        <v>tCRE-D</v>
      </c>
      <c r="D1513" s="203">
        <f>VLOOKUP(B1513,'效期天數(2025.1126更新)'!B:E,4,0)</f>
        <v>120</v>
      </c>
      <c r="E1513" s="204">
        <f>VLOOKUP(F1513,'帳庫存(20260119  00點更新)'!C:I,7,0)</f>
        <v>2070</v>
      </c>
      <c r="F1513" s="296">
        <v>18025511</v>
      </c>
      <c r="G1513" s="295">
        <v>46007</v>
      </c>
      <c r="H1513" s="759" t="s">
        <v>6899</v>
      </c>
      <c r="I1513" s="846"/>
      <c r="J1513" s="352">
        <f t="shared" si="193"/>
        <v>46127</v>
      </c>
      <c r="K1513" s="203" t="s">
        <v>6884</v>
      </c>
      <c r="L1513" s="204">
        <v>12000</v>
      </c>
      <c r="M1513" s="204">
        <v>12070</v>
      </c>
      <c r="N1513" s="204">
        <f t="shared" si="194"/>
        <v>12560</v>
      </c>
      <c r="O1513" s="354">
        <f>M1513-N1513+IS1513</f>
        <v>0</v>
      </c>
      <c r="P1513" s="204" t="b">
        <f t="shared" si="195"/>
        <v>0</v>
      </c>
      <c r="Q1513" s="586">
        <f t="shared" si="196"/>
        <v>-2070</v>
      </c>
      <c r="IS1513" s="333">
        <v>490</v>
      </c>
      <c r="KL1513" s="961"/>
      <c r="BEX1513" s="303">
        <v>5000</v>
      </c>
      <c r="BFB1513" s="303">
        <v>5000</v>
      </c>
      <c r="BGY1513" s="303">
        <v>1070</v>
      </c>
      <c r="BJR1513" s="303">
        <v>1490</v>
      </c>
    </row>
    <row r="1514" spans="2:298 1459:1699" ht="45" customHeight="1">
      <c r="B1514" s="203">
        <v>5714400180</v>
      </c>
      <c r="C1514" s="203" t="str">
        <f>VLOOKUP(B1514,'效期天數(2025.1126更新)'!B:C,2,FALSE)</f>
        <v>tCRE-D</v>
      </c>
      <c r="D1514" s="203">
        <f>VLOOKUP(B1514,'效期天數(2025.1126更新)'!B:E,4,0)</f>
        <v>120</v>
      </c>
      <c r="E1514" s="204" t="e">
        <f>VLOOKUP(F1514,'帳庫存(20260119  00點更新)'!C:I,7,0)</f>
        <v>#N/A</v>
      </c>
      <c r="F1514" s="296">
        <v>18025512</v>
      </c>
      <c r="G1514" s="295">
        <v>46007</v>
      </c>
      <c r="H1514" s="759" t="s">
        <v>6899</v>
      </c>
      <c r="I1514" s="846"/>
      <c r="J1514" s="352">
        <f t="shared" si="193"/>
        <v>46127</v>
      </c>
      <c r="K1514" s="203" t="s">
        <v>6884</v>
      </c>
      <c r="L1514" s="204">
        <v>12000</v>
      </c>
      <c r="M1514" s="204">
        <v>12090</v>
      </c>
      <c r="N1514" s="204">
        <f t="shared" si="194"/>
        <v>12090</v>
      </c>
      <c r="O1514" s="354">
        <f>M1514-N1514</f>
        <v>0</v>
      </c>
      <c r="P1514" s="204" t="e">
        <f t="shared" si="195"/>
        <v>#N/A</v>
      </c>
      <c r="Q1514" s="586" t="e">
        <f t="shared" si="196"/>
        <v>#N/A</v>
      </c>
      <c r="KL1514" s="961"/>
      <c r="BFE1514" s="303">
        <v>6000</v>
      </c>
      <c r="BFK1514" s="303">
        <v>5000</v>
      </c>
      <c r="BGI1514" s="303">
        <v>1090</v>
      </c>
    </row>
    <row r="1515" spans="2:298 1459:1699" ht="45" customHeight="1">
      <c r="B1515" s="633">
        <v>5714400180</v>
      </c>
      <c r="C1515" s="633" t="str">
        <f>VLOOKUP(B1515,'效期天數(2025.1126更新)'!B:C,2,FALSE)</f>
        <v>tCRE-D</v>
      </c>
      <c r="D1515" s="203">
        <f>VLOOKUP(B1515,'效期天數(2025.1126更新)'!B:E,4,0)</f>
        <v>120</v>
      </c>
      <c r="E1515" s="696">
        <f>VLOOKUP(F1515,'帳庫存(20260119  00點更新)'!C:I,7,0)</f>
        <v>3070</v>
      </c>
      <c r="F1515" s="645">
        <v>18025513</v>
      </c>
      <c r="G1515" s="295">
        <v>46009</v>
      </c>
      <c r="H1515" s="747" t="s">
        <v>7071</v>
      </c>
      <c r="I1515" s="846"/>
      <c r="J1515" s="352">
        <f t="shared" si="193"/>
        <v>46129</v>
      </c>
      <c r="K1515" s="203" t="s">
        <v>6952</v>
      </c>
      <c r="L1515" s="204">
        <v>12000</v>
      </c>
      <c r="M1515" s="204">
        <v>12070</v>
      </c>
      <c r="N1515" s="204">
        <f t="shared" si="194"/>
        <v>12580</v>
      </c>
      <c r="O1515" s="354">
        <f>M1515-N1515+IP1515+IQ1515</f>
        <v>490</v>
      </c>
      <c r="P1515" s="204" t="b">
        <f t="shared" si="195"/>
        <v>0</v>
      </c>
      <c r="Q1515" s="586">
        <f t="shared" si="196"/>
        <v>-2580</v>
      </c>
      <c r="IP1515" s="333">
        <v>450</v>
      </c>
      <c r="IQ1515" s="333">
        <v>550</v>
      </c>
      <c r="KL1515" s="961"/>
      <c r="BFG1515" s="303">
        <v>8000</v>
      </c>
      <c r="BGH1515" s="303">
        <v>1000</v>
      </c>
      <c r="BGW1515" s="303">
        <v>1000</v>
      </c>
      <c r="BGX1515" s="303">
        <v>1000</v>
      </c>
      <c r="BIS1515" s="303">
        <v>1030</v>
      </c>
      <c r="BKL1515" s="303">
        <v>550</v>
      </c>
    </row>
    <row r="1516" spans="2:298 1459:1699" ht="45" customHeight="1">
      <c r="B1516" s="203">
        <v>5714400180</v>
      </c>
      <c r="C1516" s="203" t="str">
        <f>VLOOKUP(B1516,'效期天數(2025.1126更新)'!B:C,2,FALSE)</f>
        <v>tCRE-D</v>
      </c>
      <c r="D1516" s="203">
        <f>VLOOKUP(B1516,'效期天數(2025.1126更新)'!B:E,4,0)</f>
        <v>120</v>
      </c>
      <c r="E1516" s="204" t="e">
        <f>VLOOKUP(F1516,'帳庫存(20260119  00點更新)'!C:I,7,0)</f>
        <v>#N/A</v>
      </c>
      <c r="F1516" s="296">
        <v>18025514</v>
      </c>
      <c r="G1516" s="295">
        <v>46009</v>
      </c>
      <c r="H1516" s="747" t="s">
        <v>7071</v>
      </c>
      <c r="J1516" s="352">
        <f t="shared" si="193"/>
        <v>46129</v>
      </c>
      <c r="K1516" s="203" t="s">
        <v>6952</v>
      </c>
      <c r="L1516" s="204">
        <v>12000</v>
      </c>
      <c r="M1516" s="204">
        <v>12060</v>
      </c>
      <c r="N1516" s="204">
        <f t="shared" si="194"/>
        <v>12060</v>
      </c>
      <c r="O1516" s="354">
        <f>M1516-N1516</f>
        <v>0</v>
      </c>
      <c r="P1516" s="204" t="e">
        <f t="shared" si="195"/>
        <v>#N/A</v>
      </c>
      <c r="Q1516" s="586" t="e">
        <f t="shared" si="196"/>
        <v>#N/A</v>
      </c>
      <c r="KL1516" s="961"/>
      <c r="BFS1516" s="303">
        <v>5000</v>
      </c>
      <c r="BGD1516" s="303">
        <v>7060</v>
      </c>
    </row>
    <row r="1517" spans="2:298 1459:1699" ht="45" customHeight="1">
      <c r="B1517" s="203">
        <v>5714400180</v>
      </c>
      <c r="C1517" s="203" t="str">
        <f>VLOOKUP(B1517,'效期天數(2025.1126更新)'!B:C,2,FALSE)</f>
        <v>tCRE-D</v>
      </c>
      <c r="D1517" s="203">
        <f>VLOOKUP(B1517,'效期天數(2025.1126更新)'!B:E,4,0)</f>
        <v>120</v>
      </c>
      <c r="E1517" s="204">
        <f>VLOOKUP(F1517,'帳庫存(20260119  00點更新)'!C:I,7,0)</f>
        <v>2080</v>
      </c>
      <c r="F1517" s="296">
        <v>18025521</v>
      </c>
      <c r="G1517" s="295">
        <v>46014</v>
      </c>
      <c r="H1517" s="745" t="s">
        <v>7068</v>
      </c>
      <c r="J1517" s="352">
        <f t="shared" si="193"/>
        <v>46134</v>
      </c>
      <c r="K1517" s="203" t="s">
        <v>6965</v>
      </c>
      <c r="L1517" s="204">
        <v>12000</v>
      </c>
      <c r="M1517" s="204">
        <v>12080</v>
      </c>
      <c r="N1517" s="204">
        <f t="shared" si="194"/>
        <v>12080</v>
      </c>
      <c r="O1517" s="354">
        <f>M1517-N1517</f>
        <v>0</v>
      </c>
      <c r="P1517" s="204" t="b">
        <f t="shared" si="195"/>
        <v>0</v>
      </c>
      <c r="Q1517" s="586">
        <f t="shared" si="196"/>
        <v>-2080</v>
      </c>
      <c r="KL1517" s="961"/>
      <c r="BGA1517" s="303">
        <v>10000</v>
      </c>
      <c r="BHG1517" s="303">
        <v>2080</v>
      </c>
    </row>
    <row r="1518" spans="2:298 1459:1699" ht="45" customHeight="1">
      <c r="B1518" s="203">
        <v>5714400180</v>
      </c>
      <c r="C1518" s="203" t="str">
        <f>VLOOKUP(B1518,'效期天數(2025.1126更新)'!B:C,2,FALSE)</f>
        <v>tCRE-D</v>
      </c>
      <c r="D1518" s="203">
        <f>VLOOKUP(B1518,'效期天數(2025.1126更新)'!B:E,4,0)</f>
        <v>120</v>
      </c>
      <c r="E1518" s="204">
        <f>VLOOKUP(F1518,'帳庫存(20260119  00點更新)'!C:I,7,0)</f>
        <v>6080</v>
      </c>
      <c r="F1518" s="296">
        <v>18025522</v>
      </c>
      <c r="G1518" s="295">
        <v>46014</v>
      </c>
      <c r="H1518" s="745" t="s">
        <v>7068</v>
      </c>
      <c r="I1518" s="846"/>
      <c r="J1518" s="352">
        <f t="shared" si="193"/>
        <v>46134</v>
      </c>
      <c r="K1518" s="203" t="s">
        <v>6965</v>
      </c>
      <c r="L1518" s="204">
        <v>12000</v>
      </c>
      <c r="M1518" s="204">
        <v>12080</v>
      </c>
      <c r="N1518" s="204">
        <f t="shared" si="194"/>
        <v>12080</v>
      </c>
      <c r="O1518" s="354">
        <f>M1518-N1518</f>
        <v>0</v>
      </c>
      <c r="P1518" s="204" t="b">
        <f t="shared" si="195"/>
        <v>0</v>
      </c>
      <c r="Q1518" s="586">
        <f t="shared" si="196"/>
        <v>-6080</v>
      </c>
      <c r="KL1518" s="961"/>
      <c r="BGE1518" s="303">
        <v>6000</v>
      </c>
      <c r="BGR1518" s="303">
        <v>5080</v>
      </c>
      <c r="BIF1518" s="303">
        <v>1000</v>
      </c>
    </row>
    <row r="1519" spans="2:298 1459:1699" ht="45" customHeight="1">
      <c r="B1519" s="203">
        <v>5714400180</v>
      </c>
      <c r="C1519" s="203" t="str">
        <f>VLOOKUP(B1519,'效期天數(2025.1126更新)'!B:C,2,FALSE)</f>
        <v>tCRE-D</v>
      </c>
      <c r="D1519" s="203">
        <f>VLOOKUP(B1519,'效期天數(2025.1126更新)'!B:E,4,0)</f>
        <v>120</v>
      </c>
      <c r="E1519" s="204">
        <f>VLOOKUP(F1519,'帳庫存(20260119  00點更新)'!C:I,7,0)</f>
        <v>5080</v>
      </c>
      <c r="F1519" s="296">
        <v>18025531</v>
      </c>
      <c r="G1519" s="295">
        <v>46021</v>
      </c>
      <c r="H1519" s="841" t="s">
        <v>7137</v>
      </c>
      <c r="J1519" s="352">
        <f t="shared" si="193"/>
        <v>46141</v>
      </c>
      <c r="K1519" s="203" t="s">
        <v>7020</v>
      </c>
      <c r="L1519" s="204">
        <v>12000</v>
      </c>
      <c r="M1519" s="204">
        <v>12080</v>
      </c>
      <c r="N1519" s="204">
        <f t="shared" si="194"/>
        <v>12080</v>
      </c>
      <c r="O1519" s="354">
        <f>M1519-N1519</f>
        <v>0</v>
      </c>
      <c r="P1519" s="204" t="b">
        <f t="shared" si="195"/>
        <v>0</v>
      </c>
      <c r="Q1519" s="586">
        <f t="shared" si="196"/>
        <v>-5080</v>
      </c>
      <c r="KL1519" s="961"/>
      <c r="BGJ1519" s="303">
        <v>7000</v>
      </c>
      <c r="BHA1519" s="303">
        <v>5080</v>
      </c>
    </row>
    <row r="1520" spans="2:298 1459:1699" ht="45" customHeight="1">
      <c r="B1520" s="633">
        <v>5714400180</v>
      </c>
      <c r="C1520" s="633" t="str">
        <f>VLOOKUP(B1520,'效期天數(2025.1126更新)'!B:C,2,FALSE)</f>
        <v>tCRE-D</v>
      </c>
      <c r="D1520" s="203">
        <f>VLOOKUP(B1520,'效期天數(2025.1126更新)'!B:E,4,0)</f>
        <v>120</v>
      </c>
      <c r="E1520" s="696">
        <f>VLOOKUP(F1520,'帳庫存(20260119  00點更新)'!C:I,7,0)</f>
        <v>6080</v>
      </c>
      <c r="F1520" s="645">
        <v>18025532</v>
      </c>
      <c r="G1520" s="295">
        <v>46021</v>
      </c>
      <c r="H1520" s="841" t="s">
        <v>7137</v>
      </c>
      <c r="I1520" s="867" t="s">
        <v>8410</v>
      </c>
      <c r="J1520" s="352">
        <f t="shared" si="193"/>
        <v>46141</v>
      </c>
      <c r="K1520" s="203" t="s">
        <v>7020</v>
      </c>
      <c r="L1520" s="204">
        <v>12000</v>
      </c>
      <c r="M1520" s="204">
        <v>12080</v>
      </c>
      <c r="N1520" s="204">
        <f t="shared" si="194"/>
        <v>11920</v>
      </c>
      <c r="O1520" s="354">
        <f>M1520-N1520+IV1520</f>
        <v>1000</v>
      </c>
      <c r="P1520" s="204" t="b">
        <f t="shared" si="195"/>
        <v>0</v>
      </c>
      <c r="Q1520" s="586">
        <f t="shared" si="196"/>
        <v>-5080</v>
      </c>
      <c r="IV1520" s="360">
        <v>840</v>
      </c>
      <c r="KL1520" s="961"/>
      <c r="BGN1520" s="303">
        <v>6000</v>
      </c>
      <c r="BHH1520" s="303">
        <v>2000</v>
      </c>
      <c r="BHM1520" s="334">
        <v>100</v>
      </c>
      <c r="BHU1520" s="334">
        <v>100</v>
      </c>
      <c r="BIO1520" s="303">
        <v>840</v>
      </c>
      <c r="BIT1520" s="303">
        <v>2000</v>
      </c>
      <c r="BMI1520" s="303">
        <v>880</v>
      </c>
    </row>
    <row r="1521" spans="2:298 1555:1764" ht="45" customHeight="1">
      <c r="B1521" s="633">
        <v>5714400180</v>
      </c>
      <c r="C1521" s="633" t="str">
        <f>VLOOKUP(B1521,'效期天數(2025.1126更新)'!B:C,2,FALSE)</f>
        <v>tCRE-D</v>
      </c>
      <c r="D1521" s="203">
        <f>VLOOKUP(B1521,'效期天數(2025.1126更新)'!B:E,4,0)</f>
        <v>120</v>
      </c>
      <c r="E1521" s="696">
        <f>VLOOKUP(F1521,'帳庫存(20260119  00點更新)'!C:I,7,0)</f>
        <v>11910</v>
      </c>
      <c r="F1521" s="645">
        <v>18026021</v>
      </c>
      <c r="G1521" s="295">
        <v>46029</v>
      </c>
      <c r="H1521" s="593" t="s">
        <v>7254</v>
      </c>
      <c r="J1521" s="352">
        <f t="shared" si="193"/>
        <v>46149</v>
      </c>
      <c r="K1521" s="203" t="s">
        <v>7161</v>
      </c>
      <c r="L1521" s="204">
        <v>12000</v>
      </c>
      <c r="M1521" s="204">
        <v>11910</v>
      </c>
      <c r="N1521" s="204">
        <f t="shared" si="194"/>
        <v>11910</v>
      </c>
      <c r="O1521" s="354">
        <f>M1521-N1521+JO1521</f>
        <v>180</v>
      </c>
      <c r="P1521" s="204" t="b">
        <f t="shared" si="195"/>
        <v>0</v>
      </c>
      <c r="Q1521" s="586">
        <f t="shared" si="196"/>
        <v>-11730</v>
      </c>
      <c r="JO1521" s="19">
        <v>180</v>
      </c>
      <c r="KL1521" s="961"/>
      <c r="BGU1521" s="303">
        <v>10000</v>
      </c>
      <c r="BHL1521" s="334">
        <v>100</v>
      </c>
      <c r="BIQ1521" s="303">
        <v>1000</v>
      </c>
      <c r="BKM1521" s="303">
        <v>810</v>
      </c>
    </row>
    <row r="1522" spans="2:298 1555:1764" ht="45" customHeight="1">
      <c r="B1522" s="203">
        <v>5714400180</v>
      </c>
      <c r="C1522" s="203" t="str">
        <f>VLOOKUP(B1522,'效期天數(2025.1126更新)'!B:C,2,FALSE)</f>
        <v>tCRE-D</v>
      </c>
      <c r="D1522" s="203">
        <f>VLOOKUP(B1522,'效期天數(2025.1126更新)'!B:E,4,0)</f>
        <v>120</v>
      </c>
      <c r="E1522" s="204">
        <f>VLOOKUP(F1522,'帳庫存(20260119  00點更新)'!C:I,7,0)</f>
        <v>11730</v>
      </c>
      <c r="F1522" s="296">
        <v>18026022</v>
      </c>
      <c r="G1522" s="295">
        <v>46029</v>
      </c>
      <c r="H1522" s="593" t="s">
        <v>7254</v>
      </c>
      <c r="J1522" s="352">
        <f t="shared" si="193"/>
        <v>46149</v>
      </c>
      <c r="K1522" s="203" t="s">
        <v>7161</v>
      </c>
      <c r="L1522" s="204">
        <v>11500</v>
      </c>
      <c r="M1522" s="204">
        <v>11730</v>
      </c>
      <c r="N1522" s="204">
        <f t="shared" si="194"/>
        <v>11730</v>
      </c>
      <c r="O1522" s="354">
        <f>M1522-N1522</f>
        <v>0</v>
      </c>
      <c r="P1522" s="204" t="b">
        <f t="shared" ref="P1522:P1546" si="198">IF(O1522=E1522,TRUE,FALSE)</f>
        <v>0</v>
      </c>
      <c r="Q1522" s="586">
        <f t="shared" ref="Q1522:Q1546" si="199">O1522-E1522</f>
        <v>-11730</v>
      </c>
      <c r="KL1522" s="961"/>
      <c r="BHI1522" s="303">
        <v>5000</v>
      </c>
      <c r="BHN1522" s="303">
        <v>5000</v>
      </c>
      <c r="BIQ1522" s="303">
        <v>1000</v>
      </c>
      <c r="BMU1522" s="303">
        <v>730</v>
      </c>
    </row>
    <row r="1523" spans="2:298 1555:1764" ht="45" customHeight="1">
      <c r="B1523" s="203">
        <v>5714400180</v>
      </c>
      <c r="C1523" s="203" t="str">
        <f>VLOOKUP(B1523,'效期天數(2025.1126更新)'!B:C,2,FALSE)</f>
        <v>tCRE-D</v>
      </c>
      <c r="D1523" s="203">
        <f>VLOOKUP(B1523,'效期天數(2025.1126更新)'!B:E,4,0)</f>
        <v>120</v>
      </c>
      <c r="E1523" s="204">
        <f>VLOOKUP(F1523,'帳庫存(20260119  00點更新)'!C:I,7,0)</f>
        <v>11990</v>
      </c>
      <c r="F1523" s="296">
        <v>18026023</v>
      </c>
      <c r="G1523" s="295">
        <v>46030</v>
      </c>
      <c r="H1523" s="755" t="s">
        <v>7255</v>
      </c>
      <c r="J1523" s="352">
        <f t="shared" si="193"/>
        <v>46150</v>
      </c>
      <c r="K1523" s="203" t="s">
        <v>7167</v>
      </c>
      <c r="L1523" s="204">
        <v>12000</v>
      </c>
      <c r="M1523" s="204">
        <v>11990</v>
      </c>
      <c r="N1523" s="204">
        <f t="shared" si="194"/>
        <v>11990</v>
      </c>
      <c r="O1523" s="354">
        <f>M1523-N1523</f>
        <v>0</v>
      </c>
      <c r="P1523" s="204" t="b">
        <f t="shared" si="198"/>
        <v>0</v>
      </c>
      <c r="Q1523" s="586">
        <f t="shared" si="199"/>
        <v>-11990</v>
      </c>
      <c r="KL1523" s="961"/>
      <c r="BHN1523" s="303">
        <v>5000</v>
      </c>
      <c r="BHQ1523" s="303">
        <v>4000</v>
      </c>
      <c r="BHZ1523" s="303">
        <v>2000</v>
      </c>
      <c r="BJR1523" s="303">
        <v>990</v>
      </c>
    </row>
    <row r="1524" spans="2:298 1555:1764" ht="45" customHeight="1">
      <c r="B1524" s="203">
        <v>5714400180</v>
      </c>
      <c r="C1524" s="203" t="str">
        <f>VLOOKUP(B1524,'效期天數(2025.1126更新)'!B:C,2,FALSE)</f>
        <v>tCRE-D</v>
      </c>
      <c r="D1524" s="203">
        <f>VLOOKUP(B1524,'效期天數(2025.1126更新)'!B:E,4,0)</f>
        <v>120</v>
      </c>
      <c r="E1524" s="204">
        <f>VLOOKUP(F1524,'帳庫存(20260119  00點更新)'!C:I,7,0)</f>
        <v>11940</v>
      </c>
      <c r="F1524" s="296">
        <v>18026024</v>
      </c>
      <c r="G1524" s="295">
        <v>46030</v>
      </c>
      <c r="H1524" s="755" t="s">
        <v>7255</v>
      </c>
      <c r="J1524" s="352">
        <f t="shared" si="193"/>
        <v>46150</v>
      </c>
      <c r="K1524" s="203" t="s">
        <v>7167</v>
      </c>
      <c r="L1524" s="204">
        <v>12000</v>
      </c>
      <c r="M1524" s="204">
        <v>11940</v>
      </c>
      <c r="N1524" s="204">
        <f t="shared" si="194"/>
        <v>11940</v>
      </c>
      <c r="O1524" s="354">
        <f>M1524-N1524</f>
        <v>0</v>
      </c>
      <c r="P1524" s="204" t="b">
        <f t="shared" si="198"/>
        <v>0</v>
      </c>
      <c r="Q1524" s="586">
        <f t="shared" si="199"/>
        <v>-11940</v>
      </c>
      <c r="KL1524" s="961"/>
      <c r="BHO1524" s="303">
        <v>10000</v>
      </c>
      <c r="BHZ1524" s="303">
        <v>1000</v>
      </c>
      <c r="BMJ1524" s="303">
        <v>940</v>
      </c>
    </row>
    <row r="1525" spans="2:298 1555:1764" ht="45" customHeight="1">
      <c r="B1525" s="203">
        <v>5714400180</v>
      </c>
      <c r="C1525" s="203" t="str">
        <f>VLOOKUP(B1525,'效期天數(2025.1126更新)'!B:C,2,FALSE)</f>
        <v>tCRE-D</v>
      </c>
      <c r="D1525" s="203">
        <f>VLOOKUP(B1525,'效期天數(2025.1126更新)'!B:E,4,0)</f>
        <v>120</v>
      </c>
      <c r="E1525" s="204">
        <f>VLOOKUP(F1525,'帳庫存(20260119  00點更新)'!C:I,7,0)</f>
        <v>11900</v>
      </c>
      <c r="F1525" s="296">
        <v>18026031</v>
      </c>
      <c r="G1525" s="295">
        <v>46035</v>
      </c>
      <c r="H1525" s="587" t="s">
        <v>7262</v>
      </c>
      <c r="J1525" s="352">
        <f t="shared" si="193"/>
        <v>46155</v>
      </c>
      <c r="K1525" s="203" t="s">
        <v>7214</v>
      </c>
      <c r="L1525" s="204">
        <v>12000</v>
      </c>
      <c r="M1525" s="204">
        <v>11900</v>
      </c>
      <c r="N1525" s="204">
        <f t="shared" si="194"/>
        <v>11900</v>
      </c>
      <c r="O1525" s="354">
        <f>M1525-N1525</f>
        <v>0</v>
      </c>
      <c r="P1525" s="204" t="b">
        <f t="shared" si="198"/>
        <v>0</v>
      </c>
      <c r="Q1525" s="586">
        <f t="shared" si="199"/>
        <v>-11900</v>
      </c>
      <c r="KL1525" s="961"/>
      <c r="BHP1525" s="303">
        <v>10000</v>
      </c>
      <c r="BKG1525" s="303">
        <v>1900</v>
      </c>
    </row>
    <row r="1526" spans="2:298 1555:1764" ht="45" customHeight="1">
      <c r="B1526" s="203">
        <v>5714400180</v>
      </c>
      <c r="C1526" s="203" t="str">
        <f>VLOOKUP(B1526,'效期天數(2025.1126更新)'!B:C,2,FALSE)</f>
        <v>tCRE-D</v>
      </c>
      <c r="D1526" s="203">
        <f>VLOOKUP(B1526,'效期天數(2025.1126更新)'!B:E,4,0)</f>
        <v>120</v>
      </c>
      <c r="E1526" s="204">
        <f>VLOOKUP(F1526,'帳庫存(20260119  00點更新)'!C:I,7,0)</f>
        <v>11890</v>
      </c>
      <c r="F1526" s="296">
        <v>18026032</v>
      </c>
      <c r="G1526" s="295">
        <v>46035</v>
      </c>
      <c r="H1526" s="587" t="s">
        <v>7262</v>
      </c>
      <c r="J1526" s="352">
        <f t="shared" si="193"/>
        <v>46155</v>
      </c>
      <c r="K1526" s="203" t="s">
        <v>7214</v>
      </c>
      <c r="L1526" s="204">
        <v>12000</v>
      </c>
      <c r="M1526" s="204">
        <v>11890</v>
      </c>
      <c r="N1526" s="204">
        <f t="shared" si="194"/>
        <v>11890</v>
      </c>
      <c r="O1526" s="354">
        <f>M1526-N1526+JN1526</f>
        <v>430</v>
      </c>
      <c r="P1526" s="204" t="b">
        <f t="shared" si="198"/>
        <v>0</v>
      </c>
      <c r="Q1526" s="586">
        <f t="shared" si="199"/>
        <v>-11460</v>
      </c>
      <c r="JN1526" s="19">
        <v>430</v>
      </c>
      <c r="KL1526" s="961"/>
      <c r="BHY1526" s="303">
        <v>6000</v>
      </c>
      <c r="BIN1526" s="303">
        <v>5000</v>
      </c>
      <c r="BKG1526" s="303">
        <v>890</v>
      </c>
    </row>
    <row r="1527" spans="2:298 1555:1764" ht="45" customHeight="1">
      <c r="B1527" s="203">
        <v>5714400180</v>
      </c>
      <c r="C1527" s="203" t="str">
        <f>VLOOKUP(B1527,'效期天數(2025.1126更新)'!B:C,2,FALSE)</f>
        <v>tCRE-D</v>
      </c>
      <c r="D1527" s="203">
        <f>VLOOKUP(B1527,'效期天數(2025.1126更新)'!B:E,4,0)</f>
        <v>120</v>
      </c>
      <c r="E1527" s="204" t="e">
        <f>VLOOKUP(F1527,'帳庫存(20260119  00點更新)'!C:I,7,0)</f>
        <v>#N/A</v>
      </c>
      <c r="F1527" s="296">
        <v>18026033</v>
      </c>
      <c r="G1527" s="295">
        <v>46037</v>
      </c>
      <c r="H1527" s="520" t="s">
        <v>7481</v>
      </c>
      <c r="J1527" s="352">
        <f t="shared" si="193"/>
        <v>46157</v>
      </c>
      <c r="K1527" s="203" t="s">
        <v>7234</v>
      </c>
      <c r="L1527" s="204">
        <v>12000</v>
      </c>
      <c r="M1527" s="204">
        <v>11800</v>
      </c>
      <c r="N1527" s="204">
        <f t="shared" si="194"/>
        <v>12420</v>
      </c>
      <c r="O1527" s="354">
        <f>M1527-N1527+JH1527</f>
        <v>0</v>
      </c>
      <c r="P1527" s="204" t="e">
        <f t="shared" si="198"/>
        <v>#N/A</v>
      </c>
      <c r="Q1527" s="586" t="e">
        <f t="shared" si="199"/>
        <v>#N/A</v>
      </c>
      <c r="JH1527" s="360">
        <v>620</v>
      </c>
      <c r="KL1527" s="961"/>
      <c r="BIE1527" s="303">
        <v>10000</v>
      </c>
      <c r="BJE1527" s="303">
        <v>1800</v>
      </c>
      <c r="BLS1527" s="342">
        <v>620</v>
      </c>
    </row>
    <row r="1528" spans="2:298 1555:1764" ht="45" customHeight="1">
      <c r="B1528" s="203">
        <v>5714400180</v>
      </c>
      <c r="C1528" s="203" t="str">
        <f>VLOOKUP(B1528,'效期天數(2025.1126更新)'!B:C,2,FALSE)</f>
        <v>tCRE-D</v>
      </c>
      <c r="D1528" s="203">
        <f>VLOOKUP(B1528,'效期天數(2025.1126更新)'!B:E,4,0)</f>
        <v>120</v>
      </c>
      <c r="E1528" s="204" t="e">
        <f>VLOOKUP(F1528,'帳庫存(20260119  00點更新)'!C:I,7,0)</f>
        <v>#N/A</v>
      </c>
      <c r="F1528" s="296">
        <v>18026034</v>
      </c>
      <c r="G1528" s="295">
        <v>46037</v>
      </c>
      <c r="H1528" s="520" t="s">
        <v>7481</v>
      </c>
      <c r="J1528" s="352">
        <f t="shared" si="193"/>
        <v>46157</v>
      </c>
      <c r="K1528" s="203" t="s">
        <v>7234</v>
      </c>
      <c r="L1528" s="204">
        <v>12000</v>
      </c>
      <c r="M1528" s="204">
        <v>11780</v>
      </c>
      <c r="N1528" s="204">
        <f t="shared" si="194"/>
        <v>11780</v>
      </c>
      <c r="O1528" s="354">
        <f>M1528-N1528</f>
        <v>0</v>
      </c>
      <c r="P1528" s="204" t="e">
        <f t="shared" si="198"/>
        <v>#N/A</v>
      </c>
      <c r="Q1528" s="586" t="e">
        <f t="shared" si="199"/>
        <v>#N/A</v>
      </c>
      <c r="KL1528" s="961"/>
      <c r="BIF1528" s="303">
        <v>9000</v>
      </c>
      <c r="BIR1528" s="303">
        <v>2000</v>
      </c>
      <c r="BOV1528" s="303">
        <v>780</v>
      </c>
    </row>
    <row r="1529" spans="2:298 1555:1764" ht="45" customHeight="1">
      <c r="B1529" s="203">
        <v>5714400180</v>
      </c>
      <c r="C1529" s="203" t="str">
        <f>VLOOKUP(B1529,'效期天數(2025.1126更新)'!B:C,2,FALSE)</f>
        <v>tCRE-D</v>
      </c>
      <c r="D1529" s="203">
        <f>VLOOKUP(B1529,'效期天數(2025.1126更新)'!B:E,4,0)</f>
        <v>120</v>
      </c>
      <c r="E1529" s="204" t="e">
        <f>VLOOKUP(F1529,'帳庫存(20260119  00點更新)'!C:I,7,0)</f>
        <v>#N/A</v>
      </c>
      <c r="F1529" s="296">
        <v>18026041</v>
      </c>
      <c r="G1529" s="295">
        <v>46042</v>
      </c>
      <c r="H1529" s="912" t="s">
        <v>7541</v>
      </c>
      <c r="J1529" s="352">
        <f t="shared" si="193"/>
        <v>46162</v>
      </c>
      <c r="K1529" s="203" t="s">
        <v>7491</v>
      </c>
      <c r="L1529" s="204">
        <v>12000</v>
      </c>
      <c r="M1529" s="204">
        <v>11980</v>
      </c>
      <c r="N1529" s="204">
        <f t="shared" si="194"/>
        <v>12800</v>
      </c>
      <c r="O1529" s="354">
        <f>M1529-N1529+JT1529</f>
        <v>0</v>
      </c>
      <c r="P1529" s="204" t="e">
        <f t="shared" si="198"/>
        <v>#N/A</v>
      </c>
      <c r="Q1529" s="586" t="e">
        <f t="shared" si="199"/>
        <v>#N/A</v>
      </c>
      <c r="JT1529" s="19">
        <v>820</v>
      </c>
      <c r="KL1529" s="961"/>
      <c r="BIG1529" s="303">
        <v>8000</v>
      </c>
      <c r="BIZ1529" s="303">
        <v>2000</v>
      </c>
      <c r="BJH1529" s="303">
        <v>1980</v>
      </c>
      <c r="BLS1529" s="342">
        <v>820</v>
      </c>
    </row>
    <row r="1530" spans="2:298 1555:1764" ht="45" customHeight="1">
      <c r="B1530" s="203">
        <v>5714400180</v>
      </c>
      <c r="C1530" s="203" t="str">
        <f>VLOOKUP(B1530,'效期天數(2025.1126更新)'!B:C,2,FALSE)</f>
        <v>tCRE-D</v>
      </c>
      <c r="D1530" s="203">
        <f>VLOOKUP(B1530,'效期天數(2025.1126更新)'!B:E,4,0)</f>
        <v>120</v>
      </c>
      <c r="E1530" s="204" t="e">
        <f>VLOOKUP(F1530,'帳庫存(20260119  00點更新)'!C:I,7,0)</f>
        <v>#N/A</v>
      </c>
      <c r="F1530" s="296">
        <v>18026042</v>
      </c>
      <c r="G1530" s="295">
        <v>46042</v>
      </c>
      <c r="H1530" s="912" t="s">
        <v>7541</v>
      </c>
      <c r="J1530" s="352">
        <f t="shared" si="193"/>
        <v>46162</v>
      </c>
      <c r="K1530" s="203" t="s">
        <v>7491</v>
      </c>
      <c r="L1530" s="204">
        <v>12000</v>
      </c>
      <c r="M1530" s="204">
        <v>11970</v>
      </c>
      <c r="N1530" s="204">
        <f t="shared" si="194"/>
        <v>11970</v>
      </c>
      <c r="O1530" s="354">
        <f>M1530-N1530</f>
        <v>0</v>
      </c>
      <c r="P1530" s="204" t="e">
        <f t="shared" si="198"/>
        <v>#N/A</v>
      </c>
      <c r="Q1530" s="586" t="e">
        <f t="shared" si="199"/>
        <v>#N/A</v>
      </c>
      <c r="KL1530" s="961"/>
      <c r="BIN1530" s="303">
        <v>5000</v>
      </c>
      <c r="BIY1530" s="303">
        <v>5000</v>
      </c>
      <c r="BJH1530" s="303">
        <v>1970</v>
      </c>
    </row>
    <row r="1531" spans="2:298 1555:1764" ht="45" customHeight="1">
      <c r="B1531" s="203">
        <v>5714400180</v>
      </c>
      <c r="C1531" s="203" t="str">
        <f>VLOOKUP(B1531,'效期天數(2025.1126更新)'!B:C,2,FALSE)</f>
        <v>tCRE-D</v>
      </c>
      <c r="D1531" s="203">
        <f>VLOOKUP(B1531,'效期天數(2025.1126更新)'!B:E,4,0)</f>
        <v>120</v>
      </c>
      <c r="E1531" s="204" t="e">
        <f>VLOOKUP(F1531,'帳庫存(20260119  00點更新)'!C:I,7,0)</f>
        <v>#N/A</v>
      </c>
      <c r="F1531" s="296">
        <v>18026043</v>
      </c>
      <c r="G1531" s="295">
        <v>46045</v>
      </c>
      <c r="H1531" s="754" t="s">
        <v>7722</v>
      </c>
      <c r="J1531" s="352">
        <f t="shared" si="193"/>
        <v>46165</v>
      </c>
      <c r="K1531" s="203" t="s">
        <v>7525</v>
      </c>
      <c r="L1531" s="204">
        <v>12000</v>
      </c>
      <c r="M1531" s="204">
        <v>11900</v>
      </c>
      <c r="N1531" s="204">
        <f t="shared" si="194"/>
        <v>11900</v>
      </c>
      <c r="O1531" s="354">
        <f>M1531-N1531</f>
        <v>0</v>
      </c>
      <c r="P1531" s="204" t="e">
        <f t="shared" si="198"/>
        <v>#N/A</v>
      </c>
      <c r="Q1531" s="586" t="e">
        <f t="shared" si="199"/>
        <v>#N/A</v>
      </c>
      <c r="KL1531" s="961"/>
      <c r="BJA1531" s="303">
        <v>10000</v>
      </c>
      <c r="BKF1531" s="303">
        <v>1000</v>
      </c>
      <c r="BKM1531" s="303">
        <v>900</v>
      </c>
    </row>
    <row r="1532" spans="2:298 1555:1764" ht="45" customHeight="1">
      <c r="B1532" s="203">
        <v>5714400180</v>
      </c>
      <c r="C1532" s="203" t="str">
        <f>VLOOKUP(B1532,'效期天數(2025.1126更新)'!B:C,2,FALSE)</f>
        <v>tCRE-D</v>
      </c>
      <c r="D1532" s="203">
        <f>VLOOKUP(B1532,'效期天數(2025.1126更新)'!B:E,4,0)</f>
        <v>120</v>
      </c>
      <c r="E1532" s="204" t="e">
        <f>VLOOKUP(F1532,'帳庫存(20260119  00點更新)'!C:I,7,0)</f>
        <v>#N/A</v>
      </c>
      <c r="F1532" s="296">
        <v>18026044</v>
      </c>
      <c r="G1532" s="295">
        <v>46045</v>
      </c>
      <c r="H1532" s="754" t="s">
        <v>7722</v>
      </c>
      <c r="J1532" s="352">
        <f t="shared" si="193"/>
        <v>46165</v>
      </c>
      <c r="K1532" s="203" t="s">
        <v>7525</v>
      </c>
      <c r="L1532" s="204">
        <v>12000</v>
      </c>
      <c r="M1532" s="204">
        <v>11900</v>
      </c>
      <c r="N1532" s="204">
        <f t="shared" si="194"/>
        <v>11900</v>
      </c>
      <c r="O1532" s="354">
        <f>M1532-N1532</f>
        <v>0</v>
      </c>
      <c r="P1532" s="204" t="e">
        <f t="shared" si="198"/>
        <v>#N/A</v>
      </c>
      <c r="Q1532" s="586" t="e">
        <f t="shared" si="199"/>
        <v>#N/A</v>
      </c>
      <c r="KL1532" s="961"/>
      <c r="BJC1532" s="303">
        <v>10000</v>
      </c>
      <c r="BKF1532" s="303">
        <v>1000</v>
      </c>
      <c r="BKM1532" s="303">
        <v>900</v>
      </c>
    </row>
    <row r="1533" spans="2:298 1555:1764" ht="45" customHeight="1">
      <c r="B1533" s="203">
        <v>5714400180</v>
      </c>
      <c r="C1533" s="203" t="str">
        <f>VLOOKUP(B1533,'效期天數(2025.1126更新)'!B:C,2,FALSE)</f>
        <v>tCRE-D</v>
      </c>
      <c r="D1533" s="203">
        <f>VLOOKUP(B1533,'效期天數(2025.1126更新)'!B:E,4,0)</f>
        <v>120</v>
      </c>
      <c r="E1533" s="204" t="e">
        <f>VLOOKUP(F1533,'帳庫存(20260119  00點更新)'!C:I,7,0)</f>
        <v>#N/A</v>
      </c>
      <c r="F1533" s="296">
        <v>18026051</v>
      </c>
      <c r="G1533" s="295">
        <v>46049</v>
      </c>
      <c r="H1533" s="588" t="s">
        <v>7724</v>
      </c>
      <c r="I1533" s="289" t="s">
        <v>8030</v>
      </c>
      <c r="J1533" s="352">
        <f t="shared" si="193"/>
        <v>46169</v>
      </c>
      <c r="K1533" s="203" t="s">
        <v>7642</v>
      </c>
      <c r="L1533" s="204">
        <v>12000</v>
      </c>
      <c r="M1533" s="204">
        <v>11980</v>
      </c>
      <c r="N1533" s="204">
        <f t="shared" si="194"/>
        <v>13010</v>
      </c>
      <c r="O1533" s="354">
        <f>M1533-N1533+JM1533</f>
        <v>0</v>
      </c>
      <c r="P1533" s="204" t="e">
        <f t="shared" si="198"/>
        <v>#N/A</v>
      </c>
      <c r="Q1533" s="586" t="e">
        <f t="shared" si="199"/>
        <v>#N/A</v>
      </c>
      <c r="JM1533" s="19">
        <v>1030</v>
      </c>
      <c r="KL1533" s="961"/>
      <c r="BKK1533" s="303">
        <v>9980</v>
      </c>
      <c r="BLI1533" s="303">
        <v>3030</v>
      </c>
    </row>
    <row r="1534" spans="2:298 1555:1764" ht="45" customHeight="1">
      <c r="B1534" s="203">
        <v>5714400180</v>
      </c>
      <c r="C1534" s="203" t="str">
        <f>VLOOKUP(B1534,'效期天數(2025.1126更新)'!B:C,2,FALSE)</f>
        <v>tCRE-D</v>
      </c>
      <c r="D1534" s="203">
        <f>VLOOKUP(B1534,'效期天數(2025.1126更新)'!B:E,4,0)</f>
        <v>120</v>
      </c>
      <c r="E1534" s="204" t="e">
        <f>VLOOKUP(F1534,'帳庫存(20260119  00點更新)'!C:I,7,0)</f>
        <v>#N/A</v>
      </c>
      <c r="F1534" s="296">
        <v>18026052</v>
      </c>
      <c r="G1534" s="295">
        <v>46049</v>
      </c>
      <c r="H1534" s="588" t="s">
        <v>7724</v>
      </c>
      <c r="I1534" s="289" t="s">
        <v>8030</v>
      </c>
      <c r="J1534" s="352">
        <f t="shared" si="193"/>
        <v>46169</v>
      </c>
      <c r="K1534" s="203" t="s">
        <v>7642</v>
      </c>
      <c r="L1534" s="204">
        <v>12000</v>
      </c>
      <c r="M1534" s="204">
        <v>11980</v>
      </c>
      <c r="N1534" s="204">
        <f t="shared" si="194"/>
        <v>11980</v>
      </c>
      <c r="O1534" s="354">
        <f>M1534-N1534</f>
        <v>0</v>
      </c>
      <c r="P1534" s="204" t="e">
        <f t="shared" si="198"/>
        <v>#N/A</v>
      </c>
      <c r="Q1534" s="586" t="e">
        <f t="shared" si="199"/>
        <v>#N/A</v>
      </c>
      <c r="KL1534" s="961"/>
      <c r="BJI1534" s="334">
        <v>100</v>
      </c>
      <c r="BKV1534" s="303">
        <v>5000</v>
      </c>
      <c r="BLI1534" s="303">
        <v>6000</v>
      </c>
      <c r="BOV1534" s="303">
        <v>880</v>
      </c>
    </row>
    <row r="1535" spans="2:298 1555:1764" ht="45" customHeight="1">
      <c r="B1535" s="203">
        <v>5714400180</v>
      </c>
      <c r="C1535" s="203" t="str">
        <f>VLOOKUP(B1535,'效期天數(2025.1126更新)'!B:C,2,FALSE)</f>
        <v>tCRE-D</v>
      </c>
      <c r="D1535" s="203">
        <f>VLOOKUP(B1535,'效期天數(2025.1126更新)'!B:E,4,0)</f>
        <v>120</v>
      </c>
      <c r="E1535" s="204" t="e">
        <f>VLOOKUP(F1535,'帳庫存(20260119  00點更新)'!C:I,7,0)</f>
        <v>#N/A</v>
      </c>
      <c r="F1535" s="296">
        <v>18026053</v>
      </c>
      <c r="G1535" s="295">
        <v>46051</v>
      </c>
      <c r="H1535" s="754" t="s">
        <v>7868</v>
      </c>
      <c r="J1535" s="352">
        <f t="shared" si="193"/>
        <v>46171</v>
      </c>
      <c r="K1535" s="203" t="s">
        <v>7670</v>
      </c>
      <c r="L1535" s="204">
        <v>12000</v>
      </c>
      <c r="M1535" s="204">
        <v>11980</v>
      </c>
      <c r="N1535" s="204">
        <f t="shared" si="194"/>
        <v>12760</v>
      </c>
      <c r="O1535" s="354">
        <f>M1535-N1535+JJ1535</f>
        <v>0</v>
      </c>
      <c r="P1535" s="204" t="e">
        <f t="shared" si="198"/>
        <v>#N/A</v>
      </c>
      <c r="Q1535" s="586" t="e">
        <f t="shared" si="199"/>
        <v>#N/A</v>
      </c>
      <c r="JJ1535" s="360">
        <v>780</v>
      </c>
      <c r="KL1535" s="961"/>
      <c r="BJP1535" s="303">
        <v>7980</v>
      </c>
      <c r="BJV1535" s="303">
        <v>3000</v>
      </c>
      <c r="BLJ1535" s="303">
        <v>1000</v>
      </c>
      <c r="BMP1535" s="303">
        <v>780</v>
      </c>
    </row>
    <row r="1536" spans="2:298 1555:1764" ht="45" customHeight="1">
      <c r="B1536" s="633">
        <v>5714400180</v>
      </c>
      <c r="C1536" s="633" t="str">
        <f>VLOOKUP(B1536,'效期天數(2025.1126更新)'!B:C,2,FALSE)</f>
        <v>tCRE-D</v>
      </c>
      <c r="D1536" s="203">
        <f>VLOOKUP(B1536,'效期天數(2025.1126更新)'!B:E,4,0)</f>
        <v>120</v>
      </c>
      <c r="E1536" s="696" t="e">
        <f>VLOOKUP(F1536,'帳庫存(20260119  00點更新)'!C:I,7,0)</f>
        <v>#N/A</v>
      </c>
      <c r="F1536" s="645">
        <v>18026054</v>
      </c>
      <c r="G1536" s="295">
        <v>46051</v>
      </c>
      <c r="H1536" s="754" t="s">
        <v>7868</v>
      </c>
      <c r="I1536" s="286" t="s">
        <v>8490</v>
      </c>
      <c r="J1536" s="352">
        <f t="shared" si="193"/>
        <v>46171</v>
      </c>
      <c r="K1536" s="203" t="s">
        <v>7670</v>
      </c>
      <c r="L1536" s="204">
        <v>12000</v>
      </c>
      <c r="M1536" s="204">
        <v>11930</v>
      </c>
      <c r="N1536" s="204">
        <f t="shared" si="194"/>
        <v>11930</v>
      </c>
      <c r="O1536" s="354">
        <f>M1536-N1536+JK1536</f>
        <v>620</v>
      </c>
      <c r="P1536" s="204" t="e">
        <f t="shared" si="198"/>
        <v>#N/A</v>
      </c>
      <c r="Q1536" s="586" t="e">
        <f t="shared" si="199"/>
        <v>#N/A</v>
      </c>
      <c r="JK1536" s="19">
        <v>620</v>
      </c>
      <c r="KL1536" s="961"/>
      <c r="BJG1536" s="303">
        <v>6930</v>
      </c>
      <c r="BKU1536" s="303">
        <v>2000</v>
      </c>
      <c r="BLJ1536" s="303">
        <v>3000</v>
      </c>
    </row>
    <row r="1537" spans="2:310 1621:1899" ht="45" customHeight="1">
      <c r="B1537" s="203">
        <v>5714400180</v>
      </c>
      <c r="C1537" s="203" t="str">
        <f>VLOOKUP(B1537,'效期天數(2025.1126更新)'!B:C,2,FALSE)</f>
        <v>tCRE-D</v>
      </c>
      <c r="D1537" s="203">
        <f>VLOOKUP(B1537,'效期天數(2025.1126更新)'!B:E,4,0)</f>
        <v>120</v>
      </c>
      <c r="E1537" s="204" t="e">
        <f>VLOOKUP(F1537,'帳庫存(20260119  00點更新)'!C:I,7,0)</f>
        <v>#N/A</v>
      </c>
      <c r="F1537" s="296">
        <v>18026061</v>
      </c>
      <c r="G1537" s="295">
        <v>46058</v>
      </c>
      <c r="H1537" s="591" t="s">
        <v>7905</v>
      </c>
      <c r="J1537" s="352">
        <f t="shared" si="193"/>
        <v>46178</v>
      </c>
      <c r="K1537" s="203" t="s">
        <v>7839</v>
      </c>
      <c r="L1537" s="204">
        <v>12000</v>
      </c>
      <c r="M1537" s="204">
        <v>11970</v>
      </c>
      <c r="N1537" s="204">
        <f t="shared" si="194"/>
        <v>12070</v>
      </c>
      <c r="O1537" s="354">
        <f>M1537-N1537+JP1537+KD1537</f>
        <v>100</v>
      </c>
      <c r="P1537" s="204" t="e">
        <f t="shared" si="198"/>
        <v>#N/A</v>
      </c>
      <c r="Q1537" s="586" t="e">
        <f t="shared" si="199"/>
        <v>#N/A</v>
      </c>
      <c r="JP1537" s="19">
        <v>100</v>
      </c>
      <c r="KD1537" s="360">
        <v>100</v>
      </c>
      <c r="KL1537" s="961"/>
      <c r="BJS1537" s="303">
        <v>10000</v>
      </c>
      <c r="BKN1537" s="303">
        <v>970</v>
      </c>
      <c r="BLE1537" s="303">
        <v>1100</v>
      </c>
    </row>
    <row r="1538" spans="2:310 1621:1899" ht="45" customHeight="1">
      <c r="B1538" s="203">
        <v>5714400180</v>
      </c>
      <c r="C1538" s="203" t="str">
        <f>VLOOKUP(B1538,'效期天數(2025.1126更新)'!B:C,2,FALSE)</f>
        <v>tCRE-D</v>
      </c>
      <c r="D1538" s="203">
        <f>VLOOKUP(B1538,'效期天數(2025.1126更新)'!B:E,4,0)</f>
        <v>120</v>
      </c>
      <c r="E1538" s="204" t="e">
        <f>VLOOKUP(F1538,'帳庫存(20260119  00點更新)'!C:I,7,0)</f>
        <v>#N/A</v>
      </c>
      <c r="F1538" s="296">
        <v>18026062</v>
      </c>
      <c r="G1538" s="295">
        <v>46058</v>
      </c>
      <c r="H1538" s="591" t="s">
        <v>7905</v>
      </c>
      <c r="J1538" s="352">
        <f t="shared" si="193"/>
        <v>46178</v>
      </c>
      <c r="K1538" s="203" t="s">
        <v>7839</v>
      </c>
      <c r="L1538" s="204">
        <v>12000</v>
      </c>
      <c r="M1538" s="204">
        <v>11970</v>
      </c>
      <c r="N1538" s="204">
        <f t="shared" si="194"/>
        <v>11970</v>
      </c>
      <c r="O1538" s="354">
        <f>M1538-N1538+KD1538</f>
        <v>480</v>
      </c>
      <c r="P1538" s="204" t="e">
        <f t="shared" si="198"/>
        <v>#N/A</v>
      </c>
      <c r="Q1538" s="586" t="e">
        <f t="shared" si="199"/>
        <v>#N/A</v>
      </c>
      <c r="KD1538" s="360">
        <v>480</v>
      </c>
      <c r="KL1538" s="961"/>
      <c r="BJW1538" s="303">
        <v>8000</v>
      </c>
      <c r="BLE1538" s="303">
        <v>970</v>
      </c>
      <c r="BLF1538" s="303">
        <v>3000</v>
      </c>
    </row>
    <row r="1539" spans="2:310 1621:1899" ht="45" customHeight="1">
      <c r="B1539" s="203">
        <v>5714400180</v>
      </c>
      <c r="C1539" s="203" t="str">
        <f>VLOOKUP(B1539,'效期天數(2025.1126更新)'!B:C,2,FALSE)</f>
        <v>tCRE-D</v>
      </c>
      <c r="D1539" s="203">
        <f>VLOOKUP(B1539,'效期天數(2025.1126更新)'!B:E,4,0)</f>
        <v>120</v>
      </c>
      <c r="E1539" s="204" t="e">
        <f>VLOOKUP(F1539,'帳庫存(20260119  00點更新)'!C:I,7,0)</f>
        <v>#N/A</v>
      </c>
      <c r="F1539" s="296">
        <v>18026071</v>
      </c>
      <c r="G1539" s="295">
        <v>46063</v>
      </c>
      <c r="H1539" s="722" t="s">
        <v>8037</v>
      </c>
      <c r="I1539" s="289"/>
      <c r="J1539" s="352">
        <f t="shared" si="193"/>
        <v>46183</v>
      </c>
      <c r="K1539" s="203" t="s">
        <v>7931</v>
      </c>
      <c r="L1539" s="204">
        <v>12000</v>
      </c>
      <c r="M1539" s="204">
        <v>11990</v>
      </c>
      <c r="N1539" s="204">
        <f t="shared" si="194"/>
        <v>12880</v>
      </c>
      <c r="O1539" s="354">
        <f>M1539-N1539+KC1539</f>
        <v>0</v>
      </c>
      <c r="P1539" s="204" t="e">
        <f t="shared" si="198"/>
        <v>#N/A</v>
      </c>
      <c r="Q1539" s="586" t="e">
        <f t="shared" si="199"/>
        <v>#N/A</v>
      </c>
      <c r="KC1539" s="360">
        <v>890</v>
      </c>
      <c r="KL1539" s="961"/>
      <c r="BJI1539" s="334">
        <v>100</v>
      </c>
      <c r="BLB1539" s="303">
        <v>10000</v>
      </c>
      <c r="BLH1539" s="303">
        <v>1890</v>
      </c>
      <c r="BNE1539" s="303">
        <v>890</v>
      </c>
    </row>
    <row r="1540" spans="2:310 1621:1899" ht="45" customHeight="1">
      <c r="B1540" s="203">
        <v>5714400180</v>
      </c>
      <c r="C1540" s="203" t="str">
        <f>VLOOKUP(B1540,'效期天數(2025.1126更新)'!B:C,2,FALSE)</f>
        <v>tCRE-D</v>
      </c>
      <c r="D1540" s="203">
        <f>VLOOKUP(B1540,'效期天數(2025.1126更新)'!B:E,4,0)</f>
        <v>120</v>
      </c>
      <c r="E1540" s="204" t="e">
        <f>VLOOKUP(F1540,'帳庫存(20260119  00點更新)'!C:I,7,0)</f>
        <v>#N/A</v>
      </c>
      <c r="F1540" s="296">
        <v>18026072</v>
      </c>
      <c r="G1540" s="295">
        <v>46063</v>
      </c>
      <c r="H1540" s="722" t="s">
        <v>8037</v>
      </c>
      <c r="I1540" s="289"/>
      <c r="J1540" s="352">
        <f t="shared" si="193"/>
        <v>46183</v>
      </c>
      <c r="K1540" s="203" t="s">
        <v>7931</v>
      </c>
      <c r="L1540" s="204">
        <v>12000</v>
      </c>
      <c r="M1540" s="204">
        <v>11980</v>
      </c>
      <c r="N1540" s="204">
        <f t="shared" si="194"/>
        <v>11980</v>
      </c>
      <c r="O1540" s="354">
        <f>M1540-N1540</f>
        <v>0</v>
      </c>
      <c r="P1540" s="204" t="e">
        <f t="shared" si="198"/>
        <v>#N/A</v>
      </c>
      <c r="Q1540" s="586" t="e">
        <f t="shared" si="199"/>
        <v>#N/A</v>
      </c>
      <c r="KL1540" s="961"/>
      <c r="BLG1540" s="303">
        <v>3000</v>
      </c>
      <c r="BLH1540" s="303">
        <v>8980</v>
      </c>
    </row>
    <row r="1541" spans="2:310 1621:1899" ht="45" customHeight="1">
      <c r="B1541" s="203">
        <v>5714400180</v>
      </c>
      <c r="C1541" s="203" t="str">
        <f>VLOOKUP(B1541,'效期天數(2025.1126更新)'!B:C,2,FALSE)</f>
        <v>tCRE-D</v>
      </c>
      <c r="D1541" s="203">
        <f>VLOOKUP(B1541,'效期天數(2025.1126更新)'!B:E,4,0)</f>
        <v>120</v>
      </c>
      <c r="E1541" s="204" t="e">
        <f>VLOOKUP(F1541,'帳庫存(20260119  00點更新)'!C:I,7,0)</f>
        <v>#N/A</v>
      </c>
      <c r="F1541" s="296">
        <v>18026073</v>
      </c>
      <c r="G1541" s="295">
        <v>46066</v>
      </c>
      <c r="H1541" s="593" t="s">
        <v>8133</v>
      </c>
      <c r="J1541" s="352">
        <f t="shared" si="193"/>
        <v>46186</v>
      </c>
      <c r="K1541" s="203" t="s">
        <v>8017</v>
      </c>
      <c r="L1541" s="204">
        <v>12000</v>
      </c>
      <c r="M1541" s="204">
        <v>12090</v>
      </c>
      <c r="N1541" s="204">
        <f t="shared" si="194"/>
        <v>13090</v>
      </c>
      <c r="O1541" s="354">
        <f>M1541-N1541+JS1541</f>
        <v>0</v>
      </c>
      <c r="P1541" s="204" t="e">
        <f t="shared" si="198"/>
        <v>#N/A</v>
      </c>
      <c r="Q1541" s="586" t="e">
        <f t="shared" si="199"/>
        <v>#N/A</v>
      </c>
      <c r="JS1541" s="19">
        <v>1000</v>
      </c>
      <c r="KL1541" s="961"/>
      <c r="BKC1541" s="303">
        <v>11000</v>
      </c>
      <c r="BLL1541" s="303">
        <v>2090</v>
      </c>
    </row>
    <row r="1542" spans="2:310 1621:1899" ht="45" customHeight="1">
      <c r="B1542" s="203">
        <v>5714400180</v>
      </c>
      <c r="C1542" s="203" t="str">
        <f>VLOOKUP(B1542,'效期天數(2025.1126更新)'!B:C,2,FALSE)</f>
        <v>tCRE-D</v>
      </c>
      <c r="D1542" s="203">
        <f>VLOOKUP(B1542,'效期天數(2025.1126更新)'!B:E,4,0)</f>
        <v>120</v>
      </c>
      <c r="E1542" s="204" t="e">
        <f>VLOOKUP(F1542,'帳庫存(20260119  00點更新)'!C:I,7,0)</f>
        <v>#N/A</v>
      </c>
      <c r="F1542" s="296">
        <v>18026074</v>
      </c>
      <c r="G1542" s="295">
        <v>46066</v>
      </c>
      <c r="H1542" s="593" t="s">
        <v>8133</v>
      </c>
      <c r="J1542" s="352">
        <f t="shared" si="193"/>
        <v>46186</v>
      </c>
      <c r="K1542" s="203" t="s">
        <v>8017</v>
      </c>
      <c r="L1542" s="204">
        <v>12000</v>
      </c>
      <c r="M1542" s="204">
        <v>12100</v>
      </c>
      <c r="N1542" s="204">
        <f t="shared" si="194"/>
        <v>12310</v>
      </c>
      <c r="O1542" s="354">
        <f>M1542-N1542+JW1542</f>
        <v>0</v>
      </c>
      <c r="P1542" s="204" t="e">
        <f t="shared" si="198"/>
        <v>#N/A</v>
      </c>
      <c r="Q1542" s="586" t="e">
        <f t="shared" si="199"/>
        <v>#N/A</v>
      </c>
      <c r="JW1542" s="824">
        <v>210</v>
      </c>
      <c r="KL1542" s="961"/>
      <c r="BKO1542" s="303">
        <v>7000</v>
      </c>
      <c r="BLL1542" s="303">
        <v>5310</v>
      </c>
    </row>
    <row r="1543" spans="2:310 1621:1899" ht="45" customHeight="1">
      <c r="B1543" s="203">
        <v>5714400180</v>
      </c>
      <c r="C1543" s="203" t="str">
        <f>VLOOKUP(B1543,'效期天數(2025.1126更新)'!B:C,2,FALSE)</f>
        <v>tCRE-D</v>
      </c>
      <c r="D1543" s="203">
        <f>VLOOKUP(B1543,'效期天數(2025.1126更新)'!B:E,4,0)</f>
        <v>120</v>
      </c>
      <c r="E1543" s="204" t="e">
        <f>VLOOKUP(F1543,'帳庫存(20260119  00點更新)'!C:I,7,0)</f>
        <v>#N/A</v>
      </c>
      <c r="F1543" s="296">
        <v>18026091</v>
      </c>
      <c r="G1543" s="295">
        <v>46077</v>
      </c>
      <c r="H1543" s="530" t="s">
        <v>8204</v>
      </c>
      <c r="J1543" s="352">
        <f t="shared" si="193"/>
        <v>46197</v>
      </c>
      <c r="K1543" s="203" t="s">
        <v>8099</v>
      </c>
      <c r="L1543" s="204">
        <v>12000</v>
      </c>
      <c r="M1543" s="344">
        <v>11980</v>
      </c>
      <c r="N1543" s="204">
        <f t="shared" si="194"/>
        <v>11980</v>
      </c>
      <c r="O1543" s="354">
        <f>M1543-N1543</f>
        <v>0</v>
      </c>
      <c r="P1543" s="204" t="e">
        <f t="shared" si="198"/>
        <v>#N/A</v>
      </c>
      <c r="Q1543" s="586" t="e">
        <f t="shared" si="199"/>
        <v>#N/A</v>
      </c>
      <c r="KL1543" s="961"/>
      <c r="BKX1543" s="303">
        <v>8000</v>
      </c>
      <c r="BLM1543" s="303">
        <v>2000</v>
      </c>
      <c r="BNB1543" s="303">
        <v>1980</v>
      </c>
    </row>
    <row r="1544" spans="2:310 1621:1899" ht="45" customHeight="1">
      <c r="B1544" s="203">
        <v>5714400180</v>
      </c>
      <c r="C1544" s="203" t="str">
        <f>VLOOKUP(B1544,'效期天數(2025.1126更新)'!B:C,2,FALSE)</f>
        <v>tCRE-D</v>
      </c>
      <c r="D1544" s="203">
        <f>VLOOKUP(B1544,'效期天數(2025.1126更新)'!B:E,4,0)</f>
        <v>120</v>
      </c>
      <c r="E1544" s="204" t="e">
        <f>VLOOKUP(F1544,'帳庫存(20260119  00點更新)'!C:I,7,0)</f>
        <v>#N/A</v>
      </c>
      <c r="F1544" s="296">
        <v>18026092</v>
      </c>
      <c r="G1544" s="295">
        <v>46077</v>
      </c>
      <c r="H1544" s="530" t="s">
        <v>8204</v>
      </c>
      <c r="J1544" s="352">
        <f t="shared" ref="J1544:J1607" si="200">G1544+D1544</f>
        <v>46197</v>
      </c>
      <c r="K1544" s="203" t="s">
        <v>8099</v>
      </c>
      <c r="L1544" s="204">
        <v>12000</v>
      </c>
      <c r="M1544" s="344">
        <v>11990</v>
      </c>
      <c r="N1544" s="204">
        <f t="shared" ref="N1544:N1607" si="201">SUM(NS1544:XFD1544)</f>
        <v>11990</v>
      </c>
      <c r="O1544" s="354">
        <f>M1544-N1544</f>
        <v>0</v>
      </c>
      <c r="P1544" s="204" t="e">
        <f t="shared" si="198"/>
        <v>#N/A</v>
      </c>
      <c r="Q1544" s="586" t="e">
        <f t="shared" si="199"/>
        <v>#N/A</v>
      </c>
      <c r="KL1544" s="961"/>
      <c r="BKY1544" s="303">
        <v>7000</v>
      </c>
      <c r="BMK1544" s="303">
        <v>2000</v>
      </c>
      <c r="BMP1544" s="303">
        <v>2990</v>
      </c>
    </row>
    <row r="1545" spans="2:310 1621:1899" ht="45" customHeight="1">
      <c r="B1545" s="203">
        <v>5714400180</v>
      </c>
      <c r="C1545" s="203" t="str">
        <f>VLOOKUP(B1545,'效期天數(2025.1126更新)'!B:C,2,FALSE)</f>
        <v>tCRE-D</v>
      </c>
      <c r="D1545" s="203">
        <f>VLOOKUP(B1545,'效期天數(2025.1126更新)'!B:E,4,0)</f>
        <v>120</v>
      </c>
      <c r="E1545" s="204" t="e">
        <f>VLOOKUP(F1545,'帳庫存(20260119  00點更新)'!C:I,7,0)</f>
        <v>#N/A</v>
      </c>
      <c r="F1545" s="296">
        <v>18026093</v>
      </c>
      <c r="G1545" s="295">
        <v>46079</v>
      </c>
      <c r="H1545" s="841" t="s">
        <v>8248</v>
      </c>
      <c r="J1545" s="352">
        <f t="shared" si="200"/>
        <v>46199</v>
      </c>
      <c r="K1545" s="203" t="s">
        <v>8125</v>
      </c>
      <c r="L1545" s="204">
        <v>12000</v>
      </c>
      <c r="M1545" s="344">
        <v>12050</v>
      </c>
      <c r="N1545" s="204">
        <f t="shared" si="201"/>
        <v>12050</v>
      </c>
      <c r="O1545" s="354">
        <f>M1545-N1545</f>
        <v>0</v>
      </c>
      <c r="P1545" s="204" t="e">
        <f t="shared" si="198"/>
        <v>#N/A</v>
      </c>
      <c r="Q1545" s="586" t="e">
        <f t="shared" si="199"/>
        <v>#N/A</v>
      </c>
      <c r="KL1545" s="961"/>
      <c r="BLP1545" s="303">
        <v>10000</v>
      </c>
      <c r="BNG1545" s="303">
        <v>1000</v>
      </c>
      <c r="BNH1545" s="303">
        <v>1050</v>
      </c>
    </row>
    <row r="1546" spans="2:310 1621:1899" ht="45" customHeight="1">
      <c r="B1546" s="203">
        <v>5714400180</v>
      </c>
      <c r="C1546" s="203" t="str">
        <f>VLOOKUP(B1546,'效期天數(2025.1126更新)'!B:C,2,FALSE)</f>
        <v>tCRE-D</v>
      </c>
      <c r="D1546" s="203">
        <f>VLOOKUP(B1546,'效期天數(2025.1126更新)'!B:E,4,0)</f>
        <v>120</v>
      </c>
      <c r="E1546" s="204" t="e">
        <f>VLOOKUP(F1546,'帳庫存(20260119  00點更新)'!C:I,7,0)</f>
        <v>#N/A</v>
      </c>
      <c r="F1546" s="296">
        <v>18026094</v>
      </c>
      <c r="G1546" s="295">
        <v>46079</v>
      </c>
      <c r="H1546" s="841" t="s">
        <v>8248</v>
      </c>
      <c r="J1546" s="352">
        <f t="shared" si="200"/>
        <v>46199</v>
      </c>
      <c r="K1546" s="203" t="s">
        <v>8125</v>
      </c>
      <c r="L1546" s="204">
        <v>12000</v>
      </c>
      <c r="M1546" s="344">
        <v>12060</v>
      </c>
      <c r="N1546" s="204">
        <f t="shared" si="201"/>
        <v>12060</v>
      </c>
      <c r="O1546" s="354">
        <f>M1546-N1546</f>
        <v>0</v>
      </c>
      <c r="P1546" s="204" t="e">
        <f t="shared" si="198"/>
        <v>#N/A</v>
      </c>
      <c r="Q1546" s="586" t="e">
        <f t="shared" si="199"/>
        <v>#N/A</v>
      </c>
      <c r="KL1546" s="961"/>
      <c r="BLV1546" s="303">
        <v>8000</v>
      </c>
      <c r="BML1546" s="303">
        <v>4060</v>
      </c>
    </row>
    <row r="1547" spans="2:310 1621:1899" ht="45" customHeight="1">
      <c r="B1547" s="203">
        <v>5714400180</v>
      </c>
      <c r="C1547" s="203" t="str">
        <f>VLOOKUP(B1547,'效期天數(2025.1126更新)'!B:C,2,FALSE)</f>
        <v>tCRE-D</v>
      </c>
      <c r="D1547" s="203">
        <f>VLOOKUP(B1547,'效期天數(2025.1126更新)'!B:E,4,0)</f>
        <v>120</v>
      </c>
      <c r="E1547" s="204" t="e">
        <f>VLOOKUP(F1547,'帳庫存(20260119  00點更新)'!C:I,7,0)</f>
        <v>#N/A</v>
      </c>
      <c r="F1547" s="203">
        <v>18026101</v>
      </c>
      <c r="G1547" s="295">
        <v>46084</v>
      </c>
      <c r="H1547" s="747" t="s">
        <v>8255</v>
      </c>
      <c r="J1547" s="352">
        <f t="shared" si="200"/>
        <v>46204</v>
      </c>
      <c r="K1547" s="203" t="s">
        <v>8162</v>
      </c>
      <c r="L1547" s="204">
        <v>12000</v>
      </c>
      <c r="M1547" s="344">
        <v>11970</v>
      </c>
      <c r="N1547" s="204">
        <f t="shared" si="201"/>
        <v>11970</v>
      </c>
      <c r="O1547" s="354">
        <f>M1547-N1547</f>
        <v>0</v>
      </c>
      <c r="KL1547" s="961"/>
      <c r="BMB1547" s="303">
        <v>10000</v>
      </c>
      <c r="BNI1547" s="303">
        <v>1000</v>
      </c>
      <c r="BOV1547" s="303">
        <v>970</v>
      </c>
    </row>
    <row r="1548" spans="2:310 1621:1899" ht="45" customHeight="1">
      <c r="B1548" s="203">
        <v>5714400180</v>
      </c>
      <c r="C1548" s="203" t="str">
        <f>VLOOKUP(B1548,'效期天數(2025.1126更新)'!B:C,2,FALSE)</f>
        <v>tCRE-D</v>
      </c>
      <c r="D1548" s="203">
        <f>VLOOKUP(B1548,'效期天數(2025.1126更新)'!B:E,4,0)</f>
        <v>120</v>
      </c>
      <c r="E1548" s="204" t="e">
        <f>VLOOKUP(F1548,'帳庫存(20260119  00點更新)'!C:I,7,0)</f>
        <v>#N/A</v>
      </c>
      <c r="F1548" s="203">
        <v>18026102</v>
      </c>
      <c r="G1548" s="295">
        <v>46084</v>
      </c>
      <c r="H1548" s="747" t="s">
        <v>8255</v>
      </c>
      <c r="J1548" s="352">
        <f t="shared" si="200"/>
        <v>46204</v>
      </c>
      <c r="K1548" s="203" t="s">
        <v>8162</v>
      </c>
      <c r="L1548" s="204">
        <v>12000</v>
      </c>
      <c r="M1548" s="344">
        <v>11970</v>
      </c>
      <c r="N1548" s="204">
        <f t="shared" si="201"/>
        <v>13340</v>
      </c>
      <c r="O1548" s="354">
        <f>M1548-N1548+KK1548+KT1548</f>
        <v>0</v>
      </c>
      <c r="KK1548" s="958">
        <v>700</v>
      </c>
      <c r="KL1548" s="961"/>
      <c r="KT1548" s="569">
        <v>670</v>
      </c>
      <c r="BMC1548" s="303">
        <v>11970</v>
      </c>
      <c r="BNI1548" s="303">
        <v>700</v>
      </c>
      <c r="BOV1548" s="303">
        <v>670</v>
      </c>
    </row>
    <row r="1549" spans="2:310 1621:1899" ht="45" customHeight="1">
      <c r="B1549" s="203">
        <v>5714400180</v>
      </c>
      <c r="C1549" s="203" t="str">
        <f>VLOOKUP(B1549,'效期天數(2025.1126更新)'!B:C,2,FALSE)</f>
        <v>tCRE-D</v>
      </c>
      <c r="D1549" s="203">
        <f>VLOOKUP(B1549,'效期天數(2025.1126更新)'!B:E,4,0)</f>
        <v>120</v>
      </c>
      <c r="E1549" s="204" t="e">
        <f>VLOOKUP(F1549,'帳庫存(20260119  00點更新)'!C:I,7,0)</f>
        <v>#N/A</v>
      </c>
      <c r="F1549" s="203">
        <v>18026103</v>
      </c>
      <c r="G1549" s="295">
        <v>46086</v>
      </c>
      <c r="H1549" s="548" t="s">
        <v>8337</v>
      </c>
      <c r="J1549" s="352">
        <f t="shared" si="200"/>
        <v>46206</v>
      </c>
      <c r="K1549" s="203" t="s">
        <v>8183</v>
      </c>
      <c r="L1549" s="204">
        <v>12000</v>
      </c>
      <c r="M1549" s="204">
        <v>11980</v>
      </c>
      <c r="N1549" s="204">
        <f t="shared" si="201"/>
        <v>11980</v>
      </c>
      <c r="O1549" s="354">
        <f>M1549-N1549</f>
        <v>0</v>
      </c>
      <c r="KL1549" s="961"/>
      <c r="BME1549" s="303">
        <v>9000</v>
      </c>
      <c r="BNA1549" s="303">
        <v>2000</v>
      </c>
      <c r="BPR1549" s="303">
        <v>980</v>
      </c>
    </row>
    <row r="1550" spans="2:310 1621:1899" ht="45" customHeight="1">
      <c r="B1550" s="203">
        <v>5714400180</v>
      </c>
      <c r="C1550" s="203" t="str">
        <f>VLOOKUP(B1550,'效期天數(2025.1126更新)'!B:C,2,FALSE)</f>
        <v>tCRE-D</v>
      </c>
      <c r="D1550" s="203">
        <f>VLOOKUP(B1550,'效期天數(2025.1126更新)'!B:E,4,0)</f>
        <v>120</v>
      </c>
      <c r="E1550" s="204" t="e">
        <f>VLOOKUP(F1550,'帳庫存(20260119  00點更新)'!C:I,7,0)</f>
        <v>#N/A</v>
      </c>
      <c r="F1550" s="203">
        <v>18026104</v>
      </c>
      <c r="G1550" s="295">
        <v>46086</v>
      </c>
      <c r="H1550" s="548" t="s">
        <v>8337</v>
      </c>
      <c r="J1550" s="352">
        <f t="shared" si="200"/>
        <v>46206</v>
      </c>
      <c r="K1550" s="203" t="s">
        <v>8183</v>
      </c>
      <c r="L1550" s="204">
        <v>12000</v>
      </c>
      <c r="M1550" s="204">
        <v>11990</v>
      </c>
      <c r="N1550" s="204">
        <f t="shared" si="201"/>
        <v>11990</v>
      </c>
      <c r="O1550" s="354">
        <f>M1550-N1550</f>
        <v>0</v>
      </c>
      <c r="KL1550" s="961"/>
      <c r="BMF1550" s="303">
        <v>7000</v>
      </c>
      <c r="BNA1550" s="303">
        <v>4000</v>
      </c>
      <c r="BPR1550" s="303">
        <v>990</v>
      </c>
    </row>
    <row r="1551" spans="2:310 1621:1899" ht="45" customHeight="1">
      <c r="B1551" s="203">
        <v>5714400180</v>
      </c>
      <c r="C1551" s="203" t="str">
        <f>VLOOKUP(B1551,'效期天數(2025.1126更新)'!B:C,2,FALSE)</f>
        <v>tCRE-D</v>
      </c>
      <c r="D1551" s="203">
        <f>VLOOKUP(B1551,'效期天數(2025.1126更新)'!B:E,4,0)</f>
        <v>120</v>
      </c>
      <c r="E1551" s="204" t="e">
        <f>VLOOKUP(F1551,'帳庫存(20260119  00點更新)'!C:I,7,0)</f>
        <v>#N/A</v>
      </c>
      <c r="F1551" s="296">
        <v>18026111</v>
      </c>
      <c r="G1551" s="295">
        <v>46091</v>
      </c>
      <c r="H1551" s="568" t="s">
        <v>8439</v>
      </c>
      <c r="J1551" s="352">
        <f t="shared" si="200"/>
        <v>46211</v>
      </c>
      <c r="K1551" s="203" t="s">
        <v>8312</v>
      </c>
      <c r="L1551" s="204">
        <v>12000</v>
      </c>
      <c r="M1551" s="204">
        <v>12080</v>
      </c>
      <c r="N1551" s="204">
        <f t="shared" si="201"/>
        <v>12760</v>
      </c>
      <c r="O1551" s="354">
        <f>M1551-N1551+KX1551</f>
        <v>0</v>
      </c>
      <c r="KL1551" s="961"/>
      <c r="KX1551" s="651">
        <v>680</v>
      </c>
      <c r="BML1551" s="303">
        <v>9000</v>
      </c>
      <c r="BNB1551" s="303">
        <v>3080</v>
      </c>
      <c r="BUA1551" s="334">
        <v>680</v>
      </c>
    </row>
    <row r="1552" spans="2:310 1621:1899" ht="45" customHeight="1">
      <c r="B1552" s="203">
        <v>5714400180</v>
      </c>
      <c r="C1552" s="203" t="str">
        <f>VLOOKUP(B1552,'效期天數(2025.1126更新)'!B:C,2,FALSE)</f>
        <v>tCRE-D</v>
      </c>
      <c r="D1552" s="203">
        <f>VLOOKUP(B1552,'效期天數(2025.1126更新)'!B:E,4,0)</f>
        <v>120</v>
      </c>
      <c r="E1552" s="204" t="e">
        <f>VLOOKUP(F1552,'帳庫存(20260119  00點更新)'!C:I,7,0)</f>
        <v>#N/A</v>
      </c>
      <c r="F1552" s="296">
        <v>18026112</v>
      </c>
      <c r="G1552" s="295">
        <v>46091</v>
      </c>
      <c r="H1552" s="568" t="s">
        <v>8439</v>
      </c>
      <c r="J1552" s="352">
        <f t="shared" si="200"/>
        <v>46211</v>
      </c>
      <c r="K1552" s="203" t="s">
        <v>8312</v>
      </c>
      <c r="L1552" s="204">
        <v>12000</v>
      </c>
      <c r="M1552" s="204">
        <v>12100</v>
      </c>
      <c r="N1552" s="204">
        <f t="shared" si="201"/>
        <v>12100</v>
      </c>
      <c r="O1552" s="354">
        <f>M1552-N1552+KV1552</f>
        <v>600</v>
      </c>
      <c r="KL1552" s="961"/>
      <c r="KV1552" s="651">
        <v>600</v>
      </c>
      <c r="BMM1552" s="303">
        <v>10000</v>
      </c>
      <c r="BNS1552" s="303">
        <v>2100</v>
      </c>
    </row>
    <row r="1553" spans="2:353 1708:1884" ht="45" customHeight="1">
      <c r="B1553" s="203">
        <v>5714400180</v>
      </c>
      <c r="C1553" s="203" t="str">
        <f>VLOOKUP(B1553,'效期天數(2025.1126更新)'!B:C,2,FALSE)</f>
        <v>tCRE-D</v>
      </c>
      <c r="D1553" s="203">
        <f>VLOOKUP(B1553,'效期天數(2025.1126更新)'!B:E,4,0)</f>
        <v>120</v>
      </c>
      <c r="E1553" s="204" t="e">
        <f>VLOOKUP(F1553,'帳庫存(20260119  00點更新)'!C:I,7,0)</f>
        <v>#N/A</v>
      </c>
      <c r="F1553" s="296">
        <v>18026113</v>
      </c>
      <c r="G1553" s="295">
        <v>46093</v>
      </c>
      <c r="H1553" s="878" t="s">
        <v>8437</v>
      </c>
      <c r="J1553" s="352">
        <f t="shared" si="200"/>
        <v>46213</v>
      </c>
      <c r="K1553" s="203" t="s">
        <v>8357</v>
      </c>
      <c r="L1553" s="204">
        <v>12000</v>
      </c>
      <c r="M1553" s="204">
        <v>12210</v>
      </c>
      <c r="N1553" s="204">
        <f t="shared" si="201"/>
        <v>13000</v>
      </c>
      <c r="O1553" s="354">
        <f>M1553-N1553+KS1553</f>
        <v>0</v>
      </c>
      <c r="KL1553" s="961"/>
      <c r="KS1553" s="569">
        <v>790</v>
      </c>
      <c r="BMR1553" s="303">
        <v>9000</v>
      </c>
      <c r="BNK1553" s="303">
        <v>3210</v>
      </c>
      <c r="BOF1553" s="303">
        <v>790</v>
      </c>
    </row>
    <row r="1554" spans="2:353 1708:1884" ht="45" customHeight="1">
      <c r="B1554" s="203">
        <v>5714400180</v>
      </c>
      <c r="C1554" s="203" t="str">
        <f>VLOOKUP(B1554,'效期天數(2025.1126更新)'!B:C,2,FALSE)</f>
        <v>tCRE-D</v>
      </c>
      <c r="D1554" s="203">
        <f>VLOOKUP(B1554,'效期天數(2025.1126更新)'!B:E,4,0)</f>
        <v>120</v>
      </c>
      <c r="E1554" s="204" t="e">
        <f>VLOOKUP(F1554,'帳庫存(20260119  00點更新)'!C:I,7,0)</f>
        <v>#N/A</v>
      </c>
      <c r="F1554" s="296">
        <v>18026114</v>
      </c>
      <c r="G1554" s="295">
        <v>46093</v>
      </c>
      <c r="H1554" s="878" t="s">
        <v>8437</v>
      </c>
      <c r="J1554" s="352">
        <f t="shared" si="200"/>
        <v>46213</v>
      </c>
      <c r="K1554" s="203" t="s">
        <v>8357</v>
      </c>
      <c r="L1554" s="204">
        <v>12000</v>
      </c>
      <c r="M1554" s="204">
        <v>12380</v>
      </c>
      <c r="N1554" s="204">
        <f t="shared" si="201"/>
        <v>12380</v>
      </c>
      <c r="O1554" s="354">
        <f>M1554-N1554</f>
        <v>0</v>
      </c>
      <c r="KL1554" s="961"/>
      <c r="BMS1554" s="303">
        <v>10000</v>
      </c>
      <c r="BOF1554" s="303">
        <v>2380</v>
      </c>
    </row>
    <row r="1555" spans="2:353 1708:1884" ht="45" customHeight="1">
      <c r="B1555" s="203">
        <v>5714400180</v>
      </c>
      <c r="C1555" s="203" t="str">
        <f>VLOOKUP(B1555,'效期天數(2025.1126更新)'!B:C,2,FALSE)</f>
        <v>tCRE-D</v>
      </c>
      <c r="D1555" s="203">
        <f>VLOOKUP(B1555,'效期天數(2025.1126更新)'!B:E,4,0)</f>
        <v>120</v>
      </c>
      <c r="E1555" s="204" t="e">
        <f>VLOOKUP(F1555,'帳庫存(20260119  00點更新)'!C:I,7,0)</f>
        <v>#N/A</v>
      </c>
      <c r="F1555" s="296" t="s">
        <v>8387</v>
      </c>
      <c r="G1555" s="295">
        <v>46094</v>
      </c>
      <c r="H1555" s="747" t="s">
        <v>8442</v>
      </c>
      <c r="I1555" s="289"/>
      <c r="J1555" s="352">
        <f t="shared" si="200"/>
        <v>46214</v>
      </c>
      <c r="K1555" s="203" t="s">
        <v>8386</v>
      </c>
      <c r="L1555" s="204">
        <v>12000</v>
      </c>
      <c r="M1555" s="204">
        <v>11890</v>
      </c>
      <c r="N1555" s="204">
        <f t="shared" si="201"/>
        <v>12440</v>
      </c>
      <c r="O1555" s="354">
        <f>M1555-N1555+KR1555</f>
        <v>0</v>
      </c>
      <c r="KL1555" s="961"/>
      <c r="KR1555" s="569">
        <v>550</v>
      </c>
      <c r="BNB1555" s="303">
        <v>5000</v>
      </c>
      <c r="BNM1555" s="303">
        <v>2890</v>
      </c>
      <c r="BNN1555" s="303">
        <v>2000</v>
      </c>
      <c r="BOC1555" s="303">
        <v>2000</v>
      </c>
      <c r="BOM1555" s="303">
        <v>550</v>
      </c>
    </row>
    <row r="1556" spans="2:353 1708:1884" ht="45" customHeight="1">
      <c r="B1556" s="203">
        <v>5714400180</v>
      </c>
      <c r="C1556" s="203" t="str">
        <f>VLOOKUP(B1556,'效期天數(2025.1126更新)'!B:C,2,FALSE)</f>
        <v>tCRE-D</v>
      </c>
      <c r="D1556" s="203">
        <f>VLOOKUP(B1556,'效期天數(2025.1126更新)'!B:E,4,0)</f>
        <v>120</v>
      </c>
      <c r="E1556" s="204" t="e">
        <f>VLOOKUP(F1556,'帳庫存(20260119  00點更新)'!C:I,7,0)</f>
        <v>#N/A</v>
      </c>
      <c r="F1556" s="296" t="s">
        <v>8388</v>
      </c>
      <c r="G1556" s="295">
        <v>46094</v>
      </c>
      <c r="H1556" s="747" t="s">
        <v>8442</v>
      </c>
      <c r="I1556" s="289"/>
      <c r="J1556" s="352">
        <f t="shared" si="200"/>
        <v>46214</v>
      </c>
      <c r="K1556" s="203" t="s">
        <v>8386</v>
      </c>
      <c r="L1556" s="204">
        <v>12000</v>
      </c>
      <c r="M1556" s="204">
        <v>11890</v>
      </c>
      <c r="N1556" s="204">
        <f t="shared" si="201"/>
        <v>11890</v>
      </c>
      <c r="O1556" s="354">
        <f>M1556-N1556</f>
        <v>0</v>
      </c>
      <c r="KL1556" s="961"/>
      <c r="BNO1556" s="303">
        <v>10000</v>
      </c>
      <c r="BOC1556" s="303">
        <v>1000</v>
      </c>
      <c r="BOM1556" s="303">
        <v>890</v>
      </c>
    </row>
    <row r="1557" spans="2:353 1708:1884" ht="45" customHeight="1">
      <c r="B1557" s="203">
        <v>5714400180</v>
      </c>
      <c r="C1557" s="203" t="str">
        <f>VLOOKUP(B1557,'效期天數(2025.1126更新)'!B:C,2,FALSE)</f>
        <v>tCRE-D</v>
      </c>
      <c r="D1557" s="203">
        <f>VLOOKUP(B1557,'效期天數(2025.1126更新)'!B:E,4,0)</f>
        <v>120</v>
      </c>
      <c r="E1557" s="204" t="e">
        <f>VLOOKUP(F1557,'帳庫存(20260119  00點更新)'!C:I,7,0)</f>
        <v>#N/A</v>
      </c>
      <c r="F1557" s="296">
        <v>18026121</v>
      </c>
      <c r="G1557" s="295">
        <v>46099</v>
      </c>
      <c r="H1557" s="593" t="s">
        <v>8633</v>
      </c>
      <c r="I1557" s="289"/>
      <c r="J1557" s="352">
        <f t="shared" si="200"/>
        <v>46219</v>
      </c>
      <c r="K1557" s="203" t="s">
        <v>8456</v>
      </c>
      <c r="L1557" s="204">
        <v>12000</v>
      </c>
      <c r="M1557" s="204">
        <v>11970</v>
      </c>
      <c r="N1557" s="204">
        <f t="shared" si="201"/>
        <v>11970</v>
      </c>
      <c r="O1557" s="354">
        <f>M1557-N1557</f>
        <v>0</v>
      </c>
      <c r="KL1557" s="961"/>
      <c r="BNP1557" s="303">
        <v>7000</v>
      </c>
      <c r="BNY1557" s="303">
        <v>4000</v>
      </c>
      <c r="BPS1557" s="334">
        <v>970</v>
      </c>
    </row>
    <row r="1558" spans="2:353 1708:1884" ht="45" customHeight="1">
      <c r="B1558" s="203">
        <v>5714400180</v>
      </c>
      <c r="C1558" s="203" t="str">
        <f>VLOOKUP(B1558,'效期天數(2025.1126更新)'!B:C,2,FALSE)</f>
        <v>tCRE-D</v>
      </c>
      <c r="D1558" s="203">
        <f>VLOOKUP(B1558,'效期天數(2025.1126更新)'!B:E,4,0)</f>
        <v>120</v>
      </c>
      <c r="E1558" s="204" t="e">
        <f>VLOOKUP(F1558,'帳庫存(20260119  00點更新)'!C:I,7,0)</f>
        <v>#N/A</v>
      </c>
      <c r="F1558" s="296">
        <v>18026122</v>
      </c>
      <c r="G1558" s="295">
        <v>46099</v>
      </c>
      <c r="H1558" s="593" t="s">
        <v>8633</v>
      </c>
      <c r="I1558" s="289"/>
      <c r="J1558" s="352">
        <f t="shared" si="200"/>
        <v>46219</v>
      </c>
      <c r="K1558" s="203" t="s">
        <v>8456</v>
      </c>
      <c r="L1558" s="204">
        <v>12000</v>
      </c>
      <c r="M1558" s="204">
        <v>11970</v>
      </c>
      <c r="N1558" s="204">
        <f t="shared" si="201"/>
        <v>11970</v>
      </c>
      <c r="O1558" s="354">
        <f>M1558-N1558</f>
        <v>0</v>
      </c>
      <c r="KL1558" s="961"/>
      <c r="BNQ1558" s="303">
        <v>10000</v>
      </c>
      <c r="BNY1558" s="303">
        <v>1000</v>
      </c>
      <c r="BPY1558" s="303">
        <v>970</v>
      </c>
    </row>
    <row r="1559" spans="2:353 1708:1884" ht="45" customHeight="1">
      <c r="B1559" s="203">
        <v>5714400180</v>
      </c>
      <c r="C1559" s="203" t="str">
        <f>VLOOKUP(B1559,'效期天數(2025.1126更新)'!B:C,2,FALSE)</f>
        <v>tCRE-D</v>
      </c>
      <c r="D1559" s="203">
        <f>VLOOKUP(B1559,'效期天數(2025.1126更新)'!B:E,4,0)</f>
        <v>120</v>
      </c>
      <c r="E1559" s="204" t="e">
        <f>VLOOKUP(F1559,'帳庫存(20260119  00點更新)'!C:I,7,0)</f>
        <v>#N/A</v>
      </c>
      <c r="F1559" s="296">
        <v>18026123</v>
      </c>
      <c r="G1559" s="295">
        <v>46101</v>
      </c>
      <c r="H1559" s="518" t="s">
        <v>8669</v>
      </c>
      <c r="I1559" s="959" t="s">
        <v>8506</v>
      </c>
      <c r="J1559" s="352">
        <f t="shared" si="200"/>
        <v>46221</v>
      </c>
      <c r="K1559" s="203" t="s">
        <v>8481</v>
      </c>
      <c r="L1559" s="204">
        <v>12000</v>
      </c>
      <c r="M1559" s="204">
        <v>11980</v>
      </c>
      <c r="N1559" s="204">
        <f t="shared" si="201"/>
        <v>12970</v>
      </c>
      <c r="O1559" s="354">
        <f>M1559-N1559+LW1559</f>
        <v>0</v>
      </c>
      <c r="KL1559" s="961"/>
      <c r="LW1559" s="944">
        <v>990</v>
      </c>
      <c r="BMT1559" s="334">
        <v>100</v>
      </c>
      <c r="BOA1559" s="303">
        <v>100</v>
      </c>
      <c r="BOT1559" s="303">
        <v>100</v>
      </c>
      <c r="BPD1559" s="303">
        <v>90</v>
      </c>
      <c r="BQC1559" s="303">
        <v>10000</v>
      </c>
      <c r="BQE1559" s="303">
        <v>1590</v>
      </c>
      <c r="BRS1559" s="303">
        <v>990</v>
      </c>
    </row>
    <row r="1560" spans="2:353 1708:1884" ht="45" customHeight="1">
      <c r="B1560" s="203">
        <v>5714400180</v>
      </c>
      <c r="C1560" s="203" t="str">
        <f>VLOOKUP(B1560,'效期天數(2025.1126更新)'!B:C,2,FALSE)</f>
        <v>tCRE-D</v>
      </c>
      <c r="D1560" s="203">
        <f>VLOOKUP(B1560,'效期天數(2025.1126更新)'!B:E,4,0)</f>
        <v>120</v>
      </c>
      <c r="E1560" s="204" t="e">
        <f>VLOOKUP(F1560,'帳庫存(20260119  00點更新)'!C:I,7,0)</f>
        <v>#N/A</v>
      </c>
      <c r="F1560" s="296">
        <v>18026124</v>
      </c>
      <c r="G1560" s="295">
        <v>46101</v>
      </c>
      <c r="H1560" s="518" t="s">
        <v>8669</v>
      </c>
      <c r="I1560" s="959" t="s">
        <v>8506</v>
      </c>
      <c r="J1560" s="352">
        <f t="shared" si="200"/>
        <v>46221</v>
      </c>
      <c r="K1560" s="203" t="s">
        <v>8481</v>
      </c>
      <c r="L1560" s="204">
        <v>12000</v>
      </c>
      <c r="M1560" s="204">
        <v>11960</v>
      </c>
      <c r="N1560" s="204">
        <f t="shared" si="201"/>
        <v>12620</v>
      </c>
      <c r="O1560" s="354">
        <f>M1560-N1560+LO1560</f>
        <v>0</v>
      </c>
      <c r="KL1560" s="961"/>
      <c r="LO1560" s="944">
        <v>660</v>
      </c>
      <c r="BOP1560" s="334">
        <v>2000</v>
      </c>
      <c r="BPB1560" s="303">
        <v>2000</v>
      </c>
      <c r="BPF1560" s="303">
        <v>3960</v>
      </c>
      <c r="BPI1560" s="303">
        <v>2000</v>
      </c>
      <c r="BQU1560" s="303">
        <v>2000</v>
      </c>
      <c r="BRI1560" s="303">
        <v>660</v>
      </c>
    </row>
    <row r="1561" spans="2:353 1708:1884" ht="45" customHeight="1">
      <c r="B1561" s="203">
        <v>5714400180</v>
      </c>
      <c r="C1561" s="203" t="str">
        <f>VLOOKUP(B1561,'效期天數(2025.1126更新)'!B:C,2,FALSE)</f>
        <v>tCRE-D</v>
      </c>
      <c r="D1561" s="203">
        <f>VLOOKUP(B1561,'效期天數(2025.1126更新)'!B:E,4,0)</f>
        <v>120</v>
      </c>
      <c r="E1561" s="204" t="e">
        <f>VLOOKUP(F1561,'帳庫存(20260119  00點更新)'!C:I,7,0)</f>
        <v>#N/A</v>
      </c>
      <c r="F1561" s="296">
        <v>18026131</v>
      </c>
      <c r="G1561" s="295">
        <v>46105</v>
      </c>
      <c r="H1561" s="978" t="s">
        <v>8918</v>
      </c>
      <c r="I1561" s="984" t="s">
        <v>8506</v>
      </c>
      <c r="J1561" s="352">
        <f t="shared" si="200"/>
        <v>46225</v>
      </c>
      <c r="K1561" s="203" t="s">
        <v>8538</v>
      </c>
      <c r="L1561" s="204">
        <v>12000</v>
      </c>
      <c r="M1561" s="204">
        <v>11860</v>
      </c>
      <c r="N1561" s="204">
        <f t="shared" si="201"/>
        <v>11860</v>
      </c>
      <c r="O1561" s="354">
        <f>M1561-N1561</f>
        <v>0</v>
      </c>
      <c r="KL1561" s="961"/>
      <c r="BOA1561" s="303">
        <v>100</v>
      </c>
      <c r="BOT1561" s="303">
        <v>100</v>
      </c>
      <c r="BQK1561" s="303">
        <v>10000</v>
      </c>
      <c r="BSE1561" s="303">
        <v>1660</v>
      </c>
    </row>
    <row r="1562" spans="2:353 1708:1884" ht="45" customHeight="1">
      <c r="B1562" s="203">
        <v>5714400180</v>
      </c>
      <c r="C1562" s="203" t="str">
        <f>VLOOKUP(B1562,'效期天數(2025.1126更新)'!B:C,2,FALSE)</f>
        <v>tCRE-D</v>
      </c>
      <c r="D1562" s="203">
        <f>VLOOKUP(B1562,'效期天數(2025.1126更新)'!B:E,4,0)</f>
        <v>120</v>
      </c>
      <c r="E1562" s="204" t="e">
        <f>VLOOKUP(F1562,'帳庫存(20260119  00點更新)'!C:I,7,0)</f>
        <v>#N/A</v>
      </c>
      <c r="F1562" s="296">
        <v>18026132</v>
      </c>
      <c r="G1562" s="295">
        <v>46105</v>
      </c>
      <c r="H1562" s="978" t="s">
        <v>8918</v>
      </c>
      <c r="I1562" s="984" t="s">
        <v>8506</v>
      </c>
      <c r="J1562" s="352">
        <f t="shared" si="200"/>
        <v>46225</v>
      </c>
      <c r="K1562" s="203" t="s">
        <v>8538</v>
      </c>
      <c r="L1562" s="204">
        <v>12000</v>
      </c>
      <c r="M1562" s="204">
        <v>11970</v>
      </c>
      <c r="N1562" s="204">
        <f t="shared" si="201"/>
        <v>11970</v>
      </c>
      <c r="O1562" s="354">
        <f>M1562-N1562</f>
        <v>0</v>
      </c>
      <c r="KL1562" s="961"/>
      <c r="BPH1562" s="303">
        <v>5000</v>
      </c>
      <c r="BQF1562" s="303">
        <v>5970</v>
      </c>
      <c r="BSE1562" s="303">
        <v>1000</v>
      </c>
    </row>
    <row r="1563" spans="2:353 1708:1884" ht="45" customHeight="1">
      <c r="B1563" s="203">
        <v>5714400180</v>
      </c>
      <c r="C1563" s="203" t="str">
        <f>VLOOKUP(B1563,'效期天數(2025.1126更新)'!B:C,2,FALSE)</f>
        <v>tCRE-D</v>
      </c>
      <c r="D1563" s="203">
        <f>VLOOKUP(B1563,'效期天數(2025.1126更新)'!B:E,4,0)</f>
        <v>120</v>
      </c>
      <c r="E1563" s="204" t="e">
        <f>VLOOKUP(F1563,'帳庫存(20260119  00點更新)'!C:I,7,0)</f>
        <v>#N/A</v>
      </c>
      <c r="F1563" s="296">
        <v>18026133</v>
      </c>
      <c r="G1563" s="295">
        <v>46108</v>
      </c>
      <c r="H1563" s="747" t="s">
        <v>8663</v>
      </c>
      <c r="J1563" s="352">
        <f t="shared" si="200"/>
        <v>46228</v>
      </c>
      <c r="K1563" s="203" t="s">
        <v>8598</v>
      </c>
      <c r="L1563" s="204">
        <v>12000</v>
      </c>
      <c r="M1563" s="204">
        <v>12020</v>
      </c>
      <c r="N1563" s="204">
        <f t="shared" si="201"/>
        <v>14860</v>
      </c>
      <c r="O1563" s="354">
        <f>M1563-N1563+KZ1563+LI1563</f>
        <v>0</v>
      </c>
      <c r="KL1563" s="961"/>
      <c r="KZ1563" s="651">
        <v>2000</v>
      </c>
      <c r="LI1563" s="944">
        <v>840</v>
      </c>
      <c r="BOD1563" s="303">
        <v>11000</v>
      </c>
      <c r="BQA1563" s="303">
        <v>2000</v>
      </c>
      <c r="BQL1563" s="334">
        <v>1020</v>
      </c>
      <c r="BTL1563" s="303">
        <v>840</v>
      </c>
    </row>
    <row r="1564" spans="2:353 1708:1884" ht="45" customHeight="1">
      <c r="B1564" s="203">
        <v>5714400180</v>
      </c>
      <c r="C1564" s="203" t="str">
        <f>VLOOKUP(B1564,'效期天數(2025.1126更新)'!B:C,2,FALSE)</f>
        <v>tCRE-D</v>
      </c>
      <c r="D1564" s="203">
        <f>VLOOKUP(B1564,'效期天數(2025.1126更新)'!B:E,4,0)</f>
        <v>120</v>
      </c>
      <c r="E1564" s="204" t="e">
        <f>VLOOKUP(F1564,'帳庫存(20260119  00點更新)'!C:I,7,0)</f>
        <v>#N/A</v>
      </c>
      <c r="F1564" s="296">
        <v>18026134</v>
      </c>
      <c r="G1564" s="295">
        <v>46108</v>
      </c>
      <c r="H1564" s="747" t="s">
        <v>8663</v>
      </c>
      <c r="J1564" s="352">
        <f t="shared" si="200"/>
        <v>46228</v>
      </c>
      <c r="K1564" s="203" t="s">
        <v>8598</v>
      </c>
      <c r="L1564" s="204">
        <v>12000</v>
      </c>
      <c r="M1564" s="204">
        <v>12070</v>
      </c>
      <c r="N1564" s="204">
        <f t="shared" si="201"/>
        <v>14740</v>
      </c>
      <c r="O1564" s="354">
        <f>M1564-N1564+MO1564</f>
        <v>0</v>
      </c>
      <c r="KL1564" s="961"/>
      <c r="MO1564" s="1064">
        <v>2670</v>
      </c>
      <c r="BOO1564" s="334">
        <v>3000</v>
      </c>
      <c r="BOQ1564" s="303">
        <v>8000</v>
      </c>
      <c r="BPZ1564" s="303">
        <v>1070</v>
      </c>
      <c r="BTK1564" s="303">
        <v>1990</v>
      </c>
      <c r="BTL1564" s="303">
        <v>680</v>
      </c>
    </row>
    <row r="1565" spans="2:353 1708:1884" ht="45" customHeight="1">
      <c r="B1565" s="203">
        <v>5714400180</v>
      </c>
      <c r="C1565" s="203" t="str">
        <f>VLOOKUP(B1565,'效期天數(2025.1126更新)'!B:C,2,FALSE)</f>
        <v>tCRE-D</v>
      </c>
      <c r="D1565" s="203">
        <f>VLOOKUP(B1565,'效期天數(2025.1126更新)'!B:E,4,0)</f>
        <v>120</v>
      </c>
      <c r="E1565" s="204" t="e">
        <f>VLOOKUP(F1565,'帳庫存(20260119  00點更新)'!C:I,7,0)</f>
        <v>#N/A</v>
      </c>
      <c r="F1565" s="296">
        <v>18026141</v>
      </c>
      <c r="G1565" s="295">
        <v>46112</v>
      </c>
      <c r="H1565" s="587" t="s">
        <v>8763</v>
      </c>
      <c r="J1565" s="352">
        <f t="shared" si="200"/>
        <v>46232</v>
      </c>
      <c r="K1565" s="203" t="s">
        <v>8684</v>
      </c>
      <c r="L1565" s="204">
        <v>12000</v>
      </c>
      <c r="M1565" s="204">
        <v>12050</v>
      </c>
      <c r="N1565" s="204">
        <f t="shared" si="201"/>
        <v>13050</v>
      </c>
      <c r="O1565" s="354">
        <f>M1565-N1565+LE1565</f>
        <v>0</v>
      </c>
      <c r="LE1565" s="944">
        <v>1000</v>
      </c>
      <c r="BOR1565" s="303">
        <v>7000</v>
      </c>
      <c r="BPB1565" s="303">
        <v>5050</v>
      </c>
      <c r="BSG1565" s="303">
        <v>1000</v>
      </c>
    </row>
    <row r="1566" spans="2:353 1708:1884" ht="45" customHeight="1">
      <c r="B1566" s="203">
        <v>5714400180</v>
      </c>
      <c r="C1566" s="203" t="str">
        <f>VLOOKUP(B1566,'效期天數(2025.1126更新)'!B:C,2,FALSE)</f>
        <v>tCRE-D</v>
      </c>
      <c r="D1566" s="203">
        <f>VLOOKUP(B1566,'效期天數(2025.1126更新)'!B:E,4,0)</f>
        <v>120</v>
      </c>
      <c r="E1566" s="204" t="e">
        <f>VLOOKUP(F1566,'帳庫存(20260119  00點更新)'!C:I,7,0)</f>
        <v>#N/A</v>
      </c>
      <c r="F1566" s="296">
        <v>18026142</v>
      </c>
      <c r="G1566" s="295">
        <v>46112</v>
      </c>
      <c r="H1566" s="587" t="s">
        <v>8763</v>
      </c>
      <c r="J1566" s="352">
        <f t="shared" si="200"/>
        <v>46232</v>
      </c>
      <c r="K1566" s="203" t="s">
        <v>8684</v>
      </c>
      <c r="L1566" s="204">
        <v>12000</v>
      </c>
      <c r="M1566" s="204">
        <v>12080</v>
      </c>
      <c r="N1566" s="204">
        <f t="shared" si="201"/>
        <v>12080</v>
      </c>
      <c r="O1566" s="354">
        <f>M1566-N1566</f>
        <v>0</v>
      </c>
      <c r="BOU1566" s="303">
        <v>10000</v>
      </c>
      <c r="BPB1566" s="303">
        <v>1000</v>
      </c>
      <c r="BTL1566" s="303">
        <v>1080</v>
      </c>
    </row>
    <row r="1567" spans="2:353 1708:1884" ht="45" customHeight="1">
      <c r="B1567" s="203">
        <v>5714400180</v>
      </c>
      <c r="C1567" s="203" t="str">
        <f>VLOOKUP(B1567,'效期天數(2025.1126更新)'!B:C,2,FALSE)</f>
        <v>tCRE-D</v>
      </c>
      <c r="D1567" s="203">
        <f>VLOOKUP(B1567,'效期天數(2025.1126更新)'!B:E,4,0)</f>
        <v>120</v>
      </c>
      <c r="E1567" s="204" t="e">
        <f>VLOOKUP(F1567,'帳庫存(20260119  00點更新)'!C:I,7,0)</f>
        <v>#N/A</v>
      </c>
      <c r="F1567" s="296">
        <v>18026143</v>
      </c>
      <c r="G1567" s="295">
        <v>46114</v>
      </c>
      <c r="H1567" s="538" t="s">
        <v>8934</v>
      </c>
      <c r="J1567" s="352">
        <f t="shared" si="200"/>
        <v>46234</v>
      </c>
      <c r="K1567" s="203" t="s">
        <v>8719</v>
      </c>
      <c r="L1567" s="204">
        <v>12000</v>
      </c>
      <c r="M1567" s="204">
        <v>11970</v>
      </c>
      <c r="N1567" s="204">
        <f t="shared" si="201"/>
        <v>11970</v>
      </c>
      <c r="O1567" s="354">
        <f>M1567-N1567</f>
        <v>0</v>
      </c>
      <c r="BPN1567" s="303">
        <v>10000</v>
      </c>
      <c r="BPV1567" s="303">
        <v>1000</v>
      </c>
      <c r="BRS1567" s="303">
        <v>970</v>
      </c>
    </row>
    <row r="1568" spans="2:353 1708:1884" ht="45" customHeight="1">
      <c r="B1568" s="203">
        <v>5714400180</v>
      </c>
      <c r="C1568" s="203" t="str">
        <f>VLOOKUP(B1568,'效期天數(2025.1126更新)'!B:C,2,FALSE)</f>
        <v>tCRE-D</v>
      </c>
      <c r="D1568" s="203">
        <f>VLOOKUP(B1568,'效期天數(2025.1126更新)'!B:E,4,0)</f>
        <v>120</v>
      </c>
      <c r="E1568" s="204" t="e">
        <f>VLOOKUP(F1568,'帳庫存(20260119  00點更新)'!C:I,7,0)</f>
        <v>#N/A</v>
      </c>
      <c r="F1568" s="296">
        <v>18026144</v>
      </c>
      <c r="G1568" s="295">
        <v>46114</v>
      </c>
      <c r="H1568" s="538" t="s">
        <v>8934</v>
      </c>
      <c r="J1568" s="352">
        <f t="shared" si="200"/>
        <v>46234</v>
      </c>
      <c r="K1568" s="203" t="s">
        <v>8719</v>
      </c>
      <c r="L1568" s="204">
        <v>12000</v>
      </c>
      <c r="M1568" s="204">
        <v>11980</v>
      </c>
      <c r="N1568" s="204">
        <f t="shared" si="201"/>
        <v>11980</v>
      </c>
      <c r="O1568" s="354">
        <f>M1568-N1568</f>
        <v>0</v>
      </c>
      <c r="BPT1568" s="303">
        <v>4000</v>
      </c>
      <c r="BPV1568" s="303">
        <v>7000</v>
      </c>
      <c r="BRS1568" s="303">
        <v>980</v>
      </c>
    </row>
    <row r="1569" spans="2:370 1809:1941" ht="45" customHeight="1">
      <c r="B1569" s="203">
        <v>5714400180</v>
      </c>
      <c r="C1569" s="203" t="str">
        <f>VLOOKUP(B1569,'效期天數(2025.1126更新)'!B:C,2,FALSE)</f>
        <v>tCRE-D</v>
      </c>
      <c r="D1569" s="203">
        <f>VLOOKUP(B1569,'效期天數(2025.1126更新)'!B:E,4,0)</f>
        <v>120</v>
      </c>
      <c r="E1569" s="204" t="e">
        <f>VLOOKUP(F1569,'帳庫存(20260119  00點更新)'!C:I,7,0)</f>
        <v>#N/A</v>
      </c>
      <c r="F1569" s="296">
        <v>18026151</v>
      </c>
      <c r="G1569" s="295">
        <v>46120</v>
      </c>
      <c r="H1569" s="754" t="s">
        <v>8936</v>
      </c>
      <c r="J1569" s="352">
        <f t="shared" si="200"/>
        <v>46240</v>
      </c>
      <c r="K1569" s="203" t="s">
        <v>8797</v>
      </c>
      <c r="L1569" s="204">
        <v>12000</v>
      </c>
      <c r="M1569" s="204">
        <v>11970</v>
      </c>
      <c r="N1569" s="204">
        <f t="shared" si="201"/>
        <v>11970</v>
      </c>
      <c r="O1569" s="354">
        <f>M1569-N1569</f>
        <v>0</v>
      </c>
      <c r="BQO1569" s="303">
        <v>11000</v>
      </c>
      <c r="BSL1569" s="342">
        <v>970</v>
      </c>
    </row>
    <row r="1570" spans="2:370 1809:1941" ht="45" customHeight="1">
      <c r="B1570" s="203">
        <v>5714400180</v>
      </c>
      <c r="C1570" s="203" t="str">
        <f>VLOOKUP(B1570,'效期天數(2025.1126更新)'!B:C,2,FALSE)</f>
        <v>tCRE-D</v>
      </c>
      <c r="D1570" s="203">
        <f>VLOOKUP(B1570,'效期天數(2025.1126更新)'!B:E,4,0)</f>
        <v>120</v>
      </c>
      <c r="E1570" s="204" t="e">
        <f>VLOOKUP(F1570,'帳庫存(20260119  00點更新)'!C:I,7,0)</f>
        <v>#N/A</v>
      </c>
      <c r="F1570" s="296">
        <v>18026152</v>
      </c>
      <c r="G1570" s="295">
        <v>46120</v>
      </c>
      <c r="H1570" s="754" t="s">
        <v>8936</v>
      </c>
      <c r="J1570" s="352">
        <f t="shared" si="200"/>
        <v>46240</v>
      </c>
      <c r="K1570" s="203" t="s">
        <v>8797</v>
      </c>
      <c r="L1570" s="204">
        <v>12000</v>
      </c>
      <c r="M1570" s="204">
        <v>11950</v>
      </c>
      <c r="N1570" s="204">
        <f t="shared" si="201"/>
        <v>15020</v>
      </c>
      <c r="O1570" s="354">
        <f>M1570-N1570+MP1570+MQ1570+NF1570</f>
        <v>290</v>
      </c>
      <c r="MP1570" s="1064">
        <v>2070</v>
      </c>
      <c r="MQ1570" s="1064">
        <v>1000</v>
      </c>
      <c r="NF1570" s="651">
        <v>290</v>
      </c>
      <c r="BQO1570" s="303">
        <v>2000</v>
      </c>
      <c r="BQR1570" s="334">
        <v>4000</v>
      </c>
      <c r="BQS1570" s="334">
        <v>2000</v>
      </c>
      <c r="BSG1570" s="303">
        <v>2000</v>
      </c>
      <c r="BSK1570" s="334">
        <v>1000</v>
      </c>
      <c r="BTO1570" s="334">
        <v>2000</v>
      </c>
      <c r="BTX1570" s="303">
        <v>2020</v>
      </c>
    </row>
    <row r="1571" spans="2:370 1809:1941" ht="45" customHeight="1">
      <c r="B1571" s="203">
        <v>5714400180</v>
      </c>
      <c r="C1571" s="203" t="str">
        <f>VLOOKUP(B1571,'效期天數(2025.1126更新)'!B:C,2,FALSE)</f>
        <v>tCRE-D</v>
      </c>
      <c r="D1571" s="203">
        <f>VLOOKUP(B1571,'效期天數(2025.1126更新)'!B:E,4,0)</f>
        <v>120</v>
      </c>
      <c r="E1571" s="204" t="e">
        <f>VLOOKUP(F1571,'帳庫存(20260119  00點更新)'!C:I,7,0)</f>
        <v>#N/A</v>
      </c>
      <c r="F1571" s="296">
        <v>18026153</v>
      </c>
      <c r="G1571" s="295">
        <v>46122</v>
      </c>
      <c r="H1571" s="753" t="s">
        <v>9055</v>
      </c>
      <c r="J1571" s="352">
        <f t="shared" si="200"/>
        <v>46242</v>
      </c>
      <c r="K1571" s="203" t="s">
        <v>8858</v>
      </c>
      <c r="L1571" s="204">
        <v>12000</v>
      </c>
      <c r="M1571" s="204">
        <v>11950</v>
      </c>
      <c r="N1571" s="204">
        <f t="shared" si="201"/>
        <v>12710</v>
      </c>
      <c r="O1571" s="354">
        <f>M1571-N1571+MZ1571</f>
        <v>0</v>
      </c>
      <c r="MZ1571" s="814">
        <v>760</v>
      </c>
      <c r="BQQ1571" s="303">
        <v>9000</v>
      </c>
      <c r="BSV1571" s="303">
        <v>2950</v>
      </c>
      <c r="BVQ1571" s="303">
        <v>760</v>
      </c>
    </row>
    <row r="1572" spans="2:370 1809:1941" ht="45" customHeight="1">
      <c r="B1572" s="203">
        <v>5714400180</v>
      </c>
      <c r="C1572" s="203" t="str">
        <f>VLOOKUP(B1572,'效期天數(2025.1126更新)'!B:C,2,FALSE)</f>
        <v>tCRE-D</v>
      </c>
      <c r="D1572" s="203">
        <f>VLOOKUP(B1572,'效期天數(2025.1126更新)'!B:E,4,0)</f>
        <v>120</v>
      </c>
      <c r="E1572" s="204" t="e">
        <f>VLOOKUP(F1572,'帳庫存(20260119  00點更新)'!C:I,7,0)</f>
        <v>#N/A</v>
      </c>
      <c r="F1572" s="296">
        <v>18026154</v>
      </c>
      <c r="G1572" s="295">
        <v>46122</v>
      </c>
      <c r="H1572" s="753" t="s">
        <v>9055</v>
      </c>
      <c r="J1572" s="352">
        <f t="shared" si="200"/>
        <v>46242</v>
      </c>
      <c r="K1572" s="203" t="s">
        <v>8858</v>
      </c>
      <c r="L1572" s="204">
        <v>12000</v>
      </c>
      <c r="M1572" s="204">
        <v>11980</v>
      </c>
      <c r="N1572" s="204">
        <f t="shared" si="201"/>
        <v>11980</v>
      </c>
      <c r="O1572" s="354">
        <f>M1572-N1572</f>
        <v>0</v>
      </c>
      <c r="BQT1572" s="303">
        <v>10000</v>
      </c>
      <c r="BSV1572" s="303">
        <v>1000</v>
      </c>
      <c r="BVQ1572" s="303">
        <v>980</v>
      </c>
    </row>
    <row r="1573" spans="2:370 1809:1941" ht="45" customHeight="1">
      <c r="B1573" s="203">
        <v>5714400180</v>
      </c>
      <c r="C1573" s="203" t="str">
        <f>VLOOKUP(B1573,'效期天數(2025.1126更新)'!B:C,2,FALSE)</f>
        <v>tCRE-D</v>
      </c>
      <c r="D1573" s="203">
        <f>VLOOKUP(B1573,'效期天數(2025.1126更新)'!B:E,4,0)</f>
        <v>120</v>
      </c>
      <c r="E1573" s="204" t="e">
        <f>VLOOKUP(F1573,'帳庫存(20260119  00點更新)'!C:I,7,0)</f>
        <v>#N/A</v>
      </c>
      <c r="F1573" s="296" t="s">
        <v>8877</v>
      </c>
      <c r="G1573" s="295">
        <v>46123</v>
      </c>
      <c r="H1573" s="580" t="s">
        <v>9096</v>
      </c>
      <c r="J1573" s="352">
        <f t="shared" si="200"/>
        <v>46243</v>
      </c>
      <c r="K1573" s="203" t="s">
        <v>8876</v>
      </c>
      <c r="L1573" s="204">
        <v>12000</v>
      </c>
      <c r="M1573" s="204">
        <v>11950</v>
      </c>
      <c r="N1573" s="204">
        <f t="shared" si="201"/>
        <v>11950</v>
      </c>
      <c r="O1573" s="354">
        <f>M1573-N1573</f>
        <v>0</v>
      </c>
      <c r="BQW1573" s="303">
        <v>10000</v>
      </c>
      <c r="BTL1573" s="303">
        <v>950</v>
      </c>
      <c r="BUF1573" s="303">
        <v>1000</v>
      </c>
    </row>
    <row r="1574" spans="2:370 1809:1941" ht="45" customHeight="1">
      <c r="B1574" s="203">
        <v>5714400180</v>
      </c>
      <c r="C1574" s="203" t="str">
        <f>VLOOKUP(B1574,'效期天數(2025.1126更新)'!B:C,2,FALSE)</f>
        <v>tCRE-D</v>
      </c>
      <c r="D1574" s="203">
        <f>VLOOKUP(B1574,'效期天數(2025.1126更新)'!B:E,4,0)</f>
        <v>120</v>
      </c>
      <c r="E1574" s="204" t="e">
        <f>VLOOKUP(F1574,'帳庫存(20260119  00點更新)'!C:I,7,0)</f>
        <v>#N/A</v>
      </c>
      <c r="F1574" s="296" t="s">
        <v>8878</v>
      </c>
      <c r="G1574" s="295">
        <v>46123</v>
      </c>
      <c r="H1574" s="580" t="s">
        <v>9096</v>
      </c>
      <c r="J1574" s="352">
        <f t="shared" si="200"/>
        <v>46243</v>
      </c>
      <c r="K1574" s="203" t="s">
        <v>8876</v>
      </c>
      <c r="L1574" s="204">
        <v>12000</v>
      </c>
      <c r="M1574" s="204">
        <v>11960</v>
      </c>
      <c r="N1574" s="204">
        <f t="shared" si="201"/>
        <v>10000</v>
      </c>
      <c r="O1574" s="354">
        <f>M1574-N1574</f>
        <v>1960</v>
      </c>
      <c r="BQZ1574" s="303">
        <v>10000</v>
      </c>
    </row>
    <row r="1575" spans="2:370 1809:1941" ht="45" customHeight="1">
      <c r="B1575" s="203">
        <v>5714400180</v>
      </c>
      <c r="C1575" s="203" t="str">
        <f>VLOOKUP(B1575,'效期天數(2025.1126更新)'!B:C,2,FALSE)</f>
        <v>tCRE-D</v>
      </c>
      <c r="D1575" s="203">
        <f>VLOOKUP(B1575,'效期天數(2025.1126更新)'!B:E,4,0)</f>
        <v>120</v>
      </c>
      <c r="E1575" s="204" t="e">
        <f>VLOOKUP(F1575,'帳庫存(20260119  00點更新)'!C:I,7,0)</f>
        <v>#N/A</v>
      </c>
      <c r="F1575" s="296">
        <v>18026161</v>
      </c>
      <c r="G1575" s="295">
        <v>46127</v>
      </c>
      <c r="H1575" s="538" t="s">
        <v>9085</v>
      </c>
      <c r="I1575" s="1083" t="s">
        <v>10120</v>
      </c>
      <c r="J1575" s="352">
        <f t="shared" si="200"/>
        <v>46247</v>
      </c>
      <c r="K1575" s="203" t="s">
        <v>8989</v>
      </c>
      <c r="L1575" s="204">
        <v>12000</v>
      </c>
      <c r="M1575" s="204">
        <v>11960</v>
      </c>
      <c r="N1575" s="204">
        <f t="shared" si="201"/>
        <v>10960</v>
      </c>
      <c r="O1575" s="354">
        <f>M1575-N1575+NE1575</f>
        <v>1340</v>
      </c>
      <c r="NE1575" s="651">
        <v>340</v>
      </c>
      <c r="BRB1575" s="303">
        <v>10000</v>
      </c>
      <c r="BTW1575" s="303">
        <v>960</v>
      </c>
    </row>
    <row r="1576" spans="2:370 1809:1941" ht="45" customHeight="1">
      <c r="B1576" s="203">
        <v>5714400180</v>
      </c>
      <c r="C1576" s="203" t="str">
        <f>VLOOKUP(B1576,'效期天數(2025.1126更新)'!B:C,2,FALSE)</f>
        <v>tCRE-D</v>
      </c>
      <c r="D1576" s="203">
        <f>VLOOKUP(B1576,'效期天數(2025.1126更新)'!B:E,4,0)</f>
        <v>120</v>
      </c>
      <c r="E1576" s="204" t="e">
        <f>VLOOKUP(F1576,'帳庫存(20260119  00點更新)'!C:I,7,0)</f>
        <v>#N/A</v>
      </c>
      <c r="F1576" s="296">
        <v>18026162</v>
      </c>
      <c r="G1576" s="295">
        <v>46127</v>
      </c>
      <c r="H1576" s="538" t="s">
        <v>9085</v>
      </c>
      <c r="I1576" s="1083" t="s">
        <v>10120</v>
      </c>
      <c r="J1576" s="352">
        <f t="shared" si="200"/>
        <v>46247</v>
      </c>
      <c r="K1576" s="203" t="s">
        <v>8989</v>
      </c>
      <c r="L1576" s="204">
        <v>12000</v>
      </c>
      <c r="M1576" s="204">
        <v>11970</v>
      </c>
      <c r="N1576" s="204">
        <f t="shared" si="201"/>
        <v>11970</v>
      </c>
      <c r="O1576" s="354">
        <f>M1576-N1576</f>
        <v>0</v>
      </c>
      <c r="BRF1576" s="303">
        <v>10000</v>
      </c>
      <c r="BUP1576" s="303">
        <v>1970</v>
      </c>
    </row>
    <row r="1577" spans="2:370 1809:1941" ht="45" customHeight="1">
      <c r="B1577" s="203">
        <v>5714400180</v>
      </c>
      <c r="C1577" s="203" t="str">
        <f>VLOOKUP(B1577,'效期天數(2025.1126更新)'!B:C,2,FALSE)</f>
        <v>tCRE-D</v>
      </c>
      <c r="D1577" s="203">
        <f>VLOOKUP(B1577,'效期天數(2025.1126更新)'!B:E,4,0)</f>
        <v>120</v>
      </c>
      <c r="E1577" s="204" t="e">
        <f>VLOOKUP(F1577,'帳庫存(20260119  00點更新)'!C:I,7,0)</f>
        <v>#N/A</v>
      </c>
      <c r="F1577" s="296">
        <v>18026163</v>
      </c>
      <c r="G1577" s="295">
        <v>46129</v>
      </c>
      <c r="H1577" s="747" t="s">
        <v>9087</v>
      </c>
      <c r="J1577" s="352">
        <f t="shared" si="200"/>
        <v>46249</v>
      </c>
      <c r="K1577" s="203" t="s">
        <v>9062</v>
      </c>
      <c r="L1577" s="204">
        <v>12000</v>
      </c>
      <c r="M1577" s="204">
        <v>12080</v>
      </c>
      <c r="N1577" s="204">
        <f t="shared" si="201"/>
        <v>12080</v>
      </c>
      <c r="O1577" s="354">
        <f>M1577-N1577</f>
        <v>0</v>
      </c>
      <c r="BRA1577" s="303">
        <v>12080</v>
      </c>
    </row>
    <row r="1578" spans="2:370 1809:1941" ht="45" customHeight="1">
      <c r="B1578" s="203">
        <v>5714400180</v>
      </c>
      <c r="C1578" s="203" t="str">
        <f>VLOOKUP(B1578,'效期天數(2025.1126更新)'!B:C,2,FALSE)</f>
        <v>tCRE-D</v>
      </c>
      <c r="D1578" s="203">
        <f>VLOOKUP(B1578,'效期天數(2025.1126更新)'!B:E,4,0)</f>
        <v>120</v>
      </c>
      <c r="E1578" s="204" t="e">
        <f>VLOOKUP(F1578,'帳庫存(20260119  00點更新)'!C:I,7,0)</f>
        <v>#N/A</v>
      </c>
      <c r="F1578" s="296">
        <v>18026164</v>
      </c>
      <c r="G1578" s="295">
        <v>46129</v>
      </c>
      <c r="H1578" s="747" t="s">
        <v>9087</v>
      </c>
      <c r="J1578" s="352">
        <f t="shared" si="200"/>
        <v>46249</v>
      </c>
      <c r="K1578" s="203" t="s">
        <v>9062</v>
      </c>
      <c r="L1578" s="204">
        <v>12000</v>
      </c>
      <c r="M1578" s="204">
        <v>12070</v>
      </c>
      <c r="N1578" s="204">
        <f t="shared" si="201"/>
        <v>12070</v>
      </c>
      <c r="O1578" s="354">
        <f>M1578-N1578</f>
        <v>0</v>
      </c>
      <c r="BRA1578" s="303">
        <v>6000</v>
      </c>
      <c r="BSJ1578" s="334">
        <v>5000</v>
      </c>
      <c r="BVQ1578" s="303">
        <v>1070</v>
      </c>
    </row>
    <row r="1579" spans="2:370 1809:1941" ht="45" customHeight="1">
      <c r="B1579" s="203">
        <v>5714400180</v>
      </c>
      <c r="C1579" s="203" t="str">
        <f>VLOOKUP(B1579,'效期天數(2025.1126更新)'!B:C,2,FALSE)</f>
        <v>tCRE-D</v>
      </c>
      <c r="D1579" s="203">
        <f>VLOOKUP(B1579,'效期天數(2025.1126更新)'!B:E,4,0)</f>
        <v>120</v>
      </c>
      <c r="E1579" s="204" t="e">
        <f>VLOOKUP(F1579,'帳庫存(20260119  00點更新)'!C:I,7,0)</f>
        <v>#N/A</v>
      </c>
      <c r="F1579" s="296">
        <v>18026171</v>
      </c>
      <c r="G1579" s="295">
        <v>46133</v>
      </c>
      <c r="H1579" s="546" t="s">
        <v>9305</v>
      </c>
      <c r="J1579" s="352">
        <f t="shared" si="200"/>
        <v>46253</v>
      </c>
      <c r="K1579" s="203" t="s">
        <v>9140</v>
      </c>
      <c r="L1579" s="204">
        <v>12000</v>
      </c>
      <c r="M1579" s="204">
        <v>11980</v>
      </c>
      <c r="N1579" s="204">
        <f t="shared" si="201"/>
        <v>10000</v>
      </c>
      <c r="O1579" s="354">
        <f>M1579-N1579</f>
        <v>1980</v>
      </c>
      <c r="BRG1579" s="303">
        <v>10000</v>
      </c>
    </row>
    <row r="1580" spans="2:370 1809:1941" ht="45" customHeight="1">
      <c r="B1580" s="203">
        <v>5714400180</v>
      </c>
      <c r="C1580" s="203" t="str">
        <f>VLOOKUP(B1580,'效期天數(2025.1126更新)'!B:C,2,FALSE)</f>
        <v>tCRE-D</v>
      </c>
      <c r="D1580" s="203">
        <f>VLOOKUP(B1580,'效期天數(2025.1126更新)'!B:E,4,0)</f>
        <v>120</v>
      </c>
      <c r="E1580" s="204" t="e">
        <f>VLOOKUP(F1580,'帳庫存(20260119  00點更新)'!C:I,7,0)</f>
        <v>#N/A</v>
      </c>
      <c r="F1580" s="296">
        <v>18026172</v>
      </c>
      <c r="G1580" s="295">
        <v>46133</v>
      </c>
      <c r="H1580" s="546" t="s">
        <v>9305</v>
      </c>
      <c r="J1580" s="352">
        <f t="shared" si="200"/>
        <v>46253</v>
      </c>
      <c r="K1580" s="203" t="s">
        <v>9140</v>
      </c>
      <c r="L1580" s="204">
        <v>12000</v>
      </c>
      <c r="M1580" s="204">
        <v>12010</v>
      </c>
      <c r="N1580" s="204">
        <f t="shared" si="201"/>
        <v>12010</v>
      </c>
      <c r="O1580" s="354">
        <f>M1580-N1580+NA1580</f>
        <v>280</v>
      </c>
      <c r="NA1580" s="814">
        <v>280</v>
      </c>
      <c r="BRL1580" s="303">
        <v>5000</v>
      </c>
      <c r="BSU1580" s="303">
        <v>7010</v>
      </c>
    </row>
    <row r="1581" spans="2:370 1809:1941" ht="45" customHeight="1">
      <c r="B1581" s="203">
        <v>5714400180</v>
      </c>
      <c r="C1581" s="203" t="str">
        <f>VLOOKUP(B1581,'效期天數(2025.1126更新)'!B:C,2,FALSE)</f>
        <v>tCRE-D</v>
      </c>
      <c r="D1581" s="203">
        <f>VLOOKUP(B1581,'效期天數(2025.1126更新)'!B:E,4,0)</f>
        <v>120</v>
      </c>
      <c r="E1581" s="204" t="e">
        <f>VLOOKUP(F1581,'帳庫存(20260119  00點更新)'!C:I,7,0)</f>
        <v>#N/A</v>
      </c>
      <c r="F1581" s="296">
        <v>18026173</v>
      </c>
      <c r="G1581" s="295">
        <v>46136</v>
      </c>
      <c r="H1581" s="747" t="s">
        <v>9308</v>
      </c>
      <c r="J1581" s="352">
        <f t="shared" si="200"/>
        <v>46256</v>
      </c>
      <c r="K1581" s="203" t="s">
        <v>9203</v>
      </c>
      <c r="L1581" s="204">
        <v>12000</v>
      </c>
      <c r="M1581" s="204">
        <v>11970</v>
      </c>
      <c r="N1581" s="204">
        <f t="shared" si="201"/>
        <v>11000</v>
      </c>
      <c r="O1581" s="354">
        <f t="shared" ref="O1581:O1617" si="202">M1581-N1581</f>
        <v>970</v>
      </c>
      <c r="BRM1581" s="303">
        <v>11000</v>
      </c>
    </row>
    <row r="1582" spans="2:370 1809:1941" ht="45" customHeight="1">
      <c r="B1582" s="203">
        <v>5714400180</v>
      </c>
      <c r="C1582" s="203" t="str">
        <f>VLOOKUP(B1582,'效期天數(2025.1126更新)'!B:C,2,FALSE)</f>
        <v>tCRE-D</v>
      </c>
      <c r="D1582" s="203">
        <f>VLOOKUP(B1582,'效期天數(2025.1126更新)'!B:E,4,0)</f>
        <v>120</v>
      </c>
      <c r="E1582" s="204" t="e">
        <f>VLOOKUP(F1582,'帳庫存(20260119  00點更新)'!C:I,7,0)</f>
        <v>#N/A</v>
      </c>
      <c r="F1582" s="296">
        <v>18026174</v>
      </c>
      <c r="G1582" s="295">
        <v>46136</v>
      </c>
      <c r="H1582" s="747" t="s">
        <v>9308</v>
      </c>
      <c r="J1582" s="352">
        <f t="shared" si="200"/>
        <v>46256</v>
      </c>
      <c r="K1582" s="203" t="s">
        <v>9203</v>
      </c>
      <c r="L1582" s="204">
        <v>12000</v>
      </c>
      <c r="M1582" s="204">
        <v>11990</v>
      </c>
      <c r="N1582" s="204">
        <f t="shared" si="201"/>
        <v>11000</v>
      </c>
      <c r="O1582" s="354">
        <f t="shared" si="202"/>
        <v>990</v>
      </c>
      <c r="BRO1582" s="303">
        <v>11000</v>
      </c>
    </row>
    <row r="1583" spans="2:370 1809:1941" ht="45" customHeight="1">
      <c r="B1583" s="203">
        <v>5714400180</v>
      </c>
      <c r="C1583" s="203" t="str">
        <f>VLOOKUP(B1583,'效期天數(2025.1126更新)'!B:C,2,FALSE)</f>
        <v>tCRE-D</v>
      </c>
      <c r="D1583" s="203">
        <f>VLOOKUP(B1583,'效期天數(2025.1126更新)'!B:E,4,0)</f>
        <v>120</v>
      </c>
      <c r="E1583" s="204" t="e">
        <f>VLOOKUP(F1583,'帳庫存(20260119  00點更新)'!C:I,7,0)</f>
        <v>#N/A</v>
      </c>
      <c r="F1583" s="296" t="s">
        <v>9233</v>
      </c>
      <c r="G1583" s="295">
        <v>46137</v>
      </c>
      <c r="H1583" s="753" t="s">
        <v>9352</v>
      </c>
      <c r="J1583" s="352">
        <f t="shared" si="200"/>
        <v>46257</v>
      </c>
      <c r="K1583" s="203" t="s">
        <v>9232</v>
      </c>
      <c r="L1583" s="204">
        <v>12000</v>
      </c>
      <c r="M1583" s="204">
        <v>11880</v>
      </c>
      <c r="N1583" s="204">
        <f t="shared" si="201"/>
        <v>11880</v>
      </c>
      <c r="O1583" s="354">
        <f t="shared" si="202"/>
        <v>0</v>
      </c>
      <c r="BRT1583" s="303">
        <v>10000</v>
      </c>
      <c r="BTY1583" s="303">
        <v>1880</v>
      </c>
    </row>
    <row r="1584" spans="2:370 1809:1941" ht="45" customHeight="1">
      <c r="B1584" s="203">
        <v>5714400180</v>
      </c>
      <c r="C1584" s="203" t="str">
        <f>VLOOKUP(B1584,'效期天數(2025.1126更新)'!B:C,2,FALSE)</f>
        <v>tCRE-D</v>
      </c>
      <c r="D1584" s="203">
        <f>VLOOKUP(B1584,'效期天數(2025.1126更新)'!B:E,4,0)</f>
        <v>120</v>
      </c>
      <c r="E1584" s="204" t="e">
        <f>VLOOKUP(F1584,'帳庫存(20260119  00點更新)'!C:I,7,0)</f>
        <v>#N/A</v>
      </c>
      <c r="F1584" s="296" t="s">
        <v>9234</v>
      </c>
      <c r="G1584" s="295">
        <v>46137</v>
      </c>
      <c r="H1584" s="753" t="s">
        <v>9352</v>
      </c>
      <c r="J1584" s="352">
        <f t="shared" si="200"/>
        <v>46257</v>
      </c>
      <c r="K1584" s="203" t="s">
        <v>9232</v>
      </c>
      <c r="L1584" s="204">
        <v>12000</v>
      </c>
      <c r="M1584" s="204">
        <v>11880</v>
      </c>
      <c r="N1584" s="204">
        <f t="shared" si="201"/>
        <v>11880</v>
      </c>
      <c r="O1584" s="354">
        <f t="shared" si="202"/>
        <v>0</v>
      </c>
      <c r="BSB1584" s="303">
        <v>10000</v>
      </c>
      <c r="BTY1584" s="303">
        <v>1880</v>
      </c>
    </row>
    <row r="1585" spans="2:15 1855:1927" ht="45" customHeight="1">
      <c r="B1585" s="203">
        <v>5714400180</v>
      </c>
      <c r="C1585" s="203" t="str">
        <f>VLOOKUP(B1585,'效期天數(2025.1126更新)'!B:C,2,FALSE)</f>
        <v>tCRE-D</v>
      </c>
      <c r="D1585" s="203">
        <f>VLOOKUP(B1585,'效期天數(2025.1126更新)'!B:E,4,0)</f>
        <v>120</v>
      </c>
      <c r="E1585" s="204" t="e">
        <f>VLOOKUP(F1585,'帳庫存(20260119  00點更新)'!C:I,7,0)</f>
        <v>#N/A</v>
      </c>
      <c r="F1585" s="296">
        <v>18026181</v>
      </c>
      <c r="G1585" s="295">
        <v>46141</v>
      </c>
      <c r="H1585" s="754" t="s">
        <v>9514</v>
      </c>
      <c r="J1585" s="352">
        <f t="shared" si="200"/>
        <v>46261</v>
      </c>
      <c r="K1585" s="203" t="s">
        <v>9288</v>
      </c>
      <c r="L1585" s="204">
        <v>12000</v>
      </c>
      <c r="M1585" s="204">
        <v>11980</v>
      </c>
      <c r="N1585" s="204">
        <f t="shared" si="201"/>
        <v>11000</v>
      </c>
      <c r="O1585" s="354">
        <f t="shared" si="202"/>
        <v>980</v>
      </c>
      <c r="BSI1585" s="303">
        <v>11000</v>
      </c>
    </row>
    <row r="1586" spans="2:15 1855:1927" ht="45" customHeight="1">
      <c r="B1586" s="203">
        <v>5714400180</v>
      </c>
      <c r="C1586" s="203" t="str">
        <f>VLOOKUP(B1586,'效期天數(2025.1126更新)'!B:C,2,FALSE)</f>
        <v>tCRE-D</v>
      </c>
      <c r="D1586" s="203">
        <f>VLOOKUP(B1586,'效期天數(2025.1126更新)'!B:E,4,0)</f>
        <v>120</v>
      </c>
      <c r="E1586" s="204" t="e">
        <f>VLOOKUP(F1586,'帳庫存(20260119  00點更新)'!C:I,7,0)</f>
        <v>#N/A</v>
      </c>
      <c r="F1586" s="296">
        <v>18026182</v>
      </c>
      <c r="G1586" s="295">
        <v>46141</v>
      </c>
      <c r="H1586" s="754" t="s">
        <v>9514</v>
      </c>
      <c r="J1586" s="352">
        <f t="shared" si="200"/>
        <v>46261</v>
      </c>
      <c r="K1586" s="203" t="s">
        <v>9288</v>
      </c>
      <c r="L1586" s="204">
        <v>12000</v>
      </c>
      <c r="M1586" s="204">
        <v>11970</v>
      </c>
      <c r="N1586" s="204">
        <f t="shared" si="201"/>
        <v>11000</v>
      </c>
      <c r="O1586" s="354">
        <f t="shared" si="202"/>
        <v>970</v>
      </c>
      <c r="BSI1586" s="303">
        <v>1000</v>
      </c>
      <c r="BST1586" s="303">
        <v>10000</v>
      </c>
    </row>
    <row r="1587" spans="2:15 1855:1927" ht="45" customHeight="1">
      <c r="B1587" s="203">
        <v>5714400180</v>
      </c>
      <c r="C1587" s="203" t="str">
        <f>VLOOKUP(B1587,'效期天數(2025.1126更新)'!B:C,2,FALSE)</f>
        <v>tCRE-D</v>
      </c>
      <c r="D1587" s="203">
        <f>VLOOKUP(B1587,'效期天數(2025.1126更新)'!B:E,4,0)</f>
        <v>120</v>
      </c>
      <c r="E1587" s="204" t="e">
        <f>VLOOKUP(F1587,'帳庫存(20260119  00點更新)'!C:I,7,0)</f>
        <v>#N/A</v>
      </c>
      <c r="F1587" s="296">
        <v>18026183</v>
      </c>
      <c r="G1587" s="295">
        <v>46142</v>
      </c>
      <c r="H1587" s="747" t="s">
        <v>9512</v>
      </c>
      <c r="J1587" s="352">
        <f t="shared" si="200"/>
        <v>46262</v>
      </c>
      <c r="K1587" s="203" t="s">
        <v>9334</v>
      </c>
      <c r="L1587" s="204">
        <v>12000</v>
      </c>
      <c r="M1587" s="204">
        <v>11980</v>
      </c>
      <c r="N1587" s="204">
        <f t="shared" si="201"/>
        <v>11980</v>
      </c>
      <c r="O1587" s="354">
        <f t="shared" si="202"/>
        <v>0</v>
      </c>
      <c r="BTH1587" s="303">
        <v>10000</v>
      </c>
      <c r="BTZ1587" s="303">
        <v>1980</v>
      </c>
    </row>
    <row r="1588" spans="2:15 1855:1927" ht="45" customHeight="1">
      <c r="B1588" s="203">
        <v>5714400180</v>
      </c>
      <c r="C1588" s="203" t="str">
        <f>VLOOKUP(B1588,'效期天數(2025.1126更新)'!B:C,2,FALSE)</f>
        <v>tCRE-D</v>
      </c>
      <c r="D1588" s="203">
        <f>VLOOKUP(B1588,'效期天數(2025.1126更新)'!B:E,4,0)</f>
        <v>120</v>
      </c>
      <c r="E1588" s="204" t="e">
        <f>VLOOKUP(F1588,'帳庫存(20260119  00點更新)'!C:I,7,0)</f>
        <v>#N/A</v>
      </c>
      <c r="F1588" s="296">
        <v>18026184</v>
      </c>
      <c r="G1588" s="295">
        <v>46142</v>
      </c>
      <c r="H1588" s="747" t="s">
        <v>9512</v>
      </c>
      <c r="J1588" s="352">
        <f t="shared" si="200"/>
        <v>46262</v>
      </c>
      <c r="K1588" s="203" t="s">
        <v>9334</v>
      </c>
      <c r="L1588" s="204">
        <v>12000</v>
      </c>
      <c r="M1588" s="204">
        <v>11980</v>
      </c>
      <c r="N1588" s="204">
        <f t="shared" si="201"/>
        <v>11980</v>
      </c>
      <c r="O1588" s="354">
        <f t="shared" si="202"/>
        <v>0</v>
      </c>
      <c r="BTI1588" s="303">
        <v>4000</v>
      </c>
      <c r="BTP1588" s="334">
        <v>2000</v>
      </c>
      <c r="BTQ1588" s="303">
        <v>2000</v>
      </c>
      <c r="BTZ1588" s="303">
        <v>3980</v>
      </c>
    </row>
    <row r="1589" spans="2:15 1855:1927" ht="45" customHeight="1">
      <c r="B1589" s="203">
        <v>5714400180</v>
      </c>
      <c r="C1589" s="203" t="str">
        <f>VLOOKUP(B1589,'效期天數(2025.1126更新)'!B:C,2,FALSE)</f>
        <v>tCRE-D</v>
      </c>
      <c r="D1589" s="203">
        <f>VLOOKUP(B1589,'效期天數(2025.1126更新)'!B:E,4,0)</f>
        <v>120</v>
      </c>
      <c r="E1589" s="204" t="e">
        <f>VLOOKUP(F1589,'帳庫存(20260119  00點更新)'!C:I,7,0)</f>
        <v>#N/A</v>
      </c>
      <c r="F1589" s="296">
        <v>18026191</v>
      </c>
      <c r="G1589" s="295">
        <v>46148</v>
      </c>
      <c r="H1589" s="593" t="s">
        <v>9508</v>
      </c>
      <c r="I1589" s="289" t="s">
        <v>10120</v>
      </c>
      <c r="J1589" s="352">
        <f t="shared" si="200"/>
        <v>46268</v>
      </c>
      <c r="K1589" s="203" t="s">
        <v>9411</v>
      </c>
      <c r="L1589" s="204">
        <v>12000</v>
      </c>
      <c r="M1589" s="204">
        <v>11900</v>
      </c>
      <c r="N1589" s="204">
        <f t="shared" si="201"/>
        <v>11900</v>
      </c>
      <c r="O1589" s="354">
        <f t="shared" si="202"/>
        <v>0</v>
      </c>
      <c r="BTJ1589" s="303">
        <v>10000</v>
      </c>
      <c r="BUX1589" s="303">
        <v>1900</v>
      </c>
    </row>
    <row r="1590" spans="2:15 1855:1927" ht="45" customHeight="1">
      <c r="B1590" s="203">
        <v>5714400180</v>
      </c>
      <c r="C1590" s="203" t="str">
        <f>VLOOKUP(B1590,'效期天數(2025.1126更新)'!B:C,2,FALSE)</f>
        <v>tCRE-D</v>
      </c>
      <c r="D1590" s="203">
        <f>VLOOKUP(B1590,'效期天數(2025.1126更新)'!B:E,4,0)</f>
        <v>120</v>
      </c>
      <c r="E1590" s="204" t="e">
        <f>VLOOKUP(F1590,'帳庫存(20260119  00點更新)'!C:I,7,0)</f>
        <v>#N/A</v>
      </c>
      <c r="F1590" s="296">
        <v>18026192</v>
      </c>
      <c r="G1590" s="295">
        <v>46148</v>
      </c>
      <c r="H1590" s="593" t="s">
        <v>9508</v>
      </c>
      <c r="I1590" s="289"/>
      <c r="J1590" s="352">
        <f t="shared" si="200"/>
        <v>46268</v>
      </c>
      <c r="K1590" s="203" t="s">
        <v>9411</v>
      </c>
      <c r="L1590" s="204">
        <v>12000</v>
      </c>
      <c r="M1590" s="204">
        <v>11830</v>
      </c>
      <c r="N1590" s="204">
        <f t="shared" si="201"/>
        <v>10000</v>
      </c>
      <c r="O1590" s="354">
        <f t="shared" si="202"/>
        <v>1830</v>
      </c>
      <c r="BUC1590" s="303">
        <v>10000</v>
      </c>
    </row>
    <row r="1591" spans="2:15 1855:1927" ht="45" customHeight="1">
      <c r="B1591" s="203">
        <v>5714400180</v>
      </c>
      <c r="C1591" s="203" t="str">
        <f>VLOOKUP(B1591,'效期天數(2025.1126更新)'!B:C,2,FALSE)</f>
        <v>tCRE-D</v>
      </c>
      <c r="D1591" s="203">
        <f>VLOOKUP(B1591,'效期天數(2025.1126更新)'!B:E,4,0)</f>
        <v>120</v>
      </c>
      <c r="E1591" s="204" t="e">
        <f>VLOOKUP(F1591,'帳庫存(20260119  00點更新)'!C:I,7,0)</f>
        <v>#N/A</v>
      </c>
      <c r="F1591" s="296">
        <v>18026193</v>
      </c>
      <c r="G1591" s="295">
        <v>46149</v>
      </c>
      <c r="H1591" s="580" t="s">
        <v>9802</v>
      </c>
      <c r="I1591" s="289"/>
      <c r="J1591" s="352">
        <f t="shared" si="200"/>
        <v>46269</v>
      </c>
      <c r="K1591" s="203" t="s">
        <v>9417</v>
      </c>
      <c r="L1591" s="204">
        <v>12000</v>
      </c>
      <c r="M1591" s="204">
        <v>12210</v>
      </c>
      <c r="N1591" s="204">
        <f t="shared" si="201"/>
        <v>10000</v>
      </c>
      <c r="O1591" s="354">
        <f t="shared" si="202"/>
        <v>2210</v>
      </c>
      <c r="BUX1591" s="303">
        <v>1000</v>
      </c>
      <c r="BVC1591" s="303">
        <v>9000</v>
      </c>
    </row>
    <row r="1592" spans="2:15 1855:1927" ht="45" customHeight="1">
      <c r="B1592" s="203">
        <v>5714400180</v>
      </c>
      <c r="C1592" s="203" t="str">
        <f>VLOOKUP(B1592,'效期天數(2025.1126更新)'!B:C,2,FALSE)</f>
        <v>tCRE-D</v>
      </c>
      <c r="D1592" s="203">
        <f>VLOOKUP(B1592,'效期天數(2025.1126更新)'!B:E,4,0)</f>
        <v>120</v>
      </c>
      <c r="E1592" s="204" t="e">
        <f>VLOOKUP(F1592,'帳庫存(20260119  00點更新)'!C:I,7,0)</f>
        <v>#N/A</v>
      </c>
      <c r="F1592" s="296">
        <v>18026194</v>
      </c>
      <c r="G1592" s="295">
        <v>46149</v>
      </c>
      <c r="H1592" s="580" t="s">
        <v>9802</v>
      </c>
      <c r="I1592" s="289"/>
      <c r="J1592" s="352">
        <f t="shared" si="200"/>
        <v>46269</v>
      </c>
      <c r="K1592" s="203" t="s">
        <v>9417</v>
      </c>
      <c r="L1592" s="204">
        <v>12000</v>
      </c>
      <c r="M1592" s="204">
        <v>12060</v>
      </c>
      <c r="N1592" s="204">
        <f t="shared" si="201"/>
        <v>0</v>
      </c>
      <c r="O1592" s="354">
        <f t="shared" si="202"/>
        <v>12060</v>
      </c>
    </row>
    <row r="1593" spans="2:15 1855:1927" ht="45" customHeight="1">
      <c r="B1593" s="203">
        <v>5714400180</v>
      </c>
      <c r="C1593" s="203" t="str">
        <f>VLOOKUP(B1593,'效期天數(2025.1126更新)'!B:C,2,FALSE)</f>
        <v>tCRE-D</v>
      </c>
      <c r="D1593" s="203">
        <f>VLOOKUP(B1593,'效期天數(2025.1126更新)'!B:E,4,0)</f>
        <v>120</v>
      </c>
      <c r="E1593" s="204" t="e">
        <f>VLOOKUP(F1593,'帳庫存(20260119  00點更新)'!C:I,7,0)</f>
        <v>#N/A</v>
      </c>
      <c r="F1593" s="296" t="s">
        <v>9466</v>
      </c>
      <c r="G1593" s="295">
        <v>46151</v>
      </c>
      <c r="H1593" s="538" t="s">
        <v>9800</v>
      </c>
      <c r="J1593" s="352">
        <f t="shared" si="200"/>
        <v>46271</v>
      </c>
      <c r="K1593" s="203" t="s">
        <v>9465</v>
      </c>
      <c r="L1593" s="204">
        <v>12000</v>
      </c>
      <c r="M1593" s="204">
        <v>11870</v>
      </c>
      <c r="N1593" s="204">
        <f t="shared" si="201"/>
        <v>0</v>
      </c>
      <c r="O1593" s="354">
        <f t="shared" si="202"/>
        <v>11870</v>
      </c>
    </row>
    <row r="1594" spans="2:15 1855:1927" ht="45" customHeight="1">
      <c r="B1594" s="203">
        <v>5714400180</v>
      </c>
      <c r="C1594" s="203" t="str">
        <f>VLOOKUP(B1594,'效期天數(2025.1126更新)'!B:C,2,FALSE)</f>
        <v>tCRE-D</v>
      </c>
      <c r="D1594" s="203">
        <f>VLOOKUP(B1594,'效期天數(2025.1126更新)'!B:E,4,0)</f>
        <v>120</v>
      </c>
      <c r="E1594" s="204" t="e">
        <f>VLOOKUP(F1594,'帳庫存(20260119  00點更新)'!C:I,7,0)</f>
        <v>#N/A</v>
      </c>
      <c r="F1594" s="296" t="s">
        <v>9467</v>
      </c>
      <c r="G1594" s="295">
        <v>46151</v>
      </c>
      <c r="H1594" s="538" t="s">
        <v>9800</v>
      </c>
      <c r="J1594" s="352">
        <f t="shared" si="200"/>
        <v>46271</v>
      </c>
      <c r="K1594" s="203" t="s">
        <v>9465</v>
      </c>
      <c r="L1594" s="204">
        <v>12000</v>
      </c>
      <c r="M1594" s="204">
        <v>11880</v>
      </c>
      <c r="N1594" s="204">
        <f t="shared" si="201"/>
        <v>0</v>
      </c>
      <c r="O1594" s="354">
        <f t="shared" si="202"/>
        <v>11880</v>
      </c>
    </row>
    <row r="1595" spans="2:15 1855:1927" ht="45" customHeight="1">
      <c r="B1595" s="203">
        <v>5714400181</v>
      </c>
      <c r="C1595" s="203" t="str">
        <f>VLOOKUP(B1595,'效期天數(2025.1126更新)'!B:C,2,FALSE)</f>
        <v>tCREA-D</v>
      </c>
      <c r="D1595" s="203">
        <f>VLOOKUP(B1595,'效期天數(2025.1126更新)'!B:E,4,0)</f>
        <v>120</v>
      </c>
      <c r="E1595" s="204" t="e">
        <f>VLOOKUP(F1595,'帳庫存(20260119  00點更新)'!C:I,7,0)</f>
        <v>#N/A</v>
      </c>
      <c r="F1595" s="296">
        <v>18126231</v>
      </c>
      <c r="G1595" s="295">
        <v>46176</v>
      </c>
      <c r="J1595" s="352">
        <f t="shared" si="200"/>
        <v>46296</v>
      </c>
      <c r="K1595" s="203" t="s">
        <v>10292</v>
      </c>
      <c r="L1595" s="204">
        <v>12000</v>
      </c>
      <c r="N1595" s="204">
        <f t="shared" si="201"/>
        <v>0</v>
      </c>
      <c r="O1595" s="354">
        <f t="shared" si="202"/>
        <v>0</v>
      </c>
    </row>
    <row r="1596" spans="2:15 1855:1927" ht="45" customHeight="1">
      <c r="B1596" s="203">
        <v>5714400181</v>
      </c>
      <c r="C1596" s="203" t="str">
        <f>VLOOKUP(B1596,'效期天數(2025.1126更新)'!B:C,2,FALSE)</f>
        <v>tCREA-D</v>
      </c>
      <c r="D1596" s="203">
        <f>VLOOKUP(B1596,'效期天數(2025.1126更新)'!B:E,4,0)</f>
        <v>120</v>
      </c>
      <c r="E1596" s="204" t="e">
        <f>VLOOKUP(F1596,'帳庫存(20260119  00點更新)'!C:I,7,0)</f>
        <v>#N/A</v>
      </c>
      <c r="F1596" s="296">
        <v>18126232</v>
      </c>
      <c r="G1596" s="295">
        <v>46176</v>
      </c>
      <c r="J1596" s="352">
        <f t="shared" si="200"/>
        <v>46296</v>
      </c>
      <c r="K1596" s="203" t="s">
        <v>10292</v>
      </c>
      <c r="L1596" s="204">
        <v>12000</v>
      </c>
      <c r="N1596" s="204">
        <f t="shared" si="201"/>
        <v>0</v>
      </c>
      <c r="O1596" s="354">
        <f t="shared" si="202"/>
        <v>0</v>
      </c>
    </row>
    <row r="1597" spans="2:15 1855:1927" ht="45" customHeight="1">
      <c r="B1597" s="203">
        <v>5714400181</v>
      </c>
      <c r="C1597" s="203" t="str">
        <f>VLOOKUP(B1597,'效期天數(2025.1126更新)'!B:C,2,FALSE)</f>
        <v>tCREA-D</v>
      </c>
      <c r="D1597" s="203">
        <f>VLOOKUP(B1597,'效期天數(2025.1126更新)'!B:E,4,0)</f>
        <v>120</v>
      </c>
      <c r="E1597" s="204" t="e">
        <f>VLOOKUP(F1597,'帳庫存(20260119  00點更新)'!C:I,7,0)</f>
        <v>#N/A</v>
      </c>
      <c r="F1597" s="296">
        <v>18126233</v>
      </c>
      <c r="G1597" s="295">
        <v>46177</v>
      </c>
      <c r="J1597" s="352">
        <f t="shared" si="200"/>
        <v>46297</v>
      </c>
      <c r="K1597" s="203" t="s">
        <v>10296</v>
      </c>
      <c r="L1597" s="204">
        <v>12000</v>
      </c>
      <c r="N1597" s="204">
        <f t="shared" si="201"/>
        <v>0</v>
      </c>
      <c r="O1597" s="354">
        <f t="shared" si="202"/>
        <v>0</v>
      </c>
    </row>
    <row r="1598" spans="2:15 1855:1927" ht="45" customHeight="1">
      <c r="B1598" s="203">
        <v>5714400181</v>
      </c>
      <c r="C1598" s="203" t="str">
        <f>VLOOKUP(B1598,'效期天數(2025.1126更新)'!B:C,2,FALSE)</f>
        <v>tCREA-D</v>
      </c>
      <c r="D1598" s="203">
        <f>VLOOKUP(B1598,'效期天數(2025.1126更新)'!B:E,4,0)</f>
        <v>120</v>
      </c>
      <c r="E1598" s="204" t="e">
        <f>VLOOKUP(F1598,'帳庫存(20260119  00點更新)'!C:I,7,0)</f>
        <v>#N/A</v>
      </c>
      <c r="F1598" s="296">
        <v>18126234</v>
      </c>
      <c r="G1598" s="295">
        <v>46177</v>
      </c>
      <c r="J1598" s="352">
        <f t="shared" si="200"/>
        <v>46297</v>
      </c>
      <c r="K1598" s="203" t="s">
        <v>10296</v>
      </c>
      <c r="L1598" s="204">
        <v>12000</v>
      </c>
      <c r="N1598" s="204">
        <f t="shared" si="201"/>
        <v>0</v>
      </c>
      <c r="O1598" s="354">
        <f t="shared" si="202"/>
        <v>0</v>
      </c>
    </row>
    <row r="1599" spans="2:15 1855:1927" ht="45" customHeight="1">
      <c r="B1599" s="203">
        <v>5714400181</v>
      </c>
      <c r="C1599" s="203" t="str">
        <f>VLOOKUP(B1599,'效期天數(2025.1126更新)'!B:C,2,FALSE)</f>
        <v>tCREA-D</v>
      </c>
      <c r="D1599" s="203">
        <f>VLOOKUP(B1599,'效期天數(2025.1126更新)'!B:E,4,0)</f>
        <v>120</v>
      </c>
      <c r="E1599" s="204" t="e">
        <f>VLOOKUP(F1599,'帳庫存(20260119  00點更新)'!C:I,7,0)</f>
        <v>#N/A</v>
      </c>
      <c r="F1599" s="296">
        <v>18126223</v>
      </c>
      <c r="G1599" s="295">
        <v>46170</v>
      </c>
      <c r="J1599" s="352">
        <f t="shared" si="200"/>
        <v>46290</v>
      </c>
      <c r="K1599" s="203" t="s">
        <v>10143</v>
      </c>
      <c r="L1599" s="204">
        <v>12000</v>
      </c>
      <c r="M1599" s="1116">
        <v>12100</v>
      </c>
      <c r="N1599" s="204">
        <f t="shared" si="201"/>
        <v>0</v>
      </c>
      <c r="O1599" s="354">
        <f t="shared" si="202"/>
        <v>12100</v>
      </c>
    </row>
    <row r="1600" spans="2:15 1855:1927" ht="45" customHeight="1">
      <c r="B1600" s="203">
        <v>5714400181</v>
      </c>
      <c r="C1600" s="203" t="str">
        <f>VLOOKUP(B1600,'效期天數(2025.1126更新)'!B:C,2,FALSE)</f>
        <v>tCREA-D</v>
      </c>
      <c r="D1600" s="203">
        <f>VLOOKUP(B1600,'效期天數(2025.1126更新)'!B:E,4,0)</f>
        <v>120</v>
      </c>
      <c r="E1600" s="204" t="e">
        <f>VLOOKUP(F1600,'帳庫存(20260119  00點更新)'!C:I,7,0)</f>
        <v>#N/A</v>
      </c>
      <c r="F1600" s="296">
        <v>18126224</v>
      </c>
      <c r="G1600" s="295">
        <v>46170</v>
      </c>
      <c r="J1600" s="352">
        <f t="shared" si="200"/>
        <v>46290</v>
      </c>
      <c r="K1600" s="203" t="s">
        <v>10143</v>
      </c>
      <c r="L1600" s="204">
        <v>12000</v>
      </c>
      <c r="M1600" s="1116">
        <v>12290</v>
      </c>
      <c r="N1600" s="204">
        <f t="shared" si="201"/>
        <v>0</v>
      </c>
      <c r="O1600" s="354">
        <f t="shared" si="202"/>
        <v>12290</v>
      </c>
    </row>
    <row r="1601" spans="2:298 1901:1922" ht="45" customHeight="1">
      <c r="B1601" s="203">
        <v>5714400181</v>
      </c>
      <c r="C1601" s="203" t="str">
        <f>VLOOKUP(B1601,'效期天數(2025.1126更新)'!B:C,2,FALSE)</f>
        <v>tCREA-D</v>
      </c>
      <c r="D1601" s="203">
        <f>VLOOKUP(B1601,'效期天數(2025.1126更新)'!B:E,4,0)</f>
        <v>120</v>
      </c>
      <c r="E1601" s="204" t="e">
        <f>VLOOKUP(F1601,'帳庫存(20260119  00點更新)'!C:I,7,0)</f>
        <v>#N/A</v>
      </c>
      <c r="F1601" s="296">
        <v>18126213</v>
      </c>
      <c r="G1601" s="295">
        <v>46163</v>
      </c>
      <c r="H1601" s="753" t="s">
        <v>10269</v>
      </c>
      <c r="J1601" s="352">
        <f t="shared" si="200"/>
        <v>46283</v>
      </c>
      <c r="K1601" s="203" t="s">
        <v>9938</v>
      </c>
      <c r="L1601" s="204">
        <v>12000</v>
      </c>
      <c r="M1601" s="204">
        <v>12170</v>
      </c>
      <c r="N1601" s="204">
        <f t="shared" si="201"/>
        <v>0</v>
      </c>
      <c r="O1601" s="354">
        <f t="shared" si="202"/>
        <v>12170</v>
      </c>
    </row>
    <row r="1602" spans="2:298 1901:1922" ht="45" customHeight="1">
      <c r="B1602" s="203">
        <v>5714400181</v>
      </c>
      <c r="C1602" s="203" t="str">
        <f>VLOOKUP(B1602,'效期天數(2025.1126更新)'!B:C,2,FALSE)</f>
        <v>tCREA-D</v>
      </c>
      <c r="D1602" s="203">
        <f>VLOOKUP(B1602,'效期天數(2025.1126更新)'!B:E,4,0)</f>
        <v>120</v>
      </c>
      <c r="E1602" s="204" t="e">
        <f>VLOOKUP(F1602,'帳庫存(20260119  00點更新)'!C:I,7,0)</f>
        <v>#N/A</v>
      </c>
      <c r="F1602" s="296">
        <v>18126214</v>
      </c>
      <c r="G1602" s="295">
        <v>46163</v>
      </c>
      <c r="H1602" s="753" t="s">
        <v>10269</v>
      </c>
      <c r="J1602" s="352">
        <f t="shared" si="200"/>
        <v>46283</v>
      </c>
      <c r="K1602" s="203" t="s">
        <v>9938</v>
      </c>
      <c r="L1602" s="204">
        <v>12000</v>
      </c>
      <c r="M1602" s="204">
        <v>12200</v>
      </c>
      <c r="N1602" s="204">
        <f t="shared" si="201"/>
        <v>0</v>
      </c>
      <c r="O1602" s="354">
        <f t="shared" si="202"/>
        <v>12200</v>
      </c>
    </row>
    <row r="1603" spans="2:298 1901:1922" ht="45" customHeight="1">
      <c r="B1603" s="203">
        <v>5714400181</v>
      </c>
      <c r="C1603" s="203" t="str">
        <f>VLOOKUP(B1603,'效期天數(2025.1126更新)'!B:C,2,FALSE)</f>
        <v>tCREA-D</v>
      </c>
      <c r="D1603" s="203">
        <f>VLOOKUP(B1603,'效期天數(2025.1126更新)'!B:E,4,0)</f>
        <v>120</v>
      </c>
      <c r="E1603" s="204" t="e">
        <f>VLOOKUP(F1603,'帳庫存(20260119  00點更新)'!C:I,7,0)</f>
        <v>#N/A</v>
      </c>
      <c r="F1603" s="296">
        <v>18126221</v>
      </c>
      <c r="G1603" s="295">
        <v>46169</v>
      </c>
      <c r="H1603" s="912" t="s">
        <v>10233</v>
      </c>
      <c r="J1603" s="352">
        <f t="shared" si="200"/>
        <v>46289</v>
      </c>
      <c r="K1603" s="203" t="s">
        <v>10117</v>
      </c>
      <c r="L1603" s="204">
        <v>12000</v>
      </c>
      <c r="M1603" s="204">
        <v>12010</v>
      </c>
      <c r="N1603" s="204">
        <f t="shared" si="201"/>
        <v>0</v>
      </c>
      <c r="O1603" s="354">
        <f t="shared" si="202"/>
        <v>12010</v>
      </c>
    </row>
    <row r="1604" spans="2:298 1901:1922" ht="45" customHeight="1">
      <c r="B1604" s="203">
        <v>5714400181</v>
      </c>
      <c r="C1604" s="203" t="str">
        <f>VLOOKUP(B1604,'效期天數(2025.1126更新)'!B:C,2,FALSE)</f>
        <v>tCREA-D</v>
      </c>
      <c r="D1604" s="203">
        <f>VLOOKUP(B1604,'效期天數(2025.1126更新)'!B:E,4,0)</f>
        <v>120</v>
      </c>
      <c r="E1604" s="204" t="e">
        <f>VLOOKUP(F1604,'帳庫存(20260119  00點更新)'!C:I,7,0)</f>
        <v>#N/A</v>
      </c>
      <c r="F1604" s="296">
        <v>18126222</v>
      </c>
      <c r="G1604" s="295">
        <v>46169</v>
      </c>
      <c r="H1604" s="912" t="s">
        <v>10233</v>
      </c>
      <c r="J1604" s="352">
        <f t="shared" si="200"/>
        <v>46289</v>
      </c>
      <c r="K1604" s="203" t="s">
        <v>10117</v>
      </c>
      <c r="L1604" s="204">
        <v>12000</v>
      </c>
      <c r="M1604" s="204">
        <v>12010</v>
      </c>
      <c r="N1604" s="204">
        <f t="shared" si="201"/>
        <v>0</v>
      </c>
      <c r="O1604" s="354">
        <f t="shared" si="202"/>
        <v>12010</v>
      </c>
    </row>
    <row r="1605" spans="2:298 1901:1922" ht="45" customHeight="1">
      <c r="B1605" s="203">
        <v>5714400181</v>
      </c>
      <c r="C1605" s="650" t="str">
        <f>VLOOKUP(B1605,'效期天數(2025.1126更新)'!B:C,2,FALSE)</f>
        <v>tCREA-D</v>
      </c>
      <c r="D1605" s="203">
        <f>VLOOKUP(B1605,'效期天數(2025.1126更新)'!B:E,4,0)</f>
        <v>120</v>
      </c>
      <c r="E1605" s="847" t="e">
        <f>VLOOKUP(F1605,'帳庫存(20260119  00點更新)'!C:I,7,0)</f>
        <v>#N/A</v>
      </c>
      <c r="F1605" s="571" t="s">
        <v>10181</v>
      </c>
      <c r="G1605" s="295">
        <v>46059</v>
      </c>
      <c r="H1605" s="592" t="s">
        <v>10060</v>
      </c>
      <c r="J1605" s="352">
        <f t="shared" si="200"/>
        <v>46179</v>
      </c>
      <c r="K1605" s="203" t="s">
        <v>7851</v>
      </c>
      <c r="L1605" s="204">
        <v>12000</v>
      </c>
      <c r="M1605" s="204">
        <v>12180</v>
      </c>
      <c r="N1605" s="204">
        <f t="shared" si="201"/>
        <v>11000</v>
      </c>
      <c r="O1605" s="354">
        <f t="shared" si="202"/>
        <v>1180</v>
      </c>
      <c r="P1605" s="204" t="e">
        <f t="shared" ref="P1605:P1610" si="203">IF(O1605=E1605,TRUE,FALSE)</f>
        <v>#N/A</v>
      </c>
      <c r="Q1605" s="586" t="e">
        <f t="shared" ref="Q1605:Q1610" si="204">O1605-E1605</f>
        <v>#N/A</v>
      </c>
      <c r="KL1605" s="961"/>
      <c r="BUU1605" s="303">
        <v>10000</v>
      </c>
      <c r="BUX1605" s="303">
        <v>1000</v>
      </c>
    </row>
    <row r="1606" spans="2:298 1901:1922" ht="45" customHeight="1">
      <c r="B1606" s="203">
        <v>5714400181</v>
      </c>
      <c r="C1606" s="650" t="str">
        <f>VLOOKUP(B1606,'效期天數(2025.1126更新)'!B:C,2,FALSE)</f>
        <v>tCREA-D</v>
      </c>
      <c r="D1606" s="203">
        <f>VLOOKUP(B1606,'效期天數(2025.1126更新)'!B:E,4,0)</f>
        <v>120</v>
      </c>
      <c r="E1606" s="847" t="e">
        <f>VLOOKUP(F1606,'帳庫存(20260119  00點更新)'!C:I,7,0)</f>
        <v>#N/A</v>
      </c>
      <c r="F1606" s="571" t="s">
        <v>10182</v>
      </c>
      <c r="G1606" s="295">
        <v>46059</v>
      </c>
      <c r="H1606" s="592" t="s">
        <v>10060</v>
      </c>
      <c r="J1606" s="352">
        <f t="shared" si="200"/>
        <v>46179</v>
      </c>
      <c r="K1606" s="203" t="s">
        <v>7851</v>
      </c>
      <c r="L1606" s="204">
        <v>12000</v>
      </c>
      <c r="M1606" s="204">
        <v>11970</v>
      </c>
      <c r="N1606" s="204">
        <f t="shared" si="201"/>
        <v>11970</v>
      </c>
      <c r="O1606" s="354">
        <f t="shared" si="202"/>
        <v>0</v>
      </c>
      <c r="P1606" s="204" t="e">
        <f t="shared" si="203"/>
        <v>#N/A</v>
      </c>
      <c r="Q1606" s="586" t="e">
        <f t="shared" si="204"/>
        <v>#N/A</v>
      </c>
      <c r="KL1606" s="961"/>
      <c r="BUV1606" s="303">
        <v>5000</v>
      </c>
      <c r="BUX1606" s="303">
        <v>6970</v>
      </c>
    </row>
    <row r="1607" spans="2:298 1901:1922" ht="45" customHeight="1">
      <c r="B1607" s="203">
        <v>5714400181</v>
      </c>
      <c r="C1607" s="203" t="str">
        <f>VLOOKUP(B1607,'效期天數(2025.1126更新)'!B:C,2,FALSE)</f>
        <v>tCREA-D</v>
      </c>
      <c r="D1607" s="650">
        <f>VLOOKUP(B1607,'效期天數(2025.1126更新)'!B:E,4,0)</f>
        <v>120</v>
      </c>
      <c r="E1607" s="847" t="e">
        <f>VLOOKUP(F1607,'帳庫存(20260119  00點更新)'!C:I,7,0)</f>
        <v>#N/A</v>
      </c>
      <c r="F1607" s="296" t="s">
        <v>10042</v>
      </c>
      <c r="G1607" s="295">
        <v>46052</v>
      </c>
      <c r="H1607" s="982" t="s">
        <v>10038</v>
      </c>
      <c r="J1607" s="352">
        <f t="shared" si="200"/>
        <v>46172</v>
      </c>
      <c r="K1607" s="203" t="s">
        <v>7685</v>
      </c>
      <c r="L1607" s="204">
        <v>12000</v>
      </c>
      <c r="M1607" s="204">
        <v>11990</v>
      </c>
      <c r="N1607" s="204">
        <f t="shared" si="201"/>
        <v>11000</v>
      </c>
      <c r="O1607" s="354">
        <f t="shared" si="202"/>
        <v>990</v>
      </c>
      <c r="P1607" s="204" t="e">
        <f t="shared" si="203"/>
        <v>#N/A</v>
      </c>
      <c r="Q1607" s="586" t="e">
        <f t="shared" si="204"/>
        <v>#N/A</v>
      </c>
      <c r="KL1607" s="961"/>
      <c r="BUF1607" s="303">
        <v>1000</v>
      </c>
      <c r="BUH1607" s="303">
        <v>10000</v>
      </c>
    </row>
    <row r="1608" spans="2:298 1901:1922" ht="45" customHeight="1">
      <c r="B1608" s="203">
        <v>5714400181</v>
      </c>
      <c r="C1608" s="203" t="str">
        <f>VLOOKUP(B1608,'效期天數(2025.1126更新)'!B:C,2,FALSE)</f>
        <v>tCREA-D</v>
      </c>
      <c r="D1608" s="650">
        <f>VLOOKUP(B1608,'效期天數(2025.1126更新)'!B:E,4,0)</f>
        <v>120</v>
      </c>
      <c r="E1608" s="847" t="e">
        <f>VLOOKUP(F1608,'帳庫存(20260119  00點更新)'!C:I,7,0)</f>
        <v>#N/A</v>
      </c>
      <c r="F1608" s="296" t="s">
        <v>10043</v>
      </c>
      <c r="G1608" s="295">
        <v>46052</v>
      </c>
      <c r="H1608" s="982" t="s">
        <v>10038</v>
      </c>
      <c r="J1608" s="352">
        <f t="shared" ref="J1608:J1671" si="205">G1608+D1608</f>
        <v>46172</v>
      </c>
      <c r="K1608" s="203" t="s">
        <v>7685</v>
      </c>
      <c r="L1608" s="204">
        <v>12000</v>
      </c>
      <c r="M1608" s="1109">
        <v>12000</v>
      </c>
      <c r="N1608" s="204">
        <f t="shared" ref="N1608:N1671" si="206">SUM(NS1608:XFD1608)</f>
        <v>11000</v>
      </c>
      <c r="O1608" s="354">
        <f t="shared" si="202"/>
        <v>1000</v>
      </c>
      <c r="P1608" s="204" t="e">
        <f t="shared" si="203"/>
        <v>#N/A</v>
      </c>
      <c r="Q1608" s="586" t="e">
        <f t="shared" si="204"/>
        <v>#N/A</v>
      </c>
      <c r="KL1608" s="961"/>
      <c r="BUC1608" s="303">
        <v>5000</v>
      </c>
      <c r="BUH1608" s="303">
        <v>6000</v>
      </c>
    </row>
    <row r="1609" spans="2:298 1901:1922" ht="45" customHeight="1">
      <c r="B1609" s="203">
        <v>5714400181</v>
      </c>
      <c r="C1609" s="1071" t="str">
        <f>VLOOKUP(B1609,'效期天數(2025.1126更新)'!B:C,2,FALSE)</f>
        <v>tCREA-D</v>
      </c>
      <c r="D1609" s="203">
        <f>VLOOKUP(B1609,'效期天數(2025.1126更新)'!B:E,4,0)</f>
        <v>120</v>
      </c>
      <c r="E1609" s="847" t="e">
        <f>VLOOKUP(F1609,'帳庫存(20260119  00點更新)'!C:I,7,0)</f>
        <v>#N/A</v>
      </c>
      <c r="F1609" s="1072" t="s">
        <v>10057</v>
      </c>
      <c r="G1609" s="295">
        <v>46056</v>
      </c>
      <c r="H1609" s="878" t="s">
        <v>10049</v>
      </c>
      <c r="J1609" s="352">
        <f t="shared" si="205"/>
        <v>46176</v>
      </c>
      <c r="K1609" s="203" t="s">
        <v>7813</v>
      </c>
      <c r="L1609" s="204">
        <v>12000</v>
      </c>
      <c r="M1609" s="204">
        <v>11980</v>
      </c>
      <c r="N1609" s="204">
        <f t="shared" si="206"/>
        <v>10980</v>
      </c>
      <c r="O1609" s="354">
        <f t="shared" si="202"/>
        <v>1000</v>
      </c>
      <c r="P1609" s="204" t="e">
        <f t="shared" si="203"/>
        <v>#N/A</v>
      </c>
      <c r="Q1609" s="586" t="e">
        <f t="shared" si="204"/>
        <v>#N/A</v>
      </c>
      <c r="KL1609" s="961"/>
      <c r="BUC1609" s="303">
        <v>5000</v>
      </c>
      <c r="BUI1609" s="303">
        <v>1000</v>
      </c>
      <c r="BUJ1609" s="303">
        <v>2000</v>
      </c>
      <c r="BUK1609" s="303">
        <v>2980</v>
      </c>
    </row>
    <row r="1610" spans="2:298 1901:1922" ht="45" customHeight="1">
      <c r="B1610" s="203">
        <v>5714400181</v>
      </c>
      <c r="C1610" s="1071" t="str">
        <f>VLOOKUP(B1610,'效期天數(2025.1126更新)'!B:C,2,FALSE)</f>
        <v>tCREA-D</v>
      </c>
      <c r="D1610" s="203">
        <f>VLOOKUP(B1610,'效期天數(2025.1126更新)'!B:E,4,0)</f>
        <v>120</v>
      </c>
      <c r="E1610" s="847" t="e">
        <f>VLOOKUP(F1610,'帳庫存(20260119  00點更新)'!C:I,7,0)</f>
        <v>#N/A</v>
      </c>
      <c r="F1610" s="1072" t="s">
        <v>10058</v>
      </c>
      <c r="G1610" s="295">
        <v>46056</v>
      </c>
      <c r="H1610" s="878" t="s">
        <v>10049</v>
      </c>
      <c r="J1610" s="352">
        <f t="shared" si="205"/>
        <v>46176</v>
      </c>
      <c r="K1610" s="203" t="s">
        <v>7813</v>
      </c>
      <c r="L1610" s="204">
        <v>12000</v>
      </c>
      <c r="M1610" s="204">
        <v>11990</v>
      </c>
      <c r="N1610" s="204">
        <f t="shared" si="206"/>
        <v>11000</v>
      </c>
      <c r="O1610" s="354">
        <f t="shared" si="202"/>
        <v>990</v>
      </c>
      <c r="P1610" s="204" t="e">
        <f t="shared" si="203"/>
        <v>#N/A</v>
      </c>
      <c r="Q1610" s="586" t="e">
        <f t="shared" si="204"/>
        <v>#N/A</v>
      </c>
      <c r="KL1610" s="961"/>
      <c r="BUG1610" s="303">
        <v>8000</v>
      </c>
      <c r="BUL1610" s="303">
        <v>3000</v>
      </c>
    </row>
    <row r="1611" spans="2:298 1901:1922" ht="45" customHeight="1">
      <c r="B1611" s="203">
        <v>5714400181</v>
      </c>
      <c r="C1611" s="203" t="str">
        <f>VLOOKUP(B1611,'效期天數(2025.1126更新)'!B:C,2,FALSE)</f>
        <v>tCREA-D</v>
      </c>
      <c r="D1611" s="203">
        <f>VLOOKUP(B1611,'效期天數(2025.1126更新)'!B:E,4,0)</f>
        <v>120</v>
      </c>
      <c r="E1611" s="204" t="e">
        <f>VLOOKUP(F1611,'帳庫存(20260119  00點更新)'!C:I,7,0)</f>
        <v>#N/A</v>
      </c>
      <c r="F1611" s="296">
        <v>18126211</v>
      </c>
      <c r="G1611" s="295">
        <v>46162</v>
      </c>
      <c r="H1611" s="593" t="s">
        <v>10068</v>
      </c>
      <c r="I1611" s="644" t="s">
        <v>10119</v>
      </c>
      <c r="J1611" s="352">
        <f t="shared" si="205"/>
        <v>46282</v>
      </c>
      <c r="K1611" s="203" t="s">
        <v>9891</v>
      </c>
      <c r="L1611" s="204">
        <v>12000</v>
      </c>
      <c r="M1611" s="204">
        <v>12010</v>
      </c>
      <c r="N1611" s="204">
        <f t="shared" si="206"/>
        <v>0</v>
      </c>
      <c r="O1611" s="354">
        <f t="shared" si="202"/>
        <v>12010</v>
      </c>
    </row>
    <row r="1612" spans="2:298 1901:1922" ht="45" customHeight="1">
      <c r="B1612" s="203">
        <v>5714400181</v>
      </c>
      <c r="C1612" s="203" t="str">
        <f>VLOOKUP(B1612,'效期天數(2025.1126更新)'!B:C,2,FALSE)</f>
        <v>tCREA-D</v>
      </c>
      <c r="D1612" s="203">
        <f>VLOOKUP(B1612,'效期天數(2025.1126更新)'!B:E,4,0)</f>
        <v>120</v>
      </c>
      <c r="E1612" s="204" t="e">
        <f>VLOOKUP(F1612,'帳庫存(20260119  00點更新)'!C:I,7,0)</f>
        <v>#N/A</v>
      </c>
      <c r="F1612" s="296">
        <v>18126212</v>
      </c>
      <c r="G1612" s="295">
        <v>46162</v>
      </c>
      <c r="H1612" s="593" t="s">
        <v>10068</v>
      </c>
      <c r="I1612" s="644" t="s">
        <v>10119</v>
      </c>
      <c r="J1612" s="352">
        <f t="shared" si="205"/>
        <v>46282</v>
      </c>
      <c r="K1612" s="203" t="s">
        <v>9891</v>
      </c>
      <c r="L1612" s="204">
        <v>12000</v>
      </c>
      <c r="M1612" s="204">
        <v>12000</v>
      </c>
      <c r="N1612" s="204">
        <f t="shared" si="206"/>
        <v>0</v>
      </c>
      <c r="O1612" s="354">
        <f t="shared" si="202"/>
        <v>12000</v>
      </c>
    </row>
    <row r="1613" spans="2:298 1901:1922" ht="45" customHeight="1">
      <c r="B1613" s="203">
        <v>5714400181</v>
      </c>
      <c r="C1613" s="203" t="str">
        <f>VLOOKUP(B1613,'效期天數(2025.1126更新)'!B:C,2,FALSE)</f>
        <v>tCREA-D</v>
      </c>
      <c r="D1613" s="203">
        <f>VLOOKUP(B1613,'效期天數(2025.1126更新)'!B:E,4,0)</f>
        <v>120</v>
      </c>
      <c r="E1613" s="204" t="e">
        <f>VLOOKUP(F1613,'帳庫存(20260119  00點更新)'!C:I,7,0)</f>
        <v>#N/A</v>
      </c>
      <c r="F1613" s="203">
        <v>18126201</v>
      </c>
      <c r="G1613" s="295">
        <v>46155</v>
      </c>
      <c r="H1613" s="538" t="s">
        <v>10076</v>
      </c>
      <c r="J1613" s="352">
        <f t="shared" si="205"/>
        <v>46275</v>
      </c>
      <c r="K1613" s="203" t="s">
        <v>9750</v>
      </c>
      <c r="L1613" s="204">
        <v>12000</v>
      </c>
      <c r="M1613" s="204">
        <v>11990</v>
      </c>
      <c r="N1613" s="204">
        <f t="shared" si="206"/>
        <v>10000</v>
      </c>
      <c r="O1613" s="354">
        <f t="shared" si="202"/>
        <v>1990</v>
      </c>
      <c r="BUT1613" s="303">
        <v>10000</v>
      </c>
    </row>
    <row r="1614" spans="2:298 1901:1922" ht="45" customHeight="1">
      <c r="B1614" s="203">
        <v>5714400181</v>
      </c>
      <c r="C1614" s="203" t="str">
        <f>VLOOKUP(B1614,'效期天數(2025.1126更新)'!B:C,2,FALSE)</f>
        <v>tCREA-D</v>
      </c>
      <c r="D1614" s="203">
        <f>VLOOKUP(B1614,'效期天數(2025.1126更新)'!B:E,4,0)</f>
        <v>120</v>
      </c>
      <c r="E1614" s="204" t="e">
        <f>VLOOKUP(F1614,'帳庫存(20260119  00點更新)'!C:I,7,0)</f>
        <v>#N/A</v>
      </c>
      <c r="F1614" s="203">
        <v>18126202</v>
      </c>
      <c r="G1614" s="295">
        <v>46155</v>
      </c>
      <c r="H1614" s="538" t="s">
        <v>10076</v>
      </c>
      <c r="J1614" s="352">
        <f t="shared" si="205"/>
        <v>46275</v>
      </c>
      <c r="K1614" s="203" t="s">
        <v>9750</v>
      </c>
      <c r="L1614" s="204">
        <v>12000</v>
      </c>
      <c r="M1614" s="204">
        <v>11930</v>
      </c>
      <c r="N1614" s="204">
        <f t="shared" si="206"/>
        <v>0</v>
      </c>
      <c r="O1614" s="354">
        <f t="shared" si="202"/>
        <v>11930</v>
      </c>
    </row>
    <row r="1615" spans="2:298 1901:1922" ht="45" customHeight="1">
      <c r="B1615" s="203">
        <v>5714400181</v>
      </c>
      <c r="C1615" s="203" t="str">
        <f>VLOOKUP(B1615,'效期天數(2025.1126更新)'!B:C,2,FALSE)</f>
        <v>tCREA-D</v>
      </c>
      <c r="D1615" s="203">
        <f>VLOOKUP(B1615,'效期天數(2025.1126更新)'!B:E,4,0)</f>
        <v>120</v>
      </c>
      <c r="E1615" s="204" t="e">
        <f>VLOOKUP(F1615,'帳庫存(20260119  00點更新)'!C:I,7,0)</f>
        <v>#N/A</v>
      </c>
      <c r="F1615" s="203">
        <v>18126203</v>
      </c>
      <c r="G1615" s="295">
        <v>46156</v>
      </c>
      <c r="H1615" s="564" t="s">
        <v>10078</v>
      </c>
      <c r="J1615" s="352">
        <f t="shared" si="205"/>
        <v>46276</v>
      </c>
      <c r="K1615" s="203" t="s">
        <v>9755</v>
      </c>
      <c r="L1615" s="204">
        <v>12000</v>
      </c>
      <c r="M1615" s="204">
        <v>12230</v>
      </c>
      <c r="N1615" s="204">
        <f t="shared" si="206"/>
        <v>0</v>
      </c>
      <c r="O1615" s="354">
        <f t="shared" si="202"/>
        <v>12230</v>
      </c>
    </row>
    <row r="1616" spans="2:298 1901:1922" ht="45" customHeight="1">
      <c r="B1616" s="203">
        <v>5714400181</v>
      </c>
      <c r="C1616" s="203" t="str">
        <f>VLOOKUP(B1616,'效期天數(2025.1126更新)'!B:C,2,FALSE)</f>
        <v>tCREA-D</v>
      </c>
      <c r="D1616" s="203">
        <f>VLOOKUP(B1616,'效期天數(2025.1126更新)'!B:E,4,0)</f>
        <v>120</v>
      </c>
      <c r="E1616" s="204" t="e">
        <f>VLOOKUP(F1616,'帳庫存(20260119  00點更新)'!C:I,7,0)</f>
        <v>#N/A</v>
      </c>
      <c r="F1616" s="203">
        <v>18126204</v>
      </c>
      <c r="G1616" s="295">
        <v>46156</v>
      </c>
      <c r="H1616" s="564" t="s">
        <v>10078</v>
      </c>
      <c r="J1616" s="352">
        <f t="shared" si="205"/>
        <v>46276</v>
      </c>
      <c r="K1616" s="203" t="s">
        <v>9755</v>
      </c>
      <c r="L1616" s="204">
        <v>12000</v>
      </c>
      <c r="M1616" s="204">
        <v>12160</v>
      </c>
      <c r="N1616" s="204">
        <f t="shared" si="206"/>
        <v>0</v>
      </c>
      <c r="O1616" s="354">
        <f t="shared" si="202"/>
        <v>12160</v>
      </c>
    </row>
    <row r="1617" spans="2:298 1272:1638" ht="45" customHeight="1">
      <c r="B1617" s="633">
        <v>5714400181</v>
      </c>
      <c r="C1617" s="633" t="str">
        <f>VLOOKUP(B1617,'效期天數(2025.1126更新)'!B:C,2,FALSE)</f>
        <v>tCREA-D</v>
      </c>
      <c r="D1617" s="203">
        <f>VLOOKUP(B1617,'效期天數(2025.1126更新)'!B:E,4,0)</f>
        <v>120</v>
      </c>
      <c r="E1617" s="696">
        <f>VLOOKUP(F1617,'帳庫存(20260119  00點更新)'!C:I,7,0)</f>
        <v>1050</v>
      </c>
      <c r="F1617" s="645">
        <v>18125391</v>
      </c>
      <c r="G1617" s="295">
        <v>45924</v>
      </c>
      <c r="H1617" s="564" t="s">
        <v>6170</v>
      </c>
      <c r="I1617" s="851" t="s">
        <v>6998</v>
      </c>
      <c r="J1617" s="352">
        <f t="shared" si="205"/>
        <v>46044</v>
      </c>
      <c r="K1617" s="203" t="s">
        <v>6083</v>
      </c>
      <c r="L1617" s="204">
        <v>12000</v>
      </c>
      <c r="M1617" s="204">
        <v>12050</v>
      </c>
      <c r="N1617" s="204">
        <f t="shared" si="206"/>
        <v>11000</v>
      </c>
      <c r="O1617" s="354">
        <f t="shared" si="202"/>
        <v>1050</v>
      </c>
      <c r="P1617" s="204" t="b">
        <f t="shared" ref="P1617:P1648" si="207">IF(O1617=E1617,TRUE,FALSE)</f>
        <v>1</v>
      </c>
      <c r="Q1617" s="586">
        <f t="shared" ref="Q1617:Q1648" si="208">O1617-E1617</f>
        <v>0</v>
      </c>
      <c r="KL1617" s="961"/>
      <c r="AVX1617" s="303">
        <v>11000</v>
      </c>
    </row>
    <row r="1618" spans="2:298 1272:1638" ht="45" customHeight="1">
      <c r="B1618" s="203">
        <v>5714400181</v>
      </c>
      <c r="C1618" s="203" t="str">
        <f>VLOOKUP(B1618,'效期天數(2025.1126更新)'!B:C,2,FALSE)</f>
        <v>tCREA-D</v>
      </c>
      <c r="D1618" s="203">
        <f>VLOOKUP(B1618,'效期天數(2025.1126更新)'!B:E,4,0)</f>
        <v>120</v>
      </c>
      <c r="E1618" s="204" t="e">
        <f>VLOOKUP(F1618,'帳庫存(20260119  00點更新)'!C:I,7,0)</f>
        <v>#N/A</v>
      </c>
      <c r="F1618" s="296">
        <v>18125392</v>
      </c>
      <c r="G1618" s="295">
        <v>45924</v>
      </c>
      <c r="H1618" s="564" t="s">
        <v>6170</v>
      </c>
      <c r="J1618" s="352">
        <f t="shared" si="205"/>
        <v>46044</v>
      </c>
      <c r="K1618" s="203" t="s">
        <v>6083</v>
      </c>
      <c r="L1618" s="204">
        <v>12000</v>
      </c>
      <c r="M1618" s="204">
        <v>12090</v>
      </c>
      <c r="N1618" s="204">
        <f t="shared" si="206"/>
        <v>13970</v>
      </c>
      <c r="O1618" s="354">
        <f>M1618-N1618+FM1618+FN1618+GF1618</f>
        <v>0</v>
      </c>
      <c r="P1618" s="204" t="e">
        <f t="shared" si="207"/>
        <v>#N/A</v>
      </c>
      <c r="Q1618" s="586" t="e">
        <f t="shared" si="208"/>
        <v>#N/A</v>
      </c>
      <c r="FM1618" s="360">
        <v>740</v>
      </c>
      <c r="FN1618" s="360">
        <v>680</v>
      </c>
      <c r="GF1618" s="360">
        <v>460</v>
      </c>
      <c r="KL1618" s="961"/>
      <c r="AWX1618" s="303">
        <v>4090</v>
      </c>
      <c r="AWY1618" s="303">
        <v>7000</v>
      </c>
      <c r="AYU1618" s="303">
        <v>2420</v>
      </c>
      <c r="BCI1618" s="303">
        <v>460</v>
      </c>
    </row>
    <row r="1619" spans="2:298 1272:1638" ht="45" customHeight="1">
      <c r="B1619" s="203">
        <v>5714400181</v>
      </c>
      <c r="C1619" s="203" t="str">
        <f>VLOOKUP(B1619,'效期天數(2025.1126更新)'!B:C,2,FALSE)</f>
        <v>tCREA-D</v>
      </c>
      <c r="D1619" s="203">
        <f>VLOOKUP(B1619,'效期天數(2025.1126更新)'!B:E,4,0)</f>
        <v>120</v>
      </c>
      <c r="E1619" s="204" t="e">
        <f>VLOOKUP(F1619,'帳庫存(20260119  00點更新)'!C:I,7,0)</f>
        <v>#N/A</v>
      </c>
      <c r="F1619" s="296">
        <v>18125401</v>
      </c>
      <c r="G1619" s="295">
        <v>45931</v>
      </c>
      <c r="H1619" s="566" t="s">
        <v>6235</v>
      </c>
      <c r="J1619" s="352">
        <f t="shared" si="205"/>
        <v>46051</v>
      </c>
      <c r="K1619" s="203" t="s">
        <v>6189</v>
      </c>
      <c r="L1619" s="204">
        <v>12000</v>
      </c>
      <c r="M1619" s="204">
        <v>11940</v>
      </c>
      <c r="N1619" s="204">
        <f t="shared" si="206"/>
        <v>12560</v>
      </c>
      <c r="O1619" s="354">
        <f>M1619-N1619+FT1619</f>
        <v>0</v>
      </c>
      <c r="P1619" s="204" t="e">
        <f t="shared" si="207"/>
        <v>#N/A</v>
      </c>
      <c r="Q1619" s="586" t="e">
        <f t="shared" si="208"/>
        <v>#N/A</v>
      </c>
      <c r="FT1619" s="360">
        <v>620</v>
      </c>
      <c r="KL1619" s="961"/>
      <c r="AXB1619" s="303">
        <v>5940</v>
      </c>
      <c r="AXM1619" s="303">
        <v>4000</v>
      </c>
      <c r="AZF1619" s="303">
        <v>2000</v>
      </c>
      <c r="BCK1619" s="303">
        <v>620</v>
      </c>
    </row>
    <row r="1620" spans="2:298 1272:1638" ht="45" customHeight="1">
      <c r="B1620" s="633">
        <v>5714400181</v>
      </c>
      <c r="C1620" s="633" t="str">
        <f>VLOOKUP(B1620,'效期天數(2025.1126更新)'!B:C,2,FALSE)</f>
        <v>tCREA-D</v>
      </c>
      <c r="D1620" s="203">
        <f>VLOOKUP(B1620,'效期天數(2025.1126更新)'!B:E,4,0)</f>
        <v>120</v>
      </c>
      <c r="E1620" s="696" t="e">
        <f>VLOOKUP(F1620,'帳庫存(20260119  00點更新)'!C:I,7,0)</f>
        <v>#N/A</v>
      </c>
      <c r="F1620" s="645">
        <v>18125402</v>
      </c>
      <c r="G1620" s="295">
        <v>45931</v>
      </c>
      <c r="H1620" s="566" t="s">
        <v>6235</v>
      </c>
      <c r="I1620" s="286" t="s">
        <v>6999</v>
      </c>
      <c r="J1620" s="352">
        <f t="shared" si="205"/>
        <v>46051</v>
      </c>
      <c r="K1620" s="203" t="s">
        <v>6189</v>
      </c>
      <c r="L1620" s="204">
        <v>12000</v>
      </c>
      <c r="M1620" s="204">
        <v>12000</v>
      </c>
      <c r="N1620" s="204">
        <f t="shared" si="206"/>
        <v>12340</v>
      </c>
      <c r="O1620" s="354">
        <f>M1620-N1620+FR1620</f>
        <v>0</v>
      </c>
      <c r="P1620" s="204" t="e">
        <f t="shared" si="207"/>
        <v>#N/A</v>
      </c>
      <c r="Q1620" s="586" t="e">
        <f t="shared" si="208"/>
        <v>#N/A</v>
      </c>
      <c r="FR1620" s="360">
        <v>340</v>
      </c>
      <c r="KL1620" s="961"/>
      <c r="AXQ1620" s="303">
        <v>5000</v>
      </c>
      <c r="AXR1620" s="303">
        <v>7000</v>
      </c>
      <c r="BFP1620" s="334">
        <v>340</v>
      </c>
    </row>
    <row r="1621" spans="2:298 1272:1638" ht="45" customHeight="1">
      <c r="B1621" s="633">
        <v>5714400181</v>
      </c>
      <c r="C1621" s="633" t="str">
        <f>VLOOKUP(B1621,'效期天數(2025.1126更新)'!B:C,2,FALSE)</f>
        <v>tCREA-D</v>
      </c>
      <c r="D1621" s="203">
        <f>VLOOKUP(B1621,'效期天數(2025.1126更新)'!B:E,4,0)</f>
        <v>120</v>
      </c>
      <c r="E1621" s="696">
        <f>VLOOKUP(F1621,'帳庫存(20260119  00點更新)'!C:I,7,0)</f>
        <v>1010</v>
      </c>
      <c r="F1621" s="645">
        <v>18125403</v>
      </c>
      <c r="G1621" s="295">
        <v>45933</v>
      </c>
      <c r="H1621" s="549" t="s">
        <v>6244</v>
      </c>
      <c r="I1621" s="851" t="s">
        <v>7000</v>
      </c>
      <c r="J1621" s="352">
        <f t="shared" si="205"/>
        <v>46053</v>
      </c>
      <c r="K1621" s="203" t="s">
        <v>6197</v>
      </c>
      <c r="L1621" s="204">
        <v>12000</v>
      </c>
      <c r="M1621" s="204">
        <v>12270</v>
      </c>
      <c r="N1621" s="204">
        <f t="shared" si="206"/>
        <v>12780</v>
      </c>
      <c r="O1621" s="354">
        <f>M1621-N1621+FX1621+FZ1621</f>
        <v>1010</v>
      </c>
      <c r="P1621" s="204" t="b">
        <f t="shared" si="207"/>
        <v>1</v>
      </c>
      <c r="Q1621" s="586">
        <f t="shared" si="208"/>
        <v>0</v>
      </c>
      <c r="FX1621" s="360">
        <v>780</v>
      </c>
      <c r="FZ1621" s="360">
        <v>740</v>
      </c>
      <c r="KL1621" s="961"/>
      <c r="AYB1621" s="303">
        <v>6000</v>
      </c>
      <c r="AYD1621" s="303">
        <v>4000</v>
      </c>
      <c r="AYI1621" s="303">
        <v>2000</v>
      </c>
      <c r="BDA1621" s="303">
        <v>780</v>
      </c>
    </row>
    <row r="1622" spans="2:298 1272:1638" ht="45" customHeight="1">
      <c r="B1622" s="203">
        <v>5714400181</v>
      </c>
      <c r="C1622" s="203" t="str">
        <f>VLOOKUP(B1622,'效期天數(2025.1126更新)'!B:C,2,FALSE)</f>
        <v>tCREA-D</v>
      </c>
      <c r="D1622" s="203">
        <f>VLOOKUP(B1622,'效期天數(2025.1126更新)'!B:E,4,0)</f>
        <v>120</v>
      </c>
      <c r="E1622" s="204" t="e">
        <f>VLOOKUP(F1622,'帳庫存(20260119  00點更新)'!C:I,7,0)</f>
        <v>#N/A</v>
      </c>
      <c r="F1622" s="296">
        <v>18125404</v>
      </c>
      <c r="G1622" s="295">
        <v>45933</v>
      </c>
      <c r="H1622" s="549" t="s">
        <v>6244</v>
      </c>
      <c r="J1622" s="352">
        <f t="shared" si="205"/>
        <v>46053</v>
      </c>
      <c r="K1622" s="203" t="s">
        <v>6197</v>
      </c>
      <c r="L1622" s="204">
        <v>12000</v>
      </c>
      <c r="M1622" s="204">
        <v>12280</v>
      </c>
      <c r="N1622" s="204">
        <f t="shared" si="206"/>
        <v>12280</v>
      </c>
      <c r="O1622" s="354">
        <f>M1622-N1622</f>
        <v>0</v>
      </c>
      <c r="P1622" s="204" t="e">
        <f t="shared" si="207"/>
        <v>#N/A</v>
      </c>
      <c r="Q1622" s="586" t="e">
        <f t="shared" si="208"/>
        <v>#N/A</v>
      </c>
      <c r="KL1622" s="961"/>
      <c r="AYG1622" s="303">
        <v>7000</v>
      </c>
      <c r="AYI1622" s="303">
        <v>5000</v>
      </c>
      <c r="BDA1622" s="303">
        <v>280</v>
      </c>
    </row>
    <row r="1623" spans="2:298 1272:1638" ht="45" customHeight="1">
      <c r="B1623" s="203">
        <v>5714400181</v>
      </c>
      <c r="C1623" s="203" t="str">
        <f>VLOOKUP(B1623,'效期天數(2025.1126更新)'!B:C,2,FALSE)</f>
        <v>tCREA-D</v>
      </c>
      <c r="D1623" s="203">
        <f>VLOOKUP(B1623,'效期天數(2025.1126更新)'!B:E,4,0)</f>
        <v>120</v>
      </c>
      <c r="E1623" s="204" t="e">
        <f>VLOOKUP(F1623,'帳庫存(20260119  00點更新)'!C:I,7,0)</f>
        <v>#N/A</v>
      </c>
      <c r="F1623" s="296">
        <v>18125421</v>
      </c>
      <c r="G1623" s="295">
        <v>45944</v>
      </c>
      <c r="H1623" s="518" t="s">
        <v>6359</v>
      </c>
      <c r="J1623" s="352">
        <f t="shared" si="205"/>
        <v>46064</v>
      </c>
      <c r="K1623" s="203" t="s">
        <v>6289</v>
      </c>
      <c r="L1623" s="204">
        <v>12000</v>
      </c>
      <c r="M1623" s="204">
        <v>12180</v>
      </c>
      <c r="N1623" s="204">
        <f t="shared" si="206"/>
        <v>12500</v>
      </c>
      <c r="O1623" s="354">
        <f>M1623-N1623+GE1623</f>
        <v>0</v>
      </c>
      <c r="P1623" s="204" t="e">
        <f t="shared" si="207"/>
        <v>#N/A</v>
      </c>
      <c r="Q1623" s="586" t="e">
        <f t="shared" si="208"/>
        <v>#N/A</v>
      </c>
      <c r="GE1623" s="360">
        <v>320</v>
      </c>
      <c r="KL1623" s="961"/>
      <c r="AYK1623" s="303">
        <v>7000</v>
      </c>
      <c r="AYM1623" s="303">
        <v>5180</v>
      </c>
      <c r="BAO1623" s="303">
        <v>320</v>
      </c>
    </row>
    <row r="1624" spans="2:298 1272:1638" ht="45" customHeight="1">
      <c r="B1624" s="633">
        <v>5714400181</v>
      </c>
      <c r="C1624" s="633" t="str">
        <f>VLOOKUP(B1624,'效期天數(2025.1126更新)'!B:C,2,FALSE)</f>
        <v>tCREA-D</v>
      </c>
      <c r="D1624" s="203">
        <f>VLOOKUP(B1624,'效期天數(2025.1126更新)'!B:E,4,0)</f>
        <v>120</v>
      </c>
      <c r="E1624" s="696">
        <f>VLOOKUP(F1624,'帳庫存(20260119  00點更新)'!C:I,7,0)</f>
        <v>1000</v>
      </c>
      <c r="F1624" s="645">
        <v>18125422</v>
      </c>
      <c r="G1624" s="295">
        <v>45944</v>
      </c>
      <c r="H1624" s="518" t="s">
        <v>6359</v>
      </c>
      <c r="I1624" s="851" t="s">
        <v>7000</v>
      </c>
      <c r="J1624" s="352">
        <f t="shared" si="205"/>
        <v>46064</v>
      </c>
      <c r="K1624" s="203" t="s">
        <v>6289</v>
      </c>
      <c r="L1624" s="204">
        <v>12000</v>
      </c>
      <c r="M1624" s="204">
        <v>12180</v>
      </c>
      <c r="N1624" s="204">
        <f t="shared" si="206"/>
        <v>11180</v>
      </c>
      <c r="O1624" s="354">
        <f>M1624-N1624</f>
        <v>1000</v>
      </c>
      <c r="P1624" s="204" t="b">
        <f t="shared" si="207"/>
        <v>1</v>
      </c>
      <c r="Q1624" s="586">
        <f t="shared" si="208"/>
        <v>0</v>
      </c>
      <c r="KL1624" s="961"/>
      <c r="AYM1624" s="303">
        <v>8180</v>
      </c>
      <c r="AZP1624" s="303">
        <v>2000</v>
      </c>
      <c r="BAO1624" s="303">
        <v>1000</v>
      </c>
    </row>
    <row r="1625" spans="2:298 1272:1638" ht="45" customHeight="1">
      <c r="B1625" s="875">
        <v>5714400181</v>
      </c>
      <c r="C1625" s="203" t="str">
        <f>VLOOKUP(B1625,'效期天數(2025.1126更新)'!B:C,2,FALSE)</f>
        <v>tCREA-D</v>
      </c>
      <c r="D1625" s="203">
        <f>VLOOKUP(B1625,'效期天數(2025.1126更新)'!B:E,4,0)</f>
        <v>120</v>
      </c>
      <c r="E1625" s="204" t="e">
        <f>VLOOKUP(F1625,'帳庫存(20260119  00點更新)'!C:I,7,0)</f>
        <v>#N/A</v>
      </c>
      <c r="F1625" s="876">
        <v>18125441</v>
      </c>
      <c r="G1625" s="295">
        <v>45957</v>
      </c>
      <c r="J1625" s="352">
        <f t="shared" si="205"/>
        <v>46077</v>
      </c>
      <c r="K1625" s="203" t="s">
        <v>7528</v>
      </c>
      <c r="L1625" s="204" t="s">
        <v>7529</v>
      </c>
      <c r="M1625" s="874">
        <v>9000</v>
      </c>
      <c r="N1625" s="204">
        <f t="shared" si="206"/>
        <v>2000</v>
      </c>
      <c r="O1625" s="354">
        <f>M1625-N1625+KH1625</f>
        <v>7350</v>
      </c>
      <c r="P1625" s="204" t="e">
        <f t="shared" si="207"/>
        <v>#N/A</v>
      </c>
      <c r="Q1625" s="586" t="e">
        <f t="shared" si="208"/>
        <v>#N/A</v>
      </c>
      <c r="KH1625" s="948">
        <v>350</v>
      </c>
      <c r="KL1625" s="961"/>
      <c r="BIC1625" s="303">
        <v>1000</v>
      </c>
      <c r="BJZ1625" s="303">
        <v>1000</v>
      </c>
    </row>
    <row r="1626" spans="2:298 1272:1638" ht="45" customHeight="1">
      <c r="B1626" s="203">
        <v>5714400181</v>
      </c>
      <c r="C1626" s="203" t="str">
        <f>VLOOKUP(B1626,'效期天數(2025.1126更新)'!B:C,2,FALSE)</f>
        <v>tCREA-D</v>
      </c>
      <c r="D1626" s="203">
        <f>VLOOKUP(B1626,'效期天數(2025.1126更新)'!B:E,4,0)</f>
        <v>120</v>
      </c>
      <c r="E1626" s="204" t="e">
        <f>VLOOKUP(F1626,'帳庫存(20260119  00點更新)'!C:I,7,0)</f>
        <v>#N/A</v>
      </c>
      <c r="F1626" s="296">
        <v>18125443</v>
      </c>
      <c r="G1626" s="295">
        <v>45961</v>
      </c>
      <c r="H1626" s="746" t="s">
        <v>6517</v>
      </c>
      <c r="J1626" s="352">
        <f t="shared" si="205"/>
        <v>46081</v>
      </c>
      <c r="K1626" s="203" t="s">
        <v>6442</v>
      </c>
      <c r="L1626" s="204">
        <v>12000</v>
      </c>
      <c r="M1626" s="204">
        <v>12180</v>
      </c>
      <c r="N1626" s="204">
        <f t="shared" si="206"/>
        <v>12180</v>
      </c>
      <c r="O1626" s="354">
        <f t="shared" ref="O1626:O1632" si="209">M1626-N1626</f>
        <v>0</v>
      </c>
      <c r="P1626" s="204" t="e">
        <f t="shared" si="207"/>
        <v>#N/A</v>
      </c>
      <c r="Q1626" s="586" t="e">
        <f t="shared" si="208"/>
        <v>#N/A</v>
      </c>
      <c r="KL1626" s="961"/>
      <c r="AZR1626" s="303">
        <v>8000</v>
      </c>
      <c r="BAB1626" s="303">
        <v>4180</v>
      </c>
    </row>
    <row r="1627" spans="2:298 1272:1638" ht="45" customHeight="1">
      <c r="B1627" s="203">
        <v>5714400181</v>
      </c>
      <c r="C1627" s="203" t="str">
        <f>VLOOKUP(B1627,'效期天數(2025.1126更新)'!B:C,2,FALSE)</f>
        <v>tCREA-D</v>
      </c>
      <c r="D1627" s="203">
        <f>VLOOKUP(B1627,'效期天數(2025.1126更新)'!B:E,4,0)</f>
        <v>120</v>
      </c>
      <c r="E1627" s="204" t="e">
        <f>VLOOKUP(F1627,'帳庫存(20260119  00點更新)'!C:I,7,0)</f>
        <v>#N/A</v>
      </c>
      <c r="F1627" s="296">
        <v>18125444</v>
      </c>
      <c r="G1627" s="295">
        <v>45961</v>
      </c>
      <c r="H1627" s="746" t="s">
        <v>6517</v>
      </c>
      <c r="J1627" s="352">
        <f t="shared" si="205"/>
        <v>46081</v>
      </c>
      <c r="K1627" s="203" t="s">
        <v>6442</v>
      </c>
      <c r="L1627" s="204">
        <v>12000</v>
      </c>
      <c r="M1627" s="204">
        <v>12140</v>
      </c>
      <c r="N1627" s="204">
        <f t="shared" si="206"/>
        <v>12140</v>
      </c>
      <c r="O1627" s="354">
        <f t="shared" si="209"/>
        <v>0</v>
      </c>
      <c r="P1627" s="204" t="e">
        <f t="shared" si="207"/>
        <v>#N/A</v>
      </c>
      <c r="Q1627" s="586" t="e">
        <f t="shared" si="208"/>
        <v>#N/A</v>
      </c>
      <c r="KL1627" s="961"/>
      <c r="AZW1627" s="303">
        <v>10000</v>
      </c>
      <c r="BDA1627" s="303">
        <v>2140</v>
      </c>
    </row>
    <row r="1628" spans="2:298 1272:1638" ht="45" customHeight="1">
      <c r="B1628" s="203">
        <v>5714400181</v>
      </c>
      <c r="C1628" s="203" t="str">
        <f>VLOOKUP(B1628,'效期天數(2025.1126更新)'!B:C,2,FALSE)</f>
        <v>tCREA-D</v>
      </c>
      <c r="D1628" s="203">
        <f>VLOOKUP(B1628,'效期天數(2025.1126更新)'!B:E,4,0)</f>
        <v>120</v>
      </c>
      <c r="E1628" s="204" t="e">
        <f>VLOOKUP(F1628,'帳庫存(20260119  00點更新)'!C:I,7,0)</f>
        <v>#N/A</v>
      </c>
      <c r="F1628" s="296">
        <v>18125481</v>
      </c>
      <c r="G1628" s="295">
        <v>45987</v>
      </c>
      <c r="H1628" s="747" t="s">
        <v>6785</v>
      </c>
      <c r="J1628" s="352">
        <f t="shared" si="205"/>
        <v>46107</v>
      </c>
      <c r="K1628" s="203" t="s">
        <v>6658</v>
      </c>
      <c r="L1628" s="204">
        <v>12000</v>
      </c>
      <c r="M1628" s="204">
        <v>11990</v>
      </c>
      <c r="N1628" s="204">
        <f t="shared" si="206"/>
        <v>11990</v>
      </c>
      <c r="O1628" s="354">
        <f t="shared" si="209"/>
        <v>0</v>
      </c>
      <c r="P1628" s="204" t="e">
        <f t="shared" si="207"/>
        <v>#N/A</v>
      </c>
      <c r="Q1628" s="586" t="e">
        <f t="shared" si="208"/>
        <v>#N/A</v>
      </c>
      <c r="KL1628" s="961"/>
      <c r="BCJ1628" s="303">
        <v>10000</v>
      </c>
      <c r="BDZ1628" s="303">
        <v>990</v>
      </c>
      <c r="BEE1628" s="303">
        <v>1000</v>
      </c>
    </row>
    <row r="1629" spans="2:298 1272:1638" ht="45" customHeight="1">
      <c r="B1629" s="203">
        <v>5714400181</v>
      </c>
      <c r="C1629" s="203" t="str">
        <f>VLOOKUP(B1629,'效期天數(2025.1126更新)'!B:C,2,FALSE)</f>
        <v>tCREA-D</v>
      </c>
      <c r="D1629" s="203">
        <f>VLOOKUP(B1629,'效期天數(2025.1126更新)'!B:E,4,0)</f>
        <v>120</v>
      </c>
      <c r="E1629" s="204" t="e">
        <f>VLOOKUP(F1629,'帳庫存(20260119  00點更新)'!C:I,7,0)</f>
        <v>#N/A</v>
      </c>
      <c r="F1629" s="296">
        <v>18125482</v>
      </c>
      <c r="G1629" s="295">
        <v>45987</v>
      </c>
      <c r="H1629" s="747" t="s">
        <v>6785</v>
      </c>
      <c r="J1629" s="352">
        <f t="shared" si="205"/>
        <v>46107</v>
      </c>
      <c r="K1629" s="203" t="s">
        <v>6658</v>
      </c>
      <c r="L1629" s="204">
        <v>12000</v>
      </c>
      <c r="M1629" s="204">
        <v>11980</v>
      </c>
      <c r="N1629" s="204">
        <f t="shared" si="206"/>
        <v>11980</v>
      </c>
      <c r="O1629" s="354">
        <f t="shared" si="209"/>
        <v>0</v>
      </c>
      <c r="P1629" s="204" t="e">
        <f t="shared" si="207"/>
        <v>#N/A</v>
      </c>
      <c r="Q1629" s="586" t="e">
        <f t="shared" si="208"/>
        <v>#N/A</v>
      </c>
      <c r="KL1629" s="961"/>
      <c r="BCM1629" s="303">
        <v>10000</v>
      </c>
      <c r="BEA1629" s="303">
        <v>1980</v>
      </c>
    </row>
    <row r="1630" spans="2:298 1272:1638" ht="45" customHeight="1">
      <c r="B1630" s="203">
        <v>5714400181</v>
      </c>
      <c r="C1630" s="203" t="str">
        <f>VLOOKUP(B1630,'效期天數(2025.1126更新)'!B:C,2,FALSE)</f>
        <v>tCREA-D</v>
      </c>
      <c r="D1630" s="203">
        <f>VLOOKUP(B1630,'效期天數(2025.1126更新)'!B:E,4,0)</f>
        <v>120</v>
      </c>
      <c r="E1630" s="204" t="e">
        <f>VLOOKUP(F1630,'帳庫存(20260119  00點更新)'!C:I,7,0)</f>
        <v>#N/A</v>
      </c>
      <c r="F1630" s="296">
        <v>18125483</v>
      </c>
      <c r="G1630" s="295">
        <v>45989</v>
      </c>
      <c r="H1630" s="592" t="s">
        <v>6802</v>
      </c>
      <c r="J1630" s="352">
        <f t="shared" si="205"/>
        <v>46109</v>
      </c>
      <c r="K1630" s="203" t="s">
        <v>6697</v>
      </c>
      <c r="L1630" s="204">
        <v>12000</v>
      </c>
      <c r="M1630" s="204">
        <v>12080</v>
      </c>
      <c r="N1630" s="204">
        <f t="shared" si="206"/>
        <v>12080</v>
      </c>
      <c r="O1630" s="354">
        <f t="shared" si="209"/>
        <v>0</v>
      </c>
      <c r="P1630" s="204" t="e">
        <f t="shared" si="207"/>
        <v>#N/A</v>
      </c>
      <c r="Q1630" s="586" t="e">
        <f t="shared" si="208"/>
        <v>#N/A</v>
      </c>
      <c r="KL1630" s="961"/>
      <c r="BCZ1630" s="303">
        <v>10000</v>
      </c>
      <c r="BED1630" s="303">
        <v>2080</v>
      </c>
    </row>
    <row r="1631" spans="2:298 1272:1638" ht="45" customHeight="1">
      <c r="B1631" s="203">
        <v>5714400181</v>
      </c>
      <c r="C1631" s="203" t="str">
        <f>VLOOKUP(B1631,'效期天數(2025.1126更新)'!B:C,2,FALSE)</f>
        <v>tCREA-D</v>
      </c>
      <c r="D1631" s="203">
        <f>VLOOKUP(B1631,'效期天數(2025.1126更新)'!B:E,4,0)</f>
        <v>120</v>
      </c>
      <c r="E1631" s="204" t="e">
        <f>VLOOKUP(F1631,'帳庫存(20260119  00點更新)'!C:I,7,0)</f>
        <v>#N/A</v>
      </c>
      <c r="F1631" s="296">
        <v>18125484</v>
      </c>
      <c r="G1631" s="295">
        <v>45989</v>
      </c>
      <c r="H1631" s="592" t="s">
        <v>6802</v>
      </c>
      <c r="J1631" s="352">
        <f t="shared" si="205"/>
        <v>46109</v>
      </c>
      <c r="K1631" s="203" t="s">
        <v>6697</v>
      </c>
      <c r="L1631" s="204">
        <v>12000</v>
      </c>
      <c r="M1631" s="204">
        <v>12090</v>
      </c>
      <c r="N1631" s="204">
        <f t="shared" si="206"/>
        <v>12090</v>
      </c>
      <c r="O1631" s="354">
        <f t="shared" si="209"/>
        <v>0</v>
      </c>
      <c r="P1631" s="204" t="e">
        <f t="shared" si="207"/>
        <v>#N/A</v>
      </c>
      <c r="Q1631" s="586" t="e">
        <f t="shared" si="208"/>
        <v>#N/A</v>
      </c>
      <c r="KL1631" s="961"/>
      <c r="BDA1631" s="303">
        <v>3000</v>
      </c>
      <c r="BDH1631" s="303">
        <v>8000</v>
      </c>
      <c r="BED1631" s="303">
        <v>1090</v>
      </c>
    </row>
    <row r="1632" spans="2:298 1272:1638" ht="45" customHeight="1">
      <c r="B1632" s="203">
        <v>5714400181</v>
      </c>
      <c r="C1632" s="203" t="str">
        <f>VLOOKUP(B1632,'效期天數(2025.1126更新)'!B:C,2,FALSE)</f>
        <v>tCREA-D</v>
      </c>
      <c r="D1632" s="203">
        <f>VLOOKUP(B1632,'效期天數(2025.1126更新)'!B:E,4,0)</f>
        <v>120</v>
      </c>
      <c r="E1632" s="204" t="e">
        <f>VLOOKUP(F1632,'帳庫存(20260119  00點更新)'!C:I,7,0)</f>
        <v>#N/A</v>
      </c>
      <c r="F1632" s="296">
        <v>18125491</v>
      </c>
      <c r="G1632" s="295">
        <v>45993</v>
      </c>
      <c r="H1632" s="754" t="s">
        <v>6798</v>
      </c>
      <c r="J1632" s="352">
        <f t="shared" si="205"/>
        <v>46113</v>
      </c>
      <c r="K1632" s="203" t="s">
        <v>6762</v>
      </c>
      <c r="L1632" s="204">
        <v>12000</v>
      </c>
      <c r="M1632" s="204">
        <v>11990</v>
      </c>
      <c r="N1632" s="204">
        <f t="shared" si="206"/>
        <v>11990</v>
      </c>
      <c r="O1632" s="354">
        <f t="shared" si="209"/>
        <v>0</v>
      </c>
      <c r="P1632" s="204" t="e">
        <f t="shared" si="207"/>
        <v>#N/A</v>
      </c>
      <c r="Q1632" s="586" t="e">
        <f t="shared" si="208"/>
        <v>#N/A</v>
      </c>
      <c r="KL1632" s="961"/>
      <c r="BDC1632" s="303">
        <v>11000</v>
      </c>
      <c r="BEH1632" s="303">
        <v>990</v>
      </c>
    </row>
    <row r="1633" spans="2:298 1459:1699" ht="45" customHeight="1">
      <c r="B1633" s="203">
        <v>5714400181</v>
      </c>
      <c r="C1633" s="203" t="str">
        <f>VLOOKUP(B1633,'效期天數(2025.1126更新)'!B:C,2,FALSE)</f>
        <v>tCREA-D</v>
      </c>
      <c r="D1633" s="203">
        <f>VLOOKUP(B1633,'效期天數(2025.1126更新)'!B:E,4,0)</f>
        <v>120</v>
      </c>
      <c r="E1633" s="204">
        <f>VLOOKUP(F1633,'帳庫存(20260119  00點更新)'!C:I,7,0)</f>
        <v>1450</v>
      </c>
      <c r="F1633" s="296">
        <v>18125492</v>
      </c>
      <c r="G1633" s="295">
        <v>45993</v>
      </c>
      <c r="H1633" s="754" t="s">
        <v>6798</v>
      </c>
      <c r="J1633" s="352">
        <f t="shared" si="205"/>
        <v>46113</v>
      </c>
      <c r="K1633" s="203" t="s">
        <v>6762</v>
      </c>
      <c r="L1633" s="204">
        <v>12000</v>
      </c>
      <c r="M1633" s="204">
        <v>11990</v>
      </c>
      <c r="N1633" s="204">
        <f t="shared" si="206"/>
        <v>12440</v>
      </c>
      <c r="O1633" s="354">
        <f>M1633-N1633+IE1633</f>
        <v>0</v>
      </c>
      <c r="P1633" s="204" t="b">
        <f t="shared" si="207"/>
        <v>0</v>
      </c>
      <c r="Q1633" s="586">
        <f t="shared" si="208"/>
        <v>-1450</v>
      </c>
      <c r="IE1633" s="360">
        <v>450</v>
      </c>
      <c r="KL1633" s="961"/>
      <c r="BDC1633" s="303">
        <v>3000</v>
      </c>
      <c r="BDK1633" s="303">
        <v>4000</v>
      </c>
      <c r="BEM1633" s="303">
        <v>2990</v>
      </c>
      <c r="BFA1633" s="303">
        <v>1000</v>
      </c>
      <c r="BHF1633" s="303">
        <v>1450</v>
      </c>
    </row>
    <row r="1634" spans="2:298 1459:1699" ht="45" customHeight="1">
      <c r="B1634" s="203">
        <v>5714400181</v>
      </c>
      <c r="C1634" s="203" t="str">
        <f>VLOOKUP(B1634,'效期天數(2025.1126更新)'!B:C,2,FALSE)</f>
        <v>tCREA-D</v>
      </c>
      <c r="D1634" s="203">
        <f>VLOOKUP(B1634,'效期天數(2025.1126更新)'!B:E,4,0)</f>
        <v>120</v>
      </c>
      <c r="E1634" s="204" t="e">
        <f>VLOOKUP(F1634,'帳庫存(20260119  00點更新)'!C:I,7,0)</f>
        <v>#N/A</v>
      </c>
      <c r="F1634" s="296">
        <v>18125493</v>
      </c>
      <c r="G1634" s="295">
        <v>45995</v>
      </c>
      <c r="H1634" s="754" t="s">
        <v>6864</v>
      </c>
      <c r="J1634" s="352">
        <f t="shared" si="205"/>
        <v>46115</v>
      </c>
      <c r="K1634" s="203" t="s">
        <v>6774</v>
      </c>
      <c r="L1634" s="204">
        <v>12000</v>
      </c>
      <c r="M1634" s="204">
        <v>12100</v>
      </c>
      <c r="N1634" s="204">
        <f t="shared" si="206"/>
        <v>12100</v>
      </c>
      <c r="O1634" s="354">
        <f>M1634-N1634</f>
        <v>0</v>
      </c>
      <c r="P1634" s="204" t="e">
        <f t="shared" si="207"/>
        <v>#N/A</v>
      </c>
      <c r="Q1634" s="586" t="e">
        <f t="shared" si="208"/>
        <v>#N/A</v>
      </c>
      <c r="KL1634" s="961"/>
      <c r="BDL1634" s="303">
        <v>5000</v>
      </c>
      <c r="BDM1634" s="303">
        <v>5000</v>
      </c>
      <c r="BFT1634" s="303">
        <v>2100</v>
      </c>
    </row>
    <row r="1635" spans="2:298 1459:1699" ht="45" customHeight="1">
      <c r="B1635" s="203">
        <v>5714400181</v>
      </c>
      <c r="C1635" s="203" t="str">
        <f>VLOOKUP(B1635,'效期天數(2025.1126更新)'!B:C,2,FALSE)</f>
        <v>tCREA-D</v>
      </c>
      <c r="D1635" s="203">
        <f>VLOOKUP(B1635,'效期天數(2025.1126更新)'!B:E,4,0)</f>
        <v>120</v>
      </c>
      <c r="E1635" s="204">
        <f>VLOOKUP(F1635,'帳庫存(20260119  00點更新)'!C:I,7,0)</f>
        <v>1470</v>
      </c>
      <c r="F1635" s="296">
        <v>18125494</v>
      </c>
      <c r="G1635" s="295">
        <v>45995</v>
      </c>
      <c r="H1635" s="754" t="s">
        <v>6864</v>
      </c>
      <c r="I1635" s="846"/>
      <c r="J1635" s="352">
        <f t="shared" si="205"/>
        <v>46115</v>
      </c>
      <c r="K1635" s="203" t="s">
        <v>6774</v>
      </c>
      <c r="L1635" s="204">
        <v>12000</v>
      </c>
      <c r="M1635" s="204">
        <v>12090</v>
      </c>
      <c r="N1635" s="204">
        <f t="shared" si="206"/>
        <v>12590</v>
      </c>
      <c r="O1635" s="354">
        <f>M1635-N1635+IC1635</f>
        <v>0</v>
      </c>
      <c r="P1635" s="204" t="b">
        <f t="shared" si="207"/>
        <v>0</v>
      </c>
      <c r="Q1635" s="586">
        <f t="shared" si="208"/>
        <v>-1470</v>
      </c>
      <c r="IC1635" s="360">
        <v>500</v>
      </c>
      <c r="KL1635" s="961"/>
      <c r="BDN1635" s="303">
        <v>8000</v>
      </c>
      <c r="BEO1635" s="303">
        <v>3000</v>
      </c>
      <c r="BGM1635" s="334">
        <v>120</v>
      </c>
      <c r="BHY1635" s="303">
        <v>1470</v>
      </c>
    </row>
    <row r="1636" spans="2:298 1459:1699" ht="45" customHeight="1">
      <c r="B1636" s="203">
        <v>5714400181</v>
      </c>
      <c r="C1636" s="203" t="str">
        <f>VLOOKUP(B1636,'效期天數(2025.1126更新)'!B:C,2,FALSE)</f>
        <v>tCREA-D</v>
      </c>
      <c r="D1636" s="203">
        <f>VLOOKUP(B1636,'效期天數(2025.1126更新)'!B:E,4,0)</f>
        <v>120</v>
      </c>
      <c r="E1636" s="204" t="e">
        <f>VLOOKUP(F1636,'帳庫存(20260119  00點更新)'!C:I,7,0)</f>
        <v>#N/A</v>
      </c>
      <c r="F1636" s="296">
        <v>18125501</v>
      </c>
      <c r="G1636" s="295">
        <v>46000</v>
      </c>
      <c r="H1636" s="518" t="s">
        <v>6905</v>
      </c>
      <c r="J1636" s="352">
        <f t="shared" si="205"/>
        <v>46120</v>
      </c>
      <c r="K1636" s="203" t="s">
        <v>6835</v>
      </c>
      <c r="L1636" s="204">
        <v>12000</v>
      </c>
      <c r="M1636" s="204">
        <v>11990</v>
      </c>
      <c r="N1636" s="204">
        <f t="shared" si="206"/>
        <v>13080</v>
      </c>
      <c r="O1636" s="354">
        <f>M1636-N1636+HX1636</f>
        <v>0</v>
      </c>
      <c r="P1636" s="204" t="e">
        <f t="shared" si="207"/>
        <v>#N/A</v>
      </c>
      <c r="Q1636" s="586" t="e">
        <f t="shared" si="208"/>
        <v>#N/A</v>
      </c>
      <c r="HX1636" s="360">
        <v>1090</v>
      </c>
      <c r="KL1636" s="961"/>
      <c r="BDO1636" s="303">
        <v>4000</v>
      </c>
      <c r="BDX1636" s="303">
        <v>6990</v>
      </c>
      <c r="BGC1636" s="303">
        <v>1000</v>
      </c>
      <c r="BGG1636" s="303">
        <v>1090</v>
      </c>
    </row>
    <row r="1637" spans="2:298 1459:1699" ht="45" customHeight="1">
      <c r="B1637" s="203">
        <v>5714400181</v>
      </c>
      <c r="C1637" s="203" t="str">
        <f>VLOOKUP(B1637,'效期天數(2025.1126更新)'!B:C,2,FALSE)</f>
        <v>tCREA-D</v>
      </c>
      <c r="D1637" s="203">
        <f>VLOOKUP(B1637,'效期天數(2025.1126更新)'!B:E,4,0)</f>
        <v>120</v>
      </c>
      <c r="E1637" s="204">
        <f>VLOOKUP(F1637,'帳庫存(20260119  00點更新)'!C:I,7,0)</f>
        <v>350</v>
      </c>
      <c r="F1637" s="296">
        <v>18125502</v>
      </c>
      <c r="G1637" s="295">
        <v>46000</v>
      </c>
      <c r="H1637" s="518" t="s">
        <v>6905</v>
      </c>
      <c r="J1637" s="352">
        <f t="shared" si="205"/>
        <v>46120</v>
      </c>
      <c r="K1637" s="203" t="s">
        <v>6835</v>
      </c>
      <c r="L1637" s="204">
        <v>12000</v>
      </c>
      <c r="M1637" s="204">
        <v>11990</v>
      </c>
      <c r="N1637" s="204">
        <f t="shared" si="206"/>
        <v>11990</v>
      </c>
      <c r="O1637" s="354">
        <f>M1637-N1637</f>
        <v>0</v>
      </c>
      <c r="P1637" s="204" t="b">
        <f t="shared" si="207"/>
        <v>0</v>
      </c>
      <c r="Q1637" s="586">
        <f t="shared" si="208"/>
        <v>-350</v>
      </c>
      <c r="HY1637" s="19">
        <v>350</v>
      </c>
      <c r="KL1637" s="961"/>
      <c r="BED1637" s="303">
        <v>11990</v>
      </c>
    </row>
    <row r="1638" spans="2:298 1459:1699" ht="45" customHeight="1">
      <c r="B1638" s="203">
        <v>5714400181</v>
      </c>
      <c r="C1638" s="203" t="str">
        <f>VLOOKUP(B1638,'效期天數(2025.1126更新)'!B:C,2,FALSE)</f>
        <v>tCREA-D</v>
      </c>
      <c r="D1638" s="203">
        <f>VLOOKUP(B1638,'效期天數(2025.1126更新)'!B:E,4,0)</f>
        <v>120</v>
      </c>
      <c r="E1638" s="204">
        <f>VLOOKUP(F1638,'帳庫存(20260119  00點更新)'!C:I,7,0)</f>
        <v>680</v>
      </c>
      <c r="F1638" s="296">
        <v>18125503</v>
      </c>
      <c r="G1638" s="295">
        <v>46002</v>
      </c>
      <c r="H1638" s="754" t="s">
        <v>6913</v>
      </c>
      <c r="J1638" s="352">
        <f t="shared" si="205"/>
        <v>46122</v>
      </c>
      <c r="K1638" s="203" t="s">
        <v>6851</v>
      </c>
      <c r="L1638" s="204">
        <v>12000</v>
      </c>
      <c r="M1638" s="204">
        <v>12130</v>
      </c>
      <c r="N1638" s="204">
        <f t="shared" si="206"/>
        <v>12810</v>
      </c>
      <c r="O1638" s="354">
        <f>M1638-N1638+ID1638</f>
        <v>0</v>
      </c>
      <c r="P1638" s="204" t="b">
        <f t="shared" si="207"/>
        <v>0</v>
      </c>
      <c r="Q1638" s="586">
        <f t="shared" si="208"/>
        <v>-680</v>
      </c>
      <c r="ID1638" s="360">
        <v>680</v>
      </c>
      <c r="KL1638" s="961"/>
      <c r="BEF1638" s="303">
        <v>7000</v>
      </c>
      <c r="BEP1638" s="303">
        <v>5130</v>
      </c>
      <c r="BIL1638" s="334">
        <v>120</v>
      </c>
      <c r="BJR1638" s="303">
        <v>560</v>
      </c>
    </row>
    <row r="1639" spans="2:298 1459:1699" ht="45" customHeight="1">
      <c r="B1639" s="203">
        <v>5714400181</v>
      </c>
      <c r="C1639" s="203" t="str">
        <f>VLOOKUP(B1639,'效期天數(2025.1126更新)'!B:C,2,FALSE)</f>
        <v>tCREA-D</v>
      </c>
      <c r="D1639" s="203">
        <f>VLOOKUP(B1639,'效期天數(2025.1126更新)'!B:E,4,0)</f>
        <v>120</v>
      </c>
      <c r="E1639" s="204" t="e">
        <f>VLOOKUP(F1639,'帳庫存(20260119  00點更新)'!C:I,7,0)</f>
        <v>#N/A</v>
      </c>
      <c r="F1639" s="296">
        <v>18125504</v>
      </c>
      <c r="G1639" s="295">
        <v>46002</v>
      </c>
      <c r="H1639" s="754" t="s">
        <v>6913</v>
      </c>
      <c r="J1639" s="352">
        <f t="shared" si="205"/>
        <v>46122</v>
      </c>
      <c r="K1639" s="203" t="s">
        <v>6851</v>
      </c>
      <c r="L1639" s="204">
        <v>12000</v>
      </c>
      <c r="M1639" s="204">
        <v>12130</v>
      </c>
      <c r="N1639" s="204">
        <f t="shared" si="206"/>
        <v>12130</v>
      </c>
      <c r="O1639" s="354">
        <f>M1639-N1639</f>
        <v>0</v>
      </c>
      <c r="P1639" s="204" t="e">
        <f t="shared" si="207"/>
        <v>#N/A</v>
      </c>
      <c r="Q1639" s="586" t="e">
        <f t="shared" si="208"/>
        <v>#N/A</v>
      </c>
      <c r="KL1639" s="961"/>
      <c r="BEP1639" s="303">
        <v>1000</v>
      </c>
      <c r="BEU1639" s="303">
        <v>10000</v>
      </c>
      <c r="BFU1639" s="303">
        <v>1130</v>
      </c>
    </row>
    <row r="1640" spans="2:298 1459:1699" ht="45" customHeight="1">
      <c r="B1640" s="203">
        <v>5714400181</v>
      </c>
      <c r="C1640" s="203" t="str">
        <f>VLOOKUP(B1640,'效期天數(2025.1126更新)'!B:C,2,FALSE)</f>
        <v>tCREA-D</v>
      </c>
      <c r="D1640" s="203">
        <f>VLOOKUP(B1640,'效期天數(2025.1126更新)'!B:E,4,0)</f>
        <v>120</v>
      </c>
      <c r="E1640" s="204">
        <f>VLOOKUP(F1640,'帳庫存(20260119  00點更新)'!C:I,7,0)</f>
        <v>2090</v>
      </c>
      <c r="F1640" s="296">
        <v>18125511</v>
      </c>
      <c r="G1640" s="295">
        <v>46007</v>
      </c>
      <c r="H1640" s="759" t="s">
        <v>6899</v>
      </c>
      <c r="I1640" s="846"/>
      <c r="J1640" s="352">
        <f t="shared" si="205"/>
        <v>46127</v>
      </c>
      <c r="K1640" s="203" t="s">
        <v>6883</v>
      </c>
      <c r="L1640" s="204">
        <v>12000</v>
      </c>
      <c r="M1640" s="204">
        <v>12090</v>
      </c>
      <c r="N1640" s="204">
        <f t="shared" si="206"/>
        <v>12610</v>
      </c>
      <c r="O1640" s="354">
        <f>M1640-N1640+IS1640</f>
        <v>0</v>
      </c>
      <c r="P1640" s="204" t="b">
        <f t="shared" si="207"/>
        <v>0</v>
      </c>
      <c r="Q1640" s="586">
        <f t="shared" si="208"/>
        <v>-2090</v>
      </c>
      <c r="IS1640" s="333">
        <v>520</v>
      </c>
      <c r="KL1640" s="961"/>
      <c r="BEX1640" s="303">
        <v>5000</v>
      </c>
      <c r="BFB1640" s="303">
        <v>5000</v>
      </c>
      <c r="BGY1640" s="303">
        <v>1090</v>
      </c>
      <c r="BJR1640" s="303">
        <v>1520</v>
      </c>
    </row>
    <row r="1641" spans="2:298 1459:1699" ht="45" customHeight="1">
      <c r="B1641" s="203">
        <v>5714400181</v>
      </c>
      <c r="C1641" s="203" t="str">
        <f>VLOOKUP(B1641,'效期天數(2025.1126更新)'!B:C,2,FALSE)</f>
        <v>tCREA-D</v>
      </c>
      <c r="D1641" s="203">
        <f>VLOOKUP(B1641,'效期天數(2025.1126更新)'!B:E,4,0)</f>
        <v>120</v>
      </c>
      <c r="E1641" s="204" t="e">
        <f>VLOOKUP(F1641,'帳庫存(20260119  00點更新)'!C:I,7,0)</f>
        <v>#N/A</v>
      </c>
      <c r="F1641" s="296">
        <v>18125512</v>
      </c>
      <c r="G1641" s="295">
        <v>46007</v>
      </c>
      <c r="H1641" s="759" t="s">
        <v>6899</v>
      </c>
      <c r="J1641" s="352">
        <f t="shared" si="205"/>
        <v>46127</v>
      </c>
      <c r="K1641" s="203" t="s">
        <v>6883</v>
      </c>
      <c r="L1641" s="204">
        <v>12000</v>
      </c>
      <c r="M1641" s="204">
        <v>12090</v>
      </c>
      <c r="N1641" s="204">
        <f t="shared" si="206"/>
        <v>12090</v>
      </c>
      <c r="O1641" s="354">
        <f>M1641-N1641</f>
        <v>0</v>
      </c>
      <c r="P1641" s="204" t="e">
        <f t="shared" si="207"/>
        <v>#N/A</v>
      </c>
      <c r="Q1641" s="586" t="e">
        <f t="shared" si="208"/>
        <v>#N/A</v>
      </c>
      <c r="KL1641" s="961"/>
      <c r="BFE1641" s="303">
        <v>6000</v>
      </c>
      <c r="BFK1641" s="303">
        <v>5000</v>
      </c>
      <c r="BGI1641" s="303">
        <v>1090</v>
      </c>
    </row>
    <row r="1642" spans="2:298 1459:1699" ht="45" customHeight="1">
      <c r="B1642" s="633">
        <v>5714400181</v>
      </c>
      <c r="C1642" s="633" t="str">
        <f>VLOOKUP(B1642,'效期天數(2025.1126更新)'!B:C,2,FALSE)</f>
        <v>tCREA-D</v>
      </c>
      <c r="D1642" s="203">
        <f>VLOOKUP(B1642,'效期天數(2025.1126更新)'!B:E,4,0)</f>
        <v>120</v>
      </c>
      <c r="E1642" s="696">
        <f>VLOOKUP(F1642,'帳庫存(20260119  00點更新)'!C:I,7,0)</f>
        <v>3030</v>
      </c>
      <c r="F1642" s="645">
        <v>18125513</v>
      </c>
      <c r="G1642" s="295">
        <v>46009</v>
      </c>
      <c r="H1642" s="747" t="s">
        <v>7071</v>
      </c>
      <c r="I1642" s="846"/>
      <c r="J1642" s="352">
        <f t="shared" si="205"/>
        <v>46129</v>
      </c>
      <c r="K1642" s="203" t="s">
        <v>6951</v>
      </c>
      <c r="L1642" s="204">
        <v>12000</v>
      </c>
      <c r="M1642" s="204">
        <v>12030</v>
      </c>
      <c r="N1642" s="204">
        <f t="shared" si="206"/>
        <v>12550</v>
      </c>
      <c r="O1642" s="354">
        <f>M1642-N1642+IP1642+IQ1642</f>
        <v>550</v>
      </c>
      <c r="P1642" s="204" t="b">
        <f t="shared" si="207"/>
        <v>0</v>
      </c>
      <c r="Q1642" s="586">
        <f t="shared" si="208"/>
        <v>-2480</v>
      </c>
      <c r="IP1642" s="333">
        <v>550</v>
      </c>
      <c r="IQ1642" s="333">
        <v>520</v>
      </c>
      <c r="KL1642" s="961"/>
      <c r="BFG1642" s="303">
        <v>8000</v>
      </c>
      <c r="BGH1642" s="303">
        <v>1000</v>
      </c>
      <c r="BGW1642" s="303">
        <v>1000</v>
      </c>
      <c r="BGX1642" s="303">
        <v>1000</v>
      </c>
      <c r="BIS1642" s="303">
        <v>1030</v>
      </c>
      <c r="BKL1642" s="303">
        <v>520</v>
      </c>
    </row>
    <row r="1643" spans="2:298 1459:1699" ht="45" customHeight="1">
      <c r="B1643" s="203">
        <v>5714400181</v>
      </c>
      <c r="C1643" s="203" t="str">
        <f>VLOOKUP(B1643,'效期天數(2025.1126更新)'!B:C,2,FALSE)</f>
        <v>tCREA-D</v>
      </c>
      <c r="D1643" s="203">
        <f>VLOOKUP(B1643,'效期天數(2025.1126更新)'!B:E,4,0)</f>
        <v>120</v>
      </c>
      <c r="E1643" s="204" t="e">
        <f>VLOOKUP(F1643,'帳庫存(20260119  00點更新)'!C:I,7,0)</f>
        <v>#N/A</v>
      </c>
      <c r="F1643" s="296">
        <v>18125514</v>
      </c>
      <c r="G1643" s="295">
        <v>46009</v>
      </c>
      <c r="H1643" s="747" t="s">
        <v>7071</v>
      </c>
      <c r="J1643" s="352">
        <f t="shared" si="205"/>
        <v>46129</v>
      </c>
      <c r="K1643" s="203" t="s">
        <v>6951</v>
      </c>
      <c r="L1643" s="204">
        <v>12000</v>
      </c>
      <c r="M1643" s="204">
        <v>12090</v>
      </c>
      <c r="N1643" s="204">
        <f t="shared" si="206"/>
        <v>12090</v>
      </c>
      <c r="O1643" s="354">
        <f>M1643-N1643</f>
        <v>0</v>
      </c>
      <c r="P1643" s="204" t="e">
        <f t="shared" si="207"/>
        <v>#N/A</v>
      </c>
      <c r="Q1643" s="586" t="e">
        <f t="shared" si="208"/>
        <v>#N/A</v>
      </c>
      <c r="KL1643" s="961"/>
      <c r="BFS1643" s="303">
        <v>5000</v>
      </c>
      <c r="BGD1643" s="303">
        <v>7090</v>
      </c>
    </row>
    <row r="1644" spans="2:298 1459:1699" ht="45" customHeight="1">
      <c r="B1644" s="203">
        <v>5714400181</v>
      </c>
      <c r="C1644" s="203" t="str">
        <f>VLOOKUP(B1644,'效期天數(2025.1126更新)'!B:C,2,FALSE)</f>
        <v>tCREA-D</v>
      </c>
      <c r="D1644" s="203">
        <f>VLOOKUP(B1644,'效期天數(2025.1126更新)'!B:E,4,0)</f>
        <v>120</v>
      </c>
      <c r="E1644" s="204">
        <f>VLOOKUP(F1644,'帳庫存(20260119  00點更新)'!C:I,7,0)</f>
        <v>2070</v>
      </c>
      <c r="F1644" s="296">
        <v>18125521</v>
      </c>
      <c r="G1644" s="295">
        <v>46014</v>
      </c>
      <c r="H1644" s="745" t="s">
        <v>7068</v>
      </c>
      <c r="J1644" s="352">
        <f t="shared" si="205"/>
        <v>46134</v>
      </c>
      <c r="K1644" s="203" t="s">
        <v>6964</v>
      </c>
      <c r="L1644" s="204">
        <v>12000</v>
      </c>
      <c r="M1644" s="204">
        <v>12070</v>
      </c>
      <c r="N1644" s="204">
        <f t="shared" si="206"/>
        <v>12070</v>
      </c>
      <c r="O1644" s="354">
        <f>M1644-N1644</f>
        <v>0</v>
      </c>
      <c r="P1644" s="204" t="b">
        <f t="shared" si="207"/>
        <v>0</v>
      </c>
      <c r="Q1644" s="586">
        <f t="shared" si="208"/>
        <v>-2070</v>
      </c>
      <c r="KL1644" s="961"/>
      <c r="BGA1644" s="303">
        <v>10000</v>
      </c>
      <c r="BHG1644" s="303">
        <v>2070</v>
      </c>
    </row>
    <row r="1645" spans="2:298 1459:1699" ht="45" customHeight="1">
      <c r="B1645" s="203">
        <v>5714400181</v>
      </c>
      <c r="C1645" s="203" t="str">
        <f>VLOOKUP(B1645,'效期天數(2025.1126更新)'!B:C,2,FALSE)</f>
        <v>tCREA-D</v>
      </c>
      <c r="D1645" s="203">
        <f>VLOOKUP(B1645,'效期天數(2025.1126更新)'!B:E,4,0)</f>
        <v>120</v>
      </c>
      <c r="E1645" s="204">
        <f>VLOOKUP(F1645,'帳庫存(20260119  00點更新)'!C:I,7,0)</f>
        <v>6090</v>
      </c>
      <c r="F1645" s="296">
        <v>18125522</v>
      </c>
      <c r="G1645" s="295">
        <v>46014</v>
      </c>
      <c r="H1645" s="745" t="s">
        <v>7068</v>
      </c>
      <c r="I1645" s="846"/>
      <c r="J1645" s="352">
        <f t="shared" si="205"/>
        <v>46134</v>
      </c>
      <c r="K1645" s="203" t="s">
        <v>6964</v>
      </c>
      <c r="L1645" s="204">
        <v>12000</v>
      </c>
      <c r="M1645" s="204">
        <v>12090</v>
      </c>
      <c r="N1645" s="204">
        <f t="shared" si="206"/>
        <v>12090</v>
      </c>
      <c r="O1645" s="354">
        <f>M1645-N1645</f>
        <v>0</v>
      </c>
      <c r="P1645" s="204" t="b">
        <f t="shared" si="207"/>
        <v>0</v>
      </c>
      <c r="Q1645" s="586">
        <f t="shared" si="208"/>
        <v>-6090</v>
      </c>
      <c r="KL1645" s="961"/>
      <c r="BGE1645" s="303">
        <v>6000</v>
      </c>
      <c r="BGR1645" s="303">
        <v>5090</v>
      </c>
      <c r="BIF1645" s="303">
        <v>1000</v>
      </c>
    </row>
    <row r="1646" spans="2:298 1459:1699" ht="45" customHeight="1">
      <c r="B1646" s="203">
        <v>5714400181</v>
      </c>
      <c r="C1646" s="203" t="str">
        <f>VLOOKUP(B1646,'效期天數(2025.1126更新)'!B:C,2,FALSE)</f>
        <v>tCREA-D</v>
      </c>
      <c r="D1646" s="203">
        <f>VLOOKUP(B1646,'效期天數(2025.1126更新)'!B:E,4,0)</f>
        <v>120</v>
      </c>
      <c r="E1646" s="204">
        <f>VLOOKUP(F1646,'帳庫存(20260119  00點更新)'!C:I,7,0)</f>
        <v>5090</v>
      </c>
      <c r="F1646" s="296">
        <v>18125531</v>
      </c>
      <c r="G1646" s="295">
        <v>46021</v>
      </c>
      <c r="H1646" s="841" t="s">
        <v>7137</v>
      </c>
      <c r="J1646" s="352">
        <f t="shared" si="205"/>
        <v>46141</v>
      </c>
      <c r="K1646" s="203" t="s">
        <v>7019</v>
      </c>
      <c r="L1646" s="204">
        <v>12000</v>
      </c>
      <c r="M1646" s="204">
        <v>12090</v>
      </c>
      <c r="N1646" s="204">
        <f t="shared" si="206"/>
        <v>12090</v>
      </c>
      <c r="O1646" s="354">
        <f>M1646-N1646</f>
        <v>0</v>
      </c>
      <c r="P1646" s="204" t="b">
        <f t="shared" si="207"/>
        <v>0</v>
      </c>
      <c r="Q1646" s="586">
        <f t="shared" si="208"/>
        <v>-5090</v>
      </c>
      <c r="KL1646" s="961"/>
      <c r="BGJ1646" s="303">
        <v>7000</v>
      </c>
      <c r="BHA1646" s="303">
        <v>5090</v>
      </c>
    </row>
    <row r="1647" spans="2:298 1459:1699" ht="45" customHeight="1">
      <c r="B1647" s="633">
        <v>5714400181</v>
      </c>
      <c r="C1647" s="633" t="str">
        <f>VLOOKUP(B1647,'效期天數(2025.1126更新)'!B:C,2,FALSE)</f>
        <v>tCREA-D</v>
      </c>
      <c r="D1647" s="203">
        <f>VLOOKUP(B1647,'效期天數(2025.1126更新)'!B:E,4,0)</f>
        <v>120</v>
      </c>
      <c r="E1647" s="696">
        <f>VLOOKUP(F1647,'帳庫存(20260119  00點更新)'!C:I,7,0)</f>
        <v>6060</v>
      </c>
      <c r="F1647" s="645">
        <v>18125532</v>
      </c>
      <c r="G1647" s="295">
        <v>46021</v>
      </c>
      <c r="H1647" s="841" t="s">
        <v>7137</v>
      </c>
      <c r="I1647" s="867" t="s">
        <v>8410</v>
      </c>
      <c r="J1647" s="352">
        <f t="shared" si="205"/>
        <v>46141</v>
      </c>
      <c r="K1647" s="203" t="s">
        <v>7019</v>
      </c>
      <c r="L1647" s="204">
        <v>12000</v>
      </c>
      <c r="M1647" s="204">
        <v>12060</v>
      </c>
      <c r="N1647" s="204">
        <f t="shared" si="206"/>
        <v>11930</v>
      </c>
      <c r="O1647" s="354">
        <f>M1647-N1647+IV1647</f>
        <v>1000</v>
      </c>
      <c r="P1647" s="204" t="b">
        <f t="shared" si="207"/>
        <v>0</v>
      </c>
      <c r="Q1647" s="586">
        <f t="shared" si="208"/>
        <v>-5060</v>
      </c>
      <c r="IV1647" s="360">
        <v>870</v>
      </c>
      <c r="KL1647" s="961"/>
      <c r="BGN1647" s="303">
        <v>6000</v>
      </c>
      <c r="BHH1647" s="303">
        <v>2000</v>
      </c>
      <c r="BHM1647" s="334">
        <v>100</v>
      </c>
      <c r="BHU1647" s="334">
        <v>100</v>
      </c>
      <c r="BIO1647" s="303">
        <v>860</v>
      </c>
      <c r="BIT1647" s="303">
        <v>2000</v>
      </c>
      <c r="BMI1647" s="303">
        <v>870</v>
      </c>
    </row>
    <row r="1648" spans="2:298 1459:1699" ht="45" customHeight="1">
      <c r="B1648" s="633">
        <v>5714400181</v>
      </c>
      <c r="C1648" s="633" t="str">
        <f>VLOOKUP(B1648,'效期天數(2025.1126更新)'!B:C,2,FALSE)</f>
        <v>tCREA-D</v>
      </c>
      <c r="D1648" s="203">
        <f>VLOOKUP(B1648,'效期天數(2025.1126更新)'!B:E,4,0)</f>
        <v>120</v>
      </c>
      <c r="E1648" s="696">
        <f>VLOOKUP(F1648,'帳庫存(20260119  00點更新)'!C:I,7,0)</f>
        <v>11880</v>
      </c>
      <c r="F1648" s="645">
        <v>18126021</v>
      </c>
      <c r="G1648" s="295">
        <v>46029</v>
      </c>
      <c r="H1648" s="593" t="s">
        <v>7254</v>
      </c>
      <c r="J1648" s="352">
        <f t="shared" si="205"/>
        <v>46149</v>
      </c>
      <c r="K1648" s="203" t="s">
        <v>7160</v>
      </c>
      <c r="L1648" s="204">
        <v>12000</v>
      </c>
      <c r="M1648" s="204">
        <v>11880</v>
      </c>
      <c r="N1648" s="204">
        <f t="shared" si="206"/>
        <v>11880</v>
      </c>
      <c r="O1648" s="354">
        <f>M1648-N1648+JO1648</f>
        <v>120</v>
      </c>
      <c r="P1648" s="204" t="b">
        <f t="shared" si="207"/>
        <v>0</v>
      </c>
      <c r="Q1648" s="586">
        <f t="shared" si="208"/>
        <v>-11760</v>
      </c>
      <c r="JO1648" s="19">
        <v>120</v>
      </c>
      <c r="KL1648" s="961"/>
      <c r="BGU1648" s="303">
        <v>10000</v>
      </c>
      <c r="BHL1648" s="334">
        <v>100</v>
      </c>
      <c r="BIQ1648" s="303">
        <v>1000</v>
      </c>
      <c r="BKM1648" s="303">
        <v>780</v>
      </c>
    </row>
    <row r="1649" spans="2:298 1569:1764" ht="45" customHeight="1">
      <c r="B1649" s="203">
        <v>5714400181</v>
      </c>
      <c r="C1649" s="203" t="str">
        <f>VLOOKUP(B1649,'效期天數(2025.1126更新)'!B:C,2,FALSE)</f>
        <v>tCREA-D</v>
      </c>
      <c r="D1649" s="203">
        <f>VLOOKUP(B1649,'效期天數(2025.1126更新)'!B:E,4,0)</f>
        <v>120</v>
      </c>
      <c r="E1649" s="204">
        <f>VLOOKUP(F1649,'帳庫存(20260119  00點更新)'!C:I,7,0)</f>
        <v>11830</v>
      </c>
      <c r="F1649" s="296">
        <v>18126022</v>
      </c>
      <c r="G1649" s="295">
        <v>46029</v>
      </c>
      <c r="H1649" s="593" t="s">
        <v>7254</v>
      </c>
      <c r="J1649" s="352">
        <f t="shared" si="205"/>
        <v>46149</v>
      </c>
      <c r="K1649" s="203" t="s">
        <v>7160</v>
      </c>
      <c r="L1649" s="204">
        <v>11500</v>
      </c>
      <c r="M1649" s="204">
        <v>11830</v>
      </c>
      <c r="N1649" s="204">
        <f t="shared" si="206"/>
        <v>11830</v>
      </c>
      <c r="O1649" s="354">
        <f>M1649-N1649</f>
        <v>0</v>
      </c>
      <c r="P1649" s="204" t="b">
        <f t="shared" ref="P1649:P1673" si="210">IF(O1649=E1649,TRUE,FALSE)</f>
        <v>0</v>
      </c>
      <c r="Q1649" s="586">
        <f t="shared" ref="Q1649:Q1673" si="211">O1649-E1649</f>
        <v>-11830</v>
      </c>
      <c r="KL1649" s="961"/>
      <c r="BHI1649" s="303">
        <v>5000</v>
      </c>
      <c r="BHN1649" s="303">
        <v>5000</v>
      </c>
      <c r="BIQ1649" s="303">
        <v>1000</v>
      </c>
      <c r="BMU1649" s="303">
        <v>830</v>
      </c>
    </row>
    <row r="1650" spans="2:298 1569:1764" ht="45" customHeight="1">
      <c r="B1650" s="203">
        <v>5714400181</v>
      </c>
      <c r="C1650" s="203" t="str">
        <f>VLOOKUP(B1650,'效期天數(2025.1126更新)'!B:C,2,FALSE)</f>
        <v>tCREA-D</v>
      </c>
      <c r="D1650" s="203">
        <f>VLOOKUP(B1650,'效期天數(2025.1126更新)'!B:E,4,0)</f>
        <v>120</v>
      </c>
      <c r="E1650" s="204">
        <f>VLOOKUP(F1650,'帳庫存(20260119  00點更新)'!C:I,7,0)</f>
        <v>11990</v>
      </c>
      <c r="F1650" s="296">
        <v>18126023</v>
      </c>
      <c r="G1650" s="295">
        <v>46030</v>
      </c>
      <c r="H1650" s="755" t="s">
        <v>7255</v>
      </c>
      <c r="J1650" s="352">
        <f t="shared" si="205"/>
        <v>46150</v>
      </c>
      <c r="K1650" s="203" t="s">
        <v>7166</v>
      </c>
      <c r="L1650" s="204">
        <v>12000</v>
      </c>
      <c r="M1650" s="204">
        <v>11990</v>
      </c>
      <c r="N1650" s="204">
        <f t="shared" si="206"/>
        <v>11990</v>
      </c>
      <c r="O1650" s="354">
        <f>M1650-N1650</f>
        <v>0</v>
      </c>
      <c r="P1650" s="204" t="b">
        <f t="shared" si="210"/>
        <v>0</v>
      </c>
      <c r="Q1650" s="586">
        <f t="shared" si="211"/>
        <v>-11990</v>
      </c>
      <c r="KL1650" s="961"/>
      <c r="BHN1650" s="303">
        <v>5000</v>
      </c>
      <c r="BHQ1650" s="303">
        <v>4000</v>
      </c>
      <c r="BHZ1650" s="303">
        <v>2000</v>
      </c>
      <c r="BJR1650" s="303">
        <v>990</v>
      </c>
    </row>
    <row r="1651" spans="2:298 1569:1764" ht="45" customHeight="1">
      <c r="B1651" s="203">
        <v>5714400181</v>
      </c>
      <c r="C1651" s="203" t="str">
        <f>VLOOKUP(B1651,'效期天數(2025.1126更新)'!B:C,2,FALSE)</f>
        <v>tCREA-D</v>
      </c>
      <c r="D1651" s="203">
        <f>VLOOKUP(B1651,'效期天數(2025.1126更新)'!B:E,4,0)</f>
        <v>120</v>
      </c>
      <c r="E1651" s="204">
        <f>VLOOKUP(F1651,'帳庫存(20260119  00點更新)'!C:I,7,0)</f>
        <v>11990</v>
      </c>
      <c r="F1651" s="296">
        <v>18126024</v>
      </c>
      <c r="G1651" s="295">
        <v>46030</v>
      </c>
      <c r="H1651" s="755" t="s">
        <v>7255</v>
      </c>
      <c r="J1651" s="352">
        <f t="shared" si="205"/>
        <v>46150</v>
      </c>
      <c r="K1651" s="203" t="s">
        <v>7166</v>
      </c>
      <c r="L1651" s="204">
        <v>12000</v>
      </c>
      <c r="M1651" s="204">
        <v>11990</v>
      </c>
      <c r="N1651" s="204">
        <f t="shared" si="206"/>
        <v>11990</v>
      </c>
      <c r="O1651" s="354">
        <f>M1651-N1651</f>
        <v>0</v>
      </c>
      <c r="P1651" s="204" t="b">
        <f t="shared" si="210"/>
        <v>0</v>
      </c>
      <c r="Q1651" s="586">
        <f t="shared" si="211"/>
        <v>-11990</v>
      </c>
      <c r="KL1651" s="961"/>
      <c r="BHO1651" s="303">
        <v>10000</v>
      </c>
      <c r="BHZ1651" s="303">
        <v>1000</v>
      </c>
      <c r="BMJ1651" s="303">
        <v>990</v>
      </c>
    </row>
    <row r="1652" spans="2:298 1569:1764" ht="45" customHeight="1">
      <c r="B1652" s="203">
        <v>5714400181</v>
      </c>
      <c r="C1652" s="203" t="str">
        <f>VLOOKUP(B1652,'效期天數(2025.1126更新)'!B:C,2,FALSE)</f>
        <v>tCREA-D</v>
      </c>
      <c r="D1652" s="203">
        <f>VLOOKUP(B1652,'效期天數(2025.1126更新)'!B:E,4,0)</f>
        <v>120</v>
      </c>
      <c r="E1652" s="204">
        <f>VLOOKUP(F1652,'帳庫存(20260119  00點更新)'!C:I,7,0)</f>
        <v>11900</v>
      </c>
      <c r="F1652" s="296">
        <v>18126031</v>
      </c>
      <c r="G1652" s="295">
        <v>46035</v>
      </c>
      <c r="H1652" s="587" t="s">
        <v>7262</v>
      </c>
      <c r="J1652" s="352">
        <f t="shared" si="205"/>
        <v>46155</v>
      </c>
      <c r="K1652" s="203" t="s">
        <v>7213</v>
      </c>
      <c r="L1652" s="204">
        <v>12000</v>
      </c>
      <c r="M1652" s="204">
        <v>11900</v>
      </c>
      <c r="N1652" s="204">
        <f t="shared" si="206"/>
        <v>11900</v>
      </c>
      <c r="O1652" s="354">
        <f>M1652-N1652+JN1652</f>
        <v>430</v>
      </c>
      <c r="P1652" s="204" t="b">
        <f t="shared" si="210"/>
        <v>0</v>
      </c>
      <c r="Q1652" s="586">
        <f t="shared" si="211"/>
        <v>-11470</v>
      </c>
      <c r="JN1652" s="19">
        <v>430</v>
      </c>
      <c r="KL1652" s="961"/>
      <c r="BHP1652" s="303">
        <v>10000</v>
      </c>
      <c r="BKG1652" s="303">
        <v>1900</v>
      </c>
    </row>
    <row r="1653" spans="2:298 1569:1764" ht="45" customHeight="1">
      <c r="B1653" s="203">
        <v>5714400181</v>
      </c>
      <c r="C1653" s="203" t="str">
        <f>VLOOKUP(B1653,'效期天數(2025.1126更新)'!B:C,2,FALSE)</f>
        <v>tCREA-D</v>
      </c>
      <c r="D1653" s="203">
        <f>VLOOKUP(B1653,'效期天數(2025.1126更新)'!B:E,4,0)</f>
        <v>120</v>
      </c>
      <c r="E1653" s="204">
        <f>VLOOKUP(F1653,'帳庫存(20260119  00點更新)'!C:I,7,0)</f>
        <v>11900</v>
      </c>
      <c r="F1653" s="296">
        <v>18126032</v>
      </c>
      <c r="G1653" s="295">
        <v>46035</v>
      </c>
      <c r="H1653" s="587" t="s">
        <v>7262</v>
      </c>
      <c r="J1653" s="352">
        <f t="shared" si="205"/>
        <v>46155</v>
      </c>
      <c r="K1653" s="203" t="s">
        <v>7213</v>
      </c>
      <c r="L1653" s="204">
        <v>12000</v>
      </c>
      <c r="M1653" s="204">
        <v>11900</v>
      </c>
      <c r="N1653" s="204">
        <f t="shared" si="206"/>
        <v>11900</v>
      </c>
      <c r="O1653" s="354">
        <f>M1653-N1653</f>
        <v>0</v>
      </c>
      <c r="P1653" s="204" t="b">
        <f t="shared" si="210"/>
        <v>0</v>
      </c>
      <c r="Q1653" s="586">
        <f t="shared" si="211"/>
        <v>-11900</v>
      </c>
      <c r="KL1653" s="961"/>
      <c r="BHY1653" s="303">
        <v>6000</v>
      </c>
      <c r="BIN1653" s="303">
        <v>5000</v>
      </c>
      <c r="BKG1653" s="303">
        <v>900</v>
      </c>
    </row>
    <row r="1654" spans="2:298 1569:1764" ht="45" customHeight="1">
      <c r="B1654" s="203">
        <v>5714400181</v>
      </c>
      <c r="C1654" s="203" t="str">
        <f>VLOOKUP(B1654,'效期天數(2025.1126更新)'!B:C,2,FALSE)</f>
        <v>tCREA-D</v>
      </c>
      <c r="D1654" s="203">
        <f>VLOOKUP(B1654,'效期天數(2025.1126更新)'!B:E,4,0)</f>
        <v>120</v>
      </c>
      <c r="E1654" s="204" t="e">
        <f>VLOOKUP(F1654,'帳庫存(20260119  00點更新)'!C:I,7,0)</f>
        <v>#N/A</v>
      </c>
      <c r="F1654" s="296">
        <v>18126033</v>
      </c>
      <c r="G1654" s="295">
        <v>46037</v>
      </c>
      <c r="H1654" s="520" t="s">
        <v>7481</v>
      </c>
      <c r="J1654" s="352">
        <f t="shared" si="205"/>
        <v>46157</v>
      </c>
      <c r="K1654" s="203" t="s">
        <v>7233</v>
      </c>
      <c r="L1654" s="204">
        <v>12000</v>
      </c>
      <c r="M1654" s="204">
        <v>11780</v>
      </c>
      <c r="N1654" s="204">
        <f t="shared" si="206"/>
        <v>12340</v>
      </c>
      <c r="O1654" s="354">
        <f>M1654-N1654+JH1654</f>
        <v>0</v>
      </c>
      <c r="P1654" s="204" t="e">
        <f t="shared" si="210"/>
        <v>#N/A</v>
      </c>
      <c r="Q1654" s="586" t="e">
        <f t="shared" si="211"/>
        <v>#N/A</v>
      </c>
      <c r="JH1654" s="360">
        <v>560</v>
      </c>
      <c r="KL1654" s="961"/>
      <c r="BIE1654" s="303">
        <v>10000</v>
      </c>
      <c r="BJE1654" s="303">
        <v>1780</v>
      </c>
      <c r="BLS1654" s="342">
        <v>560</v>
      </c>
    </row>
    <row r="1655" spans="2:298 1569:1764" ht="45" customHeight="1">
      <c r="B1655" s="203">
        <v>5714400181</v>
      </c>
      <c r="C1655" s="203" t="str">
        <f>VLOOKUP(B1655,'效期天數(2025.1126更新)'!B:C,2,FALSE)</f>
        <v>tCREA-D</v>
      </c>
      <c r="D1655" s="203">
        <f>VLOOKUP(B1655,'效期天數(2025.1126更新)'!B:E,4,0)</f>
        <v>120</v>
      </c>
      <c r="E1655" s="204" t="e">
        <f>VLOOKUP(F1655,'帳庫存(20260119  00點更新)'!C:I,7,0)</f>
        <v>#N/A</v>
      </c>
      <c r="F1655" s="296">
        <v>18126034</v>
      </c>
      <c r="G1655" s="295">
        <v>46037</v>
      </c>
      <c r="H1655" s="520" t="s">
        <v>7481</v>
      </c>
      <c r="J1655" s="352">
        <f t="shared" si="205"/>
        <v>46157</v>
      </c>
      <c r="K1655" s="203" t="s">
        <v>7233</v>
      </c>
      <c r="L1655" s="204">
        <v>12000</v>
      </c>
      <c r="M1655" s="204">
        <v>11790</v>
      </c>
      <c r="N1655" s="204">
        <f t="shared" si="206"/>
        <v>11790</v>
      </c>
      <c r="O1655" s="354">
        <f>M1655-N1655</f>
        <v>0</v>
      </c>
      <c r="P1655" s="204" t="e">
        <f t="shared" si="210"/>
        <v>#N/A</v>
      </c>
      <c r="Q1655" s="586" t="e">
        <f t="shared" si="211"/>
        <v>#N/A</v>
      </c>
      <c r="KL1655" s="961"/>
      <c r="BIF1655" s="303">
        <v>9000</v>
      </c>
      <c r="BIR1655" s="303">
        <v>2000</v>
      </c>
      <c r="BOV1655" s="303">
        <v>790</v>
      </c>
    </row>
    <row r="1656" spans="2:298 1569:1764" ht="45" customHeight="1">
      <c r="B1656" s="203">
        <v>5714400181</v>
      </c>
      <c r="C1656" s="203" t="str">
        <f>VLOOKUP(B1656,'效期天數(2025.1126更新)'!B:C,2,FALSE)</f>
        <v>tCREA-D</v>
      </c>
      <c r="D1656" s="203">
        <f>VLOOKUP(B1656,'效期天數(2025.1126更新)'!B:E,4,0)</f>
        <v>120</v>
      </c>
      <c r="E1656" s="204" t="e">
        <f>VLOOKUP(F1656,'帳庫存(20260119  00點更新)'!C:I,7,0)</f>
        <v>#N/A</v>
      </c>
      <c r="F1656" s="296">
        <v>18126041</v>
      </c>
      <c r="G1656" s="295">
        <v>46042</v>
      </c>
      <c r="H1656" s="912" t="s">
        <v>7541</v>
      </c>
      <c r="J1656" s="352">
        <f t="shared" si="205"/>
        <v>46162</v>
      </c>
      <c r="K1656" s="203" t="s">
        <v>7490</v>
      </c>
      <c r="L1656" s="204">
        <v>12000</v>
      </c>
      <c r="M1656" s="204">
        <v>11980</v>
      </c>
      <c r="N1656" s="204">
        <f t="shared" si="206"/>
        <v>11980</v>
      </c>
      <c r="O1656" s="354">
        <f>M1656-N1656</f>
        <v>0</v>
      </c>
      <c r="P1656" s="204" t="e">
        <f t="shared" si="210"/>
        <v>#N/A</v>
      </c>
      <c r="Q1656" s="586" t="e">
        <f t="shared" si="211"/>
        <v>#N/A</v>
      </c>
      <c r="KL1656" s="961"/>
      <c r="BIG1656" s="303">
        <v>8000</v>
      </c>
      <c r="BIZ1656" s="303">
        <v>2000</v>
      </c>
      <c r="BJH1656" s="303">
        <v>1980</v>
      </c>
    </row>
    <row r="1657" spans="2:298 1569:1764" ht="45" customHeight="1">
      <c r="B1657" s="203">
        <v>5714400181</v>
      </c>
      <c r="C1657" s="203" t="str">
        <f>VLOOKUP(B1657,'效期天數(2025.1126更新)'!B:C,2,FALSE)</f>
        <v>tCREA-D</v>
      </c>
      <c r="D1657" s="203">
        <f>VLOOKUP(B1657,'效期天數(2025.1126更新)'!B:E,4,0)</f>
        <v>120</v>
      </c>
      <c r="E1657" s="204" t="e">
        <f>VLOOKUP(F1657,'帳庫存(20260119  00點更新)'!C:I,7,0)</f>
        <v>#N/A</v>
      </c>
      <c r="F1657" s="296">
        <v>18126042</v>
      </c>
      <c r="G1657" s="295">
        <v>46042</v>
      </c>
      <c r="H1657" s="912" t="s">
        <v>7541</v>
      </c>
      <c r="J1657" s="352">
        <f t="shared" si="205"/>
        <v>46162</v>
      </c>
      <c r="K1657" s="203" t="s">
        <v>7490</v>
      </c>
      <c r="L1657" s="204">
        <v>12000</v>
      </c>
      <c r="M1657" s="204">
        <v>11980</v>
      </c>
      <c r="N1657" s="204">
        <f t="shared" si="206"/>
        <v>12780</v>
      </c>
      <c r="O1657" s="354">
        <f>M1657-N1657+JT1657</f>
        <v>0</v>
      </c>
      <c r="P1657" s="204" t="e">
        <f t="shared" si="210"/>
        <v>#N/A</v>
      </c>
      <c r="Q1657" s="586" t="e">
        <f t="shared" si="211"/>
        <v>#N/A</v>
      </c>
      <c r="JT1657" s="19">
        <v>800</v>
      </c>
      <c r="KL1657" s="961"/>
      <c r="BIN1657" s="303">
        <v>5000</v>
      </c>
      <c r="BIY1657" s="303">
        <v>5000</v>
      </c>
      <c r="BJH1657" s="303">
        <v>1980</v>
      </c>
      <c r="BLS1657" s="342">
        <v>800</v>
      </c>
    </row>
    <row r="1658" spans="2:298 1569:1764" ht="45" customHeight="1">
      <c r="B1658" s="203">
        <v>5714400181</v>
      </c>
      <c r="C1658" s="203" t="str">
        <f>VLOOKUP(B1658,'效期天數(2025.1126更新)'!B:C,2,FALSE)</f>
        <v>tCREA-D</v>
      </c>
      <c r="D1658" s="203">
        <f>VLOOKUP(B1658,'效期天數(2025.1126更新)'!B:E,4,0)</f>
        <v>120</v>
      </c>
      <c r="E1658" s="204" t="e">
        <f>VLOOKUP(F1658,'帳庫存(20260119  00點更新)'!C:I,7,0)</f>
        <v>#N/A</v>
      </c>
      <c r="F1658" s="296">
        <v>18126043</v>
      </c>
      <c r="G1658" s="295">
        <v>46045</v>
      </c>
      <c r="H1658" s="754" t="s">
        <v>7722</v>
      </c>
      <c r="J1658" s="352">
        <f t="shared" si="205"/>
        <v>46165</v>
      </c>
      <c r="K1658" s="203" t="s">
        <v>7524</v>
      </c>
      <c r="L1658" s="204">
        <v>12000</v>
      </c>
      <c r="M1658" s="204">
        <v>11910</v>
      </c>
      <c r="N1658" s="204">
        <f t="shared" si="206"/>
        <v>11910</v>
      </c>
      <c r="O1658" s="354">
        <f>M1658-N1658</f>
        <v>0</v>
      </c>
      <c r="P1658" s="204" t="e">
        <f t="shared" si="210"/>
        <v>#N/A</v>
      </c>
      <c r="Q1658" s="586" t="e">
        <f t="shared" si="211"/>
        <v>#N/A</v>
      </c>
      <c r="KL1658" s="961"/>
      <c r="BJA1658" s="303">
        <v>10000</v>
      </c>
      <c r="BKF1658" s="303">
        <v>1000</v>
      </c>
      <c r="BKM1658" s="303">
        <v>910</v>
      </c>
    </row>
    <row r="1659" spans="2:298 1569:1764" ht="45" customHeight="1">
      <c r="B1659" s="203">
        <v>5714400181</v>
      </c>
      <c r="C1659" s="203" t="str">
        <f>VLOOKUP(B1659,'效期天數(2025.1126更新)'!B:C,2,FALSE)</f>
        <v>tCREA-D</v>
      </c>
      <c r="D1659" s="203">
        <f>VLOOKUP(B1659,'效期天數(2025.1126更新)'!B:E,4,0)</f>
        <v>120</v>
      </c>
      <c r="E1659" s="204" t="e">
        <f>VLOOKUP(F1659,'帳庫存(20260119  00點更新)'!C:I,7,0)</f>
        <v>#N/A</v>
      </c>
      <c r="F1659" s="296">
        <v>18126044</v>
      </c>
      <c r="G1659" s="295">
        <v>46045</v>
      </c>
      <c r="H1659" s="754" t="s">
        <v>7722</v>
      </c>
      <c r="J1659" s="352">
        <f t="shared" si="205"/>
        <v>46165</v>
      </c>
      <c r="K1659" s="203" t="s">
        <v>7524</v>
      </c>
      <c r="L1659" s="204">
        <v>12000</v>
      </c>
      <c r="M1659" s="204">
        <v>11900</v>
      </c>
      <c r="N1659" s="204">
        <f t="shared" si="206"/>
        <v>11900</v>
      </c>
      <c r="O1659" s="354">
        <f>M1659-N1659</f>
        <v>0</v>
      </c>
      <c r="P1659" s="204" t="e">
        <f t="shared" si="210"/>
        <v>#N/A</v>
      </c>
      <c r="Q1659" s="586" t="e">
        <f t="shared" si="211"/>
        <v>#N/A</v>
      </c>
      <c r="KL1659" s="961"/>
      <c r="BJC1659" s="303">
        <v>10000</v>
      </c>
      <c r="BKF1659" s="303">
        <v>1000</v>
      </c>
      <c r="BKM1659" s="303">
        <v>900</v>
      </c>
    </row>
    <row r="1660" spans="2:298 1569:1764" ht="45" customHeight="1">
      <c r="B1660" s="203">
        <v>5714400181</v>
      </c>
      <c r="C1660" s="203" t="str">
        <f>VLOOKUP(B1660,'效期天數(2025.1126更新)'!B:C,2,FALSE)</f>
        <v>tCREA-D</v>
      </c>
      <c r="D1660" s="203">
        <f>VLOOKUP(B1660,'效期天數(2025.1126更新)'!B:E,4,0)</f>
        <v>120</v>
      </c>
      <c r="E1660" s="204" t="e">
        <f>VLOOKUP(F1660,'帳庫存(20260119  00點更新)'!C:I,7,0)</f>
        <v>#N/A</v>
      </c>
      <c r="F1660" s="296">
        <v>18126051</v>
      </c>
      <c r="G1660" s="295">
        <v>46049</v>
      </c>
      <c r="H1660" s="588" t="s">
        <v>7724</v>
      </c>
      <c r="I1660" s="289" t="s">
        <v>8030</v>
      </c>
      <c r="J1660" s="352">
        <f t="shared" si="205"/>
        <v>46169</v>
      </c>
      <c r="K1660" s="203" t="s">
        <v>7641</v>
      </c>
      <c r="L1660" s="204">
        <v>12000</v>
      </c>
      <c r="M1660" s="204">
        <v>11990</v>
      </c>
      <c r="N1660" s="204">
        <f t="shared" si="206"/>
        <v>13030</v>
      </c>
      <c r="O1660" s="354">
        <f>M1660-N1660+JM1660</f>
        <v>0</v>
      </c>
      <c r="P1660" s="204" t="e">
        <f t="shared" si="210"/>
        <v>#N/A</v>
      </c>
      <c r="Q1660" s="586" t="e">
        <f t="shared" si="211"/>
        <v>#N/A</v>
      </c>
      <c r="JM1660" s="19">
        <v>1040</v>
      </c>
      <c r="KL1660" s="961"/>
      <c r="BKK1660" s="303">
        <v>9990</v>
      </c>
      <c r="BLI1660" s="303">
        <v>3040</v>
      </c>
    </row>
    <row r="1661" spans="2:298 1569:1764" ht="45" customHeight="1">
      <c r="B1661" s="203">
        <v>5714400181</v>
      </c>
      <c r="C1661" s="203" t="str">
        <f>VLOOKUP(B1661,'效期天數(2025.1126更新)'!B:C,2,FALSE)</f>
        <v>tCREA-D</v>
      </c>
      <c r="D1661" s="203">
        <f>VLOOKUP(B1661,'效期天數(2025.1126更新)'!B:E,4,0)</f>
        <v>120</v>
      </c>
      <c r="E1661" s="204" t="e">
        <f>VLOOKUP(F1661,'帳庫存(20260119  00點更新)'!C:I,7,0)</f>
        <v>#N/A</v>
      </c>
      <c r="F1661" s="296">
        <v>18126052</v>
      </c>
      <c r="G1661" s="295">
        <v>46049</v>
      </c>
      <c r="H1661" s="588" t="s">
        <v>7724</v>
      </c>
      <c r="I1661" s="289" t="s">
        <v>8030</v>
      </c>
      <c r="J1661" s="352">
        <f t="shared" si="205"/>
        <v>46169</v>
      </c>
      <c r="K1661" s="203" t="s">
        <v>7641</v>
      </c>
      <c r="L1661" s="204">
        <v>12000</v>
      </c>
      <c r="M1661" s="204">
        <v>11980</v>
      </c>
      <c r="N1661" s="204">
        <f t="shared" si="206"/>
        <v>11980</v>
      </c>
      <c r="O1661" s="354">
        <f>M1661-N1661</f>
        <v>0</v>
      </c>
      <c r="P1661" s="204" t="e">
        <f t="shared" si="210"/>
        <v>#N/A</v>
      </c>
      <c r="Q1661" s="586" t="e">
        <f t="shared" si="211"/>
        <v>#N/A</v>
      </c>
      <c r="KL1661" s="961"/>
      <c r="BJI1661" s="334">
        <v>100</v>
      </c>
      <c r="BKV1661" s="303">
        <v>5000</v>
      </c>
      <c r="BLI1661" s="303">
        <v>6000</v>
      </c>
      <c r="BOV1661" s="303">
        <v>880</v>
      </c>
    </row>
    <row r="1662" spans="2:298 1569:1764" ht="45" customHeight="1">
      <c r="B1662" s="203">
        <v>5714400181</v>
      </c>
      <c r="C1662" s="203" t="str">
        <f>VLOOKUP(B1662,'效期天數(2025.1126更新)'!B:C,2,FALSE)</f>
        <v>tCREA-D</v>
      </c>
      <c r="D1662" s="203">
        <f>VLOOKUP(B1662,'效期天數(2025.1126更新)'!B:E,4,0)</f>
        <v>120</v>
      </c>
      <c r="E1662" s="204" t="e">
        <f>VLOOKUP(F1662,'帳庫存(20260119  00點更新)'!C:I,7,0)</f>
        <v>#N/A</v>
      </c>
      <c r="F1662" s="296">
        <v>18126053</v>
      </c>
      <c r="G1662" s="295">
        <v>46051</v>
      </c>
      <c r="H1662" s="754" t="s">
        <v>7868</v>
      </c>
      <c r="J1662" s="352">
        <f t="shared" si="205"/>
        <v>46171</v>
      </c>
      <c r="K1662" s="203" t="s">
        <v>7669</v>
      </c>
      <c r="L1662" s="204">
        <v>12000</v>
      </c>
      <c r="M1662" s="204">
        <v>12000</v>
      </c>
      <c r="N1662" s="204">
        <f t="shared" si="206"/>
        <v>12760</v>
      </c>
      <c r="O1662" s="354">
        <f>M1662-N1662+JJ1662</f>
        <v>0</v>
      </c>
      <c r="P1662" s="204" t="e">
        <f t="shared" si="210"/>
        <v>#N/A</v>
      </c>
      <c r="Q1662" s="586" t="e">
        <f t="shared" si="211"/>
        <v>#N/A</v>
      </c>
      <c r="JJ1662" s="360">
        <v>760</v>
      </c>
      <c r="KL1662" s="961"/>
      <c r="BJP1662" s="303">
        <v>8000</v>
      </c>
      <c r="BJV1662" s="303">
        <v>3000</v>
      </c>
      <c r="BLJ1662" s="303">
        <v>1000</v>
      </c>
      <c r="BMP1662" s="303">
        <v>760</v>
      </c>
    </row>
    <row r="1663" spans="2:298 1569:1764" ht="45" customHeight="1">
      <c r="B1663" s="633">
        <v>5714400181</v>
      </c>
      <c r="C1663" s="633" t="str">
        <f>VLOOKUP(B1663,'效期天數(2025.1126更新)'!B:C,2,FALSE)</f>
        <v>tCREA-D</v>
      </c>
      <c r="D1663" s="203">
        <f>VLOOKUP(B1663,'效期天數(2025.1126更新)'!B:E,4,0)</f>
        <v>120</v>
      </c>
      <c r="E1663" s="696" t="e">
        <f>VLOOKUP(F1663,'帳庫存(20260119  00點更新)'!C:I,7,0)</f>
        <v>#N/A</v>
      </c>
      <c r="F1663" s="645">
        <v>18126054</v>
      </c>
      <c r="G1663" s="295">
        <v>46051</v>
      </c>
      <c r="H1663" s="754" t="s">
        <v>7868</v>
      </c>
      <c r="I1663" s="286" t="s">
        <v>8490</v>
      </c>
      <c r="J1663" s="352">
        <f t="shared" si="205"/>
        <v>46171</v>
      </c>
      <c r="K1663" s="203" t="s">
        <v>7669</v>
      </c>
      <c r="L1663" s="204">
        <v>12000</v>
      </c>
      <c r="M1663" s="204">
        <v>11990</v>
      </c>
      <c r="N1663" s="204">
        <f t="shared" si="206"/>
        <v>11990</v>
      </c>
      <c r="O1663" s="354">
        <f>M1663-N1663+JK1663</f>
        <v>670</v>
      </c>
      <c r="P1663" s="204" t="e">
        <f t="shared" si="210"/>
        <v>#N/A</v>
      </c>
      <c r="Q1663" s="586" t="e">
        <f t="shared" si="211"/>
        <v>#N/A</v>
      </c>
      <c r="JK1663" s="19">
        <v>670</v>
      </c>
      <c r="KL1663" s="961"/>
      <c r="BJG1663" s="303">
        <v>6990</v>
      </c>
      <c r="BKU1663" s="303">
        <v>2000</v>
      </c>
      <c r="BLJ1663" s="303">
        <v>3000</v>
      </c>
    </row>
    <row r="1664" spans="2:298 1569:1764" ht="45" customHeight="1">
      <c r="B1664" s="203">
        <v>5714400181</v>
      </c>
      <c r="C1664" s="203" t="str">
        <f>VLOOKUP(B1664,'效期天數(2025.1126更新)'!B:C,2,FALSE)</f>
        <v>tCREA-D</v>
      </c>
      <c r="D1664" s="203">
        <f>VLOOKUP(B1664,'效期天數(2025.1126更新)'!B:E,4,0)</f>
        <v>120</v>
      </c>
      <c r="E1664" s="204" t="e">
        <f>VLOOKUP(F1664,'帳庫存(20260119  00點更新)'!C:I,7,0)</f>
        <v>#N/A</v>
      </c>
      <c r="F1664" s="296">
        <v>18126061</v>
      </c>
      <c r="G1664" s="295">
        <v>46058</v>
      </c>
      <c r="H1664" s="591" t="s">
        <v>7905</v>
      </c>
      <c r="J1664" s="352">
        <f t="shared" si="205"/>
        <v>46178</v>
      </c>
      <c r="K1664" s="203" t="s">
        <v>7838</v>
      </c>
      <c r="L1664" s="204">
        <v>12000</v>
      </c>
      <c r="M1664" s="204">
        <v>11980</v>
      </c>
      <c r="N1664" s="204">
        <f t="shared" si="206"/>
        <v>12120</v>
      </c>
      <c r="O1664" s="354">
        <f>M1664-N1664+JP1664+KD1664</f>
        <v>140</v>
      </c>
      <c r="P1664" s="204" t="e">
        <f t="shared" si="210"/>
        <v>#N/A</v>
      </c>
      <c r="Q1664" s="586" t="e">
        <f t="shared" si="211"/>
        <v>#N/A</v>
      </c>
      <c r="JP1664" s="19">
        <v>140</v>
      </c>
      <c r="KD1664" s="360">
        <v>140</v>
      </c>
      <c r="KL1664" s="961"/>
      <c r="BJS1664" s="303">
        <v>10000</v>
      </c>
      <c r="BKN1664" s="303">
        <v>980</v>
      </c>
      <c r="BLE1664" s="303">
        <v>1140</v>
      </c>
    </row>
    <row r="1665" spans="2:310 1621:1899" ht="45" customHeight="1">
      <c r="B1665" s="203">
        <v>5714400181</v>
      </c>
      <c r="C1665" s="203" t="str">
        <f>VLOOKUP(B1665,'效期天數(2025.1126更新)'!B:C,2,FALSE)</f>
        <v>tCREA-D</v>
      </c>
      <c r="D1665" s="203">
        <f>VLOOKUP(B1665,'效期天數(2025.1126更新)'!B:E,4,0)</f>
        <v>120</v>
      </c>
      <c r="E1665" s="204" t="e">
        <f>VLOOKUP(F1665,'帳庫存(20260119  00點更新)'!C:I,7,0)</f>
        <v>#N/A</v>
      </c>
      <c r="F1665" s="296">
        <v>18126062</v>
      </c>
      <c r="G1665" s="295">
        <v>46058</v>
      </c>
      <c r="H1665" s="591" t="s">
        <v>7905</v>
      </c>
      <c r="J1665" s="352">
        <f t="shared" si="205"/>
        <v>46178</v>
      </c>
      <c r="K1665" s="203" t="s">
        <v>7838</v>
      </c>
      <c r="L1665" s="204">
        <v>12000</v>
      </c>
      <c r="M1665" s="204">
        <v>11980</v>
      </c>
      <c r="N1665" s="204">
        <f t="shared" si="206"/>
        <v>11980</v>
      </c>
      <c r="O1665" s="354">
        <f>M1665-N1665+KD1665</f>
        <v>480</v>
      </c>
      <c r="P1665" s="204" t="e">
        <f t="shared" si="210"/>
        <v>#N/A</v>
      </c>
      <c r="Q1665" s="586" t="e">
        <f t="shared" si="211"/>
        <v>#N/A</v>
      </c>
      <c r="KD1665" s="360">
        <v>480</v>
      </c>
      <c r="KL1665" s="961"/>
      <c r="BJW1665" s="303">
        <v>8000</v>
      </c>
      <c r="BLE1665" s="303">
        <v>980</v>
      </c>
      <c r="BLF1665" s="303">
        <v>3000</v>
      </c>
    </row>
    <row r="1666" spans="2:310 1621:1899" ht="45" customHeight="1">
      <c r="B1666" s="203">
        <v>5714400181</v>
      </c>
      <c r="C1666" s="203" t="str">
        <f>VLOOKUP(B1666,'效期天數(2025.1126更新)'!B:C,2,FALSE)</f>
        <v>tCREA-D</v>
      </c>
      <c r="D1666" s="203">
        <f>VLOOKUP(B1666,'效期天數(2025.1126更新)'!B:E,4,0)</f>
        <v>120</v>
      </c>
      <c r="E1666" s="204" t="e">
        <f>VLOOKUP(F1666,'帳庫存(20260119  00點更新)'!C:I,7,0)</f>
        <v>#N/A</v>
      </c>
      <c r="F1666" s="296">
        <v>18126071</v>
      </c>
      <c r="G1666" s="295">
        <v>46063</v>
      </c>
      <c r="H1666" s="722" t="s">
        <v>8037</v>
      </c>
      <c r="I1666" s="289"/>
      <c r="J1666" s="352">
        <f t="shared" si="205"/>
        <v>46183</v>
      </c>
      <c r="K1666" s="203" t="s">
        <v>7930</v>
      </c>
      <c r="L1666" s="204">
        <v>12000</v>
      </c>
      <c r="M1666" s="204">
        <v>11990</v>
      </c>
      <c r="N1666" s="204">
        <f t="shared" si="206"/>
        <v>12880</v>
      </c>
      <c r="O1666" s="354">
        <f>M1666-N1666+KC1666</f>
        <v>0</v>
      </c>
      <c r="P1666" s="204" t="e">
        <f t="shared" si="210"/>
        <v>#N/A</v>
      </c>
      <c r="Q1666" s="586" t="e">
        <f t="shared" si="211"/>
        <v>#N/A</v>
      </c>
      <c r="KC1666" s="360">
        <v>890</v>
      </c>
      <c r="KL1666" s="961"/>
      <c r="BJI1666" s="334">
        <v>100</v>
      </c>
      <c r="BLB1666" s="303">
        <v>10000</v>
      </c>
      <c r="BLH1666" s="303">
        <v>1890</v>
      </c>
      <c r="BNE1666" s="303">
        <v>890</v>
      </c>
    </row>
    <row r="1667" spans="2:310 1621:1899" ht="45" customHeight="1">
      <c r="B1667" s="203">
        <v>5714400181</v>
      </c>
      <c r="C1667" s="203" t="str">
        <f>VLOOKUP(B1667,'效期天數(2025.1126更新)'!B:C,2,FALSE)</f>
        <v>tCREA-D</v>
      </c>
      <c r="D1667" s="203">
        <f>VLOOKUP(B1667,'效期天數(2025.1126更新)'!B:E,4,0)</f>
        <v>120</v>
      </c>
      <c r="E1667" s="204" t="e">
        <f>VLOOKUP(F1667,'帳庫存(20260119  00點更新)'!C:I,7,0)</f>
        <v>#N/A</v>
      </c>
      <c r="F1667" s="296">
        <v>18126072</v>
      </c>
      <c r="G1667" s="295">
        <v>46063</v>
      </c>
      <c r="H1667" s="722" t="s">
        <v>8037</v>
      </c>
      <c r="I1667" s="289"/>
      <c r="J1667" s="352">
        <f t="shared" si="205"/>
        <v>46183</v>
      </c>
      <c r="K1667" s="203" t="s">
        <v>7930</v>
      </c>
      <c r="L1667" s="204">
        <v>12000</v>
      </c>
      <c r="M1667" s="204">
        <v>11990</v>
      </c>
      <c r="N1667" s="204">
        <f t="shared" si="206"/>
        <v>12000</v>
      </c>
      <c r="O1667" s="354">
        <f>M1667-N1667+KC1667</f>
        <v>0</v>
      </c>
      <c r="P1667" s="204" t="e">
        <f t="shared" si="210"/>
        <v>#N/A</v>
      </c>
      <c r="Q1667" s="586" t="e">
        <f t="shared" si="211"/>
        <v>#N/A</v>
      </c>
      <c r="KC1667" s="360">
        <v>10</v>
      </c>
      <c r="KL1667" s="961"/>
      <c r="BLG1667" s="303">
        <v>3000</v>
      </c>
      <c r="BLH1667" s="303">
        <v>8990</v>
      </c>
      <c r="BNE1667" s="303">
        <v>10</v>
      </c>
    </row>
    <row r="1668" spans="2:310 1621:1899" ht="45" customHeight="1">
      <c r="B1668" s="203">
        <v>5714400181</v>
      </c>
      <c r="C1668" s="203" t="str">
        <f>VLOOKUP(B1668,'效期天數(2025.1126更新)'!B:C,2,FALSE)</f>
        <v>tCREA-D</v>
      </c>
      <c r="D1668" s="203">
        <f>VLOOKUP(B1668,'效期天數(2025.1126更新)'!B:E,4,0)</f>
        <v>120</v>
      </c>
      <c r="E1668" s="204" t="e">
        <f>VLOOKUP(F1668,'帳庫存(20260119  00點更新)'!C:I,7,0)</f>
        <v>#N/A</v>
      </c>
      <c r="F1668" s="296">
        <v>18126073</v>
      </c>
      <c r="G1668" s="295">
        <v>46066</v>
      </c>
      <c r="H1668" s="593" t="s">
        <v>8133</v>
      </c>
      <c r="J1668" s="352">
        <f t="shared" si="205"/>
        <v>46186</v>
      </c>
      <c r="K1668" s="203" t="s">
        <v>8016</v>
      </c>
      <c r="L1668" s="204">
        <v>12000</v>
      </c>
      <c r="M1668" s="204">
        <v>11870</v>
      </c>
      <c r="N1668" s="204">
        <f t="shared" si="206"/>
        <v>12810</v>
      </c>
      <c r="O1668" s="354">
        <f>M1668-N1668+JS1668</f>
        <v>0</v>
      </c>
      <c r="P1668" s="204" t="e">
        <f t="shared" si="210"/>
        <v>#N/A</v>
      </c>
      <c r="Q1668" s="586" t="e">
        <f t="shared" si="211"/>
        <v>#N/A</v>
      </c>
      <c r="JS1668" s="19">
        <v>940</v>
      </c>
      <c r="KL1668" s="961"/>
      <c r="BKC1668" s="303">
        <v>10870</v>
      </c>
      <c r="BLL1668" s="303">
        <v>1940</v>
      </c>
    </row>
    <row r="1669" spans="2:310 1621:1899" ht="45" customHeight="1">
      <c r="B1669" s="203">
        <v>5714400181</v>
      </c>
      <c r="C1669" s="203" t="str">
        <f>VLOOKUP(B1669,'效期天數(2025.1126更新)'!B:C,2,FALSE)</f>
        <v>tCREA-D</v>
      </c>
      <c r="D1669" s="203">
        <f>VLOOKUP(B1669,'效期天數(2025.1126更新)'!B:E,4,0)</f>
        <v>120</v>
      </c>
      <c r="E1669" s="204" t="e">
        <f>VLOOKUP(F1669,'帳庫存(20260119  00點更新)'!C:I,7,0)</f>
        <v>#N/A</v>
      </c>
      <c r="F1669" s="296">
        <v>18126074</v>
      </c>
      <c r="G1669" s="295">
        <v>46066</v>
      </c>
      <c r="H1669" s="593" t="s">
        <v>8133</v>
      </c>
      <c r="J1669" s="352">
        <f t="shared" si="205"/>
        <v>46186</v>
      </c>
      <c r="K1669" s="203" t="s">
        <v>8016</v>
      </c>
      <c r="L1669" s="204">
        <v>12000</v>
      </c>
      <c r="M1669" s="204">
        <v>12080</v>
      </c>
      <c r="N1669" s="204">
        <f t="shared" si="206"/>
        <v>12360</v>
      </c>
      <c r="O1669" s="354">
        <f>M1669-N1669+JW1669</f>
        <v>0</v>
      </c>
      <c r="P1669" s="204" t="e">
        <f t="shared" si="210"/>
        <v>#N/A</v>
      </c>
      <c r="Q1669" s="586" t="e">
        <f t="shared" si="211"/>
        <v>#N/A</v>
      </c>
      <c r="JW1669" s="824">
        <v>280</v>
      </c>
      <c r="KL1669" s="961"/>
      <c r="BKO1669" s="303">
        <v>7000</v>
      </c>
      <c r="BLL1669" s="303">
        <v>5360</v>
      </c>
    </row>
    <row r="1670" spans="2:310 1621:1899" ht="45" customHeight="1">
      <c r="B1670" s="203">
        <v>5714400181</v>
      </c>
      <c r="C1670" s="203" t="str">
        <f>VLOOKUP(B1670,'效期天數(2025.1126更新)'!B:C,2,FALSE)</f>
        <v>tCREA-D</v>
      </c>
      <c r="D1670" s="203">
        <f>VLOOKUP(B1670,'效期天數(2025.1126更新)'!B:E,4,0)</f>
        <v>120</v>
      </c>
      <c r="E1670" s="204" t="e">
        <f>VLOOKUP(F1670,'帳庫存(20260119  00點更新)'!C:I,7,0)</f>
        <v>#N/A</v>
      </c>
      <c r="F1670" s="296">
        <v>18126091</v>
      </c>
      <c r="G1670" s="295">
        <v>46077</v>
      </c>
      <c r="H1670" s="530" t="s">
        <v>8204</v>
      </c>
      <c r="J1670" s="352">
        <f t="shared" si="205"/>
        <v>46197</v>
      </c>
      <c r="K1670" s="203" t="s">
        <v>8098</v>
      </c>
      <c r="L1670" s="204">
        <v>12000</v>
      </c>
      <c r="M1670" s="344">
        <v>11980</v>
      </c>
      <c r="N1670" s="204">
        <f t="shared" si="206"/>
        <v>11980</v>
      </c>
      <c r="O1670" s="354">
        <f>M1670-N1670</f>
        <v>0</v>
      </c>
      <c r="P1670" s="204" t="e">
        <f t="shared" si="210"/>
        <v>#N/A</v>
      </c>
      <c r="Q1670" s="586" t="e">
        <f t="shared" si="211"/>
        <v>#N/A</v>
      </c>
      <c r="KL1670" s="961"/>
      <c r="BKX1670" s="303">
        <v>8000</v>
      </c>
      <c r="BLM1670" s="303">
        <v>2000</v>
      </c>
      <c r="BNB1670" s="303">
        <v>1980</v>
      </c>
    </row>
    <row r="1671" spans="2:310 1621:1899" ht="45" customHeight="1">
      <c r="B1671" s="203">
        <v>5714400181</v>
      </c>
      <c r="C1671" s="203" t="str">
        <f>VLOOKUP(B1671,'效期天數(2025.1126更新)'!B:C,2,FALSE)</f>
        <v>tCREA-D</v>
      </c>
      <c r="D1671" s="203">
        <f>VLOOKUP(B1671,'效期天數(2025.1126更新)'!B:E,4,0)</f>
        <v>120</v>
      </c>
      <c r="E1671" s="204" t="e">
        <f>VLOOKUP(F1671,'帳庫存(20260119  00點更新)'!C:I,7,0)</f>
        <v>#N/A</v>
      </c>
      <c r="F1671" s="296">
        <v>18126092</v>
      </c>
      <c r="G1671" s="295">
        <v>46077</v>
      </c>
      <c r="H1671" s="530" t="s">
        <v>8204</v>
      </c>
      <c r="J1671" s="352">
        <f t="shared" si="205"/>
        <v>46197</v>
      </c>
      <c r="K1671" s="203" t="s">
        <v>8098</v>
      </c>
      <c r="L1671" s="204">
        <v>12000</v>
      </c>
      <c r="M1671" s="344">
        <v>11990</v>
      </c>
      <c r="N1671" s="204">
        <f t="shared" si="206"/>
        <v>11990</v>
      </c>
      <c r="O1671" s="354">
        <f>M1671-N1671</f>
        <v>0</v>
      </c>
      <c r="P1671" s="204" t="e">
        <f t="shared" si="210"/>
        <v>#N/A</v>
      </c>
      <c r="Q1671" s="586" t="e">
        <f t="shared" si="211"/>
        <v>#N/A</v>
      </c>
      <c r="KL1671" s="961"/>
      <c r="BKY1671" s="303">
        <v>7000</v>
      </c>
      <c r="BMK1671" s="303">
        <v>2000</v>
      </c>
      <c r="BMP1671" s="303">
        <v>2990</v>
      </c>
    </row>
    <row r="1672" spans="2:310 1621:1899" ht="45" customHeight="1">
      <c r="B1672" s="203">
        <v>5714400181</v>
      </c>
      <c r="C1672" s="203" t="str">
        <f>VLOOKUP(B1672,'效期天數(2025.1126更新)'!B:C,2,FALSE)</f>
        <v>tCREA-D</v>
      </c>
      <c r="D1672" s="203">
        <f>VLOOKUP(B1672,'效期天數(2025.1126更新)'!B:E,4,0)</f>
        <v>120</v>
      </c>
      <c r="E1672" s="204" t="e">
        <f>VLOOKUP(F1672,'帳庫存(20260119  00點更新)'!C:I,7,0)</f>
        <v>#N/A</v>
      </c>
      <c r="F1672" s="296">
        <v>18126093</v>
      </c>
      <c r="G1672" s="295">
        <v>46079</v>
      </c>
      <c r="H1672" s="841" t="s">
        <v>8248</v>
      </c>
      <c r="J1672" s="352">
        <f t="shared" ref="J1672:J1735" si="212">G1672+D1672</f>
        <v>46199</v>
      </c>
      <c r="K1672" s="203" t="s">
        <v>8124</v>
      </c>
      <c r="L1672" s="204">
        <v>12000</v>
      </c>
      <c r="M1672" s="344">
        <v>12080</v>
      </c>
      <c r="N1672" s="204">
        <f t="shared" ref="N1672:N1735" si="213">SUM(NS1672:XFD1672)</f>
        <v>12080</v>
      </c>
      <c r="O1672" s="354">
        <f>M1672-N1672</f>
        <v>0</v>
      </c>
      <c r="P1672" s="204" t="e">
        <f t="shared" si="210"/>
        <v>#N/A</v>
      </c>
      <c r="Q1672" s="586" t="e">
        <f t="shared" si="211"/>
        <v>#N/A</v>
      </c>
      <c r="KL1672" s="961"/>
      <c r="BLP1672" s="303">
        <v>10000</v>
      </c>
      <c r="BNG1672" s="303">
        <v>1000</v>
      </c>
      <c r="BNH1672" s="303">
        <v>1080</v>
      </c>
    </row>
    <row r="1673" spans="2:310 1621:1899" ht="45" customHeight="1">
      <c r="B1673" s="203">
        <v>5714400181</v>
      </c>
      <c r="C1673" s="203" t="str">
        <f>VLOOKUP(B1673,'效期天數(2025.1126更新)'!B:C,2,FALSE)</f>
        <v>tCREA-D</v>
      </c>
      <c r="D1673" s="203">
        <f>VLOOKUP(B1673,'效期天數(2025.1126更新)'!B:E,4,0)</f>
        <v>120</v>
      </c>
      <c r="E1673" s="204" t="e">
        <f>VLOOKUP(F1673,'帳庫存(20260119  00點更新)'!C:I,7,0)</f>
        <v>#N/A</v>
      </c>
      <c r="F1673" s="296">
        <v>18126094</v>
      </c>
      <c r="G1673" s="295">
        <v>46079</v>
      </c>
      <c r="H1673" s="841" t="s">
        <v>8248</v>
      </c>
      <c r="J1673" s="352">
        <f t="shared" si="212"/>
        <v>46199</v>
      </c>
      <c r="K1673" s="203" t="s">
        <v>8124</v>
      </c>
      <c r="L1673" s="204">
        <v>12000</v>
      </c>
      <c r="M1673" s="344">
        <v>12070</v>
      </c>
      <c r="N1673" s="204">
        <f t="shared" si="213"/>
        <v>12070</v>
      </c>
      <c r="O1673" s="354">
        <f>M1673-N1673</f>
        <v>0</v>
      </c>
      <c r="P1673" s="204" t="e">
        <f t="shared" si="210"/>
        <v>#N/A</v>
      </c>
      <c r="Q1673" s="586" t="e">
        <f t="shared" si="211"/>
        <v>#N/A</v>
      </c>
      <c r="KL1673" s="961"/>
      <c r="BLV1673" s="303">
        <v>8000</v>
      </c>
      <c r="BML1673" s="303">
        <v>4070</v>
      </c>
    </row>
    <row r="1674" spans="2:310 1621:1899" ht="45" customHeight="1">
      <c r="B1674" s="203">
        <v>5714400181</v>
      </c>
      <c r="C1674" s="203" t="str">
        <f>VLOOKUP(B1674,'效期天數(2025.1126更新)'!B:C,2,FALSE)</f>
        <v>tCREA-D</v>
      </c>
      <c r="D1674" s="203">
        <f>VLOOKUP(B1674,'效期天數(2025.1126更新)'!B:E,4,0)</f>
        <v>120</v>
      </c>
      <c r="E1674" s="204" t="e">
        <f>VLOOKUP(F1674,'帳庫存(20260119  00點更新)'!C:I,7,0)</f>
        <v>#N/A</v>
      </c>
      <c r="F1674" s="203">
        <v>18126101</v>
      </c>
      <c r="G1674" s="295">
        <v>46084</v>
      </c>
      <c r="H1674" s="747" t="s">
        <v>8255</v>
      </c>
      <c r="J1674" s="352">
        <f t="shared" si="212"/>
        <v>46204</v>
      </c>
      <c r="K1674" s="203" t="s">
        <v>8161</v>
      </c>
      <c r="L1674" s="204">
        <v>12000</v>
      </c>
      <c r="M1674" s="344">
        <v>11960</v>
      </c>
      <c r="N1674" s="204">
        <f t="shared" si="213"/>
        <v>11960</v>
      </c>
      <c r="O1674" s="354">
        <f>M1674-N1674</f>
        <v>0</v>
      </c>
      <c r="KL1674" s="961"/>
      <c r="BMB1674" s="303">
        <v>10000</v>
      </c>
      <c r="BNI1674" s="303">
        <v>1000</v>
      </c>
      <c r="BOV1674" s="303">
        <v>960</v>
      </c>
    </row>
    <row r="1675" spans="2:310 1621:1899" ht="45" customHeight="1">
      <c r="B1675" s="203">
        <v>5714400181</v>
      </c>
      <c r="C1675" s="203" t="str">
        <f>VLOOKUP(B1675,'效期天數(2025.1126更新)'!B:C,2,FALSE)</f>
        <v>tCREA-D</v>
      </c>
      <c r="D1675" s="203">
        <f>VLOOKUP(B1675,'效期天數(2025.1126更新)'!B:E,4,0)</f>
        <v>120</v>
      </c>
      <c r="E1675" s="204" t="e">
        <f>VLOOKUP(F1675,'帳庫存(20260119  00點更新)'!C:I,7,0)</f>
        <v>#N/A</v>
      </c>
      <c r="F1675" s="203">
        <v>18126102</v>
      </c>
      <c r="G1675" s="295">
        <v>46084</v>
      </c>
      <c r="H1675" s="747" t="s">
        <v>8255</v>
      </c>
      <c r="J1675" s="352">
        <f t="shared" si="212"/>
        <v>46204</v>
      </c>
      <c r="K1675" s="203" t="s">
        <v>8161</v>
      </c>
      <c r="L1675" s="204">
        <v>12000</v>
      </c>
      <c r="M1675" s="344">
        <v>12000</v>
      </c>
      <c r="N1675" s="204">
        <f t="shared" si="213"/>
        <v>13120</v>
      </c>
      <c r="O1675" s="354">
        <f>M1675-N1675+KK1675+KT1675</f>
        <v>0</v>
      </c>
      <c r="KK1675" s="958">
        <v>580</v>
      </c>
      <c r="KL1675" s="961"/>
      <c r="KT1675" s="569">
        <v>540</v>
      </c>
      <c r="BMC1675" s="303">
        <v>12000</v>
      </c>
      <c r="BNI1675" s="303">
        <v>580</v>
      </c>
      <c r="BOV1675" s="303">
        <v>540</v>
      </c>
    </row>
    <row r="1676" spans="2:310 1621:1899" ht="45" customHeight="1">
      <c r="B1676" s="203">
        <v>5714400181</v>
      </c>
      <c r="C1676" s="203" t="str">
        <f>VLOOKUP(B1676,'效期天數(2025.1126更新)'!B:C,2,FALSE)</f>
        <v>tCREA-D</v>
      </c>
      <c r="D1676" s="203">
        <f>VLOOKUP(B1676,'效期天數(2025.1126更新)'!B:E,4,0)</f>
        <v>120</v>
      </c>
      <c r="E1676" s="204" t="e">
        <f>VLOOKUP(F1676,'帳庫存(20260119  00點更新)'!C:I,7,0)</f>
        <v>#N/A</v>
      </c>
      <c r="F1676" s="203">
        <v>18126103</v>
      </c>
      <c r="G1676" s="295">
        <v>46086</v>
      </c>
      <c r="H1676" s="548" t="s">
        <v>8337</v>
      </c>
      <c r="J1676" s="352">
        <f t="shared" si="212"/>
        <v>46206</v>
      </c>
      <c r="K1676" s="203" t="s">
        <v>8182</v>
      </c>
      <c r="L1676" s="204">
        <v>12000</v>
      </c>
      <c r="M1676" s="204">
        <v>11990</v>
      </c>
      <c r="N1676" s="204">
        <f t="shared" si="213"/>
        <v>11990</v>
      </c>
      <c r="O1676" s="354">
        <f>M1676-N1676</f>
        <v>0</v>
      </c>
      <c r="KL1676" s="961"/>
      <c r="BME1676" s="303">
        <v>9000</v>
      </c>
      <c r="BNA1676" s="303">
        <v>2000</v>
      </c>
      <c r="BPR1676" s="303">
        <v>990</v>
      </c>
    </row>
    <row r="1677" spans="2:310 1621:1899" ht="45" customHeight="1">
      <c r="B1677" s="203">
        <v>5714400181</v>
      </c>
      <c r="C1677" s="203" t="str">
        <f>VLOOKUP(B1677,'效期天數(2025.1126更新)'!B:C,2,FALSE)</f>
        <v>tCREA-D</v>
      </c>
      <c r="D1677" s="203">
        <f>VLOOKUP(B1677,'效期天數(2025.1126更新)'!B:E,4,0)</f>
        <v>120</v>
      </c>
      <c r="E1677" s="204" t="e">
        <f>VLOOKUP(F1677,'帳庫存(20260119  00點更新)'!C:I,7,0)</f>
        <v>#N/A</v>
      </c>
      <c r="F1677" s="203">
        <v>18126104</v>
      </c>
      <c r="G1677" s="295">
        <v>46086</v>
      </c>
      <c r="H1677" s="548" t="s">
        <v>8337</v>
      </c>
      <c r="J1677" s="352">
        <f t="shared" si="212"/>
        <v>46206</v>
      </c>
      <c r="K1677" s="203" t="s">
        <v>8182</v>
      </c>
      <c r="L1677" s="204">
        <v>12000</v>
      </c>
      <c r="M1677" s="204">
        <v>11990</v>
      </c>
      <c r="N1677" s="204">
        <f t="shared" si="213"/>
        <v>11990</v>
      </c>
      <c r="O1677" s="354">
        <f>M1677-N1677</f>
        <v>0</v>
      </c>
      <c r="KL1677" s="961"/>
      <c r="BMF1677" s="303">
        <v>7000</v>
      </c>
      <c r="BNA1677" s="303">
        <v>4000</v>
      </c>
      <c r="BPR1677" s="303">
        <v>990</v>
      </c>
    </row>
    <row r="1678" spans="2:310 1621:1899" ht="45" customHeight="1">
      <c r="B1678" s="203">
        <v>5714400181</v>
      </c>
      <c r="C1678" s="203" t="str">
        <f>VLOOKUP(B1678,'效期天數(2025.1126更新)'!B:C,2,FALSE)</f>
        <v>tCREA-D</v>
      </c>
      <c r="D1678" s="203">
        <f>VLOOKUP(B1678,'效期天數(2025.1126更新)'!B:E,4,0)</f>
        <v>120</v>
      </c>
      <c r="E1678" s="204" t="e">
        <f>VLOOKUP(F1678,'帳庫存(20260119  00點更新)'!C:I,7,0)</f>
        <v>#N/A</v>
      </c>
      <c r="F1678" s="296">
        <v>18126111</v>
      </c>
      <c r="G1678" s="295">
        <v>46091</v>
      </c>
      <c r="H1678" s="568" t="s">
        <v>8439</v>
      </c>
      <c r="J1678" s="352">
        <f t="shared" si="212"/>
        <v>46211</v>
      </c>
      <c r="K1678" s="203" t="s">
        <v>8311</v>
      </c>
      <c r="L1678" s="204">
        <v>12000</v>
      </c>
      <c r="M1678" s="204">
        <v>12050</v>
      </c>
      <c r="N1678" s="204">
        <f t="shared" si="213"/>
        <v>12780</v>
      </c>
      <c r="O1678" s="354">
        <f>M1678-N1678+KX1678</f>
        <v>0</v>
      </c>
      <c r="KL1678" s="961"/>
      <c r="KX1678" s="651">
        <v>730</v>
      </c>
      <c r="BML1678" s="303">
        <v>9000</v>
      </c>
      <c r="BNB1678" s="303">
        <v>3050</v>
      </c>
      <c r="BUA1678" s="334">
        <v>730</v>
      </c>
    </row>
    <row r="1679" spans="2:310 1621:1899" ht="45" customHeight="1">
      <c r="B1679" s="203">
        <v>5714400181</v>
      </c>
      <c r="C1679" s="203" t="str">
        <f>VLOOKUP(B1679,'效期天數(2025.1126更新)'!B:C,2,FALSE)</f>
        <v>tCREA-D</v>
      </c>
      <c r="D1679" s="203">
        <f>VLOOKUP(B1679,'效期天數(2025.1126更新)'!B:E,4,0)</f>
        <v>120</v>
      </c>
      <c r="E1679" s="204" t="e">
        <f>VLOOKUP(F1679,'帳庫存(20260119  00點更新)'!C:I,7,0)</f>
        <v>#N/A</v>
      </c>
      <c r="F1679" s="296">
        <v>18126112</v>
      </c>
      <c r="G1679" s="295">
        <v>46091</v>
      </c>
      <c r="H1679" s="568" t="s">
        <v>8439</v>
      </c>
      <c r="J1679" s="352">
        <f t="shared" si="212"/>
        <v>46211</v>
      </c>
      <c r="K1679" s="203" t="s">
        <v>8311</v>
      </c>
      <c r="L1679" s="204">
        <v>12000</v>
      </c>
      <c r="M1679" s="204">
        <v>12090</v>
      </c>
      <c r="N1679" s="204">
        <f t="shared" si="213"/>
        <v>12090</v>
      </c>
      <c r="O1679" s="354">
        <f>M1679-N1679+KV1679</f>
        <v>550</v>
      </c>
      <c r="KL1679" s="961"/>
      <c r="KV1679" s="651">
        <v>550</v>
      </c>
      <c r="BMM1679" s="303">
        <v>10000</v>
      </c>
      <c r="BNS1679" s="303">
        <v>2090</v>
      </c>
    </row>
    <row r="1680" spans="2:310 1621:1899" ht="45" customHeight="1">
      <c r="B1680" s="203">
        <v>5714400181</v>
      </c>
      <c r="C1680" s="203" t="str">
        <f>VLOOKUP(B1680,'效期天數(2025.1126更新)'!B:C,2,FALSE)</f>
        <v>tCREA-D</v>
      </c>
      <c r="D1680" s="203">
        <f>VLOOKUP(B1680,'效期天數(2025.1126更新)'!B:E,4,0)</f>
        <v>120</v>
      </c>
      <c r="E1680" s="204" t="e">
        <f>VLOOKUP(F1680,'帳庫存(20260119  00點更新)'!C:I,7,0)</f>
        <v>#N/A</v>
      </c>
      <c r="F1680" s="296">
        <v>18126113</v>
      </c>
      <c r="G1680" s="295">
        <v>46093</v>
      </c>
      <c r="H1680" s="878" t="s">
        <v>8437</v>
      </c>
      <c r="J1680" s="352">
        <f t="shared" si="212"/>
        <v>46213</v>
      </c>
      <c r="K1680" s="203" t="s">
        <v>8356</v>
      </c>
      <c r="L1680" s="204">
        <v>12000</v>
      </c>
      <c r="M1680" s="204">
        <v>12190</v>
      </c>
      <c r="N1680" s="204">
        <f t="shared" si="213"/>
        <v>12880</v>
      </c>
      <c r="O1680" s="354">
        <f>M1680-N1680+KS1680</f>
        <v>0</v>
      </c>
      <c r="KL1680" s="961"/>
      <c r="KS1680" s="569">
        <v>690</v>
      </c>
      <c r="BMR1680" s="303">
        <v>9000</v>
      </c>
      <c r="BNK1680" s="303">
        <v>3190</v>
      </c>
      <c r="BOF1680" s="303">
        <v>690</v>
      </c>
    </row>
    <row r="1681" spans="2:353 1709:1884" ht="45" customHeight="1">
      <c r="B1681" s="203">
        <v>5714400181</v>
      </c>
      <c r="C1681" s="203" t="str">
        <f>VLOOKUP(B1681,'效期天數(2025.1126更新)'!B:C,2,FALSE)</f>
        <v>tCREA-D</v>
      </c>
      <c r="D1681" s="203">
        <f>VLOOKUP(B1681,'效期天數(2025.1126更新)'!B:E,4,0)</f>
        <v>120</v>
      </c>
      <c r="E1681" s="204" t="e">
        <f>VLOOKUP(F1681,'帳庫存(20260119  00點更新)'!C:I,7,0)</f>
        <v>#N/A</v>
      </c>
      <c r="F1681" s="296">
        <v>18126114</v>
      </c>
      <c r="G1681" s="295">
        <v>46093</v>
      </c>
      <c r="H1681" s="878" t="s">
        <v>8437</v>
      </c>
      <c r="J1681" s="352">
        <f t="shared" si="212"/>
        <v>46213</v>
      </c>
      <c r="K1681" s="203" t="s">
        <v>8356</v>
      </c>
      <c r="L1681" s="204">
        <v>12000</v>
      </c>
      <c r="M1681" s="204">
        <v>12240</v>
      </c>
      <c r="N1681" s="204">
        <f t="shared" si="213"/>
        <v>12240</v>
      </c>
      <c r="O1681" s="354">
        <f>M1681-N1681</f>
        <v>0</v>
      </c>
      <c r="KL1681" s="961"/>
      <c r="BMS1681" s="303">
        <v>10000</v>
      </c>
      <c r="BOF1681" s="303">
        <v>2240</v>
      </c>
    </row>
    <row r="1682" spans="2:353 1709:1884" ht="45" customHeight="1">
      <c r="B1682" s="203">
        <v>5714400181</v>
      </c>
      <c r="C1682" s="203" t="str">
        <f>VLOOKUP(B1682,'效期天數(2025.1126更新)'!B:C,2,FALSE)</f>
        <v>tCREA-D</v>
      </c>
      <c r="D1682" s="203">
        <f>VLOOKUP(B1682,'效期天數(2025.1126更新)'!B:E,4,0)</f>
        <v>120</v>
      </c>
      <c r="E1682" s="204" t="e">
        <f>VLOOKUP(F1682,'帳庫存(20260119  00點更新)'!C:I,7,0)</f>
        <v>#N/A</v>
      </c>
      <c r="F1682" s="296" t="s">
        <v>8384</v>
      </c>
      <c r="G1682" s="295">
        <v>46094</v>
      </c>
      <c r="H1682" s="747" t="s">
        <v>8442</v>
      </c>
      <c r="I1682" s="289"/>
      <c r="J1682" s="352">
        <f t="shared" si="212"/>
        <v>46214</v>
      </c>
      <c r="K1682" s="203" t="s">
        <v>8383</v>
      </c>
      <c r="L1682" s="204">
        <v>12000</v>
      </c>
      <c r="M1682" s="204">
        <v>11910</v>
      </c>
      <c r="N1682" s="204">
        <f t="shared" si="213"/>
        <v>12460</v>
      </c>
      <c r="O1682" s="354">
        <f>M1682-N1682+KR1682</f>
        <v>0</v>
      </c>
      <c r="KL1682" s="961"/>
      <c r="KR1682" s="569">
        <v>550</v>
      </c>
      <c r="BNB1682" s="303">
        <v>5000</v>
      </c>
      <c r="BNM1682" s="303">
        <v>2910</v>
      </c>
      <c r="BNN1682" s="303">
        <v>2000</v>
      </c>
      <c r="BOC1682" s="303">
        <v>2000</v>
      </c>
      <c r="BOM1682" s="303">
        <v>550</v>
      </c>
    </row>
    <row r="1683" spans="2:353 1709:1884" ht="45" customHeight="1">
      <c r="B1683" s="203">
        <v>5714400181</v>
      </c>
      <c r="C1683" s="203" t="str">
        <f>VLOOKUP(B1683,'效期天數(2025.1126更新)'!B:C,2,FALSE)</f>
        <v>tCREA-D</v>
      </c>
      <c r="D1683" s="203">
        <f>VLOOKUP(B1683,'效期天數(2025.1126更新)'!B:E,4,0)</f>
        <v>120</v>
      </c>
      <c r="E1683" s="204" t="e">
        <f>VLOOKUP(F1683,'帳庫存(20260119  00點更新)'!C:I,7,0)</f>
        <v>#N/A</v>
      </c>
      <c r="F1683" s="296" t="s">
        <v>8385</v>
      </c>
      <c r="G1683" s="295">
        <v>46094</v>
      </c>
      <c r="H1683" s="747" t="s">
        <v>8442</v>
      </c>
      <c r="I1683" s="289"/>
      <c r="J1683" s="352">
        <f t="shared" si="212"/>
        <v>46214</v>
      </c>
      <c r="K1683" s="203" t="s">
        <v>8383</v>
      </c>
      <c r="L1683" s="204">
        <v>12000</v>
      </c>
      <c r="M1683" s="204">
        <v>11880</v>
      </c>
      <c r="N1683" s="204">
        <f t="shared" si="213"/>
        <v>11880</v>
      </c>
      <c r="O1683" s="354">
        <f>M1683-N1683</f>
        <v>0</v>
      </c>
      <c r="KL1683" s="961"/>
      <c r="BNO1683" s="303">
        <v>10000</v>
      </c>
      <c r="BOC1683" s="303">
        <v>1000</v>
      </c>
      <c r="BOM1683" s="303">
        <v>880</v>
      </c>
    </row>
    <row r="1684" spans="2:353 1709:1884" ht="45" customHeight="1">
      <c r="B1684" s="203">
        <v>5714400181</v>
      </c>
      <c r="C1684" s="203" t="str">
        <f>VLOOKUP(B1684,'效期天數(2025.1126更新)'!B:C,2,FALSE)</f>
        <v>tCREA-D</v>
      </c>
      <c r="D1684" s="203">
        <f>VLOOKUP(B1684,'效期天數(2025.1126更新)'!B:E,4,0)</f>
        <v>120</v>
      </c>
      <c r="E1684" s="204" t="e">
        <f>VLOOKUP(F1684,'帳庫存(20260119  00點更新)'!C:I,7,0)</f>
        <v>#N/A</v>
      </c>
      <c r="F1684" s="296">
        <v>18126121</v>
      </c>
      <c r="G1684" s="295">
        <v>46099</v>
      </c>
      <c r="H1684" s="593" t="s">
        <v>8633</v>
      </c>
      <c r="I1684" s="289"/>
      <c r="J1684" s="352">
        <f t="shared" si="212"/>
        <v>46219</v>
      </c>
      <c r="K1684" s="203" t="s">
        <v>8455</v>
      </c>
      <c r="L1684" s="204">
        <v>12000</v>
      </c>
      <c r="M1684" s="204">
        <v>11970</v>
      </c>
      <c r="N1684" s="204">
        <f t="shared" si="213"/>
        <v>11970</v>
      </c>
      <c r="O1684" s="354">
        <f>M1684-N1684</f>
        <v>0</v>
      </c>
      <c r="KL1684" s="961"/>
      <c r="BNP1684" s="303">
        <v>7000</v>
      </c>
      <c r="BNY1684" s="303">
        <v>4000</v>
      </c>
      <c r="BPS1684" s="334">
        <v>970</v>
      </c>
    </row>
    <row r="1685" spans="2:353 1709:1884" ht="45" customHeight="1">
      <c r="B1685" s="203">
        <v>5714400181</v>
      </c>
      <c r="C1685" s="203" t="str">
        <f>VLOOKUP(B1685,'效期天數(2025.1126更新)'!B:C,2,FALSE)</f>
        <v>tCREA-D</v>
      </c>
      <c r="D1685" s="203">
        <f>VLOOKUP(B1685,'效期天數(2025.1126更新)'!B:E,4,0)</f>
        <v>120</v>
      </c>
      <c r="E1685" s="204" t="e">
        <f>VLOOKUP(F1685,'帳庫存(20260119  00點更新)'!C:I,7,0)</f>
        <v>#N/A</v>
      </c>
      <c r="F1685" s="296">
        <v>18126122</v>
      </c>
      <c r="G1685" s="295">
        <v>46099</v>
      </c>
      <c r="H1685" s="593" t="s">
        <v>8633</v>
      </c>
      <c r="I1685" s="289"/>
      <c r="J1685" s="352">
        <f t="shared" si="212"/>
        <v>46219</v>
      </c>
      <c r="K1685" s="203" t="s">
        <v>8455</v>
      </c>
      <c r="L1685" s="204">
        <v>12000</v>
      </c>
      <c r="M1685" s="204">
        <v>11980</v>
      </c>
      <c r="N1685" s="204">
        <f t="shared" si="213"/>
        <v>11980</v>
      </c>
      <c r="O1685" s="354">
        <f>M1685-N1685</f>
        <v>0</v>
      </c>
      <c r="KL1685" s="961"/>
      <c r="BNQ1685" s="303">
        <v>10000</v>
      </c>
      <c r="BNY1685" s="303">
        <v>1000</v>
      </c>
      <c r="BPY1685" s="303">
        <v>980</v>
      </c>
    </row>
    <row r="1686" spans="2:353 1709:1884" ht="45" customHeight="1">
      <c r="B1686" s="203">
        <v>5714400181</v>
      </c>
      <c r="C1686" s="203" t="str">
        <f>VLOOKUP(B1686,'效期天數(2025.1126更新)'!B:C,2,FALSE)</f>
        <v>tCREA-D</v>
      </c>
      <c r="D1686" s="203">
        <f>VLOOKUP(B1686,'效期天數(2025.1126更新)'!B:E,4,0)</f>
        <v>120</v>
      </c>
      <c r="E1686" s="204" t="e">
        <f>VLOOKUP(F1686,'帳庫存(20260119  00點更新)'!C:I,7,0)</f>
        <v>#N/A</v>
      </c>
      <c r="F1686" s="296">
        <v>18126123</v>
      </c>
      <c r="G1686" s="295">
        <v>46101</v>
      </c>
      <c r="H1686" s="518" t="s">
        <v>8669</v>
      </c>
      <c r="I1686" s="959" t="s">
        <v>8506</v>
      </c>
      <c r="J1686" s="352">
        <f t="shared" si="212"/>
        <v>46221</v>
      </c>
      <c r="K1686" s="203" t="s">
        <v>8480</v>
      </c>
      <c r="L1686" s="204">
        <v>12000</v>
      </c>
      <c r="M1686" s="204">
        <v>11970</v>
      </c>
      <c r="N1686" s="204">
        <f t="shared" si="213"/>
        <v>12970</v>
      </c>
      <c r="O1686" s="354">
        <f>M1686-N1686+LW1686</f>
        <v>0</v>
      </c>
      <c r="KL1686" s="961"/>
      <c r="LW1686" s="944">
        <v>1000</v>
      </c>
      <c r="BMT1686" s="334">
        <v>100</v>
      </c>
      <c r="BOA1686" s="303">
        <v>100</v>
      </c>
      <c r="BOT1686" s="303">
        <v>100</v>
      </c>
      <c r="BPD1686" s="303">
        <v>90</v>
      </c>
      <c r="BQC1686" s="303">
        <v>10000</v>
      </c>
      <c r="BQE1686" s="303">
        <v>1580</v>
      </c>
      <c r="BRS1686" s="303">
        <v>1000</v>
      </c>
    </row>
    <row r="1687" spans="2:353 1709:1884" ht="45" customHeight="1">
      <c r="B1687" s="203">
        <v>5714400181</v>
      </c>
      <c r="C1687" s="203" t="str">
        <f>VLOOKUP(B1687,'效期天數(2025.1126更新)'!B:C,2,FALSE)</f>
        <v>tCREA-D</v>
      </c>
      <c r="D1687" s="203">
        <f>VLOOKUP(B1687,'效期天數(2025.1126更新)'!B:E,4,0)</f>
        <v>120</v>
      </c>
      <c r="E1687" s="204" t="e">
        <f>VLOOKUP(F1687,'帳庫存(20260119  00點更新)'!C:I,7,0)</f>
        <v>#N/A</v>
      </c>
      <c r="F1687" s="296">
        <v>18126124</v>
      </c>
      <c r="G1687" s="295">
        <v>46101</v>
      </c>
      <c r="H1687" s="518" t="s">
        <v>8669</v>
      </c>
      <c r="I1687" s="959" t="s">
        <v>8506</v>
      </c>
      <c r="J1687" s="352">
        <f t="shared" si="212"/>
        <v>46221</v>
      </c>
      <c r="K1687" s="203" t="s">
        <v>8480</v>
      </c>
      <c r="L1687" s="204">
        <v>12000</v>
      </c>
      <c r="M1687" s="204">
        <v>11990</v>
      </c>
      <c r="N1687" s="204">
        <f t="shared" si="213"/>
        <v>12710</v>
      </c>
      <c r="O1687" s="354">
        <f>M1687-N1687+LO1687</f>
        <v>0</v>
      </c>
      <c r="KL1687" s="961"/>
      <c r="LO1687" s="944">
        <v>720</v>
      </c>
      <c r="BOP1687" s="334">
        <v>2000</v>
      </c>
      <c r="BPB1687" s="303">
        <v>2000</v>
      </c>
      <c r="BPF1687" s="303">
        <v>3990</v>
      </c>
      <c r="BPI1687" s="303">
        <v>2000</v>
      </c>
      <c r="BQU1687" s="303">
        <v>2000</v>
      </c>
      <c r="BRI1687" s="303">
        <v>720</v>
      </c>
    </row>
    <row r="1688" spans="2:353 1709:1884" ht="45" customHeight="1">
      <c r="B1688" s="203">
        <v>5714400181</v>
      </c>
      <c r="C1688" s="203" t="str">
        <f>VLOOKUP(B1688,'效期天數(2025.1126更新)'!B:C,2,FALSE)</f>
        <v>tCREA-D</v>
      </c>
      <c r="D1688" s="203">
        <f>VLOOKUP(B1688,'效期天數(2025.1126更新)'!B:E,4,0)</f>
        <v>120</v>
      </c>
      <c r="E1688" s="204" t="e">
        <f>VLOOKUP(F1688,'帳庫存(20260119  00點更新)'!C:I,7,0)</f>
        <v>#N/A</v>
      </c>
      <c r="F1688" s="296">
        <v>18126131</v>
      </c>
      <c r="G1688" s="295">
        <v>46105</v>
      </c>
      <c r="H1688" s="978" t="s">
        <v>8918</v>
      </c>
      <c r="I1688" s="984" t="s">
        <v>8506</v>
      </c>
      <c r="J1688" s="352">
        <f t="shared" si="212"/>
        <v>46225</v>
      </c>
      <c r="K1688" s="203" t="s">
        <v>8537</v>
      </c>
      <c r="L1688" s="204">
        <v>12000</v>
      </c>
      <c r="M1688" s="204">
        <v>11800</v>
      </c>
      <c r="N1688" s="204">
        <f t="shared" si="213"/>
        <v>11800</v>
      </c>
      <c r="O1688" s="354">
        <f>M1688-N1688</f>
        <v>0</v>
      </c>
      <c r="KL1688" s="961"/>
      <c r="BOA1688" s="303">
        <v>100</v>
      </c>
      <c r="BOT1688" s="303">
        <v>100</v>
      </c>
      <c r="BQK1688" s="303">
        <v>10000</v>
      </c>
      <c r="BSE1688" s="303">
        <v>1600</v>
      </c>
    </row>
    <row r="1689" spans="2:353 1709:1884" ht="45" customHeight="1">
      <c r="B1689" s="203">
        <v>5714400181</v>
      </c>
      <c r="C1689" s="203" t="str">
        <f>VLOOKUP(B1689,'效期天數(2025.1126更新)'!B:C,2,FALSE)</f>
        <v>tCREA-D</v>
      </c>
      <c r="D1689" s="203">
        <f>VLOOKUP(B1689,'效期天數(2025.1126更新)'!B:E,4,0)</f>
        <v>120</v>
      </c>
      <c r="E1689" s="204" t="e">
        <f>VLOOKUP(F1689,'帳庫存(20260119  00點更新)'!C:I,7,0)</f>
        <v>#N/A</v>
      </c>
      <c r="F1689" s="296">
        <v>18126132</v>
      </c>
      <c r="G1689" s="295">
        <v>46105</v>
      </c>
      <c r="H1689" s="978" t="s">
        <v>8918</v>
      </c>
      <c r="I1689" s="984" t="s">
        <v>8506</v>
      </c>
      <c r="J1689" s="352">
        <f t="shared" si="212"/>
        <v>46225</v>
      </c>
      <c r="K1689" s="203" t="s">
        <v>8537</v>
      </c>
      <c r="L1689" s="204">
        <v>12000</v>
      </c>
      <c r="M1689" s="204">
        <v>11920</v>
      </c>
      <c r="N1689" s="204">
        <f t="shared" si="213"/>
        <v>11920</v>
      </c>
      <c r="O1689" s="354">
        <f>M1689-N1689</f>
        <v>0</v>
      </c>
      <c r="KL1689" s="961"/>
      <c r="BPH1689" s="303">
        <v>5000</v>
      </c>
      <c r="BQF1689" s="303">
        <v>5920</v>
      </c>
      <c r="BSE1689" s="303">
        <v>1000</v>
      </c>
    </row>
    <row r="1690" spans="2:353 1709:1884" ht="45" customHeight="1">
      <c r="B1690" s="203">
        <v>5714400181</v>
      </c>
      <c r="C1690" s="203" t="str">
        <f>VLOOKUP(B1690,'效期天數(2025.1126更新)'!B:C,2,FALSE)</f>
        <v>tCREA-D</v>
      </c>
      <c r="D1690" s="203">
        <f>VLOOKUP(B1690,'效期天數(2025.1126更新)'!B:E,4,0)</f>
        <v>120</v>
      </c>
      <c r="E1690" s="204" t="e">
        <f>VLOOKUP(F1690,'帳庫存(20260119  00點更新)'!C:I,7,0)</f>
        <v>#N/A</v>
      </c>
      <c r="F1690" s="296">
        <v>18126133</v>
      </c>
      <c r="G1690" s="295">
        <v>46108</v>
      </c>
      <c r="H1690" s="747" t="s">
        <v>8663</v>
      </c>
      <c r="J1690" s="352">
        <f t="shared" si="212"/>
        <v>46228</v>
      </c>
      <c r="K1690" s="203" t="s">
        <v>8597</v>
      </c>
      <c r="L1690" s="204">
        <v>12000</v>
      </c>
      <c r="M1690" s="204">
        <v>11890</v>
      </c>
      <c r="N1690" s="204">
        <f t="shared" si="213"/>
        <v>14610</v>
      </c>
      <c r="O1690" s="354">
        <f>M1690-N1690+KZ1690+LI1690</f>
        <v>0</v>
      </c>
      <c r="KL1690" s="961"/>
      <c r="KZ1690" s="651">
        <v>2000</v>
      </c>
      <c r="LI1690" s="944">
        <v>720</v>
      </c>
      <c r="BOD1690" s="303">
        <v>11000</v>
      </c>
      <c r="BQA1690" s="303">
        <v>1890</v>
      </c>
      <c r="BQL1690" s="334">
        <v>1000</v>
      </c>
      <c r="BTL1690" s="303">
        <v>720</v>
      </c>
    </row>
    <row r="1691" spans="2:353 1709:1884" ht="45" customHeight="1">
      <c r="B1691" s="203">
        <v>5714400181</v>
      </c>
      <c r="C1691" s="203" t="str">
        <f>VLOOKUP(B1691,'效期天數(2025.1126更新)'!B:C,2,FALSE)</f>
        <v>tCREA-D</v>
      </c>
      <c r="D1691" s="203">
        <f>VLOOKUP(B1691,'效期天數(2025.1126更新)'!B:E,4,0)</f>
        <v>120</v>
      </c>
      <c r="E1691" s="204" t="e">
        <f>VLOOKUP(F1691,'帳庫存(20260119  00點更新)'!C:I,7,0)</f>
        <v>#N/A</v>
      </c>
      <c r="F1691" s="296">
        <v>18126134</v>
      </c>
      <c r="G1691" s="295">
        <v>46108</v>
      </c>
      <c r="H1691" s="747" t="s">
        <v>8663</v>
      </c>
      <c r="J1691" s="352">
        <f t="shared" si="212"/>
        <v>46228</v>
      </c>
      <c r="K1691" s="203" t="s">
        <v>8597</v>
      </c>
      <c r="L1691" s="204">
        <v>12000</v>
      </c>
      <c r="M1691" s="204">
        <v>12170</v>
      </c>
      <c r="N1691" s="204">
        <f t="shared" si="213"/>
        <v>14860</v>
      </c>
      <c r="O1691" s="354">
        <f>M1691-N1691+MO1691</f>
        <v>0</v>
      </c>
      <c r="KL1691" s="961"/>
      <c r="MO1691" s="1064">
        <v>2690</v>
      </c>
      <c r="BOO1691" s="334">
        <v>3000</v>
      </c>
      <c r="BOQ1691" s="303">
        <v>8000</v>
      </c>
      <c r="BPZ1691" s="303">
        <v>1170</v>
      </c>
      <c r="BTK1691" s="303">
        <v>2000</v>
      </c>
      <c r="BTL1691" s="303">
        <v>690</v>
      </c>
    </row>
    <row r="1692" spans="2:353 1709:1884" ht="45" customHeight="1">
      <c r="B1692" s="203">
        <v>5714400181</v>
      </c>
      <c r="C1692" s="203" t="str">
        <f>VLOOKUP(B1692,'效期天數(2025.1126更新)'!B:C,2,FALSE)</f>
        <v>tCREA-D</v>
      </c>
      <c r="D1692" s="203">
        <f>VLOOKUP(B1692,'效期天數(2025.1126更新)'!B:E,4,0)</f>
        <v>120</v>
      </c>
      <c r="E1692" s="204" t="e">
        <f>VLOOKUP(F1692,'帳庫存(20260119  00點更新)'!C:I,7,0)</f>
        <v>#N/A</v>
      </c>
      <c r="F1692" s="296">
        <v>18126141</v>
      </c>
      <c r="G1692" s="295">
        <v>46112</v>
      </c>
      <c r="H1692" s="587" t="s">
        <v>8763</v>
      </c>
      <c r="J1692" s="352">
        <f t="shared" si="212"/>
        <v>46232</v>
      </c>
      <c r="K1692" s="203" t="s">
        <v>8683</v>
      </c>
      <c r="L1692" s="204">
        <v>12000</v>
      </c>
      <c r="M1692" s="204">
        <v>12090</v>
      </c>
      <c r="N1692" s="204">
        <f t="shared" si="213"/>
        <v>13090</v>
      </c>
      <c r="O1692" s="354">
        <f>M1692-N1692+LE1692</f>
        <v>0</v>
      </c>
      <c r="LE1692" s="944">
        <v>1000</v>
      </c>
      <c r="BOR1692" s="303">
        <v>7000</v>
      </c>
      <c r="BPB1692" s="303">
        <v>5090</v>
      </c>
      <c r="BSG1692" s="303">
        <v>1000</v>
      </c>
    </row>
    <row r="1693" spans="2:353 1709:1884" ht="45" customHeight="1">
      <c r="B1693" s="203">
        <v>5714400181</v>
      </c>
      <c r="C1693" s="203" t="str">
        <f>VLOOKUP(B1693,'效期天數(2025.1126更新)'!B:C,2,FALSE)</f>
        <v>tCREA-D</v>
      </c>
      <c r="D1693" s="203">
        <f>VLOOKUP(B1693,'效期天數(2025.1126更新)'!B:E,4,0)</f>
        <v>120</v>
      </c>
      <c r="E1693" s="204" t="e">
        <f>VLOOKUP(F1693,'帳庫存(20260119  00點更新)'!C:I,7,0)</f>
        <v>#N/A</v>
      </c>
      <c r="F1693" s="296">
        <v>18126142</v>
      </c>
      <c r="G1693" s="295">
        <v>46112</v>
      </c>
      <c r="H1693" s="587" t="s">
        <v>8763</v>
      </c>
      <c r="J1693" s="352">
        <f t="shared" si="212"/>
        <v>46232</v>
      </c>
      <c r="K1693" s="203" t="s">
        <v>8683</v>
      </c>
      <c r="L1693" s="204">
        <v>12000</v>
      </c>
      <c r="M1693" s="204">
        <v>12090</v>
      </c>
      <c r="N1693" s="204">
        <f t="shared" si="213"/>
        <v>12090</v>
      </c>
      <c r="O1693" s="354">
        <f>M1693-N1693</f>
        <v>0</v>
      </c>
      <c r="BOU1693" s="303">
        <v>10000</v>
      </c>
      <c r="BPB1693" s="303">
        <v>1000</v>
      </c>
      <c r="BTL1693" s="303">
        <v>1090</v>
      </c>
    </row>
    <row r="1694" spans="2:353 1709:1884" ht="45" customHeight="1">
      <c r="B1694" s="203">
        <v>5714400181</v>
      </c>
      <c r="C1694" s="203" t="str">
        <f>VLOOKUP(B1694,'效期天數(2025.1126更新)'!B:C,2,FALSE)</f>
        <v>tCREA-D</v>
      </c>
      <c r="D1694" s="203">
        <f>VLOOKUP(B1694,'效期天數(2025.1126更新)'!B:E,4,0)</f>
        <v>120</v>
      </c>
      <c r="E1694" s="204" t="e">
        <f>VLOOKUP(F1694,'帳庫存(20260119  00點更新)'!C:I,7,0)</f>
        <v>#N/A</v>
      </c>
      <c r="F1694" s="296">
        <v>18126143</v>
      </c>
      <c r="G1694" s="295">
        <v>46114</v>
      </c>
      <c r="H1694" s="538" t="s">
        <v>8934</v>
      </c>
      <c r="J1694" s="352">
        <f t="shared" si="212"/>
        <v>46234</v>
      </c>
      <c r="K1694" s="203" t="s">
        <v>8718</v>
      </c>
      <c r="L1694" s="204">
        <v>12000</v>
      </c>
      <c r="M1694" s="204">
        <v>11900</v>
      </c>
      <c r="N1694" s="204">
        <f t="shared" si="213"/>
        <v>11900</v>
      </c>
      <c r="O1694" s="354">
        <f>M1694-N1694</f>
        <v>0</v>
      </c>
      <c r="BPN1694" s="303">
        <v>10000</v>
      </c>
      <c r="BRS1694" s="303">
        <v>1900</v>
      </c>
    </row>
    <row r="1695" spans="2:353 1709:1884" ht="45" customHeight="1">
      <c r="B1695" s="203">
        <v>5714400181</v>
      </c>
      <c r="C1695" s="203" t="str">
        <f>VLOOKUP(B1695,'效期天數(2025.1126更新)'!B:C,2,FALSE)</f>
        <v>tCREA-D</v>
      </c>
      <c r="D1695" s="203">
        <f>VLOOKUP(B1695,'效期天數(2025.1126更新)'!B:E,4,0)</f>
        <v>120</v>
      </c>
      <c r="E1695" s="204" t="e">
        <f>VLOOKUP(F1695,'帳庫存(20260119  00點更新)'!C:I,7,0)</f>
        <v>#N/A</v>
      </c>
      <c r="F1695" s="296">
        <v>18126144</v>
      </c>
      <c r="G1695" s="295">
        <v>46114</v>
      </c>
      <c r="H1695" s="538" t="s">
        <v>8934</v>
      </c>
      <c r="J1695" s="352">
        <f t="shared" si="212"/>
        <v>46234</v>
      </c>
      <c r="K1695" s="203" t="s">
        <v>8718</v>
      </c>
      <c r="L1695" s="204">
        <v>12000</v>
      </c>
      <c r="M1695" s="204">
        <v>12000</v>
      </c>
      <c r="N1695" s="204">
        <f t="shared" si="213"/>
        <v>12000</v>
      </c>
      <c r="O1695" s="354">
        <f>M1695-N1695</f>
        <v>0</v>
      </c>
      <c r="BPT1695" s="303">
        <v>4000</v>
      </c>
      <c r="BPV1695" s="303">
        <v>8000</v>
      </c>
    </row>
    <row r="1696" spans="2:353 1709:1884" ht="45" customHeight="1">
      <c r="B1696" s="203">
        <v>5714400181</v>
      </c>
      <c r="C1696" s="203" t="str">
        <f>VLOOKUP(B1696,'效期天數(2025.1126更新)'!B:C,2,FALSE)</f>
        <v>tCREA-D</v>
      </c>
      <c r="D1696" s="203">
        <f>VLOOKUP(B1696,'效期天數(2025.1126更新)'!B:E,4,0)</f>
        <v>120</v>
      </c>
      <c r="E1696" s="204" t="e">
        <f>VLOOKUP(F1696,'帳庫存(20260119  00點更新)'!C:I,7,0)</f>
        <v>#N/A</v>
      </c>
      <c r="F1696" s="296">
        <v>18126151</v>
      </c>
      <c r="G1696" s="295">
        <v>46120</v>
      </c>
      <c r="H1696" s="754" t="s">
        <v>8936</v>
      </c>
      <c r="J1696" s="352">
        <f t="shared" si="212"/>
        <v>46240</v>
      </c>
      <c r="K1696" s="203" t="s">
        <v>8796</v>
      </c>
      <c r="L1696" s="204">
        <v>12000</v>
      </c>
      <c r="M1696" s="204">
        <v>11990</v>
      </c>
      <c r="N1696" s="204">
        <f t="shared" si="213"/>
        <v>11990</v>
      </c>
      <c r="O1696" s="354">
        <f>M1696-N1696</f>
        <v>0</v>
      </c>
      <c r="BQO1696" s="303">
        <v>11000</v>
      </c>
      <c r="BSL1696" s="342">
        <v>990</v>
      </c>
    </row>
    <row r="1697" spans="2:370 1809:1941" ht="45" customHeight="1">
      <c r="B1697" s="203">
        <v>5714400181</v>
      </c>
      <c r="C1697" s="203" t="str">
        <f>VLOOKUP(B1697,'效期天數(2025.1126更新)'!B:C,2,FALSE)</f>
        <v>tCREA-D</v>
      </c>
      <c r="D1697" s="203">
        <f>VLOOKUP(B1697,'效期天數(2025.1126更新)'!B:E,4,0)</f>
        <v>120</v>
      </c>
      <c r="E1697" s="204" t="e">
        <f>VLOOKUP(F1697,'帳庫存(20260119  00點更新)'!C:I,7,0)</f>
        <v>#N/A</v>
      </c>
      <c r="F1697" s="296">
        <v>18126152</v>
      </c>
      <c r="G1697" s="295">
        <v>46120</v>
      </c>
      <c r="H1697" s="754" t="s">
        <v>8936</v>
      </c>
      <c r="J1697" s="352">
        <f t="shared" si="212"/>
        <v>46240</v>
      </c>
      <c r="K1697" s="203" t="s">
        <v>8796</v>
      </c>
      <c r="L1697" s="204">
        <v>12000</v>
      </c>
      <c r="M1697" s="204">
        <v>11980</v>
      </c>
      <c r="N1697" s="204">
        <f t="shared" si="213"/>
        <v>15090</v>
      </c>
      <c r="O1697" s="354">
        <f>M1697-N1697+MP1697+MQ1697+NF1697</f>
        <v>610</v>
      </c>
      <c r="MP1697" s="1064">
        <v>2110</v>
      </c>
      <c r="MQ1697" s="1064">
        <v>1000</v>
      </c>
      <c r="NF1697" s="651">
        <v>610</v>
      </c>
      <c r="BQO1697" s="303">
        <v>2000</v>
      </c>
      <c r="BQR1697" s="334">
        <v>4000</v>
      </c>
      <c r="BQS1697" s="334">
        <v>2000</v>
      </c>
      <c r="BSG1697" s="303">
        <v>2000</v>
      </c>
      <c r="BSK1697" s="334">
        <v>1000</v>
      </c>
      <c r="BTO1697" s="334">
        <v>2000</v>
      </c>
      <c r="BTX1697" s="303">
        <v>2090</v>
      </c>
    </row>
    <row r="1698" spans="2:370 1809:1941" ht="45" customHeight="1">
      <c r="B1698" s="203">
        <v>5714400181</v>
      </c>
      <c r="C1698" s="203" t="str">
        <f>VLOOKUP(B1698,'效期天數(2025.1126更新)'!B:C,2,FALSE)</f>
        <v>tCREA-D</v>
      </c>
      <c r="D1698" s="203">
        <f>VLOOKUP(B1698,'效期天數(2025.1126更新)'!B:E,4,0)</f>
        <v>120</v>
      </c>
      <c r="E1698" s="204" t="e">
        <f>VLOOKUP(F1698,'帳庫存(20260119  00點更新)'!C:I,7,0)</f>
        <v>#N/A</v>
      </c>
      <c r="F1698" s="296">
        <v>18126153</v>
      </c>
      <c r="G1698" s="295">
        <v>46122</v>
      </c>
      <c r="H1698" s="753" t="s">
        <v>9055</v>
      </c>
      <c r="J1698" s="352">
        <f t="shared" si="212"/>
        <v>46242</v>
      </c>
      <c r="K1698" s="203" t="s">
        <v>8857</v>
      </c>
      <c r="L1698" s="204">
        <v>12000</v>
      </c>
      <c r="M1698" s="204">
        <v>11990</v>
      </c>
      <c r="N1698" s="204">
        <f t="shared" si="213"/>
        <v>12760</v>
      </c>
      <c r="O1698" s="354">
        <f>M1698-N1698+MZ1698</f>
        <v>0</v>
      </c>
      <c r="MZ1698" s="814">
        <v>770</v>
      </c>
      <c r="BQQ1698" s="303">
        <v>9000</v>
      </c>
      <c r="BSV1698" s="303">
        <v>2990</v>
      </c>
      <c r="BVQ1698" s="303">
        <v>770</v>
      </c>
    </row>
    <row r="1699" spans="2:370 1809:1941" ht="45" customHeight="1">
      <c r="B1699" s="203">
        <v>5714400181</v>
      </c>
      <c r="C1699" s="203" t="str">
        <f>VLOOKUP(B1699,'效期天數(2025.1126更新)'!B:C,2,FALSE)</f>
        <v>tCREA-D</v>
      </c>
      <c r="D1699" s="203">
        <f>VLOOKUP(B1699,'效期天數(2025.1126更新)'!B:E,4,0)</f>
        <v>120</v>
      </c>
      <c r="E1699" s="204" t="e">
        <f>VLOOKUP(F1699,'帳庫存(20260119  00點更新)'!C:I,7,0)</f>
        <v>#N/A</v>
      </c>
      <c r="F1699" s="296">
        <v>18126154</v>
      </c>
      <c r="G1699" s="295">
        <v>46122</v>
      </c>
      <c r="H1699" s="753" t="s">
        <v>9055</v>
      </c>
      <c r="J1699" s="352">
        <f t="shared" si="212"/>
        <v>46242</v>
      </c>
      <c r="K1699" s="203" t="s">
        <v>8857</v>
      </c>
      <c r="L1699" s="204">
        <v>12000</v>
      </c>
      <c r="M1699" s="204">
        <v>11990</v>
      </c>
      <c r="N1699" s="204">
        <f t="shared" si="213"/>
        <v>11990</v>
      </c>
      <c r="O1699" s="354">
        <f>M1699-N1699</f>
        <v>0</v>
      </c>
      <c r="BQT1699" s="303">
        <v>10000</v>
      </c>
      <c r="BSV1699" s="303">
        <v>1000</v>
      </c>
      <c r="BVQ1699" s="303">
        <v>990</v>
      </c>
    </row>
    <row r="1700" spans="2:370 1809:1941" ht="45" customHeight="1">
      <c r="B1700" s="203">
        <v>5714400181</v>
      </c>
      <c r="C1700" s="203" t="str">
        <f>VLOOKUP(B1700,'效期天數(2025.1126更新)'!B:C,2,FALSE)</f>
        <v>tCREA-D</v>
      </c>
      <c r="D1700" s="203">
        <f>VLOOKUP(B1700,'效期天數(2025.1126更新)'!B:E,4,0)</f>
        <v>120</v>
      </c>
      <c r="E1700" s="204" t="e">
        <f>VLOOKUP(F1700,'帳庫存(20260119  00點更新)'!C:I,7,0)</f>
        <v>#N/A</v>
      </c>
      <c r="F1700" s="296" t="s">
        <v>8874</v>
      </c>
      <c r="G1700" s="295">
        <v>46123</v>
      </c>
      <c r="H1700" s="580" t="s">
        <v>9096</v>
      </c>
      <c r="J1700" s="352">
        <f t="shared" si="212"/>
        <v>46243</v>
      </c>
      <c r="K1700" s="203" t="s">
        <v>8873</v>
      </c>
      <c r="L1700" s="204">
        <v>12000</v>
      </c>
      <c r="M1700" s="204">
        <v>11990</v>
      </c>
      <c r="N1700" s="204">
        <f t="shared" si="213"/>
        <v>11990</v>
      </c>
      <c r="O1700" s="354">
        <f>M1700-N1700</f>
        <v>0</v>
      </c>
      <c r="BQW1700" s="303">
        <v>10000</v>
      </c>
      <c r="BTL1700" s="303">
        <v>990</v>
      </c>
      <c r="BUF1700" s="303">
        <v>1000</v>
      </c>
    </row>
    <row r="1701" spans="2:370 1809:1941" ht="45" customHeight="1">
      <c r="B1701" s="203">
        <v>5714400181</v>
      </c>
      <c r="C1701" s="203" t="str">
        <f>VLOOKUP(B1701,'效期天數(2025.1126更新)'!B:C,2,FALSE)</f>
        <v>tCREA-D</v>
      </c>
      <c r="D1701" s="203">
        <f>VLOOKUP(B1701,'效期天數(2025.1126更新)'!B:E,4,0)</f>
        <v>120</v>
      </c>
      <c r="E1701" s="204" t="e">
        <f>VLOOKUP(F1701,'帳庫存(20260119  00點更新)'!C:I,7,0)</f>
        <v>#N/A</v>
      </c>
      <c r="F1701" s="296" t="s">
        <v>8875</v>
      </c>
      <c r="G1701" s="295">
        <v>46123</v>
      </c>
      <c r="H1701" s="580" t="s">
        <v>9096</v>
      </c>
      <c r="J1701" s="352">
        <f t="shared" si="212"/>
        <v>46243</v>
      </c>
      <c r="K1701" s="203" t="s">
        <v>8873</v>
      </c>
      <c r="L1701" s="204">
        <v>12000</v>
      </c>
      <c r="M1701" s="204">
        <v>11990</v>
      </c>
      <c r="N1701" s="204">
        <f t="shared" si="213"/>
        <v>10000</v>
      </c>
      <c r="O1701" s="354">
        <f>M1701-N1701</f>
        <v>1990</v>
      </c>
      <c r="BQZ1701" s="303">
        <v>10000</v>
      </c>
    </row>
    <row r="1702" spans="2:370 1809:1941" ht="45" customHeight="1">
      <c r="B1702" s="203">
        <v>5714400181</v>
      </c>
      <c r="C1702" s="203" t="str">
        <f>VLOOKUP(B1702,'效期天數(2025.1126更新)'!B:C,2,FALSE)</f>
        <v>tCREA-D</v>
      </c>
      <c r="D1702" s="203">
        <f>VLOOKUP(B1702,'效期天數(2025.1126更新)'!B:E,4,0)</f>
        <v>120</v>
      </c>
      <c r="E1702" s="204" t="e">
        <f>VLOOKUP(F1702,'帳庫存(20260119  00點更新)'!C:I,7,0)</f>
        <v>#N/A</v>
      </c>
      <c r="F1702" s="296">
        <v>18126161</v>
      </c>
      <c r="G1702" s="295">
        <v>46127</v>
      </c>
      <c r="H1702" s="538" t="s">
        <v>9085</v>
      </c>
      <c r="I1702" s="1083" t="s">
        <v>10120</v>
      </c>
      <c r="J1702" s="352">
        <f t="shared" si="212"/>
        <v>46247</v>
      </c>
      <c r="K1702" s="203" t="s">
        <v>8988</v>
      </c>
      <c r="L1702" s="204">
        <v>12000</v>
      </c>
      <c r="M1702" s="204">
        <v>11990</v>
      </c>
      <c r="N1702" s="204">
        <f t="shared" si="213"/>
        <v>10990</v>
      </c>
      <c r="O1702" s="354">
        <f>M1702-N1702+NE1702</f>
        <v>1440</v>
      </c>
      <c r="NE1702" s="651">
        <v>440</v>
      </c>
      <c r="BRB1702" s="303">
        <v>10000</v>
      </c>
      <c r="BTW1702" s="303">
        <v>990</v>
      </c>
    </row>
    <row r="1703" spans="2:370 1809:1941" ht="45" customHeight="1">
      <c r="B1703" s="203">
        <v>5714400181</v>
      </c>
      <c r="C1703" s="203" t="str">
        <f>VLOOKUP(B1703,'效期天數(2025.1126更新)'!B:C,2,FALSE)</f>
        <v>tCREA-D</v>
      </c>
      <c r="D1703" s="203">
        <f>VLOOKUP(B1703,'效期天數(2025.1126更新)'!B:E,4,0)</f>
        <v>120</v>
      </c>
      <c r="E1703" s="204" t="e">
        <f>VLOOKUP(F1703,'帳庫存(20260119  00點更新)'!C:I,7,0)</f>
        <v>#N/A</v>
      </c>
      <c r="F1703" s="296">
        <v>18126162</v>
      </c>
      <c r="G1703" s="295">
        <v>46127</v>
      </c>
      <c r="H1703" s="538" t="s">
        <v>9085</v>
      </c>
      <c r="I1703" s="1083" t="s">
        <v>10120</v>
      </c>
      <c r="J1703" s="352">
        <f t="shared" si="212"/>
        <v>46247</v>
      </c>
      <c r="K1703" s="203" t="s">
        <v>8988</v>
      </c>
      <c r="L1703" s="204">
        <v>12000</v>
      </c>
      <c r="M1703" s="204">
        <v>12000</v>
      </c>
      <c r="N1703" s="204">
        <f t="shared" si="213"/>
        <v>12000</v>
      </c>
      <c r="O1703" s="354">
        <f>M1703-N1703</f>
        <v>0</v>
      </c>
      <c r="BRF1703" s="303">
        <v>10000</v>
      </c>
      <c r="BUP1703" s="303">
        <v>2000</v>
      </c>
    </row>
    <row r="1704" spans="2:370 1809:1941" ht="45" customHeight="1">
      <c r="B1704" s="203">
        <v>5714400181</v>
      </c>
      <c r="C1704" s="203" t="str">
        <f>VLOOKUP(B1704,'效期天數(2025.1126更新)'!B:C,2,FALSE)</f>
        <v>tCREA-D</v>
      </c>
      <c r="D1704" s="203">
        <f>VLOOKUP(B1704,'效期天數(2025.1126更新)'!B:E,4,0)</f>
        <v>120</v>
      </c>
      <c r="E1704" s="204" t="e">
        <f>VLOOKUP(F1704,'帳庫存(20260119  00點更新)'!C:I,7,0)</f>
        <v>#N/A</v>
      </c>
      <c r="F1704" s="296">
        <v>18126163</v>
      </c>
      <c r="G1704" s="295">
        <v>46129</v>
      </c>
      <c r="H1704" s="747" t="s">
        <v>9087</v>
      </c>
      <c r="J1704" s="352">
        <f t="shared" si="212"/>
        <v>46249</v>
      </c>
      <c r="K1704" s="203" t="s">
        <v>9061</v>
      </c>
      <c r="L1704" s="204">
        <v>12000</v>
      </c>
      <c r="M1704" s="204">
        <v>12080</v>
      </c>
      <c r="N1704" s="204">
        <f t="shared" si="213"/>
        <v>12080</v>
      </c>
      <c r="O1704" s="354">
        <f>M1704-N1704</f>
        <v>0</v>
      </c>
      <c r="BRA1704" s="303">
        <v>12080</v>
      </c>
    </row>
    <row r="1705" spans="2:370 1809:1941" ht="45" customHeight="1">
      <c r="B1705" s="203">
        <v>5714400181</v>
      </c>
      <c r="C1705" s="203" t="str">
        <f>VLOOKUP(B1705,'效期天數(2025.1126更新)'!B:C,2,FALSE)</f>
        <v>tCREA-D</v>
      </c>
      <c r="D1705" s="203">
        <f>VLOOKUP(B1705,'效期天數(2025.1126更新)'!B:E,4,0)</f>
        <v>120</v>
      </c>
      <c r="E1705" s="204" t="e">
        <f>VLOOKUP(F1705,'帳庫存(20260119  00點更新)'!C:I,7,0)</f>
        <v>#N/A</v>
      </c>
      <c r="F1705" s="296">
        <v>18126164</v>
      </c>
      <c r="G1705" s="295">
        <v>46129</v>
      </c>
      <c r="H1705" s="747" t="s">
        <v>9087</v>
      </c>
      <c r="J1705" s="352">
        <f t="shared" si="212"/>
        <v>46249</v>
      </c>
      <c r="K1705" s="203" t="s">
        <v>9061</v>
      </c>
      <c r="L1705" s="204">
        <v>12000</v>
      </c>
      <c r="M1705" s="204">
        <v>12060</v>
      </c>
      <c r="N1705" s="204">
        <f t="shared" si="213"/>
        <v>12060</v>
      </c>
      <c r="O1705" s="354">
        <f>M1705-N1705</f>
        <v>0</v>
      </c>
      <c r="BRA1705" s="303">
        <v>6000</v>
      </c>
      <c r="BSJ1705" s="334">
        <v>5000</v>
      </c>
      <c r="BVQ1705" s="303">
        <v>1060</v>
      </c>
    </row>
    <row r="1706" spans="2:370 1809:1941" ht="45" customHeight="1">
      <c r="B1706" s="203">
        <v>5714400181</v>
      </c>
      <c r="C1706" s="203" t="str">
        <f>VLOOKUP(B1706,'效期天數(2025.1126更新)'!B:C,2,FALSE)</f>
        <v>tCREA-D</v>
      </c>
      <c r="D1706" s="203">
        <f>VLOOKUP(B1706,'效期天數(2025.1126更新)'!B:E,4,0)</f>
        <v>120</v>
      </c>
      <c r="E1706" s="204" t="e">
        <f>VLOOKUP(F1706,'帳庫存(20260119  00點更新)'!C:I,7,0)</f>
        <v>#N/A</v>
      </c>
      <c r="F1706" s="296">
        <v>18126171</v>
      </c>
      <c r="G1706" s="295">
        <v>46133</v>
      </c>
      <c r="H1706" s="546" t="s">
        <v>9305</v>
      </c>
      <c r="J1706" s="352">
        <f t="shared" si="212"/>
        <v>46253</v>
      </c>
      <c r="K1706" s="203" t="s">
        <v>9139</v>
      </c>
      <c r="L1706" s="204">
        <v>12000</v>
      </c>
      <c r="M1706" s="204">
        <v>12040</v>
      </c>
      <c r="N1706" s="204">
        <f t="shared" si="213"/>
        <v>10000</v>
      </c>
      <c r="O1706" s="354">
        <f>M1706-N1706</f>
        <v>2040</v>
      </c>
      <c r="BRG1706" s="303">
        <v>10000</v>
      </c>
    </row>
    <row r="1707" spans="2:370 1809:1941" ht="45" customHeight="1">
      <c r="B1707" s="203">
        <v>5714400181</v>
      </c>
      <c r="C1707" s="203" t="str">
        <f>VLOOKUP(B1707,'效期天數(2025.1126更新)'!B:C,2,FALSE)</f>
        <v>tCREA-D</v>
      </c>
      <c r="D1707" s="203">
        <f>VLOOKUP(B1707,'效期天數(2025.1126更新)'!B:E,4,0)</f>
        <v>120</v>
      </c>
      <c r="E1707" s="204" t="e">
        <f>VLOOKUP(F1707,'帳庫存(20260119  00點更新)'!C:I,7,0)</f>
        <v>#N/A</v>
      </c>
      <c r="F1707" s="296">
        <v>18126172</v>
      </c>
      <c r="G1707" s="295">
        <v>46133</v>
      </c>
      <c r="H1707" s="546" t="s">
        <v>9305</v>
      </c>
      <c r="J1707" s="352">
        <f t="shared" si="212"/>
        <v>46253</v>
      </c>
      <c r="K1707" s="203" t="s">
        <v>9139</v>
      </c>
      <c r="L1707" s="204">
        <v>12000</v>
      </c>
      <c r="M1707" s="204">
        <v>12030</v>
      </c>
      <c r="N1707" s="204">
        <f t="shared" si="213"/>
        <v>12030</v>
      </c>
      <c r="O1707" s="354">
        <f>M1707-N1707+NA1707</f>
        <v>270</v>
      </c>
      <c r="NA1707" s="814">
        <v>270</v>
      </c>
      <c r="BRL1707" s="303">
        <v>5000</v>
      </c>
      <c r="BSU1707" s="303">
        <v>7030</v>
      </c>
    </row>
    <row r="1708" spans="2:370 1809:1941" ht="45" customHeight="1">
      <c r="B1708" s="203">
        <v>5714400181</v>
      </c>
      <c r="C1708" s="203" t="str">
        <f>VLOOKUP(B1708,'效期天數(2025.1126更新)'!B:C,2,FALSE)</f>
        <v>tCREA-D</v>
      </c>
      <c r="D1708" s="203">
        <f>VLOOKUP(B1708,'效期天數(2025.1126更新)'!B:E,4,0)</f>
        <v>120</v>
      </c>
      <c r="E1708" s="204" t="e">
        <f>VLOOKUP(F1708,'帳庫存(20260119  00點更新)'!C:I,7,0)</f>
        <v>#N/A</v>
      </c>
      <c r="F1708" s="296">
        <v>18126173</v>
      </c>
      <c r="G1708" s="295">
        <v>46136</v>
      </c>
      <c r="H1708" s="747" t="s">
        <v>9308</v>
      </c>
      <c r="J1708" s="352">
        <f t="shared" si="212"/>
        <v>46256</v>
      </c>
      <c r="K1708" s="203" t="s">
        <v>9202</v>
      </c>
      <c r="L1708" s="204">
        <v>12000</v>
      </c>
      <c r="M1708" s="204">
        <v>11990</v>
      </c>
      <c r="N1708" s="204">
        <f t="shared" si="213"/>
        <v>11000</v>
      </c>
      <c r="O1708" s="354">
        <f t="shared" ref="O1708:O1739" si="214">M1708-N1708</f>
        <v>990</v>
      </c>
      <c r="BRM1708" s="303">
        <v>11000</v>
      </c>
    </row>
    <row r="1709" spans="2:370 1809:1941" ht="45" customHeight="1">
      <c r="B1709" s="203">
        <v>5714400181</v>
      </c>
      <c r="C1709" s="203" t="str">
        <f>VLOOKUP(B1709,'效期天數(2025.1126更新)'!B:C,2,FALSE)</f>
        <v>tCREA-D</v>
      </c>
      <c r="D1709" s="203">
        <f>VLOOKUP(B1709,'效期天數(2025.1126更新)'!B:E,4,0)</f>
        <v>120</v>
      </c>
      <c r="E1709" s="204" t="e">
        <f>VLOOKUP(F1709,'帳庫存(20260119  00點更新)'!C:I,7,0)</f>
        <v>#N/A</v>
      </c>
      <c r="F1709" s="296">
        <v>18126174</v>
      </c>
      <c r="G1709" s="295">
        <v>46136</v>
      </c>
      <c r="H1709" s="747" t="s">
        <v>9308</v>
      </c>
      <c r="J1709" s="352">
        <f t="shared" si="212"/>
        <v>46256</v>
      </c>
      <c r="K1709" s="203" t="s">
        <v>9202</v>
      </c>
      <c r="L1709" s="204">
        <v>12000</v>
      </c>
      <c r="M1709" s="204">
        <v>11990</v>
      </c>
      <c r="N1709" s="204">
        <f t="shared" si="213"/>
        <v>11000</v>
      </c>
      <c r="O1709" s="354">
        <f t="shared" si="214"/>
        <v>990</v>
      </c>
      <c r="BRO1709" s="303">
        <v>11000</v>
      </c>
    </row>
    <row r="1710" spans="2:370 1809:1941" ht="45" customHeight="1">
      <c r="B1710" s="203">
        <v>5714400181</v>
      </c>
      <c r="C1710" s="203" t="str">
        <f>VLOOKUP(B1710,'效期天數(2025.1126更新)'!B:C,2,FALSE)</f>
        <v>tCREA-D</v>
      </c>
      <c r="D1710" s="203">
        <f>VLOOKUP(B1710,'效期天數(2025.1126更新)'!B:E,4,0)</f>
        <v>120</v>
      </c>
      <c r="E1710" s="204" t="e">
        <f>VLOOKUP(F1710,'帳庫存(20260119  00點更新)'!C:I,7,0)</f>
        <v>#N/A</v>
      </c>
      <c r="F1710" s="296" t="s">
        <v>9230</v>
      </c>
      <c r="G1710" s="295">
        <v>46137</v>
      </c>
      <c r="H1710" s="753" t="s">
        <v>9352</v>
      </c>
      <c r="J1710" s="352">
        <f t="shared" si="212"/>
        <v>46257</v>
      </c>
      <c r="K1710" s="203" t="s">
        <v>9229</v>
      </c>
      <c r="L1710" s="204">
        <v>12000</v>
      </c>
      <c r="M1710" s="204">
        <v>11850</v>
      </c>
      <c r="N1710" s="204">
        <f t="shared" si="213"/>
        <v>11850</v>
      </c>
      <c r="O1710" s="354">
        <f t="shared" si="214"/>
        <v>0</v>
      </c>
      <c r="BRT1710" s="303">
        <v>10000</v>
      </c>
      <c r="BTY1710" s="303">
        <v>1850</v>
      </c>
    </row>
    <row r="1711" spans="2:370 1809:1941" ht="45" customHeight="1">
      <c r="B1711" s="203">
        <v>5714400181</v>
      </c>
      <c r="C1711" s="203" t="str">
        <f>VLOOKUP(B1711,'效期天數(2025.1126更新)'!B:C,2,FALSE)</f>
        <v>tCREA-D</v>
      </c>
      <c r="D1711" s="203">
        <f>VLOOKUP(B1711,'效期天數(2025.1126更新)'!B:E,4,0)</f>
        <v>120</v>
      </c>
      <c r="E1711" s="204" t="e">
        <f>VLOOKUP(F1711,'帳庫存(20260119  00點更新)'!C:I,7,0)</f>
        <v>#N/A</v>
      </c>
      <c r="F1711" s="296" t="s">
        <v>9231</v>
      </c>
      <c r="G1711" s="295">
        <v>46137</v>
      </c>
      <c r="H1711" s="753" t="s">
        <v>9352</v>
      </c>
      <c r="J1711" s="352">
        <f t="shared" si="212"/>
        <v>46257</v>
      </c>
      <c r="K1711" s="203" t="s">
        <v>9229</v>
      </c>
      <c r="L1711" s="204">
        <v>12000</v>
      </c>
      <c r="M1711" s="204">
        <v>11890</v>
      </c>
      <c r="N1711" s="204">
        <f t="shared" si="213"/>
        <v>11890</v>
      </c>
      <c r="O1711" s="354">
        <f t="shared" si="214"/>
        <v>0</v>
      </c>
      <c r="BSB1711" s="303">
        <v>10000</v>
      </c>
      <c r="BTY1711" s="303">
        <v>1890</v>
      </c>
    </row>
    <row r="1712" spans="2:370 1809:1941" ht="45" customHeight="1">
      <c r="B1712" s="203">
        <v>5714400181</v>
      </c>
      <c r="C1712" s="203" t="str">
        <f>VLOOKUP(B1712,'效期天數(2025.1126更新)'!B:C,2,FALSE)</f>
        <v>tCREA-D</v>
      </c>
      <c r="D1712" s="203">
        <f>VLOOKUP(B1712,'效期天數(2025.1126更新)'!B:E,4,0)</f>
        <v>120</v>
      </c>
      <c r="E1712" s="204" t="e">
        <f>VLOOKUP(F1712,'帳庫存(20260119  00點更新)'!C:I,7,0)</f>
        <v>#N/A</v>
      </c>
      <c r="F1712" s="296">
        <v>18126181</v>
      </c>
      <c r="G1712" s="295">
        <v>46141</v>
      </c>
      <c r="H1712" s="754" t="s">
        <v>9514</v>
      </c>
      <c r="J1712" s="352">
        <f t="shared" si="212"/>
        <v>46261</v>
      </c>
      <c r="K1712" s="203" t="s">
        <v>9287</v>
      </c>
      <c r="L1712" s="204">
        <v>12000</v>
      </c>
      <c r="M1712" s="204">
        <v>11980</v>
      </c>
      <c r="N1712" s="204">
        <f t="shared" si="213"/>
        <v>11000</v>
      </c>
      <c r="O1712" s="354">
        <f t="shared" si="214"/>
        <v>980</v>
      </c>
      <c r="BSI1712" s="303">
        <v>11000</v>
      </c>
    </row>
    <row r="1713" spans="2:15 1855:1927" ht="45" customHeight="1">
      <c r="B1713" s="203">
        <v>5714400181</v>
      </c>
      <c r="C1713" s="203" t="str">
        <f>VLOOKUP(B1713,'效期天數(2025.1126更新)'!B:C,2,FALSE)</f>
        <v>tCREA-D</v>
      </c>
      <c r="D1713" s="203">
        <f>VLOOKUP(B1713,'效期天數(2025.1126更新)'!B:E,4,0)</f>
        <v>120</v>
      </c>
      <c r="E1713" s="204" t="e">
        <f>VLOOKUP(F1713,'帳庫存(20260119  00點更新)'!C:I,7,0)</f>
        <v>#N/A</v>
      </c>
      <c r="F1713" s="296">
        <v>18126182</v>
      </c>
      <c r="G1713" s="295">
        <v>46141</v>
      </c>
      <c r="H1713" s="754" t="s">
        <v>9514</v>
      </c>
      <c r="J1713" s="352">
        <f t="shared" si="212"/>
        <v>46261</v>
      </c>
      <c r="K1713" s="203" t="s">
        <v>9287</v>
      </c>
      <c r="L1713" s="204">
        <v>12000</v>
      </c>
      <c r="M1713" s="204">
        <v>11990</v>
      </c>
      <c r="N1713" s="204">
        <f t="shared" si="213"/>
        <v>11000</v>
      </c>
      <c r="O1713" s="354">
        <f t="shared" si="214"/>
        <v>990</v>
      </c>
      <c r="BSI1713" s="303">
        <v>1000</v>
      </c>
      <c r="BST1713" s="303">
        <v>10000</v>
      </c>
    </row>
    <row r="1714" spans="2:15 1855:1927" ht="45" customHeight="1">
      <c r="B1714" s="203">
        <v>5714400181</v>
      </c>
      <c r="C1714" s="203" t="str">
        <f>VLOOKUP(B1714,'效期天數(2025.1126更新)'!B:C,2,FALSE)</f>
        <v>tCREA-D</v>
      </c>
      <c r="D1714" s="203">
        <f>VLOOKUP(B1714,'效期天數(2025.1126更新)'!B:E,4,0)</f>
        <v>120</v>
      </c>
      <c r="E1714" s="204" t="e">
        <f>VLOOKUP(F1714,'帳庫存(20260119  00點更新)'!C:I,7,0)</f>
        <v>#N/A</v>
      </c>
      <c r="F1714" s="296">
        <v>18126183</v>
      </c>
      <c r="G1714" s="295">
        <v>46142</v>
      </c>
      <c r="H1714" s="747" t="s">
        <v>9512</v>
      </c>
      <c r="J1714" s="352">
        <f t="shared" si="212"/>
        <v>46262</v>
      </c>
      <c r="K1714" s="203" t="s">
        <v>9333</v>
      </c>
      <c r="L1714" s="204">
        <v>12000</v>
      </c>
      <c r="M1714" s="204">
        <v>11990</v>
      </c>
      <c r="N1714" s="204">
        <f t="shared" si="213"/>
        <v>11990</v>
      </c>
      <c r="O1714" s="354">
        <f t="shared" si="214"/>
        <v>0</v>
      </c>
      <c r="BTH1714" s="303">
        <v>10000</v>
      </c>
      <c r="BTZ1714" s="303">
        <v>1990</v>
      </c>
    </row>
    <row r="1715" spans="2:15 1855:1927" ht="45" customHeight="1">
      <c r="B1715" s="203">
        <v>5714400181</v>
      </c>
      <c r="C1715" s="203" t="str">
        <f>VLOOKUP(B1715,'效期天數(2025.1126更新)'!B:C,2,FALSE)</f>
        <v>tCREA-D</v>
      </c>
      <c r="D1715" s="203">
        <f>VLOOKUP(B1715,'效期天數(2025.1126更新)'!B:E,4,0)</f>
        <v>120</v>
      </c>
      <c r="E1715" s="204" t="e">
        <f>VLOOKUP(F1715,'帳庫存(20260119  00點更新)'!C:I,7,0)</f>
        <v>#N/A</v>
      </c>
      <c r="F1715" s="296">
        <v>18126184</v>
      </c>
      <c r="G1715" s="295">
        <v>46142</v>
      </c>
      <c r="H1715" s="747" t="s">
        <v>9512</v>
      </c>
      <c r="J1715" s="352">
        <f t="shared" si="212"/>
        <v>46262</v>
      </c>
      <c r="K1715" s="203" t="s">
        <v>9333</v>
      </c>
      <c r="L1715" s="204">
        <v>12000</v>
      </c>
      <c r="M1715" s="204">
        <v>11970</v>
      </c>
      <c r="N1715" s="204">
        <f t="shared" si="213"/>
        <v>11970</v>
      </c>
      <c r="O1715" s="354">
        <f t="shared" si="214"/>
        <v>0</v>
      </c>
      <c r="BTI1715" s="303">
        <v>4000</v>
      </c>
      <c r="BTP1715" s="334">
        <v>2000</v>
      </c>
      <c r="BTQ1715" s="303">
        <v>2000</v>
      </c>
      <c r="BTZ1715" s="303">
        <v>3970</v>
      </c>
    </row>
    <row r="1716" spans="2:15 1855:1927" ht="45" customHeight="1">
      <c r="B1716" s="203">
        <v>5714400181</v>
      </c>
      <c r="C1716" s="203" t="str">
        <f>VLOOKUP(B1716,'效期天數(2025.1126更新)'!B:C,2,FALSE)</f>
        <v>tCREA-D</v>
      </c>
      <c r="D1716" s="203">
        <f>VLOOKUP(B1716,'效期天數(2025.1126更新)'!B:E,4,0)</f>
        <v>120</v>
      </c>
      <c r="E1716" s="204" t="e">
        <f>VLOOKUP(F1716,'帳庫存(20260119  00點更新)'!C:I,7,0)</f>
        <v>#N/A</v>
      </c>
      <c r="F1716" s="296">
        <v>18126191</v>
      </c>
      <c r="G1716" s="295">
        <v>46148</v>
      </c>
      <c r="H1716" s="593" t="s">
        <v>9508</v>
      </c>
      <c r="I1716" s="289" t="s">
        <v>10120</v>
      </c>
      <c r="J1716" s="352">
        <f t="shared" si="212"/>
        <v>46268</v>
      </c>
      <c r="K1716" s="203" t="s">
        <v>9410</v>
      </c>
      <c r="L1716" s="204">
        <v>12000</v>
      </c>
      <c r="M1716" s="204">
        <v>11900</v>
      </c>
      <c r="N1716" s="204">
        <f t="shared" si="213"/>
        <v>11900</v>
      </c>
      <c r="O1716" s="354">
        <f t="shared" si="214"/>
        <v>0</v>
      </c>
      <c r="BTJ1716" s="303">
        <v>10000</v>
      </c>
      <c r="BUX1716" s="303">
        <v>1900</v>
      </c>
    </row>
    <row r="1717" spans="2:15 1855:1927" ht="45" customHeight="1">
      <c r="B1717" s="203">
        <v>5714400181</v>
      </c>
      <c r="C1717" s="203" t="str">
        <f>VLOOKUP(B1717,'效期天數(2025.1126更新)'!B:C,2,FALSE)</f>
        <v>tCREA-D</v>
      </c>
      <c r="D1717" s="203">
        <f>VLOOKUP(B1717,'效期天數(2025.1126更新)'!B:E,4,0)</f>
        <v>120</v>
      </c>
      <c r="E1717" s="204" t="e">
        <f>VLOOKUP(F1717,'帳庫存(20260119  00點更新)'!C:I,7,0)</f>
        <v>#N/A</v>
      </c>
      <c r="F1717" s="296">
        <v>18126192</v>
      </c>
      <c r="G1717" s="295">
        <v>46148</v>
      </c>
      <c r="H1717" s="593" t="s">
        <v>9508</v>
      </c>
      <c r="I1717" s="289"/>
      <c r="J1717" s="352">
        <f t="shared" si="212"/>
        <v>46268</v>
      </c>
      <c r="K1717" s="203" t="s">
        <v>9410</v>
      </c>
      <c r="L1717" s="204">
        <v>12000</v>
      </c>
      <c r="M1717" s="204">
        <v>11900</v>
      </c>
      <c r="N1717" s="204">
        <f t="shared" si="213"/>
        <v>10000</v>
      </c>
      <c r="O1717" s="354">
        <f t="shared" si="214"/>
        <v>1900</v>
      </c>
      <c r="BUC1717" s="303">
        <v>10000</v>
      </c>
    </row>
    <row r="1718" spans="2:15 1855:1927" ht="45" customHeight="1">
      <c r="B1718" s="203">
        <v>5714400181</v>
      </c>
      <c r="C1718" s="203" t="str">
        <f>VLOOKUP(B1718,'效期天數(2025.1126更新)'!B:C,2,FALSE)</f>
        <v>tCREA-D</v>
      </c>
      <c r="D1718" s="203">
        <f>VLOOKUP(B1718,'效期天數(2025.1126更新)'!B:E,4,0)</f>
        <v>120</v>
      </c>
      <c r="E1718" s="204" t="e">
        <f>VLOOKUP(F1718,'帳庫存(20260119  00點更新)'!C:I,7,0)</f>
        <v>#N/A</v>
      </c>
      <c r="F1718" s="296">
        <v>18126193</v>
      </c>
      <c r="G1718" s="295">
        <v>46149</v>
      </c>
      <c r="H1718" s="580" t="s">
        <v>9802</v>
      </c>
      <c r="I1718" s="289"/>
      <c r="J1718" s="352">
        <f t="shared" si="212"/>
        <v>46269</v>
      </c>
      <c r="K1718" s="203" t="s">
        <v>9416</v>
      </c>
      <c r="L1718" s="204">
        <v>12000</v>
      </c>
      <c r="M1718" s="204">
        <v>12100</v>
      </c>
      <c r="N1718" s="204">
        <f t="shared" si="213"/>
        <v>10000</v>
      </c>
      <c r="O1718" s="354">
        <f t="shared" si="214"/>
        <v>2100</v>
      </c>
      <c r="BUX1718" s="303">
        <v>1000</v>
      </c>
      <c r="BVC1718" s="303">
        <v>9000</v>
      </c>
    </row>
    <row r="1719" spans="2:15 1855:1927" ht="45" customHeight="1">
      <c r="B1719" s="203">
        <v>5714400181</v>
      </c>
      <c r="C1719" s="203" t="str">
        <f>VLOOKUP(B1719,'效期天數(2025.1126更新)'!B:C,2,FALSE)</f>
        <v>tCREA-D</v>
      </c>
      <c r="D1719" s="203">
        <f>VLOOKUP(B1719,'效期天數(2025.1126更新)'!B:E,4,0)</f>
        <v>120</v>
      </c>
      <c r="E1719" s="204" t="e">
        <f>VLOOKUP(F1719,'帳庫存(20260119  00點更新)'!C:I,7,0)</f>
        <v>#N/A</v>
      </c>
      <c r="F1719" s="296">
        <v>18126194</v>
      </c>
      <c r="G1719" s="295">
        <v>46149</v>
      </c>
      <c r="H1719" s="580" t="s">
        <v>9802</v>
      </c>
      <c r="I1719" s="289"/>
      <c r="J1719" s="352">
        <f t="shared" si="212"/>
        <v>46269</v>
      </c>
      <c r="K1719" s="203" t="s">
        <v>9416</v>
      </c>
      <c r="L1719" s="204">
        <v>12000</v>
      </c>
      <c r="M1719" s="204">
        <v>12220</v>
      </c>
      <c r="N1719" s="204">
        <f t="shared" si="213"/>
        <v>0</v>
      </c>
      <c r="O1719" s="354">
        <f t="shared" si="214"/>
        <v>12220</v>
      </c>
    </row>
    <row r="1720" spans="2:15 1855:1927" ht="45" customHeight="1">
      <c r="B1720" s="203">
        <v>5714400181</v>
      </c>
      <c r="C1720" s="203" t="str">
        <f>VLOOKUP(B1720,'效期天數(2025.1126更新)'!B:C,2,FALSE)</f>
        <v>tCREA-D</v>
      </c>
      <c r="D1720" s="203">
        <f>VLOOKUP(B1720,'效期天數(2025.1126更新)'!B:E,4,0)</f>
        <v>120</v>
      </c>
      <c r="E1720" s="204" t="e">
        <f>VLOOKUP(F1720,'帳庫存(20260119  00點更新)'!C:I,7,0)</f>
        <v>#N/A</v>
      </c>
      <c r="F1720" s="296" t="s">
        <v>9463</v>
      </c>
      <c r="G1720" s="295">
        <v>46151</v>
      </c>
      <c r="H1720" s="538" t="s">
        <v>9800</v>
      </c>
      <c r="J1720" s="352">
        <f t="shared" si="212"/>
        <v>46271</v>
      </c>
      <c r="K1720" s="203" t="s">
        <v>9462</v>
      </c>
      <c r="L1720" s="204">
        <v>12000</v>
      </c>
      <c r="M1720" s="204">
        <v>11900</v>
      </c>
      <c r="N1720" s="204">
        <f t="shared" si="213"/>
        <v>0</v>
      </c>
      <c r="O1720" s="354">
        <f t="shared" si="214"/>
        <v>11900</v>
      </c>
    </row>
    <row r="1721" spans="2:15 1855:1927" ht="45" customHeight="1">
      <c r="B1721" s="203">
        <v>5714400181</v>
      </c>
      <c r="C1721" s="203" t="str">
        <f>VLOOKUP(B1721,'效期天數(2025.1126更新)'!B:C,2,FALSE)</f>
        <v>tCREA-D</v>
      </c>
      <c r="D1721" s="203">
        <f>VLOOKUP(B1721,'效期天數(2025.1126更新)'!B:E,4,0)</f>
        <v>120</v>
      </c>
      <c r="E1721" s="204" t="e">
        <f>VLOOKUP(F1721,'帳庫存(20260119  00點更新)'!C:I,7,0)</f>
        <v>#N/A</v>
      </c>
      <c r="F1721" s="296" t="s">
        <v>9464</v>
      </c>
      <c r="G1721" s="295">
        <v>46151</v>
      </c>
      <c r="H1721" s="538" t="s">
        <v>9800</v>
      </c>
      <c r="J1721" s="352">
        <f t="shared" si="212"/>
        <v>46271</v>
      </c>
      <c r="K1721" s="203" t="s">
        <v>9462</v>
      </c>
      <c r="L1721" s="204">
        <v>12000</v>
      </c>
      <c r="M1721" s="204">
        <v>11890</v>
      </c>
      <c r="N1721" s="204">
        <f t="shared" si="213"/>
        <v>0</v>
      </c>
      <c r="O1721" s="354">
        <f t="shared" si="214"/>
        <v>11890</v>
      </c>
    </row>
    <row r="1722" spans="2:15 1855:1927" ht="45" customHeight="1">
      <c r="B1722" s="203">
        <v>5714400182</v>
      </c>
      <c r="C1722" s="203" t="str">
        <f>VLOOKUP(B1722,'效期天數(2025.1126更新)'!B:C,2,FALSE)</f>
        <v>tCREA-U</v>
      </c>
      <c r="D1722" s="203">
        <f>VLOOKUP(B1722,'效期天數(2025.1126更新)'!B:E,4,0)</f>
        <v>120</v>
      </c>
      <c r="E1722" s="204" t="e">
        <f>VLOOKUP(F1722,'帳庫存(20260119  00點更新)'!C:I,7,0)</f>
        <v>#N/A</v>
      </c>
      <c r="F1722" s="296">
        <v>18226231</v>
      </c>
      <c r="G1722" s="295">
        <v>46174</v>
      </c>
      <c r="J1722" s="352">
        <f t="shared" si="212"/>
        <v>46294</v>
      </c>
      <c r="K1722" s="203" t="s">
        <v>10200</v>
      </c>
      <c r="L1722" s="204">
        <v>12000</v>
      </c>
      <c r="N1722" s="204">
        <f t="shared" si="213"/>
        <v>0</v>
      </c>
      <c r="O1722" s="354">
        <f t="shared" si="214"/>
        <v>0</v>
      </c>
    </row>
    <row r="1723" spans="2:15 1855:1927" ht="45" customHeight="1">
      <c r="B1723" s="203">
        <v>5714400182</v>
      </c>
      <c r="C1723" s="203" t="str">
        <f>VLOOKUP(B1723,'效期天數(2025.1126更新)'!B:C,2,FALSE)</f>
        <v>tCREA-U</v>
      </c>
      <c r="D1723" s="203">
        <f>VLOOKUP(B1723,'效期天數(2025.1126更新)'!B:E,4,0)</f>
        <v>120</v>
      </c>
      <c r="E1723" s="204" t="e">
        <f>VLOOKUP(F1723,'帳庫存(20260119  00點更新)'!C:I,7,0)</f>
        <v>#N/A</v>
      </c>
      <c r="F1723" s="296">
        <v>18226232</v>
      </c>
      <c r="G1723" s="295">
        <v>46174</v>
      </c>
      <c r="J1723" s="352">
        <f t="shared" si="212"/>
        <v>46294</v>
      </c>
      <c r="K1723" s="203" t="s">
        <v>10200</v>
      </c>
      <c r="L1723" s="204">
        <v>12000</v>
      </c>
      <c r="N1723" s="204">
        <f t="shared" si="213"/>
        <v>0</v>
      </c>
      <c r="O1723" s="354">
        <f t="shared" si="214"/>
        <v>0</v>
      </c>
    </row>
    <row r="1724" spans="2:15 1855:1927" ht="45" customHeight="1">
      <c r="B1724" s="203">
        <v>5714400182</v>
      </c>
      <c r="C1724" s="203" t="str">
        <f>VLOOKUP(B1724,'效期天數(2025.1126更新)'!B:C,2,FALSE)</f>
        <v>tCREA-U</v>
      </c>
      <c r="D1724" s="203">
        <f>VLOOKUP(B1724,'效期天數(2025.1126更新)'!B:E,4,0)</f>
        <v>120</v>
      </c>
      <c r="E1724" s="204" t="e">
        <f>VLOOKUP(F1724,'帳庫存(20260119  00點更新)'!C:I,7,0)</f>
        <v>#N/A</v>
      </c>
      <c r="F1724" s="296">
        <v>18226233</v>
      </c>
      <c r="G1724" s="295">
        <v>46174</v>
      </c>
      <c r="J1724" s="352">
        <f t="shared" si="212"/>
        <v>46294</v>
      </c>
      <c r="K1724" s="203" t="s">
        <v>10200</v>
      </c>
      <c r="L1724" s="204">
        <v>12000</v>
      </c>
      <c r="N1724" s="204">
        <f t="shared" si="213"/>
        <v>0</v>
      </c>
      <c r="O1724" s="354">
        <f t="shared" si="214"/>
        <v>0</v>
      </c>
    </row>
    <row r="1725" spans="2:15 1855:1927" ht="45" customHeight="1">
      <c r="B1725" s="203">
        <v>5714400182</v>
      </c>
      <c r="C1725" s="203" t="str">
        <f>VLOOKUP(B1725,'效期天數(2025.1126更新)'!B:C,2,FALSE)</f>
        <v>tCREA-U</v>
      </c>
      <c r="D1725" s="203">
        <f>VLOOKUP(B1725,'效期天數(2025.1126更新)'!B:E,4,0)</f>
        <v>120</v>
      </c>
      <c r="E1725" s="204" t="e">
        <f>VLOOKUP(F1725,'帳庫存(20260119  00點更新)'!C:I,7,0)</f>
        <v>#N/A</v>
      </c>
      <c r="F1725" s="296">
        <v>18226234</v>
      </c>
      <c r="G1725" s="295">
        <v>46174</v>
      </c>
      <c r="J1725" s="352">
        <f t="shared" si="212"/>
        <v>46294</v>
      </c>
      <c r="K1725" s="203" t="s">
        <v>10200</v>
      </c>
      <c r="L1725" s="204">
        <v>12000</v>
      </c>
      <c r="N1725" s="204">
        <f t="shared" si="213"/>
        <v>0</v>
      </c>
      <c r="O1725" s="354">
        <f t="shared" si="214"/>
        <v>0</v>
      </c>
    </row>
    <row r="1726" spans="2:15 1855:1927" ht="45" customHeight="1">
      <c r="B1726" s="203">
        <v>5714400182</v>
      </c>
      <c r="C1726" s="203" t="str">
        <f>VLOOKUP(B1726,'效期天數(2025.1126更新)'!B:C,2,FALSE)</f>
        <v>tCREA-U</v>
      </c>
      <c r="D1726" s="203">
        <f>VLOOKUP(B1726,'效期天數(2025.1126更新)'!B:E,4,0)</f>
        <v>120</v>
      </c>
      <c r="E1726" s="204" t="e">
        <f>VLOOKUP(F1726,'帳庫存(20260119  00點更新)'!C:I,7,0)</f>
        <v>#N/A</v>
      </c>
      <c r="F1726" s="296">
        <v>18226235</v>
      </c>
      <c r="G1726" s="295">
        <v>46175</v>
      </c>
      <c r="J1726" s="352">
        <f t="shared" si="212"/>
        <v>46295</v>
      </c>
      <c r="K1726" s="203" t="s">
        <v>10205</v>
      </c>
      <c r="L1726" s="204">
        <v>12000</v>
      </c>
      <c r="N1726" s="204">
        <f t="shared" si="213"/>
        <v>0</v>
      </c>
      <c r="O1726" s="354">
        <f t="shared" si="214"/>
        <v>0</v>
      </c>
    </row>
    <row r="1727" spans="2:15 1855:1927" ht="45" customHeight="1">
      <c r="B1727" s="203">
        <v>5714400182</v>
      </c>
      <c r="C1727" s="203" t="str">
        <f>VLOOKUP(B1727,'效期天數(2025.1126更新)'!B:C,2,FALSE)</f>
        <v>tCREA-U</v>
      </c>
      <c r="D1727" s="203">
        <f>VLOOKUP(B1727,'效期天數(2025.1126更新)'!B:E,4,0)</f>
        <v>120</v>
      </c>
      <c r="E1727" s="204" t="e">
        <f>VLOOKUP(F1727,'帳庫存(20260119  00點更新)'!C:I,7,0)</f>
        <v>#N/A</v>
      </c>
      <c r="F1727" s="296">
        <v>18226236</v>
      </c>
      <c r="G1727" s="295">
        <v>46175</v>
      </c>
      <c r="J1727" s="352">
        <f t="shared" si="212"/>
        <v>46295</v>
      </c>
      <c r="K1727" s="203" t="s">
        <v>10205</v>
      </c>
      <c r="L1727" s="204">
        <v>12000</v>
      </c>
      <c r="N1727" s="204">
        <f t="shared" si="213"/>
        <v>0</v>
      </c>
      <c r="O1727" s="354">
        <f t="shared" si="214"/>
        <v>0</v>
      </c>
    </row>
    <row r="1728" spans="2:15 1855:1927" ht="45" customHeight="1">
      <c r="B1728" s="203">
        <v>5714400182</v>
      </c>
      <c r="C1728" s="203" t="str">
        <f>VLOOKUP(B1728,'效期天數(2025.1126更新)'!B:C,2,FALSE)</f>
        <v>tCREA-U</v>
      </c>
      <c r="D1728" s="203">
        <f>VLOOKUP(B1728,'效期天數(2025.1126更新)'!B:E,4,0)</f>
        <v>120</v>
      </c>
      <c r="E1728" s="204" t="e">
        <f>VLOOKUP(F1728,'帳庫存(20260119  00點更新)'!C:I,7,0)</f>
        <v>#N/A</v>
      </c>
      <c r="F1728" s="296">
        <v>18226237</v>
      </c>
      <c r="G1728" s="295">
        <v>46175</v>
      </c>
      <c r="J1728" s="352">
        <f t="shared" si="212"/>
        <v>46295</v>
      </c>
      <c r="K1728" s="203" t="s">
        <v>10205</v>
      </c>
      <c r="L1728" s="204">
        <v>12000</v>
      </c>
      <c r="N1728" s="204">
        <f t="shared" si="213"/>
        <v>0</v>
      </c>
      <c r="O1728" s="354">
        <f t="shared" si="214"/>
        <v>0</v>
      </c>
    </row>
    <row r="1729" spans="2:298 1919:1922" ht="45" customHeight="1">
      <c r="B1729" s="203">
        <v>5714400182</v>
      </c>
      <c r="C1729" s="203" t="str">
        <f>VLOOKUP(B1729,'效期天數(2025.1126更新)'!B:C,2,FALSE)</f>
        <v>tCREA-U</v>
      </c>
      <c r="D1729" s="203">
        <f>VLOOKUP(B1729,'效期天數(2025.1126更新)'!B:E,4,0)</f>
        <v>120</v>
      </c>
      <c r="E1729" s="204" t="e">
        <f>VLOOKUP(F1729,'帳庫存(20260119  00點更新)'!C:I,7,0)</f>
        <v>#N/A</v>
      </c>
      <c r="F1729" s="296">
        <v>18226238</v>
      </c>
      <c r="G1729" s="295">
        <v>46175</v>
      </c>
      <c r="J1729" s="352">
        <f t="shared" si="212"/>
        <v>46295</v>
      </c>
      <c r="K1729" s="203" t="s">
        <v>10205</v>
      </c>
      <c r="L1729" s="204">
        <v>12000</v>
      </c>
      <c r="N1729" s="204">
        <f t="shared" si="213"/>
        <v>0</v>
      </c>
      <c r="O1729" s="354">
        <f t="shared" si="214"/>
        <v>0</v>
      </c>
    </row>
    <row r="1730" spans="2:298 1919:1922" ht="45" customHeight="1">
      <c r="B1730" s="203">
        <v>5714400182</v>
      </c>
      <c r="C1730" s="203" t="str">
        <f>VLOOKUP(B1730,'效期天數(2025.1126更新)'!B:C,2,FALSE)</f>
        <v>tCREA-U</v>
      </c>
      <c r="D1730" s="203">
        <f>VLOOKUP(B1730,'效期天數(2025.1126更新)'!B:E,4,0)</f>
        <v>120</v>
      </c>
      <c r="E1730" s="204" t="e">
        <f>VLOOKUP(F1730,'帳庫存(20260119  00點更新)'!C:I,7,0)</f>
        <v>#N/A</v>
      </c>
      <c r="F1730" s="296">
        <v>18226225</v>
      </c>
      <c r="G1730" s="295">
        <v>46168</v>
      </c>
      <c r="J1730" s="352">
        <f t="shared" si="212"/>
        <v>46288</v>
      </c>
      <c r="K1730" s="203" t="s">
        <v>10095</v>
      </c>
      <c r="L1730" s="204">
        <v>12000</v>
      </c>
      <c r="M1730" s="1116">
        <v>11280</v>
      </c>
      <c r="N1730" s="204">
        <f t="shared" si="213"/>
        <v>0</v>
      </c>
      <c r="O1730" s="354">
        <f t="shared" si="214"/>
        <v>11280</v>
      </c>
    </row>
    <row r="1731" spans="2:298 1919:1922" ht="45" customHeight="1">
      <c r="B1731" s="203">
        <v>5714400182</v>
      </c>
      <c r="C1731" s="203" t="str">
        <f>VLOOKUP(B1731,'效期天數(2025.1126更新)'!B:C,2,FALSE)</f>
        <v>tCREA-U</v>
      </c>
      <c r="D1731" s="203">
        <f>VLOOKUP(B1731,'效期天數(2025.1126更新)'!B:E,4,0)</f>
        <v>120</v>
      </c>
      <c r="E1731" s="204" t="e">
        <f>VLOOKUP(F1731,'帳庫存(20260119  00點更新)'!C:I,7,0)</f>
        <v>#N/A</v>
      </c>
      <c r="F1731" s="296">
        <v>18226226</v>
      </c>
      <c r="G1731" s="295">
        <v>46168</v>
      </c>
      <c r="J1731" s="352">
        <f t="shared" si="212"/>
        <v>46288</v>
      </c>
      <c r="K1731" s="203" t="s">
        <v>10095</v>
      </c>
      <c r="L1731" s="204">
        <v>12000</v>
      </c>
      <c r="M1731" s="1116">
        <v>11810</v>
      </c>
      <c r="N1731" s="204">
        <f t="shared" si="213"/>
        <v>0</v>
      </c>
      <c r="O1731" s="354">
        <f t="shared" si="214"/>
        <v>11810</v>
      </c>
    </row>
    <row r="1732" spans="2:298 1919:1922" ht="45" customHeight="1">
      <c r="B1732" s="203">
        <v>5714400182</v>
      </c>
      <c r="C1732" s="203" t="str">
        <f>VLOOKUP(B1732,'效期天數(2025.1126更新)'!B:C,2,FALSE)</f>
        <v>tCREA-U</v>
      </c>
      <c r="D1732" s="203">
        <f>VLOOKUP(B1732,'效期天數(2025.1126更新)'!B:E,4,0)</f>
        <v>120</v>
      </c>
      <c r="E1732" s="204" t="e">
        <f>VLOOKUP(F1732,'帳庫存(20260119  00點更新)'!C:I,7,0)</f>
        <v>#N/A</v>
      </c>
      <c r="F1732" s="296">
        <v>18226227</v>
      </c>
      <c r="G1732" s="295">
        <v>46168</v>
      </c>
      <c r="J1732" s="352">
        <f t="shared" si="212"/>
        <v>46288</v>
      </c>
      <c r="K1732" s="203" t="s">
        <v>10095</v>
      </c>
      <c r="L1732" s="204">
        <v>12000</v>
      </c>
      <c r="M1732" s="1116">
        <v>11790</v>
      </c>
      <c r="N1732" s="204">
        <f t="shared" si="213"/>
        <v>0</v>
      </c>
      <c r="O1732" s="354">
        <f t="shared" si="214"/>
        <v>11790</v>
      </c>
    </row>
    <row r="1733" spans="2:298 1919:1922" ht="45" customHeight="1">
      <c r="B1733" s="203">
        <v>5714400182</v>
      </c>
      <c r="C1733" s="203" t="str">
        <f>VLOOKUP(B1733,'效期天數(2025.1126更新)'!B:C,2,FALSE)</f>
        <v>tCREA-U</v>
      </c>
      <c r="D1733" s="203">
        <f>VLOOKUP(B1733,'效期天數(2025.1126更新)'!B:E,4,0)</f>
        <v>120</v>
      </c>
      <c r="E1733" s="204" t="e">
        <f>VLOOKUP(F1733,'帳庫存(20260119  00點更新)'!C:I,7,0)</f>
        <v>#N/A</v>
      </c>
      <c r="F1733" s="296">
        <v>18226228</v>
      </c>
      <c r="G1733" s="295">
        <v>46168</v>
      </c>
      <c r="J1733" s="352">
        <f t="shared" si="212"/>
        <v>46288</v>
      </c>
      <c r="K1733" s="203" t="s">
        <v>10095</v>
      </c>
      <c r="L1733" s="204">
        <v>12000</v>
      </c>
      <c r="M1733" s="1116">
        <v>11800</v>
      </c>
      <c r="N1733" s="204">
        <f t="shared" si="213"/>
        <v>0</v>
      </c>
      <c r="O1733" s="354">
        <f t="shared" si="214"/>
        <v>11800</v>
      </c>
    </row>
    <row r="1734" spans="2:298 1919:1922" ht="45" customHeight="1">
      <c r="B1734" s="203">
        <v>5714400182</v>
      </c>
      <c r="C1734" s="203" t="str">
        <f>VLOOKUP(B1734,'效期天數(2025.1126更新)'!B:C,2,FALSE)</f>
        <v>tCREA-U</v>
      </c>
      <c r="D1734" s="203">
        <f>VLOOKUP(B1734,'效期天數(2025.1126更新)'!B:E,4,0)</f>
        <v>120</v>
      </c>
      <c r="E1734" s="204" t="e">
        <f>VLOOKUP(F1734,'帳庫存(20260119  00點更新)'!C:I,7,0)</f>
        <v>#N/A</v>
      </c>
      <c r="F1734" s="296">
        <v>18226215</v>
      </c>
      <c r="G1734" s="295">
        <v>46161</v>
      </c>
      <c r="H1734" s="753" t="s">
        <v>10270</v>
      </c>
      <c r="J1734" s="352">
        <f t="shared" si="212"/>
        <v>46281</v>
      </c>
      <c r="K1734" s="203" t="s">
        <v>9862</v>
      </c>
      <c r="L1734" s="204">
        <v>12000</v>
      </c>
      <c r="M1734" s="204">
        <v>11920</v>
      </c>
      <c r="N1734" s="204">
        <f t="shared" si="213"/>
        <v>0</v>
      </c>
      <c r="O1734" s="354">
        <f t="shared" si="214"/>
        <v>11920</v>
      </c>
    </row>
    <row r="1735" spans="2:298 1919:1922" ht="45" customHeight="1">
      <c r="B1735" s="203">
        <v>5714400182</v>
      </c>
      <c r="C1735" s="203" t="str">
        <f>VLOOKUP(B1735,'效期天數(2025.1126更新)'!B:C,2,FALSE)</f>
        <v>tCREA-U</v>
      </c>
      <c r="D1735" s="203">
        <f>VLOOKUP(B1735,'效期天數(2025.1126更新)'!B:E,4,0)</f>
        <v>120</v>
      </c>
      <c r="E1735" s="204" t="e">
        <f>VLOOKUP(F1735,'帳庫存(20260119  00點更新)'!C:I,7,0)</f>
        <v>#N/A</v>
      </c>
      <c r="F1735" s="296">
        <v>18226216</v>
      </c>
      <c r="G1735" s="295">
        <v>46161</v>
      </c>
      <c r="H1735" s="753" t="s">
        <v>10270</v>
      </c>
      <c r="J1735" s="352">
        <f t="shared" si="212"/>
        <v>46281</v>
      </c>
      <c r="K1735" s="203" t="s">
        <v>9862</v>
      </c>
      <c r="L1735" s="204">
        <v>12000</v>
      </c>
      <c r="M1735" s="204">
        <v>11800</v>
      </c>
      <c r="N1735" s="204">
        <f t="shared" si="213"/>
        <v>0</v>
      </c>
      <c r="O1735" s="354">
        <f t="shared" si="214"/>
        <v>11800</v>
      </c>
    </row>
    <row r="1736" spans="2:298 1919:1922" ht="45" customHeight="1">
      <c r="B1736" s="203">
        <v>5714400182</v>
      </c>
      <c r="C1736" s="203" t="str">
        <f>VLOOKUP(B1736,'效期天數(2025.1126更新)'!B:C,2,FALSE)</f>
        <v>tCREA-U</v>
      </c>
      <c r="D1736" s="203">
        <f>VLOOKUP(B1736,'效期天數(2025.1126更新)'!B:E,4,0)</f>
        <v>120</v>
      </c>
      <c r="E1736" s="204" t="e">
        <f>VLOOKUP(F1736,'帳庫存(20260119  00點更新)'!C:I,7,0)</f>
        <v>#N/A</v>
      </c>
      <c r="F1736" s="296">
        <v>18226217</v>
      </c>
      <c r="G1736" s="295">
        <v>46161</v>
      </c>
      <c r="H1736" s="753" t="s">
        <v>10270</v>
      </c>
      <c r="J1736" s="352">
        <f t="shared" ref="J1736:J1799" si="215">G1736+D1736</f>
        <v>46281</v>
      </c>
      <c r="K1736" s="203" t="s">
        <v>9862</v>
      </c>
      <c r="L1736" s="204">
        <v>12000</v>
      </c>
      <c r="M1736" s="204">
        <v>11800</v>
      </c>
      <c r="N1736" s="204">
        <f t="shared" ref="N1736:N1799" si="216">SUM(NS1736:XFD1736)</f>
        <v>0</v>
      </c>
      <c r="O1736" s="354">
        <f t="shared" si="214"/>
        <v>11800</v>
      </c>
    </row>
    <row r="1737" spans="2:298 1919:1922" ht="45" customHeight="1">
      <c r="B1737" s="203">
        <v>5714400182</v>
      </c>
      <c r="C1737" s="203" t="str">
        <f>VLOOKUP(B1737,'效期天數(2025.1126更新)'!B:C,2,FALSE)</f>
        <v>tCREA-U</v>
      </c>
      <c r="D1737" s="203">
        <f>VLOOKUP(B1737,'效期天數(2025.1126更新)'!B:E,4,0)</f>
        <v>120</v>
      </c>
      <c r="E1737" s="204" t="e">
        <f>VLOOKUP(F1737,'帳庫存(20260119  00點更新)'!C:I,7,0)</f>
        <v>#N/A</v>
      </c>
      <c r="F1737" s="296">
        <v>18226218</v>
      </c>
      <c r="G1737" s="295">
        <v>46161</v>
      </c>
      <c r="H1737" s="753" t="s">
        <v>10270</v>
      </c>
      <c r="J1737" s="352">
        <f t="shared" si="215"/>
        <v>46281</v>
      </c>
      <c r="K1737" s="203" t="s">
        <v>9862</v>
      </c>
      <c r="L1737" s="204">
        <v>12000</v>
      </c>
      <c r="M1737" s="204">
        <v>11810</v>
      </c>
      <c r="N1737" s="204">
        <f t="shared" si="216"/>
        <v>0</v>
      </c>
      <c r="O1737" s="354">
        <f t="shared" si="214"/>
        <v>11810</v>
      </c>
    </row>
    <row r="1738" spans="2:298 1919:1922" ht="45" customHeight="1">
      <c r="B1738" s="203">
        <v>5714400182</v>
      </c>
      <c r="C1738" s="203" t="str">
        <f>VLOOKUP(B1738,'效期天數(2025.1126更新)'!B:C,2,FALSE)</f>
        <v>tCREA-U</v>
      </c>
      <c r="D1738" s="203">
        <f>VLOOKUP(B1738,'效期天數(2025.1126更新)'!B:E,4,0)</f>
        <v>120</v>
      </c>
      <c r="E1738" s="204" t="e">
        <f>VLOOKUP(F1738,'帳庫存(20260119  00點更新)'!C:I,7,0)</f>
        <v>#N/A</v>
      </c>
      <c r="F1738" s="296">
        <v>18226221</v>
      </c>
      <c r="G1738" s="295">
        <v>46167</v>
      </c>
      <c r="H1738" s="912" t="s">
        <v>10234</v>
      </c>
      <c r="J1738" s="352">
        <f t="shared" si="215"/>
        <v>46287</v>
      </c>
      <c r="K1738" s="203" t="s">
        <v>9987</v>
      </c>
      <c r="L1738" s="204">
        <v>12000</v>
      </c>
      <c r="M1738" s="204">
        <v>11810</v>
      </c>
      <c r="N1738" s="204">
        <f t="shared" si="216"/>
        <v>0</v>
      </c>
      <c r="O1738" s="354">
        <f t="shared" si="214"/>
        <v>11810</v>
      </c>
    </row>
    <row r="1739" spans="2:298 1919:1922" ht="45" customHeight="1">
      <c r="B1739" s="203">
        <v>5714400182</v>
      </c>
      <c r="C1739" s="203" t="str">
        <f>VLOOKUP(B1739,'效期天數(2025.1126更新)'!B:C,2,FALSE)</f>
        <v>tCREA-U</v>
      </c>
      <c r="D1739" s="203">
        <f>VLOOKUP(B1739,'效期天數(2025.1126更新)'!B:E,4,0)</f>
        <v>120</v>
      </c>
      <c r="E1739" s="204" t="e">
        <f>VLOOKUP(F1739,'帳庫存(20260119  00點更新)'!C:I,7,0)</f>
        <v>#N/A</v>
      </c>
      <c r="F1739" s="296">
        <v>18226222</v>
      </c>
      <c r="G1739" s="295">
        <v>46167</v>
      </c>
      <c r="H1739" s="912" t="s">
        <v>10234</v>
      </c>
      <c r="J1739" s="352">
        <f t="shared" si="215"/>
        <v>46287</v>
      </c>
      <c r="K1739" s="203" t="s">
        <v>9987</v>
      </c>
      <c r="L1739" s="204">
        <v>12000</v>
      </c>
      <c r="M1739" s="204">
        <v>11810</v>
      </c>
      <c r="N1739" s="204">
        <f t="shared" si="216"/>
        <v>0</v>
      </c>
      <c r="O1739" s="354">
        <f t="shared" si="214"/>
        <v>11810</v>
      </c>
    </row>
    <row r="1740" spans="2:298 1919:1922" ht="45" customHeight="1">
      <c r="B1740" s="203">
        <v>5714400182</v>
      </c>
      <c r="C1740" s="203" t="str">
        <f>VLOOKUP(B1740,'效期天數(2025.1126更新)'!B:C,2,FALSE)</f>
        <v>tCREA-U</v>
      </c>
      <c r="D1740" s="203">
        <f>VLOOKUP(B1740,'效期天數(2025.1126更新)'!B:E,4,0)</f>
        <v>120</v>
      </c>
      <c r="E1740" s="204" t="e">
        <f>VLOOKUP(F1740,'帳庫存(20260119  00點更新)'!C:I,7,0)</f>
        <v>#N/A</v>
      </c>
      <c r="F1740" s="296">
        <v>18226223</v>
      </c>
      <c r="G1740" s="295">
        <v>46167</v>
      </c>
      <c r="H1740" s="912" t="s">
        <v>10234</v>
      </c>
      <c r="J1740" s="352">
        <f t="shared" si="215"/>
        <v>46287</v>
      </c>
      <c r="K1740" s="203" t="s">
        <v>9987</v>
      </c>
      <c r="L1740" s="204">
        <v>12000</v>
      </c>
      <c r="M1740" s="204">
        <v>11810</v>
      </c>
      <c r="N1740" s="204">
        <f t="shared" si="216"/>
        <v>0</v>
      </c>
      <c r="O1740" s="354">
        <f t="shared" ref="O1740:O1766" si="217">M1740-N1740</f>
        <v>11810</v>
      </c>
    </row>
    <row r="1741" spans="2:298 1919:1922" ht="45" customHeight="1">
      <c r="B1741" s="203">
        <v>5714400182</v>
      </c>
      <c r="C1741" s="203" t="str">
        <f>VLOOKUP(B1741,'效期天數(2025.1126更新)'!B:C,2,FALSE)</f>
        <v>tCREA-U</v>
      </c>
      <c r="D1741" s="203">
        <f>VLOOKUP(B1741,'效期天數(2025.1126更新)'!B:E,4,0)</f>
        <v>120</v>
      </c>
      <c r="E1741" s="204" t="e">
        <f>VLOOKUP(F1741,'帳庫存(20260119  00點更新)'!C:I,7,0)</f>
        <v>#N/A</v>
      </c>
      <c r="F1741" s="296">
        <v>18226224</v>
      </c>
      <c r="G1741" s="295">
        <v>46167</v>
      </c>
      <c r="H1741" s="912" t="s">
        <v>10234</v>
      </c>
      <c r="J1741" s="352">
        <f t="shared" si="215"/>
        <v>46287</v>
      </c>
      <c r="K1741" s="203" t="s">
        <v>9987</v>
      </c>
      <c r="L1741" s="204">
        <v>12000</v>
      </c>
      <c r="M1741" s="204">
        <v>11800</v>
      </c>
      <c r="N1741" s="204">
        <f t="shared" si="216"/>
        <v>0</v>
      </c>
      <c r="O1741" s="354">
        <f t="shared" si="217"/>
        <v>11800</v>
      </c>
    </row>
    <row r="1742" spans="2:298 1919:1922" ht="45" customHeight="1">
      <c r="B1742" s="203">
        <v>5714400182</v>
      </c>
      <c r="C1742" s="650" t="str">
        <f>VLOOKUP(B1742,'效期天數(2025.1126更新)'!B:C,2,FALSE)</f>
        <v>tCREA-U</v>
      </c>
      <c r="D1742" s="203">
        <f>VLOOKUP(B1742,'效期天數(2025.1126更新)'!B:E,4,0)</f>
        <v>120</v>
      </c>
      <c r="E1742" s="847" t="e">
        <f>VLOOKUP(F1742,'帳庫存(20260119  00點更新)'!C:I,7,0)</f>
        <v>#N/A</v>
      </c>
      <c r="F1742" s="571" t="s">
        <v>10186</v>
      </c>
      <c r="G1742" s="295">
        <v>46059</v>
      </c>
      <c r="H1742" s="1074" t="s">
        <v>10061</v>
      </c>
      <c r="J1742" s="352">
        <f t="shared" si="215"/>
        <v>46179</v>
      </c>
      <c r="K1742" s="203" t="s">
        <v>7855</v>
      </c>
      <c r="L1742" s="204">
        <v>12000</v>
      </c>
      <c r="M1742" s="204">
        <v>11460</v>
      </c>
      <c r="N1742" s="204">
        <f t="shared" si="216"/>
        <v>11460</v>
      </c>
      <c r="O1742" s="354">
        <f t="shared" si="217"/>
        <v>0</v>
      </c>
      <c r="P1742" s="204" t="e">
        <f t="shared" ref="P1742:P1753" si="218">IF(O1742=E1742,TRUE,FALSE)</f>
        <v>#N/A</v>
      </c>
      <c r="Q1742" s="586" t="e">
        <f t="shared" ref="Q1742:Q1753" si="219">O1742-E1742</f>
        <v>#N/A</v>
      </c>
      <c r="KL1742" s="961"/>
      <c r="BUU1742" s="303">
        <v>10000</v>
      </c>
      <c r="BUX1742" s="303">
        <v>1460</v>
      </c>
    </row>
    <row r="1743" spans="2:298 1919:1922" ht="45" customHeight="1">
      <c r="B1743" s="203">
        <v>5714400182</v>
      </c>
      <c r="C1743" s="650" t="str">
        <f>VLOOKUP(B1743,'效期天數(2025.1126更新)'!B:C,2,FALSE)</f>
        <v>tCREA-U</v>
      </c>
      <c r="D1743" s="203">
        <f>VLOOKUP(B1743,'效期天數(2025.1126更新)'!B:E,4,0)</f>
        <v>120</v>
      </c>
      <c r="E1743" s="847" t="e">
        <f>VLOOKUP(F1743,'帳庫存(20260119  00點更新)'!C:I,7,0)</f>
        <v>#N/A</v>
      </c>
      <c r="F1743" s="571" t="s">
        <v>10185</v>
      </c>
      <c r="G1743" s="295">
        <v>46059</v>
      </c>
      <c r="H1743" s="1074" t="s">
        <v>10061</v>
      </c>
      <c r="J1743" s="352">
        <f t="shared" si="215"/>
        <v>46179</v>
      </c>
      <c r="K1743" s="203" t="s">
        <v>7855</v>
      </c>
      <c r="L1743" s="204">
        <v>12000</v>
      </c>
      <c r="M1743" s="204">
        <v>11790</v>
      </c>
      <c r="N1743" s="204">
        <f t="shared" si="216"/>
        <v>11790</v>
      </c>
      <c r="O1743" s="354">
        <f t="shared" si="217"/>
        <v>0</v>
      </c>
      <c r="P1743" s="204" t="e">
        <f t="shared" si="218"/>
        <v>#N/A</v>
      </c>
      <c r="Q1743" s="586" t="e">
        <f t="shared" si="219"/>
        <v>#N/A</v>
      </c>
      <c r="KL1743" s="961"/>
      <c r="BUU1743" s="303">
        <v>10000</v>
      </c>
      <c r="BUX1743" s="303">
        <v>1790</v>
      </c>
    </row>
    <row r="1744" spans="2:298 1919:1922" ht="45" customHeight="1">
      <c r="B1744" s="203">
        <v>5714400182</v>
      </c>
      <c r="C1744" s="650" t="str">
        <f>VLOOKUP(B1744,'效期天數(2025.1126更新)'!B:C,2,FALSE)</f>
        <v>tCREA-U</v>
      </c>
      <c r="D1744" s="203">
        <f>VLOOKUP(B1744,'效期天數(2025.1126更新)'!B:E,4,0)</f>
        <v>120</v>
      </c>
      <c r="E1744" s="847" t="e">
        <f>VLOOKUP(F1744,'帳庫存(20260119  00點更新)'!C:I,7,0)</f>
        <v>#N/A</v>
      </c>
      <c r="F1744" s="571" t="s">
        <v>10184</v>
      </c>
      <c r="G1744" s="295">
        <v>46059</v>
      </c>
      <c r="H1744" s="295" t="s">
        <v>10059</v>
      </c>
      <c r="J1744" s="352">
        <f t="shared" si="215"/>
        <v>46179</v>
      </c>
      <c r="K1744" s="203" t="s">
        <v>7855</v>
      </c>
      <c r="L1744" s="204">
        <v>12000</v>
      </c>
      <c r="M1744" s="204">
        <v>11670</v>
      </c>
      <c r="N1744" s="204">
        <f t="shared" si="216"/>
        <v>10000</v>
      </c>
      <c r="O1744" s="354">
        <f t="shared" si="217"/>
        <v>1670</v>
      </c>
      <c r="P1744" s="204" t="e">
        <f t="shared" si="218"/>
        <v>#N/A</v>
      </c>
      <c r="Q1744" s="586" t="e">
        <f t="shared" si="219"/>
        <v>#N/A</v>
      </c>
      <c r="KL1744" s="961"/>
      <c r="BUV1744" s="303">
        <v>10000</v>
      </c>
    </row>
    <row r="1745" spans="2:298 1901:1922" ht="45" customHeight="1">
      <c r="B1745" s="203">
        <v>5714400182</v>
      </c>
      <c r="C1745" s="650" t="str">
        <f>VLOOKUP(B1745,'效期天數(2025.1126更新)'!B:C,2,FALSE)</f>
        <v>tCREA-U</v>
      </c>
      <c r="D1745" s="203">
        <f>VLOOKUP(B1745,'效期天數(2025.1126更新)'!B:E,4,0)</f>
        <v>120</v>
      </c>
      <c r="E1745" s="847" t="e">
        <f>VLOOKUP(F1745,'帳庫存(20260119  00點更新)'!C:I,7,0)</f>
        <v>#N/A</v>
      </c>
      <c r="F1745" s="571" t="s">
        <v>10183</v>
      </c>
      <c r="G1745" s="295">
        <v>46059</v>
      </c>
      <c r="H1745" s="1074" t="s">
        <v>10061</v>
      </c>
      <c r="J1745" s="352">
        <f t="shared" si="215"/>
        <v>46179</v>
      </c>
      <c r="K1745" s="203" t="s">
        <v>7855</v>
      </c>
      <c r="L1745" s="204">
        <v>12000</v>
      </c>
      <c r="M1745" s="204">
        <v>11780</v>
      </c>
      <c r="N1745" s="204">
        <f t="shared" si="216"/>
        <v>11780</v>
      </c>
      <c r="O1745" s="354">
        <f t="shared" si="217"/>
        <v>0</v>
      </c>
      <c r="P1745" s="204" t="e">
        <f t="shared" si="218"/>
        <v>#N/A</v>
      </c>
      <c r="Q1745" s="586" t="e">
        <f t="shared" si="219"/>
        <v>#N/A</v>
      </c>
      <c r="KL1745" s="961"/>
      <c r="BUX1745" s="303">
        <v>11780</v>
      </c>
    </row>
    <row r="1746" spans="2:298 1901:1922" ht="45" customHeight="1">
      <c r="B1746" s="203">
        <v>5714400182</v>
      </c>
      <c r="C1746" s="203" t="str">
        <f>VLOOKUP(B1746,'效期天數(2025.1126更新)'!B:C,2,FALSE)</f>
        <v>tCREA-U</v>
      </c>
      <c r="D1746" s="650">
        <f>VLOOKUP(B1746,'效期天數(2025.1126更新)'!B:E,4,0)</f>
        <v>120</v>
      </c>
      <c r="E1746" s="847" t="e">
        <f>VLOOKUP(F1746,'帳庫存(20260119  00點更新)'!C:I,7,0)</f>
        <v>#N/A</v>
      </c>
      <c r="F1746" s="296" t="s">
        <v>10044</v>
      </c>
      <c r="G1746" s="295">
        <v>46052</v>
      </c>
      <c r="H1746" s="982" t="s">
        <v>10039</v>
      </c>
      <c r="J1746" s="352">
        <f t="shared" si="215"/>
        <v>46172</v>
      </c>
      <c r="K1746" s="203" t="s">
        <v>7687</v>
      </c>
      <c r="L1746" s="204">
        <v>12000</v>
      </c>
      <c r="M1746" s="204">
        <v>11800</v>
      </c>
      <c r="N1746" s="204">
        <f t="shared" si="216"/>
        <v>11000</v>
      </c>
      <c r="O1746" s="354">
        <f t="shared" si="217"/>
        <v>800</v>
      </c>
      <c r="P1746" s="204" t="e">
        <f t="shared" si="218"/>
        <v>#N/A</v>
      </c>
      <c r="Q1746" s="586" t="e">
        <f t="shared" si="219"/>
        <v>#N/A</v>
      </c>
      <c r="KL1746" s="961"/>
      <c r="BUF1746" s="303">
        <v>1000</v>
      </c>
      <c r="BUH1746" s="303">
        <v>10000</v>
      </c>
    </row>
    <row r="1747" spans="2:298 1901:1922" ht="45" customHeight="1">
      <c r="B1747" s="203">
        <v>5714400182</v>
      </c>
      <c r="C1747" s="203" t="str">
        <f>VLOOKUP(B1747,'效期天數(2025.1126更新)'!B:C,2,FALSE)</f>
        <v>tCREA-U</v>
      </c>
      <c r="D1747" s="650">
        <f>VLOOKUP(B1747,'效期天數(2025.1126更新)'!B:E,4,0)</f>
        <v>120</v>
      </c>
      <c r="E1747" s="847" t="e">
        <f>VLOOKUP(F1747,'帳庫存(20260119  00點更新)'!C:I,7,0)</f>
        <v>#N/A</v>
      </c>
      <c r="F1747" s="296" t="s">
        <v>10045</v>
      </c>
      <c r="G1747" s="295">
        <v>46052</v>
      </c>
      <c r="H1747" s="982" t="s">
        <v>10039</v>
      </c>
      <c r="J1747" s="352">
        <f t="shared" si="215"/>
        <v>46172</v>
      </c>
      <c r="K1747" s="203" t="s">
        <v>7687</v>
      </c>
      <c r="L1747" s="204">
        <v>12000</v>
      </c>
      <c r="M1747" s="204">
        <v>11850</v>
      </c>
      <c r="N1747" s="204">
        <f t="shared" si="216"/>
        <v>11000</v>
      </c>
      <c r="O1747" s="354">
        <f t="shared" si="217"/>
        <v>850</v>
      </c>
      <c r="P1747" s="204" t="e">
        <f t="shared" si="218"/>
        <v>#N/A</v>
      </c>
      <c r="Q1747" s="586" t="e">
        <f t="shared" si="219"/>
        <v>#N/A</v>
      </c>
      <c r="KL1747" s="961"/>
      <c r="BUF1747" s="303">
        <v>1000</v>
      </c>
      <c r="BUH1747" s="303">
        <v>10000</v>
      </c>
    </row>
    <row r="1748" spans="2:298 1901:1922" ht="45" customHeight="1">
      <c r="B1748" s="203">
        <v>5714400182</v>
      </c>
      <c r="C1748" s="203" t="str">
        <f>VLOOKUP(B1748,'效期天數(2025.1126更新)'!B:C,2,FALSE)</f>
        <v>tCREA-U</v>
      </c>
      <c r="D1748" s="650">
        <f>VLOOKUP(B1748,'效期天數(2025.1126更新)'!B:E,4,0)</f>
        <v>120</v>
      </c>
      <c r="E1748" s="847" t="e">
        <f>VLOOKUP(F1748,'帳庫存(20260119  00點更新)'!C:I,7,0)</f>
        <v>#N/A</v>
      </c>
      <c r="F1748" s="296" t="s">
        <v>10046</v>
      </c>
      <c r="G1748" s="295">
        <v>46052</v>
      </c>
      <c r="H1748" s="982" t="s">
        <v>10039</v>
      </c>
      <c r="J1748" s="352">
        <f t="shared" si="215"/>
        <v>46172</v>
      </c>
      <c r="K1748" s="203" t="s">
        <v>7687</v>
      </c>
      <c r="L1748" s="204">
        <v>12000</v>
      </c>
      <c r="M1748" s="204">
        <v>11850</v>
      </c>
      <c r="N1748" s="204">
        <f t="shared" si="216"/>
        <v>11000</v>
      </c>
      <c r="O1748" s="354">
        <f t="shared" si="217"/>
        <v>850</v>
      </c>
      <c r="P1748" s="204" t="e">
        <f t="shared" si="218"/>
        <v>#N/A</v>
      </c>
      <c r="Q1748" s="586" t="e">
        <f t="shared" si="219"/>
        <v>#N/A</v>
      </c>
      <c r="KL1748" s="961"/>
      <c r="BUC1748" s="303">
        <v>5000</v>
      </c>
      <c r="BUH1748" s="303">
        <v>6000</v>
      </c>
    </row>
    <row r="1749" spans="2:298 1901:1922" ht="45" customHeight="1">
      <c r="B1749" s="203">
        <v>5714400182</v>
      </c>
      <c r="C1749" s="203" t="str">
        <f>VLOOKUP(B1749,'效期天數(2025.1126更新)'!B:C,2,FALSE)</f>
        <v>tCREA-U</v>
      </c>
      <c r="D1749" s="650">
        <f>VLOOKUP(B1749,'效期天數(2025.1126更新)'!B:E,4,0)</f>
        <v>120</v>
      </c>
      <c r="E1749" s="847" t="e">
        <f>VLOOKUP(F1749,'帳庫存(20260119  00點更新)'!C:I,7,0)</f>
        <v>#N/A</v>
      </c>
      <c r="F1749" s="296" t="s">
        <v>10047</v>
      </c>
      <c r="G1749" s="295">
        <v>46052</v>
      </c>
      <c r="H1749" s="982" t="s">
        <v>10039</v>
      </c>
      <c r="J1749" s="352">
        <f t="shared" si="215"/>
        <v>46172</v>
      </c>
      <c r="K1749" s="203" t="s">
        <v>7687</v>
      </c>
      <c r="L1749" s="204">
        <v>12000</v>
      </c>
      <c r="M1749" s="1109">
        <v>11850</v>
      </c>
      <c r="N1749" s="204">
        <f t="shared" si="216"/>
        <v>11000</v>
      </c>
      <c r="O1749" s="354">
        <f t="shared" si="217"/>
        <v>850</v>
      </c>
      <c r="P1749" s="204" t="e">
        <f t="shared" si="218"/>
        <v>#N/A</v>
      </c>
      <c r="Q1749" s="586" t="e">
        <f t="shared" si="219"/>
        <v>#N/A</v>
      </c>
      <c r="KL1749" s="961"/>
      <c r="BUC1749" s="303">
        <v>5000</v>
      </c>
      <c r="BUH1749" s="303">
        <v>6000</v>
      </c>
    </row>
    <row r="1750" spans="2:298 1901:1922" ht="45" customHeight="1">
      <c r="B1750" s="203">
        <v>5714400182</v>
      </c>
      <c r="C1750" s="1071" t="str">
        <f>VLOOKUP(B1750,'效期天數(2025.1126更新)'!B:C,2,FALSE)</f>
        <v>tCREA-U</v>
      </c>
      <c r="D1750" s="203">
        <f>VLOOKUP(B1750,'效期天數(2025.1126更新)'!B:E,4,0)</f>
        <v>120</v>
      </c>
      <c r="E1750" s="847" t="e">
        <f>VLOOKUP(F1750,'帳庫存(20260119  00點更新)'!C:I,7,0)</f>
        <v>#N/A</v>
      </c>
      <c r="F1750" s="1072" t="s">
        <v>10052</v>
      </c>
      <c r="G1750" s="295">
        <v>46055</v>
      </c>
      <c r="H1750" s="878" t="s">
        <v>10050</v>
      </c>
      <c r="J1750" s="352">
        <f t="shared" si="215"/>
        <v>46175</v>
      </c>
      <c r="K1750" s="203" t="s">
        <v>7808</v>
      </c>
      <c r="L1750" s="204">
        <v>12000</v>
      </c>
      <c r="M1750" s="204">
        <v>11710</v>
      </c>
      <c r="N1750" s="204">
        <f t="shared" si="216"/>
        <v>11710</v>
      </c>
      <c r="O1750" s="354">
        <f t="shared" si="217"/>
        <v>0</v>
      </c>
      <c r="P1750" s="204" t="e">
        <f t="shared" si="218"/>
        <v>#N/A</v>
      </c>
      <c r="Q1750" s="586" t="e">
        <f t="shared" si="219"/>
        <v>#N/A</v>
      </c>
      <c r="KL1750" s="961"/>
      <c r="BUC1750" s="303">
        <v>5000</v>
      </c>
      <c r="BUI1750" s="303">
        <v>1000</v>
      </c>
      <c r="BUJ1750" s="303">
        <v>2000</v>
      </c>
      <c r="BUK1750" s="303">
        <v>3710</v>
      </c>
    </row>
    <row r="1751" spans="2:298 1901:1922" ht="45" customHeight="1">
      <c r="B1751" s="203">
        <v>5714400182</v>
      </c>
      <c r="C1751" s="1071" t="str">
        <f>VLOOKUP(B1751,'效期天數(2025.1126更新)'!B:C,2,FALSE)</f>
        <v>tCREA-U</v>
      </c>
      <c r="D1751" s="203">
        <f>VLOOKUP(B1751,'效期天數(2025.1126更新)'!B:E,4,0)</f>
        <v>120</v>
      </c>
      <c r="E1751" s="847" t="e">
        <f>VLOOKUP(F1751,'帳庫存(20260119  00點更新)'!C:I,7,0)</f>
        <v>#N/A</v>
      </c>
      <c r="F1751" s="1072" t="s">
        <v>10053</v>
      </c>
      <c r="G1751" s="295">
        <v>46055</v>
      </c>
      <c r="H1751" s="878" t="s">
        <v>10050</v>
      </c>
      <c r="J1751" s="352">
        <f t="shared" si="215"/>
        <v>46175</v>
      </c>
      <c r="K1751" s="203" t="s">
        <v>7808</v>
      </c>
      <c r="L1751" s="204">
        <v>12000</v>
      </c>
      <c r="M1751" s="204">
        <v>11700</v>
      </c>
      <c r="N1751" s="204">
        <f t="shared" si="216"/>
        <v>11700</v>
      </c>
      <c r="O1751" s="354">
        <f t="shared" si="217"/>
        <v>0</v>
      </c>
      <c r="P1751" s="204" t="e">
        <f t="shared" si="218"/>
        <v>#N/A</v>
      </c>
      <c r="Q1751" s="586" t="e">
        <f t="shared" si="219"/>
        <v>#N/A</v>
      </c>
      <c r="KL1751" s="961"/>
      <c r="BUC1751" s="303">
        <v>5000</v>
      </c>
      <c r="BUI1751" s="303">
        <v>1000</v>
      </c>
      <c r="BUJ1751" s="303">
        <v>2000</v>
      </c>
      <c r="BUK1751" s="303">
        <v>700</v>
      </c>
      <c r="BUL1751" s="303">
        <v>3000</v>
      </c>
    </row>
    <row r="1752" spans="2:298 1901:1922" ht="45" customHeight="1">
      <c r="B1752" s="203">
        <v>5714400182</v>
      </c>
      <c r="C1752" s="1071" t="str">
        <f>VLOOKUP(B1752,'效期天數(2025.1126更新)'!B:C,2,FALSE)</f>
        <v>tCREA-U</v>
      </c>
      <c r="D1752" s="203">
        <f>VLOOKUP(B1752,'效期天數(2025.1126更新)'!B:E,4,0)</f>
        <v>120</v>
      </c>
      <c r="E1752" s="847" t="e">
        <f>VLOOKUP(F1752,'帳庫存(20260119  00點更新)'!C:I,7,0)</f>
        <v>#N/A</v>
      </c>
      <c r="F1752" s="1072" t="s">
        <v>10054</v>
      </c>
      <c r="G1752" s="295">
        <v>46055</v>
      </c>
      <c r="H1752" s="878" t="s">
        <v>10050</v>
      </c>
      <c r="J1752" s="352">
        <f t="shared" si="215"/>
        <v>46175</v>
      </c>
      <c r="K1752" s="203" t="s">
        <v>7808</v>
      </c>
      <c r="L1752" s="204">
        <v>12000</v>
      </c>
      <c r="M1752" s="204">
        <v>11650</v>
      </c>
      <c r="N1752" s="204">
        <f t="shared" si="216"/>
        <v>11000</v>
      </c>
      <c r="O1752" s="354">
        <f t="shared" si="217"/>
        <v>650</v>
      </c>
      <c r="P1752" s="204" t="e">
        <f t="shared" si="218"/>
        <v>#N/A</v>
      </c>
      <c r="Q1752" s="586" t="e">
        <f t="shared" si="219"/>
        <v>#N/A</v>
      </c>
      <c r="KL1752" s="961"/>
      <c r="BUG1752" s="303">
        <v>8000</v>
      </c>
      <c r="BUL1752" s="303">
        <v>3000</v>
      </c>
    </row>
    <row r="1753" spans="2:298 1901:1922" ht="45" customHeight="1">
      <c r="B1753" s="203">
        <v>5714400182</v>
      </c>
      <c r="C1753" s="1071" t="str">
        <f>VLOOKUP(B1753,'效期天數(2025.1126更新)'!B:C,2,FALSE)</f>
        <v>tCREA-U</v>
      </c>
      <c r="D1753" s="203">
        <f>VLOOKUP(B1753,'效期天數(2025.1126更新)'!B:E,4,0)</f>
        <v>120</v>
      </c>
      <c r="E1753" s="847" t="e">
        <f>VLOOKUP(F1753,'帳庫存(20260119  00點更新)'!C:I,7,0)</f>
        <v>#N/A</v>
      </c>
      <c r="F1753" s="1072" t="s">
        <v>10055</v>
      </c>
      <c r="G1753" s="295">
        <v>46055</v>
      </c>
      <c r="H1753" s="878" t="s">
        <v>10050</v>
      </c>
      <c r="J1753" s="352">
        <f t="shared" si="215"/>
        <v>46175</v>
      </c>
      <c r="K1753" s="203" t="s">
        <v>7808</v>
      </c>
      <c r="L1753" s="204">
        <v>12000</v>
      </c>
      <c r="M1753" s="1109">
        <v>11350</v>
      </c>
      <c r="N1753" s="204">
        <f t="shared" si="216"/>
        <v>8000</v>
      </c>
      <c r="O1753" s="354">
        <f t="shared" si="217"/>
        <v>3350</v>
      </c>
      <c r="P1753" s="204" t="e">
        <f t="shared" si="218"/>
        <v>#N/A</v>
      </c>
      <c r="Q1753" s="586" t="e">
        <f t="shared" si="219"/>
        <v>#N/A</v>
      </c>
      <c r="KL1753" s="961"/>
      <c r="BUG1753" s="303">
        <v>8000</v>
      </c>
    </row>
    <row r="1754" spans="2:298 1901:1922" ht="45" customHeight="1">
      <c r="B1754" s="203">
        <v>5714400182</v>
      </c>
      <c r="C1754" s="203" t="str">
        <f>VLOOKUP(B1754,'效期天數(2025.1126更新)'!B:C,2,FALSE)</f>
        <v>tCREA-U</v>
      </c>
      <c r="D1754" s="203">
        <f>VLOOKUP(B1754,'效期天數(2025.1126更新)'!B:E,4,0)</f>
        <v>120</v>
      </c>
      <c r="E1754" s="204" t="e">
        <f>VLOOKUP(F1754,'帳庫存(20260119  00點更新)'!C:I,7,0)</f>
        <v>#N/A</v>
      </c>
      <c r="F1754" s="296">
        <v>18226211</v>
      </c>
      <c r="G1754" s="295">
        <v>46160</v>
      </c>
      <c r="H1754" s="593" t="s">
        <v>10074</v>
      </c>
      <c r="J1754" s="352">
        <f t="shared" si="215"/>
        <v>46280</v>
      </c>
      <c r="K1754" s="203" t="s">
        <v>9859</v>
      </c>
      <c r="L1754" s="204">
        <v>12000</v>
      </c>
      <c r="M1754" s="204">
        <v>11720</v>
      </c>
      <c r="N1754" s="204">
        <f t="shared" si="216"/>
        <v>0</v>
      </c>
      <c r="O1754" s="354">
        <f t="shared" si="217"/>
        <v>11720</v>
      </c>
    </row>
    <row r="1755" spans="2:298 1901:1922" ht="45" customHeight="1">
      <c r="B1755" s="203">
        <v>5714400182</v>
      </c>
      <c r="C1755" s="203" t="str">
        <f>VLOOKUP(B1755,'效期天數(2025.1126更新)'!B:C,2,FALSE)</f>
        <v>tCREA-U</v>
      </c>
      <c r="D1755" s="203">
        <f>VLOOKUP(B1755,'效期天數(2025.1126更新)'!B:E,4,0)</f>
        <v>120</v>
      </c>
      <c r="E1755" s="204" t="e">
        <f>VLOOKUP(F1755,'帳庫存(20260119  00點更新)'!C:I,7,0)</f>
        <v>#N/A</v>
      </c>
      <c r="F1755" s="296">
        <v>18226212</v>
      </c>
      <c r="G1755" s="295">
        <v>46160</v>
      </c>
      <c r="H1755" s="593" t="s">
        <v>10074</v>
      </c>
      <c r="I1755" s="644" t="s">
        <v>10119</v>
      </c>
      <c r="J1755" s="352">
        <f t="shared" si="215"/>
        <v>46280</v>
      </c>
      <c r="K1755" s="203" t="s">
        <v>9859</v>
      </c>
      <c r="L1755" s="204">
        <v>12000</v>
      </c>
      <c r="M1755" s="204">
        <v>11710</v>
      </c>
      <c r="N1755" s="204">
        <f t="shared" si="216"/>
        <v>0</v>
      </c>
      <c r="O1755" s="354">
        <f t="shared" si="217"/>
        <v>11710</v>
      </c>
    </row>
    <row r="1756" spans="2:298 1901:1922" ht="45" customHeight="1">
      <c r="B1756" s="203">
        <v>5714400182</v>
      </c>
      <c r="C1756" s="203" t="str">
        <f>VLOOKUP(B1756,'效期天數(2025.1126更新)'!B:C,2,FALSE)</f>
        <v>tCREA-U</v>
      </c>
      <c r="D1756" s="203">
        <f>VLOOKUP(B1756,'效期天數(2025.1126更新)'!B:E,4,0)</f>
        <v>120</v>
      </c>
      <c r="E1756" s="204" t="e">
        <f>VLOOKUP(F1756,'帳庫存(20260119  00點更新)'!C:I,7,0)</f>
        <v>#N/A</v>
      </c>
      <c r="F1756" s="296">
        <v>18226213</v>
      </c>
      <c r="G1756" s="295">
        <v>46160</v>
      </c>
      <c r="H1756" s="593" t="s">
        <v>10074</v>
      </c>
      <c r="I1756" s="644" t="s">
        <v>10119</v>
      </c>
      <c r="J1756" s="352">
        <f t="shared" si="215"/>
        <v>46280</v>
      </c>
      <c r="K1756" s="203" t="s">
        <v>9859</v>
      </c>
      <c r="L1756" s="204">
        <v>12000</v>
      </c>
      <c r="M1756" s="204">
        <v>11700</v>
      </c>
      <c r="N1756" s="204">
        <f t="shared" si="216"/>
        <v>0</v>
      </c>
      <c r="O1756" s="354">
        <f t="shared" si="217"/>
        <v>11700</v>
      </c>
    </row>
    <row r="1757" spans="2:298 1901:1922" ht="45" customHeight="1">
      <c r="B1757" s="203">
        <v>5714400182</v>
      </c>
      <c r="C1757" s="203" t="str">
        <f>VLOOKUP(B1757,'效期天數(2025.1126更新)'!B:C,2,FALSE)</f>
        <v>tCREA-U</v>
      </c>
      <c r="D1757" s="203">
        <f>VLOOKUP(B1757,'效期天數(2025.1126更新)'!B:E,4,0)</f>
        <v>120</v>
      </c>
      <c r="E1757" s="204" t="e">
        <f>VLOOKUP(F1757,'帳庫存(20260119  00點更新)'!C:I,7,0)</f>
        <v>#N/A</v>
      </c>
      <c r="F1757" s="296">
        <v>18226214</v>
      </c>
      <c r="G1757" s="295">
        <v>46160</v>
      </c>
      <c r="H1757" s="593" t="s">
        <v>10074</v>
      </c>
      <c r="I1757" s="644" t="s">
        <v>10119</v>
      </c>
      <c r="J1757" s="352">
        <f t="shared" si="215"/>
        <v>46280</v>
      </c>
      <c r="K1757" s="203" t="s">
        <v>9859</v>
      </c>
      <c r="L1757" s="204">
        <v>12000</v>
      </c>
      <c r="M1757" s="204">
        <v>11700</v>
      </c>
      <c r="N1757" s="204">
        <f t="shared" si="216"/>
        <v>0</v>
      </c>
      <c r="O1757" s="354">
        <f t="shared" si="217"/>
        <v>11700</v>
      </c>
    </row>
    <row r="1758" spans="2:298 1901:1922" ht="45" customHeight="1">
      <c r="B1758" s="203">
        <v>5714400182</v>
      </c>
      <c r="C1758" s="203" t="str">
        <f>VLOOKUP(B1758,'效期天數(2025.1126更新)'!B:C,2,FALSE)</f>
        <v>tCREA-U</v>
      </c>
      <c r="D1758" s="203">
        <f>VLOOKUP(B1758,'效期天數(2025.1126更新)'!B:E,4,0)</f>
        <v>120</v>
      </c>
      <c r="E1758" s="204" t="e">
        <f>VLOOKUP(F1758,'帳庫存(20260119  00點更新)'!C:I,7,0)</f>
        <v>#N/A</v>
      </c>
      <c r="F1758" s="203">
        <v>18226201</v>
      </c>
      <c r="G1758" s="295">
        <v>46153</v>
      </c>
      <c r="H1758" s="538" t="s">
        <v>10077</v>
      </c>
      <c r="J1758" s="352">
        <f t="shared" si="215"/>
        <v>46273</v>
      </c>
      <c r="K1758" s="203" t="s">
        <v>9730</v>
      </c>
      <c r="L1758" s="204">
        <v>12000</v>
      </c>
      <c r="M1758" s="204">
        <v>11610</v>
      </c>
      <c r="N1758" s="204">
        <f t="shared" si="216"/>
        <v>10000</v>
      </c>
      <c r="O1758" s="354">
        <f t="shared" si="217"/>
        <v>1610</v>
      </c>
      <c r="BUT1758" s="303">
        <v>10000</v>
      </c>
    </row>
    <row r="1759" spans="2:298 1901:1922" ht="45" customHeight="1">
      <c r="B1759" s="203">
        <v>5714400182</v>
      </c>
      <c r="C1759" s="203" t="str">
        <f>VLOOKUP(B1759,'效期天數(2025.1126更新)'!B:C,2,FALSE)</f>
        <v>tCREA-U</v>
      </c>
      <c r="D1759" s="203">
        <f>VLOOKUP(B1759,'效期天數(2025.1126更新)'!B:E,4,0)</f>
        <v>120</v>
      </c>
      <c r="E1759" s="204" t="e">
        <f>VLOOKUP(F1759,'帳庫存(20260119  00點更新)'!C:I,7,0)</f>
        <v>#N/A</v>
      </c>
      <c r="F1759" s="203">
        <v>18226202</v>
      </c>
      <c r="G1759" s="295">
        <v>46153</v>
      </c>
      <c r="H1759" s="538" t="s">
        <v>10077</v>
      </c>
      <c r="J1759" s="352">
        <f t="shared" si="215"/>
        <v>46273</v>
      </c>
      <c r="K1759" s="203" t="s">
        <v>9730</v>
      </c>
      <c r="L1759" s="204">
        <v>12000</v>
      </c>
      <c r="M1759" s="204">
        <v>11720</v>
      </c>
      <c r="N1759" s="204">
        <f t="shared" si="216"/>
        <v>10000</v>
      </c>
      <c r="O1759" s="354">
        <f t="shared" si="217"/>
        <v>1720</v>
      </c>
      <c r="BUT1759" s="303">
        <v>10000</v>
      </c>
    </row>
    <row r="1760" spans="2:298 1901:1922" ht="45" customHeight="1">
      <c r="B1760" s="203">
        <v>5714400182</v>
      </c>
      <c r="C1760" s="203" t="str">
        <f>VLOOKUP(B1760,'效期天數(2025.1126更新)'!B:C,2,FALSE)</f>
        <v>tCREA-U</v>
      </c>
      <c r="D1760" s="203">
        <f>VLOOKUP(B1760,'效期天數(2025.1126更新)'!B:E,4,0)</f>
        <v>120</v>
      </c>
      <c r="E1760" s="204" t="e">
        <f>VLOOKUP(F1760,'帳庫存(20260119  00點更新)'!C:I,7,0)</f>
        <v>#N/A</v>
      </c>
      <c r="F1760" s="203">
        <v>18226203</v>
      </c>
      <c r="G1760" s="295">
        <v>46153</v>
      </c>
      <c r="H1760" s="538" t="s">
        <v>10077</v>
      </c>
      <c r="J1760" s="352">
        <f t="shared" si="215"/>
        <v>46273</v>
      </c>
      <c r="K1760" s="203" t="s">
        <v>9730</v>
      </c>
      <c r="L1760" s="204">
        <v>12000</v>
      </c>
      <c r="M1760" s="204">
        <v>11690</v>
      </c>
      <c r="N1760" s="204">
        <f t="shared" si="216"/>
        <v>0</v>
      </c>
      <c r="O1760" s="354">
        <f t="shared" si="217"/>
        <v>11690</v>
      </c>
    </row>
    <row r="1761" spans="2:298 1272:1524" ht="45" customHeight="1">
      <c r="B1761" s="203">
        <v>5714400182</v>
      </c>
      <c r="C1761" s="203" t="str">
        <f>VLOOKUP(B1761,'效期天數(2025.1126更新)'!B:C,2,FALSE)</f>
        <v>tCREA-U</v>
      </c>
      <c r="D1761" s="203">
        <f>VLOOKUP(B1761,'效期天數(2025.1126更新)'!B:E,4,0)</f>
        <v>120</v>
      </c>
      <c r="E1761" s="204" t="e">
        <f>VLOOKUP(F1761,'帳庫存(20260119  00點更新)'!C:I,7,0)</f>
        <v>#N/A</v>
      </c>
      <c r="F1761" s="203">
        <v>18226204</v>
      </c>
      <c r="G1761" s="295">
        <v>46153</v>
      </c>
      <c r="H1761" s="538" t="s">
        <v>10077</v>
      </c>
      <c r="J1761" s="352">
        <f t="shared" si="215"/>
        <v>46273</v>
      </c>
      <c r="K1761" s="203" t="s">
        <v>9730</v>
      </c>
      <c r="L1761" s="204">
        <v>12000</v>
      </c>
      <c r="M1761" s="204">
        <v>11710</v>
      </c>
      <c r="N1761" s="204">
        <f t="shared" si="216"/>
        <v>0</v>
      </c>
      <c r="O1761" s="354">
        <f t="shared" si="217"/>
        <v>11710</v>
      </c>
    </row>
    <row r="1762" spans="2:298 1272:1524" ht="45" customHeight="1">
      <c r="B1762" s="203">
        <v>5714400182</v>
      </c>
      <c r="C1762" s="203" t="str">
        <f>VLOOKUP(B1762,'效期天數(2025.1126更新)'!B:C,2,FALSE)</f>
        <v>tCREA-U</v>
      </c>
      <c r="D1762" s="203">
        <f>VLOOKUP(B1762,'效期天數(2025.1126更新)'!B:E,4,0)</f>
        <v>120</v>
      </c>
      <c r="E1762" s="204" t="e">
        <f>VLOOKUP(F1762,'帳庫存(20260119  00點更新)'!C:I,7,0)</f>
        <v>#N/A</v>
      </c>
      <c r="F1762" s="203">
        <v>18226205</v>
      </c>
      <c r="G1762" s="295">
        <v>46154</v>
      </c>
      <c r="H1762" s="564" t="s">
        <v>10070</v>
      </c>
      <c r="J1762" s="352">
        <f t="shared" si="215"/>
        <v>46274</v>
      </c>
      <c r="K1762" s="203" t="s">
        <v>9732</v>
      </c>
      <c r="L1762" s="204">
        <v>12000</v>
      </c>
      <c r="M1762" s="204">
        <v>11870</v>
      </c>
      <c r="N1762" s="204">
        <f t="shared" si="216"/>
        <v>0</v>
      </c>
      <c r="O1762" s="354">
        <f t="shared" si="217"/>
        <v>11870</v>
      </c>
    </row>
    <row r="1763" spans="2:298 1272:1524" ht="45" customHeight="1">
      <c r="B1763" s="203">
        <v>5714400182</v>
      </c>
      <c r="C1763" s="203" t="str">
        <f>VLOOKUP(B1763,'效期天數(2025.1126更新)'!B:C,2,FALSE)</f>
        <v>tCREA-U</v>
      </c>
      <c r="D1763" s="203">
        <f>VLOOKUP(B1763,'效期天數(2025.1126更新)'!B:E,4,0)</f>
        <v>120</v>
      </c>
      <c r="E1763" s="204" t="e">
        <f>VLOOKUP(F1763,'帳庫存(20260119  00點更新)'!C:I,7,0)</f>
        <v>#N/A</v>
      </c>
      <c r="F1763" s="203">
        <v>18226206</v>
      </c>
      <c r="G1763" s="295">
        <v>46154</v>
      </c>
      <c r="H1763" s="564" t="s">
        <v>10070</v>
      </c>
      <c r="J1763" s="352">
        <f t="shared" si="215"/>
        <v>46274</v>
      </c>
      <c r="K1763" s="203" t="s">
        <v>9732</v>
      </c>
      <c r="L1763" s="204">
        <v>12000</v>
      </c>
      <c r="M1763" s="204">
        <v>11880</v>
      </c>
      <c r="N1763" s="204">
        <f t="shared" si="216"/>
        <v>0</v>
      </c>
      <c r="O1763" s="354">
        <f t="shared" si="217"/>
        <v>11880</v>
      </c>
    </row>
    <row r="1764" spans="2:298 1272:1524" ht="45" customHeight="1">
      <c r="B1764" s="203">
        <v>5714400182</v>
      </c>
      <c r="C1764" s="203" t="str">
        <f>VLOOKUP(B1764,'效期天數(2025.1126更新)'!B:C,2,FALSE)</f>
        <v>tCREA-U</v>
      </c>
      <c r="D1764" s="203">
        <f>VLOOKUP(B1764,'效期天數(2025.1126更新)'!B:E,4,0)</f>
        <v>120</v>
      </c>
      <c r="E1764" s="204" t="e">
        <f>VLOOKUP(F1764,'帳庫存(20260119  00點更新)'!C:I,7,0)</f>
        <v>#N/A</v>
      </c>
      <c r="F1764" s="203">
        <v>18226207</v>
      </c>
      <c r="G1764" s="295">
        <v>46154</v>
      </c>
      <c r="H1764" s="564" t="s">
        <v>10070</v>
      </c>
      <c r="J1764" s="352">
        <f t="shared" si="215"/>
        <v>46274</v>
      </c>
      <c r="K1764" s="203" t="s">
        <v>9732</v>
      </c>
      <c r="L1764" s="204">
        <v>12000</v>
      </c>
      <c r="M1764" s="204">
        <v>11890</v>
      </c>
      <c r="N1764" s="204">
        <f t="shared" si="216"/>
        <v>0</v>
      </c>
      <c r="O1764" s="354">
        <f t="shared" si="217"/>
        <v>11890</v>
      </c>
    </row>
    <row r="1765" spans="2:298 1272:1524" ht="45" customHeight="1">
      <c r="B1765" s="203">
        <v>5714400182</v>
      </c>
      <c r="C1765" s="203" t="str">
        <f>VLOOKUP(B1765,'效期天數(2025.1126更新)'!B:C,2,FALSE)</f>
        <v>tCREA-U</v>
      </c>
      <c r="D1765" s="203">
        <f>VLOOKUP(B1765,'效期天數(2025.1126更新)'!B:E,4,0)</f>
        <v>120</v>
      </c>
      <c r="E1765" s="204" t="e">
        <f>VLOOKUP(F1765,'帳庫存(20260119  00點更新)'!C:I,7,0)</f>
        <v>#N/A</v>
      </c>
      <c r="F1765" s="203">
        <v>18226208</v>
      </c>
      <c r="G1765" s="295">
        <v>46154</v>
      </c>
      <c r="H1765" s="564" t="s">
        <v>10070</v>
      </c>
      <c r="J1765" s="352">
        <f t="shared" si="215"/>
        <v>46274</v>
      </c>
      <c r="K1765" s="203" t="s">
        <v>9732</v>
      </c>
      <c r="L1765" s="204">
        <v>12000</v>
      </c>
      <c r="M1765" s="204">
        <v>11900</v>
      </c>
      <c r="N1765" s="204">
        <f t="shared" si="216"/>
        <v>0</v>
      </c>
      <c r="O1765" s="354">
        <f t="shared" si="217"/>
        <v>11900</v>
      </c>
    </row>
    <row r="1766" spans="2:298 1272:1524" ht="45" customHeight="1">
      <c r="B1766" s="203">
        <v>5714400182</v>
      </c>
      <c r="C1766" s="203" t="str">
        <f>VLOOKUP(B1766,'效期天數(2025.1126更新)'!B:C,2,FALSE)</f>
        <v>tCREA-U</v>
      </c>
      <c r="D1766" s="203">
        <f>VLOOKUP(B1766,'效期天數(2025.1126更新)'!B:E,4,0)</f>
        <v>120</v>
      </c>
      <c r="E1766" s="204" t="e">
        <f>VLOOKUP(F1766,'帳庫存(20260119  00點更新)'!C:I,7,0)</f>
        <v>#N/A</v>
      </c>
      <c r="F1766" s="296">
        <v>18225391</v>
      </c>
      <c r="G1766" s="295">
        <v>45924</v>
      </c>
      <c r="H1766" s="737" t="s">
        <v>6176</v>
      </c>
      <c r="J1766" s="352">
        <f t="shared" si="215"/>
        <v>46044</v>
      </c>
      <c r="K1766" s="203" t="s">
        <v>6081</v>
      </c>
      <c r="L1766" s="204">
        <v>12000</v>
      </c>
      <c r="M1766" s="204">
        <v>11670</v>
      </c>
      <c r="N1766" s="204">
        <f t="shared" si="216"/>
        <v>11670</v>
      </c>
      <c r="O1766" s="354">
        <f t="shared" si="217"/>
        <v>0</v>
      </c>
      <c r="P1766" s="204" t="e">
        <f t="shared" ref="P1766:P1797" si="220">IF(O1766=E1766,TRUE,FALSE)</f>
        <v>#N/A</v>
      </c>
      <c r="Q1766" s="586" t="e">
        <f t="shared" ref="Q1766:Q1797" si="221">O1766-E1766</f>
        <v>#N/A</v>
      </c>
      <c r="KL1766" s="961"/>
      <c r="AVX1766" s="303">
        <v>11000</v>
      </c>
      <c r="AWY1766" s="303">
        <v>670</v>
      </c>
    </row>
    <row r="1767" spans="2:298 1272:1524" ht="45" customHeight="1">
      <c r="B1767" s="203">
        <v>5714400182</v>
      </c>
      <c r="C1767" s="203" t="str">
        <f>VLOOKUP(B1767,'效期天數(2025.1126更新)'!B:C,2,FALSE)</f>
        <v>tCREA-U</v>
      </c>
      <c r="D1767" s="203">
        <f>VLOOKUP(B1767,'效期天數(2025.1126更新)'!B:E,4,0)</f>
        <v>120</v>
      </c>
      <c r="E1767" s="204" t="e">
        <f>VLOOKUP(F1767,'帳庫存(20260119  00點更新)'!C:I,7,0)</f>
        <v>#N/A</v>
      </c>
      <c r="F1767" s="296">
        <v>18225392</v>
      </c>
      <c r="G1767" s="295">
        <v>45924</v>
      </c>
      <c r="H1767" s="513" t="s">
        <v>6174</v>
      </c>
      <c r="I1767" s="347" t="s">
        <v>6175</v>
      </c>
      <c r="J1767" s="352">
        <f t="shared" si="215"/>
        <v>46044</v>
      </c>
      <c r="K1767" s="203" t="s">
        <v>6081</v>
      </c>
      <c r="L1767" s="204">
        <v>12000</v>
      </c>
      <c r="M1767" s="204">
        <v>11760</v>
      </c>
      <c r="N1767" s="204">
        <f t="shared" si="216"/>
        <v>12880</v>
      </c>
      <c r="O1767" s="354">
        <f>M1767-N1767+FN1767+GF1767</f>
        <v>0</v>
      </c>
      <c r="P1767" s="204" t="e">
        <f t="shared" si="220"/>
        <v>#N/A</v>
      </c>
      <c r="Q1767" s="586" t="e">
        <f t="shared" si="221"/>
        <v>#N/A</v>
      </c>
      <c r="FN1767" s="360">
        <v>1010</v>
      </c>
      <c r="GF1767" s="360">
        <v>110</v>
      </c>
      <c r="KL1767" s="961"/>
      <c r="AWX1767" s="303">
        <v>7760</v>
      </c>
      <c r="AYU1767" s="303">
        <v>4000</v>
      </c>
      <c r="BCI1767" s="303">
        <v>1120</v>
      </c>
    </row>
    <row r="1768" spans="2:298 1272:1524" ht="45" customHeight="1">
      <c r="B1768" s="633">
        <v>5714400182</v>
      </c>
      <c r="C1768" s="633" t="str">
        <f>VLOOKUP(B1768,'效期天數(2025.1126更新)'!B:C,2,FALSE)</f>
        <v>tCREA-U</v>
      </c>
      <c r="D1768" s="203">
        <f>VLOOKUP(B1768,'效期天數(2025.1126更新)'!B:E,4,0)</f>
        <v>120</v>
      </c>
      <c r="E1768" s="696">
        <f>VLOOKUP(F1768,'帳庫存(20260119  00點更新)'!C:I,7,0)</f>
        <v>240</v>
      </c>
      <c r="F1768" s="645">
        <v>18225393</v>
      </c>
      <c r="G1768" s="295">
        <v>45924</v>
      </c>
      <c r="H1768" s="737" t="s">
        <v>6176</v>
      </c>
      <c r="I1768" s="851" t="s">
        <v>6998</v>
      </c>
      <c r="J1768" s="352">
        <f t="shared" si="215"/>
        <v>46044</v>
      </c>
      <c r="K1768" s="203" t="s">
        <v>6081</v>
      </c>
      <c r="L1768" s="204">
        <v>12000</v>
      </c>
      <c r="M1768" s="204">
        <v>11760</v>
      </c>
      <c r="N1768" s="204">
        <f t="shared" si="216"/>
        <v>11760</v>
      </c>
      <c r="O1768" s="354">
        <f>M1768-N1768+FM1768</f>
        <v>240</v>
      </c>
      <c r="P1768" s="204" t="b">
        <f t="shared" si="220"/>
        <v>1</v>
      </c>
      <c r="Q1768" s="586">
        <f t="shared" si="221"/>
        <v>0</v>
      </c>
      <c r="FM1768" s="360">
        <v>240</v>
      </c>
      <c r="KL1768" s="961"/>
      <c r="AVX1768" s="303">
        <v>11000</v>
      </c>
      <c r="AWY1768" s="303">
        <v>760</v>
      </c>
    </row>
    <row r="1769" spans="2:298 1272:1524" ht="45" customHeight="1">
      <c r="B1769" s="203">
        <v>5714400182</v>
      </c>
      <c r="C1769" s="203" t="str">
        <f>VLOOKUP(B1769,'效期天數(2025.1126更新)'!B:C,2,FALSE)</f>
        <v>tCREA-U</v>
      </c>
      <c r="D1769" s="203">
        <f>VLOOKUP(B1769,'效期天數(2025.1126更新)'!B:E,4,0)</f>
        <v>120</v>
      </c>
      <c r="E1769" s="204" t="e">
        <f>VLOOKUP(F1769,'帳庫存(20260119  00點更新)'!C:I,7,0)</f>
        <v>#N/A</v>
      </c>
      <c r="F1769" s="296">
        <v>18225394</v>
      </c>
      <c r="G1769" s="295">
        <v>45924</v>
      </c>
      <c r="H1769" s="737" t="s">
        <v>6176</v>
      </c>
      <c r="J1769" s="352">
        <f t="shared" si="215"/>
        <v>46044</v>
      </c>
      <c r="K1769" s="203" t="s">
        <v>6081</v>
      </c>
      <c r="L1769" s="204">
        <v>12000</v>
      </c>
      <c r="M1769" s="204">
        <v>11280</v>
      </c>
      <c r="N1769" s="204">
        <f t="shared" si="216"/>
        <v>11280</v>
      </c>
      <c r="O1769" s="354">
        <f>M1769-N1769</f>
        <v>0</v>
      </c>
      <c r="P1769" s="204" t="e">
        <f t="shared" si="220"/>
        <v>#N/A</v>
      </c>
      <c r="Q1769" s="586" t="e">
        <f t="shared" si="221"/>
        <v>#N/A</v>
      </c>
      <c r="KL1769" s="961"/>
      <c r="AWY1769" s="303">
        <v>11280</v>
      </c>
    </row>
    <row r="1770" spans="2:298 1272:1524" ht="45" customHeight="1">
      <c r="B1770" s="203">
        <v>5714400182</v>
      </c>
      <c r="C1770" s="203" t="str">
        <f>VLOOKUP(B1770,'效期天數(2025.1126更新)'!B:C,2,FALSE)</f>
        <v>tCREA-U</v>
      </c>
      <c r="D1770" s="203">
        <f>VLOOKUP(B1770,'效期天數(2025.1126更新)'!B:E,4,0)</f>
        <v>120</v>
      </c>
      <c r="E1770" s="204" t="e">
        <f>VLOOKUP(F1770,'帳庫存(20260119  00點更新)'!C:I,7,0)</f>
        <v>#N/A</v>
      </c>
      <c r="F1770" s="296">
        <v>18225401</v>
      </c>
      <c r="G1770" s="295">
        <v>45930</v>
      </c>
      <c r="H1770" s="566" t="s">
        <v>6236</v>
      </c>
      <c r="J1770" s="352">
        <f t="shared" si="215"/>
        <v>46050</v>
      </c>
      <c r="K1770" s="203" t="s">
        <v>6187</v>
      </c>
      <c r="L1770" s="204">
        <v>12000</v>
      </c>
      <c r="M1770" s="204">
        <v>11810</v>
      </c>
      <c r="N1770" s="204">
        <f t="shared" si="216"/>
        <v>11810</v>
      </c>
      <c r="O1770" s="354">
        <f>M1770-N1770</f>
        <v>0</v>
      </c>
      <c r="P1770" s="204" t="e">
        <f t="shared" si="220"/>
        <v>#N/A</v>
      </c>
      <c r="Q1770" s="586" t="e">
        <f t="shared" si="221"/>
        <v>#N/A</v>
      </c>
      <c r="KL1770" s="961"/>
      <c r="AXB1770" s="303">
        <v>10810</v>
      </c>
      <c r="BCK1770" s="303">
        <v>1000</v>
      </c>
    </row>
    <row r="1771" spans="2:298 1272:1524" ht="45" customHeight="1">
      <c r="B1771" s="203">
        <v>5714400182</v>
      </c>
      <c r="C1771" s="203" t="str">
        <f>VLOOKUP(B1771,'效期天數(2025.1126更新)'!B:C,2,FALSE)</f>
        <v>tCREA-U</v>
      </c>
      <c r="D1771" s="203">
        <f>VLOOKUP(B1771,'效期天數(2025.1126更新)'!B:E,4,0)</f>
        <v>120</v>
      </c>
      <c r="E1771" s="204" t="e">
        <f>VLOOKUP(F1771,'帳庫存(20260119  00點更新)'!C:I,7,0)</f>
        <v>#N/A</v>
      </c>
      <c r="F1771" s="296">
        <v>18225402</v>
      </c>
      <c r="G1771" s="295">
        <v>45930</v>
      </c>
      <c r="H1771" s="566" t="s">
        <v>6236</v>
      </c>
      <c r="J1771" s="352">
        <f t="shared" si="215"/>
        <v>46050</v>
      </c>
      <c r="K1771" s="203" t="s">
        <v>6187</v>
      </c>
      <c r="L1771" s="204">
        <v>12000</v>
      </c>
      <c r="M1771" s="204">
        <v>11810</v>
      </c>
      <c r="N1771" s="204">
        <f t="shared" si="216"/>
        <v>12110</v>
      </c>
      <c r="O1771" s="354">
        <f>M1771-N1771+FR1771</f>
        <v>0</v>
      </c>
      <c r="P1771" s="204" t="e">
        <f t="shared" si="220"/>
        <v>#N/A</v>
      </c>
      <c r="Q1771" s="586" t="e">
        <f t="shared" si="221"/>
        <v>#N/A</v>
      </c>
      <c r="FR1771" s="360">
        <v>300</v>
      </c>
      <c r="KL1771" s="961"/>
      <c r="AXM1771" s="303">
        <v>8000</v>
      </c>
      <c r="AXR1771" s="303">
        <v>1810</v>
      </c>
      <c r="AZF1771" s="303">
        <v>2000</v>
      </c>
      <c r="BCK1771" s="303">
        <v>300</v>
      </c>
    </row>
    <row r="1772" spans="2:298 1272:1524" ht="45" customHeight="1">
      <c r="B1772" s="203">
        <v>5714400182</v>
      </c>
      <c r="C1772" s="203" t="str">
        <f>VLOOKUP(B1772,'效期天數(2025.1126更新)'!B:C,2,FALSE)</f>
        <v>tCREA-U</v>
      </c>
      <c r="D1772" s="203">
        <f>VLOOKUP(B1772,'效期天數(2025.1126更新)'!B:E,4,0)</f>
        <v>120</v>
      </c>
      <c r="E1772" s="204" t="e">
        <f>VLOOKUP(F1772,'帳庫存(20260119  00點更新)'!C:I,7,0)</f>
        <v>#N/A</v>
      </c>
      <c r="F1772" s="296">
        <v>18225403</v>
      </c>
      <c r="G1772" s="295">
        <v>45930</v>
      </c>
      <c r="H1772" s="566" t="s">
        <v>6236</v>
      </c>
      <c r="J1772" s="352">
        <f t="shared" si="215"/>
        <v>46050</v>
      </c>
      <c r="K1772" s="203" t="s">
        <v>6187</v>
      </c>
      <c r="L1772" s="204">
        <v>12000</v>
      </c>
      <c r="M1772" s="204">
        <v>11810</v>
      </c>
      <c r="N1772" s="204">
        <f t="shared" si="216"/>
        <v>11810</v>
      </c>
      <c r="O1772" s="354">
        <f>M1772-N1772</f>
        <v>0</v>
      </c>
      <c r="P1772" s="204" t="e">
        <f t="shared" si="220"/>
        <v>#N/A</v>
      </c>
      <c r="Q1772" s="586" t="e">
        <f t="shared" si="221"/>
        <v>#N/A</v>
      </c>
      <c r="KL1772" s="961"/>
      <c r="AXQ1772" s="303">
        <v>9810</v>
      </c>
      <c r="AZF1772" s="303">
        <v>2000</v>
      </c>
    </row>
    <row r="1773" spans="2:298 1272:1524" ht="45" customHeight="1">
      <c r="B1773" s="633">
        <v>5714400182</v>
      </c>
      <c r="C1773" s="633" t="str">
        <f>VLOOKUP(B1773,'效期天數(2025.1126更新)'!B:C,2,FALSE)</f>
        <v>tCREA-U</v>
      </c>
      <c r="D1773" s="203">
        <f>VLOOKUP(B1773,'效期天數(2025.1126更新)'!B:E,4,0)</f>
        <v>120</v>
      </c>
      <c r="E1773" s="696" t="e">
        <f>VLOOKUP(F1773,'帳庫存(20260119  00點更新)'!C:I,7,0)</f>
        <v>#N/A</v>
      </c>
      <c r="F1773" s="645">
        <v>18225404</v>
      </c>
      <c r="G1773" s="295">
        <v>45930</v>
      </c>
      <c r="H1773" s="566" t="s">
        <v>6236</v>
      </c>
      <c r="I1773" s="286" t="s">
        <v>6999</v>
      </c>
      <c r="J1773" s="352">
        <f t="shared" si="215"/>
        <v>46050</v>
      </c>
      <c r="K1773" s="203" t="s">
        <v>6187</v>
      </c>
      <c r="L1773" s="204">
        <v>12000</v>
      </c>
      <c r="M1773" s="204">
        <v>11810</v>
      </c>
      <c r="N1773" s="204">
        <f t="shared" si="216"/>
        <v>12210</v>
      </c>
      <c r="O1773" s="354">
        <f>M1773-N1773+FR1773</f>
        <v>0</v>
      </c>
      <c r="P1773" s="204" t="e">
        <f t="shared" si="220"/>
        <v>#N/A</v>
      </c>
      <c r="Q1773" s="586" t="e">
        <f t="shared" si="221"/>
        <v>#N/A</v>
      </c>
      <c r="FR1773" s="360">
        <v>400</v>
      </c>
      <c r="KL1773" s="961"/>
      <c r="AXR1773" s="303">
        <v>11810</v>
      </c>
      <c r="BFP1773" s="334">
        <v>400</v>
      </c>
    </row>
    <row r="1774" spans="2:298 1272:1524" ht="45" customHeight="1">
      <c r="B1774" s="203">
        <v>5714400182</v>
      </c>
      <c r="C1774" s="203" t="str">
        <f>VLOOKUP(B1774,'效期天數(2025.1126更新)'!B:C,2,FALSE)</f>
        <v>tCREA-U</v>
      </c>
      <c r="D1774" s="203">
        <f>VLOOKUP(B1774,'效期天數(2025.1126更新)'!B:E,4,0)</f>
        <v>120</v>
      </c>
      <c r="E1774" s="204" t="e">
        <f>VLOOKUP(F1774,'帳庫存(20260119  00點更新)'!C:I,7,0)</f>
        <v>#N/A</v>
      </c>
      <c r="F1774" s="296">
        <v>18225405</v>
      </c>
      <c r="G1774" s="295">
        <v>45932</v>
      </c>
      <c r="H1774" s="549" t="s">
        <v>6246</v>
      </c>
      <c r="J1774" s="352">
        <f t="shared" si="215"/>
        <v>46052</v>
      </c>
      <c r="K1774" s="203" t="s">
        <v>6192</v>
      </c>
      <c r="L1774" s="204">
        <v>12000</v>
      </c>
      <c r="M1774" s="204">
        <v>11780</v>
      </c>
      <c r="N1774" s="204">
        <f t="shared" si="216"/>
        <v>12150</v>
      </c>
      <c r="O1774" s="354">
        <f>M1774-N1774+FX1774</f>
        <v>0</v>
      </c>
      <c r="P1774" s="204" t="e">
        <f t="shared" si="220"/>
        <v>#N/A</v>
      </c>
      <c r="Q1774" s="586" t="e">
        <f t="shared" si="221"/>
        <v>#N/A</v>
      </c>
      <c r="FX1774" s="360">
        <v>370</v>
      </c>
      <c r="KL1774" s="961"/>
      <c r="AYB1774" s="303">
        <v>10780</v>
      </c>
      <c r="AYI1774" s="303">
        <v>1000</v>
      </c>
      <c r="BDA1774" s="303">
        <v>370</v>
      </c>
    </row>
    <row r="1775" spans="2:298 1272:1524" ht="45" customHeight="1">
      <c r="B1775" s="203">
        <v>5714400182</v>
      </c>
      <c r="C1775" s="203" t="str">
        <f>VLOOKUP(B1775,'效期天數(2025.1126更新)'!B:C,2,FALSE)</f>
        <v>tCREA-U</v>
      </c>
      <c r="D1775" s="203">
        <f>VLOOKUP(B1775,'效期天數(2025.1126更新)'!B:E,4,0)</f>
        <v>120</v>
      </c>
      <c r="E1775" s="204" t="e">
        <f>VLOOKUP(F1775,'帳庫存(20260119  00點更新)'!C:I,7,0)</f>
        <v>#N/A</v>
      </c>
      <c r="F1775" s="296">
        <v>18225406</v>
      </c>
      <c r="G1775" s="295">
        <v>45932</v>
      </c>
      <c r="H1775" s="549" t="s">
        <v>6246</v>
      </c>
      <c r="J1775" s="352">
        <f t="shared" si="215"/>
        <v>46052</v>
      </c>
      <c r="K1775" s="203" t="s">
        <v>6192</v>
      </c>
      <c r="L1775" s="204">
        <v>12000</v>
      </c>
      <c r="M1775" s="204">
        <v>11780</v>
      </c>
      <c r="N1775" s="204">
        <f t="shared" si="216"/>
        <v>11780</v>
      </c>
      <c r="O1775" s="354">
        <f t="shared" ref="O1775:O1781" si="222">M1775-N1775</f>
        <v>0</v>
      </c>
      <c r="P1775" s="204" t="e">
        <f t="shared" si="220"/>
        <v>#N/A</v>
      </c>
      <c r="Q1775" s="586" t="e">
        <f t="shared" si="221"/>
        <v>#N/A</v>
      </c>
      <c r="KL1775" s="961"/>
      <c r="AYD1775" s="303">
        <v>6780</v>
      </c>
      <c r="AYI1775" s="303">
        <v>5000</v>
      </c>
    </row>
    <row r="1776" spans="2:298 1272:1524" ht="45" customHeight="1">
      <c r="B1776" s="203">
        <v>5714400182</v>
      </c>
      <c r="C1776" s="203" t="str">
        <f>VLOOKUP(B1776,'效期天數(2025.1126更新)'!B:C,2,FALSE)</f>
        <v>tCREA-U</v>
      </c>
      <c r="D1776" s="203">
        <f>VLOOKUP(B1776,'效期天數(2025.1126更新)'!B:E,4,0)</f>
        <v>120</v>
      </c>
      <c r="E1776" s="204" t="e">
        <f>VLOOKUP(F1776,'帳庫存(20260119  00點更新)'!C:I,7,0)</f>
        <v>#N/A</v>
      </c>
      <c r="F1776" s="296">
        <v>18225407</v>
      </c>
      <c r="G1776" s="295">
        <v>45932</v>
      </c>
      <c r="H1776" s="549" t="s">
        <v>6246</v>
      </c>
      <c r="J1776" s="352">
        <f t="shared" si="215"/>
        <v>46052</v>
      </c>
      <c r="K1776" s="203" t="s">
        <v>6192</v>
      </c>
      <c r="L1776" s="204">
        <v>12000</v>
      </c>
      <c r="M1776" s="204">
        <v>11780</v>
      </c>
      <c r="N1776" s="204">
        <f t="shared" si="216"/>
        <v>11780</v>
      </c>
      <c r="O1776" s="354">
        <f t="shared" si="222"/>
        <v>0</v>
      </c>
      <c r="P1776" s="204" t="e">
        <f t="shared" si="220"/>
        <v>#N/A</v>
      </c>
      <c r="Q1776" s="586" t="e">
        <f t="shared" si="221"/>
        <v>#N/A</v>
      </c>
      <c r="KL1776" s="961"/>
      <c r="AYG1776" s="303">
        <v>7000</v>
      </c>
      <c r="AYI1776" s="303">
        <v>4000</v>
      </c>
      <c r="BDA1776" s="303">
        <v>780</v>
      </c>
    </row>
    <row r="1777" spans="2:298 1333:1638" ht="45" customHeight="1">
      <c r="B1777" s="203">
        <v>5714400182</v>
      </c>
      <c r="C1777" s="203" t="str">
        <f>VLOOKUP(B1777,'效期天數(2025.1126更新)'!B:C,2,FALSE)</f>
        <v>tCREA-U</v>
      </c>
      <c r="D1777" s="203">
        <f>VLOOKUP(B1777,'效期天數(2025.1126更新)'!B:E,4,0)</f>
        <v>120</v>
      </c>
      <c r="E1777" s="204" t="e">
        <f>VLOOKUP(F1777,'帳庫存(20260119  00點更新)'!C:I,7,0)</f>
        <v>#N/A</v>
      </c>
      <c r="F1777" s="296">
        <v>18225408</v>
      </c>
      <c r="G1777" s="295">
        <v>45932</v>
      </c>
      <c r="H1777" s="549" t="s">
        <v>6246</v>
      </c>
      <c r="J1777" s="352">
        <f t="shared" si="215"/>
        <v>46052</v>
      </c>
      <c r="K1777" s="203" t="s">
        <v>6192</v>
      </c>
      <c r="L1777" s="204">
        <v>12000</v>
      </c>
      <c r="M1777" s="204">
        <v>11740</v>
      </c>
      <c r="N1777" s="204">
        <f t="shared" si="216"/>
        <v>11740</v>
      </c>
      <c r="O1777" s="354">
        <f t="shared" si="222"/>
        <v>0</v>
      </c>
      <c r="P1777" s="204" t="e">
        <f t="shared" si="220"/>
        <v>#N/A</v>
      </c>
      <c r="Q1777" s="586" t="e">
        <f t="shared" si="221"/>
        <v>#N/A</v>
      </c>
      <c r="KL1777" s="961"/>
      <c r="AYG1777" s="303">
        <v>7000</v>
      </c>
      <c r="AYI1777" s="303">
        <v>4000</v>
      </c>
      <c r="BDA1777" s="303">
        <v>740</v>
      </c>
    </row>
    <row r="1778" spans="2:298 1333:1638" ht="45" customHeight="1">
      <c r="B1778" s="203">
        <v>5714400182</v>
      </c>
      <c r="C1778" s="203" t="str">
        <f>VLOOKUP(B1778,'效期天數(2025.1126更新)'!B:C,2,FALSE)</f>
        <v>tCREA-U</v>
      </c>
      <c r="D1778" s="203">
        <f>VLOOKUP(B1778,'效期天數(2025.1126更新)'!B:E,4,0)</f>
        <v>120</v>
      </c>
      <c r="E1778" s="204" t="e">
        <f>VLOOKUP(F1778,'帳庫存(20260119  00點更新)'!C:I,7,0)</f>
        <v>#N/A</v>
      </c>
      <c r="F1778" s="296">
        <v>18225421</v>
      </c>
      <c r="G1778" s="295">
        <v>45943</v>
      </c>
      <c r="H1778" s="518" t="s">
        <v>6358</v>
      </c>
      <c r="J1778" s="352">
        <f t="shared" si="215"/>
        <v>46063</v>
      </c>
      <c r="K1778" s="203" t="s">
        <v>6284</v>
      </c>
      <c r="L1778" s="204">
        <v>12000</v>
      </c>
      <c r="M1778" s="204">
        <v>11730</v>
      </c>
      <c r="N1778" s="204">
        <f t="shared" si="216"/>
        <v>11730</v>
      </c>
      <c r="O1778" s="354">
        <f t="shared" si="222"/>
        <v>0</v>
      </c>
      <c r="P1778" s="204" t="e">
        <f t="shared" si="220"/>
        <v>#N/A</v>
      </c>
      <c r="Q1778" s="586" t="e">
        <f t="shared" si="221"/>
        <v>#N/A</v>
      </c>
      <c r="KL1778" s="961"/>
      <c r="AYK1778" s="303">
        <v>7000</v>
      </c>
      <c r="AZP1778" s="303">
        <v>4000</v>
      </c>
      <c r="BAO1778" s="303">
        <v>730</v>
      </c>
    </row>
    <row r="1779" spans="2:298 1333:1638" ht="45" customHeight="1">
      <c r="B1779" s="203">
        <v>5714400182</v>
      </c>
      <c r="C1779" s="203" t="str">
        <f>VLOOKUP(B1779,'效期天數(2025.1126更新)'!B:C,2,FALSE)</f>
        <v>tCREA-U</v>
      </c>
      <c r="D1779" s="203">
        <f>VLOOKUP(B1779,'效期天數(2025.1126更新)'!B:E,4,0)</f>
        <v>120</v>
      </c>
      <c r="E1779" s="204" t="e">
        <f>VLOOKUP(F1779,'帳庫存(20260119  00點更新)'!C:I,7,0)</f>
        <v>#N/A</v>
      </c>
      <c r="F1779" s="296">
        <v>18225422</v>
      </c>
      <c r="G1779" s="295">
        <v>45943</v>
      </c>
      <c r="H1779" s="518" t="s">
        <v>6358</v>
      </c>
      <c r="J1779" s="352">
        <f t="shared" si="215"/>
        <v>46063</v>
      </c>
      <c r="K1779" s="203" t="s">
        <v>6284</v>
      </c>
      <c r="L1779" s="204">
        <v>12000</v>
      </c>
      <c r="M1779" s="204">
        <v>11740</v>
      </c>
      <c r="N1779" s="204">
        <f t="shared" si="216"/>
        <v>11740</v>
      </c>
      <c r="O1779" s="354">
        <f t="shared" si="222"/>
        <v>0</v>
      </c>
      <c r="P1779" s="204" t="e">
        <f t="shared" si="220"/>
        <v>#N/A</v>
      </c>
      <c r="Q1779" s="586" t="e">
        <f t="shared" si="221"/>
        <v>#N/A</v>
      </c>
      <c r="KL1779" s="961"/>
      <c r="AYK1779" s="303">
        <v>7000</v>
      </c>
      <c r="AYM1779" s="303">
        <v>3000</v>
      </c>
      <c r="BAO1779" s="303">
        <v>1740</v>
      </c>
    </row>
    <row r="1780" spans="2:298 1333:1638" ht="45" customHeight="1">
      <c r="B1780" s="203">
        <v>5714400182</v>
      </c>
      <c r="C1780" s="203" t="str">
        <f>VLOOKUP(B1780,'效期天數(2025.1126更新)'!B:C,2,FALSE)</f>
        <v>tCREA-U</v>
      </c>
      <c r="D1780" s="203">
        <f>VLOOKUP(B1780,'效期天數(2025.1126更新)'!B:E,4,0)</f>
        <v>120</v>
      </c>
      <c r="E1780" s="204" t="e">
        <f>VLOOKUP(F1780,'帳庫存(20260119  00點更新)'!C:I,7,0)</f>
        <v>#N/A</v>
      </c>
      <c r="F1780" s="296">
        <v>18225423</v>
      </c>
      <c r="G1780" s="295">
        <v>45943</v>
      </c>
      <c r="H1780" s="518" t="s">
        <v>6358</v>
      </c>
      <c r="J1780" s="352">
        <f t="shared" si="215"/>
        <v>46063</v>
      </c>
      <c r="K1780" s="203" t="s">
        <v>6284</v>
      </c>
      <c r="L1780" s="204">
        <v>12000</v>
      </c>
      <c r="M1780" s="204">
        <v>11730</v>
      </c>
      <c r="N1780" s="204">
        <f t="shared" si="216"/>
        <v>11730</v>
      </c>
      <c r="O1780" s="354">
        <f t="shared" si="222"/>
        <v>0</v>
      </c>
      <c r="P1780" s="204" t="e">
        <f t="shared" si="220"/>
        <v>#N/A</v>
      </c>
      <c r="Q1780" s="586" t="e">
        <f t="shared" si="221"/>
        <v>#N/A</v>
      </c>
      <c r="KL1780" s="961"/>
      <c r="AYM1780" s="303">
        <v>11730</v>
      </c>
    </row>
    <row r="1781" spans="2:298 1333:1638" ht="45" customHeight="1">
      <c r="B1781" s="203">
        <v>5714400182</v>
      </c>
      <c r="C1781" s="203" t="str">
        <f>VLOOKUP(B1781,'效期天數(2025.1126更新)'!B:C,2,FALSE)</f>
        <v>tCREA-U</v>
      </c>
      <c r="D1781" s="203">
        <f>VLOOKUP(B1781,'效期天數(2025.1126更新)'!B:E,4,0)</f>
        <v>120</v>
      </c>
      <c r="E1781" s="204" t="e">
        <f>VLOOKUP(F1781,'帳庫存(20260119  00點更新)'!C:I,7,0)</f>
        <v>#N/A</v>
      </c>
      <c r="F1781" s="296">
        <v>18225424</v>
      </c>
      <c r="G1781" s="295">
        <v>45943</v>
      </c>
      <c r="H1781" s="518" t="s">
        <v>6358</v>
      </c>
      <c r="J1781" s="352">
        <f t="shared" si="215"/>
        <v>46063</v>
      </c>
      <c r="K1781" s="203" t="s">
        <v>6284</v>
      </c>
      <c r="L1781" s="204">
        <v>12000</v>
      </c>
      <c r="M1781" s="204">
        <v>11700</v>
      </c>
      <c r="N1781" s="204">
        <f t="shared" si="216"/>
        <v>11700</v>
      </c>
      <c r="O1781" s="354">
        <f t="shared" si="222"/>
        <v>0</v>
      </c>
      <c r="P1781" s="204" t="e">
        <f t="shared" si="220"/>
        <v>#N/A</v>
      </c>
      <c r="Q1781" s="586" t="e">
        <f t="shared" si="221"/>
        <v>#N/A</v>
      </c>
      <c r="KL1781" s="961"/>
      <c r="AYM1781" s="303">
        <v>11700</v>
      </c>
    </row>
    <row r="1782" spans="2:298 1333:1638" ht="45" customHeight="1">
      <c r="B1782" s="875">
        <v>5714400182</v>
      </c>
      <c r="C1782" s="203" t="str">
        <f>VLOOKUP(B1782,'效期天數(2025.1126更新)'!B:C,2,FALSE)</f>
        <v>tCREA-U</v>
      </c>
      <c r="D1782" s="203">
        <f>VLOOKUP(B1782,'效期天數(2025.1126更新)'!B:E,4,0)</f>
        <v>120</v>
      </c>
      <c r="E1782" s="204" t="e">
        <f>VLOOKUP(F1782,'帳庫存(20260119  00點更新)'!C:I,7,0)</f>
        <v>#N/A</v>
      </c>
      <c r="F1782" s="876">
        <v>18225441</v>
      </c>
      <c r="G1782" s="295">
        <v>45957</v>
      </c>
      <c r="J1782" s="352">
        <f t="shared" si="215"/>
        <v>46077</v>
      </c>
      <c r="K1782" s="203" t="s">
        <v>7528</v>
      </c>
      <c r="L1782" s="204" t="s">
        <v>7529</v>
      </c>
      <c r="M1782" s="874">
        <v>9000</v>
      </c>
      <c r="N1782" s="204">
        <f t="shared" si="216"/>
        <v>3000</v>
      </c>
      <c r="O1782" s="354">
        <f>M1782-N1782+KH1782</f>
        <v>6210</v>
      </c>
      <c r="P1782" s="204" t="e">
        <f t="shared" si="220"/>
        <v>#N/A</v>
      </c>
      <c r="Q1782" s="586" t="e">
        <f t="shared" si="221"/>
        <v>#N/A</v>
      </c>
      <c r="KH1782" s="948">
        <v>210</v>
      </c>
      <c r="KL1782" s="961"/>
      <c r="BIC1782" s="303">
        <v>2000</v>
      </c>
      <c r="BJZ1782" s="303">
        <v>1000</v>
      </c>
    </row>
    <row r="1783" spans="2:298 1333:1638" ht="45" customHeight="1">
      <c r="B1783" s="875">
        <v>5714400182</v>
      </c>
      <c r="C1783" s="203" t="str">
        <f>VLOOKUP(B1783,'效期天數(2025.1126更新)'!B:C,2,FALSE)</f>
        <v>tCREA-U</v>
      </c>
      <c r="D1783" s="203">
        <f>VLOOKUP(B1783,'效期天數(2025.1126更新)'!B:E,4,0)</f>
        <v>120</v>
      </c>
      <c r="E1783" s="204" t="e">
        <f>VLOOKUP(F1783,'帳庫存(20260119  00點更新)'!C:I,7,0)</f>
        <v>#N/A</v>
      </c>
      <c r="F1783" s="876">
        <v>18225442</v>
      </c>
      <c r="G1783" s="295">
        <v>45957</v>
      </c>
      <c r="J1783" s="352">
        <f t="shared" si="215"/>
        <v>46077</v>
      </c>
      <c r="K1783" s="203" t="s">
        <v>7528</v>
      </c>
      <c r="L1783" s="204" t="s">
        <v>7529</v>
      </c>
      <c r="M1783" s="874">
        <v>9000</v>
      </c>
      <c r="N1783" s="204">
        <f t="shared" si="216"/>
        <v>1000</v>
      </c>
      <c r="O1783" s="354">
        <f>M1783-N1783+KH1783</f>
        <v>8300</v>
      </c>
      <c r="P1783" s="204" t="e">
        <f t="shared" si="220"/>
        <v>#N/A</v>
      </c>
      <c r="Q1783" s="586" t="e">
        <f t="shared" si="221"/>
        <v>#N/A</v>
      </c>
      <c r="KH1783" s="948">
        <v>300</v>
      </c>
      <c r="KL1783" s="961"/>
      <c r="BJZ1783" s="303">
        <v>1000</v>
      </c>
    </row>
    <row r="1784" spans="2:298 1333:1638" ht="45" customHeight="1">
      <c r="B1784" s="203">
        <v>5714400182</v>
      </c>
      <c r="C1784" s="203" t="str">
        <f>VLOOKUP(B1784,'效期天數(2025.1126更新)'!B:C,2,FALSE)</f>
        <v>tCREA-U</v>
      </c>
      <c r="D1784" s="203">
        <f>VLOOKUP(B1784,'效期天數(2025.1126更新)'!B:E,4,0)</f>
        <v>120</v>
      </c>
      <c r="E1784" s="204" t="e">
        <f>VLOOKUP(F1784,'帳庫存(20260119  00點更新)'!C:I,7,0)</f>
        <v>#N/A</v>
      </c>
      <c r="F1784" s="296">
        <v>18225445</v>
      </c>
      <c r="G1784" s="295">
        <v>45959</v>
      </c>
      <c r="H1784" s="746" t="s">
        <v>6516</v>
      </c>
      <c r="J1784" s="352">
        <f t="shared" si="215"/>
        <v>46079</v>
      </c>
      <c r="K1784" s="203" t="s">
        <v>6430</v>
      </c>
      <c r="L1784" s="204">
        <v>12000</v>
      </c>
      <c r="M1784" s="204">
        <v>11990</v>
      </c>
      <c r="N1784" s="204">
        <f t="shared" si="216"/>
        <v>11990</v>
      </c>
      <c r="O1784" s="354">
        <f t="shared" ref="O1784:O1797" si="223">M1784-N1784</f>
        <v>0</v>
      </c>
      <c r="P1784" s="204" t="e">
        <f t="shared" si="220"/>
        <v>#N/A</v>
      </c>
      <c r="Q1784" s="586" t="e">
        <f t="shared" si="221"/>
        <v>#N/A</v>
      </c>
      <c r="KL1784" s="961"/>
      <c r="AZR1784" s="303">
        <v>8000</v>
      </c>
      <c r="BAB1784" s="303">
        <v>3990</v>
      </c>
    </row>
    <row r="1785" spans="2:298 1333:1638" ht="45" customHeight="1">
      <c r="B1785" s="203">
        <v>5714400182</v>
      </c>
      <c r="C1785" s="203" t="str">
        <f>VLOOKUP(B1785,'效期天數(2025.1126更新)'!B:C,2,FALSE)</f>
        <v>tCREA-U</v>
      </c>
      <c r="D1785" s="203">
        <f>VLOOKUP(B1785,'效期天數(2025.1126更新)'!B:E,4,0)</f>
        <v>120</v>
      </c>
      <c r="E1785" s="204" t="e">
        <f>VLOOKUP(F1785,'帳庫存(20260119  00點更新)'!C:I,7,0)</f>
        <v>#N/A</v>
      </c>
      <c r="F1785" s="296">
        <v>18225446</v>
      </c>
      <c r="G1785" s="295">
        <v>45959</v>
      </c>
      <c r="H1785" s="746" t="s">
        <v>6516</v>
      </c>
      <c r="J1785" s="352">
        <f t="shared" si="215"/>
        <v>46079</v>
      </c>
      <c r="K1785" s="203" t="s">
        <v>6430</v>
      </c>
      <c r="L1785" s="204">
        <v>12000</v>
      </c>
      <c r="M1785" s="204">
        <v>11690</v>
      </c>
      <c r="N1785" s="204">
        <f t="shared" si="216"/>
        <v>11690</v>
      </c>
      <c r="O1785" s="354">
        <f t="shared" si="223"/>
        <v>0</v>
      </c>
      <c r="P1785" s="204" t="e">
        <f t="shared" si="220"/>
        <v>#N/A</v>
      </c>
      <c r="Q1785" s="586" t="e">
        <f t="shared" si="221"/>
        <v>#N/A</v>
      </c>
      <c r="KL1785" s="961"/>
      <c r="AZR1785" s="303">
        <v>8000</v>
      </c>
      <c r="BAB1785" s="303">
        <v>2690</v>
      </c>
      <c r="BDA1785" s="303">
        <v>1000</v>
      </c>
    </row>
    <row r="1786" spans="2:298 1333:1638" ht="45" customHeight="1">
      <c r="B1786" s="203">
        <v>5714400182</v>
      </c>
      <c r="C1786" s="203" t="str">
        <f>VLOOKUP(B1786,'效期天數(2025.1126更新)'!B:C,2,FALSE)</f>
        <v>tCREA-U</v>
      </c>
      <c r="D1786" s="203">
        <f>VLOOKUP(B1786,'效期天數(2025.1126更新)'!B:E,4,0)</f>
        <v>120</v>
      </c>
      <c r="E1786" s="204" t="e">
        <f>VLOOKUP(F1786,'帳庫存(20260119  00點更新)'!C:I,7,0)</f>
        <v>#N/A</v>
      </c>
      <c r="F1786" s="296">
        <v>18225447</v>
      </c>
      <c r="G1786" s="295">
        <v>45959</v>
      </c>
      <c r="H1786" s="746" t="s">
        <v>6516</v>
      </c>
      <c r="J1786" s="352">
        <f t="shared" si="215"/>
        <v>46079</v>
      </c>
      <c r="K1786" s="203" t="s">
        <v>6430</v>
      </c>
      <c r="L1786" s="204">
        <v>12000</v>
      </c>
      <c r="M1786" s="204">
        <v>11940</v>
      </c>
      <c r="N1786" s="204">
        <f t="shared" si="216"/>
        <v>11940</v>
      </c>
      <c r="O1786" s="354">
        <f t="shared" si="223"/>
        <v>0</v>
      </c>
      <c r="P1786" s="204" t="e">
        <f t="shared" si="220"/>
        <v>#N/A</v>
      </c>
      <c r="Q1786" s="586" t="e">
        <f t="shared" si="221"/>
        <v>#N/A</v>
      </c>
      <c r="KL1786" s="961"/>
      <c r="AZW1786" s="303">
        <v>10000</v>
      </c>
      <c r="BDA1786" s="303">
        <v>1940</v>
      </c>
    </row>
    <row r="1787" spans="2:298 1333:1638" ht="45" customHeight="1">
      <c r="B1787" s="203">
        <v>5714400182</v>
      </c>
      <c r="C1787" s="203" t="str">
        <f>VLOOKUP(B1787,'效期天數(2025.1126更新)'!B:C,2,FALSE)</f>
        <v>tCREA-U</v>
      </c>
      <c r="D1787" s="203">
        <f>VLOOKUP(B1787,'效期天數(2025.1126更新)'!B:E,4,0)</f>
        <v>120</v>
      </c>
      <c r="E1787" s="204" t="e">
        <f>VLOOKUP(F1787,'帳庫存(20260119  00點更新)'!C:I,7,0)</f>
        <v>#N/A</v>
      </c>
      <c r="F1787" s="296">
        <v>18225448</v>
      </c>
      <c r="G1787" s="295">
        <v>45959</v>
      </c>
      <c r="H1787" s="746" t="s">
        <v>6516</v>
      </c>
      <c r="J1787" s="352">
        <f t="shared" si="215"/>
        <v>46079</v>
      </c>
      <c r="K1787" s="203" t="s">
        <v>6430</v>
      </c>
      <c r="L1787" s="204">
        <v>12000</v>
      </c>
      <c r="M1787" s="204">
        <v>11980</v>
      </c>
      <c r="N1787" s="204">
        <f t="shared" si="216"/>
        <v>11980</v>
      </c>
      <c r="O1787" s="354">
        <f t="shared" si="223"/>
        <v>0</v>
      </c>
      <c r="P1787" s="204" t="e">
        <f t="shared" si="220"/>
        <v>#N/A</v>
      </c>
      <c r="Q1787" s="586" t="e">
        <f t="shared" si="221"/>
        <v>#N/A</v>
      </c>
      <c r="KL1787" s="961"/>
      <c r="AZW1787" s="303">
        <v>10000</v>
      </c>
      <c r="BDA1787" s="303">
        <v>1980</v>
      </c>
    </row>
    <row r="1788" spans="2:298 1333:1638" ht="45" customHeight="1">
      <c r="B1788" s="203">
        <v>5714400182</v>
      </c>
      <c r="C1788" s="203" t="str">
        <f>VLOOKUP(B1788,'效期天數(2025.1126更新)'!B:C,2,FALSE)</f>
        <v>tCREA-U</v>
      </c>
      <c r="D1788" s="203">
        <f>VLOOKUP(B1788,'效期天數(2025.1126更新)'!B:E,4,0)</f>
        <v>120</v>
      </c>
      <c r="E1788" s="204" t="e">
        <f>VLOOKUP(F1788,'帳庫存(20260119  00點更新)'!C:I,7,0)</f>
        <v>#N/A</v>
      </c>
      <c r="F1788" s="296">
        <v>18225481</v>
      </c>
      <c r="G1788" s="295">
        <v>45986</v>
      </c>
      <c r="H1788" s="747" t="s">
        <v>6786</v>
      </c>
      <c r="J1788" s="352">
        <f t="shared" si="215"/>
        <v>46106</v>
      </c>
      <c r="K1788" s="203" t="s">
        <v>6654</v>
      </c>
      <c r="L1788" s="204">
        <v>12000</v>
      </c>
      <c r="M1788" s="204">
        <v>11830</v>
      </c>
      <c r="N1788" s="204">
        <f t="shared" si="216"/>
        <v>11830</v>
      </c>
      <c r="O1788" s="354">
        <f t="shared" si="223"/>
        <v>0</v>
      </c>
      <c r="P1788" s="204" t="e">
        <f t="shared" si="220"/>
        <v>#N/A</v>
      </c>
      <c r="Q1788" s="586" t="e">
        <f t="shared" si="221"/>
        <v>#N/A</v>
      </c>
      <c r="KL1788" s="961"/>
      <c r="BCJ1788" s="303">
        <v>10000</v>
      </c>
      <c r="BEA1788" s="303">
        <v>1830</v>
      </c>
    </row>
    <row r="1789" spans="2:298 1333:1638" ht="45" customHeight="1">
      <c r="B1789" s="203">
        <v>5714400182</v>
      </c>
      <c r="C1789" s="203" t="str">
        <f>VLOOKUP(B1789,'效期天數(2025.1126更新)'!B:C,2,FALSE)</f>
        <v>tCREA-U</v>
      </c>
      <c r="D1789" s="203">
        <f>VLOOKUP(B1789,'效期天數(2025.1126更新)'!B:E,4,0)</f>
        <v>120</v>
      </c>
      <c r="E1789" s="204" t="e">
        <f>VLOOKUP(F1789,'帳庫存(20260119  00點更新)'!C:I,7,0)</f>
        <v>#N/A</v>
      </c>
      <c r="F1789" s="296">
        <v>18225482</v>
      </c>
      <c r="G1789" s="295">
        <v>45986</v>
      </c>
      <c r="H1789" s="747" t="s">
        <v>6786</v>
      </c>
      <c r="J1789" s="352">
        <f t="shared" si="215"/>
        <v>46106</v>
      </c>
      <c r="K1789" s="203" t="s">
        <v>6654</v>
      </c>
      <c r="L1789" s="204">
        <v>12000</v>
      </c>
      <c r="M1789" s="204">
        <v>11830</v>
      </c>
      <c r="N1789" s="204">
        <f t="shared" si="216"/>
        <v>11830</v>
      </c>
      <c r="O1789" s="354">
        <f t="shared" si="223"/>
        <v>0</v>
      </c>
      <c r="P1789" s="204" t="e">
        <f t="shared" si="220"/>
        <v>#N/A</v>
      </c>
      <c r="Q1789" s="586" t="e">
        <f t="shared" si="221"/>
        <v>#N/A</v>
      </c>
      <c r="KL1789" s="961"/>
      <c r="BCJ1789" s="303">
        <v>10000</v>
      </c>
      <c r="BEA1789" s="303">
        <v>1830</v>
      </c>
    </row>
    <row r="1790" spans="2:298 1333:1638" ht="45" customHeight="1">
      <c r="B1790" s="203">
        <v>5714400182</v>
      </c>
      <c r="C1790" s="203" t="str">
        <f>VLOOKUP(B1790,'效期天數(2025.1126更新)'!B:C,2,FALSE)</f>
        <v>tCREA-U</v>
      </c>
      <c r="D1790" s="203">
        <f>VLOOKUP(B1790,'效期天數(2025.1126更新)'!B:E,4,0)</f>
        <v>120</v>
      </c>
      <c r="E1790" s="204" t="e">
        <f>VLOOKUP(F1790,'帳庫存(20260119  00點更新)'!C:I,7,0)</f>
        <v>#N/A</v>
      </c>
      <c r="F1790" s="296">
        <v>18225483</v>
      </c>
      <c r="G1790" s="295">
        <v>45986</v>
      </c>
      <c r="H1790" s="747" t="s">
        <v>6786</v>
      </c>
      <c r="J1790" s="352">
        <f t="shared" si="215"/>
        <v>46106</v>
      </c>
      <c r="K1790" s="203" t="s">
        <v>6654</v>
      </c>
      <c r="L1790" s="204">
        <v>12000</v>
      </c>
      <c r="M1790" s="204">
        <v>11770</v>
      </c>
      <c r="N1790" s="204">
        <f t="shared" si="216"/>
        <v>11770</v>
      </c>
      <c r="O1790" s="354">
        <f t="shared" si="223"/>
        <v>0</v>
      </c>
      <c r="P1790" s="204" t="e">
        <f t="shared" si="220"/>
        <v>#N/A</v>
      </c>
      <c r="Q1790" s="586" t="e">
        <f t="shared" si="221"/>
        <v>#N/A</v>
      </c>
      <c r="KL1790" s="961"/>
      <c r="BCM1790" s="303">
        <v>10000</v>
      </c>
      <c r="BDZ1790" s="303">
        <v>770</v>
      </c>
      <c r="BEE1790" s="303">
        <v>1000</v>
      </c>
    </row>
    <row r="1791" spans="2:298 1333:1638" ht="45" customHeight="1">
      <c r="B1791" s="203">
        <v>5714400182</v>
      </c>
      <c r="C1791" s="203" t="str">
        <f>VLOOKUP(B1791,'效期天數(2025.1126更新)'!B:C,2,FALSE)</f>
        <v>tCREA-U</v>
      </c>
      <c r="D1791" s="203">
        <f>VLOOKUP(B1791,'效期天數(2025.1126更新)'!B:E,4,0)</f>
        <v>120</v>
      </c>
      <c r="E1791" s="204" t="e">
        <f>VLOOKUP(F1791,'帳庫存(20260119  00點更新)'!C:I,7,0)</f>
        <v>#N/A</v>
      </c>
      <c r="F1791" s="296">
        <v>18225484</v>
      </c>
      <c r="G1791" s="295">
        <v>45986</v>
      </c>
      <c r="H1791" s="747" t="s">
        <v>6786</v>
      </c>
      <c r="J1791" s="352">
        <f t="shared" si="215"/>
        <v>46106</v>
      </c>
      <c r="K1791" s="203" t="s">
        <v>6654</v>
      </c>
      <c r="L1791" s="204">
        <v>12000</v>
      </c>
      <c r="M1791" s="204">
        <v>11780</v>
      </c>
      <c r="N1791" s="204">
        <f t="shared" si="216"/>
        <v>11780</v>
      </c>
      <c r="O1791" s="354">
        <f t="shared" si="223"/>
        <v>0</v>
      </c>
      <c r="P1791" s="204" t="e">
        <f t="shared" si="220"/>
        <v>#N/A</v>
      </c>
      <c r="Q1791" s="586" t="e">
        <f t="shared" si="221"/>
        <v>#N/A</v>
      </c>
      <c r="KL1791" s="961"/>
      <c r="BCM1791" s="303">
        <v>10000</v>
      </c>
      <c r="BDZ1791" s="303">
        <v>780</v>
      </c>
      <c r="BEE1791" s="303">
        <v>1000</v>
      </c>
    </row>
    <row r="1792" spans="2:298 1333:1638" ht="45" customHeight="1">
      <c r="B1792" s="203">
        <v>5714400182</v>
      </c>
      <c r="C1792" s="203" t="str">
        <f>VLOOKUP(B1792,'效期天數(2025.1126更新)'!B:C,2,FALSE)</f>
        <v>tCREA-U</v>
      </c>
      <c r="D1792" s="203">
        <f>VLOOKUP(B1792,'效期天數(2025.1126更新)'!B:E,4,0)</f>
        <v>120</v>
      </c>
      <c r="E1792" s="204" t="e">
        <f>VLOOKUP(F1792,'帳庫存(20260119  00點更新)'!C:I,7,0)</f>
        <v>#N/A</v>
      </c>
      <c r="F1792" s="296">
        <v>18225485</v>
      </c>
      <c r="G1792" s="295">
        <v>45988</v>
      </c>
      <c r="H1792" s="592" t="s">
        <v>6803</v>
      </c>
      <c r="J1792" s="352">
        <f t="shared" si="215"/>
        <v>46108</v>
      </c>
      <c r="K1792" s="203" t="s">
        <v>6695</v>
      </c>
      <c r="L1792" s="204">
        <v>12000</v>
      </c>
      <c r="M1792" s="204">
        <v>11820</v>
      </c>
      <c r="N1792" s="204">
        <f t="shared" si="216"/>
        <v>11820</v>
      </c>
      <c r="O1792" s="354">
        <f t="shared" si="223"/>
        <v>0</v>
      </c>
      <c r="P1792" s="204" t="e">
        <f t="shared" si="220"/>
        <v>#N/A</v>
      </c>
      <c r="Q1792" s="586" t="e">
        <f t="shared" si="221"/>
        <v>#N/A</v>
      </c>
      <c r="KL1792" s="961"/>
      <c r="BCZ1792" s="303">
        <v>10000</v>
      </c>
      <c r="BED1792" s="303">
        <v>1820</v>
      </c>
    </row>
    <row r="1793" spans="2:298 1456:1585" ht="45" customHeight="1">
      <c r="B1793" s="203">
        <v>5714400182</v>
      </c>
      <c r="C1793" s="203" t="str">
        <f>VLOOKUP(B1793,'效期天數(2025.1126更新)'!B:C,2,FALSE)</f>
        <v>tCREA-U</v>
      </c>
      <c r="D1793" s="203">
        <f>VLOOKUP(B1793,'效期天數(2025.1126更新)'!B:E,4,0)</f>
        <v>120</v>
      </c>
      <c r="E1793" s="204" t="e">
        <f>VLOOKUP(F1793,'帳庫存(20260119  00點更新)'!C:I,7,0)</f>
        <v>#N/A</v>
      </c>
      <c r="F1793" s="296">
        <v>18225486</v>
      </c>
      <c r="G1793" s="295">
        <v>45988</v>
      </c>
      <c r="H1793" s="592" t="s">
        <v>6803</v>
      </c>
      <c r="J1793" s="352">
        <f t="shared" si="215"/>
        <v>46108</v>
      </c>
      <c r="K1793" s="203" t="s">
        <v>6695</v>
      </c>
      <c r="L1793" s="204">
        <v>12000</v>
      </c>
      <c r="M1793" s="204">
        <v>11880</v>
      </c>
      <c r="N1793" s="204">
        <f t="shared" si="216"/>
        <v>11880</v>
      </c>
      <c r="O1793" s="354">
        <f t="shared" si="223"/>
        <v>0</v>
      </c>
      <c r="P1793" s="204" t="e">
        <f t="shared" si="220"/>
        <v>#N/A</v>
      </c>
      <c r="Q1793" s="586" t="e">
        <f t="shared" si="221"/>
        <v>#N/A</v>
      </c>
      <c r="KL1793" s="961"/>
      <c r="BCZ1793" s="303">
        <v>10000</v>
      </c>
      <c r="BED1793" s="303">
        <v>1880</v>
      </c>
    </row>
    <row r="1794" spans="2:298 1456:1585" ht="45" customHeight="1">
      <c r="B1794" s="203">
        <v>5714400182</v>
      </c>
      <c r="C1794" s="203" t="str">
        <f>VLOOKUP(B1794,'效期天數(2025.1126更新)'!B:C,2,FALSE)</f>
        <v>tCREA-U</v>
      </c>
      <c r="D1794" s="203">
        <f>VLOOKUP(B1794,'效期天數(2025.1126更新)'!B:E,4,0)</f>
        <v>120</v>
      </c>
      <c r="E1794" s="204" t="e">
        <f>VLOOKUP(F1794,'帳庫存(20260119  00點更新)'!C:I,7,0)</f>
        <v>#N/A</v>
      </c>
      <c r="F1794" s="296">
        <v>18225487</v>
      </c>
      <c r="G1794" s="295">
        <v>45988</v>
      </c>
      <c r="H1794" s="592" t="s">
        <v>6803</v>
      </c>
      <c r="J1794" s="352">
        <f t="shared" si="215"/>
        <v>46108</v>
      </c>
      <c r="K1794" s="203" t="s">
        <v>6695</v>
      </c>
      <c r="L1794" s="204">
        <v>12000</v>
      </c>
      <c r="M1794" s="204">
        <v>11870</v>
      </c>
      <c r="N1794" s="204">
        <f t="shared" si="216"/>
        <v>11870</v>
      </c>
      <c r="O1794" s="354">
        <f t="shared" si="223"/>
        <v>0</v>
      </c>
      <c r="P1794" s="204" t="e">
        <f t="shared" si="220"/>
        <v>#N/A</v>
      </c>
      <c r="Q1794" s="586" t="e">
        <f t="shared" si="221"/>
        <v>#N/A</v>
      </c>
      <c r="KL1794" s="961"/>
      <c r="BDA1794" s="303">
        <v>3000</v>
      </c>
      <c r="BDH1794" s="303">
        <v>8000</v>
      </c>
      <c r="BED1794" s="303">
        <v>870</v>
      </c>
    </row>
    <row r="1795" spans="2:298 1456:1585" ht="45" customHeight="1">
      <c r="B1795" s="203">
        <v>5714400182</v>
      </c>
      <c r="C1795" s="203" t="str">
        <f>VLOOKUP(B1795,'效期天數(2025.1126更新)'!B:C,2,FALSE)</f>
        <v>tCREA-U</v>
      </c>
      <c r="D1795" s="203">
        <f>VLOOKUP(B1795,'效期天數(2025.1126更新)'!B:E,4,0)</f>
        <v>120</v>
      </c>
      <c r="E1795" s="204" t="e">
        <f>VLOOKUP(F1795,'帳庫存(20260119  00點更新)'!C:I,7,0)</f>
        <v>#N/A</v>
      </c>
      <c r="F1795" s="296">
        <v>18225488</v>
      </c>
      <c r="G1795" s="295">
        <v>45988</v>
      </c>
      <c r="H1795" s="592" t="s">
        <v>6803</v>
      </c>
      <c r="J1795" s="352">
        <f t="shared" si="215"/>
        <v>46108</v>
      </c>
      <c r="K1795" s="203" t="s">
        <v>6695</v>
      </c>
      <c r="L1795" s="204">
        <v>12000</v>
      </c>
      <c r="M1795" s="204">
        <v>11790</v>
      </c>
      <c r="N1795" s="204">
        <f t="shared" si="216"/>
        <v>11790</v>
      </c>
      <c r="O1795" s="354">
        <f t="shared" si="223"/>
        <v>0</v>
      </c>
      <c r="P1795" s="204" t="e">
        <f t="shared" si="220"/>
        <v>#N/A</v>
      </c>
      <c r="Q1795" s="586" t="e">
        <f t="shared" si="221"/>
        <v>#N/A</v>
      </c>
      <c r="KL1795" s="961"/>
      <c r="BDA1795" s="303">
        <v>3000</v>
      </c>
      <c r="BDH1795" s="303">
        <v>8000</v>
      </c>
      <c r="BED1795" s="303">
        <v>790</v>
      </c>
    </row>
    <row r="1796" spans="2:298 1456:1585" ht="45" customHeight="1">
      <c r="B1796" s="203">
        <v>5714400182</v>
      </c>
      <c r="C1796" s="203" t="str">
        <f>VLOOKUP(B1796,'效期天數(2025.1126更新)'!B:C,2,FALSE)</f>
        <v>tCREA-U</v>
      </c>
      <c r="D1796" s="203">
        <f>VLOOKUP(B1796,'效期天數(2025.1126更新)'!B:E,4,0)</f>
        <v>120</v>
      </c>
      <c r="E1796" s="204" t="e">
        <f>VLOOKUP(F1796,'帳庫存(20260119  00點更新)'!C:I,7,0)</f>
        <v>#N/A</v>
      </c>
      <c r="F1796" s="296">
        <v>18225491</v>
      </c>
      <c r="G1796" s="295">
        <v>45992</v>
      </c>
      <c r="H1796" s="754" t="s">
        <v>6801</v>
      </c>
      <c r="J1796" s="352">
        <f t="shared" si="215"/>
        <v>46112</v>
      </c>
      <c r="K1796" s="203" t="s">
        <v>6754</v>
      </c>
      <c r="L1796" s="204">
        <v>12000</v>
      </c>
      <c r="M1796" s="204">
        <v>11890</v>
      </c>
      <c r="N1796" s="204">
        <f t="shared" si="216"/>
        <v>11890</v>
      </c>
      <c r="O1796" s="354">
        <f t="shared" si="223"/>
        <v>0</v>
      </c>
      <c r="P1796" s="204" t="e">
        <f t="shared" si="220"/>
        <v>#N/A</v>
      </c>
      <c r="Q1796" s="586" t="e">
        <f t="shared" si="221"/>
        <v>#N/A</v>
      </c>
      <c r="KL1796" s="961"/>
      <c r="BDC1796" s="303">
        <v>11000</v>
      </c>
      <c r="BEH1796" s="303">
        <v>890</v>
      </c>
    </row>
    <row r="1797" spans="2:298 1456:1585" ht="45" customHeight="1">
      <c r="B1797" s="203">
        <v>5714400182</v>
      </c>
      <c r="C1797" s="203" t="str">
        <f>VLOOKUP(B1797,'效期天數(2025.1126更新)'!B:C,2,FALSE)</f>
        <v>tCREA-U</v>
      </c>
      <c r="D1797" s="203">
        <f>VLOOKUP(B1797,'效期天數(2025.1126更新)'!B:E,4,0)</f>
        <v>120</v>
      </c>
      <c r="E1797" s="204" t="e">
        <f>VLOOKUP(F1797,'帳庫存(20260119  00點更新)'!C:I,7,0)</f>
        <v>#N/A</v>
      </c>
      <c r="F1797" s="296">
        <v>18225492</v>
      </c>
      <c r="G1797" s="295">
        <v>45992</v>
      </c>
      <c r="H1797" s="754" t="s">
        <v>6801</v>
      </c>
      <c r="J1797" s="352">
        <f t="shared" si="215"/>
        <v>46112</v>
      </c>
      <c r="K1797" s="203" t="s">
        <v>6754</v>
      </c>
      <c r="L1797" s="204">
        <v>12000</v>
      </c>
      <c r="M1797" s="204">
        <v>11900</v>
      </c>
      <c r="N1797" s="204">
        <f t="shared" si="216"/>
        <v>11900</v>
      </c>
      <c r="O1797" s="354">
        <f t="shared" si="223"/>
        <v>0</v>
      </c>
      <c r="P1797" s="204" t="e">
        <f t="shared" si="220"/>
        <v>#N/A</v>
      </c>
      <c r="Q1797" s="586" t="e">
        <f t="shared" si="221"/>
        <v>#N/A</v>
      </c>
      <c r="KL1797" s="961"/>
      <c r="BDC1797" s="303">
        <v>11000</v>
      </c>
      <c r="BEH1797" s="303">
        <v>900</v>
      </c>
    </row>
    <row r="1798" spans="2:298 1456:1585" ht="45" customHeight="1">
      <c r="B1798" s="203">
        <v>5714400182</v>
      </c>
      <c r="C1798" s="203" t="str">
        <f>VLOOKUP(B1798,'效期天數(2025.1126更新)'!B:C,2,FALSE)</f>
        <v>tCREA-U</v>
      </c>
      <c r="D1798" s="203">
        <f>VLOOKUP(B1798,'效期天數(2025.1126更新)'!B:E,4,0)</f>
        <v>120</v>
      </c>
      <c r="E1798" s="204">
        <f>VLOOKUP(F1798,'帳庫存(20260119  00點更新)'!C:I,7,0)</f>
        <v>1250</v>
      </c>
      <c r="F1798" s="296">
        <v>18225493</v>
      </c>
      <c r="G1798" s="295">
        <v>45992</v>
      </c>
      <c r="H1798" s="754" t="s">
        <v>6801</v>
      </c>
      <c r="J1798" s="352">
        <f t="shared" si="215"/>
        <v>46112</v>
      </c>
      <c r="K1798" s="203" t="s">
        <v>6754</v>
      </c>
      <c r="L1798" s="204">
        <v>12000</v>
      </c>
      <c r="M1798" s="204">
        <v>11790</v>
      </c>
      <c r="N1798" s="204">
        <f t="shared" si="216"/>
        <v>12040</v>
      </c>
      <c r="O1798" s="354">
        <f>M1798-N1798+IE1798</f>
        <v>0</v>
      </c>
      <c r="P1798" s="204" t="b">
        <f t="shared" ref="P1798:P1829" si="224">IF(O1798=E1798,TRUE,FALSE)</f>
        <v>0</v>
      </c>
      <c r="Q1798" s="586">
        <f t="shared" ref="Q1798:Q1829" si="225">O1798-E1798</f>
        <v>-1250</v>
      </c>
      <c r="IE1798" s="360">
        <v>250</v>
      </c>
      <c r="KL1798" s="961"/>
      <c r="BDC1798" s="303">
        <v>3000</v>
      </c>
      <c r="BDK1798" s="303">
        <v>4000</v>
      </c>
      <c r="BEM1798" s="303">
        <v>2790</v>
      </c>
      <c r="BFA1798" s="303">
        <v>1000</v>
      </c>
      <c r="BHF1798" s="303">
        <v>1250</v>
      </c>
    </row>
    <row r="1799" spans="2:298 1456:1585" ht="45" customHeight="1">
      <c r="B1799" s="203">
        <v>5714400182</v>
      </c>
      <c r="C1799" s="203" t="str">
        <f>VLOOKUP(B1799,'效期天數(2025.1126更新)'!B:C,2,FALSE)</f>
        <v>tCREA-U</v>
      </c>
      <c r="D1799" s="203">
        <f>VLOOKUP(B1799,'效期天數(2025.1126更新)'!B:E,4,0)</f>
        <v>120</v>
      </c>
      <c r="E1799" s="204">
        <f>VLOOKUP(F1799,'帳庫存(20260119  00點更新)'!C:I,7,0)</f>
        <v>1220</v>
      </c>
      <c r="F1799" s="296">
        <v>18225494</v>
      </c>
      <c r="G1799" s="295">
        <v>45992</v>
      </c>
      <c r="H1799" s="754" t="s">
        <v>6801</v>
      </c>
      <c r="J1799" s="352">
        <f t="shared" si="215"/>
        <v>46112</v>
      </c>
      <c r="K1799" s="203" t="s">
        <v>6754</v>
      </c>
      <c r="L1799" s="204">
        <v>12000</v>
      </c>
      <c r="M1799" s="204">
        <v>11780</v>
      </c>
      <c r="N1799" s="204">
        <f t="shared" si="216"/>
        <v>12000</v>
      </c>
      <c r="O1799" s="354">
        <f>M1799-N1799+IE1799</f>
        <v>0</v>
      </c>
      <c r="P1799" s="204" t="b">
        <f t="shared" si="224"/>
        <v>0</v>
      </c>
      <c r="Q1799" s="586">
        <f t="shared" si="225"/>
        <v>-1220</v>
      </c>
      <c r="IE1799" s="360">
        <v>220</v>
      </c>
      <c r="KL1799" s="961"/>
      <c r="BDC1799" s="303">
        <v>3000</v>
      </c>
      <c r="BDK1799" s="303">
        <v>4000</v>
      </c>
      <c r="BEM1799" s="303">
        <v>2780</v>
      </c>
      <c r="BFA1799" s="303">
        <v>1000</v>
      </c>
      <c r="BHF1799" s="303">
        <v>1220</v>
      </c>
    </row>
    <row r="1800" spans="2:298 1456:1585" ht="45" customHeight="1">
      <c r="B1800" s="203">
        <v>5714400182</v>
      </c>
      <c r="C1800" s="203" t="str">
        <f>VLOOKUP(B1800,'效期天數(2025.1126更新)'!B:C,2,FALSE)</f>
        <v>tCREA-U</v>
      </c>
      <c r="D1800" s="203">
        <f>VLOOKUP(B1800,'效期天數(2025.1126更新)'!B:E,4,0)</f>
        <v>120</v>
      </c>
      <c r="E1800" s="204" t="e">
        <f>VLOOKUP(F1800,'帳庫存(20260119  00點更新)'!C:I,7,0)</f>
        <v>#N/A</v>
      </c>
      <c r="F1800" s="296">
        <v>18225495</v>
      </c>
      <c r="G1800" s="295">
        <v>45994</v>
      </c>
      <c r="H1800" s="754" t="s">
        <v>6866</v>
      </c>
      <c r="J1800" s="352">
        <f t="shared" ref="J1800:J1863" si="226">G1800+D1800</f>
        <v>46114</v>
      </c>
      <c r="K1800" s="203" t="s">
        <v>6770</v>
      </c>
      <c r="L1800" s="204">
        <v>12000</v>
      </c>
      <c r="M1800" s="204">
        <v>11800</v>
      </c>
      <c r="N1800" s="204">
        <f t="shared" ref="N1800:N1863" si="227">SUM(NS1800:XFD1800)</f>
        <v>11800</v>
      </c>
      <c r="O1800" s="354">
        <f>M1800-N1800</f>
        <v>0</v>
      </c>
      <c r="P1800" s="204" t="e">
        <f t="shared" si="224"/>
        <v>#N/A</v>
      </c>
      <c r="Q1800" s="586" t="e">
        <f t="shared" si="225"/>
        <v>#N/A</v>
      </c>
      <c r="KL1800" s="961"/>
      <c r="BDL1800" s="303">
        <v>5000</v>
      </c>
      <c r="BDM1800" s="303">
        <v>5000</v>
      </c>
      <c r="BEO1800" s="303">
        <v>1800</v>
      </c>
    </row>
    <row r="1801" spans="2:298 1456:1585" ht="45" customHeight="1">
      <c r="B1801" s="203">
        <v>5714400182</v>
      </c>
      <c r="C1801" s="203" t="str">
        <f>VLOOKUP(B1801,'效期天數(2025.1126更新)'!B:C,2,FALSE)</f>
        <v>tCREA-U</v>
      </c>
      <c r="D1801" s="203">
        <f>VLOOKUP(B1801,'效期天數(2025.1126更新)'!B:E,4,0)</f>
        <v>120</v>
      </c>
      <c r="E1801" s="204">
        <f>VLOOKUP(F1801,'帳庫存(20260119  00點更新)'!C:I,7,0)</f>
        <v>550</v>
      </c>
      <c r="F1801" s="296">
        <v>18225496</v>
      </c>
      <c r="G1801" s="295">
        <v>45994</v>
      </c>
      <c r="H1801" s="754" t="s">
        <v>6866</v>
      </c>
      <c r="I1801" s="846"/>
      <c r="J1801" s="352">
        <f t="shared" si="226"/>
        <v>46114</v>
      </c>
      <c r="K1801" s="203" t="s">
        <v>6770</v>
      </c>
      <c r="L1801" s="204">
        <v>12000</v>
      </c>
      <c r="M1801" s="204">
        <v>11790</v>
      </c>
      <c r="N1801" s="204">
        <f t="shared" si="227"/>
        <v>11790</v>
      </c>
      <c r="O1801" s="354">
        <f>M1801-N1801</f>
        <v>0</v>
      </c>
      <c r="P1801" s="204" t="b">
        <f t="shared" si="224"/>
        <v>0</v>
      </c>
      <c r="Q1801" s="586">
        <f t="shared" si="225"/>
        <v>-550</v>
      </c>
      <c r="KL1801" s="961"/>
      <c r="BDL1801" s="303">
        <v>5000</v>
      </c>
      <c r="BDM1801" s="303">
        <v>5000</v>
      </c>
      <c r="BFT1801" s="303">
        <v>1000</v>
      </c>
      <c r="BGM1801" s="334">
        <v>240</v>
      </c>
      <c r="BHY1801" s="303">
        <v>550</v>
      </c>
    </row>
    <row r="1802" spans="2:298 1456:1585" ht="45" customHeight="1">
      <c r="B1802" s="203">
        <v>5714400182</v>
      </c>
      <c r="C1802" s="203" t="str">
        <f>VLOOKUP(B1802,'效期天數(2025.1126更新)'!B:C,2,FALSE)</f>
        <v>tCREA-U</v>
      </c>
      <c r="D1802" s="203">
        <f>VLOOKUP(B1802,'效期天數(2025.1126更新)'!B:E,4,0)</f>
        <v>120</v>
      </c>
      <c r="E1802" s="204">
        <f>VLOOKUP(F1802,'帳庫存(20260119  00點更新)'!C:I,7,0)</f>
        <v>820</v>
      </c>
      <c r="F1802" s="296">
        <v>18225497</v>
      </c>
      <c r="G1802" s="295">
        <v>45994</v>
      </c>
      <c r="H1802" s="754" t="s">
        <v>6866</v>
      </c>
      <c r="I1802" s="846"/>
      <c r="J1802" s="352">
        <f t="shared" si="226"/>
        <v>46114</v>
      </c>
      <c r="K1802" s="203" t="s">
        <v>6770</v>
      </c>
      <c r="L1802" s="204">
        <v>12000</v>
      </c>
      <c r="M1802" s="204">
        <v>11820</v>
      </c>
      <c r="N1802" s="204">
        <f t="shared" si="227"/>
        <v>11820</v>
      </c>
      <c r="O1802" s="354">
        <f>M1802-N1802</f>
        <v>0</v>
      </c>
      <c r="P1802" s="204" t="b">
        <f t="shared" si="224"/>
        <v>0</v>
      </c>
      <c r="Q1802" s="586">
        <f t="shared" si="225"/>
        <v>-820</v>
      </c>
      <c r="KL1802" s="961"/>
      <c r="BDN1802" s="303">
        <v>8000</v>
      </c>
      <c r="BEO1802" s="303">
        <v>3000</v>
      </c>
      <c r="BHY1802" s="303">
        <v>820</v>
      </c>
    </row>
    <row r="1803" spans="2:298 1456:1585" ht="45" customHeight="1">
      <c r="B1803" s="203">
        <v>5714400182</v>
      </c>
      <c r="C1803" s="203" t="str">
        <f>VLOOKUP(B1803,'效期天數(2025.1126更新)'!B:C,2,FALSE)</f>
        <v>tCREA-U</v>
      </c>
      <c r="D1803" s="203">
        <f>VLOOKUP(B1803,'效期天數(2025.1126更新)'!B:E,4,0)</f>
        <v>120</v>
      </c>
      <c r="E1803" s="204">
        <f>VLOOKUP(F1803,'帳庫存(20260119  00點更新)'!C:I,7,0)</f>
        <v>820</v>
      </c>
      <c r="F1803" s="296">
        <v>18225498</v>
      </c>
      <c r="G1803" s="295">
        <v>45994</v>
      </c>
      <c r="H1803" s="754" t="s">
        <v>6866</v>
      </c>
      <c r="I1803" s="846"/>
      <c r="J1803" s="352">
        <f t="shared" si="226"/>
        <v>46114</v>
      </c>
      <c r="K1803" s="203" t="s">
        <v>6770</v>
      </c>
      <c r="L1803" s="204">
        <v>12000</v>
      </c>
      <c r="M1803" s="204">
        <v>11820</v>
      </c>
      <c r="N1803" s="204">
        <f t="shared" si="227"/>
        <v>11820</v>
      </c>
      <c r="O1803" s="354">
        <f>M1803-N1803</f>
        <v>0</v>
      </c>
      <c r="P1803" s="204" t="b">
        <f t="shared" si="224"/>
        <v>0</v>
      </c>
      <c r="Q1803" s="586">
        <f t="shared" si="225"/>
        <v>-820</v>
      </c>
      <c r="KL1803" s="961"/>
      <c r="BDN1803" s="303">
        <v>8000</v>
      </c>
      <c r="BFT1803" s="303">
        <v>3000</v>
      </c>
      <c r="BHY1803" s="303">
        <v>820</v>
      </c>
    </row>
    <row r="1804" spans="2:298 1456:1585" ht="45" customHeight="1">
      <c r="B1804" s="203">
        <v>5714400182</v>
      </c>
      <c r="C1804" s="203" t="str">
        <f>VLOOKUP(B1804,'效期天數(2025.1126更新)'!B:C,2,FALSE)</f>
        <v>tCREA-U</v>
      </c>
      <c r="D1804" s="203">
        <f>VLOOKUP(B1804,'效期天數(2025.1126更新)'!B:E,4,0)</f>
        <v>120</v>
      </c>
      <c r="E1804" s="204" t="e">
        <f>VLOOKUP(F1804,'帳庫存(20260119  00點更新)'!C:I,7,0)</f>
        <v>#N/A</v>
      </c>
      <c r="F1804" s="296">
        <v>18225501</v>
      </c>
      <c r="G1804" s="295">
        <v>45999</v>
      </c>
      <c r="H1804" s="518" t="s">
        <v>6906</v>
      </c>
      <c r="J1804" s="352">
        <f t="shared" si="226"/>
        <v>46119</v>
      </c>
      <c r="K1804" s="203" t="s">
        <v>6813</v>
      </c>
      <c r="L1804" s="204">
        <v>12000</v>
      </c>
      <c r="M1804" s="204">
        <v>11900</v>
      </c>
      <c r="N1804" s="204">
        <f t="shared" si="227"/>
        <v>13800</v>
      </c>
      <c r="O1804" s="354">
        <f>M1804-N1804+HX1804</f>
        <v>0</v>
      </c>
      <c r="P1804" s="204" t="e">
        <f t="shared" si="224"/>
        <v>#N/A</v>
      </c>
      <c r="Q1804" s="586" t="e">
        <f t="shared" si="225"/>
        <v>#N/A</v>
      </c>
      <c r="HX1804" s="360">
        <v>1900</v>
      </c>
      <c r="KL1804" s="961"/>
      <c r="BDO1804" s="303">
        <v>4000</v>
      </c>
      <c r="BDX1804" s="303">
        <v>7900</v>
      </c>
      <c r="BGG1804" s="303">
        <v>1900</v>
      </c>
    </row>
    <row r="1805" spans="2:298 1456:1585" ht="45" customHeight="1">
      <c r="B1805" s="203">
        <v>5714400182</v>
      </c>
      <c r="C1805" s="203" t="str">
        <f>VLOOKUP(B1805,'效期天數(2025.1126更新)'!B:C,2,FALSE)</f>
        <v>tCREA-U</v>
      </c>
      <c r="D1805" s="203">
        <f>VLOOKUP(B1805,'效期天數(2025.1126更新)'!B:E,4,0)</f>
        <v>120</v>
      </c>
      <c r="E1805" s="204" t="e">
        <f>VLOOKUP(F1805,'帳庫存(20260119  00點更新)'!C:I,7,0)</f>
        <v>#N/A</v>
      </c>
      <c r="F1805" s="296">
        <v>18225502</v>
      </c>
      <c r="G1805" s="295">
        <v>45999</v>
      </c>
      <c r="H1805" s="518" t="s">
        <v>6906</v>
      </c>
      <c r="J1805" s="352">
        <f t="shared" si="226"/>
        <v>46119</v>
      </c>
      <c r="K1805" s="203" t="s">
        <v>6813</v>
      </c>
      <c r="L1805" s="204">
        <v>12000</v>
      </c>
      <c r="M1805" s="204">
        <v>11880</v>
      </c>
      <c r="N1805" s="204">
        <f t="shared" si="227"/>
        <v>12890</v>
      </c>
      <c r="O1805" s="354">
        <f>M1805-N1805+HX1805</f>
        <v>0</v>
      </c>
      <c r="P1805" s="204" t="e">
        <f t="shared" si="224"/>
        <v>#N/A</v>
      </c>
      <c r="Q1805" s="586" t="e">
        <f t="shared" si="225"/>
        <v>#N/A</v>
      </c>
      <c r="HX1805" s="360">
        <v>1010</v>
      </c>
      <c r="KL1805" s="961"/>
      <c r="BDO1805" s="303">
        <v>4000</v>
      </c>
      <c r="BDX1805" s="303">
        <v>6880</v>
      </c>
      <c r="BGC1805" s="303">
        <v>2010</v>
      </c>
    </row>
    <row r="1806" spans="2:298 1456:1585" ht="45" customHeight="1">
      <c r="B1806" s="203">
        <v>5714400182</v>
      </c>
      <c r="C1806" s="203" t="str">
        <f>VLOOKUP(B1806,'效期天數(2025.1126更新)'!B:C,2,FALSE)</f>
        <v>tCREA-U</v>
      </c>
      <c r="D1806" s="203">
        <f>VLOOKUP(B1806,'效期天數(2025.1126更新)'!B:E,4,0)</f>
        <v>120</v>
      </c>
      <c r="E1806" s="204">
        <f>VLOOKUP(F1806,'帳庫存(20260119  00點更新)'!C:I,7,0)</f>
        <v>300</v>
      </c>
      <c r="F1806" s="296">
        <v>18225503</v>
      </c>
      <c r="G1806" s="295">
        <v>45999</v>
      </c>
      <c r="H1806" s="518" t="s">
        <v>6906</v>
      </c>
      <c r="J1806" s="352">
        <f t="shared" si="226"/>
        <v>46119</v>
      </c>
      <c r="K1806" s="203" t="s">
        <v>6813</v>
      </c>
      <c r="L1806" s="204">
        <v>12000</v>
      </c>
      <c r="M1806" s="204">
        <v>11850</v>
      </c>
      <c r="N1806" s="204">
        <f t="shared" si="227"/>
        <v>11850</v>
      </c>
      <c r="O1806" s="354">
        <f>M1806-N1806</f>
        <v>0</v>
      </c>
      <c r="P1806" s="204" t="b">
        <f t="shared" si="224"/>
        <v>0</v>
      </c>
      <c r="Q1806" s="586">
        <f t="shared" si="225"/>
        <v>-300</v>
      </c>
      <c r="HY1806" s="19">
        <v>300</v>
      </c>
      <c r="KL1806" s="961"/>
      <c r="BED1806" s="303">
        <v>11850</v>
      </c>
    </row>
    <row r="1807" spans="2:298 1456:1585" ht="45" customHeight="1">
      <c r="B1807" s="203">
        <v>5714400182</v>
      </c>
      <c r="C1807" s="203" t="str">
        <f>VLOOKUP(B1807,'效期天數(2025.1126更新)'!B:C,2,FALSE)</f>
        <v>tCREA-U</v>
      </c>
      <c r="D1807" s="203">
        <f>VLOOKUP(B1807,'效期天數(2025.1126更新)'!B:E,4,0)</f>
        <v>120</v>
      </c>
      <c r="E1807" s="204">
        <f>VLOOKUP(F1807,'帳庫存(20260119  00點更新)'!C:I,7,0)</f>
        <v>280</v>
      </c>
      <c r="F1807" s="296">
        <v>18225504</v>
      </c>
      <c r="G1807" s="295">
        <v>45999</v>
      </c>
      <c r="H1807" s="518" t="s">
        <v>6906</v>
      </c>
      <c r="J1807" s="352">
        <f t="shared" si="226"/>
        <v>46119</v>
      </c>
      <c r="K1807" s="203" t="s">
        <v>6813</v>
      </c>
      <c r="L1807" s="204">
        <v>12000</v>
      </c>
      <c r="M1807" s="204">
        <v>11880</v>
      </c>
      <c r="N1807" s="204">
        <f t="shared" si="227"/>
        <v>11880</v>
      </c>
      <c r="O1807" s="354">
        <f>M1807-N1807</f>
        <v>0</v>
      </c>
      <c r="P1807" s="204" t="b">
        <f t="shared" si="224"/>
        <v>0</v>
      </c>
      <c r="Q1807" s="586">
        <f t="shared" si="225"/>
        <v>-280</v>
      </c>
      <c r="HY1807" s="19">
        <v>280</v>
      </c>
      <c r="KL1807" s="961"/>
      <c r="BED1807" s="303">
        <v>11880</v>
      </c>
    </row>
    <row r="1808" spans="2:298 1456:1585" ht="45" customHeight="1">
      <c r="B1808" s="203">
        <v>5714400182</v>
      </c>
      <c r="C1808" s="203" t="str">
        <f>VLOOKUP(B1808,'效期天數(2025.1126更新)'!B:C,2,FALSE)</f>
        <v>tCREA-U</v>
      </c>
      <c r="D1808" s="203">
        <f>VLOOKUP(B1808,'效期天數(2025.1126更新)'!B:E,4,0)</f>
        <v>120</v>
      </c>
      <c r="E1808" s="204" t="e">
        <f>VLOOKUP(F1808,'帳庫存(20260119  00點更新)'!C:I,7,0)</f>
        <v>#N/A</v>
      </c>
      <c r="F1808" s="296">
        <v>18225505</v>
      </c>
      <c r="G1808" s="295">
        <v>46001</v>
      </c>
      <c r="H1808" s="754" t="s">
        <v>6915</v>
      </c>
      <c r="J1808" s="352">
        <f t="shared" si="226"/>
        <v>46121</v>
      </c>
      <c r="K1808" s="203" t="s">
        <v>6839</v>
      </c>
      <c r="L1808" s="204">
        <v>12000</v>
      </c>
      <c r="M1808" s="204">
        <v>11740</v>
      </c>
      <c r="N1808" s="204">
        <f t="shared" si="227"/>
        <v>12040</v>
      </c>
      <c r="O1808" s="354">
        <f>M1808-N1808+ID1808</f>
        <v>0</v>
      </c>
      <c r="P1808" s="204" t="e">
        <f t="shared" si="224"/>
        <v>#N/A</v>
      </c>
      <c r="Q1808" s="586" t="e">
        <f t="shared" si="225"/>
        <v>#N/A</v>
      </c>
      <c r="ID1808" s="360">
        <v>300</v>
      </c>
      <c r="KL1808" s="961"/>
      <c r="BEF1808" s="303">
        <v>7000</v>
      </c>
      <c r="BEP1808" s="303">
        <v>4740</v>
      </c>
      <c r="BFU1808" s="303">
        <v>300</v>
      </c>
    </row>
    <row r="1809" spans="2:298 1488:1650" ht="45" customHeight="1">
      <c r="B1809" s="203">
        <v>5714400182</v>
      </c>
      <c r="C1809" s="203" t="str">
        <f>VLOOKUP(B1809,'效期天數(2025.1126更新)'!B:C,2,FALSE)</f>
        <v>tCREA-U</v>
      </c>
      <c r="D1809" s="203">
        <f>VLOOKUP(B1809,'效期天數(2025.1126更新)'!B:E,4,0)</f>
        <v>120</v>
      </c>
      <c r="E1809" s="204" t="e">
        <f>VLOOKUP(F1809,'帳庫存(20260119  00點更新)'!C:I,7,0)</f>
        <v>#N/A</v>
      </c>
      <c r="F1809" s="296">
        <v>18225506</v>
      </c>
      <c r="G1809" s="295">
        <v>46001</v>
      </c>
      <c r="H1809" s="754" t="s">
        <v>6915</v>
      </c>
      <c r="J1809" s="352">
        <f t="shared" si="226"/>
        <v>46121</v>
      </c>
      <c r="K1809" s="203" t="s">
        <v>6839</v>
      </c>
      <c r="L1809" s="204">
        <v>12000</v>
      </c>
      <c r="M1809" s="204">
        <v>11900</v>
      </c>
      <c r="N1809" s="204">
        <f t="shared" si="227"/>
        <v>12390</v>
      </c>
      <c r="O1809" s="354">
        <f>M1809-N1809+ID1809</f>
        <v>0</v>
      </c>
      <c r="P1809" s="204" t="e">
        <f t="shared" si="224"/>
        <v>#N/A</v>
      </c>
      <c r="Q1809" s="586" t="e">
        <f t="shared" si="225"/>
        <v>#N/A</v>
      </c>
      <c r="ID1809" s="360">
        <v>490</v>
      </c>
      <c r="KL1809" s="961"/>
      <c r="BEF1809" s="303">
        <v>7000</v>
      </c>
      <c r="BEP1809" s="303">
        <v>4900</v>
      </c>
      <c r="BFU1809" s="303">
        <v>490</v>
      </c>
    </row>
    <row r="1810" spans="2:298 1488:1650" ht="45" customHeight="1">
      <c r="B1810" s="203">
        <v>5714400182</v>
      </c>
      <c r="C1810" s="203" t="str">
        <f>VLOOKUP(B1810,'效期天數(2025.1126更新)'!B:C,2,FALSE)</f>
        <v>tCREA-U</v>
      </c>
      <c r="D1810" s="203">
        <f>VLOOKUP(B1810,'效期天數(2025.1126更新)'!B:E,4,0)</f>
        <v>120</v>
      </c>
      <c r="E1810" s="204" t="e">
        <f>VLOOKUP(F1810,'帳庫存(20260119  00點更新)'!C:I,7,0)</f>
        <v>#N/A</v>
      </c>
      <c r="F1810" s="296">
        <v>18225507</v>
      </c>
      <c r="G1810" s="295">
        <v>46001</v>
      </c>
      <c r="H1810" s="754" t="s">
        <v>6915</v>
      </c>
      <c r="J1810" s="352">
        <f t="shared" si="226"/>
        <v>46121</v>
      </c>
      <c r="K1810" s="203" t="s">
        <v>6839</v>
      </c>
      <c r="L1810" s="204">
        <v>12000</v>
      </c>
      <c r="M1810" s="204">
        <v>11870</v>
      </c>
      <c r="N1810" s="204">
        <f t="shared" si="227"/>
        <v>11870</v>
      </c>
      <c r="O1810" s="354">
        <f>M1810-N1810</f>
        <v>0</v>
      </c>
      <c r="P1810" s="204" t="e">
        <f t="shared" si="224"/>
        <v>#N/A</v>
      </c>
      <c r="Q1810" s="586" t="e">
        <f t="shared" si="225"/>
        <v>#N/A</v>
      </c>
      <c r="KL1810" s="961"/>
      <c r="BEP1810" s="303">
        <v>2000</v>
      </c>
      <c r="BEU1810" s="303">
        <v>9000</v>
      </c>
      <c r="BFU1810" s="303">
        <v>870</v>
      </c>
    </row>
    <row r="1811" spans="2:298 1488:1650" ht="45" customHeight="1">
      <c r="B1811" s="203">
        <v>5714400182</v>
      </c>
      <c r="C1811" s="203" t="str">
        <f>VLOOKUP(B1811,'效期天數(2025.1126更新)'!B:C,2,FALSE)</f>
        <v>tCREA-U</v>
      </c>
      <c r="D1811" s="203">
        <f>VLOOKUP(B1811,'效期天數(2025.1126更新)'!B:E,4,0)</f>
        <v>120</v>
      </c>
      <c r="E1811" s="204">
        <f>VLOOKUP(F1811,'帳庫存(20260119  00點更新)'!C:I,7,0)</f>
        <v>860</v>
      </c>
      <c r="F1811" s="296">
        <v>18225508</v>
      </c>
      <c r="G1811" s="295">
        <v>46001</v>
      </c>
      <c r="H1811" s="754" t="s">
        <v>6915</v>
      </c>
      <c r="J1811" s="352">
        <f t="shared" si="226"/>
        <v>46121</v>
      </c>
      <c r="K1811" s="203" t="s">
        <v>6839</v>
      </c>
      <c r="L1811" s="204">
        <v>12000</v>
      </c>
      <c r="M1811" s="204">
        <v>11860</v>
      </c>
      <c r="N1811" s="204">
        <f t="shared" si="227"/>
        <v>11860</v>
      </c>
      <c r="O1811" s="354">
        <f>M1811-N1811</f>
        <v>0</v>
      </c>
      <c r="P1811" s="204" t="b">
        <f t="shared" si="224"/>
        <v>0</v>
      </c>
      <c r="Q1811" s="586">
        <f t="shared" si="225"/>
        <v>-860</v>
      </c>
      <c r="KL1811" s="961"/>
      <c r="BEU1811" s="303">
        <v>11000</v>
      </c>
      <c r="BIL1811" s="334">
        <v>240</v>
      </c>
      <c r="BJR1811" s="303">
        <v>620</v>
      </c>
    </row>
    <row r="1812" spans="2:298 1488:1650" ht="45" customHeight="1">
      <c r="B1812" s="203">
        <v>5714400182</v>
      </c>
      <c r="C1812" s="203" t="str">
        <f>VLOOKUP(B1812,'效期天數(2025.1126更新)'!B:C,2,FALSE)</f>
        <v>tCREA-U</v>
      </c>
      <c r="D1812" s="203">
        <f>VLOOKUP(B1812,'效期天數(2025.1126更新)'!B:E,4,0)</f>
        <v>120</v>
      </c>
      <c r="E1812" s="204">
        <f>VLOOKUP(F1812,'帳庫存(20260119  00點更新)'!C:I,7,0)</f>
        <v>690</v>
      </c>
      <c r="F1812" s="296">
        <v>18225511</v>
      </c>
      <c r="G1812" s="295">
        <v>46006</v>
      </c>
      <c r="H1812" s="823" t="s">
        <v>6983</v>
      </c>
      <c r="I1812" s="846"/>
      <c r="J1812" s="352">
        <f t="shared" si="226"/>
        <v>46126</v>
      </c>
      <c r="K1812" s="203" t="s">
        <v>6878</v>
      </c>
      <c r="L1812" s="204">
        <v>12000</v>
      </c>
      <c r="M1812" s="204">
        <v>11690</v>
      </c>
      <c r="N1812" s="204">
        <f t="shared" si="227"/>
        <v>11690</v>
      </c>
      <c r="O1812" s="354">
        <f>M1812-N1812</f>
        <v>0</v>
      </c>
      <c r="P1812" s="204" t="b">
        <f t="shared" si="224"/>
        <v>0</v>
      </c>
      <c r="Q1812" s="586">
        <f t="shared" si="225"/>
        <v>-690</v>
      </c>
      <c r="KL1812" s="961"/>
      <c r="BEX1812" s="303">
        <v>10000</v>
      </c>
      <c r="BGI1812" s="303">
        <v>1000</v>
      </c>
      <c r="BJR1812" s="303">
        <v>690</v>
      </c>
    </row>
    <row r="1813" spans="2:298 1488:1650" ht="45" customHeight="1">
      <c r="B1813" s="203">
        <v>5714400182</v>
      </c>
      <c r="C1813" s="203" t="str">
        <f>VLOOKUP(B1813,'效期天數(2025.1126更新)'!B:C,2,FALSE)</f>
        <v>tCREA-U</v>
      </c>
      <c r="D1813" s="203">
        <f>VLOOKUP(B1813,'效期天數(2025.1126更新)'!B:E,4,0)</f>
        <v>120</v>
      </c>
      <c r="E1813" s="204">
        <f>VLOOKUP(F1813,'帳庫存(20260119  00點更新)'!C:I,7,0)</f>
        <v>690</v>
      </c>
      <c r="F1813" s="296">
        <v>18225512</v>
      </c>
      <c r="G1813" s="295">
        <v>46006</v>
      </c>
      <c r="H1813" s="823" t="s">
        <v>6983</v>
      </c>
      <c r="I1813" s="846"/>
      <c r="J1813" s="352">
        <f t="shared" si="226"/>
        <v>46126</v>
      </c>
      <c r="K1813" s="203" t="s">
        <v>6878</v>
      </c>
      <c r="L1813" s="204">
        <v>12000</v>
      </c>
      <c r="M1813" s="204">
        <v>11690</v>
      </c>
      <c r="N1813" s="204">
        <f t="shared" si="227"/>
        <v>11690</v>
      </c>
      <c r="O1813" s="354">
        <f>M1813-N1813</f>
        <v>0</v>
      </c>
      <c r="P1813" s="204" t="b">
        <f t="shared" si="224"/>
        <v>0</v>
      </c>
      <c r="Q1813" s="586">
        <f t="shared" si="225"/>
        <v>-690</v>
      </c>
      <c r="KL1813" s="961"/>
      <c r="BFB1813" s="303">
        <v>10000</v>
      </c>
      <c r="BGI1813" s="303">
        <v>1000</v>
      </c>
      <c r="BJR1813" s="303">
        <v>690</v>
      </c>
    </row>
    <row r="1814" spans="2:298 1488:1650" ht="45" customHeight="1">
      <c r="B1814" s="203">
        <v>5714400182</v>
      </c>
      <c r="C1814" s="203" t="str">
        <f>VLOOKUP(B1814,'效期天數(2025.1126更新)'!B:C,2,FALSE)</f>
        <v>tCREA-U</v>
      </c>
      <c r="D1814" s="203">
        <f>VLOOKUP(B1814,'效期天數(2025.1126更新)'!B:E,4,0)</f>
        <v>120</v>
      </c>
      <c r="E1814" s="204">
        <f>VLOOKUP(F1814,'帳庫存(20260119  00點更新)'!C:I,7,0)</f>
        <v>670</v>
      </c>
      <c r="F1814" s="296">
        <v>18225513</v>
      </c>
      <c r="G1814" s="295">
        <v>46006</v>
      </c>
      <c r="H1814" s="823" t="s">
        <v>6983</v>
      </c>
      <c r="I1814" s="846"/>
      <c r="J1814" s="352">
        <f t="shared" si="226"/>
        <v>46126</v>
      </c>
      <c r="K1814" s="203" t="s">
        <v>6878</v>
      </c>
      <c r="L1814" s="204">
        <v>12000</v>
      </c>
      <c r="M1814" s="204">
        <v>11670</v>
      </c>
      <c r="N1814" s="204">
        <f t="shared" si="227"/>
        <v>11820</v>
      </c>
      <c r="O1814" s="354">
        <f>M1814-N1814+IS1814</f>
        <v>0</v>
      </c>
      <c r="P1814" s="204" t="b">
        <f t="shared" si="224"/>
        <v>0</v>
      </c>
      <c r="Q1814" s="586">
        <f t="shared" si="225"/>
        <v>-670</v>
      </c>
      <c r="IS1814" s="333">
        <v>150</v>
      </c>
      <c r="KL1814" s="961"/>
      <c r="BFE1814" s="303">
        <v>6000</v>
      </c>
      <c r="BFK1814" s="303">
        <v>5000</v>
      </c>
      <c r="BGY1814" s="303">
        <v>670</v>
      </c>
      <c r="BJR1814" s="303">
        <v>150</v>
      </c>
    </row>
    <row r="1815" spans="2:298 1488:1650" ht="45" customHeight="1">
      <c r="B1815" s="203">
        <v>5714400182</v>
      </c>
      <c r="C1815" s="203" t="str">
        <f>VLOOKUP(B1815,'效期天數(2025.1126更新)'!B:C,2,FALSE)</f>
        <v>tCREA-U</v>
      </c>
      <c r="D1815" s="203">
        <f>VLOOKUP(B1815,'效期天數(2025.1126更新)'!B:E,4,0)</f>
        <v>120</v>
      </c>
      <c r="E1815" s="204">
        <f>VLOOKUP(F1815,'帳庫存(20260119  00點更新)'!C:I,7,0)</f>
        <v>680</v>
      </c>
      <c r="F1815" s="296">
        <v>18225514</v>
      </c>
      <c r="G1815" s="295">
        <v>46006</v>
      </c>
      <c r="H1815" s="823" t="s">
        <v>6983</v>
      </c>
      <c r="I1815" s="846"/>
      <c r="J1815" s="352">
        <f t="shared" si="226"/>
        <v>46126</v>
      </c>
      <c r="K1815" s="203" t="s">
        <v>6878</v>
      </c>
      <c r="L1815" s="204">
        <v>12000</v>
      </c>
      <c r="M1815" s="204">
        <v>11680</v>
      </c>
      <c r="N1815" s="204">
        <f t="shared" si="227"/>
        <v>11810</v>
      </c>
      <c r="O1815" s="354">
        <f>M1815-N1815+IS1815</f>
        <v>0</v>
      </c>
      <c r="P1815" s="204" t="b">
        <f t="shared" si="224"/>
        <v>0</v>
      </c>
      <c r="Q1815" s="586">
        <f t="shared" si="225"/>
        <v>-680</v>
      </c>
      <c r="IS1815" s="333">
        <v>130</v>
      </c>
      <c r="KL1815" s="961"/>
      <c r="BFE1815" s="303">
        <v>6000</v>
      </c>
      <c r="BFK1815" s="303">
        <v>5000</v>
      </c>
      <c r="BGY1815" s="303">
        <v>680</v>
      </c>
      <c r="BJR1815" s="303">
        <v>130</v>
      </c>
    </row>
    <row r="1816" spans="2:298 1488:1650" ht="45" customHeight="1">
      <c r="B1816" s="633">
        <v>5714400182</v>
      </c>
      <c r="C1816" s="633" t="str">
        <f>VLOOKUP(B1816,'效期天數(2025.1126更新)'!B:C,2,FALSE)</f>
        <v>tCREA-U</v>
      </c>
      <c r="D1816" s="203">
        <f>VLOOKUP(B1816,'效期天數(2025.1126更新)'!B:E,4,0)</f>
        <v>120</v>
      </c>
      <c r="E1816" s="696">
        <f>VLOOKUP(F1816,'帳庫存(20260119  00點更新)'!C:I,7,0)</f>
        <v>650</v>
      </c>
      <c r="F1816" s="645">
        <v>18225515</v>
      </c>
      <c r="G1816" s="295">
        <v>46008</v>
      </c>
      <c r="H1816" s="749" t="s">
        <v>7070</v>
      </c>
      <c r="J1816" s="352">
        <f t="shared" si="226"/>
        <v>46128</v>
      </c>
      <c r="K1816" s="203" t="s">
        <v>6896</v>
      </c>
      <c r="L1816" s="204">
        <v>12000</v>
      </c>
      <c r="M1816" s="204">
        <v>11650</v>
      </c>
      <c r="N1816" s="204">
        <f t="shared" si="227"/>
        <v>11650</v>
      </c>
      <c r="O1816" s="354">
        <f>M1816-N1816+IP1816</f>
        <v>220</v>
      </c>
      <c r="P1816" s="204" t="b">
        <f t="shared" si="224"/>
        <v>0</v>
      </c>
      <c r="Q1816" s="586">
        <f t="shared" si="225"/>
        <v>-430</v>
      </c>
      <c r="IP1816" s="333">
        <v>220</v>
      </c>
      <c r="KL1816" s="961"/>
      <c r="BFG1816" s="303">
        <v>11000</v>
      </c>
      <c r="BGW1816" s="303">
        <v>650</v>
      </c>
    </row>
    <row r="1817" spans="2:298 1488:1650" ht="45" customHeight="1">
      <c r="B1817" s="203">
        <v>5714400182</v>
      </c>
      <c r="C1817" s="203" t="str">
        <f>VLOOKUP(B1817,'效期天數(2025.1126更新)'!B:C,2,FALSE)</f>
        <v>tCREA-U</v>
      </c>
      <c r="D1817" s="203">
        <f>VLOOKUP(B1817,'效期天數(2025.1126更新)'!B:E,4,0)</f>
        <v>120</v>
      </c>
      <c r="E1817" s="204" t="e">
        <f>VLOOKUP(F1817,'帳庫存(20260119  00點更新)'!C:I,7,0)</f>
        <v>#N/A</v>
      </c>
      <c r="F1817" s="296">
        <v>18225516</v>
      </c>
      <c r="G1817" s="295">
        <v>46008</v>
      </c>
      <c r="H1817" s="513" t="s">
        <v>7069</v>
      </c>
      <c r="J1817" s="352">
        <f t="shared" si="226"/>
        <v>46128</v>
      </c>
      <c r="K1817" s="203" t="s">
        <v>6896</v>
      </c>
      <c r="L1817" s="204">
        <v>12000</v>
      </c>
      <c r="M1817" s="204">
        <v>11680</v>
      </c>
      <c r="N1817" s="204">
        <f t="shared" si="227"/>
        <v>11680</v>
      </c>
      <c r="O1817" s="354">
        <f>M1817-N1817</f>
        <v>0</v>
      </c>
      <c r="P1817" s="204" t="e">
        <f t="shared" si="224"/>
        <v>#N/A</v>
      </c>
      <c r="Q1817" s="586" t="e">
        <f t="shared" si="225"/>
        <v>#N/A</v>
      </c>
      <c r="KL1817" s="961"/>
      <c r="BFS1817" s="303">
        <v>10000</v>
      </c>
      <c r="BGH1817" s="303">
        <v>1680</v>
      </c>
    </row>
    <row r="1818" spans="2:298 1488:1650" ht="45" customHeight="1">
      <c r="B1818" s="203">
        <v>5714400182</v>
      </c>
      <c r="C1818" s="203" t="str">
        <f>VLOOKUP(B1818,'效期天數(2025.1126更新)'!B:C,2,FALSE)</f>
        <v>tCREA-U</v>
      </c>
      <c r="D1818" s="203">
        <f>VLOOKUP(B1818,'效期天數(2025.1126更新)'!B:E,4,0)</f>
        <v>120</v>
      </c>
      <c r="E1818" s="204">
        <f>VLOOKUP(F1818,'帳庫存(20260119  00點更新)'!C:I,7,0)</f>
        <v>3700</v>
      </c>
      <c r="F1818" s="296">
        <v>18225517</v>
      </c>
      <c r="G1818" s="295">
        <v>46008</v>
      </c>
      <c r="H1818" s="749" t="s">
        <v>7070</v>
      </c>
      <c r="I1818" s="846"/>
      <c r="J1818" s="352">
        <f t="shared" si="226"/>
        <v>46128</v>
      </c>
      <c r="K1818" s="203" t="s">
        <v>6896</v>
      </c>
      <c r="L1818" s="204">
        <v>12000</v>
      </c>
      <c r="M1818" s="204">
        <v>11700</v>
      </c>
      <c r="N1818" s="204">
        <f t="shared" si="227"/>
        <v>12480</v>
      </c>
      <c r="O1818" s="354">
        <f>M1818-N1818+IQ1818</f>
        <v>0</v>
      </c>
      <c r="P1818" s="204" t="b">
        <f t="shared" si="224"/>
        <v>0</v>
      </c>
      <c r="Q1818" s="586">
        <f t="shared" si="225"/>
        <v>-3700</v>
      </c>
      <c r="IQ1818" s="333">
        <v>780</v>
      </c>
      <c r="KL1818" s="961"/>
      <c r="BFG1818" s="303">
        <v>5000</v>
      </c>
      <c r="BGD1818" s="303">
        <v>3000</v>
      </c>
      <c r="BGX1818" s="303">
        <v>1700</v>
      </c>
      <c r="BIS1818" s="303">
        <v>2000</v>
      </c>
      <c r="BKL1818" s="303">
        <v>780</v>
      </c>
    </row>
    <row r="1819" spans="2:298 1488:1650" ht="45" customHeight="1">
      <c r="B1819" s="203">
        <v>5714400182</v>
      </c>
      <c r="C1819" s="203" t="str">
        <f>VLOOKUP(B1819,'效期天數(2025.1126更新)'!B:C,2,FALSE)</f>
        <v>tCREA-U</v>
      </c>
      <c r="D1819" s="203">
        <f>VLOOKUP(B1819,'效期天數(2025.1126更新)'!B:E,4,0)</f>
        <v>120</v>
      </c>
      <c r="E1819" s="204">
        <f>VLOOKUP(F1819,'帳庫存(20260119  00點更新)'!C:I,7,0)</f>
        <v>690</v>
      </c>
      <c r="F1819" s="296">
        <v>18225518</v>
      </c>
      <c r="G1819" s="295">
        <v>46008</v>
      </c>
      <c r="H1819" s="749" t="s">
        <v>7070</v>
      </c>
      <c r="J1819" s="352">
        <f t="shared" si="226"/>
        <v>46128</v>
      </c>
      <c r="K1819" s="203" t="s">
        <v>6896</v>
      </c>
      <c r="L1819" s="204">
        <v>12000</v>
      </c>
      <c r="M1819" s="204">
        <v>11690</v>
      </c>
      <c r="N1819" s="204">
        <f t="shared" si="227"/>
        <v>11960</v>
      </c>
      <c r="O1819" s="354">
        <f>M1819-N1819+IP1819</f>
        <v>0</v>
      </c>
      <c r="P1819" s="204" t="b">
        <f t="shared" si="224"/>
        <v>0</v>
      </c>
      <c r="Q1819" s="586">
        <f t="shared" si="225"/>
        <v>-690</v>
      </c>
      <c r="IP1819" s="333">
        <v>270</v>
      </c>
      <c r="KL1819" s="961"/>
      <c r="BGD1819" s="303">
        <v>11000</v>
      </c>
      <c r="BGW1819" s="303">
        <v>690</v>
      </c>
      <c r="BKL1819" s="303">
        <v>270</v>
      </c>
    </row>
    <row r="1820" spans="2:298 1488:1650" ht="45" customHeight="1">
      <c r="B1820" s="203">
        <v>5714400182</v>
      </c>
      <c r="C1820" s="203" t="str">
        <f>VLOOKUP(B1820,'效期天數(2025.1126更新)'!B:C,2,FALSE)</f>
        <v>tCREA-U</v>
      </c>
      <c r="D1820" s="203">
        <f>VLOOKUP(B1820,'效期天數(2025.1126更新)'!B:E,4,0)</f>
        <v>120</v>
      </c>
      <c r="E1820" s="204">
        <f>VLOOKUP(F1820,'帳庫存(20260119  00點更新)'!C:I,7,0)</f>
        <v>840</v>
      </c>
      <c r="F1820" s="296">
        <v>18225521</v>
      </c>
      <c r="G1820" s="295">
        <v>46013</v>
      </c>
      <c r="H1820" s="827" t="s">
        <v>7056</v>
      </c>
      <c r="J1820" s="352">
        <f t="shared" si="226"/>
        <v>46133</v>
      </c>
      <c r="K1820" s="203" t="s">
        <v>6955</v>
      </c>
      <c r="L1820" s="204">
        <v>12000</v>
      </c>
      <c r="M1820" s="204">
        <v>11840</v>
      </c>
      <c r="N1820" s="204">
        <f t="shared" si="227"/>
        <v>11840</v>
      </c>
      <c r="O1820" s="354">
        <f>M1820-N1820</f>
        <v>0</v>
      </c>
      <c r="P1820" s="204" t="b">
        <f t="shared" si="224"/>
        <v>0</v>
      </c>
      <c r="Q1820" s="586">
        <f t="shared" si="225"/>
        <v>-840</v>
      </c>
      <c r="KL1820" s="961"/>
      <c r="BGA1820" s="303">
        <v>10000</v>
      </c>
      <c r="BGE1820" s="303">
        <v>1000</v>
      </c>
      <c r="BHG1820" s="303">
        <v>840</v>
      </c>
    </row>
    <row r="1821" spans="2:298 1488:1650" ht="45" customHeight="1">
      <c r="B1821" s="203">
        <v>5714400182</v>
      </c>
      <c r="C1821" s="203" t="str">
        <f>VLOOKUP(B1821,'效期天數(2025.1126更新)'!B:C,2,FALSE)</f>
        <v>tCREA-U</v>
      </c>
      <c r="D1821" s="203">
        <f>VLOOKUP(B1821,'效期天數(2025.1126更新)'!B:E,4,0)</f>
        <v>120</v>
      </c>
      <c r="E1821" s="204">
        <f>VLOOKUP(F1821,'帳庫存(20260119  00點更新)'!C:I,7,0)</f>
        <v>740</v>
      </c>
      <c r="F1821" s="296">
        <v>18225522</v>
      </c>
      <c r="G1821" s="295">
        <v>46013</v>
      </c>
      <c r="H1821" s="827" t="s">
        <v>7056</v>
      </c>
      <c r="J1821" s="352">
        <f t="shared" si="226"/>
        <v>46133</v>
      </c>
      <c r="K1821" s="203" t="s">
        <v>6955</v>
      </c>
      <c r="L1821" s="204">
        <v>12000</v>
      </c>
      <c r="M1821" s="204">
        <v>11740</v>
      </c>
      <c r="N1821" s="204">
        <f t="shared" si="227"/>
        <v>11740</v>
      </c>
      <c r="O1821" s="354">
        <f>M1821-N1821</f>
        <v>0</v>
      </c>
      <c r="P1821" s="204" t="b">
        <f t="shared" si="224"/>
        <v>0</v>
      </c>
      <c r="Q1821" s="586">
        <f t="shared" si="225"/>
        <v>-740</v>
      </c>
      <c r="KL1821" s="961"/>
      <c r="BGA1821" s="303">
        <v>10000</v>
      </c>
      <c r="BGE1821" s="303">
        <v>1000</v>
      </c>
      <c r="BHG1821" s="303">
        <v>740</v>
      </c>
    </row>
    <row r="1822" spans="2:298 1488:1650" ht="45" customHeight="1">
      <c r="B1822" s="203">
        <v>5714400182</v>
      </c>
      <c r="C1822" s="203" t="str">
        <f>VLOOKUP(B1822,'效期天數(2025.1126更新)'!B:C,2,FALSE)</f>
        <v>tCREA-U</v>
      </c>
      <c r="D1822" s="203">
        <f>VLOOKUP(B1822,'效期天數(2025.1126更新)'!B:E,4,0)</f>
        <v>120</v>
      </c>
      <c r="E1822" s="204">
        <f>VLOOKUP(F1822,'帳庫存(20260119  00點更新)'!C:I,7,0)</f>
        <v>11830</v>
      </c>
      <c r="F1822" s="296">
        <v>18225523</v>
      </c>
      <c r="G1822" s="295">
        <v>46013</v>
      </c>
      <c r="H1822" s="513" t="s">
        <v>7055</v>
      </c>
      <c r="I1822" s="846"/>
      <c r="J1822" s="352">
        <f t="shared" si="226"/>
        <v>46133</v>
      </c>
      <c r="K1822" s="203" t="s">
        <v>6955</v>
      </c>
      <c r="L1822" s="204">
        <v>12000</v>
      </c>
      <c r="M1822" s="204">
        <v>11830</v>
      </c>
      <c r="N1822" s="204">
        <f t="shared" si="227"/>
        <v>11830</v>
      </c>
      <c r="O1822" s="354">
        <f>M1822-N1822</f>
        <v>0</v>
      </c>
      <c r="P1822" s="204" t="b">
        <f t="shared" si="224"/>
        <v>0</v>
      </c>
      <c r="Q1822" s="586">
        <f t="shared" si="225"/>
        <v>-11830</v>
      </c>
      <c r="KL1822" s="961"/>
      <c r="BGR1822" s="303">
        <v>9830</v>
      </c>
      <c r="BIF1822" s="303">
        <v>2000</v>
      </c>
    </row>
    <row r="1823" spans="2:298 1488:1650" ht="45" customHeight="1">
      <c r="B1823" s="203">
        <v>5714400182</v>
      </c>
      <c r="C1823" s="203" t="str">
        <f>VLOOKUP(B1823,'效期天數(2025.1126更新)'!B:C,2,FALSE)</f>
        <v>tCREA-U</v>
      </c>
      <c r="D1823" s="203">
        <f>VLOOKUP(B1823,'效期天數(2025.1126更新)'!B:E,4,0)</f>
        <v>120</v>
      </c>
      <c r="E1823" s="204">
        <f>VLOOKUP(F1823,'帳庫存(20260119  00點更新)'!C:I,7,0)</f>
        <v>1830</v>
      </c>
      <c r="F1823" s="296">
        <v>18225524</v>
      </c>
      <c r="G1823" s="295">
        <v>46013</v>
      </c>
      <c r="H1823" s="827" t="s">
        <v>7056</v>
      </c>
      <c r="J1823" s="352">
        <f t="shared" si="226"/>
        <v>46133</v>
      </c>
      <c r="K1823" s="203" t="s">
        <v>6955</v>
      </c>
      <c r="L1823" s="204">
        <v>12000</v>
      </c>
      <c r="M1823" s="204">
        <v>11830</v>
      </c>
      <c r="N1823" s="204">
        <f t="shared" si="227"/>
        <v>11830</v>
      </c>
      <c r="O1823" s="354">
        <f>M1823-N1823</f>
        <v>0</v>
      </c>
      <c r="P1823" s="204" t="b">
        <f t="shared" si="224"/>
        <v>0</v>
      </c>
      <c r="Q1823" s="586">
        <f t="shared" si="225"/>
        <v>-1830</v>
      </c>
      <c r="KL1823" s="961"/>
      <c r="BGE1823" s="303">
        <v>10000</v>
      </c>
      <c r="BHG1823" s="303">
        <v>1830</v>
      </c>
    </row>
    <row r="1824" spans="2:298 1488:1650" ht="45" customHeight="1">
      <c r="B1824" s="203">
        <v>5714400182</v>
      </c>
      <c r="C1824" s="203" t="str">
        <f>VLOOKUP(B1824,'效期天數(2025.1126更新)'!B:C,2,FALSE)</f>
        <v>tCREA-U</v>
      </c>
      <c r="D1824" s="203">
        <f>VLOOKUP(B1824,'效期天數(2025.1126更新)'!B:E,4,0)</f>
        <v>120</v>
      </c>
      <c r="E1824" s="204">
        <f>VLOOKUP(F1824,'帳庫存(20260119  00點更新)'!C:I,7,0)</f>
        <v>4750</v>
      </c>
      <c r="F1824" s="296">
        <v>18225531</v>
      </c>
      <c r="G1824" s="295">
        <v>46020</v>
      </c>
      <c r="H1824" s="841" t="s">
        <v>7142</v>
      </c>
      <c r="I1824" s="867" t="s">
        <v>7475</v>
      </c>
      <c r="J1824" s="352">
        <f t="shared" si="226"/>
        <v>46140</v>
      </c>
      <c r="K1824" s="203" t="s">
        <v>7011</v>
      </c>
      <c r="L1824" s="204">
        <v>12000</v>
      </c>
      <c r="M1824" s="204">
        <v>11750</v>
      </c>
      <c r="N1824" s="204">
        <f t="shared" si="227"/>
        <v>12230</v>
      </c>
      <c r="O1824" s="354">
        <f>M1824-N1824+IV1824</f>
        <v>0</v>
      </c>
      <c r="P1824" s="204" t="b">
        <f t="shared" si="224"/>
        <v>0</v>
      </c>
      <c r="Q1824" s="586">
        <f t="shared" si="225"/>
        <v>-4750</v>
      </c>
      <c r="IV1824" s="360">
        <v>480</v>
      </c>
      <c r="KL1824" s="961"/>
      <c r="BGJ1824" s="303">
        <v>7000</v>
      </c>
      <c r="BHH1824" s="303">
        <v>2750</v>
      </c>
      <c r="BHM1824" s="334">
        <v>200</v>
      </c>
      <c r="BHU1824" s="334">
        <v>200</v>
      </c>
      <c r="BIT1824" s="303">
        <v>2080</v>
      </c>
    </row>
    <row r="1825" spans="2:298 1544:1711" ht="45" customHeight="1">
      <c r="B1825" s="203">
        <v>5714400182</v>
      </c>
      <c r="C1825" s="203" t="str">
        <f>VLOOKUP(B1825,'效期天數(2025.1126更新)'!B:C,2,FALSE)</f>
        <v>tCREA-U</v>
      </c>
      <c r="D1825" s="203">
        <f>VLOOKUP(B1825,'效期天數(2025.1126更新)'!B:E,4,0)</f>
        <v>120</v>
      </c>
      <c r="E1825" s="204">
        <f>VLOOKUP(F1825,'帳庫存(20260119  00點更新)'!C:I,7,0)</f>
        <v>3740</v>
      </c>
      <c r="F1825" s="296">
        <v>18225532</v>
      </c>
      <c r="G1825" s="295">
        <v>46020</v>
      </c>
      <c r="H1825" s="841" t="s">
        <v>7142</v>
      </c>
      <c r="I1825" s="867" t="s">
        <v>7475</v>
      </c>
      <c r="J1825" s="352">
        <f t="shared" si="226"/>
        <v>46140</v>
      </c>
      <c r="K1825" s="203" t="s">
        <v>7011</v>
      </c>
      <c r="L1825" s="204">
        <v>12000</v>
      </c>
      <c r="M1825" s="204">
        <v>11740</v>
      </c>
      <c r="N1825" s="204">
        <f t="shared" si="227"/>
        <v>12010</v>
      </c>
      <c r="O1825" s="354">
        <f>M1825-N1825+JC1825</f>
        <v>0</v>
      </c>
      <c r="P1825" s="204" t="b">
        <f t="shared" si="224"/>
        <v>0</v>
      </c>
      <c r="Q1825" s="586">
        <f t="shared" si="225"/>
        <v>-3740</v>
      </c>
      <c r="JC1825" s="360">
        <v>270</v>
      </c>
      <c r="KL1825" s="961"/>
      <c r="BGJ1825" s="303">
        <v>7000</v>
      </c>
      <c r="BGN1825" s="303">
        <v>1000</v>
      </c>
      <c r="BIO1825" s="303">
        <v>740</v>
      </c>
      <c r="BIT1825" s="303">
        <v>2000</v>
      </c>
      <c r="BMI1825" s="303">
        <v>1270</v>
      </c>
    </row>
    <row r="1826" spans="2:298 1544:1711" ht="45" customHeight="1">
      <c r="B1826" s="203">
        <v>5714400182</v>
      </c>
      <c r="C1826" s="203" t="str">
        <f>VLOOKUP(B1826,'效期天數(2025.1126更新)'!B:C,2,FALSE)</f>
        <v>tCREA-U</v>
      </c>
      <c r="D1826" s="203">
        <f>VLOOKUP(B1826,'效期天數(2025.1126更新)'!B:E,4,0)</f>
        <v>120</v>
      </c>
      <c r="E1826" s="204">
        <f>VLOOKUP(F1826,'帳庫存(20260119  00點更新)'!C:I,7,0)</f>
        <v>720</v>
      </c>
      <c r="F1826" s="296">
        <v>18225533</v>
      </c>
      <c r="G1826" s="295">
        <v>46020</v>
      </c>
      <c r="H1826" s="841" t="s">
        <v>7142</v>
      </c>
      <c r="I1826" s="867" t="s">
        <v>7475</v>
      </c>
      <c r="J1826" s="352">
        <f t="shared" si="226"/>
        <v>46140</v>
      </c>
      <c r="K1826" s="203" t="s">
        <v>7011</v>
      </c>
      <c r="L1826" s="204">
        <v>12000</v>
      </c>
      <c r="M1826" s="204">
        <v>11720</v>
      </c>
      <c r="N1826" s="204">
        <f t="shared" si="227"/>
        <v>12010</v>
      </c>
      <c r="O1826" s="354">
        <f>M1826-N1826+JC1826</f>
        <v>0</v>
      </c>
      <c r="P1826" s="204" t="b">
        <f t="shared" si="224"/>
        <v>0</v>
      </c>
      <c r="Q1826" s="586">
        <f t="shared" si="225"/>
        <v>-720</v>
      </c>
      <c r="JC1826" s="360">
        <v>290</v>
      </c>
      <c r="KL1826" s="961"/>
      <c r="BGN1826" s="303">
        <v>11000</v>
      </c>
      <c r="BIO1826" s="303">
        <v>720</v>
      </c>
      <c r="BMI1826" s="303">
        <v>290</v>
      </c>
    </row>
    <row r="1827" spans="2:298 1544:1711" ht="45" customHeight="1">
      <c r="B1827" s="203">
        <v>5714400182</v>
      </c>
      <c r="C1827" s="203" t="str">
        <f>VLOOKUP(B1827,'效期天數(2025.1126更新)'!B:C,2,FALSE)</f>
        <v>tCREA-U</v>
      </c>
      <c r="D1827" s="203">
        <f>VLOOKUP(B1827,'效期天數(2025.1126更新)'!B:E,4,0)</f>
        <v>120</v>
      </c>
      <c r="E1827" s="204">
        <f>VLOOKUP(F1827,'帳庫存(20260119  00點更新)'!C:I,7,0)</f>
        <v>11740</v>
      </c>
      <c r="F1827" s="296">
        <v>18225534</v>
      </c>
      <c r="G1827" s="295">
        <v>46020</v>
      </c>
      <c r="H1827" s="513" t="s">
        <v>7141</v>
      </c>
      <c r="J1827" s="352">
        <f t="shared" si="226"/>
        <v>46140</v>
      </c>
      <c r="K1827" s="203" t="s">
        <v>7011</v>
      </c>
      <c r="L1827" s="204">
        <v>12000</v>
      </c>
      <c r="M1827" s="204">
        <v>11740</v>
      </c>
      <c r="N1827" s="204">
        <f t="shared" si="227"/>
        <v>10000</v>
      </c>
      <c r="O1827" s="354">
        <f t="shared" ref="O1827:O1836" si="228">M1827-N1827</f>
        <v>1740</v>
      </c>
      <c r="P1827" s="204" t="b">
        <f t="shared" si="224"/>
        <v>0</v>
      </c>
      <c r="Q1827" s="586">
        <f t="shared" si="225"/>
        <v>-10000</v>
      </c>
      <c r="KL1827" s="961"/>
      <c r="BHA1827" s="303">
        <v>10000</v>
      </c>
    </row>
    <row r="1828" spans="2:298 1544:1711" ht="45" customHeight="1">
      <c r="B1828" s="203">
        <v>5714400182</v>
      </c>
      <c r="C1828" s="203" t="str">
        <f>VLOOKUP(B1828,'效期天數(2025.1126更新)'!B:C,2,FALSE)</f>
        <v>tCREA-U</v>
      </c>
      <c r="D1828" s="203">
        <f>VLOOKUP(B1828,'效期天數(2025.1126更新)'!B:E,4,0)</f>
        <v>120</v>
      </c>
      <c r="E1828" s="204">
        <f>VLOOKUP(F1828,'帳庫存(20260119  00點更新)'!C:I,7,0)</f>
        <v>11660</v>
      </c>
      <c r="F1828" s="296">
        <v>18226021</v>
      </c>
      <c r="G1828" s="295">
        <v>46027</v>
      </c>
      <c r="H1828" s="593" t="s">
        <v>7254</v>
      </c>
      <c r="J1828" s="352">
        <f t="shared" si="226"/>
        <v>46147</v>
      </c>
      <c r="K1828" s="203" t="s">
        <v>7102</v>
      </c>
      <c r="L1828" s="204">
        <v>12000</v>
      </c>
      <c r="M1828" s="204">
        <v>11660</v>
      </c>
      <c r="N1828" s="204">
        <f t="shared" si="227"/>
        <v>11660</v>
      </c>
      <c r="O1828" s="354">
        <f t="shared" si="228"/>
        <v>0</v>
      </c>
      <c r="P1828" s="204" t="b">
        <f t="shared" si="224"/>
        <v>0</v>
      </c>
      <c r="Q1828" s="586">
        <f t="shared" si="225"/>
        <v>-11660</v>
      </c>
      <c r="KL1828" s="961"/>
      <c r="BGU1828" s="303">
        <v>10000</v>
      </c>
      <c r="BHL1828" s="334">
        <v>200</v>
      </c>
      <c r="BIQ1828" s="303">
        <v>1000</v>
      </c>
      <c r="BMU1828" s="303">
        <v>460</v>
      </c>
    </row>
    <row r="1829" spans="2:298 1544:1711" ht="45" customHeight="1">
      <c r="B1829" s="203">
        <v>5714400182</v>
      </c>
      <c r="C1829" s="203" t="str">
        <f>VLOOKUP(B1829,'效期天數(2025.1126更新)'!B:C,2,FALSE)</f>
        <v>tCREA-U</v>
      </c>
      <c r="D1829" s="203">
        <f>VLOOKUP(B1829,'效期天數(2025.1126更新)'!B:E,4,0)</f>
        <v>120</v>
      </c>
      <c r="E1829" s="204">
        <f>VLOOKUP(F1829,'帳庫存(20260119  00點更新)'!C:I,7,0)</f>
        <v>11650</v>
      </c>
      <c r="F1829" s="296">
        <v>18226022</v>
      </c>
      <c r="G1829" s="295">
        <v>46027</v>
      </c>
      <c r="H1829" s="593" t="s">
        <v>7254</v>
      </c>
      <c r="J1829" s="352">
        <f t="shared" si="226"/>
        <v>46147</v>
      </c>
      <c r="K1829" s="203" t="s">
        <v>7102</v>
      </c>
      <c r="L1829" s="204">
        <v>12000</v>
      </c>
      <c r="M1829" s="204">
        <v>11650</v>
      </c>
      <c r="N1829" s="204">
        <f t="shared" si="227"/>
        <v>11650</v>
      </c>
      <c r="O1829" s="354">
        <f t="shared" si="228"/>
        <v>0</v>
      </c>
      <c r="P1829" s="204" t="b">
        <f t="shared" si="224"/>
        <v>0</v>
      </c>
      <c r="Q1829" s="586">
        <f t="shared" si="225"/>
        <v>-11650</v>
      </c>
      <c r="KL1829" s="961"/>
      <c r="BGU1829" s="303">
        <v>10000</v>
      </c>
      <c r="BIQ1829" s="303">
        <v>1000</v>
      </c>
      <c r="BMU1829" s="303">
        <v>650</v>
      </c>
    </row>
    <row r="1830" spans="2:298 1544:1711" ht="45" customHeight="1">
      <c r="B1830" s="203">
        <v>5714400182</v>
      </c>
      <c r="C1830" s="203" t="str">
        <f>VLOOKUP(B1830,'效期天數(2025.1126更新)'!B:C,2,FALSE)</f>
        <v>tCREA-U</v>
      </c>
      <c r="D1830" s="203">
        <f>VLOOKUP(B1830,'效期天數(2025.1126更新)'!B:E,4,0)</f>
        <v>120</v>
      </c>
      <c r="E1830" s="204">
        <f>VLOOKUP(F1830,'帳庫存(20260119  00點更新)'!C:I,7,0)</f>
        <v>11600</v>
      </c>
      <c r="F1830" s="296">
        <v>18226023</v>
      </c>
      <c r="G1830" s="295">
        <v>46027</v>
      </c>
      <c r="H1830" s="593" t="s">
        <v>7254</v>
      </c>
      <c r="J1830" s="352">
        <f t="shared" si="226"/>
        <v>46147</v>
      </c>
      <c r="K1830" s="203" t="s">
        <v>7102</v>
      </c>
      <c r="L1830" s="204">
        <v>12000</v>
      </c>
      <c r="M1830" s="204">
        <v>11600</v>
      </c>
      <c r="N1830" s="204">
        <f t="shared" si="227"/>
        <v>11600</v>
      </c>
      <c r="O1830" s="354">
        <f t="shared" si="228"/>
        <v>0</v>
      </c>
      <c r="P1830" s="204" t="b">
        <f t="shared" ref="P1830:P1861" si="229">IF(O1830=E1830,TRUE,FALSE)</f>
        <v>0</v>
      </c>
      <c r="Q1830" s="586">
        <f t="shared" ref="Q1830:Q1861" si="230">O1830-E1830</f>
        <v>-11600</v>
      </c>
      <c r="KL1830" s="961"/>
      <c r="BHI1830" s="303">
        <v>5000</v>
      </c>
      <c r="BHN1830" s="303">
        <v>5000</v>
      </c>
      <c r="BIQ1830" s="303">
        <v>1000</v>
      </c>
      <c r="BKM1830" s="303">
        <v>600</v>
      </c>
    </row>
    <row r="1831" spans="2:298 1544:1711" ht="45" customHeight="1">
      <c r="B1831" s="203">
        <v>5714400182</v>
      </c>
      <c r="C1831" s="203" t="str">
        <f>VLOOKUP(B1831,'效期天數(2025.1126更新)'!B:C,2,FALSE)</f>
        <v>tCREA-U</v>
      </c>
      <c r="D1831" s="203">
        <f>VLOOKUP(B1831,'效期天數(2025.1126更新)'!B:E,4,0)</f>
        <v>120</v>
      </c>
      <c r="E1831" s="204">
        <f>VLOOKUP(F1831,'帳庫存(20260119  00點更新)'!C:I,7,0)</f>
        <v>11620</v>
      </c>
      <c r="F1831" s="296">
        <v>18226024</v>
      </c>
      <c r="G1831" s="295">
        <v>46027</v>
      </c>
      <c r="H1831" s="593" t="s">
        <v>7254</v>
      </c>
      <c r="J1831" s="352">
        <f t="shared" si="226"/>
        <v>46147</v>
      </c>
      <c r="K1831" s="203" t="s">
        <v>7102</v>
      </c>
      <c r="L1831" s="204">
        <v>11000</v>
      </c>
      <c r="M1831" s="204">
        <v>11620</v>
      </c>
      <c r="N1831" s="204">
        <f t="shared" si="227"/>
        <v>11620</v>
      </c>
      <c r="O1831" s="354">
        <f t="shared" si="228"/>
        <v>0</v>
      </c>
      <c r="P1831" s="204" t="b">
        <f t="shared" si="229"/>
        <v>0</v>
      </c>
      <c r="Q1831" s="586">
        <f t="shared" si="230"/>
        <v>-11620</v>
      </c>
      <c r="KL1831" s="961"/>
      <c r="BHI1831" s="303">
        <v>5000</v>
      </c>
      <c r="BHN1831" s="303">
        <v>5000</v>
      </c>
      <c r="BIQ1831" s="303">
        <v>1000</v>
      </c>
      <c r="BKM1831" s="303">
        <v>620</v>
      </c>
    </row>
    <row r="1832" spans="2:298 1544:1711" ht="45" customHeight="1">
      <c r="B1832" s="203">
        <v>5714400182</v>
      </c>
      <c r="C1832" s="203" t="str">
        <f>VLOOKUP(B1832,'效期天數(2025.1126更新)'!B:C,2,FALSE)</f>
        <v>tCREA-U</v>
      </c>
      <c r="D1832" s="203">
        <f>VLOOKUP(B1832,'效期天數(2025.1126更新)'!B:E,4,0)</f>
        <v>120</v>
      </c>
      <c r="E1832" s="204">
        <f>VLOOKUP(F1832,'帳庫存(20260119  00點更新)'!C:I,7,0)</f>
        <v>11740</v>
      </c>
      <c r="F1832" s="296">
        <v>18226025</v>
      </c>
      <c r="G1832" s="295">
        <v>46028</v>
      </c>
      <c r="H1832" s="755" t="s">
        <v>7257</v>
      </c>
      <c r="J1832" s="352">
        <f t="shared" si="226"/>
        <v>46148</v>
      </c>
      <c r="K1832" s="203" t="s">
        <v>7111</v>
      </c>
      <c r="L1832" s="204">
        <v>11000</v>
      </c>
      <c r="M1832" s="204">
        <v>11740</v>
      </c>
      <c r="N1832" s="204">
        <f t="shared" si="227"/>
        <v>11740</v>
      </c>
      <c r="O1832" s="354">
        <f t="shared" si="228"/>
        <v>0</v>
      </c>
      <c r="P1832" s="204" t="b">
        <f t="shared" si="229"/>
        <v>0</v>
      </c>
      <c r="Q1832" s="586">
        <f t="shared" si="230"/>
        <v>-11740</v>
      </c>
      <c r="KL1832" s="961"/>
      <c r="BHN1832" s="303">
        <v>5000</v>
      </c>
      <c r="BHQ1832" s="303">
        <v>4000</v>
      </c>
      <c r="BHZ1832" s="303">
        <v>2000</v>
      </c>
      <c r="BMJ1832" s="303">
        <v>740</v>
      </c>
    </row>
    <row r="1833" spans="2:298 1544:1711" ht="45" customHeight="1">
      <c r="B1833" s="203">
        <v>5714400182</v>
      </c>
      <c r="C1833" s="203" t="str">
        <f>VLOOKUP(B1833,'效期天數(2025.1126更新)'!B:C,2,FALSE)</f>
        <v>tCREA-U</v>
      </c>
      <c r="D1833" s="203">
        <f>VLOOKUP(B1833,'效期天數(2025.1126更新)'!B:E,4,0)</f>
        <v>120</v>
      </c>
      <c r="E1833" s="204">
        <f>VLOOKUP(F1833,'帳庫存(20260119  00點更新)'!C:I,7,0)</f>
        <v>11690</v>
      </c>
      <c r="F1833" s="296">
        <v>18226026</v>
      </c>
      <c r="G1833" s="295">
        <v>46028</v>
      </c>
      <c r="H1833" s="755" t="s">
        <v>7257</v>
      </c>
      <c r="J1833" s="352">
        <f t="shared" si="226"/>
        <v>46148</v>
      </c>
      <c r="K1833" s="203" t="s">
        <v>7111</v>
      </c>
      <c r="L1833" s="204">
        <v>12000</v>
      </c>
      <c r="M1833" s="204">
        <v>11690</v>
      </c>
      <c r="N1833" s="204">
        <f t="shared" si="227"/>
        <v>11690</v>
      </c>
      <c r="O1833" s="354">
        <f t="shared" si="228"/>
        <v>0</v>
      </c>
      <c r="P1833" s="204" t="b">
        <f t="shared" si="229"/>
        <v>0</v>
      </c>
      <c r="Q1833" s="586">
        <f t="shared" si="230"/>
        <v>-11690</v>
      </c>
      <c r="KL1833" s="961"/>
      <c r="BHN1833" s="303">
        <v>5000</v>
      </c>
      <c r="BHQ1833" s="303">
        <v>4000</v>
      </c>
      <c r="BHZ1833" s="303">
        <v>2000</v>
      </c>
      <c r="BJR1833" s="303">
        <v>690</v>
      </c>
    </row>
    <row r="1834" spans="2:298 1544:1711" ht="45" customHeight="1">
      <c r="B1834" s="203">
        <v>5714400182</v>
      </c>
      <c r="C1834" s="203" t="str">
        <f>VLOOKUP(B1834,'效期天數(2025.1126更新)'!B:C,2,FALSE)</f>
        <v>tCREA-U</v>
      </c>
      <c r="D1834" s="203">
        <f>VLOOKUP(B1834,'效期天數(2025.1126更新)'!B:E,4,0)</f>
        <v>120</v>
      </c>
      <c r="E1834" s="204">
        <f>VLOOKUP(F1834,'帳庫存(20260119  00點更新)'!C:I,7,0)</f>
        <v>11640</v>
      </c>
      <c r="F1834" s="296">
        <v>18226027</v>
      </c>
      <c r="G1834" s="295">
        <v>46028</v>
      </c>
      <c r="H1834" s="755" t="s">
        <v>7257</v>
      </c>
      <c r="J1834" s="352">
        <f t="shared" si="226"/>
        <v>46148</v>
      </c>
      <c r="K1834" s="203" t="s">
        <v>7111</v>
      </c>
      <c r="L1834" s="204">
        <v>12000</v>
      </c>
      <c r="M1834" s="204">
        <v>11640</v>
      </c>
      <c r="N1834" s="204">
        <f t="shared" si="227"/>
        <v>11640</v>
      </c>
      <c r="O1834" s="354">
        <f t="shared" si="228"/>
        <v>0</v>
      </c>
      <c r="P1834" s="204" t="b">
        <f t="shared" si="229"/>
        <v>0</v>
      </c>
      <c r="Q1834" s="586">
        <f t="shared" si="230"/>
        <v>-11640</v>
      </c>
      <c r="KL1834" s="961"/>
      <c r="BHO1834" s="303">
        <v>10000</v>
      </c>
      <c r="BHZ1834" s="303">
        <v>1000</v>
      </c>
      <c r="BJR1834" s="303">
        <v>640</v>
      </c>
    </row>
    <row r="1835" spans="2:298 1544:1711" ht="45" customHeight="1">
      <c r="B1835" s="203">
        <v>5714400182</v>
      </c>
      <c r="C1835" s="203" t="str">
        <f>VLOOKUP(B1835,'效期天數(2025.1126更新)'!B:C,2,FALSE)</f>
        <v>tCREA-U</v>
      </c>
      <c r="D1835" s="203">
        <f>VLOOKUP(B1835,'效期天數(2025.1126更新)'!B:E,4,0)</f>
        <v>120</v>
      </c>
      <c r="E1835" s="204">
        <f>VLOOKUP(F1835,'帳庫存(20260119  00點更新)'!C:I,7,0)</f>
        <v>11740</v>
      </c>
      <c r="F1835" s="296">
        <v>18226028</v>
      </c>
      <c r="G1835" s="295">
        <v>46028</v>
      </c>
      <c r="H1835" s="755" t="s">
        <v>7257</v>
      </c>
      <c r="J1835" s="352">
        <f t="shared" si="226"/>
        <v>46148</v>
      </c>
      <c r="K1835" s="203" t="s">
        <v>7111</v>
      </c>
      <c r="L1835" s="204">
        <v>12000</v>
      </c>
      <c r="M1835" s="204">
        <v>11740</v>
      </c>
      <c r="N1835" s="204">
        <f t="shared" si="227"/>
        <v>11740</v>
      </c>
      <c r="O1835" s="354">
        <f t="shared" si="228"/>
        <v>0</v>
      </c>
      <c r="P1835" s="204" t="b">
        <f t="shared" si="229"/>
        <v>0</v>
      </c>
      <c r="Q1835" s="586">
        <f t="shared" si="230"/>
        <v>-11740</v>
      </c>
      <c r="KL1835" s="961"/>
      <c r="BHO1835" s="303">
        <v>10000</v>
      </c>
      <c r="BHZ1835" s="303">
        <v>1000</v>
      </c>
      <c r="BJR1835" s="303">
        <v>740</v>
      </c>
    </row>
    <row r="1836" spans="2:298 1544:1711" ht="45" customHeight="1">
      <c r="B1836" s="203">
        <v>5714400182</v>
      </c>
      <c r="C1836" s="203" t="str">
        <f>VLOOKUP(B1836,'效期天數(2025.1126更新)'!B:C,2,FALSE)</f>
        <v>tCREA-U</v>
      </c>
      <c r="D1836" s="203">
        <f>VLOOKUP(B1836,'效期天數(2025.1126更新)'!B:E,4,0)</f>
        <v>120</v>
      </c>
      <c r="E1836" s="204">
        <f>VLOOKUP(F1836,'帳庫存(20260119  00點更新)'!C:I,7,0)</f>
        <v>11740</v>
      </c>
      <c r="F1836" s="296">
        <v>18226031</v>
      </c>
      <c r="G1836" s="295">
        <v>46034</v>
      </c>
      <c r="H1836" s="587" t="s">
        <v>7261</v>
      </c>
      <c r="J1836" s="352">
        <f t="shared" si="226"/>
        <v>46154</v>
      </c>
      <c r="K1836" s="203" t="s">
        <v>7200</v>
      </c>
      <c r="L1836" s="204">
        <v>12000</v>
      </c>
      <c r="M1836" s="204">
        <v>11740</v>
      </c>
      <c r="N1836" s="204">
        <f t="shared" si="227"/>
        <v>11740</v>
      </c>
      <c r="O1836" s="354">
        <f t="shared" si="228"/>
        <v>0</v>
      </c>
      <c r="P1836" s="204" t="b">
        <f t="shared" si="229"/>
        <v>0</v>
      </c>
      <c r="Q1836" s="586">
        <f t="shared" si="230"/>
        <v>-11740</v>
      </c>
      <c r="KL1836" s="961"/>
      <c r="BHP1836" s="303">
        <v>10000</v>
      </c>
      <c r="BKG1836" s="303">
        <v>1740</v>
      </c>
    </row>
    <row r="1837" spans="2:298 1544:1711" ht="45" customHeight="1">
      <c r="B1837" s="203">
        <v>5714400182</v>
      </c>
      <c r="C1837" s="203" t="str">
        <f>VLOOKUP(B1837,'效期天數(2025.1126更新)'!B:C,2,FALSE)</f>
        <v>tCREA-U</v>
      </c>
      <c r="D1837" s="203">
        <f>VLOOKUP(B1837,'效期天數(2025.1126更新)'!B:E,4,0)</f>
        <v>120</v>
      </c>
      <c r="E1837" s="204">
        <f>VLOOKUP(F1837,'帳庫存(20260119  00點更新)'!C:I,7,0)</f>
        <v>11780</v>
      </c>
      <c r="F1837" s="296">
        <v>18226032</v>
      </c>
      <c r="G1837" s="295">
        <v>46034</v>
      </c>
      <c r="H1837" s="587" t="s">
        <v>7261</v>
      </c>
      <c r="J1837" s="352">
        <f t="shared" si="226"/>
        <v>46154</v>
      </c>
      <c r="K1837" s="203" t="s">
        <v>7200</v>
      </c>
      <c r="L1837" s="204">
        <v>12000</v>
      </c>
      <c r="M1837" s="204">
        <v>11780</v>
      </c>
      <c r="N1837" s="204">
        <f t="shared" si="227"/>
        <v>11780</v>
      </c>
      <c r="O1837" s="354">
        <f>M1837-N1837+JN1837</f>
        <v>190</v>
      </c>
      <c r="P1837" s="204" t="b">
        <f t="shared" si="229"/>
        <v>0</v>
      </c>
      <c r="Q1837" s="586">
        <f t="shared" si="230"/>
        <v>-11590</v>
      </c>
      <c r="JN1837" s="19">
        <v>190</v>
      </c>
      <c r="KL1837" s="961"/>
      <c r="BHP1837" s="303">
        <v>10000</v>
      </c>
      <c r="BKG1837" s="303">
        <v>1780</v>
      </c>
    </row>
    <row r="1838" spans="2:298 1544:1711" ht="45" customHeight="1">
      <c r="B1838" s="203">
        <v>5714400182</v>
      </c>
      <c r="C1838" s="203" t="str">
        <f>VLOOKUP(B1838,'效期天數(2025.1126更新)'!B:C,2,FALSE)</f>
        <v>tCREA-U</v>
      </c>
      <c r="D1838" s="203">
        <f>VLOOKUP(B1838,'效期天數(2025.1126更新)'!B:E,4,0)</f>
        <v>120</v>
      </c>
      <c r="E1838" s="204">
        <f>VLOOKUP(F1838,'帳庫存(20260119  00點更新)'!C:I,7,0)</f>
        <v>11760</v>
      </c>
      <c r="F1838" s="296">
        <v>18226033</v>
      </c>
      <c r="G1838" s="295">
        <v>46034</v>
      </c>
      <c r="H1838" s="587" t="s">
        <v>7261</v>
      </c>
      <c r="J1838" s="352">
        <f t="shared" si="226"/>
        <v>46154</v>
      </c>
      <c r="K1838" s="203" t="s">
        <v>7200</v>
      </c>
      <c r="L1838" s="204">
        <v>12000</v>
      </c>
      <c r="M1838" s="204">
        <v>11760</v>
      </c>
      <c r="N1838" s="204">
        <f t="shared" si="227"/>
        <v>11760</v>
      </c>
      <c r="O1838" s="354">
        <f>M1838-N1838</f>
        <v>0</v>
      </c>
      <c r="P1838" s="204" t="b">
        <f t="shared" si="229"/>
        <v>0</v>
      </c>
      <c r="Q1838" s="586">
        <f t="shared" si="230"/>
        <v>-11760</v>
      </c>
      <c r="KL1838" s="961"/>
      <c r="BHY1838" s="303">
        <v>6000</v>
      </c>
      <c r="BIN1838" s="303">
        <v>5000</v>
      </c>
      <c r="BKG1838" s="303">
        <v>760</v>
      </c>
    </row>
    <row r="1839" spans="2:298 1544:1711" ht="45" customHeight="1">
      <c r="B1839" s="203">
        <v>5714400182</v>
      </c>
      <c r="C1839" s="203" t="str">
        <f>VLOOKUP(B1839,'效期天數(2025.1126更新)'!B:C,2,FALSE)</f>
        <v>tCREA-U</v>
      </c>
      <c r="D1839" s="203">
        <f>VLOOKUP(B1839,'效期天數(2025.1126更新)'!B:E,4,0)</f>
        <v>120</v>
      </c>
      <c r="E1839" s="204">
        <f>VLOOKUP(F1839,'帳庫存(20260119  00點更新)'!C:I,7,0)</f>
        <v>11720</v>
      </c>
      <c r="F1839" s="296">
        <v>18226034</v>
      </c>
      <c r="G1839" s="295">
        <v>46034</v>
      </c>
      <c r="H1839" s="587" t="s">
        <v>7261</v>
      </c>
      <c r="J1839" s="352">
        <f t="shared" si="226"/>
        <v>46154</v>
      </c>
      <c r="K1839" s="203" t="s">
        <v>7200</v>
      </c>
      <c r="L1839" s="204">
        <v>12000</v>
      </c>
      <c r="M1839" s="204">
        <v>11720</v>
      </c>
      <c r="N1839" s="204">
        <f t="shared" si="227"/>
        <v>11720</v>
      </c>
      <c r="O1839" s="354">
        <f>M1839-N1839+JN1839</f>
        <v>130</v>
      </c>
      <c r="P1839" s="204" t="b">
        <f t="shared" si="229"/>
        <v>0</v>
      </c>
      <c r="Q1839" s="586">
        <f t="shared" si="230"/>
        <v>-11590</v>
      </c>
      <c r="JN1839" s="19">
        <v>130</v>
      </c>
      <c r="KL1839" s="961"/>
      <c r="BHY1839" s="303">
        <v>6000</v>
      </c>
      <c r="BIN1839" s="303">
        <v>5000</v>
      </c>
      <c r="BKG1839" s="303">
        <v>720</v>
      </c>
    </row>
    <row r="1840" spans="2:298 1544:1711" ht="45" customHeight="1">
      <c r="B1840" s="203">
        <v>5714400182</v>
      </c>
      <c r="C1840" s="203" t="str">
        <f>VLOOKUP(B1840,'效期天數(2025.1126更新)'!B:C,2,FALSE)</f>
        <v>tCREA-U</v>
      </c>
      <c r="D1840" s="203">
        <f>VLOOKUP(B1840,'效期天數(2025.1126更新)'!B:E,4,0)</f>
        <v>120</v>
      </c>
      <c r="E1840" s="204" t="e">
        <f>VLOOKUP(F1840,'帳庫存(20260119  00點更新)'!C:I,7,0)</f>
        <v>#N/A</v>
      </c>
      <c r="F1840" s="296">
        <v>18226035</v>
      </c>
      <c r="G1840" s="295">
        <v>46036</v>
      </c>
      <c r="H1840" s="520" t="s">
        <v>7479</v>
      </c>
      <c r="J1840" s="352">
        <f t="shared" si="226"/>
        <v>46156</v>
      </c>
      <c r="K1840" s="203" t="s">
        <v>7223</v>
      </c>
      <c r="L1840" s="204">
        <v>12000</v>
      </c>
      <c r="M1840" s="204">
        <v>11600</v>
      </c>
      <c r="N1840" s="204">
        <f t="shared" si="227"/>
        <v>11600</v>
      </c>
      <c r="O1840" s="354">
        <f>M1840-N1840</f>
        <v>0</v>
      </c>
      <c r="P1840" s="204" t="e">
        <f t="shared" si="229"/>
        <v>#N/A</v>
      </c>
      <c r="Q1840" s="586" t="e">
        <f t="shared" si="230"/>
        <v>#N/A</v>
      </c>
      <c r="KL1840" s="961"/>
      <c r="BIE1840" s="303">
        <v>10000</v>
      </c>
      <c r="BJE1840" s="303">
        <v>1600</v>
      </c>
    </row>
    <row r="1841" spans="2:298 1591:1764" ht="45" customHeight="1">
      <c r="B1841" s="203">
        <v>5714400182</v>
      </c>
      <c r="C1841" s="203" t="str">
        <f>VLOOKUP(B1841,'效期天數(2025.1126更新)'!B:C,2,FALSE)</f>
        <v>tCREA-U</v>
      </c>
      <c r="D1841" s="203">
        <f>VLOOKUP(B1841,'效期天數(2025.1126更新)'!B:E,4,0)</f>
        <v>120</v>
      </c>
      <c r="E1841" s="204" t="e">
        <f>VLOOKUP(F1841,'帳庫存(20260119  00點更新)'!C:I,7,0)</f>
        <v>#N/A</v>
      </c>
      <c r="F1841" s="296">
        <v>18226036</v>
      </c>
      <c r="G1841" s="295">
        <v>46036</v>
      </c>
      <c r="H1841" s="520" t="s">
        <v>7479</v>
      </c>
      <c r="J1841" s="352">
        <f t="shared" si="226"/>
        <v>46156</v>
      </c>
      <c r="K1841" s="203" t="s">
        <v>7223</v>
      </c>
      <c r="L1841" s="204">
        <v>12000</v>
      </c>
      <c r="M1841" s="204">
        <v>11600</v>
      </c>
      <c r="N1841" s="204">
        <f t="shared" si="227"/>
        <v>11600</v>
      </c>
      <c r="O1841" s="354">
        <f>M1841-N1841</f>
        <v>0</v>
      </c>
      <c r="P1841" s="204" t="e">
        <f t="shared" si="229"/>
        <v>#N/A</v>
      </c>
      <c r="Q1841" s="586" t="e">
        <f t="shared" si="230"/>
        <v>#N/A</v>
      </c>
      <c r="KL1841" s="961"/>
      <c r="BIE1841" s="303">
        <v>10000</v>
      </c>
      <c r="BJE1841" s="303">
        <v>1000</v>
      </c>
      <c r="BOV1841" s="303">
        <v>600</v>
      </c>
    </row>
    <row r="1842" spans="2:298 1591:1764" ht="45" customHeight="1">
      <c r="B1842" s="203">
        <v>5714400182</v>
      </c>
      <c r="C1842" s="203" t="str">
        <f>VLOOKUP(B1842,'效期天數(2025.1126更新)'!B:C,2,FALSE)</f>
        <v>tCREA-U</v>
      </c>
      <c r="D1842" s="203">
        <f>VLOOKUP(B1842,'效期天數(2025.1126更新)'!B:E,4,0)</f>
        <v>120</v>
      </c>
      <c r="E1842" s="204" t="e">
        <f>VLOOKUP(F1842,'帳庫存(20260119  00點更新)'!C:I,7,0)</f>
        <v>#N/A</v>
      </c>
      <c r="F1842" s="296">
        <v>18226037</v>
      </c>
      <c r="G1842" s="295">
        <v>46036</v>
      </c>
      <c r="H1842" s="520" t="s">
        <v>7479</v>
      </c>
      <c r="J1842" s="352">
        <f t="shared" si="226"/>
        <v>46156</v>
      </c>
      <c r="K1842" s="203" t="s">
        <v>7223</v>
      </c>
      <c r="L1842" s="204">
        <v>12000</v>
      </c>
      <c r="M1842" s="204">
        <v>11560</v>
      </c>
      <c r="N1842" s="204">
        <f t="shared" si="227"/>
        <v>11560</v>
      </c>
      <c r="O1842" s="354">
        <f>M1842-N1842</f>
        <v>0</v>
      </c>
      <c r="P1842" s="204" t="e">
        <f t="shared" si="229"/>
        <v>#N/A</v>
      </c>
      <c r="Q1842" s="586" t="e">
        <f t="shared" si="230"/>
        <v>#N/A</v>
      </c>
      <c r="KL1842" s="961"/>
      <c r="BIF1842" s="303">
        <v>9000</v>
      </c>
      <c r="BIR1842" s="303">
        <v>2000</v>
      </c>
      <c r="BLS1842" s="342">
        <v>560</v>
      </c>
    </row>
    <row r="1843" spans="2:298 1591:1764" ht="45" customHeight="1">
      <c r="B1843" s="203">
        <v>5714400182</v>
      </c>
      <c r="C1843" s="203" t="str">
        <f>VLOOKUP(B1843,'效期天數(2025.1126更新)'!B:C,2,FALSE)</f>
        <v>tCREA-U</v>
      </c>
      <c r="D1843" s="203">
        <f>VLOOKUP(B1843,'效期天數(2025.1126更新)'!B:E,4,0)</f>
        <v>120</v>
      </c>
      <c r="E1843" s="204" t="e">
        <f>VLOOKUP(F1843,'帳庫存(20260119  00點更新)'!C:I,7,0)</f>
        <v>#N/A</v>
      </c>
      <c r="F1843" s="296">
        <v>18226038</v>
      </c>
      <c r="G1843" s="295">
        <v>46036</v>
      </c>
      <c r="H1843" s="520" t="s">
        <v>7479</v>
      </c>
      <c r="J1843" s="352">
        <f t="shared" si="226"/>
        <v>46156</v>
      </c>
      <c r="K1843" s="203" t="s">
        <v>7223</v>
      </c>
      <c r="L1843" s="204">
        <v>12000</v>
      </c>
      <c r="M1843" s="204">
        <v>11550</v>
      </c>
      <c r="N1843" s="204">
        <f t="shared" si="227"/>
        <v>11550</v>
      </c>
      <c r="O1843" s="354">
        <f>M1843-N1843</f>
        <v>0</v>
      </c>
      <c r="P1843" s="204" t="e">
        <f t="shared" si="229"/>
        <v>#N/A</v>
      </c>
      <c r="Q1843" s="586" t="e">
        <f t="shared" si="230"/>
        <v>#N/A</v>
      </c>
      <c r="KL1843" s="961"/>
      <c r="BIF1843" s="303">
        <v>9000</v>
      </c>
      <c r="BIR1843" s="303">
        <v>2000</v>
      </c>
      <c r="BLS1843" s="342">
        <v>550</v>
      </c>
    </row>
    <row r="1844" spans="2:298 1591:1764" ht="45" customHeight="1">
      <c r="B1844" s="203">
        <v>5714400182</v>
      </c>
      <c r="C1844" s="203" t="str">
        <f>VLOOKUP(B1844,'效期天數(2025.1126更新)'!B:C,2,FALSE)</f>
        <v>tCREA-U</v>
      </c>
      <c r="D1844" s="203">
        <f>VLOOKUP(B1844,'效期天數(2025.1126更新)'!B:E,4,0)</f>
        <v>120</v>
      </c>
      <c r="E1844" s="204" t="e">
        <f>VLOOKUP(F1844,'帳庫存(20260119  00點更新)'!C:I,7,0)</f>
        <v>#N/A</v>
      </c>
      <c r="F1844" s="296">
        <v>18226041</v>
      </c>
      <c r="G1844" s="295">
        <v>46041</v>
      </c>
      <c r="H1844" s="912" t="s">
        <v>7703</v>
      </c>
      <c r="J1844" s="352">
        <f t="shared" si="226"/>
        <v>46161</v>
      </c>
      <c r="K1844" s="203" t="s">
        <v>7332</v>
      </c>
      <c r="L1844" s="204">
        <v>12000</v>
      </c>
      <c r="M1844" s="204">
        <v>11900</v>
      </c>
      <c r="N1844" s="204">
        <f t="shared" si="227"/>
        <v>12430</v>
      </c>
      <c r="O1844" s="354">
        <f>M1844-N1844+JT1844</f>
        <v>0</v>
      </c>
      <c r="P1844" s="204" t="e">
        <f t="shared" si="229"/>
        <v>#N/A</v>
      </c>
      <c r="Q1844" s="586" t="e">
        <f t="shared" si="230"/>
        <v>#N/A</v>
      </c>
      <c r="JT1844" s="19">
        <v>530</v>
      </c>
      <c r="KL1844" s="961"/>
      <c r="BIG1844" s="303">
        <v>8000</v>
      </c>
      <c r="BIZ1844" s="303">
        <v>2000</v>
      </c>
      <c r="BJH1844" s="303">
        <v>1900</v>
      </c>
      <c r="BLS1844" s="342">
        <v>530</v>
      </c>
    </row>
    <row r="1845" spans="2:298 1591:1764" ht="45" customHeight="1">
      <c r="B1845" s="203">
        <v>5714400182</v>
      </c>
      <c r="C1845" s="203" t="str">
        <f>VLOOKUP(B1845,'效期天數(2025.1126更新)'!B:C,2,FALSE)</f>
        <v>tCREA-U</v>
      </c>
      <c r="D1845" s="203">
        <f>VLOOKUP(B1845,'效期天數(2025.1126更新)'!B:E,4,0)</f>
        <v>120</v>
      </c>
      <c r="E1845" s="204" t="e">
        <f>VLOOKUP(F1845,'帳庫存(20260119  00點更新)'!C:I,7,0)</f>
        <v>#N/A</v>
      </c>
      <c r="F1845" s="296">
        <v>18226042</v>
      </c>
      <c r="G1845" s="295">
        <v>46041</v>
      </c>
      <c r="H1845" s="912" t="s">
        <v>7703</v>
      </c>
      <c r="J1845" s="352">
        <f t="shared" si="226"/>
        <v>46161</v>
      </c>
      <c r="K1845" s="203" t="s">
        <v>7332</v>
      </c>
      <c r="L1845" s="204">
        <v>12000</v>
      </c>
      <c r="M1845" s="204">
        <v>11790</v>
      </c>
      <c r="N1845" s="204">
        <f t="shared" si="227"/>
        <v>11790</v>
      </c>
      <c r="O1845" s="354">
        <f>M1845-N1845</f>
        <v>0</v>
      </c>
      <c r="P1845" s="204" t="e">
        <f t="shared" si="229"/>
        <v>#N/A</v>
      </c>
      <c r="Q1845" s="586" t="e">
        <f t="shared" si="230"/>
        <v>#N/A</v>
      </c>
      <c r="KL1845" s="961"/>
      <c r="BIG1845" s="303">
        <v>8000</v>
      </c>
      <c r="BIZ1845" s="303">
        <v>2000</v>
      </c>
      <c r="BJH1845" s="303">
        <v>1790</v>
      </c>
    </row>
    <row r="1846" spans="2:298 1591:1764" ht="45" customHeight="1">
      <c r="B1846" s="203">
        <v>5714400182</v>
      </c>
      <c r="C1846" s="203" t="str">
        <f>VLOOKUP(B1846,'效期天數(2025.1126更新)'!B:C,2,FALSE)</f>
        <v>tCREA-U</v>
      </c>
      <c r="D1846" s="203">
        <f>VLOOKUP(B1846,'效期天數(2025.1126更新)'!B:E,4,0)</f>
        <v>120</v>
      </c>
      <c r="E1846" s="204" t="e">
        <f>VLOOKUP(F1846,'帳庫存(20260119  00點更新)'!C:I,7,0)</f>
        <v>#N/A</v>
      </c>
      <c r="F1846" s="296">
        <v>18226043</v>
      </c>
      <c r="G1846" s="295">
        <v>46041</v>
      </c>
      <c r="H1846" s="912" t="s">
        <v>7703</v>
      </c>
      <c r="J1846" s="352">
        <f t="shared" si="226"/>
        <v>46161</v>
      </c>
      <c r="K1846" s="203" t="s">
        <v>7332</v>
      </c>
      <c r="L1846" s="204">
        <v>12000</v>
      </c>
      <c r="M1846" s="204">
        <v>11780</v>
      </c>
      <c r="N1846" s="204">
        <f t="shared" si="227"/>
        <v>12210</v>
      </c>
      <c r="O1846" s="354">
        <f>M1846-N1846+JT1846</f>
        <v>0</v>
      </c>
      <c r="P1846" s="204" t="e">
        <f t="shared" si="229"/>
        <v>#N/A</v>
      </c>
      <c r="Q1846" s="586" t="e">
        <f t="shared" si="230"/>
        <v>#N/A</v>
      </c>
      <c r="JT1846" s="19">
        <v>430</v>
      </c>
      <c r="KL1846" s="961"/>
      <c r="BIN1846" s="303">
        <v>5000</v>
      </c>
      <c r="BIY1846" s="303">
        <v>5000</v>
      </c>
      <c r="BJH1846" s="303">
        <v>1780</v>
      </c>
      <c r="BLS1846" s="342">
        <v>430</v>
      </c>
    </row>
    <row r="1847" spans="2:298 1591:1764" ht="45" customHeight="1">
      <c r="B1847" s="203">
        <v>5714400182</v>
      </c>
      <c r="C1847" s="203" t="str">
        <f>VLOOKUP(B1847,'效期天數(2025.1126更新)'!B:C,2,FALSE)</f>
        <v>tCREA-U</v>
      </c>
      <c r="D1847" s="203">
        <f>VLOOKUP(B1847,'效期天數(2025.1126更新)'!B:E,4,0)</f>
        <v>120</v>
      </c>
      <c r="E1847" s="204" t="e">
        <f>VLOOKUP(F1847,'帳庫存(20260119  00點更新)'!C:I,7,0)</f>
        <v>#N/A</v>
      </c>
      <c r="F1847" s="296">
        <v>18226044</v>
      </c>
      <c r="G1847" s="295">
        <v>46041</v>
      </c>
      <c r="H1847" s="912" t="s">
        <v>7703</v>
      </c>
      <c r="J1847" s="352">
        <f t="shared" si="226"/>
        <v>46161</v>
      </c>
      <c r="K1847" s="203" t="s">
        <v>7332</v>
      </c>
      <c r="L1847" s="204">
        <v>12000</v>
      </c>
      <c r="M1847" s="204">
        <v>11780</v>
      </c>
      <c r="N1847" s="204">
        <f t="shared" si="227"/>
        <v>11780</v>
      </c>
      <c r="O1847" s="354">
        <f>M1847-N1847</f>
        <v>0</v>
      </c>
      <c r="P1847" s="204" t="e">
        <f t="shared" si="229"/>
        <v>#N/A</v>
      </c>
      <c r="Q1847" s="586" t="e">
        <f t="shared" si="230"/>
        <v>#N/A</v>
      </c>
      <c r="KL1847" s="961"/>
      <c r="BIN1847" s="303">
        <v>5000</v>
      </c>
      <c r="BIY1847" s="303">
        <v>5000</v>
      </c>
      <c r="BJH1847" s="303">
        <v>1780</v>
      </c>
    </row>
    <row r="1848" spans="2:298 1591:1764" ht="45" customHeight="1">
      <c r="B1848" s="203">
        <v>5714400182</v>
      </c>
      <c r="C1848" s="203" t="str">
        <f>VLOOKUP(B1848,'效期天數(2025.1126更新)'!B:C,2,FALSE)</f>
        <v>tCREA-U</v>
      </c>
      <c r="D1848" s="203">
        <f>VLOOKUP(B1848,'效期天數(2025.1126更新)'!B:E,4,0)</f>
        <v>120</v>
      </c>
      <c r="E1848" s="204" t="e">
        <f>VLOOKUP(F1848,'帳庫存(20260119  00點更新)'!C:I,7,0)</f>
        <v>#N/A</v>
      </c>
      <c r="F1848" s="296">
        <v>18226045</v>
      </c>
      <c r="G1848" s="295">
        <v>46044</v>
      </c>
      <c r="H1848" s="754" t="s">
        <v>7702</v>
      </c>
      <c r="J1848" s="352">
        <f t="shared" si="226"/>
        <v>46164</v>
      </c>
      <c r="K1848" s="203" t="s">
        <v>7509</v>
      </c>
      <c r="L1848" s="204">
        <v>12000</v>
      </c>
      <c r="M1848" s="204">
        <v>11710</v>
      </c>
      <c r="N1848" s="204">
        <f t="shared" si="227"/>
        <v>11710</v>
      </c>
      <c r="O1848" s="354">
        <f>M1848-N1848</f>
        <v>0</v>
      </c>
      <c r="P1848" s="204" t="e">
        <f t="shared" si="229"/>
        <v>#N/A</v>
      </c>
      <c r="Q1848" s="586" t="e">
        <f t="shared" si="230"/>
        <v>#N/A</v>
      </c>
      <c r="KL1848" s="961"/>
      <c r="BJA1848" s="303">
        <v>10000</v>
      </c>
      <c r="BKF1848" s="303">
        <v>1000</v>
      </c>
      <c r="BKM1848" s="303">
        <v>710</v>
      </c>
    </row>
    <row r="1849" spans="2:298 1591:1764" ht="45" customHeight="1">
      <c r="B1849" s="203">
        <v>5714400182</v>
      </c>
      <c r="C1849" s="203" t="str">
        <f>VLOOKUP(B1849,'效期天數(2025.1126更新)'!B:C,2,FALSE)</f>
        <v>tCREA-U</v>
      </c>
      <c r="D1849" s="203">
        <f>VLOOKUP(B1849,'效期天數(2025.1126更新)'!B:E,4,0)</f>
        <v>120</v>
      </c>
      <c r="E1849" s="204" t="e">
        <f>VLOOKUP(F1849,'帳庫存(20260119  00點更新)'!C:I,7,0)</f>
        <v>#N/A</v>
      </c>
      <c r="F1849" s="296">
        <v>18226046</v>
      </c>
      <c r="G1849" s="295">
        <v>46044</v>
      </c>
      <c r="H1849" s="754" t="s">
        <v>7702</v>
      </c>
      <c r="J1849" s="352">
        <f t="shared" si="226"/>
        <v>46164</v>
      </c>
      <c r="K1849" s="203" t="s">
        <v>7509</v>
      </c>
      <c r="L1849" s="204">
        <v>12000</v>
      </c>
      <c r="M1849" s="204">
        <v>11700</v>
      </c>
      <c r="N1849" s="204">
        <f t="shared" si="227"/>
        <v>11700</v>
      </c>
      <c r="O1849" s="354">
        <f>M1849-N1849</f>
        <v>0</v>
      </c>
      <c r="P1849" s="204" t="e">
        <f t="shared" si="229"/>
        <v>#N/A</v>
      </c>
      <c r="Q1849" s="586" t="e">
        <f t="shared" si="230"/>
        <v>#N/A</v>
      </c>
      <c r="KL1849" s="961"/>
      <c r="BJA1849" s="303">
        <v>10000</v>
      </c>
      <c r="BKF1849" s="303">
        <v>1000</v>
      </c>
      <c r="BKM1849" s="303">
        <v>700</v>
      </c>
    </row>
    <row r="1850" spans="2:298 1591:1764" ht="45" customHeight="1">
      <c r="B1850" s="203">
        <v>5714400182</v>
      </c>
      <c r="C1850" s="203" t="str">
        <f>VLOOKUP(B1850,'效期天數(2025.1126更新)'!B:C,2,FALSE)</f>
        <v>tCREA-U</v>
      </c>
      <c r="D1850" s="203">
        <f>VLOOKUP(B1850,'效期天數(2025.1126更新)'!B:E,4,0)</f>
        <v>120</v>
      </c>
      <c r="E1850" s="204" t="e">
        <f>VLOOKUP(F1850,'帳庫存(20260119  00點更新)'!C:I,7,0)</f>
        <v>#N/A</v>
      </c>
      <c r="F1850" s="296">
        <v>18226047</v>
      </c>
      <c r="G1850" s="295">
        <v>46044</v>
      </c>
      <c r="H1850" s="754" t="s">
        <v>7702</v>
      </c>
      <c r="J1850" s="352">
        <f t="shared" si="226"/>
        <v>46164</v>
      </c>
      <c r="K1850" s="203" t="s">
        <v>7509</v>
      </c>
      <c r="L1850" s="204">
        <v>12000</v>
      </c>
      <c r="M1850" s="204">
        <v>11710</v>
      </c>
      <c r="N1850" s="204">
        <f t="shared" si="227"/>
        <v>11710</v>
      </c>
      <c r="O1850" s="354">
        <f>M1850-N1850</f>
        <v>0</v>
      </c>
      <c r="P1850" s="204" t="e">
        <f t="shared" si="229"/>
        <v>#N/A</v>
      </c>
      <c r="Q1850" s="586" t="e">
        <f t="shared" si="230"/>
        <v>#N/A</v>
      </c>
      <c r="KL1850" s="961"/>
      <c r="BJC1850" s="303">
        <v>10000</v>
      </c>
      <c r="BKF1850" s="303">
        <v>1000</v>
      </c>
      <c r="BKM1850" s="303">
        <v>710</v>
      </c>
    </row>
    <row r="1851" spans="2:298 1591:1764" ht="45" customHeight="1">
      <c r="B1851" s="203">
        <v>5714400182</v>
      </c>
      <c r="C1851" s="203" t="str">
        <f>VLOOKUP(B1851,'效期天數(2025.1126更新)'!B:C,2,FALSE)</f>
        <v>tCREA-U</v>
      </c>
      <c r="D1851" s="203">
        <f>VLOOKUP(B1851,'效期天數(2025.1126更新)'!B:E,4,0)</f>
        <v>120</v>
      </c>
      <c r="E1851" s="204" t="e">
        <f>VLOOKUP(F1851,'帳庫存(20260119  00點更新)'!C:I,7,0)</f>
        <v>#N/A</v>
      </c>
      <c r="F1851" s="296">
        <v>18226048</v>
      </c>
      <c r="G1851" s="295">
        <v>46044</v>
      </c>
      <c r="H1851" s="754" t="s">
        <v>7702</v>
      </c>
      <c r="J1851" s="352">
        <f t="shared" si="226"/>
        <v>46164</v>
      </c>
      <c r="K1851" s="203" t="s">
        <v>7509</v>
      </c>
      <c r="L1851" s="204">
        <v>12000</v>
      </c>
      <c r="M1851" s="204">
        <v>11690</v>
      </c>
      <c r="N1851" s="204">
        <f t="shared" si="227"/>
        <v>11690</v>
      </c>
      <c r="O1851" s="354">
        <f>M1851-N1851</f>
        <v>0</v>
      </c>
      <c r="P1851" s="204" t="e">
        <f t="shared" si="229"/>
        <v>#N/A</v>
      </c>
      <c r="Q1851" s="586" t="e">
        <f t="shared" si="230"/>
        <v>#N/A</v>
      </c>
      <c r="KL1851" s="961"/>
      <c r="BJC1851" s="303">
        <v>10000</v>
      </c>
      <c r="BKF1851" s="303">
        <v>1000</v>
      </c>
      <c r="BKM1851" s="303">
        <v>690</v>
      </c>
    </row>
    <row r="1852" spans="2:298 1591:1764" ht="45" customHeight="1">
      <c r="B1852" s="203">
        <v>5714400182</v>
      </c>
      <c r="C1852" s="203" t="str">
        <f>VLOOKUP(B1852,'效期天數(2025.1126更新)'!B:C,2,FALSE)</f>
        <v>tCREA-U</v>
      </c>
      <c r="D1852" s="203">
        <f>VLOOKUP(B1852,'效期天數(2025.1126更新)'!B:E,4,0)</f>
        <v>120</v>
      </c>
      <c r="E1852" s="204" t="e">
        <f>VLOOKUP(F1852,'帳庫存(20260119  00點更新)'!C:I,7,0)</f>
        <v>#N/A</v>
      </c>
      <c r="F1852" s="296">
        <v>18226051</v>
      </c>
      <c r="G1852" s="295">
        <v>46048</v>
      </c>
      <c r="H1852" s="588" t="s">
        <v>7727</v>
      </c>
      <c r="I1852" s="289" t="s">
        <v>8030</v>
      </c>
      <c r="J1852" s="352">
        <f t="shared" si="226"/>
        <v>46168</v>
      </c>
      <c r="K1852" s="203" t="s">
        <v>7630</v>
      </c>
      <c r="L1852" s="204">
        <v>12000</v>
      </c>
      <c r="M1852" s="204">
        <v>11690</v>
      </c>
      <c r="N1852" s="204">
        <f t="shared" si="227"/>
        <v>12440</v>
      </c>
      <c r="O1852" s="354">
        <f>M1852-N1852+JM1852</f>
        <v>0</v>
      </c>
      <c r="P1852" s="204" t="e">
        <f t="shared" si="229"/>
        <v>#N/A</v>
      </c>
      <c r="Q1852" s="586" t="e">
        <f t="shared" si="230"/>
        <v>#N/A</v>
      </c>
      <c r="JM1852" s="19">
        <v>750</v>
      </c>
      <c r="KL1852" s="961"/>
      <c r="BKK1852" s="303">
        <v>11690</v>
      </c>
      <c r="BLI1852" s="303">
        <v>750</v>
      </c>
    </row>
    <row r="1853" spans="2:298 1591:1764" ht="45" customHeight="1">
      <c r="B1853" s="203">
        <v>5714400182</v>
      </c>
      <c r="C1853" s="203" t="str">
        <f>VLOOKUP(B1853,'效期天數(2025.1126更新)'!B:C,2,FALSE)</f>
        <v>tCREA-U</v>
      </c>
      <c r="D1853" s="203">
        <f>VLOOKUP(B1853,'效期天數(2025.1126更新)'!B:E,4,0)</f>
        <v>120</v>
      </c>
      <c r="E1853" s="204" t="e">
        <f>VLOOKUP(F1853,'帳庫存(20260119  00點更新)'!C:I,7,0)</f>
        <v>#N/A</v>
      </c>
      <c r="F1853" s="296">
        <v>18226052</v>
      </c>
      <c r="G1853" s="295">
        <v>46048</v>
      </c>
      <c r="H1853" s="588" t="s">
        <v>7727</v>
      </c>
      <c r="I1853" s="289" t="s">
        <v>8029</v>
      </c>
      <c r="J1853" s="352">
        <f t="shared" si="226"/>
        <v>46168</v>
      </c>
      <c r="K1853" s="203" t="s">
        <v>7630</v>
      </c>
      <c r="L1853" s="204">
        <v>12000</v>
      </c>
      <c r="M1853" s="204">
        <v>11690</v>
      </c>
      <c r="N1853" s="204">
        <f t="shared" si="227"/>
        <v>12420</v>
      </c>
      <c r="O1853" s="354">
        <f>M1853-N1853+JM1853+JY1853</f>
        <v>0</v>
      </c>
      <c r="P1853" s="204" t="e">
        <f t="shared" si="229"/>
        <v>#N/A</v>
      </c>
      <c r="Q1853" s="586" t="e">
        <f t="shared" si="230"/>
        <v>#N/A</v>
      </c>
      <c r="JM1853" s="19">
        <v>550</v>
      </c>
      <c r="JY1853" s="333">
        <v>180</v>
      </c>
      <c r="KL1853" s="961"/>
      <c r="BJI1853" s="334">
        <v>200</v>
      </c>
      <c r="BKK1853" s="303">
        <v>7490</v>
      </c>
      <c r="BLI1853" s="303">
        <v>4550</v>
      </c>
      <c r="BOV1853" s="303">
        <v>180</v>
      </c>
    </row>
    <row r="1854" spans="2:298 1591:1764" ht="45" customHeight="1">
      <c r="B1854" s="203">
        <v>5714400182</v>
      </c>
      <c r="C1854" s="203" t="str">
        <f>VLOOKUP(B1854,'效期天數(2025.1126更新)'!B:C,2,FALSE)</f>
        <v>tCREA-U</v>
      </c>
      <c r="D1854" s="203">
        <f>VLOOKUP(B1854,'效期天數(2025.1126更新)'!B:E,4,0)</f>
        <v>120</v>
      </c>
      <c r="E1854" s="204" t="e">
        <f>VLOOKUP(F1854,'帳庫存(20260119  00點更新)'!C:I,7,0)</f>
        <v>#N/A</v>
      </c>
      <c r="F1854" s="296">
        <v>18226053</v>
      </c>
      <c r="G1854" s="295">
        <v>46048</v>
      </c>
      <c r="H1854" s="588" t="s">
        <v>7727</v>
      </c>
      <c r="I1854" s="289" t="s">
        <v>8029</v>
      </c>
      <c r="J1854" s="352">
        <f t="shared" si="226"/>
        <v>46168</v>
      </c>
      <c r="K1854" s="203" t="s">
        <v>7630</v>
      </c>
      <c r="L1854" s="204">
        <v>12000</v>
      </c>
      <c r="M1854" s="204">
        <v>11680</v>
      </c>
      <c r="N1854" s="204">
        <f t="shared" si="227"/>
        <v>12150</v>
      </c>
      <c r="O1854" s="354">
        <f>M1854-N1854+JY1854</f>
        <v>0</v>
      </c>
      <c r="P1854" s="204" t="e">
        <f t="shared" si="229"/>
        <v>#N/A</v>
      </c>
      <c r="Q1854" s="586" t="e">
        <f t="shared" si="230"/>
        <v>#N/A</v>
      </c>
      <c r="JY1854" s="333">
        <v>470</v>
      </c>
      <c r="KL1854" s="961"/>
      <c r="BLI1854" s="303">
        <v>11680</v>
      </c>
      <c r="BOV1854" s="303">
        <v>470</v>
      </c>
    </row>
    <row r="1855" spans="2:298 1591:1764" ht="45" customHeight="1">
      <c r="B1855" s="203">
        <v>5714400182</v>
      </c>
      <c r="C1855" s="203" t="str">
        <f>VLOOKUP(B1855,'效期天數(2025.1126更新)'!B:C,2,FALSE)</f>
        <v>tCREA-U</v>
      </c>
      <c r="D1855" s="203">
        <f>VLOOKUP(B1855,'效期天數(2025.1126更新)'!B:E,4,0)</f>
        <v>120</v>
      </c>
      <c r="E1855" s="204" t="e">
        <f>VLOOKUP(F1855,'帳庫存(20260119  00點更新)'!C:I,7,0)</f>
        <v>#N/A</v>
      </c>
      <c r="F1855" s="296">
        <v>18226054</v>
      </c>
      <c r="G1855" s="295">
        <v>46048</v>
      </c>
      <c r="H1855" s="588" t="s">
        <v>7727</v>
      </c>
      <c r="J1855" s="352">
        <f t="shared" si="226"/>
        <v>46168</v>
      </c>
      <c r="K1855" s="203" t="s">
        <v>7630</v>
      </c>
      <c r="L1855" s="204">
        <v>12000</v>
      </c>
      <c r="M1855" s="204">
        <v>11660</v>
      </c>
      <c r="N1855" s="204">
        <f t="shared" si="227"/>
        <v>11660</v>
      </c>
      <c r="O1855" s="354">
        <f>M1855-N1855</f>
        <v>0</v>
      </c>
      <c r="P1855" s="204" t="e">
        <f t="shared" si="229"/>
        <v>#N/A</v>
      </c>
      <c r="Q1855" s="586" t="e">
        <f t="shared" si="230"/>
        <v>#N/A</v>
      </c>
      <c r="KL1855" s="961"/>
      <c r="BKV1855" s="303">
        <v>10000</v>
      </c>
      <c r="BLI1855" s="303">
        <v>1660</v>
      </c>
    </row>
    <row r="1856" spans="2:298 1591:1764" ht="45" customHeight="1">
      <c r="B1856" s="203">
        <v>5714400182</v>
      </c>
      <c r="C1856" s="203" t="str">
        <f>VLOOKUP(B1856,'效期天數(2025.1126更新)'!B:C,2,FALSE)</f>
        <v>tCREA-U</v>
      </c>
      <c r="D1856" s="203">
        <f>VLOOKUP(B1856,'效期天數(2025.1126更新)'!B:E,4,0)</f>
        <v>120</v>
      </c>
      <c r="E1856" s="204" t="e">
        <f>VLOOKUP(F1856,'帳庫存(20260119  00點更新)'!C:I,7,0)</f>
        <v>#N/A</v>
      </c>
      <c r="F1856" s="296">
        <v>18226055</v>
      </c>
      <c r="G1856" s="295">
        <v>46050</v>
      </c>
      <c r="H1856" s="754" t="s">
        <v>7860</v>
      </c>
      <c r="J1856" s="352">
        <f t="shared" si="226"/>
        <v>46170</v>
      </c>
      <c r="K1856" s="203" t="s">
        <v>7652</v>
      </c>
      <c r="L1856" s="204">
        <v>12000</v>
      </c>
      <c r="M1856" s="204">
        <v>11790</v>
      </c>
      <c r="N1856" s="204">
        <f t="shared" si="227"/>
        <v>11790</v>
      </c>
      <c r="O1856" s="354">
        <f>M1856-N1856</f>
        <v>0</v>
      </c>
      <c r="P1856" s="204" t="e">
        <f t="shared" si="229"/>
        <v>#N/A</v>
      </c>
      <c r="Q1856" s="586" t="e">
        <f t="shared" si="230"/>
        <v>#N/A</v>
      </c>
      <c r="KL1856" s="961"/>
      <c r="BJP1856" s="303">
        <v>11790</v>
      </c>
    </row>
    <row r="1857" spans="2:298 1619:1721" ht="45" customHeight="1">
      <c r="B1857" s="203">
        <v>5714400182</v>
      </c>
      <c r="C1857" s="203" t="str">
        <f>VLOOKUP(B1857,'效期天數(2025.1126更新)'!B:C,2,FALSE)</f>
        <v>tCREA-U</v>
      </c>
      <c r="D1857" s="203">
        <f>VLOOKUP(B1857,'效期天數(2025.1126更新)'!B:E,4,0)</f>
        <v>120</v>
      </c>
      <c r="E1857" s="204" t="e">
        <f>VLOOKUP(F1857,'帳庫存(20260119  00點更新)'!C:I,7,0)</f>
        <v>#N/A</v>
      </c>
      <c r="F1857" s="296">
        <v>18226056</v>
      </c>
      <c r="G1857" s="295">
        <v>46050</v>
      </c>
      <c r="H1857" s="754" t="s">
        <v>7860</v>
      </c>
      <c r="J1857" s="352">
        <f t="shared" si="226"/>
        <v>46170</v>
      </c>
      <c r="K1857" s="203" t="s">
        <v>7652</v>
      </c>
      <c r="L1857" s="204">
        <v>12000</v>
      </c>
      <c r="M1857" s="204">
        <v>11780</v>
      </c>
      <c r="N1857" s="204">
        <f t="shared" si="227"/>
        <v>11780</v>
      </c>
      <c r="O1857" s="354">
        <f>M1857-N1857</f>
        <v>0</v>
      </c>
      <c r="P1857" s="204" t="e">
        <f t="shared" si="229"/>
        <v>#N/A</v>
      </c>
      <c r="Q1857" s="586" t="e">
        <f t="shared" si="230"/>
        <v>#N/A</v>
      </c>
      <c r="KL1857" s="961"/>
      <c r="BJG1857" s="303">
        <v>780</v>
      </c>
      <c r="BJP1857" s="303">
        <v>3000</v>
      </c>
      <c r="BJV1857" s="303">
        <v>6000</v>
      </c>
      <c r="BKU1857" s="303">
        <v>2000</v>
      </c>
    </row>
    <row r="1858" spans="2:298 1619:1721" ht="45" customHeight="1">
      <c r="B1858" s="203">
        <v>5714400182</v>
      </c>
      <c r="C1858" s="203" t="str">
        <f>VLOOKUP(B1858,'效期天數(2025.1126更新)'!B:C,2,FALSE)</f>
        <v>tCREA-U</v>
      </c>
      <c r="D1858" s="203">
        <f>VLOOKUP(B1858,'效期天數(2025.1126更新)'!B:E,4,0)</f>
        <v>120</v>
      </c>
      <c r="E1858" s="204" t="e">
        <f>VLOOKUP(F1858,'帳庫存(20260119  00點更新)'!C:I,7,0)</f>
        <v>#N/A</v>
      </c>
      <c r="F1858" s="296">
        <v>18226057</v>
      </c>
      <c r="G1858" s="295">
        <v>46050</v>
      </c>
      <c r="H1858" s="754" t="s">
        <v>7860</v>
      </c>
      <c r="J1858" s="352">
        <f t="shared" si="226"/>
        <v>46170</v>
      </c>
      <c r="K1858" s="203" t="s">
        <v>7652</v>
      </c>
      <c r="L1858" s="204">
        <v>12000</v>
      </c>
      <c r="M1858" s="204">
        <v>11780</v>
      </c>
      <c r="N1858" s="204">
        <f t="shared" si="227"/>
        <v>12030</v>
      </c>
      <c r="O1858" s="354">
        <f>M1858-N1858+JK1858</f>
        <v>0</v>
      </c>
      <c r="P1858" s="204" t="e">
        <f t="shared" si="229"/>
        <v>#N/A</v>
      </c>
      <c r="Q1858" s="586" t="e">
        <f t="shared" si="230"/>
        <v>#N/A</v>
      </c>
      <c r="JK1858" s="19">
        <v>250</v>
      </c>
      <c r="KL1858" s="961"/>
      <c r="BJG1858" s="303">
        <v>11780</v>
      </c>
      <c r="BMP1858" s="303">
        <v>250</v>
      </c>
    </row>
    <row r="1859" spans="2:298 1619:1721" ht="45" customHeight="1">
      <c r="B1859" s="203">
        <v>5714400182</v>
      </c>
      <c r="C1859" s="203" t="str">
        <f>VLOOKUP(B1859,'效期天數(2025.1126更新)'!B:C,2,FALSE)</f>
        <v>tCREA-U</v>
      </c>
      <c r="D1859" s="203">
        <f>VLOOKUP(B1859,'效期天數(2025.1126更新)'!B:E,4,0)</f>
        <v>120</v>
      </c>
      <c r="E1859" s="204" t="e">
        <f>VLOOKUP(F1859,'帳庫存(20260119  00點更新)'!C:I,7,0)</f>
        <v>#N/A</v>
      </c>
      <c r="F1859" s="296">
        <v>18226058</v>
      </c>
      <c r="G1859" s="295">
        <v>46050</v>
      </c>
      <c r="H1859" s="754" t="s">
        <v>7860</v>
      </c>
      <c r="J1859" s="352">
        <f t="shared" si="226"/>
        <v>46170</v>
      </c>
      <c r="K1859" s="203" t="s">
        <v>7652</v>
      </c>
      <c r="L1859" s="204">
        <v>12000</v>
      </c>
      <c r="M1859" s="204">
        <v>11770</v>
      </c>
      <c r="N1859" s="204">
        <f t="shared" si="227"/>
        <v>12150</v>
      </c>
      <c r="O1859" s="354">
        <f>M1859-N1859+JK1859</f>
        <v>0</v>
      </c>
      <c r="P1859" s="204" t="e">
        <f t="shared" si="229"/>
        <v>#N/A</v>
      </c>
      <c r="Q1859" s="586" t="e">
        <f t="shared" si="230"/>
        <v>#N/A</v>
      </c>
      <c r="JK1859" s="19">
        <v>380</v>
      </c>
      <c r="KL1859" s="961"/>
      <c r="BJG1859" s="303">
        <v>770</v>
      </c>
      <c r="BKU1859" s="303">
        <v>2000</v>
      </c>
      <c r="BLJ1859" s="303">
        <v>8000</v>
      </c>
      <c r="BMP1859" s="303">
        <v>1380</v>
      </c>
    </row>
    <row r="1860" spans="2:298 1619:1721" ht="45" customHeight="1">
      <c r="B1860" s="203">
        <v>5714400182</v>
      </c>
      <c r="C1860" s="203" t="str">
        <f>VLOOKUP(B1860,'效期天數(2025.1126更新)'!B:C,2,FALSE)</f>
        <v>tCREA-U</v>
      </c>
      <c r="D1860" s="203">
        <f>VLOOKUP(B1860,'效期天數(2025.1126更新)'!B:E,4,0)</f>
        <v>120</v>
      </c>
      <c r="E1860" s="204" t="e">
        <f>VLOOKUP(F1860,'帳庫存(20260119  00點更新)'!C:I,7,0)</f>
        <v>#N/A</v>
      </c>
      <c r="F1860" s="296">
        <v>18226061</v>
      </c>
      <c r="G1860" s="295">
        <v>46057</v>
      </c>
      <c r="H1860" s="591" t="s">
        <v>7906</v>
      </c>
      <c r="J1860" s="352">
        <f t="shared" si="226"/>
        <v>46177</v>
      </c>
      <c r="K1860" s="203" t="s">
        <v>7825</v>
      </c>
      <c r="L1860" s="204">
        <v>12000</v>
      </c>
      <c r="M1860" s="204">
        <v>11780</v>
      </c>
      <c r="N1860" s="204">
        <f t="shared" si="227"/>
        <v>11780</v>
      </c>
      <c r="O1860" s="354">
        <f>M1860-N1860</f>
        <v>0</v>
      </c>
      <c r="P1860" s="204" t="e">
        <f t="shared" si="229"/>
        <v>#N/A</v>
      </c>
      <c r="Q1860" s="586" t="e">
        <f t="shared" si="230"/>
        <v>#N/A</v>
      </c>
      <c r="KL1860" s="961"/>
      <c r="BJS1860" s="303">
        <v>10000</v>
      </c>
      <c r="BLF1860" s="303">
        <v>1780</v>
      </c>
    </row>
    <row r="1861" spans="2:298 1619:1721" ht="45" customHeight="1">
      <c r="B1861" s="203">
        <v>5714400182</v>
      </c>
      <c r="C1861" s="203" t="str">
        <f>VLOOKUP(B1861,'效期天數(2025.1126更新)'!B:C,2,FALSE)</f>
        <v>tCREA-U</v>
      </c>
      <c r="D1861" s="203">
        <f>VLOOKUP(B1861,'效期天數(2025.1126更新)'!B:E,4,0)</f>
        <v>120</v>
      </c>
      <c r="E1861" s="204" t="e">
        <f>VLOOKUP(F1861,'帳庫存(20260119  00點更新)'!C:I,7,0)</f>
        <v>#N/A</v>
      </c>
      <c r="F1861" s="296">
        <v>18226062</v>
      </c>
      <c r="G1861" s="295">
        <v>46057</v>
      </c>
      <c r="H1861" s="591" t="s">
        <v>7906</v>
      </c>
      <c r="J1861" s="352">
        <f t="shared" si="226"/>
        <v>46177</v>
      </c>
      <c r="K1861" s="203" t="s">
        <v>7825</v>
      </c>
      <c r="L1861" s="204">
        <v>12000</v>
      </c>
      <c r="M1861" s="204">
        <v>11770</v>
      </c>
      <c r="N1861" s="204">
        <f t="shared" si="227"/>
        <v>11770</v>
      </c>
      <c r="O1861" s="354">
        <f>M1861-N1861</f>
        <v>0</v>
      </c>
      <c r="P1861" s="204" t="e">
        <f t="shared" si="229"/>
        <v>#N/A</v>
      </c>
      <c r="Q1861" s="586" t="e">
        <f t="shared" si="230"/>
        <v>#N/A</v>
      </c>
      <c r="KL1861" s="961"/>
      <c r="BJS1861" s="303">
        <v>10000</v>
      </c>
      <c r="BLF1861" s="303">
        <v>1770</v>
      </c>
    </row>
    <row r="1862" spans="2:298 1619:1721" ht="45" customHeight="1">
      <c r="B1862" s="203">
        <v>5714400182</v>
      </c>
      <c r="C1862" s="203" t="str">
        <f>VLOOKUP(B1862,'效期天數(2025.1126更新)'!B:C,2,FALSE)</f>
        <v>tCREA-U</v>
      </c>
      <c r="D1862" s="203">
        <f>VLOOKUP(B1862,'效期天數(2025.1126更新)'!B:E,4,0)</f>
        <v>120</v>
      </c>
      <c r="E1862" s="204" t="e">
        <f>VLOOKUP(F1862,'帳庫存(20260119  00點更新)'!C:I,7,0)</f>
        <v>#N/A</v>
      </c>
      <c r="F1862" s="296">
        <v>18226063</v>
      </c>
      <c r="G1862" s="295">
        <v>46057</v>
      </c>
      <c r="H1862" s="591" t="s">
        <v>7906</v>
      </c>
      <c r="J1862" s="352">
        <f t="shared" si="226"/>
        <v>46177</v>
      </c>
      <c r="K1862" s="203" t="s">
        <v>7825</v>
      </c>
      <c r="L1862" s="204">
        <v>12000</v>
      </c>
      <c r="M1862" s="204">
        <v>11780</v>
      </c>
      <c r="N1862" s="204">
        <f t="shared" si="227"/>
        <v>12130</v>
      </c>
      <c r="O1862" s="354">
        <f>M1862-N1862+JP1862</f>
        <v>0</v>
      </c>
      <c r="P1862" s="204" t="e">
        <f t="shared" ref="P1862:P1883" si="231">IF(O1862=E1862,TRUE,FALSE)</f>
        <v>#N/A</v>
      </c>
      <c r="Q1862" s="586" t="e">
        <f t="shared" ref="Q1862:Q1883" si="232">O1862-E1862</f>
        <v>#N/A</v>
      </c>
      <c r="JP1862" s="19">
        <v>350</v>
      </c>
      <c r="KL1862" s="961"/>
      <c r="BJW1862" s="303">
        <v>8000</v>
      </c>
      <c r="BKN1862" s="303">
        <v>2000</v>
      </c>
      <c r="BLF1862" s="303">
        <v>2130</v>
      </c>
    </row>
    <row r="1863" spans="2:298 1619:1721" ht="45" customHeight="1">
      <c r="B1863" s="203">
        <v>5714400182</v>
      </c>
      <c r="C1863" s="203" t="str">
        <f>VLOOKUP(B1863,'效期天數(2025.1126更新)'!B:C,2,FALSE)</f>
        <v>tCREA-U</v>
      </c>
      <c r="D1863" s="203">
        <f>VLOOKUP(B1863,'效期天數(2025.1126更新)'!B:E,4,0)</f>
        <v>120</v>
      </c>
      <c r="E1863" s="204" t="e">
        <f>VLOOKUP(F1863,'帳庫存(20260119  00點更新)'!C:I,7,0)</f>
        <v>#N/A</v>
      </c>
      <c r="F1863" s="296">
        <v>18226064</v>
      </c>
      <c r="G1863" s="295">
        <v>46057</v>
      </c>
      <c r="H1863" s="591" t="s">
        <v>7906</v>
      </c>
      <c r="J1863" s="352">
        <f t="shared" si="226"/>
        <v>46177</v>
      </c>
      <c r="K1863" s="203" t="s">
        <v>7825</v>
      </c>
      <c r="L1863" s="204">
        <v>12000</v>
      </c>
      <c r="M1863" s="204">
        <v>11790</v>
      </c>
      <c r="N1863" s="204">
        <f t="shared" si="227"/>
        <v>11790</v>
      </c>
      <c r="O1863" s="354">
        <f>M1863-N1863</f>
        <v>0</v>
      </c>
      <c r="P1863" s="204" t="e">
        <f t="shared" si="231"/>
        <v>#N/A</v>
      </c>
      <c r="Q1863" s="586" t="e">
        <f t="shared" si="232"/>
        <v>#N/A</v>
      </c>
      <c r="KL1863" s="961"/>
      <c r="BJW1863" s="303">
        <v>8000</v>
      </c>
      <c r="BLE1863" s="303">
        <v>3000</v>
      </c>
      <c r="BLF1863" s="303">
        <v>790</v>
      </c>
    </row>
    <row r="1864" spans="2:298 1619:1721" ht="45" customHeight="1">
      <c r="B1864" s="203">
        <v>5714400182</v>
      </c>
      <c r="C1864" s="203" t="str">
        <f>VLOOKUP(B1864,'效期天數(2025.1126更新)'!B:C,2,FALSE)</f>
        <v>tCREA-U</v>
      </c>
      <c r="D1864" s="203">
        <f>VLOOKUP(B1864,'效期天數(2025.1126更新)'!B:E,4,0)</f>
        <v>120</v>
      </c>
      <c r="E1864" s="204" t="e">
        <f>VLOOKUP(F1864,'帳庫存(20260119  00點更新)'!C:I,7,0)</f>
        <v>#N/A</v>
      </c>
      <c r="F1864" s="296">
        <v>18226071</v>
      </c>
      <c r="G1864" s="295">
        <v>46062</v>
      </c>
      <c r="H1864" s="722" t="s">
        <v>8036</v>
      </c>
      <c r="I1864" s="289"/>
      <c r="J1864" s="352">
        <f t="shared" ref="J1864:J1927" si="233">G1864+D1864</f>
        <v>46182</v>
      </c>
      <c r="K1864" s="203" t="s">
        <v>7919</v>
      </c>
      <c r="L1864" s="204">
        <v>12000</v>
      </c>
      <c r="M1864" s="204">
        <v>11900</v>
      </c>
      <c r="N1864" s="204">
        <f t="shared" ref="N1864:N1927" si="234">SUM(NS1864:XFD1864)</f>
        <v>12480</v>
      </c>
      <c r="O1864" s="354">
        <f>M1864-N1864+KC1864</f>
        <v>0</v>
      </c>
      <c r="P1864" s="204" t="e">
        <f t="shared" si="231"/>
        <v>#N/A</v>
      </c>
      <c r="Q1864" s="586" t="e">
        <f t="shared" si="232"/>
        <v>#N/A</v>
      </c>
      <c r="KC1864" s="360">
        <v>580</v>
      </c>
      <c r="KL1864" s="961"/>
      <c r="BJI1864" s="334">
        <v>200</v>
      </c>
      <c r="BLB1864" s="303">
        <v>10000</v>
      </c>
      <c r="BLH1864" s="303">
        <v>1700</v>
      </c>
      <c r="BNE1864" s="303">
        <v>580</v>
      </c>
    </row>
    <row r="1865" spans="2:298 1619:1721" ht="45" customHeight="1">
      <c r="B1865" s="203">
        <v>5714400182</v>
      </c>
      <c r="C1865" s="203" t="str">
        <f>VLOOKUP(B1865,'效期天數(2025.1126更新)'!B:C,2,FALSE)</f>
        <v>tCREA-U</v>
      </c>
      <c r="D1865" s="203">
        <f>VLOOKUP(B1865,'效期天數(2025.1126更新)'!B:E,4,0)</f>
        <v>120</v>
      </c>
      <c r="E1865" s="204" t="e">
        <f>VLOOKUP(F1865,'帳庫存(20260119  00點更新)'!C:I,7,0)</f>
        <v>#N/A</v>
      </c>
      <c r="F1865" s="296">
        <v>18226072</v>
      </c>
      <c r="G1865" s="295">
        <v>46062</v>
      </c>
      <c r="H1865" s="722" t="s">
        <v>8036</v>
      </c>
      <c r="I1865" s="289"/>
      <c r="J1865" s="352">
        <f t="shared" si="233"/>
        <v>46182</v>
      </c>
      <c r="K1865" s="203" t="s">
        <v>7919</v>
      </c>
      <c r="L1865" s="204">
        <v>12000</v>
      </c>
      <c r="M1865" s="204">
        <v>11770</v>
      </c>
      <c r="N1865" s="204">
        <f t="shared" si="234"/>
        <v>12370</v>
      </c>
      <c r="O1865" s="354">
        <f>M1865-N1865+KC1865</f>
        <v>0</v>
      </c>
      <c r="P1865" s="204" t="e">
        <f t="shared" si="231"/>
        <v>#N/A</v>
      </c>
      <c r="Q1865" s="586" t="e">
        <f t="shared" si="232"/>
        <v>#N/A</v>
      </c>
      <c r="KC1865" s="360">
        <v>600</v>
      </c>
      <c r="KL1865" s="961"/>
      <c r="BLB1865" s="303">
        <v>10000</v>
      </c>
      <c r="BLH1865" s="303">
        <v>1770</v>
      </c>
      <c r="BNE1865" s="303">
        <v>600</v>
      </c>
    </row>
    <row r="1866" spans="2:298 1619:1721" ht="45" customHeight="1">
      <c r="B1866" s="203">
        <v>5714400182</v>
      </c>
      <c r="C1866" s="203" t="str">
        <f>VLOOKUP(B1866,'效期天數(2025.1126更新)'!B:C,2,FALSE)</f>
        <v>tCREA-U</v>
      </c>
      <c r="D1866" s="203">
        <f>VLOOKUP(B1866,'效期天數(2025.1126更新)'!B:E,4,0)</f>
        <v>120</v>
      </c>
      <c r="E1866" s="204" t="e">
        <f>VLOOKUP(F1866,'帳庫存(20260119  00點更新)'!C:I,7,0)</f>
        <v>#N/A</v>
      </c>
      <c r="F1866" s="296">
        <v>18226073</v>
      </c>
      <c r="G1866" s="295">
        <v>46062</v>
      </c>
      <c r="H1866" s="722" t="s">
        <v>8036</v>
      </c>
      <c r="I1866" s="289"/>
      <c r="J1866" s="352">
        <f t="shared" si="233"/>
        <v>46182</v>
      </c>
      <c r="K1866" s="203" t="s">
        <v>7919</v>
      </c>
      <c r="L1866" s="204">
        <v>12000</v>
      </c>
      <c r="M1866" s="204">
        <v>11760</v>
      </c>
      <c r="N1866" s="204">
        <f t="shared" si="234"/>
        <v>11760</v>
      </c>
      <c r="O1866" s="354">
        <f>M1866-N1866</f>
        <v>0</v>
      </c>
      <c r="P1866" s="204" t="e">
        <f t="shared" si="231"/>
        <v>#N/A</v>
      </c>
      <c r="Q1866" s="586" t="e">
        <f t="shared" si="232"/>
        <v>#N/A</v>
      </c>
      <c r="KL1866" s="961"/>
      <c r="BLG1866" s="303">
        <v>6000</v>
      </c>
      <c r="BLH1866" s="303">
        <v>5760</v>
      </c>
    </row>
    <row r="1867" spans="2:298 1619:1721" ht="45" customHeight="1">
      <c r="B1867" s="203">
        <v>5714400182</v>
      </c>
      <c r="C1867" s="203" t="str">
        <f>VLOOKUP(B1867,'效期天數(2025.1126更新)'!B:C,2,FALSE)</f>
        <v>tCREA-U</v>
      </c>
      <c r="D1867" s="203">
        <f>VLOOKUP(B1867,'效期天數(2025.1126更新)'!B:E,4,0)</f>
        <v>120</v>
      </c>
      <c r="E1867" s="204" t="e">
        <f>VLOOKUP(F1867,'帳庫存(20260119  00點更新)'!C:I,7,0)</f>
        <v>#N/A</v>
      </c>
      <c r="F1867" s="296">
        <v>18226074</v>
      </c>
      <c r="G1867" s="295">
        <v>46062</v>
      </c>
      <c r="H1867" s="722" t="s">
        <v>8036</v>
      </c>
      <c r="J1867" s="352">
        <f t="shared" si="233"/>
        <v>46182</v>
      </c>
      <c r="K1867" s="203" t="s">
        <v>7919</v>
      </c>
      <c r="L1867" s="204">
        <v>12000</v>
      </c>
      <c r="M1867" s="204">
        <v>11880</v>
      </c>
      <c r="N1867" s="204">
        <f t="shared" si="234"/>
        <v>11880</v>
      </c>
      <c r="O1867" s="354">
        <f>M1867-N1867</f>
        <v>0</v>
      </c>
      <c r="P1867" s="204" t="e">
        <f t="shared" si="231"/>
        <v>#N/A</v>
      </c>
      <c r="Q1867" s="586" t="e">
        <f t="shared" si="232"/>
        <v>#N/A</v>
      </c>
      <c r="KL1867" s="961"/>
      <c r="BLH1867" s="303">
        <v>11880</v>
      </c>
    </row>
    <row r="1868" spans="2:298 1619:1721" ht="45" customHeight="1">
      <c r="B1868" s="203">
        <v>5714400182</v>
      </c>
      <c r="C1868" s="203" t="str">
        <f>VLOOKUP(B1868,'效期天數(2025.1126更新)'!B:C,2,FALSE)</f>
        <v>tCREA-U</v>
      </c>
      <c r="D1868" s="203">
        <f>VLOOKUP(B1868,'效期天數(2025.1126更新)'!B:E,4,0)</f>
        <v>120</v>
      </c>
      <c r="E1868" s="204" t="e">
        <f>VLOOKUP(F1868,'帳庫存(20260119  00點更新)'!C:I,7,0)</f>
        <v>#N/A</v>
      </c>
      <c r="F1868" s="296">
        <v>18226075</v>
      </c>
      <c r="G1868" s="295">
        <v>46065</v>
      </c>
      <c r="H1868" s="593" t="s">
        <v>8134</v>
      </c>
      <c r="J1868" s="352">
        <f t="shared" si="233"/>
        <v>46185</v>
      </c>
      <c r="K1868" s="203" t="s">
        <v>8003</v>
      </c>
      <c r="L1868" s="204">
        <v>12000</v>
      </c>
      <c r="M1868" s="204">
        <v>11890</v>
      </c>
      <c r="N1868" s="204">
        <f t="shared" si="234"/>
        <v>11890</v>
      </c>
      <c r="O1868" s="354">
        <f>M1868-N1868</f>
        <v>0</v>
      </c>
      <c r="P1868" s="204" t="e">
        <f t="shared" si="231"/>
        <v>#N/A</v>
      </c>
      <c r="Q1868" s="586" t="e">
        <f t="shared" si="232"/>
        <v>#N/A</v>
      </c>
      <c r="KL1868" s="961"/>
      <c r="BKC1868" s="303">
        <v>10000</v>
      </c>
      <c r="BLL1868" s="303">
        <v>1890</v>
      </c>
    </row>
    <row r="1869" spans="2:298 1619:1721" ht="45" customHeight="1">
      <c r="B1869" s="203">
        <v>5714400182</v>
      </c>
      <c r="C1869" s="203" t="str">
        <f>VLOOKUP(B1869,'效期天數(2025.1126更新)'!B:C,2,FALSE)</f>
        <v>tCREA-U</v>
      </c>
      <c r="D1869" s="203">
        <f>VLOOKUP(B1869,'效期天數(2025.1126更新)'!B:E,4,0)</f>
        <v>120</v>
      </c>
      <c r="E1869" s="204" t="e">
        <f>VLOOKUP(F1869,'帳庫存(20260119  00點更新)'!C:I,7,0)</f>
        <v>#N/A</v>
      </c>
      <c r="F1869" s="296">
        <v>18226076</v>
      </c>
      <c r="G1869" s="295">
        <v>46065</v>
      </c>
      <c r="H1869" s="593" t="s">
        <v>8134</v>
      </c>
      <c r="J1869" s="352">
        <f t="shared" si="233"/>
        <v>46185</v>
      </c>
      <c r="K1869" s="203" t="s">
        <v>8003</v>
      </c>
      <c r="L1869" s="204">
        <v>12000</v>
      </c>
      <c r="M1869" s="204">
        <v>11880</v>
      </c>
      <c r="N1869" s="204">
        <f t="shared" si="234"/>
        <v>12880</v>
      </c>
      <c r="O1869" s="354">
        <f>M1869-N1869+JS1869</f>
        <v>0</v>
      </c>
      <c r="P1869" s="204" t="e">
        <f t="shared" si="231"/>
        <v>#N/A</v>
      </c>
      <c r="Q1869" s="586" t="e">
        <f t="shared" si="232"/>
        <v>#N/A</v>
      </c>
      <c r="JS1869" s="19">
        <v>1000</v>
      </c>
      <c r="KL1869" s="961"/>
      <c r="BKC1869" s="303">
        <v>11000</v>
      </c>
      <c r="BLL1869" s="303">
        <v>1880</v>
      </c>
    </row>
    <row r="1870" spans="2:298 1619:1721" ht="45" customHeight="1">
      <c r="B1870" s="203">
        <v>5714400182</v>
      </c>
      <c r="C1870" s="203" t="str">
        <f>VLOOKUP(B1870,'效期天數(2025.1126更新)'!B:C,2,FALSE)</f>
        <v>tCREA-U</v>
      </c>
      <c r="D1870" s="203">
        <f>VLOOKUP(B1870,'效期天數(2025.1126更新)'!B:E,4,0)</f>
        <v>120</v>
      </c>
      <c r="E1870" s="204" t="e">
        <f>VLOOKUP(F1870,'帳庫存(20260119  00點更新)'!C:I,7,0)</f>
        <v>#N/A</v>
      </c>
      <c r="F1870" s="296">
        <v>18226077</v>
      </c>
      <c r="G1870" s="295">
        <v>46065</v>
      </c>
      <c r="H1870" s="593" t="s">
        <v>8134</v>
      </c>
      <c r="J1870" s="352">
        <f t="shared" si="233"/>
        <v>46185</v>
      </c>
      <c r="K1870" s="203" t="s">
        <v>8003</v>
      </c>
      <c r="L1870" s="204">
        <v>12000</v>
      </c>
      <c r="M1870" s="204">
        <v>11890</v>
      </c>
      <c r="N1870" s="204">
        <f t="shared" si="234"/>
        <v>12070</v>
      </c>
      <c r="O1870" s="354">
        <f>M1870-N1870+JW1870</f>
        <v>0</v>
      </c>
      <c r="P1870" s="204" t="e">
        <f t="shared" si="231"/>
        <v>#N/A</v>
      </c>
      <c r="Q1870" s="586" t="e">
        <f t="shared" si="232"/>
        <v>#N/A</v>
      </c>
      <c r="JW1870" s="824">
        <v>180</v>
      </c>
      <c r="KL1870" s="961"/>
      <c r="BKO1870" s="303">
        <v>11890</v>
      </c>
      <c r="BLL1870" s="303">
        <v>180</v>
      </c>
    </row>
    <row r="1871" spans="2:298 1619:1721" ht="45" customHeight="1">
      <c r="B1871" s="203">
        <v>5714400182</v>
      </c>
      <c r="C1871" s="203" t="str">
        <f>VLOOKUP(B1871,'效期天數(2025.1126更新)'!B:C,2,FALSE)</f>
        <v>tCREA-U</v>
      </c>
      <c r="D1871" s="203">
        <f>VLOOKUP(B1871,'效期天數(2025.1126更新)'!B:E,4,0)</f>
        <v>120</v>
      </c>
      <c r="E1871" s="204" t="e">
        <f>VLOOKUP(F1871,'帳庫存(20260119  00點更新)'!C:I,7,0)</f>
        <v>#N/A</v>
      </c>
      <c r="F1871" s="296">
        <v>18226078</v>
      </c>
      <c r="G1871" s="295">
        <v>46065</v>
      </c>
      <c r="H1871" s="593" t="s">
        <v>8134</v>
      </c>
      <c r="J1871" s="352">
        <f t="shared" si="233"/>
        <v>46185</v>
      </c>
      <c r="K1871" s="203" t="s">
        <v>8003</v>
      </c>
      <c r="L1871" s="204">
        <v>12000</v>
      </c>
      <c r="M1871" s="204">
        <v>11880</v>
      </c>
      <c r="N1871" s="204">
        <f t="shared" si="234"/>
        <v>12000</v>
      </c>
      <c r="O1871" s="354">
        <f>M1871-N1871+JW1871</f>
        <v>0</v>
      </c>
      <c r="P1871" s="204" t="e">
        <f t="shared" si="231"/>
        <v>#N/A</v>
      </c>
      <c r="Q1871" s="586" t="e">
        <f t="shared" si="232"/>
        <v>#N/A</v>
      </c>
      <c r="JW1871" s="824">
        <v>120</v>
      </c>
      <c r="KL1871" s="961"/>
      <c r="BKO1871" s="303">
        <v>1880</v>
      </c>
      <c r="BLL1871" s="303">
        <v>10120</v>
      </c>
    </row>
    <row r="1872" spans="2:298 1619:1721" ht="45" customHeight="1">
      <c r="B1872" s="203">
        <v>5714400182</v>
      </c>
      <c r="C1872" s="203" t="str">
        <f>VLOOKUP(B1872,'效期天數(2025.1126更新)'!B:C,2,FALSE)</f>
        <v>tCREA-U</v>
      </c>
      <c r="D1872" s="203">
        <f>VLOOKUP(B1872,'效期天數(2025.1126更新)'!B:E,4,0)</f>
        <v>120</v>
      </c>
      <c r="E1872" s="204" t="e">
        <f>VLOOKUP(F1872,'帳庫存(20260119  00點更新)'!C:I,7,0)</f>
        <v>#N/A</v>
      </c>
      <c r="F1872" s="296">
        <v>18226091</v>
      </c>
      <c r="G1872" s="295">
        <v>46076</v>
      </c>
      <c r="H1872" s="530" t="s">
        <v>8207</v>
      </c>
      <c r="J1872" s="352">
        <f t="shared" si="233"/>
        <v>46196</v>
      </c>
      <c r="K1872" s="203" t="s">
        <v>8052</v>
      </c>
      <c r="L1872" s="204">
        <v>12000</v>
      </c>
      <c r="M1872" s="344">
        <v>11700</v>
      </c>
      <c r="N1872" s="204">
        <f t="shared" si="234"/>
        <v>11700</v>
      </c>
      <c r="O1872" s="354">
        <f t="shared" ref="O1872:O1881" si="235">M1872-N1872</f>
        <v>0</v>
      </c>
      <c r="P1872" s="204" t="e">
        <f t="shared" si="231"/>
        <v>#N/A</v>
      </c>
      <c r="Q1872" s="586" t="e">
        <f t="shared" si="232"/>
        <v>#N/A</v>
      </c>
      <c r="KL1872" s="961"/>
      <c r="BKX1872" s="303">
        <v>11000</v>
      </c>
      <c r="BNB1872" s="303">
        <v>700</v>
      </c>
    </row>
    <row r="1873" spans="2:298 1662:1899" ht="45" customHeight="1">
      <c r="B1873" s="203">
        <v>5714400182</v>
      </c>
      <c r="C1873" s="203" t="str">
        <f>VLOOKUP(B1873,'效期天數(2025.1126更新)'!B:C,2,FALSE)</f>
        <v>tCREA-U</v>
      </c>
      <c r="D1873" s="203">
        <f>VLOOKUP(B1873,'效期天數(2025.1126更新)'!B:E,4,0)</f>
        <v>120</v>
      </c>
      <c r="E1873" s="204" t="e">
        <f>VLOOKUP(F1873,'帳庫存(20260119  00點更新)'!C:I,7,0)</f>
        <v>#N/A</v>
      </c>
      <c r="F1873" s="296">
        <v>18226092</v>
      </c>
      <c r="G1873" s="295">
        <v>46076</v>
      </c>
      <c r="H1873" s="530" t="s">
        <v>8207</v>
      </c>
      <c r="J1873" s="352">
        <f t="shared" si="233"/>
        <v>46196</v>
      </c>
      <c r="K1873" s="203" t="s">
        <v>8052</v>
      </c>
      <c r="L1873" s="204">
        <v>12000</v>
      </c>
      <c r="M1873" s="344">
        <v>11670</v>
      </c>
      <c r="N1873" s="204">
        <f t="shared" si="234"/>
        <v>11670</v>
      </c>
      <c r="O1873" s="354">
        <f t="shared" si="235"/>
        <v>0</v>
      </c>
      <c r="P1873" s="204" t="e">
        <f t="shared" si="231"/>
        <v>#N/A</v>
      </c>
      <c r="Q1873" s="586" t="e">
        <f t="shared" si="232"/>
        <v>#N/A</v>
      </c>
      <c r="KL1873" s="961"/>
      <c r="BKX1873" s="303">
        <v>5000</v>
      </c>
      <c r="BKY1873" s="303">
        <v>6000</v>
      </c>
      <c r="BNB1873" s="303">
        <v>670</v>
      </c>
    </row>
    <row r="1874" spans="2:298 1662:1899" ht="45" customHeight="1">
      <c r="B1874" s="203">
        <v>5714400182</v>
      </c>
      <c r="C1874" s="203" t="str">
        <f>VLOOKUP(B1874,'效期天數(2025.1126更新)'!B:C,2,FALSE)</f>
        <v>tCREA-U</v>
      </c>
      <c r="D1874" s="203">
        <f>VLOOKUP(B1874,'效期天數(2025.1126更新)'!B:E,4,0)</f>
        <v>120</v>
      </c>
      <c r="E1874" s="204" t="e">
        <f>VLOOKUP(F1874,'帳庫存(20260119  00點更新)'!C:I,7,0)</f>
        <v>#N/A</v>
      </c>
      <c r="F1874" s="296">
        <v>18226093</v>
      </c>
      <c r="G1874" s="295">
        <v>46076</v>
      </c>
      <c r="H1874" s="530" t="s">
        <v>8207</v>
      </c>
      <c r="J1874" s="352">
        <f t="shared" si="233"/>
        <v>46196</v>
      </c>
      <c r="K1874" s="203" t="s">
        <v>8052</v>
      </c>
      <c r="L1874" s="204">
        <v>12000</v>
      </c>
      <c r="M1874" s="344">
        <v>11690</v>
      </c>
      <c r="N1874" s="204">
        <f t="shared" si="234"/>
        <v>11690</v>
      </c>
      <c r="O1874" s="354">
        <f t="shared" si="235"/>
        <v>0</v>
      </c>
      <c r="P1874" s="204" t="e">
        <f t="shared" si="231"/>
        <v>#N/A</v>
      </c>
      <c r="Q1874" s="586" t="e">
        <f t="shared" si="232"/>
        <v>#N/A</v>
      </c>
      <c r="KL1874" s="961"/>
      <c r="BKY1874" s="303">
        <v>8000</v>
      </c>
      <c r="BMK1874" s="303">
        <v>2000</v>
      </c>
      <c r="BMP1874" s="303">
        <v>1690</v>
      </c>
    </row>
    <row r="1875" spans="2:298 1662:1899" ht="45" customHeight="1">
      <c r="B1875" s="203">
        <v>5714400182</v>
      </c>
      <c r="C1875" s="203" t="str">
        <f>VLOOKUP(B1875,'效期天數(2025.1126更新)'!B:C,2,FALSE)</f>
        <v>tCREA-U</v>
      </c>
      <c r="D1875" s="203">
        <f>VLOOKUP(B1875,'效期天數(2025.1126更新)'!B:E,4,0)</f>
        <v>120</v>
      </c>
      <c r="E1875" s="204" t="e">
        <f>VLOOKUP(F1875,'帳庫存(20260119  00點更新)'!C:I,7,0)</f>
        <v>#N/A</v>
      </c>
      <c r="F1875" s="296">
        <v>18226094</v>
      </c>
      <c r="G1875" s="295">
        <v>46076</v>
      </c>
      <c r="H1875" s="530" t="s">
        <v>8207</v>
      </c>
      <c r="J1875" s="352">
        <f t="shared" si="233"/>
        <v>46196</v>
      </c>
      <c r="K1875" s="203" t="s">
        <v>8052</v>
      </c>
      <c r="L1875" s="204">
        <v>12000</v>
      </c>
      <c r="M1875" s="344">
        <v>11540</v>
      </c>
      <c r="N1875" s="204">
        <f t="shared" si="234"/>
        <v>11540</v>
      </c>
      <c r="O1875" s="354">
        <f t="shared" si="235"/>
        <v>0</v>
      </c>
      <c r="P1875" s="204" t="e">
        <f t="shared" si="231"/>
        <v>#N/A</v>
      </c>
      <c r="Q1875" s="586" t="e">
        <f t="shared" si="232"/>
        <v>#N/A</v>
      </c>
      <c r="KL1875" s="961"/>
      <c r="BLM1875" s="303">
        <v>4000</v>
      </c>
      <c r="BMK1875" s="303">
        <v>2000</v>
      </c>
      <c r="BMP1875" s="303">
        <v>3000</v>
      </c>
      <c r="BNB1875" s="303">
        <v>2540</v>
      </c>
    </row>
    <row r="1876" spans="2:298 1662:1899" ht="45" customHeight="1">
      <c r="B1876" s="203">
        <v>5714400182</v>
      </c>
      <c r="C1876" s="203" t="str">
        <f>VLOOKUP(B1876,'效期天數(2025.1126更新)'!B:C,2,FALSE)</f>
        <v>tCREA-U</v>
      </c>
      <c r="D1876" s="203">
        <f>VLOOKUP(B1876,'效期天數(2025.1126更新)'!B:E,4,0)</f>
        <v>120</v>
      </c>
      <c r="E1876" s="204" t="e">
        <f>VLOOKUP(F1876,'帳庫存(20260119  00點更新)'!C:I,7,0)</f>
        <v>#N/A</v>
      </c>
      <c r="F1876" s="296">
        <v>18226095</v>
      </c>
      <c r="G1876" s="295">
        <v>46078</v>
      </c>
      <c r="H1876" s="841" t="s">
        <v>8249</v>
      </c>
      <c r="J1876" s="352">
        <f t="shared" si="233"/>
        <v>46198</v>
      </c>
      <c r="K1876" s="203" t="s">
        <v>8111</v>
      </c>
      <c r="L1876" s="204">
        <v>12000</v>
      </c>
      <c r="M1876" s="344">
        <v>11790</v>
      </c>
      <c r="N1876" s="204">
        <f t="shared" si="234"/>
        <v>11790</v>
      </c>
      <c r="O1876" s="354">
        <f t="shared" si="235"/>
        <v>0</v>
      </c>
      <c r="P1876" s="204" t="e">
        <f t="shared" si="231"/>
        <v>#N/A</v>
      </c>
      <c r="Q1876" s="586" t="e">
        <f t="shared" si="232"/>
        <v>#N/A</v>
      </c>
      <c r="KL1876" s="961"/>
      <c r="BLP1876" s="303">
        <v>10000</v>
      </c>
      <c r="BML1876" s="303">
        <v>1000</v>
      </c>
      <c r="BNG1876" s="303">
        <v>790</v>
      </c>
    </row>
    <row r="1877" spans="2:298 1662:1899" ht="45" customHeight="1">
      <c r="B1877" s="203">
        <v>5714400182</v>
      </c>
      <c r="C1877" s="203" t="str">
        <f>VLOOKUP(B1877,'效期天數(2025.1126更新)'!B:C,2,FALSE)</f>
        <v>tCREA-U</v>
      </c>
      <c r="D1877" s="203">
        <f>VLOOKUP(B1877,'效期天數(2025.1126更新)'!B:E,4,0)</f>
        <v>120</v>
      </c>
      <c r="E1877" s="204" t="e">
        <f>VLOOKUP(F1877,'帳庫存(20260119  00點更新)'!C:I,7,0)</f>
        <v>#N/A</v>
      </c>
      <c r="F1877" s="296">
        <v>18226096</v>
      </c>
      <c r="G1877" s="295">
        <v>46078</v>
      </c>
      <c r="H1877" s="841" t="s">
        <v>8249</v>
      </c>
      <c r="J1877" s="352">
        <f t="shared" si="233"/>
        <v>46198</v>
      </c>
      <c r="K1877" s="203" t="s">
        <v>8111</v>
      </c>
      <c r="L1877" s="204">
        <v>12000</v>
      </c>
      <c r="M1877" s="344">
        <v>11800</v>
      </c>
      <c r="N1877" s="204">
        <f t="shared" si="234"/>
        <v>11800</v>
      </c>
      <c r="O1877" s="354">
        <f t="shared" si="235"/>
        <v>0</v>
      </c>
      <c r="P1877" s="204" t="e">
        <f t="shared" si="231"/>
        <v>#N/A</v>
      </c>
      <c r="Q1877" s="586" t="e">
        <f t="shared" si="232"/>
        <v>#N/A</v>
      </c>
      <c r="KL1877" s="961"/>
      <c r="BLP1877" s="303">
        <v>10000</v>
      </c>
      <c r="BML1877" s="303">
        <v>1000</v>
      </c>
      <c r="BNH1877" s="303">
        <v>800</v>
      </c>
    </row>
    <row r="1878" spans="2:298 1662:1899" ht="45" customHeight="1">
      <c r="B1878" s="203">
        <v>5714400182</v>
      </c>
      <c r="C1878" s="203" t="str">
        <f>VLOOKUP(B1878,'效期天數(2025.1126更新)'!B:C,2,FALSE)</f>
        <v>tCREA-U</v>
      </c>
      <c r="D1878" s="203">
        <f>VLOOKUP(B1878,'效期天數(2025.1126更新)'!B:E,4,0)</f>
        <v>120</v>
      </c>
      <c r="E1878" s="204" t="e">
        <f>VLOOKUP(F1878,'帳庫存(20260119  00點更新)'!C:I,7,0)</f>
        <v>#N/A</v>
      </c>
      <c r="F1878" s="296">
        <v>18226097</v>
      </c>
      <c r="G1878" s="295">
        <v>46078</v>
      </c>
      <c r="H1878" s="841" t="s">
        <v>8249</v>
      </c>
      <c r="J1878" s="352">
        <f t="shared" si="233"/>
        <v>46198</v>
      </c>
      <c r="K1878" s="203" t="s">
        <v>8111</v>
      </c>
      <c r="L1878" s="204">
        <v>12000</v>
      </c>
      <c r="M1878" s="344">
        <v>11790</v>
      </c>
      <c r="N1878" s="204">
        <f t="shared" si="234"/>
        <v>11790</v>
      </c>
      <c r="O1878" s="354">
        <f t="shared" si="235"/>
        <v>0</v>
      </c>
      <c r="P1878" s="204" t="e">
        <f t="shared" si="231"/>
        <v>#N/A</v>
      </c>
      <c r="Q1878" s="586" t="e">
        <f t="shared" si="232"/>
        <v>#N/A</v>
      </c>
      <c r="KL1878" s="961"/>
      <c r="BLV1878" s="303">
        <v>8000</v>
      </c>
      <c r="BML1878" s="303">
        <v>3000</v>
      </c>
      <c r="BNG1878" s="303">
        <v>790</v>
      </c>
    </row>
    <row r="1879" spans="2:298 1662:1899" ht="45" customHeight="1">
      <c r="B1879" s="203">
        <v>5714400182</v>
      </c>
      <c r="C1879" s="203" t="str">
        <f>VLOOKUP(B1879,'效期天數(2025.1126更新)'!B:C,2,FALSE)</f>
        <v>tCREA-U</v>
      </c>
      <c r="D1879" s="203">
        <f>VLOOKUP(B1879,'效期天數(2025.1126更新)'!B:E,4,0)</f>
        <v>120</v>
      </c>
      <c r="E1879" s="204" t="e">
        <f>VLOOKUP(F1879,'帳庫存(20260119  00點更新)'!C:I,7,0)</f>
        <v>#N/A</v>
      </c>
      <c r="F1879" s="296">
        <v>18226098</v>
      </c>
      <c r="G1879" s="295">
        <v>46078</v>
      </c>
      <c r="H1879" s="841" t="s">
        <v>8249</v>
      </c>
      <c r="J1879" s="352">
        <f t="shared" si="233"/>
        <v>46198</v>
      </c>
      <c r="K1879" s="203" t="s">
        <v>8111</v>
      </c>
      <c r="L1879" s="204">
        <v>12000</v>
      </c>
      <c r="M1879" s="344">
        <v>11800</v>
      </c>
      <c r="N1879" s="204">
        <f t="shared" si="234"/>
        <v>11800</v>
      </c>
      <c r="O1879" s="354">
        <f t="shared" si="235"/>
        <v>0</v>
      </c>
      <c r="P1879" s="204" t="e">
        <f t="shared" si="231"/>
        <v>#N/A</v>
      </c>
      <c r="Q1879" s="586" t="e">
        <f t="shared" si="232"/>
        <v>#N/A</v>
      </c>
      <c r="KL1879" s="961"/>
      <c r="BLV1879" s="303">
        <v>8000</v>
      </c>
      <c r="BML1879" s="303">
        <v>3000</v>
      </c>
      <c r="BNG1879" s="303">
        <v>800</v>
      </c>
    </row>
    <row r="1880" spans="2:298 1662:1899" ht="45" customHeight="1">
      <c r="B1880" s="203">
        <v>5714400182</v>
      </c>
      <c r="C1880" s="203" t="str">
        <f>VLOOKUP(B1880,'效期天數(2025.1126更新)'!B:C,2,FALSE)</f>
        <v>tCREA-U</v>
      </c>
      <c r="D1880" s="203">
        <f>VLOOKUP(B1880,'效期天數(2025.1126更新)'!B:E,4,0)</f>
        <v>120</v>
      </c>
      <c r="E1880" s="204" t="e">
        <f>VLOOKUP(F1880,'帳庫存(20260119  00點更新)'!C:I,7,0)</f>
        <v>#N/A</v>
      </c>
      <c r="F1880" s="203">
        <v>18226101</v>
      </c>
      <c r="G1880" s="295">
        <v>46083</v>
      </c>
      <c r="H1880" s="747" t="s">
        <v>8256</v>
      </c>
      <c r="J1880" s="352">
        <f t="shared" si="233"/>
        <v>46203</v>
      </c>
      <c r="K1880" s="203" t="s">
        <v>8150</v>
      </c>
      <c r="L1880" s="204">
        <v>12000</v>
      </c>
      <c r="M1880" s="344">
        <v>11630</v>
      </c>
      <c r="N1880" s="204">
        <f t="shared" si="234"/>
        <v>11630</v>
      </c>
      <c r="O1880" s="354">
        <f t="shared" si="235"/>
        <v>0</v>
      </c>
      <c r="P1880" s="204" t="e">
        <f t="shared" si="231"/>
        <v>#N/A</v>
      </c>
      <c r="Q1880" s="586" t="e">
        <f t="shared" si="232"/>
        <v>#N/A</v>
      </c>
      <c r="KL1880" s="961"/>
      <c r="BMB1880" s="303">
        <v>10000</v>
      </c>
      <c r="BNI1880" s="303">
        <v>1630</v>
      </c>
    </row>
    <row r="1881" spans="2:298 1662:1899" ht="45" customHeight="1">
      <c r="B1881" s="203">
        <v>5714400182</v>
      </c>
      <c r="C1881" s="203" t="str">
        <f>VLOOKUP(B1881,'效期天數(2025.1126更新)'!B:C,2,FALSE)</f>
        <v>tCREA-U</v>
      </c>
      <c r="D1881" s="203">
        <f>VLOOKUP(B1881,'效期天數(2025.1126更新)'!B:E,4,0)</f>
        <v>120</v>
      </c>
      <c r="E1881" s="204" t="e">
        <f>VLOOKUP(F1881,'帳庫存(20260119  00點更新)'!C:I,7,0)</f>
        <v>#N/A</v>
      </c>
      <c r="F1881" s="203">
        <v>18226102</v>
      </c>
      <c r="G1881" s="295">
        <v>46083</v>
      </c>
      <c r="H1881" s="747" t="s">
        <v>8256</v>
      </c>
      <c r="J1881" s="352">
        <f t="shared" si="233"/>
        <v>46203</v>
      </c>
      <c r="K1881" s="203" t="s">
        <v>8150</v>
      </c>
      <c r="L1881" s="204">
        <v>12000</v>
      </c>
      <c r="M1881" s="344">
        <v>11720</v>
      </c>
      <c r="N1881" s="204">
        <f t="shared" si="234"/>
        <v>11720</v>
      </c>
      <c r="O1881" s="354">
        <f t="shared" si="235"/>
        <v>0</v>
      </c>
      <c r="P1881" s="204" t="e">
        <f t="shared" si="231"/>
        <v>#N/A</v>
      </c>
      <c r="Q1881" s="586" t="e">
        <f t="shared" si="232"/>
        <v>#N/A</v>
      </c>
      <c r="KL1881" s="961"/>
      <c r="BMB1881" s="303">
        <v>10000</v>
      </c>
      <c r="BNI1881" s="303">
        <v>720</v>
      </c>
      <c r="BOV1881" s="303">
        <v>1000</v>
      </c>
    </row>
    <row r="1882" spans="2:298 1662:1899" ht="45" customHeight="1">
      <c r="B1882" s="203">
        <v>5714400182</v>
      </c>
      <c r="C1882" s="203" t="str">
        <f>VLOOKUP(B1882,'效期天數(2025.1126更新)'!B:C,2,FALSE)</f>
        <v>tCREA-U</v>
      </c>
      <c r="D1882" s="203">
        <f>VLOOKUP(B1882,'效期天數(2025.1126更新)'!B:E,4,0)</f>
        <v>120</v>
      </c>
      <c r="E1882" s="204" t="e">
        <f>VLOOKUP(F1882,'帳庫存(20260119  00點更新)'!C:I,7,0)</f>
        <v>#N/A</v>
      </c>
      <c r="F1882" s="203">
        <v>18226103</v>
      </c>
      <c r="G1882" s="295">
        <v>46083</v>
      </c>
      <c r="H1882" s="747" t="s">
        <v>8256</v>
      </c>
      <c r="J1882" s="352">
        <f t="shared" si="233"/>
        <v>46203</v>
      </c>
      <c r="K1882" s="203" t="s">
        <v>8150</v>
      </c>
      <c r="L1882" s="204">
        <v>12000</v>
      </c>
      <c r="M1882" s="344">
        <v>11690</v>
      </c>
      <c r="N1882" s="204">
        <f t="shared" si="234"/>
        <v>12080</v>
      </c>
      <c r="O1882" s="354">
        <f>M1882-N1882+KK1882</f>
        <v>0</v>
      </c>
      <c r="P1882" s="204" t="e">
        <f t="shared" si="231"/>
        <v>#N/A</v>
      </c>
      <c r="Q1882" s="586" t="e">
        <f t="shared" si="232"/>
        <v>#N/A</v>
      </c>
      <c r="KK1882" s="958">
        <v>390</v>
      </c>
      <c r="KL1882" s="961"/>
      <c r="BMC1882" s="303">
        <v>11690</v>
      </c>
      <c r="BOV1882" s="303">
        <v>390</v>
      </c>
    </row>
    <row r="1883" spans="2:298 1662:1899" ht="45" customHeight="1">
      <c r="B1883" s="203">
        <v>5714400182</v>
      </c>
      <c r="C1883" s="203" t="str">
        <f>VLOOKUP(B1883,'效期天數(2025.1126更新)'!B:C,2,FALSE)</f>
        <v>tCREA-U</v>
      </c>
      <c r="D1883" s="203">
        <f>VLOOKUP(B1883,'效期天數(2025.1126更新)'!B:E,4,0)</f>
        <v>120</v>
      </c>
      <c r="E1883" s="204" t="e">
        <f>VLOOKUP(F1883,'帳庫存(20260119  00點更新)'!C:I,7,0)</f>
        <v>#N/A</v>
      </c>
      <c r="F1883" s="203">
        <v>18226104</v>
      </c>
      <c r="G1883" s="295">
        <v>46083</v>
      </c>
      <c r="H1883" s="747" t="s">
        <v>8256</v>
      </c>
      <c r="J1883" s="352">
        <f t="shared" si="233"/>
        <v>46203</v>
      </c>
      <c r="K1883" s="203" t="s">
        <v>8150</v>
      </c>
      <c r="L1883" s="204">
        <v>12000</v>
      </c>
      <c r="M1883" s="344">
        <v>11720</v>
      </c>
      <c r="N1883" s="204">
        <f t="shared" si="234"/>
        <v>12160</v>
      </c>
      <c r="O1883" s="354">
        <f>M1883-N1883+KK1883</f>
        <v>0</v>
      </c>
      <c r="P1883" s="204" t="e">
        <f t="shared" si="231"/>
        <v>#N/A</v>
      </c>
      <c r="Q1883" s="586" t="e">
        <f t="shared" si="232"/>
        <v>#N/A</v>
      </c>
      <c r="KK1883" s="958">
        <v>440</v>
      </c>
      <c r="KL1883" s="961"/>
      <c r="BMC1883" s="303">
        <v>11720</v>
      </c>
      <c r="BOV1883" s="303">
        <v>440</v>
      </c>
    </row>
    <row r="1884" spans="2:298 1662:1899" ht="45" customHeight="1">
      <c r="B1884" s="203">
        <v>5714400182</v>
      </c>
      <c r="C1884" s="203" t="str">
        <f>VLOOKUP(B1884,'效期天數(2025.1126更新)'!B:C,2,FALSE)</f>
        <v>tCREA-U</v>
      </c>
      <c r="D1884" s="203">
        <f>VLOOKUP(B1884,'效期天數(2025.1126更新)'!B:E,4,0)</f>
        <v>120</v>
      </c>
      <c r="E1884" s="204" t="e">
        <f>VLOOKUP(F1884,'帳庫存(20260119  00點更新)'!C:I,7,0)</f>
        <v>#N/A</v>
      </c>
      <c r="F1884" s="203">
        <v>18226105</v>
      </c>
      <c r="G1884" s="295">
        <v>46085</v>
      </c>
      <c r="H1884" s="548" t="s">
        <v>8338</v>
      </c>
      <c r="J1884" s="352">
        <f t="shared" si="233"/>
        <v>46205</v>
      </c>
      <c r="K1884" s="203" t="s">
        <v>8173</v>
      </c>
      <c r="L1884" s="204">
        <v>12000</v>
      </c>
      <c r="M1884" s="204">
        <v>11690</v>
      </c>
      <c r="N1884" s="204">
        <f t="shared" si="234"/>
        <v>11690</v>
      </c>
      <c r="O1884" s="354">
        <f t="shared" ref="O1884:O1891" si="236">M1884-N1884</f>
        <v>0</v>
      </c>
      <c r="KL1884" s="961"/>
      <c r="BME1884" s="303">
        <v>9000</v>
      </c>
      <c r="BNA1884" s="303">
        <v>2000</v>
      </c>
      <c r="BPR1884" s="303">
        <v>690</v>
      </c>
    </row>
    <row r="1885" spans="2:298 1662:1899" ht="45" customHeight="1">
      <c r="B1885" s="203">
        <v>5714400182</v>
      </c>
      <c r="C1885" s="203" t="str">
        <f>VLOOKUP(B1885,'效期天數(2025.1126更新)'!B:C,2,FALSE)</f>
        <v>tCREA-U</v>
      </c>
      <c r="D1885" s="203">
        <f>VLOOKUP(B1885,'效期天數(2025.1126更新)'!B:E,4,0)</f>
        <v>120</v>
      </c>
      <c r="E1885" s="204" t="e">
        <f>VLOOKUP(F1885,'帳庫存(20260119  00點更新)'!C:I,7,0)</f>
        <v>#N/A</v>
      </c>
      <c r="F1885" s="203">
        <v>18226106</v>
      </c>
      <c r="G1885" s="295">
        <v>46085</v>
      </c>
      <c r="H1885" s="548" t="s">
        <v>8338</v>
      </c>
      <c r="J1885" s="352">
        <f t="shared" si="233"/>
        <v>46205</v>
      </c>
      <c r="K1885" s="203" t="s">
        <v>8173</v>
      </c>
      <c r="L1885" s="204">
        <v>12000</v>
      </c>
      <c r="M1885" s="204">
        <v>11690</v>
      </c>
      <c r="N1885" s="204">
        <f t="shared" si="234"/>
        <v>11690</v>
      </c>
      <c r="O1885" s="354">
        <f t="shared" si="236"/>
        <v>0</v>
      </c>
      <c r="KL1885" s="961"/>
      <c r="BME1885" s="303">
        <v>9000</v>
      </c>
      <c r="BNA1885" s="303">
        <v>2000</v>
      </c>
      <c r="BPR1885" s="303">
        <v>690</v>
      </c>
    </row>
    <row r="1886" spans="2:298 1662:1899" ht="45" customHeight="1">
      <c r="B1886" s="203">
        <v>5714400182</v>
      </c>
      <c r="C1886" s="203" t="str">
        <f>VLOOKUP(B1886,'效期天數(2025.1126更新)'!B:C,2,FALSE)</f>
        <v>tCREA-U</v>
      </c>
      <c r="D1886" s="203">
        <f>VLOOKUP(B1886,'效期天數(2025.1126更新)'!B:E,4,0)</f>
        <v>120</v>
      </c>
      <c r="E1886" s="204" t="e">
        <f>VLOOKUP(F1886,'帳庫存(20260119  00點更新)'!C:I,7,0)</f>
        <v>#N/A</v>
      </c>
      <c r="F1886" s="203">
        <v>18226107</v>
      </c>
      <c r="G1886" s="295">
        <v>46085</v>
      </c>
      <c r="H1886" s="548" t="s">
        <v>8338</v>
      </c>
      <c r="J1886" s="352">
        <f t="shared" si="233"/>
        <v>46205</v>
      </c>
      <c r="K1886" s="203" t="s">
        <v>8173</v>
      </c>
      <c r="L1886" s="204">
        <v>12000</v>
      </c>
      <c r="M1886" s="204">
        <v>11680</v>
      </c>
      <c r="N1886" s="204">
        <f t="shared" si="234"/>
        <v>11680</v>
      </c>
      <c r="O1886" s="354">
        <f t="shared" si="236"/>
        <v>0</v>
      </c>
      <c r="KL1886" s="961"/>
      <c r="BMF1886" s="303">
        <v>7000</v>
      </c>
      <c r="BNA1886" s="303">
        <v>4000</v>
      </c>
      <c r="BPR1886" s="303">
        <v>680</v>
      </c>
    </row>
    <row r="1887" spans="2:298 1662:1899" ht="45" customHeight="1">
      <c r="B1887" s="203">
        <v>5714400182</v>
      </c>
      <c r="C1887" s="203" t="str">
        <f>VLOOKUP(B1887,'效期天數(2025.1126更新)'!B:C,2,FALSE)</f>
        <v>tCREA-U</v>
      </c>
      <c r="D1887" s="203">
        <f>VLOOKUP(B1887,'效期天數(2025.1126更新)'!B:E,4,0)</f>
        <v>120</v>
      </c>
      <c r="E1887" s="204" t="e">
        <f>VLOOKUP(F1887,'帳庫存(20260119  00點更新)'!C:I,7,0)</f>
        <v>#N/A</v>
      </c>
      <c r="F1887" s="203">
        <v>18226108</v>
      </c>
      <c r="G1887" s="295">
        <v>46085</v>
      </c>
      <c r="H1887" s="548" t="s">
        <v>8338</v>
      </c>
      <c r="J1887" s="352">
        <f t="shared" si="233"/>
        <v>46205</v>
      </c>
      <c r="K1887" s="203" t="s">
        <v>8173</v>
      </c>
      <c r="L1887" s="204">
        <v>12000</v>
      </c>
      <c r="M1887" s="204">
        <v>11690</v>
      </c>
      <c r="N1887" s="204">
        <f t="shared" si="234"/>
        <v>11690</v>
      </c>
      <c r="O1887" s="354">
        <f t="shared" si="236"/>
        <v>0</v>
      </c>
      <c r="KL1887" s="961"/>
      <c r="BMF1887" s="303">
        <v>7000</v>
      </c>
      <c r="BNA1887" s="303">
        <v>4000</v>
      </c>
      <c r="BPR1887" s="303">
        <v>690</v>
      </c>
    </row>
    <row r="1888" spans="2:298 1662:1899" ht="45" customHeight="1">
      <c r="B1888" s="203">
        <v>5714400182</v>
      </c>
      <c r="C1888" s="203" t="str">
        <f>VLOOKUP(B1888,'效期天數(2025.1126更新)'!B:C,2,FALSE)</f>
        <v>tCREA-U</v>
      </c>
      <c r="D1888" s="203">
        <f>VLOOKUP(B1888,'效期天數(2025.1126更新)'!B:E,4,0)</f>
        <v>120</v>
      </c>
      <c r="E1888" s="204" t="e">
        <f>VLOOKUP(F1888,'帳庫存(20260119  00點更新)'!C:I,7,0)</f>
        <v>#N/A</v>
      </c>
      <c r="F1888" s="296">
        <v>18226111</v>
      </c>
      <c r="G1888" s="295">
        <v>46090</v>
      </c>
      <c r="H1888" s="568" t="s">
        <v>8438</v>
      </c>
      <c r="J1888" s="352">
        <f t="shared" si="233"/>
        <v>46210</v>
      </c>
      <c r="K1888" s="203" t="s">
        <v>8271</v>
      </c>
      <c r="L1888" s="204">
        <v>12000</v>
      </c>
      <c r="M1888" s="204">
        <v>11700</v>
      </c>
      <c r="N1888" s="204">
        <f t="shared" si="234"/>
        <v>11700</v>
      </c>
      <c r="O1888" s="354">
        <f t="shared" si="236"/>
        <v>0</v>
      </c>
      <c r="KL1888" s="961"/>
      <c r="BML1888" s="303">
        <v>9000</v>
      </c>
      <c r="BNS1888" s="303">
        <v>2000</v>
      </c>
      <c r="BUA1888" s="334">
        <v>700</v>
      </c>
    </row>
    <row r="1889" spans="2:335 1702:1839" ht="45" customHeight="1">
      <c r="B1889" s="203">
        <v>5714400182</v>
      </c>
      <c r="C1889" s="203" t="str">
        <f>VLOOKUP(B1889,'效期天數(2025.1126更新)'!B:C,2,FALSE)</f>
        <v>tCREA-U</v>
      </c>
      <c r="D1889" s="203">
        <f>VLOOKUP(B1889,'效期天數(2025.1126更新)'!B:E,4,0)</f>
        <v>120</v>
      </c>
      <c r="E1889" s="204" t="e">
        <f>VLOOKUP(F1889,'帳庫存(20260119  00點更新)'!C:I,7,0)</f>
        <v>#N/A</v>
      </c>
      <c r="F1889" s="296">
        <v>18226112</v>
      </c>
      <c r="G1889" s="295">
        <v>46090</v>
      </c>
      <c r="H1889" s="568" t="s">
        <v>8438</v>
      </c>
      <c r="J1889" s="352">
        <f t="shared" si="233"/>
        <v>46210</v>
      </c>
      <c r="K1889" s="203" t="s">
        <v>8271</v>
      </c>
      <c r="L1889" s="204">
        <v>12000</v>
      </c>
      <c r="M1889" s="204">
        <v>11690</v>
      </c>
      <c r="N1889" s="204">
        <f t="shared" si="234"/>
        <v>11690</v>
      </c>
      <c r="O1889" s="354">
        <f t="shared" si="236"/>
        <v>0</v>
      </c>
      <c r="KL1889" s="961"/>
      <c r="BML1889" s="303">
        <v>9000</v>
      </c>
      <c r="BNB1889" s="303">
        <v>1690</v>
      </c>
      <c r="BNS1889" s="303">
        <v>1000</v>
      </c>
    </row>
    <row r="1890" spans="2:335 1702:1839" ht="45" customHeight="1">
      <c r="B1890" s="203">
        <v>5714400182</v>
      </c>
      <c r="C1890" s="203" t="str">
        <f>VLOOKUP(B1890,'效期天數(2025.1126更新)'!B:C,2,FALSE)</f>
        <v>tCREA-U</v>
      </c>
      <c r="D1890" s="203">
        <f>VLOOKUP(B1890,'效期天數(2025.1126更新)'!B:E,4,0)</f>
        <v>120</v>
      </c>
      <c r="E1890" s="204" t="e">
        <f>VLOOKUP(F1890,'帳庫存(20260119  00點更新)'!C:I,7,0)</f>
        <v>#N/A</v>
      </c>
      <c r="F1890" s="296">
        <v>18226113</v>
      </c>
      <c r="G1890" s="295">
        <v>46090</v>
      </c>
      <c r="H1890" s="568" t="s">
        <v>8438</v>
      </c>
      <c r="J1890" s="352">
        <f t="shared" si="233"/>
        <v>46210</v>
      </c>
      <c r="K1890" s="203" t="s">
        <v>8271</v>
      </c>
      <c r="L1890" s="204">
        <v>12000</v>
      </c>
      <c r="M1890" s="204">
        <v>11690</v>
      </c>
      <c r="N1890" s="204">
        <f t="shared" si="234"/>
        <v>11690</v>
      </c>
      <c r="O1890" s="354">
        <f t="shared" si="236"/>
        <v>0</v>
      </c>
      <c r="KL1890" s="961"/>
      <c r="BMM1890" s="303">
        <v>10000</v>
      </c>
      <c r="BNB1890" s="303">
        <v>1690</v>
      </c>
    </row>
    <row r="1891" spans="2:335 1702:1839" ht="45" customHeight="1">
      <c r="B1891" s="203">
        <v>5714400182</v>
      </c>
      <c r="C1891" s="203" t="str">
        <f>VLOOKUP(B1891,'效期天數(2025.1126更新)'!B:C,2,FALSE)</f>
        <v>tCREA-U</v>
      </c>
      <c r="D1891" s="203">
        <f>VLOOKUP(B1891,'效期天數(2025.1126更新)'!B:E,4,0)</f>
        <v>120</v>
      </c>
      <c r="E1891" s="204" t="e">
        <f>VLOOKUP(F1891,'帳庫存(20260119  00點更新)'!C:I,7,0)</f>
        <v>#N/A</v>
      </c>
      <c r="F1891" s="296">
        <v>18226114</v>
      </c>
      <c r="G1891" s="295">
        <v>46090</v>
      </c>
      <c r="H1891" s="568" t="s">
        <v>8438</v>
      </c>
      <c r="J1891" s="352">
        <f t="shared" si="233"/>
        <v>46210</v>
      </c>
      <c r="K1891" s="203" t="s">
        <v>8271</v>
      </c>
      <c r="L1891" s="204">
        <v>12000</v>
      </c>
      <c r="M1891" s="204">
        <v>11690</v>
      </c>
      <c r="N1891" s="204">
        <f t="shared" si="234"/>
        <v>11690</v>
      </c>
      <c r="O1891" s="354">
        <f t="shared" si="236"/>
        <v>0</v>
      </c>
      <c r="KL1891" s="961"/>
      <c r="BMM1891" s="303">
        <v>10000</v>
      </c>
      <c r="BNB1891" s="303">
        <v>1690</v>
      </c>
    </row>
    <row r="1892" spans="2:335 1702:1839" ht="45" customHeight="1">
      <c r="B1892" s="203">
        <v>5714400182</v>
      </c>
      <c r="C1892" s="203" t="str">
        <f>VLOOKUP(B1892,'效期天數(2025.1126更新)'!B:C,2,FALSE)</f>
        <v>tCREA-U</v>
      </c>
      <c r="D1892" s="203">
        <f>VLOOKUP(B1892,'效期天數(2025.1126更新)'!B:E,4,0)</f>
        <v>120</v>
      </c>
      <c r="E1892" s="204" t="e">
        <f>VLOOKUP(F1892,'帳庫存(20260119  00點更新)'!C:I,7,0)</f>
        <v>#N/A</v>
      </c>
      <c r="F1892" s="296">
        <v>18226115</v>
      </c>
      <c r="G1892" s="295">
        <v>46092</v>
      </c>
      <c r="H1892" s="878" t="s">
        <v>8441</v>
      </c>
      <c r="J1892" s="352">
        <f t="shared" si="233"/>
        <v>46212</v>
      </c>
      <c r="K1892" s="203" t="s">
        <v>8322</v>
      </c>
      <c r="L1892" s="204">
        <v>12000</v>
      </c>
      <c r="M1892" s="204">
        <v>11650</v>
      </c>
      <c r="N1892" s="204">
        <f t="shared" si="234"/>
        <v>11900</v>
      </c>
      <c r="O1892" s="354">
        <f>M1892-N1892+KS1892</f>
        <v>0</v>
      </c>
      <c r="KL1892" s="961"/>
      <c r="KS1892" s="569">
        <v>250</v>
      </c>
      <c r="BMR1892" s="303">
        <v>9000</v>
      </c>
      <c r="BNK1892" s="303">
        <v>2650</v>
      </c>
      <c r="BOF1892" s="303">
        <v>250</v>
      </c>
    </row>
    <row r="1893" spans="2:335 1702:1839" ht="45" customHeight="1">
      <c r="B1893" s="203">
        <v>5714400182</v>
      </c>
      <c r="C1893" s="203" t="str">
        <f>VLOOKUP(B1893,'效期天數(2025.1126更新)'!B:C,2,FALSE)</f>
        <v>tCREA-U</v>
      </c>
      <c r="D1893" s="203">
        <f>VLOOKUP(B1893,'效期天數(2025.1126更新)'!B:E,4,0)</f>
        <v>120</v>
      </c>
      <c r="E1893" s="204" t="e">
        <f>VLOOKUP(F1893,'帳庫存(20260119  00點更新)'!C:I,7,0)</f>
        <v>#N/A</v>
      </c>
      <c r="F1893" s="296">
        <v>18226116</v>
      </c>
      <c r="G1893" s="295">
        <v>46092</v>
      </c>
      <c r="H1893" s="878" t="s">
        <v>8441</v>
      </c>
      <c r="J1893" s="352">
        <f t="shared" si="233"/>
        <v>46212</v>
      </c>
      <c r="K1893" s="203" t="s">
        <v>8322</v>
      </c>
      <c r="L1893" s="204">
        <v>12000</v>
      </c>
      <c r="M1893" s="204">
        <v>11690</v>
      </c>
      <c r="N1893" s="204">
        <f t="shared" si="234"/>
        <v>11690</v>
      </c>
      <c r="O1893" s="354">
        <f>M1893-N1893</f>
        <v>0</v>
      </c>
      <c r="KL1893" s="961"/>
      <c r="BMR1893" s="303">
        <v>9000</v>
      </c>
      <c r="BOF1893" s="303">
        <v>2690</v>
      </c>
    </row>
    <row r="1894" spans="2:335 1702:1839" ht="45" customHeight="1">
      <c r="B1894" s="203">
        <v>5714400182</v>
      </c>
      <c r="C1894" s="203" t="str">
        <f>VLOOKUP(B1894,'效期天數(2025.1126更新)'!B:C,2,FALSE)</f>
        <v>tCREA-U</v>
      </c>
      <c r="D1894" s="203">
        <f>VLOOKUP(B1894,'效期天數(2025.1126更新)'!B:E,4,0)</f>
        <v>120</v>
      </c>
      <c r="E1894" s="204" t="e">
        <f>VLOOKUP(F1894,'帳庫存(20260119  00點更新)'!C:I,7,0)</f>
        <v>#N/A</v>
      </c>
      <c r="F1894" s="296">
        <v>18226117</v>
      </c>
      <c r="G1894" s="295">
        <v>46092</v>
      </c>
      <c r="H1894" s="878" t="s">
        <v>8441</v>
      </c>
      <c r="J1894" s="352">
        <f t="shared" si="233"/>
        <v>46212</v>
      </c>
      <c r="K1894" s="203" t="s">
        <v>8322</v>
      </c>
      <c r="L1894" s="204">
        <v>12000</v>
      </c>
      <c r="M1894" s="204">
        <v>11690</v>
      </c>
      <c r="N1894" s="204">
        <f t="shared" si="234"/>
        <v>11690</v>
      </c>
      <c r="O1894" s="354">
        <f>M1894-N1894</f>
        <v>0</v>
      </c>
      <c r="KL1894" s="961"/>
      <c r="BMS1894" s="303">
        <v>10000</v>
      </c>
      <c r="BNK1894" s="303">
        <v>1690</v>
      </c>
    </row>
    <row r="1895" spans="2:335 1702:1839" ht="45" customHeight="1">
      <c r="B1895" s="203">
        <v>5714400182</v>
      </c>
      <c r="C1895" s="203" t="str">
        <f>VLOOKUP(B1895,'效期天數(2025.1126更新)'!B:C,2,FALSE)</f>
        <v>tCREA-U</v>
      </c>
      <c r="D1895" s="203">
        <f>VLOOKUP(B1895,'效期天數(2025.1126更新)'!B:E,4,0)</f>
        <v>120</v>
      </c>
      <c r="E1895" s="204" t="e">
        <f>VLOOKUP(F1895,'帳庫存(20260119  00點更新)'!C:I,7,0)</f>
        <v>#N/A</v>
      </c>
      <c r="F1895" s="296">
        <v>18226118</v>
      </c>
      <c r="G1895" s="295">
        <v>46092</v>
      </c>
      <c r="H1895" s="878" t="s">
        <v>8441</v>
      </c>
      <c r="J1895" s="352">
        <f t="shared" si="233"/>
        <v>46212</v>
      </c>
      <c r="K1895" s="203" t="s">
        <v>8322</v>
      </c>
      <c r="L1895" s="204">
        <v>12000</v>
      </c>
      <c r="M1895" s="204">
        <v>11680</v>
      </c>
      <c r="N1895" s="204">
        <f t="shared" si="234"/>
        <v>11730</v>
      </c>
      <c r="O1895" s="354">
        <f>M1895-N1895+KS1895</f>
        <v>0</v>
      </c>
      <c r="KL1895" s="961"/>
      <c r="KS1895" s="569">
        <v>50</v>
      </c>
      <c r="BMS1895" s="303">
        <v>10000</v>
      </c>
      <c r="BNK1895" s="303">
        <v>680</v>
      </c>
      <c r="BOF1895" s="303">
        <v>1050</v>
      </c>
    </row>
    <row r="1896" spans="2:335 1702:1839" ht="45" customHeight="1">
      <c r="B1896" s="203">
        <v>5714400182</v>
      </c>
      <c r="C1896" s="203" t="str">
        <f>VLOOKUP(B1896,'效期天數(2025.1126更新)'!B:C,2,FALSE)</f>
        <v>tCREA-U</v>
      </c>
      <c r="D1896" s="203">
        <f>VLOOKUP(B1896,'效期天數(2025.1126更新)'!B:E,4,0)</f>
        <v>120</v>
      </c>
      <c r="E1896" s="204" t="e">
        <f>VLOOKUP(F1896,'帳庫存(20260119  00點更新)'!C:I,7,0)</f>
        <v>#N/A</v>
      </c>
      <c r="F1896" s="296" t="s">
        <v>8375</v>
      </c>
      <c r="G1896" s="295">
        <v>46094</v>
      </c>
      <c r="H1896" s="747" t="s">
        <v>8443</v>
      </c>
      <c r="I1896" s="289"/>
      <c r="J1896" s="352">
        <f t="shared" si="233"/>
        <v>46214</v>
      </c>
      <c r="K1896" s="203" t="s">
        <v>8374</v>
      </c>
      <c r="L1896" s="204">
        <v>12000</v>
      </c>
      <c r="M1896" s="204">
        <v>11680</v>
      </c>
      <c r="N1896" s="204">
        <f t="shared" si="234"/>
        <v>12010</v>
      </c>
      <c r="O1896" s="354">
        <f>M1896-N1896+KR1896</f>
        <v>0</v>
      </c>
      <c r="KL1896" s="961"/>
      <c r="KR1896" s="569">
        <v>330</v>
      </c>
      <c r="BNB1896" s="303">
        <v>5000</v>
      </c>
      <c r="BNM1896" s="303">
        <v>4680</v>
      </c>
      <c r="BNN1896" s="303">
        <v>2000</v>
      </c>
      <c r="BOM1896" s="303">
        <v>330</v>
      </c>
    </row>
    <row r="1897" spans="2:335 1702:1839" ht="45" customHeight="1">
      <c r="B1897" s="203">
        <v>5714400182</v>
      </c>
      <c r="C1897" s="203" t="str">
        <f>VLOOKUP(B1897,'效期天數(2025.1126更新)'!B:C,2,FALSE)</f>
        <v>tCREA-U</v>
      </c>
      <c r="D1897" s="203">
        <f>VLOOKUP(B1897,'效期天數(2025.1126更新)'!B:E,4,0)</f>
        <v>120</v>
      </c>
      <c r="E1897" s="204" t="e">
        <f>VLOOKUP(F1897,'帳庫存(20260119  00點更新)'!C:I,7,0)</f>
        <v>#N/A</v>
      </c>
      <c r="F1897" s="296" t="s">
        <v>8376</v>
      </c>
      <c r="G1897" s="295">
        <v>46094</v>
      </c>
      <c r="H1897" s="747" t="s">
        <v>8443</v>
      </c>
      <c r="I1897" s="289"/>
      <c r="J1897" s="352">
        <f t="shared" si="233"/>
        <v>46214</v>
      </c>
      <c r="K1897" s="203" t="s">
        <v>8374</v>
      </c>
      <c r="L1897" s="204">
        <v>12000</v>
      </c>
      <c r="M1897" s="204">
        <v>11690</v>
      </c>
      <c r="N1897" s="204">
        <f t="shared" si="234"/>
        <v>12060</v>
      </c>
      <c r="O1897" s="354">
        <f>M1897-N1897+KR1897</f>
        <v>0</v>
      </c>
      <c r="KL1897" s="961"/>
      <c r="KR1897" s="569">
        <v>370</v>
      </c>
      <c r="BNB1897" s="303">
        <v>5000</v>
      </c>
      <c r="BNM1897" s="303">
        <v>690</v>
      </c>
      <c r="BNN1897" s="303">
        <v>2000</v>
      </c>
      <c r="BOC1897" s="303">
        <v>4000</v>
      </c>
      <c r="BOM1897" s="303">
        <v>370</v>
      </c>
    </row>
    <row r="1898" spans="2:335 1702:1839" ht="45" customHeight="1">
      <c r="B1898" s="203">
        <v>5714400182</v>
      </c>
      <c r="C1898" s="203" t="str">
        <f>VLOOKUP(B1898,'效期天數(2025.1126更新)'!B:C,2,FALSE)</f>
        <v>tCREA-U</v>
      </c>
      <c r="D1898" s="203">
        <f>VLOOKUP(B1898,'效期天數(2025.1126更新)'!B:E,4,0)</f>
        <v>120</v>
      </c>
      <c r="E1898" s="204" t="e">
        <f>VLOOKUP(F1898,'帳庫存(20260119  00點更新)'!C:I,7,0)</f>
        <v>#N/A</v>
      </c>
      <c r="F1898" s="296" t="s">
        <v>8377</v>
      </c>
      <c r="G1898" s="295">
        <v>46094</v>
      </c>
      <c r="H1898" s="747" t="s">
        <v>8443</v>
      </c>
      <c r="I1898" s="289"/>
      <c r="J1898" s="352">
        <f t="shared" si="233"/>
        <v>46214</v>
      </c>
      <c r="K1898" s="203" t="s">
        <v>8374</v>
      </c>
      <c r="L1898" s="204">
        <v>12000</v>
      </c>
      <c r="M1898" s="204">
        <v>11690</v>
      </c>
      <c r="N1898" s="204">
        <f t="shared" si="234"/>
        <v>11690</v>
      </c>
      <c r="O1898" s="354">
        <f t="shared" ref="O1898:O1903" si="237">M1898-N1898</f>
        <v>0</v>
      </c>
      <c r="KL1898" s="961"/>
      <c r="BNO1898" s="303">
        <v>10000</v>
      </c>
      <c r="BOC1898" s="303">
        <v>1000</v>
      </c>
      <c r="BOM1898" s="303">
        <v>690</v>
      </c>
    </row>
    <row r="1899" spans="2:335 1702:1839" ht="45" customHeight="1">
      <c r="B1899" s="203">
        <v>5714400182</v>
      </c>
      <c r="C1899" s="203" t="str">
        <f>VLOOKUP(B1899,'效期天數(2025.1126更新)'!B:C,2,FALSE)</f>
        <v>tCREA-U</v>
      </c>
      <c r="D1899" s="203">
        <f>VLOOKUP(B1899,'效期天數(2025.1126更新)'!B:E,4,0)</f>
        <v>120</v>
      </c>
      <c r="E1899" s="204" t="e">
        <f>VLOOKUP(F1899,'帳庫存(20260119  00點更新)'!C:I,7,0)</f>
        <v>#N/A</v>
      </c>
      <c r="F1899" s="296" t="s">
        <v>8378</v>
      </c>
      <c r="G1899" s="295">
        <v>46094</v>
      </c>
      <c r="H1899" s="747" t="s">
        <v>8443</v>
      </c>
      <c r="I1899" s="289"/>
      <c r="J1899" s="352">
        <f t="shared" si="233"/>
        <v>46214</v>
      </c>
      <c r="K1899" s="203" t="s">
        <v>8374</v>
      </c>
      <c r="L1899" s="204">
        <v>12000</v>
      </c>
      <c r="M1899" s="204">
        <v>11680</v>
      </c>
      <c r="N1899" s="204">
        <f t="shared" si="234"/>
        <v>11680</v>
      </c>
      <c r="O1899" s="354">
        <f t="shared" si="237"/>
        <v>0</v>
      </c>
      <c r="KL1899" s="961"/>
      <c r="BNO1899" s="303">
        <v>10000</v>
      </c>
      <c r="BOC1899" s="303">
        <v>1000</v>
      </c>
      <c r="BOM1899" s="303">
        <v>680</v>
      </c>
    </row>
    <row r="1900" spans="2:335 1702:1839" ht="45" customHeight="1">
      <c r="B1900" s="203">
        <v>5714400182</v>
      </c>
      <c r="C1900" s="203" t="str">
        <f>VLOOKUP(B1900,'效期天數(2025.1126更新)'!B:C,2,FALSE)</f>
        <v>tCREA-U</v>
      </c>
      <c r="D1900" s="203">
        <f>VLOOKUP(B1900,'效期天數(2025.1126更新)'!B:E,4,0)</f>
        <v>120</v>
      </c>
      <c r="E1900" s="204" t="e">
        <f>VLOOKUP(F1900,'帳庫存(20260119  00點更新)'!C:I,7,0)</f>
        <v>#N/A</v>
      </c>
      <c r="F1900" s="296">
        <v>18226121</v>
      </c>
      <c r="G1900" s="295">
        <v>46097</v>
      </c>
      <c r="H1900" s="593" t="s">
        <v>8610</v>
      </c>
      <c r="I1900" s="289"/>
      <c r="J1900" s="352">
        <f t="shared" si="233"/>
        <v>46217</v>
      </c>
      <c r="K1900" s="203" t="s">
        <v>8413</v>
      </c>
      <c r="L1900" s="204">
        <v>12000</v>
      </c>
      <c r="M1900" s="204">
        <v>11800</v>
      </c>
      <c r="N1900" s="204">
        <f t="shared" si="234"/>
        <v>11800</v>
      </c>
      <c r="O1900" s="354">
        <f t="shared" si="237"/>
        <v>0</v>
      </c>
      <c r="KL1900" s="961"/>
      <c r="BNP1900" s="303">
        <v>7000</v>
      </c>
      <c r="BNY1900" s="303">
        <v>4000</v>
      </c>
      <c r="BPS1900" s="334">
        <v>800</v>
      </c>
    </row>
    <row r="1901" spans="2:335 1702:1839" ht="45" customHeight="1">
      <c r="B1901" s="203">
        <v>5714400182</v>
      </c>
      <c r="C1901" s="203" t="str">
        <f>VLOOKUP(B1901,'效期天數(2025.1126更新)'!B:C,2,FALSE)</f>
        <v>tCREA-U</v>
      </c>
      <c r="D1901" s="203">
        <f>VLOOKUP(B1901,'效期天數(2025.1126更新)'!B:E,4,0)</f>
        <v>120</v>
      </c>
      <c r="E1901" s="204" t="e">
        <f>VLOOKUP(F1901,'帳庫存(20260119  00點更新)'!C:I,7,0)</f>
        <v>#N/A</v>
      </c>
      <c r="F1901" s="296">
        <v>18226122</v>
      </c>
      <c r="G1901" s="295">
        <v>46097</v>
      </c>
      <c r="H1901" s="593" t="s">
        <v>8610</v>
      </c>
      <c r="I1901" s="289"/>
      <c r="J1901" s="352">
        <f t="shared" si="233"/>
        <v>46217</v>
      </c>
      <c r="K1901" s="203" t="s">
        <v>8413</v>
      </c>
      <c r="L1901" s="204">
        <v>12000</v>
      </c>
      <c r="M1901" s="204">
        <v>11790</v>
      </c>
      <c r="N1901" s="204">
        <f t="shared" si="234"/>
        <v>11790</v>
      </c>
      <c r="O1901" s="354">
        <f t="shared" si="237"/>
        <v>0</v>
      </c>
      <c r="KL1901" s="961"/>
      <c r="BNP1901" s="303">
        <v>7000</v>
      </c>
      <c r="BNY1901" s="303">
        <v>4000</v>
      </c>
      <c r="BPS1901" s="334">
        <v>790</v>
      </c>
    </row>
    <row r="1902" spans="2:335 1702:1839" ht="45" customHeight="1">
      <c r="B1902" s="203">
        <v>5714400182</v>
      </c>
      <c r="C1902" s="203" t="str">
        <f>VLOOKUP(B1902,'效期天數(2025.1126更新)'!B:C,2,FALSE)</f>
        <v>tCREA-U</v>
      </c>
      <c r="D1902" s="203">
        <f>VLOOKUP(B1902,'效期天數(2025.1126更新)'!B:E,4,0)</f>
        <v>120</v>
      </c>
      <c r="E1902" s="204" t="e">
        <f>VLOOKUP(F1902,'帳庫存(20260119  00點更新)'!C:I,7,0)</f>
        <v>#N/A</v>
      </c>
      <c r="F1902" s="296">
        <v>18226123</v>
      </c>
      <c r="G1902" s="295">
        <v>46097</v>
      </c>
      <c r="H1902" s="593" t="s">
        <v>8610</v>
      </c>
      <c r="I1902" s="289"/>
      <c r="J1902" s="352">
        <f t="shared" si="233"/>
        <v>46217</v>
      </c>
      <c r="K1902" s="203" t="s">
        <v>8413</v>
      </c>
      <c r="L1902" s="204">
        <v>12000</v>
      </c>
      <c r="M1902" s="204">
        <v>11790</v>
      </c>
      <c r="N1902" s="204">
        <f t="shared" si="234"/>
        <v>11790</v>
      </c>
      <c r="O1902" s="354">
        <f t="shared" si="237"/>
        <v>0</v>
      </c>
      <c r="KL1902" s="961"/>
      <c r="BNQ1902" s="303">
        <v>10000</v>
      </c>
      <c r="BNY1902" s="303">
        <v>1000</v>
      </c>
      <c r="BPY1902" s="303">
        <v>790</v>
      </c>
    </row>
    <row r="1903" spans="2:335 1702:1839" ht="45" customHeight="1">
      <c r="B1903" s="203">
        <v>5714400182</v>
      </c>
      <c r="C1903" s="203" t="str">
        <f>VLOOKUP(B1903,'效期天數(2025.1126更新)'!B:C,2,FALSE)</f>
        <v>tCREA-U</v>
      </c>
      <c r="D1903" s="203">
        <f>VLOOKUP(B1903,'效期天數(2025.1126更新)'!B:E,4,0)</f>
        <v>120</v>
      </c>
      <c r="E1903" s="204" t="e">
        <f>VLOOKUP(F1903,'帳庫存(20260119  00點更新)'!C:I,7,0)</f>
        <v>#N/A</v>
      </c>
      <c r="F1903" s="296">
        <v>18226124</v>
      </c>
      <c r="G1903" s="295">
        <v>46097</v>
      </c>
      <c r="H1903" s="593" t="s">
        <v>8610</v>
      </c>
      <c r="I1903" s="289"/>
      <c r="J1903" s="352">
        <f t="shared" si="233"/>
        <v>46217</v>
      </c>
      <c r="K1903" s="203" t="s">
        <v>8413</v>
      </c>
      <c r="L1903" s="204">
        <v>12000</v>
      </c>
      <c r="M1903" s="204">
        <v>11780</v>
      </c>
      <c r="N1903" s="204">
        <f t="shared" si="234"/>
        <v>11780</v>
      </c>
      <c r="O1903" s="354">
        <f t="shared" si="237"/>
        <v>0</v>
      </c>
      <c r="KL1903" s="961"/>
      <c r="BNQ1903" s="303">
        <v>10000</v>
      </c>
      <c r="BNY1903" s="303">
        <v>1000</v>
      </c>
      <c r="BPY1903" s="303">
        <v>780</v>
      </c>
    </row>
    <row r="1904" spans="2:335 1702:1839" ht="45" customHeight="1">
      <c r="B1904" s="203">
        <v>5714400182</v>
      </c>
      <c r="C1904" s="203" t="str">
        <f>VLOOKUP(B1904,'效期天數(2025.1126更新)'!B:C,2,FALSE)</f>
        <v>tCREA-U</v>
      </c>
      <c r="D1904" s="203">
        <f>VLOOKUP(B1904,'效期天數(2025.1126更新)'!B:E,4,0)</f>
        <v>120</v>
      </c>
      <c r="E1904" s="204" t="e">
        <f>VLOOKUP(F1904,'帳庫存(20260119  00點更新)'!C:I,7,0)</f>
        <v>#N/A</v>
      </c>
      <c r="F1904" s="296">
        <v>18226125</v>
      </c>
      <c r="G1904" s="295">
        <v>46100</v>
      </c>
      <c r="H1904" s="518" t="s">
        <v>8673</v>
      </c>
      <c r="I1904" s="959" t="s">
        <v>8506</v>
      </c>
      <c r="J1904" s="352">
        <f t="shared" si="233"/>
        <v>46220</v>
      </c>
      <c r="K1904" s="203" t="s">
        <v>8469</v>
      </c>
      <c r="L1904" s="204">
        <v>12000</v>
      </c>
      <c r="M1904" s="204">
        <v>11790</v>
      </c>
      <c r="N1904" s="204">
        <f t="shared" si="234"/>
        <v>11800</v>
      </c>
      <c r="O1904" s="354">
        <f>M1904-N1904+LW1904</f>
        <v>0</v>
      </c>
      <c r="KL1904" s="961"/>
      <c r="LW1904" s="944">
        <v>10</v>
      </c>
      <c r="BMT1904" s="334">
        <v>200</v>
      </c>
      <c r="BOA1904" s="303">
        <v>200</v>
      </c>
      <c r="BOT1904" s="303">
        <v>200</v>
      </c>
      <c r="BPD1904" s="303">
        <v>180</v>
      </c>
      <c r="BPI1904" s="303">
        <v>2000</v>
      </c>
      <c r="BQC1904" s="303">
        <v>9010</v>
      </c>
      <c r="BRS1904" s="303">
        <v>10</v>
      </c>
    </row>
    <row r="1905" spans="2:353 1710:1884" ht="45" customHeight="1">
      <c r="B1905" s="203">
        <v>5714400182</v>
      </c>
      <c r="C1905" s="203" t="str">
        <f>VLOOKUP(B1905,'效期天數(2025.1126更新)'!B:C,2,FALSE)</f>
        <v>tCREA-U</v>
      </c>
      <c r="D1905" s="203">
        <f>VLOOKUP(B1905,'效期天數(2025.1126更新)'!B:E,4,0)</f>
        <v>120</v>
      </c>
      <c r="E1905" s="204" t="e">
        <f>VLOOKUP(F1905,'帳庫存(20260119  00點更新)'!C:I,7,0)</f>
        <v>#N/A</v>
      </c>
      <c r="F1905" s="296">
        <v>18226126</v>
      </c>
      <c r="G1905" s="295">
        <v>46100</v>
      </c>
      <c r="H1905" s="518" t="s">
        <v>8673</v>
      </c>
      <c r="I1905" s="959" t="s">
        <v>8506</v>
      </c>
      <c r="J1905" s="352">
        <f t="shared" si="233"/>
        <v>46220</v>
      </c>
      <c r="K1905" s="203" t="s">
        <v>8469</v>
      </c>
      <c r="L1905" s="204">
        <v>12000</v>
      </c>
      <c r="M1905" s="204">
        <v>11790</v>
      </c>
      <c r="N1905" s="204">
        <f t="shared" si="234"/>
        <v>13570</v>
      </c>
      <c r="O1905" s="354">
        <f>M1905-N1905+LW1905</f>
        <v>0</v>
      </c>
      <c r="KL1905" s="961"/>
      <c r="LW1905" s="944">
        <v>1780</v>
      </c>
      <c r="BPI1905" s="303">
        <v>2000</v>
      </c>
      <c r="BQC1905" s="303">
        <v>9790</v>
      </c>
      <c r="BRI1905" s="303">
        <v>1000</v>
      </c>
      <c r="BRS1905" s="303">
        <v>780</v>
      </c>
    </row>
    <row r="1906" spans="2:353 1710:1884" ht="45" customHeight="1">
      <c r="B1906" s="203">
        <v>5714400182</v>
      </c>
      <c r="C1906" s="203" t="str">
        <f>VLOOKUP(B1906,'效期天數(2025.1126更新)'!B:C,2,FALSE)</f>
        <v>tCREA-U</v>
      </c>
      <c r="D1906" s="203">
        <f>VLOOKUP(B1906,'效期天數(2025.1126更新)'!B:E,4,0)</f>
        <v>120</v>
      </c>
      <c r="E1906" s="204" t="e">
        <f>VLOOKUP(F1906,'帳庫存(20260119  00點更新)'!C:I,7,0)</f>
        <v>#N/A</v>
      </c>
      <c r="F1906" s="296">
        <v>18226127</v>
      </c>
      <c r="G1906" s="295">
        <v>46100</v>
      </c>
      <c r="H1906" s="518" t="s">
        <v>8673</v>
      </c>
      <c r="I1906" s="289"/>
      <c r="J1906" s="352">
        <f t="shared" si="233"/>
        <v>46220</v>
      </c>
      <c r="K1906" s="203" t="s">
        <v>8469</v>
      </c>
      <c r="L1906" s="204">
        <v>12000</v>
      </c>
      <c r="M1906" s="204">
        <v>11780</v>
      </c>
      <c r="N1906" s="204">
        <f t="shared" si="234"/>
        <v>11780</v>
      </c>
      <c r="O1906" s="354">
        <f>M1906-N1906</f>
        <v>0</v>
      </c>
      <c r="KL1906" s="961"/>
      <c r="BOP1906" s="334">
        <v>4000</v>
      </c>
      <c r="BPB1906" s="303">
        <v>4000</v>
      </c>
      <c r="BPF1906" s="303">
        <v>3780</v>
      </c>
    </row>
    <row r="1907" spans="2:353 1710:1884" ht="45" customHeight="1">
      <c r="B1907" s="203">
        <v>5714400182</v>
      </c>
      <c r="C1907" s="203" t="str">
        <f>VLOOKUP(B1907,'效期天數(2025.1126更新)'!B:C,2,FALSE)</f>
        <v>tCREA-U</v>
      </c>
      <c r="D1907" s="203">
        <f>VLOOKUP(B1907,'效期天數(2025.1126更新)'!B:E,4,0)</f>
        <v>120</v>
      </c>
      <c r="E1907" s="204" t="e">
        <f>VLOOKUP(F1907,'帳庫存(20260119  00點更新)'!C:I,7,0)</f>
        <v>#N/A</v>
      </c>
      <c r="F1907" s="296">
        <v>18226128</v>
      </c>
      <c r="G1907" s="295">
        <v>46100</v>
      </c>
      <c r="H1907" s="518" t="s">
        <v>8673</v>
      </c>
      <c r="I1907" s="959" t="s">
        <v>8506</v>
      </c>
      <c r="J1907" s="352">
        <f t="shared" si="233"/>
        <v>46220</v>
      </c>
      <c r="K1907" s="203" t="s">
        <v>8469</v>
      </c>
      <c r="L1907" s="204">
        <v>12000</v>
      </c>
      <c r="M1907" s="204">
        <v>11770</v>
      </c>
      <c r="N1907" s="204">
        <f t="shared" si="234"/>
        <v>12540</v>
      </c>
      <c r="O1907" s="354">
        <f>M1907-N1907+LW1907</f>
        <v>0</v>
      </c>
      <c r="KL1907" s="961"/>
      <c r="LW1907" s="944">
        <v>770</v>
      </c>
      <c r="BPF1907" s="303">
        <v>3000</v>
      </c>
      <c r="BQC1907" s="303">
        <v>1770</v>
      </c>
      <c r="BQE1907" s="303">
        <v>3000</v>
      </c>
      <c r="BQU1907" s="303">
        <v>4000</v>
      </c>
      <c r="BRS1907" s="303">
        <v>770</v>
      </c>
    </row>
    <row r="1908" spans="2:353 1710:1884" ht="45" customHeight="1">
      <c r="B1908" s="203">
        <v>5714400182</v>
      </c>
      <c r="C1908" s="203" t="str">
        <f>VLOOKUP(B1908,'效期天數(2025.1126更新)'!B:C,2,FALSE)</f>
        <v>tCREA-U</v>
      </c>
      <c r="D1908" s="203">
        <f>VLOOKUP(B1908,'效期天數(2025.1126更新)'!B:E,4,0)</f>
        <v>120</v>
      </c>
      <c r="E1908" s="204" t="e">
        <f>VLOOKUP(F1908,'帳庫存(20260119  00點更新)'!C:I,7,0)</f>
        <v>#N/A</v>
      </c>
      <c r="F1908" s="296">
        <v>18226131</v>
      </c>
      <c r="G1908" s="295">
        <v>46104</v>
      </c>
      <c r="H1908" s="587" t="s">
        <v>8919</v>
      </c>
      <c r="I1908" s="984" t="s">
        <v>8506</v>
      </c>
      <c r="J1908" s="352">
        <f t="shared" si="233"/>
        <v>46224</v>
      </c>
      <c r="K1908" s="203" t="s">
        <v>8530</v>
      </c>
      <c r="L1908" s="204">
        <v>12000</v>
      </c>
      <c r="M1908" s="204">
        <v>11650</v>
      </c>
      <c r="N1908" s="204">
        <f t="shared" si="234"/>
        <v>11650</v>
      </c>
      <c r="O1908" s="354">
        <f>M1908-N1908</f>
        <v>0</v>
      </c>
      <c r="KL1908" s="961"/>
      <c r="BMT1908" s="334">
        <v>200</v>
      </c>
      <c r="BOA1908" s="303">
        <v>200</v>
      </c>
      <c r="BOT1908" s="303">
        <v>200</v>
      </c>
      <c r="BQK1908" s="303">
        <v>10000</v>
      </c>
      <c r="BSE1908" s="303">
        <v>1050</v>
      </c>
    </row>
    <row r="1909" spans="2:353 1710:1884" ht="45" customHeight="1">
      <c r="B1909" s="203">
        <v>5714400182</v>
      </c>
      <c r="C1909" s="203" t="str">
        <f>VLOOKUP(B1909,'效期天數(2025.1126更新)'!B:C,2,FALSE)</f>
        <v>tCREA-U</v>
      </c>
      <c r="D1909" s="203">
        <f>VLOOKUP(B1909,'效期天數(2025.1126更新)'!B:E,4,0)</f>
        <v>120</v>
      </c>
      <c r="E1909" s="204" t="e">
        <f>VLOOKUP(F1909,'帳庫存(20260119  00點更新)'!C:I,7,0)</f>
        <v>#N/A</v>
      </c>
      <c r="F1909" s="296">
        <v>18226132</v>
      </c>
      <c r="G1909" s="295">
        <v>46104</v>
      </c>
      <c r="H1909" s="587" t="s">
        <v>8919</v>
      </c>
      <c r="I1909" s="985"/>
      <c r="J1909" s="352">
        <f t="shared" si="233"/>
        <v>46224</v>
      </c>
      <c r="K1909" s="203" t="s">
        <v>8530</v>
      </c>
      <c r="L1909" s="204">
        <v>12000</v>
      </c>
      <c r="M1909" s="204">
        <v>11690</v>
      </c>
      <c r="N1909" s="204">
        <f t="shared" si="234"/>
        <v>11690</v>
      </c>
      <c r="O1909" s="354">
        <f>M1909-N1909</f>
        <v>0</v>
      </c>
      <c r="KL1909" s="961"/>
      <c r="BPH1909" s="303">
        <v>10000</v>
      </c>
      <c r="BSE1909" s="303">
        <v>1690</v>
      </c>
    </row>
    <row r="1910" spans="2:353 1710:1884" ht="45" customHeight="1">
      <c r="B1910" s="203">
        <v>5714400182</v>
      </c>
      <c r="C1910" s="203" t="str">
        <f>VLOOKUP(B1910,'效期天數(2025.1126更新)'!B:C,2,FALSE)</f>
        <v>tCREA-U</v>
      </c>
      <c r="D1910" s="203">
        <f>VLOOKUP(B1910,'效期天數(2025.1126更新)'!B:E,4,0)</f>
        <v>120</v>
      </c>
      <c r="E1910" s="204" t="e">
        <f>VLOOKUP(F1910,'帳庫存(20260119  00點更新)'!C:I,7,0)</f>
        <v>#N/A</v>
      </c>
      <c r="F1910" s="296">
        <v>18226133</v>
      </c>
      <c r="G1910" s="295">
        <v>46104</v>
      </c>
      <c r="H1910" s="587" t="s">
        <v>8919</v>
      </c>
      <c r="I1910" s="984" t="s">
        <v>8506</v>
      </c>
      <c r="J1910" s="352">
        <f t="shared" si="233"/>
        <v>46224</v>
      </c>
      <c r="K1910" s="203" t="s">
        <v>8530</v>
      </c>
      <c r="L1910" s="204">
        <v>12000</v>
      </c>
      <c r="M1910" s="204">
        <v>11690</v>
      </c>
      <c r="N1910" s="204">
        <f t="shared" si="234"/>
        <v>11690</v>
      </c>
      <c r="O1910" s="354">
        <f>M1910-N1910</f>
        <v>0</v>
      </c>
      <c r="KL1910" s="961"/>
      <c r="BQK1910" s="303">
        <v>10000</v>
      </c>
      <c r="BSE1910" s="303">
        <v>1690</v>
      </c>
    </row>
    <row r="1911" spans="2:353 1710:1884" ht="45" customHeight="1">
      <c r="B1911" s="203">
        <v>5714400182</v>
      </c>
      <c r="C1911" s="203" t="str">
        <f>VLOOKUP(B1911,'效期天數(2025.1126更新)'!B:C,2,FALSE)</f>
        <v>tCREA-U</v>
      </c>
      <c r="D1911" s="203">
        <f>VLOOKUP(B1911,'效期天數(2025.1126更新)'!B:E,4,0)</f>
        <v>120</v>
      </c>
      <c r="E1911" s="204" t="e">
        <f>VLOOKUP(F1911,'帳庫存(20260119  00點更新)'!C:I,7,0)</f>
        <v>#N/A</v>
      </c>
      <c r="F1911" s="296">
        <v>18226134</v>
      </c>
      <c r="G1911" s="295">
        <v>46104</v>
      </c>
      <c r="H1911" s="587" t="s">
        <v>8919</v>
      </c>
      <c r="I1911" s="984" t="s">
        <v>8506</v>
      </c>
      <c r="J1911" s="352">
        <f t="shared" si="233"/>
        <v>46224</v>
      </c>
      <c r="K1911" s="203" t="s">
        <v>8530</v>
      </c>
      <c r="L1911" s="204">
        <v>12000</v>
      </c>
      <c r="M1911" s="204">
        <v>11670</v>
      </c>
      <c r="N1911" s="204">
        <f t="shared" si="234"/>
        <v>11670</v>
      </c>
      <c r="O1911" s="354">
        <f>M1911-N1911</f>
        <v>0</v>
      </c>
      <c r="KL1911" s="961"/>
      <c r="BQF1911" s="303">
        <v>11670</v>
      </c>
    </row>
    <row r="1912" spans="2:353 1710:1884" ht="45" customHeight="1">
      <c r="B1912" s="203">
        <v>5714400182</v>
      </c>
      <c r="C1912" s="203" t="str">
        <f>VLOOKUP(B1912,'效期天數(2025.1126更新)'!B:C,2,FALSE)</f>
        <v>tCREA-U</v>
      </c>
      <c r="D1912" s="203">
        <f>VLOOKUP(B1912,'效期天數(2025.1126更新)'!B:E,4,0)</f>
        <v>120</v>
      </c>
      <c r="E1912" s="204" t="e">
        <f>VLOOKUP(F1912,'帳庫存(20260119  00點更新)'!C:I,7,0)</f>
        <v>#N/A</v>
      </c>
      <c r="F1912" s="296">
        <v>18226135</v>
      </c>
      <c r="G1912" s="295">
        <v>46107</v>
      </c>
      <c r="H1912" s="747" t="s">
        <v>8665</v>
      </c>
      <c r="J1912" s="352">
        <f t="shared" si="233"/>
        <v>46227</v>
      </c>
      <c r="K1912" s="203" t="s">
        <v>8573</v>
      </c>
      <c r="L1912" s="204">
        <v>12000</v>
      </c>
      <c r="M1912" s="204">
        <v>11790</v>
      </c>
      <c r="N1912" s="204">
        <f t="shared" si="234"/>
        <v>12790</v>
      </c>
      <c r="O1912" s="354">
        <f>M1912-N1912+KZ1912</f>
        <v>0</v>
      </c>
      <c r="KL1912" s="961"/>
      <c r="KZ1912" s="651">
        <v>1000</v>
      </c>
      <c r="BOD1912" s="303">
        <v>11000</v>
      </c>
      <c r="BPZ1912" s="303">
        <v>1790</v>
      </c>
    </row>
    <row r="1913" spans="2:353 1710:1884" ht="45" customHeight="1">
      <c r="B1913" s="203">
        <v>5714400182</v>
      </c>
      <c r="C1913" s="203" t="str">
        <f>VLOOKUP(B1913,'效期天數(2025.1126更新)'!B:C,2,FALSE)</f>
        <v>tCREA-U</v>
      </c>
      <c r="D1913" s="203">
        <f>VLOOKUP(B1913,'效期天數(2025.1126更新)'!B:E,4,0)</f>
        <v>120</v>
      </c>
      <c r="E1913" s="204" t="e">
        <f>VLOOKUP(F1913,'帳庫存(20260119  00點更新)'!C:I,7,0)</f>
        <v>#N/A</v>
      </c>
      <c r="F1913" s="296">
        <v>18226136</v>
      </c>
      <c r="G1913" s="295">
        <v>46107</v>
      </c>
      <c r="H1913" s="747" t="s">
        <v>8665</v>
      </c>
      <c r="J1913" s="352">
        <f t="shared" si="233"/>
        <v>46227</v>
      </c>
      <c r="K1913" s="203" t="s">
        <v>8573</v>
      </c>
      <c r="L1913" s="204">
        <v>12000</v>
      </c>
      <c r="M1913" s="204">
        <v>11810</v>
      </c>
      <c r="N1913" s="204">
        <f t="shared" si="234"/>
        <v>15270</v>
      </c>
      <c r="O1913" s="354">
        <f>M1913-N1913+KZ1913+LI1913</f>
        <v>0</v>
      </c>
      <c r="KL1913" s="961"/>
      <c r="KZ1913" s="651">
        <v>3000</v>
      </c>
      <c r="LI1913" s="944">
        <v>460</v>
      </c>
      <c r="BOD1913" s="303">
        <v>11000</v>
      </c>
      <c r="BQA1913" s="303">
        <v>2810</v>
      </c>
      <c r="BQL1913" s="334">
        <v>1000</v>
      </c>
      <c r="BTL1913" s="303">
        <v>460</v>
      </c>
    </row>
    <row r="1914" spans="2:353 1710:1884" ht="45" customHeight="1">
      <c r="B1914" s="203">
        <v>5714400182</v>
      </c>
      <c r="C1914" s="203" t="str">
        <f>VLOOKUP(B1914,'效期天數(2025.1126更新)'!B:C,2,FALSE)</f>
        <v>tCREA-U</v>
      </c>
      <c r="D1914" s="203">
        <f>VLOOKUP(B1914,'效期天數(2025.1126更新)'!B:E,4,0)</f>
        <v>120</v>
      </c>
      <c r="E1914" s="204" t="e">
        <f>VLOOKUP(F1914,'帳庫存(20260119  00點更新)'!C:I,7,0)</f>
        <v>#N/A</v>
      </c>
      <c r="F1914" s="296">
        <v>18226137</v>
      </c>
      <c r="G1914" s="295">
        <v>46107</v>
      </c>
      <c r="H1914" s="747" t="s">
        <v>8665</v>
      </c>
      <c r="J1914" s="352">
        <f t="shared" si="233"/>
        <v>46227</v>
      </c>
      <c r="K1914" s="203" t="s">
        <v>8573</v>
      </c>
      <c r="L1914" s="204">
        <v>12000</v>
      </c>
      <c r="M1914" s="204">
        <v>11790</v>
      </c>
      <c r="N1914" s="204">
        <f t="shared" si="234"/>
        <v>17160</v>
      </c>
      <c r="O1914" s="354">
        <f>M1914-N1914+MO1914</f>
        <v>0</v>
      </c>
      <c r="KL1914" s="961"/>
      <c r="MO1914" s="1064">
        <v>5370</v>
      </c>
      <c r="BOO1914" s="334">
        <v>6000</v>
      </c>
      <c r="BOQ1914" s="303">
        <v>5000</v>
      </c>
      <c r="BQL1914" s="334">
        <v>790</v>
      </c>
      <c r="BTK1914" s="303">
        <v>3990</v>
      </c>
      <c r="BTL1914" s="303">
        <v>1380</v>
      </c>
    </row>
    <row r="1915" spans="2:353 1710:1884" ht="45" customHeight="1">
      <c r="B1915" s="203">
        <v>5714400182</v>
      </c>
      <c r="C1915" s="203" t="str">
        <f>VLOOKUP(B1915,'效期天數(2025.1126更新)'!B:C,2,FALSE)</f>
        <v>tCREA-U</v>
      </c>
      <c r="D1915" s="203">
        <f>VLOOKUP(B1915,'效期天數(2025.1126更新)'!B:E,4,0)</f>
        <v>120</v>
      </c>
      <c r="E1915" s="204" t="e">
        <f>VLOOKUP(F1915,'帳庫存(20260119  00點更新)'!C:I,7,0)</f>
        <v>#N/A</v>
      </c>
      <c r="F1915" s="296">
        <v>18226138</v>
      </c>
      <c r="G1915" s="295">
        <v>46107</v>
      </c>
      <c r="H1915" s="747" t="s">
        <v>8665</v>
      </c>
      <c r="J1915" s="352">
        <f t="shared" si="233"/>
        <v>46227</v>
      </c>
      <c r="K1915" s="203" t="s">
        <v>8573</v>
      </c>
      <c r="L1915" s="204">
        <v>12000</v>
      </c>
      <c r="M1915" s="204">
        <v>11830</v>
      </c>
      <c r="N1915" s="204">
        <f t="shared" si="234"/>
        <v>11830</v>
      </c>
      <c r="O1915" s="354">
        <f>M1915-N1915</f>
        <v>0</v>
      </c>
      <c r="KL1915" s="961"/>
      <c r="BOQ1915" s="303">
        <v>11000</v>
      </c>
      <c r="BQL1915" s="334">
        <v>830</v>
      </c>
    </row>
    <row r="1916" spans="2:353 1710:1884" ht="45" customHeight="1">
      <c r="B1916" s="203">
        <v>5714400182</v>
      </c>
      <c r="C1916" s="203" t="str">
        <f>VLOOKUP(B1916,'效期天數(2025.1126更新)'!B:C,2,FALSE)</f>
        <v>tCREA-U</v>
      </c>
      <c r="D1916" s="203">
        <f>VLOOKUP(B1916,'效期天數(2025.1126更新)'!B:E,4,0)</f>
        <v>120</v>
      </c>
      <c r="E1916" s="204" t="e">
        <f>VLOOKUP(F1916,'帳庫存(20260119  00點更新)'!C:I,7,0)</f>
        <v>#N/A</v>
      </c>
      <c r="F1916" s="296">
        <v>18226141</v>
      </c>
      <c r="G1916" s="295">
        <v>46111</v>
      </c>
      <c r="H1916" s="587" t="s">
        <v>8764</v>
      </c>
      <c r="J1916" s="352">
        <f t="shared" si="233"/>
        <v>46231</v>
      </c>
      <c r="K1916" s="203" t="s">
        <v>8621</v>
      </c>
      <c r="L1916" s="204">
        <v>12000</v>
      </c>
      <c r="M1916" s="204">
        <v>11780</v>
      </c>
      <c r="N1916" s="204">
        <f t="shared" si="234"/>
        <v>11780</v>
      </c>
      <c r="O1916" s="354">
        <f>M1916-N1916</f>
        <v>0</v>
      </c>
      <c r="KL1916" s="961"/>
      <c r="BOR1916" s="303">
        <v>7000</v>
      </c>
      <c r="BPB1916" s="303">
        <v>4780</v>
      </c>
    </row>
    <row r="1917" spans="2:353 1710:1884" ht="45" customHeight="1">
      <c r="B1917" s="203">
        <v>5714400182</v>
      </c>
      <c r="C1917" s="203" t="str">
        <f>VLOOKUP(B1917,'效期天數(2025.1126更新)'!B:C,2,FALSE)</f>
        <v>tCREA-U</v>
      </c>
      <c r="D1917" s="203">
        <f>VLOOKUP(B1917,'效期天數(2025.1126更新)'!B:E,4,0)</f>
        <v>120</v>
      </c>
      <c r="E1917" s="204" t="e">
        <f>VLOOKUP(F1917,'帳庫存(20260119  00點更新)'!C:I,7,0)</f>
        <v>#N/A</v>
      </c>
      <c r="F1917" s="296">
        <v>18226142</v>
      </c>
      <c r="G1917" s="295">
        <v>46111</v>
      </c>
      <c r="H1917" s="587" t="s">
        <v>8764</v>
      </c>
      <c r="J1917" s="352">
        <f t="shared" si="233"/>
        <v>46231</v>
      </c>
      <c r="K1917" s="203" t="s">
        <v>8621</v>
      </c>
      <c r="L1917" s="204">
        <v>12000</v>
      </c>
      <c r="M1917" s="204">
        <v>11760</v>
      </c>
      <c r="N1917" s="204">
        <f t="shared" si="234"/>
        <v>13760</v>
      </c>
      <c r="O1917" s="354">
        <f>M1917-N1917+LE1917</f>
        <v>0</v>
      </c>
      <c r="KL1917" s="961"/>
      <c r="LE1917" s="944">
        <v>2000</v>
      </c>
      <c r="BOR1917" s="303">
        <v>7000</v>
      </c>
      <c r="BPB1917" s="303">
        <v>4760</v>
      </c>
      <c r="BSG1917" s="303">
        <v>2000</v>
      </c>
    </row>
    <row r="1918" spans="2:353 1710:1884" ht="45" customHeight="1">
      <c r="B1918" s="203">
        <v>5714400182</v>
      </c>
      <c r="C1918" s="203" t="str">
        <f>VLOOKUP(B1918,'效期天數(2025.1126更新)'!B:C,2,FALSE)</f>
        <v>tCREA-U</v>
      </c>
      <c r="D1918" s="203">
        <f>VLOOKUP(B1918,'效期天數(2025.1126更新)'!B:E,4,0)</f>
        <v>120</v>
      </c>
      <c r="E1918" s="204" t="e">
        <f>VLOOKUP(F1918,'帳庫存(20260119  00點更新)'!C:I,7,0)</f>
        <v>#N/A</v>
      </c>
      <c r="F1918" s="296">
        <v>18226143</v>
      </c>
      <c r="G1918" s="295">
        <v>46111</v>
      </c>
      <c r="H1918" s="587" t="s">
        <v>8764</v>
      </c>
      <c r="J1918" s="352">
        <f t="shared" si="233"/>
        <v>46231</v>
      </c>
      <c r="K1918" s="203" t="s">
        <v>8621</v>
      </c>
      <c r="L1918" s="204">
        <v>12000</v>
      </c>
      <c r="M1918" s="204">
        <v>11880</v>
      </c>
      <c r="N1918" s="204">
        <f t="shared" si="234"/>
        <v>11880</v>
      </c>
      <c r="O1918" s="354">
        <f t="shared" ref="O1918:O1925" si="238">M1918-N1918</f>
        <v>0</v>
      </c>
      <c r="KL1918" s="961"/>
      <c r="BOU1918" s="303">
        <v>10000</v>
      </c>
      <c r="BPB1918" s="303">
        <v>1880</v>
      </c>
    </row>
    <row r="1919" spans="2:353 1710:1884" ht="45" customHeight="1">
      <c r="B1919" s="203">
        <v>5714400182</v>
      </c>
      <c r="C1919" s="203" t="str">
        <f>VLOOKUP(B1919,'效期天數(2025.1126更新)'!B:C,2,FALSE)</f>
        <v>tCREA-U</v>
      </c>
      <c r="D1919" s="203">
        <f>VLOOKUP(B1919,'效期天數(2025.1126更新)'!B:E,4,0)</f>
        <v>120</v>
      </c>
      <c r="E1919" s="204" t="e">
        <f>VLOOKUP(F1919,'帳庫存(20260119  00點更新)'!C:I,7,0)</f>
        <v>#N/A</v>
      </c>
      <c r="F1919" s="296">
        <v>18226144</v>
      </c>
      <c r="G1919" s="295">
        <v>46111</v>
      </c>
      <c r="H1919" s="587" t="s">
        <v>8764</v>
      </c>
      <c r="J1919" s="352">
        <f t="shared" si="233"/>
        <v>46231</v>
      </c>
      <c r="K1919" s="203" t="s">
        <v>8621</v>
      </c>
      <c r="L1919" s="204">
        <v>12000</v>
      </c>
      <c r="M1919" s="204">
        <v>11870</v>
      </c>
      <c r="N1919" s="204">
        <f t="shared" si="234"/>
        <v>11870</v>
      </c>
      <c r="O1919" s="354">
        <f t="shared" si="238"/>
        <v>0</v>
      </c>
      <c r="KL1919" s="961"/>
      <c r="BOU1919" s="303">
        <v>10000</v>
      </c>
      <c r="BPB1919" s="303">
        <v>870</v>
      </c>
      <c r="BTL1919" s="303">
        <v>1000</v>
      </c>
    </row>
    <row r="1920" spans="2:353 1710:1884" ht="45" customHeight="1">
      <c r="B1920" s="203">
        <v>5714400182</v>
      </c>
      <c r="C1920" s="203" t="str">
        <f>VLOOKUP(B1920,'效期天數(2025.1126更新)'!B:C,2,FALSE)</f>
        <v>tCREA-U</v>
      </c>
      <c r="D1920" s="203">
        <f>VLOOKUP(B1920,'效期天數(2025.1126更新)'!B:E,4,0)</f>
        <v>120</v>
      </c>
      <c r="E1920" s="204" t="e">
        <f>VLOOKUP(F1920,'帳庫存(20260119  00點更新)'!C:I,7,0)</f>
        <v>#N/A</v>
      </c>
      <c r="F1920" s="296">
        <v>18226145</v>
      </c>
      <c r="G1920" s="295">
        <v>46113</v>
      </c>
      <c r="H1920" s="538" t="s">
        <v>8935</v>
      </c>
      <c r="J1920" s="352">
        <f t="shared" si="233"/>
        <v>46233</v>
      </c>
      <c r="K1920" s="203" t="s">
        <v>8701</v>
      </c>
      <c r="L1920" s="204">
        <v>12000</v>
      </c>
      <c r="M1920" s="204">
        <v>11680</v>
      </c>
      <c r="N1920" s="204">
        <f t="shared" si="234"/>
        <v>11680</v>
      </c>
      <c r="O1920" s="354">
        <f t="shared" si="238"/>
        <v>0</v>
      </c>
      <c r="BPN1920" s="303">
        <v>10000</v>
      </c>
      <c r="BPV1920" s="303">
        <v>1000</v>
      </c>
      <c r="BRS1920" s="303">
        <v>680</v>
      </c>
    </row>
    <row r="1921" spans="2:370 1782:1941" ht="45" customHeight="1">
      <c r="B1921" s="203">
        <v>5714400182</v>
      </c>
      <c r="C1921" s="203" t="str">
        <f>VLOOKUP(B1921,'效期天數(2025.1126更新)'!B:C,2,FALSE)</f>
        <v>tCREA-U</v>
      </c>
      <c r="D1921" s="203">
        <f>VLOOKUP(B1921,'效期天數(2025.1126更新)'!B:E,4,0)</f>
        <v>120</v>
      </c>
      <c r="E1921" s="204" t="e">
        <f>VLOOKUP(F1921,'帳庫存(20260119  00點更新)'!C:I,7,0)</f>
        <v>#N/A</v>
      </c>
      <c r="F1921" s="296">
        <v>18226146</v>
      </c>
      <c r="G1921" s="295">
        <v>46113</v>
      </c>
      <c r="H1921" s="538" t="s">
        <v>8935</v>
      </c>
      <c r="J1921" s="352">
        <f t="shared" si="233"/>
        <v>46233</v>
      </c>
      <c r="K1921" s="203" t="s">
        <v>8701</v>
      </c>
      <c r="L1921" s="204">
        <v>12000</v>
      </c>
      <c r="M1921" s="204">
        <v>11700</v>
      </c>
      <c r="N1921" s="204">
        <f t="shared" si="234"/>
        <v>11700</v>
      </c>
      <c r="O1921" s="354">
        <f t="shared" si="238"/>
        <v>0</v>
      </c>
      <c r="BPN1921" s="303">
        <v>10000</v>
      </c>
      <c r="BPV1921" s="303">
        <v>1000</v>
      </c>
      <c r="BRS1921" s="303">
        <v>700</v>
      </c>
    </row>
    <row r="1922" spans="2:370 1782:1941" ht="45" customHeight="1">
      <c r="B1922" s="203">
        <v>5714400182</v>
      </c>
      <c r="C1922" s="203" t="str">
        <f>VLOOKUP(B1922,'效期天數(2025.1126更新)'!B:C,2,FALSE)</f>
        <v>tCREA-U</v>
      </c>
      <c r="D1922" s="203">
        <f>VLOOKUP(B1922,'效期天數(2025.1126更新)'!B:E,4,0)</f>
        <v>120</v>
      </c>
      <c r="E1922" s="204" t="e">
        <f>VLOOKUP(F1922,'帳庫存(20260119  00點更新)'!C:I,7,0)</f>
        <v>#N/A</v>
      </c>
      <c r="F1922" s="296">
        <v>18226147</v>
      </c>
      <c r="G1922" s="295">
        <v>46113</v>
      </c>
      <c r="H1922" s="538" t="s">
        <v>8935</v>
      </c>
      <c r="J1922" s="352">
        <f t="shared" si="233"/>
        <v>46233</v>
      </c>
      <c r="K1922" s="203" t="s">
        <v>8701</v>
      </c>
      <c r="L1922" s="204">
        <v>12000</v>
      </c>
      <c r="M1922" s="204">
        <v>11680</v>
      </c>
      <c r="N1922" s="204">
        <f t="shared" si="234"/>
        <v>11680</v>
      </c>
      <c r="O1922" s="354">
        <f t="shared" si="238"/>
        <v>0</v>
      </c>
      <c r="BPT1922" s="303">
        <v>4000</v>
      </c>
      <c r="BPV1922" s="303">
        <v>7000</v>
      </c>
      <c r="BRS1922" s="303">
        <v>680</v>
      </c>
    </row>
    <row r="1923" spans="2:370 1782:1941" ht="45" customHeight="1">
      <c r="B1923" s="203">
        <v>5714400182</v>
      </c>
      <c r="C1923" s="203" t="str">
        <f>VLOOKUP(B1923,'效期天數(2025.1126更新)'!B:C,2,FALSE)</f>
        <v>tCREA-U</v>
      </c>
      <c r="D1923" s="203">
        <f>VLOOKUP(B1923,'效期天數(2025.1126更新)'!B:E,4,0)</f>
        <v>120</v>
      </c>
      <c r="E1923" s="204" t="e">
        <f>VLOOKUP(F1923,'帳庫存(20260119  00點更新)'!C:I,7,0)</f>
        <v>#N/A</v>
      </c>
      <c r="F1923" s="296">
        <v>18226148</v>
      </c>
      <c r="G1923" s="295">
        <v>46113</v>
      </c>
      <c r="H1923" s="538" t="s">
        <v>8935</v>
      </c>
      <c r="J1923" s="352">
        <f t="shared" si="233"/>
        <v>46233</v>
      </c>
      <c r="K1923" s="203" t="s">
        <v>8701</v>
      </c>
      <c r="L1923" s="204">
        <v>12000</v>
      </c>
      <c r="M1923" s="204">
        <v>11680</v>
      </c>
      <c r="N1923" s="204">
        <f t="shared" si="234"/>
        <v>11680</v>
      </c>
      <c r="O1923" s="354">
        <f t="shared" si="238"/>
        <v>0</v>
      </c>
      <c r="BPT1923" s="303">
        <v>4000</v>
      </c>
      <c r="BPV1923" s="303">
        <v>7000</v>
      </c>
      <c r="BRS1923" s="303">
        <v>680</v>
      </c>
    </row>
    <row r="1924" spans="2:370 1782:1941" ht="45" customHeight="1">
      <c r="B1924" s="203">
        <v>5714400182</v>
      </c>
      <c r="C1924" s="203" t="str">
        <f>VLOOKUP(B1924,'效期天數(2025.1126更新)'!B:C,2,FALSE)</f>
        <v>tCREA-U</v>
      </c>
      <c r="D1924" s="203">
        <f>VLOOKUP(B1924,'效期天數(2025.1126更新)'!B:E,4,0)</f>
        <v>120</v>
      </c>
      <c r="E1924" s="204" t="e">
        <f>VLOOKUP(F1924,'帳庫存(20260119  00點更新)'!C:I,7,0)</f>
        <v>#N/A</v>
      </c>
      <c r="F1924" s="296">
        <v>18226151</v>
      </c>
      <c r="G1924" s="295">
        <v>46119</v>
      </c>
      <c r="H1924" s="754" t="s">
        <v>8932</v>
      </c>
      <c r="J1924" s="352">
        <f t="shared" si="233"/>
        <v>46239</v>
      </c>
      <c r="K1924" s="203" t="s">
        <v>8780</v>
      </c>
      <c r="L1924" s="204">
        <v>12000</v>
      </c>
      <c r="M1924" s="204">
        <v>11690</v>
      </c>
      <c r="N1924" s="204">
        <f t="shared" si="234"/>
        <v>11690</v>
      </c>
      <c r="O1924" s="354">
        <f t="shared" si="238"/>
        <v>0</v>
      </c>
      <c r="BQO1924" s="303">
        <v>11000</v>
      </c>
      <c r="BSL1924" s="342">
        <v>690</v>
      </c>
    </row>
    <row r="1925" spans="2:370 1782:1941" ht="45" customHeight="1">
      <c r="B1925" s="203">
        <v>5714400182</v>
      </c>
      <c r="C1925" s="203" t="str">
        <f>VLOOKUP(B1925,'效期天數(2025.1126更新)'!B:C,2,FALSE)</f>
        <v>tCREA-U</v>
      </c>
      <c r="D1925" s="203">
        <f>VLOOKUP(B1925,'效期天數(2025.1126更新)'!B:E,4,0)</f>
        <v>120</v>
      </c>
      <c r="E1925" s="204" t="e">
        <f>VLOOKUP(F1925,'帳庫存(20260119  00點更新)'!C:I,7,0)</f>
        <v>#N/A</v>
      </c>
      <c r="F1925" s="296">
        <v>18226152</v>
      </c>
      <c r="G1925" s="295">
        <v>46119</v>
      </c>
      <c r="H1925" s="754" t="s">
        <v>8932</v>
      </c>
      <c r="J1925" s="352">
        <f t="shared" si="233"/>
        <v>46239</v>
      </c>
      <c r="K1925" s="203" t="s">
        <v>8780</v>
      </c>
      <c r="L1925" s="204">
        <v>12000</v>
      </c>
      <c r="M1925" s="204">
        <v>11680</v>
      </c>
      <c r="N1925" s="204">
        <f t="shared" si="234"/>
        <v>11680</v>
      </c>
      <c r="O1925" s="354">
        <f t="shared" si="238"/>
        <v>0</v>
      </c>
      <c r="BQO1925" s="303">
        <v>11000</v>
      </c>
      <c r="BSL1925" s="342">
        <v>680</v>
      </c>
    </row>
    <row r="1926" spans="2:370 1782:1941" ht="45" customHeight="1">
      <c r="B1926" s="203">
        <v>5714400182</v>
      </c>
      <c r="C1926" s="203" t="str">
        <f>VLOOKUP(B1926,'效期天數(2025.1126更新)'!B:C,2,FALSE)</f>
        <v>tCREA-U</v>
      </c>
      <c r="D1926" s="203">
        <f>VLOOKUP(B1926,'效期天數(2025.1126更新)'!B:E,4,0)</f>
        <v>120</v>
      </c>
      <c r="E1926" s="204" t="e">
        <f>VLOOKUP(F1926,'帳庫存(20260119  00點更新)'!C:I,7,0)</f>
        <v>#N/A</v>
      </c>
      <c r="F1926" s="296">
        <v>18226153</v>
      </c>
      <c r="G1926" s="295">
        <v>46119</v>
      </c>
      <c r="H1926" s="754" t="s">
        <v>8932</v>
      </c>
      <c r="J1926" s="352">
        <f t="shared" si="233"/>
        <v>46239</v>
      </c>
      <c r="K1926" s="203" t="s">
        <v>8780</v>
      </c>
      <c r="L1926" s="204">
        <v>12000</v>
      </c>
      <c r="M1926" s="204">
        <v>11670</v>
      </c>
      <c r="N1926" s="204">
        <f t="shared" si="234"/>
        <v>15670</v>
      </c>
      <c r="O1926" s="354">
        <f>M1926-N1926+MP1926+MQ1926+NF1926</f>
        <v>270</v>
      </c>
      <c r="MP1926" s="1064">
        <v>2000</v>
      </c>
      <c r="MQ1926" s="1064">
        <v>2000</v>
      </c>
      <c r="NF1926" s="651">
        <v>270</v>
      </c>
      <c r="BQO1926" s="303">
        <v>2000</v>
      </c>
      <c r="BQR1926" s="334">
        <v>4000</v>
      </c>
      <c r="BQS1926" s="334">
        <v>2000</v>
      </c>
      <c r="BSG1926" s="303">
        <v>2000</v>
      </c>
      <c r="BSK1926" s="334">
        <v>1000</v>
      </c>
      <c r="BTO1926" s="334">
        <v>4000</v>
      </c>
      <c r="BTX1926" s="303">
        <v>670</v>
      </c>
    </row>
    <row r="1927" spans="2:370 1782:1941" ht="45" customHeight="1">
      <c r="B1927" s="203">
        <v>5714400182</v>
      </c>
      <c r="C1927" s="203" t="str">
        <f>VLOOKUP(B1927,'效期天數(2025.1126更新)'!B:C,2,FALSE)</f>
        <v>tCREA-U</v>
      </c>
      <c r="D1927" s="203">
        <f>VLOOKUP(B1927,'效期天數(2025.1126更新)'!B:E,4,0)</f>
        <v>120</v>
      </c>
      <c r="E1927" s="204" t="e">
        <f>VLOOKUP(F1927,'帳庫存(20260119  00點更新)'!C:I,7,0)</f>
        <v>#N/A</v>
      </c>
      <c r="F1927" s="296">
        <v>18226154</v>
      </c>
      <c r="G1927" s="295">
        <v>46119</v>
      </c>
      <c r="H1927" s="754" t="s">
        <v>8932</v>
      </c>
      <c r="J1927" s="352">
        <f t="shared" si="233"/>
        <v>46239</v>
      </c>
      <c r="K1927" s="203" t="s">
        <v>8780</v>
      </c>
      <c r="L1927" s="204">
        <v>12000</v>
      </c>
      <c r="M1927" s="204">
        <v>11670</v>
      </c>
      <c r="N1927" s="204">
        <f t="shared" si="234"/>
        <v>13030</v>
      </c>
      <c r="O1927" s="354">
        <f>M1927-N1927+MP1927+NF1927</f>
        <v>1510</v>
      </c>
      <c r="MP1927" s="1064">
        <v>2480</v>
      </c>
      <c r="NF1927" s="651">
        <v>390</v>
      </c>
      <c r="BQO1927" s="303">
        <v>2000</v>
      </c>
      <c r="BQR1927" s="334">
        <v>4000</v>
      </c>
      <c r="BQS1927" s="334">
        <v>2000</v>
      </c>
      <c r="BSG1927" s="303">
        <v>2000</v>
      </c>
      <c r="BSK1927" s="334">
        <v>1000</v>
      </c>
      <c r="BTX1927" s="303">
        <v>2030</v>
      </c>
    </row>
    <row r="1928" spans="2:370 1782:1941" ht="45" customHeight="1">
      <c r="B1928" s="203">
        <v>5714400182</v>
      </c>
      <c r="C1928" s="203" t="str">
        <f>VLOOKUP(B1928,'效期天數(2025.1126更新)'!B:C,2,FALSE)</f>
        <v>tCREA-U</v>
      </c>
      <c r="D1928" s="203">
        <f>VLOOKUP(B1928,'效期天數(2025.1126更新)'!B:E,4,0)</f>
        <v>120</v>
      </c>
      <c r="E1928" s="204" t="e">
        <f>VLOOKUP(F1928,'帳庫存(20260119  00點更新)'!C:I,7,0)</f>
        <v>#N/A</v>
      </c>
      <c r="F1928" s="296">
        <v>18226155</v>
      </c>
      <c r="G1928" s="295">
        <v>46121</v>
      </c>
      <c r="H1928" s="753" t="s">
        <v>9056</v>
      </c>
      <c r="J1928" s="352">
        <f t="shared" ref="J1928:J1991" si="239">G1928+D1928</f>
        <v>46241</v>
      </c>
      <c r="K1928" s="203" t="s">
        <v>8811</v>
      </c>
      <c r="L1928" s="204">
        <v>12000</v>
      </c>
      <c r="M1928" s="204">
        <v>11860</v>
      </c>
      <c r="N1928" s="204">
        <f t="shared" ref="N1928:N1991" si="240">SUM(NS1928:XFD1928)</f>
        <v>11860</v>
      </c>
      <c r="O1928" s="354">
        <f>M1928-N1928</f>
        <v>0</v>
      </c>
      <c r="BQQ1928" s="303">
        <v>11000</v>
      </c>
      <c r="BVQ1928" s="303">
        <v>860</v>
      </c>
    </row>
    <row r="1929" spans="2:370 1782:1941" ht="45" customHeight="1">
      <c r="B1929" s="203">
        <v>5714400182</v>
      </c>
      <c r="C1929" s="203" t="str">
        <f>VLOOKUP(B1929,'效期天數(2025.1126更新)'!B:C,2,FALSE)</f>
        <v>tCREA-U</v>
      </c>
      <c r="D1929" s="203">
        <f>VLOOKUP(B1929,'效期天數(2025.1126更新)'!B:E,4,0)</f>
        <v>120</v>
      </c>
      <c r="E1929" s="204" t="e">
        <f>VLOOKUP(F1929,'帳庫存(20260119  00點更新)'!C:I,7,0)</f>
        <v>#N/A</v>
      </c>
      <c r="F1929" s="296">
        <v>18226156</v>
      </c>
      <c r="G1929" s="295">
        <v>46121</v>
      </c>
      <c r="H1929" s="753" t="s">
        <v>9056</v>
      </c>
      <c r="J1929" s="352">
        <f t="shared" si="239"/>
        <v>46241</v>
      </c>
      <c r="K1929" s="203" t="s">
        <v>8811</v>
      </c>
      <c r="L1929" s="204">
        <v>12000</v>
      </c>
      <c r="M1929" s="204">
        <v>11880</v>
      </c>
      <c r="N1929" s="204">
        <f t="shared" si="240"/>
        <v>12290</v>
      </c>
      <c r="O1929" s="354">
        <f>M1929-N1929+MZ1929</f>
        <v>0</v>
      </c>
      <c r="MZ1929" s="814">
        <v>410</v>
      </c>
      <c r="BQQ1929" s="303">
        <v>7000</v>
      </c>
      <c r="BSV1929" s="303">
        <v>4880</v>
      </c>
      <c r="BVQ1929" s="303">
        <v>410</v>
      </c>
    </row>
    <row r="1930" spans="2:370 1782:1941" ht="45" customHeight="1">
      <c r="B1930" s="203">
        <v>5714400182</v>
      </c>
      <c r="C1930" s="203" t="str">
        <f>VLOOKUP(B1930,'效期天數(2025.1126更新)'!B:C,2,FALSE)</f>
        <v>tCREA-U</v>
      </c>
      <c r="D1930" s="203">
        <f>VLOOKUP(B1930,'效期天數(2025.1126更新)'!B:E,4,0)</f>
        <v>120</v>
      </c>
      <c r="E1930" s="204" t="e">
        <f>VLOOKUP(F1930,'帳庫存(20260119  00點更新)'!C:I,7,0)</f>
        <v>#N/A</v>
      </c>
      <c r="F1930" s="296">
        <v>18226157</v>
      </c>
      <c r="G1930" s="295">
        <v>46121</v>
      </c>
      <c r="H1930" s="753" t="s">
        <v>9056</v>
      </c>
      <c r="J1930" s="352">
        <f t="shared" si="239"/>
        <v>46241</v>
      </c>
      <c r="K1930" s="203" t="s">
        <v>8811</v>
      </c>
      <c r="L1930" s="204">
        <v>12000</v>
      </c>
      <c r="M1930" s="204">
        <v>11880</v>
      </c>
      <c r="N1930" s="204">
        <f t="shared" si="240"/>
        <v>11880</v>
      </c>
      <c r="O1930" s="354">
        <f t="shared" ref="O1930:O1935" si="241">M1930-N1930</f>
        <v>0</v>
      </c>
      <c r="BQT1930" s="303">
        <v>10000</v>
      </c>
      <c r="BSV1930" s="303">
        <v>1880</v>
      </c>
    </row>
    <row r="1931" spans="2:370 1782:1941" ht="45" customHeight="1">
      <c r="B1931" s="203">
        <v>5714400182</v>
      </c>
      <c r="C1931" s="203" t="str">
        <f>VLOOKUP(B1931,'效期天數(2025.1126更新)'!B:C,2,FALSE)</f>
        <v>tCREA-U</v>
      </c>
      <c r="D1931" s="203">
        <f>VLOOKUP(B1931,'效期天數(2025.1126更新)'!B:E,4,0)</f>
        <v>120</v>
      </c>
      <c r="E1931" s="204" t="e">
        <f>VLOOKUP(F1931,'帳庫存(20260119  00點更新)'!C:I,7,0)</f>
        <v>#N/A</v>
      </c>
      <c r="F1931" s="296">
        <v>18226158</v>
      </c>
      <c r="G1931" s="295">
        <v>46121</v>
      </c>
      <c r="H1931" s="753" t="s">
        <v>9056</v>
      </c>
      <c r="J1931" s="352">
        <f t="shared" si="239"/>
        <v>46241</v>
      </c>
      <c r="K1931" s="203" t="s">
        <v>8811</v>
      </c>
      <c r="L1931" s="204">
        <v>12000</v>
      </c>
      <c r="M1931" s="204">
        <v>11970</v>
      </c>
      <c r="N1931" s="204">
        <f t="shared" si="240"/>
        <v>11970</v>
      </c>
      <c r="O1931" s="354">
        <f t="shared" si="241"/>
        <v>0</v>
      </c>
      <c r="BQT1931" s="303">
        <v>10000</v>
      </c>
      <c r="BVQ1931" s="303">
        <v>1970</v>
      </c>
    </row>
    <row r="1932" spans="2:370 1782:1941" ht="45" customHeight="1">
      <c r="B1932" s="203">
        <v>5714400182</v>
      </c>
      <c r="C1932" s="203" t="str">
        <f>VLOOKUP(B1932,'效期天數(2025.1126更新)'!B:C,2,FALSE)</f>
        <v>tCREA-U</v>
      </c>
      <c r="D1932" s="203">
        <f>VLOOKUP(B1932,'效期天數(2025.1126更新)'!B:E,4,0)</f>
        <v>120</v>
      </c>
      <c r="E1932" s="204" t="e">
        <f>VLOOKUP(F1932,'帳庫存(20260119  00點更新)'!C:I,7,0)</f>
        <v>#N/A</v>
      </c>
      <c r="F1932" s="296" t="s">
        <v>8869</v>
      </c>
      <c r="G1932" s="295">
        <v>46123</v>
      </c>
      <c r="H1932" s="580" t="s">
        <v>9097</v>
      </c>
      <c r="J1932" s="352">
        <f t="shared" si="239"/>
        <v>46243</v>
      </c>
      <c r="K1932" s="203" t="s">
        <v>8868</v>
      </c>
      <c r="L1932" s="204">
        <v>12000</v>
      </c>
      <c r="M1932" s="204">
        <v>11780</v>
      </c>
      <c r="N1932" s="204">
        <f t="shared" si="240"/>
        <v>11000</v>
      </c>
      <c r="O1932" s="354">
        <f t="shared" si="241"/>
        <v>780</v>
      </c>
      <c r="BQW1932" s="303">
        <v>10000</v>
      </c>
      <c r="BUF1932" s="303">
        <v>1000</v>
      </c>
    </row>
    <row r="1933" spans="2:370 1782:1941" ht="45" customHeight="1">
      <c r="B1933" s="203">
        <v>5714400182</v>
      </c>
      <c r="C1933" s="203" t="str">
        <f>VLOOKUP(B1933,'效期天數(2025.1126更新)'!B:C,2,FALSE)</f>
        <v>tCREA-U</v>
      </c>
      <c r="D1933" s="203">
        <f>VLOOKUP(B1933,'效期天數(2025.1126更新)'!B:E,4,0)</f>
        <v>120</v>
      </c>
      <c r="E1933" s="204" t="e">
        <f>VLOOKUP(F1933,'帳庫存(20260119  00點更新)'!C:I,7,0)</f>
        <v>#N/A</v>
      </c>
      <c r="F1933" s="296" t="s">
        <v>8870</v>
      </c>
      <c r="G1933" s="295">
        <v>46123</v>
      </c>
      <c r="H1933" s="580" t="s">
        <v>9097</v>
      </c>
      <c r="J1933" s="352">
        <f t="shared" si="239"/>
        <v>46243</v>
      </c>
      <c r="K1933" s="203" t="s">
        <v>8868</v>
      </c>
      <c r="L1933" s="204">
        <v>12000</v>
      </c>
      <c r="M1933" s="204">
        <v>11790</v>
      </c>
      <c r="N1933" s="204">
        <f t="shared" si="240"/>
        <v>11000</v>
      </c>
      <c r="O1933" s="354">
        <f t="shared" si="241"/>
        <v>790</v>
      </c>
      <c r="BQW1933" s="303">
        <v>10000</v>
      </c>
      <c r="BUF1933" s="303">
        <v>1000</v>
      </c>
    </row>
    <row r="1934" spans="2:370 1782:1941" ht="45" customHeight="1">
      <c r="B1934" s="203">
        <v>5714400182</v>
      </c>
      <c r="C1934" s="203" t="str">
        <f>VLOOKUP(B1934,'效期天數(2025.1126更新)'!B:C,2,FALSE)</f>
        <v>tCREA-U</v>
      </c>
      <c r="D1934" s="203">
        <f>VLOOKUP(B1934,'效期天數(2025.1126更新)'!B:E,4,0)</f>
        <v>120</v>
      </c>
      <c r="E1934" s="204" t="e">
        <f>VLOOKUP(F1934,'帳庫存(20260119  00點更新)'!C:I,7,0)</f>
        <v>#N/A</v>
      </c>
      <c r="F1934" s="296" t="s">
        <v>8871</v>
      </c>
      <c r="G1934" s="295">
        <v>46123</v>
      </c>
      <c r="H1934" s="580" t="s">
        <v>9097</v>
      </c>
      <c r="J1934" s="352">
        <f t="shared" si="239"/>
        <v>46243</v>
      </c>
      <c r="K1934" s="203" t="s">
        <v>8868</v>
      </c>
      <c r="L1934" s="204">
        <v>12000</v>
      </c>
      <c r="M1934" s="204">
        <v>11750</v>
      </c>
      <c r="N1934" s="204">
        <f t="shared" si="240"/>
        <v>10750</v>
      </c>
      <c r="O1934" s="354">
        <f t="shared" si="241"/>
        <v>1000</v>
      </c>
      <c r="BQZ1934" s="303">
        <v>10000</v>
      </c>
      <c r="BTL1934" s="303">
        <v>750</v>
      </c>
    </row>
    <row r="1935" spans="2:370 1782:1941" ht="45" customHeight="1">
      <c r="B1935" s="203">
        <v>5714400182</v>
      </c>
      <c r="C1935" s="203" t="str">
        <f>VLOOKUP(B1935,'效期天數(2025.1126更新)'!B:C,2,FALSE)</f>
        <v>tCREA-U</v>
      </c>
      <c r="D1935" s="203">
        <f>VLOOKUP(B1935,'效期天數(2025.1126更新)'!B:E,4,0)</f>
        <v>120</v>
      </c>
      <c r="E1935" s="204" t="e">
        <f>VLOOKUP(F1935,'帳庫存(20260119  00點更新)'!C:I,7,0)</f>
        <v>#N/A</v>
      </c>
      <c r="F1935" s="296" t="s">
        <v>8872</v>
      </c>
      <c r="G1935" s="295">
        <v>46123</v>
      </c>
      <c r="H1935" s="580" t="s">
        <v>9097</v>
      </c>
      <c r="J1935" s="352">
        <f t="shared" si="239"/>
        <v>46243</v>
      </c>
      <c r="K1935" s="203" t="s">
        <v>8868</v>
      </c>
      <c r="L1935" s="204">
        <v>12000</v>
      </c>
      <c r="M1935" s="204">
        <v>11700</v>
      </c>
      <c r="N1935" s="204">
        <f t="shared" si="240"/>
        <v>10700</v>
      </c>
      <c r="O1935" s="354">
        <f t="shared" si="241"/>
        <v>1000</v>
      </c>
      <c r="BQZ1935" s="303">
        <v>10000</v>
      </c>
      <c r="BTL1935" s="303">
        <v>700</v>
      </c>
    </row>
    <row r="1936" spans="2:370 1782:1941" ht="45" customHeight="1">
      <c r="B1936" s="203">
        <v>5714400182</v>
      </c>
      <c r="C1936" s="203" t="str">
        <f>VLOOKUP(B1936,'效期天數(2025.1126更新)'!B:C,2,FALSE)</f>
        <v>tCREA-U</v>
      </c>
      <c r="D1936" s="203">
        <f>VLOOKUP(B1936,'效期天數(2025.1126更新)'!B:E,4,0)</f>
        <v>120</v>
      </c>
      <c r="E1936" s="204" t="e">
        <f>VLOOKUP(F1936,'帳庫存(20260119  00點更新)'!C:I,7,0)</f>
        <v>#N/A</v>
      </c>
      <c r="F1936" s="296">
        <v>18226161</v>
      </c>
      <c r="G1936" s="295">
        <v>46126</v>
      </c>
      <c r="H1936" s="538" t="s">
        <v>9086</v>
      </c>
      <c r="I1936" s="289" t="s">
        <v>10120</v>
      </c>
      <c r="J1936" s="352">
        <f t="shared" si="239"/>
        <v>46246</v>
      </c>
      <c r="K1936" s="203" t="s">
        <v>8943</v>
      </c>
      <c r="L1936" s="204">
        <v>12000</v>
      </c>
      <c r="M1936" s="204">
        <v>11710</v>
      </c>
      <c r="N1936" s="204">
        <f t="shared" si="240"/>
        <v>10710</v>
      </c>
      <c r="O1936" s="354">
        <f>M1936-N1936+NE1936</f>
        <v>1170</v>
      </c>
      <c r="NE1936" s="651">
        <v>170</v>
      </c>
      <c r="BRB1936" s="303">
        <v>10000</v>
      </c>
      <c r="BTW1936" s="303">
        <v>710</v>
      </c>
    </row>
    <row r="1937" spans="2:369 1821:1941" ht="45" customHeight="1">
      <c r="B1937" s="203">
        <v>5714400182</v>
      </c>
      <c r="C1937" s="203" t="str">
        <f>VLOOKUP(B1937,'效期天數(2025.1126更新)'!B:C,2,FALSE)</f>
        <v>tCREA-U</v>
      </c>
      <c r="D1937" s="203">
        <f>VLOOKUP(B1937,'效期天數(2025.1126更新)'!B:E,4,0)</f>
        <v>120</v>
      </c>
      <c r="E1937" s="204" t="e">
        <f>VLOOKUP(F1937,'帳庫存(20260119  00點更新)'!C:I,7,0)</f>
        <v>#N/A</v>
      </c>
      <c r="F1937" s="296">
        <v>18226162</v>
      </c>
      <c r="G1937" s="295">
        <v>46126</v>
      </c>
      <c r="H1937" s="538" t="s">
        <v>9086</v>
      </c>
      <c r="I1937" s="1083" t="s">
        <v>10120</v>
      </c>
      <c r="J1937" s="352">
        <f t="shared" si="239"/>
        <v>46246</v>
      </c>
      <c r="K1937" s="203" t="s">
        <v>8943</v>
      </c>
      <c r="L1937" s="204">
        <v>12000</v>
      </c>
      <c r="M1937" s="204">
        <v>11700</v>
      </c>
      <c r="N1937" s="204">
        <f t="shared" si="240"/>
        <v>10700</v>
      </c>
      <c r="O1937" s="354">
        <f>M1937-N1937+NE1937</f>
        <v>1120</v>
      </c>
      <c r="NE1937" s="651">
        <v>120</v>
      </c>
      <c r="BRB1937" s="303">
        <v>10000</v>
      </c>
      <c r="BTW1937" s="303">
        <v>700</v>
      </c>
    </row>
    <row r="1938" spans="2:369 1821:1941" ht="45" customHeight="1">
      <c r="B1938" s="203">
        <v>5714400182</v>
      </c>
      <c r="C1938" s="203" t="str">
        <f>VLOOKUP(B1938,'效期天數(2025.1126更新)'!B:C,2,FALSE)</f>
        <v>tCREA-U</v>
      </c>
      <c r="D1938" s="203">
        <f>VLOOKUP(B1938,'效期天數(2025.1126更新)'!B:E,4,0)</f>
        <v>120</v>
      </c>
      <c r="E1938" s="204" t="e">
        <f>VLOOKUP(F1938,'帳庫存(20260119  00點更新)'!C:I,7,0)</f>
        <v>#N/A</v>
      </c>
      <c r="F1938" s="296">
        <v>18226163</v>
      </c>
      <c r="G1938" s="295">
        <v>46126</v>
      </c>
      <c r="H1938" s="538" t="s">
        <v>9086</v>
      </c>
      <c r="I1938" s="1083" t="s">
        <v>10120</v>
      </c>
      <c r="J1938" s="352">
        <f t="shared" si="239"/>
        <v>46246</v>
      </c>
      <c r="K1938" s="203" t="s">
        <v>8943</v>
      </c>
      <c r="L1938" s="204">
        <v>12000</v>
      </c>
      <c r="M1938" s="204">
        <v>11700</v>
      </c>
      <c r="N1938" s="204">
        <f t="shared" si="240"/>
        <v>11700</v>
      </c>
      <c r="O1938" s="354">
        <f t="shared" ref="O1938:O1945" si="242">M1938-N1938</f>
        <v>0</v>
      </c>
      <c r="BRF1938" s="303">
        <v>10000</v>
      </c>
      <c r="BUP1938" s="303">
        <v>1700</v>
      </c>
    </row>
    <row r="1939" spans="2:369 1821:1941" ht="45" customHeight="1">
      <c r="B1939" s="203">
        <v>5714400182</v>
      </c>
      <c r="C1939" s="203" t="str">
        <f>VLOOKUP(B1939,'效期天數(2025.1126更新)'!B:C,2,FALSE)</f>
        <v>tCREA-U</v>
      </c>
      <c r="D1939" s="203">
        <f>VLOOKUP(B1939,'效期天數(2025.1126更新)'!B:E,4,0)</f>
        <v>120</v>
      </c>
      <c r="E1939" s="204" t="e">
        <f>VLOOKUP(F1939,'帳庫存(20260119  00點更新)'!C:I,7,0)</f>
        <v>#N/A</v>
      </c>
      <c r="F1939" s="296">
        <v>18226164</v>
      </c>
      <c r="G1939" s="295">
        <v>46126</v>
      </c>
      <c r="H1939" s="538" t="s">
        <v>9086</v>
      </c>
      <c r="I1939" s="1083" t="s">
        <v>10120</v>
      </c>
      <c r="J1939" s="352">
        <f t="shared" si="239"/>
        <v>46246</v>
      </c>
      <c r="K1939" s="203" t="s">
        <v>8943</v>
      </c>
      <c r="L1939" s="204">
        <v>12000</v>
      </c>
      <c r="M1939" s="204">
        <v>11660</v>
      </c>
      <c r="N1939" s="204">
        <f t="shared" si="240"/>
        <v>11660</v>
      </c>
      <c r="O1939" s="354">
        <f t="shared" si="242"/>
        <v>0</v>
      </c>
      <c r="BRF1939" s="303">
        <v>10000</v>
      </c>
      <c r="BUP1939" s="303">
        <v>1660</v>
      </c>
    </row>
    <row r="1940" spans="2:369 1821:1941" ht="45" customHeight="1">
      <c r="B1940" s="203">
        <v>5714400182</v>
      </c>
      <c r="C1940" s="203" t="str">
        <f>VLOOKUP(B1940,'效期天數(2025.1126更新)'!B:C,2,FALSE)</f>
        <v>tCREA-U</v>
      </c>
      <c r="D1940" s="203">
        <f>VLOOKUP(B1940,'效期天數(2025.1126更新)'!B:E,4,0)</f>
        <v>120</v>
      </c>
      <c r="E1940" s="204" t="e">
        <f>VLOOKUP(F1940,'帳庫存(20260119  00點更新)'!C:I,7,0)</f>
        <v>#N/A</v>
      </c>
      <c r="F1940" s="296">
        <v>18226165</v>
      </c>
      <c r="G1940" s="295">
        <v>46128</v>
      </c>
      <c r="H1940" s="747" t="s">
        <v>9094</v>
      </c>
      <c r="J1940" s="352">
        <f t="shared" si="239"/>
        <v>46248</v>
      </c>
      <c r="K1940" s="203" t="s">
        <v>9002</v>
      </c>
      <c r="L1940" s="204">
        <v>12000</v>
      </c>
      <c r="M1940" s="204">
        <v>11790</v>
      </c>
      <c r="N1940" s="204">
        <f t="shared" si="240"/>
        <v>11790</v>
      </c>
      <c r="O1940" s="354">
        <f t="shared" si="242"/>
        <v>0</v>
      </c>
      <c r="BRA1940" s="303">
        <v>790</v>
      </c>
      <c r="BSJ1940" s="334">
        <v>10000</v>
      </c>
      <c r="BVQ1940" s="303">
        <v>1000</v>
      </c>
    </row>
    <row r="1941" spans="2:369 1821:1941" ht="45" customHeight="1">
      <c r="B1941" s="203">
        <v>5714400182</v>
      </c>
      <c r="C1941" s="203" t="str">
        <f>VLOOKUP(B1941,'效期天數(2025.1126更新)'!B:C,2,FALSE)</f>
        <v>tCREA-U</v>
      </c>
      <c r="D1941" s="203">
        <f>VLOOKUP(B1941,'效期天數(2025.1126更新)'!B:E,4,0)</f>
        <v>120</v>
      </c>
      <c r="E1941" s="204" t="e">
        <f>VLOOKUP(F1941,'帳庫存(20260119  00點更新)'!C:I,7,0)</f>
        <v>#N/A</v>
      </c>
      <c r="F1941" s="296">
        <v>18226166</v>
      </c>
      <c r="G1941" s="295">
        <v>46128</v>
      </c>
      <c r="H1941" s="747" t="s">
        <v>9094</v>
      </c>
      <c r="J1941" s="352">
        <f t="shared" si="239"/>
        <v>46248</v>
      </c>
      <c r="K1941" s="203" t="s">
        <v>9002</v>
      </c>
      <c r="L1941" s="204">
        <v>12000</v>
      </c>
      <c r="M1941" s="204">
        <v>11900</v>
      </c>
      <c r="N1941" s="204">
        <f t="shared" si="240"/>
        <v>11900</v>
      </c>
      <c r="O1941" s="354">
        <f t="shared" si="242"/>
        <v>0</v>
      </c>
      <c r="BRA1941" s="303">
        <v>11900</v>
      </c>
    </row>
    <row r="1942" spans="2:369 1821:1941" ht="45" customHeight="1">
      <c r="B1942" s="203">
        <v>5714400182</v>
      </c>
      <c r="C1942" s="203" t="str">
        <f>VLOOKUP(B1942,'效期天數(2025.1126更新)'!B:C,2,FALSE)</f>
        <v>tCREA-U</v>
      </c>
      <c r="D1942" s="203">
        <f>VLOOKUP(B1942,'效期天數(2025.1126更新)'!B:E,4,0)</f>
        <v>120</v>
      </c>
      <c r="E1942" s="204" t="e">
        <f>VLOOKUP(F1942,'帳庫存(20260119  00點更新)'!C:I,7,0)</f>
        <v>#N/A</v>
      </c>
      <c r="F1942" s="296">
        <v>18226167</v>
      </c>
      <c r="G1942" s="295">
        <v>46128</v>
      </c>
      <c r="H1942" s="747" t="s">
        <v>9094</v>
      </c>
      <c r="J1942" s="352">
        <f t="shared" si="239"/>
        <v>46248</v>
      </c>
      <c r="K1942" s="203" t="s">
        <v>9002</v>
      </c>
      <c r="L1942" s="204">
        <v>12000</v>
      </c>
      <c r="M1942" s="204">
        <v>11880</v>
      </c>
      <c r="N1942" s="204">
        <f t="shared" si="240"/>
        <v>11880</v>
      </c>
      <c r="O1942" s="354">
        <f t="shared" si="242"/>
        <v>0</v>
      </c>
      <c r="BRA1942" s="303">
        <v>11880</v>
      </c>
    </row>
    <row r="1943" spans="2:369 1821:1941" ht="45" customHeight="1">
      <c r="B1943" s="203">
        <v>5714400182</v>
      </c>
      <c r="C1943" s="203" t="str">
        <f>VLOOKUP(B1943,'效期天數(2025.1126更新)'!B:C,2,FALSE)</f>
        <v>tCREA-U</v>
      </c>
      <c r="D1943" s="203">
        <f>VLOOKUP(B1943,'效期天數(2025.1126更新)'!B:E,4,0)</f>
        <v>120</v>
      </c>
      <c r="E1943" s="204" t="e">
        <f>VLOOKUP(F1943,'帳庫存(20260119  00點更新)'!C:I,7,0)</f>
        <v>#N/A</v>
      </c>
      <c r="F1943" s="296">
        <v>18226168</v>
      </c>
      <c r="G1943" s="295">
        <v>46128</v>
      </c>
      <c r="H1943" s="747" t="s">
        <v>9094</v>
      </c>
      <c r="J1943" s="352">
        <f t="shared" si="239"/>
        <v>46248</v>
      </c>
      <c r="K1943" s="203" t="s">
        <v>9002</v>
      </c>
      <c r="L1943" s="204">
        <v>12000</v>
      </c>
      <c r="M1943" s="204">
        <v>11890</v>
      </c>
      <c r="N1943" s="204">
        <f t="shared" si="240"/>
        <v>11890</v>
      </c>
      <c r="O1943" s="354">
        <f t="shared" si="242"/>
        <v>0</v>
      </c>
      <c r="BRA1943" s="303">
        <v>11890</v>
      </c>
    </row>
    <row r="1944" spans="2:369 1821:1941" ht="45" customHeight="1">
      <c r="B1944" s="203">
        <v>5714400182</v>
      </c>
      <c r="C1944" s="203" t="str">
        <f>VLOOKUP(B1944,'效期天數(2025.1126更新)'!B:C,2,FALSE)</f>
        <v>tCREA-U</v>
      </c>
      <c r="D1944" s="203">
        <f>VLOOKUP(B1944,'效期天數(2025.1126更新)'!B:E,4,0)</f>
        <v>120</v>
      </c>
      <c r="E1944" s="204" t="e">
        <f>VLOOKUP(F1944,'帳庫存(20260119  00點更新)'!C:I,7,0)</f>
        <v>#N/A</v>
      </c>
      <c r="F1944" s="296">
        <v>18226171</v>
      </c>
      <c r="G1944" s="295">
        <v>46132</v>
      </c>
      <c r="H1944" s="546" t="s">
        <v>9307</v>
      </c>
      <c r="J1944" s="352">
        <f t="shared" si="239"/>
        <v>46252</v>
      </c>
      <c r="K1944" s="203" t="s">
        <v>9125</v>
      </c>
      <c r="L1944" s="204">
        <v>12000</v>
      </c>
      <c r="M1944" s="204">
        <v>11880</v>
      </c>
      <c r="N1944" s="204">
        <f t="shared" si="240"/>
        <v>10000</v>
      </c>
      <c r="O1944" s="354">
        <f t="shared" si="242"/>
        <v>1880</v>
      </c>
      <c r="BRG1944" s="303">
        <v>10000</v>
      </c>
    </row>
    <row r="1945" spans="2:369 1821:1941" ht="45" customHeight="1">
      <c r="B1945" s="203">
        <v>5714400182</v>
      </c>
      <c r="C1945" s="203" t="str">
        <f>VLOOKUP(B1945,'效期天數(2025.1126更新)'!B:C,2,FALSE)</f>
        <v>tCREA-U</v>
      </c>
      <c r="D1945" s="203">
        <f>VLOOKUP(B1945,'效期天數(2025.1126更新)'!B:E,4,0)</f>
        <v>120</v>
      </c>
      <c r="E1945" s="204" t="e">
        <f>VLOOKUP(F1945,'帳庫存(20260119  00點更新)'!C:I,7,0)</f>
        <v>#N/A</v>
      </c>
      <c r="F1945" s="296">
        <v>18226172</v>
      </c>
      <c r="G1945" s="295">
        <v>46132</v>
      </c>
      <c r="H1945" s="546" t="s">
        <v>9307</v>
      </c>
      <c r="J1945" s="352">
        <f t="shared" si="239"/>
        <v>46252</v>
      </c>
      <c r="K1945" s="203" t="s">
        <v>9125</v>
      </c>
      <c r="L1945" s="204">
        <v>12000</v>
      </c>
      <c r="M1945" s="204">
        <v>11780</v>
      </c>
      <c r="N1945" s="204">
        <f t="shared" si="240"/>
        <v>10000</v>
      </c>
      <c r="O1945" s="354">
        <f t="shared" si="242"/>
        <v>1780</v>
      </c>
      <c r="BRG1945" s="303">
        <v>10000</v>
      </c>
    </row>
    <row r="1946" spans="2:369 1821:1941" ht="45" customHeight="1">
      <c r="B1946" s="203">
        <v>5714400182</v>
      </c>
      <c r="C1946" s="203" t="str">
        <f>VLOOKUP(B1946,'效期天數(2025.1126更新)'!B:C,2,FALSE)</f>
        <v>tCREA-U</v>
      </c>
      <c r="D1946" s="203">
        <f>VLOOKUP(B1946,'效期天數(2025.1126更新)'!B:E,4,0)</f>
        <v>120</v>
      </c>
      <c r="E1946" s="204" t="e">
        <f>VLOOKUP(F1946,'帳庫存(20260119  00點更新)'!C:I,7,0)</f>
        <v>#N/A</v>
      </c>
      <c r="F1946" s="296">
        <v>18226173</v>
      </c>
      <c r="G1946" s="295">
        <v>46132</v>
      </c>
      <c r="H1946" s="546" t="s">
        <v>9307</v>
      </c>
      <c r="J1946" s="352">
        <f t="shared" si="239"/>
        <v>46252</v>
      </c>
      <c r="K1946" s="203" t="s">
        <v>9125</v>
      </c>
      <c r="L1946" s="204">
        <v>12000</v>
      </c>
      <c r="M1946" s="204">
        <v>11760</v>
      </c>
      <c r="N1946" s="204">
        <f t="shared" si="240"/>
        <v>11760</v>
      </c>
      <c r="O1946" s="354">
        <f>M1946-N1946+NA1946</f>
        <v>60</v>
      </c>
      <c r="NA1946" s="814">
        <v>60</v>
      </c>
      <c r="BRL1946" s="303">
        <v>5000</v>
      </c>
      <c r="BSU1946" s="303">
        <v>6760</v>
      </c>
    </row>
    <row r="1947" spans="2:369 1821:1941" ht="45" customHeight="1">
      <c r="B1947" s="203">
        <v>5714400182</v>
      </c>
      <c r="C1947" s="203" t="str">
        <f>VLOOKUP(B1947,'效期天數(2025.1126更新)'!B:C,2,FALSE)</f>
        <v>tCREA-U</v>
      </c>
      <c r="D1947" s="203">
        <f>VLOOKUP(B1947,'效期天數(2025.1126更新)'!B:E,4,0)</f>
        <v>120</v>
      </c>
      <c r="E1947" s="204" t="e">
        <f>VLOOKUP(F1947,'帳庫存(20260119  00點更新)'!C:I,7,0)</f>
        <v>#N/A</v>
      </c>
      <c r="F1947" s="296">
        <v>18226174</v>
      </c>
      <c r="G1947" s="295">
        <v>46132</v>
      </c>
      <c r="H1947" s="546" t="s">
        <v>9307</v>
      </c>
      <c r="J1947" s="352">
        <f t="shared" si="239"/>
        <v>46252</v>
      </c>
      <c r="K1947" s="203" t="s">
        <v>9125</v>
      </c>
      <c r="L1947" s="204">
        <v>12000</v>
      </c>
      <c r="M1947" s="204">
        <v>11880</v>
      </c>
      <c r="N1947" s="204">
        <f t="shared" si="240"/>
        <v>11880</v>
      </c>
      <c r="O1947" s="354">
        <f>M1947-N1947+NA1947</f>
        <v>170</v>
      </c>
      <c r="NA1947" s="814">
        <v>170</v>
      </c>
      <c r="BRL1947" s="303">
        <v>5000</v>
      </c>
      <c r="BSU1947" s="303">
        <v>6880</v>
      </c>
    </row>
    <row r="1948" spans="2:369 1821:1941" ht="45" customHeight="1">
      <c r="B1948" s="203">
        <v>5714400182</v>
      </c>
      <c r="C1948" s="203" t="str">
        <f>VLOOKUP(B1948,'效期天數(2025.1126更新)'!B:C,2,FALSE)</f>
        <v>tCREA-U</v>
      </c>
      <c r="D1948" s="203">
        <f>VLOOKUP(B1948,'效期天數(2025.1126更新)'!B:E,4,0)</f>
        <v>120</v>
      </c>
      <c r="E1948" s="204" t="e">
        <f>VLOOKUP(F1948,'帳庫存(20260119  00點更新)'!C:I,7,0)</f>
        <v>#N/A</v>
      </c>
      <c r="F1948" s="296">
        <v>18226175</v>
      </c>
      <c r="G1948" s="295">
        <v>46134</v>
      </c>
      <c r="H1948" s="747" t="s">
        <v>9301</v>
      </c>
      <c r="J1948" s="352">
        <f t="shared" si="239"/>
        <v>46254</v>
      </c>
      <c r="K1948" s="203" t="s">
        <v>9153</v>
      </c>
      <c r="L1948" s="204">
        <v>12000</v>
      </c>
      <c r="M1948" s="204">
        <v>11830</v>
      </c>
      <c r="N1948" s="204">
        <f t="shared" si="240"/>
        <v>11000</v>
      </c>
      <c r="O1948" s="354">
        <f t="shared" ref="O1948:O1975" si="243">M1948-N1948</f>
        <v>830</v>
      </c>
      <c r="BRM1948" s="303">
        <v>11000</v>
      </c>
    </row>
    <row r="1949" spans="2:369 1821:1941" ht="45" customHeight="1">
      <c r="B1949" s="203">
        <v>5714400182</v>
      </c>
      <c r="C1949" s="203" t="str">
        <f>VLOOKUP(B1949,'效期天數(2025.1126更新)'!B:C,2,FALSE)</f>
        <v>tCREA-U</v>
      </c>
      <c r="D1949" s="203">
        <f>VLOOKUP(B1949,'效期天數(2025.1126更新)'!B:E,4,0)</f>
        <v>120</v>
      </c>
      <c r="E1949" s="204" t="e">
        <f>VLOOKUP(F1949,'帳庫存(20260119  00點更新)'!C:I,7,0)</f>
        <v>#N/A</v>
      </c>
      <c r="F1949" s="296">
        <v>18226176</v>
      </c>
      <c r="G1949" s="295">
        <v>46134</v>
      </c>
      <c r="H1949" s="747" t="s">
        <v>9301</v>
      </c>
      <c r="J1949" s="352">
        <f t="shared" si="239"/>
        <v>46254</v>
      </c>
      <c r="K1949" s="203" t="s">
        <v>9153</v>
      </c>
      <c r="L1949" s="204">
        <v>12000</v>
      </c>
      <c r="M1949" s="204">
        <v>11880</v>
      </c>
      <c r="N1949" s="204">
        <f t="shared" si="240"/>
        <v>11000</v>
      </c>
      <c r="O1949" s="354">
        <f t="shared" si="243"/>
        <v>880</v>
      </c>
      <c r="BRM1949" s="303">
        <v>11000</v>
      </c>
    </row>
    <row r="1950" spans="2:369 1821:1941" ht="45" customHeight="1">
      <c r="B1950" s="203">
        <v>5714400182</v>
      </c>
      <c r="C1950" s="203" t="str">
        <f>VLOOKUP(B1950,'效期天數(2025.1126更新)'!B:C,2,FALSE)</f>
        <v>tCREA-U</v>
      </c>
      <c r="D1950" s="203">
        <f>VLOOKUP(B1950,'效期天數(2025.1126更新)'!B:E,4,0)</f>
        <v>120</v>
      </c>
      <c r="E1950" s="204" t="e">
        <f>VLOOKUP(F1950,'帳庫存(20260119  00點更新)'!C:I,7,0)</f>
        <v>#N/A</v>
      </c>
      <c r="F1950" s="296">
        <v>18226177</v>
      </c>
      <c r="G1950" s="295">
        <v>46134</v>
      </c>
      <c r="H1950" s="747" t="s">
        <v>9301</v>
      </c>
      <c r="J1950" s="352">
        <f t="shared" si="239"/>
        <v>46254</v>
      </c>
      <c r="K1950" s="203" t="s">
        <v>9153</v>
      </c>
      <c r="L1950" s="204">
        <v>12000</v>
      </c>
      <c r="M1950" s="204">
        <v>11890</v>
      </c>
      <c r="N1950" s="204">
        <f t="shared" si="240"/>
        <v>11000</v>
      </c>
      <c r="O1950" s="354">
        <f t="shared" si="243"/>
        <v>890</v>
      </c>
      <c r="BRO1950" s="303">
        <v>11000</v>
      </c>
    </row>
    <row r="1951" spans="2:369 1821:1941" ht="45" customHeight="1">
      <c r="B1951" s="203">
        <v>5714400182</v>
      </c>
      <c r="C1951" s="203" t="str">
        <f>VLOOKUP(B1951,'效期天數(2025.1126更新)'!B:C,2,FALSE)</f>
        <v>tCREA-U</v>
      </c>
      <c r="D1951" s="203">
        <f>VLOOKUP(B1951,'效期天數(2025.1126更新)'!B:E,4,0)</f>
        <v>120</v>
      </c>
      <c r="E1951" s="204" t="e">
        <f>VLOOKUP(F1951,'帳庫存(20260119  00點更新)'!C:I,7,0)</f>
        <v>#N/A</v>
      </c>
      <c r="F1951" s="296">
        <v>18226178</v>
      </c>
      <c r="G1951" s="295">
        <v>46134</v>
      </c>
      <c r="H1951" s="747" t="s">
        <v>9301</v>
      </c>
      <c r="J1951" s="352">
        <f t="shared" si="239"/>
        <v>46254</v>
      </c>
      <c r="K1951" s="203" t="s">
        <v>9153</v>
      </c>
      <c r="L1951" s="204">
        <v>12000</v>
      </c>
      <c r="M1951" s="204">
        <v>11880</v>
      </c>
      <c r="N1951" s="204">
        <f t="shared" si="240"/>
        <v>11000</v>
      </c>
      <c r="O1951" s="354">
        <f t="shared" si="243"/>
        <v>880</v>
      </c>
      <c r="BRO1951" s="303">
        <v>11000</v>
      </c>
    </row>
    <row r="1952" spans="2:369 1821:1941" ht="45" customHeight="1">
      <c r="B1952" s="203">
        <v>5714400182</v>
      </c>
      <c r="C1952" s="203" t="str">
        <f>VLOOKUP(B1952,'效期天數(2025.1126更新)'!B:C,2,FALSE)</f>
        <v>tCREA-U</v>
      </c>
      <c r="D1952" s="203">
        <f>VLOOKUP(B1952,'效期天數(2025.1126更新)'!B:E,4,0)</f>
        <v>120</v>
      </c>
      <c r="E1952" s="204" t="e">
        <f>VLOOKUP(F1952,'帳庫存(20260119  00點更新)'!C:I,7,0)</f>
        <v>#N/A</v>
      </c>
      <c r="F1952" s="296" t="s">
        <v>9215</v>
      </c>
      <c r="G1952" s="295">
        <v>46137</v>
      </c>
      <c r="H1952" s="753" t="s">
        <v>9242</v>
      </c>
      <c r="J1952" s="352">
        <f t="shared" si="239"/>
        <v>46257</v>
      </c>
      <c r="K1952" s="203" t="s">
        <v>9214</v>
      </c>
      <c r="L1952" s="204">
        <v>12000</v>
      </c>
      <c r="M1952" s="204">
        <v>11780</v>
      </c>
      <c r="N1952" s="204">
        <f t="shared" si="240"/>
        <v>11780</v>
      </c>
      <c r="O1952" s="354">
        <f t="shared" si="243"/>
        <v>0</v>
      </c>
      <c r="BRT1952" s="303">
        <v>10000</v>
      </c>
      <c r="BTY1952" s="303">
        <v>1780</v>
      </c>
    </row>
    <row r="1953" spans="2:15 1840:1927" ht="45" customHeight="1">
      <c r="B1953" s="203">
        <v>5714400182</v>
      </c>
      <c r="C1953" s="203" t="str">
        <f>VLOOKUP(B1953,'效期天數(2025.1126更新)'!B:C,2,FALSE)</f>
        <v>tCREA-U</v>
      </c>
      <c r="D1953" s="203">
        <f>VLOOKUP(B1953,'效期天數(2025.1126更新)'!B:E,4,0)</f>
        <v>120</v>
      </c>
      <c r="E1953" s="204" t="e">
        <f>VLOOKUP(F1953,'帳庫存(20260119  00點更新)'!C:I,7,0)</f>
        <v>#N/A</v>
      </c>
      <c r="F1953" s="296" t="s">
        <v>9216</v>
      </c>
      <c r="G1953" s="295">
        <v>46137</v>
      </c>
      <c r="H1953" s="753" t="s">
        <v>9242</v>
      </c>
      <c r="J1953" s="352">
        <f t="shared" si="239"/>
        <v>46257</v>
      </c>
      <c r="K1953" s="203" t="s">
        <v>9214</v>
      </c>
      <c r="L1953" s="204">
        <v>12000</v>
      </c>
      <c r="M1953" s="204">
        <v>11790</v>
      </c>
      <c r="N1953" s="204">
        <f t="shared" si="240"/>
        <v>11790</v>
      </c>
      <c r="O1953" s="354">
        <f t="shared" si="243"/>
        <v>0</v>
      </c>
      <c r="BRT1953" s="303">
        <v>10000</v>
      </c>
      <c r="BTY1953" s="303">
        <v>1790</v>
      </c>
    </row>
    <row r="1954" spans="2:15 1840:1927" ht="45" customHeight="1">
      <c r="B1954" s="203">
        <v>5714400182</v>
      </c>
      <c r="C1954" s="203" t="str">
        <f>VLOOKUP(B1954,'效期天數(2025.1126更新)'!B:C,2,FALSE)</f>
        <v>tCREA-U</v>
      </c>
      <c r="D1954" s="203">
        <f>VLOOKUP(B1954,'效期天數(2025.1126更新)'!B:E,4,0)</f>
        <v>120</v>
      </c>
      <c r="E1954" s="204" t="e">
        <f>VLOOKUP(F1954,'帳庫存(20260119  00點更新)'!C:I,7,0)</f>
        <v>#N/A</v>
      </c>
      <c r="F1954" s="296" t="s">
        <v>9217</v>
      </c>
      <c r="G1954" s="295">
        <v>46137</v>
      </c>
      <c r="H1954" s="753" t="s">
        <v>9242</v>
      </c>
      <c r="J1954" s="352">
        <f t="shared" si="239"/>
        <v>46257</v>
      </c>
      <c r="K1954" s="203" t="s">
        <v>9214</v>
      </c>
      <c r="L1954" s="204">
        <v>12000</v>
      </c>
      <c r="M1954" s="204">
        <v>11770</v>
      </c>
      <c r="N1954" s="204">
        <f t="shared" si="240"/>
        <v>11770</v>
      </c>
      <c r="O1954" s="354">
        <f t="shared" si="243"/>
        <v>0</v>
      </c>
      <c r="BSB1954" s="303">
        <v>10000</v>
      </c>
      <c r="BTY1954" s="303">
        <v>1770</v>
      </c>
    </row>
    <row r="1955" spans="2:15 1840:1927" ht="45" customHeight="1">
      <c r="B1955" s="203">
        <v>5714400182</v>
      </c>
      <c r="C1955" s="203" t="str">
        <f>VLOOKUP(B1955,'效期天數(2025.1126更新)'!B:C,2,FALSE)</f>
        <v>tCREA-U</v>
      </c>
      <c r="D1955" s="203">
        <f>VLOOKUP(B1955,'效期天數(2025.1126更新)'!B:E,4,0)</f>
        <v>120</v>
      </c>
      <c r="E1955" s="204" t="e">
        <f>VLOOKUP(F1955,'帳庫存(20260119  00點更新)'!C:I,7,0)</f>
        <v>#N/A</v>
      </c>
      <c r="F1955" s="296" t="s">
        <v>9218</v>
      </c>
      <c r="G1955" s="295">
        <v>46137</v>
      </c>
      <c r="H1955" s="753" t="s">
        <v>9242</v>
      </c>
      <c r="J1955" s="352">
        <f t="shared" si="239"/>
        <v>46257</v>
      </c>
      <c r="K1955" s="203" t="s">
        <v>9214</v>
      </c>
      <c r="L1955" s="204">
        <v>12000</v>
      </c>
      <c r="M1955" s="204">
        <v>11860</v>
      </c>
      <c r="N1955" s="204">
        <f t="shared" si="240"/>
        <v>11860</v>
      </c>
      <c r="O1955" s="354">
        <f t="shared" si="243"/>
        <v>0</v>
      </c>
      <c r="BSB1955" s="303">
        <v>10000</v>
      </c>
      <c r="BTY1955" s="303">
        <v>1860</v>
      </c>
    </row>
    <row r="1956" spans="2:15 1840:1927" ht="45" customHeight="1">
      <c r="B1956" s="203">
        <v>5714400182</v>
      </c>
      <c r="C1956" s="203" t="str">
        <f>VLOOKUP(B1956,'效期天數(2025.1126更新)'!B:C,2,FALSE)</f>
        <v>tCREA-U</v>
      </c>
      <c r="D1956" s="203">
        <f>VLOOKUP(B1956,'效期天數(2025.1126更新)'!B:E,4,0)</f>
        <v>120</v>
      </c>
      <c r="E1956" s="204" t="e">
        <f>VLOOKUP(F1956,'帳庫存(20260119  00點更新)'!C:I,7,0)</f>
        <v>#N/A</v>
      </c>
      <c r="F1956" s="296">
        <v>18226181</v>
      </c>
      <c r="G1956" s="295">
        <v>46139</v>
      </c>
      <c r="H1956" s="754" t="s">
        <v>9509</v>
      </c>
      <c r="J1956" s="352">
        <f t="shared" si="239"/>
        <v>46259</v>
      </c>
      <c r="K1956" s="203" t="s">
        <v>9253</v>
      </c>
      <c r="L1956" s="204">
        <v>12000</v>
      </c>
      <c r="M1956" s="204">
        <v>11680</v>
      </c>
      <c r="N1956" s="204">
        <f t="shared" si="240"/>
        <v>11000</v>
      </c>
      <c r="O1956" s="354">
        <f t="shared" si="243"/>
        <v>680</v>
      </c>
      <c r="BSI1956" s="303">
        <v>11000</v>
      </c>
    </row>
    <row r="1957" spans="2:15 1840:1927" ht="45" customHeight="1">
      <c r="B1957" s="203">
        <v>5714400182</v>
      </c>
      <c r="C1957" s="203" t="str">
        <f>VLOOKUP(B1957,'效期天數(2025.1126更新)'!B:C,2,FALSE)</f>
        <v>tCREA-U</v>
      </c>
      <c r="D1957" s="203">
        <f>VLOOKUP(B1957,'效期天數(2025.1126更新)'!B:E,4,0)</f>
        <v>120</v>
      </c>
      <c r="E1957" s="204" t="e">
        <f>VLOOKUP(F1957,'帳庫存(20260119  00點更新)'!C:I,7,0)</f>
        <v>#N/A</v>
      </c>
      <c r="F1957" s="296">
        <v>18226182</v>
      </c>
      <c r="G1957" s="295">
        <v>46139</v>
      </c>
      <c r="H1957" s="754" t="s">
        <v>9509</v>
      </c>
      <c r="J1957" s="352">
        <f t="shared" si="239"/>
        <v>46259</v>
      </c>
      <c r="K1957" s="203" t="s">
        <v>9253</v>
      </c>
      <c r="L1957" s="204">
        <v>12000</v>
      </c>
      <c r="M1957" s="204">
        <v>11690</v>
      </c>
      <c r="N1957" s="204">
        <f t="shared" si="240"/>
        <v>11000</v>
      </c>
      <c r="O1957" s="354">
        <f t="shared" si="243"/>
        <v>690</v>
      </c>
      <c r="BSI1957" s="303">
        <v>11000</v>
      </c>
    </row>
    <row r="1958" spans="2:15 1840:1927" ht="45" customHeight="1">
      <c r="B1958" s="203">
        <v>5714400182</v>
      </c>
      <c r="C1958" s="203" t="str">
        <f>VLOOKUP(B1958,'效期天數(2025.1126更新)'!B:C,2,FALSE)</f>
        <v>tCREA-U</v>
      </c>
      <c r="D1958" s="203">
        <f>VLOOKUP(B1958,'效期天數(2025.1126更新)'!B:E,4,0)</f>
        <v>120</v>
      </c>
      <c r="E1958" s="204" t="e">
        <f>VLOOKUP(F1958,'帳庫存(20260119  00點更新)'!C:I,7,0)</f>
        <v>#N/A</v>
      </c>
      <c r="F1958" s="296">
        <v>18226183</v>
      </c>
      <c r="G1958" s="295">
        <v>46139</v>
      </c>
      <c r="H1958" s="754" t="s">
        <v>9509</v>
      </c>
      <c r="J1958" s="352">
        <f t="shared" si="239"/>
        <v>46259</v>
      </c>
      <c r="K1958" s="203" t="s">
        <v>9253</v>
      </c>
      <c r="L1958" s="204">
        <v>12000</v>
      </c>
      <c r="M1958" s="204">
        <v>11690</v>
      </c>
      <c r="N1958" s="204">
        <f t="shared" si="240"/>
        <v>11000</v>
      </c>
      <c r="O1958" s="354">
        <f t="shared" si="243"/>
        <v>690</v>
      </c>
      <c r="BSI1958" s="303">
        <v>2000</v>
      </c>
      <c r="BST1958" s="303">
        <v>9000</v>
      </c>
    </row>
    <row r="1959" spans="2:15 1840:1927" ht="45" customHeight="1">
      <c r="B1959" s="203">
        <v>5714400182</v>
      </c>
      <c r="C1959" s="203" t="str">
        <f>VLOOKUP(B1959,'效期天數(2025.1126更新)'!B:C,2,FALSE)</f>
        <v>tCREA-U</v>
      </c>
      <c r="D1959" s="203">
        <f>VLOOKUP(B1959,'效期天數(2025.1126更新)'!B:E,4,0)</f>
        <v>120</v>
      </c>
      <c r="E1959" s="204" t="e">
        <f>VLOOKUP(F1959,'帳庫存(20260119  00點更新)'!C:I,7,0)</f>
        <v>#N/A</v>
      </c>
      <c r="F1959" s="296">
        <v>18226184</v>
      </c>
      <c r="G1959" s="295">
        <v>46139</v>
      </c>
      <c r="H1959" s="754" t="s">
        <v>9509</v>
      </c>
      <c r="J1959" s="352">
        <f t="shared" si="239"/>
        <v>46259</v>
      </c>
      <c r="K1959" s="203" t="s">
        <v>9253</v>
      </c>
      <c r="L1959" s="204">
        <v>12000</v>
      </c>
      <c r="M1959" s="204">
        <v>11680</v>
      </c>
      <c r="N1959" s="204">
        <f t="shared" si="240"/>
        <v>11000</v>
      </c>
      <c r="O1959" s="354">
        <f t="shared" si="243"/>
        <v>680</v>
      </c>
      <c r="BST1959" s="303">
        <v>11000</v>
      </c>
    </row>
    <row r="1960" spans="2:15 1840:1927" ht="45" customHeight="1">
      <c r="B1960" s="203">
        <v>5714400182</v>
      </c>
      <c r="C1960" s="203" t="str">
        <f>VLOOKUP(B1960,'效期天數(2025.1126更新)'!B:C,2,FALSE)</f>
        <v>tCREA-U</v>
      </c>
      <c r="D1960" s="203">
        <f>VLOOKUP(B1960,'效期天數(2025.1126更新)'!B:E,4,0)</f>
        <v>120</v>
      </c>
      <c r="E1960" s="204" t="e">
        <f>VLOOKUP(F1960,'帳庫存(20260119  00點更新)'!C:I,7,0)</f>
        <v>#N/A</v>
      </c>
      <c r="F1960" s="296">
        <v>18226185</v>
      </c>
      <c r="G1960" s="295">
        <v>46140</v>
      </c>
      <c r="H1960" s="747" t="s">
        <v>9513</v>
      </c>
      <c r="J1960" s="352">
        <f t="shared" si="239"/>
        <v>46260</v>
      </c>
      <c r="K1960" s="203" t="s">
        <v>9259</v>
      </c>
      <c r="L1960" s="204">
        <v>12000</v>
      </c>
      <c r="M1960" s="204">
        <v>11580</v>
      </c>
      <c r="N1960" s="204">
        <f t="shared" si="240"/>
        <v>11580</v>
      </c>
      <c r="O1960" s="354">
        <f t="shared" si="243"/>
        <v>0</v>
      </c>
      <c r="BTH1960" s="303">
        <v>10000</v>
      </c>
      <c r="BTZ1960" s="303">
        <v>1580</v>
      </c>
    </row>
    <row r="1961" spans="2:15 1840:1927" ht="45" customHeight="1">
      <c r="B1961" s="203">
        <v>5714400182</v>
      </c>
      <c r="C1961" s="203" t="str">
        <f>VLOOKUP(B1961,'效期天數(2025.1126更新)'!B:C,2,FALSE)</f>
        <v>tCREA-U</v>
      </c>
      <c r="D1961" s="203">
        <f>VLOOKUP(B1961,'效期天數(2025.1126更新)'!B:E,4,0)</f>
        <v>120</v>
      </c>
      <c r="E1961" s="204" t="e">
        <f>VLOOKUP(F1961,'帳庫存(20260119  00點更新)'!C:I,7,0)</f>
        <v>#N/A</v>
      </c>
      <c r="F1961" s="296">
        <v>18226186</v>
      </c>
      <c r="G1961" s="295">
        <v>46140</v>
      </c>
      <c r="H1961" s="747" t="s">
        <v>9513</v>
      </c>
      <c r="J1961" s="352">
        <f t="shared" si="239"/>
        <v>46260</v>
      </c>
      <c r="K1961" s="203" t="s">
        <v>9259</v>
      </c>
      <c r="L1961" s="204">
        <v>12000</v>
      </c>
      <c r="M1961" s="204">
        <v>11590</v>
      </c>
      <c r="N1961" s="204">
        <f t="shared" si="240"/>
        <v>11590</v>
      </c>
      <c r="O1961" s="354">
        <f t="shared" si="243"/>
        <v>0</v>
      </c>
      <c r="BTH1961" s="303">
        <v>10000</v>
      </c>
      <c r="BTZ1961" s="303">
        <v>1590</v>
      </c>
    </row>
    <row r="1962" spans="2:15 1840:1927" ht="45" customHeight="1">
      <c r="B1962" s="203">
        <v>5714400182</v>
      </c>
      <c r="C1962" s="203" t="str">
        <f>VLOOKUP(B1962,'效期天數(2025.1126更新)'!B:C,2,FALSE)</f>
        <v>tCREA-U</v>
      </c>
      <c r="D1962" s="203">
        <f>VLOOKUP(B1962,'效期天數(2025.1126更新)'!B:E,4,0)</f>
        <v>120</v>
      </c>
      <c r="E1962" s="204" t="e">
        <f>VLOOKUP(F1962,'帳庫存(20260119  00點更新)'!C:I,7,0)</f>
        <v>#N/A</v>
      </c>
      <c r="F1962" s="296">
        <v>18226187</v>
      </c>
      <c r="G1962" s="295">
        <v>46140</v>
      </c>
      <c r="H1962" s="747" t="s">
        <v>9513</v>
      </c>
      <c r="J1962" s="352">
        <f t="shared" si="239"/>
        <v>46260</v>
      </c>
      <c r="K1962" s="203" t="s">
        <v>9259</v>
      </c>
      <c r="L1962" s="204">
        <v>12000</v>
      </c>
      <c r="M1962" s="204">
        <v>11600</v>
      </c>
      <c r="N1962" s="204">
        <f t="shared" si="240"/>
        <v>11600</v>
      </c>
      <c r="O1962" s="354">
        <f t="shared" si="243"/>
        <v>0</v>
      </c>
      <c r="BTI1962" s="303">
        <v>4000</v>
      </c>
      <c r="BTP1962" s="334">
        <v>4000</v>
      </c>
      <c r="BTZ1962" s="303">
        <v>3600</v>
      </c>
    </row>
    <row r="1963" spans="2:15 1840:1927" ht="45" customHeight="1">
      <c r="B1963" s="203">
        <v>5714400182</v>
      </c>
      <c r="C1963" s="203" t="str">
        <f>VLOOKUP(B1963,'效期天數(2025.1126更新)'!B:C,2,FALSE)</f>
        <v>tCREA-U</v>
      </c>
      <c r="D1963" s="203">
        <f>VLOOKUP(B1963,'效期天數(2025.1126更新)'!B:E,4,0)</f>
        <v>120</v>
      </c>
      <c r="E1963" s="204" t="e">
        <f>VLOOKUP(F1963,'帳庫存(20260119  00點更新)'!C:I,7,0)</f>
        <v>#N/A</v>
      </c>
      <c r="F1963" s="296">
        <v>18226188</v>
      </c>
      <c r="G1963" s="295">
        <v>46140</v>
      </c>
      <c r="H1963" s="747" t="s">
        <v>9513</v>
      </c>
      <c r="J1963" s="352">
        <f t="shared" si="239"/>
        <v>46260</v>
      </c>
      <c r="K1963" s="203" t="s">
        <v>9259</v>
      </c>
      <c r="L1963" s="204">
        <v>12000</v>
      </c>
      <c r="M1963" s="204">
        <v>11590</v>
      </c>
      <c r="N1963" s="204">
        <f t="shared" si="240"/>
        <v>11590</v>
      </c>
      <c r="O1963" s="354">
        <f t="shared" si="243"/>
        <v>0</v>
      </c>
      <c r="BTI1963" s="303">
        <v>4000</v>
      </c>
      <c r="BTQ1963" s="303">
        <v>4000</v>
      </c>
      <c r="BTZ1963" s="303">
        <v>3590</v>
      </c>
    </row>
    <row r="1964" spans="2:15 1840:1927" ht="45" customHeight="1">
      <c r="B1964" s="203">
        <v>5714400182</v>
      </c>
      <c r="C1964" s="203" t="str">
        <f>VLOOKUP(B1964,'效期天數(2025.1126更新)'!B:C,2,FALSE)</f>
        <v>tCREA-U</v>
      </c>
      <c r="D1964" s="203">
        <f>VLOOKUP(B1964,'效期天數(2025.1126更新)'!B:E,4,0)</f>
        <v>120</v>
      </c>
      <c r="E1964" s="204" t="e">
        <f>VLOOKUP(F1964,'帳庫存(20260119  00點更新)'!C:I,7,0)</f>
        <v>#N/A</v>
      </c>
      <c r="F1964" s="296">
        <v>18226191</v>
      </c>
      <c r="G1964" s="295">
        <v>46146</v>
      </c>
      <c r="H1964" s="593" t="s">
        <v>9505</v>
      </c>
      <c r="I1964" s="289"/>
      <c r="J1964" s="352">
        <f t="shared" si="239"/>
        <v>46266</v>
      </c>
      <c r="K1964" s="203" t="s">
        <v>9372</v>
      </c>
      <c r="L1964" s="204">
        <v>12000</v>
      </c>
      <c r="M1964" s="204">
        <v>11710</v>
      </c>
      <c r="N1964" s="204">
        <f t="shared" si="240"/>
        <v>11000</v>
      </c>
      <c r="O1964" s="354">
        <f t="shared" si="243"/>
        <v>710</v>
      </c>
      <c r="BTJ1964" s="303">
        <v>10000</v>
      </c>
      <c r="BUX1964" s="303">
        <v>1000</v>
      </c>
    </row>
    <row r="1965" spans="2:15 1840:1927" ht="45" customHeight="1">
      <c r="B1965" s="203">
        <v>5714400182</v>
      </c>
      <c r="C1965" s="203" t="str">
        <f>VLOOKUP(B1965,'效期天數(2025.1126更新)'!B:C,2,FALSE)</f>
        <v>tCREA-U</v>
      </c>
      <c r="D1965" s="203">
        <f>VLOOKUP(B1965,'效期天數(2025.1126更新)'!B:E,4,0)</f>
        <v>120</v>
      </c>
      <c r="E1965" s="204" t="e">
        <f>VLOOKUP(F1965,'帳庫存(20260119  00點更新)'!C:I,7,0)</f>
        <v>#N/A</v>
      </c>
      <c r="F1965" s="296">
        <v>18226192</v>
      </c>
      <c r="G1965" s="295">
        <v>46146</v>
      </c>
      <c r="H1965" s="593" t="s">
        <v>9505</v>
      </c>
      <c r="I1965" s="289"/>
      <c r="J1965" s="352">
        <f t="shared" si="239"/>
        <v>46266</v>
      </c>
      <c r="K1965" s="203" t="s">
        <v>9372</v>
      </c>
      <c r="L1965" s="204">
        <v>12000</v>
      </c>
      <c r="M1965" s="204">
        <v>11700</v>
      </c>
      <c r="N1965" s="204">
        <f t="shared" si="240"/>
        <v>11000</v>
      </c>
      <c r="O1965" s="354">
        <f t="shared" si="243"/>
        <v>700</v>
      </c>
      <c r="BTJ1965" s="303">
        <v>10000</v>
      </c>
      <c r="BUX1965" s="303">
        <v>1000</v>
      </c>
    </row>
    <row r="1966" spans="2:15 1840:1927" ht="45" customHeight="1">
      <c r="B1966" s="203">
        <v>5714400182</v>
      </c>
      <c r="C1966" s="203" t="str">
        <f>VLOOKUP(B1966,'效期天數(2025.1126更新)'!B:C,2,FALSE)</f>
        <v>tCREA-U</v>
      </c>
      <c r="D1966" s="203">
        <f>VLOOKUP(B1966,'效期天數(2025.1126更新)'!B:E,4,0)</f>
        <v>120</v>
      </c>
      <c r="E1966" s="204" t="e">
        <f>VLOOKUP(F1966,'帳庫存(20260119  00點更新)'!C:I,7,0)</f>
        <v>#N/A</v>
      </c>
      <c r="F1966" s="296">
        <v>18226193</v>
      </c>
      <c r="G1966" s="295">
        <v>46146</v>
      </c>
      <c r="H1966" s="593" t="s">
        <v>9505</v>
      </c>
      <c r="I1966" s="289"/>
      <c r="J1966" s="352">
        <f t="shared" si="239"/>
        <v>46266</v>
      </c>
      <c r="K1966" s="203" t="s">
        <v>9372</v>
      </c>
      <c r="L1966" s="204">
        <v>12000</v>
      </c>
      <c r="M1966" s="204">
        <v>11600</v>
      </c>
      <c r="N1966" s="204">
        <f t="shared" si="240"/>
        <v>11000</v>
      </c>
      <c r="O1966" s="354">
        <f t="shared" si="243"/>
        <v>600</v>
      </c>
      <c r="BUC1966" s="303">
        <v>10000</v>
      </c>
      <c r="BUX1966" s="303">
        <v>1000</v>
      </c>
    </row>
    <row r="1967" spans="2:15 1840:1927" ht="45" customHeight="1">
      <c r="B1967" s="203">
        <v>5714400182</v>
      </c>
      <c r="C1967" s="203" t="str">
        <f>VLOOKUP(B1967,'效期天數(2025.1126更新)'!B:C,2,FALSE)</f>
        <v>tCREA-U</v>
      </c>
      <c r="D1967" s="203">
        <f>VLOOKUP(B1967,'效期天數(2025.1126更新)'!B:E,4,0)</f>
        <v>120</v>
      </c>
      <c r="E1967" s="204" t="e">
        <f>VLOOKUP(F1967,'帳庫存(20260119  00點更新)'!C:I,7,0)</f>
        <v>#N/A</v>
      </c>
      <c r="F1967" s="296">
        <v>18226194</v>
      </c>
      <c r="G1967" s="295">
        <v>46146</v>
      </c>
      <c r="H1967" s="593" t="s">
        <v>9505</v>
      </c>
      <c r="I1967" s="289"/>
      <c r="J1967" s="352">
        <f t="shared" si="239"/>
        <v>46266</v>
      </c>
      <c r="K1967" s="203" t="s">
        <v>9372</v>
      </c>
      <c r="L1967" s="204">
        <v>12000</v>
      </c>
      <c r="M1967" s="204">
        <v>11600</v>
      </c>
      <c r="N1967" s="204">
        <f t="shared" si="240"/>
        <v>10000</v>
      </c>
      <c r="O1967" s="354">
        <f t="shared" si="243"/>
        <v>1600</v>
      </c>
      <c r="BUC1967" s="303">
        <v>10000</v>
      </c>
    </row>
    <row r="1968" spans="2:15 1840:1927" ht="45" customHeight="1">
      <c r="B1968" s="203">
        <v>5714400182</v>
      </c>
      <c r="C1968" s="203" t="str">
        <f>VLOOKUP(B1968,'效期天數(2025.1126更新)'!B:C,2,FALSE)</f>
        <v>tCREA-U</v>
      </c>
      <c r="D1968" s="203">
        <f>VLOOKUP(B1968,'效期天數(2025.1126更新)'!B:E,4,0)</f>
        <v>120</v>
      </c>
      <c r="E1968" s="204" t="e">
        <f>VLOOKUP(F1968,'帳庫存(20260119  00點更新)'!C:I,7,0)</f>
        <v>#N/A</v>
      </c>
      <c r="F1968" s="296">
        <v>18226195</v>
      </c>
      <c r="G1968" s="295">
        <v>46147</v>
      </c>
      <c r="H1968" s="580" t="s">
        <v>9803</v>
      </c>
      <c r="I1968" s="289"/>
      <c r="J1968" s="352">
        <f t="shared" si="239"/>
        <v>46267</v>
      </c>
      <c r="K1968" s="203" t="s">
        <v>9390</v>
      </c>
      <c r="L1968" s="204">
        <v>12000</v>
      </c>
      <c r="M1968" s="204">
        <v>11890</v>
      </c>
      <c r="N1968" s="204">
        <f t="shared" si="240"/>
        <v>11000</v>
      </c>
      <c r="O1968" s="354">
        <f t="shared" si="243"/>
        <v>890</v>
      </c>
      <c r="BUX1968" s="303">
        <v>2000</v>
      </c>
      <c r="BVC1968" s="303">
        <v>9000</v>
      </c>
    </row>
    <row r="1969" spans="2:298 1486:1927" ht="45" customHeight="1">
      <c r="B1969" s="203">
        <v>5714400182</v>
      </c>
      <c r="C1969" s="203" t="str">
        <f>VLOOKUP(B1969,'效期天數(2025.1126更新)'!B:C,2,FALSE)</f>
        <v>tCREA-U</v>
      </c>
      <c r="D1969" s="203">
        <f>VLOOKUP(B1969,'效期天數(2025.1126更新)'!B:E,4,0)</f>
        <v>120</v>
      </c>
      <c r="E1969" s="204" t="e">
        <f>VLOOKUP(F1969,'帳庫存(20260119  00點更新)'!C:I,7,0)</f>
        <v>#N/A</v>
      </c>
      <c r="F1969" s="296">
        <v>18226196</v>
      </c>
      <c r="G1969" s="295">
        <v>46147</v>
      </c>
      <c r="H1969" s="580" t="s">
        <v>9803</v>
      </c>
      <c r="I1969" s="289"/>
      <c r="J1969" s="352">
        <f t="shared" si="239"/>
        <v>46267</v>
      </c>
      <c r="K1969" s="203" t="s">
        <v>9390</v>
      </c>
      <c r="L1969" s="204">
        <v>12000</v>
      </c>
      <c r="M1969" s="204">
        <v>11890</v>
      </c>
      <c r="N1969" s="204">
        <f t="shared" si="240"/>
        <v>9000</v>
      </c>
      <c r="O1969" s="354">
        <f t="shared" si="243"/>
        <v>2890</v>
      </c>
      <c r="BVC1969" s="303">
        <v>9000</v>
      </c>
    </row>
    <row r="1970" spans="2:298 1486:1927" ht="45" customHeight="1">
      <c r="B1970" s="203">
        <v>5714400182</v>
      </c>
      <c r="C1970" s="203" t="str">
        <f>VLOOKUP(B1970,'效期天數(2025.1126更新)'!B:C,2,FALSE)</f>
        <v>tCREA-U</v>
      </c>
      <c r="D1970" s="203">
        <f>VLOOKUP(B1970,'效期天數(2025.1126更新)'!B:E,4,0)</f>
        <v>120</v>
      </c>
      <c r="E1970" s="204" t="e">
        <f>VLOOKUP(F1970,'帳庫存(20260119  00點更新)'!C:I,7,0)</f>
        <v>#N/A</v>
      </c>
      <c r="F1970" s="296">
        <v>18226197</v>
      </c>
      <c r="G1970" s="295">
        <v>46147</v>
      </c>
      <c r="H1970" s="580" t="s">
        <v>9803</v>
      </c>
      <c r="I1970" s="289"/>
      <c r="J1970" s="352">
        <f t="shared" si="239"/>
        <v>46267</v>
      </c>
      <c r="K1970" s="203" t="s">
        <v>9390</v>
      </c>
      <c r="L1970" s="204">
        <v>12000</v>
      </c>
      <c r="M1970" s="204">
        <v>11870</v>
      </c>
      <c r="N1970" s="204">
        <f t="shared" si="240"/>
        <v>0</v>
      </c>
      <c r="O1970" s="354">
        <f t="shared" si="243"/>
        <v>11870</v>
      </c>
    </row>
    <row r="1971" spans="2:298 1486:1927" ht="45" customHeight="1">
      <c r="B1971" s="203">
        <v>5714400182</v>
      </c>
      <c r="C1971" s="203" t="str">
        <f>VLOOKUP(B1971,'效期天數(2025.1126更新)'!B:C,2,FALSE)</f>
        <v>tCREA-U</v>
      </c>
      <c r="D1971" s="203">
        <f>VLOOKUP(B1971,'效期天數(2025.1126更新)'!B:E,4,0)</f>
        <v>120</v>
      </c>
      <c r="E1971" s="204" t="e">
        <f>VLOOKUP(F1971,'帳庫存(20260119  00點更新)'!C:I,7,0)</f>
        <v>#N/A</v>
      </c>
      <c r="F1971" s="296">
        <v>18226198</v>
      </c>
      <c r="G1971" s="295">
        <v>46147</v>
      </c>
      <c r="H1971" s="580" t="s">
        <v>9803</v>
      </c>
      <c r="I1971" s="289"/>
      <c r="J1971" s="352">
        <f t="shared" si="239"/>
        <v>46267</v>
      </c>
      <c r="K1971" s="203" t="s">
        <v>9390</v>
      </c>
      <c r="L1971" s="204">
        <v>12000</v>
      </c>
      <c r="M1971" s="204">
        <v>11710</v>
      </c>
      <c r="N1971" s="204">
        <f t="shared" si="240"/>
        <v>0</v>
      </c>
      <c r="O1971" s="354">
        <f t="shared" si="243"/>
        <v>11710</v>
      </c>
    </row>
    <row r="1972" spans="2:298 1486:1927" ht="45" customHeight="1">
      <c r="B1972" s="203">
        <v>5714400182</v>
      </c>
      <c r="C1972" s="203" t="str">
        <f>VLOOKUP(B1972,'效期天數(2025.1126更新)'!B:C,2,FALSE)</f>
        <v>tCREA-U</v>
      </c>
      <c r="D1972" s="203">
        <f>VLOOKUP(B1972,'效期天數(2025.1126更新)'!B:E,4,0)</f>
        <v>120</v>
      </c>
      <c r="E1972" s="204" t="e">
        <f>VLOOKUP(F1972,'帳庫存(20260119  00點更新)'!C:I,7,0)</f>
        <v>#N/A</v>
      </c>
      <c r="F1972" s="296" t="s">
        <v>9448</v>
      </c>
      <c r="G1972" s="295">
        <v>46151</v>
      </c>
      <c r="H1972" s="1062" t="s">
        <v>9801</v>
      </c>
      <c r="J1972" s="352">
        <f t="shared" si="239"/>
        <v>46271</v>
      </c>
      <c r="K1972" s="203" t="s">
        <v>9447</v>
      </c>
      <c r="L1972" s="204">
        <v>12000</v>
      </c>
      <c r="M1972" s="204">
        <v>11720</v>
      </c>
      <c r="N1972" s="204">
        <f t="shared" si="240"/>
        <v>0</v>
      </c>
      <c r="O1972" s="354">
        <f t="shared" si="243"/>
        <v>11720</v>
      </c>
    </row>
    <row r="1973" spans="2:298 1486:1927" ht="45" customHeight="1">
      <c r="B1973" s="203">
        <v>5714400182</v>
      </c>
      <c r="C1973" s="203" t="str">
        <f>VLOOKUP(B1973,'效期天數(2025.1126更新)'!B:C,2,FALSE)</f>
        <v>tCREA-U</v>
      </c>
      <c r="D1973" s="203">
        <f>VLOOKUP(B1973,'效期天數(2025.1126更新)'!B:E,4,0)</f>
        <v>120</v>
      </c>
      <c r="E1973" s="204" t="e">
        <f>VLOOKUP(F1973,'帳庫存(20260119  00點更新)'!C:I,7,0)</f>
        <v>#N/A</v>
      </c>
      <c r="F1973" s="296" t="s">
        <v>9449</v>
      </c>
      <c r="G1973" s="295">
        <v>46151</v>
      </c>
      <c r="H1973" s="1062" t="s">
        <v>9801</v>
      </c>
      <c r="J1973" s="352">
        <f t="shared" si="239"/>
        <v>46271</v>
      </c>
      <c r="K1973" s="203" t="s">
        <v>9447</v>
      </c>
      <c r="L1973" s="204">
        <v>12000</v>
      </c>
      <c r="M1973" s="204">
        <v>11690</v>
      </c>
      <c r="N1973" s="204">
        <f t="shared" si="240"/>
        <v>0</v>
      </c>
      <c r="O1973" s="354">
        <f t="shared" si="243"/>
        <v>11690</v>
      </c>
    </row>
    <row r="1974" spans="2:298 1486:1927" ht="45" customHeight="1">
      <c r="B1974" s="203">
        <v>5714400182</v>
      </c>
      <c r="C1974" s="203" t="str">
        <f>VLOOKUP(B1974,'效期天數(2025.1126更新)'!B:C,2,FALSE)</f>
        <v>tCREA-U</v>
      </c>
      <c r="D1974" s="203">
        <f>VLOOKUP(B1974,'效期天數(2025.1126更新)'!B:E,4,0)</f>
        <v>120</v>
      </c>
      <c r="E1974" s="204" t="e">
        <f>VLOOKUP(F1974,'帳庫存(20260119  00點更新)'!C:I,7,0)</f>
        <v>#N/A</v>
      </c>
      <c r="F1974" s="296" t="s">
        <v>9450</v>
      </c>
      <c r="G1974" s="295">
        <v>46151</v>
      </c>
      <c r="H1974" s="295" t="s">
        <v>9799</v>
      </c>
      <c r="J1974" s="352">
        <f t="shared" si="239"/>
        <v>46271</v>
      </c>
      <c r="K1974" s="203" t="s">
        <v>9447</v>
      </c>
      <c r="L1974" s="204">
        <v>12000</v>
      </c>
      <c r="M1974" s="204">
        <v>11680</v>
      </c>
      <c r="N1974" s="204">
        <f t="shared" si="240"/>
        <v>0</v>
      </c>
      <c r="O1974" s="354">
        <f t="shared" si="243"/>
        <v>11680</v>
      </c>
    </row>
    <row r="1975" spans="2:298 1486:1927" ht="45" customHeight="1">
      <c r="B1975" s="203">
        <v>5714400182</v>
      </c>
      <c r="C1975" s="203" t="str">
        <f>VLOOKUP(B1975,'效期天數(2025.1126更新)'!B:C,2,FALSE)</f>
        <v>tCREA-U</v>
      </c>
      <c r="D1975" s="203">
        <f>VLOOKUP(B1975,'效期天數(2025.1126更新)'!B:E,4,0)</f>
        <v>120</v>
      </c>
      <c r="E1975" s="204" t="e">
        <f>VLOOKUP(F1975,'帳庫存(20260119  00點更新)'!C:I,7,0)</f>
        <v>#N/A</v>
      </c>
      <c r="F1975" s="296" t="s">
        <v>9451</v>
      </c>
      <c r="G1975" s="295">
        <v>46151</v>
      </c>
      <c r="H1975" s="1062" t="s">
        <v>9801</v>
      </c>
      <c r="J1975" s="352">
        <f t="shared" si="239"/>
        <v>46271</v>
      </c>
      <c r="K1975" s="203" t="s">
        <v>9447</v>
      </c>
      <c r="L1975" s="204">
        <v>12000</v>
      </c>
      <c r="M1975" s="204">
        <v>11700</v>
      </c>
      <c r="N1975" s="204">
        <f t="shared" si="240"/>
        <v>0</v>
      </c>
      <c r="O1975" s="354">
        <f t="shared" si="243"/>
        <v>11700</v>
      </c>
    </row>
    <row r="1976" spans="2:298 1486:1927" ht="45" customHeight="1">
      <c r="B1976" s="203">
        <v>5714400184</v>
      </c>
      <c r="C1976" s="203" t="str">
        <f>VLOOKUP(B1976,'效期天數(2025.1126更新)'!B:C,2,FALSE)</f>
        <v>tAsti</v>
      </c>
      <c r="D1976" s="203">
        <f>VLOOKUP(B1976,'效期天數(2025.1126更新)'!B:E,4,0)</f>
        <v>120</v>
      </c>
      <c r="E1976" s="204">
        <f>VLOOKUP(F1976,'帳庫存(20260119  00點更新)'!C:I,7,0)</f>
        <v>310</v>
      </c>
      <c r="F1976" s="296">
        <v>18425491</v>
      </c>
      <c r="G1976" s="295">
        <v>45995</v>
      </c>
      <c r="H1976" s="593" t="s">
        <v>6863</v>
      </c>
      <c r="I1976" s="286" t="s">
        <v>6990</v>
      </c>
      <c r="J1976" s="352">
        <f t="shared" si="239"/>
        <v>46115</v>
      </c>
      <c r="K1976" s="203" t="s">
        <v>6779</v>
      </c>
      <c r="L1976" s="204">
        <v>12000</v>
      </c>
      <c r="M1976" s="204">
        <v>11700</v>
      </c>
      <c r="N1976" s="204">
        <f t="shared" si="240"/>
        <v>11850</v>
      </c>
      <c r="O1976" s="354">
        <f>M1976-N1976+IG1976</f>
        <v>160</v>
      </c>
      <c r="P1976" s="204" t="b">
        <f t="shared" ref="P1976:P1995" si="244">IF(O1976=E1976,TRUE,FALSE)</f>
        <v>0</v>
      </c>
      <c r="Q1976" s="586">
        <f t="shared" ref="Q1976:Q1995" si="245">O1976-E1976</f>
        <v>-150</v>
      </c>
      <c r="IG1976" s="360">
        <v>310</v>
      </c>
      <c r="KL1976" s="961"/>
      <c r="BED1976" s="303">
        <v>11000</v>
      </c>
      <c r="BFF1976" s="303">
        <v>700</v>
      </c>
      <c r="BHU1976" s="334">
        <v>100</v>
      </c>
      <c r="BHX1976" s="342">
        <v>50</v>
      </c>
    </row>
    <row r="1977" spans="2:298 1486:1927" ht="45" customHeight="1">
      <c r="B1977" s="203">
        <v>5714400184</v>
      </c>
      <c r="C1977" s="203" t="str">
        <f>VLOOKUP(B1977,'效期天數(2025.1126更新)'!B:C,2,FALSE)</f>
        <v>tAsti</v>
      </c>
      <c r="D1977" s="203">
        <f>VLOOKUP(B1977,'效期天數(2025.1126更新)'!B:E,4,0)</f>
        <v>120</v>
      </c>
      <c r="E1977" s="204" t="e">
        <f>VLOOKUP(F1977,'帳庫存(20260119  00點更新)'!C:I,7,0)</f>
        <v>#N/A</v>
      </c>
      <c r="F1977" s="296">
        <v>18425492</v>
      </c>
      <c r="G1977" s="295">
        <v>45995</v>
      </c>
      <c r="H1977" s="593" t="s">
        <v>6863</v>
      </c>
      <c r="I1977" s="286" t="s">
        <v>6990</v>
      </c>
      <c r="J1977" s="352">
        <f t="shared" si="239"/>
        <v>46115</v>
      </c>
      <c r="K1977" s="203" t="s">
        <v>6779</v>
      </c>
      <c r="L1977" s="204">
        <v>12000</v>
      </c>
      <c r="M1977" s="204">
        <v>11710</v>
      </c>
      <c r="N1977" s="204">
        <f t="shared" si="240"/>
        <v>11710</v>
      </c>
      <c r="O1977" s="354">
        <f>M1977-N1977</f>
        <v>0</v>
      </c>
      <c r="P1977" s="204" t="e">
        <f t="shared" si="244"/>
        <v>#N/A</v>
      </c>
      <c r="Q1977" s="586" t="e">
        <f t="shared" si="245"/>
        <v>#N/A</v>
      </c>
      <c r="KL1977" s="961"/>
      <c r="BED1977" s="303">
        <v>3000</v>
      </c>
      <c r="BEF1977" s="303">
        <v>7000</v>
      </c>
      <c r="BEM1977" s="303">
        <v>1710</v>
      </c>
    </row>
    <row r="1978" spans="2:298 1486:1927" ht="45" customHeight="1">
      <c r="B1978" s="203">
        <v>5714400184</v>
      </c>
      <c r="C1978" s="203" t="str">
        <f>VLOOKUP(B1978,'效期天數(2025.1126更新)'!B:C,2,FALSE)</f>
        <v>tAsti</v>
      </c>
      <c r="D1978" s="203">
        <f>VLOOKUP(B1978,'效期天數(2025.1126更新)'!B:E,4,0)</f>
        <v>120</v>
      </c>
      <c r="E1978" s="204" t="e">
        <f>VLOOKUP(F1978,'帳庫存(20260119  00點更新)'!C:I,7,0)</f>
        <v>#N/A</v>
      </c>
      <c r="F1978" s="296">
        <v>18425493</v>
      </c>
      <c r="G1978" s="295">
        <v>45995</v>
      </c>
      <c r="H1978" s="593" t="s">
        <v>6863</v>
      </c>
      <c r="I1978" s="286" t="s">
        <v>6990</v>
      </c>
      <c r="J1978" s="352">
        <f t="shared" si="239"/>
        <v>46115</v>
      </c>
      <c r="K1978" s="203" t="s">
        <v>6779</v>
      </c>
      <c r="L1978" s="204">
        <v>12000</v>
      </c>
      <c r="M1978" s="204">
        <v>11730</v>
      </c>
      <c r="N1978" s="204">
        <f t="shared" si="240"/>
        <v>12030</v>
      </c>
      <c r="O1978" s="354">
        <f>M1978-N1978+IC1978</f>
        <v>0</v>
      </c>
      <c r="P1978" s="204" t="e">
        <f t="shared" si="244"/>
        <v>#N/A</v>
      </c>
      <c r="Q1978" s="586" t="e">
        <f t="shared" si="245"/>
        <v>#N/A</v>
      </c>
      <c r="IC1978" s="360">
        <v>300</v>
      </c>
      <c r="KL1978" s="961"/>
      <c r="BEO1978" s="303">
        <v>2730</v>
      </c>
      <c r="BEU1978" s="303">
        <v>9000</v>
      </c>
      <c r="BFQ1978" s="334">
        <v>300</v>
      </c>
    </row>
    <row r="1979" spans="2:298 1486:1927" ht="45" customHeight="1">
      <c r="B1979" s="203">
        <v>5714400184</v>
      </c>
      <c r="C1979" s="203" t="str">
        <f>VLOOKUP(B1979,'效期天數(2025.1126更新)'!B:C,2,FALSE)</f>
        <v>tAsti</v>
      </c>
      <c r="D1979" s="203">
        <f>VLOOKUP(B1979,'效期天數(2025.1126更新)'!B:E,4,0)</f>
        <v>120</v>
      </c>
      <c r="E1979" s="204" t="e">
        <f>VLOOKUP(F1979,'帳庫存(20260119  00點更新)'!C:I,7,0)</f>
        <v>#N/A</v>
      </c>
      <c r="F1979" s="296">
        <v>18425494</v>
      </c>
      <c r="G1979" s="295">
        <v>45995</v>
      </c>
      <c r="H1979" s="593" t="s">
        <v>6863</v>
      </c>
      <c r="I1979" s="286" t="s">
        <v>6990</v>
      </c>
      <c r="J1979" s="352">
        <f t="shared" si="239"/>
        <v>46115</v>
      </c>
      <c r="K1979" s="203" t="s">
        <v>6779</v>
      </c>
      <c r="L1979" s="204">
        <v>12000</v>
      </c>
      <c r="M1979" s="204">
        <v>11710</v>
      </c>
      <c r="N1979" s="204">
        <f t="shared" si="240"/>
        <v>11710</v>
      </c>
      <c r="O1979" s="354">
        <f>M1979-N1979</f>
        <v>0</v>
      </c>
      <c r="P1979" s="204" t="e">
        <f t="shared" si="244"/>
        <v>#N/A</v>
      </c>
      <c r="Q1979" s="586" t="e">
        <f t="shared" si="245"/>
        <v>#N/A</v>
      </c>
      <c r="KL1979" s="961"/>
      <c r="BEM1979" s="303">
        <v>1000</v>
      </c>
      <c r="BEP1979" s="303">
        <v>5710</v>
      </c>
      <c r="BEU1979" s="303">
        <v>1000</v>
      </c>
      <c r="BEW1979" s="303">
        <v>1000</v>
      </c>
      <c r="BFA1979" s="303">
        <v>1000</v>
      </c>
      <c r="BFF1979" s="303">
        <v>2000</v>
      </c>
    </row>
    <row r="1980" spans="2:298 1486:1927" ht="45" customHeight="1">
      <c r="B1980" s="203">
        <v>5714400184</v>
      </c>
      <c r="C1980" s="203" t="str">
        <f>VLOOKUP(B1980,'效期天數(2025.1126更新)'!B:C,2,FALSE)</f>
        <v>tAsti</v>
      </c>
      <c r="D1980" s="203">
        <f>VLOOKUP(B1980,'效期天數(2025.1126更新)'!B:E,4,0)</f>
        <v>120</v>
      </c>
      <c r="E1980" s="204" t="e">
        <f>VLOOKUP(F1980,'帳庫存(20260119  00點更新)'!C:I,7,0)</f>
        <v>#N/A</v>
      </c>
      <c r="F1980" s="296">
        <v>18426051</v>
      </c>
      <c r="G1980" s="295">
        <v>46051</v>
      </c>
      <c r="H1980" s="747" t="s">
        <v>7861</v>
      </c>
      <c r="I1980" s="286" t="s">
        <v>7869</v>
      </c>
      <c r="J1980" s="352">
        <f t="shared" si="239"/>
        <v>46171</v>
      </c>
      <c r="K1980" s="203" t="s">
        <v>7668</v>
      </c>
      <c r="L1980" s="204">
        <v>12000</v>
      </c>
      <c r="M1980" s="204">
        <v>11570</v>
      </c>
      <c r="N1980" s="204">
        <f t="shared" si="240"/>
        <v>11570</v>
      </c>
      <c r="O1980" s="354">
        <f>M1980-N1980</f>
        <v>0</v>
      </c>
      <c r="P1980" s="204" t="e">
        <f t="shared" si="244"/>
        <v>#N/A</v>
      </c>
      <c r="Q1980" s="586" t="e">
        <f t="shared" si="245"/>
        <v>#N/A</v>
      </c>
      <c r="KL1980" s="961"/>
      <c r="BJC1980" s="303">
        <v>10000</v>
      </c>
      <c r="BJN1980" s="303">
        <v>1000</v>
      </c>
      <c r="BJP1980" s="303">
        <v>570</v>
      </c>
    </row>
    <row r="1981" spans="2:298 1486:1927" ht="45" customHeight="1">
      <c r="B1981" s="203">
        <v>5714400184</v>
      </c>
      <c r="C1981" s="203" t="str">
        <f>VLOOKUP(B1981,'效期天數(2025.1126更新)'!B:C,2,FALSE)</f>
        <v>tAsti</v>
      </c>
      <c r="D1981" s="203">
        <f>VLOOKUP(B1981,'效期天數(2025.1126更新)'!B:E,4,0)</f>
        <v>120</v>
      </c>
      <c r="E1981" s="204" t="e">
        <f>VLOOKUP(F1981,'帳庫存(20260119  00點更新)'!C:I,7,0)</f>
        <v>#N/A</v>
      </c>
      <c r="F1981" s="296">
        <v>18426052</v>
      </c>
      <c r="G1981" s="295">
        <v>46051</v>
      </c>
      <c r="H1981" s="747" t="s">
        <v>7861</v>
      </c>
      <c r="I1981" s="286" t="s">
        <v>7869</v>
      </c>
      <c r="J1981" s="352">
        <f t="shared" si="239"/>
        <v>46171</v>
      </c>
      <c r="K1981" s="203" t="s">
        <v>7668</v>
      </c>
      <c r="L1981" s="204">
        <v>12000</v>
      </c>
      <c r="M1981" s="204">
        <v>11900</v>
      </c>
      <c r="N1981" s="204">
        <f t="shared" si="240"/>
        <v>13280</v>
      </c>
      <c r="O1981" s="354">
        <f>M1981-N1981+JN1981+JT1981</f>
        <v>0</v>
      </c>
      <c r="P1981" s="204" t="e">
        <f t="shared" si="244"/>
        <v>#N/A</v>
      </c>
      <c r="Q1981" s="586" t="e">
        <f t="shared" si="245"/>
        <v>#N/A</v>
      </c>
      <c r="JN1981" s="19">
        <v>560</v>
      </c>
      <c r="JT1981" s="19">
        <v>820</v>
      </c>
      <c r="KL1981" s="961"/>
      <c r="BJH1981" s="303">
        <v>4000</v>
      </c>
      <c r="BJP1981" s="303">
        <v>5000</v>
      </c>
      <c r="BKG1981" s="303">
        <v>2900</v>
      </c>
      <c r="BLT1981" s="303">
        <v>1380</v>
      </c>
    </row>
    <row r="1982" spans="2:298 1486:1927" ht="45" customHeight="1">
      <c r="B1982" s="203">
        <v>5714400184</v>
      </c>
      <c r="C1982" s="203" t="str">
        <f>VLOOKUP(B1982,'效期天數(2025.1126更新)'!B:C,2,FALSE)</f>
        <v>tAsti</v>
      </c>
      <c r="D1982" s="203">
        <f>VLOOKUP(B1982,'效期天數(2025.1126更新)'!B:E,4,0)</f>
        <v>120</v>
      </c>
      <c r="E1982" s="204" t="e">
        <f>VLOOKUP(F1982,'帳庫存(20260119  00點更新)'!C:I,7,0)</f>
        <v>#N/A</v>
      </c>
      <c r="F1982" s="296">
        <v>18426053</v>
      </c>
      <c r="G1982" s="295">
        <v>46051</v>
      </c>
      <c r="H1982" s="747" t="s">
        <v>7861</v>
      </c>
      <c r="I1982" s="286" t="s">
        <v>7869</v>
      </c>
      <c r="J1982" s="352">
        <f t="shared" si="239"/>
        <v>46171</v>
      </c>
      <c r="K1982" s="203" t="s">
        <v>7668</v>
      </c>
      <c r="L1982" s="204">
        <v>12000</v>
      </c>
      <c r="M1982" s="204">
        <v>11810</v>
      </c>
      <c r="N1982" s="204">
        <f t="shared" si="240"/>
        <v>11810</v>
      </c>
      <c r="O1982" s="354">
        <f>M1982-N1982</f>
        <v>0</v>
      </c>
      <c r="P1982" s="204" t="e">
        <f t="shared" si="244"/>
        <v>#N/A</v>
      </c>
      <c r="Q1982" s="586" t="e">
        <f t="shared" si="245"/>
        <v>#N/A</v>
      </c>
      <c r="KL1982" s="961"/>
      <c r="BJF1982" s="303">
        <v>2810</v>
      </c>
      <c r="BJP1982" s="303">
        <v>2000</v>
      </c>
      <c r="BJQ1982" s="303">
        <v>1000</v>
      </c>
      <c r="BJV1982" s="303">
        <v>3000</v>
      </c>
      <c r="BKS1982" s="303">
        <v>1000</v>
      </c>
      <c r="BKT1982" s="303">
        <v>2000</v>
      </c>
    </row>
    <row r="1983" spans="2:298 1486:1927" ht="45" customHeight="1">
      <c r="B1983" s="203">
        <v>5714400184</v>
      </c>
      <c r="C1983" s="203" t="str">
        <f>VLOOKUP(B1983,'效期天數(2025.1126更新)'!B:C,2,FALSE)</f>
        <v>tAsti</v>
      </c>
      <c r="D1983" s="203">
        <f>VLOOKUP(B1983,'效期天數(2025.1126更新)'!B:E,4,0)</f>
        <v>120</v>
      </c>
      <c r="E1983" s="204" t="e">
        <f>VLOOKUP(F1983,'帳庫存(20260119  00點更新)'!C:I,7,0)</f>
        <v>#N/A</v>
      </c>
      <c r="F1983" s="296">
        <v>18426054</v>
      </c>
      <c r="G1983" s="295">
        <v>46051</v>
      </c>
      <c r="H1983" s="747" t="s">
        <v>7861</v>
      </c>
      <c r="I1983" s="286" t="s">
        <v>7869</v>
      </c>
      <c r="J1983" s="352">
        <f t="shared" si="239"/>
        <v>46171</v>
      </c>
      <c r="K1983" s="203" t="s">
        <v>7668</v>
      </c>
      <c r="L1983" s="204">
        <v>12000</v>
      </c>
      <c r="M1983" s="204">
        <v>12010</v>
      </c>
      <c r="N1983" s="204">
        <f t="shared" si="240"/>
        <v>12010</v>
      </c>
      <c r="O1983" s="354">
        <f>M1983-N1983</f>
        <v>0</v>
      </c>
      <c r="P1983" s="204" t="e">
        <f t="shared" si="244"/>
        <v>#N/A</v>
      </c>
      <c r="Q1983" s="586" t="e">
        <f t="shared" si="245"/>
        <v>#N/A</v>
      </c>
      <c r="KL1983" s="961"/>
      <c r="BJS1983" s="303">
        <v>10000</v>
      </c>
      <c r="BKU1983" s="303">
        <v>2010</v>
      </c>
    </row>
    <row r="1984" spans="2:298 1486:1927" ht="45" customHeight="1">
      <c r="B1984" s="203">
        <v>5714400184</v>
      </c>
      <c r="C1984" s="203" t="str">
        <f>VLOOKUP(B1984,'效期天數(2025.1126更新)'!B:C,2,FALSE)</f>
        <v>tAsti</v>
      </c>
      <c r="D1984" s="203">
        <f>VLOOKUP(B1984,'效期天數(2025.1126更新)'!B:E,4,0)</f>
        <v>120</v>
      </c>
      <c r="E1984" s="204" t="e">
        <f>VLOOKUP(F1984,'帳庫存(20260119  00點更新)'!C:I,7,0)</f>
        <v>#N/A</v>
      </c>
      <c r="F1984" s="296">
        <v>18426061</v>
      </c>
      <c r="G1984" s="295">
        <v>46057</v>
      </c>
      <c r="H1984" s="753" t="s">
        <v>7906</v>
      </c>
      <c r="I1984" s="286" t="s">
        <v>7910</v>
      </c>
      <c r="J1984" s="352">
        <f t="shared" si="239"/>
        <v>46177</v>
      </c>
      <c r="K1984" s="203" t="s">
        <v>7831</v>
      </c>
      <c r="L1984" s="204">
        <v>12000</v>
      </c>
      <c r="M1984" s="204">
        <v>11820</v>
      </c>
      <c r="N1984" s="204">
        <f t="shared" si="240"/>
        <v>11820</v>
      </c>
      <c r="O1984" s="354">
        <f>M1984-N1984</f>
        <v>0</v>
      </c>
      <c r="P1984" s="204" t="e">
        <f t="shared" si="244"/>
        <v>#N/A</v>
      </c>
      <c r="Q1984" s="586" t="e">
        <f t="shared" si="245"/>
        <v>#N/A</v>
      </c>
      <c r="KL1984" s="961"/>
      <c r="BJW1984" s="303">
        <v>8000</v>
      </c>
      <c r="BKO1984" s="303">
        <v>3820</v>
      </c>
    </row>
    <row r="1985" spans="2:303 1619:1762" ht="45" customHeight="1">
      <c r="B1985" s="203">
        <v>5714400184</v>
      </c>
      <c r="C1985" s="203" t="str">
        <f>VLOOKUP(B1985,'效期天數(2025.1126更新)'!B:C,2,FALSE)</f>
        <v>tAsti</v>
      </c>
      <c r="D1985" s="203">
        <f>VLOOKUP(B1985,'效期天數(2025.1126更新)'!B:E,4,0)</f>
        <v>120</v>
      </c>
      <c r="E1985" s="204" t="e">
        <f>VLOOKUP(F1985,'帳庫存(20260119  00點更新)'!C:I,7,0)</f>
        <v>#N/A</v>
      </c>
      <c r="F1985" s="296">
        <v>18426062</v>
      </c>
      <c r="G1985" s="295">
        <v>46057</v>
      </c>
      <c r="H1985" s="753" t="s">
        <v>7906</v>
      </c>
      <c r="I1985" s="286" t="s">
        <v>7910</v>
      </c>
      <c r="J1985" s="352">
        <f t="shared" si="239"/>
        <v>46177</v>
      </c>
      <c r="K1985" s="203" t="s">
        <v>7831</v>
      </c>
      <c r="L1985" s="204">
        <v>12000</v>
      </c>
      <c r="M1985" s="204">
        <v>11820</v>
      </c>
      <c r="N1985" s="204">
        <f t="shared" si="240"/>
        <v>12680</v>
      </c>
      <c r="O1985" s="354">
        <f>M1985-N1985+JS1985</f>
        <v>0</v>
      </c>
      <c r="P1985" s="204" t="e">
        <f t="shared" si="244"/>
        <v>#N/A</v>
      </c>
      <c r="Q1985" s="586" t="e">
        <f t="shared" si="245"/>
        <v>#N/A</v>
      </c>
      <c r="JS1985" s="19">
        <v>860</v>
      </c>
      <c r="KL1985" s="961"/>
      <c r="BKC1985" s="303">
        <v>10820</v>
      </c>
      <c r="BKO1985" s="303">
        <v>1000</v>
      </c>
      <c r="BMK1985" s="303">
        <v>860</v>
      </c>
    </row>
    <row r="1986" spans="2:303 1619:1762" ht="45" customHeight="1">
      <c r="B1986" s="203">
        <v>5714400184</v>
      </c>
      <c r="C1986" s="203" t="str">
        <f>VLOOKUP(B1986,'效期天數(2025.1126更新)'!B:C,2,FALSE)</f>
        <v>tAsti</v>
      </c>
      <c r="D1986" s="203">
        <f>VLOOKUP(B1986,'效期天數(2025.1126更新)'!B:E,4,0)</f>
        <v>120</v>
      </c>
      <c r="E1986" s="204" t="e">
        <f>VLOOKUP(F1986,'帳庫存(20260119  00點更新)'!C:I,7,0)</f>
        <v>#N/A</v>
      </c>
      <c r="F1986" s="296">
        <v>18426063</v>
      </c>
      <c r="G1986" s="295">
        <v>46057</v>
      </c>
      <c r="H1986" s="753" t="s">
        <v>7906</v>
      </c>
      <c r="I1986" s="286" t="s">
        <v>7910</v>
      </c>
      <c r="J1986" s="352">
        <f t="shared" si="239"/>
        <v>46177</v>
      </c>
      <c r="K1986" s="203" t="s">
        <v>7831</v>
      </c>
      <c r="L1986" s="204">
        <v>12000</v>
      </c>
      <c r="M1986" s="204">
        <v>11770</v>
      </c>
      <c r="N1986" s="204">
        <f t="shared" si="240"/>
        <v>12610</v>
      </c>
      <c r="O1986" s="354">
        <f>M1986-N1986+JM1986</f>
        <v>0</v>
      </c>
      <c r="P1986" s="204" t="e">
        <f t="shared" si="244"/>
        <v>#N/A</v>
      </c>
      <c r="Q1986" s="586" t="e">
        <f t="shared" si="245"/>
        <v>#N/A</v>
      </c>
      <c r="JM1986" s="19">
        <v>840</v>
      </c>
      <c r="KL1986" s="961"/>
      <c r="BKK1986" s="303">
        <v>9770</v>
      </c>
      <c r="BKO1986" s="303">
        <v>2000</v>
      </c>
      <c r="BMK1986" s="303">
        <v>840</v>
      </c>
    </row>
    <row r="1987" spans="2:303 1619:1762" ht="45" customHeight="1">
      <c r="B1987" s="203">
        <v>5714400184</v>
      </c>
      <c r="C1987" s="203" t="str">
        <f>VLOOKUP(B1987,'效期天數(2025.1126更新)'!B:C,2,FALSE)</f>
        <v>tAsti</v>
      </c>
      <c r="D1987" s="203">
        <f>VLOOKUP(B1987,'效期天數(2025.1126更新)'!B:E,4,0)</f>
        <v>120</v>
      </c>
      <c r="E1987" s="204" t="e">
        <f>VLOOKUP(F1987,'帳庫存(20260119  00點更新)'!C:I,7,0)</f>
        <v>#N/A</v>
      </c>
      <c r="F1987" s="296">
        <v>18426064</v>
      </c>
      <c r="G1987" s="295">
        <v>46057</v>
      </c>
      <c r="H1987" s="753" t="s">
        <v>7906</v>
      </c>
      <c r="I1987" s="286" t="s">
        <v>7910</v>
      </c>
      <c r="J1987" s="352">
        <f t="shared" si="239"/>
        <v>46177</v>
      </c>
      <c r="K1987" s="203" t="s">
        <v>7831</v>
      </c>
      <c r="L1987" s="204">
        <v>12000</v>
      </c>
      <c r="M1987" s="204">
        <v>11710</v>
      </c>
      <c r="N1987" s="204">
        <f t="shared" si="240"/>
        <v>12060</v>
      </c>
      <c r="O1987" s="354">
        <f>M1987-N1987+JK1987</f>
        <v>0</v>
      </c>
      <c r="P1987" s="204" t="e">
        <f t="shared" si="244"/>
        <v>#N/A</v>
      </c>
      <c r="Q1987" s="586" t="e">
        <f t="shared" si="245"/>
        <v>#N/A</v>
      </c>
      <c r="JK1987" s="19">
        <v>350</v>
      </c>
      <c r="KL1987" s="961"/>
      <c r="BJG1987" s="303">
        <v>6710</v>
      </c>
      <c r="BKV1987" s="303">
        <v>5000</v>
      </c>
      <c r="BMK1987" s="303">
        <v>350</v>
      </c>
    </row>
    <row r="1988" spans="2:303 1619:1762" ht="45" customHeight="1">
      <c r="B1988" s="203">
        <v>5714400184</v>
      </c>
      <c r="C1988" s="203" t="str">
        <f>VLOOKUP(B1988,'效期天數(2025.1126更新)'!B:C,2,FALSE)</f>
        <v>tAsti</v>
      </c>
      <c r="D1988" s="203">
        <f>VLOOKUP(B1988,'效期天數(2025.1126更新)'!B:E,4,0)</f>
        <v>120</v>
      </c>
      <c r="E1988" s="204" t="e">
        <f>VLOOKUP(F1988,'帳庫存(20260119  00點更新)'!C:I,7,0)</f>
        <v>#N/A</v>
      </c>
      <c r="F1988" s="296">
        <v>18426071</v>
      </c>
      <c r="G1988" s="295">
        <v>46064</v>
      </c>
      <c r="H1988" s="587" t="s">
        <v>8281</v>
      </c>
      <c r="I1988" s="286" t="s">
        <v>8280</v>
      </c>
      <c r="J1988" s="352">
        <f t="shared" si="239"/>
        <v>46184</v>
      </c>
      <c r="K1988" s="203" t="s">
        <v>7941</v>
      </c>
      <c r="L1988" s="204">
        <v>12000</v>
      </c>
      <c r="M1988" s="204">
        <v>11800</v>
      </c>
      <c r="N1988" s="204">
        <f t="shared" si="240"/>
        <v>11800</v>
      </c>
      <c r="O1988" s="354">
        <f>M1988-N1988</f>
        <v>0</v>
      </c>
      <c r="P1988" s="204" t="e">
        <f t="shared" si="244"/>
        <v>#N/A</v>
      </c>
      <c r="Q1988" s="586" t="e">
        <f t="shared" si="245"/>
        <v>#N/A</v>
      </c>
      <c r="KL1988" s="961"/>
      <c r="BLI1988" s="303">
        <v>9000</v>
      </c>
      <c r="BME1988" s="303">
        <v>2800</v>
      </c>
    </row>
    <row r="1989" spans="2:303 1619:1762" ht="45" customHeight="1">
      <c r="B1989" s="203">
        <v>5714400184</v>
      </c>
      <c r="C1989" s="203" t="str">
        <f>VLOOKUP(B1989,'效期天數(2025.1126更新)'!B:C,2,FALSE)</f>
        <v>tAsti</v>
      </c>
      <c r="D1989" s="203">
        <f>VLOOKUP(B1989,'效期天數(2025.1126更新)'!B:E,4,0)</f>
        <v>120</v>
      </c>
      <c r="E1989" s="204" t="e">
        <f>VLOOKUP(F1989,'帳庫存(20260119  00點更新)'!C:I,7,0)</f>
        <v>#N/A</v>
      </c>
      <c r="F1989" s="296">
        <v>18426072</v>
      </c>
      <c r="G1989" s="295">
        <v>46064</v>
      </c>
      <c r="H1989" s="587" t="s">
        <v>8281</v>
      </c>
      <c r="I1989" s="286" t="s">
        <v>8280</v>
      </c>
      <c r="J1989" s="352">
        <f t="shared" si="239"/>
        <v>46184</v>
      </c>
      <c r="K1989" s="203" t="s">
        <v>7941</v>
      </c>
      <c r="L1989" s="204">
        <v>12000</v>
      </c>
      <c r="M1989" s="204">
        <v>11860</v>
      </c>
      <c r="N1989" s="204">
        <f t="shared" si="240"/>
        <v>11860</v>
      </c>
      <c r="O1989" s="354">
        <f>M1989-N1989</f>
        <v>0</v>
      </c>
      <c r="P1989" s="204" t="e">
        <f t="shared" si="244"/>
        <v>#N/A</v>
      </c>
      <c r="Q1989" s="586" t="e">
        <f t="shared" si="245"/>
        <v>#N/A</v>
      </c>
      <c r="KL1989" s="961"/>
      <c r="BLJ1989" s="303">
        <v>4000</v>
      </c>
      <c r="BLL1989" s="303">
        <v>7000</v>
      </c>
      <c r="BME1989" s="303">
        <v>860</v>
      </c>
    </row>
    <row r="1990" spans="2:303 1619:1762" ht="45" customHeight="1">
      <c r="B1990" s="203">
        <v>5714400184</v>
      </c>
      <c r="C1990" s="203" t="str">
        <f>VLOOKUP(B1990,'效期天數(2025.1126更新)'!B:C,2,FALSE)</f>
        <v>tAsti</v>
      </c>
      <c r="D1990" s="203">
        <f>VLOOKUP(B1990,'效期天數(2025.1126更新)'!B:E,4,0)</f>
        <v>120</v>
      </c>
      <c r="E1990" s="204" t="e">
        <f>VLOOKUP(F1990,'帳庫存(20260119  00點更新)'!C:I,7,0)</f>
        <v>#N/A</v>
      </c>
      <c r="F1990" s="296">
        <v>18426073</v>
      </c>
      <c r="G1990" s="295">
        <v>46064</v>
      </c>
      <c r="H1990" s="587" t="s">
        <v>8281</v>
      </c>
      <c r="I1990" s="286" t="s">
        <v>8280</v>
      </c>
      <c r="J1990" s="352">
        <f t="shared" si="239"/>
        <v>46184</v>
      </c>
      <c r="K1990" s="203" t="s">
        <v>7941</v>
      </c>
      <c r="L1990" s="204">
        <v>12000</v>
      </c>
      <c r="M1990" s="204">
        <v>11800</v>
      </c>
      <c r="N1990" s="204">
        <f t="shared" si="240"/>
        <v>11800</v>
      </c>
      <c r="O1990" s="354">
        <f>M1990-N1990</f>
        <v>0</v>
      </c>
      <c r="P1990" s="204" t="e">
        <f t="shared" si="244"/>
        <v>#N/A</v>
      </c>
      <c r="Q1990" s="586" t="e">
        <f t="shared" si="245"/>
        <v>#N/A</v>
      </c>
      <c r="KL1990" s="961"/>
      <c r="BLP1990" s="303">
        <v>10000</v>
      </c>
      <c r="BME1990" s="303">
        <v>1800</v>
      </c>
    </row>
    <row r="1991" spans="2:303 1619:1762" ht="45" customHeight="1">
      <c r="B1991" s="203">
        <v>5714400184</v>
      </c>
      <c r="C1991" s="203" t="str">
        <f>VLOOKUP(B1991,'效期天數(2025.1126更新)'!B:C,2,FALSE)</f>
        <v>tAsti</v>
      </c>
      <c r="D1991" s="203">
        <f>VLOOKUP(B1991,'效期天數(2025.1126更新)'!B:E,4,0)</f>
        <v>120</v>
      </c>
      <c r="E1991" s="204" t="e">
        <f>VLOOKUP(F1991,'帳庫存(20260119  00點更新)'!C:I,7,0)</f>
        <v>#N/A</v>
      </c>
      <c r="F1991" s="296">
        <v>18426074</v>
      </c>
      <c r="G1991" s="295">
        <v>46064</v>
      </c>
      <c r="H1991" s="587" t="s">
        <v>8281</v>
      </c>
      <c r="I1991" s="286" t="s">
        <v>8280</v>
      </c>
      <c r="J1991" s="352">
        <f t="shared" si="239"/>
        <v>46184</v>
      </c>
      <c r="K1991" s="203" t="s">
        <v>7941</v>
      </c>
      <c r="L1991" s="204">
        <v>12000</v>
      </c>
      <c r="M1991" s="204">
        <v>11800</v>
      </c>
      <c r="N1991" s="204">
        <f t="shared" si="240"/>
        <v>11800</v>
      </c>
      <c r="O1991" s="354">
        <f>M1991-N1991</f>
        <v>0</v>
      </c>
      <c r="P1991" s="204" t="e">
        <f t="shared" si="244"/>
        <v>#N/A</v>
      </c>
      <c r="Q1991" s="586" t="e">
        <f t="shared" si="245"/>
        <v>#N/A</v>
      </c>
      <c r="KL1991" s="961"/>
      <c r="BLV1991" s="303">
        <v>8000</v>
      </c>
      <c r="BME1991" s="303">
        <v>3800</v>
      </c>
    </row>
    <row r="1992" spans="2:303 1619:1762" ht="45" customHeight="1">
      <c r="B1992" s="203">
        <v>5714400184</v>
      </c>
      <c r="C1992" s="203" t="str">
        <f>VLOOKUP(B1992,'效期天數(2025.1126更新)'!B:C,2,FALSE)</f>
        <v>tAsti</v>
      </c>
      <c r="D1992" s="203">
        <f>VLOOKUP(B1992,'效期天數(2025.1126更新)'!B:E,4,0)</f>
        <v>120</v>
      </c>
      <c r="E1992" s="204" t="e">
        <f>VLOOKUP(F1992,'帳庫存(20260119  00點更新)'!C:I,7,0)</f>
        <v>#N/A</v>
      </c>
      <c r="F1992" s="296">
        <v>18426091</v>
      </c>
      <c r="G1992" s="295">
        <v>46077</v>
      </c>
      <c r="H1992" s="530" t="s">
        <v>8207</v>
      </c>
      <c r="I1992" s="286" t="s">
        <v>7910</v>
      </c>
      <c r="J1992" s="352">
        <f t="shared" ref="J1992:J2055" si="246">G1992+D1992</f>
        <v>46197</v>
      </c>
      <c r="K1992" s="203" t="s">
        <v>8104</v>
      </c>
      <c r="L1992" s="204">
        <v>12000</v>
      </c>
      <c r="M1992" s="344">
        <v>11940</v>
      </c>
      <c r="N1992" s="204">
        <f t="shared" ref="N1992:N2055" si="247">SUM(NS1992:XFD1992)</f>
        <v>13100</v>
      </c>
      <c r="O1992" s="354">
        <f>M1992-N1992+JV1992+KQ1992</f>
        <v>0</v>
      </c>
      <c r="P1992" s="204" t="e">
        <f t="shared" si="244"/>
        <v>#N/A</v>
      </c>
      <c r="Q1992" s="586" t="e">
        <f t="shared" si="245"/>
        <v>#N/A</v>
      </c>
      <c r="JV1992" s="360">
        <v>810</v>
      </c>
      <c r="KL1992" s="961"/>
      <c r="KQ1992" s="569">
        <v>350</v>
      </c>
      <c r="BKX1992" s="303">
        <v>8000</v>
      </c>
      <c r="BKZ1992" s="303">
        <v>3000</v>
      </c>
      <c r="BLH1992" s="303">
        <v>940</v>
      </c>
      <c r="BNE1992" s="303">
        <v>810</v>
      </c>
      <c r="BOT1992" s="303">
        <v>350</v>
      </c>
    </row>
    <row r="1993" spans="2:303 1619:1762" ht="45" customHeight="1">
      <c r="B1993" s="203">
        <v>5714400184</v>
      </c>
      <c r="C1993" s="203" t="str">
        <f>VLOOKUP(B1993,'效期天數(2025.1126更新)'!B:C,2,FALSE)</f>
        <v>tAsti</v>
      </c>
      <c r="D1993" s="203">
        <f>VLOOKUP(B1993,'效期天數(2025.1126更新)'!B:E,4,0)</f>
        <v>120</v>
      </c>
      <c r="E1993" s="204" t="e">
        <f>VLOOKUP(F1993,'帳庫存(20260119  00點更新)'!C:I,7,0)</f>
        <v>#N/A</v>
      </c>
      <c r="F1993" s="296">
        <v>18426092</v>
      </c>
      <c r="G1993" s="295">
        <v>46077</v>
      </c>
      <c r="H1993" s="530" t="s">
        <v>8207</v>
      </c>
      <c r="I1993" s="286" t="s">
        <v>7910</v>
      </c>
      <c r="J1993" s="352">
        <f t="shared" si="246"/>
        <v>46197</v>
      </c>
      <c r="K1993" s="203" t="s">
        <v>8104</v>
      </c>
      <c r="L1993" s="204">
        <v>12000</v>
      </c>
      <c r="M1993" s="344">
        <v>11930</v>
      </c>
      <c r="N1993" s="204">
        <f t="shared" si="247"/>
        <v>11930</v>
      </c>
      <c r="O1993" s="354">
        <f>M1993-N1993</f>
        <v>0</v>
      </c>
      <c r="P1993" s="204" t="e">
        <f t="shared" si="244"/>
        <v>#N/A</v>
      </c>
      <c r="Q1993" s="586" t="e">
        <f t="shared" si="245"/>
        <v>#N/A</v>
      </c>
      <c r="KL1993" s="961"/>
      <c r="BKY1993" s="303">
        <v>7000</v>
      </c>
      <c r="BLF1993" s="303">
        <v>3000</v>
      </c>
      <c r="BLH1993" s="303">
        <v>1930</v>
      </c>
    </row>
    <row r="1994" spans="2:303 1619:1762" ht="45" customHeight="1">
      <c r="B1994" s="203">
        <v>5714400184</v>
      </c>
      <c r="C1994" s="203" t="str">
        <f>VLOOKUP(B1994,'效期天數(2025.1126更新)'!B:C,2,FALSE)</f>
        <v>tAsti</v>
      </c>
      <c r="D1994" s="203">
        <f>VLOOKUP(B1994,'效期天數(2025.1126更新)'!B:E,4,0)</f>
        <v>120</v>
      </c>
      <c r="E1994" s="204" t="e">
        <f>VLOOKUP(F1994,'帳庫存(20260119  00點更新)'!C:I,7,0)</f>
        <v>#N/A</v>
      </c>
      <c r="F1994" s="296">
        <v>18426093</v>
      </c>
      <c r="G1994" s="295">
        <v>46077</v>
      </c>
      <c r="H1994" s="530" t="s">
        <v>8207</v>
      </c>
      <c r="I1994" s="286" t="s">
        <v>7910</v>
      </c>
      <c r="J1994" s="352">
        <f t="shared" si="246"/>
        <v>46197</v>
      </c>
      <c r="K1994" s="203" t="s">
        <v>8104</v>
      </c>
      <c r="L1994" s="204">
        <v>12000</v>
      </c>
      <c r="M1994" s="344">
        <v>11560</v>
      </c>
      <c r="N1994" s="204">
        <f t="shared" si="247"/>
        <v>11560</v>
      </c>
      <c r="O1994" s="354">
        <f>M1994-N1994</f>
        <v>0</v>
      </c>
      <c r="P1994" s="204" t="e">
        <f t="shared" si="244"/>
        <v>#N/A</v>
      </c>
      <c r="Q1994" s="586" t="e">
        <f t="shared" si="245"/>
        <v>#N/A</v>
      </c>
      <c r="KL1994" s="961"/>
      <c r="BLB1994" s="303">
        <v>10000</v>
      </c>
      <c r="BLE1994" s="303">
        <v>1560</v>
      </c>
    </row>
    <row r="1995" spans="2:303 1619:1762" ht="45" customHeight="1">
      <c r="B1995" s="203">
        <v>5714400184</v>
      </c>
      <c r="C1995" s="203" t="str">
        <f>VLOOKUP(B1995,'效期天數(2025.1126更新)'!B:C,2,FALSE)</f>
        <v>tAsti</v>
      </c>
      <c r="D1995" s="203">
        <f>VLOOKUP(B1995,'效期天數(2025.1126更新)'!B:E,4,0)</f>
        <v>120</v>
      </c>
      <c r="E1995" s="204" t="e">
        <f>VLOOKUP(F1995,'帳庫存(20260119  00點更新)'!C:I,7,0)</f>
        <v>#N/A</v>
      </c>
      <c r="F1995" s="296">
        <v>18426094</v>
      </c>
      <c r="G1995" s="295">
        <v>46077</v>
      </c>
      <c r="H1995" s="530" t="s">
        <v>8207</v>
      </c>
      <c r="I1995" s="286" t="s">
        <v>7910</v>
      </c>
      <c r="J1995" s="352">
        <f t="shared" si="246"/>
        <v>46197</v>
      </c>
      <c r="K1995" s="203" t="s">
        <v>8104</v>
      </c>
      <c r="L1995" s="204">
        <v>12000</v>
      </c>
      <c r="M1995" s="344">
        <v>11830</v>
      </c>
      <c r="N1995" s="204">
        <f t="shared" si="247"/>
        <v>12560</v>
      </c>
      <c r="O1995" s="354">
        <f>M1995-N1995+KC1995</f>
        <v>0</v>
      </c>
      <c r="P1995" s="204" t="e">
        <f t="shared" si="244"/>
        <v>#N/A</v>
      </c>
      <c r="Q1995" s="586" t="e">
        <f t="shared" si="245"/>
        <v>#N/A</v>
      </c>
      <c r="KC1995" s="360">
        <v>730</v>
      </c>
      <c r="KL1995" s="961"/>
      <c r="BLG1995" s="303">
        <v>3000</v>
      </c>
      <c r="BLH1995" s="303">
        <v>7830</v>
      </c>
      <c r="BMH1995" s="303">
        <v>1000</v>
      </c>
      <c r="BND1995" s="303">
        <v>730</v>
      </c>
    </row>
    <row r="1996" spans="2:303 1619:1762" ht="45" customHeight="1">
      <c r="B1996" s="203">
        <v>5714400184</v>
      </c>
      <c r="C1996" s="203" t="str">
        <f>VLOOKUP(B1996,'效期天數(2025.1126更新)'!B:C,2,FALSE)</f>
        <v>tAsti</v>
      </c>
      <c r="D1996" s="203">
        <f>VLOOKUP(B1996,'效期天數(2025.1126更新)'!B:E,4,0)</f>
        <v>120</v>
      </c>
      <c r="E1996" s="204" t="e">
        <f>VLOOKUP(F1996,'帳庫存(20260119  00點更新)'!C:I,7,0)</f>
        <v>#N/A</v>
      </c>
      <c r="F1996" s="203">
        <v>18426101</v>
      </c>
      <c r="G1996" s="295">
        <v>46084</v>
      </c>
      <c r="H1996" s="747" t="s">
        <v>8256</v>
      </c>
      <c r="I1996" s="286" t="s">
        <v>8263</v>
      </c>
      <c r="J1996" s="352">
        <f t="shared" si="246"/>
        <v>46204</v>
      </c>
      <c r="K1996" s="203" t="s">
        <v>8166</v>
      </c>
      <c r="L1996" s="204">
        <v>12000</v>
      </c>
      <c r="M1996" s="344">
        <v>11730</v>
      </c>
      <c r="N1996" s="204">
        <f t="shared" si="247"/>
        <v>11730</v>
      </c>
      <c r="O1996" s="354">
        <f>M1996-N1996</f>
        <v>0</v>
      </c>
      <c r="KL1996" s="961"/>
      <c r="BMB1996" s="303">
        <v>10000</v>
      </c>
      <c r="BMP1996" s="303">
        <v>1000</v>
      </c>
      <c r="BNC1996" s="303">
        <v>730</v>
      </c>
    </row>
    <row r="1997" spans="2:303 1619:1762" ht="45" customHeight="1">
      <c r="B1997" s="203">
        <v>5714400184</v>
      </c>
      <c r="C1997" s="203" t="str">
        <f>VLOOKUP(B1997,'效期天數(2025.1126更新)'!B:C,2,FALSE)</f>
        <v>tAsti</v>
      </c>
      <c r="D1997" s="203">
        <f>VLOOKUP(B1997,'效期天數(2025.1126更新)'!B:E,4,0)</f>
        <v>120</v>
      </c>
      <c r="E1997" s="204" t="e">
        <f>VLOOKUP(F1997,'帳庫存(20260119  00點更新)'!C:I,7,0)</f>
        <v>#N/A</v>
      </c>
      <c r="F1997" s="203">
        <v>18426102</v>
      </c>
      <c r="G1997" s="295">
        <v>46084</v>
      </c>
      <c r="H1997" s="747" t="s">
        <v>8256</v>
      </c>
      <c r="I1997" s="286" t="s">
        <v>8263</v>
      </c>
      <c r="J1997" s="352">
        <f t="shared" si="246"/>
        <v>46204</v>
      </c>
      <c r="K1997" s="203" t="s">
        <v>8166</v>
      </c>
      <c r="L1997" s="204">
        <v>12000</v>
      </c>
      <c r="M1997" s="344">
        <v>11720</v>
      </c>
      <c r="N1997" s="204">
        <f t="shared" si="247"/>
        <v>11720</v>
      </c>
      <c r="O1997" s="354">
        <f>M1997-N1997</f>
        <v>0</v>
      </c>
      <c r="KL1997" s="961"/>
      <c r="BMC1997" s="303">
        <v>11720</v>
      </c>
    </row>
    <row r="1998" spans="2:303 1619:1762" ht="45" customHeight="1">
      <c r="B1998" s="203">
        <v>5714400184</v>
      </c>
      <c r="C1998" s="203" t="str">
        <f>VLOOKUP(B1998,'效期天數(2025.1126更新)'!B:C,2,FALSE)</f>
        <v>tAsti</v>
      </c>
      <c r="D1998" s="203">
        <f>VLOOKUP(B1998,'效期天數(2025.1126更新)'!B:E,4,0)</f>
        <v>120</v>
      </c>
      <c r="E1998" s="204" t="e">
        <f>VLOOKUP(F1998,'帳庫存(20260119  00點更新)'!C:I,7,0)</f>
        <v>#N/A</v>
      </c>
      <c r="F1998" s="203">
        <v>18426103</v>
      </c>
      <c r="G1998" s="295">
        <v>46084</v>
      </c>
      <c r="H1998" s="747" t="s">
        <v>8256</v>
      </c>
      <c r="I1998" s="286" t="s">
        <v>8263</v>
      </c>
      <c r="J1998" s="352">
        <f t="shared" si="246"/>
        <v>46204</v>
      </c>
      <c r="K1998" s="203" t="s">
        <v>8166</v>
      </c>
      <c r="L1998" s="204">
        <v>12000</v>
      </c>
      <c r="M1998" s="344">
        <v>11720</v>
      </c>
      <c r="N1998" s="204">
        <f t="shared" si="247"/>
        <v>11720</v>
      </c>
      <c r="O1998" s="354">
        <f>M1998-N1998</f>
        <v>0</v>
      </c>
      <c r="KL1998" s="961"/>
      <c r="BMF1998" s="303">
        <v>7000</v>
      </c>
      <c r="BML1998" s="303">
        <v>2000</v>
      </c>
      <c r="BMP1998" s="303">
        <v>2000</v>
      </c>
      <c r="BNC1998" s="303">
        <v>720</v>
      </c>
    </row>
    <row r="1999" spans="2:303 1619:1762" ht="45" customHeight="1">
      <c r="B1999" s="203">
        <v>5714400184</v>
      </c>
      <c r="C1999" s="203" t="str">
        <f>VLOOKUP(B1999,'效期天數(2025.1126更新)'!B:C,2,FALSE)</f>
        <v>tAsti</v>
      </c>
      <c r="D1999" s="203">
        <f>VLOOKUP(B1999,'效期天數(2025.1126更新)'!B:E,4,0)</f>
        <v>120</v>
      </c>
      <c r="E1999" s="204" t="e">
        <f>VLOOKUP(F1999,'帳庫存(20260119  00點更新)'!C:I,7,0)</f>
        <v>#N/A</v>
      </c>
      <c r="F1999" s="203">
        <v>18426104</v>
      </c>
      <c r="G1999" s="295">
        <v>46084</v>
      </c>
      <c r="H1999" s="747" t="s">
        <v>8256</v>
      </c>
      <c r="I1999" s="286" t="s">
        <v>8263</v>
      </c>
      <c r="J1999" s="352">
        <f t="shared" si="246"/>
        <v>46204</v>
      </c>
      <c r="K1999" s="203" t="s">
        <v>8166</v>
      </c>
      <c r="L1999" s="204">
        <v>12000</v>
      </c>
      <c r="M1999" s="344">
        <v>11710</v>
      </c>
      <c r="N1999" s="204">
        <f t="shared" si="247"/>
        <v>11710</v>
      </c>
      <c r="O1999" s="354">
        <f>M1999-N1999</f>
        <v>0</v>
      </c>
      <c r="KL1999" s="961"/>
      <c r="BML1999" s="303">
        <v>11000</v>
      </c>
      <c r="BNC1999" s="303">
        <v>710</v>
      </c>
    </row>
    <row r="2000" spans="2:303 1619:1762" ht="45" customHeight="1">
      <c r="B2000" s="203">
        <v>5714400184</v>
      </c>
      <c r="C2000" s="203" t="str">
        <f>VLOOKUP(B2000,'效期天數(2025.1126更新)'!B:C,2,FALSE)</f>
        <v>tAsti</v>
      </c>
      <c r="D2000" s="203">
        <f>VLOOKUP(B2000,'效期天數(2025.1126更新)'!B:E,4,0)</f>
        <v>120</v>
      </c>
      <c r="E2000" s="204" t="e">
        <f>VLOOKUP(F2000,'帳庫存(20260119  00點更新)'!C:I,7,0)</f>
        <v>#N/A</v>
      </c>
      <c r="F2000" s="203">
        <v>18426105</v>
      </c>
      <c r="G2000" s="295">
        <v>46087</v>
      </c>
      <c r="H2000" s="878" t="s">
        <v>8338</v>
      </c>
      <c r="I2000" s="286" t="s">
        <v>8341</v>
      </c>
      <c r="J2000" s="352">
        <f t="shared" si="246"/>
        <v>46207</v>
      </c>
      <c r="K2000" s="203" t="s">
        <v>8201</v>
      </c>
      <c r="L2000" s="204">
        <v>12000</v>
      </c>
      <c r="M2000" s="204">
        <v>11780</v>
      </c>
      <c r="N2000" s="204">
        <f t="shared" si="247"/>
        <v>11780</v>
      </c>
      <c r="O2000" s="354">
        <f>M2000-N2000</f>
        <v>0</v>
      </c>
      <c r="KL2000" s="961"/>
      <c r="BMM2000" s="303">
        <v>10000</v>
      </c>
      <c r="BMZ2000" s="303">
        <v>1780</v>
      </c>
    </row>
    <row r="2001" spans="2:335 1708:1900" ht="45" customHeight="1">
      <c r="B2001" s="203">
        <v>5714400184</v>
      </c>
      <c r="C2001" s="203" t="str">
        <f>VLOOKUP(B2001,'效期天數(2025.1126更新)'!B:C,2,FALSE)</f>
        <v>tAsti</v>
      </c>
      <c r="D2001" s="203">
        <f>VLOOKUP(B2001,'效期天數(2025.1126更新)'!B:E,4,0)</f>
        <v>120</v>
      </c>
      <c r="E2001" s="204" t="e">
        <f>VLOOKUP(F2001,'帳庫存(20260119  00點更新)'!C:I,7,0)</f>
        <v>#N/A</v>
      </c>
      <c r="F2001" s="203">
        <v>18426106</v>
      </c>
      <c r="G2001" s="295">
        <v>46087</v>
      </c>
      <c r="H2001" s="878" t="s">
        <v>8338</v>
      </c>
      <c r="I2001" s="286" t="s">
        <v>8341</v>
      </c>
      <c r="J2001" s="352">
        <f t="shared" si="246"/>
        <v>46207</v>
      </c>
      <c r="K2001" s="203" t="s">
        <v>8201</v>
      </c>
      <c r="L2001" s="204">
        <v>12000</v>
      </c>
      <c r="M2001" s="204">
        <v>11740</v>
      </c>
      <c r="N2001" s="204">
        <f t="shared" si="247"/>
        <v>12400</v>
      </c>
      <c r="O2001" s="354">
        <f>M2001-N2001+KO2001+LJ2001</f>
        <v>0</v>
      </c>
      <c r="KL2001" s="961"/>
      <c r="KO2001" s="651">
        <v>430</v>
      </c>
      <c r="LJ2001" s="944">
        <v>230</v>
      </c>
      <c r="BMR2001" s="303">
        <v>9000</v>
      </c>
      <c r="BMZ2001" s="303">
        <v>740</v>
      </c>
      <c r="BNB2001" s="303">
        <v>2000</v>
      </c>
      <c r="BOA2001" s="303">
        <v>200</v>
      </c>
      <c r="BPY2001" s="303">
        <v>230</v>
      </c>
      <c r="BRH2001" s="303">
        <v>230</v>
      </c>
    </row>
    <row r="2002" spans="2:335 1708:1900" ht="45" customHeight="1">
      <c r="B2002" s="203">
        <v>5714400184</v>
      </c>
      <c r="C2002" s="203" t="str">
        <f>VLOOKUP(B2002,'效期天數(2025.1126更新)'!B:C,2,FALSE)</f>
        <v>tAsti</v>
      </c>
      <c r="D2002" s="203">
        <f>VLOOKUP(B2002,'效期天數(2025.1126更新)'!B:E,4,0)</f>
        <v>120</v>
      </c>
      <c r="E2002" s="204" t="e">
        <f>VLOOKUP(F2002,'帳庫存(20260119  00點更新)'!C:I,7,0)</f>
        <v>#N/A</v>
      </c>
      <c r="F2002" s="203">
        <v>18426107</v>
      </c>
      <c r="G2002" s="295">
        <v>46087</v>
      </c>
      <c r="H2002" s="878" t="s">
        <v>8338</v>
      </c>
      <c r="I2002" s="286" t="s">
        <v>8341</v>
      </c>
      <c r="J2002" s="352">
        <f t="shared" si="246"/>
        <v>46207</v>
      </c>
      <c r="K2002" s="203" t="s">
        <v>8201</v>
      </c>
      <c r="L2002" s="204">
        <v>12000</v>
      </c>
      <c r="M2002" s="204">
        <v>11770</v>
      </c>
      <c r="N2002" s="204">
        <f t="shared" si="247"/>
        <v>12650</v>
      </c>
      <c r="O2002" s="354">
        <f>M2002-N2002+KX2002+LJ2002</f>
        <v>0</v>
      </c>
      <c r="KL2002" s="961"/>
      <c r="KX2002" s="651">
        <v>720</v>
      </c>
      <c r="LJ2002" s="944">
        <v>160</v>
      </c>
      <c r="BMS2002" s="303">
        <v>10000</v>
      </c>
      <c r="BNB2002" s="303">
        <v>1770</v>
      </c>
      <c r="BPY2002" s="303">
        <v>720</v>
      </c>
      <c r="BRH2002" s="303">
        <v>160</v>
      </c>
    </row>
    <row r="2003" spans="2:335 1708:1900" ht="45" customHeight="1">
      <c r="B2003" s="203">
        <v>5714400184</v>
      </c>
      <c r="C2003" s="203" t="str">
        <f>VLOOKUP(B2003,'效期天數(2025.1126更新)'!B:C,2,FALSE)</f>
        <v>tAsti</v>
      </c>
      <c r="D2003" s="203">
        <f>VLOOKUP(B2003,'效期天數(2025.1126更新)'!B:E,4,0)</f>
        <v>120</v>
      </c>
      <c r="E2003" s="204" t="e">
        <f>VLOOKUP(F2003,'帳庫存(20260119  00點更新)'!C:I,7,0)</f>
        <v>#N/A</v>
      </c>
      <c r="F2003" s="203">
        <v>18426108</v>
      </c>
      <c r="G2003" s="295">
        <v>46087</v>
      </c>
      <c r="H2003" s="878" t="s">
        <v>8338</v>
      </c>
      <c r="I2003" s="286" t="s">
        <v>8341</v>
      </c>
      <c r="J2003" s="352">
        <f t="shared" si="246"/>
        <v>46207</v>
      </c>
      <c r="K2003" s="203" t="s">
        <v>8201</v>
      </c>
      <c r="L2003" s="204">
        <v>12000</v>
      </c>
      <c r="M2003" s="204">
        <v>11870</v>
      </c>
      <c r="N2003" s="204">
        <f t="shared" si="247"/>
        <v>11870</v>
      </c>
      <c r="O2003" s="354">
        <f>M2003-N2003</f>
        <v>0</v>
      </c>
      <c r="KL2003" s="961"/>
      <c r="BNA2003" s="303">
        <v>6000</v>
      </c>
      <c r="BNB2003" s="303">
        <v>5870</v>
      </c>
    </row>
    <row r="2004" spans="2:335 1708:1900" ht="45" customHeight="1">
      <c r="B2004" s="203">
        <v>5714400184</v>
      </c>
      <c r="C2004" s="203" t="str">
        <f>VLOOKUP(B2004,'效期天數(2025.1126更新)'!B:C,2,FALSE)</f>
        <v>tAsti</v>
      </c>
      <c r="D2004" s="203">
        <f>VLOOKUP(B2004,'效期天數(2025.1126更新)'!B:E,4,0)</f>
        <v>120</v>
      </c>
      <c r="E2004" s="204" t="e">
        <f>VLOOKUP(F2004,'帳庫存(20260119  00點更新)'!C:I,7,0)</f>
        <v>#N/A</v>
      </c>
      <c r="F2004" s="296">
        <v>18426121</v>
      </c>
      <c r="G2004" s="295">
        <v>46101</v>
      </c>
      <c r="H2004" s="587" t="s">
        <v>8610</v>
      </c>
      <c r="I2004" s="286" t="s">
        <v>8612</v>
      </c>
      <c r="J2004" s="352">
        <f t="shared" si="246"/>
        <v>46221</v>
      </c>
      <c r="K2004" s="203" t="s">
        <v>8477</v>
      </c>
      <c r="L2004" s="204">
        <v>12000</v>
      </c>
      <c r="M2004" s="204">
        <v>11710</v>
      </c>
      <c r="N2004" s="204">
        <f t="shared" si="247"/>
        <v>12800</v>
      </c>
      <c r="O2004" s="354">
        <f>M2004-N2004+KR2004+KV2004</f>
        <v>0</v>
      </c>
      <c r="KL2004" s="961"/>
      <c r="KR2004" s="569">
        <v>610</v>
      </c>
      <c r="KV2004" s="651">
        <v>480</v>
      </c>
      <c r="BMT2004" s="334">
        <v>200</v>
      </c>
      <c r="BNG2004" s="303">
        <v>1000</v>
      </c>
      <c r="BNH2004" s="303">
        <v>510</v>
      </c>
      <c r="BNM2004" s="303">
        <v>3000</v>
      </c>
      <c r="BNN2004" s="303">
        <v>2000</v>
      </c>
      <c r="BNS2004" s="303">
        <v>2000</v>
      </c>
      <c r="BOC2004" s="303">
        <v>3000</v>
      </c>
      <c r="BOW2004" s="303">
        <v>1090</v>
      </c>
    </row>
    <row r="2005" spans="2:335 1708:1900" ht="45" customHeight="1">
      <c r="B2005" s="203">
        <v>5714400184</v>
      </c>
      <c r="C2005" s="203" t="str">
        <f>VLOOKUP(B2005,'效期天數(2025.1126更新)'!B:C,2,FALSE)</f>
        <v>tAsti</v>
      </c>
      <c r="D2005" s="203">
        <f>VLOOKUP(B2005,'效期天數(2025.1126更新)'!B:E,4,0)</f>
        <v>120</v>
      </c>
      <c r="E2005" s="204" t="e">
        <f>VLOOKUP(F2005,'帳庫存(20260119  00點更新)'!C:I,7,0)</f>
        <v>#N/A</v>
      </c>
      <c r="F2005" s="296">
        <v>18426122</v>
      </c>
      <c r="G2005" s="295">
        <v>46101</v>
      </c>
      <c r="H2005" s="587" t="s">
        <v>8610</v>
      </c>
      <c r="I2005" s="286" t="s">
        <v>8612</v>
      </c>
      <c r="J2005" s="352">
        <f t="shared" si="246"/>
        <v>46221</v>
      </c>
      <c r="K2005" s="203" t="s">
        <v>8477</v>
      </c>
      <c r="L2005" s="204">
        <v>12000</v>
      </c>
      <c r="M2005" s="204">
        <v>11670</v>
      </c>
      <c r="N2005" s="204">
        <f t="shared" si="247"/>
        <v>12610</v>
      </c>
      <c r="O2005" s="354">
        <f>M2005-N2005+KT2005+LP2005</f>
        <v>0</v>
      </c>
      <c r="KL2005" s="961"/>
      <c r="KT2005" s="569">
        <v>600</v>
      </c>
      <c r="LP2005" s="944">
        <v>340</v>
      </c>
      <c r="BNI2005" s="303">
        <v>1670</v>
      </c>
      <c r="BNO2005" s="303">
        <v>10000</v>
      </c>
      <c r="BPG2005" s="303">
        <v>600</v>
      </c>
      <c r="BUA2005" s="334">
        <v>340</v>
      </c>
    </row>
    <row r="2006" spans="2:335 1708:1900" ht="45" customHeight="1">
      <c r="B2006" s="203">
        <v>5714400184</v>
      </c>
      <c r="C2006" s="203" t="str">
        <f>VLOOKUP(B2006,'效期天數(2025.1126更新)'!B:C,2,FALSE)</f>
        <v>tAsti</v>
      </c>
      <c r="D2006" s="203">
        <f>VLOOKUP(B2006,'效期天數(2025.1126更新)'!B:E,4,0)</f>
        <v>120</v>
      </c>
      <c r="E2006" s="204" t="e">
        <f>VLOOKUP(F2006,'帳庫存(20260119  00點更新)'!C:I,7,0)</f>
        <v>#N/A</v>
      </c>
      <c r="F2006" s="296">
        <v>18426123</v>
      </c>
      <c r="G2006" s="295">
        <v>46101</v>
      </c>
      <c r="H2006" s="587" t="s">
        <v>8610</v>
      </c>
      <c r="I2006" s="286" t="s">
        <v>8612</v>
      </c>
      <c r="J2006" s="352">
        <f t="shared" si="246"/>
        <v>46221</v>
      </c>
      <c r="K2006" s="203" t="s">
        <v>8477</v>
      </c>
      <c r="L2006" s="204">
        <v>12000</v>
      </c>
      <c r="M2006" s="204">
        <v>11700</v>
      </c>
      <c r="N2006" s="204">
        <f t="shared" si="247"/>
        <v>12070</v>
      </c>
      <c r="O2006" s="354">
        <f>M2006-N2006+KS2006</f>
        <v>0</v>
      </c>
      <c r="KL2006" s="961"/>
      <c r="KS2006" s="569">
        <v>370</v>
      </c>
      <c r="BNK2006" s="303">
        <v>2700</v>
      </c>
      <c r="BNP2006" s="303">
        <v>7000</v>
      </c>
      <c r="BNR2006" s="303">
        <v>2000</v>
      </c>
      <c r="BPG2006" s="303">
        <v>370</v>
      </c>
    </row>
    <row r="2007" spans="2:335 1708:1900" ht="45" customHeight="1">
      <c r="B2007" s="203">
        <v>5714400184</v>
      </c>
      <c r="C2007" s="203" t="str">
        <f>VLOOKUP(B2007,'效期天數(2025.1126更新)'!B:C,2,FALSE)</f>
        <v>tAsti</v>
      </c>
      <c r="D2007" s="203">
        <f>VLOOKUP(B2007,'效期天數(2025.1126更新)'!B:E,4,0)</f>
        <v>120</v>
      </c>
      <c r="E2007" s="204" t="e">
        <f>VLOOKUP(F2007,'帳庫存(20260119  00點更新)'!C:I,7,0)</f>
        <v>#N/A</v>
      </c>
      <c r="F2007" s="296">
        <v>18426124</v>
      </c>
      <c r="G2007" s="295">
        <v>46101</v>
      </c>
      <c r="H2007" s="587" t="s">
        <v>8610</v>
      </c>
      <c r="I2007" s="286" t="s">
        <v>8612</v>
      </c>
      <c r="J2007" s="352">
        <f t="shared" si="246"/>
        <v>46221</v>
      </c>
      <c r="K2007" s="203" t="s">
        <v>8477</v>
      </c>
      <c r="L2007" s="204">
        <v>12000</v>
      </c>
      <c r="M2007" s="204">
        <v>11650</v>
      </c>
      <c r="N2007" s="204">
        <f t="shared" si="247"/>
        <v>11650</v>
      </c>
      <c r="O2007" s="354">
        <f>M2007-N2007</f>
        <v>0</v>
      </c>
      <c r="KL2007" s="961"/>
      <c r="BNJ2007" s="303">
        <v>650</v>
      </c>
      <c r="BNQ2007" s="303">
        <v>10000</v>
      </c>
      <c r="BPG2007" s="303">
        <v>1000</v>
      </c>
    </row>
    <row r="2008" spans="2:335 1708:1900" ht="45" customHeight="1">
      <c r="B2008" s="203">
        <v>5714400184</v>
      </c>
      <c r="C2008" s="203" t="str">
        <f>VLOOKUP(B2008,'效期天數(2025.1126更新)'!B:C,2,FALSE)</f>
        <v>tAsti</v>
      </c>
      <c r="D2008" s="203">
        <f>VLOOKUP(B2008,'效期天數(2025.1126更新)'!B:E,4,0)</f>
        <v>120</v>
      </c>
      <c r="E2008" s="204" t="e">
        <f>VLOOKUP(F2008,'帳庫存(20260119  00點更新)'!C:I,7,0)</f>
        <v>#N/A</v>
      </c>
      <c r="F2008" s="296">
        <v>18426131</v>
      </c>
      <c r="G2008" s="295">
        <v>46105</v>
      </c>
      <c r="H2008" s="631" t="s">
        <v>8649</v>
      </c>
      <c r="I2008" s="286" t="s">
        <v>8761</v>
      </c>
      <c r="J2008" s="352">
        <f t="shared" si="246"/>
        <v>46225</v>
      </c>
      <c r="K2008" s="203" t="s">
        <v>8552</v>
      </c>
      <c r="L2008" s="204">
        <v>12000</v>
      </c>
      <c r="M2008" s="204">
        <v>11700</v>
      </c>
      <c r="N2008" s="204">
        <f t="shared" si="247"/>
        <v>11700</v>
      </c>
      <c r="O2008" s="354">
        <f>M2008-N2008</f>
        <v>0</v>
      </c>
      <c r="KL2008" s="961"/>
      <c r="BNY2008" s="303">
        <v>5000</v>
      </c>
      <c r="BOU2008" s="303">
        <v>6000</v>
      </c>
      <c r="BPF2008" s="303">
        <v>700</v>
      </c>
    </row>
    <row r="2009" spans="2:335 1708:1900" ht="45" customHeight="1">
      <c r="B2009" s="203">
        <v>5714400184</v>
      </c>
      <c r="C2009" s="203" t="str">
        <f>VLOOKUP(B2009,'效期天數(2025.1126更新)'!B:C,2,FALSE)</f>
        <v>tAsti</v>
      </c>
      <c r="D2009" s="203">
        <f>VLOOKUP(B2009,'效期天數(2025.1126更新)'!B:E,4,0)</f>
        <v>120</v>
      </c>
      <c r="E2009" s="204" t="e">
        <f>VLOOKUP(F2009,'帳庫存(20260119  00點更新)'!C:I,7,0)</f>
        <v>#N/A</v>
      </c>
      <c r="F2009" s="296">
        <v>18426132</v>
      </c>
      <c r="G2009" s="295">
        <v>46105</v>
      </c>
      <c r="H2009" s="631" t="s">
        <v>8649</v>
      </c>
      <c r="I2009" s="286" t="s">
        <v>8761</v>
      </c>
      <c r="J2009" s="352">
        <f t="shared" si="246"/>
        <v>46225</v>
      </c>
      <c r="K2009" s="203" t="s">
        <v>8552</v>
      </c>
      <c r="L2009" s="204">
        <v>12000</v>
      </c>
      <c r="M2009" s="204">
        <v>11780</v>
      </c>
      <c r="N2009" s="204">
        <f t="shared" si="247"/>
        <v>14380</v>
      </c>
      <c r="O2009" s="354">
        <f>M2009-N2009+KZ2009+LO2009</f>
        <v>0</v>
      </c>
      <c r="KL2009" s="961"/>
      <c r="KZ2009" s="651">
        <v>2000</v>
      </c>
      <c r="LO2009" s="944">
        <v>600</v>
      </c>
      <c r="BOD2009" s="303">
        <v>11000</v>
      </c>
      <c r="BPF2009" s="303">
        <v>780</v>
      </c>
      <c r="BPI2009" s="303">
        <v>2000</v>
      </c>
      <c r="BRI2009" s="303">
        <v>600</v>
      </c>
    </row>
    <row r="2010" spans="2:335 1708:1900" ht="45" customHeight="1">
      <c r="B2010" s="203">
        <v>5714400184</v>
      </c>
      <c r="C2010" s="203" t="str">
        <f>VLOOKUP(B2010,'效期天數(2025.1126更新)'!B:C,2,FALSE)</f>
        <v>tAsti</v>
      </c>
      <c r="D2010" s="203">
        <f>VLOOKUP(B2010,'效期天數(2025.1126更新)'!B:E,4,0)</f>
        <v>120</v>
      </c>
      <c r="E2010" s="204" t="e">
        <f>VLOOKUP(F2010,'帳庫存(20260119  00點更新)'!C:I,7,0)</f>
        <v>#N/A</v>
      </c>
      <c r="F2010" s="296">
        <v>18426133</v>
      </c>
      <c r="G2010" s="295">
        <v>46105</v>
      </c>
      <c r="H2010" s="631" t="s">
        <v>8649</v>
      </c>
      <c r="I2010" s="286" t="s">
        <v>8761</v>
      </c>
      <c r="J2010" s="352">
        <f t="shared" si="246"/>
        <v>46225</v>
      </c>
      <c r="K2010" s="203" t="s">
        <v>8552</v>
      </c>
      <c r="L2010" s="204">
        <v>12000</v>
      </c>
      <c r="M2010" s="204">
        <v>11670</v>
      </c>
      <c r="N2010" s="204">
        <f t="shared" si="247"/>
        <v>11670</v>
      </c>
      <c r="O2010" s="354">
        <f>M2010-N2010</f>
        <v>0</v>
      </c>
      <c r="KL2010" s="961"/>
      <c r="BOQ2010" s="303">
        <v>8000</v>
      </c>
      <c r="BOX2010" s="303">
        <v>2000</v>
      </c>
      <c r="BPF2010" s="303">
        <v>1670</v>
      </c>
    </row>
    <row r="2011" spans="2:335 1708:1900" ht="45" customHeight="1">
      <c r="B2011" s="203">
        <v>5714400184</v>
      </c>
      <c r="C2011" s="203" t="str">
        <f>VLOOKUP(B2011,'效期天數(2025.1126更新)'!B:C,2,FALSE)</f>
        <v>tAsti</v>
      </c>
      <c r="D2011" s="203">
        <f>VLOOKUP(B2011,'效期天數(2025.1126更新)'!B:E,4,0)</f>
        <v>120</v>
      </c>
      <c r="E2011" s="204" t="e">
        <f>VLOOKUP(F2011,'帳庫存(20260119  00點更新)'!C:I,7,0)</f>
        <v>#N/A</v>
      </c>
      <c r="F2011" s="296">
        <v>18426134</v>
      </c>
      <c r="G2011" s="295">
        <v>46105</v>
      </c>
      <c r="H2011" s="631" t="s">
        <v>8649</v>
      </c>
      <c r="I2011" s="286" t="s">
        <v>8761</v>
      </c>
      <c r="J2011" s="352">
        <f t="shared" si="246"/>
        <v>46225</v>
      </c>
      <c r="K2011" s="203" t="s">
        <v>8552</v>
      </c>
      <c r="L2011" s="204">
        <v>12000</v>
      </c>
      <c r="M2011" s="204">
        <v>11800</v>
      </c>
      <c r="N2011" s="204">
        <f t="shared" si="247"/>
        <v>12800</v>
      </c>
      <c r="O2011" s="354">
        <f>M2011-N2011+LE2011</f>
        <v>0</v>
      </c>
      <c r="KL2011" s="961"/>
      <c r="LE2011" s="944">
        <v>1000</v>
      </c>
      <c r="BOR2011" s="303">
        <v>7000</v>
      </c>
      <c r="BOU2011" s="303">
        <v>4000</v>
      </c>
      <c r="BPF2011" s="303">
        <v>800</v>
      </c>
      <c r="BPZ2011" s="303">
        <v>1000</v>
      </c>
    </row>
    <row r="2012" spans="2:335 1708:1900" ht="45" customHeight="1">
      <c r="B2012" s="203">
        <v>5714400184</v>
      </c>
      <c r="C2012" s="203" t="str">
        <f>VLOOKUP(B2012,'效期天數(2025.1126更新)'!B:C,2,FALSE)</f>
        <v>tAsti</v>
      </c>
      <c r="D2012" s="203">
        <f>VLOOKUP(B2012,'效期天數(2025.1126更新)'!B:E,4,0)</f>
        <v>120</v>
      </c>
      <c r="E2012" s="204" t="e">
        <f>VLOOKUP(F2012,'帳庫存(20260119  00點更新)'!C:I,7,0)</f>
        <v>#N/A</v>
      </c>
      <c r="F2012" s="296">
        <v>18426141</v>
      </c>
      <c r="G2012" s="295">
        <v>46113</v>
      </c>
      <c r="H2012" s="754" t="s">
        <v>8828</v>
      </c>
      <c r="I2012" s="286" t="s">
        <v>8827</v>
      </c>
      <c r="J2012" s="352">
        <f t="shared" si="246"/>
        <v>46233</v>
      </c>
      <c r="K2012" s="203" t="s">
        <v>8709</v>
      </c>
      <c r="L2012" s="204">
        <v>12000</v>
      </c>
      <c r="M2012" s="204">
        <v>11820</v>
      </c>
      <c r="N2012" s="204">
        <f t="shared" si="247"/>
        <v>12450</v>
      </c>
      <c r="O2012" s="354">
        <f>M2012-N2012+LR2012</f>
        <v>0</v>
      </c>
      <c r="LR2012" s="944">
        <v>630</v>
      </c>
      <c r="BPB2012" s="303">
        <v>8000</v>
      </c>
      <c r="BPL2012" s="303">
        <v>1000</v>
      </c>
      <c r="BPU2012" s="303">
        <v>2820</v>
      </c>
      <c r="BRN2012" s="303">
        <v>630</v>
      </c>
    </row>
    <row r="2013" spans="2:335 1708:1900" ht="45" customHeight="1">
      <c r="B2013" s="203">
        <v>5714400184</v>
      </c>
      <c r="C2013" s="203" t="str">
        <f>VLOOKUP(B2013,'效期天數(2025.1126更新)'!B:C,2,FALSE)</f>
        <v>tAsti</v>
      </c>
      <c r="D2013" s="203">
        <f>VLOOKUP(B2013,'效期天數(2025.1126更新)'!B:E,4,0)</f>
        <v>120</v>
      </c>
      <c r="E2013" s="204" t="e">
        <f>VLOOKUP(F2013,'帳庫存(20260119  00點更新)'!C:I,7,0)</f>
        <v>#N/A</v>
      </c>
      <c r="F2013" s="296">
        <v>18426142</v>
      </c>
      <c r="G2013" s="295">
        <v>46113</v>
      </c>
      <c r="H2013" s="754" t="s">
        <v>8828</v>
      </c>
      <c r="I2013" s="286" t="s">
        <v>8827</v>
      </c>
      <c r="J2013" s="352">
        <f t="shared" si="246"/>
        <v>46233</v>
      </c>
      <c r="K2013" s="203" t="s">
        <v>8709</v>
      </c>
      <c r="L2013" s="204">
        <v>12000</v>
      </c>
      <c r="M2013" s="204">
        <v>11820</v>
      </c>
      <c r="N2013" s="204">
        <f t="shared" si="247"/>
        <v>12140</v>
      </c>
      <c r="O2013" s="354">
        <f>M2013-N2013+LS2013</f>
        <v>0</v>
      </c>
      <c r="LS2013" s="944">
        <v>320</v>
      </c>
      <c r="BPH2013" s="303">
        <v>5000</v>
      </c>
      <c r="BPT2013" s="303">
        <v>4000</v>
      </c>
      <c r="BPX2013" s="303">
        <v>820</v>
      </c>
      <c r="BQB2013" s="303">
        <v>2000</v>
      </c>
      <c r="BUB2013" s="303">
        <v>320</v>
      </c>
    </row>
    <row r="2014" spans="2:335 1708:1900" ht="45" customHeight="1">
      <c r="B2014" s="203">
        <v>5714400184</v>
      </c>
      <c r="C2014" s="203" t="str">
        <f>VLOOKUP(B2014,'效期天數(2025.1126更新)'!B:C,2,FALSE)</f>
        <v>tAsti</v>
      </c>
      <c r="D2014" s="203">
        <f>VLOOKUP(B2014,'效期天數(2025.1126更新)'!B:E,4,0)</f>
        <v>120</v>
      </c>
      <c r="E2014" s="204" t="e">
        <f>VLOOKUP(F2014,'帳庫存(20260119  00點更新)'!C:I,7,0)</f>
        <v>#N/A</v>
      </c>
      <c r="F2014" s="296">
        <v>18426143</v>
      </c>
      <c r="G2014" s="295">
        <v>46113</v>
      </c>
      <c r="H2014" s="754" t="s">
        <v>8828</v>
      </c>
      <c r="I2014" s="286" t="s">
        <v>8827</v>
      </c>
      <c r="J2014" s="352">
        <f t="shared" si="246"/>
        <v>46233</v>
      </c>
      <c r="K2014" s="203" t="s">
        <v>8709</v>
      </c>
      <c r="L2014" s="204">
        <v>12000</v>
      </c>
      <c r="M2014" s="204">
        <v>11820</v>
      </c>
      <c r="N2014" s="204">
        <f t="shared" si="247"/>
        <v>12480</v>
      </c>
      <c r="O2014" s="354">
        <f>M2014-N2014+LI2014</f>
        <v>0</v>
      </c>
      <c r="LI2014" s="944">
        <v>660</v>
      </c>
      <c r="BPN2014" s="303">
        <v>10000</v>
      </c>
      <c r="BQA2014" s="303">
        <v>1820</v>
      </c>
      <c r="BRN2014" s="303">
        <v>660</v>
      </c>
    </row>
    <row r="2015" spans="2:335 1708:1900" ht="45" customHeight="1">
      <c r="B2015" s="203">
        <v>5714400184</v>
      </c>
      <c r="C2015" s="203" t="str">
        <f>VLOOKUP(B2015,'效期天數(2025.1126更新)'!B:C,2,FALSE)</f>
        <v>tAsti</v>
      </c>
      <c r="D2015" s="203">
        <f>VLOOKUP(B2015,'效期天數(2025.1126更新)'!B:E,4,0)</f>
        <v>120</v>
      </c>
      <c r="E2015" s="204" t="e">
        <f>VLOOKUP(F2015,'帳庫存(20260119  00點更新)'!C:I,7,0)</f>
        <v>#N/A</v>
      </c>
      <c r="F2015" s="296">
        <v>18426144</v>
      </c>
      <c r="G2015" s="295">
        <v>46113</v>
      </c>
      <c r="H2015" s="754" t="s">
        <v>8828</v>
      </c>
      <c r="I2015" s="286" t="s">
        <v>8827</v>
      </c>
      <c r="J2015" s="352">
        <f t="shared" si="246"/>
        <v>46233</v>
      </c>
      <c r="K2015" s="203" t="s">
        <v>8709</v>
      </c>
      <c r="L2015" s="204">
        <v>12000</v>
      </c>
      <c r="M2015" s="204">
        <v>11810</v>
      </c>
      <c r="N2015" s="204">
        <f t="shared" si="247"/>
        <v>11810</v>
      </c>
      <c r="O2015" s="354">
        <f>M2015-N2015</f>
        <v>0</v>
      </c>
      <c r="BPV2015" s="303">
        <v>8000</v>
      </c>
      <c r="BQB2015" s="303">
        <v>2810</v>
      </c>
      <c r="BRN2015" s="303">
        <v>1000</v>
      </c>
    </row>
    <row r="2016" spans="2:335 1708:1900" ht="45" customHeight="1">
      <c r="B2016" s="203">
        <v>5714400184</v>
      </c>
      <c r="C2016" s="203" t="str">
        <f>VLOOKUP(B2016,'效期天數(2025.1126更新)'!B:C,2,FALSE)</f>
        <v>tAsti</v>
      </c>
      <c r="D2016" s="203">
        <f>VLOOKUP(B2016,'效期天數(2025.1126更新)'!B:E,4,0)</f>
        <v>120</v>
      </c>
      <c r="E2016" s="204" t="e">
        <f>VLOOKUP(F2016,'帳庫存(20260119  00點更新)'!C:I,7,0)</f>
        <v>#N/A</v>
      </c>
      <c r="F2016" s="296">
        <v>18426151</v>
      </c>
      <c r="G2016" s="295">
        <v>46121</v>
      </c>
      <c r="H2016" s="547" t="s">
        <v>5063</v>
      </c>
      <c r="I2016" s="286" t="s">
        <v>8280</v>
      </c>
      <c r="J2016" s="352">
        <f t="shared" si="246"/>
        <v>46241</v>
      </c>
      <c r="K2016" s="203" t="s">
        <v>8821</v>
      </c>
      <c r="L2016" s="204">
        <v>12000</v>
      </c>
      <c r="M2016" s="204">
        <v>11660</v>
      </c>
      <c r="N2016" s="204">
        <f t="shared" si="247"/>
        <v>12660</v>
      </c>
      <c r="O2016" s="354">
        <f>M2016-N2016+LW2016</f>
        <v>0</v>
      </c>
      <c r="LW2016" s="944">
        <v>1000</v>
      </c>
      <c r="BQC2016" s="303">
        <v>10000</v>
      </c>
      <c r="BQE2016" s="303">
        <v>1660</v>
      </c>
      <c r="BSE2016" s="303">
        <v>1000</v>
      </c>
    </row>
    <row r="2017" spans="2:363 1800:1932" ht="45" customHeight="1">
      <c r="B2017" s="203">
        <v>5714400184</v>
      </c>
      <c r="C2017" s="203" t="str">
        <f>VLOOKUP(B2017,'效期天數(2025.1126更新)'!B:C,2,FALSE)</f>
        <v>tAsti</v>
      </c>
      <c r="D2017" s="203">
        <f>VLOOKUP(B2017,'效期天數(2025.1126更新)'!B:E,4,0)</f>
        <v>120</v>
      </c>
      <c r="E2017" s="204" t="e">
        <f>VLOOKUP(F2017,'帳庫存(20260119  00點更新)'!C:I,7,0)</f>
        <v>#N/A</v>
      </c>
      <c r="F2017" s="296">
        <v>18426152</v>
      </c>
      <c r="G2017" s="295">
        <v>46121</v>
      </c>
      <c r="H2017" s="547" t="s">
        <v>5063</v>
      </c>
      <c r="I2017" s="286" t="s">
        <v>8280</v>
      </c>
      <c r="J2017" s="352">
        <f t="shared" si="246"/>
        <v>46241</v>
      </c>
      <c r="K2017" s="203" t="s">
        <v>8821</v>
      </c>
      <c r="L2017" s="204">
        <v>12000</v>
      </c>
      <c r="M2017" s="204">
        <v>11160</v>
      </c>
      <c r="N2017" s="204">
        <f t="shared" si="247"/>
        <v>11460</v>
      </c>
      <c r="O2017" s="354">
        <f>M2017-N2017+LX2017</f>
        <v>0</v>
      </c>
      <c r="LX2017" s="944">
        <v>300</v>
      </c>
      <c r="BQF2017" s="303">
        <v>6000</v>
      </c>
      <c r="BQG2017" s="303">
        <v>2000</v>
      </c>
      <c r="BQU2017" s="303">
        <v>2000</v>
      </c>
      <c r="BSE2017" s="303">
        <v>1000</v>
      </c>
      <c r="BSF2017" s="303">
        <v>460</v>
      </c>
    </row>
    <row r="2018" spans="2:363 1800:1932" ht="45" customHeight="1">
      <c r="B2018" s="203">
        <v>5714400184</v>
      </c>
      <c r="C2018" s="203" t="str">
        <f>VLOOKUP(B2018,'效期天數(2025.1126更新)'!B:C,2,FALSE)</f>
        <v>tAsti</v>
      </c>
      <c r="D2018" s="203">
        <f>VLOOKUP(B2018,'效期天數(2025.1126更新)'!B:E,4,0)</f>
        <v>120</v>
      </c>
      <c r="E2018" s="204" t="e">
        <f>VLOOKUP(F2018,'帳庫存(20260119  00點更新)'!C:I,7,0)</f>
        <v>#N/A</v>
      </c>
      <c r="F2018" s="296">
        <v>18426153</v>
      </c>
      <c r="G2018" s="295">
        <v>46121</v>
      </c>
      <c r="H2018" s="547" t="s">
        <v>5063</v>
      </c>
      <c r="I2018" s="286" t="s">
        <v>8280</v>
      </c>
      <c r="J2018" s="352">
        <f t="shared" si="246"/>
        <v>46241</v>
      </c>
      <c r="K2018" s="203" t="s">
        <v>8821</v>
      </c>
      <c r="L2018" s="204">
        <v>12000</v>
      </c>
      <c r="M2018" s="204">
        <v>12550</v>
      </c>
      <c r="N2018" s="204">
        <f t="shared" si="247"/>
        <v>12550</v>
      </c>
      <c r="O2018" s="354">
        <f t="shared" ref="O2018:O2031" si="248">M2018-N2018</f>
        <v>0</v>
      </c>
      <c r="BQK2018" s="303">
        <v>10000</v>
      </c>
      <c r="BQO2018" s="303">
        <v>2000</v>
      </c>
      <c r="BSF2018" s="303">
        <v>550</v>
      </c>
    </row>
    <row r="2019" spans="2:363 1800:1932" ht="45" customHeight="1">
      <c r="B2019" s="203">
        <v>5714400184</v>
      </c>
      <c r="C2019" s="203" t="str">
        <f>VLOOKUP(B2019,'效期天數(2025.1126更新)'!B:C,2,FALSE)</f>
        <v>tAsti</v>
      </c>
      <c r="D2019" s="203">
        <f>VLOOKUP(B2019,'效期天數(2025.1126更新)'!B:E,4,0)</f>
        <v>120</v>
      </c>
      <c r="E2019" s="204" t="e">
        <f>VLOOKUP(F2019,'帳庫存(20260119  00點更新)'!C:I,7,0)</f>
        <v>#N/A</v>
      </c>
      <c r="F2019" s="296">
        <v>18426154</v>
      </c>
      <c r="G2019" s="295">
        <v>46121</v>
      </c>
      <c r="H2019" s="547" t="s">
        <v>5063</v>
      </c>
      <c r="I2019" s="286" t="s">
        <v>8280</v>
      </c>
      <c r="J2019" s="352">
        <f t="shared" si="246"/>
        <v>46241</v>
      </c>
      <c r="K2019" s="203" t="s">
        <v>8821</v>
      </c>
      <c r="L2019" s="204">
        <v>12000</v>
      </c>
      <c r="M2019" s="204">
        <v>11940</v>
      </c>
      <c r="N2019" s="204">
        <f t="shared" si="247"/>
        <v>11000</v>
      </c>
      <c r="O2019" s="354">
        <f t="shared" si="248"/>
        <v>940</v>
      </c>
      <c r="BQO2019" s="303">
        <v>11000</v>
      </c>
    </row>
    <row r="2020" spans="2:363 1800:1932" ht="45" customHeight="1">
      <c r="B2020" s="203">
        <v>5714400184</v>
      </c>
      <c r="C2020" s="203" t="str">
        <f>VLOOKUP(B2020,'效期天數(2025.1126更新)'!B:C,2,FALSE)</f>
        <v>tAsti</v>
      </c>
      <c r="D2020" s="203">
        <f>VLOOKUP(B2020,'效期天數(2025.1126更新)'!B:E,4,0)</f>
        <v>120</v>
      </c>
      <c r="E2020" s="204" t="e">
        <f>VLOOKUP(F2020,'帳庫存(20260119  00點更新)'!C:I,7,0)</f>
        <v>#N/A</v>
      </c>
      <c r="F2020" s="296">
        <v>18426156</v>
      </c>
      <c r="G2020" s="295">
        <v>46122</v>
      </c>
      <c r="H2020" s="912" t="s">
        <v>9037</v>
      </c>
      <c r="I2020" s="286" t="s">
        <v>7910</v>
      </c>
      <c r="J2020" s="352">
        <f t="shared" si="246"/>
        <v>46242</v>
      </c>
      <c r="K2020" s="203" t="s">
        <v>8884</v>
      </c>
      <c r="L2020" s="204">
        <v>12000</v>
      </c>
      <c r="M2020" s="204">
        <v>11660</v>
      </c>
      <c r="N2020" s="204">
        <f t="shared" si="247"/>
        <v>11660</v>
      </c>
      <c r="O2020" s="354">
        <f t="shared" si="248"/>
        <v>0</v>
      </c>
      <c r="BQQ2020" s="303">
        <v>9000</v>
      </c>
      <c r="BSG2020" s="303">
        <v>2000</v>
      </c>
      <c r="BTB2020" s="303">
        <v>660</v>
      </c>
    </row>
    <row r="2021" spans="2:363 1800:1932" ht="45" customHeight="1">
      <c r="B2021" s="203">
        <v>5714400184</v>
      </c>
      <c r="C2021" s="203" t="str">
        <f>VLOOKUP(B2021,'效期天數(2025.1126更新)'!B:C,2,FALSE)</f>
        <v>tAsti</v>
      </c>
      <c r="D2021" s="203">
        <f>VLOOKUP(B2021,'效期天數(2025.1126更新)'!B:E,4,0)</f>
        <v>120</v>
      </c>
      <c r="E2021" s="204" t="e">
        <f>VLOOKUP(F2021,'帳庫存(20260119  00點更新)'!C:I,7,0)</f>
        <v>#N/A</v>
      </c>
      <c r="F2021" s="296">
        <v>18426157</v>
      </c>
      <c r="G2021" s="295">
        <v>46122</v>
      </c>
      <c r="H2021" s="912" t="s">
        <v>9037</v>
      </c>
      <c r="I2021" s="286" t="s">
        <v>7910</v>
      </c>
      <c r="J2021" s="352">
        <f t="shared" si="246"/>
        <v>46242</v>
      </c>
      <c r="K2021" s="203" t="s">
        <v>8884</v>
      </c>
      <c r="L2021" s="204">
        <v>12000</v>
      </c>
      <c r="M2021" s="204">
        <v>11610</v>
      </c>
      <c r="N2021" s="204">
        <f t="shared" si="247"/>
        <v>11610</v>
      </c>
      <c r="O2021" s="354">
        <f t="shared" si="248"/>
        <v>0</v>
      </c>
      <c r="BQT2021" s="303">
        <v>10000</v>
      </c>
      <c r="BSG2021" s="303">
        <v>1000</v>
      </c>
      <c r="BTB2021" s="303">
        <v>610</v>
      </c>
    </row>
    <row r="2022" spans="2:363 1800:1932" ht="45" customHeight="1">
      <c r="B2022" s="203">
        <v>5714400184</v>
      </c>
      <c r="C2022" s="203" t="str">
        <f>VLOOKUP(B2022,'效期天數(2025.1126更新)'!B:C,2,FALSE)</f>
        <v>tAsti</v>
      </c>
      <c r="D2022" s="203">
        <f>VLOOKUP(B2022,'效期天數(2025.1126更新)'!B:E,4,0)</f>
        <v>120</v>
      </c>
      <c r="E2022" s="204" t="e">
        <f>VLOOKUP(F2022,'帳庫存(20260119  00點更新)'!C:I,7,0)</f>
        <v>#N/A</v>
      </c>
      <c r="F2022" s="296">
        <v>18426158</v>
      </c>
      <c r="G2022" s="295">
        <v>46122</v>
      </c>
      <c r="H2022" s="912" t="s">
        <v>9037</v>
      </c>
      <c r="I2022" s="286" t="s">
        <v>7910</v>
      </c>
      <c r="J2022" s="352">
        <f t="shared" si="246"/>
        <v>46242</v>
      </c>
      <c r="K2022" s="203" t="s">
        <v>8884</v>
      </c>
      <c r="L2022" s="204">
        <v>12000</v>
      </c>
      <c r="M2022" s="204">
        <v>11640</v>
      </c>
      <c r="N2022" s="204">
        <f t="shared" si="247"/>
        <v>11640</v>
      </c>
      <c r="O2022" s="354">
        <f t="shared" si="248"/>
        <v>0</v>
      </c>
      <c r="BQW2022" s="303">
        <v>10000</v>
      </c>
      <c r="BSV2022" s="303">
        <v>1640</v>
      </c>
    </row>
    <row r="2023" spans="2:363 1800:1932" ht="45" customHeight="1">
      <c r="B2023" s="203">
        <v>5714400184</v>
      </c>
      <c r="C2023" s="203" t="str">
        <f>VLOOKUP(B2023,'效期天數(2025.1126更新)'!B:C,2,FALSE)</f>
        <v>tAsti</v>
      </c>
      <c r="D2023" s="203">
        <f>VLOOKUP(B2023,'效期天數(2025.1126更新)'!B:E,4,0)</f>
        <v>120</v>
      </c>
      <c r="E2023" s="204" t="e">
        <f>VLOOKUP(F2023,'帳庫存(20260119  00點更新)'!C:I,7,0)</f>
        <v>#N/A</v>
      </c>
      <c r="F2023" s="296">
        <v>18426155</v>
      </c>
      <c r="G2023" s="295">
        <v>46123</v>
      </c>
      <c r="H2023" s="912" t="s">
        <v>9037</v>
      </c>
      <c r="I2023" s="286" t="s">
        <v>7910</v>
      </c>
      <c r="J2023" s="352">
        <f t="shared" si="246"/>
        <v>46243</v>
      </c>
      <c r="K2023" s="203" t="s">
        <v>8884</v>
      </c>
      <c r="L2023" s="204">
        <v>12000</v>
      </c>
      <c r="M2023" s="204">
        <v>11630</v>
      </c>
      <c r="N2023" s="204">
        <f t="shared" si="247"/>
        <v>11630</v>
      </c>
      <c r="O2023" s="354">
        <f t="shared" si="248"/>
        <v>0</v>
      </c>
      <c r="BQY2023" s="303">
        <v>10000</v>
      </c>
      <c r="BSV2023" s="303">
        <v>1630</v>
      </c>
    </row>
    <row r="2024" spans="2:363 1800:1932" ht="45" customHeight="1">
      <c r="B2024" s="203">
        <v>5714400184</v>
      </c>
      <c r="C2024" s="203" t="str">
        <f>VLOOKUP(B2024,'效期天數(2025.1126更新)'!B:C,2,FALSE)</f>
        <v>tAsti</v>
      </c>
      <c r="D2024" s="203">
        <f>VLOOKUP(B2024,'效期天數(2025.1126更新)'!B:E,4,0)</f>
        <v>120</v>
      </c>
      <c r="E2024" s="204" t="e">
        <f>VLOOKUP(F2024,'帳庫存(20260119  00點更新)'!C:I,7,0)</f>
        <v>#N/A</v>
      </c>
      <c r="F2024" s="296">
        <v>18426161</v>
      </c>
      <c r="G2024" s="295">
        <v>46130</v>
      </c>
      <c r="H2024" s="747" t="s">
        <v>9241</v>
      </c>
      <c r="I2024" s="286" t="s">
        <v>7910</v>
      </c>
      <c r="J2024" s="352">
        <f t="shared" si="246"/>
        <v>46250</v>
      </c>
      <c r="K2024" s="203" t="s">
        <v>9076</v>
      </c>
      <c r="L2024" s="204">
        <v>12000</v>
      </c>
      <c r="M2024" s="204">
        <v>11820</v>
      </c>
      <c r="N2024" s="204">
        <f t="shared" si="247"/>
        <v>11820</v>
      </c>
      <c r="O2024" s="354">
        <f t="shared" si="248"/>
        <v>0</v>
      </c>
      <c r="BQZ2024" s="303">
        <v>10000</v>
      </c>
      <c r="BSU2024" s="303">
        <v>1820</v>
      </c>
    </row>
    <row r="2025" spans="2:363 1800:1932" ht="45" customHeight="1">
      <c r="B2025" s="203">
        <v>5714400184</v>
      </c>
      <c r="C2025" s="203" t="str">
        <f>VLOOKUP(B2025,'效期天數(2025.1126更新)'!B:C,2,FALSE)</f>
        <v>tAsti</v>
      </c>
      <c r="D2025" s="203">
        <f>VLOOKUP(B2025,'效期天數(2025.1126更新)'!B:E,4,0)</f>
        <v>120</v>
      </c>
      <c r="E2025" s="204" t="e">
        <f>VLOOKUP(F2025,'帳庫存(20260119  00點更新)'!C:I,7,0)</f>
        <v>#N/A</v>
      </c>
      <c r="F2025" s="296">
        <v>18426162</v>
      </c>
      <c r="G2025" s="295">
        <v>46130</v>
      </c>
      <c r="H2025" s="747" t="s">
        <v>9241</v>
      </c>
      <c r="I2025" s="286" t="s">
        <v>7910</v>
      </c>
      <c r="J2025" s="352">
        <f t="shared" si="246"/>
        <v>46250</v>
      </c>
      <c r="K2025" s="203" t="s">
        <v>9076</v>
      </c>
      <c r="L2025" s="204">
        <v>12000</v>
      </c>
      <c r="M2025" s="204">
        <v>11910</v>
      </c>
      <c r="N2025" s="204">
        <f t="shared" si="247"/>
        <v>11910</v>
      </c>
      <c r="O2025" s="354">
        <f t="shared" si="248"/>
        <v>0</v>
      </c>
      <c r="BRA2025" s="303">
        <v>10000</v>
      </c>
      <c r="BSU2025" s="303">
        <v>1910</v>
      </c>
    </row>
    <row r="2026" spans="2:363 1800:1932" ht="45" customHeight="1">
      <c r="B2026" s="203">
        <v>5714400184</v>
      </c>
      <c r="C2026" s="203" t="str">
        <f>VLOOKUP(B2026,'效期天數(2025.1126更新)'!B:C,2,FALSE)</f>
        <v>tAsti</v>
      </c>
      <c r="D2026" s="203">
        <f>VLOOKUP(B2026,'效期天數(2025.1126更新)'!B:E,4,0)</f>
        <v>120</v>
      </c>
      <c r="E2026" s="204" t="e">
        <f>VLOOKUP(F2026,'帳庫存(20260119  00點更新)'!C:I,7,0)</f>
        <v>#N/A</v>
      </c>
      <c r="F2026" s="296">
        <v>18426163</v>
      </c>
      <c r="G2026" s="295">
        <v>46130</v>
      </c>
      <c r="H2026" s="747" t="s">
        <v>9241</v>
      </c>
      <c r="I2026" s="286" t="s">
        <v>7910</v>
      </c>
      <c r="J2026" s="352">
        <f t="shared" si="246"/>
        <v>46250</v>
      </c>
      <c r="K2026" s="203" t="s">
        <v>9076</v>
      </c>
      <c r="L2026" s="204">
        <v>12000</v>
      </c>
      <c r="M2026" s="204">
        <v>11760</v>
      </c>
      <c r="N2026" s="204">
        <f t="shared" si="247"/>
        <v>11760</v>
      </c>
      <c r="O2026" s="354">
        <f t="shared" si="248"/>
        <v>0</v>
      </c>
      <c r="BRA2026" s="303">
        <v>8000</v>
      </c>
      <c r="BSU2026" s="303">
        <v>3000</v>
      </c>
      <c r="BTW2026" s="303">
        <v>760</v>
      </c>
    </row>
    <row r="2027" spans="2:363 1800:1932" ht="45" customHeight="1">
      <c r="B2027" s="203">
        <v>5714400184</v>
      </c>
      <c r="C2027" s="203" t="str">
        <f>VLOOKUP(B2027,'效期天數(2025.1126更新)'!B:C,2,FALSE)</f>
        <v>tAsti</v>
      </c>
      <c r="D2027" s="203">
        <f>VLOOKUP(B2027,'效期天數(2025.1126更新)'!B:E,4,0)</f>
        <v>120</v>
      </c>
      <c r="E2027" s="204" t="e">
        <f>VLOOKUP(F2027,'帳庫存(20260119  00點更新)'!C:I,7,0)</f>
        <v>#N/A</v>
      </c>
      <c r="F2027" s="296">
        <v>18426164</v>
      </c>
      <c r="G2027" s="295">
        <v>46130</v>
      </c>
      <c r="H2027" s="747" t="s">
        <v>9241</v>
      </c>
      <c r="I2027" s="286" t="s">
        <v>7910</v>
      </c>
      <c r="J2027" s="352">
        <f t="shared" si="246"/>
        <v>46250</v>
      </c>
      <c r="K2027" s="203" t="s">
        <v>9076</v>
      </c>
      <c r="L2027" s="204">
        <v>12000</v>
      </c>
      <c r="M2027" s="204">
        <v>11850</v>
      </c>
      <c r="N2027" s="204">
        <f t="shared" si="247"/>
        <v>11850</v>
      </c>
      <c r="O2027" s="354">
        <f t="shared" si="248"/>
        <v>0</v>
      </c>
      <c r="BRB2027" s="303">
        <v>10000</v>
      </c>
      <c r="BTU2027" s="342">
        <v>1250</v>
      </c>
      <c r="BUQ2027" s="303">
        <v>600</v>
      </c>
    </row>
    <row r="2028" spans="2:363 1800:1932" ht="45" customHeight="1">
      <c r="B2028" s="203">
        <v>5714400184</v>
      </c>
      <c r="C2028" s="203" t="str">
        <f>VLOOKUP(B2028,'效期天數(2025.1126更新)'!B:C,2,FALSE)</f>
        <v>tAsti</v>
      </c>
      <c r="D2028" s="203">
        <f>VLOOKUP(B2028,'效期天數(2025.1126更新)'!B:E,4,0)</f>
        <v>120</v>
      </c>
      <c r="E2028" s="204" t="e">
        <f>VLOOKUP(F2028,'帳庫存(20260119  00點更新)'!C:I,7,0)</f>
        <v>#N/A</v>
      </c>
      <c r="F2028" s="296">
        <v>18426171</v>
      </c>
      <c r="G2028" s="295">
        <v>46136</v>
      </c>
      <c r="H2028" s="593" t="s">
        <v>5096</v>
      </c>
      <c r="I2028" s="286" t="s">
        <v>8280</v>
      </c>
      <c r="J2028" s="352">
        <f t="shared" si="246"/>
        <v>46256</v>
      </c>
      <c r="K2028" s="203" t="s">
        <v>9209</v>
      </c>
      <c r="L2028" s="204">
        <v>12000</v>
      </c>
      <c r="M2028" s="204">
        <v>11730</v>
      </c>
      <c r="N2028" s="204">
        <f t="shared" si="247"/>
        <v>11730</v>
      </c>
      <c r="O2028" s="354">
        <f t="shared" si="248"/>
        <v>0</v>
      </c>
      <c r="BRF2028" s="303">
        <v>10000</v>
      </c>
      <c r="BRT2028" s="303">
        <v>1730</v>
      </c>
    </row>
    <row r="2029" spans="2:363 1800:1932" ht="45" customHeight="1">
      <c r="B2029" s="203">
        <v>5714400184</v>
      </c>
      <c r="C2029" s="203" t="str">
        <f>VLOOKUP(B2029,'效期天數(2025.1126更新)'!B:C,2,FALSE)</f>
        <v>tAsti</v>
      </c>
      <c r="D2029" s="203">
        <f>VLOOKUP(B2029,'效期天數(2025.1126更新)'!B:E,4,0)</f>
        <v>120</v>
      </c>
      <c r="E2029" s="204" t="e">
        <f>VLOOKUP(F2029,'帳庫存(20260119  00點更新)'!C:I,7,0)</f>
        <v>#N/A</v>
      </c>
      <c r="F2029" s="296">
        <v>18426172</v>
      </c>
      <c r="G2029" s="295">
        <v>46136</v>
      </c>
      <c r="H2029" s="593" t="s">
        <v>5096</v>
      </c>
      <c r="I2029" s="286" t="s">
        <v>8280</v>
      </c>
      <c r="J2029" s="352">
        <f t="shared" si="246"/>
        <v>46256</v>
      </c>
      <c r="K2029" s="203" t="s">
        <v>9209</v>
      </c>
      <c r="L2029" s="204">
        <v>12000</v>
      </c>
      <c r="M2029" s="204">
        <v>11740</v>
      </c>
      <c r="N2029" s="204">
        <f t="shared" si="247"/>
        <v>11740</v>
      </c>
      <c r="O2029" s="354">
        <f t="shared" si="248"/>
        <v>0</v>
      </c>
      <c r="BRG2029" s="303">
        <v>10000</v>
      </c>
      <c r="BRT2029" s="303">
        <v>1740</v>
      </c>
    </row>
    <row r="2030" spans="2:363 1800:1932" ht="45" customHeight="1">
      <c r="B2030" s="203">
        <v>5714400184</v>
      </c>
      <c r="C2030" s="203" t="str">
        <f>VLOOKUP(B2030,'效期天數(2025.1126更新)'!B:C,2,FALSE)</f>
        <v>tAsti</v>
      </c>
      <c r="D2030" s="203">
        <f>VLOOKUP(B2030,'效期天數(2025.1126更新)'!B:E,4,0)</f>
        <v>120</v>
      </c>
      <c r="E2030" s="204" t="e">
        <f>VLOOKUP(F2030,'帳庫存(20260119  00點更新)'!C:I,7,0)</f>
        <v>#N/A</v>
      </c>
      <c r="F2030" s="296">
        <v>18426173</v>
      </c>
      <c r="G2030" s="295">
        <v>46136</v>
      </c>
      <c r="H2030" s="593" t="s">
        <v>5096</v>
      </c>
      <c r="I2030" s="286" t="s">
        <v>8280</v>
      </c>
      <c r="J2030" s="352">
        <f t="shared" si="246"/>
        <v>46256</v>
      </c>
      <c r="K2030" s="203" t="s">
        <v>9209</v>
      </c>
      <c r="L2030" s="204">
        <v>12000</v>
      </c>
      <c r="M2030" s="204">
        <v>11730</v>
      </c>
      <c r="N2030" s="204">
        <f t="shared" si="247"/>
        <v>11730</v>
      </c>
      <c r="O2030" s="354">
        <f t="shared" si="248"/>
        <v>0</v>
      </c>
      <c r="BRL2030" s="303">
        <v>5000</v>
      </c>
      <c r="BRT2030" s="303">
        <v>6730</v>
      </c>
    </row>
    <row r="2031" spans="2:363 1800:1932" ht="45" customHeight="1">
      <c r="B2031" s="203">
        <v>5714400184</v>
      </c>
      <c r="C2031" s="203" t="str">
        <f>VLOOKUP(B2031,'效期天數(2025.1126更新)'!B:C,2,FALSE)</f>
        <v>tAsti</v>
      </c>
      <c r="D2031" s="203">
        <f>VLOOKUP(B2031,'效期天數(2025.1126更新)'!B:E,4,0)</f>
        <v>120</v>
      </c>
      <c r="E2031" s="204" t="e">
        <f>VLOOKUP(F2031,'帳庫存(20260119  00點更新)'!C:I,7,0)</f>
        <v>#N/A</v>
      </c>
      <c r="F2031" s="296">
        <v>18426174</v>
      </c>
      <c r="G2031" s="295">
        <v>46136</v>
      </c>
      <c r="H2031" s="593" t="s">
        <v>5096</v>
      </c>
      <c r="I2031" s="286" t="s">
        <v>8280</v>
      </c>
      <c r="J2031" s="352">
        <f t="shared" si="246"/>
        <v>46256</v>
      </c>
      <c r="K2031" s="203" t="s">
        <v>9209</v>
      </c>
      <c r="L2031" s="204">
        <v>12000</v>
      </c>
      <c r="M2031" s="204">
        <v>11700</v>
      </c>
      <c r="N2031" s="204">
        <f t="shared" si="247"/>
        <v>11000</v>
      </c>
      <c r="O2031" s="354">
        <f t="shared" si="248"/>
        <v>700</v>
      </c>
      <c r="BRM2031" s="303">
        <v>11000</v>
      </c>
    </row>
    <row r="2032" spans="2:363 1800:1932" ht="45" customHeight="1">
      <c r="B2032" s="203">
        <v>5714400184</v>
      </c>
      <c r="C2032" s="203" t="str">
        <f>VLOOKUP(B2032,'效期天數(2025.1126更新)'!B:C,2,FALSE)</f>
        <v>tAsti</v>
      </c>
      <c r="D2032" s="203">
        <f>VLOOKUP(B2032,'效期天數(2025.1126更新)'!B:E,4,0)</f>
        <v>120</v>
      </c>
      <c r="E2032" s="204" t="e">
        <f>VLOOKUP(F2032,'帳庫存(20260119  00點更新)'!C:I,7,0)</f>
        <v>#N/A</v>
      </c>
      <c r="F2032" s="296">
        <v>18426175</v>
      </c>
      <c r="G2032" s="295">
        <v>46137</v>
      </c>
      <c r="H2032" s="592" t="s">
        <v>5133</v>
      </c>
      <c r="I2032" s="286" t="s">
        <v>8280</v>
      </c>
      <c r="J2032" s="352">
        <f t="shared" si="246"/>
        <v>46257</v>
      </c>
      <c r="K2032" s="203" t="s">
        <v>9210</v>
      </c>
      <c r="L2032" s="204">
        <v>12000</v>
      </c>
      <c r="M2032" s="204">
        <v>11780</v>
      </c>
      <c r="N2032" s="204">
        <f t="shared" si="247"/>
        <v>12270</v>
      </c>
      <c r="O2032" s="354">
        <f>M2032-N2032+MY2032</f>
        <v>0</v>
      </c>
      <c r="MY2032" s="651">
        <v>490</v>
      </c>
      <c r="BRO2032" s="303">
        <v>11000</v>
      </c>
      <c r="BTI2032" s="303">
        <v>780</v>
      </c>
      <c r="BVG2032" s="303">
        <v>245</v>
      </c>
      <c r="BVH2032" s="303">
        <v>245</v>
      </c>
    </row>
    <row r="2033" spans="2:375 1844:1917" ht="45" customHeight="1">
      <c r="B2033" s="203">
        <v>5714400184</v>
      </c>
      <c r="C2033" s="203" t="str">
        <f>VLOOKUP(B2033,'效期天數(2025.1126更新)'!B:C,2,FALSE)</f>
        <v>tAsti</v>
      </c>
      <c r="D2033" s="203">
        <f>VLOOKUP(B2033,'效期天數(2025.1126更新)'!B:E,4,0)</f>
        <v>120</v>
      </c>
      <c r="E2033" s="204" t="e">
        <f>VLOOKUP(F2033,'帳庫存(20260119  00點更新)'!C:I,7,0)</f>
        <v>#N/A</v>
      </c>
      <c r="F2033" s="296">
        <v>18426176</v>
      </c>
      <c r="G2033" s="295">
        <v>46137</v>
      </c>
      <c r="H2033" s="592" t="s">
        <v>5133</v>
      </c>
      <c r="I2033" s="286" t="s">
        <v>8280</v>
      </c>
      <c r="J2033" s="352">
        <f t="shared" si="246"/>
        <v>46257</v>
      </c>
      <c r="K2033" s="203" t="s">
        <v>9210</v>
      </c>
      <c r="L2033" s="204">
        <v>12000</v>
      </c>
      <c r="M2033" s="204">
        <v>11820</v>
      </c>
      <c r="N2033" s="204">
        <f t="shared" si="247"/>
        <v>11820</v>
      </c>
      <c r="O2033" s="354">
        <f t="shared" ref="O2033:O2038" si="249">M2033-N2033</f>
        <v>0</v>
      </c>
      <c r="BRX2033" s="303">
        <v>10000</v>
      </c>
      <c r="BTC2033" s="303">
        <v>1000</v>
      </c>
      <c r="BTI2033" s="303">
        <v>820</v>
      </c>
    </row>
    <row r="2034" spans="2:375 1844:1917" ht="45" customHeight="1">
      <c r="B2034" s="203">
        <v>5714400184</v>
      </c>
      <c r="C2034" s="203" t="str">
        <f>VLOOKUP(B2034,'效期天數(2025.1126更新)'!B:C,2,FALSE)</f>
        <v>tAsti</v>
      </c>
      <c r="D2034" s="203">
        <f>VLOOKUP(B2034,'效期天數(2025.1126更新)'!B:E,4,0)</f>
        <v>120</v>
      </c>
      <c r="E2034" s="204" t="e">
        <f>VLOOKUP(F2034,'帳庫存(20260119  00點更新)'!C:I,7,0)</f>
        <v>#N/A</v>
      </c>
      <c r="F2034" s="296">
        <v>18426177</v>
      </c>
      <c r="G2034" s="295">
        <v>46137</v>
      </c>
      <c r="H2034" s="592" t="s">
        <v>5133</v>
      </c>
      <c r="I2034" s="286" t="s">
        <v>8280</v>
      </c>
      <c r="J2034" s="352">
        <f t="shared" si="246"/>
        <v>46257</v>
      </c>
      <c r="K2034" s="203" t="s">
        <v>9210</v>
      </c>
      <c r="L2034" s="204">
        <v>12000</v>
      </c>
      <c r="M2034" s="204">
        <v>11880</v>
      </c>
      <c r="N2034" s="204">
        <f t="shared" si="247"/>
        <v>11880</v>
      </c>
      <c r="O2034" s="354">
        <f t="shared" si="249"/>
        <v>0</v>
      </c>
      <c r="BSB2034" s="303">
        <v>10000</v>
      </c>
      <c r="BTC2034" s="303">
        <v>1000</v>
      </c>
      <c r="BTI2034" s="303">
        <v>880</v>
      </c>
    </row>
    <row r="2035" spans="2:375 1844:1917" ht="45" customHeight="1">
      <c r="B2035" s="203">
        <v>5714400184</v>
      </c>
      <c r="C2035" s="203" t="str">
        <f>VLOOKUP(B2035,'效期天數(2025.1126更新)'!B:C,2,FALSE)</f>
        <v>tAsti</v>
      </c>
      <c r="D2035" s="203">
        <f>VLOOKUP(B2035,'效期天數(2025.1126更新)'!B:E,4,0)</f>
        <v>120</v>
      </c>
      <c r="E2035" s="204" t="e">
        <f>VLOOKUP(F2035,'帳庫存(20260119  00點更新)'!C:I,7,0)</f>
        <v>#N/A</v>
      </c>
      <c r="F2035" s="296">
        <v>18426178</v>
      </c>
      <c r="G2035" s="295">
        <v>46137</v>
      </c>
      <c r="H2035" s="592" t="s">
        <v>5133</v>
      </c>
      <c r="I2035" s="286" t="s">
        <v>8280</v>
      </c>
      <c r="J2035" s="352">
        <f t="shared" si="246"/>
        <v>46257</v>
      </c>
      <c r="K2035" s="203" t="s">
        <v>9210</v>
      </c>
      <c r="L2035" s="204">
        <v>12000</v>
      </c>
      <c r="M2035" s="204">
        <v>11980</v>
      </c>
      <c r="N2035" s="204">
        <f t="shared" si="247"/>
        <v>11980</v>
      </c>
      <c r="O2035" s="354">
        <f t="shared" si="249"/>
        <v>0</v>
      </c>
      <c r="BSH2035" s="303">
        <v>10000</v>
      </c>
      <c r="BTI2035" s="303">
        <v>1980</v>
      </c>
    </row>
    <row r="2036" spans="2:375 1844:1917" ht="45" customHeight="1">
      <c r="B2036" s="203">
        <v>5714400184</v>
      </c>
      <c r="C2036" s="203" t="str">
        <f>VLOOKUP(B2036,'效期天數(2025.1126更新)'!B:C,2,FALSE)</f>
        <v>tAsti</v>
      </c>
      <c r="D2036" s="203">
        <f>VLOOKUP(B2036,'效期天數(2025.1126更新)'!B:E,4,0)</f>
        <v>120</v>
      </c>
      <c r="E2036" s="204" t="e">
        <f>VLOOKUP(F2036,'帳庫存(20260119  00點更新)'!C:I,7,0)</f>
        <v>#N/A</v>
      </c>
      <c r="F2036" s="296">
        <v>18426191</v>
      </c>
      <c r="G2036" s="295">
        <v>46150</v>
      </c>
      <c r="H2036" s="587" t="s">
        <v>9804</v>
      </c>
      <c r="I2036" s="286" t="s">
        <v>8280</v>
      </c>
      <c r="J2036" s="352">
        <f t="shared" si="246"/>
        <v>46270</v>
      </c>
      <c r="K2036" s="203" t="s">
        <v>9444</v>
      </c>
      <c r="L2036" s="204">
        <v>12000</v>
      </c>
      <c r="M2036" s="204">
        <v>11630</v>
      </c>
      <c r="N2036" s="204">
        <f t="shared" si="247"/>
        <v>11630</v>
      </c>
      <c r="O2036" s="354">
        <f t="shared" si="249"/>
        <v>0</v>
      </c>
      <c r="BSI2036" s="303">
        <v>11000</v>
      </c>
      <c r="BTG2036" s="303">
        <v>630</v>
      </c>
    </row>
    <row r="2037" spans="2:375 1844:1917" ht="45" customHeight="1">
      <c r="B2037" s="203">
        <v>5714400184</v>
      </c>
      <c r="C2037" s="203" t="str">
        <f>VLOOKUP(B2037,'效期天數(2025.1126更新)'!B:C,2,FALSE)</f>
        <v>tAsti</v>
      </c>
      <c r="D2037" s="203">
        <f>VLOOKUP(B2037,'效期天數(2025.1126更新)'!B:E,4,0)</f>
        <v>120</v>
      </c>
      <c r="E2037" s="204" t="e">
        <f>VLOOKUP(F2037,'帳庫存(20260119  00點更新)'!C:I,7,0)</f>
        <v>#N/A</v>
      </c>
      <c r="F2037" s="296">
        <v>18426192</v>
      </c>
      <c r="G2037" s="295">
        <v>46150</v>
      </c>
      <c r="H2037" s="587" t="s">
        <v>9804</v>
      </c>
      <c r="I2037" s="286" t="s">
        <v>8280</v>
      </c>
      <c r="J2037" s="352">
        <f t="shared" si="246"/>
        <v>46270</v>
      </c>
      <c r="K2037" s="203" t="s">
        <v>9444</v>
      </c>
      <c r="L2037" s="204">
        <v>12000</v>
      </c>
      <c r="M2037" s="204">
        <v>11630</v>
      </c>
      <c r="N2037" s="204">
        <f t="shared" si="247"/>
        <v>11630</v>
      </c>
      <c r="O2037" s="354">
        <f t="shared" si="249"/>
        <v>0</v>
      </c>
      <c r="BSI2037" s="303">
        <v>1000</v>
      </c>
      <c r="BST2037" s="303">
        <v>10000</v>
      </c>
      <c r="BTG2037" s="303">
        <v>630</v>
      </c>
    </row>
    <row r="2038" spans="2:375 1844:1917" ht="45" customHeight="1">
      <c r="B2038" s="203">
        <v>5714400184</v>
      </c>
      <c r="C2038" s="203" t="str">
        <f>VLOOKUP(B2038,'效期天數(2025.1126更新)'!B:C,2,FALSE)</f>
        <v>tAsti</v>
      </c>
      <c r="D2038" s="203">
        <f>VLOOKUP(B2038,'效期天數(2025.1126更新)'!B:E,4,0)</f>
        <v>120</v>
      </c>
      <c r="E2038" s="204" t="e">
        <f>VLOOKUP(F2038,'帳庫存(20260119  00點更新)'!C:I,7,0)</f>
        <v>#N/A</v>
      </c>
      <c r="F2038" s="296">
        <v>18426193</v>
      </c>
      <c r="G2038" s="295">
        <v>46150</v>
      </c>
      <c r="H2038" s="587" t="s">
        <v>9804</v>
      </c>
      <c r="I2038" s="286" t="s">
        <v>8280</v>
      </c>
      <c r="J2038" s="352">
        <f t="shared" si="246"/>
        <v>46270</v>
      </c>
      <c r="K2038" s="203" t="s">
        <v>9444</v>
      </c>
      <c r="L2038" s="204">
        <v>12000</v>
      </c>
      <c r="M2038" s="204">
        <v>11630</v>
      </c>
      <c r="N2038" s="204">
        <f t="shared" si="247"/>
        <v>11630</v>
      </c>
      <c r="O2038" s="354">
        <f t="shared" si="249"/>
        <v>0</v>
      </c>
      <c r="BTA2038" s="303">
        <v>10000</v>
      </c>
      <c r="BTG2038" s="303">
        <v>1000</v>
      </c>
      <c r="BTV2038" s="303">
        <v>630</v>
      </c>
    </row>
    <row r="2039" spans="2:375 1844:1917" ht="45" customHeight="1">
      <c r="B2039" s="203">
        <v>5714400184</v>
      </c>
      <c r="C2039" s="203" t="str">
        <f>VLOOKUP(B2039,'效期天數(2025.1126更新)'!B:C,2,FALSE)</f>
        <v>tAsti</v>
      </c>
      <c r="D2039" s="203">
        <f>VLOOKUP(B2039,'效期天數(2025.1126更新)'!B:E,4,0)</f>
        <v>120</v>
      </c>
      <c r="E2039" s="204" t="e">
        <f>VLOOKUP(F2039,'帳庫存(20260119  00點更新)'!C:I,7,0)</f>
        <v>#N/A</v>
      </c>
      <c r="F2039" s="296">
        <v>18426194</v>
      </c>
      <c r="G2039" s="295">
        <v>46150</v>
      </c>
      <c r="H2039" s="587" t="s">
        <v>9804</v>
      </c>
      <c r="I2039" s="286" t="s">
        <v>8280</v>
      </c>
      <c r="J2039" s="352">
        <f t="shared" si="246"/>
        <v>46270</v>
      </c>
      <c r="K2039" s="203" t="s">
        <v>9444</v>
      </c>
      <c r="L2039" s="204">
        <v>12000</v>
      </c>
      <c r="M2039" s="204">
        <v>11620</v>
      </c>
      <c r="N2039" s="204">
        <f t="shared" si="247"/>
        <v>11620</v>
      </c>
      <c r="O2039" s="354">
        <f>M2039-N2039+NF2039</f>
        <v>620</v>
      </c>
      <c r="NF2039" s="651">
        <v>620</v>
      </c>
      <c r="BTH2039" s="303">
        <v>10000</v>
      </c>
      <c r="BTX2039" s="303">
        <v>1620</v>
      </c>
    </row>
    <row r="2040" spans="2:375 1844:1917" ht="45" customHeight="1">
      <c r="B2040" s="203">
        <v>5714400184</v>
      </c>
      <c r="C2040" s="203" t="str">
        <f>VLOOKUP(B2040,'效期天數(2025.1126更新)'!B:C,2,FALSE)</f>
        <v>tAsti</v>
      </c>
      <c r="D2040" s="203">
        <f>VLOOKUP(B2040,'效期天數(2025.1126更新)'!B:E,4,0)</f>
        <v>120</v>
      </c>
      <c r="E2040" s="204" t="e">
        <f>VLOOKUP(F2040,'帳庫存(20260119  00點更新)'!C:I,7,0)</f>
        <v>#N/A</v>
      </c>
      <c r="F2040" s="296">
        <v>18426195</v>
      </c>
      <c r="G2040" s="295">
        <v>46151</v>
      </c>
      <c r="H2040" s="592" t="s">
        <v>9810</v>
      </c>
      <c r="I2040" s="286" t="s">
        <v>9809</v>
      </c>
      <c r="J2040" s="352">
        <f t="shared" si="246"/>
        <v>46271</v>
      </c>
      <c r="K2040" s="203" t="s">
        <v>9445</v>
      </c>
      <c r="L2040" s="204">
        <v>12000</v>
      </c>
      <c r="M2040" s="204">
        <v>11880</v>
      </c>
      <c r="N2040" s="204">
        <f t="shared" si="247"/>
        <v>11880</v>
      </c>
      <c r="O2040" s="354">
        <f>M2040-N2040+NB2040</f>
        <v>880</v>
      </c>
      <c r="NB2040" s="651">
        <v>880</v>
      </c>
      <c r="BTJ2040" s="303">
        <v>10000</v>
      </c>
      <c r="BTM2040" s="303">
        <v>1880</v>
      </c>
    </row>
    <row r="2041" spans="2:375 1844:1917" ht="45" customHeight="1">
      <c r="B2041" s="203">
        <v>5714400184</v>
      </c>
      <c r="C2041" s="203" t="str">
        <f>VLOOKUP(B2041,'效期天數(2025.1126更新)'!B:C,2,FALSE)</f>
        <v>tAsti</v>
      </c>
      <c r="D2041" s="203">
        <f>VLOOKUP(B2041,'效期天數(2025.1126更新)'!B:E,4,0)</f>
        <v>120</v>
      </c>
      <c r="E2041" s="204" t="e">
        <f>VLOOKUP(F2041,'帳庫存(20260119  00點更新)'!C:I,7,0)</f>
        <v>#N/A</v>
      </c>
      <c r="F2041" s="296">
        <v>18426196</v>
      </c>
      <c r="G2041" s="295">
        <v>46151</v>
      </c>
      <c r="H2041" s="592" t="s">
        <v>9810</v>
      </c>
      <c r="I2041" s="286" t="s">
        <v>9809</v>
      </c>
      <c r="J2041" s="352">
        <f t="shared" si="246"/>
        <v>46271</v>
      </c>
      <c r="K2041" s="203" t="s">
        <v>9445</v>
      </c>
      <c r="L2041" s="204">
        <v>12000</v>
      </c>
      <c r="M2041" s="204">
        <v>11930</v>
      </c>
      <c r="N2041" s="204">
        <f t="shared" si="247"/>
        <v>11930</v>
      </c>
      <c r="O2041" s="354">
        <f>M2041-N2041+NB2041</f>
        <v>60</v>
      </c>
      <c r="NB2041" s="651">
        <v>60</v>
      </c>
      <c r="BTM2041" s="303">
        <v>11930</v>
      </c>
    </row>
    <row r="2042" spans="2:375 1844:1917" ht="45" customHeight="1">
      <c r="B2042" s="203">
        <v>5714400184</v>
      </c>
      <c r="C2042" s="203" t="str">
        <f>VLOOKUP(B2042,'效期天數(2025.1126更新)'!B:C,2,FALSE)</f>
        <v>tAsti</v>
      </c>
      <c r="D2042" s="203">
        <f>VLOOKUP(B2042,'效期天數(2025.1126更新)'!B:E,4,0)</f>
        <v>120</v>
      </c>
      <c r="E2042" s="204" t="e">
        <f>VLOOKUP(F2042,'帳庫存(20260119  00點更新)'!C:I,7,0)</f>
        <v>#N/A</v>
      </c>
      <c r="F2042" s="296">
        <v>18426197</v>
      </c>
      <c r="G2042" s="295">
        <v>46151</v>
      </c>
      <c r="H2042" s="592" t="s">
        <v>9810</v>
      </c>
      <c r="I2042" s="286" t="s">
        <v>9809</v>
      </c>
      <c r="J2042" s="352">
        <f t="shared" si="246"/>
        <v>46271</v>
      </c>
      <c r="K2042" s="203" t="s">
        <v>9445</v>
      </c>
      <c r="L2042" s="204">
        <v>12000</v>
      </c>
      <c r="M2042" s="204">
        <v>11860</v>
      </c>
      <c r="N2042" s="204">
        <f t="shared" si="247"/>
        <v>11860</v>
      </c>
      <c r="O2042" s="354">
        <f>M2042-N2042+NG2042+NK2042</f>
        <v>1510</v>
      </c>
      <c r="NG2042" s="651">
        <v>700</v>
      </c>
      <c r="NK2042" s="651">
        <v>810</v>
      </c>
      <c r="BTY2042" s="303">
        <v>3860</v>
      </c>
      <c r="BTZ2042" s="303">
        <v>5000</v>
      </c>
      <c r="BUI2042" s="303">
        <v>1000</v>
      </c>
      <c r="BUJ2042" s="303">
        <v>2000</v>
      </c>
    </row>
    <row r="2043" spans="2:375 1844:1917" ht="45" customHeight="1">
      <c r="B2043" s="203">
        <v>5714400184</v>
      </c>
      <c r="C2043" s="203" t="str">
        <f>VLOOKUP(B2043,'效期天數(2025.1126更新)'!B:C,2,FALSE)</f>
        <v>tAsti</v>
      </c>
      <c r="D2043" s="203">
        <f>VLOOKUP(B2043,'效期天數(2025.1126更新)'!B:E,4,0)</f>
        <v>120</v>
      </c>
      <c r="E2043" s="204" t="e">
        <f>VLOOKUP(F2043,'帳庫存(20260119  00點更新)'!C:I,7,0)</f>
        <v>#N/A</v>
      </c>
      <c r="F2043" s="296">
        <v>18426198</v>
      </c>
      <c r="G2043" s="295">
        <v>46151</v>
      </c>
      <c r="H2043" s="592" t="s">
        <v>9810</v>
      </c>
      <c r="I2043" s="286" t="s">
        <v>9809</v>
      </c>
      <c r="J2043" s="352">
        <f t="shared" si="246"/>
        <v>46271</v>
      </c>
      <c r="K2043" s="203" t="s">
        <v>9445</v>
      </c>
      <c r="L2043" s="204">
        <v>12000</v>
      </c>
      <c r="M2043" s="204">
        <v>12090</v>
      </c>
      <c r="N2043" s="204">
        <f t="shared" si="247"/>
        <v>11000</v>
      </c>
      <c r="O2043" s="354">
        <f t="shared" ref="O2043:O2049" si="250">M2043-N2043</f>
        <v>1090</v>
      </c>
      <c r="BUG2043" s="303">
        <v>8000</v>
      </c>
      <c r="BUL2043" s="303">
        <v>3000</v>
      </c>
    </row>
    <row r="2044" spans="2:375 1844:1917" ht="45" customHeight="1">
      <c r="B2044" s="203">
        <v>5714400184</v>
      </c>
      <c r="C2044" s="203" t="str">
        <f>VLOOKUP(B2044,'效期天數(2025.1126更新)'!B:C,2,FALSE)</f>
        <v>tAsti</v>
      </c>
      <c r="D2044" s="203">
        <f>VLOOKUP(B2044,'效期天數(2025.1126更新)'!B:E,4,0)</f>
        <v>120</v>
      </c>
      <c r="E2044" s="204" t="e">
        <f>VLOOKUP(F2044,'帳庫存(20260119  00點更新)'!C:I,7,0)</f>
        <v>#N/A</v>
      </c>
      <c r="F2044" s="203">
        <v>18426201</v>
      </c>
      <c r="G2044" s="295">
        <v>46157</v>
      </c>
      <c r="H2044" s="878" t="s">
        <v>10067</v>
      </c>
      <c r="I2044" s="286" t="s">
        <v>10343</v>
      </c>
      <c r="J2044" s="352">
        <f t="shared" si="246"/>
        <v>46277</v>
      </c>
      <c r="K2044" s="203" t="s">
        <v>9775</v>
      </c>
      <c r="L2044" s="204">
        <v>12000</v>
      </c>
      <c r="M2044" s="204">
        <v>10810</v>
      </c>
      <c r="N2044" s="204">
        <f t="shared" si="247"/>
        <v>0</v>
      </c>
      <c r="O2044" s="354">
        <f t="shared" si="250"/>
        <v>10810</v>
      </c>
    </row>
    <row r="2045" spans="2:375 1844:1917" ht="45" customHeight="1">
      <c r="B2045" s="203">
        <v>5714400184</v>
      </c>
      <c r="C2045" s="203" t="str">
        <f>VLOOKUP(B2045,'效期天數(2025.1126更新)'!B:C,2,FALSE)</f>
        <v>tAsti</v>
      </c>
      <c r="D2045" s="203">
        <f>VLOOKUP(B2045,'效期天數(2025.1126更新)'!B:E,4,0)</f>
        <v>120</v>
      </c>
      <c r="E2045" s="204" t="e">
        <f>VLOOKUP(F2045,'帳庫存(20260119  00點更新)'!C:I,7,0)</f>
        <v>#N/A</v>
      </c>
      <c r="F2045" s="203">
        <v>18426202</v>
      </c>
      <c r="G2045" s="295">
        <v>46157</v>
      </c>
      <c r="H2045" s="878" t="s">
        <v>10067</v>
      </c>
      <c r="I2045" s="286" t="s">
        <v>10343</v>
      </c>
      <c r="J2045" s="352">
        <f t="shared" si="246"/>
        <v>46277</v>
      </c>
      <c r="K2045" s="203" t="s">
        <v>9775</v>
      </c>
      <c r="L2045" s="204">
        <v>12000</v>
      </c>
      <c r="M2045" s="204">
        <v>11770</v>
      </c>
      <c r="N2045" s="204">
        <f t="shared" si="247"/>
        <v>0</v>
      </c>
      <c r="O2045" s="354">
        <f t="shared" si="250"/>
        <v>11770</v>
      </c>
    </row>
    <row r="2046" spans="2:375 1844:1917" ht="45" customHeight="1">
      <c r="B2046" s="203">
        <v>5714400184</v>
      </c>
      <c r="C2046" s="203" t="str">
        <f>VLOOKUP(B2046,'效期天數(2025.1126更新)'!B:C,2,FALSE)</f>
        <v>tAsti</v>
      </c>
      <c r="D2046" s="203">
        <f>VLOOKUP(B2046,'效期天數(2025.1126更新)'!B:E,4,0)</f>
        <v>120</v>
      </c>
      <c r="E2046" s="204" t="e">
        <f>VLOOKUP(F2046,'帳庫存(20260119  00點更新)'!C:I,7,0)</f>
        <v>#N/A</v>
      </c>
      <c r="F2046" s="203">
        <v>18426203</v>
      </c>
      <c r="G2046" s="295">
        <v>46157</v>
      </c>
      <c r="H2046" s="878" t="s">
        <v>10067</v>
      </c>
      <c r="I2046" s="286" t="s">
        <v>10343</v>
      </c>
      <c r="J2046" s="352">
        <f t="shared" si="246"/>
        <v>46277</v>
      </c>
      <c r="K2046" s="203" t="s">
        <v>9775</v>
      </c>
      <c r="L2046" s="204">
        <v>12000</v>
      </c>
      <c r="M2046" s="204">
        <v>11630</v>
      </c>
      <c r="N2046" s="204">
        <f t="shared" si="247"/>
        <v>0</v>
      </c>
      <c r="O2046" s="354">
        <f t="shared" si="250"/>
        <v>11630</v>
      </c>
    </row>
    <row r="2047" spans="2:375 1844:1917" ht="45" customHeight="1">
      <c r="B2047" s="203">
        <v>5714400184</v>
      </c>
      <c r="C2047" s="203" t="str">
        <f>VLOOKUP(B2047,'效期天數(2025.1126更新)'!B:C,2,FALSE)</f>
        <v>tAsti</v>
      </c>
      <c r="D2047" s="203">
        <f>VLOOKUP(B2047,'效期天數(2025.1126更新)'!B:E,4,0)</f>
        <v>120</v>
      </c>
      <c r="E2047" s="204" t="e">
        <f>VLOOKUP(F2047,'帳庫存(20260119  00點更新)'!C:I,7,0)</f>
        <v>#N/A</v>
      </c>
      <c r="F2047" s="203">
        <v>18426204</v>
      </c>
      <c r="G2047" s="295">
        <v>46157</v>
      </c>
      <c r="H2047" s="878" t="s">
        <v>10067</v>
      </c>
      <c r="I2047" s="286" t="s">
        <v>10343</v>
      </c>
      <c r="J2047" s="352">
        <f t="shared" si="246"/>
        <v>46277</v>
      </c>
      <c r="K2047" s="203" t="s">
        <v>9775</v>
      </c>
      <c r="L2047" s="204">
        <v>12000</v>
      </c>
      <c r="M2047" s="204">
        <v>11730</v>
      </c>
      <c r="N2047" s="204">
        <f t="shared" si="247"/>
        <v>0</v>
      </c>
      <c r="O2047" s="354">
        <f t="shared" si="250"/>
        <v>11730</v>
      </c>
    </row>
    <row r="2048" spans="2:375 1844:1917" ht="45" customHeight="1">
      <c r="B2048" s="203">
        <v>5714400184</v>
      </c>
      <c r="C2048" s="203" t="str">
        <f>VLOOKUP(B2048,'效期天數(2025.1126更新)'!B:C,2,FALSE)</f>
        <v>tAsti</v>
      </c>
      <c r="D2048" s="203">
        <f>VLOOKUP(B2048,'效期天數(2025.1126更新)'!B:E,4,0)</f>
        <v>120</v>
      </c>
      <c r="E2048" s="204" t="e">
        <f>VLOOKUP(F2048,'帳庫存(20260119  00點更新)'!C:I,7,0)</f>
        <v>#N/A</v>
      </c>
      <c r="F2048" s="203">
        <v>18426205</v>
      </c>
      <c r="G2048" s="295">
        <v>46158</v>
      </c>
      <c r="H2048" s="753" t="s">
        <v>10066</v>
      </c>
      <c r="I2048" s="286" t="s">
        <v>9809</v>
      </c>
      <c r="J2048" s="352">
        <f t="shared" si="246"/>
        <v>46278</v>
      </c>
      <c r="K2048" s="203" t="s">
        <v>9777</v>
      </c>
      <c r="L2048" s="204">
        <v>12000</v>
      </c>
      <c r="M2048" s="204">
        <v>12030</v>
      </c>
      <c r="N2048" s="204">
        <f t="shared" si="247"/>
        <v>12030</v>
      </c>
      <c r="O2048" s="354">
        <f t="shared" si="250"/>
        <v>0</v>
      </c>
      <c r="BUC2048" s="303">
        <v>10000</v>
      </c>
      <c r="BUF2048" s="303">
        <v>1000</v>
      </c>
      <c r="BUS2048" s="303">
        <v>1030</v>
      </c>
    </row>
    <row r="2049" spans="2:374 1749:1927" ht="45" customHeight="1">
      <c r="B2049" s="203">
        <v>5714400184</v>
      </c>
      <c r="C2049" s="203" t="str">
        <f>VLOOKUP(B2049,'效期天數(2025.1126更新)'!B:C,2,FALSE)</f>
        <v>tAsti</v>
      </c>
      <c r="D2049" s="203">
        <f>VLOOKUP(B2049,'效期天數(2025.1126更新)'!B:E,4,0)</f>
        <v>120</v>
      </c>
      <c r="E2049" s="204" t="e">
        <f>VLOOKUP(F2049,'帳庫存(20260119  00點更新)'!C:I,7,0)</f>
        <v>#N/A</v>
      </c>
      <c r="F2049" s="203">
        <v>18426206</v>
      </c>
      <c r="G2049" s="295">
        <v>46158</v>
      </c>
      <c r="H2049" s="753" t="s">
        <v>10066</v>
      </c>
      <c r="I2049" s="286" t="s">
        <v>9809</v>
      </c>
      <c r="J2049" s="352">
        <f t="shared" si="246"/>
        <v>46278</v>
      </c>
      <c r="K2049" s="203" t="s">
        <v>9777</v>
      </c>
      <c r="L2049" s="204">
        <v>12000</v>
      </c>
      <c r="M2049" s="204">
        <v>12030</v>
      </c>
      <c r="N2049" s="204">
        <f t="shared" si="247"/>
        <v>12030</v>
      </c>
      <c r="O2049" s="354">
        <f t="shared" si="250"/>
        <v>0</v>
      </c>
      <c r="BUH2049" s="303">
        <v>12030</v>
      </c>
    </row>
    <row r="2050" spans="2:374 1749:1927" ht="45" customHeight="1">
      <c r="B2050" s="203">
        <v>5714400184</v>
      </c>
      <c r="C2050" s="203" t="str">
        <f>VLOOKUP(B2050,'效期天數(2025.1126更新)'!B:C,2,FALSE)</f>
        <v>tAsti</v>
      </c>
      <c r="D2050" s="203">
        <f>VLOOKUP(B2050,'效期天數(2025.1126更新)'!B:E,4,0)</f>
        <v>120</v>
      </c>
      <c r="E2050" s="204" t="e">
        <f>VLOOKUP(F2050,'帳庫存(20260119  00點更新)'!C:I,7,0)</f>
        <v>#N/A</v>
      </c>
      <c r="F2050" s="203">
        <v>18426207</v>
      </c>
      <c r="G2050" s="295">
        <v>46158</v>
      </c>
      <c r="H2050" s="753" t="s">
        <v>10066</v>
      </c>
      <c r="I2050" s="286" t="s">
        <v>9809</v>
      </c>
      <c r="J2050" s="352">
        <f t="shared" si="246"/>
        <v>46278</v>
      </c>
      <c r="K2050" s="203" t="s">
        <v>9777</v>
      </c>
      <c r="L2050" s="204">
        <v>12000</v>
      </c>
      <c r="M2050" s="204">
        <v>11990</v>
      </c>
      <c r="N2050" s="204">
        <f t="shared" si="247"/>
        <v>11990</v>
      </c>
      <c r="O2050" s="354">
        <f>M2050-N2050+NH2050+NJ2050</f>
        <v>1430</v>
      </c>
      <c r="NH2050" s="651">
        <v>480</v>
      </c>
      <c r="NJ2050" s="651">
        <v>950</v>
      </c>
      <c r="BUH2050" s="303">
        <v>4000</v>
      </c>
      <c r="BUK2050" s="303">
        <v>2990</v>
      </c>
      <c r="BUP2050" s="303">
        <v>2000</v>
      </c>
      <c r="BUR2050" s="303">
        <v>2000</v>
      </c>
      <c r="BUS2050" s="303">
        <v>1000</v>
      </c>
    </row>
    <row r="2051" spans="2:374 1749:1927" ht="45" customHeight="1">
      <c r="B2051" s="203">
        <v>5714400184</v>
      </c>
      <c r="C2051" s="203" t="str">
        <f>VLOOKUP(B2051,'效期天數(2025.1126更新)'!B:C,2,FALSE)</f>
        <v>tAsti</v>
      </c>
      <c r="D2051" s="203">
        <f>VLOOKUP(B2051,'效期天數(2025.1126更新)'!B:E,4,0)</f>
        <v>120</v>
      </c>
      <c r="E2051" s="204" t="e">
        <f>VLOOKUP(F2051,'帳庫存(20260119  00點更新)'!C:I,7,0)</f>
        <v>#N/A</v>
      </c>
      <c r="F2051" s="203">
        <v>18426208</v>
      </c>
      <c r="G2051" s="295">
        <v>46158</v>
      </c>
      <c r="H2051" s="753" t="s">
        <v>10066</v>
      </c>
      <c r="I2051" s="286" t="s">
        <v>9809</v>
      </c>
      <c r="J2051" s="352">
        <f t="shared" si="246"/>
        <v>46278</v>
      </c>
      <c r="K2051" s="203" t="s">
        <v>9777</v>
      </c>
      <c r="L2051" s="204">
        <v>12000</v>
      </c>
      <c r="M2051" s="204">
        <v>12060</v>
      </c>
      <c r="N2051" s="204">
        <f t="shared" si="247"/>
        <v>7000</v>
      </c>
      <c r="O2051" s="354">
        <f t="shared" ref="O2051:O2065" si="251">M2051-N2051</f>
        <v>5060</v>
      </c>
      <c r="BUV2051" s="303">
        <v>5000</v>
      </c>
      <c r="BUZ2051" s="303">
        <v>2000</v>
      </c>
    </row>
    <row r="2052" spans="2:374 1749:1927" ht="45" customHeight="1">
      <c r="B2052" s="203">
        <v>5714400184</v>
      </c>
      <c r="C2052" s="203" t="str">
        <f>VLOOKUP(B2052,'效期天數(2025.1126更新)'!B:C,2,FALSE)</f>
        <v>tAsti</v>
      </c>
      <c r="D2052" s="203">
        <f>VLOOKUP(B2052,'效期天數(2025.1126更新)'!B:E,4,0)</f>
        <v>120</v>
      </c>
      <c r="E2052" s="204" t="e">
        <f>VLOOKUP(F2052,'帳庫存(20260119  00點更新)'!C:I,7,0)</f>
        <v>#N/A</v>
      </c>
      <c r="F2052" s="296">
        <v>18426211</v>
      </c>
      <c r="G2052" s="295">
        <v>46164</v>
      </c>
      <c r="H2052" s="762" t="s">
        <v>10174</v>
      </c>
      <c r="I2052" s="286" t="s">
        <v>8280</v>
      </c>
      <c r="J2052" s="352">
        <f t="shared" si="246"/>
        <v>46284</v>
      </c>
      <c r="K2052" s="203" t="s">
        <v>10014</v>
      </c>
      <c r="L2052" s="204">
        <v>12000</v>
      </c>
      <c r="M2052" s="204">
        <v>11740</v>
      </c>
      <c r="N2052" s="204">
        <f t="shared" si="247"/>
        <v>0</v>
      </c>
      <c r="O2052" s="354">
        <f t="shared" si="251"/>
        <v>11740</v>
      </c>
    </row>
    <row r="2053" spans="2:374 1749:1927" ht="45" customHeight="1">
      <c r="B2053" s="203">
        <v>5714400184</v>
      </c>
      <c r="C2053" s="203" t="str">
        <f>VLOOKUP(B2053,'效期天數(2025.1126更新)'!B:C,2,FALSE)</f>
        <v>tAsti</v>
      </c>
      <c r="D2053" s="203">
        <f>VLOOKUP(B2053,'效期天數(2025.1126更新)'!B:E,4,0)</f>
        <v>120</v>
      </c>
      <c r="E2053" s="204" t="e">
        <f>VLOOKUP(F2053,'帳庫存(20260119  00點更新)'!C:I,7,0)</f>
        <v>#N/A</v>
      </c>
      <c r="F2053" s="296">
        <v>18426212</v>
      </c>
      <c r="G2053" s="295">
        <v>46164</v>
      </c>
      <c r="H2053" s="762" t="s">
        <v>10174</v>
      </c>
      <c r="I2053" s="286" t="s">
        <v>8280</v>
      </c>
      <c r="J2053" s="352">
        <f t="shared" si="246"/>
        <v>46284</v>
      </c>
      <c r="K2053" s="203" t="s">
        <v>10014</v>
      </c>
      <c r="L2053" s="204">
        <v>12000</v>
      </c>
      <c r="M2053" s="204">
        <v>11730</v>
      </c>
      <c r="N2053" s="204">
        <f t="shared" si="247"/>
        <v>0</v>
      </c>
      <c r="O2053" s="354">
        <f t="shared" si="251"/>
        <v>11730</v>
      </c>
    </row>
    <row r="2054" spans="2:374 1749:1927" ht="45" customHeight="1">
      <c r="B2054" s="203">
        <v>5714400184</v>
      </c>
      <c r="C2054" s="203" t="str">
        <f>VLOOKUP(B2054,'效期天數(2025.1126更新)'!B:C,2,FALSE)</f>
        <v>tAsti</v>
      </c>
      <c r="D2054" s="203">
        <f>VLOOKUP(B2054,'效期天數(2025.1126更新)'!B:E,4,0)</f>
        <v>120</v>
      </c>
      <c r="E2054" s="204" t="e">
        <f>VLOOKUP(F2054,'帳庫存(20260119  00點更新)'!C:I,7,0)</f>
        <v>#N/A</v>
      </c>
      <c r="F2054" s="296">
        <v>18426213</v>
      </c>
      <c r="G2054" s="295">
        <v>46164</v>
      </c>
      <c r="H2054" s="762" t="s">
        <v>10174</v>
      </c>
      <c r="I2054" s="286" t="s">
        <v>8280</v>
      </c>
      <c r="J2054" s="352">
        <f t="shared" si="246"/>
        <v>46284</v>
      </c>
      <c r="K2054" s="203" t="s">
        <v>10014</v>
      </c>
      <c r="L2054" s="204">
        <v>12000</v>
      </c>
      <c r="M2054" s="204">
        <v>11740</v>
      </c>
      <c r="N2054" s="204">
        <f t="shared" si="247"/>
        <v>0</v>
      </c>
      <c r="O2054" s="354">
        <f t="shared" si="251"/>
        <v>11740</v>
      </c>
    </row>
    <row r="2055" spans="2:374 1749:1927" ht="45" customHeight="1">
      <c r="B2055" s="203">
        <v>5714400184</v>
      </c>
      <c r="C2055" s="203" t="str">
        <f>VLOOKUP(B2055,'效期天數(2025.1126更新)'!B:C,2,FALSE)</f>
        <v>tAsti</v>
      </c>
      <c r="D2055" s="203">
        <f>VLOOKUP(B2055,'效期天數(2025.1126更新)'!B:E,4,0)</f>
        <v>120</v>
      </c>
      <c r="E2055" s="204" t="e">
        <f>VLOOKUP(F2055,'帳庫存(20260119  00點更新)'!C:I,7,0)</f>
        <v>#N/A</v>
      </c>
      <c r="F2055" s="296">
        <v>18426214</v>
      </c>
      <c r="G2055" s="295">
        <v>46164</v>
      </c>
      <c r="H2055" s="762" t="s">
        <v>10174</v>
      </c>
      <c r="I2055" s="286" t="s">
        <v>8280</v>
      </c>
      <c r="J2055" s="352">
        <f t="shared" si="246"/>
        <v>46284</v>
      </c>
      <c r="K2055" s="203" t="s">
        <v>10014</v>
      </c>
      <c r="L2055" s="204">
        <v>12000</v>
      </c>
      <c r="M2055" s="204">
        <v>11730</v>
      </c>
      <c r="N2055" s="204">
        <f t="shared" si="247"/>
        <v>0</v>
      </c>
      <c r="O2055" s="354">
        <f t="shared" si="251"/>
        <v>11730</v>
      </c>
    </row>
    <row r="2056" spans="2:374 1749:1927" ht="45" customHeight="1">
      <c r="B2056" s="203">
        <v>5714400184</v>
      </c>
      <c r="C2056" s="203" t="str">
        <f>VLOOKUP(B2056,'效期天數(2025.1126更新)'!B:C,2,FALSE)</f>
        <v>tAsti</v>
      </c>
      <c r="D2056" s="203">
        <f>VLOOKUP(B2056,'效期天數(2025.1126更新)'!B:E,4,0)</f>
        <v>120</v>
      </c>
      <c r="E2056" s="204" t="e">
        <f>VLOOKUP(F2056,'帳庫存(20260119  00點更新)'!C:I,7,0)</f>
        <v>#N/A</v>
      </c>
      <c r="F2056" s="296">
        <v>18426215</v>
      </c>
      <c r="G2056" s="295">
        <v>46165</v>
      </c>
      <c r="H2056" s="580" t="s">
        <v>10175</v>
      </c>
      <c r="I2056" s="286" t="s">
        <v>8280</v>
      </c>
      <c r="J2056" s="352">
        <f t="shared" ref="J2056:J2119" si="252">G2056+D2056</f>
        <v>46285</v>
      </c>
      <c r="K2056" s="203" t="s">
        <v>10015</v>
      </c>
      <c r="L2056" s="204">
        <v>12000</v>
      </c>
      <c r="M2056" s="204">
        <v>11890</v>
      </c>
      <c r="N2056" s="204">
        <f t="shared" ref="N2056:N2119" si="253">SUM(NS2056:XFD2056)</f>
        <v>10000</v>
      </c>
      <c r="O2056" s="354">
        <f t="shared" si="251"/>
        <v>1890</v>
      </c>
      <c r="BUT2056" s="303">
        <v>10000</v>
      </c>
    </row>
    <row r="2057" spans="2:374 1749:1927" ht="45" customHeight="1">
      <c r="B2057" s="203">
        <v>5714400184</v>
      </c>
      <c r="C2057" s="203" t="str">
        <f>VLOOKUP(B2057,'效期天數(2025.1126更新)'!B:C,2,FALSE)</f>
        <v>tAsti</v>
      </c>
      <c r="D2057" s="203">
        <f>VLOOKUP(B2057,'效期天數(2025.1126更新)'!B:E,4,0)</f>
        <v>120</v>
      </c>
      <c r="E2057" s="204" t="e">
        <f>VLOOKUP(F2057,'帳庫存(20260119  00點更新)'!C:I,7,0)</f>
        <v>#N/A</v>
      </c>
      <c r="F2057" s="296">
        <v>18426216</v>
      </c>
      <c r="G2057" s="295">
        <v>46165</v>
      </c>
      <c r="H2057" s="580" t="s">
        <v>10175</v>
      </c>
      <c r="I2057" s="286" t="s">
        <v>8280</v>
      </c>
      <c r="J2057" s="352">
        <f t="shared" si="252"/>
        <v>46285</v>
      </c>
      <c r="K2057" s="203" t="s">
        <v>10015</v>
      </c>
      <c r="L2057" s="204">
        <v>12000</v>
      </c>
      <c r="M2057" s="204">
        <v>12010</v>
      </c>
      <c r="N2057" s="204">
        <f t="shared" si="253"/>
        <v>10000</v>
      </c>
      <c r="O2057" s="354">
        <f t="shared" si="251"/>
        <v>2010</v>
      </c>
      <c r="BUU2057" s="303">
        <v>10000</v>
      </c>
    </row>
    <row r="2058" spans="2:374 1749:1927" ht="45" customHeight="1">
      <c r="B2058" s="203">
        <v>5714400184</v>
      </c>
      <c r="C2058" s="203" t="str">
        <f>VLOOKUP(B2058,'效期天數(2025.1126更新)'!B:C,2,FALSE)</f>
        <v>tAsti</v>
      </c>
      <c r="D2058" s="203">
        <f>VLOOKUP(B2058,'效期天數(2025.1126更新)'!B:E,4,0)</f>
        <v>120</v>
      </c>
      <c r="E2058" s="204" t="e">
        <f>VLOOKUP(F2058,'帳庫存(20260119  00點更新)'!C:I,7,0)</f>
        <v>#N/A</v>
      </c>
      <c r="F2058" s="296">
        <v>18426217</v>
      </c>
      <c r="G2058" s="295">
        <v>46165</v>
      </c>
      <c r="H2058" s="580" t="s">
        <v>10175</v>
      </c>
      <c r="I2058" s="286" t="s">
        <v>8280</v>
      </c>
      <c r="J2058" s="352">
        <f t="shared" si="252"/>
        <v>46285</v>
      </c>
      <c r="K2058" s="203" t="s">
        <v>10015</v>
      </c>
      <c r="L2058" s="204">
        <v>12000</v>
      </c>
      <c r="M2058" s="204">
        <v>11850</v>
      </c>
      <c r="N2058" s="204">
        <f t="shared" si="253"/>
        <v>10000</v>
      </c>
      <c r="O2058" s="354">
        <f t="shared" si="251"/>
        <v>1850</v>
      </c>
      <c r="BUX2058" s="303">
        <v>10000</v>
      </c>
    </row>
    <row r="2059" spans="2:374 1749:1927" ht="45" customHeight="1">
      <c r="B2059" s="203">
        <v>5714400184</v>
      </c>
      <c r="C2059" s="203" t="str">
        <f>VLOOKUP(B2059,'效期天數(2025.1126更新)'!B:C,2,FALSE)</f>
        <v>tAsti</v>
      </c>
      <c r="D2059" s="203">
        <f>VLOOKUP(B2059,'效期天數(2025.1126更新)'!B:E,4,0)</f>
        <v>120</v>
      </c>
      <c r="E2059" s="204" t="e">
        <f>VLOOKUP(F2059,'帳庫存(20260119  00點更新)'!C:I,7,0)</f>
        <v>#N/A</v>
      </c>
      <c r="F2059" s="296">
        <v>18426218</v>
      </c>
      <c r="G2059" s="295">
        <v>46165</v>
      </c>
      <c r="H2059" s="580" t="s">
        <v>10175</v>
      </c>
      <c r="I2059" s="286" t="s">
        <v>8280</v>
      </c>
      <c r="J2059" s="352">
        <f t="shared" si="252"/>
        <v>46285</v>
      </c>
      <c r="K2059" s="203" t="s">
        <v>10015</v>
      </c>
      <c r="L2059" s="204">
        <v>12000</v>
      </c>
      <c r="M2059" s="204">
        <v>12010</v>
      </c>
      <c r="N2059" s="204">
        <f t="shared" si="253"/>
        <v>9000</v>
      </c>
      <c r="O2059" s="354">
        <f t="shared" si="251"/>
        <v>3010</v>
      </c>
      <c r="BVC2059" s="303">
        <v>9000</v>
      </c>
    </row>
    <row r="2060" spans="2:374 1749:1927" ht="45" customHeight="1">
      <c r="B2060" s="203">
        <v>5714400184</v>
      </c>
      <c r="C2060" s="203" t="str">
        <f>VLOOKUP(B2060,'效期天數(2025.1126更新)'!B:C,2,FALSE)</f>
        <v>tAsti</v>
      </c>
      <c r="D2060" s="203">
        <f>VLOOKUP(B2060,'效期天數(2025.1126更新)'!B:E,4,0)</f>
        <v>120</v>
      </c>
      <c r="E2060" s="204" t="e">
        <f>VLOOKUP(F2060,'帳庫存(20260119  00點更新)'!C:I,7,0)</f>
        <v>#N/A</v>
      </c>
      <c r="F2060" s="296">
        <v>18426221</v>
      </c>
      <c r="G2060" s="295">
        <v>46171</v>
      </c>
      <c r="J2060" s="352">
        <f t="shared" si="252"/>
        <v>46291</v>
      </c>
      <c r="K2060" s="203" t="s">
        <v>10150</v>
      </c>
      <c r="L2060" s="204">
        <v>12000</v>
      </c>
      <c r="M2060" s="1116">
        <v>11830</v>
      </c>
      <c r="N2060" s="204">
        <f t="shared" si="253"/>
        <v>0</v>
      </c>
      <c r="O2060" s="354">
        <f t="shared" si="251"/>
        <v>11830</v>
      </c>
    </row>
    <row r="2061" spans="2:374 1749:1927" ht="45" customHeight="1">
      <c r="B2061" s="203">
        <v>5714400184</v>
      </c>
      <c r="C2061" s="203" t="str">
        <f>VLOOKUP(B2061,'效期天數(2025.1126更新)'!B:C,2,FALSE)</f>
        <v>tAsti</v>
      </c>
      <c r="D2061" s="203">
        <f>VLOOKUP(B2061,'效期天數(2025.1126更新)'!B:E,4,0)</f>
        <v>120</v>
      </c>
      <c r="E2061" s="204" t="e">
        <f>VLOOKUP(F2061,'帳庫存(20260119  00點更新)'!C:I,7,0)</f>
        <v>#N/A</v>
      </c>
      <c r="F2061" s="296">
        <v>18426222</v>
      </c>
      <c r="G2061" s="295">
        <v>46171</v>
      </c>
      <c r="J2061" s="352">
        <f t="shared" si="252"/>
        <v>46291</v>
      </c>
      <c r="K2061" s="203" t="s">
        <v>10150</v>
      </c>
      <c r="L2061" s="204">
        <v>12000</v>
      </c>
      <c r="M2061" s="1116">
        <v>11900</v>
      </c>
      <c r="N2061" s="204">
        <f t="shared" si="253"/>
        <v>0</v>
      </c>
      <c r="O2061" s="354">
        <f t="shared" si="251"/>
        <v>11900</v>
      </c>
    </row>
    <row r="2062" spans="2:374 1749:1927" ht="45" customHeight="1">
      <c r="B2062" s="203">
        <v>5714400184</v>
      </c>
      <c r="C2062" s="203" t="str">
        <f>VLOOKUP(B2062,'效期天數(2025.1126更新)'!B:C,2,FALSE)</f>
        <v>tAsti</v>
      </c>
      <c r="D2062" s="203">
        <f>VLOOKUP(B2062,'效期天數(2025.1126更新)'!B:E,4,0)</f>
        <v>120</v>
      </c>
      <c r="E2062" s="204" t="e">
        <f>VLOOKUP(F2062,'帳庫存(20260119  00點更新)'!C:I,7,0)</f>
        <v>#N/A</v>
      </c>
      <c r="F2062" s="296">
        <v>18426223</v>
      </c>
      <c r="G2062" s="295">
        <v>46171</v>
      </c>
      <c r="J2062" s="352">
        <f t="shared" si="252"/>
        <v>46291</v>
      </c>
      <c r="K2062" s="203" t="s">
        <v>10150</v>
      </c>
      <c r="L2062" s="204">
        <v>12000</v>
      </c>
      <c r="M2062" s="1116">
        <v>11850</v>
      </c>
      <c r="N2062" s="204">
        <f t="shared" si="253"/>
        <v>0</v>
      </c>
      <c r="O2062" s="354">
        <f t="shared" si="251"/>
        <v>11850</v>
      </c>
    </row>
    <row r="2063" spans="2:374 1749:1927" ht="45" customHeight="1">
      <c r="B2063" s="203">
        <v>5714400184</v>
      </c>
      <c r="C2063" s="203" t="str">
        <f>VLOOKUP(B2063,'效期天數(2025.1126更新)'!B:C,2,FALSE)</f>
        <v>tAsti</v>
      </c>
      <c r="D2063" s="203">
        <f>VLOOKUP(B2063,'效期天數(2025.1126更新)'!B:E,4,0)</f>
        <v>120</v>
      </c>
      <c r="E2063" s="204" t="e">
        <f>VLOOKUP(F2063,'帳庫存(20260119  00點更新)'!C:I,7,0)</f>
        <v>#N/A</v>
      </c>
      <c r="F2063" s="296">
        <v>18426224</v>
      </c>
      <c r="G2063" s="295">
        <v>46171</v>
      </c>
      <c r="J2063" s="352">
        <f t="shared" si="252"/>
        <v>46291</v>
      </c>
      <c r="K2063" s="203" t="s">
        <v>10150</v>
      </c>
      <c r="L2063" s="204">
        <v>12000</v>
      </c>
      <c r="M2063" s="1116">
        <v>11840</v>
      </c>
      <c r="N2063" s="204">
        <f t="shared" si="253"/>
        <v>0</v>
      </c>
      <c r="O2063" s="354">
        <f t="shared" si="251"/>
        <v>11840</v>
      </c>
    </row>
    <row r="2064" spans="2:374 1749:1927" ht="45" customHeight="1">
      <c r="B2064" s="871">
        <v>5714400283</v>
      </c>
      <c r="C2064" s="203" t="str">
        <f>VLOOKUP(B2064,'效期天數(2025.1126更新)'!B:C,2,FALSE)</f>
        <v>QNH3</v>
      </c>
      <c r="D2064" s="203">
        <f>VLOOKUP(B2064,'效期天數(2025.1126更新)'!B:E,4,0)</f>
        <v>300</v>
      </c>
      <c r="E2064" s="204" t="e">
        <f>VLOOKUP(F2064,'帳庫存(20260119  00點更新)'!C:I,7,0)</f>
        <v>#N/A</v>
      </c>
      <c r="F2064" s="872" t="s">
        <v>7983</v>
      </c>
      <c r="G2064" s="295">
        <v>45819</v>
      </c>
      <c r="J2064" s="352">
        <f t="shared" si="252"/>
        <v>46119</v>
      </c>
      <c r="K2064" s="203" t="s">
        <v>7527</v>
      </c>
      <c r="L2064" s="204" t="s">
        <v>7529</v>
      </c>
      <c r="M2064" s="873">
        <v>1990</v>
      </c>
      <c r="N2064" s="204">
        <f t="shared" si="253"/>
        <v>1990</v>
      </c>
      <c r="O2064" s="354">
        <f t="shared" si="251"/>
        <v>0</v>
      </c>
      <c r="P2064" s="204" t="e">
        <f t="shared" ref="P2064:P2069" si="254">IF(O2064=E2064,TRUE,FALSE)</f>
        <v>#N/A</v>
      </c>
      <c r="Q2064" s="586" t="e">
        <f t="shared" ref="Q2064:Q2069" si="255">O2064-E2064</f>
        <v>#N/A</v>
      </c>
      <c r="KL2064" s="961"/>
      <c r="BOG2064" s="303">
        <v>1000</v>
      </c>
      <c r="BRD2064" s="303">
        <v>990</v>
      </c>
    </row>
    <row r="2065" spans="1:346 1188:1900" ht="45" customHeight="1">
      <c r="B2065" s="871">
        <v>5714400284</v>
      </c>
      <c r="C2065" s="203" t="str">
        <f>VLOOKUP(B2065,'效期天數(2025.1126更新)'!B:C,2,FALSE)</f>
        <v>QBNH3</v>
      </c>
      <c r="D2065" s="203">
        <f>VLOOKUP(B2065,'效期天數(2025.1126更新)'!B:E,4,0)</f>
        <v>300</v>
      </c>
      <c r="E2065" s="204" t="e">
        <f>VLOOKUP(F2065,'帳庫存(20260119  00點更新)'!C:I,7,0)</f>
        <v>#N/A</v>
      </c>
      <c r="F2065" s="872" t="s">
        <v>7984</v>
      </c>
      <c r="G2065" s="295">
        <v>45819</v>
      </c>
      <c r="J2065" s="352">
        <f t="shared" si="252"/>
        <v>46119</v>
      </c>
      <c r="K2065" s="203" t="s">
        <v>7527</v>
      </c>
      <c r="L2065" s="204" t="s">
        <v>7529</v>
      </c>
      <c r="M2065" s="873">
        <v>1990</v>
      </c>
      <c r="N2065" s="204">
        <f t="shared" si="253"/>
        <v>1990</v>
      </c>
      <c r="O2065" s="354">
        <f t="shared" si="251"/>
        <v>0</v>
      </c>
      <c r="P2065" s="204" t="e">
        <f t="shared" si="254"/>
        <v>#N/A</v>
      </c>
      <c r="Q2065" s="586" t="e">
        <f t="shared" si="255"/>
        <v>#N/A</v>
      </c>
      <c r="KL2065" s="961"/>
      <c r="BOG2065" s="303">
        <v>1000</v>
      </c>
      <c r="BRD2065" s="303">
        <v>990</v>
      </c>
    </row>
    <row r="2066" spans="1:346 1188:1900" ht="45" customHeight="1">
      <c r="B2066" s="203">
        <v>5714400185</v>
      </c>
      <c r="C2066" s="203" t="str">
        <f>VLOOKUP(B2066,'效期天數(2025.1126更新)'!B:C,2,FALSE)</f>
        <v>NH3</v>
      </c>
      <c r="D2066" s="203">
        <f>VLOOKUP(B2066,'效期天數(2025.1126更新)'!B:E,4,0)</f>
        <v>300</v>
      </c>
      <c r="E2066" s="204" t="e">
        <f>VLOOKUP(F2066,'帳庫存(20260119  00點更新)'!C:I,7,0)</f>
        <v>#N/A</v>
      </c>
      <c r="F2066" s="296">
        <v>18525351</v>
      </c>
      <c r="G2066" s="295">
        <v>45896</v>
      </c>
      <c r="H2066" s="513" t="s">
        <v>5936</v>
      </c>
      <c r="J2066" s="352">
        <f t="shared" si="252"/>
        <v>46196</v>
      </c>
      <c r="K2066" s="203" t="s">
        <v>5887</v>
      </c>
      <c r="L2066" s="204">
        <v>1500</v>
      </c>
      <c r="M2066" s="204">
        <v>1760</v>
      </c>
      <c r="N2066" s="204">
        <f t="shared" si="253"/>
        <v>3780</v>
      </c>
      <c r="O2066" s="354">
        <f>M2066-N2066+DX2066+EX2066+FO2066</f>
        <v>0</v>
      </c>
      <c r="P2066" s="204" t="e">
        <f t="shared" si="254"/>
        <v>#N/A</v>
      </c>
      <c r="Q2066" s="586" t="e">
        <f t="shared" si="255"/>
        <v>#N/A</v>
      </c>
      <c r="DX2066" s="716">
        <v>1130</v>
      </c>
      <c r="EX2066" s="333">
        <v>600</v>
      </c>
      <c r="FO2066" s="360">
        <v>290</v>
      </c>
      <c r="KL2066" s="961"/>
      <c r="ASR2066" s="303">
        <v>300</v>
      </c>
      <c r="ASY2066" s="303">
        <v>1460</v>
      </c>
      <c r="AVT2066" s="303">
        <v>1130</v>
      </c>
      <c r="AXO2066" s="303">
        <v>600</v>
      </c>
      <c r="BAT2066" s="303">
        <v>290</v>
      </c>
    </row>
    <row r="2067" spans="1:346 1188:1900" ht="45" customHeight="1">
      <c r="B2067" s="203">
        <v>5714400186</v>
      </c>
      <c r="C2067" s="203" t="str">
        <f>VLOOKUP(B2067,'效期天數(2025.1126更新)'!B:C,2,FALSE)</f>
        <v>BNH3</v>
      </c>
      <c r="D2067" s="203">
        <f>VLOOKUP(B2067,'效期天數(2025.1126更新)'!B:E,4,0)</f>
        <v>300</v>
      </c>
      <c r="E2067" s="204" t="e">
        <f>VLOOKUP(F2067,'帳庫存(20260119  00點更新)'!C:I,7,0)</f>
        <v>#N/A</v>
      </c>
      <c r="F2067" s="296">
        <v>18625351</v>
      </c>
      <c r="G2067" s="295">
        <v>45896</v>
      </c>
      <c r="H2067" s="513" t="s">
        <v>5936</v>
      </c>
      <c r="J2067" s="352">
        <f t="shared" si="252"/>
        <v>46196</v>
      </c>
      <c r="K2067" s="203" t="s">
        <v>5886</v>
      </c>
      <c r="L2067" s="204">
        <v>1500</v>
      </c>
      <c r="M2067" s="204">
        <v>1750</v>
      </c>
      <c r="N2067" s="204">
        <f t="shared" si="253"/>
        <v>3760</v>
      </c>
      <c r="O2067" s="354">
        <f>M2067-N2067+DX2067+EX2067+FO2067</f>
        <v>0</v>
      </c>
      <c r="P2067" s="204" t="e">
        <f t="shared" si="254"/>
        <v>#N/A</v>
      </c>
      <c r="Q2067" s="586" t="e">
        <f t="shared" si="255"/>
        <v>#N/A</v>
      </c>
      <c r="DX2067" s="716">
        <v>1140</v>
      </c>
      <c r="EX2067" s="333">
        <v>590</v>
      </c>
      <c r="FO2067" s="360">
        <v>280</v>
      </c>
      <c r="KL2067" s="961"/>
      <c r="ASR2067" s="303">
        <v>300</v>
      </c>
      <c r="ASY2067" s="303">
        <v>1450</v>
      </c>
      <c r="AVT2067" s="303">
        <v>1140</v>
      </c>
      <c r="AXO2067" s="303">
        <v>590</v>
      </c>
      <c r="BAT2067" s="303">
        <v>280</v>
      </c>
    </row>
    <row r="2068" spans="1:346 1188:1900" ht="45" customHeight="1">
      <c r="B2068" s="203">
        <v>5714400185</v>
      </c>
      <c r="C2068" s="203" t="str">
        <f>VLOOKUP(B2068,'效期天數(2025.1126更新)'!B:C,2,FALSE)</f>
        <v>NH3</v>
      </c>
      <c r="D2068" s="203">
        <f>VLOOKUP(B2068,'效期天數(2025.1126更新)'!B:E,4,0)</f>
        <v>300</v>
      </c>
      <c r="E2068" s="204">
        <f>VLOOKUP(F2068,'帳庫存(20260119  00點更新)'!C:I,7,0)</f>
        <v>410</v>
      </c>
      <c r="F2068" s="296">
        <v>18525511</v>
      </c>
      <c r="G2068" s="295">
        <v>46007</v>
      </c>
      <c r="H2068" s="513" t="s">
        <v>6986</v>
      </c>
      <c r="J2068" s="352">
        <f t="shared" si="252"/>
        <v>46307</v>
      </c>
      <c r="K2068" s="203" t="s">
        <v>6887</v>
      </c>
      <c r="L2068" s="204">
        <v>1500</v>
      </c>
      <c r="M2068" s="204">
        <v>1720</v>
      </c>
      <c r="N2068" s="204">
        <f t="shared" si="253"/>
        <v>4450</v>
      </c>
      <c r="O2068" s="354">
        <f>M2068-N2068+HT2068+IB2068+IL2068</f>
        <v>0</v>
      </c>
      <c r="P2068" s="204" t="b">
        <f t="shared" si="254"/>
        <v>0</v>
      </c>
      <c r="Q2068" s="586">
        <f t="shared" si="255"/>
        <v>-410</v>
      </c>
      <c r="HT2068" s="824">
        <v>1410</v>
      </c>
      <c r="IB2068" s="360">
        <v>910</v>
      </c>
      <c r="IL2068" s="360">
        <v>410</v>
      </c>
      <c r="KL2068" s="961"/>
      <c r="BDP2068" s="303">
        <v>1720</v>
      </c>
      <c r="BEK2068" s="303">
        <v>1410</v>
      </c>
      <c r="BFZ2068" s="303">
        <v>910</v>
      </c>
      <c r="BKP2068" s="303">
        <v>410</v>
      </c>
    </row>
    <row r="2069" spans="1:346 1188:1900" ht="45" customHeight="1">
      <c r="B2069" s="203">
        <v>5714400186</v>
      </c>
      <c r="C2069" s="203" t="str">
        <f>VLOOKUP(B2069,'效期天數(2025.1126更新)'!B:C,2,FALSE)</f>
        <v>BNH3</v>
      </c>
      <c r="D2069" s="203">
        <f>VLOOKUP(B2069,'效期天數(2025.1126更新)'!B:E,4,0)</f>
        <v>300</v>
      </c>
      <c r="E2069" s="204">
        <f>VLOOKUP(F2069,'帳庫存(20260119  00點更新)'!C:I,7,0)</f>
        <v>390</v>
      </c>
      <c r="F2069" s="296">
        <v>18625511</v>
      </c>
      <c r="G2069" s="295">
        <v>46007</v>
      </c>
      <c r="H2069" s="513" t="s">
        <v>6986</v>
      </c>
      <c r="J2069" s="352">
        <f t="shared" si="252"/>
        <v>46307</v>
      </c>
      <c r="K2069" s="203" t="s">
        <v>6886</v>
      </c>
      <c r="L2069" s="204">
        <v>1500</v>
      </c>
      <c r="M2069" s="204">
        <v>1740</v>
      </c>
      <c r="N2069" s="204">
        <f t="shared" si="253"/>
        <v>4480</v>
      </c>
      <c r="O2069" s="354">
        <f>M2069-N2069+HT2069+IB2069+IL2069</f>
        <v>0</v>
      </c>
      <c r="P2069" s="204" t="b">
        <f t="shared" si="254"/>
        <v>0</v>
      </c>
      <c r="Q2069" s="586">
        <f t="shared" si="255"/>
        <v>-390</v>
      </c>
      <c r="HT2069" s="824">
        <v>1440</v>
      </c>
      <c r="IB2069" s="360">
        <v>910</v>
      </c>
      <c r="IL2069" s="360">
        <v>390</v>
      </c>
      <c r="KL2069" s="961"/>
      <c r="BDP2069" s="303">
        <v>1740</v>
      </c>
      <c r="BEK2069" s="303">
        <v>1440</v>
      </c>
      <c r="BFZ2069" s="303">
        <v>910</v>
      </c>
      <c r="BKP2069" s="303">
        <v>390</v>
      </c>
    </row>
    <row r="2070" spans="1:346 1188:1900" ht="45" customHeight="1">
      <c r="B2070" s="203">
        <v>5714400185</v>
      </c>
      <c r="C2070" s="203" t="str">
        <f>VLOOKUP(B2070,'效期天數(2025.1126更新)'!B:C,2,FALSE)</f>
        <v>NH3</v>
      </c>
      <c r="D2070" s="203">
        <f>VLOOKUP(B2070,'效期天數(2025.1126更新)'!B:E,4,0)</f>
        <v>300</v>
      </c>
      <c r="E2070" s="204" t="e">
        <f>VLOOKUP(F2070,'帳庫存(20260119  00點更新)'!C:I,7,0)</f>
        <v>#N/A</v>
      </c>
      <c r="F2070" s="203">
        <v>18526101</v>
      </c>
      <c r="G2070" s="295">
        <v>46087</v>
      </c>
      <c r="H2070" s="513" t="s">
        <v>8436</v>
      </c>
      <c r="J2070" s="352">
        <f t="shared" si="252"/>
        <v>46387</v>
      </c>
      <c r="K2070" s="203" t="s">
        <v>8198</v>
      </c>
      <c r="L2070" s="204">
        <v>1500</v>
      </c>
      <c r="M2070" s="204">
        <v>1620</v>
      </c>
      <c r="N2070" s="204">
        <f t="shared" si="253"/>
        <v>3810</v>
      </c>
      <c r="O2070" s="354">
        <f>M2070-N2070+KF2070+LQ2070</f>
        <v>0</v>
      </c>
      <c r="KF2070" s="360">
        <v>1300</v>
      </c>
      <c r="KL2070" s="961"/>
      <c r="LQ2070" s="944">
        <v>890</v>
      </c>
      <c r="BLY2070" s="303">
        <v>1620</v>
      </c>
      <c r="BPQ2070" s="303">
        <v>1300</v>
      </c>
      <c r="BSQ2070" s="303">
        <v>890</v>
      </c>
    </row>
    <row r="2071" spans="1:346 1188:1900" ht="45" customHeight="1">
      <c r="B2071" s="203">
        <v>5714400186</v>
      </c>
      <c r="C2071" s="203" t="str">
        <f>VLOOKUP(B2071,'效期天數(2025.1126更新)'!B:C,2,FALSE)</f>
        <v>BNH3</v>
      </c>
      <c r="D2071" s="203">
        <f>VLOOKUP(B2071,'效期天數(2025.1126更新)'!B:E,4,0)</f>
        <v>300</v>
      </c>
      <c r="E2071" s="204" t="e">
        <f>VLOOKUP(F2071,'帳庫存(20260119  00點更新)'!C:I,7,0)</f>
        <v>#N/A</v>
      </c>
      <c r="F2071" s="203">
        <v>18626101</v>
      </c>
      <c r="G2071" s="295">
        <v>46087</v>
      </c>
      <c r="H2071" s="513" t="s">
        <v>8436</v>
      </c>
      <c r="J2071" s="352">
        <f t="shared" si="252"/>
        <v>46387</v>
      </c>
      <c r="K2071" s="203" t="s">
        <v>8197</v>
      </c>
      <c r="L2071" s="204">
        <v>1500</v>
      </c>
      <c r="M2071" s="204">
        <v>1690</v>
      </c>
      <c r="N2071" s="204">
        <f t="shared" si="253"/>
        <v>3970</v>
      </c>
      <c r="O2071" s="354">
        <f>M2071-N2071+KF2071+LQ2071</f>
        <v>0</v>
      </c>
      <c r="KF2071" s="360">
        <v>1350</v>
      </c>
      <c r="KL2071" s="961"/>
      <c r="LQ2071" s="944">
        <v>930</v>
      </c>
      <c r="BLY2071" s="303">
        <v>1690</v>
      </c>
      <c r="BPQ2071" s="303">
        <v>1350</v>
      </c>
      <c r="BSQ2071" s="303">
        <v>930</v>
      </c>
    </row>
    <row r="2072" spans="1:346 1188:1900" ht="45" customHeight="1">
      <c r="B2072" s="203">
        <v>5714400187</v>
      </c>
      <c r="C2072" s="203" t="str">
        <f>VLOOKUP(B2072,'效期天數(2025.1126更新)'!B:C,2,FALSE)</f>
        <v>TG-D</v>
      </c>
      <c r="D2072" s="203">
        <f>VLOOKUP(B2072,'效期天數(2025.1126更新)'!B:E,4,0)</f>
        <v>180</v>
      </c>
      <c r="E2072" s="204" t="e">
        <f>VLOOKUP(F2072,'帳庫存(20260119  00點更新)'!C:I,7,0)</f>
        <v>#N/A</v>
      </c>
      <c r="F2072" s="296">
        <v>18726151</v>
      </c>
      <c r="G2072" s="295">
        <v>46119</v>
      </c>
      <c r="I2072" s="1069" t="s">
        <v>9900</v>
      </c>
      <c r="J2072" s="352">
        <f t="shared" si="252"/>
        <v>46299</v>
      </c>
      <c r="K2072" s="203" t="s">
        <v>8774</v>
      </c>
      <c r="L2072" s="204">
        <v>2700</v>
      </c>
      <c r="N2072" s="204">
        <f t="shared" si="253"/>
        <v>0</v>
      </c>
      <c r="O2072" s="354">
        <f>M2072-N2072</f>
        <v>0</v>
      </c>
    </row>
    <row r="2073" spans="1:346 1188:1900" ht="45" customHeight="1">
      <c r="B2073" s="203">
        <v>5714400187</v>
      </c>
      <c r="C2073" s="203" t="str">
        <f>VLOOKUP(B2073,'效期天數(2025.1126更新)'!B:C,2,FALSE)</f>
        <v>TG-D</v>
      </c>
      <c r="D2073" s="203">
        <f>VLOOKUP(B2073,'效期天數(2025.1126更新)'!B:E,4,0)</f>
        <v>180</v>
      </c>
      <c r="E2073" s="204" t="e">
        <f>VLOOKUP(F2073,'帳庫存(20260119  00點更新)'!C:I,7,0)</f>
        <v>#N/A</v>
      </c>
      <c r="F2073" s="296">
        <v>18726211</v>
      </c>
      <c r="G2073" s="295">
        <v>46163</v>
      </c>
      <c r="H2073" s="513" t="s">
        <v>10241</v>
      </c>
      <c r="J2073" s="352">
        <f t="shared" si="252"/>
        <v>46343</v>
      </c>
      <c r="K2073" s="203" t="s">
        <v>9934</v>
      </c>
      <c r="L2073" s="204">
        <v>11000</v>
      </c>
      <c r="M2073" s="204">
        <v>10140</v>
      </c>
      <c r="N2073" s="204">
        <f t="shared" si="253"/>
        <v>100</v>
      </c>
      <c r="O2073" s="354">
        <f>M2073-N2073</f>
        <v>10040</v>
      </c>
      <c r="BUB2073" s="303">
        <v>100</v>
      </c>
    </row>
    <row r="2074" spans="1:346 1188:1900" ht="45" customHeight="1">
      <c r="B2074" s="203">
        <v>5714400187</v>
      </c>
      <c r="C2074" s="203" t="str">
        <f>VLOOKUP(B2074,'效期天數(2025.1126更新)'!B:C,2,FALSE)</f>
        <v>TG-D</v>
      </c>
      <c r="D2074" s="203">
        <f>VLOOKUP(B2074,'效期天數(2025.1126更新)'!B:E,4,0)</f>
        <v>180</v>
      </c>
      <c r="E2074" s="204" t="e">
        <f>VLOOKUP(F2074,'帳庫存(20260119  00點更新)'!C:I,7,0)</f>
        <v>#N/A</v>
      </c>
      <c r="F2074" s="296">
        <v>18726212</v>
      </c>
      <c r="G2074" s="295">
        <v>46164</v>
      </c>
      <c r="H2074" s="513" t="s">
        <v>10239</v>
      </c>
      <c r="J2074" s="352">
        <f t="shared" si="252"/>
        <v>46344</v>
      </c>
      <c r="K2074" s="203" t="s">
        <v>9997</v>
      </c>
      <c r="L2074" s="204">
        <v>11000</v>
      </c>
      <c r="M2074" s="204">
        <v>10630</v>
      </c>
      <c r="N2074" s="204">
        <f t="shared" si="253"/>
        <v>0</v>
      </c>
      <c r="O2074" s="354">
        <f>M2074-N2074</f>
        <v>10630</v>
      </c>
    </row>
    <row r="2075" spans="1:346 1188:1900" ht="45" customHeight="1">
      <c r="A2075" s="714" t="s">
        <v>4910</v>
      </c>
      <c r="B2075" s="203">
        <v>5714400187</v>
      </c>
      <c r="C2075" s="203" t="str">
        <f>VLOOKUP(B2075,'效期天數(2025.1126更新)'!B:C,2,FALSE)</f>
        <v>TG-D</v>
      </c>
      <c r="D2075" s="203">
        <f>VLOOKUP(B2075,'效期天數(2025.1126更新)'!B:E,4,0)</f>
        <v>180</v>
      </c>
      <c r="E2075" s="204" t="e">
        <f>VLOOKUP(F2075,'帳庫存(20260119  00點更新)'!C:I,7,0)</f>
        <v>#N/A</v>
      </c>
      <c r="F2075" s="296">
        <v>18726041</v>
      </c>
      <c r="G2075" s="295">
        <v>46042</v>
      </c>
      <c r="H2075" s="513" t="s">
        <v>9089</v>
      </c>
      <c r="I2075" s="987" t="s">
        <v>9088</v>
      </c>
      <c r="J2075" s="352">
        <f t="shared" si="252"/>
        <v>46222</v>
      </c>
      <c r="K2075" s="203" t="s">
        <v>7488</v>
      </c>
      <c r="L2075" s="204">
        <v>2700</v>
      </c>
      <c r="M2075" s="204">
        <v>2530</v>
      </c>
      <c r="N2075" s="204">
        <f t="shared" si="253"/>
        <v>2530</v>
      </c>
      <c r="O2075" s="354">
        <f>M2075-N2075</f>
        <v>0</v>
      </c>
      <c r="P2075" s="204" t="e">
        <f>IF(O2075=E2075,TRUE,FALSE)</f>
        <v>#N/A</v>
      </c>
      <c r="Q2075" s="586" t="e">
        <f>O2075-E2075</f>
        <v>#N/A</v>
      </c>
      <c r="KL2075" s="961"/>
      <c r="BRQ2075" s="303">
        <v>40</v>
      </c>
      <c r="BRX2075" s="303">
        <v>2490</v>
      </c>
    </row>
    <row r="2076" spans="1:346 1188:1900" ht="45" customHeight="1">
      <c r="B2076" s="203">
        <v>5714400187</v>
      </c>
      <c r="C2076" s="203" t="str">
        <f>VLOOKUP(B2076,'效期天數(2025.1126更新)'!B:C,2,FALSE)</f>
        <v>TG-D</v>
      </c>
      <c r="D2076" s="203">
        <f>VLOOKUP(B2076,'效期天數(2025.1126更新)'!B:E,4,0)</f>
        <v>180</v>
      </c>
      <c r="E2076" s="204" t="e">
        <f>VLOOKUP(F2076,'帳庫存(20260119  00點更新)'!C:I,7,0)</f>
        <v>#N/A</v>
      </c>
      <c r="F2076" s="296">
        <v>18726051</v>
      </c>
      <c r="G2076" s="295">
        <v>46050</v>
      </c>
      <c r="H2076" s="513" t="s">
        <v>7867</v>
      </c>
      <c r="I2076" s="866" t="s">
        <v>7475</v>
      </c>
      <c r="J2076" s="352">
        <f t="shared" si="252"/>
        <v>46230</v>
      </c>
      <c r="K2076" s="203" t="s">
        <v>7654</v>
      </c>
      <c r="L2076" s="204">
        <v>2700</v>
      </c>
      <c r="M2076" s="204">
        <v>2680</v>
      </c>
      <c r="N2076" s="204">
        <f t="shared" si="253"/>
        <v>2980</v>
      </c>
      <c r="O2076" s="354">
        <f>M2076-N2076+KY2076</f>
        <v>0</v>
      </c>
      <c r="P2076" s="204" t="e">
        <f>IF(O2076=E2076,TRUE,FALSE)</f>
        <v>#N/A</v>
      </c>
      <c r="Q2076" s="586" t="e">
        <f>O2076-E2076</f>
        <v>#N/A</v>
      </c>
      <c r="KL2076" s="961"/>
      <c r="KY2076" s="651">
        <v>300</v>
      </c>
      <c r="BIO2076" s="303">
        <v>680</v>
      </c>
      <c r="BLS2076" s="342">
        <v>200</v>
      </c>
      <c r="BNJ2076" s="303">
        <v>800</v>
      </c>
      <c r="BOL2076" s="303">
        <v>500</v>
      </c>
      <c r="BPG2076" s="303">
        <v>800</v>
      </c>
    </row>
    <row r="2077" spans="1:346 1188:1900" ht="45" customHeight="1">
      <c r="B2077" s="203">
        <v>5714400187</v>
      </c>
      <c r="C2077" s="203" t="str">
        <f>VLOOKUP(B2077,'效期天數(2025.1126更新)'!B:C,2,FALSE)</f>
        <v>TG-D</v>
      </c>
      <c r="D2077" s="203">
        <f>VLOOKUP(B2077,'效期天數(2025.1126更新)'!B:E,4,0)</f>
        <v>180</v>
      </c>
      <c r="E2077" s="204" t="e">
        <f>VLOOKUP(F2077,'帳庫存(20260119  00點更新)'!C:I,7,0)</f>
        <v>#N/A</v>
      </c>
      <c r="F2077" s="296">
        <v>18726071</v>
      </c>
      <c r="G2077" s="295">
        <v>46062</v>
      </c>
      <c r="H2077" s="513" t="s">
        <v>8039</v>
      </c>
      <c r="I2077" s="289" t="s">
        <v>8031</v>
      </c>
      <c r="J2077" s="352">
        <f t="shared" si="252"/>
        <v>46242</v>
      </c>
      <c r="K2077" s="203" t="s">
        <v>7921</v>
      </c>
      <c r="L2077" s="204">
        <v>11000</v>
      </c>
      <c r="M2077" s="204">
        <v>10420</v>
      </c>
      <c r="N2077" s="204">
        <f t="shared" si="253"/>
        <v>12050</v>
      </c>
      <c r="O2077" s="354">
        <f>M2077-N2077+JM2077+LP2077</f>
        <v>0</v>
      </c>
      <c r="P2077" s="204" t="e">
        <f>IF(O2077=E2077,TRUE,FALSE)</f>
        <v>#N/A</v>
      </c>
      <c r="Q2077" s="586" t="e">
        <f>O2077-E2077</f>
        <v>#N/A</v>
      </c>
      <c r="JM2077" s="19">
        <v>1270</v>
      </c>
      <c r="KL2077" s="961"/>
      <c r="LP2077" s="944">
        <v>360</v>
      </c>
      <c r="BJI2077" s="334">
        <v>200</v>
      </c>
      <c r="BKK2077" s="303">
        <v>10220</v>
      </c>
      <c r="BPG2077" s="303">
        <v>1270</v>
      </c>
      <c r="BSY2077" s="303">
        <v>360</v>
      </c>
    </row>
    <row r="2078" spans="1:346 1188:1900" ht="45" customHeight="1">
      <c r="B2078" s="203">
        <v>5714400187</v>
      </c>
      <c r="C2078" s="203" t="str">
        <f>VLOOKUP(B2078,'效期天數(2025.1126更新)'!B:C,2,FALSE)</f>
        <v>TG-D</v>
      </c>
      <c r="D2078" s="203">
        <f>VLOOKUP(B2078,'效期天數(2025.1126更新)'!B:E,4,0)</f>
        <v>180</v>
      </c>
      <c r="E2078" s="204" t="e">
        <f>VLOOKUP(F2078,'帳庫存(20260119  00點更新)'!C:I,7,0)</f>
        <v>#N/A</v>
      </c>
      <c r="F2078" s="296">
        <v>18726111</v>
      </c>
      <c r="G2078" s="295">
        <v>46093</v>
      </c>
      <c r="H2078" s="513" t="s">
        <v>8433</v>
      </c>
      <c r="I2078" s="289" t="s">
        <v>8951</v>
      </c>
      <c r="J2078" s="352">
        <f t="shared" si="252"/>
        <v>46273</v>
      </c>
      <c r="K2078" s="203" t="s">
        <v>8351</v>
      </c>
      <c r="L2078" s="204">
        <v>11000</v>
      </c>
      <c r="M2078" s="204">
        <v>9910</v>
      </c>
      <c r="N2078" s="204">
        <f t="shared" si="253"/>
        <v>10340</v>
      </c>
      <c r="O2078" s="354">
        <f>M2078-N2078+MH2078</f>
        <v>0</v>
      </c>
      <c r="KL2078" s="961"/>
      <c r="MH2078" s="1064">
        <v>430</v>
      </c>
      <c r="BMT2078" s="334">
        <v>200</v>
      </c>
      <c r="BOA2078" s="303">
        <v>200</v>
      </c>
      <c r="BRX2078" s="303">
        <v>8000</v>
      </c>
      <c r="BTM2078" s="303">
        <v>1940</v>
      </c>
    </row>
    <row r="2079" spans="1:346 1188:1900" ht="45" customHeight="1">
      <c r="B2079" s="203">
        <v>5714400187</v>
      </c>
      <c r="C2079" s="203" t="str">
        <f>VLOOKUP(B2079,'效期天數(2025.1126更新)'!B:C,2,FALSE)</f>
        <v>TG-D</v>
      </c>
      <c r="D2079" s="203">
        <f>VLOOKUP(B2079,'效期天數(2025.1126更新)'!B:E,4,0)</f>
        <v>180</v>
      </c>
      <c r="E2079" s="204" t="e">
        <f>VLOOKUP(F2079,'帳庫存(20260119  00點更新)'!C:I,7,0)</f>
        <v>#N/A</v>
      </c>
      <c r="F2079" s="296">
        <v>18726152</v>
      </c>
      <c r="G2079" s="295">
        <v>46121</v>
      </c>
      <c r="H2079" s="513" t="s">
        <v>8967</v>
      </c>
      <c r="I2079" s="644" t="s">
        <v>8952</v>
      </c>
      <c r="J2079" s="352">
        <f t="shared" si="252"/>
        <v>46301</v>
      </c>
      <c r="K2079" s="203" t="s">
        <v>8816</v>
      </c>
      <c r="L2079" s="204">
        <v>11000</v>
      </c>
      <c r="M2079" s="204">
        <v>10280</v>
      </c>
      <c r="N2079" s="204">
        <f t="shared" si="253"/>
        <v>10280</v>
      </c>
      <c r="O2079" s="354">
        <f>M2079-N2079</f>
        <v>0</v>
      </c>
      <c r="BQY2079" s="303">
        <v>10280</v>
      </c>
    </row>
    <row r="2080" spans="1:346 1188:1900" ht="45" customHeight="1">
      <c r="B2080" s="203">
        <v>5714400187</v>
      </c>
      <c r="C2080" s="203" t="str">
        <f>VLOOKUP(B2080,'效期天數(2025.1126更新)'!B:C,2,FALSE)</f>
        <v>TG-D</v>
      </c>
      <c r="D2080" s="203">
        <f>VLOOKUP(B2080,'效期天數(2025.1126更新)'!B:E,4,0)</f>
        <v>180</v>
      </c>
      <c r="E2080" s="204" t="e">
        <f>VLOOKUP(F2080,'帳庫存(20260119  00點更新)'!C:I,7,0)</f>
        <v>#N/A</v>
      </c>
      <c r="F2080" s="296">
        <v>18726153</v>
      </c>
      <c r="G2080" s="295">
        <v>46122</v>
      </c>
      <c r="H2080" s="513" t="s">
        <v>8965</v>
      </c>
      <c r="I2080" s="644" t="s">
        <v>8952</v>
      </c>
      <c r="J2080" s="352">
        <f t="shared" si="252"/>
        <v>46302</v>
      </c>
      <c r="K2080" s="203" t="s">
        <v>8860</v>
      </c>
      <c r="L2080" s="204">
        <v>11000</v>
      </c>
      <c r="M2080" s="204">
        <v>10220</v>
      </c>
      <c r="N2080" s="204">
        <f t="shared" si="253"/>
        <v>11400</v>
      </c>
      <c r="O2080" s="354">
        <f>M2080-N2080+LW2080</f>
        <v>-190</v>
      </c>
      <c r="LW2080" s="944">
        <v>990</v>
      </c>
      <c r="BOT2080" s="303">
        <v>100</v>
      </c>
      <c r="BPD2080" s="303">
        <v>90</v>
      </c>
      <c r="BQC2080" s="303">
        <v>10000</v>
      </c>
      <c r="BTM2080" s="303">
        <v>1210</v>
      </c>
    </row>
    <row r="2081" spans="1:346 1601:1921" ht="45" customHeight="1">
      <c r="B2081" s="203">
        <v>5714400187</v>
      </c>
      <c r="C2081" s="203" t="str">
        <f>VLOOKUP(B2081,'效期天數(2025.1126更新)'!B:C,2,FALSE)</f>
        <v>TG-D</v>
      </c>
      <c r="D2081" s="203">
        <f>VLOOKUP(B2081,'效期天數(2025.1126更新)'!B:E,4,0)</f>
        <v>180</v>
      </c>
      <c r="E2081" s="204" t="e">
        <f>VLOOKUP(F2081,'帳庫存(20260119  00點更新)'!C:I,7,0)</f>
        <v>#N/A</v>
      </c>
      <c r="F2081" s="296">
        <v>18726191</v>
      </c>
      <c r="G2081" s="295">
        <v>46147</v>
      </c>
      <c r="H2081" s="513" t="s">
        <v>9504</v>
      </c>
      <c r="I2081" s="1004" t="s">
        <v>9503</v>
      </c>
      <c r="J2081" s="352">
        <f t="shared" si="252"/>
        <v>46327</v>
      </c>
      <c r="K2081" s="203" t="s">
        <v>9395</v>
      </c>
      <c r="L2081" s="204">
        <v>11000</v>
      </c>
      <c r="M2081" s="204">
        <v>10600</v>
      </c>
      <c r="N2081" s="204">
        <f t="shared" si="253"/>
        <v>10600</v>
      </c>
      <c r="O2081" s="354">
        <f t="shared" ref="O2081:O2087" si="256">M2081-N2081</f>
        <v>0</v>
      </c>
      <c r="BSH2081" s="303">
        <v>10000</v>
      </c>
      <c r="BTT2081" s="342">
        <v>600</v>
      </c>
    </row>
    <row r="2082" spans="1:346 1601:1921" ht="45" customHeight="1">
      <c r="B2082" s="203">
        <v>5714400187</v>
      </c>
      <c r="C2082" s="203" t="str">
        <f>VLOOKUP(B2082,'效期天數(2025.1126更新)'!B:C,2,FALSE)</f>
        <v>TG-D</v>
      </c>
      <c r="D2082" s="203">
        <f>VLOOKUP(B2082,'效期天數(2025.1126更新)'!B:E,4,0)</f>
        <v>180</v>
      </c>
      <c r="E2082" s="204" t="e">
        <f>VLOOKUP(F2082,'帳庫存(20260119  00點更新)'!C:I,7,0)</f>
        <v>#N/A</v>
      </c>
      <c r="F2082" s="296">
        <v>18726192</v>
      </c>
      <c r="G2082" s="295">
        <v>46149</v>
      </c>
      <c r="H2082" s="513" t="s">
        <v>9502</v>
      </c>
      <c r="J2082" s="352">
        <f t="shared" si="252"/>
        <v>46329</v>
      </c>
      <c r="K2082" s="203" t="s">
        <v>9420</v>
      </c>
      <c r="L2082" s="204">
        <v>11000</v>
      </c>
      <c r="M2082" s="204">
        <v>10590</v>
      </c>
      <c r="N2082" s="204">
        <f t="shared" si="253"/>
        <v>10250</v>
      </c>
      <c r="O2082" s="354">
        <f t="shared" si="256"/>
        <v>340</v>
      </c>
      <c r="BTA2082" s="303">
        <v>10000</v>
      </c>
      <c r="BUA2082" s="334">
        <v>150</v>
      </c>
      <c r="BUW2082" s="303">
        <v>100</v>
      </c>
    </row>
    <row r="2083" spans="1:346 1601:1921" ht="45" customHeight="1">
      <c r="B2083" s="203">
        <v>5714400187</v>
      </c>
      <c r="C2083" s="203" t="str">
        <f>VLOOKUP(B2083,'效期天數(2025.1126更新)'!B:C,2,FALSE)</f>
        <v>TG-D</v>
      </c>
      <c r="D2083" s="203">
        <f>VLOOKUP(B2083,'效期天數(2025.1126更新)'!B:E,4,0)</f>
        <v>180</v>
      </c>
      <c r="E2083" s="204" t="e">
        <f>VLOOKUP(F2083,'帳庫存(20260119  00點更新)'!C:I,7,0)</f>
        <v>#N/A</v>
      </c>
      <c r="F2083" s="203">
        <v>18726201</v>
      </c>
      <c r="G2083" s="295">
        <v>46157</v>
      </c>
      <c r="H2083" s="513" t="s">
        <v>9898</v>
      </c>
      <c r="J2083" s="352">
        <f t="shared" si="252"/>
        <v>46337</v>
      </c>
      <c r="K2083" s="203" t="s">
        <v>9669</v>
      </c>
      <c r="L2083" s="204">
        <v>11000</v>
      </c>
      <c r="M2083" s="204">
        <v>10760</v>
      </c>
      <c r="N2083" s="204">
        <f t="shared" si="253"/>
        <v>10760</v>
      </c>
      <c r="O2083" s="354">
        <f t="shared" si="256"/>
        <v>0</v>
      </c>
      <c r="BTM2083" s="303">
        <v>10760</v>
      </c>
    </row>
    <row r="2084" spans="1:346 1601:1921" ht="45" customHeight="1">
      <c r="B2084" s="203">
        <v>5714400188</v>
      </c>
      <c r="C2084" s="203" t="str">
        <f>VLOOKUP(B2084,'效期天數(2025.1126更新)'!B:C,2,FALSE)</f>
        <v>TG-U</v>
      </c>
      <c r="D2084" s="203">
        <f>VLOOKUP(B2084,'效期天數(2025.1126更新)'!B:E,4,0)</f>
        <v>180</v>
      </c>
      <c r="E2084" s="204" t="e">
        <f>VLOOKUP(F2084,'帳庫存(20260119  00點更新)'!C:I,7,0)</f>
        <v>#N/A</v>
      </c>
      <c r="F2084" s="296">
        <v>18826151</v>
      </c>
      <c r="G2084" s="295">
        <v>46119</v>
      </c>
      <c r="I2084" s="1069" t="s">
        <v>9900</v>
      </c>
      <c r="J2084" s="352">
        <f t="shared" si="252"/>
        <v>46299</v>
      </c>
      <c r="K2084" s="203" t="s">
        <v>8773</v>
      </c>
      <c r="L2084" s="204">
        <v>2700</v>
      </c>
      <c r="N2084" s="204">
        <f t="shared" si="253"/>
        <v>0</v>
      </c>
      <c r="O2084" s="354">
        <f t="shared" si="256"/>
        <v>0</v>
      </c>
    </row>
    <row r="2085" spans="1:346 1601:1921" ht="45" customHeight="1">
      <c r="B2085" s="203">
        <v>5714400188</v>
      </c>
      <c r="C2085" s="203" t="str">
        <f>VLOOKUP(B2085,'效期天數(2025.1126更新)'!B:C,2,FALSE)</f>
        <v>TG-U</v>
      </c>
      <c r="D2085" s="203">
        <f>VLOOKUP(B2085,'效期天數(2025.1126更新)'!B:E,4,0)</f>
        <v>180</v>
      </c>
      <c r="E2085" s="204" t="e">
        <f>VLOOKUP(F2085,'帳庫存(20260119  00點更新)'!C:I,7,0)</f>
        <v>#N/A</v>
      </c>
      <c r="F2085" s="296">
        <v>18826211</v>
      </c>
      <c r="G2085" s="295">
        <v>46163</v>
      </c>
      <c r="H2085" s="513" t="s">
        <v>10241</v>
      </c>
      <c r="J2085" s="352">
        <f t="shared" si="252"/>
        <v>46343</v>
      </c>
      <c r="K2085" s="203" t="s">
        <v>9933</v>
      </c>
      <c r="L2085" s="204">
        <v>11000</v>
      </c>
      <c r="M2085" s="204">
        <v>10610</v>
      </c>
      <c r="N2085" s="204">
        <f t="shared" si="253"/>
        <v>100</v>
      </c>
      <c r="O2085" s="354">
        <f t="shared" si="256"/>
        <v>10510</v>
      </c>
      <c r="BUB2085" s="303">
        <v>100</v>
      </c>
    </row>
    <row r="2086" spans="1:346 1601:1921" ht="45" customHeight="1">
      <c r="B2086" s="203">
        <v>5714400188</v>
      </c>
      <c r="C2086" s="203" t="str">
        <f>VLOOKUP(B2086,'效期天數(2025.1126更新)'!B:C,2,FALSE)</f>
        <v>TG-U</v>
      </c>
      <c r="D2086" s="203">
        <f>VLOOKUP(B2086,'效期天數(2025.1126更新)'!B:E,4,0)</f>
        <v>180</v>
      </c>
      <c r="E2086" s="204" t="e">
        <f>VLOOKUP(F2086,'帳庫存(20260119  00點更新)'!C:I,7,0)</f>
        <v>#N/A</v>
      </c>
      <c r="F2086" s="296">
        <v>18826212</v>
      </c>
      <c r="G2086" s="295">
        <v>46164</v>
      </c>
      <c r="H2086" s="513" t="s">
        <v>10239</v>
      </c>
      <c r="J2086" s="352">
        <f t="shared" si="252"/>
        <v>46344</v>
      </c>
      <c r="K2086" s="203" t="s">
        <v>9996</v>
      </c>
      <c r="L2086" s="204">
        <v>11000</v>
      </c>
      <c r="M2086" s="204">
        <v>10610</v>
      </c>
      <c r="N2086" s="204">
        <f t="shared" si="253"/>
        <v>0</v>
      </c>
      <c r="O2086" s="354">
        <f t="shared" si="256"/>
        <v>10610</v>
      </c>
    </row>
    <row r="2087" spans="1:346 1601:1921" ht="45" customHeight="1">
      <c r="A2087" s="714" t="s">
        <v>4910</v>
      </c>
      <c r="B2087" s="203">
        <v>5714400188</v>
      </c>
      <c r="C2087" s="203" t="str">
        <f>VLOOKUP(B2087,'效期天數(2025.1126更新)'!B:C,2,FALSE)</f>
        <v>TG-U</v>
      </c>
      <c r="D2087" s="203">
        <f>VLOOKUP(B2087,'效期天數(2025.1126更新)'!B:E,4,0)</f>
        <v>180</v>
      </c>
      <c r="E2087" s="204" t="e">
        <f>VLOOKUP(F2087,'帳庫存(20260119  00點更新)'!C:I,7,0)</f>
        <v>#N/A</v>
      </c>
      <c r="F2087" s="296">
        <v>18826041</v>
      </c>
      <c r="G2087" s="295">
        <v>46042</v>
      </c>
      <c r="H2087" s="513" t="s">
        <v>9089</v>
      </c>
      <c r="I2087" s="987" t="s">
        <v>9088</v>
      </c>
      <c r="J2087" s="352">
        <f t="shared" si="252"/>
        <v>46222</v>
      </c>
      <c r="K2087" s="203" t="s">
        <v>7487</v>
      </c>
      <c r="L2087" s="204">
        <v>2700</v>
      </c>
      <c r="M2087" s="204">
        <v>2530</v>
      </c>
      <c r="N2087" s="204">
        <f t="shared" si="253"/>
        <v>2530</v>
      </c>
      <c r="O2087" s="354">
        <f t="shared" si="256"/>
        <v>0</v>
      </c>
      <c r="P2087" s="204" t="e">
        <f>IF(O2087=E2087,TRUE,FALSE)</f>
        <v>#N/A</v>
      </c>
      <c r="Q2087" s="586" t="e">
        <f>O2087-E2087</f>
        <v>#N/A</v>
      </c>
      <c r="KL2087" s="961"/>
      <c r="BRQ2087" s="303">
        <v>40</v>
      </c>
      <c r="BRX2087" s="303">
        <v>2490</v>
      </c>
    </row>
    <row r="2088" spans="1:346 1601:1921" ht="45" customHeight="1">
      <c r="B2088" s="203">
        <v>5714400188</v>
      </c>
      <c r="C2088" s="203" t="str">
        <f>VLOOKUP(B2088,'效期天數(2025.1126更新)'!B:C,2,FALSE)</f>
        <v>TG-U</v>
      </c>
      <c r="D2088" s="203">
        <f>VLOOKUP(B2088,'效期天數(2025.1126更新)'!B:E,4,0)</f>
        <v>180</v>
      </c>
      <c r="E2088" s="204" t="e">
        <f>VLOOKUP(F2088,'帳庫存(20260119  00點更新)'!C:I,7,0)</f>
        <v>#N/A</v>
      </c>
      <c r="F2088" s="296">
        <v>18826051</v>
      </c>
      <c r="G2088" s="295">
        <v>46050</v>
      </c>
      <c r="H2088" s="513" t="s">
        <v>7867</v>
      </c>
      <c r="I2088" s="866" t="s">
        <v>7475</v>
      </c>
      <c r="J2088" s="352">
        <f t="shared" si="252"/>
        <v>46230</v>
      </c>
      <c r="K2088" s="203" t="s">
        <v>7653</v>
      </c>
      <c r="L2088" s="204">
        <v>2700</v>
      </c>
      <c r="M2088" s="204">
        <v>2690</v>
      </c>
      <c r="N2088" s="204">
        <f t="shared" si="253"/>
        <v>3020</v>
      </c>
      <c r="O2088" s="354">
        <f>M2088-N2088+KY2088</f>
        <v>0</v>
      </c>
      <c r="P2088" s="204" t="e">
        <f>IF(O2088=E2088,TRUE,FALSE)</f>
        <v>#N/A</v>
      </c>
      <c r="Q2088" s="586" t="e">
        <f>O2088-E2088</f>
        <v>#N/A</v>
      </c>
      <c r="KL2088" s="961"/>
      <c r="KY2088" s="651">
        <v>330</v>
      </c>
      <c r="BIO2088" s="303">
        <v>690</v>
      </c>
      <c r="BLS2088" s="342">
        <v>200</v>
      </c>
      <c r="BNJ2088" s="303">
        <v>800</v>
      </c>
      <c r="BOL2088" s="303">
        <v>500</v>
      </c>
      <c r="BPG2088" s="303">
        <v>830</v>
      </c>
    </row>
    <row r="2089" spans="1:346 1601:1921" ht="45" customHeight="1">
      <c r="B2089" s="203">
        <v>5714400188</v>
      </c>
      <c r="C2089" s="203" t="str">
        <f>VLOOKUP(B2089,'效期天數(2025.1126更新)'!B:C,2,FALSE)</f>
        <v>TG-U</v>
      </c>
      <c r="D2089" s="203">
        <f>VLOOKUP(B2089,'效期天數(2025.1126更新)'!B:E,4,0)</f>
        <v>180</v>
      </c>
      <c r="E2089" s="204" t="e">
        <f>VLOOKUP(F2089,'帳庫存(20260119  00點更新)'!C:I,7,0)</f>
        <v>#N/A</v>
      </c>
      <c r="F2089" s="296">
        <v>18826071</v>
      </c>
      <c r="G2089" s="295">
        <v>46062</v>
      </c>
      <c r="H2089" s="513" t="s">
        <v>8039</v>
      </c>
      <c r="I2089" s="289" t="s">
        <v>8031</v>
      </c>
      <c r="J2089" s="352">
        <f t="shared" si="252"/>
        <v>46242</v>
      </c>
      <c r="K2089" s="203" t="s">
        <v>7920</v>
      </c>
      <c r="L2089" s="204">
        <v>11000</v>
      </c>
      <c r="M2089" s="204">
        <v>10450</v>
      </c>
      <c r="N2089" s="204">
        <f t="shared" si="253"/>
        <v>12140</v>
      </c>
      <c r="O2089" s="354">
        <f>M2089-N2089+JM2089+LP2089</f>
        <v>0</v>
      </c>
      <c r="P2089" s="204" t="e">
        <f>IF(O2089=E2089,TRUE,FALSE)</f>
        <v>#N/A</v>
      </c>
      <c r="Q2089" s="586" t="e">
        <f>O2089-E2089</f>
        <v>#N/A</v>
      </c>
      <c r="JM2089" s="19">
        <v>1300</v>
      </c>
      <c r="KL2089" s="961"/>
      <c r="LP2089" s="944">
        <v>390</v>
      </c>
      <c r="BJI2089" s="334">
        <v>200</v>
      </c>
      <c r="BKK2089" s="303">
        <v>10250</v>
      </c>
      <c r="BPG2089" s="303">
        <v>1300</v>
      </c>
      <c r="BSY2089" s="303">
        <v>390</v>
      </c>
    </row>
    <row r="2090" spans="1:346 1601:1921" ht="45" customHeight="1">
      <c r="B2090" s="203">
        <v>5714400188</v>
      </c>
      <c r="C2090" s="203" t="str">
        <f>VLOOKUP(B2090,'效期天數(2025.1126更新)'!B:C,2,FALSE)</f>
        <v>TG-U</v>
      </c>
      <c r="D2090" s="203">
        <f>VLOOKUP(B2090,'效期天數(2025.1126更新)'!B:E,4,0)</f>
        <v>180</v>
      </c>
      <c r="E2090" s="204" t="e">
        <f>VLOOKUP(F2090,'帳庫存(20260119  00點更新)'!C:I,7,0)</f>
        <v>#N/A</v>
      </c>
      <c r="F2090" s="296">
        <v>18826111</v>
      </c>
      <c r="G2090" s="295">
        <v>46093</v>
      </c>
      <c r="H2090" s="513" t="s">
        <v>8433</v>
      </c>
      <c r="I2090" s="289" t="s">
        <v>8951</v>
      </c>
      <c r="J2090" s="352">
        <f t="shared" si="252"/>
        <v>46273</v>
      </c>
      <c r="K2090" s="203" t="s">
        <v>8350</v>
      </c>
      <c r="L2090" s="204">
        <v>11000</v>
      </c>
      <c r="M2090" s="204">
        <v>10710</v>
      </c>
      <c r="N2090" s="204">
        <f t="shared" si="253"/>
        <v>11100</v>
      </c>
      <c r="O2090" s="354">
        <f>M2090-N2090+MH2090</f>
        <v>0</v>
      </c>
      <c r="KL2090" s="961"/>
      <c r="MH2090" s="1064">
        <v>390</v>
      </c>
      <c r="BMT2090" s="334">
        <v>200</v>
      </c>
      <c r="BOA2090" s="303">
        <v>200</v>
      </c>
      <c r="BRX2090" s="303">
        <v>8000</v>
      </c>
      <c r="BTM2090" s="303">
        <v>2700</v>
      </c>
    </row>
    <row r="2091" spans="1:346 1601:1921" ht="45" customHeight="1">
      <c r="B2091" s="203">
        <v>5714400188</v>
      </c>
      <c r="C2091" s="203" t="str">
        <f>VLOOKUP(B2091,'效期天數(2025.1126更新)'!B:C,2,FALSE)</f>
        <v>TG-U</v>
      </c>
      <c r="D2091" s="203">
        <f>VLOOKUP(B2091,'效期天數(2025.1126更新)'!B:E,4,0)</f>
        <v>180</v>
      </c>
      <c r="E2091" s="204" t="e">
        <f>VLOOKUP(F2091,'帳庫存(20260119  00點更新)'!C:I,7,0)</f>
        <v>#N/A</v>
      </c>
      <c r="F2091" s="296">
        <v>18826152</v>
      </c>
      <c r="G2091" s="295">
        <v>46121</v>
      </c>
      <c r="H2091" s="513" t="s">
        <v>8967</v>
      </c>
      <c r="I2091" s="644" t="s">
        <v>8952</v>
      </c>
      <c r="J2091" s="352">
        <f t="shared" si="252"/>
        <v>46301</v>
      </c>
      <c r="K2091" s="203" t="s">
        <v>8815</v>
      </c>
      <c r="L2091" s="204">
        <v>11000</v>
      </c>
      <c r="M2091" s="204">
        <v>10300</v>
      </c>
      <c r="N2091" s="204">
        <f t="shared" si="253"/>
        <v>10300</v>
      </c>
      <c r="O2091" s="354">
        <f>M2091-N2091</f>
        <v>0</v>
      </c>
      <c r="BQY2091" s="303">
        <v>10300</v>
      </c>
    </row>
    <row r="2092" spans="1:346 1601:1921" ht="45" customHeight="1">
      <c r="B2092" s="203">
        <v>5714400188</v>
      </c>
      <c r="C2092" s="203" t="str">
        <f>VLOOKUP(B2092,'效期天數(2025.1126更新)'!B:C,2,FALSE)</f>
        <v>TG-U</v>
      </c>
      <c r="D2092" s="203">
        <f>VLOOKUP(B2092,'效期天數(2025.1126更新)'!B:E,4,0)</f>
        <v>180</v>
      </c>
      <c r="E2092" s="204" t="e">
        <f>VLOOKUP(F2092,'帳庫存(20260119  00點更新)'!C:I,7,0)</f>
        <v>#N/A</v>
      </c>
      <c r="F2092" s="296">
        <v>18826153</v>
      </c>
      <c r="G2092" s="295">
        <v>46122</v>
      </c>
      <c r="H2092" s="513" t="s">
        <v>8965</v>
      </c>
      <c r="I2092" s="644" t="s">
        <v>8952</v>
      </c>
      <c r="J2092" s="352">
        <f t="shared" si="252"/>
        <v>46302</v>
      </c>
      <c r="K2092" s="203" t="s">
        <v>8859</v>
      </c>
      <c r="L2092" s="204">
        <v>11000</v>
      </c>
      <c r="M2092" s="204">
        <v>10230</v>
      </c>
      <c r="N2092" s="204">
        <f t="shared" si="253"/>
        <v>11420</v>
      </c>
      <c r="O2092" s="354">
        <f>M2092-N2092+LW2092</f>
        <v>-190</v>
      </c>
      <c r="LW2092" s="944">
        <v>1000</v>
      </c>
      <c r="BOT2092" s="303">
        <v>100</v>
      </c>
      <c r="BPD2092" s="303">
        <v>90</v>
      </c>
      <c r="BQC2092" s="303">
        <v>10000</v>
      </c>
      <c r="BTM2092" s="303">
        <v>1230</v>
      </c>
    </row>
    <row r="2093" spans="1:346 1601:1921" ht="45" customHeight="1">
      <c r="B2093" s="203">
        <v>5714400188</v>
      </c>
      <c r="C2093" s="203" t="str">
        <f>VLOOKUP(B2093,'效期天數(2025.1126更新)'!B:C,2,FALSE)</f>
        <v>TG-U</v>
      </c>
      <c r="D2093" s="203">
        <f>VLOOKUP(B2093,'效期天數(2025.1126更新)'!B:E,4,0)</f>
        <v>180</v>
      </c>
      <c r="E2093" s="204" t="e">
        <f>VLOOKUP(F2093,'帳庫存(20260119  00點更新)'!C:I,7,0)</f>
        <v>#N/A</v>
      </c>
      <c r="F2093" s="296">
        <v>18826191</v>
      </c>
      <c r="G2093" s="295">
        <v>46147</v>
      </c>
      <c r="H2093" s="513" t="s">
        <v>9504</v>
      </c>
      <c r="I2093" s="1004" t="s">
        <v>9503</v>
      </c>
      <c r="J2093" s="352">
        <f t="shared" si="252"/>
        <v>46327</v>
      </c>
      <c r="K2093" s="203" t="s">
        <v>9394</v>
      </c>
      <c r="L2093" s="204">
        <v>11000</v>
      </c>
      <c r="M2093" s="204">
        <v>10620</v>
      </c>
      <c r="N2093" s="204">
        <f t="shared" si="253"/>
        <v>10620</v>
      </c>
      <c r="O2093" s="354">
        <f t="shared" ref="O2093:O2099" si="257">M2093-N2093</f>
        <v>0</v>
      </c>
      <c r="BSH2093" s="303">
        <v>10000</v>
      </c>
      <c r="BTT2093" s="342">
        <v>620</v>
      </c>
    </row>
    <row r="2094" spans="1:346 1601:1921" ht="45" customHeight="1">
      <c r="B2094" s="203">
        <v>5714400188</v>
      </c>
      <c r="C2094" s="203" t="str">
        <f>VLOOKUP(B2094,'效期天數(2025.1126更新)'!B:C,2,FALSE)</f>
        <v>TG-U</v>
      </c>
      <c r="D2094" s="203">
        <f>VLOOKUP(B2094,'效期天數(2025.1126更新)'!B:E,4,0)</f>
        <v>180</v>
      </c>
      <c r="E2094" s="204" t="e">
        <f>VLOOKUP(F2094,'帳庫存(20260119  00點更新)'!C:I,7,0)</f>
        <v>#N/A</v>
      </c>
      <c r="F2094" s="296">
        <v>18826192</v>
      </c>
      <c r="G2094" s="295">
        <v>46149</v>
      </c>
      <c r="H2094" s="513" t="s">
        <v>9502</v>
      </c>
      <c r="J2094" s="352">
        <f t="shared" si="252"/>
        <v>46329</v>
      </c>
      <c r="K2094" s="203" t="s">
        <v>9419</v>
      </c>
      <c r="L2094" s="204">
        <v>11000</v>
      </c>
      <c r="M2094" s="204">
        <v>10770</v>
      </c>
      <c r="N2094" s="204">
        <f t="shared" si="253"/>
        <v>10250</v>
      </c>
      <c r="O2094" s="354">
        <f t="shared" si="257"/>
        <v>520</v>
      </c>
      <c r="BTA2094" s="303">
        <v>10000</v>
      </c>
      <c r="BUA2094" s="334">
        <v>150</v>
      </c>
      <c r="BUW2094" s="303">
        <v>100</v>
      </c>
    </row>
    <row r="2095" spans="1:346 1601:1921" ht="45" customHeight="1">
      <c r="B2095" s="203">
        <v>5714400188</v>
      </c>
      <c r="C2095" s="203" t="str">
        <f>VLOOKUP(B2095,'效期天數(2025.1126更新)'!B:C,2,FALSE)</f>
        <v>TG-U</v>
      </c>
      <c r="D2095" s="203">
        <f>VLOOKUP(B2095,'效期天數(2025.1126更新)'!B:E,4,0)</f>
        <v>180</v>
      </c>
      <c r="E2095" s="204" t="e">
        <f>VLOOKUP(F2095,'帳庫存(20260119  00點更新)'!C:I,7,0)</f>
        <v>#N/A</v>
      </c>
      <c r="F2095" s="203">
        <v>18826201</v>
      </c>
      <c r="G2095" s="295">
        <v>46157</v>
      </c>
      <c r="H2095" s="513" t="s">
        <v>9898</v>
      </c>
      <c r="J2095" s="352">
        <f t="shared" si="252"/>
        <v>46337</v>
      </c>
      <c r="K2095" s="203" t="s">
        <v>9765</v>
      </c>
      <c r="L2095" s="204">
        <v>11000</v>
      </c>
      <c r="M2095" s="204">
        <v>10750</v>
      </c>
      <c r="N2095" s="204">
        <f t="shared" si="253"/>
        <v>10750</v>
      </c>
      <c r="O2095" s="354">
        <f t="shared" si="257"/>
        <v>0</v>
      </c>
      <c r="BTM2095" s="303">
        <v>10750</v>
      </c>
    </row>
    <row r="2096" spans="1:346 1601:1921" ht="45" customHeight="1">
      <c r="A2096" s="939" t="s">
        <v>4950</v>
      </c>
      <c r="B2096" s="828">
        <v>5714400139</v>
      </c>
      <c r="C2096" s="828" t="str">
        <f>VLOOKUP(B2096,'效期天數(2025.1126更新)'!B:C,2,FALSE)</f>
        <v>CL-D</v>
      </c>
      <c r="D2096" s="203">
        <f>VLOOKUP(B2096,'效期天數(2025.1126更新)'!B:E,4,0)</f>
        <v>90</v>
      </c>
      <c r="E2096" s="829" t="e">
        <f>VLOOKUP(F2096,'帳庫存(20260119  00點更新)'!C:I,7,0)</f>
        <v>#N/A</v>
      </c>
      <c r="F2096" s="828">
        <v>13926101</v>
      </c>
      <c r="G2096" s="753">
        <v>46085</v>
      </c>
      <c r="H2096" s="759" t="s">
        <v>8335</v>
      </c>
      <c r="I2096" s="758" t="s">
        <v>8339</v>
      </c>
      <c r="J2096" s="352">
        <f t="shared" si="252"/>
        <v>46175</v>
      </c>
      <c r="K2096" s="203" t="s">
        <v>8175</v>
      </c>
      <c r="L2096" s="204">
        <v>6000</v>
      </c>
      <c r="M2096" s="204">
        <v>6280</v>
      </c>
      <c r="N2096" s="204">
        <f t="shared" si="253"/>
        <v>6280</v>
      </c>
      <c r="O2096" s="354">
        <f t="shared" si="257"/>
        <v>0</v>
      </c>
      <c r="KL2096" s="961"/>
      <c r="BLG2096" s="303">
        <v>3000</v>
      </c>
      <c r="BLO2096" s="303">
        <v>2000</v>
      </c>
      <c r="BMO2096" s="303">
        <v>1280</v>
      </c>
    </row>
    <row r="2097" spans="1:356 1671:1924" ht="45" customHeight="1">
      <c r="A2097" s="939" t="s">
        <v>4950</v>
      </c>
      <c r="B2097" s="828">
        <v>5714400140</v>
      </c>
      <c r="C2097" s="828" t="str">
        <f>VLOOKUP(B2097,'效期天數(2025.1126更新)'!B:C,2,FALSE)</f>
        <v>CL-U</v>
      </c>
      <c r="D2097" s="203">
        <f>VLOOKUP(B2097,'效期天數(2025.1126更新)'!B:E,4,0)</f>
        <v>90</v>
      </c>
      <c r="E2097" s="829" t="e">
        <f>VLOOKUP(F2097,'帳庫存(20260119  00點更新)'!C:I,7,0)</f>
        <v>#N/A</v>
      </c>
      <c r="F2097" s="828">
        <v>14026101</v>
      </c>
      <c r="G2097" s="753">
        <v>46085</v>
      </c>
      <c r="H2097" s="759" t="s">
        <v>8335</v>
      </c>
      <c r="I2097" s="758" t="s">
        <v>8339</v>
      </c>
      <c r="J2097" s="352">
        <f t="shared" si="252"/>
        <v>46175</v>
      </c>
      <c r="K2097" s="203" t="s">
        <v>8174</v>
      </c>
      <c r="L2097" s="204">
        <v>6000</v>
      </c>
      <c r="M2097" s="204">
        <v>6230</v>
      </c>
      <c r="N2097" s="204">
        <f t="shared" si="253"/>
        <v>6230</v>
      </c>
      <c r="O2097" s="354">
        <f t="shared" si="257"/>
        <v>0</v>
      </c>
      <c r="KL2097" s="961"/>
      <c r="BLG2097" s="303">
        <v>3000</v>
      </c>
      <c r="BLO2097" s="303">
        <v>2000</v>
      </c>
      <c r="BMO2097" s="303">
        <v>1230</v>
      </c>
    </row>
    <row r="2098" spans="1:356 1671:1924" ht="45" customHeight="1">
      <c r="A2098" s="939" t="s">
        <v>4950</v>
      </c>
      <c r="B2098" s="828">
        <v>5714400192</v>
      </c>
      <c r="C2098" s="828" t="str">
        <f>VLOOKUP(B2098,'效期天數(2025.1126更新)'!B:C,2,FALSE)</f>
        <v>BCl-U</v>
      </c>
      <c r="D2098" s="203">
        <f>VLOOKUP(B2098,'效期天數(2025.1126更新)'!B:E,4,0)</f>
        <v>90</v>
      </c>
      <c r="E2098" s="829" t="e">
        <f>VLOOKUP(F2098,'帳庫存(20260119  00點更新)'!C:I,7,0)</f>
        <v>#N/A</v>
      </c>
      <c r="F2098" s="830">
        <v>19226101</v>
      </c>
      <c r="G2098" s="753">
        <v>46086</v>
      </c>
      <c r="H2098" s="759" t="s">
        <v>8335</v>
      </c>
      <c r="I2098" s="758" t="s">
        <v>8339</v>
      </c>
      <c r="J2098" s="352">
        <f t="shared" si="252"/>
        <v>46176</v>
      </c>
      <c r="K2098" s="203" t="s">
        <v>8185</v>
      </c>
      <c r="L2098" s="204">
        <v>6000</v>
      </c>
      <c r="M2098" s="204">
        <v>6220</v>
      </c>
      <c r="N2098" s="204">
        <f t="shared" si="253"/>
        <v>6220</v>
      </c>
      <c r="O2098" s="354">
        <f t="shared" si="257"/>
        <v>0</v>
      </c>
      <c r="KL2098" s="961"/>
      <c r="BLG2098" s="303">
        <v>3000</v>
      </c>
      <c r="BLO2098" s="303">
        <v>2000</v>
      </c>
      <c r="BMO2098" s="303">
        <v>1220</v>
      </c>
    </row>
    <row r="2099" spans="1:356 1671:1924" ht="45" customHeight="1">
      <c r="A2099" s="939" t="s">
        <v>4950</v>
      </c>
      <c r="B2099" s="828">
        <v>5714400290</v>
      </c>
      <c r="C2099" s="828" t="str">
        <f>VLOOKUP(B2099,'效期天數(2025.1126更新)'!B:C,2,FALSE)</f>
        <v>BCl-D</v>
      </c>
      <c r="D2099" s="203">
        <f>VLOOKUP(B2099,'效期天數(2025.1126更新)'!B:E,4,0)</f>
        <v>90</v>
      </c>
      <c r="E2099" s="829" t="e">
        <f>VLOOKUP(F2099,'帳庫存(20260119  00點更新)'!C:I,7,0)</f>
        <v>#N/A</v>
      </c>
      <c r="F2099" s="828">
        <v>29026101</v>
      </c>
      <c r="G2099" s="753">
        <v>46086</v>
      </c>
      <c r="H2099" s="759" t="s">
        <v>8335</v>
      </c>
      <c r="I2099" s="758" t="s">
        <v>8339</v>
      </c>
      <c r="J2099" s="352">
        <f t="shared" si="252"/>
        <v>46176</v>
      </c>
      <c r="K2099" s="203" t="s">
        <v>8186</v>
      </c>
      <c r="L2099" s="204">
        <v>6000</v>
      </c>
      <c r="M2099" s="204">
        <v>6180</v>
      </c>
      <c r="N2099" s="204">
        <f t="shared" si="253"/>
        <v>6180</v>
      </c>
      <c r="O2099" s="354">
        <f t="shared" si="257"/>
        <v>0</v>
      </c>
      <c r="KL2099" s="961"/>
      <c r="BLG2099" s="303">
        <v>3000</v>
      </c>
      <c r="BLO2099" s="303">
        <v>2000</v>
      </c>
      <c r="BMO2099" s="303">
        <v>1180</v>
      </c>
    </row>
    <row r="2100" spans="1:356 1671:1924" ht="45" customHeight="1">
      <c r="B2100" s="815">
        <v>5714400139</v>
      </c>
      <c r="C2100" s="815" t="str">
        <f>VLOOKUP(B2100,'效期天數(2025.1126更新)'!B:C,2,FALSE)</f>
        <v>CL-D</v>
      </c>
      <c r="D2100" s="203">
        <f>VLOOKUP(B2100,'效期天數(2025.1126更新)'!B:E,4,0)</f>
        <v>90</v>
      </c>
      <c r="E2100" s="816" t="e">
        <f>VLOOKUP(F2100,'帳庫存(20260119  00點更新)'!C:I,7,0)</f>
        <v>#N/A</v>
      </c>
      <c r="F2100" s="817">
        <v>13926111</v>
      </c>
      <c r="G2100" s="754">
        <v>46091</v>
      </c>
      <c r="H2100" s="818" t="s">
        <v>8642</v>
      </c>
      <c r="I2100" s="967" t="s">
        <v>8641</v>
      </c>
      <c r="J2100" s="352">
        <f t="shared" si="252"/>
        <v>46181</v>
      </c>
      <c r="K2100" s="203" t="s">
        <v>8310</v>
      </c>
      <c r="L2100" s="204">
        <v>6000</v>
      </c>
      <c r="M2100" s="204">
        <v>6120</v>
      </c>
      <c r="N2100" s="204">
        <f t="shared" si="253"/>
        <v>6430</v>
      </c>
      <c r="O2100" s="354">
        <f>M2100-N2100+LS2100</f>
        <v>0</v>
      </c>
      <c r="KL2100" s="961"/>
      <c r="LS2100" s="944">
        <v>310</v>
      </c>
      <c r="BMP2100" s="303">
        <v>3000</v>
      </c>
      <c r="BMW2100" s="303">
        <v>1000</v>
      </c>
      <c r="BND2100" s="303">
        <v>500</v>
      </c>
      <c r="BOC2100" s="303">
        <v>780</v>
      </c>
      <c r="BPX2100" s="303">
        <v>840</v>
      </c>
      <c r="BRH2100" s="303">
        <v>310</v>
      </c>
    </row>
    <row r="2101" spans="1:356 1671:1924" ht="45" customHeight="1">
      <c r="B2101" s="815">
        <v>5714400140</v>
      </c>
      <c r="C2101" s="815" t="str">
        <f>VLOOKUP(B2101,'效期天數(2025.1126更新)'!B:C,2,FALSE)</f>
        <v>CL-U</v>
      </c>
      <c r="D2101" s="203">
        <f>VLOOKUP(B2101,'效期天數(2025.1126更新)'!B:E,4,0)</f>
        <v>90</v>
      </c>
      <c r="E2101" s="816" t="e">
        <f>VLOOKUP(F2101,'帳庫存(20260119  00點更新)'!C:I,7,0)</f>
        <v>#N/A</v>
      </c>
      <c r="F2101" s="817">
        <v>14026111</v>
      </c>
      <c r="G2101" s="754">
        <v>46091</v>
      </c>
      <c r="H2101" s="818" t="s">
        <v>8642</v>
      </c>
      <c r="I2101" s="967" t="s">
        <v>8641</v>
      </c>
      <c r="J2101" s="352">
        <f t="shared" si="252"/>
        <v>46181</v>
      </c>
      <c r="K2101" s="203" t="s">
        <v>8309</v>
      </c>
      <c r="L2101" s="204">
        <v>6000</v>
      </c>
      <c r="M2101" s="204">
        <v>6130</v>
      </c>
      <c r="N2101" s="204">
        <f t="shared" si="253"/>
        <v>6430</v>
      </c>
      <c r="O2101" s="354">
        <f>M2101-N2101+LS2101</f>
        <v>0</v>
      </c>
      <c r="KL2101" s="961"/>
      <c r="LS2101" s="944">
        <v>300</v>
      </c>
      <c r="BMP2101" s="303">
        <v>3000</v>
      </c>
      <c r="BMW2101" s="303">
        <v>1000</v>
      </c>
      <c r="BND2101" s="303">
        <v>500</v>
      </c>
      <c r="BOC2101" s="303">
        <v>780</v>
      </c>
      <c r="BPX2101" s="303">
        <v>850</v>
      </c>
      <c r="BRH2101" s="303">
        <v>300</v>
      </c>
    </row>
    <row r="2102" spans="1:356 1671:1924" ht="45" customHeight="1">
      <c r="B2102" s="815">
        <v>5714400192</v>
      </c>
      <c r="C2102" s="815" t="str">
        <f>VLOOKUP(B2102,'效期天數(2025.1126更新)'!B:C,2,FALSE)</f>
        <v>BCl-U</v>
      </c>
      <c r="D2102" s="203">
        <f>VLOOKUP(B2102,'效期天數(2025.1126更新)'!B:E,4,0)</f>
        <v>90</v>
      </c>
      <c r="E2102" s="816" t="e">
        <f>VLOOKUP(F2102,'帳庫存(20260119  00點更新)'!C:I,7,0)</f>
        <v>#N/A</v>
      </c>
      <c r="F2102" s="817">
        <v>19226111</v>
      </c>
      <c r="G2102" s="754">
        <v>46092</v>
      </c>
      <c r="H2102" s="818" t="s">
        <v>8642</v>
      </c>
      <c r="I2102" s="967" t="s">
        <v>8641</v>
      </c>
      <c r="J2102" s="352">
        <f t="shared" si="252"/>
        <v>46182</v>
      </c>
      <c r="K2102" s="203" t="s">
        <v>8323</v>
      </c>
      <c r="L2102" s="204">
        <v>6000</v>
      </c>
      <c r="M2102" s="204">
        <v>6280</v>
      </c>
      <c r="N2102" s="204">
        <f t="shared" si="253"/>
        <v>6760</v>
      </c>
      <c r="O2102" s="354">
        <f>M2102-N2102+LS2102</f>
        <v>0</v>
      </c>
      <c r="KL2102" s="961"/>
      <c r="LS2102" s="944">
        <v>480</v>
      </c>
      <c r="BMP2102" s="303">
        <v>3000</v>
      </c>
      <c r="BMW2102" s="303">
        <v>1000</v>
      </c>
      <c r="BND2102" s="303">
        <v>500</v>
      </c>
      <c r="BOC2102" s="303">
        <v>780</v>
      </c>
      <c r="BPX2102" s="303">
        <v>1000</v>
      </c>
      <c r="BRH2102" s="303">
        <v>480</v>
      </c>
    </row>
    <row r="2103" spans="1:356 1671:1924" ht="45" customHeight="1">
      <c r="B2103" s="815">
        <v>5714400290</v>
      </c>
      <c r="C2103" s="815" t="str">
        <f>VLOOKUP(B2103,'效期天數(2025.1126更新)'!B:C,2,FALSE)</f>
        <v>BCl-D</v>
      </c>
      <c r="D2103" s="203">
        <f>VLOOKUP(B2103,'效期天數(2025.1126更新)'!B:E,4,0)</f>
        <v>90</v>
      </c>
      <c r="E2103" s="816" t="e">
        <f>VLOOKUP(F2103,'帳庫存(20260119  00點更新)'!C:I,7,0)</f>
        <v>#N/A</v>
      </c>
      <c r="F2103" s="817">
        <v>29026111</v>
      </c>
      <c r="G2103" s="754">
        <v>46092</v>
      </c>
      <c r="H2103" s="818" t="s">
        <v>8642</v>
      </c>
      <c r="I2103" s="967" t="s">
        <v>8641</v>
      </c>
      <c r="J2103" s="352">
        <f t="shared" si="252"/>
        <v>46182</v>
      </c>
      <c r="K2103" s="203" t="s">
        <v>8324</v>
      </c>
      <c r="L2103" s="204">
        <v>6000</v>
      </c>
      <c r="M2103" s="204">
        <v>6220</v>
      </c>
      <c r="N2103" s="204">
        <f t="shared" si="253"/>
        <v>6630</v>
      </c>
      <c r="O2103" s="354">
        <f>M2103-N2103+LS2103</f>
        <v>0</v>
      </c>
      <c r="KL2103" s="961"/>
      <c r="LS2103" s="944">
        <v>410</v>
      </c>
      <c r="BMP2103" s="303">
        <v>3000</v>
      </c>
      <c r="BMW2103" s="303">
        <v>1000</v>
      </c>
      <c r="BND2103" s="303">
        <v>500</v>
      </c>
      <c r="BOC2103" s="303">
        <v>780</v>
      </c>
      <c r="BPX2103" s="303">
        <v>940</v>
      </c>
      <c r="BRH2103" s="303">
        <v>410</v>
      </c>
    </row>
    <row r="2104" spans="1:356 1671:1924" ht="45" customHeight="1">
      <c r="B2104" s="962">
        <v>5714400139</v>
      </c>
      <c r="C2104" s="962" t="str">
        <f>VLOOKUP(B2104,'效期天數(2025.1126更新)'!B:C,2,FALSE)</f>
        <v>CL-D</v>
      </c>
      <c r="D2104" s="203">
        <f>VLOOKUP(B2104,'效期天數(2025.1126更新)'!B:E,4,0)</f>
        <v>90</v>
      </c>
      <c r="E2104" s="963" t="e">
        <f>VLOOKUP(F2104,'帳庫存(20260119  00點更新)'!C:I,7,0)</f>
        <v>#N/A</v>
      </c>
      <c r="F2104" s="964">
        <v>13926121</v>
      </c>
      <c r="G2104" s="912">
        <v>46100</v>
      </c>
      <c r="H2104" s="965" t="s">
        <v>8640</v>
      </c>
      <c r="I2104" s="966" t="s">
        <v>8641</v>
      </c>
      <c r="J2104" s="352">
        <f t="shared" si="252"/>
        <v>46190</v>
      </c>
      <c r="K2104" s="203" t="s">
        <v>8472</v>
      </c>
      <c r="L2104" s="204">
        <v>6000</v>
      </c>
      <c r="M2104" s="204">
        <v>6280</v>
      </c>
      <c r="N2104" s="204">
        <f t="shared" si="253"/>
        <v>6280</v>
      </c>
      <c r="O2104" s="354">
        <f>M2104-N2104</f>
        <v>0</v>
      </c>
      <c r="KL2104" s="961"/>
      <c r="BNN2104" s="303">
        <v>2000</v>
      </c>
      <c r="BNR2104" s="303">
        <v>2000</v>
      </c>
      <c r="BOC2104" s="303">
        <v>2280</v>
      </c>
    </row>
    <row r="2105" spans="1:356 1671:1924" ht="45" customHeight="1">
      <c r="B2105" s="962">
        <v>5714400140</v>
      </c>
      <c r="C2105" s="962" t="str">
        <f>VLOOKUP(B2105,'效期天數(2025.1126更新)'!B:C,2,FALSE)</f>
        <v>CL-U</v>
      </c>
      <c r="D2105" s="203">
        <f>VLOOKUP(B2105,'效期天數(2025.1126更新)'!B:E,4,0)</f>
        <v>90</v>
      </c>
      <c r="E2105" s="963" t="e">
        <f>VLOOKUP(F2105,'帳庫存(20260119  00點更新)'!C:I,7,0)</f>
        <v>#N/A</v>
      </c>
      <c r="F2105" s="964">
        <v>14026121</v>
      </c>
      <c r="G2105" s="912">
        <v>46100</v>
      </c>
      <c r="H2105" s="965" t="s">
        <v>8640</v>
      </c>
      <c r="I2105" s="966" t="s">
        <v>8641</v>
      </c>
      <c r="J2105" s="352">
        <f t="shared" si="252"/>
        <v>46190</v>
      </c>
      <c r="K2105" s="203" t="s">
        <v>8471</v>
      </c>
      <c r="L2105" s="204">
        <v>6000</v>
      </c>
      <c r="M2105" s="204">
        <v>6280</v>
      </c>
      <c r="N2105" s="204">
        <f t="shared" si="253"/>
        <v>6280</v>
      </c>
      <c r="O2105" s="354">
        <f>M2105-N2105</f>
        <v>0</v>
      </c>
      <c r="KL2105" s="961"/>
      <c r="BNN2105" s="303">
        <v>2000</v>
      </c>
      <c r="BNR2105" s="303">
        <v>2000</v>
      </c>
      <c r="BOC2105" s="303">
        <v>2280</v>
      </c>
    </row>
    <row r="2106" spans="1:356 1671:1924" ht="45" customHeight="1">
      <c r="B2106" s="962">
        <v>5714400192</v>
      </c>
      <c r="C2106" s="962" t="str">
        <f>VLOOKUP(B2106,'效期天數(2025.1126更新)'!B:C,2,FALSE)</f>
        <v>BCl-U</v>
      </c>
      <c r="D2106" s="203">
        <f>VLOOKUP(B2106,'效期天數(2025.1126更新)'!B:E,4,0)</f>
        <v>90</v>
      </c>
      <c r="E2106" s="963" t="e">
        <f>VLOOKUP(F2106,'帳庫存(20260119  00點更新)'!C:I,7,0)</f>
        <v>#N/A</v>
      </c>
      <c r="F2106" s="964">
        <v>19226121</v>
      </c>
      <c r="G2106" s="912">
        <v>46101</v>
      </c>
      <c r="H2106" s="965" t="s">
        <v>8640</v>
      </c>
      <c r="I2106" s="966" t="s">
        <v>8641</v>
      </c>
      <c r="J2106" s="352">
        <f t="shared" si="252"/>
        <v>46191</v>
      </c>
      <c r="K2106" s="203" t="s">
        <v>8483</v>
      </c>
      <c r="L2106" s="204">
        <v>6000</v>
      </c>
      <c r="M2106" s="204">
        <v>6220</v>
      </c>
      <c r="N2106" s="204">
        <f t="shared" si="253"/>
        <v>6220</v>
      </c>
      <c r="O2106" s="354">
        <f>M2106-N2106</f>
        <v>0</v>
      </c>
      <c r="KL2106" s="961"/>
      <c r="BNN2106" s="303">
        <v>2000</v>
      </c>
      <c r="BNR2106" s="303">
        <v>2000</v>
      </c>
      <c r="BOC2106" s="303">
        <v>2220</v>
      </c>
    </row>
    <row r="2107" spans="1:356 1671:1924" ht="45" customHeight="1">
      <c r="B2107" s="962">
        <v>5714400290</v>
      </c>
      <c r="C2107" s="962" t="str">
        <f>VLOOKUP(B2107,'效期天數(2025.1126更新)'!B:C,2,FALSE)</f>
        <v>BCl-D</v>
      </c>
      <c r="D2107" s="203">
        <f>VLOOKUP(B2107,'效期天數(2025.1126更新)'!B:E,4,0)</f>
        <v>90</v>
      </c>
      <c r="E2107" s="963" t="e">
        <f>VLOOKUP(F2107,'帳庫存(20260119  00點更新)'!C:I,7,0)</f>
        <v>#N/A</v>
      </c>
      <c r="F2107" s="964">
        <v>29026121</v>
      </c>
      <c r="G2107" s="912">
        <v>46101</v>
      </c>
      <c r="H2107" s="965" t="s">
        <v>8640</v>
      </c>
      <c r="I2107" s="966" t="s">
        <v>8641</v>
      </c>
      <c r="J2107" s="352">
        <f t="shared" si="252"/>
        <v>46191</v>
      </c>
      <c r="K2107" s="203" t="s">
        <v>8484</v>
      </c>
      <c r="L2107" s="204">
        <v>6000</v>
      </c>
      <c r="M2107" s="204">
        <v>6220</v>
      </c>
      <c r="N2107" s="204">
        <f t="shared" si="253"/>
        <v>6220</v>
      </c>
      <c r="O2107" s="354">
        <f>M2107-N2107</f>
        <v>0</v>
      </c>
      <c r="KL2107" s="961"/>
      <c r="BNN2107" s="303">
        <v>2000</v>
      </c>
      <c r="BNR2107" s="303">
        <v>2000</v>
      </c>
      <c r="BOC2107" s="303">
        <v>2220</v>
      </c>
    </row>
    <row r="2108" spans="1:356 1671:1924" ht="45" customHeight="1">
      <c r="B2108" s="203">
        <v>5714400139</v>
      </c>
      <c r="C2108" s="203" t="str">
        <f>VLOOKUP(B2108,'效期天數(2025.1126更新)'!B:C,2,FALSE)</f>
        <v>CL-D</v>
      </c>
      <c r="D2108" s="203">
        <f>VLOOKUP(B2108,'效期天數(2025.1126更新)'!B:E,4,0)</f>
        <v>90</v>
      </c>
      <c r="E2108" s="204" t="e">
        <f>VLOOKUP(F2108,'帳庫存(20260119  00點更新)'!C:I,7,0)</f>
        <v>#N/A</v>
      </c>
      <c r="F2108" s="296">
        <v>13926141</v>
      </c>
      <c r="G2108" s="295">
        <v>46112</v>
      </c>
      <c r="H2108" s="513" t="s">
        <v>8767</v>
      </c>
      <c r="I2108" s="976" t="s">
        <v>8766</v>
      </c>
      <c r="J2108" s="352">
        <f t="shared" si="252"/>
        <v>46202</v>
      </c>
      <c r="K2108" s="203" t="s">
        <v>8689</v>
      </c>
      <c r="L2108" s="204">
        <v>6000</v>
      </c>
      <c r="M2108" s="204">
        <v>6140</v>
      </c>
      <c r="N2108" s="204">
        <f t="shared" si="253"/>
        <v>5140</v>
      </c>
      <c r="O2108" s="354">
        <f>M2108-N2108+MR2108</f>
        <v>2530</v>
      </c>
      <c r="MR2108" s="1064">
        <v>1530</v>
      </c>
      <c r="BOE2108" s="303">
        <v>2000</v>
      </c>
      <c r="BON2108" s="303">
        <v>1140</v>
      </c>
      <c r="BQS2108" s="334">
        <v>2000</v>
      </c>
    </row>
    <row r="2109" spans="1:356 1671:1924" ht="45" customHeight="1">
      <c r="B2109" s="203">
        <v>5714400140</v>
      </c>
      <c r="C2109" s="203" t="str">
        <f>VLOOKUP(B2109,'效期天數(2025.1126更新)'!B:C,2,FALSE)</f>
        <v>CL-U</v>
      </c>
      <c r="D2109" s="203">
        <f>VLOOKUP(B2109,'效期天數(2025.1126更新)'!B:E,4,0)</f>
        <v>90</v>
      </c>
      <c r="E2109" s="204" t="e">
        <f>VLOOKUP(F2109,'帳庫存(20260119  00點更新)'!C:I,7,0)</f>
        <v>#N/A</v>
      </c>
      <c r="F2109" s="296">
        <v>14026141</v>
      </c>
      <c r="G2109" s="295">
        <v>46112</v>
      </c>
      <c r="H2109" s="513" t="s">
        <v>8767</v>
      </c>
      <c r="I2109" s="976" t="s">
        <v>8766</v>
      </c>
      <c r="J2109" s="352">
        <f t="shared" si="252"/>
        <v>46202</v>
      </c>
      <c r="K2109" s="203" t="s">
        <v>8688</v>
      </c>
      <c r="L2109" s="204">
        <v>6000</v>
      </c>
      <c r="M2109" s="204">
        <v>6220</v>
      </c>
      <c r="N2109" s="204">
        <f t="shared" si="253"/>
        <v>5220</v>
      </c>
      <c r="O2109" s="354">
        <f>M2109-N2109+MR2109</f>
        <v>2480</v>
      </c>
      <c r="MR2109" s="1064">
        <v>1480</v>
      </c>
      <c r="BOE2109" s="303">
        <v>2000</v>
      </c>
      <c r="BON2109" s="303">
        <v>1220</v>
      </c>
      <c r="BQS2109" s="334">
        <v>2000</v>
      </c>
    </row>
    <row r="2110" spans="1:356 1671:1924" ht="45" customHeight="1">
      <c r="B2110" s="203">
        <v>5714400192</v>
      </c>
      <c r="C2110" s="203" t="str">
        <f>VLOOKUP(B2110,'效期天數(2025.1126更新)'!B:C,2,FALSE)</f>
        <v>BCl-U</v>
      </c>
      <c r="D2110" s="203">
        <f>VLOOKUP(B2110,'效期天數(2025.1126更新)'!B:E,4,0)</f>
        <v>90</v>
      </c>
      <c r="E2110" s="204" t="e">
        <f>VLOOKUP(F2110,'帳庫存(20260119  00點更新)'!C:I,7,0)</f>
        <v>#N/A</v>
      </c>
      <c r="F2110" s="296">
        <v>19226141</v>
      </c>
      <c r="G2110" s="295">
        <v>46113</v>
      </c>
      <c r="H2110" s="513" t="s">
        <v>8767</v>
      </c>
      <c r="I2110" s="976" t="s">
        <v>8766</v>
      </c>
      <c r="J2110" s="352">
        <f t="shared" si="252"/>
        <v>46203</v>
      </c>
      <c r="K2110" s="203" t="s">
        <v>8704</v>
      </c>
      <c r="L2110" s="204">
        <v>6000</v>
      </c>
      <c r="M2110" s="204">
        <v>6110</v>
      </c>
      <c r="N2110" s="204">
        <f t="shared" si="253"/>
        <v>5110</v>
      </c>
      <c r="O2110" s="354">
        <f>M2110-N2110+MR2110</f>
        <v>2520</v>
      </c>
      <c r="MR2110" s="1064">
        <v>1520</v>
      </c>
      <c r="BOE2110" s="303">
        <v>2000</v>
      </c>
      <c r="BON2110" s="303">
        <v>1110</v>
      </c>
      <c r="BQS2110" s="334">
        <v>2000</v>
      </c>
    </row>
    <row r="2111" spans="1:356 1671:1924" ht="45" customHeight="1">
      <c r="B2111" s="203">
        <v>5714400290</v>
      </c>
      <c r="C2111" s="203" t="str">
        <f>VLOOKUP(B2111,'效期天數(2025.1126更新)'!B:C,2,FALSE)</f>
        <v>BCl-D</v>
      </c>
      <c r="D2111" s="203">
        <f>VLOOKUP(B2111,'效期天數(2025.1126更新)'!B:E,4,0)</f>
        <v>90</v>
      </c>
      <c r="E2111" s="204" t="e">
        <f>VLOOKUP(F2111,'帳庫存(20260119  00點更新)'!C:I,7,0)</f>
        <v>#N/A</v>
      </c>
      <c r="F2111" s="296">
        <v>29026141</v>
      </c>
      <c r="G2111" s="295">
        <v>46113</v>
      </c>
      <c r="H2111" s="513" t="s">
        <v>8767</v>
      </c>
      <c r="I2111" s="976" t="s">
        <v>8766</v>
      </c>
      <c r="J2111" s="352">
        <f t="shared" si="252"/>
        <v>46203</v>
      </c>
      <c r="K2111" s="203" t="s">
        <v>8705</v>
      </c>
      <c r="L2111" s="204">
        <v>6000</v>
      </c>
      <c r="M2111" s="204">
        <v>5880</v>
      </c>
      <c r="N2111" s="204">
        <f t="shared" si="253"/>
        <v>5880</v>
      </c>
      <c r="O2111" s="354">
        <f>M2111-N2111+MR2111</f>
        <v>1500</v>
      </c>
      <c r="MR2111" s="1064">
        <v>1500</v>
      </c>
      <c r="BOE2111" s="303">
        <v>2000</v>
      </c>
      <c r="BON2111" s="303">
        <v>1880</v>
      </c>
      <c r="BQS2111" s="334">
        <v>2000</v>
      </c>
    </row>
    <row r="2112" spans="1:356 1671:1924" ht="45" customHeight="1">
      <c r="B2112" s="203">
        <v>5714400197</v>
      </c>
      <c r="C2112" s="203" t="str">
        <f>VLOOKUP(B2112,'效期天數(2025.1126更新)'!B:C,2,FALSE)</f>
        <v>NT4-U</v>
      </c>
      <c r="D2112" s="203">
        <f>VLOOKUP(B2112,'效期天數(2025.1126更新)'!B:E,4,0)</f>
        <v>60</v>
      </c>
      <c r="E2112" s="204" t="e">
        <f>VLOOKUP(F2112,'帳庫存(20260119  00點更新)'!C:I,7,0)</f>
        <v>#N/A</v>
      </c>
      <c r="F2112" s="296">
        <v>19726211</v>
      </c>
      <c r="G2112" s="295">
        <v>46160</v>
      </c>
      <c r="J2112" s="352">
        <f t="shared" si="252"/>
        <v>46220</v>
      </c>
      <c r="K2112" s="203" t="s">
        <v>9854</v>
      </c>
      <c r="L2112" s="204">
        <v>4000</v>
      </c>
      <c r="N2112" s="204">
        <f t="shared" si="253"/>
        <v>4090</v>
      </c>
      <c r="O2112" s="354">
        <f t="shared" ref="O2112:O2150" si="258">M2112-N2112</f>
        <v>-4090</v>
      </c>
      <c r="BUZ2112" s="303">
        <v>4090</v>
      </c>
    </row>
    <row r="2113" spans="2:298 1664:1924" ht="45" customHeight="1">
      <c r="B2113" s="203">
        <v>5714400197</v>
      </c>
      <c r="C2113" s="203" t="str">
        <f>VLOOKUP(B2113,'效期天數(2025.1126更新)'!B:C,2,FALSE)</f>
        <v>NT4-U</v>
      </c>
      <c r="D2113" s="203">
        <f>VLOOKUP(B2113,'效期天數(2025.1126更新)'!B:E,4,0)</f>
        <v>60</v>
      </c>
      <c r="E2113" s="204" t="e">
        <f>VLOOKUP(F2113,'帳庫存(20260119  00點更新)'!C:I,7,0)</f>
        <v>#N/A</v>
      </c>
      <c r="F2113" s="296">
        <v>19726221</v>
      </c>
      <c r="G2113" s="295">
        <v>46167</v>
      </c>
      <c r="J2113" s="352">
        <f t="shared" si="252"/>
        <v>46227</v>
      </c>
      <c r="K2113" s="203" t="s">
        <v>9983</v>
      </c>
      <c r="L2113" s="204">
        <v>4000</v>
      </c>
      <c r="N2113" s="204">
        <f t="shared" si="253"/>
        <v>0</v>
      </c>
      <c r="O2113" s="354">
        <f t="shared" si="258"/>
        <v>0</v>
      </c>
    </row>
    <row r="2114" spans="2:298 1664:1924" ht="45" customHeight="1">
      <c r="B2114" s="203">
        <v>5714400197</v>
      </c>
      <c r="C2114" s="203" t="str">
        <f>VLOOKUP(B2114,'效期天數(2025.1126更新)'!B:C,2,FALSE)</f>
        <v>NT4-U</v>
      </c>
      <c r="D2114" s="203">
        <f>VLOOKUP(B2114,'效期天數(2025.1126更新)'!B:E,4,0)</f>
        <v>60</v>
      </c>
      <c r="E2114" s="204" t="e">
        <f>VLOOKUP(F2114,'帳庫存(20260119  00點更新)'!C:I,7,0)</f>
        <v>#N/A</v>
      </c>
      <c r="F2114" s="296">
        <v>19726111</v>
      </c>
      <c r="G2114" s="295">
        <v>46093</v>
      </c>
      <c r="H2114" s="513" t="s">
        <v>8653</v>
      </c>
      <c r="J2114" s="352">
        <f t="shared" si="252"/>
        <v>46153</v>
      </c>
      <c r="K2114" s="203" t="s">
        <v>8359</v>
      </c>
      <c r="L2114" s="204">
        <v>4000</v>
      </c>
      <c r="M2114" s="204">
        <v>4600</v>
      </c>
      <c r="N2114" s="204">
        <f t="shared" si="253"/>
        <v>4300</v>
      </c>
      <c r="O2114" s="354">
        <f t="shared" si="258"/>
        <v>300</v>
      </c>
      <c r="KL2114" s="961"/>
      <c r="BMZ2114" s="303">
        <v>4300</v>
      </c>
    </row>
    <row r="2115" spans="2:298 1664:1924" ht="45" customHeight="1">
      <c r="B2115" s="203">
        <v>5714400197</v>
      </c>
      <c r="C2115" s="203" t="str">
        <f>VLOOKUP(B2115,'效期天數(2025.1126更新)'!B:C,2,FALSE)</f>
        <v>NT4-U</v>
      </c>
      <c r="D2115" s="203">
        <f>VLOOKUP(B2115,'效期天數(2025.1126更新)'!B:E,4,0)</f>
        <v>60</v>
      </c>
      <c r="E2115" s="204" t="e">
        <f>VLOOKUP(F2115,'帳庫存(20260119  00點更新)'!C:I,7,0)</f>
        <v>#N/A</v>
      </c>
      <c r="F2115" s="296">
        <v>19726091</v>
      </c>
      <c r="G2115" s="295">
        <v>46076</v>
      </c>
      <c r="H2115" s="513" t="s">
        <v>8246</v>
      </c>
      <c r="J2115" s="352">
        <f t="shared" si="252"/>
        <v>46136</v>
      </c>
      <c r="K2115" s="203" t="s">
        <v>8054</v>
      </c>
      <c r="L2115" s="204">
        <v>4000</v>
      </c>
      <c r="M2115" s="204">
        <v>4310</v>
      </c>
      <c r="N2115" s="204">
        <f t="shared" si="253"/>
        <v>4310</v>
      </c>
      <c r="O2115" s="354">
        <f t="shared" si="258"/>
        <v>0</v>
      </c>
      <c r="P2115" s="204" t="e">
        <f>IF(O2115=E2115,TRUE,FALSE)</f>
        <v>#N/A</v>
      </c>
      <c r="Q2115" s="586" t="e">
        <f>O2115-E2115</f>
        <v>#N/A</v>
      </c>
      <c r="KL2115" s="961"/>
      <c r="BKZ2115" s="303">
        <v>4310</v>
      </c>
    </row>
    <row r="2116" spans="2:298 1664:1924" ht="45" customHeight="1">
      <c r="B2116" s="203">
        <v>5714400197</v>
      </c>
      <c r="C2116" s="203" t="str">
        <f>VLOOKUP(B2116,'效期天數(2025.1126更新)'!B:C,2,FALSE)</f>
        <v>NT4-U</v>
      </c>
      <c r="D2116" s="203">
        <f>VLOOKUP(B2116,'效期天數(2025.1126更新)'!B:E,4,0)</f>
        <v>60</v>
      </c>
      <c r="E2116" s="204" t="e">
        <f>VLOOKUP(F2116,'帳庫存(20260119  00點更新)'!C:I,7,0)</f>
        <v>#N/A</v>
      </c>
      <c r="F2116" s="296">
        <v>19726161</v>
      </c>
      <c r="G2116" s="295">
        <v>46129</v>
      </c>
      <c r="H2116" s="513" t="s">
        <v>9507</v>
      </c>
      <c r="J2116" s="352">
        <f t="shared" si="252"/>
        <v>46189</v>
      </c>
      <c r="K2116" s="203" t="s">
        <v>9063</v>
      </c>
      <c r="L2116" s="204">
        <v>4000</v>
      </c>
      <c r="M2116" s="204">
        <v>4490</v>
      </c>
      <c r="N2116" s="204">
        <f t="shared" si="253"/>
        <v>4490</v>
      </c>
      <c r="O2116" s="354">
        <f t="shared" si="258"/>
        <v>0</v>
      </c>
      <c r="BRN2116" s="303">
        <v>4490</v>
      </c>
    </row>
    <row r="2117" spans="2:298 1664:1924" ht="45" customHeight="1">
      <c r="B2117" s="203">
        <v>5714400197</v>
      </c>
      <c r="C2117" s="203" t="str">
        <f>VLOOKUP(B2117,'效期天數(2025.1126更新)'!B:C,2,FALSE)</f>
        <v>NT4-U</v>
      </c>
      <c r="D2117" s="203">
        <f>VLOOKUP(B2117,'效期天數(2025.1126更新)'!B:E,4,0)</f>
        <v>60</v>
      </c>
      <c r="E2117" s="204" t="e">
        <f>VLOOKUP(F2117,'帳庫存(20260119  00點更新)'!C:I,7,0)</f>
        <v>#N/A</v>
      </c>
      <c r="F2117" s="296">
        <v>19726141</v>
      </c>
      <c r="G2117" s="295">
        <v>46111</v>
      </c>
      <c r="H2117" s="513" t="s">
        <v>8672</v>
      </c>
      <c r="J2117" s="352">
        <f t="shared" si="252"/>
        <v>46171</v>
      </c>
      <c r="K2117" s="203" t="s">
        <v>8619</v>
      </c>
      <c r="L2117" s="204">
        <v>4000</v>
      </c>
      <c r="M2117" s="204">
        <v>4450</v>
      </c>
      <c r="N2117" s="204">
        <f t="shared" si="253"/>
        <v>4450</v>
      </c>
      <c r="O2117" s="354">
        <f t="shared" si="258"/>
        <v>0</v>
      </c>
      <c r="KL2117" s="961"/>
      <c r="BPU2117" s="303">
        <v>4450</v>
      </c>
    </row>
    <row r="2118" spans="2:298 1664:1924" ht="45" customHeight="1">
      <c r="B2118" s="203">
        <v>5714400198</v>
      </c>
      <c r="C2118" s="203" t="str">
        <f>VLOOKUP(B2118,'效期天數(2025.1126更新)'!B:C,2,FALSE)</f>
        <v>NT4-D</v>
      </c>
      <c r="D2118" s="203">
        <f>VLOOKUP(B2118,'效期天數(2025.1126更新)'!B:E,4,0)</f>
        <v>60</v>
      </c>
      <c r="E2118" s="204" t="e">
        <f>VLOOKUP(F2118,'帳庫存(20260119  00點更新)'!C:I,7,0)</f>
        <v>#N/A</v>
      </c>
      <c r="F2118" s="296">
        <v>19826211</v>
      </c>
      <c r="G2118" s="295">
        <v>46160</v>
      </c>
      <c r="J2118" s="352">
        <f t="shared" si="252"/>
        <v>46220</v>
      </c>
      <c r="K2118" s="203" t="s">
        <v>9855</v>
      </c>
      <c r="L2118" s="204">
        <v>4000</v>
      </c>
      <c r="N2118" s="204">
        <f t="shared" si="253"/>
        <v>4090</v>
      </c>
      <c r="O2118" s="354">
        <f t="shared" si="258"/>
        <v>-4090</v>
      </c>
      <c r="BUZ2118" s="303">
        <v>4090</v>
      </c>
    </row>
    <row r="2119" spans="2:298 1664:1924" ht="45" customHeight="1">
      <c r="B2119" s="203">
        <v>5714400198</v>
      </c>
      <c r="C2119" s="203" t="str">
        <f>VLOOKUP(B2119,'效期天數(2025.1126更新)'!B:C,2,FALSE)</f>
        <v>NT4-D</v>
      </c>
      <c r="D2119" s="203">
        <f>VLOOKUP(B2119,'效期天數(2025.1126更新)'!B:E,4,0)</f>
        <v>60</v>
      </c>
      <c r="E2119" s="204" t="e">
        <f>VLOOKUP(F2119,'帳庫存(20260119  00點更新)'!C:I,7,0)</f>
        <v>#N/A</v>
      </c>
      <c r="F2119" s="296">
        <v>19826221</v>
      </c>
      <c r="G2119" s="295">
        <v>46167</v>
      </c>
      <c r="J2119" s="352">
        <f t="shared" si="252"/>
        <v>46227</v>
      </c>
      <c r="K2119" s="203" t="s">
        <v>9984</v>
      </c>
      <c r="L2119" s="204">
        <v>4000</v>
      </c>
      <c r="N2119" s="204">
        <f t="shared" si="253"/>
        <v>0</v>
      </c>
      <c r="O2119" s="354">
        <f t="shared" si="258"/>
        <v>0</v>
      </c>
    </row>
    <row r="2120" spans="2:298 1664:1924" ht="45" customHeight="1">
      <c r="B2120" s="203">
        <v>5714400198</v>
      </c>
      <c r="C2120" s="203" t="str">
        <f>VLOOKUP(B2120,'效期天數(2025.1126更新)'!B:C,2,FALSE)</f>
        <v>NT4-D</v>
      </c>
      <c r="D2120" s="203">
        <f>VLOOKUP(B2120,'效期天數(2025.1126更新)'!B:E,4,0)</f>
        <v>60</v>
      </c>
      <c r="E2120" s="204" t="e">
        <f>VLOOKUP(F2120,'帳庫存(20260119  00點更新)'!C:I,7,0)</f>
        <v>#N/A</v>
      </c>
      <c r="F2120" s="296">
        <v>19826111</v>
      </c>
      <c r="G2120" s="295">
        <v>46093</v>
      </c>
      <c r="H2120" s="513" t="s">
        <v>8653</v>
      </c>
      <c r="J2120" s="352">
        <f t="shared" ref="J2120:J2183" si="259">G2120+D2120</f>
        <v>46153</v>
      </c>
      <c r="K2120" s="203" t="s">
        <v>8360</v>
      </c>
      <c r="L2120" s="204">
        <v>4000</v>
      </c>
      <c r="M2120" s="204">
        <v>4590</v>
      </c>
      <c r="N2120" s="204">
        <f t="shared" ref="N2120:N2183" si="260">SUM(NS2120:XFD2120)</f>
        <v>4300</v>
      </c>
      <c r="O2120" s="354">
        <f t="shared" si="258"/>
        <v>290</v>
      </c>
      <c r="KL2120" s="961"/>
      <c r="BMZ2120" s="303">
        <v>4300</v>
      </c>
    </row>
    <row r="2121" spans="2:298 1664:1924" ht="45" customHeight="1">
      <c r="B2121" s="203">
        <v>5714400198</v>
      </c>
      <c r="C2121" s="203" t="str">
        <f>VLOOKUP(B2121,'效期天數(2025.1126更新)'!B:C,2,FALSE)</f>
        <v>NT4-D</v>
      </c>
      <c r="D2121" s="203">
        <f>VLOOKUP(B2121,'效期天數(2025.1126更新)'!B:E,4,0)</f>
        <v>60</v>
      </c>
      <c r="E2121" s="204" t="e">
        <f>VLOOKUP(F2121,'帳庫存(20260119  00點更新)'!C:I,7,0)</f>
        <v>#N/A</v>
      </c>
      <c r="F2121" s="296">
        <v>19826091</v>
      </c>
      <c r="G2121" s="295">
        <v>46076</v>
      </c>
      <c r="H2121" s="513" t="s">
        <v>8246</v>
      </c>
      <c r="J2121" s="352">
        <f t="shared" si="259"/>
        <v>46136</v>
      </c>
      <c r="K2121" s="203" t="s">
        <v>8055</v>
      </c>
      <c r="L2121" s="204">
        <v>4000</v>
      </c>
      <c r="M2121" s="344">
        <v>4300</v>
      </c>
      <c r="N2121" s="204">
        <f t="shared" si="260"/>
        <v>4300</v>
      </c>
      <c r="O2121" s="354">
        <f t="shared" si="258"/>
        <v>0</v>
      </c>
      <c r="P2121" s="204" t="e">
        <f>IF(O2121=E2121,TRUE,FALSE)</f>
        <v>#N/A</v>
      </c>
      <c r="Q2121" s="586" t="e">
        <f>O2121-E2121</f>
        <v>#N/A</v>
      </c>
      <c r="KL2121" s="961"/>
      <c r="BKZ2121" s="303">
        <v>4300</v>
      </c>
    </row>
    <row r="2122" spans="2:298 1664:1924" ht="45" customHeight="1">
      <c r="B2122" s="203">
        <v>5714400198</v>
      </c>
      <c r="C2122" s="203" t="str">
        <f>VLOOKUP(B2122,'效期天數(2025.1126更新)'!B:C,2,FALSE)</f>
        <v>NT4-D</v>
      </c>
      <c r="D2122" s="203">
        <f>VLOOKUP(B2122,'效期天數(2025.1126更新)'!B:E,4,0)</f>
        <v>60</v>
      </c>
      <c r="E2122" s="204" t="e">
        <f>VLOOKUP(F2122,'帳庫存(20260119  00點更新)'!C:I,7,0)</f>
        <v>#N/A</v>
      </c>
      <c r="F2122" s="296">
        <v>19826161</v>
      </c>
      <c r="G2122" s="295">
        <v>46129</v>
      </c>
      <c r="H2122" s="513" t="s">
        <v>9507</v>
      </c>
      <c r="J2122" s="352">
        <f t="shared" si="259"/>
        <v>46189</v>
      </c>
      <c r="K2122" s="203" t="s">
        <v>9064</v>
      </c>
      <c r="L2122" s="204">
        <v>4000</v>
      </c>
      <c r="M2122" s="204">
        <v>4180</v>
      </c>
      <c r="N2122" s="204">
        <f t="shared" si="260"/>
        <v>4180</v>
      </c>
      <c r="O2122" s="354">
        <f t="shared" si="258"/>
        <v>0</v>
      </c>
      <c r="BRN2122" s="303">
        <v>4180</v>
      </c>
    </row>
    <row r="2123" spans="2:298 1664:1924" ht="45" customHeight="1">
      <c r="B2123" s="203">
        <v>5714400198</v>
      </c>
      <c r="C2123" s="203" t="str">
        <f>VLOOKUP(B2123,'效期天數(2025.1126更新)'!B:C,2,FALSE)</f>
        <v>NT4-D</v>
      </c>
      <c r="D2123" s="203">
        <f>VLOOKUP(B2123,'效期天數(2025.1126更新)'!B:E,4,0)</f>
        <v>60</v>
      </c>
      <c r="E2123" s="204" t="e">
        <f>VLOOKUP(F2123,'帳庫存(20260119  00點更新)'!C:I,7,0)</f>
        <v>#N/A</v>
      </c>
      <c r="F2123" s="296">
        <v>19826141</v>
      </c>
      <c r="G2123" s="295">
        <v>46111</v>
      </c>
      <c r="H2123" s="513" t="s">
        <v>8672</v>
      </c>
      <c r="J2123" s="352">
        <f t="shared" si="259"/>
        <v>46171</v>
      </c>
      <c r="K2123" s="203" t="s">
        <v>8620</v>
      </c>
      <c r="L2123" s="204">
        <v>4000</v>
      </c>
      <c r="M2123" s="204">
        <v>4400</v>
      </c>
      <c r="N2123" s="204">
        <f t="shared" si="260"/>
        <v>4400</v>
      </c>
      <c r="O2123" s="354">
        <f t="shared" si="258"/>
        <v>0</v>
      </c>
      <c r="KL2123" s="961"/>
      <c r="BPU2123" s="303">
        <v>4400</v>
      </c>
    </row>
    <row r="2124" spans="2:298 1664:1924" ht="45" customHeight="1">
      <c r="B2124" s="875">
        <v>5714400199</v>
      </c>
      <c r="C2124" s="203" t="str">
        <f>VLOOKUP(B2124,'效期天數(2025.1126更新)'!B:C,2,FALSE)</f>
        <v>CK-U</v>
      </c>
      <c r="D2124" s="203">
        <f>VLOOKUP(B2124,'效期天數(2025.1126更新)'!B:E,4,0)</f>
        <v>120</v>
      </c>
      <c r="E2124" s="204" t="e">
        <f>VLOOKUP(F2124,'帳庫存(20260119  00點更新)'!C:I,7,0)</f>
        <v>#N/A</v>
      </c>
      <c r="F2124" s="876">
        <v>19925312</v>
      </c>
      <c r="G2124" s="295">
        <v>45869</v>
      </c>
      <c r="I2124" s="347" t="s">
        <v>7526</v>
      </c>
      <c r="J2124" s="352">
        <f t="shared" si="259"/>
        <v>45989</v>
      </c>
      <c r="K2124" s="203" t="s">
        <v>7528</v>
      </c>
      <c r="L2124" s="204" t="s">
        <v>7529</v>
      </c>
      <c r="M2124" s="874">
        <v>1090</v>
      </c>
      <c r="N2124" s="204">
        <f t="shared" si="260"/>
        <v>1090</v>
      </c>
      <c r="O2124" s="354">
        <f t="shared" si="258"/>
        <v>0</v>
      </c>
      <c r="P2124" s="204" t="e">
        <f t="shared" ref="P2124:P2161" si="261">IF(O2124=E2124,TRUE,FALSE)</f>
        <v>#N/A</v>
      </c>
      <c r="Q2124" s="586" t="e">
        <f t="shared" ref="Q2124:Q2161" si="262">O2124-E2124</f>
        <v>#N/A</v>
      </c>
      <c r="KL2124" s="961"/>
      <c r="BLA2124" s="303">
        <v>1090</v>
      </c>
    </row>
    <row r="2125" spans="2:298 1664:1924" ht="45" customHeight="1">
      <c r="B2125" s="875">
        <v>5714400222</v>
      </c>
      <c r="C2125" s="203" t="str">
        <f>VLOOKUP(B2125,'效期天數(2025.1126更新)'!B:C,2,FALSE)</f>
        <v>CK-AD</v>
      </c>
      <c r="D2125" s="203">
        <f>VLOOKUP(B2125,'效期天數(2025.1126更新)'!B:E,4,0)</f>
        <v>120</v>
      </c>
      <c r="E2125" s="204" t="e">
        <f>VLOOKUP(F2125,'帳庫存(20260119  00點更新)'!C:I,7,0)</f>
        <v>#N/A</v>
      </c>
      <c r="F2125" s="876">
        <v>22225312</v>
      </c>
      <c r="G2125" s="295">
        <v>45869</v>
      </c>
      <c r="I2125" s="347" t="s">
        <v>7526</v>
      </c>
      <c r="J2125" s="352">
        <f t="shared" si="259"/>
        <v>45989</v>
      </c>
      <c r="K2125" s="203" t="s">
        <v>7528</v>
      </c>
      <c r="L2125" s="204" t="s">
        <v>7529</v>
      </c>
      <c r="M2125" s="874">
        <v>1060</v>
      </c>
      <c r="N2125" s="204">
        <f t="shared" si="260"/>
        <v>1060</v>
      </c>
      <c r="O2125" s="354">
        <f t="shared" si="258"/>
        <v>0</v>
      </c>
      <c r="P2125" s="204" t="e">
        <f t="shared" si="261"/>
        <v>#N/A</v>
      </c>
      <c r="Q2125" s="586" t="e">
        <f t="shared" si="262"/>
        <v>#N/A</v>
      </c>
      <c r="KL2125" s="961"/>
      <c r="BLA2125" s="303">
        <v>1060</v>
      </c>
    </row>
    <row r="2126" spans="2:298 1664:1924" ht="45" customHeight="1">
      <c r="B2126" s="875">
        <v>5714400199</v>
      </c>
      <c r="C2126" s="203" t="str">
        <f>VLOOKUP(B2126,'效期天數(2025.1126更新)'!B:C,2,FALSE)</f>
        <v>CK-U</v>
      </c>
      <c r="D2126" s="203">
        <f>VLOOKUP(B2126,'效期天數(2025.1126更新)'!B:E,4,0)</f>
        <v>120</v>
      </c>
      <c r="E2126" s="204" t="e">
        <f>VLOOKUP(F2126,'帳庫存(20260119  00點更新)'!C:I,7,0)</f>
        <v>#N/A</v>
      </c>
      <c r="F2126" s="876">
        <v>19925375</v>
      </c>
      <c r="G2126" s="295">
        <v>45910</v>
      </c>
      <c r="I2126" s="347" t="s">
        <v>7526</v>
      </c>
      <c r="J2126" s="352">
        <f t="shared" si="259"/>
        <v>46030</v>
      </c>
      <c r="K2126" s="203" t="s">
        <v>7528</v>
      </c>
      <c r="L2126" s="204" t="s">
        <v>7529</v>
      </c>
      <c r="M2126" s="874">
        <v>500</v>
      </c>
      <c r="N2126" s="204">
        <f t="shared" si="260"/>
        <v>0</v>
      </c>
      <c r="O2126" s="354">
        <f t="shared" si="258"/>
        <v>500</v>
      </c>
      <c r="P2126" s="204" t="e">
        <f t="shared" si="261"/>
        <v>#N/A</v>
      </c>
      <c r="Q2126" s="586" t="e">
        <f t="shared" si="262"/>
        <v>#N/A</v>
      </c>
      <c r="KL2126" s="961"/>
    </row>
    <row r="2127" spans="2:298 1664:1924" ht="45" customHeight="1">
      <c r="B2127" s="875">
        <v>5714400199</v>
      </c>
      <c r="C2127" s="203" t="str">
        <f>VLOOKUP(B2127,'效期天數(2025.1126更新)'!B:C,2,FALSE)</f>
        <v>CK-U</v>
      </c>
      <c r="D2127" s="203">
        <f>VLOOKUP(B2127,'效期天數(2025.1126更新)'!B:E,4,0)</f>
        <v>120</v>
      </c>
      <c r="E2127" s="204" t="e">
        <f>VLOOKUP(F2127,'帳庫存(20260119  00點更新)'!C:I,7,0)</f>
        <v>#N/A</v>
      </c>
      <c r="F2127" s="876">
        <v>19925376</v>
      </c>
      <c r="G2127" s="295">
        <v>45910</v>
      </c>
      <c r="I2127" s="347" t="s">
        <v>7526</v>
      </c>
      <c r="J2127" s="352">
        <f t="shared" si="259"/>
        <v>46030</v>
      </c>
      <c r="K2127" s="203" t="s">
        <v>7528</v>
      </c>
      <c r="L2127" s="204" t="s">
        <v>7529</v>
      </c>
      <c r="M2127" s="874">
        <v>2000</v>
      </c>
      <c r="N2127" s="204">
        <f t="shared" si="260"/>
        <v>0</v>
      </c>
      <c r="O2127" s="354">
        <f t="shared" si="258"/>
        <v>2000</v>
      </c>
      <c r="P2127" s="204" t="e">
        <f t="shared" si="261"/>
        <v>#N/A</v>
      </c>
      <c r="Q2127" s="586" t="e">
        <f t="shared" si="262"/>
        <v>#N/A</v>
      </c>
      <c r="KL2127" s="961"/>
    </row>
    <row r="2128" spans="2:298 1664:1924" ht="45" customHeight="1">
      <c r="B2128" s="875">
        <v>5714400222</v>
      </c>
      <c r="C2128" s="203" t="str">
        <f>VLOOKUP(B2128,'效期天數(2025.1126更新)'!B:C,2,FALSE)</f>
        <v>CK-AD</v>
      </c>
      <c r="D2128" s="203">
        <f>VLOOKUP(B2128,'效期天數(2025.1126更新)'!B:E,4,0)</f>
        <v>120</v>
      </c>
      <c r="E2128" s="204" t="e">
        <f>VLOOKUP(F2128,'帳庫存(20260119  00點更新)'!C:I,7,0)</f>
        <v>#N/A</v>
      </c>
      <c r="F2128" s="876">
        <v>22225375</v>
      </c>
      <c r="G2128" s="295">
        <v>45910</v>
      </c>
      <c r="I2128" s="347" t="s">
        <v>7526</v>
      </c>
      <c r="J2128" s="352">
        <f t="shared" si="259"/>
        <v>46030</v>
      </c>
      <c r="K2128" s="203" t="s">
        <v>7528</v>
      </c>
      <c r="L2128" s="204" t="s">
        <v>7529</v>
      </c>
      <c r="M2128" s="874">
        <v>500</v>
      </c>
      <c r="N2128" s="204">
        <f t="shared" si="260"/>
        <v>0</v>
      </c>
      <c r="O2128" s="354">
        <f t="shared" si="258"/>
        <v>500</v>
      </c>
      <c r="P2128" s="204" t="e">
        <f t="shared" si="261"/>
        <v>#N/A</v>
      </c>
      <c r="Q2128" s="586" t="e">
        <f t="shared" si="262"/>
        <v>#N/A</v>
      </c>
      <c r="KL2128" s="961"/>
    </row>
    <row r="2129" spans="2:298 1433:1610" ht="45" customHeight="1">
      <c r="B2129" s="875">
        <v>5714400222</v>
      </c>
      <c r="C2129" s="203" t="str">
        <f>VLOOKUP(B2129,'效期天數(2025.1126更新)'!B:C,2,FALSE)</f>
        <v>CK-AD</v>
      </c>
      <c r="D2129" s="203">
        <f>VLOOKUP(B2129,'效期天數(2025.1126更新)'!B:E,4,0)</f>
        <v>120</v>
      </c>
      <c r="E2129" s="204" t="e">
        <f>VLOOKUP(F2129,'帳庫存(20260119  00點更新)'!C:I,7,0)</f>
        <v>#N/A</v>
      </c>
      <c r="F2129" s="876">
        <v>22225376</v>
      </c>
      <c r="G2129" s="295">
        <v>45910</v>
      </c>
      <c r="I2129" s="347" t="s">
        <v>7526</v>
      </c>
      <c r="J2129" s="352">
        <f t="shared" si="259"/>
        <v>46030</v>
      </c>
      <c r="K2129" s="203" t="s">
        <v>7528</v>
      </c>
      <c r="L2129" s="204" t="s">
        <v>7529</v>
      </c>
      <c r="M2129" s="874">
        <v>2000</v>
      </c>
      <c r="N2129" s="204">
        <f t="shared" si="260"/>
        <v>0</v>
      </c>
      <c r="O2129" s="354">
        <f t="shared" si="258"/>
        <v>2000</v>
      </c>
      <c r="P2129" s="204" t="e">
        <f t="shared" si="261"/>
        <v>#N/A</v>
      </c>
      <c r="Q2129" s="586" t="e">
        <f t="shared" si="262"/>
        <v>#N/A</v>
      </c>
      <c r="KL2129" s="961"/>
    </row>
    <row r="2130" spans="2:298 1433:1610" ht="45" customHeight="1">
      <c r="B2130" s="203">
        <v>5714400199</v>
      </c>
      <c r="C2130" s="203" t="str">
        <f>VLOOKUP(B2130,'效期天數(2025.1126更新)'!B:C,2,FALSE)</f>
        <v>CK-U</v>
      </c>
      <c r="D2130" s="203">
        <f>VLOOKUP(B2130,'效期天數(2025.1126更新)'!B:E,4,0)</f>
        <v>120</v>
      </c>
      <c r="E2130" s="204" t="e">
        <f>VLOOKUP(F2130,'帳庫存(20260119  00點更新)'!C:I,7,0)</f>
        <v>#N/A</v>
      </c>
      <c r="F2130" s="296">
        <v>19925481</v>
      </c>
      <c r="G2130" s="295">
        <v>45987</v>
      </c>
      <c r="H2130" s="593" t="s">
        <v>6745</v>
      </c>
      <c r="J2130" s="352">
        <f t="shared" si="259"/>
        <v>46107</v>
      </c>
      <c r="K2130" s="203" t="s">
        <v>6660</v>
      </c>
      <c r="L2130" s="204">
        <v>3000</v>
      </c>
      <c r="M2130" s="204">
        <v>3140</v>
      </c>
      <c r="N2130" s="204">
        <f t="shared" si="260"/>
        <v>3140</v>
      </c>
      <c r="O2130" s="354">
        <f t="shared" si="258"/>
        <v>0</v>
      </c>
      <c r="P2130" s="204" t="e">
        <f t="shared" si="261"/>
        <v>#N/A</v>
      </c>
      <c r="Q2130" s="586" t="e">
        <f t="shared" si="262"/>
        <v>#N/A</v>
      </c>
      <c r="KL2130" s="961"/>
      <c r="BCC2130" s="303">
        <v>2000</v>
      </c>
      <c r="BCN2130" s="303">
        <v>500</v>
      </c>
      <c r="BDA2130" s="303">
        <v>640</v>
      </c>
    </row>
    <row r="2131" spans="2:298 1433:1610" ht="45" customHeight="1">
      <c r="B2131" s="203">
        <v>5714400199</v>
      </c>
      <c r="C2131" s="203" t="str">
        <f>VLOOKUP(B2131,'效期天數(2025.1126更新)'!B:C,2,FALSE)</f>
        <v>CK-U</v>
      </c>
      <c r="D2131" s="203">
        <f>VLOOKUP(B2131,'效期天數(2025.1126更新)'!B:E,4,0)</f>
        <v>120</v>
      </c>
      <c r="E2131" s="204" t="e">
        <f>VLOOKUP(F2131,'帳庫存(20260119  00點更新)'!C:I,7,0)</f>
        <v>#N/A</v>
      </c>
      <c r="F2131" s="296">
        <v>19925482</v>
      </c>
      <c r="G2131" s="295">
        <v>45987</v>
      </c>
      <c r="H2131" s="593" t="s">
        <v>6745</v>
      </c>
      <c r="J2131" s="352">
        <f t="shared" si="259"/>
        <v>46107</v>
      </c>
      <c r="K2131" s="203" t="s">
        <v>6660</v>
      </c>
      <c r="L2131" s="204">
        <v>3000</v>
      </c>
      <c r="M2131" s="204">
        <v>2990</v>
      </c>
      <c r="N2131" s="204">
        <f t="shared" si="260"/>
        <v>2990</v>
      </c>
      <c r="O2131" s="354">
        <f t="shared" si="258"/>
        <v>0</v>
      </c>
      <c r="P2131" s="204" t="e">
        <f t="shared" si="261"/>
        <v>#N/A</v>
      </c>
      <c r="Q2131" s="586" t="e">
        <f t="shared" si="262"/>
        <v>#N/A</v>
      </c>
      <c r="KL2131" s="961"/>
      <c r="BCE2131" s="303">
        <v>2000</v>
      </c>
      <c r="BDA2131" s="303">
        <v>990</v>
      </c>
    </row>
    <row r="2132" spans="2:298 1433:1610" ht="45" customHeight="1">
      <c r="B2132" s="633">
        <v>5714400222</v>
      </c>
      <c r="C2132" s="633" t="str">
        <f>VLOOKUP(B2132,'效期天數(2025.1126更新)'!B:C,2,FALSE)</f>
        <v>CK-AD</v>
      </c>
      <c r="D2132" s="203">
        <f>VLOOKUP(B2132,'效期天數(2025.1126更新)'!B:E,4,0)</f>
        <v>120</v>
      </c>
      <c r="E2132" s="696">
        <f>VLOOKUP(F2132,'帳庫存(20260119  00點更新)'!C:I,7,0)</f>
        <v>540</v>
      </c>
      <c r="F2132" s="645">
        <v>22225481</v>
      </c>
      <c r="G2132" s="295">
        <v>45987</v>
      </c>
      <c r="H2132" s="593" t="s">
        <v>6745</v>
      </c>
      <c r="I2132" s="286" t="s">
        <v>7123</v>
      </c>
      <c r="J2132" s="352">
        <f t="shared" si="259"/>
        <v>46107</v>
      </c>
      <c r="K2132" s="203" t="s">
        <v>6661</v>
      </c>
      <c r="L2132" s="204">
        <v>3000</v>
      </c>
      <c r="M2132" s="204">
        <v>3040</v>
      </c>
      <c r="N2132" s="204">
        <f t="shared" si="260"/>
        <v>2500</v>
      </c>
      <c r="O2132" s="354">
        <f t="shared" si="258"/>
        <v>540</v>
      </c>
      <c r="P2132" s="204" t="b">
        <f t="shared" si="261"/>
        <v>1</v>
      </c>
      <c r="Q2132" s="586">
        <f t="shared" si="262"/>
        <v>0</v>
      </c>
      <c r="KL2132" s="961"/>
      <c r="BCC2132" s="303">
        <v>2000</v>
      </c>
      <c r="BCN2132" s="303">
        <v>500</v>
      </c>
    </row>
    <row r="2133" spans="2:298 1433:1610" ht="45" customHeight="1">
      <c r="B2133" s="203">
        <v>5714400222</v>
      </c>
      <c r="C2133" s="203" t="str">
        <f>VLOOKUP(B2133,'效期天數(2025.1126更新)'!B:C,2,FALSE)</f>
        <v>CK-AD</v>
      </c>
      <c r="D2133" s="203">
        <f>VLOOKUP(B2133,'效期天數(2025.1126更新)'!B:E,4,0)</f>
        <v>120</v>
      </c>
      <c r="E2133" s="204" t="e">
        <f>VLOOKUP(F2133,'帳庫存(20260119  00點更新)'!C:I,7,0)</f>
        <v>#N/A</v>
      </c>
      <c r="F2133" s="296">
        <v>22225482</v>
      </c>
      <c r="G2133" s="295">
        <v>45987</v>
      </c>
      <c r="H2133" s="593" t="s">
        <v>6745</v>
      </c>
      <c r="J2133" s="352">
        <f t="shared" si="259"/>
        <v>46107</v>
      </c>
      <c r="K2133" s="203" t="s">
        <v>6661</v>
      </c>
      <c r="L2133" s="204">
        <v>3000</v>
      </c>
      <c r="M2133" s="204">
        <v>3030</v>
      </c>
      <c r="N2133" s="204">
        <f t="shared" si="260"/>
        <v>3030</v>
      </c>
      <c r="O2133" s="354">
        <f t="shared" si="258"/>
        <v>0</v>
      </c>
      <c r="P2133" s="204" t="e">
        <f t="shared" si="261"/>
        <v>#N/A</v>
      </c>
      <c r="Q2133" s="586" t="e">
        <f t="shared" si="262"/>
        <v>#N/A</v>
      </c>
      <c r="KL2133" s="961"/>
      <c r="BCE2133" s="303">
        <v>2000</v>
      </c>
      <c r="BDA2133" s="303">
        <v>1030</v>
      </c>
    </row>
    <row r="2134" spans="2:298 1433:1610" ht="45" customHeight="1">
      <c r="B2134" s="203">
        <v>5714400199</v>
      </c>
      <c r="C2134" s="203" t="str">
        <f>VLOOKUP(B2134,'效期天數(2025.1126更新)'!B:C,2,FALSE)</f>
        <v>CK-U</v>
      </c>
      <c r="D2134" s="203">
        <f>VLOOKUP(B2134,'效期天數(2025.1126更新)'!B:E,4,0)</f>
        <v>120</v>
      </c>
      <c r="E2134" s="204" t="e">
        <f>VLOOKUP(F2134,'帳庫存(20260119  00點更新)'!C:I,7,0)</f>
        <v>#N/A</v>
      </c>
      <c r="F2134" s="296">
        <v>19925501</v>
      </c>
      <c r="G2134" s="295">
        <v>45999</v>
      </c>
      <c r="H2134" s="745" t="s">
        <v>6868</v>
      </c>
      <c r="J2134" s="352">
        <f t="shared" si="259"/>
        <v>46119</v>
      </c>
      <c r="K2134" s="203" t="s">
        <v>6814</v>
      </c>
      <c r="L2134" s="204">
        <v>3000</v>
      </c>
      <c r="M2134" s="204">
        <v>3020</v>
      </c>
      <c r="N2134" s="204">
        <f t="shared" si="260"/>
        <v>3020</v>
      </c>
      <c r="O2134" s="354">
        <f t="shared" si="258"/>
        <v>0</v>
      </c>
      <c r="P2134" s="204" t="e">
        <f t="shared" si="261"/>
        <v>#N/A</v>
      </c>
      <c r="Q2134" s="586" t="e">
        <f t="shared" si="262"/>
        <v>#N/A</v>
      </c>
      <c r="KL2134" s="961"/>
      <c r="BDA2134" s="303">
        <v>3020</v>
      </c>
    </row>
    <row r="2135" spans="2:298 1433:1610" ht="45" customHeight="1">
      <c r="B2135" s="203">
        <v>5714400199</v>
      </c>
      <c r="C2135" s="203" t="str">
        <f>VLOOKUP(B2135,'效期天數(2025.1126更新)'!B:C,2,FALSE)</f>
        <v>CK-U</v>
      </c>
      <c r="D2135" s="203">
        <f>VLOOKUP(B2135,'效期天數(2025.1126更新)'!B:E,4,0)</f>
        <v>120</v>
      </c>
      <c r="E2135" s="204" t="e">
        <f>VLOOKUP(F2135,'帳庫存(20260119  00點更新)'!C:I,7,0)</f>
        <v>#N/A</v>
      </c>
      <c r="F2135" s="296">
        <v>19925502</v>
      </c>
      <c r="G2135" s="295">
        <v>45999</v>
      </c>
      <c r="H2135" s="745" t="s">
        <v>6868</v>
      </c>
      <c r="J2135" s="352">
        <f t="shared" si="259"/>
        <v>46119</v>
      </c>
      <c r="K2135" s="203" t="s">
        <v>6814</v>
      </c>
      <c r="L2135" s="204">
        <v>3000</v>
      </c>
      <c r="M2135" s="204">
        <v>3020</v>
      </c>
      <c r="N2135" s="204">
        <f t="shared" si="260"/>
        <v>3020</v>
      </c>
      <c r="O2135" s="354">
        <f t="shared" si="258"/>
        <v>0</v>
      </c>
      <c r="P2135" s="204" t="e">
        <f t="shared" si="261"/>
        <v>#N/A</v>
      </c>
      <c r="Q2135" s="586" t="e">
        <f t="shared" si="262"/>
        <v>#N/A</v>
      </c>
      <c r="KL2135" s="961"/>
      <c r="BDA2135" s="303">
        <v>3020</v>
      </c>
    </row>
    <row r="2136" spans="2:298 1433:1610" ht="45" customHeight="1">
      <c r="B2136" s="203">
        <v>5714400222</v>
      </c>
      <c r="C2136" s="203" t="str">
        <f>VLOOKUP(B2136,'效期天數(2025.1126更新)'!B:C,2,FALSE)</f>
        <v>CK-AD</v>
      </c>
      <c r="D2136" s="203">
        <f>VLOOKUP(B2136,'效期天數(2025.1126更新)'!B:E,4,0)</f>
        <v>120</v>
      </c>
      <c r="E2136" s="204" t="e">
        <f>VLOOKUP(F2136,'帳庫存(20260119  00點更新)'!C:I,7,0)</f>
        <v>#N/A</v>
      </c>
      <c r="F2136" s="296">
        <v>22225501</v>
      </c>
      <c r="G2136" s="295">
        <v>45999</v>
      </c>
      <c r="H2136" s="745" t="s">
        <v>6868</v>
      </c>
      <c r="J2136" s="352">
        <f t="shared" si="259"/>
        <v>46119</v>
      </c>
      <c r="K2136" s="203" t="s">
        <v>6815</v>
      </c>
      <c r="L2136" s="204">
        <v>3000</v>
      </c>
      <c r="M2136" s="204">
        <v>3020</v>
      </c>
      <c r="N2136" s="204">
        <f t="shared" si="260"/>
        <v>3020</v>
      </c>
      <c r="O2136" s="354">
        <f t="shared" si="258"/>
        <v>0</v>
      </c>
      <c r="P2136" s="204" t="e">
        <f t="shared" si="261"/>
        <v>#N/A</v>
      </c>
      <c r="Q2136" s="586" t="e">
        <f t="shared" si="262"/>
        <v>#N/A</v>
      </c>
      <c r="KL2136" s="961"/>
      <c r="BDA2136" s="303">
        <v>3020</v>
      </c>
    </row>
    <row r="2137" spans="2:298 1433:1610" ht="45" customHeight="1">
      <c r="B2137" s="203">
        <v>5714400222</v>
      </c>
      <c r="C2137" s="203" t="str">
        <f>VLOOKUP(B2137,'效期天數(2025.1126更新)'!B:C,2,FALSE)</f>
        <v>CK-AD</v>
      </c>
      <c r="D2137" s="203">
        <f>VLOOKUP(B2137,'效期天數(2025.1126更新)'!B:E,4,0)</f>
        <v>120</v>
      </c>
      <c r="E2137" s="204" t="e">
        <f>VLOOKUP(F2137,'帳庫存(20260119  00點更新)'!C:I,7,0)</f>
        <v>#N/A</v>
      </c>
      <c r="F2137" s="296">
        <v>22225502</v>
      </c>
      <c r="G2137" s="295">
        <v>45999</v>
      </c>
      <c r="H2137" s="745" t="s">
        <v>6868</v>
      </c>
      <c r="J2137" s="352">
        <f t="shared" si="259"/>
        <v>46119</v>
      </c>
      <c r="K2137" s="203" t="s">
        <v>6815</v>
      </c>
      <c r="L2137" s="204">
        <v>3000</v>
      </c>
      <c r="M2137" s="204">
        <v>3020</v>
      </c>
      <c r="N2137" s="204">
        <f t="shared" si="260"/>
        <v>3020</v>
      </c>
      <c r="O2137" s="354">
        <f t="shared" si="258"/>
        <v>0</v>
      </c>
      <c r="P2137" s="204" t="e">
        <f t="shared" si="261"/>
        <v>#N/A</v>
      </c>
      <c r="Q2137" s="586" t="e">
        <f t="shared" si="262"/>
        <v>#N/A</v>
      </c>
      <c r="KL2137" s="961"/>
      <c r="BDA2137" s="303">
        <v>3020</v>
      </c>
    </row>
    <row r="2138" spans="2:298 1433:1610" ht="45" customHeight="1">
      <c r="B2138" s="203">
        <v>5714400199</v>
      </c>
      <c r="C2138" s="203" t="str">
        <f>VLOOKUP(B2138,'效期天數(2025.1126更新)'!B:C,2,FALSE)</f>
        <v>CK-U</v>
      </c>
      <c r="D2138" s="203">
        <f>VLOOKUP(B2138,'效期天數(2025.1126更新)'!B:E,4,0)</f>
        <v>120</v>
      </c>
      <c r="E2138" s="204">
        <f>VLOOKUP(F2138,'帳庫存(20260119  00點更新)'!C:I,7,0)</f>
        <v>430</v>
      </c>
      <c r="F2138" s="296">
        <v>19925503</v>
      </c>
      <c r="G2138" s="295">
        <v>46002</v>
      </c>
      <c r="H2138" s="546" t="s">
        <v>6911</v>
      </c>
      <c r="J2138" s="352">
        <f t="shared" si="259"/>
        <v>46122</v>
      </c>
      <c r="K2138" s="203" t="s">
        <v>6849</v>
      </c>
      <c r="L2138" s="204">
        <v>3000</v>
      </c>
      <c r="M2138" s="204">
        <v>3030</v>
      </c>
      <c r="N2138" s="204">
        <f t="shared" si="260"/>
        <v>3030</v>
      </c>
      <c r="O2138" s="354">
        <f t="shared" si="258"/>
        <v>0</v>
      </c>
      <c r="P2138" s="204" t="b">
        <f t="shared" si="261"/>
        <v>0</v>
      </c>
      <c r="Q2138" s="586">
        <f t="shared" si="262"/>
        <v>-430</v>
      </c>
      <c r="KL2138" s="961"/>
      <c r="BDT2138" s="303">
        <v>800</v>
      </c>
      <c r="BDU2138" s="303">
        <v>1000</v>
      </c>
      <c r="BET2138" s="303">
        <v>300</v>
      </c>
      <c r="BFN2138" s="303">
        <v>500</v>
      </c>
      <c r="BGY2138" s="303">
        <v>430</v>
      </c>
    </row>
    <row r="2139" spans="2:298 1433:1610" ht="45" customHeight="1">
      <c r="B2139" s="203">
        <v>5714400199</v>
      </c>
      <c r="C2139" s="203" t="str">
        <f>VLOOKUP(B2139,'效期天數(2025.1126更新)'!B:C,2,FALSE)</f>
        <v>CK-U</v>
      </c>
      <c r="D2139" s="203">
        <f>VLOOKUP(B2139,'效期天數(2025.1126更新)'!B:E,4,0)</f>
        <v>120</v>
      </c>
      <c r="E2139" s="204">
        <f>VLOOKUP(F2139,'帳庫存(20260119  00點更新)'!C:I,7,0)</f>
        <v>1200</v>
      </c>
      <c r="F2139" s="296">
        <v>19925504</v>
      </c>
      <c r="G2139" s="295">
        <v>46002</v>
      </c>
      <c r="H2139" s="546" t="s">
        <v>6911</v>
      </c>
      <c r="J2139" s="352">
        <f t="shared" si="259"/>
        <v>46122</v>
      </c>
      <c r="K2139" s="203" t="s">
        <v>6849</v>
      </c>
      <c r="L2139" s="204">
        <v>3000</v>
      </c>
      <c r="M2139" s="204">
        <v>3030</v>
      </c>
      <c r="N2139" s="204">
        <f t="shared" si="260"/>
        <v>3030</v>
      </c>
      <c r="O2139" s="354">
        <f t="shared" si="258"/>
        <v>0</v>
      </c>
      <c r="P2139" s="204" t="b">
        <f t="shared" si="261"/>
        <v>0</v>
      </c>
      <c r="Q2139" s="586">
        <f t="shared" si="262"/>
        <v>-1200</v>
      </c>
      <c r="KL2139" s="961"/>
      <c r="BFA2139" s="303">
        <v>1000</v>
      </c>
      <c r="BGI2139" s="303">
        <v>830</v>
      </c>
      <c r="BGT2139" s="303">
        <v>500</v>
      </c>
      <c r="BGY2139" s="303">
        <v>120</v>
      </c>
      <c r="BIX2139" s="303">
        <v>580</v>
      </c>
    </row>
    <row r="2140" spans="2:298 1433:1610" ht="45" customHeight="1">
      <c r="B2140" s="203">
        <v>5714400222</v>
      </c>
      <c r="C2140" s="203" t="str">
        <f>VLOOKUP(B2140,'效期天數(2025.1126更新)'!B:C,2,FALSE)</f>
        <v>CK-AD</v>
      </c>
      <c r="D2140" s="203">
        <f>VLOOKUP(B2140,'效期天數(2025.1126更新)'!B:E,4,0)</f>
        <v>120</v>
      </c>
      <c r="E2140" s="204">
        <f>VLOOKUP(F2140,'帳庫存(20260119  00點更新)'!C:I,7,0)</f>
        <v>340</v>
      </c>
      <c r="F2140" s="296">
        <v>22225503</v>
      </c>
      <c r="G2140" s="295">
        <v>46002</v>
      </c>
      <c r="H2140" s="546" t="s">
        <v>6911</v>
      </c>
      <c r="J2140" s="352">
        <f t="shared" si="259"/>
        <v>46122</v>
      </c>
      <c r="K2140" s="203" t="s">
        <v>6850</v>
      </c>
      <c r="L2140" s="204">
        <v>3000</v>
      </c>
      <c r="M2140" s="204">
        <v>2940</v>
      </c>
      <c r="N2140" s="204">
        <f t="shared" si="260"/>
        <v>2940</v>
      </c>
      <c r="O2140" s="354">
        <f t="shared" si="258"/>
        <v>0</v>
      </c>
      <c r="P2140" s="204" t="b">
        <f t="shared" si="261"/>
        <v>0</v>
      </c>
      <c r="Q2140" s="586">
        <f t="shared" si="262"/>
        <v>-340</v>
      </c>
      <c r="KL2140" s="961"/>
      <c r="BDT2140" s="303">
        <v>800</v>
      </c>
      <c r="BDU2140" s="303">
        <v>1000</v>
      </c>
      <c r="BET2140" s="303">
        <v>300</v>
      </c>
      <c r="BFN2140" s="303">
        <v>500</v>
      </c>
      <c r="BGY2140" s="303">
        <v>340</v>
      </c>
    </row>
    <row r="2141" spans="2:298 1433:1610" ht="45" customHeight="1">
      <c r="B2141" s="203">
        <v>5714400222</v>
      </c>
      <c r="C2141" s="203" t="str">
        <f>VLOOKUP(B2141,'效期天數(2025.1126更新)'!B:C,2,FALSE)</f>
        <v>CK-AD</v>
      </c>
      <c r="D2141" s="203">
        <f>VLOOKUP(B2141,'效期天數(2025.1126更新)'!B:E,4,0)</f>
        <v>120</v>
      </c>
      <c r="E2141" s="204">
        <f>VLOOKUP(F2141,'帳庫存(20260119  00點更新)'!C:I,7,0)</f>
        <v>1180</v>
      </c>
      <c r="F2141" s="296">
        <v>22225504</v>
      </c>
      <c r="G2141" s="295">
        <v>46002</v>
      </c>
      <c r="H2141" s="546" t="s">
        <v>6911</v>
      </c>
      <c r="J2141" s="352">
        <f t="shared" si="259"/>
        <v>46122</v>
      </c>
      <c r="K2141" s="203" t="s">
        <v>6850</v>
      </c>
      <c r="L2141" s="204">
        <v>3000</v>
      </c>
      <c r="M2141" s="204">
        <v>3010</v>
      </c>
      <c r="N2141" s="204">
        <f t="shared" si="260"/>
        <v>3010</v>
      </c>
      <c r="O2141" s="354">
        <f t="shared" si="258"/>
        <v>0</v>
      </c>
      <c r="P2141" s="204" t="b">
        <f t="shared" si="261"/>
        <v>0</v>
      </c>
      <c r="Q2141" s="586">
        <f t="shared" si="262"/>
        <v>-1180</v>
      </c>
      <c r="KL2141" s="961"/>
      <c r="BFA2141" s="303">
        <v>1000</v>
      </c>
      <c r="BGI2141" s="303">
        <v>830</v>
      </c>
      <c r="BGT2141" s="303">
        <v>500</v>
      </c>
      <c r="BGY2141" s="303">
        <v>210</v>
      </c>
      <c r="BIX2141" s="303">
        <v>470</v>
      </c>
    </row>
    <row r="2142" spans="2:298 1433:1610" ht="45" customHeight="1">
      <c r="B2142" s="203">
        <v>5714400199</v>
      </c>
      <c r="C2142" s="203" t="str">
        <f>VLOOKUP(B2142,'效期天數(2025.1126更新)'!B:C,2,FALSE)</f>
        <v>CK-U</v>
      </c>
      <c r="D2142" s="203">
        <f>VLOOKUP(B2142,'效期天數(2025.1126更新)'!B:E,4,0)</f>
        <v>120</v>
      </c>
      <c r="E2142" s="204" t="e">
        <f>VLOOKUP(F2142,'帳庫存(20260119  00點更新)'!C:I,7,0)</f>
        <v>#N/A</v>
      </c>
      <c r="F2142" s="296">
        <v>19925511</v>
      </c>
      <c r="G2142" s="295">
        <v>46006</v>
      </c>
      <c r="H2142" s="535" t="s">
        <v>6899</v>
      </c>
      <c r="J2142" s="352">
        <f t="shared" si="259"/>
        <v>46126</v>
      </c>
      <c r="K2142" s="203" t="s">
        <v>6879</v>
      </c>
      <c r="L2142" s="204">
        <v>3000</v>
      </c>
      <c r="M2142" s="204">
        <v>3120</v>
      </c>
      <c r="N2142" s="204">
        <f t="shared" si="260"/>
        <v>3120</v>
      </c>
      <c r="O2142" s="354">
        <f t="shared" si="258"/>
        <v>0</v>
      </c>
      <c r="P2142" s="204" t="e">
        <f t="shared" si="261"/>
        <v>#N/A</v>
      </c>
      <c r="Q2142" s="586" t="e">
        <f t="shared" si="262"/>
        <v>#N/A</v>
      </c>
      <c r="KL2142" s="961"/>
      <c r="BDX2142" s="303">
        <v>3120</v>
      </c>
    </row>
    <row r="2143" spans="2:298 1433:1610" ht="45" customHeight="1">
      <c r="B2143" s="203">
        <v>5714400199</v>
      </c>
      <c r="C2143" s="203" t="str">
        <f>VLOOKUP(B2143,'效期天數(2025.1126更新)'!B:C,2,FALSE)</f>
        <v>CK-U</v>
      </c>
      <c r="D2143" s="203">
        <f>VLOOKUP(B2143,'效期天數(2025.1126更新)'!B:E,4,0)</f>
        <v>120</v>
      </c>
      <c r="E2143" s="204" t="e">
        <f>VLOOKUP(F2143,'帳庫存(20260119  00點更新)'!C:I,7,0)</f>
        <v>#N/A</v>
      </c>
      <c r="F2143" s="296">
        <v>19925512</v>
      </c>
      <c r="G2143" s="295">
        <v>46006</v>
      </c>
      <c r="H2143" s="535" t="s">
        <v>6899</v>
      </c>
      <c r="J2143" s="352">
        <f t="shared" si="259"/>
        <v>46126</v>
      </c>
      <c r="K2143" s="203" t="s">
        <v>6879</v>
      </c>
      <c r="L2143" s="204">
        <v>3000</v>
      </c>
      <c r="M2143" s="204">
        <v>3130</v>
      </c>
      <c r="N2143" s="204">
        <f t="shared" si="260"/>
        <v>3130</v>
      </c>
      <c r="O2143" s="354">
        <f t="shared" si="258"/>
        <v>0</v>
      </c>
      <c r="P2143" s="204" t="e">
        <f t="shared" si="261"/>
        <v>#N/A</v>
      </c>
      <c r="Q2143" s="586" t="e">
        <f t="shared" si="262"/>
        <v>#N/A</v>
      </c>
      <c r="KL2143" s="961"/>
      <c r="BDX2143" s="303">
        <v>3130</v>
      </c>
    </row>
    <row r="2144" spans="2:298 1433:1610" ht="45" customHeight="1">
      <c r="B2144" s="203">
        <v>5714400222</v>
      </c>
      <c r="C2144" s="203" t="str">
        <f>VLOOKUP(B2144,'效期天數(2025.1126更新)'!B:C,2,FALSE)</f>
        <v>CK-AD</v>
      </c>
      <c r="D2144" s="203">
        <f>VLOOKUP(B2144,'效期天數(2025.1126更新)'!B:E,4,0)</f>
        <v>120</v>
      </c>
      <c r="E2144" s="204" t="e">
        <f>VLOOKUP(F2144,'帳庫存(20260119  00點更新)'!C:I,7,0)</f>
        <v>#N/A</v>
      </c>
      <c r="F2144" s="296">
        <v>22225511</v>
      </c>
      <c r="G2144" s="295">
        <v>46006</v>
      </c>
      <c r="H2144" s="535" t="s">
        <v>6899</v>
      </c>
      <c r="J2144" s="352">
        <f t="shared" si="259"/>
        <v>46126</v>
      </c>
      <c r="K2144" s="203" t="s">
        <v>6880</v>
      </c>
      <c r="L2144" s="204">
        <v>3000</v>
      </c>
      <c r="M2144" s="204">
        <v>3070</v>
      </c>
      <c r="N2144" s="204">
        <f t="shared" si="260"/>
        <v>3070</v>
      </c>
      <c r="O2144" s="354">
        <f t="shared" si="258"/>
        <v>0</v>
      </c>
      <c r="P2144" s="204" t="e">
        <f t="shared" si="261"/>
        <v>#N/A</v>
      </c>
      <c r="Q2144" s="586" t="e">
        <f t="shared" si="262"/>
        <v>#N/A</v>
      </c>
      <c r="KL2144" s="961"/>
      <c r="BDX2144" s="303">
        <v>3070</v>
      </c>
    </row>
    <row r="2145" spans="2:298 1480:1816" ht="45" customHeight="1">
      <c r="B2145" s="203">
        <v>5714400222</v>
      </c>
      <c r="C2145" s="203" t="str">
        <f>VLOOKUP(B2145,'效期天數(2025.1126更新)'!B:C,2,FALSE)</f>
        <v>CK-AD</v>
      </c>
      <c r="D2145" s="203">
        <f>VLOOKUP(B2145,'效期天數(2025.1126更新)'!B:E,4,0)</f>
        <v>120</v>
      </c>
      <c r="E2145" s="204" t="e">
        <f>VLOOKUP(F2145,'帳庫存(20260119  00點更新)'!C:I,7,0)</f>
        <v>#N/A</v>
      </c>
      <c r="F2145" s="296">
        <v>22225512</v>
      </c>
      <c r="G2145" s="295">
        <v>46006</v>
      </c>
      <c r="H2145" s="535" t="s">
        <v>6899</v>
      </c>
      <c r="J2145" s="352">
        <f t="shared" si="259"/>
        <v>46126</v>
      </c>
      <c r="K2145" s="203" t="s">
        <v>6880</v>
      </c>
      <c r="L2145" s="204">
        <v>3000</v>
      </c>
      <c r="M2145" s="204">
        <v>3120</v>
      </c>
      <c r="N2145" s="204">
        <f t="shared" si="260"/>
        <v>3120</v>
      </c>
      <c r="O2145" s="354">
        <f t="shared" si="258"/>
        <v>0</v>
      </c>
      <c r="P2145" s="204" t="e">
        <f t="shared" si="261"/>
        <v>#N/A</v>
      </c>
      <c r="Q2145" s="586" t="e">
        <f t="shared" si="262"/>
        <v>#N/A</v>
      </c>
      <c r="KL2145" s="961"/>
      <c r="BDX2145" s="303">
        <v>3120</v>
      </c>
    </row>
    <row r="2146" spans="2:298 1480:1816" ht="45" customHeight="1">
      <c r="B2146" s="203">
        <v>5714400199</v>
      </c>
      <c r="C2146" s="203" t="str">
        <f>VLOOKUP(B2146,'效期天數(2025.1126更新)'!B:C,2,FALSE)</f>
        <v>CK-U</v>
      </c>
      <c r="D2146" s="203">
        <f>VLOOKUP(B2146,'效期天數(2025.1126更新)'!B:E,4,0)</f>
        <v>120</v>
      </c>
      <c r="E2146" s="204">
        <f>VLOOKUP(F2146,'帳庫存(20260119  00點更新)'!C:I,7,0)</f>
        <v>2950</v>
      </c>
      <c r="F2146" s="296">
        <v>19926021</v>
      </c>
      <c r="G2146" s="295">
        <v>46027</v>
      </c>
      <c r="H2146" s="759" t="s">
        <v>7144</v>
      </c>
      <c r="J2146" s="352">
        <f t="shared" si="259"/>
        <v>46147</v>
      </c>
      <c r="K2146" s="203" t="s">
        <v>7103</v>
      </c>
      <c r="L2146" s="204">
        <v>3000</v>
      </c>
      <c r="M2146" s="204">
        <v>2950</v>
      </c>
      <c r="N2146" s="204">
        <f t="shared" si="260"/>
        <v>2950</v>
      </c>
      <c r="O2146" s="354">
        <f t="shared" si="258"/>
        <v>0</v>
      </c>
      <c r="P2146" s="204" t="b">
        <f t="shared" si="261"/>
        <v>0</v>
      </c>
      <c r="Q2146" s="586">
        <f t="shared" si="262"/>
        <v>-2950</v>
      </c>
      <c r="KL2146" s="961"/>
      <c r="BHB2146" s="303">
        <v>500</v>
      </c>
      <c r="BHF2146" s="303">
        <v>1000</v>
      </c>
      <c r="BHG2146" s="303">
        <v>1450</v>
      </c>
    </row>
    <row r="2147" spans="2:298 1480:1816" ht="45" customHeight="1">
      <c r="B2147" s="203">
        <v>5714400199</v>
      </c>
      <c r="C2147" s="203" t="str">
        <f>VLOOKUP(B2147,'效期天數(2025.1126更新)'!B:C,2,FALSE)</f>
        <v>CK-U</v>
      </c>
      <c r="D2147" s="203">
        <f>VLOOKUP(B2147,'效期天數(2025.1126更新)'!B:E,4,0)</f>
        <v>120</v>
      </c>
      <c r="E2147" s="204">
        <f>VLOOKUP(F2147,'帳庫存(20260119  00點更新)'!C:I,7,0)</f>
        <v>2950</v>
      </c>
      <c r="F2147" s="296">
        <v>19926022</v>
      </c>
      <c r="G2147" s="295">
        <v>46027</v>
      </c>
      <c r="H2147" s="759" t="s">
        <v>7144</v>
      </c>
      <c r="J2147" s="352">
        <f t="shared" si="259"/>
        <v>46147</v>
      </c>
      <c r="K2147" s="203" t="s">
        <v>7103</v>
      </c>
      <c r="L2147" s="204">
        <v>3000</v>
      </c>
      <c r="M2147" s="204">
        <v>2950</v>
      </c>
      <c r="N2147" s="204">
        <f t="shared" si="260"/>
        <v>2950</v>
      </c>
      <c r="O2147" s="354">
        <f t="shared" si="258"/>
        <v>0</v>
      </c>
      <c r="P2147" s="204" t="b">
        <f t="shared" si="261"/>
        <v>0</v>
      </c>
      <c r="Q2147" s="586">
        <f t="shared" si="262"/>
        <v>-2950</v>
      </c>
      <c r="KL2147" s="961"/>
      <c r="BHS2147" s="303">
        <v>500</v>
      </c>
      <c r="BIS2147" s="303">
        <v>1000</v>
      </c>
      <c r="BIX2147" s="303">
        <v>530</v>
      </c>
      <c r="BJO2147" s="303">
        <v>500</v>
      </c>
      <c r="BLZ2147" s="303">
        <v>420</v>
      </c>
    </row>
    <row r="2148" spans="2:298 1480:1816" ht="45" customHeight="1">
      <c r="B2148" s="203">
        <v>5714400222</v>
      </c>
      <c r="C2148" s="203" t="str">
        <f>VLOOKUP(B2148,'效期天數(2025.1126更新)'!B:C,2,FALSE)</f>
        <v>CK-AD</v>
      </c>
      <c r="D2148" s="203">
        <f>VLOOKUP(B2148,'效期天數(2025.1126更新)'!B:E,4,0)</f>
        <v>120</v>
      </c>
      <c r="E2148" s="204">
        <f>VLOOKUP(F2148,'帳庫存(20260119  00點更新)'!C:I,7,0)</f>
        <v>2930</v>
      </c>
      <c r="F2148" s="296">
        <v>22226021</v>
      </c>
      <c r="G2148" s="295">
        <v>46027</v>
      </c>
      <c r="H2148" s="759" t="s">
        <v>7144</v>
      </c>
      <c r="J2148" s="352">
        <f t="shared" si="259"/>
        <v>46147</v>
      </c>
      <c r="K2148" s="203" t="s">
        <v>7104</v>
      </c>
      <c r="L2148" s="204">
        <v>3000</v>
      </c>
      <c r="M2148" s="204">
        <v>2930</v>
      </c>
      <c r="N2148" s="204">
        <f t="shared" si="260"/>
        <v>2930</v>
      </c>
      <c r="O2148" s="354">
        <f t="shared" si="258"/>
        <v>0</v>
      </c>
      <c r="P2148" s="204" t="b">
        <f t="shared" si="261"/>
        <v>0</v>
      </c>
      <c r="Q2148" s="586">
        <f t="shared" si="262"/>
        <v>-2930</v>
      </c>
      <c r="KL2148" s="961"/>
      <c r="BHB2148" s="303">
        <v>500</v>
      </c>
      <c r="BHF2148" s="303">
        <v>1000</v>
      </c>
      <c r="BHG2148" s="303">
        <v>1430</v>
      </c>
    </row>
    <row r="2149" spans="2:298 1480:1816" ht="45" customHeight="1">
      <c r="B2149" s="203">
        <v>5714400222</v>
      </c>
      <c r="C2149" s="203" t="str">
        <f>VLOOKUP(B2149,'效期天數(2025.1126更新)'!B:C,2,FALSE)</f>
        <v>CK-AD</v>
      </c>
      <c r="D2149" s="203">
        <f>VLOOKUP(B2149,'效期天數(2025.1126更新)'!B:E,4,0)</f>
        <v>120</v>
      </c>
      <c r="E2149" s="204">
        <f>VLOOKUP(F2149,'帳庫存(20260119  00點更新)'!C:I,7,0)</f>
        <v>2940</v>
      </c>
      <c r="F2149" s="296">
        <v>22226022</v>
      </c>
      <c r="G2149" s="295">
        <v>46027</v>
      </c>
      <c r="H2149" s="759" t="s">
        <v>7144</v>
      </c>
      <c r="J2149" s="352">
        <f t="shared" si="259"/>
        <v>46147</v>
      </c>
      <c r="K2149" s="203" t="s">
        <v>7104</v>
      </c>
      <c r="L2149" s="204">
        <v>3000</v>
      </c>
      <c r="M2149" s="204">
        <v>2940</v>
      </c>
      <c r="N2149" s="204">
        <f t="shared" si="260"/>
        <v>2940</v>
      </c>
      <c r="O2149" s="354">
        <f t="shared" si="258"/>
        <v>0</v>
      </c>
      <c r="P2149" s="204" t="b">
        <f t="shared" si="261"/>
        <v>0</v>
      </c>
      <c r="Q2149" s="586">
        <f t="shared" si="262"/>
        <v>-2940</v>
      </c>
      <c r="KL2149" s="961"/>
      <c r="BHG2149" s="303">
        <v>20</v>
      </c>
      <c r="BHS2149" s="303">
        <v>500</v>
      </c>
      <c r="BIS2149" s="303">
        <v>1000</v>
      </c>
      <c r="BIX2149" s="303">
        <v>530</v>
      </c>
      <c r="BJO2149" s="303">
        <v>500</v>
      </c>
      <c r="BLZ2149" s="303">
        <v>390</v>
      </c>
    </row>
    <row r="2150" spans="2:298 1480:1816" ht="45" customHeight="1">
      <c r="B2150" s="203">
        <v>5714400199</v>
      </c>
      <c r="C2150" s="203" t="str">
        <f>VLOOKUP(B2150,'效期天數(2025.1126更新)'!B:C,2,FALSE)</f>
        <v>CK-U</v>
      </c>
      <c r="D2150" s="203">
        <f>VLOOKUP(B2150,'效期天數(2025.1126更新)'!B:E,4,0)</f>
        <v>120</v>
      </c>
      <c r="E2150" s="204" t="e">
        <f>VLOOKUP(F2150,'帳庫存(20260119  00點更新)'!C:I,7,0)</f>
        <v>#N/A</v>
      </c>
      <c r="F2150" s="296">
        <v>19926051</v>
      </c>
      <c r="G2150" s="295">
        <v>46050</v>
      </c>
      <c r="H2150" s="593" t="s">
        <v>7859</v>
      </c>
      <c r="J2150" s="352">
        <f t="shared" si="259"/>
        <v>46170</v>
      </c>
      <c r="K2150" s="203" t="s">
        <v>7650</v>
      </c>
      <c r="L2150" s="204">
        <v>3000</v>
      </c>
      <c r="M2150" s="204">
        <v>3120</v>
      </c>
      <c r="N2150" s="204">
        <f t="shared" si="260"/>
        <v>3120</v>
      </c>
      <c r="O2150" s="354">
        <f t="shared" si="258"/>
        <v>0</v>
      </c>
      <c r="P2150" s="204" t="e">
        <f t="shared" si="261"/>
        <v>#N/A</v>
      </c>
      <c r="Q2150" s="586" t="e">
        <f t="shared" si="262"/>
        <v>#N/A</v>
      </c>
      <c r="KL2150" s="961"/>
      <c r="BIT2150" s="303">
        <v>2000</v>
      </c>
      <c r="BJE2150" s="303">
        <v>1120</v>
      </c>
    </row>
    <row r="2151" spans="2:298 1480:1816" ht="45" customHeight="1">
      <c r="B2151" s="203">
        <v>5714400199</v>
      </c>
      <c r="C2151" s="203" t="str">
        <f>VLOOKUP(B2151,'效期天數(2025.1126更新)'!B:C,2,FALSE)</f>
        <v>CK-U</v>
      </c>
      <c r="D2151" s="203">
        <f>VLOOKUP(B2151,'效期天數(2025.1126更新)'!B:E,4,0)</f>
        <v>120</v>
      </c>
      <c r="E2151" s="204" t="e">
        <f>VLOOKUP(F2151,'帳庫存(20260119  00點更新)'!C:I,7,0)</f>
        <v>#N/A</v>
      </c>
      <c r="F2151" s="296">
        <v>19926052</v>
      </c>
      <c r="G2151" s="295">
        <v>46050</v>
      </c>
      <c r="H2151" s="593" t="s">
        <v>7859</v>
      </c>
      <c r="J2151" s="352">
        <f t="shared" si="259"/>
        <v>46170</v>
      </c>
      <c r="K2151" s="203" t="s">
        <v>7650</v>
      </c>
      <c r="L2151" s="204">
        <v>3000</v>
      </c>
      <c r="M2151" s="204">
        <v>3120</v>
      </c>
      <c r="N2151" s="204">
        <f t="shared" si="260"/>
        <v>3660</v>
      </c>
      <c r="O2151" s="354">
        <f>M2151-N2151+JW2151</f>
        <v>0</v>
      </c>
      <c r="P2151" s="204" t="e">
        <f t="shared" si="261"/>
        <v>#N/A</v>
      </c>
      <c r="Q2151" s="586" t="e">
        <f t="shared" si="262"/>
        <v>#N/A</v>
      </c>
      <c r="JW2151" s="824">
        <v>540</v>
      </c>
      <c r="KL2151" s="961"/>
      <c r="BJE2151" s="303">
        <v>130</v>
      </c>
      <c r="BJQ2151" s="303">
        <v>1000</v>
      </c>
      <c r="BKO2151" s="303">
        <v>1990</v>
      </c>
      <c r="BLE2151" s="303">
        <v>540</v>
      </c>
    </row>
    <row r="2152" spans="2:298 1480:1816" ht="45" customHeight="1">
      <c r="B2152" s="203">
        <v>5714400222</v>
      </c>
      <c r="C2152" s="203" t="str">
        <f>VLOOKUP(B2152,'效期天數(2025.1126更新)'!B:C,2,FALSE)</f>
        <v>CK-AD</v>
      </c>
      <c r="D2152" s="203">
        <f>VLOOKUP(B2152,'效期天數(2025.1126更新)'!B:E,4,0)</f>
        <v>120</v>
      </c>
      <c r="E2152" s="204" t="e">
        <f>VLOOKUP(F2152,'帳庫存(20260119  00點更新)'!C:I,7,0)</f>
        <v>#N/A</v>
      </c>
      <c r="F2152" s="296">
        <v>22226051</v>
      </c>
      <c r="G2152" s="295">
        <v>46050</v>
      </c>
      <c r="H2152" s="593" t="s">
        <v>7859</v>
      </c>
      <c r="J2152" s="352">
        <f t="shared" si="259"/>
        <v>46170</v>
      </c>
      <c r="K2152" s="203" t="s">
        <v>7651</v>
      </c>
      <c r="L2152" s="204">
        <v>3000</v>
      </c>
      <c r="M2152" s="204">
        <v>3080</v>
      </c>
      <c r="N2152" s="204">
        <f t="shared" si="260"/>
        <v>3080</v>
      </c>
      <c r="O2152" s="354">
        <f>M2152-N2152</f>
        <v>0</v>
      </c>
      <c r="P2152" s="204" t="e">
        <f t="shared" si="261"/>
        <v>#N/A</v>
      </c>
      <c r="Q2152" s="586" t="e">
        <f t="shared" si="262"/>
        <v>#N/A</v>
      </c>
      <c r="KL2152" s="961"/>
      <c r="BIT2152" s="303">
        <v>2000</v>
      </c>
      <c r="BJE2152" s="303">
        <v>1080</v>
      </c>
    </row>
    <row r="2153" spans="2:298 1480:1816" ht="45" customHeight="1">
      <c r="B2153" s="203">
        <v>5714400222</v>
      </c>
      <c r="C2153" s="203" t="str">
        <f>VLOOKUP(B2153,'效期天數(2025.1126更新)'!B:C,2,FALSE)</f>
        <v>CK-AD</v>
      </c>
      <c r="D2153" s="203">
        <f>VLOOKUP(B2153,'效期天數(2025.1126更新)'!B:E,4,0)</f>
        <v>120</v>
      </c>
      <c r="E2153" s="204" t="e">
        <f>VLOOKUP(F2153,'帳庫存(20260119  00點更新)'!C:I,7,0)</f>
        <v>#N/A</v>
      </c>
      <c r="F2153" s="296">
        <v>22226052</v>
      </c>
      <c r="G2153" s="295">
        <v>46050</v>
      </c>
      <c r="H2153" s="593" t="s">
        <v>7859</v>
      </c>
      <c r="J2153" s="352">
        <f t="shared" si="259"/>
        <v>46170</v>
      </c>
      <c r="K2153" s="203" t="s">
        <v>7651</v>
      </c>
      <c r="L2153" s="204">
        <v>3000</v>
      </c>
      <c r="M2153" s="204">
        <v>3130</v>
      </c>
      <c r="N2153" s="204">
        <f t="shared" si="260"/>
        <v>3620</v>
      </c>
      <c r="O2153" s="354">
        <f>M2153-N2153+JW2153</f>
        <v>0</v>
      </c>
      <c r="P2153" s="204" t="e">
        <f t="shared" si="261"/>
        <v>#N/A</v>
      </c>
      <c r="Q2153" s="586" t="e">
        <f t="shared" si="262"/>
        <v>#N/A</v>
      </c>
      <c r="JW2153" s="824">
        <v>490</v>
      </c>
      <c r="KL2153" s="961"/>
      <c r="BJE2153" s="303">
        <v>170</v>
      </c>
      <c r="BJQ2153" s="303">
        <v>1000</v>
      </c>
      <c r="BKO2153" s="303">
        <v>1960</v>
      </c>
      <c r="BLE2153" s="303">
        <v>490</v>
      </c>
    </row>
    <row r="2154" spans="2:298 1480:1816" ht="45" customHeight="1">
      <c r="B2154" s="203">
        <v>5714400199</v>
      </c>
      <c r="C2154" s="203" t="str">
        <f>VLOOKUP(B2154,'效期天數(2025.1126更新)'!B:C,2,FALSE)</f>
        <v>CK-U</v>
      </c>
      <c r="D2154" s="203">
        <f>VLOOKUP(B2154,'效期天數(2025.1126更新)'!B:E,4,0)</f>
        <v>120</v>
      </c>
      <c r="E2154" s="204" t="e">
        <f>VLOOKUP(F2154,'帳庫存(20260119  00點更新)'!C:I,7,0)</f>
        <v>#N/A</v>
      </c>
      <c r="F2154" s="296">
        <v>19926061</v>
      </c>
      <c r="G2154" s="295">
        <v>46057</v>
      </c>
      <c r="H2154" s="546" t="s">
        <v>7905</v>
      </c>
      <c r="J2154" s="352">
        <f t="shared" si="259"/>
        <v>46177</v>
      </c>
      <c r="K2154" s="203" t="s">
        <v>7823</v>
      </c>
      <c r="L2154" s="204">
        <v>3000</v>
      </c>
      <c r="M2154" s="204">
        <v>3090</v>
      </c>
      <c r="N2154" s="204">
        <f t="shared" si="260"/>
        <v>3710</v>
      </c>
      <c r="O2154" s="354">
        <f>M2154-N2154+JW2154</f>
        <v>0</v>
      </c>
      <c r="P2154" s="204" t="e">
        <f t="shared" si="261"/>
        <v>#N/A</v>
      </c>
      <c r="Q2154" s="586" t="e">
        <f t="shared" si="262"/>
        <v>#N/A</v>
      </c>
      <c r="JW2154" s="824">
        <v>620</v>
      </c>
      <c r="KL2154" s="961"/>
      <c r="BKO2154" s="303">
        <v>3090</v>
      </c>
      <c r="BQV2154" s="303">
        <v>620</v>
      </c>
    </row>
    <row r="2155" spans="2:298 1480:1816" ht="45" customHeight="1">
      <c r="B2155" s="203">
        <v>5714400199</v>
      </c>
      <c r="C2155" s="203" t="str">
        <f>VLOOKUP(B2155,'效期天數(2025.1126更新)'!B:C,2,FALSE)</f>
        <v>CK-U</v>
      </c>
      <c r="D2155" s="203">
        <f>VLOOKUP(B2155,'效期天數(2025.1126更新)'!B:E,4,0)</f>
        <v>120</v>
      </c>
      <c r="E2155" s="204" t="e">
        <f>VLOOKUP(F2155,'帳庫存(20260119  00點更新)'!C:I,7,0)</f>
        <v>#N/A</v>
      </c>
      <c r="F2155" s="296">
        <v>19926062</v>
      </c>
      <c r="G2155" s="295">
        <v>46057</v>
      </c>
      <c r="H2155" s="546" t="s">
        <v>7905</v>
      </c>
      <c r="J2155" s="352">
        <f t="shared" si="259"/>
        <v>46177</v>
      </c>
      <c r="K2155" s="203" t="s">
        <v>7823</v>
      </c>
      <c r="L2155" s="204">
        <v>3000</v>
      </c>
      <c r="M2155" s="204">
        <v>2940</v>
      </c>
      <c r="N2155" s="204">
        <f t="shared" si="260"/>
        <v>2940</v>
      </c>
      <c r="O2155" s="354">
        <f>M2155-N2155</f>
        <v>0</v>
      </c>
      <c r="P2155" s="204" t="e">
        <f t="shared" si="261"/>
        <v>#N/A</v>
      </c>
      <c r="Q2155" s="586" t="e">
        <f t="shared" si="262"/>
        <v>#N/A</v>
      </c>
      <c r="KL2155" s="961"/>
      <c r="BKO2155" s="303">
        <v>2940</v>
      </c>
    </row>
    <row r="2156" spans="2:298 1480:1816" ht="45" customHeight="1">
      <c r="B2156" s="203">
        <v>5714400222</v>
      </c>
      <c r="C2156" s="203" t="str">
        <f>VLOOKUP(B2156,'效期天數(2025.1126更新)'!B:C,2,FALSE)</f>
        <v>CK-AD</v>
      </c>
      <c r="D2156" s="203">
        <f>VLOOKUP(B2156,'效期天數(2025.1126更新)'!B:E,4,0)</f>
        <v>120</v>
      </c>
      <c r="E2156" s="204" t="e">
        <f>VLOOKUP(F2156,'帳庫存(20260119  00點更新)'!C:I,7,0)</f>
        <v>#N/A</v>
      </c>
      <c r="F2156" s="296">
        <v>22226061</v>
      </c>
      <c r="G2156" s="295">
        <v>46057</v>
      </c>
      <c r="H2156" s="546" t="s">
        <v>7905</v>
      </c>
      <c r="J2156" s="352">
        <f t="shared" si="259"/>
        <v>46177</v>
      </c>
      <c r="K2156" s="203" t="s">
        <v>7824</v>
      </c>
      <c r="L2156" s="204">
        <v>3000</v>
      </c>
      <c r="M2156" s="204">
        <v>2830</v>
      </c>
      <c r="N2156" s="204">
        <f t="shared" si="260"/>
        <v>3290</v>
      </c>
      <c r="O2156" s="354">
        <f>M2156-N2156+JW2156</f>
        <v>0</v>
      </c>
      <c r="P2156" s="204" t="e">
        <f t="shared" si="261"/>
        <v>#N/A</v>
      </c>
      <c r="Q2156" s="586" t="e">
        <f t="shared" si="262"/>
        <v>#N/A</v>
      </c>
      <c r="JW2156" s="824">
        <v>460</v>
      </c>
      <c r="KL2156" s="961"/>
      <c r="BKO2156" s="303">
        <v>2830</v>
      </c>
      <c r="BQV2156" s="303">
        <v>460</v>
      </c>
    </row>
    <row r="2157" spans="2:298 1480:1816" ht="45" customHeight="1">
      <c r="B2157" s="203">
        <v>5714400222</v>
      </c>
      <c r="C2157" s="203" t="str">
        <f>VLOOKUP(B2157,'效期天數(2025.1126更新)'!B:C,2,FALSE)</f>
        <v>CK-AD</v>
      </c>
      <c r="D2157" s="203">
        <f>VLOOKUP(B2157,'效期天數(2025.1126更新)'!B:E,4,0)</f>
        <v>120</v>
      </c>
      <c r="E2157" s="204" t="e">
        <f>VLOOKUP(F2157,'帳庫存(20260119  00點更新)'!C:I,7,0)</f>
        <v>#N/A</v>
      </c>
      <c r="F2157" s="296">
        <v>22226062</v>
      </c>
      <c r="G2157" s="295">
        <v>46057</v>
      </c>
      <c r="H2157" s="546" t="s">
        <v>7905</v>
      </c>
      <c r="J2157" s="352">
        <f t="shared" si="259"/>
        <v>46177</v>
      </c>
      <c r="K2157" s="203" t="s">
        <v>7824</v>
      </c>
      <c r="L2157" s="204">
        <v>3000</v>
      </c>
      <c r="M2157" s="204">
        <v>3030</v>
      </c>
      <c r="N2157" s="204">
        <f t="shared" si="260"/>
        <v>3030</v>
      </c>
      <c r="O2157" s="354">
        <f>M2157-N2157</f>
        <v>0</v>
      </c>
      <c r="P2157" s="204" t="e">
        <f t="shared" si="261"/>
        <v>#N/A</v>
      </c>
      <c r="Q2157" s="586" t="e">
        <f t="shared" si="262"/>
        <v>#N/A</v>
      </c>
      <c r="KL2157" s="961"/>
      <c r="BKO2157" s="303">
        <v>3030</v>
      </c>
    </row>
    <row r="2158" spans="2:298 1480:1816" ht="45" customHeight="1">
      <c r="B2158" s="203">
        <v>5714400199</v>
      </c>
      <c r="C2158" s="203" t="str">
        <f>VLOOKUP(B2158,'效期天數(2025.1126更新)'!B:C,2,FALSE)</f>
        <v>CK-U</v>
      </c>
      <c r="D2158" s="203">
        <f>VLOOKUP(B2158,'效期天數(2025.1126更新)'!B:E,4,0)</f>
        <v>120</v>
      </c>
      <c r="E2158" s="204" t="e">
        <f>VLOOKUP(F2158,'帳庫存(20260119  00點更新)'!C:I,7,0)</f>
        <v>#N/A</v>
      </c>
      <c r="F2158" s="203">
        <v>19926101</v>
      </c>
      <c r="G2158" s="295">
        <v>46083</v>
      </c>
      <c r="H2158" s="747" t="s">
        <v>8255</v>
      </c>
      <c r="J2158" s="352">
        <f t="shared" si="259"/>
        <v>46203</v>
      </c>
      <c r="K2158" s="203" t="s">
        <v>8151</v>
      </c>
      <c r="L2158" s="204">
        <v>3000</v>
      </c>
      <c r="M2158" s="344">
        <v>3080</v>
      </c>
      <c r="N2158" s="204">
        <f t="shared" si="260"/>
        <v>3650</v>
      </c>
      <c r="O2158" s="354">
        <f>M2158-N2158+JU2158</f>
        <v>0</v>
      </c>
      <c r="P2158" s="204" t="e">
        <f t="shared" si="261"/>
        <v>#N/A</v>
      </c>
      <c r="Q2158" s="586" t="e">
        <f t="shared" si="262"/>
        <v>#N/A</v>
      </c>
      <c r="JU2158" s="19">
        <v>570</v>
      </c>
      <c r="KL2158" s="961"/>
      <c r="BKQ2158" s="303">
        <v>1080</v>
      </c>
      <c r="BKU2158" s="303">
        <v>2000</v>
      </c>
      <c r="BMA2158" s="303">
        <v>570</v>
      </c>
    </row>
    <row r="2159" spans="2:298 1480:1816" ht="45" customHeight="1">
      <c r="B2159" s="203">
        <v>5714400199</v>
      </c>
      <c r="C2159" s="203" t="str">
        <f>VLOOKUP(B2159,'效期天數(2025.1126更新)'!B:C,2,FALSE)</f>
        <v>CK-U</v>
      </c>
      <c r="D2159" s="203">
        <f>VLOOKUP(B2159,'效期天數(2025.1126更新)'!B:E,4,0)</f>
        <v>120</v>
      </c>
      <c r="E2159" s="204" t="e">
        <f>VLOOKUP(F2159,'帳庫存(20260119  00點更新)'!C:I,7,0)</f>
        <v>#N/A</v>
      </c>
      <c r="F2159" s="203">
        <v>19926102</v>
      </c>
      <c r="G2159" s="295">
        <v>46083</v>
      </c>
      <c r="H2159" s="747" t="s">
        <v>8255</v>
      </c>
      <c r="J2159" s="352">
        <f t="shared" si="259"/>
        <v>46203</v>
      </c>
      <c r="K2159" s="203" t="s">
        <v>8151</v>
      </c>
      <c r="L2159" s="204">
        <v>3000</v>
      </c>
      <c r="M2159" s="344">
        <v>3120</v>
      </c>
      <c r="N2159" s="204">
        <f t="shared" si="260"/>
        <v>3120</v>
      </c>
      <c r="O2159" s="354">
        <f>M2159-N2159</f>
        <v>0</v>
      </c>
      <c r="P2159" s="204" t="e">
        <f t="shared" si="261"/>
        <v>#N/A</v>
      </c>
      <c r="Q2159" s="586" t="e">
        <f t="shared" si="262"/>
        <v>#N/A</v>
      </c>
      <c r="KL2159" s="961"/>
      <c r="BLF2159" s="303">
        <v>3120</v>
      </c>
    </row>
    <row r="2160" spans="2:298 1480:1816" ht="45" customHeight="1">
      <c r="B2160" s="203">
        <v>5714400222</v>
      </c>
      <c r="C2160" s="203" t="str">
        <f>VLOOKUP(B2160,'效期天數(2025.1126更新)'!B:C,2,FALSE)</f>
        <v>CK-AD</v>
      </c>
      <c r="D2160" s="203">
        <f>VLOOKUP(B2160,'效期天數(2025.1126更新)'!B:E,4,0)</f>
        <v>120</v>
      </c>
      <c r="E2160" s="204" t="e">
        <f>VLOOKUP(F2160,'帳庫存(20260119  00點更新)'!C:I,7,0)</f>
        <v>#N/A</v>
      </c>
      <c r="F2160" s="203">
        <v>22226101</v>
      </c>
      <c r="G2160" s="295">
        <v>46083</v>
      </c>
      <c r="H2160" s="747" t="s">
        <v>8255</v>
      </c>
      <c r="J2160" s="352">
        <f t="shared" si="259"/>
        <v>46203</v>
      </c>
      <c r="K2160" s="203" t="s">
        <v>8152</v>
      </c>
      <c r="L2160" s="204">
        <v>3000</v>
      </c>
      <c r="M2160" s="344">
        <v>3060</v>
      </c>
      <c r="N2160" s="204">
        <f t="shared" si="260"/>
        <v>3580</v>
      </c>
      <c r="O2160" s="354">
        <f>M2160-N2160+JU2160</f>
        <v>0</v>
      </c>
      <c r="P2160" s="204" t="e">
        <f t="shared" si="261"/>
        <v>#N/A</v>
      </c>
      <c r="Q2160" s="586" t="e">
        <f t="shared" si="262"/>
        <v>#N/A</v>
      </c>
      <c r="JU2160" s="19">
        <v>520</v>
      </c>
      <c r="KL2160" s="961"/>
      <c r="BKQ2160" s="303">
        <v>1060</v>
      </c>
      <c r="BKU2160" s="303">
        <v>2000</v>
      </c>
      <c r="BMA2160" s="303">
        <v>520</v>
      </c>
    </row>
    <row r="2161" spans="2:324 1621:1828" ht="45" customHeight="1">
      <c r="B2161" s="203">
        <v>5714400222</v>
      </c>
      <c r="C2161" s="203" t="str">
        <f>VLOOKUP(B2161,'效期天數(2025.1126更新)'!B:C,2,FALSE)</f>
        <v>CK-AD</v>
      </c>
      <c r="D2161" s="203">
        <f>VLOOKUP(B2161,'效期天數(2025.1126更新)'!B:E,4,0)</f>
        <v>120</v>
      </c>
      <c r="E2161" s="204" t="e">
        <f>VLOOKUP(F2161,'帳庫存(20260119  00點更新)'!C:I,7,0)</f>
        <v>#N/A</v>
      </c>
      <c r="F2161" s="203">
        <v>22226102</v>
      </c>
      <c r="G2161" s="295">
        <v>46083</v>
      </c>
      <c r="H2161" s="747" t="s">
        <v>8255</v>
      </c>
      <c r="J2161" s="352">
        <f t="shared" si="259"/>
        <v>46203</v>
      </c>
      <c r="K2161" s="203" t="s">
        <v>8152</v>
      </c>
      <c r="L2161" s="204">
        <v>3000</v>
      </c>
      <c r="M2161" s="344">
        <v>3060</v>
      </c>
      <c r="N2161" s="204">
        <f t="shared" si="260"/>
        <v>3060</v>
      </c>
      <c r="O2161" s="354">
        <f>M2161-N2161</f>
        <v>0</v>
      </c>
      <c r="P2161" s="204" t="e">
        <f t="shared" si="261"/>
        <v>#N/A</v>
      </c>
      <c r="Q2161" s="586" t="e">
        <f t="shared" si="262"/>
        <v>#N/A</v>
      </c>
      <c r="KL2161" s="961"/>
      <c r="BLF2161" s="303">
        <v>3060</v>
      </c>
    </row>
    <row r="2162" spans="2:324 1621:1828" ht="45" customHeight="1">
      <c r="B2162" s="203">
        <v>5714400199</v>
      </c>
      <c r="C2162" s="203" t="str">
        <f>VLOOKUP(B2162,'效期天數(2025.1126更新)'!B:C,2,FALSE)</f>
        <v>CK-U</v>
      </c>
      <c r="D2162" s="203">
        <f>VLOOKUP(B2162,'效期天數(2025.1126更新)'!B:E,4,0)</f>
        <v>120</v>
      </c>
      <c r="E2162" s="204" t="e">
        <f>VLOOKUP(F2162,'帳庫存(20260119  00點更新)'!C:I,7,0)</f>
        <v>#N/A</v>
      </c>
      <c r="F2162" s="296">
        <v>19926111</v>
      </c>
      <c r="G2162" s="295">
        <v>46090</v>
      </c>
      <c r="H2162" s="538" t="s">
        <v>8343</v>
      </c>
      <c r="J2162" s="352">
        <f t="shared" si="259"/>
        <v>46210</v>
      </c>
      <c r="K2162" s="203" t="s">
        <v>8267</v>
      </c>
      <c r="L2162" s="204">
        <v>3000</v>
      </c>
      <c r="M2162" s="204">
        <v>3040</v>
      </c>
      <c r="N2162" s="204">
        <f t="shared" si="260"/>
        <v>3080</v>
      </c>
      <c r="O2162" s="354">
        <f>M2162-N2162</f>
        <v>-40</v>
      </c>
      <c r="KL2162" s="961"/>
      <c r="BLE2162" s="303">
        <v>1040</v>
      </c>
      <c r="BLN2162" s="303">
        <v>2040</v>
      </c>
    </row>
    <row r="2163" spans="2:324 1621:1828" ht="45" customHeight="1">
      <c r="B2163" s="203">
        <v>5714400199</v>
      </c>
      <c r="C2163" s="203" t="str">
        <f>VLOOKUP(B2163,'效期天數(2025.1126更新)'!B:C,2,FALSE)</f>
        <v>CK-U</v>
      </c>
      <c r="D2163" s="203">
        <f>VLOOKUP(B2163,'效期天數(2025.1126更新)'!B:E,4,0)</f>
        <v>120</v>
      </c>
      <c r="E2163" s="204" t="e">
        <f>VLOOKUP(F2163,'帳庫存(20260119  00點更新)'!C:I,7,0)</f>
        <v>#N/A</v>
      </c>
      <c r="F2163" s="296">
        <v>19926112</v>
      </c>
      <c r="G2163" s="295">
        <v>46090</v>
      </c>
      <c r="H2163" s="538" t="s">
        <v>8343</v>
      </c>
      <c r="J2163" s="352">
        <f t="shared" si="259"/>
        <v>46210</v>
      </c>
      <c r="K2163" s="203" t="s">
        <v>8267</v>
      </c>
      <c r="L2163" s="204">
        <v>3000</v>
      </c>
      <c r="M2163" s="204">
        <v>3040</v>
      </c>
      <c r="N2163" s="204">
        <f t="shared" si="260"/>
        <v>3040</v>
      </c>
      <c r="O2163" s="354">
        <f>M2163-N2163</f>
        <v>0</v>
      </c>
      <c r="KL2163" s="961"/>
      <c r="BMO2163" s="303">
        <v>1000</v>
      </c>
      <c r="BND2163" s="303">
        <v>500</v>
      </c>
      <c r="BNS2163" s="303">
        <v>1540</v>
      </c>
    </row>
    <row r="2164" spans="2:324 1621:1828" ht="45" customHeight="1">
      <c r="B2164" s="203">
        <v>5714400222</v>
      </c>
      <c r="C2164" s="203" t="str">
        <f>VLOOKUP(B2164,'效期天數(2025.1126更新)'!B:C,2,FALSE)</f>
        <v>CK-AD</v>
      </c>
      <c r="D2164" s="203">
        <f>VLOOKUP(B2164,'效期天數(2025.1126更新)'!B:E,4,0)</f>
        <v>120</v>
      </c>
      <c r="E2164" s="204" t="e">
        <f>VLOOKUP(F2164,'帳庫存(20260119  00點更新)'!C:I,7,0)</f>
        <v>#N/A</v>
      </c>
      <c r="F2164" s="296">
        <v>22226111</v>
      </c>
      <c r="G2164" s="295">
        <v>46090</v>
      </c>
      <c r="H2164" s="538" t="s">
        <v>8343</v>
      </c>
      <c r="J2164" s="352">
        <f t="shared" si="259"/>
        <v>46210</v>
      </c>
      <c r="K2164" s="203" t="s">
        <v>8268</v>
      </c>
      <c r="L2164" s="204">
        <v>3000</v>
      </c>
      <c r="M2164" s="204">
        <v>3040</v>
      </c>
      <c r="N2164" s="204">
        <f t="shared" si="260"/>
        <v>3080</v>
      </c>
      <c r="O2164" s="354">
        <f>M2164-N2164</f>
        <v>-40</v>
      </c>
      <c r="KL2164" s="961"/>
      <c r="BLE2164" s="303">
        <v>1040</v>
      </c>
      <c r="BLN2164" s="303">
        <v>2040</v>
      </c>
    </row>
    <row r="2165" spans="2:324 1621:1828" ht="45" customHeight="1">
      <c r="B2165" s="203">
        <v>5714400222</v>
      </c>
      <c r="C2165" s="203" t="str">
        <f>VLOOKUP(B2165,'效期天數(2025.1126更新)'!B:C,2,FALSE)</f>
        <v>CK-AD</v>
      </c>
      <c r="D2165" s="203">
        <f>VLOOKUP(B2165,'效期天數(2025.1126更新)'!B:E,4,0)</f>
        <v>120</v>
      </c>
      <c r="E2165" s="204" t="e">
        <f>VLOOKUP(F2165,'帳庫存(20260119  00點更新)'!C:I,7,0)</f>
        <v>#N/A</v>
      </c>
      <c r="F2165" s="296">
        <v>22226112</v>
      </c>
      <c r="G2165" s="295">
        <v>46090</v>
      </c>
      <c r="H2165" s="538" t="s">
        <v>8343</v>
      </c>
      <c r="J2165" s="352">
        <f t="shared" si="259"/>
        <v>46210</v>
      </c>
      <c r="K2165" s="203" t="s">
        <v>8268</v>
      </c>
      <c r="L2165" s="204">
        <v>3000</v>
      </c>
      <c r="M2165" s="204">
        <v>3040</v>
      </c>
      <c r="N2165" s="204">
        <f t="shared" si="260"/>
        <v>3040</v>
      </c>
      <c r="O2165" s="354">
        <f>M2165-N2165</f>
        <v>0</v>
      </c>
      <c r="KL2165" s="961"/>
      <c r="BMO2165" s="303">
        <v>1000</v>
      </c>
      <c r="BND2165" s="303">
        <v>500</v>
      </c>
      <c r="BNS2165" s="303">
        <v>1540</v>
      </c>
    </row>
    <row r="2166" spans="2:324 1621:1828" ht="45" customHeight="1">
      <c r="B2166" s="203">
        <v>5714400199</v>
      </c>
      <c r="C2166" s="203" t="str">
        <f>VLOOKUP(B2166,'效期天數(2025.1126更新)'!B:C,2,FALSE)</f>
        <v>CK-U</v>
      </c>
      <c r="D2166" s="203">
        <f>VLOOKUP(B2166,'效期天數(2025.1126更新)'!B:E,4,0)</f>
        <v>120</v>
      </c>
      <c r="E2166" s="204" t="e">
        <f>VLOOKUP(F2166,'帳庫存(20260119  00點更新)'!C:I,7,0)</f>
        <v>#N/A</v>
      </c>
      <c r="F2166" s="296">
        <v>19926113</v>
      </c>
      <c r="G2166" s="295">
        <v>46094</v>
      </c>
      <c r="H2166" s="753" t="s">
        <v>8437</v>
      </c>
      <c r="J2166" s="352">
        <f t="shared" si="259"/>
        <v>46214</v>
      </c>
      <c r="K2166" s="203" t="s">
        <v>8372</v>
      </c>
      <c r="L2166" s="204">
        <v>3000</v>
      </c>
      <c r="M2166" s="204">
        <v>3090</v>
      </c>
      <c r="N2166" s="204">
        <f t="shared" si="260"/>
        <v>3760</v>
      </c>
      <c r="O2166" s="354">
        <f>M2166-N2166+LL2166</f>
        <v>0</v>
      </c>
      <c r="KL2166" s="961"/>
      <c r="LL2166" s="944">
        <v>670</v>
      </c>
      <c r="BMY2166" s="303">
        <v>1000</v>
      </c>
      <c r="BNF2166" s="303">
        <v>1090</v>
      </c>
      <c r="BOH2166" s="303">
        <v>1000</v>
      </c>
      <c r="BRH2166" s="303">
        <v>670</v>
      </c>
    </row>
    <row r="2167" spans="2:324 1621:1828" ht="45" customHeight="1">
      <c r="B2167" s="203">
        <v>5714400199</v>
      </c>
      <c r="C2167" s="203" t="str">
        <f>VLOOKUP(B2167,'效期天數(2025.1126更新)'!B:C,2,FALSE)</f>
        <v>CK-U</v>
      </c>
      <c r="D2167" s="203">
        <f>VLOOKUP(B2167,'效期天數(2025.1126更新)'!B:E,4,0)</f>
        <v>120</v>
      </c>
      <c r="E2167" s="204" t="e">
        <f>VLOOKUP(F2167,'帳庫存(20260119  00點更新)'!C:I,7,0)</f>
        <v>#N/A</v>
      </c>
      <c r="F2167" s="296">
        <v>19926114</v>
      </c>
      <c r="G2167" s="295">
        <v>46094</v>
      </c>
      <c r="H2167" s="753" t="s">
        <v>8437</v>
      </c>
      <c r="J2167" s="352">
        <f t="shared" si="259"/>
        <v>46214</v>
      </c>
      <c r="K2167" s="203" t="s">
        <v>8372</v>
      </c>
      <c r="L2167" s="204">
        <v>3000</v>
      </c>
      <c r="M2167" s="204">
        <v>3090</v>
      </c>
      <c r="N2167" s="204">
        <f t="shared" si="260"/>
        <v>3090</v>
      </c>
      <c r="O2167" s="354">
        <f>M2167-N2167</f>
        <v>0</v>
      </c>
      <c r="KL2167" s="961"/>
      <c r="BNM2167" s="303">
        <v>2350</v>
      </c>
      <c r="BPX2167" s="303">
        <v>740</v>
      </c>
    </row>
    <row r="2168" spans="2:324 1621:1828" ht="45" customHeight="1">
      <c r="B2168" s="203">
        <v>5714400222</v>
      </c>
      <c r="C2168" s="203" t="str">
        <f>VLOOKUP(B2168,'效期天數(2025.1126更新)'!B:C,2,FALSE)</f>
        <v>CK-AD</v>
      </c>
      <c r="D2168" s="203">
        <f>VLOOKUP(B2168,'效期天數(2025.1126更新)'!B:E,4,0)</f>
        <v>120</v>
      </c>
      <c r="E2168" s="204" t="e">
        <f>VLOOKUP(F2168,'帳庫存(20260119  00點更新)'!C:I,7,0)</f>
        <v>#N/A</v>
      </c>
      <c r="F2168" s="296">
        <v>22226113</v>
      </c>
      <c r="G2168" s="295">
        <v>46094</v>
      </c>
      <c r="H2168" s="753" t="s">
        <v>8437</v>
      </c>
      <c r="J2168" s="352">
        <f t="shared" si="259"/>
        <v>46214</v>
      </c>
      <c r="K2168" s="203" t="s">
        <v>8373</v>
      </c>
      <c r="L2168" s="204">
        <v>3000</v>
      </c>
      <c r="M2168" s="204">
        <v>3080</v>
      </c>
      <c r="N2168" s="204">
        <f t="shared" si="260"/>
        <v>3730</v>
      </c>
      <c r="O2168" s="354">
        <f>M2168-N2168+LL2168</f>
        <v>0</v>
      </c>
      <c r="KL2168" s="961"/>
      <c r="LL2168" s="944">
        <v>650</v>
      </c>
      <c r="BMY2168" s="303">
        <v>1000</v>
      </c>
      <c r="BNF2168" s="303">
        <v>1080</v>
      </c>
      <c r="BOH2168" s="303">
        <v>1000</v>
      </c>
      <c r="BRH2168" s="303">
        <v>650</v>
      </c>
    </row>
    <row r="2169" spans="2:324 1621:1828" ht="45" customHeight="1">
      <c r="B2169" s="203">
        <v>5714400222</v>
      </c>
      <c r="C2169" s="203" t="str">
        <f>VLOOKUP(B2169,'效期天數(2025.1126更新)'!B:C,2,FALSE)</f>
        <v>CK-AD</v>
      </c>
      <c r="D2169" s="203">
        <f>VLOOKUP(B2169,'效期天數(2025.1126更新)'!B:E,4,0)</f>
        <v>120</v>
      </c>
      <c r="E2169" s="204" t="e">
        <f>VLOOKUP(F2169,'帳庫存(20260119  00點更新)'!C:I,7,0)</f>
        <v>#N/A</v>
      </c>
      <c r="F2169" s="296">
        <v>22226114</v>
      </c>
      <c r="G2169" s="295">
        <v>46094</v>
      </c>
      <c r="H2169" s="753" t="s">
        <v>8437</v>
      </c>
      <c r="J2169" s="352">
        <f t="shared" si="259"/>
        <v>46214</v>
      </c>
      <c r="K2169" s="203" t="s">
        <v>8373</v>
      </c>
      <c r="L2169" s="204">
        <v>3000</v>
      </c>
      <c r="M2169" s="204">
        <v>3080</v>
      </c>
      <c r="N2169" s="204">
        <f t="shared" si="260"/>
        <v>3080</v>
      </c>
      <c r="O2169" s="354">
        <f>M2169-N2169</f>
        <v>0</v>
      </c>
      <c r="KL2169" s="961"/>
      <c r="BNM2169" s="303">
        <v>2350</v>
      </c>
      <c r="BPX2169" s="303">
        <v>730</v>
      </c>
    </row>
    <row r="2170" spans="2:324 1621:1828" ht="45" customHeight="1">
      <c r="B2170" s="203">
        <v>5714400199</v>
      </c>
      <c r="C2170" s="203" t="str">
        <f>VLOOKUP(B2170,'效期天數(2025.1126更新)'!B:C,2,FALSE)</f>
        <v>CK-U</v>
      </c>
      <c r="D2170" s="203">
        <f>VLOOKUP(B2170,'效期天數(2025.1126更新)'!B:E,4,0)</f>
        <v>120</v>
      </c>
      <c r="E2170" s="204" t="e">
        <f>VLOOKUP(F2170,'帳庫存(20260119  00點更新)'!C:I,7,0)</f>
        <v>#N/A</v>
      </c>
      <c r="F2170" s="296">
        <v>19926131</v>
      </c>
      <c r="G2170" s="295">
        <v>46108</v>
      </c>
      <c r="H2170" s="580" t="s">
        <v>8830</v>
      </c>
      <c r="J2170" s="352">
        <f t="shared" si="259"/>
        <v>46228</v>
      </c>
      <c r="K2170" s="203" t="s">
        <v>8594</v>
      </c>
      <c r="L2170" s="204">
        <v>3000</v>
      </c>
      <c r="M2170" s="204">
        <v>3080</v>
      </c>
      <c r="N2170" s="204">
        <f t="shared" si="260"/>
        <v>3080</v>
      </c>
      <c r="O2170" s="354">
        <f>M2170-N2170</f>
        <v>0</v>
      </c>
      <c r="KL2170" s="961"/>
      <c r="BNN2170" s="303">
        <v>2000</v>
      </c>
      <c r="BON2170" s="303">
        <v>1080</v>
      </c>
    </row>
    <row r="2171" spans="2:324 1621:1828" ht="45" customHeight="1">
      <c r="B2171" s="203">
        <v>5714400132</v>
      </c>
      <c r="C2171" s="203" t="str">
        <f>VLOOKUP(B2171,'效期天數(2025.1126更新)'!B:C,2,FALSE)</f>
        <v>GGT-U</v>
      </c>
      <c r="D2171" s="203">
        <f>VLOOKUP(B2171,'效期天數(2025.1126更新)'!B:E,4,0)</f>
        <v>180</v>
      </c>
      <c r="E2171" s="204" t="e">
        <f>VLOOKUP(F2171,'帳庫存(20260119  00點更新)'!C:I,7,0)</f>
        <v>#N/A</v>
      </c>
      <c r="F2171" s="296">
        <v>13226072</v>
      </c>
      <c r="G2171" s="295">
        <v>46063</v>
      </c>
      <c r="H2171" s="753" t="s">
        <v>8037</v>
      </c>
      <c r="I2171" s="289" t="s">
        <v>7899</v>
      </c>
      <c r="J2171" s="352">
        <f t="shared" si="259"/>
        <v>46243</v>
      </c>
      <c r="K2171" s="203" t="s">
        <v>7932</v>
      </c>
      <c r="L2171" s="204">
        <v>9000</v>
      </c>
      <c r="M2171" s="204">
        <v>8820</v>
      </c>
      <c r="N2171" s="204">
        <f t="shared" si="260"/>
        <v>9660</v>
      </c>
      <c r="O2171" s="354">
        <f>M2171-N2171+JM2171</f>
        <v>0</v>
      </c>
      <c r="P2171" s="204" t="e">
        <f t="shared" ref="P2171:P2181" si="263">IF(O2171=E2171,TRUE,FALSE)</f>
        <v>#N/A</v>
      </c>
      <c r="Q2171" s="586" t="e">
        <f t="shared" ref="Q2171:Q2181" si="264">O2171-E2171</f>
        <v>#N/A</v>
      </c>
      <c r="JM2171" s="19">
        <v>840</v>
      </c>
      <c r="KL2171" s="961"/>
      <c r="BKK2171" s="303">
        <v>8820</v>
      </c>
      <c r="BQA2171" s="303">
        <v>840</v>
      </c>
    </row>
    <row r="2172" spans="2:324 1621:1828" ht="45" customHeight="1">
      <c r="B2172" s="203">
        <v>5714400201</v>
      </c>
      <c r="C2172" s="203" t="str">
        <f>VLOOKUP(B2172,'效期天數(2025.1126更新)'!B:C,2,FALSE)</f>
        <v>RGT-D</v>
      </c>
      <c r="D2172" s="203">
        <f>VLOOKUP(B2172,'效期天數(2025.1126更新)'!B:E,4,0)</f>
        <v>180</v>
      </c>
      <c r="E2172" s="204" t="e">
        <f>VLOOKUP(F2172,'帳庫存(20260119  00點更新)'!C:I,7,0)</f>
        <v>#N/A</v>
      </c>
      <c r="F2172" s="296">
        <v>20126071</v>
      </c>
      <c r="G2172" s="295">
        <v>46063</v>
      </c>
      <c r="H2172" s="753" t="s">
        <v>8037</v>
      </c>
      <c r="I2172" s="289" t="s">
        <v>7899</v>
      </c>
      <c r="J2172" s="352">
        <f t="shared" si="259"/>
        <v>46243</v>
      </c>
      <c r="K2172" s="203" t="s">
        <v>7933</v>
      </c>
      <c r="L2172" s="204">
        <v>9000</v>
      </c>
      <c r="M2172" s="204">
        <v>8910</v>
      </c>
      <c r="N2172" s="204">
        <f t="shared" si="260"/>
        <v>9320</v>
      </c>
      <c r="O2172" s="354">
        <f>M2172-N2172+JM2172</f>
        <v>0</v>
      </c>
      <c r="P2172" s="204" t="e">
        <f t="shared" si="263"/>
        <v>#N/A</v>
      </c>
      <c r="Q2172" s="586" t="e">
        <f t="shared" si="264"/>
        <v>#N/A</v>
      </c>
      <c r="JM2172" s="19">
        <v>410</v>
      </c>
      <c r="KL2172" s="961"/>
      <c r="BJI2172" s="334">
        <v>100</v>
      </c>
      <c r="BJP2172" s="303">
        <v>7400</v>
      </c>
      <c r="BKK2172" s="303">
        <v>1410</v>
      </c>
      <c r="BQA2172" s="303">
        <v>410</v>
      </c>
    </row>
    <row r="2173" spans="2:324 1621:1828" ht="45" customHeight="1">
      <c r="B2173" s="203">
        <v>5714400201</v>
      </c>
      <c r="C2173" s="203" t="str">
        <f>VLOOKUP(B2173,'效期天數(2025.1126更新)'!B:C,2,FALSE)</f>
        <v>RGT-D</v>
      </c>
      <c r="D2173" s="203">
        <f>VLOOKUP(B2173,'效期天數(2025.1126更新)'!B:E,4,0)</f>
        <v>180</v>
      </c>
      <c r="E2173" s="204" t="e">
        <f>VLOOKUP(F2173,'帳庫存(20260119  00點更新)'!C:I,7,0)</f>
        <v>#N/A</v>
      </c>
      <c r="F2173" s="296">
        <v>20126072</v>
      </c>
      <c r="G2173" s="295">
        <v>46063</v>
      </c>
      <c r="H2173" s="753" t="s">
        <v>8037</v>
      </c>
      <c r="I2173" s="289" t="s">
        <v>7899</v>
      </c>
      <c r="J2173" s="352">
        <f t="shared" si="259"/>
        <v>46243</v>
      </c>
      <c r="K2173" s="203" t="s">
        <v>7933</v>
      </c>
      <c r="L2173" s="204">
        <v>9000</v>
      </c>
      <c r="M2173" s="204">
        <v>8920</v>
      </c>
      <c r="N2173" s="204">
        <f t="shared" si="260"/>
        <v>9910</v>
      </c>
      <c r="O2173" s="354">
        <f>M2173-N2173+JM2173</f>
        <v>0</v>
      </c>
      <c r="P2173" s="204" t="e">
        <f t="shared" si="263"/>
        <v>#N/A</v>
      </c>
      <c r="Q2173" s="586" t="e">
        <f t="shared" si="264"/>
        <v>#N/A</v>
      </c>
      <c r="JM2173" s="19">
        <v>990</v>
      </c>
      <c r="KL2173" s="961"/>
      <c r="BKK2173" s="303">
        <v>8920</v>
      </c>
      <c r="BQA2173" s="303">
        <v>990</v>
      </c>
    </row>
    <row r="2174" spans="2:324 1621:1828" ht="45" customHeight="1">
      <c r="B2174" s="203">
        <v>5714400132</v>
      </c>
      <c r="C2174" s="203" t="str">
        <f>VLOOKUP(B2174,'效期天數(2025.1126更新)'!B:C,2,FALSE)</f>
        <v>GGT-U</v>
      </c>
      <c r="D2174" s="203">
        <f>VLOOKUP(B2174,'效期天數(2025.1126更新)'!B:E,4,0)</f>
        <v>180</v>
      </c>
      <c r="E2174" s="204" t="e">
        <f>VLOOKUP(F2174,'帳庫存(20260119  00點更新)'!C:I,7,0)</f>
        <v>#N/A</v>
      </c>
      <c r="F2174" s="296">
        <v>13226073</v>
      </c>
      <c r="G2174" s="295">
        <v>46066</v>
      </c>
      <c r="H2174" s="912" t="s">
        <v>8345</v>
      </c>
      <c r="J2174" s="352">
        <f t="shared" si="259"/>
        <v>46246</v>
      </c>
      <c r="K2174" s="203" t="s">
        <v>8021</v>
      </c>
      <c r="L2174" s="204">
        <v>9000</v>
      </c>
      <c r="M2174" s="204">
        <v>8910</v>
      </c>
      <c r="N2174" s="204">
        <f t="shared" si="260"/>
        <v>8000</v>
      </c>
      <c r="O2174" s="354">
        <f>M2174-N2174</f>
        <v>910</v>
      </c>
      <c r="P2174" s="204" t="e">
        <f t="shared" si="263"/>
        <v>#N/A</v>
      </c>
      <c r="Q2174" s="586" t="e">
        <f t="shared" si="264"/>
        <v>#N/A</v>
      </c>
      <c r="KL2174" s="961"/>
      <c r="BLH2174" s="303">
        <v>7000</v>
      </c>
      <c r="BOW2174" s="303">
        <v>1000</v>
      </c>
    </row>
    <row r="2175" spans="2:324 1621:1828" ht="45" customHeight="1">
      <c r="B2175" s="203">
        <v>5714400132</v>
      </c>
      <c r="C2175" s="203" t="str">
        <f>VLOOKUP(B2175,'效期天數(2025.1126更新)'!B:C,2,FALSE)</f>
        <v>GGT-U</v>
      </c>
      <c r="D2175" s="203">
        <f>VLOOKUP(B2175,'效期天數(2025.1126更新)'!B:E,4,0)</f>
        <v>180</v>
      </c>
      <c r="E2175" s="204" t="e">
        <f>VLOOKUP(F2175,'帳庫存(20260119  00點更新)'!C:I,7,0)</f>
        <v>#N/A</v>
      </c>
      <c r="F2175" s="296">
        <v>13226074</v>
      </c>
      <c r="G2175" s="295">
        <v>46066</v>
      </c>
      <c r="H2175" s="912" t="s">
        <v>8345</v>
      </c>
      <c r="J2175" s="352">
        <f t="shared" si="259"/>
        <v>46246</v>
      </c>
      <c r="K2175" s="203" t="s">
        <v>8021</v>
      </c>
      <c r="L2175" s="204">
        <v>9000</v>
      </c>
      <c r="M2175" s="204">
        <v>8920</v>
      </c>
      <c r="N2175" s="204">
        <f t="shared" si="260"/>
        <v>8000</v>
      </c>
      <c r="O2175" s="354">
        <f>M2175-N2175</f>
        <v>920</v>
      </c>
      <c r="P2175" s="204" t="e">
        <f t="shared" si="263"/>
        <v>#N/A</v>
      </c>
      <c r="Q2175" s="586" t="e">
        <f t="shared" si="264"/>
        <v>#N/A</v>
      </c>
      <c r="KL2175" s="961"/>
      <c r="BLH2175" s="303">
        <v>3000</v>
      </c>
      <c r="BMB2175" s="303">
        <v>5000</v>
      </c>
    </row>
    <row r="2176" spans="2:324 1621:1828" ht="45" customHeight="1">
      <c r="B2176" s="203">
        <v>5714400201</v>
      </c>
      <c r="C2176" s="203" t="str">
        <f>VLOOKUP(B2176,'效期天數(2025.1126更新)'!B:C,2,FALSE)</f>
        <v>RGT-D</v>
      </c>
      <c r="D2176" s="203">
        <f>VLOOKUP(B2176,'效期天數(2025.1126更新)'!B:E,4,0)</f>
        <v>180</v>
      </c>
      <c r="E2176" s="204" t="e">
        <f>VLOOKUP(F2176,'帳庫存(20260119  00點更新)'!C:I,7,0)</f>
        <v>#N/A</v>
      </c>
      <c r="F2176" s="296">
        <v>20126073</v>
      </c>
      <c r="G2176" s="295">
        <v>46066</v>
      </c>
      <c r="H2176" s="912" t="s">
        <v>8345</v>
      </c>
      <c r="J2176" s="352">
        <f t="shared" si="259"/>
        <v>46246</v>
      </c>
      <c r="K2176" s="203" t="s">
        <v>8022</v>
      </c>
      <c r="L2176" s="204">
        <v>9000</v>
      </c>
      <c r="M2176" s="204">
        <v>8970</v>
      </c>
      <c r="N2176" s="204">
        <f t="shared" si="260"/>
        <v>8000</v>
      </c>
      <c r="O2176" s="354">
        <f>M2176-N2176</f>
        <v>970</v>
      </c>
      <c r="P2176" s="204" t="e">
        <f t="shared" si="263"/>
        <v>#N/A</v>
      </c>
      <c r="Q2176" s="586" t="e">
        <f t="shared" si="264"/>
        <v>#N/A</v>
      </c>
      <c r="KL2176" s="961"/>
      <c r="BLH2176" s="303">
        <v>7000</v>
      </c>
      <c r="BOW2176" s="303">
        <v>1000</v>
      </c>
    </row>
    <row r="2177" spans="2:341 1672:1874" ht="45" customHeight="1">
      <c r="B2177" s="203">
        <v>5714400201</v>
      </c>
      <c r="C2177" s="203" t="str">
        <f>VLOOKUP(B2177,'效期天數(2025.1126更新)'!B:C,2,FALSE)</f>
        <v>RGT-D</v>
      </c>
      <c r="D2177" s="203">
        <f>VLOOKUP(B2177,'效期天數(2025.1126更新)'!B:E,4,0)</f>
        <v>180</v>
      </c>
      <c r="E2177" s="204" t="e">
        <f>VLOOKUP(F2177,'帳庫存(20260119  00點更新)'!C:I,7,0)</f>
        <v>#N/A</v>
      </c>
      <c r="F2177" s="296">
        <v>20126074</v>
      </c>
      <c r="G2177" s="295">
        <v>46066</v>
      </c>
      <c r="H2177" s="912" t="s">
        <v>8345</v>
      </c>
      <c r="J2177" s="352">
        <f t="shared" si="259"/>
        <v>46246</v>
      </c>
      <c r="K2177" s="203" t="s">
        <v>8022</v>
      </c>
      <c r="L2177" s="204">
        <v>9000</v>
      </c>
      <c r="M2177" s="204">
        <v>8970</v>
      </c>
      <c r="N2177" s="204">
        <f t="shared" si="260"/>
        <v>8000</v>
      </c>
      <c r="O2177" s="354">
        <f>M2177-N2177</f>
        <v>970</v>
      </c>
      <c r="P2177" s="204" t="e">
        <f t="shared" si="263"/>
        <v>#N/A</v>
      </c>
      <c r="Q2177" s="586" t="e">
        <f t="shared" si="264"/>
        <v>#N/A</v>
      </c>
      <c r="KL2177" s="961"/>
      <c r="BLH2177" s="303">
        <v>3000</v>
      </c>
      <c r="BMB2177" s="303">
        <v>5000</v>
      </c>
    </row>
    <row r="2178" spans="2:341 1672:1874" ht="45" customHeight="1">
      <c r="B2178" s="203">
        <v>5714400132</v>
      </c>
      <c r="C2178" s="203" t="str">
        <f>VLOOKUP(B2178,'效期天數(2025.1126更新)'!B:C,2,FALSE)</f>
        <v>GGT-U</v>
      </c>
      <c r="D2178" s="203">
        <f>VLOOKUP(B2178,'效期天數(2025.1126更新)'!B:E,4,0)</f>
        <v>180</v>
      </c>
      <c r="E2178" s="204" t="e">
        <f>VLOOKUP(F2178,'帳庫存(20260119  00點更新)'!C:I,7,0)</f>
        <v>#N/A</v>
      </c>
      <c r="F2178" s="296">
        <v>13226091</v>
      </c>
      <c r="G2178" s="295">
        <v>46077</v>
      </c>
      <c r="H2178" s="534" t="s">
        <v>8243</v>
      </c>
      <c r="J2178" s="352">
        <f t="shared" si="259"/>
        <v>46257</v>
      </c>
      <c r="K2178" s="203" t="s">
        <v>8094</v>
      </c>
      <c r="L2178" s="204">
        <v>9000</v>
      </c>
      <c r="M2178" s="344">
        <v>9010</v>
      </c>
      <c r="N2178" s="204">
        <f t="shared" si="260"/>
        <v>9570</v>
      </c>
      <c r="O2178" s="354">
        <f>M2178-N2178+KK2178</f>
        <v>0</v>
      </c>
      <c r="P2178" s="204" t="e">
        <f t="shared" si="263"/>
        <v>#N/A</v>
      </c>
      <c r="Q2178" s="586" t="e">
        <f t="shared" si="264"/>
        <v>#N/A</v>
      </c>
      <c r="KK2178" s="958">
        <v>560</v>
      </c>
      <c r="KL2178" s="961"/>
      <c r="BMC2178" s="303">
        <v>9010</v>
      </c>
      <c r="BNS2178" s="303">
        <v>560</v>
      </c>
    </row>
    <row r="2179" spans="2:341 1672:1874" ht="45" customHeight="1">
      <c r="B2179" s="203">
        <v>5714400132</v>
      </c>
      <c r="C2179" s="203" t="str">
        <f>VLOOKUP(B2179,'效期天數(2025.1126更新)'!B:C,2,FALSE)</f>
        <v>GGT-U</v>
      </c>
      <c r="D2179" s="203">
        <f>VLOOKUP(B2179,'效期天數(2025.1126更新)'!B:E,4,0)</f>
        <v>180</v>
      </c>
      <c r="E2179" s="204" t="e">
        <f>VLOOKUP(F2179,'帳庫存(20260119  00點更新)'!C:I,7,0)</f>
        <v>#N/A</v>
      </c>
      <c r="F2179" s="296">
        <v>13226092</v>
      </c>
      <c r="G2179" s="295">
        <v>46077</v>
      </c>
      <c r="H2179" s="534" t="s">
        <v>8243</v>
      </c>
      <c r="J2179" s="352">
        <f t="shared" si="259"/>
        <v>46257</v>
      </c>
      <c r="K2179" s="203" t="s">
        <v>8094</v>
      </c>
      <c r="L2179" s="204">
        <v>9000</v>
      </c>
      <c r="M2179" s="344">
        <v>9000</v>
      </c>
      <c r="N2179" s="204">
        <f t="shared" si="260"/>
        <v>9000</v>
      </c>
      <c r="O2179" s="354">
        <f>M2179-N2179</f>
        <v>0</v>
      </c>
      <c r="P2179" s="204" t="e">
        <f t="shared" si="263"/>
        <v>#N/A</v>
      </c>
      <c r="Q2179" s="586" t="e">
        <f t="shared" si="264"/>
        <v>#N/A</v>
      </c>
      <c r="KL2179" s="961"/>
      <c r="BMC2179" s="303">
        <v>3000</v>
      </c>
      <c r="BMM2179" s="303">
        <v>5000</v>
      </c>
      <c r="BNS2179" s="303">
        <v>1000</v>
      </c>
    </row>
    <row r="2180" spans="2:341 1672:1874" ht="45" customHeight="1">
      <c r="B2180" s="203">
        <v>5714400201</v>
      </c>
      <c r="C2180" s="203" t="str">
        <f>VLOOKUP(B2180,'效期天數(2025.1126更新)'!B:C,2,FALSE)</f>
        <v>RGT-D</v>
      </c>
      <c r="D2180" s="203">
        <f>VLOOKUP(B2180,'效期天數(2025.1126更新)'!B:E,4,0)</f>
        <v>180</v>
      </c>
      <c r="E2180" s="204" t="e">
        <f>VLOOKUP(F2180,'帳庫存(20260119  00點更新)'!C:I,7,0)</f>
        <v>#N/A</v>
      </c>
      <c r="F2180" s="296">
        <v>20126091</v>
      </c>
      <c r="G2180" s="295">
        <v>46077</v>
      </c>
      <c r="H2180" s="534" t="s">
        <v>8243</v>
      </c>
      <c r="J2180" s="352">
        <f t="shared" si="259"/>
        <v>46257</v>
      </c>
      <c r="K2180" s="203" t="s">
        <v>8095</v>
      </c>
      <c r="L2180" s="204">
        <v>9000</v>
      </c>
      <c r="M2180" s="344">
        <v>9140</v>
      </c>
      <c r="N2180" s="204">
        <f t="shared" si="260"/>
        <v>9280</v>
      </c>
      <c r="O2180" s="354">
        <f>M2180-N2180+KK2180</f>
        <v>0</v>
      </c>
      <c r="P2180" s="204" t="e">
        <f t="shared" si="263"/>
        <v>#N/A</v>
      </c>
      <c r="Q2180" s="586" t="e">
        <f t="shared" si="264"/>
        <v>#N/A</v>
      </c>
      <c r="KK2180" s="958">
        <v>140</v>
      </c>
      <c r="KL2180" s="961"/>
      <c r="BMC2180" s="303">
        <v>9140</v>
      </c>
      <c r="BNS2180" s="303">
        <v>140</v>
      </c>
    </row>
    <row r="2181" spans="2:341 1672:1874" ht="45" customHeight="1">
      <c r="B2181" s="203">
        <v>5714400201</v>
      </c>
      <c r="C2181" s="203" t="str">
        <f>VLOOKUP(B2181,'效期天數(2025.1126更新)'!B:C,2,FALSE)</f>
        <v>RGT-D</v>
      </c>
      <c r="D2181" s="203">
        <f>VLOOKUP(B2181,'效期天數(2025.1126更新)'!B:E,4,0)</f>
        <v>180</v>
      </c>
      <c r="E2181" s="204" t="e">
        <f>VLOOKUP(F2181,'帳庫存(20260119  00點更新)'!C:I,7,0)</f>
        <v>#N/A</v>
      </c>
      <c r="F2181" s="296">
        <v>20126092</v>
      </c>
      <c r="G2181" s="295">
        <v>46077</v>
      </c>
      <c r="H2181" s="534" t="s">
        <v>8243</v>
      </c>
      <c r="J2181" s="352">
        <f t="shared" si="259"/>
        <v>46257</v>
      </c>
      <c r="K2181" s="203" t="s">
        <v>8095</v>
      </c>
      <c r="L2181" s="204">
        <v>9000</v>
      </c>
      <c r="M2181" s="344">
        <v>9010</v>
      </c>
      <c r="N2181" s="204">
        <f t="shared" si="260"/>
        <v>9490</v>
      </c>
      <c r="O2181" s="354">
        <f>M2181-N2181+KK2181</f>
        <v>0</v>
      </c>
      <c r="P2181" s="204" t="e">
        <f t="shared" si="263"/>
        <v>#N/A</v>
      </c>
      <c r="Q2181" s="586" t="e">
        <f t="shared" si="264"/>
        <v>#N/A</v>
      </c>
      <c r="KK2181" s="958">
        <v>480</v>
      </c>
      <c r="KL2181" s="961"/>
      <c r="BMC2181" s="303">
        <v>3000</v>
      </c>
      <c r="BMM2181" s="303">
        <v>5000</v>
      </c>
      <c r="BNS2181" s="303">
        <v>1490</v>
      </c>
    </row>
    <row r="2182" spans="2:341 1672:1874" ht="45" customHeight="1">
      <c r="B2182" s="203">
        <v>5714400132</v>
      </c>
      <c r="C2182" s="203" t="str">
        <f>VLOOKUP(B2182,'效期天數(2025.1126更新)'!B:C,2,FALSE)</f>
        <v>GGT-U</v>
      </c>
      <c r="D2182" s="203">
        <f>VLOOKUP(B2182,'效期天數(2025.1126更新)'!B:E,4,0)</f>
        <v>180</v>
      </c>
      <c r="E2182" s="204" t="e">
        <f>VLOOKUP(F2182,'帳庫存(20260119  00點更新)'!C:I,7,0)</f>
        <v>#N/A</v>
      </c>
      <c r="F2182" s="296">
        <v>13226121</v>
      </c>
      <c r="G2182" s="295">
        <v>46098</v>
      </c>
      <c r="H2182" s="592" t="s">
        <v>8495</v>
      </c>
      <c r="J2182" s="352">
        <f t="shared" si="259"/>
        <v>46278</v>
      </c>
      <c r="K2182" s="203" t="s">
        <v>8429</v>
      </c>
      <c r="L2182" s="204">
        <v>9000</v>
      </c>
      <c r="M2182" s="204">
        <v>8930</v>
      </c>
      <c r="N2182" s="204">
        <f t="shared" si="260"/>
        <v>9400</v>
      </c>
      <c r="O2182" s="354">
        <f>M2182-N2182+KS2182</f>
        <v>-100</v>
      </c>
      <c r="KL2182" s="961"/>
      <c r="KS2182" s="569">
        <v>370</v>
      </c>
      <c r="BMM2182" s="303">
        <v>5000</v>
      </c>
      <c r="BMT2182" s="334">
        <v>100</v>
      </c>
      <c r="BNK2182" s="303">
        <v>2830</v>
      </c>
      <c r="BOT2182" s="303">
        <v>100</v>
      </c>
      <c r="BPN2182" s="303">
        <v>1370</v>
      </c>
    </row>
    <row r="2183" spans="2:341 1672:1874" ht="45" customHeight="1">
      <c r="B2183" s="203">
        <v>5714400132</v>
      </c>
      <c r="C2183" s="203" t="str">
        <f>VLOOKUP(B2183,'效期天數(2025.1126更新)'!B:C,2,FALSE)</f>
        <v>GGT-U</v>
      </c>
      <c r="D2183" s="203">
        <f>VLOOKUP(B2183,'效期天數(2025.1126更新)'!B:E,4,0)</f>
        <v>180</v>
      </c>
      <c r="E2183" s="204" t="e">
        <f>VLOOKUP(F2183,'帳庫存(20260119  00點更新)'!C:I,7,0)</f>
        <v>#N/A</v>
      </c>
      <c r="F2183" s="296">
        <v>13226122</v>
      </c>
      <c r="G2183" s="295">
        <v>46098</v>
      </c>
      <c r="H2183" s="592" t="s">
        <v>8495</v>
      </c>
      <c r="J2183" s="352">
        <f t="shared" si="259"/>
        <v>46278</v>
      </c>
      <c r="K2183" s="203" t="s">
        <v>8429</v>
      </c>
      <c r="L2183" s="204">
        <v>9000</v>
      </c>
      <c r="M2183" s="204">
        <v>8920</v>
      </c>
      <c r="N2183" s="204">
        <f t="shared" si="260"/>
        <v>8820</v>
      </c>
      <c r="O2183" s="354">
        <f>M2183-N2183</f>
        <v>100</v>
      </c>
      <c r="KL2183" s="961"/>
      <c r="BOA2183" s="303">
        <v>100</v>
      </c>
      <c r="BPN2183" s="303">
        <v>8720</v>
      </c>
    </row>
    <row r="2184" spans="2:341 1672:1874" ht="45" customHeight="1">
      <c r="B2184" s="203">
        <v>5714400201</v>
      </c>
      <c r="C2184" s="203" t="str">
        <f>VLOOKUP(B2184,'效期天數(2025.1126更新)'!B:C,2,FALSE)</f>
        <v>RGT-D</v>
      </c>
      <c r="D2184" s="203">
        <f>VLOOKUP(B2184,'效期天數(2025.1126更新)'!B:E,4,0)</f>
        <v>180</v>
      </c>
      <c r="E2184" s="204" t="e">
        <f>VLOOKUP(F2184,'帳庫存(20260119  00點更新)'!C:I,7,0)</f>
        <v>#N/A</v>
      </c>
      <c r="F2184" s="296">
        <v>20126121</v>
      </c>
      <c r="G2184" s="295">
        <v>46098</v>
      </c>
      <c r="H2184" s="592" t="s">
        <v>8495</v>
      </c>
      <c r="J2184" s="352">
        <f t="shared" ref="J2184:J2247" si="265">G2184+D2184</f>
        <v>46278</v>
      </c>
      <c r="K2184" s="203" t="s">
        <v>8430</v>
      </c>
      <c r="L2184" s="204">
        <v>9000</v>
      </c>
      <c r="M2184" s="204">
        <v>8920</v>
      </c>
      <c r="N2184" s="204">
        <f t="shared" ref="N2184:N2247" si="266">SUM(NS2184:XFD2184)</f>
        <v>9510</v>
      </c>
      <c r="O2184" s="354">
        <f>M2184-N2184+KS2184</f>
        <v>-100</v>
      </c>
      <c r="KL2184" s="961"/>
      <c r="KS2184" s="569">
        <v>490</v>
      </c>
      <c r="BMM2184" s="303">
        <v>5000</v>
      </c>
      <c r="BMT2184" s="334">
        <v>100</v>
      </c>
      <c r="BNK2184" s="303">
        <v>2820</v>
      </c>
      <c r="BOT2184" s="303">
        <v>100</v>
      </c>
      <c r="BPN2184" s="303">
        <v>1490</v>
      </c>
    </row>
    <row r="2185" spans="2:341 1672:1874" ht="45" customHeight="1">
      <c r="B2185" s="203">
        <v>5714400201</v>
      </c>
      <c r="C2185" s="203" t="str">
        <f>VLOOKUP(B2185,'效期天數(2025.1126更新)'!B:C,2,FALSE)</f>
        <v>RGT-D</v>
      </c>
      <c r="D2185" s="203">
        <f>VLOOKUP(B2185,'效期天數(2025.1126更新)'!B:E,4,0)</f>
        <v>180</v>
      </c>
      <c r="E2185" s="204" t="e">
        <f>VLOOKUP(F2185,'帳庫存(20260119  00點更新)'!C:I,7,0)</f>
        <v>#N/A</v>
      </c>
      <c r="F2185" s="296">
        <v>20126122</v>
      </c>
      <c r="G2185" s="295">
        <v>46098</v>
      </c>
      <c r="H2185" s="592" t="s">
        <v>8495</v>
      </c>
      <c r="J2185" s="352">
        <f t="shared" si="265"/>
        <v>46278</v>
      </c>
      <c r="K2185" s="203" t="s">
        <v>8430</v>
      </c>
      <c r="L2185" s="204">
        <v>9000</v>
      </c>
      <c r="M2185" s="204">
        <v>8930</v>
      </c>
      <c r="N2185" s="204">
        <f t="shared" si="266"/>
        <v>8830</v>
      </c>
      <c r="O2185" s="354">
        <f>M2185-N2185</f>
        <v>100</v>
      </c>
      <c r="KL2185" s="961"/>
      <c r="BOA2185" s="303">
        <v>100</v>
      </c>
      <c r="BPN2185" s="303">
        <v>8730</v>
      </c>
    </row>
    <row r="2186" spans="2:341 1672:1874" ht="45" customHeight="1">
      <c r="B2186" s="203">
        <v>5714400132</v>
      </c>
      <c r="C2186" s="203" t="str">
        <f>VLOOKUP(B2186,'效期天數(2025.1126更新)'!B:C,2,FALSE)</f>
        <v>GGT-U</v>
      </c>
      <c r="D2186" s="203">
        <f>VLOOKUP(B2186,'效期天數(2025.1126更新)'!B:E,4,0)</f>
        <v>180</v>
      </c>
      <c r="E2186" s="204" t="e">
        <f>VLOOKUP(F2186,'帳庫存(20260119  00點更新)'!C:I,7,0)</f>
        <v>#N/A</v>
      </c>
      <c r="F2186" s="296">
        <v>13226123</v>
      </c>
      <c r="G2186" s="295">
        <v>46099</v>
      </c>
      <c r="H2186" s="745" t="s">
        <v>9309</v>
      </c>
      <c r="I2186" s="959" t="s">
        <v>8505</v>
      </c>
      <c r="J2186" s="352">
        <f t="shared" si="265"/>
        <v>46279</v>
      </c>
      <c r="K2186" s="203" t="s">
        <v>8451</v>
      </c>
      <c r="L2186" s="204">
        <v>9000</v>
      </c>
      <c r="M2186" s="204">
        <v>8980</v>
      </c>
      <c r="N2186" s="204">
        <f t="shared" si="266"/>
        <v>10560</v>
      </c>
      <c r="O2186" s="354">
        <f>M2186-N2186+LW2186+MC2186</f>
        <v>450</v>
      </c>
      <c r="KL2186" s="961"/>
      <c r="LW2186" s="944">
        <v>1580</v>
      </c>
      <c r="MC2186" s="569">
        <v>450</v>
      </c>
      <c r="BMT2186" s="334">
        <v>100</v>
      </c>
      <c r="BOA2186" s="303">
        <v>100</v>
      </c>
      <c r="BOT2186" s="303">
        <v>100</v>
      </c>
      <c r="BPD2186" s="303">
        <v>90</v>
      </c>
      <c r="BQC2186" s="303">
        <v>8590</v>
      </c>
      <c r="BRF2186" s="303">
        <v>1580</v>
      </c>
    </row>
    <row r="2187" spans="2:341 1672:1874" ht="45" customHeight="1">
      <c r="B2187" s="203">
        <v>5714400132</v>
      </c>
      <c r="C2187" s="203" t="str">
        <f>VLOOKUP(B2187,'效期天數(2025.1126更新)'!B:C,2,FALSE)</f>
        <v>GGT-U</v>
      </c>
      <c r="D2187" s="203">
        <f>VLOOKUP(B2187,'效期天數(2025.1126更新)'!B:E,4,0)</f>
        <v>180</v>
      </c>
      <c r="E2187" s="204" t="e">
        <f>VLOOKUP(F2187,'帳庫存(20260119  00點更新)'!C:I,7,0)</f>
        <v>#N/A</v>
      </c>
      <c r="F2187" s="296">
        <v>13226124</v>
      </c>
      <c r="G2187" s="295">
        <v>46099</v>
      </c>
      <c r="H2187" s="745" t="s">
        <v>9309</v>
      </c>
      <c r="I2187" s="959" t="s">
        <v>8505</v>
      </c>
      <c r="J2187" s="352">
        <f t="shared" si="265"/>
        <v>46279</v>
      </c>
      <c r="K2187" s="203" t="s">
        <v>8451</v>
      </c>
      <c r="L2187" s="204">
        <v>9000</v>
      </c>
      <c r="M2187" s="204">
        <v>8980</v>
      </c>
      <c r="N2187" s="204">
        <f t="shared" si="266"/>
        <v>10860</v>
      </c>
      <c r="O2187" s="354">
        <f>M2187-N2187+LW2187</f>
        <v>0</v>
      </c>
      <c r="KL2187" s="961"/>
      <c r="LW2187" s="944">
        <v>1880</v>
      </c>
      <c r="BNY2187" s="303">
        <v>5000</v>
      </c>
      <c r="BQC2187" s="303">
        <v>3980</v>
      </c>
      <c r="BRF2187" s="303">
        <v>1880</v>
      </c>
    </row>
    <row r="2188" spans="2:341 1672:1874" ht="45" customHeight="1">
      <c r="B2188" s="203">
        <v>5714400201</v>
      </c>
      <c r="C2188" s="203" t="str">
        <f>VLOOKUP(B2188,'效期天數(2025.1126更新)'!B:C,2,FALSE)</f>
        <v>RGT-D</v>
      </c>
      <c r="D2188" s="203">
        <f>VLOOKUP(B2188,'效期天數(2025.1126更新)'!B:E,4,0)</f>
        <v>180</v>
      </c>
      <c r="E2188" s="204" t="e">
        <f>VLOOKUP(F2188,'帳庫存(20260119  00點更新)'!C:I,7,0)</f>
        <v>#N/A</v>
      </c>
      <c r="F2188" s="296">
        <v>20126123</v>
      </c>
      <c r="G2188" s="295">
        <v>46099</v>
      </c>
      <c r="H2188" s="745" t="s">
        <v>9309</v>
      </c>
      <c r="I2188" s="959" t="s">
        <v>8505</v>
      </c>
      <c r="J2188" s="352">
        <f t="shared" si="265"/>
        <v>46279</v>
      </c>
      <c r="K2188" s="203" t="s">
        <v>8452</v>
      </c>
      <c r="L2188" s="204">
        <v>9000</v>
      </c>
      <c r="M2188" s="204">
        <v>9100</v>
      </c>
      <c r="N2188" s="204">
        <f t="shared" si="266"/>
        <v>10800</v>
      </c>
      <c r="O2188" s="354">
        <f>M2188-N2188+LW2188</f>
        <v>0</v>
      </c>
      <c r="KL2188" s="961"/>
      <c r="LW2188" s="944">
        <v>1700</v>
      </c>
      <c r="BMT2188" s="334">
        <v>100</v>
      </c>
      <c r="BOA2188" s="303">
        <v>100</v>
      </c>
      <c r="BOT2188" s="303">
        <v>100</v>
      </c>
      <c r="BPD2188" s="303">
        <v>90</v>
      </c>
      <c r="BQC2188" s="303">
        <v>8710</v>
      </c>
      <c r="BRF2188" s="303">
        <v>1700</v>
      </c>
    </row>
    <row r="2189" spans="2:341 1672:1874" ht="45" customHeight="1">
      <c r="B2189" s="203">
        <v>5714400201</v>
      </c>
      <c r="C2189" s="203" t="str">
        <f>VLOOKUP(B2189,'效期天數(2025.1126更新)'!B:C,2,FALSE)</f>
        <v>RGT-D</v>
      </c>
      <c r="D2189" s="203">
        <f>VLOOKUP(B2189,'效期天數(2025.1126更新)'!B:E,4,0)</f>
        <v>180</v>
      </c>
      <c r="E2189" s="204" t="e">
        <f>VLOOKUP(F2189,'帳庫存(20260119  00點更新)'!C:I,7,0)</f>
        <v>#N/A</v>
      </c>
      <c r="F2189" s="296">
        <v>20126124</v>
      </c>
      <c r="G2189" s="295">
        <v>46099</v>
      </c>
      <c r="H2189" s="745" t="s">
        <v>9309</v>
      </c>
      <c r="I2189" s="959" t="s">
        <v>8505</v>
      </c>
      <c r="J2189" s="352">
        <f t="shared" si="265"/>
        <v>46279</v>
      </c>
      <c r="K2189" s="203" t="s">
        <v>8452</v>
      </c>
      <c r="L2189" s="204">
        <v>9000</v>
      </c>
      <c r="M2189" s="204">
        <v>9010</v>
      </c>
      <c r="N2189" s="204">
        <f t="shared" si="266"/>
        <v>11020</v>
      </c>
      <c r="O2189" s="354">
        <f>M2189-N2189+LW2189+MC2189</f>
        <v>760</v>
      </c>
      <c r="KL2189" s="961"/>
      <c r="LW2189" s="944">
        <v>2010</v>
      </c>
      <c r="MC2189" s="569">
        <v>760</v>
      </c>
      <c r="BNY2189" s="303">
        <v>5000</v>
      </c>
      <c r="BQC2189" s="303">
        <v>4010</v>
      </c>
      <c r="BRF2189" s="303">
        <v>2010</v>
      </c>
    </row>
    <row r="2190" spans="2:341 1672:1874" ht="45" customHeight="1">
      <c r="B2190" s="203">
        <v>5714400132</v>
      </c>
      <c r="C2190" s="203" t="str">
        <f>VLOOKUP(B2190,'效期天數(2025.1126更新)'!B:C,2,FALSE)</f>
        <v>GGT-U</v>
      </c>
      <c r="D2190" s="203">
        <f>VLOOKUP(B2190,'效期天數(2025.1126更新)'!B:E,4,0)</f>
        <v>180</v>
      </c>
      <c r="E2190" s="204" t="e">
        <f>VLOOKUP(F2190,'帳庫存(20260119  00點更新)'!C:I,7,0)</f>
        <v>#N/A</v>
      </c>
      <c r="F2190" s="296">
        <v>13226131</v>
      </c>
      <c r="G2190" s="295">
        <v>46104</v>
      </c>
      <c r="H2190" s="593" t="s">
        <v>8666</v>
      </c>
      <c r="J2190" s="352">
        <f t="shared" si="265"/>
        <v>46284</v>
      </c>
      <c r="K2190" s="203" t="s">
        <v>8531</v>
      </c>
      <c r="L2190" s="204">
        <v>9000</v>
      </c>
      <c r="M2190" s="204">
        <v>4220</v>
      </c>
      <c r="N2190" s="204">
        <f t="shared" si="266"/>
        <v>4220</v>
      </c>
      <c r="O2190" s="354">
        <f>M2190-N2190</f>
        <v>0</v>
      </c>
      <c r="KL2190" s="961"/>
      <c r="BNQ2190" s="303">
        <v>2000</v>
      </c>
      <c r="BOX2190" s="303">
        <v>2000</v>
      </c>
      <c r="BTB2190" s="303">
        <v>220</v>
      </c>
    </row>
    <row r="2191" spans="2:341 1672:1874" ht="45" customHeight="1">
      <c r="B2191" s="203">
        <v>5714400132</v>
      </c>
      <c r="C2191" s="203" t="str">
        <f>VLOOKUP(B2191,'效期天數(2025.1126更新)'!B:C,2,FALSE)</f>
        <v>GGT-U</v>
      </c>
      <c r="D2191" s="203">
        <f>VLOOKUP(B2191,'效期天數(2025.1126更新)'!B:E,4,0)</f>
        <v>180</v>
      </c>
      <c r="E2191" s="204" t="e">
        <f>VLOOKUP(F2191,'帳庫存(20260119  00點更新)'!C:I,7,0)</f>
        <v>#N/A</v>
      </c>
      <c r="F2191" s="296">
        <v>13226132</v>
      </c>
      <c r="G2191" s="295">
        <v>46104</v>
      </c>
      <c r="H2191" s="593" t="s">
        <v>8666</v>
      </c>
      <c r="J2191" s="352">
        <f t="shared" si="265"/>
        <v>46284</v>
      </c>
      <c r="K2191" s="203" t="s">
        <v>8531</v>
      </c>
      <c r="L2191" s="204">
        <v>9000</v>
      </c>
      <c r="M2191" s="204">
        <v>8800</v>
      </c>
      <c r="N2191" s="204">
        <f t="shared" si="266"/>
        <v>8800</v>
      </c>
      <c r="O2191" s="354">
        <f>M2191-N2191</f>
        <v>0</v>
      </c>
      <c r="KL2191" s="961"/>
      <c r="BNQ2191" s="303">
        <v>8000</v>
      </c>
      <c r="BTB2191" s="303">
        <v>800</v>
      </c>
    </row>
    <row r="2192" spans="2:341 1672:1874" ht="45" customHeight="1">
      <c r="B2192" s="203">
        <v>5714400201</v>
      </c>
      <c r="C2192" s="203" t="str">
        <f>VLOOKUP(B2192,'效期天數(2025.1126更新)'!B:C,2,FALSE)</f>
        <v>RGT-D</v>
      </c>
      <c r="D2192" s="203">
        <f>VLOOKUP(B2192,'效期天數(2025.1126更新)'!B:E,4,0)</f>
        <v>180</v>
      </c>
      <c r="E2192" s="204" t="e">
        <f>VLOOKUP(F2192,'帳庫存(20260119  00點更新)'!C:I,7,0)</f>
        <v>#N/A</v>
      </c>
      <c r="F2192" s="296">
        <v>20126131</v>
      </c>
      <c r="G2192" s="295">
        <v>46104</v>
      </c>
      <c r="H2192" s="593" t="s">
        <v>8666</v>
      </c>
      <c r="J2192" s="352">
        <f t="shared" si="265"/>
        <v>46284</v>
      </c>
      <c r="K2192" s="203" t="s">
        <v>8532</v>
      </c>
      <c r="L2192" s="204">
        <v>9000</v>
      </c>
      <c r="M2192" s="204">
        <v>8820</v>
      </c>
      <c r="N2192" s="204">
        <f t="shared" si="266"/>
        <v>5000</v>
      </c>
      <c r="O2192" s="354">
        <f>M2192-N2192</f>
        <v>3820</v>
      </c>
      <c r="KL2192" s="961"/>
      <c r="BNQ2192" s="303">
        <v>2000</v>
      </c>
      <c r="BOX2192" s="303">
        <v>2000</v>
      </c>
      <c r="BTB2192" s="303">
        <v>1000</v>
      </c>
    </row>
    <row r="2193" spans="2:342 1733:1904" ht="45" customHeight="1">
      <c r="B2193" s="203">
        <v>5714400201</v>
      </c>
      <c r="C2193" s="203" t="str">
        <f>VLOOKUP(B2193,'效期天數(2025.1126更新)'!B:C,2,FALSE)</f>
        <v>RGT-D</v>
      </c>
      <c r="D2193" s="203">
        <f>VLOOKUP(B2193,'效期天數(2025.1126更新)'!B:E,4,0)</f>
        <v>180</v>
      </c>
      <c r="E2193" s="204" t="e">
        <f>VLOOKUP(F2193,'帳庫存(20260119  00點更新)'!C:I,7,0)</f>
        <v>#N/A</v>
      </c>
      <c r="F2193" s="296">
        <v>20126132</v>
      </c>
      <c r="G2193" s="295">
        <v>46104</v>
      </c>
      <c r="H2193" s="593" t="s">
        <v>8666</v>
      </c>
      <c r="J2193" s="352">
        <f t="shared" si="265"/>
        <v>46284</v>
      </c>
      <c r="K2193" s="203" t="s">
        <v>8532</v>
      </c>
      <c r="L2193" s="204">
        <v>9000</v>
      </c>
      <c r="M2193" s="204">
        <v>8870</v>
      </c>
      <c r="N2193" s="204">
        <f t="shared" si="266"/>
        <v>8000</v>
      </c>
      <c r="O2193" s="354">
        <f>M2193-N2193</f>
        <v>870</v>
      </c>
      <c r="KL2193" s="961"/>
      <c r="BNQ2193" s="303">
        <v>8000</v>
      </c>
    </row>
    <row r="2194" spans="2:342 1733:1904" ht="45" customHeight="1">
      <c r="B2194" s="203">
        <v>5714400132</v>
      </c>
      <c r="C2194" s="203" t="str">
        <f>VLOOKUP(B2194,'效期天數(2025.1126更新)'!B:C,2,FALSE)</f>
        <v>GGT-U</v>
      </c>
      <c r="D2194" s="203">
        <f>VLOOKUP(B2194,'效期天數(2025.1126更新)'!B:E,4,0)</f>
        <v>180</v>
      </c>
      <c r="E2194" s="204" t="e">
        <f>VLOOKUP(F2194,'帳庫存(20260119  00點更新)'!C:I,7,0)</f>
        <v>#N/A</v>
      </c>
      <c r="F2194" s="296">
        <v>13226141</v>
      </c>
      <c r="G2194" s="295">
        <v>46114</v>
      </c>
      <c r="H2194" s="878" t="s">
        <v>8955</v>
      </c>
      <c r="J2194" s="352">
        <f t="shared" si="265"/>
        <v>46294</v>
      </c>
      <c r="K2194" s="203" t="s">
        <v>8722</v>
      </c>
      <c r="L2194" s="204">
        <v>9000</v>
      </c>
      <c r="M2194" s="204">
        <v>7277</v>
      </c>
      <c r="N2194" s="204">
        <f t="shared" si="266"/>
        <v>7977</v>
      </c>
      <c r="O2194" s="354">
        <f>M2194-N2194+LN2194+LO2194</f>
        <v>0</v>
      </c>
      <c r="LN2194" s="569">
        <v>350</v>
      </c>
      <c r="LO2194" s="944">
        <v>350</v>
      </c>
      <c r="BOU2194" s="303">
        <v>5293</v>
      </c>
      <c r="BPF2194" s="303">
        <v>2334</v>
      </c>
      <c r="BUA2194" s="334">
        <v>350</v>
      </c>
    </row>
    <row r="2195" spans="2:342 1733:1904" ht="45" customHeight="1">
      <c r="B2195" s="203">
        <v>5714400132</v>
      </c>
      <c r="C2195" s="203" t="str">
        <f>VLOOKUP(B2195,'效期天數(2025.1126更新)'!B:C,2,FALSE)</f>
        <v>GGT-U</v>
      </c>
      <c r="D2195" s="203">
        <f>VLOOKUP(B2195,'效期天數(2025.1126更新)'!B:E,4,0)</f>
        <v>180</v>
      </c>
      <c r="E2195" s="204" t="e">
        <f>VLOOKUP(F2195,'帳庫存(20260119  00點更新)'!C:I,7,0)</f>
        <v>#N/A</v>
      </c>
      <c r="F2195" s="296">
        <v>13226142</v>
      </c>
      <c r="G2195" s="295">
        <v>46114</v>
      </c>
      <c r="H2195" s="878" t="s">
        <v>8955</v>
      </c>
      <c r="J2195" s="352">
        <f t="shared" si="265"/>
        <v>46294</v>
      </c>
      <c r="K2195" s="203" t="s">
        <v>8722</v>
      </c>
      <c r="L2195" s="204">
        <v>9000</v>
      </c>
      <c r="M2195" s="204">
        <v>6557</v>
      </c>
      <c r="N2195" s="204">
        <f t="shared" si="266"/>
        <v>7137</v>
      </c>
      <c r="O2195" s="354">
        <f>M2195-N2195+LN2195+LO2195</f>
        <v>130</v>
      </c>
      <c r="LN2195" s="569">
        <v>580</v>
      </c>
      <c r="LO2195" s="944">
        <v>130</v>
      </c>
      <c r="BOU2195" s="303">
        <v>5567</v>
      </c>
      <c r="BPF2195" s="303">
        <v>1570</v>
      </c>
    </row>
    <row r="2196" spans="2:342 1733:1904" ht="45" customHeight="1">
      <c r="B2196" s="203">
        <v>5714400201</v>
      </c>
      <c r="C2196" s="203" t="str">
        <f>VLOOKUP(B2196,'效期天數(2025.1126更新)'!B:C,2,FALSE)</f>
        <v>RGT-D</v>
      </c>
      <c r="D2196" s="203">
        <f>VLOOKUP(B2196,'效期天數(2025.1126更新)'!B:E,4,0)</f>
        <v>180</v>
      </c>
      <c r="E2196" s="204" t="e">
        <f>VLOOKUP(F2196,'帳庫存(20260119  00點更新)'!C:I,7,0)</f>
        <v>#N/A</v>
      </c>
      <c r="F2196" s="296">
        <v>20126141</v>
      </c>
      <c r="G2196" s="295">
        <v>46114</v>
      </c>
      <c r="H2196" s="878" t="s">
        <v>8955</v>
      </c>
      <c r="J2196" s="352">
        <f t="shared" si="265"/>
        <v>46294</v>
      </c>
      <c r="K2196" s="203" t="s">
        <v>8723</v>
      </c>
      <c r="L2196" s="204">
        <v>9000</v>
      </c>
      <c r="M2196" s="204">
        <v>8690</v>
      </c>
      <c r="N2196" s="204">
        <f t="shared" si="266"/>
        <v>9060</v>
      </c>
      <c r="O2196" s="354">
        <f>M2196-N2196+LO2196</f>
        <v>0</v>
      </c>
      <c r="LO2196" s="944">
        <v>370</v>
      </c>
      <c r="BOU2196" s="303">
        <v>5000</v>
      </c>
      <c r="BPF2196" s="303">
        <v>3690</v>
      </c>
      <c r="BUA2196" s="334">
        <v>370</v>
      </c>
    </row>
    <row r="2197" spans="2:342 1733:1904" ht="45" customHeight="1">
      <c r="B2197" s="203">
        <v>5714400201</v>
      </c>
      <c r="C2197" s="203" t="str">
        <f>VLOOKUP(B2197,'效期天數(2025.1126更新)'!B:C,2,FALSE)</f>
        <v>RGT-D</v>
      </c>
      <c r="D2197" s="203">
        <f>VLOOKUP(B2197,'效期天數(2025.1126更新)'!B:E,4,0)</f>
        <v>180</v>
      </c>
      <c r="E2197" s="204" t="e">
        <f>VLOOKUP(F2197,'帳庫存(20260119  00點更新)'!C:I,7,0)</f>
        <v>#N/A</v>
      </c>
      <c r="F2197" s="296">
        <v>20126142</v>
      </c>
      <c r="G2197" s="295">
        <v>46114</v>
      </c>
      <c r="H2197" s="878" t="s">
        <v>8955</v>
      </c>
      <c r="J2197" s="352">
        <f t="shared" si="265"/>
        <v>46294</v>
      </c>
      <c r="K2197" s="203" t="s">
        <v>8723</v>
      </c>
      <c r="L2197" s="204">
        <v>9000</v>
      </c>
      <c r="M2197" s="204">
        <v>8720</v>
      </c>
      <c r="N2197" s="204">
        <f t="shared" si="266"/>
        <v>5000</v>
      </c>
      <c r="O2197" s="354">
        <f>M2197-N2197</f>
        <v>3720</v>
      </c>
      <c r="BOU2197" s="303">
        <v>5000</v>
      </c>
    </row>
    <row r="2198" spans="2:342 1733:1904" ht="45" customHeight="1">
      <c r="B2198" s="203">
        <v>5714400132</v>
      </c>
      <c r="C2198" s="203" t="str">
        <f>VLOOKUP(B2198,'效期天數(2025.1126更新)'!B:C,2,FALSE)</f>
        <v>GGT-U</v>
      </c>
      <c r="D2198" s="203">
        <f>VLOOKUP(B2198,'效期天數(2025.1126更新)'!B:E,4,0)</f>
        <v>180</v>
      </c>
      <c r="E2198" s="204" t="e">
        <f>VLOOKUP(F2198,'帳庫存(20260119  00點更新)'!C:I,7,0)</f>
        <v>#N/A</v>
      </c>
      <c r="F2198" s="296">
        <v>13226161</v>
      </c>
      <c r="G2198" s="295">
        <v>46128</v>
      </c>
      <c r="H2198" s="538" t="s">
        <v>9035</v>
      </c>
      <c r="J2198" s="352">
        <f t="shared" si="265"/>
        <v>46308</v>
      </c>
      <c r="K2198" s="203" t="s">
        <v>9000</v>
      </c>
      <c r="L2198" s="204">
        <v>9000</v>
      </c>
      <c r="M2198" s="204">
        <v>9010</v>
      </c>
      <c r="N2198" s="204">
        <f t="shared" si="266"/>
        <v>9010</v>
      </c>
      <c r="O2198" s="354">
        <f>M2198-N2198</f>
        <v>0</v>
      </c>
      <c r="BQK2198" s="303">
        <v>9010</v>
      </c>
    </row>
    <row r="2199" spans="2:342 1733:1904" ht="45" customHeight="1">
      <c r="B2199" s="203">
        <v>5714400132</v>
      </c>
      <c r="C2199" s="203" t="str">
        <f>VLOOKUP(B2199,'效期天數(2025.1126更新)'!B:C,2,FALSE)</f>
        <v>GGT-U</v>
      </c>
      <c r="D2199" s="203">
        <f>VLOOKUP(B2199,'效期天數(2025.1126更新)'!B:E,4,0)</f>
        <v>180</v>
      </c>
      <c r="E2199" s="204" t="e">
        <f>VLOOKUP(F2199,'帳庫存(20260119  00點更新)'!C:I,7,0)</f>
        <v>#N/A</v>
      </c>
      <c r="F2199" s="296">
        <v>13226162</v>
      </c>
      <c r="G2199" s="295">
        <v>46128</v>
      </c>
      <c r="H2199" s="538" t="s">
        <v>9035</v>
      </c>
      <c r="J2199" s="352">
        <f t="shared" si="265"/>
        <v>46308</v>
      </c>
      <c r="K2199" s="203" t="s">
        <v>9000</v>
      </c>
      <c r="L2199" s="204">
        <v>9000</v>
      </c>
      <c r="M2199" s="204">
        <v>8970</v>
      </c>
      <c r="N2199" s="204">
        <f t="shared" si="266"/>
        <v>8970</v>
      </c>
      <c r="O2199" s="354">
        <f>M2199-N2199+MD2199</f>
        <v>450</v>
      </c>
      <c r="MD2199" s="569">
        <v>450</v>
      </c>
      <c r="BQB2199" s="303">
        <v>4300</v>
      </c>
      <c r="BQK2199" s="303">
        <v>1000</v>
      </c>
      <c r="BRG2199" s="303">
        <v>2670</v>
      </c>
      <c r="BUF2199" s="303">
        <v>1000</v>
      </c>
    </row>
    <row r="2200" spans="2:342 1733:1904" ht="45" customHeight="1">
      <c r="B2200" s="203">
        <v>5714400201</v>
      </c>
      <c r="C2200" s="203" t="str">
        <f>VLOOKUP(B2200,'效期天數(2025.1126更新)'!B:C,2,FALSE)</f>
        <v>RGT-D</v>
      </c>
      <c r="D2200" s="203">
        <f>VLOOKUP(B2200,'效期天數(2025.1126更新)'!B:E,4,0)</f>
        <v>180</v>
      </c>
      <c r="E2200" s="204" t="e">
        <f>VLOOKUP(F2200,'帳庫存(20260119  00點更新)'!C:I,7,0)</f>
        <v>#N/A</v>
      </c>
      <c r="F2200" s="296">
        <v>20126161</v>
      </c>
      <c r="G2200" s="295">
        <v>46128</v>
      </c>
      <c r="H2200" s="538" t="s">
        <v>9035</v>
      </c>
      <c r="J2200" s="352">
        <f t="shared" si="265"/>
        <v>46308</v>
      </c>
      <c r="K2200" s="203" t="s">
        <v>9001</v>
      </c>
      <c r="L2200" s="204">
        <v>9000</v>
      </c>
      <c r="M2200" s="204">
        <v>9120</v>
      </c>
      <c r="N2200" s="204">
        <f t="shared" si="266"/>
        <v>9120</v>
      </c>
      <c r="O2200" s="354">
        <f>M2200-N2200</f>
        <v>0</v>
      </c>
      <c r="BQK2200" s="303">
        <v>9120</v>
      </c>
    </row>
    <row r="2201" spans="2:342 1733:1904" ht="45" customHeight="1">
      <c r="B2201" s="203">
        <v>5714400201</v>
      </c>
      <c r="C2201" s="203" t="str">
        <f>VLOOKUP(B2201,'效期天數(2025.1126更新)'!B:C,2,FALSE)</f>
        <v>RGT-D</v>
      </c>
      <c r="D2201" s="203">
        <f>VLOOKUP(B2201,'效期天數(2025.1126更新)'!B:E,4,0)</f>
        <v>180</v>
      </c>
      <c r="E2201" s="204" t="e">
        <f>VLOOKUP(F2201,'帳庫存(20260119  00點更新)'!C:I,7,0)</f>
        <v>#N/A</v>
      </c>
      <c r="F2201" s="296">
        <v>20126162</v>
      </c>
      <c r="G2201" s="295">
        <v>46128</v>
      </c>
      <c r="H2201" s="538" t="s">
        <v>9035</v>
      </c>
      <c r="J2201" s="352">
        <f t="shared" si="265"/>
        <v>46308</v>
      </c>
      <c r="K2201" s="203" t="s">
        <v>9001</v>
      </c>
      <c r="L2201" s="204">
        <v>9000</v>
      </c>
      <c r="M2201" s="204">
        <v>8860</v>
      </c>
      <c r="N2201" s="204">
        <f t="shared" si="266"/>
        <v>8860</v>
      </c>
      <c r="O2201" s="354">
        <f>M2201-N2201+MD2201</f>
        <v>360</v>
      </c>
      <c r="MD2201" s="569">
        <v>360</v>
      </c>
      <c r="BQB2201" s="303">
        <v>4300</v>
      </c>
      <c r="BQK2201" s="303">
        <v>1000</v>
      </c>
      <c r="BRG2201" s="303">
        <v>2560</v>
      </c>
      <c r="BUF2201" s="303">
        <v>1000</v>
      </c>
    </row>
    <row r="2202" spans="2:342 1733:1904" ht="45" customHeight="1">
      <c r="B2202" s="203">
        <v>5714400132</v>
      </c>
      <c r="C2202" s="203" t="str">
        <f>VLOOKUP(B2202,'效期天數(2025.1126更新)'!B:C,2,FALSE)</f>
        <v>GGT-U</v>
      </c>
      <c r="D2202" s="203">
        <f>VLOOKUP(B2202,'效期天數(2025.1126更新)'!B:E,4,0)</f>
        <v>180</v>
      </c>
      <c r="E2202" s="204" t="e">
        <f>VLOOKUP(F2202,'帳庫存(20260119  00點更新)'!C:I,7,0)</f>
        <v>#N/A</v>
      </c>
      <c r="F2202" s="296">
        <v>13226171</v>
      </c>
      <c r="G2202" s="295">
        <v>46133</v>
      </c>
      <c r="H2202" s="580" t="s">
        <v>5132</v>
      </c>
      <c r="J2202" s="352">
        <f t="shared" si="265"/>
        <v>46313</v>
      </c>
      <c r="K2202" s="203" t="s">
        <v>9136</v>
      </c>
      <c r="L2202" s="204">
        <v>9000</v>
      </c>
      <c r="M2202" s="204">
        <v>8820</v>
      </c>
      <c r="N2202" s="204">
        <f t="shared" si="266"/>
        <v>8820</v>
      </c>
      <c r="O2202" s="354">
        <f>M2202-N2202+MC2202</f>
        <v>750</v>
      </c>
      <c r="MC2202" s="569">
        <v>750</v>
      </c>
      <c r="BQT2202" s="303">
        <v>2000</v>
      </c>
      <c r="BRF2202" s="303">
        <v>6820</v>
      </c>
    </row>
    <row r="2203" spans="2:342 1733:1904" ht="45" customHeight="1">
      <c r="B2203" s="203">
        <v>5714400132</v>
      </c>
      <c r="C2203" s="203" t="str">
        <f>VLOOKUP(B2203,'效期天數(2025.1126更新)'!B:C,2,FALSE)</f>
        <v>GGT-U</v>
      </c>
      <c r="D2203" s="203">
        <f>VLOOKUP(B2203,'效期天數(2025.1126更新)'!B:E,4,0)</f>
        <v>180</v>
      </c>
      <c r="E2203" s="204" t="e">
        <f>VLOOKUP(F2203,'帳庫存(20260119  00點更新)'!C:I,7,0)</f>
        <v>#N/A</v>
      </c>
      <c r="F2203" s="296">
        <v>13226172</v>
      </c>
      <c r="G2203" s="295">
        <v>46133</v>
      </c>
      <c r="H2203" s="580" t="s">
        <v>5132</v>
      </c>
      <c r="J2203" s="352">
        <f t="shared" si="265"/>
        <v>46313</v>
      </c>
      <c r="K2203" s="203" t="s">
        <v>9136</v>
      </c>
      <c r="L2203" s="204">
        <v>9000</v>
      </c>
      <c r="M2203" s="204">
        <v>8980</v>
      </c>
      <c r="N2203" s="204">
        <f t="shared" si="266"/>
        <v>8980</v>
      </c>
      <c r="O2203" s="354">
        <f>M2203-N2203</f>
        <v>0</v>
      </c>
      <c r="BQT2203" s="303">
        <v>8000</v>
      </c>
      <c r="BRF2203" s="303">
        <v>980</v>
      </c>
    </row>
    <row r="2204" spans="2:342 1733:1904" ht="45" customHeight="1">
      <c r="B2204" s="203">
        <v>5714400201</v>
      </c>
      <c r="C2204" s="203" t="str">
        <f>VLOOKUP(B2204,'效期天數(2025.1126更新)'!B:C,2,FALSE)</f>
        <v>RGT-D</v>
      </c>
      <c r="D2204" s="203">
        <f>VLOOKUP(B2204,'效期天數(2025.1126更新)'!B:E,4,0)</f>
        <v>180</v>
      </c>
      <c r="E2204" s="204" t="e">
        <f>VLOOKUP(F2204,'帳庫存(20260119  00點更新)'!C:I,7,0)</f>
        <v>#N/A</v>
      </c>
      <c r="F2204" s="296">
        <v>20126171</v>
      </c>
      <c r="G2204" s="295">
        <v>46133</v>
      </c>
      <c r="H2204" s="580" t="s">
        <v>5132</v>
      </c>
      <c r="J2204" s="352">
        <f t="shared" si="265"/>
        <v>46313</v>
      </c>
      <c r="K2204" s="203" t="s">
        <v>9137</v>
      </c>
      <c r="L2204" s="204">
        <v>9000</v>
      </c>
      <c r="M2204" s="204">
        <v>9050</v>
      </c>
      <c r="N2204" s="204">
        <f t="shared" si="266"/>
        <v>9050</v>
      </c>
      <c r="O2204" s="354">
        <f>M2204-N2204+MC2204</f>
        <v>990</v>
      </c>
      <c r="MC2204" s="569">
        <v>990</v>
      </c>
      <c r="BQT2204" s="303">
        <v>2000</v>
      </c>
      <c r="BRF2204" s="303">
        <v>7050</v>
      </c>
    </row>
    <row r="2205" spans="2:342 1733:1904" ht="45" customHeight="1">
      <c r="B2205" s="203">
        <v>5714400201</v>
      </c>
      <c r="C2205" s="203" t="str">
        <f>VLOOKUP(B2205,'效期天數(2025.1126更新)'!B:C,2,FALSE)</f>
        <v>RGT-D</v>
      </c>
      <c r="D2205" s="203">
        <f>VLOOKUP(B2205,'效期天數(2025.1126更新)'!B:E,4,0)</f>
        <v>180</v>
      </c>
      <c r="E2205" s="204" t="e">
        <f>VLOOKUP(F2205,'帳庫存(20260119  00點更新)'!C:I,7,0)</f>
        <v>#N/A</v>
      </c>
      <c r="F2205" s="296">
        <v>20126172</v>
      </c>
      <c r="G2205" s="295">
        <v>46133</v>
      </c>
      <c r="H2205" s="580" t="s">
        <v>5132</v>
      </c>
      <c r="J2205" s="352">
        <f t="shared" si="265"/>
        <v>46313</v>
      </c>
      <c r="K2205" s="203" t="s">
        <v>9137</v>
      </c>
      <c r="L2205" s="204">
        <v>9000</v>
      </c>
      <c r="M2205" s="204">
        <v>9060</v>
      </c>
      <c r="N2205" s="204">
        <f t="shared" si="266"/>
        <v>9060</v>
      </c>
      <c r="O2205" s="354">
        <f t="shared" ref="O2205:O2217" si="267">M2205-N2205</f>
        <v>0</v>
      </c>
      <c r="BQT2205" s="303">
        <v>8000</v>
      </c>
      <c r="BRF2205" s="303">
        <v>1060</v>
      </c>
    </row>
    <row r="2206" spans="2:342 1733:1904" ht="45" customHeight="1">
      <c r="B2206" s="203">
        <v>5714400132</v>
      </c>
      <c r="C2206" s="203" t="str">
        <f>VLOOKUP(B2206,'效期天數(2025.1126更新)'!B:C,2,FALSE)</f>
        <v>GGT-U</v>
      </c>
      <c r="D2206" s="203">
        <f>VLOOKUP(B2206,'效期天數(2025.1126更新)'!B:E,4,0)</f>
        <v>180</v>
      </c>
      <c r="E2206" s="204" t="e">
        <f>VLOOKUP(F2206,'帳庫存(20260119  00點更新)'!C:I,7,0)</f>
        <v>#N/A</v>
      </c>
      <c r="F2206" s="296">
        <v>13226173</v>
      </c>
      <c r="G2206" s="295">
        <v>46135</v>
      </c>
      <c r="H2206" s="745" t="s">
        <v>9244</v>
      </c>
      <c r="J2206" s="352">
        <f t="shared" si="265"/>
        <v>46315</v>
      </c>
      <c r="K2206" s="203" t="s">
        <v>9178</v>
      </c>
      <c r="L2206" s="204">
        <v>9000</v>
      </c>
      <c r="M2206" s="204">
        <v>8930</v>
      </c>
      <c r="N2206" s="204">
        <f t="shared" si="266"/>
        <v>8930</v>
      </c>
      <c r="O2206" s="354">
        <f t="shared" si="267"/>
        <v>0</v>
      </c>
      <c r="BRB2206" s="303">
        <v>8000</v>
      </c>
      <c r="BRG2206" s="303">
        <v>930</v>
      </c>
    </row>
    <row r="2207" spans="2:342 1733:1904" ht="45" customHeight="1">
      <c r="B2207" s="203">
        <v>5714400132</v>
      </c>
      <c r="C2207" s="203" t="str">
        <f>VLOOKUP(B2207,'效期天數(2025.1126更新)'!B:C,2,FALSE)</f>
        <v>GGT-U</v>
      </c>
      <c r="D2207" s="203">
        <f>VLOOKUP(B2207,'效期天數(2025.1126更新)'!B:E,4,0)</f>
        <v>180</v>
      </c>
      <c r="E2207" s="204" t="e">
        <f>VLOOKUP(F2207,'帳庫存(20260119  00點更新)'!C:I,7,0)</f>
        <v>#N/A</v>
      </c>
      <c r="F2207" s="296">
        <v>13226174</v>
      </c>
      <c r="G2207" s="295">
        <v>46135</v>
      </c>
      <c r="H2207" s="745" t="s">
        <v>9244</v>
      </c>
      <c r="J2207" s="352">
        <f t="shared" si="265"/>
        <v>46315</v>
      </c>
      <c r="K2207" s="203" t="s">
        <v>9178</v>
      </c>
      <c r="L2207" s="204">
        <v>9000</v>
      </c>
      <c r="M2207" s="204">
        <v>8920</v>
      </c>
      <c r="N2207" s="204">
        <f t="shared" si="266"/>
        <v>8920</v>
      </c>
      <c r="O2207" s="354">
        <f t="shared" si="267"/>
        <v>0</v>
      </c>
      <c r="BRB2207" s="303">
        <v>2000</v>
      </c>
      <c r="BRG2207" s="303">
        <v>6920</v>
      </c>
    </row>
    <row r="2208" spans="2:342 1733:1904" ht="45" customHeight="1">
      <c r="B2208" s="203">
        <v>5714400201</v>
      </c>
      <c r="C2208" s="203" t="str">
        <f>VLOOKUP(B2208,'效期天數(2025.1126更新)'!B:C,2,FALSE)</f>
        <v>RGT-D</v>
      </c>
      <c r="D2208" s="203">
        <f>VLOOKUP(B2208,'效期天數(2025.1126更新)'!B:E,4,0)</f>
        <v>180</v>
      </c>
      <c r="E2208" s="204" t="e">
        <f>VLOOKUP(F2208,'帳庫存(20260119  00點更新)'!C:I,7,0)</f>
        <v>#N/A</v>
      </c>
      <c r="F2208" s="296">
        <v>20126173</v>
      </c>
      <c r="G2208" s="295">
        <v>46135</v>
      </c>
      <c r="H2208" s="745" t="s">
        <v>9244</v>
      </c>
      <c r="J2208" s="352">
        <f t="shared" si="265"/>
        <v>46315</v>
      </c>
      <c r="K2208" s="203" t="s">
        <v>9179</v>
      </c>
      <c r="L2208" s="204">
        <v>9000</v>
      </c>
      <c r="M2208" s="204">
        <v>8910</v>
      </c>
      <c r="N2208" s="204">
        <f t="shared" si="266"/>
        <v>8910</v>
      </c>
      <c r="O2208" s="354">
        <f t="shared" si="267"/>
        <v>0</v>
      </c>
      <c r="BRB2208" s="303">
        <v>8000</v>
      </c>
      <c r="BRG2208" s="303">
        <v>910</v>
      </c>
    </row>
    <row r="2209" spans="2:374 1822:1919" ht="45" customHeight="1">
      <c r="B2209" s="203">
        <v>5714400201</v>
      </c>
      <c r="C2209" s="203" t="str">
        <f>VLOOKUP(B2209,'效期天數(2025.1126更新)'!B:C,2,FALSE)</f>
        <v>RGT-D</v>
      </c>
      <c r="D2209" s="203">
        <f>VLOOKUP(B2209,'效期天數(2025.1126更新)'!B:E,4,0)</f>
        <v>180</v>
      </c>
      <c r="E2209" s="204" t="e">
        <f>VLOOKUP(F2209,'帳庫存(20260119  00點更新)'!C:I,7,0)</f>
        <v>#N/A</v>
      </c>
      <c r="F2209" s="296">
        <v>20126174</v>
      </c>
      <c r="G2209" s="295">
        <v>46135</v>
      </c>
      <c r="H2209" s="745" t="s">
        <v>9244</v>
      </c>
      <c r="J2209" s="352">
        <f t="shared" si="265"/>
        <v>46315</v>
      </c>
      <c r="K2209" s="203" t="s">
        <v>9179</v>
      </c>
      <c r="L2209" s="204">
        <v>9000</v>
      </c>
      <c r="M2209" s="204">
        <v>8920</v>
      </c>
      <c r="N2209" s="204">
        <f t="shared" si="266"/>
        <v>8920</v>
      </c>
      <c r="O2209" s="354">
        <f t="shared" si="267"/>
        <v>0</v>
      </c>
      <c r="BRB2209" s="303">
        <v>2000</v>
      </c>
      <c r="BRG2209" s="303">
        <v>6920</v>
      </c>
    </row>
    <row r="2210" spans="2:374 1822:1919" ht="45" customHeight="1">
      <c r="B2210" s="203">
        <v>5714400132</v>
      </c>
      <c r="C2210" s="203" t="str">
        <f>VLOOKUP(B2210,'效期天數(2025.1126更新)'!B:C,2,FALSE)</f>
        <v>GGT-U</v>
      </c>
      <c r="D2210" s="203">
        <f>VLOOKUP(B2210,'效期天數(2025.1126更新)'!B:E,4,0)</f>
        <v>180</v>
      </c>
      <c r="E2210" s="204" t="e">
        <f>VLOOKUP(F2210,'帳庫存(20260119  00點更新)'!C:I,7,0)</f>
        <v>#N/A</v>
      </c>
      <c r="F2210" s="296">
        <v>13226181</v>
      </c>
      <c r="G2210" s="295">
        <v>46140</v>
      </c>
      <c r="H2210" s="754" t="s">
        <v>9351</v>
      </c>
      <c r="J2210" s="352">
        <f t="shared" si="265"/>
        <v>46320</v>
      </c>
      <c r="K2210" s="203" t="s">
        <v>9263</v>
      </c>
      <c r="L2210" s="204">
        <v>9000</v>
      </c>
      <c r="M2210" s="204">
        <v>9000</v>
      </c>
      <c r="N2210" s="204">
        <f t="shared" si="266"/>
        <v>9000</v>
      </c>
      <c r="O2210" s="354">
        <f t="shared" si="267"/>
        <v>0</v>
      </c>
      <c r="BRL2210" s="303">
        <v>5000</v>
      </c>
      <c r="BSB2210" s="303">
        <v>4000</v>
      </c>
    </row>
    <row r="2211" spans="2:374 1822:1919" ht="45" customHeight="1">
      <c r="B2211" s="203">
        <v>5714400132</v>
      </c>
      <c r="C2211" s="203" t="str">
        <f>VLOOKUP(B2211,'效期天數(2025.1126更新)'!B:C,2,FALSE)</f>
        <v>GGT-U</v>
      </c>
      <c r="D2211" s="203">
        <f>VLOOKUP(B2211,'效期天數(2025.1126更新)'!B:E,4,0)</f>
        <v>180</v>
      </c>
      <c r="E2211" s="204" t="e">
        <f>VLOOKUP(F2211,'帳庫存(20260119  00點更新)'!C:I,7,0)</f>
        <v>#N/A</v>
      </c>
      <c r="F2211" s="296">
        <v>13226182</v>
      </c>
      <c r="G2211" s="295">
        <v>46140</v>
      </c>
      <c r="H2211" s="754" t="s">
        <v>9351</v>
      </c>
      <c r="J2211" s="352">
        <f t="shared" si="265"/>
        <v>46320</v>
      </c>
      <c r="K2211" s="203" t="s">
        <v>9263</v>
      </c>
      <c r="L2211" s="204">
        <v>9000</v>
      </c>
      <c r="M2211" s="204">
        <v>8990</v>
      </c>
      <c r="N2211" s="204">
        <f t="shared" si="266"/>
        <v>8000</v>
      </c>
      <c r="O2211" s="354">
        <f t="shared" si="267"/>
        <v>990</v>
      </c>
      <c r="BSB2211" s="303">
        <v>6000</v>
      </c>
      <c r="BTC2211" s="303">
        <v>2000</v>
      </c>
    </row>
    <row r="2212" spans="2:374 1822:1919" ht="45" customHeight="1">
      <c r="B2212" s="203">
        <v>5714400201</v>
      </c>
      <c r="C2212" s="203" t="str">
        <f>VLOOKUP(B2212,'效期天數(2025.1126更新)'!B:C,2,FALSE)</f>
        <v>RGT-D</v>
      </c>
      <c r="D2212" s="203">
        <f>VLOOKUP(B2212,'效期天數(2025.1126更新)'!B:E,4,0)</f>
        <v>180</v>
      </c>
      <c r="E2212" s="204" t="e">
        <f>VLOOKUP(F2212,'帳庫存(20260119  00點更新)'!C:I,7,0)</f>
        <v>#N/A</v>
      </c>
      <c r="F2212" s="296">
        <v>20126181</v>
      </c>
      <c r="G2212" s="295">
        <v>46140</v>
      </c>
      <c r="H2212" s="754" t="s">
        <v>9351</v>
      </c>
      <c r="J2212" s="352">
        <f t="shared" si="265"/>
        <v>46320</v>
      </c>
      <c r="K2212" s="203" t="s">
        <v>9264</v>
      </c>
      <c r="L2212" s="204">
        <v>9000</v>
      </c>
      <c r="M2212" s="204">
        <v>9100</v>
      </c>
      <c r="N2212" s="204">
        <f t="shared" si="266"/>
        <v>9100</v>
      </c>
      <c r="O2212" s="354">
        <f t="shared" si="267"/>
        <v>0</v>
      </c>
      <c r="BRL2212" s="303">
        <v>5000</v>
      </c>
      <c r="BSB2212" s="303">
        <v>4100</v>
      </c>
    </row>
    <row r="2213" spans="2:374 1822:1919" ht="45" customHeight="1">
      <c r="B2213" s="203">
        <v>5714400201</v>
      </c>
      <c r="C2213" s="203" t="str">
        <f>VLOOKUP(B2213,'效期天數(2025.1126更新)'!B:C,2,FALSE)</f>
        <v>RGT-D</v>
      </c>
      <c r="D2213" s="203">
        <f>VLOOKUP(B2213,'效期天數(2025.1126更新)'!B:E,4,0)</f>
        <v>180</v>
      </c>
      <c r="E2213" s="204" t="e">
        <f>VLOOKUP(F2213,'帳庫存(20260119  00點更新)'!C:I,7,0)</f>
        <v>#N/A</v>
      </c>
      <c r="F2213" s="296">
        <v>20126182</v>
      </c>
      <c r="G2213" s="295">
        <v>46140</v>
      </c>
      <c r="H2213" s="754" t="s">
        <v>9351</v>
      </c>
      <c r="J2213" s="352">
        <f t="shared" si="265"/>
        <v>46320</v>
      </c>
      <c r="K2213" s="203" t="s">
        <v>9264</v>
      </c>
      <c r="L2213" s="204">
        <v>9000</v>
      </c>
      <c r="M2213" s="204">
        <v>8840</v>
      </c>
      <c r="N2213" s="204">
        <f t="shared" si="266"/>
        <v>8000</v>
      </c>
      <c r="O2213" s="354">
        <f t="shared" si="267"/>
        <v>840</v>
      </c>
      <c r="BSB2213" s="303">
        <v>6000</v>
      </c>
      <c r="BTC2213" s="303">
        <v>2000</v>
      </c>
    </row>
    <row r="2214" spans="2:374 1822:1919" ht="45" customHeight="1">
      <c r="B2214" s="203">
        <v>5714400132</v>
      </c>
      <c r="C2214" s="203" t="str">
        <f>VLOOKUP(B2214,'效期天數(2025.1126更新)'!B:C,2,FALSE)</f>
        <v>GGT-U</v>
      </c>
      <c r="D2214" s="203">
        <f>VLOOKUP(B2214,'效期天數(2025.1126更新)'!B:E,4,0)</f>
        <v>180</v>
      </c>
      <c r="E2214" s="204" t="e">
        <f>VLOOKUP(F2214,'帳庫存(20260119  00點更新)'!C:I,7,0)</f>
        <v>#N/A</v>
      </c>
      <c r="F2214" s="296">
        <v>13226191</v>
      </c>
      <c r="G2214" s="295">
        <v>46150</v>
      </c>
      <c r="H2214" s="754" t="s">
        <v>9821</v>
      </c>
      <c r="J2214" s="352">
        <f t="shared" si="265"/>
        <v>46330</v>
      </c>
      <c r="K2214" s="203" t="s">
        <v>9442</v>
      </c>
      <c r="L2214" s="204">
        <v>9000</v>
      </c>
      <c r="M2214" s="204">
        <v>8920</v>
      </c>
      <c r="N2214" s="204">
        <f t="shared" si="266"/>
        <v>8000</v>
      </c>
      <c r="O2214" s="354">
        <f t="shared" si="267"/>
        <v>920</v>
      </c>
      <c r="BST2214" s="303">
        <v>8000</v>
      </c>
    </row>
    <row r="2215" spans="2:374 1822:1919" ht="45" customHeight="1">
      <c r="B2215" s="203">
        <v>5714400132</v>
      </c>
      <c r="C2215" s="203" t="str">
        <f>VLOOKUP(B2215,'效期天數(2025.1126更新)'!B:C,2,FALSE)</f>
        <v>GGT-U</v>
      </c>
      <c r="D2215" s="203">
        <f>VLOOKUP(B2215,'效期天數(2025.1126更新)'!B:E,4,0)</f>
        <v>180</v>
      </c>
      <c r="E2215" s="204" t="e">
        <f>VLOOKUP(F2215,'帳庫存(20260119  00點更新)'!C:I,7,0)</f>
        <v>#N/A</v>
      </c>
      <c r="F2215" s="296">
        <v>13226192</v>
      </c>
      <c r="G2215" s="295">
        <v>46150</v>
      </c>
      <c r="H2215" s="754" t="s">
        <v>9821</v>
      </c>
      <c r="J2215" s="352">
        <f t="shared" si="265"/>
        <v>46330</v>
      </c>
      <c r="K2215" s="203" t="s">
        <v>9442</v>
      </c>
      <c r="L2215" s="204">
        <v>9000</v>
      </c>
      <c r="M2215" s="204">
        <v>8940</v>
      </c>
      <c r="N2215" s="204">
        <f t="shared" si="266"/>
        <v>8940</v>
      </c>
      <c r="O2215" s="354">
        <f t="shared" si="267"/>
        <v>0</v>
      </c>
      <c r="BST2215" s="303">
        <v>2000</v>
      </c>
      <c r="BSU2215" s="303">
        <v>6940</v>
      </c>
    </row>
    <row r="2216" spans="2:374 1822:1919" ht="45" customHeight="1">
      <c r="B2216" s="203">
        <v>5714400201</v>
      </c>
      <c r="C2216" s="203" t="str">
        <f>VLOOKUP(B2216,'效期天數(2025.1126更新)'!B:C,2,FALSE)</f>
        <v>RGT-D</v>
      </c>
      <c r="D2216" s="203">
        <f>VLOOKUP(B2216,'效期天數(2025.1126更新)'!B:E,4,0)</f>
        <v>180</v>
      </c>
      <c r="E2216" s="204" t="e">
        <f>VLOOKUP(F2216,'帳庫存(20260119  00點更新)'!C:I,7,0)</f>
        <v>#N/A</v>
      </c>
      <c r="F2216" s="296">
        <v>20126191</v>
      </c>
      <c r="G2216" s="295">
        <v>46150</v>
      </c>
      <c r="H2216" s="754" t="s">
        <v>9821</v>
      </c>
      <c r="J2216" s="352">
        <f t="shared" si="265"/>
        <v>46330</v>
      </c>
      <c r="K2216" s="203" t="s">
        <v>9443</v>
      </c>
      <c r="L2216" s="204">
        <v>9000</v>
      </c>
      <c r="M2216" s="204">
        <v>8920</v>
      </c>
      <c r="N2216" s="204">
        <f t="shared" si="266"/>
        <v>8000</v>
      </c>
      <c r="O2216" s="354">
        <f t="shared" si="267"/>
        <v>920</v>
      </c>
      <c r="BST2216" s="303">
        <v>8000</v>
      </c>
    </row>
    <row r="2217" spans="2:374 1822:1919" ht="45" customHeight="1">
      <c r="B2217" s="203">
        <v>5714400201</v>
      </c>
      <c r="C2217" s="203" t="str">
        <f>VLOOKUP(B2217,'效期天數(2025.1126更新)'!B:C,2,FALSE)</f>
        <v>RGT-D</v>
      </c>
      <c r="D2217" s="203">
        <f>VLOOKUP(B2217,'效期天數(2025.1126更新)'!B:E,4,0)</f>
        <v>180</v>
      </c>
      <c r="E2217" s="204" t="e">
        <f>VLOOKUP(F2217,'帳庫存(20260119  00點更新)'!C:I,7,0)</f>
        <v>#N/A</v>
      </c>
      <c r="F2217" s="296">
        <v>20126192</v>
      </c>
      <c r="G2217" s="295">
        <v>46150</v>
      </c>
      <c r="H2217" s="754" t="s">
        <v>9821</v>
      </c>
      <c r="J2217" s="352">
        <f t="shared" si="265"/>
        <v>46330</v>
      </c>
      <c r="K2217" s="203" t="s">
        <v>9443</v>
      </c>
      <c r="L2217" s="204">
        <v>9000</v>
      </c>
      <c r="M2217" s="204">
        <v>8920</v>
      </c>
      <c r="N2217" s="204">
        <f t="shared" si="266"/>
        <v>8920</v>
      </c>
      <c r="O2217" s="354">
        <f t="shared" si="267"/>
        <v>0</v>
      </c>
      <c r="BST2217" s="303">
        <v>2000</v>
      </c>
      <c r="BSU2217" s="303">
        <v>6920</v>
      </c>
    </row>
    <row r="2218" spans="2:374 1822:1919" ht="45" customHeight="1">
      <c r="B2218" s="203">
        <v>5714400132</v>
      </c>
      <c r="C2218" s="203" t="str">
        <f>VLOOKUP(B2218,'效期天數(2025.1126更新)'!B:C,2,FALSE)</f>
        <v>GGT-U</v>
      </c>
      <c r="D2218" s="203">
        <f>VLOOKUP(B2218,'效期天數(2025.1126更新)'!B:E,4,0)</f>
        <v>180</v>
      </c>
      <c r="E2218" s="204" t="e">
        <f>VLOOKUP(F2218,'帳庫存(20260119  00點更新)'!C:I,7,0)</f>
        <v>#N/A</v>
      </c>
      <c r="F2218" s="203">
        <v>13226201</v>
      </c>
      <c r="G2218" s="295">
        <v>46157</v>
      </c>
      <c r="H2218" s="747" t="s">
        <v>9960</v>
      </c>
      <c r="J2218" s="352">
        <f t="shared" si="265"/>
        <v>46337</v>
      </c>
      <c r="K2218" s="203" t="s">
        <v>9769</v>
      </c>
      <c r="L2218" s="204">
        <v>9000</v>
      </c>
      <c r="M2218" s="204">
        <v>8940</v>
      </c>
      <c r="N2218" s="204">
        <f t="shared" si="266"/>
        <v>8940</v>
      </c>
      <c r="O2218" s="354">
        <f>M2218-N2218+NG2218</f>
        <v>830</v>
      </c>
      <c r="NG2218" s="651">
        <v>830</v>
      </c>
      <c r="BTH2218" s="303">
        <v>5000</v>
      </c>
      <c r="BTY2218" s="303">
        <v>3940</v>
      </c>
    </row>
    <row r="2219" spans="2:374 1822:1919" ht="45" customHeight="1">
      <c r="B2219" s="203">
        <v>5714400132</v>
      </c>
      <c r="C2219" s="203" t="str">
        <f>VLOOKUP(B2219,'效期天數(2025.1126更新)'!B:C,2,FALSE)</f>
        <v>GGT-U</v>
      </c>
      <c r="D2219" s="203">
        <f>VLOOKUP(B2219,'效期天數(2025.1126更新)'!B:E,4,0)</f>
        <v>180</v>
      </c>
      <c r="E2219" s="204" t="e">
        <f>VLOOKUP(F2219,'帳庫存(20260119  00點更新)'!C:I,7,0)</f>
        <v>#N/A</v>
      </c>
      <c r="F2219" s="203">
        <v>13226202</v>
      </c>
      <c r="G2219" s="295">
        <v>46157</v>
      </c>
      <c r="H2219" s="747" t="s">
        <v>9960</v>
      </c>
      <c r="J2219" s="352">
        <f t="shared" si="265"/>
        <v>46337</v>
      </c>
      <c r="K2219" s="203" t="s">
        <v>9769</v>
      </c>
      <c r="L2219" s="204">
        <v>9000</v>
      </c>
      <c r="M2219" s="204">
        <v>8970</v>
      </c>
      <c r="N2219" s="204">
        <f t="shared" si="266"/>
        <v>8970</v>
      </c>
      <c r="O2219" s="354">
        <f>M2219-N2219+NJ2219</f>
        <v>910</v>
      </c>
      <c r="NJ2219" s="651">
        <v>910</v>
      </c>
      <c r="BTH2219" s="303">
        <v>5000</v>
      </c>
      <c r="BUK2219" s="303">
        <v>2970</v>
      </c>
      <c r="BUU2219" s="303">
        <v>1000</v>
      </c>
    </row>
    <row r="2220" spans="2:374 1822:1919" ht="45" customHeight="1">
      <c r="B2220" s="203">
        <v>5714400201</v>
      </c>
      <c r="C2220" s="203" t="str">
        <f>VLOOKUP(B2220,'效期天數(2025.1126更新)'!B:C,2,FALSE)</f>
        <v>RGT-D</v>
      </c>
      <c r="D2220" s="203">
        <f>VLOOKUP(B2220,'效期天數(2025.1126更新)'!B:E,4,0)</f>
        <v>180</v>
      </c>
      <c r="E2220" s="204" t="e">
        <f>VLOOKUP(F2220,'帳庫存(20260119  00點更新)'!C:I,7,0)</f>
        <v>#N/A</v>
      </c>
      <c r="F2220" s="203">
        <v>20126201</v>
      </c>
      <c r="G2220" s="295">
        <v>46157</v>
      </c>
      <c r="H2220" s="747" t="s">
        <v>9960</v>
      </c>
      <c r="J2220" s="352">
        <f t="shared" si="265"/>
        <v>46337</v>
      </c>
      <c r="K2220" s="203" t="s">
        <v>9679</v>
      </c>
      <c r="L2220" s="204">
        <v>9000</v>
      </c>
      <c r="M2220" s="204">
        <v>8930</v>
      </c>
      <c r="N2220" s="204">
        <f t="shared" si="266"/>
        <v>8930</v>
      </c>
      <c r="O2220" s="354">
        <f>M2220-N2220+NG2220</f>
        <v>780</v>
      </c>
      <c r="NG2220" s="651">
        <v>780</v>
      </c>
      <c r="BTH2220" s="303">
        <v>5000</v>
      </c>
      <c r="BTY2220" s="303">
        <v>3930</v>
      </c>
    </row>
    <row r="2221" spans="2:374 1822:1919" ht="45" customHeight="1">
      <c r="B2221" s="203">
        <v>5714400201</v>
      </c>
      <c r="C2221" s="203" t="str">
        <f>VLOOKUP(B2221,'效期天數(2025.1126更新)'!B:C,2,FALSE)</f>
        <v>RGT-D</v>
      </c>
      <c r="D2221" s="203">
        <f>VLOOKUP(B2221,'效期天數(2025.1126更新)'!B:E,4,0)</f>
        <v>180</v>
      </c>
      <c r="E2221" s="204" t="e">
        <f>VLOOKUP(F2221,'帳庫存(20260119  00點更新)'!C:I,7,0)</f>
        <v>#N/A</v>
      </c>
      <c r="F2221" s="203">
        <v>20126202</v>
      </c>
      <c r="G2221" s="295">
        <v>46157</v>
      </c>
      <c r="H2221" s="747" t="s">
        <v>9960</v>
      </c>
      <c r="J2221" s="352">
        <f t="shared" si="265"/>
        <v>46337</v>
      </c>
      <c r="K2221" s="203" t="s">
        <v>9679</v>
      </c>
      <c r="L2221" s="204">
        <v>9000</v>
      </c>
      <c r="M2221" s="204">
        <v>8910</v>
      </c>
      <c r="N2221" s="204">
        <f t="shared" si="266"/>
        <v>8910</v>
      </c>
      <c r="O2221" s="354">
        <f>M2221-N2221+NJ2221</f>
        <v>860</v>
      </c>
      <c r="NJ2221" s="651">
        <v>860</v>
      </c>
      <c r="BTH2221" s="303">
        <v>5000</v>
      </c>
      <c r="BUK2221" s="303">
        <v>2910</v>
      </c>
      <c r="BUU2221" s="303">
        <v>1000</v>
      </c>
    </row>
    <row r="2222" spans="2:374 1822:1919" ht="45" customHeight="1">
      <c r="B2222" s="203">
        <v>5714400132</v>
      </c>
      <c r="C2222" s="203" t="str">
        <f>VLOOKUP(B2222,'效期天數(2025.1126更新)'!B:C,2,FALSE)</f>
        <v>GGT-U</v>
      </c>
      <c r="D2222" s="203">
        <f>VLOOKUP(B2222,'效期天數(2025.1126更新)'!B:E,4,0)</f>
        <v>180</v>
      </c>
      <c r="E2222" s="204" t="e">
        <f>VLOOKUP(F2222,'帳庫存(20260119  00點更新)'!C:I,7,0)</f>
        <v>#N/A</v>
      </c>
      <c r="F2222" s="203">
        <v>13226203</v>
      </c>
      <c r="G2222" s="295">
        <v>46158</v>
      </c>
      <c r="H2222" s="753" t="s">
        <v>9961</v>
      </c>
      <c r="J2222" s="352">
        <f t="shared" si="265"/>
        <v>46338</v>
      </c>
      <c r="K2222" s="203" t="s">
        <v>9778</v>
      </c>
      <c r="L2222" s="204">
        <v>9000</v>
      </c>
      <c r="M2222" s="204">
        <v>9030</v>
      </c>
      <c r="N2222" s="204">
        <f t="shared" si="266"/>
        <v>7100</v>
      </c>
      <c r="O2222" s="354">
        <f t="shared" ref="O2222:O2250" si="268">M2222-N2222</f>
        <v>1930</v>
      </c>
      <c r="BUB2222" s="303">
        <v>100</v>
      </c>
      <c r="BUC2222" s="303">
        <v>5000</v>
      </c>
      <c r="BUS2222" s="303">
        <v>2000</v>
      </c>
    </row>
    <row r="2223" spans="2:374 1822:1919" ht="45" customHeight="1">
      <c r="B2223" s="203">
        <v>5714400132</v>
      </c>
      <c r="C2223" s="203" t="str">
        <f>VLOOKUP(B2223,'效期天數(2025.1126更新)'!B:C,2,FALSE)</f>
        <v>GGT-U</v>
      </c>
      <c r="D2223" s="203">
        <f>VLOOKUP(B2223,'效期天數(2025.1126更新)'!B:E,4,0)</f>
        <v>180</v>
      </c>
      <c r="E2223" s="204" t="e">
        <f>VLOOKUP(F2223,'帳庫存(20260119  00點更新)'!C:I,7,0)</f>
        <v>#N/A</v>
      </c>
      <c r="F2223" s="203">
        <v>13226204</v>
      </c>
      <c r="G2223" s="295">
        <v>46158</v>
      </c>
      <c r="H2223" s="753" t="s">
        <v>9961</v>
      </c>
      <c r="J2223" s="352">
        <f t="shared" si="265"/>
        <v>46338</v>
      </c>
      <c r="K2223" s="203" t="s">
        <v>9778</v>
      </c>
      <c r="L2223" s="204">
        <v>9000</v>
      </c>
      <c r="M2223" s="204">
        <v>9050</v>
      </c>
      <c r="N2223" s="204">
        <f t="shared" si="266"/>
        <v>0</v>
      </c>
      <c r="O2223" s="354">
        <f t="shared" si="268"/>
        <v>9050</v>
      </c>
    </row>
    <row r="2224" spans="2:374 1822:1919" ht="45" customHeight="1">
      <c r="B2224" s="203">
        <v>5714400201</v>
      </c>
      <c r="C2224" s="203" t="str">
        <f>VLOOKUP(B2224,'效期天數(2025.1126更新)'!B:C,2,FALSE)</f>
        <v>RGT-D</v>
      </c>
      <c r="D2224" s="203">
        <f>VLOOKUP(B2224,'效期天數(2025.1126更新)'!B:E,4,0)</f>
        <v>180</v>
      </c>
      <c r="E2224" s="204" t="e">
        <f>VLOOKUP(F2224,'帳庫存(20260119  00點更新)'!C:I,7,0)</f>
        <v>#N/A</v>
      </c>
      <c r="F2224" s="203">
        <v>20126203</v>
      </c>
      <c r="G2224" s="295">
        <v>46158</v>
      </c>
      <c r="H2224" s="753" t="s">
        <v>9961</v>
      </c>
      <c r="J2224" s="352">
        <f t="shared" si="265"/>
        <v>46338</v>
      </c>
      <c r="K2224" s="203" t="s">
        <v>9701</v>
      </c>
      <c r="L2224" s="204">
        <v>9000</v>
      </c>
      <c r="M2224" s="204">
        <v>9210</v>
      </c>
      <c r="N2224" s="204">
        <f t="shared" si="266"/>
        <v>7100</v>
      </c>
      <c r="O2224" s="354">
        <f t="shared" si="268"/>
        <v>2110</v>
      </c>
      <c r="BUB2224" s="303">
        <v>100</v>
      </c>
      <c r="BUC2224" s="303">
        <v>5000</v>
      </c>
      <c r="BUS2224" s="303">
        <v>2000</v>
      </c>
    </row>
    <row r="2225" spans="1:15 1900:1919" ht="45" customHeight="1">
      <c r="B2225" s="203">
        <v>5714400201</v>
      </c>
      <c r="C2225" s="203" t="str">
        <f>VLOOKUP(B2225,'效期天數(2025.1126更新)'!B:C,2,FALSE)</f>
        <v>RGT-D</v>
      </c>
      <c r="D2225" s="203">
        <f>VLOOKUP(B2225,'效期天數(2025.1126更新)'!B:E,4,0)</f>
        <v>180</v>
      </c>
      <c r="E2225" s="204" t="e">
        <f>VLOOKUP(F2225,'帳庫存(20260119  00點更新)'!C:I,7,0)</f>
        <v>#N/A</v>
      </c>
      <c r="F2225" s="203">
        <v>20126204</v>
      </c>
      <c r="G2225" s="295">
        <v>46158</v>
      </c>
      <c r="H2225" s="753" t="s">
        <v>9961</v>
      </c>
      <c r="J2225" s="352">
        <f t="shared" si="265"/>
        <v>46338</v>
      </c>
      <c r="K2225" s="203" t="s">
        <v>9701</v>
      </c>
      <c r="L2225" s="204">
        <v>9000</v>
      </c>
      <c r="M2225" s="204">
        <v>8970</v>
      </c>
      <c r="N2225" s="204">
        <f t="shared" si="266"/>
        <v>0</v>
      </c>
      <c r="O2225" s="354">
        <f t="shared" si="268"/>
        <v>8970</v>
      </c>
    </row>
    <row r="2226" spans="1:15 1900:1919" ht="45" customHeight="1">
      <c r="B2226" s="203">
        <v>5714400132</v>
      </c>
      <c r="C2226" s="203" t="str">
        <f>VLOOKUP(B2226,'效期天數(2025.1126更新)'!B:C,2,FALSE)</f>
        <v>GGT-U</v>
      </c>
      <c r="D2226" s="203">
        <f>VLOOKUP(B2226,'效期天數(2025.1126更新)'!B:E,4,0)</f>
        <v>180</v>
      </c>
      <c r="E2226" s="204" t="e">
        <f>VLOOKUP(F2226,'帳庫存(20260119  00點更新)'!C:I,7,0)</f>
        <v>#N/A</v>
      </c>
      <c r="F2226" s="203">
        <v>13226205</v>
      </c>
      <c r="G2226" s="295">
        <v>46158</v>
      </c>
      <c r="H2226" s="546" t="s">
        <v>9962</v>
      </c>
      <c r="I2226" s="286" t="s">
        <v>9970</v>
      </c>
      <c r="J2226" s="352">
        <f t="shared" si="265"/>
        <v>46338</v>
      </c>
      <c r="K2226" s="203" t="s">
        <v>9779</v>
      </c>
      <c r="L2226" s="204">
        <v>9000</v>
      </c>
      <c r="M2226" s="204">
        <v>8930</v>
      </c>
      <c r="N2226" s="204">
        <f t="shared" si="266"/>
        <v>7100</v>
      </c>
      <c r="O2226" s="354">
        <f t="shared" si="268"/>
        <v>1830</v>
      </c>
      <c r="BUB2226" s="303">
        <v>100</v>
      </c>
      <c r="BUC2226" s="303">
        <v>5000</v>
      </c>
      <c r="BUU2226" s="303">
        <v>2000</v>
      </c>
    </row>
    <row r="2227" spans="1:15 1900:1919" ht="45" customHeight="1">
      <c r="B2227" s="203">
        <v>5714400132</v>
      </c>
      <c r="C2227" s="203" t="str">
        <f>VLOOKUP(B2227,'效期天數(2025.1126更新)'!B:C,2,FALSE)</f>
        <v>GGT-U</v>
      </c>
      <c r="D2227" s="203">
        <f>VLOOKUP(B2227,'效期天數(2025.1126更新)'!B:E,4,0)</f>
        <v>180</v>
      </c>
      <c r="E2227" s="204" t="e">
        <f>VLOOKUP(F2227,'帳庫存(20260119  00點更新)'!C:I,7,0)</f>
        <v>#N/A</v>
      </c>
      <c r="F2227" s="296">
        <v>13226206</v>
      </c>
      <c r="G2227" s="295">
        <v>46158</v>
      </c>
      <c r="H2227" s="546" t="s">
        <v>9962</v>
      </c>
      <c r="I2227" s="286" t="s">
        <v>9970</v>
      </c>
      <c r="J2227" s="352">
        <f t="shared" si="265"/>
        <v>46338</v>
      </c>
      <c r="K2227" s="203" t="s">
        <v>9779</v>
      </c>
      <c r="L2227" s="204">
        <v>9000</v>
      </c>
      <c r="M2227" s="204">
        <v>8930</v>
      </c>
      <c r="N2227" s="204">
        <f t="shared" si="266"/>
        <v>0</v>
      </c>
      <c r="O2227" s="354">
        <f t="shared" si="268"/>
        <v>8930</v>
      </c>
    </row>
    <row r="2228" spans="1:15 1900:1919" ht="45" customHeight="1">
      <c r="B2228" s="203">
        <v>5714400201</v>
      </c>
      <c r="C2228" s="203" t="str">
        <f>VLOOKUP(B2228,'效期天數(2025.1126更新)'!B:C,2,FALSE)</f>
        <v>RGT-D</v>
      </c>
      <c r="D2228" s="203">
        <f>VLOOKUP(B2228,'效期天數(2025.1126更新)'!B:E,4,0)</f>
        <v>180</v>
      </c>
      <c r="E2228" s="204" t="e">
        <f>VLOOKUP(F2228,'帳庫存(20260119  00點更新)'!C:I,7,0)</f>
        <v>#N/A</v>
      </c>
      <c r="F2228" s="203">
        <v>20126205</v>
      </c>
      <c r="G2228" s="295">
        <v>46158</v>
      </c>
      <c r="H2228" s="546" t="s">
        <v>9962</v>
      </c>
      <c r="I2228" s="286" t="s">
        <v>9970</v>
      </c>
      <c r="J2228" s="352">
        <f t="shared" si="265"/>
        <v>46338</v>
      </c>
      <c r="K2228" s="203" t="s">
        <v>9705</v>
      </c>
      <c r="L2228" s="204">
        <v>9000</v>
      </c>
      <c r="M2228" s="204">
        <v>8930</v>
      </c>
      <c r="N2228" s="204">
        <f t="shared" si="266"/>
        <v>7100</v>
      </c>
      <c r="O2228" s="354">
        <f t="shared" si="268"/>
        <v>1830</v>
      </c>
      <c r="BUB2228" s="303">
        <v>100</v>
      </c>
      <c r="BUC2228" s="303">
        <v>5000</v>
      </c>
      <c r="BUU2228" s="303">
        <v>2000</v>
      </c>
    </row>
    <row r="2229" spans="1:15 1900:1919" ht="45" customHeight="1">
      <c r="B2229" s="203">
        <v>5714400201</v>
      </c>
      <c r="C2229" s="203" t="str">
        <f>VLOOKUP(B2229,'效期天數(2025.1126更新)'!B:C,2,FALSE)</f>
        <v>RGT-D</v>
      </c>
      <c r="D2229" s="203">
        <f>VLOOKUP(B2229,'效期天數(2025.1126更新)'!B:E,4,0)</f>
        <v>180</v>
      </c>
      <c r="E2229" s="204" t="e">
        <f>VLOOKUP(F2229,'帳庫存(20260119  00點更新)'!C:I,7,0)</f>
        <v>#N/A</v>
      </c>
      <c r="F2229" s="203">
        <v>20126206</v>
      </c>
      <c r="G2229" s="295">
        <v>46158</v>
      </c>
      <c r="H2229" s="546" t="s">
        <v>9962</v>
      </c>
      <c r="I2229" s="286" t="s">
        <v>9970</v>
      </c>
      <c r="J2229" s="352">
        <f t="shared" si="265"/>
        <v>46338</v>
      </c>
      <c r="K2229" s="203" t="s">
        <v>9705</v>
      </c>
      <c r="L2229" s="204">
        <v>9000</v>
      </c>
      <c r="M2229" s="204">
        <v>8920</v>
      </c>
      <c r="N2229" s="204">
        <f t="shared" si="266"/>
        <v>0</v>
      </c>
      <c r="O2229" s="354">
        <f t="shared" si="268"/>
        <v>8920</v>
      </c>
    </row>
    <row r="2230" spans="1:15 1900:1919" ht="45" customHeight="1">
      <c r="B2230" s="203">
        <v>5714400132</v>
      </c>
      <c r="C2230" s="203" t="str">
        <f>VLOOKUP(B2230,'效期天數(2025.1126更新)'!B:C,2,FALSE)</f>
        <v>GGT-U</v>
      </c>
      <c r="D2230" s="203">
        <f>VLOOKUP(B2230,'效期天數(2025.1126更新)'!B:E,4,0)</f>
        <v>180</v>
      </c>
      <c r="E2230" s="204" t="e">
        <f>VLOOKUP(F2230,'帳庫存(20260119  00點更新)'!C:I,7,0)</f>
        <v>#N/A</v>
      </c>
      <c r="F2230" s="296">
        <v>13226211</v>
      </c>
      <c r="G2230" s="295">
        <v>46162</v>
      </c>
      <c r="H2230" s="753" t="s">
        <v>10173</v>
      </c>
      <c r="J2230" s="352">
        <f t="shared" si="265"/>
        <v>46342</v>
      </c>
      <c r="K2230" s="203" t="s">
        <v>9884</v>
      </c>
      <c r="L2230" s="204">
        <v>9000</v>
      </c>
      <c r="M2230" s="204">
        <v>8950</v>
      </c>
      <c r="N2230" s="204">
        <f t="shared" si="266"/>
        <v>8950</v>
      </c>
      <c r="O2230" s="354">
        <f t="shared" si="268"/>
        <v>0</v>
      </c>
      <c r="BUT2230" s="303">
        <v>8000</v>
      </c>
      <c r="BUU2230" s="303">
        <v>950</v>
      </c>
    </row>
    <row r="2231" spans="1:15 1900:1919" ht="45" customHeight="1">
      <c r="B2231" s="203">
        <v>5714400132</v>
      </c>
      <c r="C2231" s="203" t="str">
        <f>VLOOKUP(B2231,'效期天數(2025.1126更新)'!B:C,2,FALSE)</f>
        <v>GGT-U</v>
      </c>
      <c r="D2231" s="203">
        <f>VLOOKUP(B2231,'效期天數(2025.1126更新)'!B:E,4,0)</f>
        <v>180</v>
      </c>
      <c r="E2231" s="204" t="e">
        <f>VLOOKUP(F2231,'帳庫存(20260119  00點更新)'!C:I,7,0)</f>
        <v>#N/A</v>
      </c>
      <c r="F2231" s="296">
        <v>13226212</v>
      </c>
      <c r="G2231" s="295">
        <v>46162</v>
      </c>
      <c r="H2231" s="753" t="s">
        <v>10173</v>
      </c>
      <c r="J2231" s="352">
        <f t="shared" si="265"/>
        <v>46342</v>
      </c>
      <c r="K2231" s="203" t="s">
        <v>9884</v>
      </c>
      <c r="L2231" s="204">
        <v>9000</v>
      </c>
      <c r="M2231" s="204">
        <v>8940</v>
      </c>
      <c r="N2231" s="204">
        <f t="shared" si="266"/>
        <v>8940</v>
      </c>
      <c r="O2231" s="354">
        <f t="shared" si="268"/>
        <v>0</v>
      </c>
      <c r="BUT2231" s="303">
        <v>2000</v>
      </c>
      <c r="BUU2231" s="303">
        <v>6940</v>
      </c>
    </row>
    <row r="2232" spans="1:15 1900:1919" ht="45" customHeight="1">
      <c r="B2232" s="203">
        <v>5714400201</v>
      </c>
      <c r="C2232" s="203" t="str">
        <f>VLOOKUP(B2232,'效期天數(2025.1126更新)'!B:C,2,FALSE)</f>
        <v>RGT-D</v>
      </c>
      <c r="D2232" s="203">
        <f>VLOOKUP(B2232,'效期天數(2025.1126更新)'!B:E,4,0)</f>
        <v>180</v>
      </c>
      <c r="E2232" s="204" t="e">
        <f>VLOOKUP(F2232,'帳庫存(20260119  00點更新)'!C:I,7,0)</f>
        <v>#N/A</v>
      </c>
      <c r="F2232" s="296">
        <v>20126211</v>
      </c>
      <c r="G2232" s="295">
        <v>46162</v>
      </c>
      <c r="H2232" s="753" t="s">
        <v>10173</v>
      </c>
      <c r="J2232" s="352">
        <f t="shared" si="265"/>
        <v>46342</v>
      </c>
      <c r="K2232" s="203" t="s">
        <v>9885</v>
      </c>
      <c r="L2232" s="204">
        <v>9000</v>
      </c>
      <c r="M2232" s="204">
        <v>8820</v>
      </c>
      <c r="N2232" s="204">
        <f t="shared" si="266"/>
        <v>8820</v>
      </c>
      <c r="O2232" s="354">
        <f t="shared" si="268"/>
        <v>0</v>
      </c>
      <c r="BUT2232" s="303">
        <v>8000</v>
      </c>
      <c r="BUU2232" s="303">
        <v>820</v>
      </c>
    </row>
    <row r="2233" spans="1:15 1900:1919" ht="45" customHeight="1">
      <c r="B2233" s="203">
        <v>5714400201</v>
      </c>
      <c r="C2233" s="203" t="str">
        <f>VLOOKUP(B2233,'效期天數(2025.1126更新)'!B:C,2,FALSE)</f>
        <v>RGT-D</v>
      </c>
      <c r="D2233" s="203">
        <f>VLOOKUP(B2233,'效期天數(2025.1126更新)'!B:E,4,0)</f>
        <v>180</v>
      </c>
      <c r="E2233" s="204" t="e">
        <f>VLOOKUP(F2233,'帳庫存(20260119  00點更新)'!C:I,7,0)</f>
        <v>#N/A</v>
      </c>
      <c r="F2233" s="296">
        <v>20126212</v>
      </c>
      <c r="G2233" s="295">
        <v>46162</v>
      </c>
      <c r="H2233" s="753" t="s">
        <v>10173</v>
      </c>
      <c r="J2233" s="352">
        <f t="shared" si="265"/>
        <v>46342</v>
      </c>
      <c r="K2233" s="203" t="s">
        <v>9885</v>
      </c>
      <c r="L2233" s="204">
        <v>9000</v>
      </c>
      <c r="M2233" s="204">
        <v>8840</v>
      </c>
      <c r="N2233" s="204">
        <f t="shared" si="266"/>
        <v>8840</v>
      </c>
      <c r="O2233" s="354">
        <f t="shared" si="268"/>
        <v>0</v>
      </c>
      <c r="BUT2233" s="303">
        <v>2000</v>
      </c>
      <c r="BUU2233" s="303">
        <v>6840</v>
      </c>
    </row>
    <row r="2234" spans="1:15 1900:1919" ht="45" customHeight="1">
      <c r="B2234" s="203">
        <v>5714400132</v>
      </c>
      <c r="C2234" s="203" t="str">
        <f>VLOOKUP(B2234,'效期天數(2025.1126更新)'!B:C,2,FALSE)</f>
        <v>GGT-U</v>
      </c>
      <c r="D2234" s="203">
        <f>VLOOKUP(B2234,'效期天數(2025.1126更新)'!B:E,4,0)</f>
        <v>180</v>
      </c>
      <c r="E2234" s="204" t="e">
        <f>VLOOKUP(F2234,'帳庫存(20260119  00點更新)'!C:I,7,0)</f>
        <v>#N/A</v>
      </c>
      <c r="F2234" s="296">
        <v>13226231</v>
      </c>
      <c r="G2234" s="295">
        <v>46177</v>
      </c>
      <c r="J2234" s="352">
        <f t="shared" si="265"/>
        <v>46357</v>
      </c>
      <c r="K2234" s="203" t="s">
        <v>10310</v>
      </c>
      <c r="L2234" s="204">
        <v>9000</v>
      </c>
      <c r="N2234" s="204">
        <f t="shared" si="266"/>
        <v>0</v>
      </c>
      <c r="O2234" s="354">
        <f t="shared" si="268"/>
        <v>0</v>
      </c>
    </row>
    <row r="2235" spans="1:15 1900:1919" ht="45" customHeight="1">
      <c r="B2235" s="203">
        <v>5714400132</v>
      </c>
      <c r="C2235" s="203" t="str">
        <f>VLOOKUP(B2235,'效期天數(2025.1126更新)'!B:C,2,FALSE)</f>
        <v>GGT-U</v>
      </c>
      <c r="D2235" s="203">
        <f>VLOOKUP(B2235,'效期天數(2025.1126更新)'!B:E,4,0)</f>
        <v>180</v>
      </c>
      <c r="E2235" s="204" t="e">
        <f>VLOOKUP(F2235,'帳庫存(20260119  00點更新)'!C:I,7,0)</f>
        <v>#N/A</v>
      </c>
      <c r="F2235" s="296">
        <v>13226232</v>
      </c>
      <c r="G2235" s="295">
        <v>46177</v>
      </c>
      <c r="J2235" s="352">
        <f t="shared" si="265"/>
        <v>46357</v>
      </c>
      <c r="K2235" s="203" t="s">
        <v>10310</v>
      </c>
      <c r="L2235" s="204">
        <v>9000</v>
      </c>
      <c r="N2235" s="204">
        <f t="shared" si="266"/>
        <v>0</v>
      </c>
      <c r="O2235" s="354">
        <f t="shared" si="268"/>
        <v>0</v>
      </c>
    </row>
    <row r="2236" spans="1:15 1900:1919" ht="45" customHeight="1">
      <c r="B2236" s="203">
        <v>5714400201</v>
      </c>
      <c r="C2236" s="203" t="str">
        <f>VLOOKUP(B2236,'效期天數(2025.1126更新)'!B:C,2,FALSE)</f>
        <v>RGT-D</v>
      </c>
      <c r="D2236" s="203">
        <f>VLOOKUP(B2236,'效期天數(2025.1126更新)'!B:E,4,0)</f>
        <v>180</v>
      </c>
      <c r="E2236" s="204" t="e">
        <f>VLOOKUP(F2236,'帳庫存(20260119  00點更新)'!C:I,7,0)</f>
        <v>#N/A</v>
      </c>
      <c r="F2236" s="296">
        <v>20126231</v>
      </c>
      <c r="G2236" s="295">
        <v>46177</v>
      </c>
      <c r="J2236" s="352">
        <f t="shared" si="265"/>
        <v>46357</v>
      </c>
      <c r="K2236" s="203" t="s">
        <v>10311</v>
      </c>
      <c r="L2236" s="204">
        <v>9000</v>
      </c>
      <c r="N2236" s="204">
        <f t="shared" si="266"/>
        <v>0</v>
      </c>
      <c r="O2236" s="354">
        <f t="shared" si="268"/>
        <v>0</v>
      </c>
    </row>
    <row r="2237" spans="1:15 1900:1919" ht="45" customHeight="1">
      <c r="B2237" s="203">
        <v>5714400201</v>
      </c>
      <c r="C2237" s="203" t="str">
        <f>VLOOKUP(B2237,'效期天數(2025.1126更新)'!B:C,2,FALSE)</f>
        <v>RGT-D</v>
      </c>
      <c r="D2237" s="203">
        <f>VLOOKUP(B2237,'效期天數(2025.1126更新)'!B:E,4,0)</f>
        <v>180</v>
      </c>
      <c r="E2237" s="204" t="e">
        <f>VLOOKUP(F2237,'帳庫存(20260119  00點更新)'!C:I,7,0)</f>
        <v>#N/A</v>
      </c>
      <c r="F2237" s="296">
        <v>20126232</v>
      </c>
      <c r="G2237" s="295">
        <v>46177</v>
      </c>
      <c r="J2237" s="352">
        <f t="shared" si="265"/>
        <v>46357</v>
      </c>
      <c r="K2237" s="203" t="s">
        <v>10311</v>
      </c>
      <c r="L2237" s="204">
        <v>9000</v>
      </c>
      <c r="N2237" s="204">
        <f t="shared" si="266"/>
        <v>0</v>
      </c>
      <c r="O2237" s="354">
        <f t="shared" si="268"/>
        <v>0</v>
      </c>
    </row>
    <row r="2238" spans="1:15 1900:1919" ht="45" customHeight="1">
      <c r="B2238" s="203">
        <v>5714400209</v>
      </c>
      <c r="C2238" s="203" t="str">
        <f>VLOOKUP(B2238,'效期天數(2025.1126更新)'!B:C,2,FALSE)</f>
        <v>Na-BU</v>
      </c>
      <c r="D2238" s="203">
        <f>VLOOKUP(B2238,'效期天數(2025.1126更新)'!B:E,4,0)</f>
        <v>120</v>
      </c>
      <c r="E2238" s="204" t="e">
        <f>VLOOKUP(F2238,'帳庫存(20260119  00點更新)'!C:I,7,0)</f>
        <v>#N/A</v>
      </c>
      <c r="F2238" s="296">
        <v>20926191</v>
      </c>
      <c r="G2238" s="295">
        <v>46147</v>
      </c>
      <c r="J2238" s="352">
        <f t="shared" si="265"/>
        <v>46267</v>
      </c>
      <c r="K2238" s="203" t="s">
        <v>9385</v>
      </c>
      <c r="L2238" s="204">
        <v>6000</v>
      </c>
      <c r="N2238" s="204">
        <f t="shared" si="266"/>
        <v>0</v>
      </c>
      <c r="O2238" s="354">
        <f t="shared" si="268"/>
        <v>0</v>
      </c>
    </row>
    <row r="2239" spans="1:15 1900:1919" ht="45" customHeight="1">
      <c r="B2239" s="203">
        <v>5714400209</v>
      </c>
      <c r="C2239" s="203" t="str">
        <f>VLOOKUP(B2239,'效期天數(2025.1126更新)'!B:C,2,FALSE)</f>
        <v>Na-BU</v>
      </c>
      <c r="D2239" s="203">
        <f>VLOOKUP(B2239,'效期天數(2025.1126更新)'!B:E,4,0)</f>
        <v>120</v>
      </c>
      <c r="E2239" s="204" t="e">
        <f>VLOOKUP(F2239,'帳庫存(20260119  00點更新)'!C:I,7,0)</f>
        <v>#N/A</v>
      </c>
      <c r="F2239" s="296">
        <v>20926192</v>
      </c>
      <c r="G2239" s="295">
        <v>46147</v>
      </c>
      <c r="J2239" s="352">
        <f t="shared" si="265"/>
        <v>46267</v>
      </c>
      <c r="K2239" s="203" t="s">
        <v>9385</v>
      </c>
      <c r="L2239" s="204">
        <v>6000</v>
      </c>
      <c r="N2239" s="204">
        <f t="shared" si="266"/>
        <v>0</v>
      </c>
      <c r="O2239" s="354">
        <f t="shared" si="268"/>
        <v>0</v>
      </c>
    </row>
    <row r="2240" spans="1:15 1900:1919" ht="45" customHeight="1">
      <c r="A2240" s="714" t="s">
        <v>5618</v>
      </c>
      <c r="B2240" s="203">
        <v>5714400209</v>
      </c>
      <c r="C2240" s="203" t="str">
        <f>VLOOKUP(B2240,'效期天數(2025.1126更新)'!B:C,2,FALSE)</f>
        <v>Na-BU</v>
      </c>
      <c r="D2240" s="203">
        <f>VLOOKUP(B2240,'效期天數(2025.1126更新)'!B:E,4,0)</f>
        <v>120</v>
      </c>
      <c r="E2240" s="204" t="e">
        <f>VLOOKUP(F2240,'帳庫存(20260119  00點更新)'!C:I,7,0)</f>
        <v>#N/A</v>
      </c>
      <c r="F2240" s="296">
        <v>20926223</v>
      </c>
      <c r="G2240" s="295">
        <v>46171</v>
      </c>
      <c r="H2240" s="745" t="s">
        <v>10382</v>
      </c>
      <c r="I2240" s="286" t="s">
        <v>7719</v>
      </c>
      <c r="J2240" s="352">
        <f t="shared" si="265"/>
        <v>46291</v>
      </c>
      <c r="K2240" s="203" t="s">
        <v>10152</v>
      </c>
      <c r="L2240" s="204">
        <v>6000</v>
      </c>
      <c r="M2240" s="204">
        <v>6170</v>
      </c>
      <c r="N2240" s="204">
        <f t="shared" si="266"/>
        <v>0</v>
      </c>
      <c r="O2240" s="354">
        <f t="shared" si="268"/>
        <v>6170</v>
      </c>
    </row>
    <row r="2241" spans="1:298 1291:1926" ht="45" customHeight="1">
      <c r="A2241" s="714" t="s">
        <v>5618</v>
      </c>
      <c r="B2241" s="203">
        <v>5714400209</v>
      </c>
      <c r="C2241" s="203" t="str">
        <f>VLOOKUP(B2241,'效期天數(2025.1126更新)'!B:C,2,FALSE)</f>
        <v>Na-BU</v>
      </c>
      <c r="D2241" s="203">
        <f>VLOOKUP(B2241,'效期天數(2025.1126更新)'!B:E,4,0)</f>
        <v>120</v>
      </c>
      <c r="E2241" s="204" t="e">
        <f>VLOOKUP(F2241,'帳庫存(20260119  00點更新)'!C:I,7,0)</f>
        <v>#N/A</v>
      </c>
      <c r="F2241" s="296">
        <v>20926224</v>
      </c>
      <c r="G2241" s="295">
        <v>46171</v>
      </c>
      <c r="H2241" s="745" t="s">
        <v>10382</v>
      </c>
      <c r="I2241" s="286" t="s">
        <v>10383</v>
      </c>
      <c r="J2241" s="352">
        <f t="shared" si="265"/>
        <v>46291</v>
      </c>
      <c r="K2241" s="203" t="s">
        <v>10152</v>
      </c>
      <c r="L2241" s="204">
        <v>6000</v>
      </c>
      <c r="M2241" s="204">
        <v>6200</v>
      </c>
      <c r="N2241" s="204">
        <f t="shared" si="266"/>
        <v>0</v>
      </c>
      <c r="O2241" s="354">
        <f t="shared" si="268"/>
        <v>6200</v>
      </c>
    </row>
    <row r="2242" spans="1:298 1291:1926" ht="45" customHeight="1">
      <c r="B2242" s="203">
        <v>5714400209</v>
      </c>
      <c r="C2242" s="203" t="str">
        <f>VLOOKUP(B2242,'效期天數(2025.1126更新)'!B:C,2,FALSE)</f>
        <v>Na-BU</v>
      </c>
      <c r="D2242" s="203">
        <f>VLOOKUP(B2242,'效期天數(2025.1126更新)'!B:E,4,0)</f>
        <v>120</v>
      </c>
      <c r="E2242" s="204" t="e">
        <f>VLOOKUP(F2242,'帳庫存(20260119  00點更新)'!C:I,7,0)</f>
        <v>#N/A</v>
      </c>
      <c r="F2242" s="296">
        <v>20926231</v>
      </c>
      <c r="G2242" s="295">
        <v>46175</v>
      </c>
      <c r="J2242" s="352">
        <f t="shared" si="265"/>
        <v>46295</v>
      </c>
      <c r="K2242" s="203" t="s">
        <v>10206</v>
      </c>
      <c r="L2242" s="204">
        <v>6000</v>
      </c>
      <c r="N2242" s="204">
        <f t="shared" si="266"/>
        <v>0</v>
      </c>
      <c r="O2242" s="354">
        <f t="shared" si="268"/>
        <v>0</v>
      </c>
    </row>
    <row r="2243" spans="1:298 1291:1926" ht="45" customHeight="1">
      <c r="B2243" s="203">
        <v>5714400209</v>
      </c>
      <c r="C2243" s="203" t="str">
        <f>VLOOKUP(B2243,'效期天數(2025.1126更新)'!B:C,2,FALSE)</f>
        <v>Na-BU</v>
      </c>
      <c r="D2243" s="203">
        <f>VLOOKUP(B2243,'效期天數(2025.1126更新)'!B:E,4,0)</f>
        <v>120</v>
      </c>
      <c r="E2243" s="204" t="e">
        <f>VLOOKUP(F2243,'帳庫存(20260119  00點更新)'!C:I,7,0)</f>
        <v>#N/A</v>
      </c>
      <c r="F2243" s="296">
        <v>20926232</v>
      </c>
      <c r="G2243" s="295">
        <v>46175</v>
      </c>
      <c r="J2243" s="352">
        <f t="shared" si="265"/>
        <v>46295</v>
      </c>
      <c r="K2243" s="203" t="s">
        <v>10206</v>
      </c>
      <c r="L2243" s="204">
        <v>6000</v>
      </c>
      <c r="N2243" s="204">
        <f t="shared" si="266"/>
        <v>0</v>
      </c>
      <c r="O2243" s="354">
        <f t="shared" si="268"/>
        <v>0</v>
      </c>
    </row>
    <row r="2244" spans="1:298 1291:1926" ht="45" customHeight="1">
      <c r="A2244" s="714" t="s">
        <v>5618</v>
      </c>
      <c r="B2244" s="203">
        <v>5714400209</v>
      </c>
      <c r="C2244" s="203" t="str">
        <f>VLOOKUP(B2244,'效期天數(2025.1126更新)'!B:C,2,FALSE)</f>
        <v>Na-BU</v>
      </c>
      <c r="D2244" s="203">
        <f>VLOOKUP(B2244,'效期天數(2025.1126更新)'!B:E,4,0)</f>
        <v>120</v>
      </c>
      <c r="E2244" s="204" t="e">
        <f>VLOOKUP(F2244,'帳庫存(20260119  00點更新)'!C:I,7,0)</f>
        <v>#N/A</v>
      </c>
      <c r="F2244" s="296">
        <v>20926213</v>
      </c>
      <c r="G2244" s="295">
        <v>46163</v>
      </c>
      <c r="H2244" s="747" t="s">
        <v>10170</v>
      </c>
      <c r="I2244" s="286" t="s">
        <v>7138</v>
      </c>
      <c r="J2244" s="352">
        <f t="shared" si="265"/>
        <v>46283</v>
      </c>
      <c r="K2244" s="203" t="s">
        <v>9932</v>
      </c>
      <c r="L2244" s="204">
        <v>6000</v>
      </c>
      <c r="M2244" s="204">
        <v>5940</v>
      </c>
      <c r="N2244" s="204">
        <f t="shared" si="266"/>
        <v>5100</v>
      </c>
      <c r="O2244" s="354">
        <f t="shared" si="268"/>
        <v>840</v>
      </c>
      <c r="BUV2244" s="303">
        <v>5000</v>
      </c>
      <c r="BVB2244" s="303">
        <v>100</v>
      </c>
    </row>
    <row r="2245" spans="1:298 1291:1926" ht="45" customHeight="1">
      <c r="A2245" s="714" t="s">
        <v>5618</v>
      </c>
      <c r="B2245" s="203">
        <v>5714400209</v>
      </c>
      <c r="C2245" s="203" t="str">
        <f>VLOOKUP(B2245,'效期天數(2025.1126更新)'!B:C,2,FALSE)</f>
        <v>Na-BU</v>
      </c>
      <c r="D2245" s="203">
        <f>VLOOKUP(B2245,'效期天數(2025.1126更新)'!B:E,4,0)</f>
        <v>120</v>
      </c>
      <c r="E2245" s="204" t="e">
        <f>VLOOKUP(F2245,'帳庫存(20260119  00點更新)'!C:I,7,0)</f>
        <v>#N/A</v>
      </c>
      <c r="F2245" s="296">
        <v>20926214</v>
      </c>
      <c r="G2245" s="295">
        <v>46163</v>
      </c>
      <c r="H2245" s="747" t="s">
        <v>10170</v>
      </c>
      <c r="I2245" s="286" t="s">
        <v>7138</v>
      </c>
      <c r="J2245" s="352">
        <f t="shared" si="265"/>
        <v>46283</v>
      </c>
      <c r="K2245" s="203" t="s">
        <v>9932</v>
      </c>
      <c r="L2245" s="204">
        <v>6000</v>
      </c>
      <c r="M2245" s="204">
        <v>6130</v>
      </c>
      <c r="N2245" s="204">
        <f t="shared" si="266"/>
        <v>2000</v>
      </c>
      <c r="O2245" s="354">
        <f t="shared" si="268"/>
        <v>4130</v>
      </c>
      <c r="BUR2245" s="303">
        <v>2000</v>
      </c>
    </row>
    <row r="2246" spans="1:298 1291:1926" ht="45" customHeight="1">
      <c r="A2246" s="714" t="s">
        <v>5618</v>
      </c>
      <c r="B2246" s="203">
        <v>5714400209</v>
      </c>
      <c r="C2246" s="203" t="str">
        <f>VLOOKUP(B2246,'效期天數(2025.1126更新)'!B:C,2,FALSE)</f>
        <v>Na-BU</v>
      </c>
      <c r="D2246" s="203">
        <f>VLOOKUP(B2246,'效期天數(2025.1126更新)'!B:E,4,0)</f>
        <v>120</v>
      </c>
      <c r="E2246" s="204" t="e">
        <f>VLOOKUP(F2246,'帳庫存(20260119  00點更新)'!C:I,7,0)</f>
        <v>#N/A</v>
      </c>
      <c r="F2246" s="296">
        <v>20926221</v>
      </c>
      <c r="G2246" s="295">
        <v>46168</v>
      </c>
      <c r="H2246" s="753" t="s">
        <v>10233</v>
      </c>
      <c r="I2246" s="1123" t="s">
        <v>7719</v>
      </c>
      <c r="J2246" s="352">
        <f t="shared" si="265"/>
        <v>46288</v>
      </c>
      <c r="K2246" s="203" t="s">
        <v>10089</v>
      </c>
      <c r="L2246" s="204">
        <v>6000</v>
      </c>
      <c r="M2246" s="204">
        <v>6290</v>
      </c>
      <c r="N2246" s="204">
        <f t="shared" si="266"/>
        <v>5000</v>
      </c>
      <c r="O2246" s="354">
        <f t="shared" si="268"/>
        <v>1290</v>
      </c>
      <c r="BUX2246" s="303">
        <v>5000</v>
      </c>
    </row>
    <row r="2247" spans="1:298 1291:1926" ht="45" customHeight="1">
      <c r="A2247" s="714" t="s">
        <v>5618</v>
      </c>
      <c r="B2247" s="203">
        <v>5714400209</v>
      </c>
      <c r="C2247" s="203" t="str">
        <f>VLOOKUP(B2247,'效期天數(2025.1126更新)'!B:C,2,FALSE)</f>
        <v>Na-BU</v>
      </c>
      <c r="D2247" s="203">
        <f>VLOOKUP(B2247,'效期天數(2025.1126更新)'!B:E,4,0)</f>
        <v>120</v>
      </c>
      <c r="E2247" s="204" t="e">
        <f>VLOOKUP(F2247,'帳庫存(20260119  00點更新)'!C:I,7,0)</f>
        <v>#N/A</v>
      </c>
      <c r="F2247" s="296">
        <v>20926222</v>
      </c>
      <c r="G2247" s="295">
        <v>46168</v>
      </c>
      <c r="H2247" s="753" t="s">
        <v>10233</v>
      </c>
      <c r="I2247" s="1123" t="s">
        <v>7719</v>
      </c>
      <c r="J2247" s="352">
        <f t="shared" si="265"/>
        <v>46288</v>
      </c>
      <c r="K2247" s="203" t="s">
        <v>10089</v>
      </c>
      <c r="L2247" s="204">
        <v>6000</v>
      </c>
      <c r="M2247" s="204">
        <v>6380</v>
      </c>
      <c r="N2247" s="204">
        <f t="shared" si="266"/>
        <v>5000</v>
      </c>
      <c r="O2247" s="354">
        <f t="shared" si="268"/>
        <v>1380</v>
      </c>
      <c r="BUX2247" s="303">
        <v>5000</v>
      </c>
    </row>
    <row r="2248" spans="1:298 1291:1926" ht="45" customHeight="1">
      <c r="A2248" s="714" t="s">
        <v>5618</v>
      </c>
      <c r="B2248" s="203">
        <v>5714400209</v>
      </c>
      <c r="C2248" s="203" t="str">
        <f>VLOOKUP(B2248,'效期天數(2025.1126更新)'!B:C,2,FALSE)</f>
        <v>Na-BU</v>
      </c>
      <c r="D2248" s="203">
        <f>VLOOKUP(B2248,'效期天數(2025.1126更新)'!B:E,4,0)</f>
        <v>120</v>
      </c>
      <c r="E2248" s="204" t="e">
        <f>VLOOKUP(F2248,'帳庫存(20260119  00點更新)'!C:I,7,0)</f>
        <v>#N/A</v>
      </c>
      <c r="F2248" s="296">
        <v>20926211</v>
      </c>
      <c r="G2248" s="295">
        <v>46161</v>
      </c>
      <c r="H2248" s="762" t="s">
        <v>10068</v>
      </c>
      <c r="I2248" s="349" t="s">
        <v>10079</v>
      </c>
      <c r="J2248" s="352">
        <f t="shared" ref="J2248:J2311" si="269">G2248+D2248</f>
        <v>46281</v>
      </c>
      <c r="K2248" s="203" t="s">
        <v>9863</v>
      </c>
      <c r="L2248" s="204">
        <v>6000</v>
      </c>
      <c r="M2248" s="204">
        <v>6010</v>
      </c>
      <c r="N2248" s="204">
        <f t="shared" ref="N2248:N2311" si="270">SUM(NS2248:XFD2248)</f>
        <v>200</v>
      </c>
      <c r="O2248" s="354">
        <f t="shared" si="268"/>
        <v>5810</v>
      </c>
      <c r="BUB2248" s="303">
        <v>200</v>
      </c>
    </row>
    <row r="2249" spans="1:298 1291:1926" ht="45" customHeight="1">
      <c r="A2249" s="714" t="s">
        <v>5618</v>
      </c>
      <c r="B2249" s="203">
        <v>5714400209</v>
      </c>
      <c r="C2249" s="203" t="str">
        <f>VLOOKUP(B2249,'效期天數(2025.1126更新)'!B:C,2,FALSE)</f>
        <v>Na-BU</v>
      </c>
      <c r="D2249" s="203">
        <f>VLOOKUP(B2249,'效期天數(2025.1126更新)'!B:E,4,0)</f>
        <v>120</v>
      </c>
      <c r="E2249" s="204" t="e">
        <f>VLOOKUP(F2249,'帳庫存(20260119  00點更新)'!C:I,7,0)</f>
        <v>#N/A</v>
      </c>
      <c r="F2249" s="296">
        <v>20926212</v>
      </c>
      <c r="G2249" s="295">
        <v>46161</v>
      </c>
      <c r="H2249" s="762" t="s">
        <v>10068</v>
      </c>
      <c r="I2249" s="349" t="s">
        <v>10079</v>
      </c>
      <c r="J2249" s="352">
        <f t="shared" si="269"/>
        <v>46281</v>
      </c>
      <c r="K2249" s="203" t="s">
        <v>9863</v>
      </c>
      <c r="L2249" s="204">
        <v>6000</v>
      </c>
      <c r="M2249" s="204">
        <v>6430</v>
      </c>
      <c r="N2249" s="204">
        <f t="shared" si="270"/>
        <v>0</v>
      </c>
      <c r="O2249" s="354">
        <f t="shared" si="268"/>
        <v>6430</v>
      </c>
    </row>
    <row r="2250" spans="1:298 1291:1926" ht="45" customHeight="1">
      <c r="A2250" s="714" t="s">
        <v>4952</v>
      </c>
      <c r="B2250" s="633">
        <v>5714400209</v>
      </c>
      <c r="C2250" s="633" t="str">
        <f>VLOOKUP(B2250,'效期天數(2025.1126更新)'!B:C,2,FALSE)</f>
        <v>Na-BU</v>
      </c>
      <c r="D2250" s="203">
        <f>VLOOKUP(B2250,'效期天數(2025.1126更新)'!B:E,4,0)</f>
        <v>120</v>
      </c>
      <c r="E2250" s="696">
        <f>VLOOKUP(F2250,'帳庫存(20260119  00點更新)'!C:I,7,0)</f>
        <v>1000</v>
      </c>
      <c r="F2250" s="645" t="s">
        <v>6075</v>
      </c>
      <c r="G2250" s="295">
        <v>45923</v>
      </c>
      <c r="H2250" s="604" t="s">
        <v>6172</v>
      </c>
      <c r="I2250" s="289" t="s">
        <v>6171</v>
      </c>
      <c r="J2250" s="352">
        <f t="shared" si="269"/>
        <v>46043</v>
      </c>
      <c r="K2250" s="203" t="s">
        <v>6074</v>
      </c>
      <c r="L2250" s="204">
        <v>6000</v>
      </c>
      <c r="M2250" s="204">
        <v>6030</v>
      </c>
      <c r="N2250" s="204">
        <f t="shared" si="270"/>
        <v>5030</v>
      </c>
      <c r="O2250" s="354">
        <f t="shared" si="268"/>
        <v>1000</v>
      </c>
      <c r="P2250" s="204" t="b">
        <f t="shared" ref="P2250:P2281" si="271">IF(O2250=E2250,TRUE,FALSE)</f>
        <v>1</v>
      </c>
      <c r="Q2250" s="586">
        <f t="shared" ref="Q2250:Q2281" si="272">O2250-E2250</f>
        <v>0</v>
      </c>
      <c r="KL2250" s="961"/>
      <c r="AXL2250" s="303">
        <v>2000</v>
      </c>
      <c r="AYV2250" s="303">
        <v>1000</v>
      </c>
      <c r="AZF2250" s="303">
        <v>2030</v>
      </c>
    </row>
    <row r="2251" spans="1:298 1291:1926" ht="45" customHeight="1">
      <c r="A2251" s="714" t="s">
        <v>4952</v>
      </c>
      <c r="B2251" s="203">
        <v>5714400209</v>
      </c>
      <c r="C2251" s="203" t="str">
        <f>VLOOKUP(B2251,'效期天數(2025.1126更新)'!B:C,2,FALSE)</f>
        <v>Na-BU</v>
      </c>
      <c r="D2251" s="203">
        <f>VLOOKUP(B2251,'效期天數(2025.1126更新)'!B:E,4,0)</f>
        <v>120</v>
      </c>
      <c r="E2251" s="204" t="e">
        <f>VLOOKUP(F2251,'帳庫存(20260119  00點更新)'!C:I,7,0)</f>
        <v>#N/A</v>
      </c>
      <c r="F2251" s="296" t="s">
        <v>6076</v>
      </c>
      <c r="G2251" s="295">
        <v>45923</v>
      </c>
      <c r="H2251" s="604" t="s">
        <v>6172</v>
      </c>
      <c r="I2251" s="289" t="s">
        <v>6171</v>
      </c>
      <c r="J2251" s="352">
        <f t="shared" si="269"/>
        <v>46043</v>
      </c>
      <c r="K2251" s="203" t="s">
        <v>6074</v>
      </c>
      <c r="L2251" s="204">
        <v>6000</v>
      </c>
      <c r="M2251" s="204">
        <v>6260</v>
      </c>
      <c r="N2251" s="204">
        <f t="shared" si="270"/>
        <v>7050</v>
      </c>
      <c r="O2251" s="354">
        <f>M2251-N2251+FE2251</f>
        <v>0</v>
      </c>
      <c r="P2251" s="204" t="e">
        <f t="shared" si="271"/>
        <v>#N/A</v>
      </c>
      <c r="Q2251" s="586" t="e">
        <f t="shared" si="272"/>
        <v>#N/A</v>
      </c>
      <c r="FE2251" s="333">
        <v>790</v>
      </c>
      <c r="KL2251" s="961"/>
      <c r="AWQ2251" s="303">
        <v>6260</v>
      </c>
      <c r="AYV2251" s="303">
        <v>790</v>
      </c>
    </row>
    <row r="2252" spans="1:298 1291:1926" ht="45" customHeight="1">
      <c r="A2252" s="714" t="s">
        <v>5618</v>
      </c>
      <c r="B2252" s="203">
        <v>5714400209</v>
      </c>
      <c r="C2252" s="203" t="str">
        <f>VLOOKUP(B2252,'效期天數(2025.1126更新)'!B:C,2,FALSE)</f>
        <v>Na-BU</v>
      </c>
      <c r="D2252" s="203">
        <f>VLOOKUP(B2252,'效期天數(2025.1126更新)'!B:E,4,0)</f>
        <v>120</v>
      </c>
      <c r="E2252" s="204" t="e">
        <f>VLOOKUP(F2252,'帳庫存(20260119  00點更新)'!C:I,7,0)</f>
        <v>#N/A</v>
      </c>
      <c r="F2252" s="296">
        <v>20925403</v>
      </c>
      <c r="G2252" s="295">
        <v>45933</v>
      </c>
      <c r="H2252" s="566" t="s">
        <v>6244</v>
      </c>
      <c r="I2252" s="286" t="s">
        <v>6247</v>
      </c>
      <c r="J2252" s="352">
        <f t="shared" si="269"/>
        <v>46053</v>
      </c>
      <c r="K2252" s="203" t="s">
        <v>6194</v>
      </c>
      <c r="L2252" s="204">
        <v>6000</v>
      </c>
      <c r="M2252" s="204">
        <v>6290</v>
      </c>
      <c r="N2252" s="204">
        <f t="shared" si="270"/>
        <v>6290</v>
      </c>
      <c r="O2252" s="354">
        <f>M2252-N2252</f>
        <v>0</v>
      </c>
      <c r="P2252" s="204" t="e">
        <f t="shared" si="271"/>
        <v>#N/A</v>
      </c>
      <c r="Q2252" s="586" t="e">
        <f t="shared" si="272"/>
        <v>#N/A</v>
      </c>
      <c r="KL2252" s="961"/>
      <c r="AXQ2252" s="303">
        <v>5000</v>
      </c>
      <c r="AZJ2252" s="303">
        <v>1000</v>
      </c>
      <c r="BEY2252" s="334">
        <v>290</v>
      </c>
    </row>
    <row r="2253" spans="1:298 1291:1926" ht="45" customHeight="1">
      <c r="A2253" s="714" t="s">
        <v>5618</v>
      </c>
      <c r="B2253" s="633">
        <v>5714400209</v>
      </c>
      <c r="C2253" s="633" t="str">
        <f>VLOOKUP(B2253,'效期天數(2025.1126更新)'!B:C,2,FALSE)</f>
        <v>Na-BU</v>
      </c>
      <c r="D2253" s="203">
        <f>VLOOKUP(B2253,'效期天數(2025.1126更新)'!B:E,4,0)</f>
        <v>120</v>
      </c>
      <c r="E2253" s="696">
        <f>VLOOKUP(F2253,'帳庫存(20260119  00點更新)'!C:I,7,0)</f>
        <v>960</v>
      </c>
      <c r="F2253" s="645">
        <v>20925404</v>
      </c>
      <c r="G2253" s="295">
        <v>45933</v>
      </c>
      <c r="H2253" s="566" t="s">
        <v>6244</v>
      </c>
      <c r="I2253" s="286" t="s">
        <v>6247</v>
      </c>
      <c r="J2253" s="352">
        <f t="shared" si="269"/>
        <v>46053</v>
      </c>
      <c r="K2253" s="203" t="s">
        <v>6194</v>
      </c>
      <c r="L2253" s="204">
        <v>6000</v>
      </c>
      <c r="M2253" s="204">
        <v>6350</v>
      </c>
      <c r="N2253" s="204">
        <f t="shared" si="270"/>
        <v>6000</v>
      </c>
      <c r="O2253" s="354">
        <f>M2253-N2253+FW2253</f>
        <v>960</v>
      </c>
      <c r="P2253" s="204" t="b">
        <f t="shared" si="271"/>
        <v>1</v>
      </c>
      <c r="Q2253" s="586">
        <f t="shared" si="272"/>
        <v>0</v>
      </c>
      <c r="FW2253" s="360">
        <v>610</v>
      </c>
      <c r="KL2253" s="961"/>
      <c r="AYA2253" s="303">
        <v>2000</v>
      </c>
      <c r="AYU2253" s="303">
        <v>2000</v>
      </c>
      <c r="AZG2253" s="303">
        <v>2000</v>
      </c>
    </row>
    <row r="2254" spans="1:298 1291:1926" ht="45" customHeight="1">
      <c r="A2254" s="714" t="s">
        <v>4952</v>
      </c>
      <c r="B2254" s="203">
        <v>5714400209</v>
      </c>
      <c r="C2254" s="203" t="str">
        <f>VLOOKUP(B2254,'效期天數(2025.1126更新)'!B:C,2,FALSE)</f>
        <v>Na-BU</v>
      </c>
      <c r="D2254" s="203">
        <f>VLOOKUP(B2254,'效期天數(2025.1126更新)'!B:E,4,0)</f>
        <v>120</v>
      </c>
      <c r="E2254" s="204">
        <f>VLOOKUP(F2254,'帳庫存(20260119  00點更新)'!C:I,7,0)</f>
        <v>1000</v>
      </c>
      <c r="F2254" s="296">
        <v>20925411</v>
      </c>
      <c r="G2254" s="295">
        <v>45938</v>
      </c>
      <c r="H2254" s="513" t="s">
        <v>6335</v>
      </c>
      <c r="I2254" s="289" t="s">
        <v>5611</v>
      </c>
      <c r="J2254" s="352">
        <f t="shared" si="269"/>
        <v>46058</v>
      </c>
      <c r="K2254" s="203" t="s">
        <v>6251</v>
      </c>
      <c r="L2254" s="204">
        <v>6000</v>
      </c>
      <c r="M2254" s="204">
        <v>6190</v>
      </c>
      <c r="N2254" s="204">
        <f t="shared" si="270"/>
        <v>5190</v>
      </c>
      <c r="O2254" s="354">
        <f t="shared" ref="O2254:O2261" si="273">M2254-N2254</f>
        <v>1000</v>
      </c>
      <c r="P2254" s="204" t="b">
        <f t="shared" si="271"/>
        <v>1</v>
      </c>
      <c r="Q2254" s="586">
        <f t="shared" si="272"/>
        <v>0</v>
      </c>
      <c r="KL2254" s="961"/>
      <c r="AYX2254" s="303">
        <v>5190</v>
      </c>
    </row>
    <row r="2255" spans="1:298 1291:1926" ht="45" customHeight="1">
      <c r="A2255" s="714" t="s">
        <v>5618</v>
      </c>
      <c r="B2255" s="203">
        <v>5714400209</v>
      </c>
      <c r="C2255" s="203" t="str">
        <f>VLOOKUP(B2255,'效期天數(2025.1126更新)'!B:C,2,FALSE)</f>
        <v>Na-BU</v>
      </c>
      <c r="D2255" s="203">
        <f>VLOOKUP(B2255,'效期天數(2025.1126更新)'!B:E,4,0)</f>
        <v>120</v>
      </c>
      <c r="E2255" s="204" t="e">
        <f>VLOOKUP(F2255,'帳庫存(20260119  00點更新)'!C:I,7,0)</f>
        <v>#N/A</v>
      </c>
      <c r="F2255" s="296">
        <v>20925412</v>
      </c>
      <c r="G2255" s="295">
        <v>45938</v>
      </c>
      <c r="H2255" s="513" t="s">
        <v>6336</v>
      </c>
      <c r="I2255" s="286" t="s">
        <v>6337</v>
      </c>
      <c r="J2255" s="352">
        <f t="shared" si="269"/>
        <v>46058</v>
      </c>
      <c r="K2255" s="203" t="s">
        <v>6251</v>
      </c>
      <c r="L2255" s="204">
        <v>6000</v>
      </c>
      <c r="M2255" s="204">
        <v>6320</v>
      </c>
      <c r="N2255" s="204">
        <f t="shared" si="270"/>
        <v>6320</v>
      </c>
      <c r="O2255" s="354">
        <f t="shared" si="273"/>
        <v>0</v>
      </c>
      <c r="P2255" s="204" t="e">
        <f t="shared" si="271"/>
        <v>#N/A</v>
      </c>
      <c r="Q2255" s="586" t="e">
        <f t="shared" si="272"/>
        <v>#N/A</v>
      </c>
      <c r="KL2255" s="961"/>
      <c r="AYB2255" s="303">
        <v>5320</v>
      </c>
      <c r="BBA2255" s="303">
        <v>1000</v>
      </c>
    </row>
    <row r="2256" spans="1:298 1291:1926" ht="45" customHeight="1">
      <c r="B2256" s="203">
        <v>5714400209</v>
      </c>
      <c r="C2256" s="203" t="str">
        <f>VLOOKUP(B2256,'效期天數(2025.1126更新)'!B:C,2,FALSE)</f>
        <v>Na-BU</v>
      </c>
      <c r="D2256" s="203">
        <f>VLOOKUP(B2256,'效期天數(2025.1126更新)'!B:E,4,0)</f>
        <v>120</v>
      </c>
      <c r="E2256" s="204" t="e">
        <f>VLOOKUP(F2256,'帳庫存(20260119  00點更新)'!C:I,7,0)</f>
        <v>#N/A</v>
      </c>
      <c r="F2256" s="296">
        <v>20925421</v>
      </c>
      <c r="G2256" s="295">
        <v>45944</v>
      </c>
      <c r="H2256" s="604" t="s">
        <v>6338</v>
      </c>
      <c r="I2256" s="286" t="s">
        <v>6337</v>
      </c>
      <c r="J2256" s="352">
        <f t="shared" si="269"/>
        <v>46064</v>
      </c>
      <c r="K2256" s="203" t="s">
        <v>6288</v>
      </c>
      <c r="L2256" s="204">
        <v>6000</v>
      </c>
      <c r="M2256" s="204">
        <v>6140</v>
      </c>
      <c r="N2256" s="204">
        <f t="shared" si="270"/>
        <v>6140</v>
      </c>
      <c r="O2256" s="354">
        <f t="shared" si="273"/>
        <v>0</v>
      </c>
      <c r="P2256" s="204" t="e">
        <f t="shared" si="271"/>
        <v>#N/A</v>
      </c>
      <c r="Q2256" s="586" t="e">
        <f t="shared" si="272"/>
        <v>#N/A</v>
      </c>
      <c r="KL2256" s="961"/>
      <c r="AYI2256" s="303">
        <v>6140</v>
      </c>
    </row>
    <row r="2257" spans="1:298 1335:1591" ht="45" customHeight="1">
      <c r="A2257" s="714" t="s">
        <v>5618</v>
      </c>
      <c r="B2257" s="203">
        <v>5714400209</v>
      </c>
      <c r="C2257" s="203" t="str">
        <f>VLOOKUP(B2257,'效期天數(2025.1126更新)'!B:C,2,FALSE)</f>
        <v>Na-BU</v>
      </c>
      <c r="D2257" s="203">
        <f>VLOOKUP(B2257,'效期天數(2025.1126更新)'!B:E,4,0)</f>
        <v>120</v>
      </c>
      <c r="E2257" s="204">
        <f>VLOOKUP(F2257,'帳庫存(20260119  00點更新)'!C:I,7,0)</f>
        <v>1420</v>
      </c>
      <c r="F2257" s="296">
        <v>20925422</v>
      </c>
      <c r="G2257" s="295">
        <v>45944</v>
      </c>
      <c r="H2257" s="604" t="s">
        <v>6338</v>
      </c>
      <c r="I2257" s="286" t="s">
        <v>6337</v>
      </c>
      <c r="J2257" s="352">
        <f t="shared" si="269"/>
        <v>46064</v>
      </c>
      <c r="K2257" s="203" t="s">
        <v>6288</v>
      </c>
      <c r="L2257" s="204">
        <v>6000</v>
      </c>
      <c r="M2257" s="204">
        <v>6420</v>
      </c>
      <c r="N2257" s="204">
        <f t="shared" si="270"/>
        <v>5000</v>
      </c>
      <c r="O2257" s="354">
        <f t="shared" si="273"/>
        <v>1420</v>
      </c>
      <c r="P2257" s="204" t="b">
        <f t="shared" si="271"/>
        <v>1</v>
      </c>
      <c r="Q2257" s="586">
        <f t="shared" si="272"/>
        <v>0</v>
      </c>
      <c r="KL2257" s="961"/>
      <c r="AYI2257" s="303">
        <v>4000</v>
      </c>
      <c r="AZU2257" s="303">
        <v>1000</v>
      </c>
    </row>
    <row r="2258" spans="1:298 1335:1591" ht="45" customHeight="1">
      <c r="A2258" s="714" t="s">
        <v>5618</v>
      </c>
      <c r="B2258" s="203">
        <v>5714400209</v>
      </c>
      <c r="C2258" s="203" t="str">
        <f>VLOOKUP(B2258,'效期天數(2025.1126更新)'!B:C,2,FALSE)</f>
        <v>Na-BU</v>
      </c>
      <c r="D2258" s="203">
        <f>VLOOKUP(B2258,'效期天數(2025.1126更新)'!B:E,4,0)</f>
        <v>120</v>
      </c>
      <c r="E2258" s="204">
        <f>VLOOKUP(F2258,'帳庫存(20260119  00點更新)'!C:I,7,0)</f>
        <v>1120</v>
      </c>
      <c r="F2258" s="296">
        <v>20925423</v>
      </c>
      <c r="G2258" s="295">
        <v>45946</v>
      </c>
      <c r="H2258" s="513" t="s">
        <v>6362</v>
      </c>
      <c r="I2258" s="701" t="s">
        <v>5746</v>
      </c>
      <c r="J2258" s="352">
        <f t="shared" si="269"/>
        <v>46066</v>
      </c>
      <c r="K2258" s="203" t="s">
        <v>6301</v>
      </c>
      <c r="L2258" s="204">
        <v>6000</v>
      </c>
      <c r="M2258" s="204">
        <v>6120</v>
      </c>
      <c r="N2258" s="204">
        <f t="shared" si="270"/>
        <v>5000</v>
      </c>
      <c r="O2258" s="354">
        <f t="shared" si="273"/>
        <v>1120</v>
      </c>
      <c r="P2258" s="204" t="b">
        <f t="shared" si="271"/>
        <v>1</v>
      </c>
      <c r="Q2258" s="586">
        <f t="shared" si="272"/>
        <v>0</v>
      </c>
      <c r="KL2258" s="961"/>
      <c r="AZC2258" s="303">
        <v>5000</v>
      </c>
    </row>
    <row r="2259" spans="1:298 1335:1591" ht="45" customHeight="1">
      <c r="A2259" s="714" t="s">
        <v>5618</v>
      </c>
      <c r="B2259" s="203">
        <v>5714400209</v>
      </c>
      <c r="C2259" s="203" t="str">
        <f>VLOOKUP(B2259,'效期天數(2025.1126更新)'!B:C,2,FALSE)</f>
        <v>Na-BU</v>
      </c>
      <c r="D2259" s="203">
        <f>VLOOKUP(B2259,'效期天數(2025.1126更新)'!B:E,4,0)</f>
        <v>120</v>
      </c>
      <c r="E2259" s="204" t="e">
        <f>VLOOKUP(F2259,'帳庫存(20260119  00點更新)'!C:I,7,0)</f>
        <v>#N/A</v>
      </c>
      <c r="F2259" s="296">
        <v>20925424</v>
      </c>
      <c r="G2259" s="295">
        <v>45946</v>
      </c>
      <c r="H2259" s="513" t="s">
        <v>6363</v>
      </c>
      <c r="I2259" s="701" t="s">
        <v>5746</v>
      </c>
      <c r="J2259" s="352">
        <f t="shared" si="269"/>
        <v>46066</v>
      </c>
      <c r="K2259" s="203" t="s">
        <v>6301</v>
      </c>
      <c r="L2259" s="204">
        <v>6000</v>
      </c>
      <c r="M2259" s="204">
        <v>6500</v>
      </c>
      <c r="N2259" s="204">
        <f t="shared" si="270"/>
        <v>6500</v>
      </c>
      <c r="O2259" s="354">
        <f t="shared" si="273"/>
        <v>0</v>
      </c>
      <c r="P2259" s="204" t="e">
        <f t="shared" si="271"/>
        <v>#N/A</v>
      </c>
      <c r="Q2259" s="586" t="e">
        <f t="shared" si="272"/>
        <v>#N/A</v>
      </c>
      <c r="KL2259" s="961"/>
      <c r="AZC2259" s="303">
        <v>6000</v>
      </c>
      <c r="BBA2259" s="303">
        <v>500</v>
      </c>
    </row>
    <row r="2260" spans="1:298 1335:1591" ht="45" customHeight="1">
      <c r="A2260" s="714" t="s">
        <v>5618</v>
      </c>
      <c r="B2260" s="203">
        <v>5714400209</v>
      </c>
      <c r="C2260" s="203" t="str">
        <f>VLOOKUP(B2260,'效期天數(2025.1126更新)'!B:C,2,FALSE)</f>
        <v>Na-BU</v>
      </c>
      <c r="D2260" s="203">
        <f>VLOOKUP(B2260,'效期天數(2025.1126更新)'!B:E,4,0)</f>
        <v>120</v>
      </c>
      <c r="E2260" s="204" t="e">
        <f>VLOOKUP(F2260,'帳庫存(20260119  00點更新)'!C:I,7,0)</f>
        <v>#N/A</v>
      </c>
      <c r="F2260" s="807">
        <v>20925431</v>
      </c>
      <c r="G2260" s="547">
        <v>45951</v>
      </c>
      <c r="H2260" s="808" t="s">
        <v>6419</v>
      </c>
      <c r="I2260" s="809" t="s">
        <v>6750</v>
      </c>
      <c r="J2260" s="352">
        <f t="shared" si="269"/>
        <v>46071</v>
      </c>
      <c r="K2260" s="203" t="s">
        <v>6340</v>
      </c>
      <c r="L2260" s="204">
        <v>6000</v>
      </c>
      <c r="M2260" s="204">
        <v>6030</v>
      </c>
      <c r="N2260" s="204">
        <f t="shared" si="270"/>
        <v>6030</v>
      </c>
      <c r="O2260" s="354">
        <f t="shared" si="273"/>
        <v>0</v>
      </c>
      <c r="P2260" s="204" t="e">
        <f t="shared" si="271"/>
        <v>#N/A</v>
      </c>
      <c r="Q2260" s="586" t="e">
        <f t="shared" si="272"/>
        <v>#N/A</v>
      </c>
      <c r="KL2260" s="961"/>
      <c r="AZQ2260" s="303">
        <v>3000</v>
      </c>
      <c r="AZV2260" s="303">
        <v>1000</v>
      </c>
      <c r="BAN2260" s="303">
        <v>1000</v>
      </c>
      <c r="BCI2260" s="303">
        <v>1030</v>
      </c>
    </row>
    <row r="2261" spans="1:298 1335:1591" ht="45" customHeight="1">
      <c r="A2261" s="714" t="s">
        <v>5618</v>
      </c>
      <c r="B2261" s="203">
        <v>5714400209</v>
      </c>
      <c r="C2261" s="203" t="str">
        <f>VLOOKUP(B2261,'效期天數(2025.1126更新)'!B:C,2,FALSE)</f>
        <v>Na-BU</v>
      </c>
      <c r="D2261" s="203">
        <f>VLOOKUP(B2261,'效期天數(2025.1126更新)'!B:E,4,0)</f>
        <v>120</v>
      </c>
      <c r="E2261" s="204">
        <f>VLOOKUP(F2261,'帳庫存(20260119  00點更新)'!C:I,7,0)</f>
        <v>1000</v>
      </c>
      <c r="F2261" s="807">
        <v>20925432</v>
      </c>
      <c r="G2261" s="547">
        <v>45951</v>
      </c>
      <c r="H2261" s="808" t="s">
        <v>6420</v>
      </c>
      <c r="I2261" s="809" t="s">
        <v>6750</v>
      </c>
      <c r="J2261" s="352">
        <f t="shared" si="269"/>
        <v>46071</v>
      </c>
      <c r="K2261" s="203" t="s">
        <v>6340</v>
      </c>
      <c r="L2261" s="204">
        <v>6000</v>
      </c>
      <c r="M2261" s="204">
        <v>6420</v>
      </c>
      <c r="N2261" s="204">
        <f t="shared" si="270"/>
        <v>5420</v>
      </c>
      <c r="O2261" s="354">
        <f t="shared" si="273"/>
        <v>1000</v>
      </c>
      <c r="P2261" s="204" t="b">
        <f t="shared" si="271"/>
        <v>1</v>
      </c>
      <c r="Q2261" s="586">
        <f t="shared" si="272"/>
        <v>0</v>
      </c>
      <c r="KL2261" s="961"/>
      <c r="BAO2261" s="303">
        <v>1420</v>
      </c>
      <c r="BAX2261" s="303">
        <v>3000</v>
      </c>
      <c r="BBG2261" s="303">
        <v>1000</v>
      </c>
    </row>
    <row r="2262" spans="1:298 1335:1591" ht="45" customHeight="1">
      <c r="A2262" s="714" t="s">
        <v>5618</v>
      </c>
      <c r="B2262" s="203">
        <v>5714400209</v>
      </c>
      <c r="C2262" s="203" t="str">
        <f>VLOOKUP(B2262,'效期天數(2025.1126更新)'!B:C,2,FALSE)</f>
        <v>Na-BU</v>
      </c>
      <c r="D2262" s="203">
        <f>VLOOKUP(B2262,'效期天數(2025.1126更新)'!B:E,4,0)</f>
        <v>120</v>
      </c>
      <c r="E2262" s="204">
        <f>VLOOKUP(F2262,'帳庫存(20260119  00點更新)'!C:I,7,0)</f>
        <v>690</v>
      </c>
      <c r="F2262" s="296">
        <v>20925433</v>
      </c>
      <c r="G2262" s="295">
        <v>45953</v>
      </c>
      <c r="H2262" s="513" t="s">
        <v>6416</v>
      </c>
      <c r="I2262" s="701" t="s">
        <v>6418</v>
      </c>
      <c r="J2262" s="352">
        <f t="shared" si="269"/>
        <v>46073</v>
      </c>
      <c r="K2262" s="203" t="s">
        <v>6373</v>
      </c>
      <c r="L2262" s="204">
        <v>6000</v>
      </c>
      <c r="M2262" s="204">
        <v>6190</v>
      </c>
      <c r="N2262" s="204">
        <f t="shared" si="270"/>
        <v>6880</v>
      </c>
      <c r="O2262" s="354">
        <f>M2262-N2262+HK2262</f>
        <v>0</v>
      </c>
      <c r="P2262" s="204" t="b">
        <f t="shared" si="271"/>
        <v>0</v>
      </c>
      <c r="Q2262" s="586">
        <f t="shared" si="272"/>
        <v>-690</v>
      </c>
      <c r="HK2262" s="360">
        <v>690</v>
      </c>
      <c r="KL2262" s="961"/>
      <c r="BAW2262" s="303">
        <v>3000</v>
      </c>
      <c r="BBJ2262" s="303">
        <v>1000</v>
      </c>
      <c r="BCA2262" s="303">
        <v>2190</v>
      </c>
      <c r="BGS2262" s="303">
        <v>690</v>
      </c>
    </row>
    <row r="2263" spans="1:298 1335:1591" ht="45" customHeight="1">
      <c r="A2263" s="714" t="s">
        <v>5618</v>
      </c>
      <c r="B2263" s="633">
        <v>5714400209</v>
      </c>
      <c r="C2263" s="633" t="str">
        <f>VLOOKUP(B2263,'效期天數(2025.1126更新)'!B:C,2,FALSE)</f>
        <v>Na-BU</v>
      </c>
      <c r="D2263" s="203">
        <f>VLOOKUP(B2263,'效期天數(2025.1126更新)'!B:E,4,0)</f>
        <v>120</v>
      </c>
      <c r="E2263" s="696">
        <f>VLOOKUP(F2263,'帳庫存(20260119  00點更新)'!C:I,7,0)</f>
        <v>1000</v>
      </c>
      <c r="F2263" s="645">
        <v>20925434</v>
      </c>
      <c r="G2263" s="295">
        <v>45953</v>
      </c>
      <c r="H2263" s="513" t="s">
        <v>6417</v>
      </c>
      <c r="I2263" s="701" t="s">
        <v>6418</v>
      </c>
      <c r="J2263" s="352">
        <f t="shared" si="269"/>
        <v>46073</v>
      </c>
      <c r="K2263" s="203" t="s">
        <v>6373</v>
      </c>
      <c r="L2263" s="204">
        <v>6000</v>
      </c>
      <c r="M2263" s="204">
        <v>6320</v>
      </c>
      <c r="N2263" s="204">
        <f t="shared" si="270"/>
        <v>5320</v>
      </c>
      <c r="O2263" s="354">
        <f t="shared" ref="O2263:O2275" si="274">M2263-N2263</f>
        <v>1000</v>
      </c>
      <c r="P2263" s="204" t="b">
        <f t="shared" si="271"/>
        <v>1</v>
      </c>
      <c r="Q2263" s="586">
        <f t="shared" si="272"/>
        <v>0</v>
      </c>
      <c r="KL2263" s="961"/>
      <c r="BBK2263" s="303">
        <v>2000</v>
      </c>
      <c r="BCC2263" s="303">
        <v>2000</v>
      </c>
      <c r="BCW2263" s="303">
        <v>1320</v>
      </c>
    </row>
    <row r="2264" spans="1:298 1335:1591" ht="45" customHeight="1">
      <c r="A2264" s="714" t="s">
        <v>5618</v>
      </c>
      <c r="B2264" s="203">
        <v>5714400209</v>
      </c>
      <c r="C2264" s="203" t="str">
        <f>VLOOKUP(B2264,'效期天數(2025.1126更新)'!B:C,2,FALSE)</f>
        <v>Na-BU</v>
      </c>
      <c r="D2264" s="203">
        <f>VLOOKUP(B2264,'效期天數(2025.1126更新)'!B:E,4,0)</f>
        <v>120</v>
      </c>
      <c r="E2264" s="204" t="e">
        <f>VLOOKUP(F2264,'帳庫存(20260119  00點更新)'!C:I,7,0)</f>
        <v>#N/A</v>
      </c>
      <c r="F2264" s="296">
        <v>20925441</v>
      </c>
      <c r="G2264" s="295">
        <v>45958</v>
      </c>
      <c r="H2264" s="580" t="s">
        <v>6458</v>
      </c>
      <c r="I2264" s="286" t="s">
        <v>4574</v>
      </c>
      <c r="J2264" s="352">
        <f t="shared" si="269"/>
        <v>46078</v>
      </c>
      <c r="K2264" s="203" t="s">
        <v>6399</v>
      </c>
      <c r="L2264" s="204">
        <v>6000</v>
      </c>
      <c r="M2264" s="204">
        <v>5960</v>
      </c>
      <c r="N2264" s="204">
        <f t="shared" si="270"/>
        <v>5960</v>
      </c>
      <c r="O2264" s="354">
        <f t="shared" si="274"/>
        <v>0</v>
      </c>
      <c r="P2264" s="204" t="e">
        <f t="shared" si="271"/>
        <v>#N/A</v>
      </c>
      <c r="Q2264" s="586" t="e">
        <f t="shared" si="272"/>
        <v>#N/A</v>
      </c>
      <c r="KL2264" s="961"/>
      <c r="AZQ2264" s="303">
        <v>5000</v>
      </c>
      <c r="BDS2264" s="342">
        <v>960</v>
      </c>
    </row>
    <row r="2265" spans="1:298 1335:1591" ht="45" customHeight="1">
      <c r="A2265" s="714" t="s">
        <v>5618</v>
      </c>
      <c r="B2265" s="203">
        <v>5714400209</v>
      </c>
      <c r="C2265" s="203" t="str">
        <f>VLOOKUP(B2265,'效期天數(2025.1126更新)'!B:C,2,FALSE)</f>
        <v>Na-BU</v>
      </c>
      <c r="D2265" s="203">
        <f>VLOOKUP(B2265,'效期天數(2025.1126更新)'!B:E,4,0)</f>
        <v>120</v>
      </c>
      <c r="E2265" s="204">
        <f>VLOOKUP(F2265,'帳庫存(20260119  00點更新)'!C:I,7,0)</f>
        <v>2540</v>
      </c>
      <c r="F2265" s="296">
        <v>20925442</v>
      </c>
      <c r="G2265" s="295">
        <v>45958</v>
      </c>
      <c r="H2265" s="580" t="s">
        <v>6458</v>
      </c>
      <c r="I2265" s="286" t="s">
        <v>4574</v>
      </c>
      <c r="J2265" s="352">
        <f t="shared" si="269"/>
        <v>46078</v>
      </c>
      <c r="K2265" s="203" t="s">
        <v>6399</v>
      </c>
      <c r="L2265" s="204">
        <v>5000</v>
      </c>
      <c r="M2265" s="204">
        <v>5540</v>
      </c>
      <c r="N2265" s="204">
        <f t="shared" si="270"/>
        <v>3000</v>
      </c>
      <c r="O2265" s="354">
        <f t="shared" si="274"/>
        <v>2540</v>
      </c>
      <c r="P2265" s="204" t="b">
        <f t="shared" si="271"/>
        <v>1</v>
      </c>
      <c r="Q2265" s="586">
        <f t="shared" si="272"/>
        <v>0</v>
      </c>
      <c r="KL2265" s="961"/>
      <c r="AZQ2265" s="303">
        <v>3000</v>
      </c>
    </row>
    <row r="2266" spans="1:298 1335:1591" ht="45" customHeight="1">
      <c r="B2266" s="203">
        <v>5714400209</v>
      </c>
      <c r="C2266" s="203" t="str">
        <f>VLOOKUP(B2266,'效期天數(2025.1126更新)'!B:C,2,FALSE)</f>
        <v>Na-BU</v>
      </c>
      <c r="D2266" s="203">
        <f>VLOOKUP(B2266,'效期天數(2025.1126更新)'!B:E,4,0)</f>
        <v>120</v>
      </c>
      <c r="E2266" s="204" t="e">
        <f>VLOOKUP(F2266,'帳庫存(20260119  00點更新)'!C:I,7,0)</f>
        <v>#N/A</v>
      </c>
      <c r="F2266" s="296" t="s">
        <v>7472</v>
      </c>
      <c r="G2266" s="295">
        <v>45960</v>
      </c>
      <c r="H2266" s="593" t="s">
        <v>7470</v>
      </c>
      <c r="I2266" s="864" t="s">
        <v>7462</v>
      </c>
      <c r="J2266" s="352">
        <f t="shared" si="269"/>
        <v>46080</v>
      </c>
      <c r="K2266" s="203" t="s">
        <v>7602</v>
      </c>
      <c r="L2266" s="204">
        <v>6000</v>
      </c>
      <c r="M2266" s="204">
        <v>5995</v>
      </c>
      <c r="N2266" s="204">
        <f t="shared" si="270"/>
        <v>5995</v>
      </c>
      <c r="O2266" s="354">
        <f t="shared" si="274"/>
        <v>0</v>
      </c>
      <c r="P2266" s="204" t="e">
        <f t="shared" si="271"/>
        <v>#N/A</v>
      </c>
      <c r="Q2266" s="586" t="e">
        <f t="shared" si="272"/>
        <v>#N/A</v>
      </c>
      <c r="KL2266" s="961"/>
      <c r="BHA2266" s="303">
        <v>5000</v>
      </c>
      <c r="BIE2266" s="303">
        <v>995</v>
      </c>
    </row>
    <row r="2267" spans="1:298 1335:1591" ht="45" customHeight="1">
      <c r="A2267" s="714" t="s">
        <v>5618</v>
      </c>
      <c r="B2267" s="633">
        <v>5714400209</v>
      </c>
      <c r="C2267" s="633" t="str">
        <f>VLOOKUP(B2267,'效期天數(2025.1126更新)'!B:C,2,FALSE)</f>
        <v>Na-BU</v>
      </c>
      <c r="D2267" s="203">
        <f>VLOOKUP(B2267,'效期天數(2025.1126更新)'!B:E,4,0)</f>
        <v>120</v>
      </c>
      <c r="E2267" s="696">
        <f>VLOOKUP(F2267,'帳庫存(20260119  00點更新)'!C:I,7,0)</f>
        <v>1960</v>
      </c>
      <c r="F2267" s="645">
        <v>20925451</v>
      </c>
      <c r="G2267" s="295">
        <v>45965</v>
      </c>
      <c r="H2267" s="592" t="s">
        <v>6513</v>
      </c>
      <c r="I2267" s="286" t="s">
        <v>7319</v>
      </c>
      <c r="J2267" s="352">
        <f t="shared" si="269"/>
        <v>46085</v>
      </c>
      <c r="K2267" s="203" t="s">
        <v>6474</v>
      </c>
      <c r="L2267" s="204">
        <v>6000</v>
      </c>
      <c r="M2267" s="204">
        <v>5960</v>
      </c>
      <c r="N2267" s="204">
        <f t="shared" si="270"/>
        <v>4000</v>
      </c>
      <c r="O2267" s="354">
        <f t="shared" si="274"/>
        <v>1960</v>
      </c>
      <c r="P2267" s="204" t="b">
        <f t="shared" si="271"/>
        <v>1</v>
      </c>
      <c r="Q2267" s="586">
        <f t="shared" si="272"/>
        <v>0</v>
      </c>
      <c r="KL2267" s="961"/>
      <c r="AZR2267" s="303">
        <v>4000</v>
      </c>
    </row>
    <row r="2268" spans="1:298 1335:1591" ht="45" customHeight="1">
      <c r="A2268" s="714" t="s">
        <v>5618</v>
      </c>
      <c r="B2268" s="203">
        <v>5714400209</v>
      </c>
      <c r="C2268" s="203" t="str">
        <f>VLOOKUP(B2268,'效期天數(2025.1126更新)'!B:C,2,FALSE)</f>
        <v>Na-BU</v>
      </c>
      <c r="D2268" s="203">
        <f>VLOOKUP(B2268,'效期天數(2025.1126更新)'!B:E,4,0)</f>
        <v>120</v>
      </c>
      <c r="E2268" s="204">
        <f>VLOOKUP(F2268,'帳庫存(20260119  00點更新)'!C:I,7,0)</f>
        <v>1190</v>
      </c>
      <c r="F2268" s="296">
        <v>20925452</v>
      </c>
      <c r="G2268" s="295">
        <v>45965</v>
      </c>
      <c r="H2268" s="592" t="s">
        <v>6513</v>
      </c>
      <c r="I2268" s="286" t="s">
        <v>6515</v>
      </c>
      <c r="J2268" s="352">
        <f t="shared" si="269"/>
        <v>46085</v>
      </c>
      <c r="K2268" s="203" t="s">
        <v>6474</v>
      </c>
      <c r="L2268" s="204">
        <v>6000</v>
      </c>
      <c r="M2268" s="204">
        <v>6190</v>
      </c>
      <c r="N2268" s="204">
        <f t="shared" si="270"/>
        <v>6190</v>
      </c>
      <c r="O2268" s="354">
        <f t="shared" si="274"/>
        <v>0</v>
      </c>
      <c r="P2268" s="204" t="b">
        <f t="shared" si="271"/>
        <v>0</v>
      </c>
      <c r="Q2268" s="586">
        <f t="shared" si="272"/>
        <v>-1190</v>
      </c>
      <c r="KL2268" s="961"/>
      <c r="AZR2268" s="303">
        <v>4000</v>
      </c>
      <c r="BDU2268" s="303">
        <v>1000</v>
      </c>
      <c r="BGT2268" s="303">
        <v>1190</v>
      </c>
    </row>
    <row r="2269" spans="1:298 1335:1591" ht="45" customHeight="1">
      <c r="A2269" s="714" t="s">
        <v>5618</v>
      </c>
      <c r="B2269" s="633">
        <v>5714400209</v>
      </c>
      <c r="C2269" s="633" t="str">
        <f>VLOOKUP(B2269,'效期天數(2025.1126更新)'!B:C,2,FALSE)</f>
        <v>Na-BU</v>
      </c>
      <c r="D2269" s="203">
        <f>VLOOKUP(B2269,'效期天數(2025.1126更新)'!B:E,4,0)</f>
        <v>120</v>
      </c>
      <c r="E2269" s="696">
        <f>VLOOKUP(F2269,'帳庫存(20260119  00點更新)'!C:I,7,0)</f>
        <v>360</v>
      </c>
      <c r="F2269" s="645">
        <v>20925453</v>
      </c>
      <c r="G2269" s="295">
        <v>45967</v>
      </c>
      <c r="H2269" s="580" t="s">
        <v>6514</v>
      </c>
      <c r="I2269" s="286" t="s">
        <v>7788</v>
      </c>
      <c r="J2269" s="352">
        <f t="shared" si="269"/>
        <v>46087</v>
      </c>
      <c r="K2269" s="203" t="s">
        <v>6507</v>
      </c>
      <c r="L2269" s="204">
        <v>6000</v>
      </c>
      <c r="M2269" s="204">
        <v>6360</v>
      </c>
      <c r="N2269" s="204">
        <f t="shared" si="270"/>
        <v>6000</v>
      </c>
      <c r="O2269" s="354">
        <f t="shared" si="274"/>
        <v>360</v>
      </c>
      <c r="P2269" s="204" t="b">
        <f t="shared" si="271"/>
        <v>1</v>
      </c>
      <c r="Q2269" s="586">
        <f t="shared" si="272"/>
        <v>0</v>
      </c>
      <c r="KL2269" s="961"/>
      <c r="BBG2269" s="303">
        <v>6000</v>
      </c>
    </row>
    <row r="2270" spans="1:298 1335:1591" ht="45" customHeight="1">
      <c r="A2270" s="714" t="s">
        <v>5618</v>
      </c>
      <c r="B2270" s="633">
        <v>5714400209</v>
      </c>
      <c r="C2270" s="633" t="str">
        <f>VLOOKUP(B2270,'效期天數(2025.1126更新)'!B:C,2,FALSE)</f>
        <v>Na-BU</v>
      </c>
      <c r="D2270" s="203">
        <f>VLOOKUP(B2270,'效期天數(2025.1126更新)'!B:E,4,0)</f>
        <v>120</v>
      </c>
      <c r="E2270" s="696">
        <f>VLOOKUP(F2270,'帳庫存(20260119  00點更新)'!C:I,7,0)</f>
        <v>1270</v>
      </c>
      <c r="F2270" s="645">
        <v>20925454</v>
      </c>
      <c r="G2270" s="295">
        <v>45967</v>
      </c>
      <c r="H2270" s="580" t="s">
        <v>6514</v>
      </c>
      <c r="I2270" s="286" t="s">
        <v>7789</v>
      </c>
      <c r="J2270" s="352">
        <f t="shared" si="269"/>
        <v>46087</v>
      </c>
      <c r="K2270" s="203" t="s">
        <v>6507</v>
      </c>
      <c r="L2270" s="204">
        <v>6000</v>
      </c>
      <c r="M2270" s="204">
        <v>6270</v>
      </c>
      <c r="N2270" s="204">
        <f t="shared" si="270"/>
        <v>5000</v>
      </c>
      <c r="O2270" s="354">
        <f t="shared" si="274"/>
        <v>1270</v>
      </c>
      <c r="P2270" s="204" t="b">
        <f t="shared" si="271"/>
        <v>1</v>
      </c>
      <c r="Q2270" s="586">
        <f t="shared" si="272"/>
        <v>0</v>
      </c>
      <c r="KL2270" s="961"/>
      <c r="BBG2270" s="303">
        <v>4000</v>
      </c>
      <c r="BGI2270" s="303">
        <v>1000</v>
      </c>
    </row>
    <row r="2271" spans="1:298 1335:1591" ht="45" customHeight="1">
      <c r="A2271" s="714" t="s">
        <v>5618</v>
      </c>
      <c r="B2271" s="633">
        <v>5714400209</v>
      </c>
      <c r="C2271" s="633" t="str">
        <f>VLOOKUP(B2271,'效期天數(2025.1126更新)'!B:C,2,FALSE)</f>
        <v>Na-BU</v>
      </c>
      <c r="D2271" s="203">
        <f>VLOOKUP(B2271,'效期天數(2025.1126更新)'!B:E,4,0)</f>
        <v>120</v>
      </c>
      <c r="E2271" s="696">
        <f>VLOOKUP(F2271,'帳庫存(20260119  00點更新)'!C:I,7,0)</f>
        <v>1000</v>
      </c>
      <c r="F2271" s="645">
        <v>20925461</v>
      </c>
      <c r="G2271" s="295">
        <v>45972</v>
      </c>
      <c r="H2271" s="753" t="s">
        <v>6561</v>
      </c>
      <c r="I2271" s="286" t="s">
        <v>7790</v>
      </c>
      <c r="J2271" s="352">
        <f t="shared" si="269"/>
        <v>46092</v>
      </c>
      <c r="K2271" s="203" t="s">
        <v>6524</v>
      </c>
      <c r="L2271" s="204">
        <v>6000</v>
      </c>
      <c r="M2271" s="204">
        <v>6140</v>
      </c>
      <c r="N2271" s="204">
        <f t="shared" si="270"/>
        <v>5140</v>
      </c>
      <c r="O2271" s="354">
        <f t="shared" si="274"/>
        <v>1000</v>
      </c>
      <c r="P2271" s="204" t="b">
        <f t="shared" si="271"/>
        <v>1</v>
      </c>
      <c r="Q2271" s="586">
        <f t="shared" si="272"/>
        <v>0</v>
      </c>
      <c r="KL2271" s="961"/>
      <c r="BCD2271" s="303">
        <v>5140</v>
      </c>
    </row>
    <row r="2272" spans="1:298 1335:1591" ht="45" customHeight="1">
      <c r="A2272" s="714" t="s">
        <v>5618</v>
      </c>
      <c r="B2272" s="203">
        <v>5714400209</v>
      </c>
      <c r="C2272" s="203" t="str">
        <f>VLOOKUP(B2272,'效期天數(2025.1126更新)'!B:C,2,FALSE)</f>
        <v>Na-BU</v>
      </c>
      <c r="D2272" s="203">
        <f>VLOOKUP(B2272,'效期天數(2025.1126更新)'!B:E,4,0)</f>
        <v>120</v>
      </c>
      <c r="E2272" s="204" t="e">
        <f>VLOOKUP(F2272,'帳庫存(20260119  00點更新)'!C:I,7,0)</f>
        <v>#N/A</v>
      </c>
      <c r="F2272" s="296">
        <v>20925462</v>
      </c>
      <c r="G2272" s="295">
        <v>45972</v>
      </c>
      <c r="H2272" s="753" t="s">
        <v>6561</v>
      </c>
      <c r="I2272" s="286" t="s">
        <v>4574</v>
      </c>
      <c r="J2272" s="352">
        <f t="shared" si="269"/>
        <v>46092</v>
      </c>
      <c r="K2272" s="203" t="s">
        <v>6524</v>
      </c>
      <c r="L2272" s="204">
        <v>6000</v>
      </c>
      <c r="M2272" s="204">
        <v>6140</v>
      </c>
      <c r="N2272" s="204">
        <f t="shared" si="270"/>
        <v>6140</v>
      </c>
      <c r="O2272" s="354">
        <f t="shared" si="274"/>
        <v>0</v>
      </c>
      <c r="P2272" s="204" t="e">
        <f t="shared" si="271"/>
        <v>#N/A</v>
      </c>
      <c r="Q2272" s="586" t="e">
        <f t="shared" si="272"/>
        <v>#N/A</v>
      </c>
      <c r="KL2272" s="961"/>
      <c r="BBM2272" s="303">
        <v>6140</v>
      </c>
    </row>
    <row r="2273" spans="1:298 1417:1602" ht="45" customHeight="1">
      <c r="B2273" s="203">
        <v>5714400209</v>
      </c>
      <c r="C2273" s="203" t="str">
        <f>VLOOKUP(B2273,'效期天數(2025.1126更新)'!B:C,2,FALSE)</f>
        <v>Na-BU</v>
      </c>
      <c r="D2273" s="203">
        <f>VLOOKUP(B2273,'效期天數(2025.1126更新)'!B:E,4,0)</f>
        <v>120</v>
      </c>
      <c r="E2273" s="204" t="e">
        <f>VLOOKUP(F2273,'帳庫存(20260119  00點更新)'!C:I,7,0)</f>
        <v>#N/A</v>
      </c>
      <c r="F2273" s="296" t="s">
        <v>7474</v>
      </c>
      <c r="G2273" s="295">
        <v>45975</v>
      </c>
      <c r="H2273" s="593" t="s">
        <v>7470</v>
      </c>
      <c r="I2273" s="864" t="s">
        <v>7462</v>
      </c>
      <c r="J2273" s="352">
        <f t="shared" si="269"/>
        <v>46095</v>
      </c>
      <c r="K2273" s="203" t="s">
        <v>7602</v>
      </c>
      <c r="L2273" s="204">
        <v>6000</v>
      </c>
      <c r="M2273" s="204">
        <v>4125</v>
      </c>
      <c r="N2273" s="204">
        <f t="shared" si="270"/>
        <v>4125</v>
      </c>
      <c r="O2273" s="354">
        <f t="shared" si="274"/>
        <v>0</v>
      </c>
      <c r="P2273" s="204" t="e">
        <f t="shared" si="271"/>
        <v>#N/A</v>
      </c>
      <c r="Q2273" s="586" t="e">
        <f t="shared" si="272"/>
        <v>#N/A</v>
      </c>
      <c r="KL2273" s="961"/>
      <c r="BHY2273" s="303">
        <v>1000</v>
      </c>
      <c r="BIE2273" s="303">
        <v>3125</v>
      </c>
    </row>
    <row r="2274" spans="1:298 1417:1602" ht="45" customHeight="1">
      <c r="A2274" s="714" t="s">
        <v>5618</v>
      </c>
      <c r="B2274" s="633">
        <v>5714400209</v>
      </c>
      <c r="C2274" s="633" t="str">
        <f>VLOOKUP(B2274,'效期天數(2025.1126更新)'!B:C,2,FALSE)</f>
        <v>Na-BU</v>
      </c>
      <c r="D2274" s="203">
        <f>VLOOKUP(B2274,'效期天數(2025.1126更新)'!B:E,4,0)</f>
        <v>120</v>
      </c>
      <c r="E2274" s="696">
        <f>VLOOKUP(F2274,'帳庫存(20260119  00點更新)'!C:I,7,0)</f>
        <v>2250</v>
      </c>
      <c r="F2274" s="645">
        <v>20925471</v>
      </c>
      <c r="G2274" s="295">
        <v>45979</v>
      </c>
      <c r="H2274" s="564" t="s">
        <v>6620</v>
      </c>
      <c r="I2274" s="763" t="s">
        <v>7316</v>
      </c>
      <c r="J2274" s="352">
        <f t="shared" si="269"/>
        <v>46099</v>
      </c>
      <c r="K2274" s="203" t="s">
        <v>6603</v>
      </c>
      <c r="L2274" s="204">
        <v>6000</v>
      </c>
      <c r="M2274" s="204">
        <v>6250</v>
      </c>
      <c r="N2274" s="204">
        <f t="shared" si="270"/>
        <v>5000</v>
      </c>
      <c r="O2274" s="354">
        <f t="shared" si="274"/>
        <v>1250</v>
      </c>
      <c r="P2274" s="204" t="b">
        <f t="shared" si="271"/>
        <v>0</v>
      </c>
      <c r="Q2274" s="586">
        <f t="shared" si="272"/>
        <v>-1000</v>
      </c>
      <c r="KL2274" s="961"/>
      <c r="BBU2274" s="303">
        <v>4000</v>
      </c>
      <c r="BIH2274" s="303">
        <v>1000</v>
      </c>
    </row>
    <row r="2275" spans="1:298 1417:1602" ht="45" customHeight="1">
      <c r="A2275" s="714" t="s">
        <v>5618</v>
      </c>
      <c r="B2275" s="203">
        <v>5714400209</v>
      </c>
      <c r="C2275" s="203" t="str">
        <f>VLOOKUP(B2275,'效期天數(2025.1126更新)'!B:C,2,FALSE)</f>
        <v>Na-BU</v>
      </c>
      <c r="D2275" s="203">
        <f>VLOOKUP(B2275,'效期天數(2025.1126更新)'!B:E,4,0)</f>
        <v>120</v>
      </c>
      <c r="E2275" s="204" t="e">
        <f>VLOOKUP(F2275,'帳庫存(20260119  00點更新)'!C:I,7,0)</f>
        <v>#N/A</v>
      </c>
      <c r="F2275" s="296">
        <v>20925472</v>
      </c>
      <c r="G2275" s="295">
        <v>45979</v>
      </c>
      <c r="H2275" s="564" t="s">
        <v>6620</v>
      </c>
      <c r="I2275" s="763" t="s">
        <v>4574</v>
      </c>
      <c r="J2275" s="352">
        <f t="shared" si="269"/>
        <v>46099</v>
      </c>
      <c r="K2275" s="203" t="s">
        <v>6603</v>
      </c>
      <c r="L2275" s="204">
        <v>6000</v>
      </c>
      <c r="M2275" s="204">
        <v>6400</v>
      </c>
      <c r="N2275" s="204">
        <f t="shared" si="270"/>
        <v>6400</v>
      </c>
      <c r="O2275" s="354">
        <f t="shared" si="274"/>
        <v>0</v>
      </c>
      <c r="P2275" s="204" t="e">
        <f t="shared" si="271"/>
        <v>#N/A</v>
      </c>
      <c r="Q2275" s="586" t="e">
        <f t="shared" si="272"/>
        <v>#N/A</v>
      </c>
      <c r="KL2275" s="961"/>
      <c r="BBM2275" s="303">
        <v>2400</v>
      </c>
      <c r="BBU2275" s="303">
        <v>4000</v>
      </c>
    </row>
    <row r="2276" spans="1:298 1417:1602" ht="45" customHeight="1">
      <c r="A2276" s="714" t="s">
        <v>5618</v>
      </c>
      <c r="B2276" s="203">
        <v>5714400209</v>
      </c>
      <c r="C2276" s="203" t="str">
        <f>VLOOKUP(B2276,'效期天數(2025.1126更新)'!B:C,2,FALSE)</f>
        <v>Na-BU</v>
      </c>
      <c r="D2276" s="203">
        <f>VLOOKUP(B2276,'效期天數(2025.1126更新)'!B:E,4,0)</f>
        <v>120</v>
      </c>
      <c r="E2276" s="204">
        <f>VLOOKUP(F2276,'帳庫存(20260119  00點更新)'!C:I,7,0)</f>
        <v>360</v>
      </c>
      <c r="F2276" s="296">
        <v>20925473</v>
      </c>
      <c r="G2276" s="295">
        <v>45981</v>
      </c>
      <c r="H2276" s="755" t="s">
        <v>6746</v>
      </c>
      <c r="I2276" s="286" t="s">
        <v>6749</v>
      </c>
      <c r="J2276" s="352">
        <f t="shared" si="269"/>
        <v>46101</v>
      </c>
      <c r="K2276" s="203" t="s">
        <v>6612</v>
      </c>
      <c r="L2276" s="204">
        <v>6000</v>
      </c>
      <c r="M2276" s="204">
        <v>6290</v>
      </c>
      <c r="N2276" s="204">
        <f t="shared" si="270"/>
        <v>6650</v>
      </c>
      <c r="O2276" s="354">
        <f>M2276-N2276+HQ2276</f>
        <v>0</v>
      </c>
      <c r="P2276" s="204" t="b">
        <f t="shared" si="271"/>
        <v>0</v>
      </c>
      <c r="Q2276" s="586">
        <f t="shared" si="272"/>
        <v>-360</v>
      </c>
      <c r="HQ2276" s="812">
        <v>360</v>
      </c>
      <c r="KL2276" s="961"/>
      <c r="BCE2276" s="303">
        <v>2000</v>
      </c>
      <c r="BCO2276" s="303">
        <v>4290</v>
      </c>
      <c r="BHJ2276" s="334">
        <v>360</v>
      </c>
    </row>
    <row r="2277" spans="1:298 1417:1602" ht="45" customHeight="1">
      <c r="A2277" s="714" t="s">
        <v>5618</v>
      </c>
      <c r="B2277" s="633">
        <v>5714400209</v>
      </c>
      <c r="C2277" s="633" t="str">
        <f>VLOOKUP(B2277,'效期天數(2025.1126更新)'!B:C,2,FALSE)</f>
        <v>Na-BU</v>
      </c>
      <c r="D2277" s="203">
        <f>VLOOKUP(B2277,'效期天數(2025.1126更新)'!B:E,4,0)</f>
        <v>120</v>
      </c>
      <c r="E2277" s="696">
        <f>VLOOKUP(F2277,'帳庫存(20260119  00點更新)'!C:I,7,0)</f>
        <v>1000</v>
      </c>
      <c r="F2277" s="645">
        <v>20925474</v>
      </c>
      <c r="G2277" s="295">
        <v>45981</v>
      </c>
      <c r="H2277" s="755" t="s">
        <v>6746</v>
      </c>
      <c r="I2277" s="286" t="s">
        <v>7790</v>
      </c>
      <c r="J2277" s="352">
        <f t="shared" si="269"/>
        <v>46101</v>
      </c>
      <c r="K2277" s="203" t="s">
        <v>6612</v>
      </c>
      <c r="L2277" s="204">
        <v>6000</v>
      </c>
      <c r="M2277" s="204">
        <v>6290</v>
      </c>
      <c r="N2277" s="204">
        <f t="shared" si="270"/>
        <v>5290</v>
      </c>
      <c r="O2277" s="354">
        <f>M2277-N2277</f>
        <v>1000</v>
      </c>
      <c r="P2277" s="204" t="b">
        <f t="shared" si="271"/>
        <v>1</v>
      </c>
      <c r="Q2277" s="586">
        <f t="shared" si="272"/>
        <v>0</v>
      </c>
      <c r="KL2277" s="961"/>
      <c r="BCG2277" s="303">
        <v>4000</v>
      </c>
      <c r="BCO2277" s="303">
        <v>1290</v>
      </c>
    </row>
    <row r="2278" spans="1:298 1417:1602" ht="45" customHeight="1">
      <c r="A2278" s="714" t="s">
        <v>5618</v>
      </c>
      <c r="B2278" s="633">
        <v>5714400209</v>
      </c>
      <c r="C2278" s="633" t="str">
        <f>VLOOKUP(B2278,'效期天數(2025.1126更新)'!B:C,2,FALSE)</f>
        <v>Na-BU</v>
      </c>
      <c r="D2278" s="203">
        <f>VLOOKUP(B2278,'效期天數(2025.1126更新)'!B:E,4,0)</f>
        <v>120</v>
      </c>
      <c r="E2278" s="696">
        <f>VLOOKUP(F2278,'帳庫存(20260119  00點更新)'!C:I,7,0)</f>
        <v>230</v>
      </c>
      <c r="F2278" s="645">
        <v>20925481</v>
      </c>
      <c r="G2278" s="295">
        <v>45987</v>
      </c>
      <c r="H2278" s="760" t="s">
        <v>6785</v>
      </c>
      <c r="I2278" s="286" t="s">
        <v>7317</v>
      </c>
      <c r="J2278" s="352">
        <f t="shared" si="269"/>
        <v>46107</v>
      </c>
      <c r="K2278" s="203" t="s">
        <v>6657</v>
      </c>
      <c r="L2278" s="204">
        <v>6000</v>
      </c>
      <c r="M2278" s="204">
        <v>6230</v>
      </c>
      <c r="N2278" s="204">
        <f t="shared" si="270"/>
        <v>6230</v>
      </c>
      <c r="O2278" s="354">
        <f>M2278-N2278</f>
        <v>0</v>
      </c>
      <c r="P2278" s="204" t="b">
        <f t="shared" si="271"/>
        <v>0</v>
      </c>
      <c r="Q2278" s="586">
        <f t="shared" si="272"/>
        <v>-230</v>
      </c>
      <c r="KL2278" s="961"/>
      <c r="BDA2278" s="303">
        <v>6000</v>
      </c>
      <c r="BGP2278" s="334">
        <v>230</v>
      </c>
    </row>
    <row r="2279" spans="1:298 1417:1602" ht="45" customHeight="1">
      <c r="A2279" s="714" t="s">
        <v>5618</v>
      </c>
      <c r="B2279" s="633">
        <v>5714400209</v>
      </c>
      <c r="C2279" s="633" t="str">
        <f>VLOOKUP(B2279,'效期天數(2025.1126更新)'!B:C,2,FALSE)</f>
        <v>Na-BU</v>
      </c>
      <c r="D2279" s="203">
        <f>VLOOKUP(B2279,'效期天數(2025.1126更新)'!B:E,4,0)</f>
        <v>120</v>
      </c>
      <c r="E2279" s="696">
        <f>VLOOKUP(F2279,'帳庫存(20260119  00點更新)'!C:I,7,0)</f>
        <v>2500</v>
      </c>
      <c r="F2279" s="645">
        <v>20925482</v>
      </c>
      <c r="G2279" s="295">
        <v>45987</v>
      </c>
      <c r="H2279" s="760" t="s">
        <v>6785</v>
      </c>
      <c r="I2279" s="286" t="s">
        <v>7317</v>
      </c>
      <c r="J2279" s="352">
        <f t="shared" si="269"/>
        <v>46107</v>
      </c>
      <c r="K2279" s="203" t="s">
        <v>6657</v>
      </c>
      <c r="L2279" s="204">
        <v>6000</v>
      </c>
      <c r="M2279" s="204">
        <v>6290</v>
      </c>
      <c r="N2279" s="204">
        <f t="shared" si="270"/>
        <v>5500</v>
      </c>
      <c r="O2279" s="354">
        <f>M2279-N2279+HW2279</f>
        <v>1000</v>
      </c>
      <c r="P2279" s="204" t="b">
        <f t="shared" si="271"/>
        <v>0</v>
      </c>
      <c r="Q2279" s="586">
        <f t="shared" si="272"/>
        <v>-1500</v>
      </c>
      <c r="HW2279" s="360">
        <v>210</v>
      </c>
      <c r="KL2279" s="961"/>
      <c r="BDA2279" s="303">
        <v>1000</v>
      </c>
      <c r="BEA2279" s="303">
        <v>2000</v>
      </c>
      <c r="BFA2279" s="303">
        <v>1000</v>
      </c>
      <c r="BGS2279" s="303">
        <v>1500</v>
      </c>
    </row>
    <row r="2280" spans="1:298 1417:1602" ht="45" customHeight="1">
      <c r="A2280" s="714" t="s">
        <v>5618</v>
      </c>
      <c r="B2280" s="203">
        <v>5714400209</v>
      </c>
      <c r="C2280" s="203" t="str">
        <f>VLOOKUP(B2280,'效期天數(2025.1126更新)'!B:C,2,FALSE)</f>
        <v>Na-BU</v>
      </c>
      <c r="D2280" s="203">
        <f>VLOOKUP(B2280,'效期天數(2025.1126更新)'!B:E,4,0)</f>
        <v>120</v>
      </c>
      <c r="E2280" s="204">
        <f>VLOOKUP(F2280,'帳庫存(20260119  00點更新)'!C:I,7,0)</f>
        <v>980</v>
      </c>
      <c r="F2280" s="296">
        <v>20925483</v>
      </c>
      <c r="G2280" s="295">
        <v>45989</v>
      </c>
      <c r="H2280" s="593" t="s">
        <v>7189</v>
      </c>
      <c r="I2280" s="286" t="s">
        <v>6787</v>
      </c>
      <c r="J2280" s="352">
        <f t="shared" si="269"/>
        <v>46109</v>
      </c>
      <c r="K2280" s="203" t="s">
        <v>6696</v>
      </c>
      <c r="L2280" s="204">
        <v>6000</v>
      </c>
      <c r="M2280" s="204">
        <v>5980</v>
      </c>
      <c r="N2280" s="204">
        <f t="shared" si="270"/>
        <v>5980</v>
      </c>
      <c r="O2280" s="354">
        <f t="shared" ref="O2280:O2286" si="275">M2280-N2280</f>
        <v>0</v>
      </c>
      <c r="P2280" s="204" t="b">
        <f t="shared" si="271"/>
        <v>0</v>
      </c>
      <c r="Q2280" s="586">
        <f t="shared" si="272"/>
        <v>-980</v>
      </c>
      <c r="KL2280" s="961"/>
      <c r="BFR2280" s="334">
        <v>1000</v>
      </c>
      <c r="BGD2280" s="303">
        <v>4000</v>
      </c>
      <c r="BHI2280" s="303">
        <v>980</v>
      </c>
    </row>
    <row r="2281" spans="1:298 1417:1602" ht="45" customHeight="1">
      <c r="A2281" s="714" t="s">
        <v>5618</v>
      </c>
      <c r="B2281" s="203">
        <v>5714400209</v>
      </c>
      <c r="C2281" s="203" t="str">
        <f>VLOOKUP(B2281,'效期天數(2025.1126更新)'!B:C,2,FALSE)</f>
        <v>Na-BU</v>
      </c>
      <c r="D2281" s="203">
        <f>VLOOKUP(B2281,'效期天數(2025.1126更新)'!B:E,4,0)</f>
        <v>120</v>
      </c>
      <c r="E2281" s="204">
        <f>VLOOKUP(F2281,'帳庫存(20260119  00點更新)'!C:I,7,0)</f>
        <v>2010</v>
      </c>
      <c r="F2281" s="296">
        <v>20925484</v>
      </c>
      <c r="G2281" s="295">
        <v>45989</v>
      </c>
      <c r="H2281" s="593" t="s">
        <v>7189</v>
      </c>
      <c r="I2281" s="286" t="s">
        <v>6787</v>
      </c>
      <c r="J2281" s="352">
        <f t="shared" si="269"/>
        <v>46109</v>
      </c>
      <c r="K2281" s="203" t="s">
        <v>6696</v>
      </c>
      <c r="L2281" s="204">
        <v>6000</v>
      </c>
      <c r="M2281" s="204">
        <v>6010</v>
      </c>
      <c r="N2281" s="204">
        <f t="shared" si="270"/>
        <v>6010</v>
      </c>
      <c r="O2281" s="354">
        <f t="shared" si="275"/>
        <v>0</v>
      </c>
      <c r="P2281" s="204" t="b">
        <f t="shared" si="271"/>
        <v>0</v>
      </c>
      <c r="Q2281" s="586">
        <f t="shared" si="272"/>
        <v>-2010</v>
      </c>
      <c r="KL2281" s="961"/>
      <c r="BGD2281" s="303">
        <v>3000</v>
      </c>
      <c r="BGL2281" s="334">
        <v>1000</v>
      </c>
      <c r="BHF2281" s="303">
        <v>1010</v>
      </c>
      <c r="BHI2281" s="303">
        <v>1000</v>
      </c>
    </row>
    <row r="2282" spans="1:298 1417:1602" ht="45" customHeight="1">
      <c r="A2282" s="714" t="s">
        <v>5618</v>
      </c>
      <c r="B2282" s="203">
        <v>5714400209</v>
      </c>
      <c r="C2282" s="203" t="str">
        <f>VLOOKUP(B2282,'效期天數(2025.1126更新)'!B:C,2,FALSE)</f>
        <v>Na-BU</v>
      </c>
      <c r="D2282" s="203">
        <f>VLOOKUP(B2282,'效期天數(2025.1126更新)'!B:E,4,0)</f>
        <v>120</v>
      </c>
      <c r="E2282" s="204" t="e">
        <f>VLOOKUP(F2282,'帳庫存(20260119  00點更新)'!C:I,7,0)</f>
        <v>#N/A</v>
      </c>
      <c r="F2282" s="296">
        <v>20925491</v>
      </c>
      <c r="G2282" s="295">
        <v>45993</v>
      </c>
      <c r="H2282" s="753" t="s">
        <v>6798</v>
      </c>
      <c r="I2282" s="286" t="s">
        <v>6787</v>
      </c>
      <c r="J2282" s="352">
        <f t="shared" si="269"/>
        <v>46113</v>
      </c>
      <c r="K2282" s="203" t="s">
        <v>6759</v>
      </c>
      <c r="L2282" s="204">
        <v>6000</v>
      </c>
      <c r="M2282" s="204">
        <v>6210</v>
      </c>
      <c r="N2282" s="204">
        <f t="shared" si="270"/>
        <v>6210</v>
      </c>
      <c r="O2282" s="354">
        <f t="shared" si="275"/>
        <v>0</v>
      </c>
      <c r="P2282" s="204" t="e">
        <f t="shared" ref="P2282:P2313" si="276">IF(O2282=E2282,TRUE,FALSE)</f>
        <v>#N/A</v>
      </c>
      <c r="Q2282" s="586" t="e">
        <f t="shared" ref="Q2282:Q2313" si="277">O2282-E2282</f>
        <v>#N/A</v>
      </c>
      <c r="KL2282" s="961"/>
      <c r="BDH2282" s="303">
        <v>6210</v>
      </c>
    </row>
    <row r="2283" spans="1:298 1417:1602" ht="45" customHeight="1">
      <c r="A2283" s="714" t="s">
        <v>5618</v>
      </c>
      <c r="B2283" s="633">
        <v>5714400209</v>
      </c>
      <c r="C2283" s="633" t="str">
        <f>VLOOKUP(B2283,'效期天數(2025.1126更新)'!B:C,2,FALSE)</f>
        <v>Na-BU</v>
      </c>
      <c r="D2283" s="203">
        <f>VLOOKUP(B2283,'效期天數(2025.1126更新)'!B:E,4,0)</f>
        <v>120</v>
      </c>
      <c r="E2283" s="696">
        <f>VLOOKUP(F2283,'帳庫存(20260119  00點更新)'!C:I,7,0)</f>
        <v>2320</v>
      </c>
      <c r="F2283" s="645">
        <v>20925492</v>
      </c>
      <c r="G2283" s="295">
        <v>45993</v>
      </c>
      <c r="H2283" s="753" t="s">
        <v>6798</v>
      </c>
      <c r="I2283" s="286" t="s">
        <v>7326</v>
      </c>
      <c r="J2283" s="352">
        <f t="shared" si="269"/>
        <v>46113</v>
      </c>
      <c r="K2283" s="203" t="s">
        <v>6759</v>
      </c>
      <c r="L2283" s="204">
        <v>6000</v>
      </c>
      <c r="M2283" s="204">
        <v>6320</v>
      </c>
      <c r="N2283" s="204">
        <f t="shared" si="270"/>
        <v>4000</v>
      </c>
      <c r="O2283" s="354">
        <f t="shared" si="275"/>
        <v>2320</v>
      </c>
      <c r="P2283" s="204" t="b">
        <f t="shared" si="276"/>
        <v>1</v>
      </c>
      <c r="Q2283" s="586">
        <f t="shared" si="277"/>
        <v>0</v>
      </c>
      <c r="KL2283" s="961"/>
      <c r="BDH2283" s="303">
        <v>2000</v>
      </c>
      <c r="BFH2283" s="303">
        <v>2000</v>
      </c>
    </row>
    <row r="2284" spans="1:298 1417:1602" ht="45" customHeight="1">
      <c r="A2284" s="714" t="s">
        <v>5618</v>
      </c>
      <c r="B2284" s="203">
        <v>5714400209</v>
      </c>
      <c r="C2284" s="203" t="str">
        <f>VLOOKUP(B2284,'效期天數(2025.1126更新)'!B:C,2,FALSE)</f>
        <v>Na-BU</v>
      </c>
      <c r="D2284" s="203">
        <f>VLOOKUP(B2284,'效期天數(2025.1126更新)'!B:E,4,0)</f>
        <v>120</v>
      </c>
      <c r="E2284" s="204" t="e">
        <f>VLOOKUP(F2284,'帳庫存(20260119  00點更新)'!C:I,7,0)</f>
        <v>#N/A</v>
      </c>
      <c r="F2284" s="296">
        <v>20925501</v>
      </c>
      <c r="G2284" s="295">
        <v>46000</v>
      </c>
      <c r="H2284" s="531" t="s">
        <v>6868</v>
      </c>
      <c r="I2284" s="286" t="s">
        <v>6910</v>
      </c>
      <c r="J2284" s="352">
        <f t="shared" si="269"/>
        <v>46120</v>
      </c>
      <c r="K2284" s="203" t="s">
        <v>6834</v>
      </c>
      <c r="L2284" s="204">
        <v>6000</v>
      </c>
      <c r="M2284" s="204">
        <v>6340</v>
      </c>
      <c r="N2284" s="204">
        <f t="shared" si="270"/>
        <v>6340</v>
      </c>
      <c r="O2284" s="354">
        <f t="shared" si="275"/>
        <v>0</v>
      </c>
      <c r="P2284" s="204" t="e">
        <f t="shared" si="276"/>
        <v>#N/A</v>
      </c>
      <c r="Q2284" s="586" t="e">
        <f t="shared" si="277"/>
        <v>#N/A</v>
      </c>
      <c r="KL2284" s="961"/>
      <c r="BDX2284" s="303">
        <v>6340</v>
      </c>
    </row>
    <row r="2285" spans="1:298 1417:1602" ht="45" customHeight="1">
      <c r="A2285" s="714" t="s">
        <v>5618</v>
      </c>
      <c r="B2285" s="633">
        <v>5714400209</v>
      </c>
      <c r="C2285" s="633" t="str">
        <f>VLOOKUP(B2285,'效期天數(2025.1126更新)'!B:C,2,FALSE)</f>
        <v>Na-BU</v>
      </c>
      <c r="D2285" s="203">
        <f>VLOOKUP(B2285,'效期天數(2025.1126更新)'!B:E,4,0)</f>
        <v>120</v>
      </c>
      <c r="E2285" s="696">
        <f>VLOOKUP(F2285,'帳庫存(20260119  00點更新)'!C:I,7,0)</f>
        <v>2310</v>
      </c>
      <c r="F2285" s="645">
        <v>20925502</v>
      </c>
      <c r="G2285" s="295">
        <v>46000</v>
      </c>
      <c r="H2285" s="531" t="s">
        <v>6868</v>
      </c>
      <c r="I2285" s="286" t="s">
        <v>7325</v>
      </c>
      <c r="J2285" s="352">
        <f t="shared" si="269"/>
        <v>46120</v>
      </c>
      <c r="K2285" s="203" t="s">
        <v>6834</v>
      </c>
      <c r="L2285" s="204">
        <v>6000</v>
      </c>
      <c r="M2285" s="204">
        <v>6310</v>
      </c>
      <c r="N2285" s="204">
        <f t="shared" si="270"/>
        <v>5310</v>
      </c>
      <c r="O2285" s="354">
        <f t="shared" si="275"/>
        <v>1000</v>
      </c>
      <c r="P2285" s="204" t="b">
        <f t="shared" si="276"/>
        <v>0</v>
      </c>
      <c r="Q2285" s="586">
        <f t="shared" si="277"/>
        <v>-1310</v>
      </c>
      <c r="KL2285" s="961"/>
      <c r="BEU2285" s="303">
        <v>4000</v>
      </c>
      <c r="BGY2285" s="303">
        <v>1310</v>
      </c>
    </row>
    <row r="2286" spans="1:298 1417:1602" ht="45" customHeight="1">
      <c r="A2286" s="714" t="s">
        <v>5618</v>
      </c>
      <c r="B2286" s="203">
        <v>5714400209</v>
      </c>
      <c r="C2286" s="203" t="str">
        <f>VLOOKUP(B2286,'效期天數(2025.1126更新)'!B:C,2,FALSE)</f>
        <v>Na-BU</v>
      </c>
      <c r="D2286" s="203">
        <f>VLOOKUP(B2286,'效期天數(2025.1126更新)'!B:E,4,0)</f>
        <v>120</v>
      </c>
      <c r="E2286" s="204" t="e">
        <f>VLOOKUP(F2286,'帳庫存(20260119  00點更新)'!C:I,7,0)</f>
        <v>#N/A</v>
      </c>
      <c r="F2286" s="296">
        <v>20925503</v>
      </c>
      <c r="G2286" s="295">
        <v>46002</v>
      </c>
      <c r="H2286" s="747" t="s">
        <v>6987</v>
      </c>
      <c r="J2286" s="352">
        <f t="shared" si="269"/>
        <v>46122</v>
      </c>
      <c r="K2286" s="203" t="s">
        <v>6848</v>
      </c>
      <c r="L2286" s="204">
        <v>6000</v>
      </c>
      <c r="M2286" s="204">
        <v>6230</v>
      </c>
      <c r="N2286" s="204">
        <f t="shared" si="270"/>
        <v>6230</v>
      </c>
      <c r="O2286" s="354">
        <f t="shared" si="275"/>
        <v>0</v>
      </c>
      <c r="P2286" s="204" t="e">
        <f t="shared" si="276"/>
        <v>#N/A</v>
      </c>
      <c r="Q2286" s="586" t="e">
        <f t="shared" si="277"/>
        <v>#N/A</v>
      </c>
      <c r="KL2286" s="961"/>
      <c r="BEU2286" s="303">
        <v>6230</v>
      </c>
    </row>
    <row r="2287" spans="1:298 1417:1602" ht="45" customHeight="1">
      <c r="A2287" s="714" t="s">
        <v>5618</v>
      </c>
      <c r="B2287" s="203">
        <v>5714400209</v>
      </c>
      <c r="C2287" s="203" t="str">
        <f>VLOOKUP(B2287,'效期天數(2025.1126更新)'!B:C,2,FALSE)</f>
        <v>Na-BU</v>
      </c>
      <c r="D2287" s="203">
        <f>VLOOKUP(B2287,'效期天數(2025.1126更新)'!B:E,4,0)</f>
        <v>120</v>
      </c>
      <c r="E2287" s="204">
        <f>VLOOKUP(F2287,'帳庫存(20260119  00點更新)'!C:I,7,0)</f>
        <v>4250</v>
      </c>
      <c r="F2287" s="296">
        <v>20925504</v>
      </c>
      <c r="G2287" s="295">
        <v>46002</v>
      </c>
      <c r="H2287" s="747" t="s">
        <v>6987</v>
      </c>
      <c r="J2287" s="352">
        <f t="shared" si="269"/>
        <v>46122</v>
      </c>
      <c r="K2287" s="203" t="s">
        <v>6848</v>
      </c>
      <c r="L2287" s="204">
        <v>6000</v>
      </c>
      <c r="M2287" s="204">
        <v>6250</v>
      </c>
      <c r="N2287" s="204">
        <f t="shared" si="270"/>
        <v>5250</v>
      </c>
      <c r="O2287" s="354">
        <f>M2287-N2287+IY2287</f>
        <v>1390</v>
      </c>
      <c r="P2287" s="204" t="b">
        <f t="shared" si="276"/>
        <v>0</v>
      </c>
      <c r="Q2287" s="586">
        <f t="shared" si="277"/>
        <v>-2860</v>
      </c>
      <c r="IY2287" s="360">
        <v>390</v>
      </c>
      <c r="KL2287" s="961"/>
      <c r="BFT2287" s="303">
        <v>2000</v>
      </c>
      <c r="BHZ2287" s="303">
        <v>1000</v>
      </c>
      <c r="BIH2287" s="303">
        <v>1250</v>
      </c>
      <c r="BIP2287" s="334">
        <v>1000</v>
      </c>
    </row>
    <row r="2288" spans="1:298 1417:1602" ht="45" customHeight="1">
      <c r="B2288" s="831">
        <v>5714400209</v>
      </c>
      <c r="C2288" s="831" t="str">
        <f>VLOOKUP(B2288,'效期天數(2025.1126更新)'!B:C,2,FALSE)</f>
        <v>Na-BU</v>
      </c>
      <c r="D2288" s="831">
        <f>VLOOKUP(B2288,'效期天數(2025.1126更新)'!B:E,4,0)</f>
        <v>120</v>
      </c>
      <c r="E2288" s="832" t="e">
        <f>VLOOKUP(F2288,'帳庫存(20260119  00點更新)'!C:I,7,0)</f>
        <v>#N/A</v>
      </c>
      <c r="F2288" s="833">
        <v>20925511</v>
      </c>
      <c r="G2288" s="519">
        <v>46007</v>
      </c>
      <c r="H2288" s="519" t="s">
        <v>7073</v>
      </c>
      <c r="I2288" s="821" t="s">
        <v>6932</v>
      </c>
      <c r="J2288" s="352">
        <f t="shared" si="269"/>
        <v>46127</v>
      </c>
      <c r="K2288" s="203" t="s">
        <v>6882</v>
      </c>
      <c r="L2288" s="204">
        <v>6000</v>
      </c>
      <c r="M2288" s="204">
        <v>6120</v>
      </c>
      <c r="N2288" s="204">
        <f t="shared" si="270"/>
        <v>6120</v>
      </c>
      <c r="O2288" s="354">
        <f>M2288-N2288</f>
        <v>0</v>
      </c>
      <c r="P2288" s="204" t="e">
        <f t="shared" si="276"/>
        <v>#N/A</v>
      </c>
      <c r="Q2288" s="586" t="e">
        <f t="shared" si="277"/>
        <v>#N/A</v>
      </c>
      <c r="KL2288" s="961"/>
      <c r="BDT2288" s="303">
        <v>1000</v>
      </c>
      <c r="BFG2288" s="303">
        <v>5120</v>
      </c>
    </row>
    <row r="2289" spans="1:303 1498:1831" ht="45" customHeight="1">
      <c r="B2289" s="831">
        <v>5714400209</v>
      </c>
      <c r="C2289" s="831" t="str">
        <f>VLOOKUP(B2289,'效期天數(2025.1126更新)'!B:C,2,FALSE)</f>
        <v>Na-BU</v>
      </c>
      <c r="D2289" s="831">
        <f>VLOOKUP(B2289,'效期天數(2025.1126更新)'!B:E,4,0)</f>
        <v>120</v>
      </c>
      <c r="E2289" s="832">
        <f>VLOOKUP(F2289,'帳庫存(20260119  00點更新)'!C:I,7,0)</f>
        <v>3360</v>
      </c>
      <c r="F2289" s="833">
        <v>20925512</v>
      </c>
      <c r="G2289" s="519">
        <v>46007</v>
      </c>
      <c r="H2289" s="519" t="s">
        <v>7073</v>
      </c>
      <c r="I2289" s="821" t="s">
        <v>7995</v>
      </c>
      <c r="J2289" s="352">
        <f t="shared" si="269"/>
        <v>46127</v>
      </c>
      <c r="K2289" s="203" t="s">
        <v>6882</v>
      </c>
      <c r="L2289" s="204">
        <v>6000</v>
      </c>
      <c r="M2289" s="204">
        <v>6360</v>
      </c>
      <c r="N2289" s="204">
        <f t="shared" si="270"/>
        <v>7240</v>
      </c>
      <c r="O2289" s="354">
        <f>M2289-N2289+IY2289</f>
        <v>0</v>
      </c>
      <c r="P2289" s="204" t="b">
        <f t="shared" si="276"/>
        <v>0</v>
      </c>
      <c r="Q2289" s="586">
        <f t="shared" si="277"/>
        <v>-3360</v>
      </c>
      <c r="IY2289" s="360">
        <v>880</v>
      </c>
      <c r="KL2289" s="961"/>
      <c r="BFG2289" s="303">
        <v>3000</v>
      </c>
      <c r="BHZ2289" s="303">
        <v>3360</v>
      </c>
      <c r="BJO2289" s="303">
        <v>880</v>
      </c>
    </row>
    <row r="2290" spans="1:303 1498:1831" ht="45" customHeight="1">
      <c r="A2290" s="714" t="s">
        <v>4910</v>
      </c>
      <c r="B2290" s="203">
        <v>5714400209</v>
      </c>
      <c r="C2290" s="203" t="str">
        <f>VLOOKUP(B2290,'效期天數(2025.1126更新)'!B:C,2,FALSE)</f>
        <v>Na-BU</v>
      </c>
      <c r="D2290" s="203">
        <f>VLOOKUP(B2290,'效期天數(2025.1126更新)'!B:E,4,0)</f>
        <v>120</v>
      </c>
      <c r="E2290" s="204" t="e">
        <f>VLOOKUP(F2290,'帳庫存(20260119  00點更新)'!C:I,7,0)</f>
        <v>#N/A</v>
      </c>
      <c r="F2290" s="296">
        <v>20925513</v>
      </c>
      <c r="G2290" s="295">
        <v>46009</v>
      </c>
      <c r="H2290" s="513" t="s">
        <v>7043</v>
      </c>
      <c r="I2290" s="347" t="s">
        <v>7342</v>
      </c>
      <c r="J2290" s="352">
        <f t="shared" si="269"/>
        <v>46129</v>
      </c>
      <c r="K2290" s="203" t="s">
        <v>6947</v>
      </c>
      <c r="L2290" s="204">
        <v>6000</v>
      </c>
      <c r="M2290" s="204">
        <v>6180</v>
      </c>
      <c r="N2290" s="204">
        <f t="shared" si="270"/>
        <v>6180</v>
      </c>
      <c r="O2290" s="354">
        <f>M2290-N2290</f>
        <v>0</v>
      </c>
      <c r="P2290" s="204" t="e">
        <f t="shared" si="276"/>
        <v>#N/A</v>
      </c>
      <c r="Q2290" s="586" t="e">
        <f t="shared" si="277"/>
        <v>#N/A</v>
      </c>
      <c r="KL2290" s="961"/>
      <c r="BEP2290" s="303">
        <v>6180</v>
      </c>
    </row>
    <row r="2291" spans="1:303 1498:1831" ht="45" customHeight="1">
      <c r="A2291" s="834" t="s">
        <v>4910</v>
      </c>
      <c r="B2291" s="203">
        <v>5714400209</v>
      </c>
      <c r="C2291" s="203" t="str">
        <f>VLOOKUP(B2291,'效期天數(2025.1126更新)'!B:C,2,FALSE)</f>
        <v>Na-BU</v>
      </c>
      <c r="D2291" s="203">
        <f>VLOOKUP(B2291,'效期天數(2025.1126更新)'!B:E,4,0)</f>
        <v>120</v>
      </c>
      <c r="E2291" s="204">
        <f>VLOOKUP(F2291,'帳庫存(20260119  00點更新)'!C:I,7,0)</f>
        <v>6440</v>
      </c>
      <c r="F2291" s="296">
        <v>20925514</v>
      </c>
      <c r="G2291" s="295">
        <v>46009</v>
      </c>
      <c r="H2291" s="513" t="s">
        <v>7044</v>
      </c>
      <c r="I2291" s="347" t="s">
        <v>7531</v>
      </c>
      <c r="J2291" s="352">
        <f t="shared" si="269"/>
        <v>46129</v>
      </c>
      <c r="K2291" s="203" t="s">
        <v>6947</v>
      </c>
      <c r="L2291" s="204">
        <v>6000</v>
      </c>
      <c r="M2291" s="204">
        <v>6440</v>
      </c>
      <c r="N2291" s="204">
        <f t="shared" si="270"/>
        <v>5970</v>
      </c>
      <c r="O2291" s="354">
        <f>M2291-N2291+IU2291+JH2291</f>
        <v>1350</v>
      </c>
      <c r="P2291" s="204" t="b">
        <f t="shared" si="276"/>
        <v>0</v>
      </c>
      <c r="Q2291" s="586">
        <f t="shared" si="277"/>
        <v>-5090</v>
      </c>
      <c r="IU2291" s="360">
        <v>530</v>
      </c>
      <c r="JH2291" s="360">
        <v>350</v>
      </c>
      <c r="KL2291" s="961"/>
      <c r="BHG2291" s="303">
        <v>2000</v>
      </c>
      <c r="BHH2291" s="303">
        <v>1440</v>
      </c>
      <c r="BJE2291" s="303">
        <v>1530</v>
      </c>
      <c r="BMI2291" s="303">
        <v>1000</v>
      </c>
    </row>
    <row r="2292" spans="1:303 1498:1831" ht="45" customHeight="1">
      <c r="A2292" s="834" t="s">
        <v>4910</v>
      </c>
      <c r="B2292" s="203">
        <v>5714400209</v>
      </c>
      <c r="C2292" s="203" t="str">
        <f>VLOOKUP(B2292,'效期天數(2025.1126更新)'!B:C,2,FALSE)</f>
        <v>Na-BU</v>
      </c>
      <c r="D2292" s="203">
        <f>VLOOKUP(B2292,'效期天數(2025.1126更新)'!B:E,4,0)</f>
        <v>120</v>
      </c>
      <c r="E2292" s="204">
        <f>VLOOKUP(F2292,'帳庫存(20260119  00點更新)'!C:I,7,0)</f>
        <v>6330</v>
      </c>
      <c r="F2292" s="296">
        <v>20925521</v>
      </c>
      <c r="G2292" s="295">
        <v>46014</v>
      </c>
      <c r="H2292" s="538" t="s">
        <v>7083</v>
      </c>
      <c r="I2292" s="341" t="s">
        <v>8132</v>
      </c>
      <c r="J2292" s="352">
        <f t="shared" si="269"/>
        <v>46134</v>
      </c>
      <c r="K2292" s="203" t="s">
        <v>6961</v>
      </c>
      <c r="L2292" s="204">
        <v>6000</v>
      </c>
      <c r="M2292" s="204">
        <v>6330</v>
      </c>
      <c r="N2292" s="204">
        <f t="shared" si="270"/>
        <v>6590</v>
      </c>
      <c r="O2292" s="354">
        <f>M2292-N2292+JS2292</f>
        <v>0</v>
      </c>
      <c r="P2292" s="204" t="b">
        <f t="shared" si="276"/>
        <v>0</v>
      </c>
      <c r="Q2292" s="586">
        <f t="shared" si="277"/>
        <v>-6330</v>
      </c>
      <c r="JS2292" s="19">
        <v>260</v>
      </c>
      <c r="KL2292" s="961"/>
      <c r="BJI2292" s="334">
        <v>100</v>
      </c>
      <c r="BKC2292" s="303">
        <v>6230</v>
      </c>
      <c r="BPY2292" s="303">
        <v>260</v>
      </c>
    </row>
    <row r="2293" spans="1:303 1498:1831" ht="45" customHeight="1">
      <c r="A2293" s="834" t="s">
        <v>4910</v>
      </c>
      <c r="B2293" s="203">
        <v>5714400209</v>
      </c>
      <c r="C2293" s="203" t="str">
        <f>VLOOKUP(B2293,'效期天數(2025.1126更新)'!B:C,2,FALSE)</f>
        <v>Na-BU</v>
      </c>
      <c r="D2293" s="203">
        <f>VLOOKUP(B2293,'效期天數(2025.1126更新)'!B:E,4,0)</f>
        <v>120</v>
      </c>
      <c r="E2293" s="204">
        <f>VLOOKUP(F2293,'帳庫存(20260119  00點更新)'!C:I,7,0)</f>
        <v>6320</v>
      </c>
      <c r="F2293" s="296">
        <v>20925522</v>
      </c>
      <c r="G2293" s="295">
        <v>46014</v>
      </c>
      <c r="H2293" s="538" t="s">
        <v>7083</v>
      </c>
      <c r="I2293" s="341" t="s">
        <v>8132</v>
      </c>
      <c r="J2293" s="352">
        <f t="shared" si="269"/>
        <v>46134</v>
      </c>
      <c r="K2293" s="203" t="s">
        <v>6961</v>
      </c>
      <c r="L2293" s="204">
        <v>6000</v>
      </c>
      <c r="M2293" s="204">
        <v>6320</v>
      </c>
      <c r="N2293" s="204">
        <f t="shared" si="270"/>
        <v>7320</v>
      </c>
      <c r="O2293" s="354">
        <f>M2293-N2293+JS2293</f>
        <v>0</v>
      </c>
      <c r="P2293" s="204" t="b">
        <f t="shared" si="276"/>
        <v>0</v>
      </c>
      <c r="Q2293" s="586">
        <f t="shared" si="277"/>
        <v>-6320</v>
      </c>
      <c r="JS2293" s="19">
        <v>1000</v>
      </c>
      <c r="KL2293" s="961"/>
      <c r="BKC2293" s="303">
        <v>5000</v>
      </c>
      <c r="BNI2293" s="303">
        <v>1320</v>
      </c>
      <c r="BPY2293" s="303">
        <v>1000</v>
      </c>
    </row>
    <row r="2294" spans="1:303 1498:1831" ht="45" customHeight="1">
      <c r="A2294" s="834" t="s">
        <v>4910</v>
      </c>
      <c r="B2294" s="835">
        <v>5714400209</v>
      </c>
      <c r="C2294" s="835" t="str">
        <f>VLOOKUP(B2294,'效期天數(2025.1126更新)'!B:C,2,FALSE)</f>
        <v>Na-BU</v>
      </c>
      <c r="D2294" s="203">
        <f>VLOOKUP(B2294,'效期天數(2025.1126更新)'!B:E,4,0)</f>
        <v>120</v>
      </c>
      <c r="E2294" s="836">
        <f>VLOOKUP(F2294,'帳庫存(20260119  00點更新)'!C:I,7,0)</f>
        <v>6170</v>
      </c>
      <c r="F2294" s="837">
        <v>20925523</v>
      </c>
      <c r="G2294" s="587">
        <v>46015</v>
      </c>
      <c r="H2294" s="587" t="s">
        <v>7082</v>
      </c>
      <c r="I2294" s="838" t="s">
        <v>7084</v>
      </c>
      <c r="J2294" s="352">
        <f t="shared" si="269"/>
        <v>46135</v>
      </c>
      <c r="K2294" s="203" t="s">
        <v>6970</v>
      </c>
      <c r="L2294" s="204">
        <v>6000</v>
      </c>
      <c r="M2294" s="204">
        <v>6170</v>
      </c>
      <c r="N2294" s="204">
        <f t="shared" si="270"/>
        <v>6170</v>
      </c>
      <c r="O2294" s="354">
        <f>M2294-N2294</f>
        <v>0</v>
      </c>
      <c r="P2294" s="204" t="b">
        <f t="shared" si="276"/>
        <v>0</v>
      </c>
      <c r="Q2294" s="586">
        <f t="shared" si="277"/>
        <v>-6170</v>
      </c>
      <c r="KL2294" s="961"/>
      <c r="BJP2294" s="303">
        <v>6170</v>
      </c>
    </row>
    <row r="2295" spans="1:303 1498:1831" ht="45" customHeight="1">
      <c r="A2295" s="834" t="s">
        <v>4910</v>
      </c>
      <c r="B2295" s="835">
        <v>5714400209</v>
      </c>
      <c r="C2295" s="835" t="str">
        <f>VLOOKUP(B2295,'效期天數(2025.1126更新)'!B:C,2,FALSE)</f>
        <v>Na-BU</v>
      </c>
      <c r="D2295" s="203">
        <f>VLOOKUP(B2295,'效期天數(2025.1126更新)'!B:E,4,0)</f>
        <v>120</v>
      </c>
      <c r="E2295" s="836">
        <f>VLOOKUP(F2295,'帳庫存(20260119  00點更新)'!C:I,7,0)</f>
        <v>6260</v>
      </c>
      <c r="F2295" s="837">
        <v>20925524</v>
      </c>
      <c r="G2295" s="587">
        <v>46015</v>
      </c>
      <c r="H2295" s="587" t="s">
        <v>7082</v>
      </c>
      <c r="I2295" s="838" t="s">
        <v>7084</v>
      </c>
      <c r="J2295" s="352">
        <f t="shared" si="269"/>
        <v>46135</v>
      </c>
      <c r="K2295" s="203" t="s">
        <v>6970</v>
      </c>
      <c r="L2295" s="204">
        <v>6000</v>
      </c>
      <c r="M2295" s="204">
        <v>6260</v>
      </c>
      <c r="N2295" s="204">
        <f t="shared" si="270"/>
        <v>2260</v>
      </c>
      <c r="O2295" s="354">
        <f>M2295-N2295+KQ2295</f>
        <v>4530</v>
      </c>
      <c r="P2295" s="204" t="b">
        <f t="shared" si="276"/>
        <v>0</v>
      </c>
      <c r="Q2295" s="586">
        <f t="shared" si="277"/>
        <v>-1730</v>
      </c>
      <c r="KL2295" s="961"/>
      <c r="KQ2295" s="569">
        <v>530</v>
      </c>
      <c r="BJP2295" s="303">
        <v>1260</v>
      </c>
      <c r="BNE2295" s="303">
        <v>1000</v>
      </c>
    </row>
    <row r="2296" spans="1:303 1498:1831" ht="45" customHeight="1">
      <c r="A2296" s="714" t="s">
        <v>5618</v>
      </c>
      <c r="B2296" s="203">
        <v>5714400209</v>
      </c>
      <c r="C2296" s="203" t="str">
        <f>VLOOKUP(B2296,'效期天數(2025.1126更新)'!B:C,2,FALSE)</f>
        <v>Na-BU</v>
      </c>
      <c r="D2296" s="203">
        <f>VLOOKUP(B2296,'效期天數(2025.1126更新)'!B:E,4,0)</f>
        <v>120</v>
      </c>
      <c r="E2296" s="204" t="e">
        <f>VLOOKUP(F2296,'帳庫存(20260119  00點更新)'!C:I,7,0)</f>
        <v>#N/A</v>
      </c>
      <c r="F2296" s="296">
        <v>20925531</v>
      </c>
      <c r="G2296" s="295">
        <v>46021</v>
      </c>
      <c r="H2296" s="513" t="s">
        <v>7139</v>
      </c>
      <c r="I2296" s="840" t="s">
        <v>7138</v>
      </c>
      <c r="J2296" s="352">
        <f t="shared" si="269"/>
        <v>46141</v>
      </c>
      <c r="K2296" s="203" t="s">
        <v>7017</v>
      </c>
      <c r="L2296" s="204">
        <v>6000</v>
      </c>
      <c r="M2296" s="204">
        <v>6150</v>
      </c>
      <c r="N2296" s="204">
        <f t="shared" si="270"/>
        <v>6150</v>
      </c>
      <c r="O2296" s="354">
        <f t="shared" ref="O2296:O2301" si="278">M2296-N2296</f>
        <v>0</v>
      </c>
      <c r="P2296" s="204" t="e">
        <f t="shared" si="276"/>
        <v>#N/A</v>
      </c>
      <c r="Q2296" s="586" t="e">
        <f t="shared" si="277"/>
        <v>#N/A</v>
      </c>
      <c r="KL2296" s="961"/>
      <c r="BGA2296" s="303">
        <v>6150</v>
      </c>
    </row>
    <row r="2297" spans="1:303 1498:1831" ht="45" customHeight="1">
      <c r="A2297" s="714" t="s">
        <v>5618</v>
      </c>
      <c r="B2297" s="203">
        <v>5714400209</v>
      </c>
      <c r="C2297" s="203" t="str">
        <f>VLOOKUP(B2297,'效期天數(2025.1126更新)'!B:C,2,FALSE)</f>
        <v>Na-BU</v>
      </c>
      <c r="D2297" s="203">
        <f>VLOOKUP(B2297,'效期天數(2025.1126更新)'!B:E,4,0)</f>
        <v>120</v>
      </c>
      <c r="E2297" s="204">
        <f>VLOOKUP(F2297,'帳庫存(20260119  00點更新)'!C:I,7,0)</f>
        <v>2390</v>
      </c>
      <c r="F2297" s="296">
        <v>20925532</v>
      </c>
      <c r="G2297" s="295">
        <v>46021</v>
      </c>
      <c r="H2297" s="513" t="s">
        <v>7140</v>
      </c>
      <c r="I2297" s="840" t="s">
        <v>7138</v>
      </c>
      <c r="J2297" s="352">
        <f t="shared" si="269"/>
        <v>46141</v>
      </c>
      <c r="K2297" s="203" t="s">
        <v>7017</v>
      </c>
      <c r="L2297" s="204">
        <v>6000</v>
      </c>
      <c r="M2297" s="204">
        <v>6390</v>
      </c>
      <c r="N2297" s="204">
        <f t="shared" si="270"/>
        <v>6390</v>
      </c>
      <c r="O2297" s="354">
        <f t="shared" si="278"/>
        <v>0</v>
      </c>
      <c r="P2297" s="204" t="b">
        <f t="shared" si="276"/>
        <v>0</v>
      </c>
      <c r="Q2297" s="586">
        <f t="shared" si="277"/>
        <v>-2390</v>
      </c>
      <c r="KL2297" s="961"/>
      <c r="BGA2297" s="303">
        <v>4000</v>
      </c>
      <c r="BIR2297" s="303">
        <v>2390</v>
      </c>
    </row>
    <row r="2298" spans="1:303 1498:1831" ht="45" customHeight="1">
      <c r="A2298" s="714" t="s">
        <v>5618</v>
      </c>
      <c r="B2298" s="203">
        <v>5714400209</v>
      </c>
      <c r="C2298" s="203" t="str">
        <f>VLOOKUP(B2298,'效期天數(2025.1126更新)'!B:C,2,FALSE)</f>
        <v>Na-BU</v>
      </c>
      <c r="D2298" s="203">
        <f>VLOOKUP(B2298,'效期天數(2025.1126更新)'!B:E,4,0)</f>
        <v>120</v>
      </c>
      <c r="E2298" s="204">
        <f>VLOOKUP(F2298,'帳庫存(20260119  00點更新)'!C:I,7,0)</f>
        <v>6230</v>
      </c>
      <c r="F2298" s="296">
        <v>20926021</v>
      </c>
      <c r="G2298" s="295">
        <v>46028</v>
      </c>
      <c r="H2298" s="646" t="s">
        <v>7313</v>
      </c>
      <c r="I2298" s="286" t="s">
        <v>7310</v>
      </c>
      <c r="J2298" s="352">
        <f t="shared" si="269"/>
        <v>46148</v>
      </c>
      <c r="K2298" s="203" t="s">
        <v>7108</v>
      </c>
      <c r="L2298" s="204">
        <v>6000</v>
      </c>
      <c r="M2298" s="204">
        <v>6230</v>
      </c>
      <c r="N2298" s="204">
        <f t="shared" si="270"/>
        <v>6230</v>
      </c>
      <c r="O2298" s="354">
        <f t="shared" si="278"/>
        <v>0</v>
      </c>
      <c r="P2298" s="204" t="b">
        <f t="shared" si="276"/>
        <v>0</v>
      </c>
      <c r="Q2298" s="586">
        <f t="shared" si="277"/>
        <v>-6230</v>
      </c>
      <c r="KL2298" s="961"/>
      <c r="BGU2298" s="303">
        <v>6230</v>
      </c>
    </row>
    <row r="2299" spans="1:303 1498:1831" ht="45" customHeight="1">
      <c r="A2299" s="714" t="s">
        <v>5618</v>
      </c>
      <c r="B2299" s="203">
        <v>5714400209</v>
      </c>
      <c r="C2299" s="203" t="str">
        <f>VLOOKUP(B2299,'效期天數(2025.1126更新)'!B:C,2,FALSE)</f>
        <v>Na-BU</v>
      </c>
      <c r="D2299" s="203">
        <f>VLOOKUP(B2299,'效期天數(2025.1126更新)'!B:E,4,0)</f>
        <v>120</v>
      </c>
      <c r="E2299" s="204">
        <f>VLOOKUP(F2299,'帳庫存(20260119  00點更新)'!C:I,7,0)</f>
        <v>6230</v>
      </c>
      <c r="F2299" s="296">
        <v>20926022</v>
      </c>
      <c r="G2299" s="295">
        <v>46028</v>
      </c>
      <c r="H2299" s="646" t="s">
        <v>7313</v>
      </c>
      <c r="I2299" s="286" t="s">
        <v>7312</v>
      </c>
      <c r="J2299" s="352">
        <f t="shared" si="269"/>
        <v>46148</v>
      </c>
      <c r="K2299" s="203" t="s">
        <v>7108</v>
      </c>
      <c r="L2299" s="204">
        <v>6000</v>
      </c>
      <c r="M2299" s="204">
        <v>6230</v>
      </c>
      <c r="N2299" s="204">
        <f t="shared" si="270"/>
        <v>6230</v>
      </c>
      <c r="O2299" s="354">
        <f t="shared" si="278"/>
        <v>0</v>
      </c>
      <c r="P2299" s="204" t="b">
        <f t="shared" si="276"/>
        <v>0</v>
      </c>
      <c r="Q2299" s="586">
        <f t="shared" si="277"/>
        <v>-6230</v>
      </c>
      <c r="KL2299" s="961"/>
      <c r="BGU2299" s="303">
        <v>4000</v>
      </c>
      <c r="BIS2299" s="303">
        <v>1000</v>
      </c>
      <c r="BJN2299" s="303">
        <v>1230</v>
      </c>
    </row>
    <row r="2300" spans="1:303 1498:1831" ht="45" customHeight="1">
      <c r="A2300" s="714" t="s">
        <v>5618</v>
      </c>
      <c r="B2300" s="203">
        <v>5714400209</v>
      </c>
      <c r="C2300" s="203" t="str">
        <f>VLOOKUP(B2300,'效期天數(2025.1126更新)'!B:C,2,FALSE)</f>
        <v>Na-BU</v>
      </c>
      <c r="D2300" s="203">
        <f>VLOOKUP(B2300,'效期天數(2025.1126更新)'!B:E,4,0)</f>
        <v>120</v>
      </c>
      <c r="E2300" s="204">
        <f>VLOOKUP(F2300,'帳庫存(20260119  00點更新)'!C:I,7,0)</f>
        <v>6230</v>
      </c>
      <c r="F2300" s="296">
        <v>20926023</v>
      </c>
      <c r="G2300" s="295">
        <v>46030</v>
      </c>
      <c r="H2300" s="745" t="s">
        <v>7311</v>
      </c>
      <c r="I2300" s="286" t="s">
        <v>7312</v>
      </c>
      <c r="J2300" s="352">
        <f t="shared" si="269"/>
        <v>46150</v>
      </c>
      <c r="K2300" s="203" t="s">
        <v>7164</v>
      </c>
      <c r="L2300" s="204">
        <v>6000</v>
      </c>
      <c r="M2300" s="204">
        <v>6230</v>
      </c>
      <c r="N2300" s="204">
        <f t="shared" si="270"/>
        <v>6230</v>
      </c>
      <c r="O2300" s="354">
        <f t="shared" si="278"/>
        <v>0</v>
      </c>
      <c r="P2300" s="204" t="b">
        <f t="shared" si="276"/>
        <v>0</v>
      </c>
      <c r="Q2300" s="586">
        <f t="shared" si="277"/>
        <v>-6230</v>
      </c>
      <c r="KL2300" s="961"/>
      <c r="BHI2300" s="303">
        <v>4000</v>
      </c>
      <c r="BJQ2300" s="303">
        <v>1230</v>
      </c>
      <c r="BKH2300" s="334">
        <v>160</v>
      </c>
      <c r="BND2300" s="303">
        <v>840</v>
      </c>
    </row>
    <row r="2301" spans="1:303 1498:1831" ht="45" customHeight="1">
      <c r="A2301" s="714" t="s">
        <v>5618</v>
      </c>
      <c r="B2301" s="203">
        <v>5714400209</v>
      </c>
      <c r="C2301" s="203" t="str">
        <f>VLOOKUP(B2301,'效期天數(2025.1126更新)'!B:C,2,FALSE)</f>
        <v>Na-BU</v>
      </c>
      <c r="D2301" s="203">
        <f>VLOOKUP(B2301,'效期天數(2025.1126更新)'!B:E,4,0)</f>
        <v>120</v>
      </c>
      <c r="E2301" s="204">
        <f>VLOOKUP(F2301,'帳庫存(20260119  00點更新)'!C:I,7,0)</f>
        <v>6350</v>
      </c>
      <c r="F2301" s="296">
        <v>20926024</v>
      </c>
      <c r="G2301" s="295">
        <v>46030</v>
      </c>
      <c r="H2301" s="745" t="s">
        <v>7311</v>
      </c>
      <c r="I2301" s="286" t="s">
        <v>7310</v>
      </c>
      <c r="J2301" s="352">
        <f t="shared" si="269"/>
        <v>46150</v>
      </c>
      <c r="K2301" s="203" t="s">
        <v>7164</v>
      </c>
      <c r="L2301" s="204">
        <v>6000</v>
      </c>
      <c r="M2301" s="204">
        <v>6350</v>
      </c>
      <c r="N2301" s="204">
        <f t="shared" si="270"/>
        <v>6350</v>
      </c>
      <c r="O2301" s="354">
        <f t="shared" si="278"/>
        <v>0</v>
      </c>
      <c r="P2301" s="204" t="b">
        <f t="shared" si="276"/>
        <v>0</v>
      </c>
      <c r="Q2301" s="586">
        <f t="shared" si="277"/>
        <v>-6350</v>
      </c>
      <c r="KL2301" s="961"/>
      <c r="BHY2301" s="303">
        <v>6350</v>
      </c>
    </row>
    <row r="2302" spans="1:303 1498:1831" ht="45" customHeight="1">
      <c r="A2302" s="714" t="s">
        <v>5618</v>
      </c>
      <c r="B2302" s="203">
        <v>5714400209</v>
      </c>
      <c r="C2302" s="203" t="str">
        <f>VLOOKUP(B2302,'效期天數(2025.1126更新)'!B:C,2,FALSE)</f>
        <v>Na-BU</v>
      </c>
      <c r="D2302" s="203">
        <f>VLOOKUP(B2302,'效期天數(2025.1126更新)'!B:E,4,0)</f>
        <v>120</v>
      </c>
      <c r="E2302" s="204" t="e">
        <f>VLOOKUP(F2302,'帳庫存(20260119  00點更新)'!C:I,7,0)</f>
        <v>#N/A</v>
      </c>
      <c r="F2302" s="296">
        <v>20926031</v>
      </c>
      <c r="G2302" s="295">
        <v>46035</v>
      </c>
      <c r="H2302" s="513" t="s">
        <v>7263</v>
      </c>
      <c r="I2302" s="866" t="s">
        <v>7477</v>
      </c>
      <c r="J2302" s="352">
        <f t="shared" si="269"/>
        <v>46155</v>
      </c>
      <c r="K2302" s="203" t="s">
        <v>7207</v>
      </c>
      <c r="L2302" s="204">
        <v>6000</v>
      </c>
      <c r="M2302" s="204">
        <v>6330</v>
      </c>
      <c r="N2302" s="204">
        <f t="shared" si="270"/>
        <v>6840</v>
      </c>
      <c r="O2302" s="354">
        <f>M2302-N2302+JC2302</f>
        <v>0</v>
      </c>
      <c r="P2302" s="204" t="e">
        <f t="shared" si="276"/>
        <v>#N/A</v>
      </c>
      <c r="Q2302" s="586" t="e">
        <f t="shared" si="277"/>
        <v>#N/A</v>
      </c>
      <c r="JC2302" s="360">
        <v>510</v>
      </c>
      <c r="KL2302" s="961"/>
      <c r="BHM2302" s="334">
        <v>100</v>
      </c>
      <c r="BHU2302" s="334">
        <v>100</v>
      </c>
      <c r="BIO2302" s="303">
        <v>1000</v>
      </c>
      <c r="BKV2302" s="303">
        <v>5000</v>
      </c>
      <c r="BRK2302" s="334">
        <v>640</v>
      </c>
    </row>
    <row r="2303" spans="1:303 1498:1831" ht="45" customHeight="1">
      <c r="A2303" s="714" t="s">
        <v>4950</v>
      </c>
      <c r="B2303" s="203">
        <v>5714400209</v>
      </c>
      <c r="C2303" s="203" t="str">
        <f>VLOOKUP(B2303,'效期天數(2025.1126更新)'!B:C,2,FALSE)</f>
        <v>Na-BU</v>
      </c>
      <c r="D2303" s="203">
        <f>VLOOKUP(B2303,'效期天數(2025.1126更新)'!B:E,4,0)</f>
        <v>120</v>
      </c>
      <c r="E2303" s="204" t="e">
        <f>VLOOKUP(F2303,'帳庫存(20260119  00點更新)'!C:I,7,0)</f>
        <v>#N/A</v>
      </c>
      <c r="F2303" s="296">
        <v>20926032</v>
      </c>
      <c r="G2303" s="295">
        <v>46035</v>
      </c>
      <c r="H2303" s="513" t="s">
        <v>7264</v>
      </c>
      <c r="I2303" s="286" t="s">
        <v>7266</v>
      </c>
      <c r="J2303" s="352">
        <f t="shared" si="269"/>
        <v>46155</v>
      </c>
      <c r="K2303" s="203" t="s">
        <v>7207</v>
      </c>
      <c r="L2303" s="204">
        <v>6000</v>
      </c>
      <c r="M2303" s="204">
        <v>6280</v>
      </c>
      <c r="N2303" s="204">
        <f t="shared" si="270"/>
        <v>6280</v>
      </c>
      <c r="O2303" s="354">
        <f>M2303-N2303</f>
        <v>0</v>
      </c>
      <c r="P2303" s="204" t="e">
        <f t="shared" si="276"/>
        <v>#N/A</v>
      </c>
      <c r="Q2303" s="586" t="e">
        <f t="shared" si="277"/>
        <v>#N/A</v>
      </c>
      <c r="KL2303" s="961"/>
      <c r="BIT2303" s="303">
        <v>2000</v>
      </c>
      <c r="BJV2303" s="303">
        <v>3000</v>
      </c>
      <c r="BLI2303" s="303">
        <v>1280</v>
      </c>
    </row>
    <row r="2304" spans="1:303 1498:1831" ht="45" customHeight="1">
      <c r="A2304" s="714" t="s">
        <v>5618</v>
      </c>
      <c r="B2304" s="203">
        <v>5714400209</v>
      </c>
      <c r="C2304" s="203" t="str">
        <f>VLOOKUP(B2304,'效期天數(2025.1126更新)'!B:C,2,FALSE)</f>
        <v>Na-BU</v>
      </c>
      <c r="D2304" s="203">
        <f>VLOOKUP(B2304,'效期天數(2025.1126更新)'!B:E,4,0)</f>
        <v>120</v>
      </c>
      <c r="E2304" s="204" t="e">
        <f>VLOOKUP(F2304,'帳庫存(20260119  00點更新)'!C:I,7,0)</f>
        <v>#N/A</v>
      </c>
      <c r="F2304" s="296">
        <v>20926033</v>
      </c>
      <c r="G2304" s="295">
        <v>46037</v>
      </c>
      <c r="H2304" s="513" t="s">
        <v>7535</v>
      </c>
      <c r="I2304" s="286" t="s">
        <v>7534</v>
      </c>
      <c r="J2304" s="352">
        <f t="shared" si="269"/>
        <v>46157</v>
      </c>
      <c r="K2304" s="203" t="s">
        <v>7224</v>
      </c>
      <c r="L2304" s="204">
        <v>6000</v>
      </c>
      <c r="M2304" s="204">
        <v>6030</v>
      </c>
      <c r="N2304" s="204">
        <f t="shared" si="270"/>
        <v>6030</v>
      </c>
      <c r="O2304" s="354">
        <f>M2304-N2304</f>
        <v>0</v>
      </c>
      <c r="P2304" s="204" t="e">
        <f t="shared" si="276"/>
        <v>#N/A</v>
      </c>
      <c r="Q2304" s="586" t="e">
        <f t="shared" si="277"/>
        <v>#N/A</v>
      </c>
      <c r="KL2304" s="961"/>
      <c r="BJA2304" s="303">
        <v>6030</v>
      </c>
    </row>
    <row r="2305" spans="1:298 1591:1833" ht="45" customHeight="1">
      <c r="A2305" s="714" t="s">
        <v>5618</v>
      </c>
      <c r="B2305" s="203">
        <v>5714400209</v>
      </c>
      <c r="C2305" s="203" t="str">
        <f>VLOOKUP(B2305,'效期天數(2025.1126更新)'!B:C,2,FALSE)</f>
        <v>Na-BU</v>
      </c>
      <c r="D2305" s="203">
        <f>VLOOKUP(B2305,'效期天數(2025.1126更新)'!B:E,4,0)</f>
        <v>120</v>
      </c>
      <c r="E2305" s="204" t="e">
        <f>VLOOKUP(F2305,'帳庫存(20260119  00點更新)'!C:I,7,0)</f>
        <v>#N/A</v>
      </c>
      <c r="F2305" s="296">
        <v>20926034</v>
      </c>
      <c r="G2305" s="295">
        <v>46037</v>
      </c>
      <c r="H2305" s="513" t="s">
        <v>7536</v>
      </c>
      <c r="I2305" s="286" t="s">
        <v>7534</v>
      </c>
      <c r="J2305" s="352">
        <f t="shared" si="269"/>
        <v>46157</v>
      </c>
      <c r="K2305" s="203" t="s">
        <v>7224</v>
      </c>
      <c r="L2305" s="204">
        <v>6000</v>
      </c>
      <c r="M2305" s="204">
        <v>6000</v>
      </c>
      <c r="N2305" s="204">
        <f t="shared" si="270"/>
        <v>6000</v>
      </c>
      <c r="O2305" s="354">
        <f>M2305-N2305</f>
        <v>0</v>
      </c>
      <c r="P2305" s="204" t="e">
        <f t="shared" si="276"/>
        <v>#N/A</v>
      </c>
      <c r="Q2305" s="586" t="e">
        <f t="shared" si="277"/>
        <v>#N/A</v>
      </c>
      <c r="KL2305" s="961"/>
      <c r="BJA2305" s="303">
        <v>4000</v>
      </c>
      <c r="BKU2305" s="303">
        <v>2000</v>
      </c>
    </row>
    <row r="2306" spans="1:298 1591:1833" ht="45" customHeight="1">
      <c r="A2306" s="714" t="s">
        <v>5618</v>
      </c>
      <c r="B2306" s="203">
        <v>5714400209</v>
      </c>
      <c r="C2306" s="203" t="str">
        <f>VLOOKUP(B2306,'效期天數(2025.1126更新)'!B:C,2,FALSE)</f>
        <v>Na-BU</v>
      </c>
      <c r="D2306" s="203">
        <f>VLOOKUP(B2306,'效期天數(2025.1126更新)'!B:E,4,0)</f>
        <v>120</v>
      </c>
      <c r="E2306" s="204" t="e">
        <f>VLOOKUP(F2306,'帳庫存(20260119  00點更新)'!C:I,7,0)</f>
        <v>#N/A</v>
      </c>
      <c r="F2306" s="296">
        <v>20926041</v>
      </c>
      <c r="G2306" s="295">
        <v>46042</v>
      </c>
      <c r="H2306" s="592" t="s">
        <v>7718</v>
      </c>
      <c r="I2306" s="289" t="s">
        <v>7719</v>
      </c>
      <c r="J2306" s="352">
        <f t="shared" si="269"/>
        <v>46162</v>
      </c>
      <c r="K2306" s="203" t="s">
        <v>7484</v>
      </c>
      <c r="L2306" s="204">
        <v>6000</v>
      </c>
      <c r="M2306" s="204">
        <v>6260</v>
      </c>
      <c r="N2306" s="204">
        <f t="shared" si="270"/>
        <v>6260</v>
      </c>
      <c r="O2306" s="354">
        <f>M2306-N2306</f>
        <v>0</v>
      </c>
      <c r="P2306" s="204" t="e">
        <f t="shared" si="276"/>
        <v>#N/A</v>
      </c>
      <c r="Q2306" s="586" t="e">
        <f t="shared" si="277"/>
        <v>#N/A</v>
      </c>
      <c r="KL2306" s="961"/>
      <c r="BIE2306" s="303">
        <v>6260</v>
      </c>
    </row>
    <row r="2307" spans="1:298 1591:1833" ht="45" customHeight="1">
      <c r="A2307" s="714" t="s">
        <v>5618</v>
      </c>
      <c r="B2307" s="203">
        <v>5714400209</v>
      </c>
      <c r="C2307" s="203" t="str">
        <f>VLOOKUP(B2307,'效期天數(2025.1126更新)'!B:C,2,FALSE)</f>
        <v>Na-BU</v>
      </c>
      <c r="D2307" s="203">
        <f>VLOOKUP(B2307,'效期天數(2025.1126更新)'!B:E,4,0)</f>
        <v>120</v>
      </c>
      <c r="E2307" s="204" t="e">
        <f>VLOOKUP(F2307,'帳庫存(20260119  00點更新)'!C:I,7,0)</f>
        <v>#N/A</v>
      </c>
      <c r="F2307" s="296">
        <v>20926042</v>
      </c>
      <c r="G2307" s="295">
        <v>46042</v>
      </c>
      <c r="H2307" s="592" t="s">
        <v>7718</v>
      </c>
      <c r="I2307" s="289" t="s">
        <v>7719</v>
      </c>
      <c r="J2307" s="352">
        <f t="shared" si="269"/>
        <v>46162</v>
      </c>
      <c r="K2307" s="203" t="s">
        <v>7484</v>
      </c>
      <c r="L2307" s="204">
        <v>6000</v>
      </c>
      <c r="M2307" s="204">
        <v>6290</v>
      </c>
      <c r="N2307" s="204">
        <f t="shared" si="270"/>
        <v>6800</v>
      </c>
      <c r="O2307" s="354">
        <f>M2307-N2307+KD2307</f>
        <v>0</v>
      </c>
      <c r="P2307" s="204" t="e">
        <f t="shared" si="276"/>
        <v>#N/A</v>
      </c>
      <c r="Q2307" s="586" t="e">
        <f t="shared" si="277"/>
        <v>#N/A</v>
      </c>
      <c r="KD2307" s="360">
        <v>510</v>
      </c>
      <c r="KL2307" s="961"/>
      <c r="BLE2307" s="303">
        <v>2000</v>
      </c>
      <c r="BLT2307" s="303">
        <v>2000</v>
      </c>
      <c r="BLV2307" s="303">
        <v>2290</v>
      </c>
      <c r="BPX2307" s="303">
        <v>510</v>
      </c>
    </row>
    <row r="2308" spans="1:298 1591:1833" ht="45" customHeight="1">
      <c r="A2308" s="714" t="s">
        <v>5618</v>
      </c>
      <c r="B2308" s="203">
        <v>5714400209</v>
      </c>
      <c r="C2308" s="203" t="str">
        <f>VLOOKUP(B2308,'效期天數(2025.1126更新)'!B:C,2,FALSE)</f>
        <v>Na-BU</v>
      </c>
      <c r="D2308" s="203">
        <f>VLOOKUP(B2308,'效期天數(2025.1126更新)'!B:E,4,0)</f>
        <v>120</v>
      </c>
      <c r="E2308" s="204" t="e">
        <f>VLOOKUP(F2308,'帳庫存(20260119  00點更新)'!C:I,7,0)</f>
        <v>#N/A</v>
      </c>
      <c r="F2308" s="296">
        <v>20926043</v>
      </c>
      <c r="G2308" s="295">
        <v>46045</v>
      </c>
      <c r="H2308" s="878" t="s">
        <v>7722</v>
      </c>
      <c r="I2308" s="286" t="s">
        <v>7719</v>
      </c>
      <c r="J2308" s="352">
        <f t="shared" si="269"/>
        <v>46165</v>
      </c>
      <c r="K2308" s="203" t="s">
        <v>7510</v>
      </c>
      <c r="L2308" s="204">
        <v>6000</v>
      </c>
      <c r="M2308" s="204">
        <v>5915</v>
      </c>
      <c r="N2308" s="204">
        <f t="shared" si="270"/>
        <v>5915</v>
      </c>
      <c r="O2308" s="354">
        <f>M2308-N2308</f>
        <v>0</v>
      </c>
      <c r="P2308" s="204" t="e">
        <f t="shared" si="276"/>
        <v>#N/A</v>
      </c>
      <c r="Q2308" s="586" t="e">
        <f t="shared" si="277"/>
        <v>#N/A</v>
      </c>
      <c r="KL2308" s="961"/>
      <c r="BJS2308" s="303">
        <v>4000</v>
      </c>
      <c r="BLP2308" s="303">
        <v>1000</v>
      </c>
      <c r="BPZ2308" s="303">
        <v>915</v>
      </c>
    </row>
    <row r="2309" spans="1:298 1591:1833" ht="45" customHeight="1">
      <c r="A2309" s="714" t="s">
        <v>5618</v>
      </c>
      <c r="B2309" s="203">
        <v>5714400209</v>
      </c>
      <c r="C2309" s="203" t="str">
        <f>VLOOKUP(B2309,'效期天數(2025.1126更新)'!B:C,2,FALSE)</f>
        <v>Na-BU</v>
      </c>
      <c r="D2309" s="203">
        <f>VLOOKUP(B2309,'效期天數(2025.1126更新)'!B:E,4,0)</f>
        <v>120</v>
      </c>
      <c r="E2309" s="204" t="e">
        <f>VLOOKUP(F2309,'帳庫存(20260119  00點更新)'!C:I,7,0)</f>
        <v>#N/A</v>
      </c>
      <c r="F2309" s="296">
        <v>20926044</v>
      </c>
      <c r="G2309" s="295">
        <v>46045</v>
      </c>
      <c r="H2309" s="878" t="s">
        <v>7722</v>
      </c>
      <c r="I2309" s="286" t="s">
        <v>7719</v>
      </c>
      <c r="J2309" s="352">
        <f t="shared" si="269"/>
        <v>46165</v>
      </c>
      <c r="K2309" s="203" t="s">
        <v>7510</v>
      </c>
      <c r="L2309" s="204">
        <v>6000</v>
      </c>
      <c r="M2309" s="204">
        <v>6025</v>
      </c>
      <c r="N2309" s="204">
        <f t="shared" si="270"/>
        <v>6025</v>
      </c>
      <c r="O2309" s="354">
        <f>M2309-N2309</f>
        <v>0</v>
      </c>
      <c r="P2309" s="204" t="e">
        <f t="shared" si="276"/>
        <v>#N/A</v>
      </c>
      <c r="Q2309" s="586" t="e">
        <f t="shared" si="277"/>
        <v>#N/A</v>
      </c>
      <c r="KL2309" s="961"/>
      <c r="BJS2309" s="303">
        <v>6025</v>
      </c>
    </row>
    <row r="2310" spans="1:298 1591:1833" ht="45" customHeight="1">
      <c r="A2310" s="714" t="s">
        <v>5618</v>
      </c>
      <c r="B2310" s="203">
        <v>5714400209</v>
      </c>
      <c r="C2310" s="203" t="str">
        <f>VLOOKUP(B2310,'效期天數(2025.1126更新)'!B:C,2,FALSE)</f>
        <v>Na-BU</v>
      </c>
      <c r="D2310" s="203">
        <f>VLOOKUP(B2310,'效期天數(2025.1126更新)'!B:E,4,0)</f>
        <v>120</v>
      </c>
      <c r="E2310" s="204" t="e">
        <f>VLOOKUP(F2310,'帳庫存(20260119  00點更新)'!C:I,7,0)</f>
        <v>#N/A</v>
      </c>
      <c r="F2310" s="296">
        <v>20926051</v>
      </c>
      <c r="G2310" s="295">
        <v>46049</v>
      </c>
      <c r="H2310" s="839" t="s">
        <v>7872</v>
      </c>
      <c r="I2310" s="286" t="s">
        <v>7719</v>
      </c>
      <c r="J2310" s="352">
        <f t="shared" si="269"/>
        <v>46169</v>
      </c>
      <c r="K2310" s="203" t="s">
        <v>7635</v>
      </c>
      <c r="L2310" s="204">
        <v>6000</v>
      </c>
      <c r="M2310" s="204">
        <v>6250</v>
      </c>
      <c r="N2310" s="204">
        <f t="shared" si="270"/>
        <v>6250</v>
      </c>
      <c r="O2310" s="354">
        <f>M2310-N2310</f>
        <v>0</v>
      </c>
      <c r="P2310" s="204" t="e">
        <f t="shared" si="276"/>
        <v>#N/A</v>
      </c>
      <c r="Q2310" s="586" t="e">
        <f t="shared" si="277"/>
        <v>#N/A</v>
      </c>
      <c r="KL2310" s="961"/>
      <c r="BJW2310" s="303">
        <v>6250</v>
      </c>
    </row>
    <row r="2311" spans="1:298 1591:1833" ht="45" customHeight="1">
      <c r="A2311" s="714" t="s">
        <v>5618</v>
      </c>
      <c r="B2311" s="203">
        <v>5714400209</v>
      </c>
      <c r="C2311" s="203" t="str">
        <f>VLOOKUP(B2311,'效期天數(2025.1126更新)'!B:C,2,FALSE)</f>
        <v>Na-BU</v>
      </c>
      <c r="D2311" s="203">
        <f>VLOOKUP(B2311,'效期天數(2025.1126更新)'!B:E,4,0)</f>
        <v>120</v>
      </c>
      <c r="E2311" s="204" t="e">
        <f>VLOOKUP(F2311,'帳庫存(20260119  00點更新)'!C:I,7,0)</f>
        <v>#N/A</v>
      </c>
      <c r="F2311" s="296">
        <v>20926052</v>
      </c>
      <c r="G2311" s="295">
        <v>46049</v>
      </c>
      <c r="H2311" s="839" t="s">
        <v>7872</v>
      </c>
      <c r="I2311" s="286" t="s">
        <v>7719</v>
      </c>
      <c r="J2311" s="352">
        <f t="shared" si="269"/>
        <v>46169</v>
      </c>
      <c r="K2311" s="203" t="s">
        <v>7635</v>
      </c>
      <c r="L2311" s="204">
        <v>6000</v>
      </c>
      <c r="M2311" s="204">
        <v>6300</v>
      </c>
      <c r="N2311" s="204">
        <f t="shared" si="270"/>
        <v>6300</v>
      </c>
      <c r="O2311" s="354">
        <f>M2311-N2311</f>
        <v>0</v>
      </c>
      <c r="P2311" s="204" t="e">
        <f t="shared" si="276"/>
        <v>#N/A</v>
      </c>
      <c r="Q2311" s="586" t="e">
        <f t="shared" si="277"/>
        <v>#N/A</v>
      </c>
      <c r="KL2311" s="961"/>
      <c r="BJW2311" s="303">
        <v>2000</v>
      </c>
      <c r="BLP2311" s="303">
        <v>4300</v>
      </c>
    </row>
    <row r="2312" spans="1:298 1591:1833" ht="45" customHeight="1">
      <c r="A2312" s="714" t="s">
        <v>5618</v>
      </c>
      <c r="B2312" s="203">
        <v>5714400209</v>
      </c>
      <c r="C2312" s="203" t="str">
        <f>VLOOKUP(B2312,'效期天數(2025.1126更新)'!B:C,2,FALSE)</f>
        <v>Na-BU</v>
      </c>
      <c r="D2312" s="203">
        <f>VLOOKUP(B2312,'效期天數(2025.1126更新)'!B:E,4,0)</f>
        <v>120</v>
      </c>
      <c r="E2312" s="204" t="e">
        <f>VLOOKUP(F2312,'帳庫存(20260119  00點更新)'!C:I,7,0)</f>
        <v>#N/A</v>
      </c>
      <c r="F2312" s="296">
        <v>20926061</v>
      </c>
      <c r="G2312" s="295">
        <v>46056</v>
      </c>
      <c r="H2312" s="878" t="s">
        <v>7905</v>
      </c>
      <c r="I2312" s="927" t="s">
        <v>8027</v>
      </c>
      <c r="J2312" s="352">
        <f t="shared" ref="J2312:J2375" si="279">G2312+D2312</f>
        <v>46176</v>
      </c>
      <c r="K2312" s="203" t="s">
        <v>7809</v>
      </c>
      <c r="L2312" s="204">
        <v>6000</v>
      </c>
      <c r="M2312" s="204">
        <v>6320</v>
      </c>
      <c r="N2312" s="204">
        <f t="shared" ref="N2312:N2375" si="280">SUM(NS2312:XFD2312)</f>
        <v>7540</v>
      </c>
      <c r="O2312" s="354">
        <f>M2312-N2312+JM2312</f>
        <v>0</v>
      </c>
      <c r="P2312" s="204" t="e">
        <f t="shared" si="276"/>
        <v>#N/A</v>
      </c>
      <c r="Q2312" s="586" t="e">
        <f t="shared" si="277"/>
        <v>#N/A</v>
      </c>
      <c r="JM2312" s="19">
        <v>1220</v>
      </c>
      <c r="KL2312" s="961"/>
      <c r="BJI2312" s="334">
        <v>100</v>
      </c>
      <c r="BKK2312" s="303">
        <v>6220</v>
      </c>
      <c r="BNS2312" s="303">
        <v>1220</v>
      </c>
    </row>
    <row r="2313" spans="1:298 1591:1833" ht="45" customHeight="1">
      <c r="A2313" s="714" t="s">
        <v>5618</v>
      </c>
      <c r="B2313" s="203">
        <v>5714400209</v>
      </c>
      <c r="C2313" s="203" t="str">
        <f>VLOOKUP(B2313,'效期天數(2025.1126更新)'!B:C,2,FALSE)</f>
        <v>Na-BU</v>
      </c>
      <c r="D2313" s="203">
        <f>VLOOKUP(B2313,'效期天數(2025.1126更新)'!B:E,4,0)</f>
        <v>120</v>
      </c>
      <c r="E2313" s="204" t="e">
        <f>VLOOKUP(F2313,'帳庫存(20260119  00點更新)'!C:I,7,0)</f>
        <v>#N/A</v>
      </c>
      <c r="F2313" s="296">
        <v>20926062</v>
      </c>
      <c r="G2313" s="295">
        <v>46056</v>
      </c>
      <c r="H2313" s="878" t="s">
        <v>7905</v>
      </c>
      <c r="I2313" s="927" t="s">
        <v>8027</v>
      </c>
      <c r="J2313" s="352">
        <f t="shared" si="279"/>
        <v>46176</v>
      </c>
      <c r="K2313" s="203" t="s">
        <v>7809</v>
      </c>
      <c r="L2313" s="204">
        <v>6000</v>
      </c>
      <c r="M2313" s="204">
        <v>6300</v>
      </c>
      <c r="N2313" s="204">
        <f t="shared" si="280"/>
        <v>6360</v>
      </c>
      <c r="O2313" s="354">
        <f>M2313-N2313+JM2313</f>
        <v>0</v>
      </c>
      <c r="P2313" s="204" t="e">
        <f t="shared" si="276"/>
        <v>#N/A</v>
      </c>
      <c r="Q2313" s="586" t="e">
        <f t="shared" si="277"/>
        <v>#N/A</v>
      </c>
      <c r="JM2313" s="19">
        <v>60</v>
      </c>
      <c r="KL2313" s="961"/>
      <c r="BKK2313" s="303">
        <v>4000</v>
      </c>
      <c r="BMO2313" s="303">
        <v>1000</v>
      </c>
      <c r="BNS2313" s="303">
        <v>1360</v>
      </c>
    </row>
    <row r="2314" spans="1:298 1591:1833" ht="45" customHeight="1">
      <c r="A2314" s="714" t="s">
        <v>5618</v>
      </c>
      <c r="B2314" s="203">
        <v>5714400209</v>
      </c>
      <c r="C2314" s="203" t="str">
        <f>VLOOKUP(B2314,'效期天數(2025.1126更新)'!B:C,2,FALSE)</f>
        <v>Na-BU</v>
      </c>
      <c r="D2314" s="203">
        <f>VLOOKUP(B2314,'效期天數(2025.1126更新)'!B:E,4,0)</f>
        <v>120</v>
      </c>
      <c r="E2314" s="204" t="e">
        <f>VLOOKUP(F2314,'帳庫存(20260119  00點更新)'!C:I,7,0)</f>
        <v>#N/A</v>
      </c>
      <c r="F2314" s="296">
        <v>20926063</v>
      </c>
      <c r="G2314" s="295">
        <v>46058</v>
      </c>
      <c r="H2314" s="580" t="s">
        <v>7903</v>
      </c>
      <c r="I2314" s="286" t="s">
        <v>7719</v>
      </c>
      <c r="J2314" s="352">
        <f t="shared" si="279"/>
        <v>46178</v>
      </c>
      <c r="K2314" s="203" t="s">
        <v>7832</v>
      </c>
      <c r="L2314" s="204">
        <v>6000</v>
      </c>
      <c r="M2314" s="204">
        <v>6330</v>
      </c>
      <c r="N2314" s="204">
        <f t="shared" si="280"/>
        <v>6330</v>
      </c>
      <c r="O2314" s="354">
        <f>M2314-N2314</f>
        <v>0</v>
      </c>
      <c r="P2314" s="204" t="e">
        <f t="shared" ref="P2314:P2322" si="281">IF(O2314=E2314,TRUE,FALSE)</f>
        <v>#N/A</v>
      </c>
      <c r="Q2314" s="586" t="e">
        <f t="shared" ref="Q2314:Q2322" si="282">O2314-E2314</f>
        <v>#N/A</v>
      </c>
      <c r="KL2314" s="961"/>
      <c r="BKO2314" s="303">
        <v>5000</v>
      </c>
      <c r="BLP2314" s="303">
        <v>1330</v>
      </c>
    </row>
    <row r="2315" spans="1:298 1591:1833" ht="45" customHeight="1">
      <c r="A2315" s="714" t="s">
        <v>5618</v>
      </c>
      <c r="B2315" s="203">
        <v>5714400209</v>
      </c>
      <c r="C2315" s="203" t="str">
        <f>VLOOKUP(B2315,'效期天數(2025.1126更新)'!B:C,2,FALSE)</f>
        <v>Na-BU</v>
      </c>
      <c r="D2315" s="203">
        <f>VLOOKUP(B2315,'效期天數(2025.1126更新)'!B:E,4,0)</f>
        <v>120</v>
      </c>
      <c r="E2315" s="204" t="e">
        <f>VLOOKUP(F2315,'帳庫存(20260119  00點更新)'!C:I,7,0)</f>
        <v>#N/A</v>
      </c>
      <c r="F2315" s="296">
        <v>20926064</v>
      </c>
      <c r="G2315" s="295">
        <v>46058</v>
      </c>
      <c r="H2315" s="580" t="s">
        <v>7903</v>
      </c>
      <c r="I2315" s="286" t="s">
        <v>7719</v>
      </c>
      <c r="J2315" s="352">
        <f t="shared" si="279"/>
        <v>46178</v>
      </c>
      <c r="K2315" s="203" t="s">
        <v>7832</v>
      </c>
      <c r="L2315" s="204">
        <v>6000</v>
      </c>
      <c r="M2315" s="204">
        <v>6210</v>
      </c>
      <c r="N2315" s="204">
        <f t="shared" si="280"/>
        <v>6480</v>
      </c>
      <c r="O2315" s="354">
        <f>M2315-N2315+JW2315</f>
        <v>0</v>
      </c>
      <c r="P2315" s="204" t="e">
        <f t="shared" si="281"/>
        <v>#N/A</v>
      </c>
      <c r="Q2315" s="586" t="e">
        <f t="shared" si="282"/>
        <v>#N/A</v>
      </c>
      <c r="JW2315" s="824">
        <v>270</v>
      </c>
      <c r="KL2315" s="961"/>
      <c r="BKO2315" s="303">
        <v>2000</v>
      </c>
      <c r="BLP2315" s="303">
        <v>4480</v>
      </c>
    </row>
    <row r="2316" spans="1:298 1591:1833" ht="45" customHeight="1">
      <c r="A2316" s="714" t="s">
        <v>5618</v>
      </c>
      <c r="B2316" s="203">
        <v>5714400209</v>
      </c>
      <c r="C2316" s="203" t="str">
        <f>VLOOKUP(B2316,'效期天數(2025.1126更新)'!B:C,2,FALSE)</f>
        <v>Na-BU</v>
      </c>
      <c r="D2316" s="203">
        <f>VLOOKUP(B2316,'效期天數(2025.1126更新)'!B:E,4,0)</f>
        <v>120</v>
      </c>
      <c r="E2316" s="847" t="e">
        <f>VLOOKUP(F2316,'帳庫存(20260119  00點更新)'!C:I,7,0)</f>
        <v>#N/A</v>
      </c>
      <c r="F2316" s="296" t="s">
        <v>9357</v>
      </c>
      <c r="G2316" s="295">
        <v>46059</v>
      </c>
      <c r="H2316" s="295" t="s">
        <v>9474</v>
      </c>
      <c r="I2316" s="1002" t="s">
        <v>9476</v>
      </c>
      <c r="J2316" s="352">
        <f t="shared" si="279"/>
        <v>46179</v>
      </c>
      <c r="K2316" s="203" t="s">
        <v>7845</v>
      </c>
      <c r="L2316" s="204">
        <v>6000</v>
      </c>
      <c r="M2316" s="204">
        <v>6080</v>
      </c>
      <c r="N2316" s="204">
        <f t="shared" si="280"/>
        <v>4050</v>
      </c>
      <c r="O2316" s="354">
        <f>M2316-N2316</f>
        <v>2030</v>
      </c>
      <c r="P2316" s="204" t="e">
        <f t="shared" si="281"/>
        <v>#N/A</v>
      </c>
      <c r="Q2316" s="586" t="e">
        <f t="shared" si="282"/>
        <v>#N/A</v>
      </c>
      <c r="KL2316" s="961"/>
      <c r="BRK2316" s="334">
        <v>50</v>
      </c>
      <c r="BRM2316" s="303">
        <v>4000</v>
      </c>
    </row>
    <row r="2317" spans="1:298 1591:1833" ht="45" customHeight="1">
      <c r="A2317" s="714" t="s">
        <v>5618</v>
      </c>
      <c r="B2317" s="203">
        <v>5714400209</v>
      </c>
      <c r="C2317" s="203" t="str">
        <f>VLOOKUP(B2317,'效期天數(2025.1126更新)'!B:C,2,FALSE)</f>
        <v>Na-BU</v>
      </c>
      <c r="D2317" s="203">
        <f>VLOOKUP(B2317,'效期天數(2025.1126更新)'!B:E,4,0)</f>
        <v>120</v>
      </c>
      <c r="E2317" s="204" t="e">
        <f>VLOOKUP(F2317,'帳庫存(20260119  00點更新)'!C:I,7,0)</f>
        <v>#N/A</v>
      </c>
      <c r="F2317" s="296">
        <v>20926071</v>
      </c>
      <c r="G2317" s="295">
        <v>46063</v>
      </c>
      <c r="H2317" s="805" t="s">
        <v>8037</v>
      </c>
      <c r="I2317" s="286" t="s">
        <v>7719</v>
      </c>
      <c r="J2317" s="352">
        <f t="shared" si="279"/>
        <v>46183</v>
      </c>
      <c r="K2317" s="203" t="s">
        <v>7925</v>
      </c>
      <c r="L2317" s="204">
        <v>6000</v>
      </c>
      <c r="M2317" s="204">
        <v>6320</v>
      </c>
      <c r="N2317" s="204">
        <f t="shared" si="280"/>
        <v>6320</v>
      </c>
      <c r="O2317" s="354">
        <f>M2317-N2317</f>
        <v>0</v>
      </c>
      <c r="P2317" s="204" t="e">
        <f t="shared" si="281"/>
        <v>#N/A</v>
      </c>
      <c r="Q2317" s="586" t="e">
        <f t="shared" si="282"/>
        <v>#N/A</v>
      </c>
      <c r="KL2317" s="961"/>
      <c r="BLF2317" s="303">
        <v>3000</v>
      </c>
      <c r="BLG2317" s="303">
        <v>3000</v>
      </c>
      <c r="BRH2317" s="303">
        <v>320</v>
      </c>
    </row>
    <row r="2318" spans="1:298 1591:1833" ht="45" customHeight="1">
      <c r="A2318" s="714" t="s">
        <v>5618</v>
      </c>
      <c r="B2318" s="203">
        <v>5714400209</v>
      </c>
      <c r="C2318" s="203" t="str">
        <f>VLOOKUP(B2318,'效期天數(2025.1126更新)'!B:C,2,FALSE)</f>
        <v>Na-BU</v>
      </c>
      <c r="D2318" s="203">
        <f>VLOOKUP(B2318,'效期天數(2025.1126更新)'!B:E,4,0)</f>
        <v>120</v>
      </c>
      <c r="E2318" s="204" t="e">
        <f>VLOOKUP(F2318,'帳庫存(20260119  00點更新)'!C:I,7,0)</f>
        <v>#N/A</v>
      </c>
      <c r="F2318" s="296">
        <v>20926072</v>
      </c>
      <c r="G2318" s="295">
        <v>46063</v>
      </c>
      <c r="H2318" s="805" t="s">
        <v>8037</v>
      </c>
      <c r="I2318" s="286" t="s">
        <v>7719</v>
      </c>
      <c r="J2318" s="352">
        <f t="shared" si="279"/>
        <v>46183</v>
      </c>
      <c r="K2318" s="203" t="s">
        <v>7925</v>
      </c>
      <c r="L2318" s="204">
        <v>6000</v>
      </c>
      <c r="M2318" s="204">
        <v>6290</v>
      </c>
      <c r="N2318" s="204">
        <f t="shared" si="280"/>
        <v>6780</v>
      </c>
      <c r="O2318" s="354">
        <f>M2318-N2318+KE2318</f>
        <v>0</v>
      </c>
      <c r="P2318" s="204" t="e">
        <f t="shared" si="281"/>
        <v>#N/A</v>
      </c>
      <c r="Q2318" s="586" t="e">
        <f t="shared" si="282"/>
        <v>#N/A</v>
      </c>
      <c r="KE2318" s="360">
        <v>490</v>
      </c>
      <c r="KL2318" s="961"/>
      <c r="BLV2318" s="303">
        <v>5000</v>
      </c>
      <c r="BMR2318" s="303">
        <v>1000</v>
      </c>
      <c r="BRH2318" s="303">
        <v>780</v>
      </c>
    </row>
    <row r="2319" spans="1:298 1591:1833" ht="45" customHeight="1">
      <c r="A2319" s="714" t="s">
        <v>5618</v>
      </c>
      <c r="B2319" s="203">
        <v>5714400209</v>
      </c>
      <c r="C2319" s="203" t="str">
        <f>VLOOKUP(B2319,'效期天數(2025.1126更新)'!B:C,2,FALSE)</f>
        <v>Na-BU</v>
      </c>
      <c r="D2319" s="203">
        <f>VLOOKUP(B2319,'效期天數(2025.1126更新)'!B:E,4,0)</f>
        <v>120</v>
      </c>
      <c r="E2319" s="204" t="e">
        <f>VLOOKUP(F2319,'帳庫存(20260119  00點更新)'!C:I,7,0)</f>
        <v>#N/A</v>
      </c>
      <c r="F2319" s="296">
        <v>20926091</v>
      </c>
      <c r="G2319" s="295">
        <v>46077</v>
      </c>
      <c r="H2319" s="587" t="s">
        <v>8290</v>
      </c>
      <c r="I2319" s="286" t="s">
        <v>7719</v>
      </c>
      <c r="J2319" s="352">
        <f t="shared" si="279"/>
        <v>46197</v>
      </c>
      <c r="K2319" s="203" t="s">
        <v>8093</v>
      </c>
      <c r="L2319" s="204">
        <v>6000</v>
      </c>
      <c r="M2319" s="204">
        <v>6310</v>
      </c>
      <c r="N2319" s="204">
        <f t="shared" si="280"/>
        <v>6310</v>
      </c>
      <c r="O2319" s="354">
        <f t="shared" ref="O2319:O2332" si="283">M2319-N2319</f>
        <v>0</v>
      </c>
      <c r="P2319" s="204" t="e">
        <f t="shared" si="281"/>
        <v>#N/A</v>
      </c>
      <c r="Q2319" s="586" t="e">
        <f t="shared" si="282"/>
        <v>#N/A</v>
      </c>
      <c r="KL2319" s="961"/>
      <c r="BLL2319" s="303">
        <v>6310</v>
      </c>
    </row>
    <row r="2320" spans="1:298 1591:1833" ht="45" customHeight="1">
      <c r="A2320" s="714" t="s">
        <v>5618</v>
      </c>
      <c r="B2320" s="203">
        <v>5714400209</v>
      </c>
      <c r="C2320" s="203" t="str">
        <f>VLOOKUP(B2320,'效期天數(2025.1126更新)'!B:C,2,FALSE)</f>
        <v>Na-BU</v>
      </c>
      <c r="D2320" s="203">
        <f>VLOOKUP(B2320,'效期天數(2025.1126更新)'!B:E,4,0)</f>
        <v>120</v>
      </c>
      <c r="E2320" s="204" t="e">
        <f>VLOOKUP(F2320,'帳庫存(20260119  00點更新)'!C:I,7,0)</f>
        <v>#N/A</v>
      </c>
      <c r="F2320" s="296">
        <v>20926092</v>
      </c>
      <c r="G2320" s="295">
        <v>46077</v>
      </c>
      <c r="H2320" s="587" t="s">
        <v>8290</v>
      </c>
      <c r="I2320" s="286" t="s">
        <v>7719</v>
      </c>
      <c r="J2320" s="352">
        <f t="shared" si="279"/>
        <v>46197</v>
      </c>
      <c r="K2320" s="203" t="s">
        <v>8093</v>
      </c>
      <c r="L2320" s="204">
        <v>6000</v>
      </c>
      <c r="M2320" s="204">
        <v>6250</v>
      </c>
      <c r="N2320" s="204">
        <f t="shared" si="280"/>
        <v>6250</v>
      </c>
      <c r="O2320" s="354">
        <f t="shared" si="283"/>
        <v>0</v>
      </c>
      <c r="P2320" s="204" t="e">
        <f t="shared" si="281"/>
        <v>#N/A</v>
      </c>
      <c r="Q2320" s="586" t="e">
        <f t="shared" si="282"/>
        <v>#N/A</v>
      </c>
      <c r="KL2320" s="961"/>
      <c r="BLL2320" s="303">
        <v>1000</v>
      </c>
      <c r="BLV2320" s="303">
        <v>2000</v>
      </c>
      <c r="BMP2320" s="303">
        <v>3250</v>
      </c>
    </row>
    <row r="2321" spans="1:317 1673:1904" ht="45" customHeight="1">
      <c r="A2321" s="714" t="s">
        <v>5618</v>
      </c>
      <c r="B2321" s="203">
        <v>5714400209</v>
      </c>
      <c r="C2321" s="203" t="str">
        <f>VLOOKUP(B2321,'效期天數(2025.1126更新)'!B:C,2,FALSE)</f>
        <v>Na-BU</v>
      </c>
      <c r="D2321" s="203">
        <f>VLOOKUP(B2321,'效期天數(2025.1126更新)'!B:E,4,0)</f>
        <v>120</v>
      </c>
      <c r="E2321" s="204" t="e">
        <f>VLOOKUP(F2321,'帳庫存(20260119  00點更新)'!C:I,7,0)</f>
        <v>#N/A</v>
      </c>
      <c r="F2321" s="296">
        <v>20926093</v>
      </c>
      <c r="G2321" s="295">
        <v>46079</v>
      </c>
      <c r="H2321" s="841" t="s">
        <v>8248</v>
      </c>
      <c r="I2321" s="286" t="s">
        <v>7719</v>
      </c>
      <c r="J2321" s="352">
        <f t="shared" si="279"/>
        <v>46199</v>
      </c>
      <c r="K2321" s="203" t="s">
        <v>8119</v>
      </c>
      <c r="L2321" s="204">
        <v>6000</v>
      </c>
      <c r="M2321" s="344">
        <v>6330</v>
      </c>
      <c r="N2321" s="204">
        <f t="shared" si="280"/>
        <v>6330</v>
      </c>
      <c r="O2321" s="354">
        <f t="shared" si="283"/>
        <v>0</v>
      </c>
      <c r="P2321" s="204" t="e">
        <f t="shared" si="281"/>
        <v>#N/A</v>
      </c>
      <c r="Q2321" s="586" t="e">
        <f t="shared" si="282"/>
        <v>#N/A</v>
      </c>
      <c r="KL2321" s="961"/>
      <c r="BLI2321" s="303">
        <v>2000</v>
      </c>
      <c r="BMR2321" s="303">
        <v>2000</v>
      </c>
      <c r="BNN2321" s="303">
        <v>2330</v>
      </c>
    </row>
    <row r="2322" spans="1:317 1673:1904" ht="45" customHeight="1">
      <c r="A2322" s="714" t="s">
        <v>5618</v>
      </c>
      <c r="B2322" s="203">
        <v>5714400209</v>
      </c>
      <c r="C2322" s="203" t="str">
        <f>VLOOKUP(B2322,'效期天數(2025.1126更新)'!B:C,2,FALSE)</f>
        <v>Na-BU</v>
      </c>
      <c r="D2322" s="203">
        <f>VLOOKUP(B2322,'效期天數(2025.1126更新)'!B:E,4,0)</f>
        <v>120</v>
      </c>
      <c r="E2322" s="204" t="e">
        <f>VLOOKUP(F2322,'帳庫存(20260119  00點更新)'!C:I,7,0)</f>
        <v>#N/A</v>
      </c>
      <c r="F2322" s="296">
        <v>20926094</v>
      </c>
      <c r="G2322" s="295">
        <v>46079</v>
      </c>
      <c r="H2322" s="841" t="s">
        <v>8248</v>
      </c>
      <c r="I2322" s="286" t="s">
        <v>7719</v>
      </c>
      <c r="J2322" s="352">
        <f t="shared" si="279"/>
        <v>46199</v>
      </c>
      <c r="K2322" s="203" t="s">
        <v>8119</v>
      </c>
      <c r="L2322" s="204">
        <v>6000</v>
      </c>
      <c r="M2322" s="344">
        <v>6270</v>
      </c>
      <c r="N2322" s="204">
        <f t="shared" si="280"/>
        <v>6270</v>
      </c>
      <c r="O2322" s="354">
        <f t="shared" si="283"/>
        <v>0</v>
      </c>
      <c r="P2322" s="204" t="e">
        <f t="shared" si="281"/>
        <v>#N/A</v>
      </c>
      <c r="Q2322" s="586" t="e">
        <f t="shared" si="282"/>
        <v>#N/A</v>
      </c>
      <c r="KL2322" s="961"/>
      <c r="BLI2322" s="303">
        <v>6270</v>
      </c>
    </row>
    <row r="2323" spans="1:317 1673:1904" ht="45" customHeight="1">
      <c r="B2323" s="203">
        <v>5714400209</v>
      </c>
      <c r="C2323" s="203" t="str">
        <f>VLOOKUP(B2323,'效期天數(2025.1126更新)'!B:C,2,FALSE)</f>
        <v>Na-BU</v>
      </c>
      <c r="D2323" s="203">
        <f>VLOOKUP(B2323,'效期天數(2025.1126更新)'!B:E,4,0)</f>
        <v>120</v>
      </c>
      <c r="E2323" s="204" t="e">
        <f>VLOOKUP(F2323,'帳庫存(20260119  00點更新)'!C:I,7,0)</f>
        <v>#N/A</v>
      </c>
      <c r="F2323" s="203">
        <v>20926101</v>
      </c>
      <c r="G2323" s="295">
        <v>46085</v>
      </c>
      <c r="H2323" s="519" t="s">
        <v>8291</v>
      </c>
      <c r="I2323" s="289" t="s">
        <v>7138</v>
      </c>
      <c r="J2323" s="352">
        <f t="shared" si="279"/>
        <v>46205</v>
      </c>
      <c r="K2323" s="203" t="s">
        <v>8167</v>
      </c>
      <c r="L2323" s="204">
        <v>6000</v>
      </c>
      <c r="M2323" s="204">
        <v>6260</v>
      </c>
      <c r="N2323" s="204">
        <f t="shared" si="280"/>
        <v>6260</v>
      </c>
      <c r="O2323" s="354">
        <f t="shared" si="283"/>
        <v>0</v>
      </c>
      <c r="KL2323" s="961"/>
      <c r="BMR2323" s="303">
        <v>6260</v>
      </c>
    </row>
    <row r="2324" spans="1:317 1673:1904" ht="45" customHeight="1">
      <c r="B2324" s="203">
        <v>5714400209</v>
      </c>
      <c r="C2324" s="203" t="str">
        <f>VLOOKUP(B2324,'效期天數(2025.1126更新)'!B:C,2,FALSE)</f>
        <v>Na-BU</v>
      </c>
      <c r="D2324" s="203">
        <f>VLOOKUP(B2324,'效期天數(2025.1126更新)'!B:E,4,0)</f>
        <v>120</v>
      </c>
      <c r="E2324" s="204" t="e">
        <f>VLOOKUP(F2324,'帳庫存(20260119  00點更新)'!C:I,7,0)</f>
        <v>#N/A</v>
      </c>
      <c r="F2324" s="203">
        <v>20926102</v>
      </c>
      <c r="G2324" s="295">
        <v>46085</v>
      </c>
      <c r="H2324" s="519" t="s">
        <v>8291</v>
      </c>
      <c r="I2324" s="289" t="s">
        <v>7138</v>
      </c>
      <c r="J2324" s="352">
        <f t="shared" si="279"/>
        <v>46205</v>
      </c>
      <c r="K2324" s="203" t="s">
        <v>8167</v>
      </c>
      <c r="L2324" s="204">
        <v>6000</v>
      </c>
      <c r="M2324" s="204">
        <v>6310</v>
      </c>
      <c r="N2324" s="204">
        <f t="shared" si="280"/>
        <v>6310</v>
      </c>
      <c r="O2324" s="354">
        <f t="shared" si="283"/>
        <v>0</v>
      </c>
      <c r="KL2324" s="961"/>
      <c r="BNA2324" s="303">
        <v>6310</v>
      </c>
    </row>
    <row r="2325" spans="1:317 1673:1904" ht="45" customHeight="1">
      <c r="A2325" s="714" t="s">
        <v>5618</v>
      </c>
      <c r="B2325" s="203">
        <v>5714400209</v>
      </c>
      <c r="C2325" s="203" t="str">
        <f>VLOOKUP(B2325,'效期天數(2025.1126更新)'!B:C,2,FALSE)</f>
        <v>Na-BU</v>
      </c>
      <c r="D2325" s="203">
        <f>VLOOKUP(B2325,'效期天數(2025.1126更新)'!B:E,4,0)</f>
        <v>120</v>
      </c>
      <c r="E2325" s="204" t="e">
        <f>VLOOKUP(F2325,'帳庫存(20260119  00點更新)'!C:I,7,0)</f>
        <v>#N/A</v>
      </c>
      <c r="F2325" s="203">
        <v>20926103</v>
      </c>
      <c r="G2325" s="295">
        <v>46087</v>
      </c>
      <c r="H2325" s="546" t="s">
        <v>8501</v>
      </c>
      <c r="I2325" s="286" t="s">
        <v>7719</v>
      </c>
      <c r="J2325" s="352">
        <f t="shared" si="279"/>
        <v>46207</v>
      </c>
      <c r="K2325" s="203" t="s">
        <v>8190</v>
      </c>
      <c r="L2325" s="204">
        <v>6000</v>
      </c>
      <c r="M2325" s="204">
        <v>6190</v>
      </c>
      <c r="N2325" s="204">
        <f t="shared" si="280"/>
        <v>6190</v>
      </c>
      <c r="O2325" s="354">
        <f t="shared" si="283"/>
        <v>0</v>
      </c>
      <c r="KL2325" s="961"/>
      <c r="BMS2325" s="303">
        <v>5000</v>
      </c>
      <c r="BNR2325" s="303">
        <v>1190</v>
      </c>
    </row>
    <row r="2326" spans="1:317 1673:1904" ht="45" customHeight="1">
      <c r="A2326" s="714" t="s">
        <v>5618</v>
      </c>
      <c r="B2326" s="203">
        <v>5714400209</v>
      </c>
      <c r="C2326" s="203" t="str">
        <f>VLOOKUP(B2326,'效期天數(2025.1126更新)'!B:C,2,FALSE)</f>
        <v>Na-BU</v>
      </c>
      <c r="D2326" s="203">
        <f>VLOOKUP(B2326,'效期天數(2025.1126更新)'!B:E,4,0)</f>
        <v>120</v>
      </c>
      <c r="E2326" s="204" t="e">
        <f>VLOOKUP(F2326,'帳庫存(20260119  00點更新)'!C:I,7,0)</f>
        <v>#N/A</v>
      </c>
      <c r="F2326" s="203">
        <v>20926104</v>
      </c>
      <c r="G2326" s="295">
        <v>46087</v>
      </c>
      <c r="H2326" s="546" t="s">
        <v>8501</v>
      </c>
      <c r="I2326" s="286" t="s">
        <v>7719</v>
      </c>
      <c r="J2326" s="352">
        <f t="shared" si="279"/>
        <v>46207</v>
      </c>
      <c r="K2326" s="203" t="s">
        <v>8190</v>
      </c>
      <c r="L2326" s="204">
        <v>6000</v>
      </c>
      <c r="M2326" s="204">
        <v>6240</v>
      </c>
      <c r="N2326" s="204">
        <f t="shared" si="280"/>
        <v>6240</v>
      </c>
      <c r="O2326" s="354">
        <f t="shared" si="283"/>
        <v>0</v>
      </c>
      <c r="KL2326" s="961"/>
      <c r="BMS2326" s="303">
        <v>5000</v>
      </c>
      <c r="BNR2326" s="303">
        <v>1240</v>
      </c>
    </row>
    <row r="2327" spans="1:317 1673:1904" ht="45" customHeight="1">
      <c r="A2327" s="714" t="s">
        <v>5618</v>
      </c>
      <c r="B2327" s="203">
        <v>5714400209</v>
      </c>
      <c r="C2327" s="203" t="str">
        <f>VLOOKUP(B2327,'效期天數(2025.1126更新)'!B:C,2,FALSE)</f>
        <v>Na-BU</v>
      </c>
      <c r="D2327" s="203">
        <f>VLOOKUP(B2327,'效期天數(2025.1126更新)'!B:E,4,0)</f>
        <v>120</v>
      </c>
      <c r="E2327" s="204" t="e">
        <f>VLOOKUP(F2327,'帳庫存(20260119  00點更新)'!C:I,7,0)</f>
        <v>#N/A</v>
      </c>
      <c r="F2327" s="296">
        <v>20926111</v>
      </c>
      <c r="G2327" s="295">
        <v>46091</v>
      </c>
      <c r="H2327" s="631" t="s">
        <v>8439</v>
      </c>
      <c r="I2327" s="289" t="s">
        <v>7719</v>
      </c>
      <c r="J2327" s="352">
        <f t="shared" si="279"/>
        <v>46211</v>
      </c>
      <c r="K2327" s="203" t="s">
        <v>8297</v>
      </c>
      <c r="L2327" s="204">
        <v>6000</v>
      </c>
      <c r="M2327" s="204">
        <v>6410</v>
      </c>
      <c r="N2327" s="204">
        <f t="shared" si="280"/>
        <v>6410</v>
      </c>
      <c r="O2327" s="354">
        <f t="shared" si="283"/>
        <v>0</v>
      </c>
      <c r="KL2327" s="961"/>
      <c r="BNM2327" s="303">
        <v>2410</v>
      </c>
      <c r="BNP2327" s="303">
        <v>4000</v>
      </c>
    </row>
    <row r="2328" spans="1:317 1673:1904" ht="45" customHeight="1">
      <c r="A2328" s="714" t="s">
        <v>5618</v>
      </c>
      <c r="B2328" s="203">
        <v>5714400209</v>
      </c>
      <c r="C2328" s="203" t="str">
        <f>VLOOKUP(B2328,'效期天數(2025.1126更新)'!B:C,2,FALSE)</f>
        <v>Na-BU</v>
      </c>
      <c r="D2328" s="203">
        <f>VLOOKUP(B2328,'效期天數(2025.1126更新)'!B:E,4,0)</f>
        <v>120</v>
      </c>
      <c r="E2328" s="204" t="e">
        <f>VLOOKUP(F2328,'帳庫存(20260119  00點更新)'!C:I,7,0)</f>
        <v>#N/A</v>
      </c>
      <c r="F2328" s="296">
        <v>20926112</v>
      </c>
      <c r="G2328" s="295">
        <v>46091</v>
      </c>
      <c r="H2328" s="631" t="s">
        <v>8439</v>
      </c>
      <c r="I2328" s="289" t="s">
        <v>7719</v>
      </c>
      <c r="J2328" s="352">
        <f t="shared" si="279"/>
        <v>46211</v>
      </c>
      <c r="K2328" s="203" t="s">
        <v>8297</v>
      </c>
      <c r="L2328" s="204">
        <v>6000</v>
      </c>
      <c r="M2328" s="204">
        <v>6390</v>
      </c>
      <c r="N2328" s="204">
        <f t="shared" si="280"/>
        <v>6390</v>
      </c>
      <c r="O2328" s="354">
        <f t="shared" si="283"/>
        <v>0</v>
      </c>
      <c r="KL2328" s="961"/>
      <c r="BNP2328" s="303">
        <v>3000</v>
      </c>
      <c r="BOQ2328" s="303">
        <v>2000</v>
      </c>
      <c r="BRI2328" s="303">
        <v>1390</v>
      </c>
    </row>
    <row r="2329" spans="1:317 1673:1904" ht="45" customHeight="1">
      <c r="A2329" s="714" t="s">
        <v>5618</v>
      </c>
      <c r="B2329" s="203">
        <v>5714400209</v>
      </c>
      <c r="C2329" s="203" t="str">
        <f>VLOOKUP(B2329,'效期天數(2025.1126更新)'!B:C,2,FALSE)</f>
        <v>Na-BU</v>
      </c>
      <c r="D2329" s="203">
        <f>VLOOKUP(B2329,'效期天數(2025.1126更新)'!B:E,4,0)</f>
        <v>120</v>
      </c>
      <c r="E2329" s="204" t="e">
        <f>VLOOKUP(F2329,'帳庫存(20260119  00點更新)'!C:I,7,0)</f>
        <v>#N/A</v>
      </c>
      <c r="F2329" s="296">
        <v>20926113</v>
      </c>
      <c r="G2329" s="295">
        <v>46093</v>
      </c>
      <c r="H2329" s="547" t="s">
        <v>8437</v>
      </c>
      <c r="I2329" s="983" t="s">
        <v>9025</v>
      </c>
      <c r="J2329" s="352">
        <f t="shared" si="279"/>
        <v>46213</v>
      </c>
      <c r="K2329" s="203" t="s">
        <v>8349</v>
      </c>
      <c r="L2329" s="204">
        <v>6000</v>
      </c>
      <c r="M2329" s="204">
        <v>6290</v>
      </c>
      <c r="N2329" s="204">
        <f t="shared" si="280"/>
        <v>6290</v>
      </c>
      <c r="O2329" s="354">
        <f t="shared" si="283"/>
        <v>0</v>
      </c>
      <c r="KL2329" s="961"/>
      <c r="BMT2329" s="334">
        <v>100</v>
      </c>
      <c r="BOA2329" s="303">
        <v>100</v>
      </c>
      <c r="BOT2329" s="303">
        <v>100</v>
      </c>
      <c r="BQF2329" s="303">
        <v>5990</v>
      </c>
    </row>
    <row r="2330" spans="1:317 1673:1904" ht="45" customHeight="1">
      <c r="A2330" s="714" t="s">
        <v>5618</v>
      </c>
      <c r="B2330" s="203">
        <v>5714400209</v>
      </c>
      <c r="C2330" s="203" t="str">
        <f>VLOOKUP(B2330,'效期天數(2025.1126更新)'!B:C,2,FALSE)</f>
        <v>Na-BU</v>
      </c>
      <c r="D2330" s="203">
        <f>VLOOKUP(B2330,'效期天數(2025.1126更新)'!B:E,4,0)</f>
        <v>120</v>
      </c>
      <c r="E2330" s="204" t="e">
        <f>VLOOKUP(F2330,'帳庫存(20260119  00點更新)'!C:I,7,0)</f>
        <v>#N/A</v>
      </c>
      <c r="F2330" s="296">
        <v>20926114</v>
      </c>
      <c r="G2330" s="295">
        <v>46093</v>
      </c>
      <c r="H2330" s="547" t="s">
        <v>8437</v>
      </c>
      <c r="I2330" s="983" t="s">
        <v>9025</v>
      </c>
      <c r="J2330" s="352">
        <f t="shared" si="279"/>
        <v>46213</v>
      </c>
      <c r="K2330" s="203" t="s">
        <v>8349</v>
      </c>
      <c r="L2330" s="204">
        <v>6000</v>
      </c>
      <c r="M2330" s="204">
        <v>6370</v>
      </c>
      <c r="N2330" s="204">
        <f t="shared" si="280"/>
        <v>6370</v>
      </c>
      <c r="O2330" s="354">
        <f t="shared" si="283"/>
        <v>0</v>
      </c>
      <c r="KL2330" s="961"/>
      <c r="BQG2330" s="303">
        <v>2000</v>
      </c>
      <c r="BSE2330" s="303">
        <v>2000</v>
      </c>
      <c r="BSG2330" s="303">
        <v>2370</v>
      </c>
    </row>
    <row r="2331" spans="1:317 1673:1904" ht="45" customHeight="1">
      <c r="A2331" s="714" t="s">
        <v>5618</v>
      </c>
      <c r="B2331" s="203">
        <v>5714400209</v>
      </c>
      <c r="C2331" s="203" t="str">
        <f>VLOOKUP(B2331,'效期天數(2025.1126更新)'!B:C,2,FALSE)</f>
        <v>Na-BU</v>
      </c>
      <c r="D2331" s="203">
        <f>VLOOKUP(B2331,'效期天數(2025.1126更新)'!B:E,4,0)</f>
        <v>120</v>
      </c>
      <c r="E2331" s="204" t="e">
        <f>VLOOKUP(F2331,'帳庫存(20260119  00點更新)'!C:I,7,0)</f>
        <v>#N/A</v>
      </c>
      <c r="F2331" s="296">
        <v>20926121</v>
      </c>
      <c r="G2331" s="295">
        <v>46099</v>
      </c>
      <c r="H2331" s="529" t="s">
        <v>8668</v>
      </c>
      <c r="I2331" s="286" t="s">
        <v>7719</v>
      </c>
      <c r="J2331" s="352">
        <f t="shared" si="279"/>
        <v>46219</v>
      </c>
      <c r="K2331" s="203" t="s">
        <v>8450</v>
      </c>
      <c r="L2331" s="204">
        <v>6000</v>
      </c>
      <c r="M2331" s="204">
        <v>6230</v>
      </c>
      <c r="N2331" s="204">
        <f t="shared" si="280"/>
        <v>6230</v>
      </c>
      <c r="O2331" s="354">
        <f t="shared" si="283"/>
        <v>0</v>
      </c>
      <c r="KL2331" s="961"/>
      <c r="BMT2331" s="334">
        <v>100</v>
      </c>
      <c r="BOC2331" s="303">
        <v>3000</v>
      </c>
      <c r="BPB2331" s="303">
        <v>2000</v>
      </c>
      <c r="BSG2331" s="303">
        <v>1130</v>
      </c>
    </row>
    <row r="2332" spans="1:317 1673:1904" ht="45" customHeight="1">
      <c r="A2332" s="714" t="s">
        <v>5618</v>
      </c>
      <c r="B2332" s="203">
        <v>5714400209</v>
      </c>
      <c r="C2332" s="203" t="str">
        <f>VLOOKUP(B2332,'效期天數(2025.1126更新)'!B:C,2,FALSE)</f>
        <v>Na-BU</v>
      </c>
      <c r="D2332" s="203">
        <f>VLOOKUP(B2332,'效期天數(2025.1126更新)'!B:E,4,0)</f>
        <v>120</v>
      </c>
      <c r="E2332" s="204" t="e">
        <f>VLOOKUP(F2332,'帳庫存(20260119  00點更新)'!C:I,7,0)</f>
        <v>#N/A</v>
      </c>
      <c r="F2332" s="296">
        <v>20926122</v>
      </c>
      <c r="G2332" s="295">
        <v>46099</v>
      </c>
      <c r="H2332" s="529" t="s">
        <v>8668</v>
      </c>
      <c r="I2332" s="286" t="s">
        <v>7719</v>
      </c>
      <c r="J2332" s="352">
        <f t="shared" si="279"/>
        <v>46219</v>
      </c>
      <c r="K2332" s="203" t="s">
        <v>8450</v>
      </c>
      <c r="L2332" s="204">
        <v>6000</v>
      </c>
      <c r="M2332" s="204">
        <v>6340</v>
      </c>
      <c r="N2332" s="204">
        <f t="shared" si="280"/>
        <v>6340</v>
      </c>
      <c r="O2332" s="354">
        <f t="shared" si="283"/>
        <v>0</v>
      </c>
      <c r="KL2332" s="961"/>
      <c r="BOQ2332" s="303">
        <v>5000</v>
      </c>
      <c r="BOW2332" s="303">
        <v>1340</v>
      </c>
    </row>
    <row r="2333" spans="1:317 1673:1904" ht="45" customHeight="1">
      <c r="A2333" s="714" t="s">
        <v>5618</v>
      </c>
      <c r="B2333" s="203">
        <v>5714400209</v>
      </c>
      <c r="C2333" s="203" t="str">
        <f>VLOOKUP(B2333,'效期天數(2025.1126更新)'!B:C,2,FALSE)</f>
        <v>Na-BU</v>
      </c>
      <c r="D2333" s="203">
        <f>VLOOKUP(B2333,'效期天數(2025.1126更新)'!B:E,4,0)</f>
        <v>120</v>
      </c>
      <c r="E2333" s="204" t="e">
        <f>VLOOKUP(F2333,'帳庫存(20260119  00點更新)'!C:I,7,0)</f>
        <v>#N/A</v>
      </c>
      <c r="F2333" s="296">
        <v>20926123</v>
      </c>
      <c r="G2333" s="295">
        <v>46101</v>
      </c>
      <c r="H2333" s="878" t="s">
        <v>8669</v>
      </c>
      <c r="I2333" s="289" t="s">
        <v>7138</v>
      </c>
      <c r="J2333" s="352">
        <f t="shared" si="279"/>
        <v>46221</v>
      </c>
      <c r="K2333" s="203" t="s">
        <v>8476</v>
      </c>
      <c r="L2333" s="204">
        <v>6000</v>
      </c>
      <c r="M2333" s="204">
        <v>6200</v>
      </c>
      <c r="N2333" s="204">
        <f t="shared" si="280"/>
        <v>7450</v>
      </c>
      <c r="O2333" s="354">
        <f>M2333-N2333+LE2333</f>
        <v>-50</v>
      </c>
      <c r="KL2333" s="961"/>
      <c r="LE2333" s="944">
        <v>1200</v>
      </c>
      <c r="BOQ2333" s="303">
        <v>1000</v>
      </c>
      <c r="BOR2333" s="303">
        <v>5200</v>
      </c>
      <c r="BRK2333" s="334">
        <v>50</v>
      </c>
      <c r="BTB2333" s="303">
        <v>1200</v>
      </c>
    </row>
    <row r="2334" spans="1:317 1673:1904" ht="45" customHeight="1">
      <c r="A2334" s="714" t="s">
        <v>5618</v>
      </c>
      <c r="B2334" s="203">
        <v>5714400209</v>
      </c>
      <c r="C2334" s="203" t="str">
        <f>VLOOKUP(B2334,'效期天數(2025.1126更新)'!B:C,2,FALSE)</f>
        <v>Na-BU</v>
      </c>
      <c r="D2334" s="203">
        <f>VLOOKUP(B2334,'效期天數(2025.1126更新)'!B:E,4,0)</f>
        <v>120</v>
      </c>
      <c r="E2334" s="204" t="e">
        <f>VLOOKUP(F2334,'帳庫存(20260119  00點更新)'!C:I,7,0)</f>
        <v>#N/A</v>
      </c>
      <c r="F2334" s="296">
        <v>20926124</v>
      </c>
      <c r="G2334" s="295">
        <v>46101</v>
      </c>
      <c r="H2334" s="878" t="s">
        <v>8669</v>
      </c>
      <c r="I2334" s="289" t="s">
        <v>7138</v>
      </c>
      <c r="J2334" s="352">
        <f t="shared" si="279"/>
        <v>46221</v>
      </c>
      <c r="K2334" s="203" t="s">
        <v>8476</v>
      </c>
      <c r="L2334" s="204">
        <v>6000</v>
      </c>
      <c r="M2334" s="204">
        <v>6360</v>
      </c>
      <c r="N2334" s="204">
        <f t="shared" si="280"/>
        <v>6360</v>
      </c>
      <c r="O2334" s="354">
        <f>M2334-N2334</f>
        <v>0</v>
      </c>
      <c r="KL2334" s="961"/>
      <c r="BOR2334" s="303">
        <v>2000</v>
      </c>
      <c r="BPI2334" s="303">
        <v>2000</v>
      </c>
      <c r="BQO2334" s="303">
        <v>2360</v>
      </c>
    </row>
    <row r="2335" spans="1:317 1673:1904" ht="45" customHeight="1">
      <c r="A2335" s="714" t="s">
        <v>5618</v>
      </c>
      <c r="B2335" s="203">
        <v>5714400209</v>
      </c>
      <c r="C2335" s="203" t="str">
        <f>VLOOKUP(B2335,'效期天數(2025.1126更新)'!B:C,2,FALSE)</f>
        <v>Na-BU</v>
      </c>
      <c r="D2335" s="203">
        <f>VLOOKUP(B2335,'效期天數(2025.1126更新)'!B:E,4,0)</f>
        <v>120</v>
      </c>
      <c r="E2335" s="204" t="e">
        <f>VLOOKUP(F2335,'帳庫存(20260119  00點更新)'!C:I,7,0)</f>
        <v>#N/A</v>
      </c>
      <c r="F2335" s="296">
        <v>20926131</v>
      </c>
      <c r="G2335" s="295">
        <v>46105</v>
      </c>
      <c r="H2335" s="745" t="s">
        <v>8666</v>
      </c>
      <c r="I2335" s="289" t="s">
        <v>7138</v>
      </c>
      <c r="J2335" s="352">
        <f t="shared" si="279"/>
        <v>46225</v>
      </c>
      <c r="K2335" s="203" t="s">
        <v>8536</v>
      </c>
      <c r="L2335" s="204">
        <v>6000</v>
      </c>
      <c r="M2335" s="204">
        <v>6200</v>
      </c>
      <c r="N2335" s="204">
        <f t="shared" si="280"/>
        <v>6200</v>
      </c>
      <c r="O2335" s="354">
        <f>M2335-N2335</f>
        <v>0</v>
      </c>
      <c r="KL2335" s="961"/>
      <c r="BPB2335" s="303">
        <v>6200</v>
      </c>
    </row>
    <row r="2336" spans="1:317 1673:1904" ht="45" customHeight="1">
      <c r="A2336" s="714" t="s">
        <v>5618</v>
      </c>
      <c r="B2336" s="203">
        <v>5714400209</v>
      </c>
      <c r="C2336" s="203" t="str">
        <f>VLOOKUP(B2336,'效期天數(2025.1126更新)'!B:C,2,FALSE)</f>
        <v>Na-BU</v>
      </c>
      <c r="D2336" s="203">
        <f>VLOOKUP(B2336,'效期天數(2025.1126更新)'!B:E,4,0)</f>
        <v>120</v>
      </c>
      <c r="E2336" s="204" t="e">
        <f>VLOOKUP(F2336,'帳庫存(20260119  00點更新)'!C:I,7,0)</f>
        <v>#N/A</v>
      </c>
      <c r="F2336" s="296">
        <v>20926132</v>
      </c>
      <c r="G2336" s="295">
        <v>46105</v>
      </c>
      <c r="H2336" s="745" t="s">
        <v>8666</v>
      </c>
      <c r="I2336" s="289" t="s">
        <v>7138</v>
      </c>
      <c r="J2336" s="352">
        <f t="shared" si="279"/>
        <v>46225</v>
      </c>
      <c r="K2336" s="203" t="s">
        <v>8536</v>
      </c>
      <c r="L2336" s="204">
        <v>6000</v>
      </c>
      <c r="M2336" s="204">
        <v>6430</v>
      </c>
      <c r="N2336" s="204">
        <f t="shared" si="280"/>
        <v>6520</v>
      </c>
      <c r="O2336" s="354">
        <f>M2336-N2336</f>
        <v>-90</v>
      </c>
      <c r="KL2336" s="961"/>
      <c r="BPD2336" s="303">
        <v>90</v>
      </c>
      <c r="BPH2336" s="303">
        <v>5000</v>
      </c>
      <c r="BUF2336" s="303">
        <v>1430</v>
      </c>
    </row>
    <row r="2337" spans="1:371 1743:1915" ht="45" customHeight="1">
      <c r="A2337" s="714" t="s">
        <v>5618</v>
      </c>
      <c r="B2337" s="203">
        <v>5714400209</v>
      </c>
      <c r="C2337" s="203" t="str">
        <f>VLOOKUP(B2337,'效期天數(2025.1126更新)'!B:C,2,FALSE)</f>
        <v>Na-BU</v>
      </c>
      <c r="D2337" s="203">
        <f>VLOOKUP(B2337,'效期天數(2025.1126更新)'!B:E,4,0)</f>
        <v>120</v>
      </c>
      <c r="E2337" s="204" t="e">
        <f>VLOOKUP(F2337,'帳庫存(20260119  00點更新)'!C:I,7,0)</f>
        <v>#N/A</v>
      </c>
      <c r="F2337" s="296">
        <v>20926133</v>
      </c>
      <c r="G2337" s="295">
        <v>46107</v>
      </c>
      <c r="H2337" s="745" t="s">
        <v>9312</v>
      </c>
      <c r="I2337" s="286" t="s">
        <v>7719</v>
      </c>
      <c r="J2337" s="352">
        <f t="shared" si="279"/>
        <v>46227</v>
      </c>
      <c r="K2337" s="203" t="s">
        <v>8569</v>
      </c>
      <c r="L2337" s="204">
        <v>6000</v>
      </c>
      <c r="M2337" s="204">
        <v>6350</v>
      </c>
      <c r="N2337" s="204">
        <f t="shared" si="280"/>
        <v>8410</v>
      </c>
      <c r="O2337" s="354">
        <f>M2337-N2337+LW2337</f>
        <v>0</v>
      </c>
      <c r="KL2337" s="961"/>
      <c r="LW2337" s="944">
        <v>2060</v>
      </c>
      <c r="BOA2337" s="303">
        <v>100</v>
      </c>
      <c r="BOT2337" s="303">
        <v>100</v>
      </c>
      <c r="BQC2337" s="303">
        <v>6060</v>
      </c>
      <c r="BRR2337" s="303">
        <v>200</v>
      </c>
      <c r="BTG2337" s="303">
        <v>1950</v>
      </c>
    </row>
    <row r="2338" spans="1:371 1743:1915" ht="45" customHeight="1">
      <c r="A2338" s="714" t="s">
        <v>5618</v>
      </c>
      <c r="B2338" s="203">
        <v>5714400209</v>
      </c>
      <c r="C2338" s="203" t="str">
        <f>VLOOKUP(B2338,'效期天數(2025.1126更新)'!B:C,2,FALSE)</f>
        <v>Na-BU</v>
      </c>
      <c r="D2338" s="203">
        <f>VLOOKUP(B2338,'效期天數(2025.1126更新)'!B:E,4,0)</f>
        <v>120</v>
      </c>
      <c r="E2338" s="204" t="e">
        <f>VLOOKUP(F2338,'帳庫存(20260119  00點更新)'!C:I,7,0)</f>
        <v>#N/A</v>
      </c>
      <c r="F2338" s="296">
        <v>20926134</v>
      </c>
      <c r="G2338" s="295">
        <v>46107</v>
      </c>
      <c r="H2338" s="745" t="s">
        <v>9312</v>
      </c>
      <c r="I2338" s="286" t="s">
        <v>7719</v>
      </c>
      <c r="J2338" s="352">
        <f t="shared" si="279"/>
        <v>46227</v>
      </c>
      <c r="K2338" s="203" t="s">
        <v>8569</v>
      </c>
      <c r="L2338" s="204">
        <v>6000</v>
      </c>
      <c r="M2338" s="204">
        <v>6350</v>
      </c>
      <c r="N2338" s="204">
        <f t="shared" si="280"/>
        <v>7700</v>
      </c>
      <c r="O2338" s="354">
        <f>M2338-N2338+LW2338</f>
        <v>0</v>
      </c>
      <c r="KL2338" s="961"/>
      <c r="LW2338" s="944">
        <v>1350</v>
      </c>
      <c r="BQC2338" s="303">
        <v>6350</v>
      </c>
      <c r="BTG2338" s="303">
        <v>1350</v>
      </c>
    </row>
    <row r="2339" spans="1:371 1743:1915" ht="45" customHeight="1">
      <c r="A2339" s="714" t="s">
        <v>5618</v>
      </c>
      <c r="B2339" s="203">
        <v>5714400209</v>
      </c>
      <c r="C2339" s="203" t="str">
        <f>VLOOKUP(B2339,'效期天數(2025.1126更新)'!B:C,2,FALSE)</f>
        <v>Na-BU</v>
      </c>
      <c r="D2339" s="203">
        <f>VLOOKUP(B2339,'效期天數(2025.1126更新)'!B:E,4,0)</f>
        <v>120</v>
      </c>
      <c r="E2339" s="204" t="e">
        <f>VLOOKUP(F2339,'帳庫存(20260119  00點更新)'!C:I,7,0)</f>
        <v>#N/A</v>
      </c>
      <c r="F2339" s="296">
        <v>20926141</v>
      </c>
      <c r="G2339" s="295">
        <v>46113</v>
      </c>
      <c r="H2339" s="580" t="s">
        <v>8964</v>
      </c>
      <c r="I2339" s="286" t="s">
        <v>7719</v>
      </c>
      <c r="J2339" s="352">
        <f t="shared" si="279"/>
        <v>46233</v>
      </c>
      <c r="K2339" s="203" t="s">
        <v>8696</v>
      </c>
      <c r="L2339" s="204">
        <v>6000</v>
      </c>
      <c r="M2339" s="204">
        <v>6110</v>
      </c>
      <c r="N2339" s="204">
        <f t="shared" si="280"/>
        <v>6110</v>
      </c>
      <c r="O2339" s="354">
        <f t="shared" ref="O2339:O2347" si="284">M2339-N2339</f>
        <v>0</v>
      </c>
      <c r="BPT2339" s="303">
        <v>4000</v>
      </c>
      <c r="BQU2339" s="303">
        <v>2110</v>
      </c>
    </row>
    <row r="2340" spans="1:371 1743:1915" ht="45" customHeight="1">
      <c r="A2340" s="714" t="s">
        <v>5618</v>
      </c>
      <c r="B2340" s="203">
        <v>5714400209</v>
      </c>
      <c r="C2340" s="203" t="str">
        <f>VLOOKUP(B2340,'效期天數(2025.1126更新)'!B:C,2,FALSE)</f>
        <v>Na-BU</v>
      </c>
      <c r="D2340" s="203">
        <f>VLOOKUP(B2340,'效期天數(2025.1126更新)'!B:E,4,0)</f>
        <v>120</v>
      </c>
      <c r="E2340" s="204" t="e">
        <f>VLOOKUP(F2340,'帳庫存(20260119  00點更新)'!C:I,7,0)</f>
        <v>#N/A</v>
      </c>
      <c r="F2340" s="296">
        <v>20926142</v>
      </c>
      <c r="G2340" s="295">
        <v>46113</v>
      </c>
      <c r="H2340" s="580" t="s">
        <v>8964</v>
      </c>
      <c r="I2340" s="286" t="s">
        <v>7719</v>
      </c>
      <c r="J2340" s="352">
        <f t="shared" si="279"/>
        <v>46233</v>
      </c>
      <c r="K2340" s="203" t="s">
        <v>8696</v>
      </c>
      <c r="L2340" s="204">
        <v>6000</v>
      </c>
      <c r="M2340" s="204">
        <v>6140</v>
      </c>
      <c r="N2340" s="204">
        <f t="shared" si="280"/>
        <v>6140</v>
      </c>
      <c r="O2340" s="354">
        <f t="shared" si="284"/>
        <v>0</v>
      </c>
      <c r="BQW2340" s="303">
        <v>5000</v>
      </c>
      <c r="BUA2340" s="334">
        <v>140</v>
      </c>
      <c r="BUI2340" s="303">
        <v>1000</v>
      </c>
    </row>
    <row r="2341" spans="1:371 1743:1915" ht="45" customHeight="1">
      <c r="A2341" s="714" t="s">
        <v>5618</v>
      </c>
      <c r="B2341" s="203">
        <v>5714400209</v>
      </c>
      <c r="C2341" s="203" t="str">
        <f>VLOOKUP(B2341,'效期天數(2025.1126更新)'!B:C,2,FALSE)</f>
        <v>Na-BU</v>
      </c>
      <c r="D2341" s="203">
        <f>VLOOKUP(B2341,'效期天數(2025.1126更新)'!B:E,4,0)</f>
        <v>120</v>
      </c>
      <c r="E2341" s="204" t="e">
        <f>VLOOKUP(F2341,'帳庫存(20260119  00點更新)'!C:I,7,0)</f>
        <v>#N/A</v>
      </c>
      <c r="F2341" s="296">
        <v>20926151</v>
      </c>
      <c r="G2341" s="295">
        <v>46122</v>
      </c>
      <c r="H2341" s="747" t="s">
        <v>9051</v>
      </c>
      <c r="I2341" s="289" t="s">
        <v>7719</v>
      </c>
      <c r="J2341" s="352">
        <f t="shared" si="279"/>
        <v>46242</v>
      </c>
      <c r="K2341" s="203" t="s">
        <v>8853</v>
      </c>
      <c r="L2341" s="204">
        <v>6000</v>
      </c>
      <c r="M2341" s="204">
        <v>6310</v>
      </c>
      <c r="N2341" s="204">
        <f t="shared" si="280"/>
        <v>6310</v>
      </c>
      <c r="O2341" s="354">
        <f t="shared" si="284"/>
        <v>0</v>
      </c>
      <c r="BQO2341" s="303">
        <v>6000</v>
      </c>
      <c r="BUL2341" s="303">
        <v>310</v>
      </c>
    </row>
    <row r="2342" spans="1:371 1743:1915" ht="45" customHeight="1">
      <c r="A2342" s="714" t="s">
        <v>5618</v>
      </c>
      <c r="B2342" s="203">
        <v>5714400209</v>
      </c>
      <c r="C2342" s="203" t="str">
        <f>VLOOKUP(B2342,'效期天數(2025.1126更新)'!B:C,2,FALSE)</f>
        <v>Na-BU</v>
      </c>
      <c r="D2342" s="203">
        <f>VLOOKUP(B2342,'效期天數(2025.1126更新)'!B:E,4,0)</f>
        <v>120</v>
      </c>
      <c r="E2342" s="204" t="e">
        <f>VLOOKUP(F2342,'帳庫存(20260119  00點更新)'!C:I,7,0)</f>
        <v>#N/A</v>
      </c>
      <c r="F2342" s="296">
        <v>20926152</v>
      </c>
      <c r="G2342" s="295">
        <v>46122</v>
      </c>
      <c r="H2342" s="747" t="s">
        <v>9051</v>
      </c>
      <c r="I2342" s="289" t="s">
        <v>7719</v>
      </c>
      <c r="J2342" s="352">
        <f t="shared" si="279"/>
        <v>46242</v>
      </c>
      <c r="K2342" s="203" t="s">
        <v>8853</v>
      </c>
      <c r="L2342" s="204">
        <v>6000</v>
      </c>
      <c r="M2342" s="204">
        <v>6260</v>
      </c>
      <c r="N2342" s="204">
        <f t="shared" si="280"/>
        <v>6260</v>
      </c>
      <c r="O2342" s="354">
        <f t="shared" si="284"/>
        <v>0</v>
      </c>
      <c r="BQO2342" s="303">
        <v>5000</v>
      </c>
      <c r="BUL2342" s="303">
        <v>1260</v>
      </c>
    </row>
    <row r="2343" spans="1:371 1743:1915" ht="45" customHeight="1">
      <c r="A2343" s="714" t="s">
        <v>5618</v>
      </c>
      <c r="B2343" s="203">
        <v>5714400209</v>
      </c>
      <c r="C2343" s="203" t="str">
        <f>VLOOKUP(B2343,'效期天數(2025.1126更新)'!B:C,2,FALSE)</f>
        <v>Na-BU</v>
      </c>
      <c r="D2343" s="203">
        <f>VLOOKUP(B2343,'效期天數(2025.1126更新)'!B:E,4,0)</f>
        <v>120</v>
      </c>
      <c r="E2343" s="204" t="e">
        <f>VLOOKUP(F2343,'帳庫存(20260119  00點更新)'!C:I,7,0)</f>
        <v>#N/A</v>
      </c>
      <c r="F2343" s="296">
        <v>20926161</v>
      </c>
      <c r="G2343" s="295">
        <v>46126</v>
      </c>
      <c r="H2343" s="753" t="s">
        <v>9085</v>
      </c>
      <c r="I2343" s="286" t="s">
        <v>7719</v>
      </c>
      <c r="J2343" s="352">
        <f t="shared" si="279"/>
        <v>46246</v>
      </c>
      <c r="K2343" s="203" t="s">
        <v>8937</v>
      </c>
      <c r="L2343" s="204">
        <v>6000</v>
      </c>
      <c r="M2343" s="204">
        <v>6150</v>
      </c>
      <c r="N2343" s="204">
        <f t="shared" si="280"/>
        <v>6150</v>
      </c>
      <c r="O2343" s="354">
        <f t="shared" si="284"/>
        <v>0</v>
      </c>
      <c r="BQW2343" s="303">
        <v>5000</v>
      </c>
      <c r="BRM2343" s="303">
        <v>1150</v>
      </c>
    </row>
    <row r="2344" spans="1:371 1743:1915" ht="45" customHeight="1">
      <c r="A2344" s="714" t="s">
        <v>5618</v>
      </c>
      <c r="B2344" s="203">
        <v>5714400209</v>
      </c>
      <c r="C2344" s="203" t="str">
        <f>VLOOKUP(B2344,'效期天數(2025.1126更新)'!B:C,2,FALSE)</f>
        <v>Na-BU</v>
      </c>
      <c r="D2344" s="203">
        <f>VLOOKUP(B2344,'效期天數(2025.1126更新)'!B:E,4,0)</f>
        <v>120</v>
      </c>
      <c r="E2344" s="204" t="e">
        <f>VLOOKUP(F2344,'帳庫存(20260119  00點更新)'!C:I,7,0)</f>
        <v>#N/A</v>
      </c>
      <c r="F2344" s="296">
        <v>20926162</v>
      </c>
      <c r="G2344" s="295">
        <v>46126</v>
      </c>
      <c r="H2344" s="753" t="s">
        <v>9085</v>
      </c>
      <c r="I2344" s="286" t="s">
        <v>7719</v>
      </c>
      <c r="J2344" s="352">
        <f t="shared" si="279"/>
        <v>46246</v>
      </c>
      <c r="K2344" s="203" t="s">
        <v>8937</v>
      </c>
      <c r="L2344" s="204">
        <v>6000</v>
      </c>
      <c r="M2344" s="204">
        <v>6270</v>
      </c>
      <c r="N2344" s="204">
        <f t="shared" si="280"/>
        <v>6270</v>
      </c>
      <c r="O2344" s="354">
        <f t="shared" si="284"/>
        <v>0</v>
      </c>
      <c r="BRM2344" s="303">
        <v>6270</v>
      </c>
    </row>
    <row r="2345" spans="1:371 1743:1915" ht="45" customHeight="1">
      <c r="A2345" s="714" t="s">
        <v>5618</v>
      </c>
      <c r="B2345" s="203">
        <v>5714400209</v>
      </c>
      <c r="C2345" s="203" t="str">
        <f>VLOOKUP(B2345,'效期天數(2025.1126更新)'!B:C,2,FALSE)</f>
        <v>Na-BU</v>
      </c>
      <c r="D2345" s="203">
        <f>VLOOKUP(B2345,'效期天數(2025.1126更新)'!B:E,4,0)</f>
        <v>120</v>
      </c>
      <c r="E2345" s="204" t="e">
        <f>VLOOKUP(F2345,'帳庫存(20260119  00點更新)'!C:I,7,0)</f>
        <v>#N/A</v>
      </c>
      <c r="F2345" s="296">
        <v>20926163</v>
      </c>
      <c r="G2345" s="295">
        <v>46128</v>
      </c>
      <c r="H2345" s="593" t="s">
        <v>9313</v>
      </c>
      <c r="I2345" s="286" t="s">
        <v>7719</v>
      </c>
      <c r="J2345" s="352">
        <f t="shared" si="279"/>
        <v>46248</v>
      </c>
      <c r="K2345" s="203" t="s">
        <v>8996</v>
      </c>
      <c r="L2345" s="204">
        <v>6000</v>
      </c>
      <c r="M2345" s="204">
        <v>5310</v>
      </c>
      <c r="N2345" s="204">
        <f t="shared" si="280"/>
        <v>5310</v>
      </c>
      <c r="O2345" s="354">
        <f t="shared" si="284"/>
        <v>0</v>
      </c>
      <c r="BQZ2345" s="303">
        <v>5000</v>
      </c>
      <c r="BTU2345" s="342">
        <v>310</v>
      </c>
    </row>
    <row r="2346" spans="1:371 1743:1915" ht="45" customHeight="1">
      <c r="A2346" s="714" t="s">
        <v>5618</v>
      </c>
      <c r="B2346" s="203">
        <v>5714400209</v>
      </c>
      <c r="C2346" s="203" t="str">
        <f>VLOOKUP(B2346,'效期天數(2025.1126更新)'!B:C,2,FALSE)</f>
        <v>Na-BU</v>
      </c>
      <c r="D2346" s="203">
        <f>VLOOKUP(B2346,'效期天數(2025.1126更新)'!B:E,4,0)</f>
        <v>120</v>
      </c>
      <c r="E2346" s="204" t="e">
        <f>VLOOKUP(F2346,'帳庫存(20260119  00點更新)'!C:I,7,0)</f>
        <v>#N/A</v>
      </c>
      <c r="F2346" s="296">
        <v>20926164</v>
      </c>
      <c r="G2346" s="295">
        <v>46128</v>
      </c>
      <c r="H2346" s="593" t="s">
        <v>9313</v>
      </c>
      <c r="I2346" s="286" t="s">
        <v>7719</v>
      </c>
      <c r="J2346" s="352">
        <f t="shared" si="279"/>
        <v>46248</v>
      </c>
      <c r="K2346" s="203" t="s">
        <v>8996</v>
      </c>
      <c r="L2346" s="204">
        <v>6000</v>
      </c>
      <c r="M2346" s="204">
        <v>6270</v>
      </c>
      <c r="N2346" s="204">
        <f t="shared" si="280"/>
        <v>6270</v>
      </c>
      <c r="O2346" s="354">
        <f t="shared" si="284"/>
        <v>0</v>
      </c>
      <c r="BQZ2346" s="303">
        <v>5000</v>
      </c>
      <c r="BTU2346" s="342">
        <v>1270</v>
      </c>
    </row>
    <row r="2347" spans="1:371 1743:1915" ht="45" customHeight="1">
      <c r="A2347" s="714" t="s">
        <v>5618</v>
      </c>
      <c r="B2347" s="203">
        <v>5714400209</v>
      </c>
      <c r="C2347" s="203" t="str">
        <f>VLOOKUP(B2347,'效期天數(2025.1126更新)'!B:C,2,FALSE)</f>
        <v>Na-BU</v>
      </c>
      <c r="D2347" s="203">
        <f>VLOOKUP(B2347,'效期天數(2025.1126更新)'!B:E,4,0)</f>
        <v>120</v>
      </c>
      <c r="E2347" s="204" t="e">
        <f>VLOOKUP(F2347,'帳庫存(20260119  00點更新)'!C:I,7,0)</f>
        <v>#N/A</v>
      </c>
      <c r="F2347" s="296">
        <v>20926171</v>
      </c>
      <c r="G2347" s="295">
        <v>46133</v>
      </c>
      <c r="H2347" s="516" t="s">
        <v>9511</v>
      </c>
      <c r="I2347" s="286" t="s">
        <v>7719</v>
      </c>
      <c r="J2347" s="352">
        <f t="shared" si="279"/>
        <v>46253</v>
      </c>
      <c r="K2347" s="203" t="s">
        <v>9135</v>
      </c>
      <c r="L2347" s="204">
        <v>6000</v>
      </c>
      <c r="M2347" s="204">
        <v>6220</v>
      </c>
      <c r="N2347" s="204">
        <f t="shared" si="280"/>
        <v>6220</v>
      </c>
      <c r="O2347" s="354">
        <f t="shared" si="284"/>
        <v>0</v>
      </c>
      <c r="BSV2347" s="303">
        <v>3220</v>
      </c>
      <c r="BTZ2347" s="303">
        <v>2000</v>
      </c>
      <c r="BUQ2347" s="303">
        <v>1000</v>
      </c>
    </row>
    <row r="2348" spans="1:371 1743:1915" ht="45" customHeight="1">
      <c r="A2348" s="714" t="s">
        <v>5618</v>
      </c>
      <c r="B2348" s="203">
        <v>5714400209</v>
      </c>
      <c r="C2348" s="203" t="str">
        <f>VLOOKUP(B2348,'效期天數(2025.1126更新)'!B:C,2,FALSE)</f>
        <v>Na-BU</v>
      </c>
      <c r="D2348" s="203">
        <f>VLOOKUP(B2348,'效期天數(2025.1126更新)'!B:E,4,0)</f>
        <v>120</v>
      </c>
      <c r="E2348" s="204" t="e">
        <f>VLOOKUP(F2348,'帳庫存(20260119  00點更新)'!C:I,7,0)</f>
        <v>#N/A</v>
      </c>
      <c r="F2348" s="296">
        <v>20926172</v>
      </c>
      <c r="G2348" s="295">
        <v>46133</v>
      </c>
      <c r="H2348" s="516" t="s">
        <v>9511</v>
      </c>
      <c r="I2348" s="286" t="s">
        <v>7719</v>
      </c>
      <c r="J2348" s="352">
        <f t="shared" si="279"/>
        <v>46253</v>
      </c>
      <c r="K2348" s="203" t="s">
        <v>9135</v>
      </c>
      <c r="L2348" s="204">
        <v>6000</v>
      </c>
      <c r="M2348" s="204">
        <v>6320</v>
      </c>
      <c r="N2348" s="204">
        <f t="shared" si="280"/>
        <v>6320</v>
      </c>
      <c r="O2348" s="354">
        <f>M2348-N2348+NG2348</f>
        <v>800</v>
      </c>
      <c r="NG2348" s="651">
        <v>800</v>
      </c>
      <c r="BTY2348" s="303">
        <v>4000</v>
      </c>
      <c r="BUG2348" s="303">
        <v>2320</v>
      </c>
    </row>
    <row r="2349" spans="1:371 1743:1915" ht="45" customHeight="1">
      <c r="B2349" s="203">
        <v>5714400209</v>
      </c>
      <c r="C2349" s="203" t="str">
        <f>VLOOKUP(B2349,'效期天數(2025.1126更新)'!B:C,2,FALSE)</f>
        <v>Na-BU</v>
      </c>
      <c r="D2349" s="203">
        <f>VLOOKUP(B2349,'效期天數(2025.1126更新)'!B:E,4,0)</f>
        <v>120</v>
      </c>
      <c r="E2349" s="204" t="e">
        <f>VLOOKUP(F2349,'帳庫存(20260119  00點更新)'!C:I,7,0)</f>
        <v>#N/A</v>
      </c>
      <c r="F2349" s="296">
        <v>20926173</v>
      </c>
      <c r="G2349" s="295">
        <v>46135</v>
      </c>
      <c r="H2349" s="587" t="s">
        <v>9308</v>
      </c>
      <c r="I2349" s="289" t="s">
        <v>7719</v>
      </c>
      <c r="J2349" s="352">
        <f t="shared" si="279"/>
        <v>46255</v>
      </c>
      <c r="K2349" s="203" t="s">
        <v>9166</v>
      </c>
      <c r="L2349" s="204">
        <v>6000</v>
      </c>
      <c r="M2349" s="204">
        <v>6250</v>
      </c>
      <c r="N2349" s="204">
        <f t="shared" si="280"/>
        <v>6250</v>
      </c>
      <c r="O2349" s="354">
        <f t="shared" ref="O2349:O2355" si="285">M2349-N2349</f>
        <v>0</v>
      </c>
      <c r="BRT2349" s="303">
        <v>6250</v>
      </c>
    </row>
    <row r="2350" spans="1:371 1743:1915" ht="45" customHeight="1">
      <c r="A2350" s="714" t="s">
        <v>5618</v>
      </c>
      <c r="B2350" s="203">
        <v>5714400209</v>
      </c>
      <c r="C2350" s="203" t="str">
        <f>VLOOKUP(B2350,'效期天數(2025.1126更新)'!B:C,2,FALSE)</f>
        <v>Na-BU</v>
      </c>
      <c r="D2350" s="203">
        <f>VLOOKUP(B2350,'效期天數(2025.1126更新)'!B:E,4,0)</f>
        <v>120</v>
      </c>
      <c r="E2350" s="204" t="e">
        <f>VLOOKUP(F2350,'帳庫存(20260119  00點更新)'!C:I,7,0)</f>
        <v>#N/A</v>
      </c>
      <c r="F2350" s="296">
        <v>20926174</v>
      </c>
      <c r="G2350" s="295">
        <v>46135</v>
      </c>
      <c r="H2350" s="587" t="s">
        <v>9308</v>
      </c>
      <c r="I2350" s="289" t="s">
        <v>7719</v>
      </c>
      <c r="J2350" s="352">
        <f t="shared" si="279"/>
        <v>46255</v>
      </c>
      <c r="K2350" s="203" t="s">
        <v>9166</v>
      </c>
      <c r="L2350" s="204">
        <v>6000</v>
      </c>
      <c r="M2350" s="204">
        <v>6340</v>
      </c>
      <c r="N2350" s="204">
        <f t="shared" si="280"/>
        <v>5340</v>
      </c>
      <c r="O2350" s="354">
        <f t="shared" si="285"/>
        <v>1000</v>
      </c>
      <c r="BRT2350" s="303">
        <v>4000</v>
      </c>
      <c r="BUJ2350" s="303">
        <v>1340</v>
      </c>
    </row>
    <row r="2351" spans="1:371 1743:1915" ht="45" customHeight="1">
      <c r="B2351" s="203">
        <v>5714400209</v>
      </c>
      <c r="C2351" s="203" t="str">
        <f>VLOOKUP(B2351,'效期天數(2025.1126更新)'!B:C,2,FALSE)</f>
        <v>Na-BU</v>
      </c>
      <c r="D2351" s="203">
        <f>VLOOKUP(B2351,'效期天數(2025.1126更新)'!B:E,4,0)</f>
        <v>120</v>
      </c>
      <c r="E2351" s="204" t="e">
        <f>VLOOKUP(F2351,'帳庫存(20260119  00點更新)'!C:I,7,0)</f>
        <v>#N/A</v>
      </c>
      <c r="F2351" s="296">
        <v>20926175</v>
      </c>
      <c r="G2351" s="295">
        <v>46137</v>
      </c>
      <c r="H2351" s="592" t="s">
        <v>9311</v>
      </c>
      <c r="I2351" s="289" t="s">
        <v>7138</v>
      </c>
      <c r="J2351" s="352">
        <f t="shared" si="279"/>
        <v>46257</v>
      </c>
      <c r="K2351" s="203" t="s">
        <v>9211</v>
      </c>
      <c r="L2351" s="204">
        <v>6000</v>
      </c>
      <c r="M2351" s="204">
        <v>6180</v>
      </c>
      <c r="N2351" s="204">
        <f t="shared" si="280"/>
        <v>6180</v>
      </c>
      <c r="O2351" s="354">
        <f t="shared" si="285"/>
        <v>0</v>
      </c>
      <c r="BSI2351" s="303">
        <v>6180</v>
      </c>
    </row>
    <row r="2352" spans="1:371 1743:1915" ht="45" customHeight="1">
      <c r="B2352" s="203">
        <v>5714400209</v>
      </c>
      <c r="C2352" s="203" t="str">
        <f>VLOOKUP(B2352,'效期天數(2025.1126更新)'!B:C,2,FALSE)</f>
        <v>Na-BU</v>
      </c>
      <c r="D2352" s="203">
        <f>VLOOKUP(B2352,'效期天數(2025.1126更新)'!B:E,4,0)</f>
        <v>120</v>
      </c>
      <c r="E2352" s="204" t="e">
        <f>VLOOKUP(F2352,'帳庫存(20260119  00點更新)'!C:I,7,0)</f>
        <v>#N/A</v>
      </c>
      <c r="F2352" s="296">
        <v>20926176</v>
      </c>
      <c r="G2352" s="295">
        <v>46137</v>
      </c>
      <c r="H2352" s="592" t="s">
        <v>9311</v>
      </c>
      <c r="I2352" s="289" t="s">
        <v>7138</v>
      </c>
      <c r="J2352" s="352">
        <f t="shared" si="279"/>
        <v>46257</v>
      </c>
      <c r="K2352" s="203" t="s">
        <v>9211</v>
      </c>
      <c r="L2352" s="204">
        <v>6000</v>
      </c>
      <c r="M2352" s="204">
        <v>6300</v>
      </c>
      <c r="N2352" s="204">
        <f t="shared" si="280"/>
        <v>6300</v>
      </c>
      <c r="O2352" s="354">
        <f t="shared" si="285"/>
        <v>0</v>
      </c>
      <c r="BSI2352" s="303">
        <v>6300</v>
      </c>
    </row>
    <row r="2353" spans="1:372 1882:1926" ht="45" customHeight="1">
      <c r="A2353" s="714" t="s">
        <v>5618</v>
      </c>
      <c r="B2353" s="203">
        <v>5714400209</v>
      </c>
      <c r="C2353" s="203" t="str">
        <f>VLOOKUP(B2353,'效期天數(2025.1126更新)'!B:C,2,FALSE)</f>
        <v>Na-BU</v>
      </c>
      <c r="D2353" s="203">
        <f>VLOOKUP(B2353,'效期天數(2025.1126更新)'!B:E,4,0)</f>
        <v>120</v>
      </c>
      <c r="E2353" s="204" t="e">
        <f>VLOOKUP(F2353,'帳庫存(20260119  00點更新)'!C:I,7,0)</f>
        <v>#N/A</v>
      </c>
      <c r="F2353" s="296">
        <v>20926183</v>
      </c>
      <c r="G2353" s="295">
        <v>46142</v>
      </c>
      <c r="H2353" s="643" t="s">
        <v>9512</v>
      </c>
      <c r="I2353" s="286" t="s">
        <v>7719</v>
      </c>
      <c r="J2353" s="352">
        <f t="shared" si="279"/>
        <v>46262</v>
      </c>
      <c r="K2353" s="203" t="s">
        <v>9321</v>
      </c>
      <c r="L2353" s="204">
        <v>6000</v>
      </c>
      <c r="M2353" s="204">
        <v>6280</v>
      </c>
      <c r="N2353" s="204">
        <f t="shared" si="280"/>
        <v>6280</v>
      </c>
      <c r="O2353" s="354">
        <f t="shared" si="285"/>
        <v>0</v>
      </c>
      <c r="BTJ2353" s="303">
        <v>6280</v>
      </c>
    </row>
    <row r="2354" spans="1:372 1882:1926" ht="45" customHeight="1">
      <c r="A2354" s="714" t="s">
        <v>5618</v>
      </c>
      <c r="B2354" s="203">
        <v>5714400209</v>
      </c>
      <c r="C2354" s="203" t="str">
        <f>VLOOKUP(B2354,'效期天數(2025.1126更新)'!B:C,2,FALSE)</f>
        <v>Na-BU</v>
      </c>
      <c r="D2354" s="203">
        <f>VLOOKUP(B2354,'效期天數(2025.1126更新)'!B:E,4,0)</f>
        <v>120</v>
      </c>
      <c r="E2354" s="204" t="e">
        <f>VLOOKUP(F2354,'帳庫存(20260119  00點更新)'!C:I,7,0)</f>
        <v>#N/A</v>
      </c>
      <c r="F2354" s="296">
        <v>20926184</v>
      </c>
      <c r="G2354" s="295">
        <v>46142</v>
      </c>
      <c r="H2354" s="643" t="s">
        <v>9512</v>
      </c>
      <c r="I2354" s="286" t="s">
        <v>7719</v>
      </c>
      <c r="J2354" s="352">
        <f t="shared" si="279"/>
        <v>46262</v>
      </c>
      <c r="K2354" s="203" t="s">
        <v>9321</v>
      </c>
      <c r="L2354" s="204">
        <v>6000</v>
      </c>
      <c r="M2354" s="204">
        <v>6320</v>
      </c>
      <c r="N2354" s="204">
        <f t="shared" si="280"/>
        <v>6320</v>
      </c>
      <c r="O2354" s="354">
        <f t="shared" si="285"/>
        <v>0</v>
      </c>
      <c r="BTJ2354" s="303">
        <v>4000</v>
      </c>
      <c r="BUL2354" s="303">
        <v>2320</v>
      </c>
    </row>
    <row r="2355" spans="1:372 1882:1926" ht="45" customHeight="1">
      <c r="A2355" s="714" t="s">
        <v>5618</v>
      </c>
      <c r="B2355" s="203">
        <v>5714400209</v>
      </c>
      <c r="C2355" s="203" t="str">
        <f>VLOOKUP(B2355,'效期天數(2025.1126更新)'!B:C,2,FALSE)</f>
        <v>Na-BU</v>
      </c>
      <c r="D2355" s="203">
        <f>VLOOKUP(B2355,'效期天數(2025.1126更新)'!B:E,4,0)</f>
        <v>120</v>
      </c>
      <c r="E2355" s="204" t="e">
        <f>VLOOKUP(F2355,'帳庫存(20260119  00點更新)'!C:I,7,0)</f>
        <v>#N/A</v>
      </c>
      <c r="F2355" s="203">
        <v>20926201</v>
      </c>
      <c r="G2355" s="295">
        <v>46154</v>
      </c>
      <c r="H2355" s="587" t="s">
        <v>9964</v>
      </c>
      <c r="I2355" s="286" t="s">
        <v>7719</v>
      </c>
      <c r="J2355" s="352">
        <f t="shared" si="279"/>
        <v>46274</v>
      </c>
      <c r="K2355" s="203" t="s">
        <v>9733</v>
      </c>
      <c r="L2355" s="204">
        <v>6000</v>
      </c>
      <c r="M2355" s="204">
        <v>6350</v>
      </c>
      <c r="N2355" s="204">
        <f t="shared" si="280"/>
        <v>6000</v>
      </c>
      <c r="O2355" s="354">
        <f t="shared" si="285"/>
        <v>350</v>
      </c>
      <c r="BTZ2355" s="303">
        <v>3000</v>
      </c>
      <c r="BUG2355" s="303">
        <v>3000</v>
      </c>
    </row>
    <row r="2356" spans="1:372 1882:1926" ht="45" customHeight="1">
      <c r="A2356" s="714" t="s">
        <v>5618</v>
      </c>
      <c r="B2356" s="203">
        <v>5714400209</v>
      </c>
      <c r="C2356" s="203" t="str">
        <f>VLOOKUP(B2356,'效期天數(2025.1126更新)'!B:C,2,FALSE)</f>
        <v>Na-BU</v>
      </c>
      <c r="D2356" s="203">
        <f>VLOOKUP(B2356,'效期天數(2025.1126更新)'!B:E,4,0)</f>
        <v>120</v>
      </c>
      <c r="E2356" s="204" t="e">
        <f>VLOOKUP(F2356,'帳庫存(20260119  00點更新)'!C:I,7,0)</f>
        <v>#N/A</v>
      </c>
      <c r="F2356" s="203">
        <v>20926202</v>
      </c>
      <c r="G2356" s="295">
        <v>46154</v>
      </c>
      <c r="H2356" s="587" t="s">
        <v>9964</v>
      </c>
      <c r="I2356" s="286" t="s">
        <v>7719</v>
      </c>
      <c r="J2356" s="352">
        <f t="shared" si="279"/>
        <v>46274</v>
      </c>
      <c r="K2356" s="203" t="s">
        <v>9733</v>
      </c>
      <c r="L2356" s="204">
        <v>6000</v>
      </c>
      <c r="M2356" s="204">
        <v>6350</v>
      </c>
      <c r="N2356" s="204">
        <f t="shared" si="280"/>
        <v>5000</v>
      </c>
      <c r="O2356" s="354">
        <f>M2356-N2356+NH2356</f>
        <v>1720</v>
      </c>
      <c r="NH2356" s="651">
        <v>370</v>
      </c>
      <c r="BUG2356" s="303">
        <v>3000</v>
      </c>
      <c r="BUP2356" s="303">
        <v>2000</v>
      </c>
    </row>
    <row r="2357" spans="1:372 1882:1926" ht="45" customHeight="1">
      <c r="B2357" s="203">
        <v>5714400210</v>
      </c>
      <c r="C2357" s="203" t="str">
        <f>VLOOKUP(B2357,'效期天數(2025.1126更新)'!B:C,2,FALSE)</f>
        <v>Na-BD</v>
      </c>
      <c r="D2357" s="203">
        <f>VLOOKUP(B2357,'效期天數(2025.1126更新)'!B:E,4,0)</f>
        <v>120</v>
      </c>
      <c r="E2357" s="204" t="e">
        <f>VLOOKUP(F2357,'帳庫存(20260119  00點更新)'!C:I,7,0)</f>
        <v>#N/A</v>
      </c>
      <c r="F2357" s="296">
        <v>21026191</v>
      </c>
      <c r="G2357" s="295">
        <v>46146</v>
      </c>
      <c r="J2357" s="352">
        <f t="shared" si="279"/>
        <v>46266</v>
      </c>
      <c r="K2357" s="203" t="s">
        <v>9359</v>
      </c>
      <c r="L2357" s="204">
        <v>6000</v>
      </c>
      <c r="N2357" s="204">
        <f t="shared" si="280"/>
        <v>0</v>
      </c>
      <c r="O2357" s="354">
        <f t="shared" ref="O2357:O2373" si="286">M2357-N2357</f>
        <v>0</v>
      </c>
    </row>
    <row r="2358" spans="1:372 1882:1926" ht="45" customHeight="1">
      <c r="B2358" s="203">
        <v>5714400210</v>
      </c>
      <c r="C2358" s="203" t="str">
        <f>VLOOKUP(B2358,'效期天數(2025.1126更新)'!B:C,2,FALSE)</f>
        <v>Na-BD</v>
      </c>
      <c r="D2358" s="203">
        <f>VLOOKUP(B2358,'效期天數(2025.1126更新)'!B:E,4,0)</f>
        <v>120</v>
      </c>
      <c r="E2358" s="204" t="e">
        <f>VLOOKUP(F2358,'帳庫存(20260119  00點更新)'!C:I,7,0)</f>
        <v>#N/A</v>
      </c>
      <c r="F2358" s="296">
        <v>21026192</v>
      </c>
      <c r="G2358" s="295">
        <v>46146</v>
      </c>
      <c r="J2358" s="352">
        <f t="shared" si="279"/>
        <v>46266</v>
      </c>
      <c r="K2358" s="203" t="s">
        <v>9359</v>
      </c>
      <c r="L2358" s="204">
        <v>6000</v>
      </c>
      <c r="N2358" s="204">
        <f t="shared" si="280"/>
        <v>0</v>
      </c>
      <c r="O2358" s="354">
        <f t="shared" si="286"/>
        <v>0</v>
      </c>
    </row>
    <row r="2359" spans="1:372 1882:1926" ht="45" customHeight="1">
      <c r="A2359" s="714" t="s">
        <v>5618</v>
      </c>
      <c r="B2359" s="203">
        <v>5714400210</v>
      </c>
      <c r="C2359" s="203" t="str">
        <f>VLOOKUP(B2359,'效期天數(2025.1126更新)'!B:C,2,FALSE)</f>
        <v>Na-BD</v>
      </c>
      <c r="D2359" s="203">
        <f>VLOOKUP(B2359,'效期天數(2025.1126更新)'!B:E,4,0)</f>
        <v>120</v>
      </c>
      <c r="E2359" s="204" t="e">
        <f>VLOOKUP(F2359,'帳庫存(20260119  00點更新)'!C:I,7,0)</f>
        <v>#N/A</v>
      </c>
      <c r="F2359" s="296">
        <v>21026223</v>
      </c>
      <c r="G2359" s="295">
        <v>46170</v>
      </c>
      <c r="H2359" s="745" t="s">
        <v>10382</v>
      </c>
      <c r="I2359" s="286" t="s">
        <v>7719</v>
      </c>
      <c r="J2359" s="352">
        <f t="shared" si="279"/>
        <v>46290</v>
      </c>
      <c r="K2359" s="203" t="s">
        <v>10137</v>
      </c>
      <c r="L2359" s="204">
        <v>6000</v>
      </c>
      <c r="M2359" s="204">
        <v>5850</v>
      </c>
      <c r="N2359" s="204">
        <f t="shared" si="280"/>
        <v>0</v>
      </c>
      <c r="O2359" s="354">
        <f t="shared" si="286"/>
        <v>5850</v>
      </c>
    </row>
    <row r="2360" spans="1:372 1882:1926" ht="45" customHeight="1">
      <c r="A2360" s="714" t="s">
        <v>5618</v>
      </c>
      <c r="B2360" s="203">
        <v>5714400210</v>
      </c>
      <c r="C2360" s="203" t="str">
        <f>VLOOKUP(B2360,'效期天數(2025.1126更新)'!B:C,2,FALSE)</f>
        <v>Na-BD</v>
      </c>
      <c r="D2360" s="203">
        <f>VLOOKUP(B2360,'效期天數(2025.1126更新)'!B:E,4,0)</f>
        <v>120</v>
      </c>
      <c r="E2360" s="204" t="e">
        <f>VLOOKUP(F2360,'帳庫存(20260119  00點更新)'!C:I,7,0)</f>
        <v>#N/A</v>
      </c>
      <c r="F2360" s="296">
        <v>21026224</v>
      </c>
      <c r="G2360" s="295">
        <v>46170</v>
      </c>
      <c r="H2360" s="745" t="s">
        <v>10382</v>
      </c>
      <c r="I2360" s="286" t="s">
        <v>7719</v>
      </c>
      <c r="J2360" s="352">
        <f t="shared" si="279"/>
        <v>46290</v>
      </c>
      <c r="K2360" s="203" t="s">
        <v>10137</v>
      </c>
      <c r="L2360" s="204">
        <v>6000</v>
      </c>
      <c r="M2360" s="204">
        <v>6090</v>
      </c>
      <c r="N2360" s="204">
        <f t="shared" si="280"/>
        <v>0</v>
      </c>
      <c r="O2360" s="354">
        <f t="shared" si="286"/>
        <v>6090</v>
      </c>
    </row>
    <row r="2361" spans="1:372 1882:1926" ht="45" customHeight="1">
      <c r="B2361" s="203">
        <v>5714400210</v>
      </c>
      <c r="C2361" s="203" t="str">
        <f>VLOOKUP(B2361,'效期天數(2025.1126更新)'!B:C,2,FALSE)</f>
        <v>Na-BD</v>
      </c>
      <c r="D2361" s="203">
        <f>VLOOKUP(B2361,'效期天數(2025.1126更新)'!B:E,4,0)</f>
        <v>120</v>
      </c>
      <c r="E2361" s="204" t="e">
        <f>VLOOKUP(F2361,'帳庫存(20260119  00點更新)'!C:I,7,0)</f>
        <v>#N/A</v>
      </c>
      <c r="F2361" s="296">
        <v>21026231</v>
      </c>
      <c r="G2361" s="295">
        <v>46174</v>
      </c>
      <c r="J2361" s="352">
        <f t="shared" si="279"/>
        <v>46294</v>
      </c>
      <c r="K2361" s="203" t="s">
        <v>10188</v>
      </c>
      <c r="L2361" s="204">
        <v>6000</v>
      </c>
      <c r="N2361" s="204">
        <f t="shared" si="280"/>
        <v>0</v>
      </c>
      <c r="O2361" s="354">
        <f t="shared" si="286"/>
        <v>0</v>
      </c>
    </row>
    <row r="2362" spans="1:372 1882:1926" ht="45" customHeight="1">
      <c r="B2362" s="203">
        <v>5714400210</v>
      </c>
      <c r="C2362" s="203" t="str">
        <f>VLOOKUP(B2362,'效期天數(2025.1126更新)'!B:C,2,FALSE)</f>
        <v>Na-BD</v>
      </c>
      <c r="D2362" s="203">
        <f>VLOOKUP(B2362,'效期天數(2025.1126更新)'!B:E,4,0)</f>
        <v>120</v>
      </c>
      <c r="E2362" s="204" t="e">
        <f>VLOOKUP(F2362,'帳庫存(20260119  00點更新)'!C:I,7,0)</f>
        <v>#N/A</v>
      </c>
      <c r="F2362" s="296">
        <v>21026232</v>
      </c>
      <c r="G2362" s="295">
        <v>46174</v>
      </c>
      <c r="J2362" s="352">
        <f t="shared" si="279"/>
        <v>46294</v>
      </c>
      <c r="K2362" s="203" t="s">
        <v>10188</v>
      </c>
      <c r="L2362" s="204">
        <v>6000</v>
      </c>
      <c r="N2362" s="204">
        <f t="shared" si="280"/>
        <v>0</v>
      </c>
      <c r="O2362" s="354">
        <f t="shared" si="286"/>
        <v>0</v>
      </c>
    </row>
    <row r="2363" spans="1:372 1882:1926" ht="45" customHeight="1">
      <c r="B2363" s="203">
        <v>5714400210</v>
      </c>
      <c r="C2363" s="203" t="str">
        <f>VLOOKUP(B2363,'效期天數(2025.1126更新)'!B:C,2,FALSE)</f>
        <v>Na-BD</v>
      </c>
      <c r="D2363" s="203">
        <f>VLOOKUP(B2363,'效期天數(2025.1126更新)'!B:E,4,0)</f>
        <v>120</v>
      </c>
      <c r="E2363" s="204" t="e">
        <f>VLOOKUP(F2363,'帳庫存(20260119  00點更新)'!C:I,7,0)</f>
        <v>#N/A</v>
      </c>
      <c r="F2363" s="296">
        <v>21026233</v>
      </c>
      <c r="G2363" s="295">
        <v>46177</v>
      </c>
      <c r="J2363" s="352">
        <f t="shared" si="279"/>
        <v>46297</v>
      </c>
      <c r="K2363" s="203" t="s">
        <v>10298</v>
      </c>
      <c r="L2363" s="204">
        <v>6000</v>
      </c>
      <c r="N2363" s="204">
        <f t="shared" si="280"/>
        <v>0</v>
      </c>
      <c r="O2363" s="354">
        <f t="shared" si="286"/>
        <v>0</v>
      </c>
    </row>
    <row r="2364" spans="1:372 1882:1926" ht="45" customHeight="1">
      <c r="B2364" s="203">
        <v>5714400210</v>
      </c>
      <c r="C2364" s="203" t="str">
        <f>VLOOKUP(B2364,'效期天數(2025.1126更新)'!B:C,2,FALSE)</f>
        <v>Na-BD</v>
      </c>
      <c r="D2364" s="203">
        <f>VLOOKUP(B2364,'效期天數(2025.1126更新)'!B:E,4,0)</f>
        <v>120</v>
      </c>
      <c r="E2364" s="204" t="e">
        <f>VLOOKUP(F2364,'帳庫存(20260119  00點更新)'!C:I,7,0)</f>
        <v>#N/A</v>
      </c>
      <c r="F2364" s="296">
        <v>21026234</v>
      </c>
      <c r="G2364" s="295">
        <v>46177</v>
      </c>
      <c r="J2364" s="352">
        <f t="shared" si="279"/>
        <v>46297</v>
      </c>
      <c r="K2364" s="203" t="s">
        <v>10298</v>
      </c>
      <c r="L2364" s="204">
        <v>6000</v>
      </c>
      <c r="N2364" s="204">
        <f t="shared" si="280"/>
        <v>0</v>
      </c>
      <c r="O2364" s="354">
        <f t="shared" si="286"/>
        <v>0</v>
      </c>
    </row>
    <row r="2365" spans="1:372 1882:1926" ht="45" customHeight="1">
      <c r="A2365" s="714" t="s">
        <v>5618</v>
      </c>
      <c r="B2365" s="203">
        <v>5714400210</v>
      </c>
      <c r="C2365" s="203" t="str">
        <f>VLOOKUP(B2365,'效期天數(2025.1126更新)'!B:C,2,FALSE)</f>
        <v>Na-BD</v>
      </c>
      <c r="D2365" s="203">
        <f>VLOOKUP(B2365,'效期天數(2025.1126更新)'!B:E,4,0)</f>
        <v>120</v>
      </c>
      <c r="E2365" s="204" t="e">
        <f>VLOOKUP(F2365,'帳庫存(20260119  00點更新)'!C:I,7,0)</f>
        <v>#N/A</v>
      </c>
      <c r="F2365" s="296">
        <v>21026221</v>
      </c>
      <c r="G2365" s="295">
        <v>46167</v>
      </c>
      <c r="H2365" s="753" t="s">
        <v>10233</v>
      </c>
      <c r="I2365" s="1123" t="s">
        <v>7719</v>
      </c>
      <c r="J2365" s="352">
        <f t="shared" si="279"/>
        <v>46287</v>
      </c>
      <c r="K2365" s="203" t="s">
        <v>9976</v>
      </c>
      <c r="L2365" s="204">
        <v>6000</v>
      </c>
      <c r="M2365" s="204">
        <v>6000</v>
      </c>
      <c r="N2365" s="204">
        <f t="shared" si="280"/>
        <v>5000</v>
      </c>
      <c r="O2365" s="354">
        <f t="shared" si="286"/>
        <v>1000</v>
      </c>
      <c r="BUX2365" s="303">
        <v>5000</v>
      </c>
    </row>
    <row r="2366" spans="1:372 1882:1926" ht="45" customHeight="1">
      <c r="A2366" s="714" t="s">
        <v>5618</v>
      </c>
      <c r="B2366" s="203">
        <v>5714400210</v>
      </c>
      <c r="C2366" s="203" t="str">
        <f>VLOOKUP(B2366,'效期天數(2025.1126更新)'!B:C,2,FALSE)</f>
        <v>Na-BD</v>
      </c>
      <c r="D2366" s="203">
        <f>VLOOKUP(B2366,'效期天數(2025.1126更新)'!B:E,4,0)</f>
        <v>120</v>
      </c>
      <c r="E2366" s="204" t="e">
        <f>VLOOKUP(F2366,'帳庫存(20260119  00點更新)'!C:I,7,0)</f>
        <v>#N/A</v>
      </c>
      <c r="F2366" s="296">
        <v>21026222</v>
      </c>
      <c r="G2366" s="295">
        <v>46167</v>
      </c>
      <c r="H2366" s="753" t="s">
        <v>10233</v>
      </c>
      <c r="I2366" s="1123" t="s">
        <v>7719</v>
      </c>
      <c r="J2366" s="352">
        <f t="shared" si="279"/>
        <v>46287</v>
      </c>
      <c r="K2366" s="203" t="s">
        <v>9976</v>
      </c>
      <c r="L2366" s="204">
        <v>6000</v>
      </c>
      <c r="M2366" s="204">
        <v>6150</v>
      </c>
      <c r="N2366" s="204">
        <f t="shared" si="280"/>
        <v>5000</v>
      </c>
      <c r="O2366" s="354">
        <f t="shared" si="286"/>
        <v>1150</v>
      </c>
      <c r="BUX2366" s="303">
        <v>5000</v>
      </c>
    </row>
    <row r="2367" spans="1:372 1882:1926" ht="45" customHeight="1">
      <c r="A2367" s="714" t="s">
        <v>5618</v>
      </c>
      <c r="B2367" s="203">
        <v>5714400210</v>
      </c>
      <c r="C2367" s="203" t="str">
        <f>VLOOKUP(B2367,'效期天數(2025.1126更新)'!B:C,2,FALSE)</f>
        <v>Na-BD</v>
      </c>
      <c r="D2367" s="203">
        <f>VLOOKUP(B2367,'效期天數(2025.1126更新)'!B:E,4,0)</f>
        <v>120</v>
      </c>
      <c r="E2367" s="204" t="e">
        <f>VLOOKUP(F2367,'帳庫存(20260119  00點更新)'!C:I,7,0)</f>
        <v>#N/A</v>
      </c>
      <c r="F2367" s="296">
        <v>21026213</v>
      </c>
      <c r="G2367" s="295">
        <v>46162</v>
      </c>
      <c r="H2367" s="747" t="s">
        <v>10170</v>
      </c>
      <c r="I2367" s="286" t="s">
        <v>7138</v>
      </c>
      <c r="J2367" s="352">
        <f t="shared" si="279"/>
        <v>46282</v>
      </c>
      <c r="K2367" s="203" t="s">
        <v>9880</v>
      </c>
      <c r="L2367" s="204">
        <v>6000</v>
      </c>
      <c r="M2367" s="204">
        <v>6000</v>
      </c>
      <c r="N2367" s="204">
        <f t="shared" si="280"/>
        <v>5100</v>
      </c>
      <c r="O2367" s="354">
        <f t="shared" si="286"/>
        <v>900</v>
      </c>
      <c r="BUV2367" s="303">
        <v>5000</v>
      </c>
      <c r="BVB2367" s="303">
        <v>100</v>
      </c>
    </row>
    <row r="2368" spans="1:372 1882:1926" ht="45" customHeight="1">
      <c r="A2368" s="714" t="s">
        <v>5618</v>
      </c>
      <c r="B2368" s="203">
        <v>5714400210</v>
      </c>
      <c r="C2368" s="203" t="str">
        <f>VLOOKUP(B2368,'效期天數(2025.1126更新)'!B:C,2,FALSE)</f>
        <v>Na-BD</v>
      </c>
      <c r="D2368" s="203">
        <f>VLOOKUP(B2368,'效期天數(2025.1126更新)'!B:E,4,0)</f>
        <v>120</v>
      </c>
      <c r="E2368" s="204" t="e">
        <f>VLOOKUP(F2368,'帳庫存(20260119  00點更新)'!C:I,7,0)</f>
        <v>#N/A</v>
      </c>
      <c r="F2368" s="296">
        <v>21026214</v>
      </c>
      <c r="G2368" s="295">
        <v>46162</v>
      </c>
      <c r="H2368" s="747" t="s">
        <v>10170</v>
      </c>
      <c r="I2368" s="286" t="s">
        <v>7138</v>
      </c>
      <c r="J2368" s="352">
        <f t="shared" si="279"/>
        <v>46282</v>
      </c>
      <c r="K2368" s="203" t="s">
        <v>9880</v>
      </c>
      <c r="L2368" s="204">
        <v>6000</v>
      </c>
      <c r="M2368" s="204">
        <v>6150</v>
      </c>
      <c r="N2368" s="204">
        <f t="shared" si="280"/>
        <v>2000</v>
      </c>
      <c r="O2368" s="354">
        <f t="shared" si="286"/>
        <v>4150</v>
      </c>
      <c r="BUR2368" s="303">
        <v>2000</v>
      </c>
    </row>
    <row r="2369" spans="1:298 1291:1900" ht="45" customHeight="1">
      <c r="A2369" s="714" t="s">
        <v>5618</v>
      </c>
      <c r="B2369" s="203">
        <v>5714400210</v>
      </c>
      <c r="C2369" s="203" t="str">
        <f>VLOOKUP(B2369,'效期天數(2025.1126更新)'!B:C,2,FALSE)</f>
        <v>Na-BD</v>
      </c>
      <c r="D2369" s="203">
        <f>VLOOKUP(B2369,'效期天數(2025.1126更新)'!B:E,4,0)</f>
        <v>120</v>
      </c>
      <c r="E2369" s="204" t="e">
        <f>VLOOKUP(F2369,'帳庫存(20260119  00點更新)'!C:I,7,0)</f>
        <v>#N/A</v>
      </c>
      <c r="F2369" s="296">
        <v>21026211</v>
      </c>
      <c r="G2369" s="295">
        <v>46160</v>
      </c>
      <c r="H2369" s="762" t="s">
        <v>10068</v>
      </c>
      <c r="I2369" s="349" t="s">
        <v>10079</v>
      </c>
      <c r="J2369" s="352">
        <f t="shared" si="279"/>
        <v>46280</v>
      </c>
      <c r="K2369" s="203" t="s">
        <v>9841</v>
      </c>
      <c r="L2369" s="204">
        <v>6000</v>
      </c>
      <c r="M2369" s="204">
        <v>5720</v>
      </c>
      <c r="N2369" s="204">
        <f t="shared" si="280"/>
        <v>200</v>
      </c>
      <c r="O2369" s="354">
        <f t="shared" si="286"/>
        <v>5520</v>
      </c>
      <c r="BUB2369" s="303">
        <v>200</v>
      </c>
    </row>
    <row r="2370" spans="1:298 1291:1900" ht="45" customHeight="1">
      <c r="A2370" s="714" t="s">
        <v>5618</v>
      </c>
      <c r="B2370" s="203">
        <v>5714400210</v>
      </c>
      <c r="C2370" s="203" t="str">
        <f>VLOOKUP(B2370,'效期天數(2025.1126更新)'!B:C,2,FALSE)</f>
        <v>Na-BD</v>
      </c>
      <c r="D2370" s="203">
        <f>VLOOKUP(B2370,'效期天數(2025.1126更新)'!B:E,4,0)</f>
        <v>120</v>
      </c>
      <c r="E2370" s="204" t="e">
        <f>VLOOKUP(F2370,'帳庫存(20260119  00點更新)'!C:I,7,0)</f>
        <v>#N/A</v>
      </c>
      <c r="F2370" s="296">
        <v>21026212</v>
      </c>
      <c r="G2370" s="295">
        <v>46160</v>
      </c>
      <c r="H2370" s="762" t="s">
        <v>10068</v>
      </c>
      <c r="I2370" s="349" t="s">
        <v>10079</v>
      </c>
      <c r="J2370" s="352">
        <f t="shared" si="279"/>
        <v>46280</v>
      </c>
      <c r="K2370" s="203" t="s">
        <v>9841</v>
      </c>
      <c r="L2370" s="204">
        <v>6000</v>
      </c>
      <c r="M2370" s="204">
        <v>6180</v>
      </c>
      <c r="N2370" s="204">
        <f t="shared" si="280"/>
        <v>0</v>
      </c>
      <c r="O2370" s="354">
        <f t="shared" si="286"/>
        <v>6180</v>
      </c>
    </row>
    <row r="2371" spans="1:298 1291:1900" ht="45" customHeight="1">
      <c r="A2371" s="714" t="s">
        <v>4952</v>
      </c>
      <c r="B2371" s="203">
        <v>5714400210</v>
      </c>
      <c r="C2371" s="203" t="str">
        <f>VLOOKUP(B2371,'效期天數(2025.1126更新)'!B:C,2,FALSE)</f>
        <v>Na-BD</v>
      </c>
      <c r="D2371" s="203">
        <f>VLOOKUP(B2371,'效期天數(2025.1126更新)'!B:E,4,0)</f>
        <v>120</v>
      </c>
      <c r="E2371" s="204" t="e">
        <f>VLOOKUP(F2371,'帳庫存(20260119  00點更新)'!C:I,7,0)</f>
        <v>#N/A</v>
      </c>
      <c r="F2371" s="296" t="s">
        <v>6689</v>
      </c>
      <c r="G2371" s="295">
        <v>45870</v>
      </c>
      <c r="H2371" s="513" t="s">
        <v>6680</v>
      </c>
      <c r="I2371" s="347" t="s">
        <v>6692</v>
      </c>
      <c r="J2371" s="352">
        <f t="shared" si="279"/>
        <v>45990</v>
      </c>
      <c r="K2371" s="203" t="s">
        <v>6691</v>
      </c>
      <c r="L2371" s="204">
        <v>6000</v>
      </c>
      <c r="M2371" s="204">
        <v>5760</v>
      </c>
      <c r="N2371" s="204">
        <f t="shared" si="280"/>
        <v>5760</v>
      </c>
      <c r="O2371" s="354">
        <f t="shared" si="286"/>
        <v>0</v>
      </c>
      <c r="P2371" s="204" t="e">
        <f t="shared" ref="P2371:P2402" si="287">IF(O2371=E2371,TRUE,FALSE)</f>
        <v>#N/A</v>
      </c>
      <c r="Q2371" s="586" t="e">
        <f t="shared" ref="Q2371:Q2402" si="288">O2371-E2371</f>
        <v>#N/A</v>
      </c>
      <c r="KL2371" s="961"/>
      <c r="BBL2371" s="303">
        <v>3000</v>
      </c>
      <c r="BCO2371" s="303">
        <v>2760</v>
      </c>
    </row>
    <row r="2372" spans="1:298 1291:1900" ht="45" customHeight="1">
      <c r="A2372" s="714" t="s">
        <v>4952</v>
      </c>
      <c r="B2372" s="203">
        <v>5714400210</v>
      </c>
      <c r="C2372" s="203" t="str">
        <f>VLOOKUP(B2372,'效期天數(2025.1126更新)'!B:C,2,FALSE)</f>
        <v>Na-BD</v>
      </c>
      <c r="D2372" s="203">
        <f>VLOOKUP(B2372,'效期天數(2025.1126更新)'!B:E,4,0)</f>
        <v>120</v>
      </c>
      <c r="E2372" s="204" t="e">
        <f>VLOOKUP(F2372,'帳庫存(20260119  00點更新)'!C:I,7,0)</f>
        <v>#N/A</v>
      </c>
      <c r="F2372" s="296" t="s">
        <v>6690</v>
      </c>
      <c r="G2372" s="295">
        <v>45870</v>
      </c>
      <c r="H2372" s="513" t="s">
        <v>6681</v>
      </c>
      <c r="I2372" s="347" t="s">
        <v>6688</v>
      </c>
      <c r="J2372" s="352">
        <f t="shared" si="279"/>
        <v>45990</v>
      </c>
      <c r="K2372" s="203" t="s">
        <v>6691</v>
      </c>
      <c r="L2372" s="204">
        <v>6000</v>
      </c>
      <c r="M2372" s="204">
        <v>5630</v>
      </c>
      <c r="N2372" s="204">
        <f t="shared" si="280"/>
        <v>5630</v>
      </c>
      <c r="O2372" s="354">
        <f t="shared" si="286"/>
        <v>0</v>
      </c>
      <c r="P2372" s="204" t="e">
        <f t="shared" si="287"/>
        <v>#N/A</v>
      </c>
      <c r="Q2372" s="586" t="e">
        <f t="shared" si="288"/>
        <v>#N/A</v>
      </c>
      <c r="KL2372" s="961"/>
      <c r="BBL2372" s="303">
        <v>5630</v>
      </c>
    </row>
    <row r="2373" spans="1:298 1291:1900" ht="45" customHeight="1">
      <c r="A2373" s="714" t="s">
        <v>4952</v>
      </c>
      <c r="B2373" s="203">
        <v>5714400210</v>
      </c>
      <c r="C2373" s="203" t="str">
        <f>VLOOKUP(B2373,'效期天數(2025.1126更新)'!B:C,2,FALSE)</f>
        <v>Na-BD</v>
      </c>
      <c r="D2373" s="203">
        <f>VLOOKUP(B2373,'效期天數(2025.1126更新)'!B:E,4,0)</f>
        <v>120</v>
      </c>
      <c r="E2373" s="204" t="e">
        <f>VLOOKUP(F2373,'帳庫存(20260119  00點更新)'!C:I,7,0)</f>
        <v>#N/A</v>
      </c>
      <c r="F2373" s="296" t="s">
        <v>6068</v>
      </c>
      <c r="G2373" s="295">
        <v>45922</v>
      </c>
      <c r="H2373" s="604" t="s">
        <v>6172</v>
      </c>
      <c r="I2373" s="289" t="s">
        <v>6171</v>
      </c>
      <c r="J2373" s="352">
        <f t="shared" si="279"/>
        <v>46042</v>
      </c>
      <c r="K2373" s="203" t="s">
        <v>6067</v>
      </c>
      <c r="L2373" s="204">
        <v>6000</v>
      </c>
      <c r="M2373" s="204">
        <v>5270</v>
      </c>
      <c r="N2373" s="204">
        <f t="shared" si="280"/>
        <v>5270</v>
      </c>
      <c r="O2373" s="354">
        <f t="shared" si="286"/>
        <v>0</v>
      </c>
      <c r="P2373" s="204" t="e">
        <f t="shared" si="287"/>
        <v>#N/A</v>
      </c>
      <c r="Q2373" s="586" t="e">
        <f t="shared" si="288"/>
        <v>#N/A</v>
      </c>
      <c r="KL2373" s="961"/>
      <c r="AXL2373" s="303">
        <v>2000</v>
      </c>
      <c r="AYV2373" s="303">
        <v>1000</v>
      </c>
      <c r="AZF2373" s="303">
        <v>2270</v>
      </c>
    </row>
    <row r="2374" spans="1:298 1291:1900" ht="45" customHeight="1">
      <c r="A2374" s="714" t="s">
        <v>4952</v>
      </c>
      <c r="B2374" s="203">
        <v>5714400210</v>
      </c>
      <c r="C2374" s="203" t="str">
        <f>VLOOKUP(B2374,'效期天數(2025.1126更新)'!B:C,2,FALSE)</f>
        <v>Na-BD</v>
      </c>
      <c r="D2374" s="203">
        <f>VLOOKUP(B2374,'效期天數(2025.1126更新)'!B:E,4,0)</f>
        <v>120</v>
      </c>
      <c r="E2374" s="204" t="e">
        <f>VLOOKUP(F2374,'帳庫存(20260119  00點更新)'!C:I,7,0)</f>
        <v>#N/A</v>
      </c>
      <c r="F2374" s="296" t="s">
        <v>6069</v>
      </c>
      <c r="G2374" s="295">
        <v>45922</v>
      </c>
      <c r="H2374" s="604" t="s">
        <v>6172</v>
      </c>
      <c r="I2374" s="289" t="s">
        <v>6171</v>
      </c>
      <c r="J2374" s="352">
        <f t="shared" si="279"/>
        <v>46042</v>
      </c>
      <c r="K2374" s="203" t="s">
        <v>6067</v>
      </c>
      <c r="L2374" s="204">
        <v>6000</v>
      </c>
      <c r="M2374" s="204">
        <v>5810</v>
      </c>
      <c r="N2374" s="204">
        <f t="shared" si="280"/>
        <v>6190</v>
      </c>
      <c r="O2374" s="354">
        <f>M2374-N2374+FE2374</f>
        <v>0</v>
      </c>
      <c r="P2374" s="204" t="e">
        <f t="shared" si="287"/>
        <v>#N/A</v>
      </c>
      <c r="Q2374" s="586" t="e">
        <f t="shared" si="288"/>
        <v>#N/A</v>
      </c>
      <c r="FE2374" s="333">
        <v>380</v>
      </c>
      <c r="KL2374" s="961"/>
      <c r="AWQ2374" s="303">
        <v>5810</v>
      </c>
      <c r="AYV2374" s="303">
        <v>380</v>
      </c>
    </row>
    <row r="2375" spans="1:298 1291:1900" ht="45" customHeight="1">
      <c r="B2375" s="203">
        <v>5714400210</v>
      </c>
      <c r="C2375" s="203" t="str">
        <f>VLOOKUP(B2375,'效期天數(2025.1126更新)'!B:C,2,FALSE)</f>
        <v>Na-BD</v>
      </c>
      <c r="D2375" s="203">
        <f>VLOOKUP(B2375,'效期天數(2025.1126更新)'!B:E,4,0)</f>
        <v>120</v>
      </c>
      <c r="E2375" s="204" t="e">
        <f>VLOOKUP(F2375,'帳庫存(20260119  00點更新)'!C:I,7,0)</f>
        <v>#N/A</v>
      </c>
      <c r="F2375" s="296">
        <v>21025403</v>
      </c>
      <c r="G2375" s="295">
        <v>45932</v>
      </c>
      <c r="H2375" s="566" t="s">
        <v>6244</v>
      </c>
      <c r="I2375" s="286" t="s">
        <v>6247</v>
      </c>
      <c r="J2375" s="352">
        <f t="shared" si="279"/>
        <v>46052</v>
      </c>
      <c r="K2375" s="203" t="s">
        <v>6191</v>
      </c>
      <c r="L2375" s="204">
        <v>6000</v>
      </c>
      <c r="M2375" s="204">
        <v>5830</v>
      </c>
      <c r="N2375" s="204">
        <f t="shared" si="280"/>
        <v>5830</v>
      </c>
      <c r="O2375" s="354">
        <f>M2375-N2375</f>
        <v>0</v>
      </c>
      <c r="P2375" s="204" t="e">
        <f t="shared" si="287"/>
        <v>#N/A</v>
      </c>
      <c r="Q2375" s="586" t="e">
        <f t="shared" si="288"/>
        <v>#N/A</v>
      </c>
      <c r="KL2375" s="961"/>
      <c r="AXQ2375" s="303">
        <v>4830</v>
      </c>
      <c r="AZJ2375" s="303">
        <v>1000</v>
      </c>
    </row>
    <row r="2376" spans="1:298 1291:1900" ht="45" customHeight="1">
      <c r="B2376" s="203">
        <v>5714400210</v>
      </c>
      <c r="C2376" s="203" t="str">
        <f>VLOOKUP(B2376,'效期天數(2025.1126更新)'!B:C,2,FALSE)</f>
        <v>Na-BD</v>
      </c>
      <c r="D2376" s="203">
        <f>VLOOKUP(B2376,'效期天數(2025.1126更新)'!B:E,4,0)</f>
        <v>120</v>
      </c>
      <c r="E2376" s="204" t="e">
        <f>VLOOKUP(F2376,'帳庫存(20260119  00點更新)'!C:I,7,0)</f>
        <v>#N/A</v>
      </c>
      <c r="F2376" s="296">
        <v>21025404</v>
      </c>
      <c r="G2376" s="295">
        <v>45932</v>
      </c>
      <c r="H2376" s="566" t="s">
        <v>6244</v>
      </c>
      <c r="I2376" s="286" t="s">
        <v>6247</v>
      </c>
      <c r="J2376" s="352">
        <f t="shared" ref="J2376:J2439" si="289">G2376+D2376</f>
        <v>46052</v>
      </c>
      <c r="K2376" s="203" t="s">
        <v>6191</v>
      </c>
      <c r="L2376" s="204">
        <v>6000</v>
      </c>
      <c r="M2376" s="204">
        <v>5910</v>
      </c>
      <c r="N2376" s="204">
        <f t="shared" ref="N2376:N2439" si="290">SUM(NS2376:XFD2376)</f>
        <v>6520</v>
      </c>
      <c r="O2376" s="354">
        <f>M2376-N2376+FW2376</f>
        <v>0</v>
      </c>
      <c r="P2376" s="204" t="e">
        <f t="shared" si="287"/>
        <v>#N/A</v>
      </c>
      <c r="Q2376" s="586" t="e">
        <f t="shared" si="288"/>
        <v>#N/A</v>
      </c>
      <c r="FW2376" s="360">
        <v>610</v>
      </c>
      <c r="KL2376" s="961"/>
      <c r="AYA2376" s="303">
        <v>2000</v>
      </c>
      <c r="AYU2376" s="303">
        <v>2000</v>
      </c>
      <c r="AZG2376" s="303">
        <v>2520</v>
      </c>
    </row>
    <row r="2377" spans="1:298 1291:1900" ht="45" customHeight="1">
      <c r="A2377" s="714" t="s">
        <v>4952</v>
      </c>
      <c r="B2377" s="203">
        <v>5714400210</v>
      </c>
      <c r="C2377" s="203" t="str">
        <f>VLOOKUP(B2377,'效期天數(2025.1126更新)'!B:C,2,FALSE)</f>
        <v>Na-BD</v>
      </c>
      <c r="D2377" s="203">
        <f>VLOOKUP(B2377,'效期天數(2025.1126更新)'!B:E,4,0)</f>
        <v>120</v>
      </c>
      <c r="E2377" s="204" t="e">
        <f>VLOOKUP(F2377,'帳庫存(20260119  00點更新)'!C:I,7,0)</f>
        <v>#N/A</v>
      </c>
      <c r="F2377" s="296">
        <v>21025411</v>
      </c>
      <c r="G2377" s="295">
        <v>45937</v>
      </c>
      <c r="H2377" s="513" t="s">
        <v>6335</v>
      </c>
      <c r="I2377" s="289" t="s">
        <v>5611</v>
      </c>
      <c r="J2377" s="352">
        <f t="shared" si="289"/>
        <v>46057</v>
      </c>
      <c r="K2377" s="203" t="s">
        <v>6249</v>
      </c>
      <c r="L2377" s="204">
        <v>6000</v>
      </c>
      <c r="M2377" s="204">
        <v>5019</v>
      </c>
      <c r="N2377" s="204">
        <f t="shared" si="290"/>
        <v>5019</v>
      </c>
      <c r="O2377" s="354">
        <f>M2377-N2377</f>
        <v>0</v>
      </c>
      <c r="P2377" s="204" t="e">
        <f t="shared" si="287"/>
        <v>#N/A</v>
      </c>
      <c r="Q2377" s="586" t="e">
        <f t="shared" si="288"/>
        <v>#N/A</v>
      </c>
      <c r="KL2377" s="961"/>
      <c r="AYX2377" s="303">
        <v>5019</v>
      </c>
    </row>
    <row r="2378" spans="1:298 1291:1900" ht="45" customHeight="1">
      <c r="B2378" s="203">
        <v>5714400210</v>
      </c>
      <c r="C2378" s="203" t="str">
        <f>VLOOKUP(B2378,'效期天數(2025.1126更新)'!B:C,2,FALSE)</f>
        <v>Na-BD</v>
      </c>
      <c r="D2378" s="203">
        <f>VLOOKUP(B2378,'效期天數(2025.1126更新)'!B:E,4,0)</f>
        <v>120</v>
      </c>
      <c r="E2378" s="204" t="e">
        <f>VLOOKUP(F2378,'帳庫存(20260119  00點更新)'!C:I,7,0)</f>
        <v>#N/A</v>
      </c>
      <c r="F2378" s="296">
        <v>21025412</v>
      </c>
      <c r="G2378" s="295">
        <v>45937</v>
      </c>
      <c r="H2378" s="513" t="s">
        <v>6336</v>
      </c>
      <c r="I2378" s="286" t="s">
        <v>6337</v>
      </c>
      <c r="J2378" s="352">
        <f t="shared" si="289"/>
        <v>46057</v>
      </c>
      <c r="K2378" s="203" t="s">
        <v>6249</v>
      </c>
      <c r="L2378" s="204">
        <v>6000</v>
      </c>
      <c r="M2378" s="204">
        <v>6020</v>
      </c>
      <c r="N2378" s="204">
        <f t="shared" si="290"/>
        <v>6800</v>
      </c>
      <c r="O2378" s="354">
        <f>M2378-N2378+FX2378</f>
        <v>0</v>
      </c>
      <c r="P2378" s="204" t="e">
        <f t="shared" si="287"/>
        <v>#N/A</v>
      </c>
      <c r="Q2378" s="586" t="e">
        <f t="shared" si="288"/>
        <v>#N/A</v>
      </c>
      <c r="FX2378" s="360">
        <v>780</v>
      </c>
      <c r="KL2378" s="961"/>
      <c r="AYB2378" s="303">
        <v>6020</v>
      </c>
      <c r="BBA2378" s="303">
        <v>780</v>
      </c>
    </row>
    <row r="2379" spans="1:298 1291:1900" ht="45" customHeight="1">
      <c r="B2379" s="203">
        <v>5714400210</v>
      </c>
      <c r="C2379" s="203" t="str">
        <f>VLOOKUP(B2379,'效期天數(2025.1126更新)'!B:C,2,FALSE)</f>
        <v>Na-BD</v>
      </c>
      <c r="D2379" s="203">
        <f>VLOOKUP(B2379,'效期天數(2025.1126更新)'!B:E,4,0)</f>
        <v>120</v>
      </c>
      <c r="E2379" s="204" t="e">
        <f>VLOOKUP(F2379,'帳庫存(20260119  00點更新)'!C:I,7,0)</f>
        <v>#N/A</v>
      </c>
      <c r="F2379" s="296">
        <v>21025421</v>
      </c>
      <c r="G2379" s="295">
        <v>45943</v>
      </c>
      <c r="H2379" s="604" t="s">
        <v>6338</v>
      </c>
      <c r="I2379" s="286" t="s">
        <v>6337</v>
      </c>
      <c r="J2379" s="352">
        <f t="shared" si="289"/>
        <v>46063</v>
      </c>
      <c r="K2379" s="203" t="s">
        <v>6283</v>
      </c>
      <c r="L2379" s="204">
        <v>6000</v>
      </c>
      <c r="M2379" s="204">
        <v>5410</v>
      </c>
      <c r="N2379" s="204">
        <f t="shared" si="290"/>
        <v>5410</v>
      </c>
      <c r="O2379" s="354">
        <f>M2379-N2379</f>
        <v>0</v>
      </c>
      <c r="P2379" s="204" t="e">
        <f t="shared" si="287"/>
        <v>#N/A</v>
      </c>
      <c r="Q2379" s="586" t="e">
        <f t="shared" si="288"/>
        <v>#N/A</v>
      </c>
      <c r="KL2379" s="961"/>
      <c r="AYI2379" s="303">
        <v>5000</v>
      </c>
      <c r="AZU2379" s="303">
        <v>410</v>
      </c>
    </row>
    <row r="2380" spans="1:298 1291:1900" ht="45" customHeight="1">
      <c r="B2380" s="203">
        <v>5714400210</v>
      </c>
      <c r="C2380" s="203" t="str">
        <f>VLOOKUP(B2380,'效期天數(2025.1126更新)'!B:C,2,FALSE)</f>
        <v>Na-BD</v>
      </c>
      <c r="D2380" s="203">
        <f>VLOOKUP(B2380,'效期天數(2025.1126更新)'!B:E,4,0)</f>
        <v>120</v>
      </c>
      <c r="E2380" s="204" t="e">
        <f>VLOOKUP(F2380,'帳庫存(20260119  00點更新)'!C:I,7,0)</f>
        <v>#N/A</v>
      </c>
      <c r="F2380" s="296">
        <v>21025422</v>
      </c>
      <c r="G2380" s="295">
        <v>45943</v>
      </c>
      <c r="H2380" s="604" t="s">
        <v>6338</v>
      </c>
      <c r="I2380" s="286" t="s">
        <v>6337</v>
      </c>
      <c r="J2380" s="352">
        <f t="shared" si="289"/>
        <v>46063</v>
      </c>
      <c r="K2380" s="203" t="s">
        <v>6283</v>
      </c>
      <c r="L2380" s="204">
        <v>6000</v>
      </c>
      <c r="M2380" s="204">
        <v>5660</v>
      </c>
      <c r="N2380" s="204">
        <f t="shared" si="290"/>
        <v>5660</v>
      </c>
      <c r="O2380" s="354">
        <f>M2380-N2380</f>
        <v>0</v>
      </c>
      <c r="P2380" s="204" t="e">
        <f t="shared" si="287"/>
        <v>#N/A</v>
      </c>
      <c r="Q2380" s="586" t="e">
        <f t="shared" si="288"/>
        <v>#N/A</v>
      </c>
      <c r="KL2380" s="961"/>
      <c r="AYI2380" s="303">
        <v>5000</v>
      </c>
      <c r="AZU2380" s="303">
        <v>660</v>
      </c>
    </row>
    <row r="2381" spans="1:298 1291:1900" ht="45" customHeight="1">
      <c r="B2381" s="203">
        <v>5714400210</v>
      </c>
      <c r="C2381" s="203" t="str">
        <f>VLOOKUP(B2381,'效期天數(2025.1126更新)'!B:C,2,FALSE)</f>
        <v>Na-BD</v>
      </c>
      <c r="D2381" s="203">
        <f>VLOOKUP(B2381,'效期天數(2025.1126更新)'!B:E,4,0)</f>
        <v>120</v>
      </c>
      <c r="E2381" s="204" t="e">
        <f>VLOOKUP(F2381,'帳庫存(20260119  00點更新)'!C:I,7,0)</f>
        <v>#N/A</v>
      </c>
      <c r="F2381" s="296">
        <v>21025423</v>
      </c>
      <c r="G2381" s="295">
        <v>45945</v>
      </c>
      <c r="H2381" s="513" t="s">
        <v>6362</v>
      </c>
      <c r="I2381" s="701" t="s">
        <v>5746</v>
      </c>
      <c r="J2381" s="352">
        <f t="shared" si="289"/>
        <v>46065</v>
      </c>
      <c r="K2381" s="203" t="s">
        <v>6296</v>
      </c>
      <c r="L2381" s="204">
        <v>6000</v>
      </c>
      <c r="M2381" s="204">
        <v>5900</v>
      </c>
      <c r="N2381" s="204">
        <f t="shared" si="290"/>
        <v>5900</v>
      </c>
      <c r="O2381" s="354">
        <f>M2381-N2381</f>
        <v>0</v>
      </c>
      <c r="P2381" s="204" t="e">
        <f t="shared" si="287"/>
        <v>#N/A</v>
      </c>
      <c r="Q2381" s="586" t="e">
        <f t="shared" si="288"/>
        <v>#N/A</v>
      </c>
      <c r="KL2381" s="961"/>
      <c r="AZC2381" s="303">
        <v>5900</v>
      </c>
    </row>
    <row r="2382" spans="1:298 1291:1900" ht="45" customHeight="1">
      <c r="B2382" s="203">
        <v>5714400210</v>
      </c>
      <c r="C2382" s="203" t="str">
        <f>VLOOKUP(B2382,'效期天數(2025.1126更新)'!B:C,2,FALSE)</f>
        <v>Na-BD</v>
      </c>
      <c r="D2382" s="203">
        <f>VLOOKUP(B2382,'效期天數(2025.1126更新)'!B:E,4,0)</f>
        <v>120</v>
      </c>
      <c r="E2382" s="204" t="e">
        <f>VLOOKUP(F2382,'帳庫存(20260119  00點更新)'!C:I,7,0)</f>
        <v>#N/A</v>
      </c>
      <c r="F2382" s="296">
        <v>21025424</v>
      </c>
      <c r="G2382" s="295">
        <v>45945</v>
      </c>
      <c r="H2382" s="513" t="s">
        <v>6363</v>
      </c>
      <c r="I2382" s="701" t="s">
        <v>5746</v>
      </c>
      <c r="J2382" s="352">
        <f t="shared" si="289"/>
        <v>46065</v>
      </c>
      <c r="K2382" s="203" t="s">
        <v>6296</v>
      </c>
      <c r="L2382" s="204">
        <v>6000</v>
      </c>
      <c r="M2382" s="204">
        <v>5560</v>
      </c>
      <c r="N2382" s="204">
        <f t="shared" si="290"/>
        <v>5960</v>
      </c>
      <c r="O2382" s="354">
        <f>M2382-N2382+GM2382</f>
        <v>0</v>
      </c>
      <c r="P2382" s="204" t="e">
        <f t="shared" si="287"/>
        <v>#N/A</v>
      </c>
      <c r="Q2382" s="586" t="e">
        <f t="shared" si="288"/>
        <v>#N/A</v>
      </c>
      <c r="GM2382" s="360">
        <v>400</v>
      </c>
      <c r="KL2382" s="961"/>
      <c r="AZC2382" s="303">
        <v>5560</v>
      </c>
      <c r="BBA2382" s="303">
        <v>400</v>
      </c>
    </row>
    <row r="2383" spans="1:298 1291:1900" ht="45" customHeight="1">
      <c r="B2383" s="203">
        <v>5714400210</v>
      </c>
      <c r="C2383" s="203" t="str">
        <f>VLOOKUP(B2383,'效期天數(2025.1126更新)'!B:C,2,FALSE)</f>
        <v>Na-BD</v>
      </c>
      <c r="D2383" s="203">
        <f>VLOOKUP(B2383,'效期天數(2025.1126更新)'!B:E,4,0)</f>
        <v>120</v>
      </c>
      <c r="E2383" s="204" t="e">
        <f>VLOOKUP(F2383,'帳庫存(20260119  00點更新)'!C:I,7,0)</f>
        <v>#N/A</v>
      </c>
      <c r="F2383" s="807">
        <v>21025431</v>
      </c>
      <c r="G2383" s="547">
        <v>45950</v>
      </c>
      <c r="H2383" s="808" t="s">
        <v>6419</v>
      </c>
      <c r="I2383" s="809" t="s">
        <v>6750</v>
      </c>
      <c r="J2383" s="352">
        <f t="shared" si="289"/>
        <v>46070</v>
      </c>
      <c r="K2383" s="203" t="s">
        <v>6320</v>
      </c>
      <c r="L2383" s="204">
        <v>6000</v>
      </c>
      <c r="M2383" s="204">
        <v>5570</v>
      </c>
      <c r="N2383" s="204">
        <f t="shared" si="290"/>
        <v>5570</v>
      </c>
      <c r="O2383" s="354">
        <f>M2383-N2383</f>
        <v>0</v>
      </c>
      <c r="P2383" s="204" t="e">
        <f t="shared" si="287"/>
        <v>#N/A</v>
      </c>
      <c r="Q2383" s="586" t="e">
        <f t="shared" si="288"/>
        <v>#N/A</v>
      </c>
      <c r="KL2383" s="961"/>
      <c r="AZQ2383" s="303">
        <v>3000</v>
      </c>
      <c r="AZV2383" s="303">
        <v>1000</v>
      </c>
      <c r="BAN2383" s="303">
        <v>1000</v>
      </c>
      <c r="BCI2383" s="303">
        <v>570</v>
      </c>
    </row>
    <row r="2384" spans="1:298 1291:1900" ht="45" customHeight="1">
      <c r="B2384" s="203">
        <v>5714400210</v>
      </c>
      <c r="C2384" s="203" t="str">
        <f>VLOOKUP(B2384,'效期天數(2025.1126更新)'!B:C,2,FALSE)</f>
        <v>Na-BD</v>
      </c>
      <c r="D2384" s="203">
        <f>VLOOKUP(B2384,'效期天數(2025.1126更新)'!B:E,4,0)</f>
        <v>120</v>
      </c>
      <c r="E2384" s="204" t="e">
        <f>VLOOKUP(F2384,'帳庫存(20260119  00點更新)'!C:I,7,0)</f>
        <v>#N/A</v>
      </c>
      <c r="F2384" s="807">
        <v>21025432</v>
      </c>
      <c r="G2384" s="547">
        <v>45950</v>
      </c>
      <c r="H2384" s="808" t="s">
        <v>6420</v>
      </c>
      <c r="I2384" s="809" t="s">
        <v>6750</v>
      </c>
      <c r="J2384" s="352">
        <f t="shared" si="289"/>
        <v>46070</v>
      </c>
      <c r="K2384" s="203" t="s">
        <v>6320</v>
      </c>
      <c r="L2384" s="204">
        <v>6000</v>
      </c>
      <c r="M2384" s="204">
        <v>5230</v>
      </c>
      <c r="N2384" s="204">
        <f t="shared" si="290"/>
        <v>5290</v>
      </c>
      <c r="O2384" s="354">
        <f>M2384-N2384+GY2384</f>
        <v>0</v>
      </c>
      <c r="P2384" s="204" t="e">
        <f t="shared" si="287"/>
        <v>#N/A</v>
      </c>
      <c r="Q2384" s="586" t="e">
        <f t="shared" si="288"/>
        <v>#N/A</v>
      </c>
      <c r="GY2384" s="360">
        <v>60</v>
      </c>
      <c r="KL2384" s="961"/>
      <c r="BAO2384" s="303">
        <v>1230</v>
      </c>
      <c r="BAX2384" s="303">
        <v>3000</v>
      </c>
      <c r="BBG2384" s="303">
        <v>1000</v>
      </c>
      <c r="BBR2384" s="303">
        <v>60</v>
      </c>
    </row>
    <row r="2385" spans="1:298 1369:1627" ht="45" customHeight="1">
      <c r="A2385" s="714" t="s">
        <v>5618</v>
      </c>
      <c r="B2385" s="203">
        <v>5714400210</v>
      </c>
      <c r="C2385" s="203" t="str">
        <f>VLOOKUP(B2385,'效期天數(2025.1126更新)'!B:C,2,FALSE)</f>
        <v>Na-BD</v>
      </c>
      <c r="D2385" s="203">
        <f>VLOOKUP(B2385,'效期天數(2025.1126更新)'!B:E,4,0)</f>
        <v>120</v>
      </c>
      <c r="E2385" s="204">
        <f>VLOOKUP(F2385,'帳庫存(20260119  00點更新)'!C:I,7,0)</f>
        <v>340</v>
      </c>
      <c r="F2385" s="296">
        <v>21025433</v>
      </c>
      <c r="G2385" s="295">
        <v>45952</v>
      </c>
      <c r="H2385" s="513" t="s">
        <v>6416</v>
      </c>
      <c r="I2385" s="701" t="s">
        <v>6418</v>
      </c>
      <c r="J2385" s="352">
        <f t="shared" si="289"/>
        <v>46072</v>
      </c>
      <c r="K2385" s="203" t="s">
        <v>6345</v>
      </c>
      <c r="L2385" s="204">
        <v>6000</v>
      </c>
      <c r="M2385" s="204">
        <v>5840</v>
      </c>
      <c r="N2385" s="204">
        <f t="shared" si="290"/>
        <v>6180</v>
      </c>
      <c r="O2385" s="354">
        <f>M2385-N2385+HK2385</f>
        <v>0</v>
      </c>
      <c r="P2385" s="204" t="b">
        <f t="shared" si="287"/>
        <v>0</v>
      </c>
      <c r="Q2385" s="586">
        <f t="shared" si="288"/>
        <v>-340</v>
      </c>
      <c r="HK2385" s="360">
        <v>340</v>
      </c>
      <c r="KL2385" s="961"/>
      <c r="BAW2385" s="303">
        <v>3000</v>
      </c>
      <c r="BBJ2385" s="303">
        <v>1000</v>
      </c>
      <c r="BCA2385" s="303">
        <v>1840</v>
      </c>
      <c r="BGS2385" s="303">
        <v>340</v>
      </c>
    </row>
    <row r="2386" spans="1:298 1369:1627" ht="45" customHeight="1">
      <c r="B2386" s="203">
        <v>5714400210</v>
      </c>
      <c r="C2386" s="203" t="str">
        <f>VLOOKUP(B2386,'效期天數(2025.1126更新)'!B:C,2,FALSE)</f>
        <v>Na-BD</v>
      </c>
      <c r="D2386" s="203">
        <f>VLOOKUP(B2386,'效期天數(2025.1126更新)'!B:E,4,0)</f>
        <v>120</v>
      </c>
      <c r="E2386" s="204" t="e">
        <f>VLOOKUP(F2386,'帳庫存(20260119  00點更新)'!C:I,7,0)</f>
        <v>#N/A</v>
      </c>
      <c r="F2386" s="296">
        <v>21025434</v>
      </c>
      <c r="G2386" s="295">
        <v>45952</v>
      </c>
      <c r="H2386" s="513" t="s">
        <v>6417</v>
      </c>
      <c r="I2386" s="701" t="s">
        <v>6418</v>
      </c>
      <c r="J2386" s="352">
        <f t="shared" si="289"/>
        <v>46072</v>
      </c>
      <c r="K2386" s="203" t="s">
        <v>6345</v>
      </c>
      <c r="L2386" s="204">
        <v>6000</v>
      </c>
      <c r="M2386" s="204">
        <v>5490</v>
      </c>
      <c r="N2386" s="204">
        <f t="shared" si="290"/>
        <v>5490</v>
      </c>
      <c r="O2386" s="354">
        <f t="shared" ref="O2386:O2396" si="291">M2386-N2386</f>
        <v>0</v>
      </c>
      <c r="P2386" s="204" t="e">
        <f t="shared" si="287"/>
        <v>#N/A</v>
      </c>
      <c r="Q2386" s="586" t="e">
        <f t="shared" si="288"/>
        <v>#N/A</v>
      </c>
      <c r="KL2386" s="961"/>
      <c r="BBK2386" s="303">
        <v>2000</v>
      </c>
      <c r="BCC2386" s="303">
        <v>2000</v>
      </c>
      <c r="BCW2386" s="303">
        <v>1490</v>
      </c>
    </row>
    <row r="2387" spans="1:298 1369:1627" ht="45" customHeight="1">
      <c r="B2387" s="203">
        <v>5714400210</v>
      </c>
      <c r="C2387" s="203" t="str">
        <f>VLOOKUP(B2387,'效期天數(2025.1126更新)'!B:C,2,FALSE)</f>
        <v>Na-BD</v>
      </c>
      <c r="D2387" s="203">
        <f>VLOOKUP(B2387,'效期天數(2025.1126更新)'!B:E,4,0)</f>
        <v>120</v>
      </c>
      <c r="E2387" s="204" t="e">
        <f>VLOOKUP(F2387,'帳庫存(20260119  00點更新)'!C:I,7,0)</f>
        <v>#N/A</v>
      </c>
      <c r="F2387" s="296">
        <v>21025441</v>
      </c>
      <c r="G2387" s="295">
        <v>45957</v>
      </c>
      <c r="H2387" s="580" t="s">
        <v>6458</v>
      </c>
      <c r="I2387" s="286" t="s">
        <v>4574</v>
      </c>
      <c r="J2387" s="352">
        <f t="shared" si="289"/>
        <v>46077</v>
      </c>
      <c r="K2387" s="203" t="s">
        <v>6390</v>
      </c>
      <c r="L2387" s="204">
        <v>6000</v>
      </c>
      <c r="M2387" s="204">
        <v>4720</v>
      </c>
      <c r="N2387" s="204">
        <f t="shared" si="290"/>
        <v>4720</v>
      </c>
      <c r="O2387" s="354">
        <f t="shared" si="291"/>
        <v>0</v>
      </c>
      <c r="P2387" s="204" t="e">
        <f t="shared" si="287"/>
        <v>#N/A</v>
      </c>
      <c r="Q2387" s="586" t="e">
        <f t="shared" si="288"/>
        <v>#N/A</v>
      </c>
      <c r="KL2387" s="961"/>
      <c r="AZQ2387" s="303">
        <v>4720</v>
      </c>
    </row>
    <row r="2388" spans="1:298 1369:1627" ht="45" customHeight="1">
      <c r="B2388" s="203">
        <v>5714400210</v>
      </c>
      <c r="C2388" s="203" t="str">
        <f>VLOOKUP(B2388,'效期天數(2025.1126更新)'!B:C,2,FALSE)</f>
        <v>Na-BD</v>
      </c>
      <c r="D2388" s="203">
        <f>VLOOKUP(B2388,'效期天數(2025.1126更新)'!B:E,4,0)</f>
        <v>120</v>
      </c>
      <c r="E2388" s="204" t="e">
        <f>VLOOKUP(F2388,'帳庫存(20260119  00點更新)'!C:I,7,0)</f>
        <v>#N/A</v>
      </c>
      <c r="F2388" s="296">
        <v>21025442</v>
      </c>
      <c r="G2388" s="295">
        <v>45957</v>
      </c>
      <c r="H2388" s="580" t="s">
        <v>6458</v>
      </c>
      <c r="I2388" s="286" t="s">
        <v>4574</v>
      </c>
      <c r="J2388" s="352">
        <f t="shared" si="289"/>
        <v>46077</v>
      </c>
      <c r="K2388" s="203" t="s">
        <v>6390</v>
      </c>
      <c r="L2388" s="204">
        <v>5000</v>
      </c>
      <c r="M2388" s="204">
        <v>4370</v>
      </c>
      <c r="N2388" s="204">
        <f t="shared" si="290"/>
        <v>4370</v>
      </c>
      <c r="O2388" s="354">
        <f t="shared" si="291"/>
        <v>0</v>
      </c>
      <c r="P2388" s="204" t="e">
        <f t="shared" si="287"/>
        <v>#N/A</v>
      </c>
      <c r="Q2388" s="586" t="e">
        <f t="shared" si="288"/>
        <v>#N/A</v>
      </c>
      <c r="KL2388" s="961"/>
      <c r="AZQ2388" s="303">
        <v>3370</v>
      </c>
      <c r="BBR2388" s="699">
        <v>70</v>
      </c>
      <c r="BDS2388" s="342">
        <v>930</v>
      </c>
    </row>
    <row r="2389" spans="1:298 1369:1627" ht="45" customHeight="1">
      <c r="B2389" s="203">
        <v>5714400210</v>
      </c>
      <c r="C2389" s="203" t="str">
        <f>VLOOKUP(B2389,'效期天數(2025.1126更新)'!B:C,2,FALSE)</f>
        <v>Na-BD</v>
      </c>
      <c r="D2389" s="203">
        <f>VLOOKUP(B2389,'效期天數(2025.1126更新)'!B:E,4,0)</f>
        <v>120</v>
      </c>
      <c r="E2389" s="204" t="e">
        <f>VLOOKUP(F2389,'帳庫存(20260119  00點更新)'!C:I,7,0)</f>
        <v>#N/A</v>
      </c>
      <c r="F2389" s="296" t="s">
        <v>7471</v>
      </c>
      <c r="G2389" s="295">
        <v>45959</v>
      </c>
      <c r="H2389" s="593" t="s">
        <v>7470</v>
      </c>
      <c r="I2389" s="864" t="s">
        <v>7462</v>
      </c>
      <c r="J2389" s="352">
        <f t="shared" si="289"/>
        <v>46079</v>
      </c>
      <c r="K2389" s="203" t="s">
        <v>7602</v>
      </c>
      <c r="L2389" s="204">
        <v>6000</v>
      </c>
      <c r="M2389" s="204">
        <v>5465</v>
      </c>
      <c r="N2389" s="204">
        <f t="shared" si="290"/>
        <v>5000</v>
      </c>
      <c r="O2389" s="354">
        <f t="shared" si="291"/>
        <v>465</v>
      </c>
      <c r="P2389" s="204" t="e">
        <f t="shared" si="287"/>
        <v>#N/A</v>
      </c>
      <c r="Q2389" s="586" t="e">
        <f t="shared" si="288"/>
        <v>#N/A</v>
      </c>
      <c r="KL2389" s="961"/>
      <c r="BHA2389" s="303">
        <v>5000</v>
      </c>
    </row>
    <row r="2390" spans="1:298 1369:1627" ht="45" customHeight="1">
      <c r="A2390" s="714" t="s">
        <v>5618</v>
      </c>
      <c r="B2390" s="203">
        <v>5714400210</v>
      </c>
      <c r="C2390" s="203" t="str">
        <f>VLOOKUP(B2390,'效期天數(2025.1126更新)'!B:C,2,FALSE)</f>
        <v>Na-BD</v>
      </c>
      <c r="D2390" s="203">
        <f>VLOOKUP(B2390,'效期天數(2025.1126更新)'!B:E,4,0)</f>
        <v>120</v>
      </c>
      <c r="E2390" s="204">
        <f>VLOOKUP(F2390,'帳庫存(20260119  00點更新)'!C:I,7,0)</f>
        <v>530</v>
      </c>
      <c r="F2390" s="296">
        <v>21025451</v>
      </c>
      <c r="G2390" s="295">
        <v>45964</v>
      </c>
      <c r="H2390" s="592" t="s">
        <v>6513</v>
      </c>
      <c r="I2390" s="286" t="s">
        <v>6515</v>
      </c>
      <c r="J2390" s="352">
        <f t="shared" si="289"/>
        <v>46084</v>
      </c>
      <c r="K2390" s="203" t="s">
        <v>6469</v>
      </c>
      <c r="L2390" s="204">
        <v>6000</v>
      </c>
      <c r="M2390" s="204">
        <v>4600</v>
      </c>
      <c r="N2390" s="204">
        <f t="shared" si="290"/>
        <v>4600</v>
      </c>
      <c r="O2390" s="354">
        <f t="shared" si="291"/>
        <v>0</v>
      </c>
      <c r="P2390" s="204" t="b">
        <f t="shared" si="287"/>
        <v>0</v>
      </c>
      <c r="Q2390" s="586">
        <f t="shared" si="288"/>
        <v>-530</v>
      </c>
      <c r="KL2390" s="961"/>
      <c r="AZR2390" s="303">
        <v>4000</v>
      </c>
      <c r="BBR2390" s="699">
        <v>70</v>
      </c>
      <c r="BGT2390" s="303">
        <v>530</v>
      </c>
    </row>
    <row r="2391" spans="1:298 1369:1627" ht="45" customHeight="1">
      <c r="B2391" s="203">
        <v>5714400210</v>
      </c>
      <c r="C2391" s="203" t="str">
        <f>VLOOKUP(B2391,'效期天數(2025.1126更新)'!B:C,2,FALSE)</f>
        <v>Na-BD</v>
      </c>
      <c r="D2391" s="203">
        <f>VLOOKUP(B2391,'效期天數(2025.1126更新)'!B:E,4,0)</f>
        <v>120</v>
      </c>
      <c r="E2391" s="204" t="e">
        <f>VLOOKUP(F2391,'帳庫存(20260119  00點更新)'!C:I,7,0)</f>
        <v>#N/A</v>
      </c>
      <c r="F2391" s="296">
        <v>21025452</v>
      </c>
      <c r="G2391" s="295">
        <v>45964</v>
      </c>
      <c r="H2391" s="592" t="s">
        <v>6513</v>
      </c>
      <c r="I2391" s="286" t="s">
        <v>6515</v>
      </c>
      <c r="J2391" s="352">
        <f t="shared" si="289"/>
        <v>46084</v>
      </c>
      <c r="K2391" s="203" t="s">
        <v>6469</v>
      </c>
      <c r="L2391" s="204">
        <v>6000</v>
      </c>
      <c r="M2391" s="204">
        <v>5060</v>
      </c>
      <c r="N2391" s="204">
        <f t="shared" si="290"/>
        <v>5060</v>
      </c>
      <c r="O2391" s="354">
        <f t="shared" si="291"/>
        <v>0</v>
      </c>
      <c r="P2391" s="204" t="e">
        <f t="shared" si="287"/>
        <v>#N/A</v>
      </c>
      <c r="Q2391" s="586" t="e">
        <f t="shared" si="288"/>
        <v>#N/A</v>
      </c>
      <c r="KL2391" s="961"/>
      <c r="AZR2391" s="303">
        <v>4000</v>
      </c>
      <c r="BDU2391" s="303">
        <v>1060</v>
      </c>
    </row>
    <row r="2392" spans="1:298 1369:1627" ht="45" customHeight="1">
      <c r="B2392" s="203">
        <v>5714400210</v>
      </c>
      <c r="C2392" s="203" t="str">
        <f>VLOOKUP(B2392,'效期天數(2025.1126更新)'!B:C,2,FALSE)</f>
        <v>Na-BD</v>
      </c>
      <c r="D2392" s="203">
        <f>VLOOKUP(B2392,'效期天數(2025.1126更新)'!B:E,4,0)</f>
        <v>120</v>
      </c>
      <c r="E2392" s="204" t="e">
        <f>VLOOKUP(F2392,'帳庫存(20260119  00點更新)'!C:I,7,0)</f>
        <v>#N/A</v>
      </c>
      <c r="F2392" s="296">
        <v>21025453</v>
      </c>
      <c r="G2392" s="295">
        <v>45966</v>
      </c>
      <c r="H2392" s="580" t="s">
        <v>6514</v>
      </c>
      <c r="I2392" s="286" t="s">
        <v>6515</v>
      </c>
      <c r="J2392" s="352">
        <f t="shared" si="289"/>
        <v>46086</v>
      </c>
      <c r="K2392" s="203" t="s">
        <v>6478</v>
      </c>
      <c r="L2392" s="204">
        <v>6000</v>
      </c>
      <c r="M2392" s="204">
        <v>5880</v>
      </c>
      <c r="N2392" s="204">
        <f t="shared" si="290"/>
        <v>5880</v>
      </c>
      <c r="O2392" s="354">
        <f t="shared" si="291"/>
        <v>0</v>
      </c>
      <c r="P2392" s="204" t="e">
        <f t="shared" si="287"/>
        <v>#N/A</v>
      </c>
      <c r="Q2392" s="586" t="e">
        <f t="shared" si="288"/>
        <v>#N/A</v>
      </c>
      <c r="KL2392" s="961"/>
      <c r="BBG2392" s="303">
        <v>5000</v>
      </c>
      <c r="BBR2392" s="699">
        <v>70</v>
      </c>
      <c r="BGI2392" s="303">
        <v>810</v>
      </c>
    </row>
    <row r="2393" spans="1:298 1369:1627" ht="45" customHeight="1">
      <c r="B2393" s="203">
        <v>5714400210</v>
      </c>
      <c r="C2393" s="203" t="str">
        <f>VLOOKUP(B2393,'效期天數(2025.1126更新)'!B:C,2,FALSE)</f>
        <v>Na-BD</v>
      </c>
      <c r="D2393" s="203">
        <f>VLOOKUP(B2393,'效期天數(2025.1126更新)'!B:E,4,0)</f>
        <v>120</v>
      </c>
      <c r="E2393" s="204" t="e">
        <f>VLOOKUP(F2393,'帳庫存(20260119  00點更新)'!C:I,7,0)</f>
        <v>#N/A</v>
      </c>
      <c r="F2393" s="296">
        <v>21025454</v>
      </c>
      <c r="G2393" s="295">
        <v>45966</v>
      </c>
      <c r="H2393" s="580" t="s">
        <v>6514</v>
      </c>
      <c r="I2393" s="286" t="s">
        <v>6515</v>
      </c>
      <c r="J2393" s="352">
        <f t="shared" si="289"/>
        <v>46086</v>
      </c>
      <c r="K2393" s="203" t="s">
        <v>6478</v>
      </c>
      <c r="L2393" s="204">
        <v>6000</v>
      </c>
      <c r="M2393" s="204">
        <v>5770</v>
      </c>
      <c r="N2393" s="204">
        <f t="shared" si="290"/>
        <v>5770</v>
      </c>
      <c r="O2393" s="354">
        <f t="shared" si="291"/>
        <v>0</v>
      </c>
      <c r="P2393" s="204" t="e">
        <f t="shared" si="287"/>
        <v>#N/A</v>
      </c>
      <c r="Q2393" s="586" t="e">
        <f t="shared" si="288"/>
        <v>#N/A</v>
      </c>
      <c r="KL2393" s="961"/>
      <c r="BBG2393" s="303">
        <v>5000</v>
      </c>
      <c r="BGI2393" s="303">
        <v>770</v>
      </c>
    </row>
    <row r="2394" spans="1:298 1369:1627" ht="45" customHeight="1">
      <c r="B2394" s="203">
        <v>5714400210</v>
      </c>
      <c r="C2394" s="203" t="str">
        <f>VLOOKUP(B2394,'效期天數(2025.1126更新)'!B:C,2,FALSE)</f>
        <v>Na-BD</v>
      </c>
      <c r="D2394" s="203">
        <f>VLOOKUP(B2394,'效期天數(2025.1126更新)'!B:E,4,0)</f>
        <v>120</v>
      </c>
      <c r="E2394" s="204" t="e">
        <f>VLOOKUP(F2394,'帳庫存(20260119  00點更新)'!C:I,7,0)</f>
        <v>#N/A</v>
      </c>
      <c r="F2394" s="296">
        <v>21025461</v>
      </c>
      <c r="G2394" s="295">
        <v>45971</v>
      </c>
      <c r="H2394" s="753" t="s">
        <v>6561</v>
      </c>
      <c r="I2394" s="286" t="s">
        <v>4574</v>
      </c>
      <c r="J2394" s="352">
        <f t="shared" si="289"/>
        <v>46091</v>
      </c>
      <c r="K2394" s="203" t="s">
        <v>6521</v>
      </c>
      <c r="L2394" s="204">
        <v>6000</v>
      </c>
      <c r="M2394" s="204">
        <v>5390</v>
      </c>
      <c r="N2394" s="204">
        <f t="shared" si="290"/>
        <v>5390</v>
      </c>
      <c r="O2394" s="354">
        <f t="shared" si="291"/>
        <v>0</v>
      </c>
      <c r="P2394" s="204" t="e">
        <f t="shared" si="287"/>
        <v>#N/A</v>
      </c>
      <c r="Q2394" s="586" t="e">
        <f t="shared" si="288"/>
        <v>#N/A</v>
      </c>
      <c r="KL2394" s="961"/>
      <c r="BCD2394" s="303">
        <v>5390</v>
      </c>
    </row>
    <row r="2395" spans="1:298 1369:1627" ht="45" customHeight="1">
      <c r="B2395" s="203">
        <v>5714400210</v>
      </c>
      <c r="C2395" s="203" t="str">
        <f>VLOOKUP(B2395,'效期天數(2025.1126更新)'!B:C,2,FALSE)</f>
        <v>Na-BD</v>
      </c>
      <c r="D2395" s="203">
        <f>VLOOKUP(B2395,'效期天數(2025.1126更新)'!B:E,4,0)</f>
        <v>120</v>
      </c>
      <c r="E2395" s="204" t="e">
        <f>VLOOKUP(F2395,'帳庫存(20260119  00點更新)'!C:I,7,0)</f>
        <v>#N/A</v>
      </c>
      <c r="F2395" s="296">
        <v>21025462</v>
      </c>
      <c r="G2395" s="295">
        <v>45971</v>
      </c>
      <c r="H2395" s="753" t="s">
        <v>6561</v>
      </c>
      <c r="I2395" s="286" t="s">
        <v>4574</v>
      </c>
      <c r="J2395" s="352">
        <f t="shared" si="289"/>
        <v>46091</v>
      </c>
      <c r="K2395" s="203" t="s">
        <v>6521</v>
      </c>
      <c r="L2395" s="204">
        <v>6000</v>
      </c>
      <c r="M2395" s="204">
        <v>5730</v>
      </c>
      <c r="N2395" s="204">
        <f t="shared" si="290"/>
        <v>5730</v>
      </c>
      <c r="O2395" s="354">
        <f t="shared" si="291"/>
        <v>0</v>
      </c>
      <c r="P2395" s="204" t="e">
        <f t="shared" si="287"/>
        <v>#N/A</v>
      </c>
      <c r="Q2395" s="586" t="e">
        <f t="shared" si="288"/>
        <v>#N/A</v>
      </c>
      <c r="KL2395" s="961"/>
      <c r="BBM2395" s="303">
        <v>5730</v>
      </c>
    </row>
    <row r="2396" spans="1:298 1369:1627" ht="45" customHeight="1">
      <c r="B2396" s="831">
        <v>5714400210</v>
      </c>
      <c r="C2396" s="831" t="str">
        <f>VLOOKUP(B2396,'效期天數(2025.1126更新)'!B:C,2,FALSE)</f>
        <v>Na-BD</v>
      </c>
      <c r="D2396" s="831">
        <f>VLOOKUP(B2396,'效期天數(2025.1126更新)'!B:E,4,0)</f>
        <v>120</v>
      </c>
      <c r="E2396" s="832" t="e">
        <f>VLOOKUP(F2396,'帳庫存(20260119  00點更新)'!C:I,7,0)</f>
        <v>#N/A</v>
      </c>
      <c r="F2396" s="833" t="s">
        <v>6935</v>
      </c>
      <c r="G2396" s="519">
        <v>45973</v>
      </c>
      <c r="H2396" s="519" t="s">
        <v>7072</v>
      </c>
      <c r="I2396" s="821" t="s">
        <v>6933</v>
      </c>
      <c r="J2396" s="352">
        <f t="shared" si="289"/>
        <v>46093</v>
      </c>
      <c r="L2396" s="204">
        <v>6000</v>
      </c>
      <c r="M2396" s="204">
        <v>6060</v>
      </c>
      <c r="N2396" s="204">
        <f t="shared" si="290"/>
        <v>6060</v>
      </c>
      <c r="O2396" s="354">
        <f t="shared" si="291"/>
        <v>0</v>
      </c>
      <c r="P2396" s="204" t="e">
        <f t="shared" si="287"/>
        <v>#N/A</v>
      </c>
      <c r="Q2396" s="586" t="e">
        <f t="shared" si="288"/>
        <v>#N/A</v>
      </c>
      <c r="KL2396" s="961"/>
      <c r="BDT2396" s="303">
        <v>1000</v>
      </c>
      <c r="BFG2396" s="303">
        <v>5060</v>
      </c>
    </row>
    <row r="2397" spans="1:298 1369:1627" ht="45" customHeight="1">
      <c r="A2397" s="714" t="s">
        <v>5618</v>
      </c>
      <c r="B2397" s="831">
        <v>5714400210</v>
      </c>
      <c r="C2397" s="831" t="str">
        <f>VLOOKUP(B2397,'效期天數(2025.1126更新)'!B:C,2,FALSE)</f>
        <v>Na-BD</v>
      </c>
      <c r="D2397" s="831">
        <f>VLOOKUP(B2397,'效期天數(2025.1126更新)'!B:E,4,0)</f>
        <v>120</v>
      </c>
      <c r="E2397" s="832">
        <f>VLOOKUP(F2397,'帳庫存(20260119  00點更新)'!C:I,7,0)</f>
        <v>2990</v>
      </c>
      <c r="F2397" s="833" t="s">
        <v>6936</v>
      </c>
      <c r="G2397" s="519">
        <v>45973</v>
      </c>
      <c r="H2397" s="519" t="s">
        <v>7072</v>
      </c>
      <c r="I2397" s="821" t="s">
        <v>7996</v>
      </c>
      <c r="J2397" s="352">
        <f t="shared" si="289"/>
        <v>46093</v>
      </c>
      <c r="L2397" s="204">
        <v>6000</v>
      </c>
      <c r="M2397" s="204">
        <v>5990</v>
      </c>
      <c r="N2397" s="204">
        <f t="shared" si="290"/>
        <v>6570</v>
      </c>
      <c r="O2397" s="354">
        <f>M2397-N2397+IY2397</f>
        <v>0</v>
      </c>
      <c r="P2397" s="204" t="b">
        <f t="shared" si="287"/>
        <v>0</v>
      </c>
      <c r="Q2397" s="586">
        <f t="shared" si="288"/>
        <v>-2990</v>
      </c>
      <c r="IY2397" s="360">
        <v>580</v>
      </c>
      <c r="KL2397" s="961"/>
      <c r="BFG2397" s="303">
        <v>3000</v>
      </c>
      <c r="BHZ2397" s="303">
        <v>2990</v>
      </c>
      <c r="BJO2397" s="303">
        <v>580</v>
      </c>
    </row>
    <row r="2398" spans="1:298 1369:1627" ht="45" customHeight="1">
      <c r="B2398" s="203">
        <v>5714400210</v>
      </c>
      <c r="C2398" s="203" t="str">
        <f>VLOOKUP(B2398,'效期天數(2025.1126更新)'!B:C,2,FALSE)</f>
        <v>Na-BD</v>
      </c>
      <c r="D2398" s="203">
        <f>VLOOKUP(B2398,'效期天數(2025.1126更新)'!B:E,4,0)</f>
        <v>120</v>
      </c>
      <c r="E2398" s="204" t="e">
        <f>VLOOKUP(F2398,'帳庫存(20260119  00點更新)'!C:I,7,0)</f>
        <v>#N/A</v>
      </c>
      <c r="F2398" s="296" t="s">
        <v>7473</v>
      </c>
      <c r="G2398" s="295">
        <v>45974</v>
      </c>
      <c r="H2398" s="593" t="s">
        <v>7470</v>
      </c>
      <c r="I2398" s="864" t="s">
        <v>7462</v>
      </c>
      <c r="J2398" s="352">
        <f t="shared" si="289"/>
        <v>46094</v>
      </c>
      <c r="K2398" s="203" t="s">
        <v>7602</v>
      </c>
      <c r="L2398" s="204">
        <v>6000</v>
      </c>
      <c r="M2398" s="204">
        <v>5675</v>
      </c>
      <c r="N2398" s="204">
        <f t="shared" si="290"/>
        <v>5000</v>
      </c>
      <c r="O2398" s="354">
        <f>M2398-N2398</f>
        <v>675</v>
      </c>
      <c r="P2398" s="204" t="e">
        <f t="shared" si="287"/>
        <v>#N/A</v>
      </c>
      <c r="Q2398" s="586" t="e">
        <f t="shared" si="288"/>
        <v>#N/A</v>
      </c>
      <c r="KL2398" s="961"/>
      <c r="BHY2398" s="303">
        <v>1000</v>
      </c>
      <c r="BIE2398" s="303">
        <v>4000</v>
      </c>
    </row>
    <row r="2399" spans="1:298 1369:1627" ht="45" customHeight="1">
      <c r="A2399" s="714" t="s">
        <v>5618</v>
      </c>
      <c r="B2399" s="203">
        <v>5714400210</v>
      </c>
      <c r="C2399" s="203" t="str">
        <f>VLOOKUP(B2399,'效期天數(2025.1126更新)'!B:C,2,FALSE)</f>
        <v>Na-BD</v>
      </c>
      <c r="D2399" s="203">
        <f>VLOOKUP(B2399,'效期天數(2025.1126更新)'!B:E,4,0)</f>
        <v>120</v>
      </c>
      <c r="E2399" s="204">
        <f>VLOOKUP(F2399,'帳庫存(20260119  00點更新)'!C:I,7,0)</f>
        <v>550</v>
      </c>
      <c r="F2399" s="296">
        <v>21025471</v>
      </c>
      <c r="G2399" s="295">
        <v>45978</v>
      </c>
      <c r="H2399" s="564" t="s">
        <v>6620</v>
      </c>
      <c r="I2399" s="763" t="s">
        <v>4574</v>
      </c>
      <c r="J2399" s="352">
        <f t="shared" si="289"/>
        <v>46098</v>
      </c>
      <c r="K2399" s="203" t="s">
        <v>6587</v>
      </c>
      <c r="L2399" s="204">
        <v>6000</v>
      </c>
      <c r="M2399" s="204">
        <v>5620</v>
      </c>
      <c r="N2399" s="204">
        <f t="shared" si="290"/>
        <v>5620</v>
      </c>
      <c r="O2399" s="354">
        <f>M2399-N2399</f>
        <v>0</v>
      </c>
      <c r="P2399" s="204" t="b">
        <f t="shared" si="287"/>
        <v>0</v>
      </c>
      <c r="Q2399" s="586">
        <f t="shared" si="288"/>
        <v>-550</v>
      </c>
      <c r="KL2399" s="961"/>
      <c r="BBR2399" s="699">
        <v>70</v>
      </c>
      <c r="BBU2399" s="303">
        <v>5000</v>
      </c>
      <c r="BIH2399" s="303">
        <v>550</v>
      </c>
    </row>
    <row r="2400" spans="1:298 1369:1627" ht="45" customHeight="1">
      <c r="A2400" s="714" t="s">
        <v>5618</v>
      </c>
      <c r="B2400" s="203">
        <v>5714400210</v>
      </c>
      <c r="C2400" s="203" t="str">
        <f>VLOOKUP(B2400,'效期天數(2025.1126更新)'!B:C,2,FALSE)</f>
        <v>Na-BD</v>
      </c>
      <c r="D2400" s="203">
        <f>VLOOKUP(B2400,'效期天數(2025.1126更新)'!B:E,4,0)</f>
        <v>120</v>
      </c>
      <c r="E2400" s="204">
        <f>VLOOKUP(F2400,'帳庫存(20260119  00點更新)'!C:I,7,0)</f>
        <v>320</v>
      </c>
      <c r="F2400" s="296">
        <v>21025472</v>
      </c>
      <c r="G2400" s="295">
        <v>45978</v>
      </c>
      <c r="H2400" s="564" t="s">
        <v>6620</v>
      </c>
      <c r="I2400" s="763" t="s">
        <v>4574</v>
      </c>
      <c r="J2400" s="352">
        <f t="shared" si="289"/>
        <v>46098</v>
      </c>
      <c r="K2400" s="203" t="s">
        <v>6587</v>
      </c>
      <c r="L2400" s="204">
        <v>6000</v>
      </c>
      <c r="M2400" s="204">
        <v>5720</v>
      </c>
      <c r="N2400" s="204">
        <f t="shared" si="290"/>
        <v>6040</v>
      </c>
      <c r="O2400" s="354">
        <f>M2400-N2400+HG2400</f>
        <v>0</v>
      </c>
      <c r="P2400" s="204" t="b">
        <f t="shared" si="287"/>
        <v>0</v>
      </c>
      <c r="Q2400" s="586">
        <f t="shared" si="288"/>
        <v>-320</v>
      </c>
      <c r="HG2400" s="360">
        <v>320</v>
      </c>
      <c r="KL2400" s="961"/>
      <c r="BBM2400" s="303">
        <v>2720</v>
      </c>
      <c r="BBU2400" s="303">
        <v>3000</v>
      </c>
      <c r="BIH2400" s="303">
        <v>320</v>
      </c>
    </row>
    <row r="2401" spans="1:303 1422:1721" ht="45" customHeight="1">
      <c r="B2401" s="203">
        <v>5714400210</v>
      </c>
      <c r="C2401" s="203" t="str">
        <f>VLOOKUP(B2401,'效期天數(2025.1126更新)'!B:C,2,FALSE)</f>
        <v>Na-BD</v>
      </c>
      <c r="D2401" s="203">
        <f>VLOOKUP(B2401,'效期天數(2025.1126更新)'!B:E,4,0)</f>
        <v>120</v>
      </c>
      <c r="E2401" s="204" t="e">
        <f>VLOOKUP(F2401,'帳庫存(20260119  00點更新)'!C:I,7,0)</f>
        <v>#N/A</v>
      </c>
      <c r="F2401" s="296">
        <v>21025473</v>
      </c>
      <c r="G2401" s="295">
        <v>45980</v>
      </c>
      <c r="H2401" s="755" t="s">
        <v>6746</v>
      </c>
      <c r="I2401" s="286" t="s">
        <v>6749</v>
      </c>
      <c r="J2401" s="352">
        <f t="shared" si="289"/>
        <v>46100</v>
      </c>
      <c r="K2401" s="203" t="s">
        <v>6606</v>
      </c>
      <c r="L2401" s="204">
        <v>6000</v>
      </c>
      <c r="M2401" s="204">
        <v>5830</v>
      </c>
      <c r="N2401" s="204">
        <f t="shared" si="290"/>
        <v>5830</v>
      </c>
      <c r="O2401" s="354">
        <f>M2401-N2401</f>
        <v>0</v>
      </c>
      <c r="P2401" s="204" t="e">
        <f t="shared" si="287"/>
        <v>#N/A</v>
      </c>
      <c r="Q2401" s="586" t="e">
        <f t="shared" si="288"/>
        <v>#N/A</v>
      </c>
      <c r="KL2401" s="961"/>
      <c r="BCE2401" s="303">
        <v>2000</v>
      </c>
      <c r="BCO2401" s="303">
        <v>3830</v>
      </c>
    </row>
    <row r="2402" spans="1:303 1422:1721" ht="45" customHeight="1">
      <c r="A2402" s="714" t="s">
        <v>5618</v>
      </c>
      <c r="B2402" s="203">
        <v>5714400210</v>
      </c>
      <c r="C2402" s="203" t="str">
        <f>VLOOKUP(B2402,'效期天數(2025.1126更新)'!B:C,2,FALSE)</f>
        <v>Na-BD</v>
      </c>
      <c r="D2402" s="203">
        <f>VLOOKUP(B2402,'效期天數(2025.1126更新)'!B:E,4,0)</f>
        <v>120</v>
      </c>
      <c r="E2402" s="204">
        <f>VLOOKUP(F2402,'帳庫存(20260119  00點更新)'!C:I,7,0)</f>
        <v>440</v>
      </c>
      <c r="F2402" s="296">
        <v>21025474</v>
      </c>
      <c r="G2402" s="295">
        <v>45980</v>
      </c>
      <c r="H2402" s="755" t="s">
        <v>6746</v>
      </c>
      <c r="I2402" s="286" t="s">
        <v>6749</v>
      </c>
      <c r="J2402" s="352">
        <f t="shared" si="289"/>
        <v>46100</v>
      </c>
      <c r="K2402" s="203" t="s">
        <v>6606</v>
      </c>
      <c r="L2402" s="204">
        <v>6000</v>
      </c>
      <c r="M2402" s="204">
        <v>5800</v>
      </c>
      <c r="N2402" s="204">
        <f t="shared" si="290"/>
        <v>6240</v>
      </c>
      <c r="O2402" s="354">
        <f>M2402-N2402+HQ2402</f>
        <v>0</v>
      </c>
      <c r="P2402" s="204" t="b">
        <f t="shared" si="287"/>
        <v>0</v>
      </c>
      <c r="Q2402" s="586">
        <f t="shared" si="288"/>
        <v>-440</v>
      </c>
      <c r="HQ2402" s="812">
        <v>440</v>
      </c>
      <c r="KL2402" s="961"/>
      <c r="BCG2402" s="303">
        <v>4000</v>
      </c>
      <c r="BCO2402" s="303">
        <v>1800</v>
      </c>
      <c r="BHJ2402" s="334">
        <v>440</v>
      </c>
    </row>
    <row r="2403" spans="1:303 1422:1721" ht="45" customHeight="1">
      <c r="A2403" s="714" t="s">
        <v>5618</v>
      </c>
      <c r="B2403" s="203">
        <v>5714400210</v>
      </c>
      <c r="C2403" s="203" t="str">
        <f>VLOOKUP(B2403,'效期天數(2025.1126更新)'!B:C,2,FALSE)</f>
        <v>Na-BD</v>
      </c>
      <c r="D2403" s="203">
        <f>VLOOKUP(B2403,'效期天數(2025.1126更新)'!B:E,4,0)</f>
        <v>120</v>
      </c>
      <c r="E2403" s="204">
        <f>VLOOKUP(F2403,'帳庫存(20260119  00點更新)'!C:I,7,0)</f>
        <v>400</v>
      </c>
      <c r="F2403" s="296">
        <v>21025481</v>
      </c>
      <c r="G2403" s="295">
        <v>45986</v>
      </c>
      <c r="H2403" s="760" t="s">
        <v>6785</v>
      </c>
      <c r="I2403" s="286" t="s">
        <v>6787</v>
      </c>
      <c r="J2403" s="352">
        <f t="shared" si="289"/>
        <v>46106</v>
      </c>
      <c r="K2403" s="203" t="s">
        <v>6652</v>
      </c>
      <c r="L2403" s="204">
        <v>6000</v>
      </c>
      <c r="M2403" s="204">
        <v>5470</v>
      </c>
      <c r="N2403" s="204">
        <f t="shared" si="290"/>
        <v>5470</v>
      </c>
      <c r="O2403" s="354">
        <f>M2403-N2403</f>
        <v>0</v>
      </c>
      <c r="P2403" s="204" t="b">
        <f t="shared" ref="P2403:P2434" si="292">IF(O2403=E2403,TRUE,FALSE)</f>
        <v>0</v>
      </c>
      <c r="Q2403" s="586">
        <f t="shared" ref="Q2403:Q2434" si="293">O2403-E2403</f>
        <v>-400</v>
      </c>
      <c r="KL2403" s="961"/>
      <c r="BBR2403" s="699">
        <v>70</v>
      </c>
      <c r="BDA2403" s="303">
        <v>5000</v>
      </c>
      <c r="BGS2403" s="303">
        <v>400</v>
      </c>
    </row>
    <row r="2404" spans="1:303 1422:1721" ht="45" customHeight="1">
      <c r="A2404" s="714" t="s">
        <v>5618</v>
      </c>
      <c r="B2404" s="203">
        <v>5714400210</v>
      </c>
      <c r="C2404" s="203" t="str">
        <f>VLOOKUP(B2404,'效期天數(2025.1126更新)'!B:C,2,FALSE)</f>
        <v>Na-BD</v>
      </c>
      <c r="D2404" s="203">
        <f>VLOOKUP(B2404,'效期天數(2025.1126更新)'!B:E,4,0)</f>
        <v>120</v>
      </c>
      <c r="E2404" s="204">
        <f>VLOOKUP(F2404,'帳庫存(20260119  00點更新)'!C:I,7,0)</f>
        <v>800</v>
      </c>
      <c r="F2404" s="296">
        <v>21025482</v>
      </c>
      <c r="G2404" s="295">
        <v>45986</v>
      </c>
      <c r="H2404" s="760" t="s">
        <v>6785</v>
      </c>
      <c r="I2404" s="286" t="s">
        <v>6787</v>
      </c>
      <c r="J2404" s="352">
        <f t="shared" si="289"/>
        <v>46106</v>
      </c>
      <c r="K2404" s="203" t="s">
        <v>6652</v>
      </c>
      <c r="L2404" s="204">
        <v>6000</v>
      </c>
      <c r="M2404" s="204">
        <v>5610</v>
      </c>
      <c r="N2404" s="204">
        <f t="shared" si="290"/>
        <v>5800</v>
      </c>
      <c r="O2404" s="354">
        <f>M2404-N2404+HW2404</f>
        <v>0</v>
      </c>
      <c r="P2404" s="204" t="b">
        <f t="shared" si="292"/>
        <v>0</v>
      </c>
      <c r="Q2404" s="586">
        <f t="shared" si="293"/>
        <v>-800</v>
      </c>
      <c r="HW2404" s="360">
        <v>190</v>
      </c>
      <c r="KL2404" s="961"/>
      <c r="BDA2404" s="303">
        <v>2000</v>
      </c>
      <c r="BEA2404" s="303">
        <v>2000</v>
      </c>
      <c r="BFA2404" s="303">
        <v>1000</v>
      </c>
      <c r="BGS2404" s="303">
        <v>800</v>
      </c>
    </row>
    <row r="2405" spans="1:303 1422:1721" ht="45" customHeight="1">
      <c r="A2405" s="714" t="s">
        <v>5618</v>
      </c>
      <c r="B2405" s="203">
        <v>5714400210</v>
      </c>
      <c r="C2405" s="203" t="str">
        <f>VLOOKUP(B2405,'效期天數(2025.1126更新)'!B:C,2,FALSE)</f>
        <v>Na-BD</v>
      </c>
      <c r="D2405" s="203">
        <f>VLOOKUP(B2405,'效期天數(2025.1126更新)'!B:E,4,0)</f>
        <v>120</v>
      </c>
      <c r="E2405" s="204" t="e">
        <f>VLOOKUP(F2405,'帳庫存(20260119  00點更新)'!C:I,7,0)</f>
        <v>#N/A</v>
      </c>
      <c r="F2405" s="296">
        <v>21025483</v>
      </c>
      <c r="G2405" s="295">
        <v>45988</v>
      </c>
      <c r="H2405" s="593" t="s">
        <v>7189</v>
      </c>
      <c r="I2405" s="286" t="s">
        <v>6787</v>
      </c>
      <c r="J2405" s="352">
        <f t="shared" si="289"/>
        <v>46108</v>
      </c>
      <c r="K2405" s="203" t="s">
        <v>6693</v>
      </c>
      <c r="L2405" s="204">
        <v>6000</v>
      </c>
      <c r="M2405" s="204">
        <v>5480</v>
      </c>
      <c r="N2405" s="204">
        <f t="shared" si="290"/>
        <v>5480</v>
      </c>
      <c r="O2405" s="354">
        <f>M2405-N2405</f>
        <v>0</v>
      </c>
      <c r="P2405" s="204" t="e">
        <f t="shared" si="292"/>
        <v>#N/A</v>
      </c>
      <c r="Q2405" s="586" t="e">
        <f t="shared" si="293"/>
        <v>#N/A</v>
      </c>
      <c r="KL2405" s="961"/>
      <c r="BFR2405" s="334">
        <v>1000</v>
      </c>
      <c r="BGD2405" s="303">
        <v>4480</v>
      </c>
    </row>
    <row r="2406" spans="1:303 1422:1721" ht="45" customHeight="1">
      <c r="A2406" s="714" t="s">
        <v>5618</v>
      </c>
      <c r="B2406" s="203">
        <v>5714400210</v>
      </c>
      <c r="C2406" s="203" t="str">
        <f>VLOOKUP(B2406,'效期天數(2025.1126更新)'!B:C,2,FALSE)</f>
        <v>Na-BD</v>
      </c>
      <c r="D2406" s="203">
        <f>VLOOKUP(B2406,'效期天數(2025.1126更新)'!B:E,4,0)</f>
        <v>120</v>
      </c>
      <c r="E2406" s="204">
        <f>VLOOKUP(F2406,'帳庫存(20260119  00點更新)'!C:I,7,0)</f>
        <v>2000</v>
      </c>
      <c r="F2406" s="296">
        <v>21025484</v>
      </c>
      <c r="G2406" s="295">
        <v>45988</v>
      </c>
      <c r="H2406" s="593" t="s">
        <v>7189</v>
      </c>
      <c r="I2406" s="286" t="s">
        <v>6787</v>
      </c>
      <c r="J2406" s="352">
        <f t="shared" si="289"/>
        <v>46108</v>
      </c>
      <c r="K2406" s="203" t="s">
        <v>6693</v>
      </c>
      <c r="L2406" s="204">
        <v>6000</v>
      </c>
      <c r="M2406" s="204">
        <v>5680</v>
      </c>
      <c r="N2406" s="204">
        <f t="shared" si="290"/>
        <v>5680</v>
      </c>
      <c r="O2406" s="354">
        <f>M2406-N2406</f>
        <v>0</v>
      </c>
      <c r="P2406" s="204" t="b">
        <f t="shared" si="292"/>
        <v>0</v>
      </c>
      <c r="Q2406" s="586">
        <f t="shared" si="293"/>
        <v>-2000</v>
      </c>
      <c r="KL2406" s="961"/>
      <c r="BGD2406" s="303">
        <v>2680</v>
      </c>
      <c r="BGL2406" s="334">
        <v>1000</v>
      </c>
      <c r="BHF2406" s="303">
        <v>1000</v>
      </c>
      <c r="BHI2406" s="303">
        <v>1000</v>
      </c>
    </row>
    <row r="2407" spans="1:303 1422:1721" ht="45" customHeight="1">
      <c r="B2407" s="203">
        <v>5714400210</v>
      </c>
      <c r="C2407" s="203" t="str">
        <f>VLOOKUP(B2407,'效期天數(2025.1126更新)'!B:C,2,FALSE)</f>
        <v>Na-BD</v>
      </c>
      <c r="D2407" s="203">
        <f>VLOOKUP(B2407,'效期天數(2025.1126更新)'!B:E,4,0)</f>
        <v>120</v>
      </c>
      <c r="E2407" s="204" t="e">
        <f>VLOOKUP(F2407,'帳庫存(20260119  00點更新)'!C:I,7,0)</f>
        <v>#N/A</v>
      </c>
      <c r="F2407" s="296">
        <v>21025491</v>
      </c>
      <c r="G2407" s="295">
        <v>45992</v>
      </c>
      <c r="H2407" s="753" t="s">
        <v>6798</v>
      </c>
      <c r="I2407" s="286" t="s">
        <v>6787</v>
      </c>
      <c r="J2407" s="352">
        <f t="shared" si="289"/>
        <v>46112</v>
      </c>
      <c r="K2407" s="203" t="s">
        <v>6752</v>
      </c>
      <c r="L2407" s="204">
        <v>6000</v>
      </c>
      <c r="M2407" s="204">
        <v>5190</v>
      </c>
      <c r="N2407" s="204">
        <f t="shared" si="290"/>
        <v>5190</v>
      </c>
      <c r="O2407" s="354">
        <f>M2407-N2407</f>
        <v>0</v>
      </c>
      <c r="P2407" s="204" t="e">
        <f t="shared" si="292"/>
        <v>#N/A</v>
      </c>
      <c r="Q2407" s="586" t="e">
        <f t="shared" si="293"/>
        <v>#N/A</v>
      </c>
      <c r="KL2407" s="961"/>
      <c r="BBR2407" s="699">
        <v>70</v>
      </c>
      <c r="BDH2407" s="303">
        <v>5120</v>
      </c>
    </row>
    <row r="2408" spans="1:303 1422:1721" ht="45" customHeight="1">
      <c r="B2408" s="203">
        <v>5714400210</v>
      </c>
      <c r="C2408" s="203" t="str">
        <f>VLOOKUP(B2408,'效期天數(2025.1126更新)'!B:C,2,FALSE)</f>
        <v>Na-BD</v>
      </c>
      <c r="D2408" s="203">
        <f>VLOOKUP(B2408,'效期天數(2025.1126更新)'!B:E,4,0)</f>
        <v>120</v>
      </c>
      <c r="E2408" s="204" t="e">
        <f>VLOOKUP(F2408,'帳庫存(20260119  00點更新)'!C:I,7,0)</f>
        <v>#N/A</v>
      </c>
      <c r="F2408" s="296">
        <v>21025492</v>
      </c>
      <c r="G2408" s="295">
        <v>45992</v>
      </c>
      <c r="H2408" s="753" t="s">
        <v>6798</v>
      </c>
      <c r="I2408" s="286" t="s">
        <v>6787</v>
      </c>
      <c r="J2408" s="352">
        <f t="shared" si="289"/>
        <v>46112</v>
      </c>
      <c r="K2408" s="203" t="s">
        <v>6752</v>
      </c>
      <c r="L2408" s="204">
        <v>6000</v>
      </c>
      <c r="M2408" s="204">
        <v>5230</v>
      </c>
      <c r="N2408" s="204">
        <f t="shared" si="290"/>
        <v>5230</v>
      </c>
      <c r="O2408" s="354">
        <f>M2408-N2408</f>
        <v>0</v>
      </c>
      <c r="P2408" s="204" t="e">
        <f t="shared" si="292"/>
        <v>#N/A</v>
      </c>
      <c r="Q2408" s="586" t="e">
        <f t="shared" si="293"/>
        <v>#N/A</v>
      </c>
      <c r="KL2408" s="961"/>
      <c r="BDH2408" s="303">
        <v>3000</v>
      </c>
      <c r="BFH2408" s="303">
        <v>2230</v>
      </c>
    </row>
    <row r="2409" spans="1:303 1422:1721" ht="45" customHeight="1">
      <c r="A2409" s="714" t="s">
        <v>5618</v>
      </c>
      <c r="B2409" s="203">
        <v>5714400210</v>
      </c>
      <c r="C2409" s="203" t="str">
        <f>VLOOKUP(B2409,'效期天數(2025.1126更新)'!B:C,2,FALSE)</f>
        <v>Na-BD</v>
      </c>
      <c r="D2409" s="203">
        <f>VLOOKUP(B2409,'效期天數(2025.1126更新)'!B:E,4,0)</f>
        <v>120</v>
      </c>
      <c r="E2409" s="204">
        <f>VLOOKUP(F2409,'帳庫存(20260119  00點更新)'!C:I,7,0)</f>
        <v>720</v>
      </c>
      <c r="F2409" s="296">
        <v>21025501</v>
      </c>
      <c r="G2409" s="295">
        <v>45999</v>
      </c>
      <c r="H2409" s="531" t="s">
        <v>6868</v>
      </c>
      <c r="I2409" s="286" t="s">
        <v>6910</v>
      </c>
      <c r="J2409" s="352">
        <f t="shared" si="289"/>
        <v>46119</v>
      </c>
      <c r="K2409" s="203" t="s">
        <v>6812</v>
      </c>
      <c r="L2409" s="204">
        <v>6000</v>
      </c>
      <c r="M2409" s="204">
        <v>5590</v>
      </c>
      <c r="N2409" s="204">
        <f t="shared" si="290"/>
        <v>6310</v>
      </c>
      <c r="O2409" s="354">
        <f>M2409-N2409+HX2409</f>
        <v>0</v>
      </c>
      <c r="P2409" s="204" t="b">
        <f t="shared" si="292"/>
        <v>0</v>
      </c>
      <c r="Q2409" s="586">
        <f t="shared" si="293"/>
        <v>-720</v>
      </c>
      <c r="HX2409" s="360">
        <v>720</v>
      </c>
      <c r="KL2409" s="961"/>
      <c r="BDX2409" s="303">
        <v>5590</v>
      </c>
      <c r="BGY2409" s="303">
        <v>720</v>
      </c>
    </row>
    <row r="2410" spans="1:303 1422:1721" ht="45" customHeight="1">
      <c r="B2410" s="203">
        <v>5714400210</v>
      </c>
      <c r="C2410" s="203" t="str">
        <f>VLOOKUP(B2410,'效期天數(2025.1126更新)'!B:C,2,FALSE)</f>
        <v>Na-BD</v>
      </c>
      <c r="D2410" s="203">
        <f>VLOOKUP(B2410,'效期天數(2025.1126更新)'!B:E,4,0)</f>
        <v>120</v>
      </c>
      <c r="E2410" s="204" t="e">
        <f>VLOOKUP(F2410,'帳庫存(20260119  00點更新)'!C:I,7,0)</f>
        <v>#N/A</v>
      </c>
      <c r="F2410" s="296">
        <v>21025502</v>
      </c>
      <c r="G2410" s="295">
        <v>45999</v>
      </c>
      <c r="H2410" s="531" t="s">
        <v>6868</v>
      </c>
      <c r="I2410" s="286" t="s">
        <v>6910</v>
      </c>
      <c r="J2410" s="352">
        <f t="shared" si="289"/>
        <v>46119</v>
      </c>
      <c r="K2410" s="203" t="s">
        <v>6812</v>
      </c>
      <c r="L2410" s="204">
        <v>6000</v>
      </c>
      <c r="M2410" s="204">
        <v>5540</v>
      </c>
      <c r="N2410" s="204">
        <f t="shared" si="290"/>
        <v>5540</v>
      </c>
      <c r="O2410" s="354">
        <f>M2410-N2410</f>
        <v>0</v>
      </c>
      <c r="P2410" s="204" t="e">
        <f t="shared" si="292"/>
        <v>#N/A</v>
      </c>
      <c r="Q2410" s="586" t="e">
        <f t="shared" si="293"/>
        <v>#N/A</v>
      </c>
      <c r="KL2410" s="961"/>
      <c r="BDX2410" s="303">
        <v>1000</v>
      </c>
      <c r="BEU2410" s="303">
        <v>4540</v>
      </c>
    </row>
    <row r="2411" spans="1:303 1422:1721" ht="45" customHeight="1">
      <c r="A2411" s="714" t="s">
        <v>5618</v>
      </c>
      <c r="B2411" s="203">
        <v>5714400210</v>
      </c>
      <c r="C2411" s="203" t="str">
        <f>VLOOKUP(B2411,'效期天數(2025.1126更新)'!B:C,2,FALSE)</f>
        <v>Na-BD</v>
      </c>
      <c r="D2411" s="203">
        <f>VLOOKUP(B2411,'效期天數(2025.1126更新)'!B:E,4,0)</f>
        <v>120</v>
      </c>
      <c r="E2411" s="204">
        <f>VLOOKUP(F2411,'帳庫存(20260119  00點更新)'!C:I,7,0)</f>
        <v>610</v>
      </c>
      <c r="F2411" s="296">
        <v>21025503</v>
      </c>
      <c r="G2411" s="295">
        <v>46001</v>
      </c>
      <c r="H2411" s="747" t="s">
        <v>6987</v>
      </c>
      <c r="J2411" s="352">
        <f t="shared" si="289"/>
        <v>46121</v>
      </c>
      <c r="K2411" s="203" t="s">
        <v>6838</v>
      </c>
      <c r="L2411" s="204">
        <v>6000</v>
      </c>
      <c r="M2411" s="204">
        <v>5610</v>
      </c>
      <c r="N2411" s="204">
        <f t="shared" si="290"/>
        <v>5610</v>
      </c>
      <c r="O2411" s="354">
        <f>M2411-N2411</f>
        <v>0</v>
      </c>
      <c r="P2411" s="204" t="b">
        <f t="shared" si="292"/>
        <v>0</v>
      </c>
      <c r="Q2411" s="586">
        <f t="shared" si="293"/>
        <v>-610</v>
      </c>
      <c r="KL2411" s="961"/>
      <c r="BEU2411" s="303">
        <v>5000</v>
      </c>
      <c r="BHZ2411" s="303">
        <v>610</v>
      </c>
    </row>
    <row r="2412" spans="1:303 1422:1721" ht="45" customHeight="1">
      <c r="B2412" s="203">
        <v>5714400210</v>
      </c>
      <c r="C2412" s="203" t="str">
        <f>VLOOKUP(B2412,'效期天數(2025.1126更新)'!B:C,2,FALSE)</f>
        <v>Na-BD</v>
      </c>
      <c r="D2412" s="203">
        <f>VLOOKUP(B2412,'效期天數(2025.1126更新)'!B:E,4,0)</f>
        <v>120</v>
      </c>
      <c r="E2412" s="204">
        <f>VLOOKUP(F2412,'帳庫存(20260119  00點更新)'!C:I,7,0)</f>
        <v>2510</v>
      </c>
      <c r="F2412" s="296">
        <v>21025504</v>
      </c>
      <c r="G2412" s="295">
        <v>46001</v>
      </c>
      <c r="H2412" s="747" t="s">
        <v>6987</v>
      </c>
      <c r="J2412" s="352">
        <f t="shared" si="289"/>
        <v>46121</v>
      </c>
      <c r="K2412" s="203" t="s">
        <v>6838</v>
      </c>
      <c r="L2412" s="204">
        <v>6000</v>
      </c>
      <c r="M2412" s="204">
        <v>5510</v>
      </c>
      <c r="N2412" s="204">
        <f t="shared" si="290"/>
        <v>5510</v>
      </c>
      <c r="O2412" s="354">
        <f>M2412-N2412</f>
        <v>0</v>
      </c>
      <c r="P2412" s="204" t="b">
        <f t="shared" si="292"/>
        <v>0</v>
      </c>
      <c r="Q2412" s="586">
        <f t="shared" si="293"/>
        <v>-2510</v>
      </c>
      <c r="KL2412" s="961"/>
      <c r="BEU2412" s="303">
        <v>1000</v>
      </c>
      <c r="BFT2412" s="303">
        <v>2000</v>
      </c>
      <c r="BIH2412" s="303">
        <v>1510</v>
      </c>
      <c r="BIP2412" s="334">
        <v>1000</v>
      </c>
    </row>
    <row r="2413" spans="1:303 1422:1721" ht="45" customHeight="1">
      <c r="A2413" s="834" t="s">
        <v>4910</v>
      </c>
      <c r="B2413" s="835">
        <v>5714400210</v>
      </c>
      <c r="C2413" s="835" t="str">
        <f>VLOOKUP(B2413,'效期天數(2025.1126更新)'!B:C,2,FALSE)</f>
        <v>Na-BD</v>
      </c>
      <c r="D2413" s="203">
        <f>VLOOKUP(B2413,'效期天數(2025.1126更新)'!B:E,4,0)</f>
        <v>120</v>
      </c>
      <c r="E2413" s="836">
        <f>VLOOKUP(F2413,'帳庫存(20260119  00點更新)'!C:I,7,0)</f>
        <v>4012</v>
      </c>
      <c r="F2413" s="837">
        <v>21025511</v>
      </c>
      <c r="G2413" s="587">
        <v>46006</v>
      </c>
      <c r="H2413" s="587" t="s">
        <v>7086</v>
      </c>
      <c r="I2413" s="838" t="s">
        <v>7085</v>
      </c>
      <c r="J2413" s="352">
        <f t="shared" si="289"/>
        <v>46126</v>
      </c>
      <c r="K2413" s="203" t="s">
        <v>6877</v>
      </c>
      <c r="L2413" s="204">
        <v>6000</v>
      </c>
      <c r="M2413" s="204">
        <v>4212</v>
      </c>
      <c r="N2413" s="204">
        <f t="shared" si="290"/>
        <v>4212</v>
      </c>
      <c r="O2413" s="354">
        <f>M2413-N2413</f>
        <v>0</v>
      </c>
      <c r="P2413" s="204" t="b">
        <f t="shared" si="292"/>
        <v>0</v>
      </c>
      <c r="Q2413" s="586">
        <f t="shared" si="293"/>
        <v>-4012</v>
      </c>
      <c r="KL2413" s="961"/>
      <c r="BEY2413" s="334">
        <v>200</v>
      </c>
      <c r="BJP2413" s="303">
        <v>4012</v>
      </c>
    </row>
    <row r="2414" spans="1:303 1422:1721" ht="45" customHeight="1">
      <c r="A2414" s="834" t="s">
        <v>4910</v>
      </c>
      <c r="B2414" s="835">
        <v>5714400210</v>
      </c>
      <c r="C2414" s="835" t="str">
        <f>VLOOKUP(B2414,'效期天數(2025.1126更新)'!B:C,2,FALSE)</f>
        <v>Na-BD</v>
      </c>
      <c r="D2414" s="203">
        <f>VLOOKUP(B2414,'效期天數(2025.1126更新)'!B:E,4,0)</f>
        <v>120</v>
      </c>
      <c r="E2414" s="836">
        <f>VLOOKUP(F2414,'帳庫存(20260119  00點更新)'!C:I,7,0)</f>
        <v>5600</v>
      </c>
      <c r="F2414" s="837">
        <v>21025512</v>
      </c>
      <c r="G2414" s="587">
        <v>46006</v>
      </c>
      <c r="H2414" s="587" t="s">
        <v>7086</v>
      </c>
      <c r="I2414" s="838" t="s">
        <v>7085</v>
      </c>
      <c r="J2414" s="352">
        <f t="shared" si="289"/>
        <v>46126</v>
      </c>
      <c r="K2414" s="203" t="s">
        <v>6877</v>
      </c>
      <c r="L2414" s="204">
        <v>6000</v>
      </c>
      <c r="M2414" s="204">
        <v>5600</v>
      </c>
      <c r="N2414" s="204">
        <f t="shared" si="290"/>
        <v>4600</v>
      </c>
      <c r="O2414" s="354">
        <f>M2414-N2414+KQ2414</f>
        <v>1500</v>
      </c>
      <c r="P2414" s="204" t="b">
        <f t="shared" si="292"/>
        <v>0</v>
      </c>
      <c r="Q2414" s="586">
        <f t="shared" si="293"/>
        <v>-4100</v>
      </c>
      <c r="KL2414" s="961"/>
      <c r="KQ2414" s="569">
        <v>500</v>
      </c>
      <c r="BJP2414" s="303">
        <v>3600</v>
      </c>
      <c r="BNE2414" s="303">
        <v>1000</v>
      </c>
    </row>
    <row r="2415" spans="1:303 1422:1721" ht="45" customHeight="1">
      <c r="A2415" s="714" t="s">
        <v>4910</v>
      </c>
      <c r="B2415" s="203">
        <v>5714400210</v>
      </c>
      <c r="C2415" s="203" t="str">
        <f>VLOOKUP(B2415,'效期天數(2025.1126更新)'!B:C,2,FALSE)</f>
        <v>Na-BD</v>
      </c>
      <c r="D2415" s="203">
        <f>VLOOKUP(B2415,'效期天數(2025.1126更新)'!B:E,4,0)</f>
        <v>120</v>
      </c>
      <c r="E2415" s="204" t="e">
        <f>VLOOKUP(F2415,'帳庫存(20260119  00點更新)'!C:I,7,0)</f>
        <v>#N/A</v>
      </c>
      <c r="F2415" s="296">
        <v>21025513</v>
      </c>
      <c r="G2415" s="295">
        <v>46008</v>
      </c>
      <c r="H2415" s="513" t="s">
        <v>7043</v>
      </c>
      <c r="I2415" s="347" t="s">
        <v>7342</v>
      </c>
      <c r="J2415" s="352">
        <f t="shared" si="289"/>
        <v>46128</v>
      </c>
      <c r="K2415" s="203" t="s">
        <v>6892</v>
      </c>
      <c r="L2415" s="204">
        <v>6000</v>
      </c>
      <c r="M2415" s="204">
        <v>5670</v>
      </c>
      <c r="N2415" s="204">
        <f t="shared" si="290"/>
        <v>5670</v>
      </c>
      <c r="O2415" s="354">
        <f>M2415-N2415</f>
        <v>0</v>
      </c>
      <c r="P2415" s="204" t="e">
        <f t="shared" si="292"/>
        <v>#N/A</v>
      </c>
      <c r="Q2415" s="586" t="e">
        <f t="shared" si="293"/>
        <v>#N/A</v>
      </c>
      <c r="KL2415" s="961"/>
      <c r="BEP2415" s="303">
        <v>5670</v>
      </c>
    </row>
    <row r="2416" spans="1:303 1422:1721" ht="45" customHeight="1">
      <c r="A2416" s="834" t="s">
        <v>4910</v>
      </c>
      <c r="B2416" s="203">
        <v>5714400210</v>
      </c>
      <c r="C2416" s="203" t="str">
        <f>VLOOKUP(B2416,'效期天數(2025.1126更新)'!B:C,2,FALSE)</f>
        <v>Na-BD</v>
      </c>
      <c r="D2416" s="203">
        <f>VLOOKUP(B2416,'效期天數(2025.1126更新)'!B:E,4,0)</f>
        <v>120</v>
      </c>
      <c r="E2416" s="204">
        <f>VLOOKUP(F2416,'帳庫存(20260119  00點更新)'!C:I,7,0)</f>
        <v>5380</v>
      </c>
      <c r="F2416" s="296">
        <v>21025514</v>
      </c>
      <c r="G2416" s="295">
        <v>46008</v>
      </c>
      <c r="H2416" s="513" t="s">
        <v>7044</v>
      </c>
      <c r="I2416" s="347" t="s">
        <v>7531</v>
      </c>
      <c r="J2416" s="352">
        <f t="shared" si="289"/>
        <v>46128</v>
      </c>
      <c r="K2416" s="203" t="s">
        <v>6892</v>
      </c>
      <c r="L2416" s="204">
        <v>6000</v>
      </c>
      <c r="M2416" s="204">
        <v>5380</v>
      </c>
      <c r="N2416" s="204">
        <f t="shared" si="290"/>
        <v>5960</v>
      </c>
      <c r="O2416" s="354">
        <f>M2416-N2416+IU2416+JH2416</f>
        <v>400</v>
      </c>
      <c r="P2416" s="204" t="b">
        <f t="shared" si="292"/>
        <v>0</v>
      </c>
      <c r="Q2416" s="586">
        <f t="shared" si="293"/>
        <v>-4980</v>
      </c>
      <c r="IU2416" s="360">
        <v>580</v>
      </c>
      <c r="JH2416" s="360">
        <v>400</v>
      </c>
      <c r="KL2416" s="961"/>
      <c r="BHG2416" s="303">
        <v>2000</v>
      </c>
      <c r="BHH2416" s="303">
        <v>1380</v>
      </c>
      <c r="BJE2416" s="303">
        <v>1580</v>
      </c>
      <c r="BMI2416" s="303">
        <v>1000</v>
      </c>
    </row>
    <row r="2417" spans="1:306 1535:1833" ht="45" customHeight="1">
      <c r="A2417" s="834" t="s">
        <v>4910</v>
      </c>
      <c r="B2417" s="203">
        <v>5714400210</v>
      </c>
      <c r="C2417" s="203" t="str">
        <f>VLOOKUP(B2417,'效期天數(2025.1126更新)'!B:C,2,FALSE)</f>
        <v>Na-BD</v>
      </c>
      <c r="D2417" s="203">
        <f>VLOOKUP(B2417,'效期天數(2025.1126更新)'!B:E,4,0)</f>
        <v>120</v>
      </c>
      <c r="E2417" s="204">
        <f>VLOOKUP(F2417,'帳庫存(20260119  00點更新)'!C:I,7,0)</f>
        <v>5990</v>
      </c>
      <c r="F2417" s="296">
        <v>21025521</v>
      </c>
      <c r="G2417" s="295">
        <v>46013</v>
      </c>
      <c r="H2417" s="538" t="s">
        <v>7083</v>
      </c>
      <c r="I2417" s="341" t="s">
        <v>8132</v>
      </c>
      <c r="J2417" s="352">
        <f t="shared" si="289"/>
        <v>46133</v>
      </c>
      <c r="K2417" s="203" t="s">
        <v>6954</v>
      </c>
      <c r="L2417" s="204">
        <v>6000</v>
      </c>
      <c r="M2417" s="204">
        <v>5990</v>
      </c>
      <c r="N2417" s="204">
        <f t="shared" si="290"/>
        <v>7830</v>
      </c>
      <c r="O2417" s="354">
        <f>M2417-N2417+JS2417+KT2417</f>
        <v>0</v>
      </c>
      <c r="P2417" s="204" t="b">
        <f t="shared" si="292"/>
        <v>0</v>
      </c>
      <c r="Q2417" s="586">
        <f t="shared" si="293"/>
        <v>-5990</v>
      </c>
      <c r="JS2417" s="19">
        <v>920</v>
      </c>
      <c r="KL2417" s="961"/>
      <c r="KT2417" s="569">
        <v>920</v>
      </c>
      <c r="BJI2417" s="334">
        <v>100</v>
      </c>
      <c r="BKC2417" s="303">
        <v>5890</v>
      </c>
      <c r="BNI2417" s="303">
        <v>920</v>
      </c>
      <c r="BPY2417" s="303">
        <v>920</v>
      </c>
    </row>
    <row r="2418" spans="1:306 1535:1833" ht="45" customHeight="1">
      <c r="A2418" s="834" t="s">
        <v>4910</v>
      </c>
      <c r="B2418" s="203">
        <v>5714400210</v>
      </c>
      <c r="C2418" s="203" t="str">
        <f>VLOOKUP(B2418,'效期天數(2025.1126更新)'!B:C,2,FALSE)</f>
        <v>Na-BD</v>
      </c>
      <c r="D2418" s="203">
        <f>VLOOKUP(B2418,'效期天數(2025.1126更新)'!B:E,4,0)</f>
        <v>120</v>
      </c>
      <c r="E2418" s="204">
        <f>VLOOKUP(F2418,'帳庫存(20260119  00點更新)'!C:I,7,0)</f>
        <v>6090</v>
      </c>
      <c r="F2418" s="296">
        <v>21025522</v>
      </c>
      <c r="G2418" s="295">
        <v>46013</v>
      </c>
      <c r="H2418" s="538" t="s">
        <v>7083</v>
      </c>
      <c r="I2418" s="341" t="s">
        <v>8132</v>
      </c>
      <c r="J2418" s="352">
        <f t="shared" si="289"/>
        <v>46133</v>
      </c>
      <c r="K2418" s="203" t="s">
        <v>6954</v>
      </c>
      <c r="L2418" s="204">
        <v>6000</v>
      </c>
      <c r="M2418" s="204">
        <v>6090</v>
      </c>
      <c r="N2418" s="204">
        <f t="shared" si="290"/>
        <v>6140</v>
      </c>
      <c r="O2418" s="354">
        <f>M2418-N2418+KT2418</f>
        <v>0</v>
      </c>
      <c r="P2418" s="204" t="b">
        <f t="shared" si="292"/>
        <v>0</v>
      </c>
      <c r="Q2418" s="586">
        <f t="shared" si="293"/>
        <v>-6090</v>
      </c>
      <c r="KL2418" s="961"/>
      <c r="KT2418" s="569">
        <v>50</v>
      </c>
      <c r="BKC2418" s="303">
        <v>5000</v>
      </c>
      <c r="BNI2418" s="303">
        <v>1090</v>
      </c>
      <c r="BPY2418" s="303">
        <v>50</v>
      </c>
    </row>
    <row r="2419" spans="1:306 1535:1833" ht="45" customHeight="1">
      <c r="A2419" s="714" t="s">
        <v>5618</v>
      </c>
      <c r="B2419" s="203">
        <v>5714400210</v>
      </c>
      <c r="C2419" s="203" t="str">
        <f>VLOOKUP(B2419,'效期天數(2025.1126更新)'!B:C,2,FALSE)</f>
        <v>Na-BD</v>
      </c>
      <c r="D2419" s="203">
        <f>VLOOKUP(B2419,'效期天數(2025.1126更新)'!B:E,4,0)</f>
        <v>120</v>
      </c>
      <c r="E2419" s="204" t="e">
        <f>VLOOKUP(F2419,'帳庫存(20260119  00點更新)'!C:I,7,0)</f>
        <v>#N/A</v>
      </c>
      <c r="F2419" s="296">
        <v>21025531</v>
      </c>
      <c r="G2419" s="295">
        <v>46020</v>
      </c>
      <c r="H2419" s="513" t="s">
        <v>7139</v>
      </c>
      <c r="I2419" s="840" t="s">
        <v>7138</v>
      </c>
      <c r="J2419" s="352">
        <f t="shared" si="289"/>
        <v>46140</v>
      </c>
      <c r="K2419" s="203" t="s">
        <v>7002</v>
      </c>
      <c r="L2419" s="204">
        <v>6000</v>
      </c>
      <c r="M2419" s="204">
        <v>6050</v>
      </c>
      <c r="N2419" s="204">
        <f t="shared" si="290"/>
        <v>6050</v>
      </c>
      <c r="O2419" s="354">
        <f t="shared" ref="O2419:O2430" si="294">M2419-N2419</f>
        <v>0</v>
      </c>
      <c r="P2419" s="204" t="e">
        <f t="shared" si="292"/>
        <v>#N/A</v>
      </c>
      <c r="Q2419" s="586" t="e">
        <f t="shared" si="293"/>
        <v>#N/A</v>
      </c>
      <c r="KL2419" s="961"/>
      <c r="BGA2419" s="303">
        <v>6050</v>
      </c>
    </row>
    <row r="2420" spans="1:306 1535:1833" ht="45" customHeight="1">
      <c r="A2420" s="714" t="s">
        <v>5618</v>
      </c>
      <c r="B2420" s="203">
        <v>5714400210</v>
      </c>
      <c r="C2420" s="203" t="str">
        <f>VLOOKUP(B2420,'效期天數(2025.1126更新)'!B:C,2,FALSE)</f>
        <v>Na-BD</v>
      </c>
      <c r="D2420" s="203">
        <f>VLOOKUP(B2420,'效期天數(2025.1126更新)'!B:E,4,0)</f>
        <v>120</v>
      </c>
      <c r="E2420" s="204">
        <f>VLOOKUP(F2420,'帳庫存(20260119  00點更新)'!C:I,7,0)</f>
        <v>2070</v>
      </c>
      <c r="F2420" s="296">
        <v>21025532</v>
      </c>
      <c r="G2420" s="295">
        <v>46020</v>
      </c>
      <c r="H2420" s="513" t="s">
        <v>7140</v>
      </c>
      <c r="I2420" s="840" t="s">
        <v>7138</v>
      </c>
      <c r="J2420" s="352">
        <f t="shared" si="289"/>
        <v>46140</v>
      </c>
      <c r="K2420" s="203" t="s">
        <v>7002</v>
      </c>
      <c r="L2420" s="204">
        <v>6000</v>
      </c>
      <c r="M2420" s="204">
        <v>6070</v>
      </c>
      <c r="N2420" s="204">
        <f t="shared" si="290"/>
        <v>6070</v>
      </c>
      <c r="O2420" s="354">
        <f t="shared" si="294"/>
        <v>0</v>
      </c>
      <c r="P2420" s="204" t="b">
        <f t="shared" si="292"/>
        <v>0</v>
      </c>
      <c r="Q2420" s="586">
        <f t="shared" si="293"/>
        <v>-2070</v>
      </c>
      <c r="KL2420" s="961"/>
      <c r="BGA2420" s="303">
        <v>4000</v>
      </c>
      <c r="BIR2420" s="303">
        <v>2070</v>
      </c>
    </row>
    <row r="2421" spans="1:306 1535:1833" ht="45" customHeight="1">
      <c r="A2421" s="714" t="s">
        <v>5618</v>
      </c>
      <c r="B2421" s="203">
        <v>5714400210</v>
      </c>
      <c r="C2421" s="203" t="str">
        <f>VLOOKUP(B2421,'效期天數(2025.1126更新)'!B:C,2,FALSE)</f>
        <v>Na-BD</v>
      </c>
      <c r="D2421" s="203">
        <f>VLOOKUP(B2421,'效期天數(2025.1126更新)'!B:E,4,0)</f>
        <v>120</v>
      </c>
      <c r="E2421" s="204">
        <f>VLOOKUP(F2421,'帳庫存(20260119  00點更新)'!C:I,7,0)</f>
        <v>6000</v>
      </c>
      <c r="F2421" s="296">
        <v>21026021</v>
      </c>
      <c r="G2421" s="295">
        <v>46027</v>
      </c>
      <c r="H2421" s="646" t="s">
        <v>7313</v>
      </c>
      <c r="I2421" s="286" t="s">
        <v>7310</v>
      </c>
      <c r="J2421" s="352">
        <f t="shared" si="289"/>
        <v>46147</v>
      </c>
      <c r="K2421" s="203" t="s">
        <v>7094</v>
      </c>
      <c r="L2421" s="204">
        <v>6000</v>
      </c>
      <c r="M2421" s="204">
        <v>6000</v>
      </c>
      <c r="N2421" s="204">
        <f t="shared" si="290"/>
        <v>6000</v>
      </c>
      <c r="O2421" s="354">
        <f t="shared" si="294"/>
        <v>0</v>
      </c>
      <c r="P2421" s="204" t="b">
        <f t="shared" si="292"/>
        <v>0</v>
      </c>
      <c r="Q2421" s="586">
        <f t="shared" si="293"/>
        <v>-6000</v>
      </c>
      <c r="KL2421" s="961"/>
      <c r="BGU2421" s="303">
        <v>6000</v>
      </c>
    </row>
    <row r="2422" spans="1:306 1535:1833" ht="45" customHeight="1">
      <c r="A2422" s="714" t="s">
        <v>5618</v>
      </c>
      <c r="B2422" s="203">
        <v>5714400210</v>
      </c>
      <c r="C2422" s="203" t="str">
        <f>VLOOKUP(B2422,'效期天數(2025.1126更新)'!B:C,2,FALSE)</f>
        <v>Na-BD</v>
      </c>
      <c r="D2422" s="203">
        <f>VLOOKUP(B2422,'效期天數(2025.1126更新)'!B:E,4,0)</f>
        <v>120</v>
      </c>
      <c r="E2422" s="204">
        <f>VLOOKUP(F2422,'帳庫存(20260119  00點更新)'!C:I,7,0)</f>
        <v>6130</v>
      </c>
      <c r="F2422" s="296">
        <v>21026022</v>
      </c>
      <c r="G2422" s="295">
        <v>46027</v>
      </c>
      <c r="H2422" s="646" t="s">
        <v>7313</v>
      </c>
      <c r="I2422" s="286" t="s">
        <v>7312</v>
      </c>
      <c r="J2422" s="352">
        <f t="shared" si="289"/>
        <v>46147</v>
      </c>
      <c r="K2422" s="203" t="s">
        <v>7094</v>
      </c>
      <c r="L2422" s="204">
        <v>6000</v>
      </c>
      <c r="M2422" s="204">
        <v>6130</v>
      </c>
      <c r="N2422" s="204">
        <f t="shared" si="290"/>
        <v>6130</v>
      </c>
      <c r="O2422" s="354">
        <f t="shared" si="294"/>
        <v>0</v>
      </c>
      <c r="P2422" s="204" t="b">
        <f t="shared" si="292"/>
        <v>0</v>
      </c>
      <c r="Q2422" s="586">
        <f t="shared" si="293"/>
        <v>-6130</v>
      </c>
      <c r="KL2422" s="961"/>
      <c r="BGU2422" s="303">
        <v>4000</v>
      </c>
      <c r="BIS2422" s="303">
        <v>1000</v>
      </c>
      <c r="BJN2422" s="303">
        <v>1130</v>
      </c>
    </row>
    <row r="2423" spans="1:306 1535:1833" ht="45" customHeight="1">
      <c r="A2423" s="714" t="s">
        <v>5618</v>
      </c>
      <c r="B2423" s="203">
        <v>5714400210</v>
      </c>
      <c r="C2423" s="203" t="str">
        <f>VLOOKUP(B2423,'效期天數(2025.1126更新)'!B:C,2,FALSE)</f>
        <v>Na-BD</v>
      </c>
      <c r="D2423" s="203">
        <f>VLOOKUP(B2423,'效期天數(2025.1126更新)'!B:E,4,0)</f>
        <v>120</v>
      </c>
      <c r="E2423" s="204">
        <f>VLOOKUP(F2423,'帳庫存(20260119  00點更新)'!C:I,7,0)</f>
        <v>5950</v>
      </c>
      <c r="F2423" s="296">
        <v>21026023</v>
      </c>
      <c r="G2423" s="295">
        <v>46029</v>
      </c>
      <c r="H2423" s="745" t="s">
        <v>7311</v>
      </c>
      <c r="I2423" s="286" t="s">
        <v>7310</v>
      </c>
      <c r="J2423" s="352">
        <f t="shared" si="289"/>
        <v>46149</v>
      </c>
      <c r="K2423" s="203" t="s">
        <v>7158</v>
      </c>
      <c r="L2423" s="204">
        <v>6000</v>
      </c>
      <c r="M2423" s="204">
        <v>5950</v>
      </c>
      <c r="N2423" s="204">
        <f t="shared" si="290"/>
        <v>5950</v>
      </c>
      <c r="O2423" s="354">
        <f t="shared" si="294"/>
        <v>0</v>
      </c>
      <c r="P2423" s="204" t="b">
        <f t="shared" si="292"/>
        <v>0</v>
      </c>
      <c r="Q2423" s="586">
        <f t="shared" si="293"/>
        <v>-5950</v>
      </c>
      <c r="KL2423" s="961"/>
      <c r="BHI2423" s="303">
        <v>4000</v>
      </c>
      <c r="BJQ2423" s="303">
        <v>1000</v>
      </c>
      <c r="BKH2423" s="334">
        <v>320</v>
      </c>
      <c r="BND2423" s="303">
        <v>630</v>
      </c>
    </row>
    <row r="2424" spans="1:306 1535:1833" ht="45" customHeight="1">
      <c r="A2424" s="714" t="s">
        <v>5618</v>
      </c>
      <c r="B2424" s="203">
        <v>5714400210</v>
      </c>
      <c r="C2424" s="203" t="str">
        <f>VLOOKUP(B2424,'效期天數(2025.1126更新)'!B:C,2,FALSE)</f>
        <v>Na-BD</v>
      </c>
      <c r="D2424" s="203">
        <f>VLOOKUP(B2424,'效期天數(2025.1126更新)'!B:E,4,0)</f>
        <v>120</v>
      </c>
      <c r="E2424" s="204">
        <f>VLOOKUP(F2424,'帳庫存(20260119  00點更新)'!C:I,7,0)</f>
        <v>6090</v>
      </c>
      <c r="F2424" s="296">
        <v>21026024</v>
      </c>
      <c r="G2424" s="295">
        <v>46029</v>
      </c>
      <c r="H2424" s="745" t="s">
        <v>7311</v>
      </c>
      <c r="I2424" s="286" t="s">
        <v>7310</v>
      </c>
      <c r="J2424" s="352">
        <f t="shared" si="289"/>
        <v>46149</v>
      </c>
      <c r="K2424" s="203" t="s">
        <v>7158</v>
      </c>
      <c r="L2424" s="204">
        <v>6000</v>
      </c>
      <c r="M2424" s="204">
        <v>6090</v>
      </c>
      <c r="N2424" s="204">
        <f t="shared" si="290"/>
        <v>6090</v>
      </c>
      <c r="O2424" s="354">
        <f t="shared" si="294"/>
        <v>0</v>
      </c>
      <c r="P2424" s="204" t="b">
        <f t="shared" si="292"/>
        <v>0</v>
      </c>
      <c r="Q2424" s="586">
        <f t="shared" si="293"/>
        <v>-6090</v>
      </c>
      <c r="KL2424" s="961"/>
      <c r="BHY2424" s="303">
        <v>6090</v>
      </c>
    </row>
    <row r="2425" spans="1:306 1535:1833" ht="45" customHeight="1">
      <c r="A2425" s="714" t="s">
        <v>5618</v>
      </c>
      <c r="B2425" s="203">
        <v>5714400210</v>
      </c>
      <c r="C2425" s="203" t="str">
        <f>VLOOKUP(B2425,'效期天數(2025.1126更新)'!B:C,2,FALSE)</f>
        <v>Na-BD</v>
      </c>
      <c r="D2425" s="203">
        <f>VLOOKUP(B2425,'效期天數(2025.1126更新)'!B:E,4,0)</f>
        <v>120</v>
      </c>
      <c r="E2425" s="204" t="e">
        <f>VLOOKUP(F2425,'帳庫存(20260119  00點更新)'!C:I,7,0)</f>
        <v>#N/A</v>
      </c>
      <c r="F2425" s="296">
        <v>21026031</v>
      </c>
      <c r="G2425" s="295">
        <v>46034</v>
      </c>
      <c r="H2425" s="513" t="s">
        <v>7263</v>
      </c>
      <c r="I2425" s="866" t="s">
        <v>7477</v>
      </c>
      <c r="J2425" s="352">
        <f t="shared" si="289"/>
        <v>46154</v>
      </c>
      <c r="K2425" s="203" t="s">
        <v>7197</v>
      </c>
      <c r="L2425" s="204">
        <v>6000</v>
      </c>
      <c r="M2425" s="204">
        <v>5950</v>
      </c>
      <c r="N2425" s="204">
        <f t="shared" si="290"/>
        <v>5950</v>
      </c>
      <c r="O2425" s="354">
        <f t="shared" si="294"/>
        <v>0</v>
      </c>
      <c r="P2425" s="204" t="e">
        <f t="shared" si="292"/>
        <v>#N/A</v>
      </c>
      <c r="Q2425" s="586" t="e">
        <f t="shared" si="293"/>
        <v>#N/A</v>
      </c>
      <c r="KL2425" s="961"/>
      <c r="BHM2425" s="334">
        <v>100</v>
      </c>
      <c r="BHU2425" s="334">
        <v>100</v>
      </c>
      <c r="BIO2425" s="303">
        <v>750</v>
      </c>
      <c r="BKV2425" s="303">
        <v>5000</v>
      </c>
    </row>
    <row r="2426" spans="1:306 1535:1833" ht="45" customHeight="1">
      <c r="A2426" s="714" t="s">
        <v>4950</v>
      </c>
      <c r="B2426" s="203">
        <v>5714400210</v>
      </c>
      <c r="C2426" s="203" t="str">
        <f>VLOOKUP(B2426,'效期天數(2025.1126更新)'!B:C,2,FALSE)</f>
        <v>Na-BD</v>
      </c>
      <c r="D2426" s="203">
        <f>VLOOKUP(B2426,'效期天數(2025.1126更新)'!B:E,4,0)</f>
        <v>120</v>
      </c>
      <c r="E2426" s="204" t="e">
        <f>VLOOKUP(F2426,'帳庫存(20260119  00點更新)'!C:I,7,0)</f>
        <v>#N/A</v>
      </c>
      <c r="F2426" s="296">
        <v>21026032</v>
      </c>
      <c r="G2426" s="295">
        <v>46034</v>
      </c>
      <c r="H2426" s="513" t="s">
        <v>7264</v>
      </c>
      <c r="I2426" s="286" t="s">
        <v>7266</v>
      </c>
      <c r="J2426" s="352">
        <f t="shared" si="289"/>
        <v>46154</v>
      </c>
      <c r="K2426" s="203" t="s">
        <v>7197</v>
      </c>
      <c r="L2426" s="204">
        <v>6000</v>
      </c>
      <c r="M2426" s="204">
        <v>6070</v>
      </c>
      <c r="N2426" s="204">
        <f t="shared" si="290"/>
        <v>6070</v>
      </c>
      <c r="O2426" s="354">
        <f t="shared" si="294"/>
        <v>0</v>
      </c>
      <c r="P2426" s="204" t="e">
        <f t="shared" si="292"/>
        <v>#N/A</v>
      </c>
      <c r="Q2426" s="586" t="e">
        <f t="shared" si="293"/>
        <v>#N/A</v>
      </c>
      <c r="KL2426" s="961"/>
      <c r="BIT2426" s="303">
        <v>2000</v>
      </c>
      <c r="BJV2426" s="303">
        <v>3000</v>
      </c>
      <c r="BLI2426" s="303">
        <v>1070</v>
      </c>
    </row>
    <row r="2427" spans="1:306 1535:1833" ht="45" customHeight="1">
      <c r="A2427" s="714" t="s">
        <v>5618</v>
      </c>
      <c r="B2427" s="203">
        <v>5714400210</v>
      </c>
      <c r="C2427" s="203" t="str">
        <f>VLOOKUP(B2427,'效期天數(2025.1126更新)'!B:C,2,FALSE)</f>
        <v>Na-BD</v>
      </c>
      <c r="D2427" s="203">
        <f>VLOOKUP(B2427,'效期天數(2025.1126更新)'!B:E,4,0)</f>
        <v>120</v>
      </c>
      <c r="E2427" s="204" t="e">
        <f>VLOOKUP(F2427,'帳庫存(20260119  00點更新)'!C:I,7,0)</f>
        <v>#N/A</v>
      </c>
      <c r="F2427" s="296">
        <v>21026033</v>
      </c>
      <c r="G2427" s="295">
        <v>46036</v>
      </c>
      <c r="H2427" s="513" t="s">
        <v>7535</v>
      </c>
      <c r="I2427" s="286" t="s">
        <v>7534</v>
      </c>
      <c r="J2427" s="352">
        <f t="shared" si="289"/>
        <v>46156</v>
      </c>
      <c r="K2427" s="203" t="s">
        <v>7216</v>
      </c>
      <c r="L2427" s="204">
        <v>6000</v>
      </c>
      <c r="M2427" s="204">
        <v>6000</v>
      </c>
      <c r="N2427" s="204">
        <f t="shared" si="290"/>
        <v>6000</v>
      </c>
      <c r="O2427" s="354">
        <f t="shared" si="294"/>
        <v>0</v>
      </c>
      <c r="P2427" s="204" t="e">
        <f t="shared" si="292"/>
        <v>#N/A</v>
      </c>
      <c r="Q2427" s="586" t="e">
        <f t="shared" si="293"/>
        <v>#N/A</v>
      </c>
      <c r="KL2427" s="961"/>
      <c r="BJA2427" s="303">
        <v>6000</v>
      </c>
    </row>
    <row r="2428" spans="1:306 1535:1833" ht="45" customHeight="1">
      <c r="A2428" s="714" t="s">
        <v>5618</v>
      </c>
      <c r="B2428" s="203">
        <v>5714400210</v>
      </c>
      <c r="C2428" s="203" t="str">
        <f>VLOOKUP(B2428,'效期天數(2025.1126更新)'!B:C,2,FALSE)</f>
        <v>Na-BD</v>
      </c>
      <c r="D2428" s="203">
        <f>VLOOKUP(B2428,'效期天數(2025.1126更新)'!B:E,4,0)</f>
        <v>120</v>
      </c>
      <c r="E2428" s="204" t="e">
        <f>VLOOKUP(F2428,'帳庫存(20260119  00點更新)'!C:I,7,0)</f>
        <v>#N/A</v>
      </c>
      <c r="F2428" s="296">
        <v>21026034</v>
      </c>
      <c r="G2428" s="295">
        <v>46036</v>
      </c>
      <c r="H2428" s="513" t="s">
        <v>7536</v>
      </c>
      <c r="I2428" s="286" t="s">
        <v>7534</v>
      </c>
      <c r="J2428" s="352">
        <f t="shared" si="289"/>
        <v>46156</v>
      </c>
      <c r="K2428" s="203" t="s">
        <v>7216</v>
      </c>
      <c r="L2428" s="204">
        <v>6000</v>
      </c>
      <c r="M2428" s="204">
        <v>6070</v>
      </c>
      <c r="N2428" s="204">
        <f t="shared" si="290"/>
        <v>6070</v>
      </c>
      <c r="O2428" s="354">
        <f t="shared" si="294"/>
        <v>0</v>
      </c>
      <c r="P2428" s="204" t="e">
        <f t="shared" si="292"/>
        <v>#N/A</v>
      </c>
      <c r="Q2428" s="586" t="e">
        <f t="shared" si="293"/>
        <v>#N/A</v>
      </c>
      <c r="KL2428" s="961"/>
      <c r="BJA2428" s="303">
        <v>4000</v>
      </c>
      <c r="BKU2428" s="303">
        <v>2070</v>
      </c>
    </row>
    <row r="2429" spans="1:306 1535:1833" ht="45" customHeight="1">
      <c r="A2429" s="714" t="s">
        <v>5618</v>
      </c>
      <c r="B2429" s="203">
        <v>5714400210</v>
      </c>
      <c r="C2429" s="203" t="str">
        <f>VLOOKUP(B2429,'效期天數(2025.1126更新)'!B:C,2,FALSE)</f>
        <v>Na-BD</v>
      </c>
      <c r="D2429" s="203">
        <f>VLOOKUP(B2429,'效期天數(2025.1126更新)'!B:E,4,0)</f>
        <v>120</v>
      </c>
      <c r="E2429" s="847" t="e">
        <f>VLOOKUP(F2429,'帳庫存(20260119  00點更新)'!C:I,7,0)</f>
        <v>#N/A</v>
      </c>
      <c r="F2429" s="296" t="s">
        <v>9356</v>
      </c>
      <c r="G2429" s="295">
        <v>46038</v>
      </c>
      <c r="H2429" s="295" t="s">
        <v>9475</v>
      </c>
      <c r="I2429" s="1002" t="s">
        <v>9476</v>
      </c>
      <c r="J2429" s="352">
        <f t="shared" si="289"/>
        <v>46158</v>
      </c>
      <c r="K2429" s="203" t="s">
        <v>7235</v>
      </c>
      <c r="L2429" s="204">
        <v>6000</v>
      </c>
      <c r="M2429" s="204">
        <v>5590</v>
      </c>
      <c r="N2429" s="204">
        <f t="shared" si="290"/>
        <v>4050</v>
      </c>
      <c r="O2429" s="354">
        <f t="shared" si="294"/>
        <v>1540</v>
      </c>
      <c r="P2429" s="204" t="e">
        <f t="shared" si="292"/>
        <v>#N/A</v>
      </c>
      <c r="Q2429" s="586" t="e">
        <f t="shared" si="293"/>
        <v>#N/A</v>
      </c>
      <c r="KL2429" s="961"/>
      <c r="BRK2429" s="334">
        <v>50</v>
      </c>
      <c r="BRM2429" s="303">
        <v>4000</v>
      </c>
    </row>
    <row r="2430" spans="1:306 1535:1833" ht="45" customHeight="1">
      <c r="B2430" s="203">
        <v>5714400210</v>
      </c>
      <c r="C2430" s="650" t="str">
        <f>VLOOKUP(B2430,'效期天數(2025.1126更新)'!B:C,2,FALSE)</f>
        <v>Na-BD</v>
      </c>
      <c r="D2430" s="203">
        <f>VLOOKUP(B2430,'效期天數(2025.1126更新)'!B:E,4,0)</f>
        <v>120</v>
      </c>
      <c r="E2430" s="847" t="e">
        <f>VLOOKUP(F2430,'帳庫存(20260119  00點更新)'!C:I,7,0)</f>
        <v>#N/A</v>
      </c>
      <c r="F2430" s="571" t="s">
        <v>8512</v>
      </c>
      <c r="G2430" s="295">
        <v>46038</v>
      </c>
      <c r="I2430" s="950" t="s">
        <v>8511</v>
      </c>
      <c r="J2430" s="352">
        <f t="shared" si="289"/>
        <v>46158</v>
      </c>
      <c r="K2430" s="203" t="s">
        <v>7235</v>
      </c>
      <c r="L2430" s="204">
        <v>6000</v>
      </c>
      <c r="M2430" s="570"/>
      <c r="N2430" s="204">
        <f t="shared" si="290"/>
        <v>0</v>
      </c>
      <c r="O2430" s="354">
        <f t="shared" si="294"/>
        <v>0</v>
      </c>
      <c r="P2430" s="204" t="e">
        <f t="shared" si="292"/>
        <v>#N/A</v>
      </c>
      <c r="Q2430" s="586" t="e">
        <f t="shared" si="293"/>
        <v>#N/A</v>
      </c>
      <c r="KL2430" s="961"/>
    </row>
    <row r="2431" spans="1:306 1535:1833" ht="45" customHeight="1">
      <c r="A2431" s="714" t="s">
        <v>5618</v>
      </c>
      <c r="B2431" s="203">
        <v>5714400210</v>
      </c>
      <c r="C2431" s="203" t="str">
        <f>VLOOKUP(B2431,'效期天數(2025.1126更新)'!B:C,2,FALSE)</f>
        <v>Na-BD</v>
      </c>
      <c r="D2431" s="203">
        <f>VLOOKUP(B2431,'效期天數(2025.1126更新)'!B:E,4,0)</f>
        <v>120</v>
      </c>
      <c r="E2431" s="204" t="e">
        <f>VLOOKUP(F2431,'帳庫存(20260119  00點更新)'!C:I,7,0)</f>
        <v>#N/A</v>
      </c>
      <c r="F2431" s="296">
        <v>21026041</v>
      </c>
      <c r="G2431" s="295">
        <v>46041</v>
      </c>
      <c r="H2431" s="592" t="s">
        <v>7718</v>
      </c>
      <c r="I2431" s="289" t="s">
        <v>7719</v>
      </c>
      <c r="J2431" s="352">
        <f t="shared" si="289"/>
        <v>46161</v>
      </c>
      <c r="K2431" s="203" t="s">
        <v>7327</v>
      </c>
      <c r="L2431" s="204">
        <v>6000</v>
      </c>
      <c r="M2431" s="204">
        <v>5960</v>
      </c>
      <c r="N2431" s="204">
        <f t="shared" si="290"/>
        <v>6460</v>
      </c>
      <c r="O2431" s="354">
        <f>M2431-N2431+KD2431</f>
        <v>0</v>
      </c>
      <c r="P2431" s="204" t="e">
        <f t="shared" si="292"/>
        <v>#N/A</v>
      </c>
      <c r="Q2431" s="586" t="e">
        <f t="shared" si="293"/>
        <v>#N/A</v>
      </c>
      <c r="KD2431" s="360">
        <v>500</v>
      </c>
      <c r="KL2431" s="961"/>
      <c r="BIE2431" s="303">
        <v>90</v>
      </c>
      <c r="BLE2431" s="303">
        <v>2000</v>
      </c>
      <c r="BLT2431" s="303">
        <v>2000</v>
      </c>
      <c r="BLV2431" s="303">
        <v>1870</v>
      </c>
      <c r="BPX2431" s="303">
        <v>500</v>
      </c>
    </row>
    <row r="2432" spans="1:306 1535:1833" ht="45" customHeight="1">
      <c r="B2432" s="203">
        <v>5714400210</v>
      </c>
      <c r="C2432" s="203" t="str">
        <f>VLOOKUP(B2432,'效期天數(2025.1126更新)'!B:C,2,FALSE)</f>
        <v>Na-BD</v>
      </c>
      <c r="D2432" s="203">
        <f>VLOOKUP(B2432,'效期天數(2025.1126更新)'!B:E,4,0)</f>
        <v>120</v>
      </c>
      <c r="E2432" s="204" t="e">
        <f>VLOOKUP(F2432,'帳庫存(20260119  00點更新)'!C:I,7,0)</f>
        <v>#N/A</v>
      </c>
      <c r="F2432" s="296">
        <v>21026042</v>
      </c>
      <c r="G2432" s="295">
        <v>46041</v>
      </c>
      <c r="H2432" s="592" t="s">
        <v>7718</v>
      </c>
      <c r="I2432" s="289" t="s">
        <v>7719</v>
      </c>
      <c r="J2432" s="352">
        <f t="shared" si="289"/>
        <v>46161</v>
      </c>
      <c r="K2432" s="203" t="s">
        <v>7327</v>
      </c>
      <c r="L2432" s="204">
        <v>6000</v>
      </c>
      <c r="M2432" s="204">
        <v>6110</v>
      </c>
      <c r="N2432" s="204">
        <f t="shared" si="290"/>
        <v>6110</v>
      </c>
      <c r="O2432" s="354">
        <f>M2432-N2432</f>
        <v>0</v>
      </c>
      <c r="P2432" s="204" t="e">
        <f t="shared" si="292"/>
        <v>#N/A</v>
      </c>
      <c r="Q2432" s="586" t="e">
        <f t="shared" si="293"/>
        <v>#N/A</v>
      </c>
      <c r="KL2432" s="961"/>
      <c r="BIE2432" s="303">
        <v>6110</v>
      </c>
    </row>
    <row r="2433" spans="1:298 1621:1828" ht="45" customHeight="1">
      <c r="A2433" s="714" t="s">
        <v>5618</v>
      </c>
      <c r="B2433" s="203">
        <v>5714400210</v>
      </c>
      <c r="C2433" s="203" t="str">
        <f>VLOOKUP(B2433,'效期天數(2025.1126更新)'!B:C,2,FALSE)</f>
        <v>Na-BD</v>
      </c>
      <c r="D2433" s="203">
        <f>VLOOKUP(B2433,'效期天數(2025.1126更新)'!B:E,4,0)</f>
        <v>120</v>
      </c>
      <c r="E2433" s="204" t="e">
        <f>VLOOKUP(F2433,'帳庫存(20260119  00點更新)'!C:I,7,0)</f>
        <v>#N/A</v>
      </c>
      <c r="F2433" s="296">
        <v>21026043</v>
      </c>
      <c r="G2433" s="295">
        <v>46044</v>
      </c>
      <c r="H2433" s="878" t="s">
        <v>7722</v>
      </c>
      <c r="I2433" s="286" t="s">
        <v>7719</v>
      </c>
      <c r="J2433" s="352">
        <f t="shared" si="289"/>
        <v>46164</v>
      </c>
      <c r="K2433" s="203" t="s">
        <v>7501</v>
      </c>
      <c r="L2433" s="204">
        <v>6000</v>
      </c>
      <c r="M2433" s="204">
        <v>5905</v>
      </c>
      <c r="N2433" s="204">
        <f t="shared" si="290"/>
        <v>5905</v>
      </c>
      <c r="O2433" s="354">
        <f>M2433-N2433</f>
        <v>0</v>
      </c>
      <c r="P2433" s="204" t="e">
        <f t="shared" si="292"/>
        <v>#N/A</v>
      </c>
      <c r="Q2433" s="586" t="e">
        <f t="shared" si="293"/>
        <v>#N/A</v>
      </c>
      <c r="KL2433" s="961"/>
      <c r="BJS2433" s="303">
        <v>4000</v>
      </c>
      <c r="BLP2433" s="303">
        <v>1000</v>
      </c>
      <c r="BPZ2433" s="303">
        <v>905</v>
      </c>
    </row>
    <row r="2434" spans="1:298 1621:1828" ht="45" customHeight="1">
      <c r="A2434" s="714" t="s">
        <v>5618</v>
      </c>
      <c r="B2434" s="203">
        <v>5714400210</v>
      </c>
      <c r="C2434" s="203" t="str">
        <f>VLOOKUP(B2434,'效期天數(2025.1126更新)'!B:C,2,FALSE)</f>
        <v>Na-BD</v>
      </c>
      <c r="D2434" s="203">
        <f>VLOOKUP(B2434,'效期天數(2025.1126更新)'!B:E,4,0)</f>
        <v>120</v>
      </c>
      <c r="E2434" s="204" t="e">
        <f>VLOOKUP(F2434,'帳庫存(20260119  00點更新)'!C:I,7,0)</f>
        <v>#N/A</v>
      </c>
      <c r="F2434" s="296">
        <v>21026044</v>
      </c>
      <c r="G2434" s="295">
        <v>46044</v>
      </c>
      <c r="H2434" s="878" t="s">
        <v>7722</v>
      </c>
      <c r="I2434" s="286" t="s">
        <v>7719</v>
      </c>
      <c r="J2434" s="352">
        <f t="shared" si="289"/>
        <v>46164</v>
      </c>
      <c r="K2434" s="203" t="s">
        <v>7501</v>
      </c>
      <c r="L2434" s="204">
        <v>6000</v>
      </c>
      <c r="M2434" s="204">
        <v>6015</v>
      </c>
      <c r="N2434" s="204">
        <f t="shared" si="290"/>
        <v>6015</v>
      </c>
      <c r="O2434" s="354">
        <f>M2434-N2434</f>
        <v>0</v>
      </c>
      <c r="P2434" s="204" t="e">
        <f t="shared" si="292"/>
        <v>#N/A</v>
      </c>
      <c r="Q2434" s="586" t="e">
        <f t="shared" si="293"/>
        <v>#N/A</v>
      </c>
      <c r="KL2434" s="961"/>
      <c r="BJS2434" s="303">
        <v>6015</v>
      </c>
    </row>
    <row r="2435" spans="1:298 1621:1828" ht="45" customHeight="1">
      <c r="A2435" s="714" t="s">
        <v>5618</v>
      </c>
      <c r="B2435" s="203">
        <v>5714400210</v>
      </c>
      <c r="C2435" s="203" t="str">
        <f>VLOOKUP(B2435,'效期天數(2025.1126更新)'!B:C,2,FALSE)</f>
        <v>Na-BD</v>
      </c>
      <c r="D2435" s="203">
        <f>VLOOKUP(B2435,'效期天數(2025.1126更新)'!B:E,4,0)</f>
        <v>120</v>
      </c>
      <c r="E2435" s="204" t="e">
        <f>VLOOKUP(F2435,'帳庫存(20260119  00點更新)'!C:I,7,0)</f>
        <v>#N/A</v>
      </c>
      <c r="F2435" s="296">
        <v>21026051</v>
      </c>
      <c r="G2435" s="295">
        <v>46048</v>
      </c>
      <c r="H2435" s="839" t="s">
        <v>7872</v>
      </c>
      <c r="I2435" s="286" t="s">
        <v>7719</v>
      </c>
      <c r="J2435" s="352">
        <f t="shared" si="289"/>
        <v>46168</v>
      </c>
      <c r="K2435" s="203" t="s">
        <v>7620</v>
      </c>
      <c r="L2435" s="204">
        <v>6000</v>
      </c>
      <c r="M2435" s="204">
        <v>5950</v>
      </c>
      <c r="N2435" s="204">
        <f t="shared" si="290"/>
        <v>5950</v>
      </c>
      <c r="O2435" s="354">
        <f>M2435-N2435</f>
        <v>0</v>
      </c>
      <c r="P2435" s="204" t="e">
        <f t="shared" ref="P2435:P2446" si="295">IF(O2435=E2435,TRUE,FALSE)</f>
        <v>#N/A</v>
      </c>
      <c r="Q2435" s="586" t="e">
        <f t="shared" ref="Q2435:Q2446" si="296">O2435-E2435</f>
        <v>#N/A</v>
      </c>
      <c r="KL2435" s="961"/>
      <c r="BJW2435" s="303">
        <v>5000</v>
      </c>
      <c r="BLP2435" s="303">
        <v>950</v>
      </c>
    </row>
    <row r="2436" spans="1:298 1621:1828" ht="45" customHeight="1">
      <c r="A2436" s="714" t="s">
        <v>5618</v>
      </c>
      <c r="B2436" s="203">
        <v>5714400210</v>
      </c>
      <c r="C2436" s="203" t="str">
        <f>VLOOKUP(B2436,'效期天數(2025.1126更新)'!B:C,2,FALSE)</f>
        <v>Na-BD</v>
      </c>
      <c r="D2436" s="203">
        <f>VLOOKUP(B2436,'效期天數(2025.1126更新)'!B:E,4,0)</f>
        <v>120</v>
      </c>
      <c r="E2436" s="204" t="e">
        <f>VLOOKUP(F2436,'帳庫存(20260119  00點更新)'!C:I,7,0)</f>
        <v>#N/A</v>
      </c>
      <c r="F2436" s="296">
        <v>21026052</v>
      </c>
      <c r="G2436" s="295">
        <v>46048</v>
      </c>
      <c r="H2436" s="839" t="s">
        <v>7872</v>
      </c>
      <c r="I2436" s="286" t="s">
        <v>7719</v>
      </c>
      <c r="J2436" s="352">
        <f t="shared" si="289"/>
        <v>46168</v>
      </c>
      <c r="K2436" s="203" t="s">
        <v>7620</v>
      </c>
      <c r="L2436" s="204">
        <v>6000</v>
      </c>
      <c r="M2436" s="204">
        <v>6070</v>
      </c>
      <c r="N2436" s="204">
        <f t="shared" si="290"/>
        <v>6070</v>
      </c>
      <c r="O2436" s="354">
        <f>M2436-N2436</f>
        <v>0</v>
      </c>
      <c r="P2436" s="204" t="e">
        <f t="shared" si="295"/>
        <v>#N/A</v>
      </c>
      <c r="Q2436" s="586" t="e">
        <f t="shared" si="296"/>
        <v>#N/A</v>
      </c>
      <c r="KL2436" s="961"/>
      <c r="BJW2436" s="303">
        <v>3000</v>
      </c>
      <c r="BLP2436" s="303">
        <v>3070</v>
      </c>
    </row>
    <row r="2437" spans="1:298 1621:1828" ht="45" customHeight="1">
      <c r="B2437" s="203">
        <v>5714400210</v>
      </c>
      <c r="C2437" s="203" t="str">
        <f>VLOOKUP(B2437,'效期天數(2025.1126更新)'!B:C,2,FALSE)</f>
        <v>Na-BD</v>
      </c>
      <c r="D2437" s="203">
        <f>VLOOKUP(B2437,'效期天數(2025.1126更新)'!B:E,4,0)</f>
        <v>120</v>
      </c>
      <c r="E2437" s="204" t="e">
        <f>VLOOKUP(F2437,'帳庫存(20260119  00點更新)'!C:I,7,0)</f>
        <v>#N/A</v>
      </c>
      <c r="F2437" s="296">
        <v>21026061</v>
      </c>
      <c r="G2437" s="295">
        <v>46055</v>
      </c>
      <c r="H2437" s="878" t="s">
        <v>7905</v>
      </c>
      <c r="I2437" s="927" t="s">
        <v>8027</v>
      </c>
      <c r="J2437" s="352">
        <f t="shared" si="289"/>
        <v>46175</v>
      </c>
      <c r="K2437" s="203" t="s">
        <v>7792</v>
      </c>
      <c r="L2437" s="204">
        <v>6000</v>
      </c>
      <c r="M2437" s="204">
        <v>5900</v>
      </c>
      <c r="N2437" s="204">
        <f t="shared" si="290"/>
        <v>6700</v>
      </c>
      <c r="O2437" s="354">
        <f>M2437-N2437+JM2437</f>
        <v>0</v>
      </c>
      <c r="P2437" s="204" t="e">
        <f t="shared" si="295"/>
        <v>#N/A</v>
      </c>
      <c r="Q2437" s="586" t="e">
        <f t="shared" si="296"/>
        <v>#N/A</v>
      </c>
      <c r="JM2437" s="19">
        <v>800</v>
      </c>
      <c r="KL2437" s="961"/>
      <c r="BJI2437" s="334">
        <v>100</v>
      </c>
      <c r="BKK2437" s="303">
        <v>5800</v>
      </c>
      <c r="BNS2437" s="303">
        <v>800</v>
      </c>
    </row>
    <row r="2438" spans="1:298 1621:1828" ht="45" customHeight="1">
      <c r="B2438" s="203">
        <v>5714400210</v>
      </c>
      <c r="C2438" s="203" t="str">
        <f>VLOOKUP(B2438,'效期天數(2025.1126更新)'!B:C,2,FALSE)</f>
        <v>Na-BD</v>
      </c>
      <c r="D2438" s="203">
        <f>VLOOKUP(B2438,'效期天數(2025.1126更新)'!B:E,4,0)</f>
        <v>120</v>
      </c>
      <c r="E2438" s="204" t="e">
        <f>VLOOKUP(F2438,'帳庫存(20260119  00點更新)'!C:I,7,0)</f>
        <v>#N/A</v>
      </c>
      <c r="F2438" s="296">
        <v>21026062</v>
      </c>
      <c r="G2438" s="295">
        <v>46055</v>
      </c>
      <c r="H2438" s="878" t="s">
        <v>7905</v>
      </c>
      <c r="I2438" s="927" t="s">
        <v>8027</v>
      </c>
      <c r="J2438" s="352">
        <f t="shared" si="289"/>
        <v>46175</v>
      </c>
      <c r="K2438" s="203" t="s">
        <v>7792</v>
      </c>
      <c r="L2438" s="204">
        <v>6000</v>
      </c>
      <c r="M2438" s="204">
        <v>6060</v>
      </c>
      <c r="N2438" s="204">
        <f t="shared" si="290"/>
        <v>6090</v>
      </c>
      <c r="O2438" s="354">
        <f>M2438-N2438+JM2438</f>
        <v>0</v>
      </c>
      <c r="P2438" s="204" t="e">
        <f t="shared" si="295"/>
        <v>#N/A</v>
      </c>
      <c r="Q2438" s="586" t="e">
        <f t="shared" si="296"/>
        <v>#N/A</v>
      </c>
      <c r="JM2438" s="19">
        <v>30</v>
      </c>
      <c r="KL2438" s="961"/>
      <c r="BKK2438" s="303">
        <v>4000</v>
      </c>
      <c r="BMO2438" s="303">
        <v>1000</v>
      </c>
      <c r="BNS2438" s="303">
        <v>1090</v>
      </c>
    </row>
    <row r="2439" spans="1:298 1621:1828" ht="45" customHeight="1">
      <c r="B2439" s="203">
        <v>5714400210</v>
      </c>
      <c r="C2439" s="203" t="str">
        <f>VLOOKUP(B2439,'效期天數(2025.1126更新)'!B:C,2,FALSE)</f>
        <v>Na-BD</v>
      </c>
      <c r="D2439" s="203">
        <f>VLOOKUP(B2439,'效期天數(2025.1126更新)'!B:E,4,0)</f>
        <v>120</v>
      </c>
      <c r="E2439" s="204" t="e">
        <f>VLOOKUP(F2439,'帳庫存(20260119  00點更新)'!C:I,7,0)</f>
        <v>#N/A</v>
      </c>
      <c r="F2439" s="296">
        <v>21026063</v>
      </c>
      <c r="G2439" s="295">
        <v>46057</v>
      </c>
      <c r="H2439" s="580" t="s">
        <v>7903</v>
      </c>
      <c r="I2439" s="286" t="s">
        <v>7719</v>
      </c>
      <c r="J2439" s="352">
        <f t="shared" si="289"/>
        <v>46177</v>
      </c>
      <c r="K2439" s="203" t="s">
        <v>7820</v>
      </c>
      <c r="L2439" s="204">
        <v>6000</v>
      </c>
      <c r="M2439" s="204">
        <v>5850</v>
      </c>
      <c r="N2439" s="204">
        <f t="shared" si="290"/>
        <v>5850</v>
      </c>
      <c r="O2439" s="354">
        <f>M2439-N2439</f>
        <v>0</v>
      </c>
      <c r="P2439" s="204" t="e">
        <f t="shared" si="295"/>
        <v>#N/A</v>
      </c>
      <c r="Q2439" s="586" t="e">
        <f t="shared" si="296"/>
        <v>#N/A</v>
      </c>
      <c r="KL2439" s="961"/>
      <c r="BKO2439" s="303">
        <v>5850</v>
      </c>
    </row>
    <row r="2440" spans="1:298 1621:1828" ht="45" customHeight="1">
      <c r="B2440" s="203">
        <v>5714400210</v>
      </c>
      <c r="C2440" s="203" t="str">
        <f>VLOOKUP(B2440,'效期天數(2025.1126更新)'!B:C,2,FALSE)</f>
        <v>Na-BD</v>
      </c>
      <c r="D2440" s="203">
        <f>VLOOKUP(B2440,'效期天數(2025.1126更新)'!B:E,4,0)</f>
        <v>120</v>
      </c>
      <c r="E2440" s="204" t="e">
        <f>VLOOKUP(F2440,'帳庫存(20260119  00點更新)'!C:I,7,0)</f>
        <v>#N/A</v>
      </c>
      <c r="F2440" s="296">
        <v>21026064</v>
      </c>
      <c r="G2440" s="295">
        <v>46057</v>
      </c>
      <c r="H2440" s="580" t="s">
        <v>7903</v>
      </c>
      <c r="I2440" s="286" t="s">
        <v>7719</v>
      </c>
      <c r="J2440" s="352">
        <f t="shared" ref="J2440:J2503" si="297">G2440+D2440</f>
        <v>46177</v>
      </c>
      <c r="K2440" s="203" t="s">
        <v>7820</v>
      </c>
      <c r="L2440" s="204">
        <v>6000</v>
      </c>
      <c r="M2440" s="204">
        <v>6080</v>
      </c>
      <c r="N2440" s="204">
        <f t="shared" ref="N2440:N2503" si="298">SUM(NS2440:XFD2440)</f>
        <v>6080</v>
      </c>
      <c r="O2440" s="354">
        <f>M2440-N2440</f>
        <v>0</v>
      </c>
      <c r="P2440" s="204" t="e">
        <f t="shared" si="295"/>
        <v>#N/A</v>
      </c>
      <c r="Q2440" s="586" t="e">
        <f t="shared" si="296"/>
        <v>#N/A</v>
      </c>
      <c r="KL2440" s="961"/>
      <c r="BKO2440" s="303">
        <v>1000</v>
      </c>
      <c r="BLP2440" s="303">
        <v>5080</v>
      </c>
    </row>
    <row r="2441" spans="1:298 1621:1828" ht="45" customHeight="1">
      <c r="A2441" s="714" t="s">
        <v>5618</v>
      </c>
      <c r="B2441" s="203">
        <v>5714400210</v>
      </c>
      <c r="C2441" s="203" t="str">
        <f>VLOOKUP(B2441,'效期天數(2025.1126更新)'!B:C,2,FALSE)</f>
        <v>Na-BD</v>
      </c>
      <c r="D2441" s="203">
        <f>VLOOKUP(B2441,'效期天數(2025.1126更新)'!B:E,4,0)</f>
        <v>120</v>
      </c>
      <c r="E2441" s="204" t="e">
        <f>VLOOKUP(F2441,'帳庫存(20260119  00點更新)'!C:I,7,0)</f>
        <v>#N/A</v>
      </c>
      <c r="F2441" s="296">
        <v>21026071</v>
      </c>
      <c r="G2441" s="295">
        <v>46062</v>
      </c>
      <c r="H2441" s="805" t="s">
        <v>8037</v>
      </c>
      <c r="I2441" s="286" t="s">
        <v>7719</v>
      </c>
      <c r="J2441" s="352">
        <f t="shared" si="297"/>
        <v>46182</v>
      </c>
      <c r="K2441" s="203" t="s">
        <v>7915</v>
      </c>
      <c r="L2441" s="204">
        <v>6000</v>
      </c>
      <c r="M2441" s="204">
        <v>6020</v>
      </c>
      <c r="N2441" s="204">
        <f t="shared" si="298"/>
        <v>6020</v>
      </c>
      <c r="O2441" s="354">
        <f>M2441-N2441</f>
        <v>0</v>
      </c>
      <c r="P2441" s="204" t="e">
        <f t="shared" si="295"/>
        <v>#N/A</v>
      </c>
      <c r="Q2441" s="586" t="e">
        <f t="shared" si="296"/>
        <v>#N/A</v>
      </c>
      <c r="KL2441" s="961"/>
      <c r="BLF2441" s="303">
        <v>3000</v>
      </c>
      <c r="BLG2441" s="303">
        <v>3020</v>
      </c>
    </row>
    <row r="2442" spans="1:298 1621:1828" ht="45" customHeight="1">
      <c r="A2442" s="714" t="s">
        <v>5618</v>
      </c>
      <c r="B2442" s="203">
        <v>5714400210</v>
      </c>
      <c r="C2442" s="203" t="str">
        <f>VLOOKUP(B2442,'效期天數(2025.1126更新)'!B:C,2,FALSE)</f>
        <v>Na-BD</v>
      </c>
      <c r="D2442" s="203">
        <f>VLOOKUP(B2442,'效期天數(2025.1126更新)'!B:E,4,0)</f>
        <v>120</v>
      </c>
      <c r="E2442" s="204" t="e">
        <f>VLOOKUP(F2442,'帳庫存(20260119  00點更新)'!C:I,7,0)</f>
        <v>#N/A</v>
      </c>
      <c r="F2442" s="296">
        <v>21026072</v>
      </c>
      <c r="G2442" s="295">
        <v>46062</v>
      </c>
      <c r="H2442" s="805" t="s">
        <v>8037</v>
      </c>
      <c r="I2442" s="286" t="s">
        <v>7719</v>
      </c>
      <c r="J2442" s="352">
        <f t="shared" si="297"/>
        <v>46182</v>
      </c>
      <c r="K2442" s="203" t="s">
        <v>7915</v>
      </c>
      <c r="L2442" s="204">
        <v>6000</v>
      </c>
      <c r="M2442" s="204">
        <v>6100</v>
      </c>
      <c r="N2442" s="204">
        <f t="shared" si="298"/>
        <v>6690</v>
      </c>
      <c r="O2442" s="354">
        <f>M2442-N2442+KE2442</f>
        <v>0</v>
      </c>
      <c r="P2442" s="204" t="e">
        <f t="shared" si="295"/>
        <v>#N/A</v>
      </c>
      <c r="Q2442" s="586" t="e">
        <f t="shared" si="296"/>
        <v>#N/A</v>
      </c>
      <c r="KE2442" s="360">
        <v>590</v>
      </c>
      <c r="KL2442" s="961"/>
      <c r="BLV2442" s="303">
        <v>5000</v>
      </c>
      <c r="BMR2442" s="303">
        <v>1100</v>
      </c>
      <c r="BRH2442" s="303">
        <v>590</v>
      </c>
    </row>
    <row r="2443" spans="1:298 1621:1828" ht="45" customHeight="1">
      <c r="B2443" s="203">
        <v>5714400210</v>
      </c>
      <c r="C2443" s="203" t="str">
        <f>VLOOKUP(B2443,'效期天數(2025.1126更新)'!B:C,2,FALSE)</f>
        <v>Na-BD</v>
      </c>
      <c r="D2443" s="203">
        <f>VLOOKUP(B2443,'效期天數(2025.1126更新)'!B:E,4,0)</f>
        <v>120</v>
      </c>
      <c r="E2443" s="204" t="e">
        <f>VLOOKUP(F2443,'帳庫存(20260119  00點更新)'!C:I,7,0)</f>
        <v>#N/A</v>
      </c>
      <c r="F2443" s="296">
        <v>21026091</v>
      </c>
      <c r="G2443" s="295">
        <v>46076</v>
      </c>
      <c r="H2443" s="587" t="s">
        <v>8290</v>
      </c>
      <c r="I2443" s="286" t="s">
        <v>7719</v>
      </c>
      <c r="J2443" s="352">
        <f t="shared" si="297"/>
        <v>46196</v>
      </c>
      <c r="K2443" s="203" t="s">
        <v>8045</v>
      </c>
      <c r="L2443" s="204">
        <v>6000</v>
      </c>
      <c r="M2443" s="204">
        <v>6010</v>
      </c>
      <c r="N2443" s="204">
        <f t="shared" si="298"/>
        <v>6010</v>
      </c>
      <c r="O2443" s="354">
        <f t="shared" ref="O2443:O2450" si="299">M2443-N2443</f>
        <v>0</v>
      </c>
      <c r="P2443" s="204" t="e">
        <f t="shared" si="295"/>
        <v>#N/A</v>
      </c>
      <c r="Q2443" s="586" t="e">
        <f t="shared" si="296"/>
        <v>#N/A</v>
      </c>
      <c r="KL2443" s="961"/>
      <c r="BLL2443" s="303">
        <v>6010</v>
      </c>
    </row>
    <row r="2444" spans="1:298 1621:1828" ht="45" customHeight="1">
      <c r="B2444" s="203">
        <v>5714400210</v>
      </c>
      <c r="C2444" s="203" t="str">
        <f>VLOOKUP(B2444,'效期天數(2025.1126更新)'!B:C,2,FALSE)</f>
        <v>Na-BD</v>
      </c>
      <c r="D2444" s="203">
        <f>VLOOKUP(B2444,'效期天數(2025.1126更新)'!B:E,4,0)</f>
        <v>120</v>
      </c>
      <c r="E2444" s="204" t="e">
        <f>VLOOKUP(F2444,'帳庫存(20260119  00點更新)'!C:I,7,0)</f>
        <v>#N/A</v>
      </c>
      <c r="F2444" s="296">
        <v>21026092</v>
      </c>
      <c r="G2444" s="295">
        <v>46076</v>
      </c>
      <c r="H2444" s="587" t="s">
        <v>8290</v>
      </c>
      <c r="I2444" s="286" t="s">
        <v>7719</v>
      </c>
      <c r="J2444" s="352">
        <f t="shared" si="297"/>
        <v>46196</v>
      </c>
      <c r="K2444" s="203" t="s">
        <v>8045</v>
      </c>
      <c r="L2444" s="204">
        <v>6000</v>
      </c>
      <c r="M2444" s="204">
        <v>6020</v>
      </c>
      <c r="N2444" s="204">
        <f t="shared" si="298"/>
        <v>6020</v>
      </c>
      <c r="O2444" s="354">
        <f t="shared" si="299"/>
        <v>0</v>
      </c>
      <c r="P2444" s="204" t="e">
        <f t="shared" si="295"/>
        <v>#N/A</v>
      </c>
      <c r="Q2444" s="586" t="e">
        <f t="shared" si="296"/>
        <v>#N/A</v>
      </c>
      <c r="KL2444" s="961"/>
      <c r="BLL2444" s="303">
        <v>1000</v>
      </c>
      <c r="BLV2444" s="303">
        <v>2000</v>
      </c>
      <c r="BMP2444" s="303">
        <v>3020</v>
      </c>
    </row>
    <row r="2445" spans="1:298 1621:1828" ht="45" customHeight="1">
      <c r="B2445" s="203">
        <v>5714400210</v>
      </c>
      <c r="C2445" s="203" t="str">
        <f>VLOOKUP(B2445,'效期天數(2025.1126更新)'!B:C,2,FALSE)</f>
        <v>Na-BD</v>
      </c>
      <c r="D2445" s="203">
        <f>VLOOKUP(B2445,'效期天數(2025.1126更新)'!B:E,4,0)</f>
        <v>120</v>
      </c>
      <c r="E2445" s="204" t="e">
        <f>VLOOKUP(F2445,'帳庫存(20260119  00點更新)'!C:I,7,0)</f>
        <v>#N/A</v>
      </c>
      <c r="F2445" s="296">
        <v>21026093</v>
      </c>
      <c r="G2445" s="295">
        <v>46078</v>
      </c>
      <c r="H2445" s="841" t="s">
        <v>8248</v>
      </c>
      <c r="I2445" s="286" t="s">
        <v>7719</v>
      </c>
      <c r="J2445" s="352">
        <f t="shared" si="297"/>
        <v>46198</v>
      </c>
      <c r="K2445" s="203" t="s">
        <v>8106</v>
      </c>
      <c r="L2445" s="204">
        <v>6000</v>
      </c>
      <c r="M2445" s="344">
        <v>6070</v>
      </c>
      <c r="N2445" s="204">
        <f t="shared" si="298"/>
        <v>6070</v>
      </c>
      <c r="O2445" s="354">
        <f t="shared" si="299"/>
        <v>0</v>
      </c>
      <c r="P2445" s="204" t="e">
        <f t="shared" si="295"/>
        <v>#N/A</v>
      </c>
      <c r="Q2445" s="586" t="e">
        <f t="shared" si="296"/>
        <v>#N/A</v>
      </c>
      <c r="KL2445" s="961"/>
      <c r="BLI2445" s="303">
        <v>6070</v>
      </c>
    </row>
    <row r="2446" spans="1:298 1621:1828" ht="45" customHeight="1">
      <c r="B2446" s="203">
        <v>5714400210</v>
      </c>
      <c r="C2446" s="203" t="str">
        <f>VLOOKUP(B2446,'效期天數(2025.1126更新)'!B:C,2,FALSE)</f>
        <v>Na-BD</v>
      </c>
      <c r="D2446" s="203">
        <f>VLOOKUP(B2446,'效期天數(2025.1126更新)'!B:E,4,0)</f>
        <v>120</v>
      </c>
      <c r="E2446" s="204" t="e">
        <f>VLOOKUP(F2446,'帳庫存(20260119  00點更新)'!C:I,7,0)</f>
        <v>#N/A</v>
      </c>
      <c r="F2446" s="296">
        <v>21026094</v>
      </c>
      <c r="G2446" s="295">
        <v>46078</v>
      </c>
      <c r="H2446" s="841" t="s">
        <v>8248</v>
      </c>
      <c r="I2446" s="286" t="s">
        <v>7719</v>
      </c>
      <c r="J2446" s="352">
        <f t="shared" si="297"/>
        <v>46198</v>
      </c>
      <c r="K2446" s="203" t="s">
        <v>8106</v>
      </c>
      <c r="L2446" s="204">
        <v>6000</v>
      </c>
      <c r="M2446" s="344">
        <v>6040</v>
      </c>
      <c r="N2446" s="204">
        <f t="shared" si="298"/>
        <v>6040</v>
      </c>
      <c r="O2446" s="354">
        <f t="shared" si="299"/>
        <v>0</v>
      </c>
      <c r="P2446" s="204" t="e">
        <f t="shared" si="295"/>
        <v>#N/A</v>
      </c>
      <c r="Q2446" s="586" t="e">
        <f t="shared" si="296"/>
        <v>#N/A</v>
      </c>
      <c r="KL2446" s="961"/>
      <c r="BLI2446" s="303">
        <v>2040</v>
      </c>
      <c r="BMR2446" s="303">
        <v>2000</v>
      </c>
      <c r="BNN2446" s="303">
        <v>2000</v>
      </c>
    </row>
    <row r="2447" spans="1:298 1621:1828" ht="45" customHeight="1">
      <c r="A2447" s="714" t="s">
        <v>5618</v>
      </c>
      <c r="B2447" s="203">
        <v>5714400210</v>
      </c>
      <c r="C2447" s="203" t="str">
        <f>VLOOKUP(B2447,'效期天數(2025.1126更新)'!B:C,2,FALSE)</f>
        <v>Na-BD</v>
      </c>
      <c r="D2447" s="203">
        <f>VLOOKUP(B2447,'效期天數(2025.1126更新)'!B:E,4,0)</f>
        <v>120</v>
      </c>
      <c r="E2447" s="204" t="e">
        <f>VLOOKUP(F2447,'帳庫存(20260119  00點更新)'!C:I,7,0)</f>
        <v>#N/A</v>
      </c>
      <c r="F2447" s="203">
        <v>21026101</v>
      </c>
      <c r="G2447" s="295">
        <v>46084</v>
      </c>
      <c r="H2447" s="519" t="s">
        <v>8291</v>
      </c>
      <c r="I2447" s="289" t="s">
        <v>7138</v>
      </c>
      <c r="J2447" s="352">
        <f t="shared" si="297"/>
        <v>46204</v>
      </c>
      <c r="K2447" s="203" t="s">
        <v>8157</v>
      </c>
      <c r="L2447" s="204">
        <v>6000</v>
      </c>
      <c r="M2447" s="204">
        <v>6030</v>
      </c>
      <c r="N2447" s="204">
        <f t="shared" si="298"/>
        <v>6030</v>
      </c>
      <c r="O2447" s="354">
        <f t="shared" si="299"/>
        <v>0</v>
      </c>
      <c r="KL2447" s="961"/>
      <c r="BMR2447" s="303">
        <v>6030</v>
      </c>
    </row>
    <row r="2448" spans="1:298 1621:1828" ht="45" customHeight="1">
      <c r="A2448" s="714" t="s">
        <v>5618</v>
      </c>
      <c r="B2448" s="203">
        <v>5714400210</v>
      </c>
      <c r="C2448" s="203" t="str">
        <f>VLOOKUP(B2448,'效期天數(2025.1126更新)'!B:C,2,FALSE)</f>
        <v>Na-BD</v>
      </c>
      <c r="D2448" s="203">
        <f>VLOOKUP(B2448,'效期天數(2025.1126更新)'!B:E,4,0)</f>
        <v>120</v>
      </c>
      <c r="E2448" s="204" t="e">
        <f>VLOOKUP(F2448,'帳庫存(20260119  00點更新)'!C:I,7,0)</f>
        <v>#N/A</v>
      </c>
      <c r="F2448" s="203">
        <v>21026102</v>
      </c>
      <c r="G2448" s="295">
        <v>46084</v>
      </c>
      <c r="H2448" s="519" t="s">
        <v>8291</v>
      </c>
      <c r="I2448" s="289" t="s">
        <v>7138</v>
      </c>
      <c r="J2448" s="352">
        <f t="shared" si="297"/>
        <v>46204</v>
      </c>
      <c r="K2448" s="203" t="s">
        <v>8157</v>
      </c>
      <c r="L2448" s="204">
        <v>6000</v>
      </c>
      <c r="M2448" s="204">
        <v>6030</v>
      </c>
      <c r="N2448" s="204">
        <f t="shared" si="298"/>
        <v>6030</v>
      </c>
      <c r="O2448" s="354">
        <f t="shared" si="299"/>
        <v>0</v>
      </c>
      <c r="KL2448" s="961"/>
      <c r="BNA2448" s="303">
        <v>6030</v>
      </c>
    </row>
    <row r="2449" spans="1:335 1709:1907" ht="45" customHeight="1">
      <c r="A2449" s="714" t="s">
        <v>5618</v>
      </c>
      <c r="B2449" s="203">
        <v>5714400210</v>
      </c>
      <c r="C2449" s="203" t="str">
        <f>VLOOKUP(B2449,'效期天數(2025.1126更新)'!B:C,2,FALSE)</f>
        <v>Na-BD</v>
      </c>
      <c r="D2449" s="203">
        <f>VLOOKUP(B2449,'效期天數(2025.1126更新)'!B:E,4,0)</f>
        <v>120</v>
      </c>
      <c r="E2449" s="204" t="e">
        <f>VLOOKUP(F2449,'帳庫存(20260119  00點更新)'!C:I,7,0)</f>
        <v>#N/A</v>
      </c>
      <c r="F2449" s="203">
        <v>21026103</v>
      </c>
      <c r="G2449" s="295">
        <v>46086</v>
      </c>
      <c r="H2449" s="546" t="s">
        <v>8501</v>
      </c>
      <c r="I2449" s="286" t="s">
        <v>7719</v>
      </c>
      <c r="J2449" s="352">
        <f t="shared" si="297"/>
        <v>46206</v>
      </c>
      <c r="K2449" s="203" t="s">
        <v>8179</v>
      </c>
      <c r="L2449" s="204">
        <v>6000</v>
      </c>
      <c r="M2449" s="204">
        <v>5990</v>
      </c>
      <c r="N2449" s="204">
        <f t="shared" si="298"/>
        <v>5990</v>
      </c>
      <c r="O2449" s="354">
        <f t="shared" si="299"/>
        <v>0</v>
      </c>
      <c r="KL2449" s="961"/>
      <c r="BMS2449" s="303">
        <v>5000</v>
      </c>
      <c r="BNR2449" s="303">
        <v>990</v>
      </c>
    </row>
    <row r="2450" spans="1:335 1709:1907" ht="45" customHeight="1">
      <c r="A2450" s="714" t="s">
        <v>5618</v>
      </c>
      <c r="B2450" s="203">
        <v>5714400210</v>
      </c>
      <c r="C2450" s="203" t="str">
        <f>VLOOKUP(B2450,'效期天數(2025.1126更新)'!B:C,2,FALSE)</f>
        <v>Na-BD</v>
      </c>
      <c r="D2450" s="203">
        <f>VLOOKUP(B2450,'效期天數(2025.1126更新)'!B:E,4,0)</f>
        <v>120</v>
      </c>
      <c r="E2450" s="204" t="e">
        <f>VLOOKUP(F2450,'帳庫存(20260119  00點更新)'!C:I,7,0)</f>
        <v>#N/A</v>
      </c>
      <c r="F2450" s="203">
        <v>21026104</v>
      </c>
      <c r="G2450" s="295">
        <v>46086</v>
      </c>
      <c r="H2450" s="546" t="s">
        <v>8501</v>
      </c>
      <c r="I2450" s="286" t="s">
        <v>7719</v>
      </c>
      <c r="J2450" s="352">
        <f t="shared" si="297"/>
        <v>46206</v>
      </c>
      <c r="K2450" s="203" t="s">
        <v>8179</v>
      </c>
      <c r="L2450" s="204">
        <v>6000</v>
      </c>
      <c r="M2450" s="204">
        <v>6070</v>
      </c>
      <c r="N2450" s="204">
        <f t="shared" si="298"/>
        <v>6070</v>
      </c>
      <c r="O2450" s="354">
        <f t="shared" si="299"/>
        <v>0</v>
      </c>
      <c r="KL2450" s="961"/>
      <c r="BMS2450" s="303">
        <v>5000</v>
      </c>
      <c r="BNR2450" s="303">
        <v>1070</v>
      </c>
    </row>
    <row r="2451" spans="1:335 1709:1907" ht="45" customHeight="1">
      <c r="A2451" s="714" t="s">
        <v>5618</v>
      </c>
      <c r="B2451" s="203">
        <v>5714400210</v>
      </c>
      <c r="C2451" s="203" t="str">
        <f>VLOOKUP(B2451,'效期天數(2025.1126更新)'!B:C,2,FALSE)</f>
        <v>Na-BD</v>
      </c>
      <c r="D2451" s="203">
        <f>VLOOKUP(B2451,'效期天數(2025.1126更新)'!B:E,4,0)</f>
        <v>120</v>
      </c>
      <c r="E2451" s="204" t="e">
        <f>VLOOKUP(F2451,'帳庫存(20260119  00點更新)'!C:I,7,0)</f>
        <v>#N/A</v>
      </c>
      <c r="F2451" s="296">
        <v>21026111</v>
      </c>
      <c r="G2451" s="295">
        <v>46090</v>
      </c>
      <c r="H2451" s="631" t="s">
        <v>8439</v>
      </c>
      <c r="I2451" s="289" t="s">
        <v>7719</v>
      </c>
      <c r="J2451" s="352">
        <f t="shared" si="297"/>
        <v>46210</v>
      </c>
      <c r="K2451" s="203" t="s">
        <v>8266</v>
      </c>
      <c r="L2451" s="204">
        <v>6000</v>
      </c>
      <c r="M2451" s="204">
        <v>6070</v>
      </c>
      <c r="N2451" s="204">
        <f t="shared" si="298"/>
        <v>6690</v>
      </c>
      <c r="O2451" s="354">
        <f>M2451-N2451+KR2451</f>
        <v>0</v>
      </c>
      <c r="KL2451" s="961"/>
      <c r="KR2451" s="569">
        <v>620</v>
      </c>
      <c r="BNM2451" s="303">
        <v>3000</v>
      </c>
      <c r="BNP2451" s="303">
        <v>3070</v>
      </c>
      <c r="BRI2451" s="303">
        <v>620</v>
      </c>
    </row>
    <row r="2452" spans="1:335 1709:1907" ht="45" customHeight="1">
      <c r="A2452" s="714" t="s">
        <v>5618</v>
      </c>
      <c r="B2452" s="203">
        <v>5714400210</v>
      </c>
      <c r="C2452" s="203" t="str">
        <f>VLOOKUP(B2452,'效期天數(2025.1126更新)'!B:C,2,FALSE)</f>
        <v>Na-BD</v>
      </c>
      <c r="D2452" s="203">
        <f>VLOOKUP(B2452,'效期天數(2025.1126更新)'!B:E,4,0)</f>
        <v>120</v>
      </c>
      <c r="E2452" s="204" t="e">
        <f>VLOOKUP(F2452,'帳庫存(20260119  00點更新)'!C:I,7,0)</f>
        <v>#N/A</v>
      </c>
      <c r="F2452" s="296">
        <v>21026112</v>
      </c>
      <c r="G2452" s="295">
        <v>46090</v>
      </c>
      <c r="H2452" s="631" t="s">
        <v>8439</v>
      </c>
      <c r="I2452" s="289" t="s">
        <v>7719</v>
      </c>
      <c r="J2452" s="352">
        <f t="shared" si="297"/>
        <v>46210</v>
      </c>
      <c r="K2452" s="203" t="s">
        <v>8266</v>
      </c>
      <c r="L2452" s="204">
        <v>6000</v>
      </c>
      <c r="M2452" s="204">
        <v>6050</v>
      </c>
      <c r="N2452" s="204">
        <f t="shared" si="298"/>
        <v>6050</v>
      </c>
      <c r="O2452" s="354">
        <f>M2452-N2452</f>
        <v>0</v>
      </c>
      <c r="KL2452" s="961"/>
      <c r="BNP2452" s="303">
        <v>4000</v>
      </c>
      <c r="BOQ2452" s="303">
        <v>2050</v>
      </c>
    </row>
    <row r="2453" spans="1:335 1709:1907" ht="45" customHeight="1">
      <c r="A2453" s="714" t="s">
        <v>5618</v>
      </c>
      <c r="B2453" s="203">
        <v>5714400210</v>
      </c>
      <c r="C2453" s="203" t="str">
        <f>VLOOKUP(B2453,'效期天數(2025.1126更新)'!B:C,2,FALSE)</f>
        <v>Na-BD</v>
      </c>
      <c r="D2453" s="203">
        <f>VLOOKUP(B2453,'效期天數(2025.1126更新)'!B:E,4,0)</f>
        <v>120</v>
      </c>
      <c r="E2453" s="204" t="e">
        <f>VLOOKUP(F2453,'帳庫存(20260119  00點更新)'!C:I,7,0)</f>
        <v>#N/A</v>
      </c>
      <c r="F2453" s="296">
        <v>21026113</v>
      </c>
      <c r="G2453" s="295">
        <v>46092</v>
      </c>
      <c r="H2453" s="547" t="s">
        <v>8437</v>
      </c>
      <c r="I2453" s="983" t="s">
        <v>9025</v>
      </c>
      <c r="J2453" s="352">
        <f t="shared" si="297"/>
        <v>46212</v>
      </c>
      <c r="K2453" s="203" t="s">
        <v>8315</v>
      </c>
      <c r="L2453" s="204">
        <v>6000</v>
      </c>
      <c r="M2453" s="204">
        <v>6140</v>
      </c>
      <c r="N2453" s="204">
        <f t="shared" si="298"/>
        <v>6140</v>
      </c>
      <c r="O2453" s="354">
        <f>M2453-N2453</f>
        <v>0</v>
      </c>
      <c r="KL2453" s="961"/>
      <c r="BMT2453" s="334">
        <v>100</v>
      </c>
      <c r="BOA2453" s="303">
        <v>100</v>
      </c>
      <c r="BOT2453" s="303">
        <v>100</v>
      </c>
      <c r="BQF2453" s="303">
        <v>5840</v>
      </c>
    </row>
    <row r="2454" spans="1:335 1709:1907" ht="45" customHeight="1">
      <c r="A2454" s="714" t="s">
        <v>5618</v>
      </c>
      <c r="B2454" s="203">
        <v>5714400210</v>
      </c>
      <c r="C2454" s="203" t="str">
        <f>VLOOKUP(B2454,'效期天數(2025.1126更新)'!B:C,2,FALSE)</f>
        <v>Na-BD</v>
      </c>
      <c r="D2454" s="203">
        <f>VLOOKUP(B2454,'效期天數(2025.1126更新)'!B:E,4,0)</f>
        <v>120</v>
      </c>
      <c r="E2454" s="204" t="e">
        <f>VLOOKUP(F2454,'帳庫存(20260119  00點更新)'!C:I,7,0)</f>
        <v>#N/A</v>
      </c>
      <c r="F2454" s="296">
        <v>21026114</v>
      </c>
      <c r="G2454" s="295">
        <v>46092</v>
      </c>
      <c r="H2454" s="547" t="s">
        <v>8437</v>
      </c>
      <c r="I2454" s="983" t="s">
        <v>9025</v>
      </c>
      <c r="J2454" s="352">
        <f t="shared" si="297"/>
        <v>46212</v>
      </c>
      <c r="K2454" s="203" t="s">
        <v>8315</v>
      </c>
      <c r="L2454" s="204">
        <v>6000</v>
      </c>
      <c r="M2454" s="204">
        <v>6040</v>
      </c>
      <c r="N2454" s="204">
        <f t="shared" si="298"/>
        <v>6040</v>
      </c>
      <c r="O2454" s="354">
        <f>M2454-N2454</f>
        <v>0</v>
      </c>
      <c r="KL2454" s="961"/>
      <c r="BQG2454" s="303">
        <v>2000</v>
      </c>
      <c r="BSE2454" s="303">
        <v>2000</v>
      </c>
      <c r="BSG2454" s="303">
        <v>2040</v>
      </c>
    </row>
    <row r="2455" spans="1:335 1709:1907" ht="45" customHeight="1">
      <c r="A2455" s="714" t="s">
        <v>5618</v>
      </c>
      <c r="B2455" s="203">
        <v>5714400210</v>
      </c>
      <c r="C2455" s="203" t="str">
        <f>VLOOKUP(B2455,'效期天數(2025.1126更新)'!B:C,2,FALSE)</f>
        <v>Na-BD</v>
      </c>
      <c r="D2455" s="203">
        <f>VLOOKUP(B2455,'效期天數(2025.1126更新)'!B:E,4,0)</f>
        <v>120</v>
      </c>
      <c r="E2455" s="204" t="e">
        <f>VLOOKUP(F2455,'帳庫存(20260119  00點更新)'!C:I,7,0)</f>
        <v>#N/A</v>
      </c>
      <c r="F2455" s="296">
        <v>21026121</v>
      </c>
      <c r="G2455" s="295">
        <v>46098</v>
      </c>
      <c r="H2455" s="529" t="s">
        <v>8668</v>
      </c>
      <c r="I2455" s="286" t="s">
        <v>7719</v>
      </c>
      <c r="J2455" s="352">
        <f t="shared" si="297"/>
        <v>46218</v>
      </c>
      <c r="K2455" s="203" t="s">
        <v>8416</v>
      </c>
      <c r="L2455" s="204">
        <v>6000</v>
      </c>
      <c r="M2455" s="204">
        <v>6170</v>
      </c>
      <c r="N2455" s="204">
        <f t="shared" si="298"/>
        <v>6170</v>
      </c>
      <c r="O2455" s="354">
        <f>M2455-N2455</f>
        <v>0</v>
      </c>
      <c r="KL2455" s="961"/>
      <c r="BMT2455" s="334">
        <v>100</v>
      </c>
      <c r="BOC2455" s="303">
        <v>3000</v>
      </c>
      <c r="BPB2455" s="303">
        <v>2000</v>
      </c>
      <c r="BSG2455" s="303">
        <v>1070</v>
      </c>
    </row>
    <row r="2456" spans="1:335 1709:1907" ht="45" customHeight="1">
      <c r="A2456" s="714" t="s">
        <v>5618</v>
      </c>
      <c r="B2456" s="203">
        <v>5714400210</v>
      </c>
      <c r="C2456" s="203" t="str">
        <f>VLOOKUP(B2456,'效期天數(2025.1126更新)'!B:C,2,FALSE)</f>
        <v>Na-BD</v>
      </c>
      <c r="D2456" s="203">
        <f>VLOOKUP(B2456,'效期天數(2025.1126更新)'!B:E,4,0)</f>
        <v>120</v>
      </c>
      <c r="E2456" s="204" t="e">
        <f>VLOOKUP(F2456,'帳庫存(20260119  00點更新)'!C:I,7,0)</f>
        <v>#N/A</v>
      </c>
      <c r="F2456" s="296">
        <v>21026122</v>
      </c>
      <c r="G2456" s="295">
        <v>46098</v>
      </c>
      <c r="H2456" s="529" t="s">
        <v>8668</v>
      </c>
      <c r="I2456" s="286" t="s">
        <v>7719</v>
      </c>
      <c r="J2456" s="352">
        <f t="shared" si="297"/>
        <v>46218</v>
      </c>
      <c r="K2456" s="203" t="s">
        <v>8416</v>
      </c>
      <c r="L2456" s="204">
        <v>6000</v>
      </c>
      <c r="M2456" s="204">
        <v>6050</v>
      </c>
      <c r="N2456" s="204">
        <f t="shared" si="298"/>
        <v>6050</v>
      </c>
      <c r="O2456" s="354">
        <f>M2456-N2456</f>
        <v>0</v>
      </c>
      <c r="KL2456" s="961"/>
      <c r="BOQ2456" s="303">
        <v>5000</v>
      </c>
      <c r="BOW2456" s="303">
        <v>1050</v>
      </c>
    </row>
    <row r="2457" spans="1:335 1709:1907" ht="45" customHeight="1">
      <c r="A2457" s="714" t="s">
        <v>5618</v>
      </c>
      <c r="B2457" s="203">
        <v>5714400210</v>
      </c>
      <c r="C2457" s="203" t="str">
        <f>VLOOKUP(B2457,'效期天數(2025.1126更新)'!B:C,2,FALSE)</f>
        <v>Na-BD</v>
      </c>
      <c r="D2457" s="203">
        <f>VLOOKUP(B2457,'效期天數(2025.1126更新)'!B:E,4,0)</f>
        <v>120</v>
      </c>
      <c r="E2457" s="204" t="e">
        <f>VLOOKUP(F2457,'帳庫存(20260119  00點更新)'!C:I,7,0)</f>
        <v>#N/A</v>
      </c>
      <c r="F2457" s="296">
        <v>21026123</v>
      </c>
      <c r="G2457" s="295">
        <v>46100</v>
      </c>
      <c r="H2457" s="878" t="s">
        <v>8669</v>
      </c>
      <c r="I2457" s="289" t="s">
        <v>7138</v>
      </c>
      <c r="J2457" s="352">
        <f t="shared" si="297"/>
        <v>46220</v>
      </c>
      <c r="K2457" s="203" t="s">
        <v>8465</v>
      </c>
      <c r="L2457" s="204">
        <v>6000</v>
      </c>
      <c r="M2457" s="204">
        <v>6140</v>
      </c>
      <c r="N2457" s="204">
        <f t="shared" si="298"/>
        <v>7330</v>
      </c>
      <c r="O2457" s="354">
        <f>M2457-N2457+LE2457</f>
        <v>-50</v>
      </c>
      <c r="KL2457" s="961"/>
      <c r="LE2457" s="944">
        <v>1140</v>
      </c>
      <c r="BOQ2457" s="303">
        <v>1000</v>
      </c>
      <c r="BOR2457" s="303">
        <v>5140</v>
      </c>
      <c r="BRK2457" s="334">
        <v>50</v>
      </c>
      <c r="BTB2457" s="303">
        <v>1140</v>
      </c>
    </row>
    <row r="2458" spans="1:335 1709:1907" ht="45" customHeight="1">
      <c r="A2458" s="714" t="s">
        <v>5618</v>
      </c>
      <c r="B2458" s="203">
        <v>5714400210</v>
      </c>
      <c r="C2458" s="203" t="str">
        <f>VLOOKUP(B2458,'效期天數(2025.1126更新)'!B:C,2,FALSE)</f>
        <v>Na-BD</v>
      </c>
      <c r="D2458" s="203">
        <f>VLOOKUP(B2458,'效期天數(2025.1126更新)'!B:E,4,0)</f>
        <v>120</v>
      </c>
      <c r="E2458" s="204" t="e">
        <f>VLOOKUP(F2458,'帳庫存(20260119  00點更新)'!C:I,7,0)</f>
        <v>#N/A</v>
      </c>
      <c r="F2458" s="296">
        <v>21026124</v>
      </c>
      <c r="G2458" s="295">
        <v>46100</v>
      </c>
      <c r="H2458" s="878" t="s">
        <v>8669</v>
      </c>
      <c r="I2458" s="289" t="s">
        <v>7138</v>
      </c>
      <c r="J2458" s="352">
        <f t="shared" si="297"/>
        <v>46220</v>
      </c>
      <c r="K2458" s="203" t="s">
        <v>8465</v>
      </c>
      <c r="L2458" s="204">
        <v>6000</v>
      </c>
      <c r="M2458" s="204">
        <v>6140</v>
      </c>
      <c r="N2458" s="204">
        <f t="shared" si="298"/>
        <v>6140</v>
      </c>
      <c r="O2458" s="354">
        <f>M2458-N2458</f>
        <v>0</v>
      </c>
      <c r="KL2458" s="961"/>
      <c r="BOR2458" s="303">
        <v>2000</v>
      </c>
      <c r="BPI2458" s="303">
        <v>2000</v>
      </c>
      <c r="BQO2458" s="303">
        <v>2140</v>
      </c>
    </row>
    <row r="2459" spans="1:335 1709:1907" ht="45" customHeight="1">
      <c r="A2459" s="714" t="s">
        <v>5618</v>
      </c>
      <c r="B2459" s="203">
        <v>5714400210</v>
      </c>
      <c r="C2459" s="203" t="str">
        <f>VLOOKUP(B2459,'效期天數(2025.1126更新)'!B:C,2,FALSE)</f>
        <v>Na-BD</v>
      </c>
      <c r="D2459" s="203">
        <f>VLOOKUP(B2459,'效期天數(2025.1126更新)'!B:E,4,0)</f>
        <v>120</v>
      </c>
      <c r="E2459" s="204" t="e">
        <f>VLOOKUP(F2459,'帳庫存(20260119  00點更新)'!C:I,7,0)</f>
        <v>#N/A</v>
      </c>
      <c r="F2459" s="296">
        <v>21026131</v>
      </c>
      <c r="G2459" s="295">
        <v>46104</v>
      </c>
      <c r="H2459" s="745" t="s">
        <v>8666</v>
      </c>
      <c r="I2459" s="289" t="s">
        <v>7138</v>
      </c>
      <c r="J2459" s="352">
        <f t="shared" si="297"/>
        <v>46224</v>
      </c>
      <c r="K2459" s="203" t="s">
        <v>8526</v>
      </c>
      <c r="L2459" s="204">
        <v>6000</v>
      </c>
      <c r="M2459" s="204">
        <v>6260</v>
      </c>
      <c r="N2459" s="204">
        <f t="shared" si="298"/>
        <v>6260</v>
      </c>
      <c r="O2459" s="354">
        <f>M2459-N2459</f>
        <v>0</v>
      </c>
      <c r="KL2459" s="961"/>
      <c r="BPB2459" s="303">
        <v>6260</v>
      </c>
    </row>
    <row r="2460" spans="1:335 1709:1907" ht="45" customHeight="1">
      <c r="A2460" s="714" t="s">
        <v>5618</v>
      </c>
      <c r="B2460" s="203">
        <v>5714400210</v>
      </c>
      <c r="C2460" s="203" t="str">
        <f>VLOOKUP(B2460,'效期天數(2025.1126更新)'!B:C,2,FALSE)</f>
        <v>Na-BD</v>
      </c>
      <c r="D2460" s="203">
        <f>VLOOKUP(B2460,'效期天數(2025.1126更新)'!B:E,4,0)</f>
        <v>120</v>
      </c>
      <c r="E2460" s="204" t="e">
        <f>VLOOKUP(F2460,'帳庫存(20260119  00點更新)'!C:I,7,0)</f>
        <v>#N/A</v>
      </c>
      <c r="F2460" s="296">
        <v>21026132</v>
      </c>
      <c r="G2460" s="295">
        <v>46104</v>
      </c>
      <c r="H2460" s="745" t="s">
        <v>8666</v>
      </c>
      <c r="I2460" s="289" t="s">
        <v>7138</v>
      </c>
      <c r="J2460" s="352">
        <f t="shared" si="297"/>
        <v>46224</v>
      </c>
      <c r="K2460" s="203" t="s">
        <v>8526</v>
      </c>
      <c r="L2460" s="204">
        <v>6000</v>
      </c>
      <c r="M2460" s="204">
        <v>6070</v>
      </c>
      <c r="N2460" s="204">
        <f t="shared" si="298"/>
        <v>6070</v>
      </c>
      <c r="O2460" s="354">
        <f>M2460-N2460</f>
        <v>0</v>
      </c>
      <c r="KL2460" s="961"/>
      <c r="BPH2460" s="303">
        <v>5000</v>
      </c>
      <c r="BUF2460" s="303">
        <v>1070</v>
      </c>
    </row>
    <row r="2461" spans="1:335 1709:1907" ht="45" customHeight="1">
      <c r="A2461" s="714" t="s">
        <v>5618</v>
      </c>
      <c r="B2461" s="203">
        <v>5714400210</v>
      </c>
      <c r="C2461" s="203" t="str">
        <f>VLOOKUP(B2461,'效期天數(2025.1126更新)'!B:C,2,FALSE)</f>
        <v>Na-BD</v>
      </c>
      <c r="D2461" s="203">
        <f>VLOOKUP(B2461,'效期天數(2025.1126更新)'!B:E,4,0)</f>
        <v>120</v>
      </c>
      <c r="E2461" s="204" t="e">
        <f>VLOOKUP(F2461,'帳庫存(20260119  00點更新)'!C:I,7,0)</f>
        <v>#N/A</v>
      </c>
      <c r="F2461" s="296">
        <v>21026133</v>
      </c>
      <c r="G2461" s="295">
        <v>46106</v>
      </c>
      <c r="H2461" s="745" t="s">
        <v>9312</v>
      </c>
      <c r="I2461" s="286" t="s">
        <v>7719</v>
      </c>
      <c r="J2461" s="352">
        <f t="shared" si="297"/>
        <v>46226</v>
      </c>
      <c r="K2461" s="203" t="s">
        <v>8553</v>
      </c>
      <c r="L2461" s="204">
        <v>6000</v>
      </c>
      <c r="M2461" s="204">
        <v>6090</v>
      </c>
      <c r="N2461" s="204">
        <f t="shared" si="298"/>
        <v>6890</v>
      </c>
      <c r="O2461" s="354">
        <f>M2461-N2461+LW2461</f>
        <v>0</v>
      </c>
      <c r="KL2461" s="961"/>
      <c r="LW2461" s="944">
        <v>800</v>
      </c>
      <c r="BOA2461" s="303">
        <v>100</v>
      </c>
      <c r="BOT2461" s="303">
        <v>100</v>
      </c>
      <c r="BQC2461" s="303">
        <v>5800</v>
      </c>
      <c r="BRR2461" s="303">
        <v>200</v>
      </c>
      <c r="BTG2461" s="303">
        <v>690</v>
      </c>
    </row>
    <row r="2462" spans="1:335 1709:1907" ht="45" customHeight="1">
      <c r="A2462" s="714" t="s">
        <v>5618</v>
      </c>
      <c r="B2462" s="203">
        <v>5714400210</v>
      </c>
      <c r="C2462" s="203" t="str">
        <f>VLOOKUP(B2462,'效期天數(2025.1126更新)'!B:C,2,FALSE)</f>
        <v>Na-BD</v>
      </c>
      <c r="D2462" s="203">
        <f>VLOOKUP(B2462,'效期天數(2025.1126更新)'!B:E,4,0)</f>
        <v>120</v>
      </c>
      <c r="E2462" s="204" t="e">
        <f>VLOOKUP(F2462,'帳庫存(20260119  00點更新)'!C:I,7,0)</f>
        <v>#N/A</v>
      </c>
      <c r="F2462" s="296">
        <v>21026134</v>
      </c>
      <c r="G2462" s="295">
        <v>46106</v>
      </c>
      <c r="H2462" s="745" t="s">
        <v>9312</v>
      </c>
      <c r="I2462" s="286" t="s">
        <v>7719</v>
      </c>
      <c r="J2462" s="352">
        <f t="shared" si="297"/>
        <v>46226</v>
      </c>
      <c r="K2462" s="203" t="s">
        <v>8553</v>
      </c>
      <c r="L2462" s="204">
        <v>6000</v>
      </c>
      <c r="M2462" s="204">
        <v>6000</v>
      </c>
      <c r="N2462" s="204">
        <f t="shared" si="298"/>
        <v>7990</v>
      </c>
      <c r="O2462" s="354">
        <f>M2462-N2462+LW2462</f>
        <v>0</v>
      </c>
      <c r="KL2462" s="961"/>
      <c r="LW2462" s="944">
        <v>1990</v>
      </c>
      <c r="BPD2462" s="303">
        <v>90</v>
      </c>
      <c r="BQC2462" s="303">
        <v>6000</v>
      </c>
      <c r="BTG2462" s="303">
        <v>1900</v>
      </c>
    </row>
    <row r="2463" spans="1:335 1709:1907" ht="45" customHeight="1">
      <c r="A2463" s="714" t="s">
        <v>5618</v>
      </c>
      <c r="B2463" s="203">
        <v>5714400210</v>
      </c>
      <c r="C2463" s="203" t="str">
        <f>VLOOKUP(B2463,'效期天數(2025.1126更新)'!B:C,2,FALSE)</f>
        <v>Na-BD</v>
      </c>
      <c r="D2463" s="203">
        <f>VLOOKUP(B2463,'效期天數(2025.1126更新)'!B:E,4,0)</f>
        <v>120</v>
      </c>
      <c r="E2463" s="204" t="e">
        <f>VLOOKUP(F2463,'帳庫存(20260119  00點更新)'!C:I,7,0)</f>
        <v>#N/A</v>
      </c>
      <c r="F2463" s="296">
        <v>21026141</v>
      </c>
      <c r="G2463" s="295">
        <v>46114</v>
      </c>
      <c r="H2463" s="580" t="s">
        <v>8964</v>
      </c>
      <c r="I2463" s="286" t="s">
        <v>7719</v>
      </c>
      <c r="J2463" s="352">
        <f t="shared" si="297"/>
        <v>46234</v>
      </c>
      <c r="K2463" s="203" t="s">
        <v>8710</v>
      </c>
      <c r="L2463" s="204">
        <v>6000</v>
      </c>
      <c r="M2463" s="204">
        <v>6070</v>
      </c>
      <c r="N2463" s="204">
        <f t="shared" si="298"/>
        <v>6070</v>
      </c>
      <c r="O2463" s="354">
        <f t="shared" ref="O2463:O2470" si="300">M2463-N2463</f>
        <v>0</v>
      </c>
      <c r="BPT2463" s="303">
        <v>4000</v>
      </c>
      <c r="BQU2463" s="303">
        <v>2070</v>
      </c>
    </row>
    <row r="2464" spans="1:335 1709:1907" ht="45" customHeight="1">
      <c r="A2464" s="714" t="s">
        <v>5618</v>
      </c>
      <c r="B2464" s="203">
        <v>5714400210</v>
      </c>
      <c r="C2464" s="203" t="str">
        <f>VLOOKUP(B2464,'效期天數(2025.1126更新)'!B:C,2,FALSE)</f>
        <v>Na-BD</v>
      </c>
      <c r="D2464" s="203">
        <f>VLOOKUP(B2464,'效期天數(2025.1126更新)'!B:E,4,0)</f>
        <v>120</v>
      </c>
      <c r="E2464" s="204" t="e">
        <f>VLOOKUP(F2464,'帳庫存(20260119  00點更新)'!C:I,7,0)</f>
        <v>#N/A</v>
      </c>
      <c r="F2464" s="296">
        <v>21026142</v>
      </c>
      <c r="G2464" s="295">
        <v>46114</v>
      </c>
      <c r="H2464" s="580" t="s">
        <v>8964</v>
      </c>
      <c r="I2464" s="286" t="s">
        <v>7719</v>
      </c>
      <c r="J2464" s="352">
        <f t="shared" si="297"/>
        <v>46234</v>
      </c>
      <c r="K2464" s="203" t="s">
        <v>8710</v>
      </c>
      <c r="L2464" s="204">
        <v>6000</v>
      </c>
      <c r="M2464" s="204">
        <v>6210</v>
      </c>
      <c r="N2464" s="204">
        <f t="shared" si="298"/>
        <v>6210</v>
      </c>
      <c r="O2464" s="354">
        <f t="shared" si="300"/>
        <v>0</v>
      </c>
      <c r="BQW2464" s="303">
        <v>5000</v>
      </c>
      <c r="BUA2464" s="334">
        <v>210</v>
      </c>
      <c r="BUI2464" s="303">
        <v>1000</v>
      </c>
    </row>
    <row r="2465" spans="1:375 1809:1915" ht="45" customHeight="1">
      <c r="A2465" s="714" t="s">
        <v>5618</v>
      </c>
      <c r="B2465" s="203">
        <v>5714400210</v>
      </c>
      <c r="C2465" s="203" t="str">
        <f>VLOOKUP(B2465,'效期天數(2025.1126更新)'!B:C,2,FALSE)</f>
        <v>Na-BD</v>
      </c>
      <c r="D2465" s="203">
        <f>VLOOKUP(B2465,'效期天數(2025.1126更新)'!B:E,4,0)</f>
        <v>120</v>
      </c>
      <c r="E2465" s="204" t="e">
        <f>VLOOKUP(F2465,'帳庫存(20260119  00點更新)'!C:I,7,0)</f>
        <v>#N/A</v>
      </c>
      <c r="F2465" s="296">
        <v>21026151</v>
      </c>
      <c r="G2465" s="295">
        <v>46119</v>
      </c>
      <c r="H2465" s="747" t="s">
        <v>9051</v>
      </c>
      <c r="I2465" s="289" t="s">
        <v>7719</v>
      </c>
      <c r="J2465" s="352">
        <f t="shared" si="297"/>
        <v>46239</v>
      </c>
      <c r="K2465" s="203" t="s">
        <v>8768</v>
      </c>
      <c r="L2465" s="204">
        <v>6000</v>
      </c>
      <c r="M2465" s="204">
        <v>6090</v>
      </c>
      <c r="N2465" s="204">
        <f t="shared" si="298"/>
        <v>6090</v>
      </c>
      <c r="O2465" s="354">
        <f t="shared" si="300"/>
        <v>0</v>
      </c>
      <c r="BQO2465" s="303">
        <v>6090</v>
      </c>
    </row>
    <row r="2466" spans="1:375 1809:1915" ht="45" customHeight="1">
      <c r="A2466" s="714" t="s">
        <v>5618</v>
      </c>
      <c r="B2466" s="203">
        <v>5714400210</v>
      </c>
      <c r="C2466" s="203" t="str">
        <f>VLOOKUP(B2466,'效期天數(2025.1126更新)'!B:C,2,FALSE)</f>
        <v>Na-BD</v>
      </c>
      <c r="D2466" s="203">
        <f>VLOOKUP(B2466,'效期天數(2025.1126更新)'!B:E,4,0)</f>
        <v>120</v>
      </c>
      <c r="E2466" s="204" t="e">
        <f>VLOOKUP(F2466,'帳庫存(20260119  00點更新)'!C:I,7,0)</f>
        <v>#N/A</v>
      </c>
      <c r="F2466" s="296">
        <v>21026152</v>
      </c>
      <c r="G2466" s="295">
        <v>46119</v>
      </c>
      <c r="H2466" s="747" t="s">
        <v>9051</v>
      </c>
      <c r="I2466" s="289" t="s">
        <v>7719</v>
      </c>
      <c r="J2466" s="352">
        <f t="shared" si="297"/>
        <v>46239</v>
      </c>
      <c r="K2466" s="203" t="s">
        <v>8768</v>
      </c>
      <c r="L2466" s="204">
        <v>6000</v>
      </c>
      <c r="M2466" s="204">
        <v>6150</v>
      </c>
      <c r="N2466" s="204">
        <f t="shared" si="298"/>
        <v>6150</v>
      </c>
      <c r="O2466" s="354">
        <f t="shared" si="300"/>
        <v>0</v>
      </c>
      <c r="BQO2466" s="303">
        <v>5000</v>
      </c>
      <c r="BUL2466" s="303">
        <v>1150</v>
      </c>
    </row>
    <row r="2467" spans="1:375 1809:1915" ht="45" customHeight="1">
      <c r="A2467" s="714" t="s">
        <v>5618</v>
      </c>
      <c r="B2467" s="203">
        <v>5714400210</v>
      </c>
      <c r="C2467" s="203" t="str">
        <f>VLOOKUP(B2467,'效期天數(2025.1126更新)'!B:C,2,FALSE)</f>
        <v>Na-BD</v>
      </c>
      <c r="D2467" s="203">
        <f>VLOOKUP(B2467,'效期天數(2025.1126更新)'!B:E,4,0)</f>
        <v>120</v>
      </c>
      <c r="E2467" s="204" t="e">
        <f>VLOOKUP(F2467,'帳庫存(20260119  00點更新)'!C:I,7,0)</f>
        <v>#N/A</v>
      </c>
      <c r="F2467" s="296">
        <v>21026161</v>
      </c>
      <c r="G2467" s="295">
        <v>46125</v>
      </c>
      <c r="H2467" s="753" t="s">
        <v>9085</v>
      </c>
      <c r="I2467" s="286" t="s">
        <v>7719</v>
      </c>
      <c r="J2467" s="352">
        <f t="shared" si="297"/>
        <v>46245</v>
      </c>
      <c r="K2467" s="203" t="s">
        <v>8899</v>
      </c>
      <c r="L2467" s="204">
        <v>6000</v>
      </c>
      <c r="M2467" s="204">
        <v>6080</v>
      </c>
      <c r="N2467" s="204">
        <f t="shared" si="298"/>
        <v>6080</v>
      </c>
      <c r="O2467" s="354">
        <f t="shared" si="300"/>
        <v>0</v>
      </c>
      <c r="BQW2467" s="303">
        <v>5000</v>
      </c>
      <c r="BRM2467" s="303">
        <v>1080</v>
      </c>
    </row>
    <row r="2468" spans="1:375 1809:1915" ht="45" customHeight="1">
      <c r="A2468" s="714" t="s">
        <v>5618</v>
      </c>
      <c r="B2468" s="203">
        <v>5714400210</v>
      </c>
      <c r="C2468" s="203" t="str">
        <f>VLOOKUP(B2468,'效期天數(2025.1126更新)'!B:C,2,FALSE)</f>
        <v>Na-BD</v>
      </c>
      <c r="D2468" s="203">
        <f>VLOOKUP(B2468,'效期天數(2025.1126更新)'!B:E,4,0)</f>
        <v>120</v>
      </c>
      <c r="E2468" s="204" t="e">
        <f>VLOOKUP(F2468,'帳庫存(20260119  00點更新)'!C:I,7,0)</f>
        <v>#N/A</v>
      </c>
      <c r="F2468" s="296">
        <v>21026162</v>
      </c>
      <c r="G2468" s="295">
        <v>46125</v>
      </c>
      <c r="H2468" s="753" t="s">
        <v>9085</v>
      </c>
      <c r="I2468" s="286" t="s">
        <v>7719</v>
      </c>
      <c r="J2468" s="352">
        <f t="shared" si="297"/>
        <v>46245</v>
      </c>
      <c r="K2468" s="203" t="s">
        <v>8899</v>
      </c>
      <c r="L2468" s="204">
        <v>6000</v>
      </c>
      <c r="M2468" s="204">
        <v>6010</v>
      </c>
      <c r="N2468" s="204">
        <f t="shared" si="298"/>
        <v>6010</v>
      </c>
      <c r="O2468" s="354">
        <f t="shared" si="300"/>
        <v>0</v>
      </c>
      <c r="BRM2468" s="303">
        <v>6010</v>
      </c>
    </row>
    <row r="2469" spans="1:375 1809:1915" ht="45" customHeight="1">
      <c r="A2469" s="714" t="s">
        <v>5618</v>
      </c>
      <c r="B2469" s="203">
        <v>5714400210</v>
      </c>
      <c r="C2469" s="203" t="str">
        <f>VLOOKUP(B2469,'效期天數(2025.1126更新)'!B:C,2,FALSE)</f>
        <v>Na-BD</v>
      </c>
      <c r="D2469" s="203">
        <f>VLOOKUP(B2469,'效期天數(2025.1126更新)'!B:E,4,0)</f>
        <v>120</v>
      </c>
      <c r="E2469" s="204" t="e">
        <f>VLOOKUP(F2469,'帳庫存(20260119  00點更新)'!C:I,7,0)</f>
        <v>#N/A</v>
      </c>
      <c r="F2469" s="296">
        <v>21026163</v>
      </c>
      <c r="G2469" s="295">
        <v>46127</v>
      </c>
      <c r="H2469" s="593" t="s">
        <v>9313</v>
      </c>
      <c r="I2469" s="286" t="s">
        <v>7719</v>
      </c>
      <c r="J2469" s="352">
        <f t="shared" si="297"/>
        <v>46247</v>
      </c>
      <c r="K2469" s="203" t="s">
        <v>8984</v>
      </c>
      <c r="L2469" s="204">
        <v>6000</v>
      </c>
      <c r="M2469" s="204">
        <v>6070</v>
      </c>
      <c r="N2469" s="204">
        <f t="shared" si="298"/>
        <v>6070</v>
      </c>
      <c r="O2469" s="354">
        <f t="shared" si="300"/>
        <v>0</v>
      </c>
      <c r="BQZ2469" s="303">
        <v>6070</v>
      </c>
    </row>
    <row r="2470" spans="1:375 1809:1915" ht="45" customHeight="1">
      <c r="A2470" s="714" t="s">
        <v>5618</v>
      </c>
      <c r="B2470" s="203">
        <v>5714400210</v>
      </c>
      <c r="C2470" s="203" t="str">
        <f>VLOOKUP(B2470,'效期天數(2025.1126更新)'!B:C,2,FALSE)</f>
        <v>Na-BD</v>
      </c>
      <c r="D2470" s="203">
        <f>VLOOKUP(B2470,'效期天數(2025.1126更新)'!B:E,4,0)</f>
        <v>120</v>
      </c>
      <c r="E2470" s="204" t="e">
        <f>VLOOKUP(F2470,'帳庫存(20260119  00點更新)'!C:I,7,0)</f>
        <v>#N/A</v>
      </c>
      <c r="F2470" s="296">
        <v>21026164</v>
      </c>
      <c r="G2470" s="295">
        <v>46127</v>
      </c>
      <c r="H2470" s="593" t="s">
        <v>9313</v>
      </c>
      <c r="I2470" s="286" t="s">
        <v>7719</v>
      </c>
      <c r="J2470" s="352">
        <f t="shared" si="297"/>
        <v>46247</v>
      </c>
      <c r="K2470" s="203" t="s">
        <v>8984</v>
      </c>
      <c r="L2470" s="204">
        <v>6000</v>
      </c>
      <c r="M2470" s="204">
        <v>6080</v>
      </c>
      <c r="N2470" s="204">
        <f t="shared" si="298"/>
        <v>6080</v>
      </c>
      <c r="O2470" s="354">
        <f t="shared" si="300"/>
        <v>0</v>
      </c>
      <c r="BQZ2470" s="303">
        <v>4000</v>
      </c>
      <c r="BTU2470" s="303">
        <v>2080</v>
      </c>
    </row>
    <row r="2471" spans="1:375 1809:1915" ht="45" customHeight="1">
      <c r="A2471" s="714" t="s">
        <v>5618</v>
      </c>
      <c r="B2471" s="203">
        <v>5714400210</v>
      </c>
      <c r="C2471" s="203" t="str">
        <f>VLOOKUP(B2471,'效期天數(2025.1126更新)'!B:C,2,FALSE)</f>
        <v>Na-BD</v>
      </c>
      <c r="D2471" s="203">
        <f>VLOOKUP(B2471,'效期天數(2025.1126更新)'!B:E,4,0)</f>
        <v>120</v>
      </c>
      <c r="E2471" s="204" t="e">
        <f>VLOOKUP(F2471,'帳庫存(20260119  00點更新)'!C:I,7,0)</f>
        <v>#N/A</v>
      </c>
      <c r="F2471" s="296">
        <v>21026171</v>
      </c>
      <c r="G2471" s="295">
        <v>46132</v>
      </c>
      <c r="H2471" s="516" t="s">
        <v>9511</v>
      </c>
      <c r="I2471" s="286" t="s">
        <v>7719</v>
      </c>
      <c r="J2471" s="352">
        <f t="shared" si="297"/>
        <v>46252</v>
      </c>
      <c r="K2471" s="203" t="s">
        <v>9114</v>
      </c>
      <c r="L2471" s="204">
        <v>6000</v>
      </c>
      <c r="M2471" s="204">
        <v>5950</v>
      </c>
      <c r="N2471" s="204">
        <f t="shared" si="298"/>
        <v>6610</v>
      </c>
      <c r="O2471" s="354">
        <f>M2471-N2471+MZ2471</f>
        <v>0</v>
      </c>
      <c r="MZ2471" s="814">
        <v>660</v>
      </c>
      <c r="BSV2471" s="303">
        <v>3950</v>
      </c>
      <c r="BTZ2471" s="303">
        <v>2000</v>
      </c>
      <c r="BUQ2471" s="303">
        <v>660</v>
      </c>
    </row>
    <row r="2472" spans="1:375 1809:1915" ht="45" customHeight="1">
      <c r="A2472" s="714" t="s">
        <v>5618</v>
      </c>
      <c r="B2472" s="203">
        <v>5714400210</v>
      </c>
      <c r="C2472" s="203" t="str">
        <f>VLOOKUP(B2472,'效期天數(2025.1126更新)'!B:C,2,FALSE)</f>
        <v>Na-BD</v>
      </c>
      <c r="D2472" s="203">
        <f>VLOOKUP(B2472,'效期天數(2025.1126更新)'!B:E,4,0)</f>
        <v>120</v>
      </c>
      <c r="E2472" s="204" t="e">
        <f>VLOOKUP(F2472,'帳庫存(20260119  00點更新)'!C:I,7,0)</f>
        <v>#N/A</v>
      </c>
      <c r="F2472" s="296">
        <v>21026172</v>
      </c>
      <c r="G2472" s="295">
        <v>46132</v>
      </c>
      <c r="H2472" s="516" t="s">
        <v>9511</v>
      </c>
      <c r="I2472" s="286" t="s">
        <v>7719</v>
      </c>
      <c r="J2472" s="352">
        <f t="shared" si="297"/>
        <v>46252</v>
      </c>
      <c r="K2472" s="203" t="s">
        <v>9114</v>
      </c>
      <c r="L2472" s="204">
        <v>6000</v>
      </c>
      <c r="M2472" s="204">
        <v>6120</v>
      </c>
      <c r="N2472" s="204">
        <f t="shared" si="298"/>
        <v>6120</v>
      </c>
      <c r="O2472" s="354">
        <f>M2472-N2472+NG2472</f>
        <v>850</v>
      </c>
      <c r="NG2472" s="651">
        <v>850</v>
      </c>
      <c r="BTY2472" s="303">
        <v>4000</v>
      </c>
      <c r="BUG2472" s="303">
        <v>2120</v>
      </c>
    </row>
    <row r="2473" spans="1:375 1809:1915" ht="45" customHeight="1">
      <c r="B2473" s="203">
        <v>5714400210</v>
      </c>
      <c r="C2473" s="203" t="str">
        <f>VLOOKUP(B2473,'效期天數(2025.1126更新)'!B:C,2,FALSE)</f>
        <v>Na-BD</v>
      </c>
      <c r="D2473" s="203">
        <f>VLOOKUP(B2473,'效期天數(2025.1126更新)'!B:E,4,0)</f>
        <v>120</v>
      </c>
      <c r="E2473" s="204" t="e">
        <f>VLOOKUP(F2473,'帳庫存(20260119  00點更新)'!C:I,7,0)</f>
        <v>#N/A</v>
      </c>
      <c r="F2473" s="296">
        <v>21026173</v>
      </c>
      <c r="G2473" s="295">
        <v>46134</v>
      </c>
      <c r="H2473" s="587" t="s">
        <v>9308</v>
      </c>
      <c r="I2473" s="289" t="s">
        <v>7719</v>
      </c>
      <c r="J2473" s="352">
        <f t="shared" si="297"/>
        <v>46254</v>
      </c>
      <c r="K2473" s="203" t="s">
        <v>9148</v>
      </c>
      <c r="L2473" s="204">
        <v>6000</v>
      </c>
      <c r="M2473" s="204">
        <v>6120</v>
      </c>
      <c r="N2473" s="204">
        <f t="shared" si="298"/>
        <v>6120</v>
      </c>
      <c r="O2473" s="354">
        <f>M2473-N2473</f>
        <v>0</v>
      </c>
      <c r="BRT2473" s="303">
        <v>6120</v>
      </c>
    </row>
    <row r="2474" spans="1:375 1809:1915" ht="45" customHeight="1">
      <c r="A2474" s="714" t="s">
        <v>5618</v>
      </c>
      <c r="B2474" s="203">
        <v>5714400210</v>
      </c>
      <c r="C2474" s="203" t="str">
        <f>VLOOKUP(B2474,'效期天數(2025.1126更新)'!B:C,2,FALSE)</f>
        <v>Na-BD</v>
      </c>
      <c r="D2474" s="203">
        <f>VLOOKUP(B2474,'效期天數(2025.1126更新)'!B:E,4,0)</f>
        <v>120</v>
      </c>
      <c r="E2474" s="204" t="e">
        <f>VLOOKUP(F2474,'帳庫存(20260119  00點更新)'!C:I,7,0)</f>
        <v>#N/A</v>
      </c>
      <c r="F2474" s="296">
        <v>21026174</v>
      </c>
      <c r="G2474" s="295">
        <v>46134</v>
      </c>
      <c r="H2474" s="587" t="s">
        <v>9308</v>
      </c>
      <c r="I2474" s="289" t="s">
        <v>7719</v>
      </c>
      <c r="J2474" s="352">
        <f t="shared" si="297"/>
        <v>46254</v>
      </c>
      <c r="K2474" s="203" t="s">
        <v>9148</v>
      </c>
      <c r="L2474" s="204">
        <v>6000</v>
      </c>
      <c r="M2474" s="204">
        <v>5980</v>
      </c>
      <c r="N2474" s="204">
        <f t="shared" si="298"/>
        <v>5980</v>
      </c>
      <c r="O2474" s="354">
        <f>M2474-N2474+NK2474</f>
        <v>840</v>
      </c>
      <c r="NK2474" s="651">
        <v>840</v>
      </c>
      <c r="BRT2474" s="303">
        <v>3980</v>
      </c>
      <c r="BUJ2474" s="303">
        <v>2000</v>
      </c>
    </row>
    <row r="2475" spans="1:375 1809:1915" ht="45" customHeight="1">
      <c r="B2475" s="203">
        <v>5714400210</v>
      </c>
      <c r="C2475" s="203" t="str">
        <f>VLOOKUP(B2475,'效期天數(2025.1126更新)'!B:C,2,FALSE)</f>
        <v>Na-BD</v>
      </c>
      <c r="D2475" s="203">
        <f>VLOOKUP(B2475,'效期天數(2025.1126更新)'!B:E,4,0)</f>
        <v>120</v>
      </c>
      <c r="E2475" s="204" t="e">
        <f>VLOOKUP(F2475,'帳庫存(20260119  00點更新)'!C:I,7,0)</f>
        <v>#N/A</v>
      </c>
      <c r="F2475" s="296">
        <v>21026175</v>
      </c>
      <c r="G2475" s="295">
        <v>46136</v>
      </c>
      <c r="H2475" s="592" t="s">
        <v>9311</v>
      </c>
      <c r="I2475" s="289" t="s">
        <v>7138</v>
      </c>
      <c r="J2475" s="352">
        <f t="shared" si="297"/>
        <v>46256</v>
      </c>
      <c r="K2475" s="203" t="s">
        <v>9198</v>
      </c>
      <c r="L2475" s="204">
        <v>6000</v>
      </c>
      <c r="M2475" s="204">
        <v>6140</v>
      </c>
      <c r="N2475" s="204">
        <f t="shared" si="298"/>
        <v>6140</v>
      </c>
      <c r="O2475" s="354">
        <f>M2475-N2475</f>
        <v>0</v>
      </c>
      <c r="BSI2475" s="303">
        <v>6140</v>
      </c>
    </row>
    <row r="2476" spans="1:375 1809:1915" ht="45" customHeight="1">
      <c r="B2476" s="203">
        <v>5714400210</v>
      </c>
      <c r="C2476" s="203" t="str">
        <f>VLOOKUP(B2476,'效期天數(2025.1126更新)'!B:C,2,FALSE)</f>
        <v>Na-BD</v>
      </c>
      <c r="D2476" s="203">
        <f>VLOOKUP(B2476,'效期天數(2025.1126更新)'!B:E,4,0)</f>
        <v>120</v>
      </c>
      <c r="E2476" s="204" t="e">
        <f>VLOOKUP(F2476,'帳庫存(20260119  00點更新)'!C:I,7,0)</f>
        <v>#N/A</v>
      </c>
      <c r="F2476" s="296">
        <v>21026176</v>
      </c>
      <c r="G2476" s="295">
        <v>46136</v>
      </c>
      <c r="H2476" s="592" t="s">
        <v>9311</v>
      </c>
      <c r="I2476" s="289" t="s">
        <v>7138</v>
      </c>
      <c r="J2476" s="352">
        <f t="shared" si="297"/>
        <v>46256</v>
      </c>
      <c r="K2476" s="203" t="s">
        <v>9198</v>
      </c>
      <c r="L2476" s="204">
        <v>6000</v>
      </c>
      <c r="M2476" s="204">
        <v>5980</v>
      </c>
      <c r="N2476" s="204">
        <f t="shared" si="298"/>
        <v>5980</v>
      </c>
      <c r="O2476" s="354">
        <f>M2476-N2476</f>
        <v>0</v>
      </c>
      <c r="BSI2476" s="303">
        <v>5980</v>
      </c>
    </row>
    <row r="2477" spans="1:375 1809:1915" ht="45" customHeight="1">
      <c r="A2477" s="714" t="s">
        <v>5618</v>
      </c>
      <c r="B2477" s="203">
        <v>5714400210</v>
      </c>
      <c r="C2477" s="203" t="str">
        <f>VLOOKUP(B2477,'效期天數(2025.1126更新)'!B:C,2,FALSE)</f>
        <v>Na-BD</v>
      </c>
      <c r="D2477" s="203">
        <f>VLOOKUP(B2477,'效期天數(2025.1126更新)'!B:E,4,0)</f>
        <v>120</v>
      </c>
      <c r="E2477" s="204" t="e">
        <f>VLOOKUP(F2477,'帳庫存(20260119  00點更新)'!C:I,7,0)</f>
        <v>#N/A</v>
      </c>
      <c r="F2477" s="296">
        <v>21026183</v>
      </c>
      <c r="G2477" s="295">
        <v>46141</v>
      </c>
      <c r="H2477" s="643" t="s">
        <v>9512</v>
      </c>
      <c r="I2477" s="286" t="s">
        <v>7719</v>
      </c>
      <c r="J2477" s="352">
        <f t="shared" si="297"/>
        <v>46261</v>
      </c>
      <c r="K2477" s="203" t="s">
        <v>9283</v>
      </c>
      <c r="L2477" s="204">
        <v>6000</v>
      </c>
      <c r="M2477" s="204">
        <v>6040</v>
      </c>
      <c r="N2477" s="204">
        <f t="shared" si="298"/>
        <v>6040</v>
      </c>
      <c r="O2477" s="354">
        <f>M2477-N2477</f>
        <v>0</v>
      </c>
      <c r="BTJ2477" s="303">
        <v>6040</v>
      </c>
    </row>
    <row r="2478" spans="1:375 1809:1915" ht="45" customHeight="1">
      <c r="A2478" s="714" t="s">
        <v>5618</v>
      </c>
      <c r="B2478" s="203">
        <v>5714400210</v>
      </c>
      <c r="C2478" s="203" t="str">
        <f>VLOOKUP(B2478,'效期天數(2025.1126更新)'!B:C,2,FALSE)</f>
        <v>Na-BD</v>
      </c>
      <c r="D2478" s="203">
        <f>VLOOKUP(B2478,'效期天數(2025.1126更新)'!B:E,4,0)</f>
        <v>120</v>
      </c>
      <c r="E2478" s="204" t="e">
        <f>VLOOKUP(F2478,'帳庫存(20260119  00點更新)'!C:I,7,0)</f>
        <v>#N/A</v>
      </c>
      <c r="F2478" s="296">
        <v>21026184</v>
      </c>
      <c r="G2478" s="295">
        <v>46141</v>
      </c>
      <c r="H2478" s="643" t="s">
        <v>9512</v>
      </c>
      <c r="I2478" s="286" t="s">
        <v>7719</v>
      </c>
      <c r="J2478" s="352">
        <f t="shared" si="297"/>
        <v>46261</v>
      </c>
      <c r="K2478" s="203" t="s">
        <v>9283</v>
      </c>
      <c r="L2478" s="204">
        <v>6000</v>
      </c>
      <c r="M2478" s="204">
        <v>6040</v>
      </c>
      <c r="N2478" s="204">
        <f t="shared" si="298"/>
        <v>6040</v>
      </c>
      <c r="O2478" s="354">
        <f>M2478-N2478</f>
        <v>0</v>
      </c>
      <c r="BTJ2478" s="303">
        <v>4000</v>
      </c>
      <c r="BUL2478" s="303">
        <v>2040</v>
      </c>
    </row>
    <row r="2479" spans="1:375 1809:1915" ht="45" customHeight="1">
      <c r="A2479" s="714" t="s">
        <v>5618</v>
      </c>
      <c r="B2479" s="203">
        <v>5714400210</v>
      </c>
      <c r="C2479" s="203" t="str">
        <f>VLOOKUP(B2479,'效期天數(2025.1126更新)'!B:C,2,FALSE)</f>
        <v>Na-BD</v>
      </c>
      <c r="D2479" s="203">
        <f>VLOOKUP(B2479,'效期天數(2025.1126更新)'!B:E,4,0)</f>
        <v>120</v>
      </c>
      <c r="E2479" s="204" t="e">
        <f>VLOOKUP(F2479,'帳庫存(20260119  00點更新)'!C:I,7,0)</f>
        <v>#N/A</v>
      </c>
      <c r="F2479" s="203">
        <v>21026201</v>
      </c>
      <c r="G2479" s="295">
        <v>46153</v>
      </c>
      <c r="H2479" s="587" t="s">
        <v>9964</v>
      </c>
      <c r="I2479" s="286" t="s">
        <v>7719</v>
      </c>
      <c r="J2479" s="352">
        <f t="shared" si="297"/>
        <v>46273</v>
      </c>
      <c r="K2479" s="203" t="s">
        <v>9721</v>
      </c>
      <c r="L2479" s="204">
        <v>6000</v>
      </c>
      <c r="M2479" s="204">
        <v>5930</v>
      </c>
      <c r="N2479" s="204">
        <f t="shared" si="298"/>
        <v>5000</v>
      </c>
      <c r="O2479" s="354">
        <f>M2479-N2479</f>
        <v>930</v>
      </c>
      <c r="BTZ2479" s="303">
        <v>3000</v>
      </c>
      <c r="BUG2479" s="303">
        <v>2000</v>
      </c>
    </row>
    <row r="2480" spans="1:375 1809:1915" ht="45" customHeight="1">
      <c r="A2480" s="714" t="s">
        <v>5618</v>
      </c>
      <c r="B2480" s="203">
        <v>5714400210</v>
      </c>
      <c r="C2480" s="203" t="str">
        <f>VLOOKUP(B2480,'效期天數(2025.1126更新)'!B:C,2,FALSE)</f>
        <v>Na-BD</v>
      </c>
      <c r="D2480" s="203">
        <f>VLOOKUP(B2480,'效期天數(2025.1126更新)'!B:E,4,0)</f>
        <v>120</v>
      </c>
      <c r="E2480" s="204" t="e">
        <f>VLOOKUP(F2480,'帳庫存(20260119  00點更新)'!C:I,7,0)</f>
        <v>#N/A</v>
      </c>
      <c r="F2480" s="203">
        <v>21026202</v>
      </c>
      <c r="G2480" s="295">
        <v>46153</v>
      </c>
      <c r="H2480" s="587" t="s">
        <v>9964</v>
      </c>
      <c r="I2480" s="286" t="s">
        <v>7719</v>
      </c>
      <c r="J2480" s="352">
        <f t="shared" si="297"/>
        <v>46273</v>
      </c>
      <c r="K2480" s="203" t="s">
        <v>9721</v>
      </c>
      <c r="L2480" s="204">
        <v>6000</v>
      </c>
      <c r="M2480" s="204">
        <v>6140</v>
      </c>
      <c r="N2480" s="204">
        <f t="shared" si="298"/>
        <v>6140</v>
      </c>
      <c r="O2480" s="354">
        <f>M2480-N2480+NH2480</f>
        <v>610</v>
      </c>
      <c r="NH2480" s="651">
        <v>610</v>
      </c>
      <c r="BUG2480" s="303">
        <v>4000</v>
      </c>
      <c r="BUP2480" s="303">
        <v>2140</v>
      </c>
    </row>
    <row r="2481" spans="1:298 1109:1428" ht="45" customHeight="1">
      <c r="A2481" s="714" t="s">
        <v>4950</v>
      </c>
      <c r="B2481" s="203">
        <v>5714400214</v>
      </c>
      <c r="C2481" s="203" t="str">
        <f>VLOOKUP(B2481,'效期天數(2025.1126更新)'!B:C,2,FALSE)</f>
        <v>PHOS-B</v>
      </c>
      <c r="D2481" s="203">
        <f>VLOOKUP(B2481,'效期天數(2025.1126更新)'!B:E,4,0)</f>
        <v>300</v>
      </c>
      <c r="E2481" s="204" t="e">
        <f>VLOOKUP(F2481,'帳庫存(20260119  00點更新)'!C:I,7,0)</f>
        <v>#N/A</v>
      </c>
      <c r="F2481" s="296">
        <v>21425301</v>
      </c>
      <c r="G2481" s="295">
        <v>45862</v>
      </c>
      <c r="H2481" s="546" t="s">
        <v>5672</v>
      </c>
      <c r="J2481" s="352">
        <f t="shared" si="297"/>
        <v>46162</v>
      </c>
      <c r="K2481" s="203" t="s">
        <v>5636</v>
      </c>
      <c r="L2481" s="204">
        <v>8000</v>
      </c>
      <c r="M2481" s="204">
        <v>8040</v>
      </c>
      <c r="N2481" s="204">
        <f t="shared" si="298"/>
        <v>8040</v>
      </c>
      <c r="O2481" s="354">
        <f>M2481-N2481</f>
        <v>0</v>
      </c>
      <c r="P2481" s="204" t="e">
        <f t="shared" ref="P2481:P2512" si="301">IF(O2481=E2481,TRUE,FALSE)</f>
        <v>#N/A</v>
      </c>
      <c r="Q2481" s="586" t="e">
        <f t="shared" ref="Q2481:Q2512" si="302">O2481-E2481</f>
        <v>#N/A</v>
      </c>
      <c r="KL2481" s="961"/>
      <c r="APQ2481" s="303">
        <v>7000</v>
      </c>
      <c r="AQE2481" s="303">
        <v>1040</v>
      </c>
    </row>
    <row r="2482" spans="1:298 1109:1428" ht="45" customHeight="1">
      <c r="A2482" s="714" t="s">
        <v>4950</v>
      </c>
      <c r="B2482" s="203">
        <v>5714400214</v>
      </c>
      <c r="C2482" s="203" t="str">
        <f>VLOOKUP(B2482,'效期天數(2025.1126更新)'!B:C,2,FALSE)</f>
        <v>PHOS-B</v>
      </c>
      <c r="D2482" s="203">
        <f>VLOOKUP(B2482,'效期天數(2025.1126更新)'!B:E,4,0)</f>
        <v>300</v>
      </c>
      <c r="E2482" s="204" t="e">
        <f>VLOOKUP(F2482,'帳庫存(20260119  00點更新)'!C:I,7,0)</f>
        <v>#N/A</v>
      </c>
      <c r="F2482" s="296">
        <v>21425302</v>
      </c>
      <c r="G2482" s="295">
        <v>45862</v>
      </c>
      <c r="H2482" s="546" t="s">
        <v>5672</v>
      </c>
      <c r="J2482" s="352">
        <f t="shared" si="297"/>
        <v>46162</v>
      </c>
      <c r="K2482" s="203" t="s">
        <v>5636</v>
      </c>
      <c r="L2482" s="204">
        <v>8000</v>
      </c>
      <c r="M2482" s="204">
        <v>8120</v>
      </c>
      <c r="N2482" s="204">
        <f t="shared" si="298"/>
        <v>8120</v>
      </c>
      <c r="O2482" s="354">
        <f>M2482-N2482</f>
        <v>0</v>
      </c>
      <c r="P2482" s="204" t="e">
        <f t="shared" si="301"/>
        <v>#N/A</v>
      </c>
      <c r="Q2482" s="586" t="e">
        <f t="shared" si="302"/>
        <v>#N/A</v>
      </c>
      <c r="KL2482" s="961"/>
      <c r="APQ2482" s="303">
        <v>3000</v>
      </c>
      <c r="AQE2482" s="303">
        <v>4000</v>
      </c>
      <c r="ATB2482" s="303">
        <v>1120</v>
      </c>
    </row>
    <row r="2483" spans="1:298 1109:1428" ht="45" customHeight="1">
      <c r="A2483" s="714" t="s">
        <v>4950</v>
      </c>
      <c r="B2483" s="203">
        <v>5714400214</v>
      </c>
      <c r="C2483" s="203" t="str">
        <f>VLOOKUP(B2483,'效期天數(2025.1126更新)'!B:C,2,FALSE)</f>
        <v>PHOS-B</v>
      </c>
      <c r="D2483" s="203">
        <f>VLOOKUP(B2483,'效期天數(2025.1126更新)'!B:E,4,0)</f>
        <v>300</v>
      </c>
      <c r="E2483" s="204" t="e">
        <f>VLOOKUP(F2483,'帳庫存(20260119  00點更新)'!C:I,7,0)</f>
        <v>#N/A</v>
      </c>
      <c r="F2483" s="296">
        <v>21425303</v>
      </c>
      <c r="G2483" s="295">
        <v>45863</v>
      </c>
      <c r="H2483" s="538" t="s">
        <v>5725</v>
      </c>
      <c r="J2483" s="352">
        <f t="shared" si="297"/>
        <v>46163</v>
      </c>
      <c r="K2483" s="203" t="s">
        <v>5662</v>
      </c>
      <c r="L2483" s="204">
        <v>8000</v>
      </c>
      <c r="M2483" s="204">
        <v>7930</v>
      </c>
      <c r="N2483" s="204">
        <f t="shared" si="298"/>
        <v>7930</v>
      </c>
      <c r="O2483" s="354">
        <f>M2483-N2483</f>
        <v>0</v>
      </c>
      <c r="P2483" s="204" t="e">
        <f t="shared" si="301"/>
        <v>#N/A</v>
      </c>
      <c r="Q2483" s="586" t="e">
        <f t="shared" si="302"/>
        <v>#N/A</v>
      </c>
      <c r="KL2483" s="961"/>
      <c r="AQN2483" s="303">
        <v>7000</v>
      </c>
      <c r="ARE2483" s="303">
        <v>930</v>
      </c>
    </row>
    <row r="2484" spans="1:298 1109:1428" ht="45" customHeight="1">
      <c r="A2484" s="714" t="s">
        <v>4950</v>
      </c>
      <c r="B2484" s="203">
        <v>5714400214</v>
      </c>
      <c r="C2484" s="203" t="str">
        <f>VLOOKUP(B2484,'效期天數(2025.1126更新)'!B:C,2,FALSE)</f>
        <v>PHOS-B</v>
      </c>
      <c r="D2484" s="203">
        <f>VLOOKUP(B2484,'效期天數(2025.1126更新)'!B:E,4,0)</f>
        <v>300</v>
      </c>
      <c r="E2484" s="204" t="e">
        <f>VLOOKUP(F2484,'帳庫存(20260119  00點更新)'!C:I,7,0)</f>
        <v>#N/A</v>
      </c>
      <c r="F2484" s="296">
        <v>21425304</v>
      </c>
      <c r="G2484" s="295">
        <v>45863</v>
      </c>
      <c r="H2484" s="538" t="s">
        <v>5725</v>
      </c>
      <c r="J2484" s="352">
        <f t="shared" si="297"/>
        <v>46163</v>
      </c>
      <c r="K2484" s="203" t="s">
        <v>5662</v>
      </c>
      <c r="L2484" s="204">
        <v>8000</v>
      </c>
      <c r="M2484" s="204">
        <v>8180</v>
      </c>
      <c r="N2484" s="204">
        <f t="shared" si="298"/>
        <v>8180</v>
      </c>
      <c r="O2484" s="354">
        <f>M2484-N2484</f>
        <v>0</v>
      </c>
      <c r="P2484" s="204" t="e">
        <f t="shared" si="301"/>
        <v>#N/A</v>
      </c>
      <c r="Q2484" s="586" t="e">
        <f t="shared" si="302"/>
        <v>#N/A</v>
      </c>
      <c r="KL2484" s="961"/>
      <c r="AQN2484" s="303">
        <v>3000</v>
      </c>
      <c r="AQS2484" s="303">
        <v>5180</v>
      </c>
    </row>
    <row r="2485" spans="1:298 1109:1428" ht="45" customHeight="1">
      <c r="A2485" s="714" t="s">
        <v>4950</v>
      </c>
      <c r="B2485" s="203">
        <v>5714400214</v>
      </c>
      <c r="C2485" s="203" t="str">
        <f>VLOOKUP(B2485,'效期天數(2025.1126更新)'!B:C,2,FALSE)</f>
        <v>PHOS-B</v>
      </c>
      <c r="D2485" s="203">
        <f>VLOOKUP(B2485,'效期天數(2025.1126更新)'!B:E,4,0)</f>
        <v>300</v>
      </c>
      <c r="E2485" s="204" t="e">
        <f>VLOOKUP(F2485,'帳庫存(20260119  00點更新)'!C:I,7,0)</f>
        <v>#N/A</v>
      </c>
      <c r="F2485" s="296">
        <v>21425311</v>
      </c>
      <c r="G2485" s="295">
        <v>45867</v>
      </c>
      <c r="H2485" s="591" t="s">
        <v>5727</v>
      </c>
      <c r="J2485" s="352">
        <f t="shared" si="297"/>
        <v>46167</v>
      </c>
      <c r="K2485" s="203" t="s">
        <v>5680</v>
      </c>
      <c r="L2485" s="204">
        <v>8000</v>
      </c>
      <c r="M2485" s="204">
        <v>8010</v>
      </c>
      <c r="N2485" s="204">
        <f t="shared" si="298"/>
        <v>8010</v>
      </c>
      <c r="O2485" s="354">
        <f>M2485-N2485</f>
        <v>0</v>
      </c>
      <c r="P2485" s="204" t="e">
        <f t="shared" si="301"/>
        <v>#N/A</v>
      </c>
      <c r="Q2485" s="586" t="e">
        <f t="shared" si="302"/>
        <v>#N/A</v>
      </c>
      <c r="KL2485" s="961"/>
      <c r="AQS2485" s="303">
        <v>5000</v>
      </c>
      <c r="AQU2485" s="303">
        <v>1000</v>
      </c>
      <c r="ARD2485" s="303">
        <v>2010</v>
      </c>
    </row>
    <row r="2486" spans="1:298 1109:1428" ht="45" customHeight="1">
      <c r="A2486" s="714" t="s">
        <v>4950</v>
      </c>
      <c r="B2486" s="203">
        <v>5714400214</v>
      </c>
      <c r="C2486" s="203" t="str">
        <f>VLOOKUP(B2486,'效期天數(2025.1126更新)'!B:C,2,FALSE)</f>
        <v>PHOS-B</v>
      </c>
      <c r="D2486" s="203">
        <f>VLOOKUP(B2486,'效期天數(2025.1126更新)'!B:E,4,0)</f>
        <v>300</v>
      </c>
      <c r="E2486" s="204" t="e">
        <f>VLOOKUP(F2486,'帳庫存(20260119  00點更新)'!C:I,7,0)</f>
        <v>#N/A</v>
      </c>
      <c r="F2486" s="296">
        <v>21425312</v>
      </c>
      <c r="G2486" s="295">
        <v>45867</v>
      </c>
      <c r="H2486" s="591" t="s">
        <v>5727</v>
      </c>
      <c r="J2486" s="352">
        <f t="shared" si="297"/>
        <v>46167</v>
      </c>
      <c r="K2486" s="203" t="s">
        <v>5680</v>
      </c>
      <c r="L2486" s="204">
        <v>8000</v>
      </c>
      <c r="M2486" s="204">
        <v>8120</v>
      </c>
      <c r="N2486" s="204">
        <f t="shared" si="298"/>
        <v>8830</v>
      </c>
      <c r="O2486" s="354">
        <f>M2486-N2486+DK2486</f>
        <v>0</v>
      </c>
      <c r="P2486" s="204" t="e">
        <f t="shared" si="301"/>
        <v>#N/A</v>
      </c>
      <c r="Q2486" s="586" t="e">
        <f t="shared" si="302"/>
        <v>#N/A</v>
      </c>
      <c r="DK2486" s="707">
        <v>710</v>
      </c>
      <c r="KL2486" s="961"/>
      <c r="AQU2486" s="303">
        <v>6000</v>
      </c>
      <c r="ASE2486" s="303">
        <v>2120</v>
      </c>
      <c r="AVU2486" s="303">
        <v>710</v>
      </c>
    </row>
    <row r="2487" spans="1:298 1109:1428" ht="45" customHeight="1">
      <c r="A2487" s="714" t="s">
        <v>4950</v>
      </c>
      <c r="B2487" s="203">
        <v>5714400214</v>
      </c>
      <c r="C2487" s="203" t="str">
        <f>VLOOKUP(B2487,'效期天數(2025.1126更新)'!B:C,2,FALSE)</f>
        <v>PHOS-B</v>
      </c>
      <c r="D2487" s="203">
        <f>VLOOKUP(B2487,'效期天數(2025.1126更新)'!B:E,4,0)</f>
        <v>300</v>
      </c>
      <c r="E2487" s="204" t="e">
        <f>VLOOKUP(F2487,'帳庫存(20260119  00點更新)'!C:I,7,0)</f>
        <v>#N/A</v>
      </c>
      <c r="F2487" s="296">
        <v>21425313</v>
      </c>
      <c r="G2487" s="295">
        <v>45868</v>
      </c>
      <c r="H2487" s="592" t="s">
        <v>5745</v>
      </c>
      <c r="J2487" s="352">
        <f t="shared" si="297"/>
        <v>46168</v>
      </c>
      <c r="K2487" s="203" t="s">
        <v>5683</v>
      </c>
      <c r="L2487" s="204">
        <v>4000</v>
      </c>
      <c r="M2487" s="204">
        <v>3950</v>
      </c>
      <c r="N2487" s="204">
        <f t="shared" si="298"/>
        <v>4270</v>
      </c>
      <c r="O2487" s="354">
        <f>M2487-N2487+FC2487</f>
        <v>0</v>
      </c>
      <c r="P2487" s="204" t="e">
        <f t="shared" si="301"/>
        <v>#N/A</v>
      </c>
      <c r="Q2487" s="586" t="e">
        <f t="shared" si="302"/>
        <v>#N/A</v>
      </c>
      <c r="FC2487" s="333">
        <v>320</v>
      </c>
      <c r="KL2487" s="961"/>
      <c r="AQV2487" s="303">
        <v>3000</v>
      </c>
      <c r="AQX2487" s="303">
        <v>230</v>
      </c>
      <c r="AWM2487" s="303">
        <v>720</v>
      </c>
      <c r="BBX2487" s="303">
        <v>320</v>
      </c>
    </row>
    <row r="2488" spans="1:298 1109:1428" ht="45" customHeight="1">
      <c r="A2488" s="714" t="s">
        <v>4950</v>
      </c>
      <c r="B2488" s="203">
        <v>5714400214</v>
      </c>
      <c r="C2488" s="203" t="str">
        <f>VLOOKUP(B2488,'效期天數(2025.1126更新)'!B:C,2,FALSE)</f>
        <v>PHOS-B</v>
      </c>
      <c r="D2488" s="203">
        <f>VLOOKUP(B2488,'效期天數(2025.1126更新)'!B:E,4,0)</f>
        <v>300</v>
      </c>
      <c r="E2488" s="204" t="e">
        <f>VLOOKUP(F2488,'帳庫存(20260119  00點更新)'!C:I,7,0)</f>
        <v>#N/A</v>
      </c>
      <c r="F2488" s="296">
        <v>21425314</v>
      </c>
      <c r="G2488" s="295">
        <v>45868</v>
      </c>
      <c r="H2488" s="592" t="s">
        <v>5745</v>
      </c>
      <c r="J2488" s="352">
        <f t="shared" si="297"/>
        <v>46168</v>
      </c>
      <c r="K2488" s="203" t="s">
        <v>5683</v>
      </c>
      <c r="L2488" s="204">
        <v>4000</v>
      </c>
      <c r="M2488" s="204">
        <v>3930</v>
      </c>
      <c r="N2488" s="204">
        <f t="shared" si="298"/>
        <v>3930</v>
      </c>
      <c r="O2488" s="354">
        <f>M2488-N2488</f>
        <v>0</v>
      </c>
      <c r="P2488" s="204" t="e">
        <f t="shared" si="301"/>
        <v>#N/A</v>
      </c>
      <c r="Q2488" s="586" t="e">
        <f t="shared" si="302"/>
        <v>#N/A</v>
      </c>
      <c r="KL2488" s="961"/>
      <c r="AQV2488" s="303">
        <v>3000</v>
      </c>
      <c r="AQX2488" s="303">
        <v>930</v>
      </c>
    </row>
    <row r="2489" spans="1:298 1109:1428" ht="45" customHeight="1">
      <c r="A2489" s="714" t="s">
        <v>4950</v>
      </c>
      <c r="B2489" s="203">
        <v>5714400214</v>
      </c>
      <c r="C2489" s="203" t="str">
        <f>VLOOKUP(B2489,'效期天數(2025.1126更新)'!B:C,2,FALSE)</f>
        <v>PHOS-B</v>
      </c>
      <c r="D2489" s="203">
        <f>VLOOKUP(B2489,'效期天數(2025.1126更新)'!B:E,4,0)</f>
        <v>300</v>
      </c>
      <c r="E2489" s="204" t="e">
        <f>VLOOKUP(F2489,'帳庫存(20260119  00點更新)'!C:I,7,0)</f>
        <v>#N/A</v>
      </c>
      <c r="F2489" s="296">
        <v>21425315</v>
      </c>
      <c r="G2489" s="295">
        <v>45868</v>
      </c>
      <c r="H2489" s="592" t="s">
        <v>5745</v>
      </c>
      <c r="J2489" s="352">
        <f t="shared" si="297"/>
        <v>46168</v>
      </c>
      <c r="K2489" s="203" t="s">
        <v>5683</v>
      </c>
      <c r="L2489" s="204">
        <v>4000</v>
      </c>
      <c r="M2489" s="204">
        <v>3930</v>
      </c>
      <c r="N2489" s="204">
        <f t="shared" si="298"/>
        <v>3930</v>
      </c>
      <c r="O2489" s="354">
        <f>M2489-N2489</f>
        <v>0</v>
      </c>
      <c r="P2489" s="204" t="e">
        <f t="shared" si="301"/>
        <v>#N/A</v>
      </c>
      <c r="Q2489" s="586" t="e">
        <f t="shared" si="302"/>
        <v>#N/A</v>
      </c>
      <c r="KL2489" s="961"/>
      <c r="AQV2489" s="303">
        <v>1000</v>
      </c>
      <c r="AQX2489" s="303">
        <v>2930</v>
      </c>
    </row>
    <row r="2490" spans="1:298 1109:1428" ht="45" customHeight="1">
      <c r="A2490" s="714" t="s">
        <v>4950</v>
      </c>
      <c r="B2490" s="203">
        <v>5714400214</v>
      </c>
      <c r="C2490" s="203" t="str">
        <f>VLOOKUP(B2490,'效期天數(2025.1126更新)'!B:C,2,FALSE)</f>
        <v>PHOS-B</v>
      </c>
      <c r="D2490" s="203">
        <f>VLOOKUP(B2490,'效期天數(2025.1126更新)'!B:E,4,0)</f>
        <v>300</v>
      </c>
      <c r="E2490" s="204" t="e">
        <f>VLOOKUP(F2490,'帳庫存(20260119  00點更新)'!C:I,7,0)</f>
        <v>#N/A</v>
      </c>
      <c r="F2490" s="296">
        <v>21425316</v>
      </c>
      <c r="G2490" s="295">
        <v>45868</v>
      </c>
      <c r="H2490" s="592" t="s">
        <v>5745</v>
      </c>
      <c r="J2490" s="352">
        <f t="shared" si="297"/>
        <v>46168</v>
      </c>
      <c r="K2490" s="203" t="s">
        <v>5683</v>
      </c>
      <c r="L2490" s="204">
        <v>4000</v>
      </c>
      <c r="M2490" s="204">
        <v>3910</v>
      </c>
      <c r="N2490" s="204">
        <f t="shared" si="298"/>
        <v>3910</v>
      </c>
      <c r="O2490" s="354">
        <f>M2490-N2490</f>
        <v>0</v>
      </c>
      <c r="P2490" s="204" t="e">
        <f t="shared" si="301"/>
        <v>#N/A</v>
      </c>
      <c r="Q2490" s="586" t="e">
        <f t="shared" si="302"/>
        <v>#N/A</v>
      </c>
      <c r="KL2490" s="961"/>
      <c r="AQX2490" s="303">
        <v>3910</v>
      </c>
    </row>
    <row r="2491" spans="1:298 1109:1428" ht="45" customHeight="1">
      <c r="A2491" s="714" t="s">
        <v>4950</v>
      </c>
      <c r="B2491" s="203">
        <v>5714400214</v>
      </c>
      <c r="C2491" s="203" t="str">
        <f>VLOOKUP(B2491,'效期天數(2025.1126更新)'!B:C,2,FALSE)</f>
        <v>PHOS-B</v>
      </c>
      <c r="D2491" s="203">
        <f>VLOOKUP(B2491,'效期天數(2025.1126更新)'!B:E,4,0)</f>
        <v>300</v>
      </c>
      <c r="E2491" s="204" t="e">
        <f>VLOOKUP(F2491,'帳庫存(20260119  00點更新)'!C:I,7,0)</f>
        <v>#N/A</v>
      </c>
      <c r="F2491" s="296">
        <v>21425321</v>
      </c>
      <c r="G2491" s="295">
        <v>45875</v>
      </c>
      <c r="H2491" s="604" t="s">
        <v>5775</v>
      </c>
      <c r="J2491" s="352">
        <f t="shared" si="297"/>
        <v>46175</v>
      </c>
      <c r="K2491" s="203" t="s">
        <v>5749</v>
      </c>
      <c r="L2491" s="204">
        <v>8000</v>
      </c>
      <c r="M2491" s="204">
        <v>7990</v>
      </c>
      <c r="N2491" s="204">
        <f t="shared" si="298"/>
        <v>9030</v>
      </c>
      <c r="O2491" s="354">
        <f>M2491-N2491+FP2491+FY2491</f>
        <v>0</v>
      </c>
      <c r="P2491" s="204" t="e">
        <f t="shared" si="301"/>
        <v>#N/A</v>
      </c>
      <c r="Q2491" s="586" t="e">
        <f t="shared" si="302"/>
        <v>#N/A</v>
      </c>
      <c r="FP2491" s="333">
        <v>530</v>
      </c>
      <c r="FY2491" s="360">
        <v>510</v>
      </c>
      <c r="KL2491" s="961"/>
      <c r="ARE2491" s="303">
        <v>4000</v>
      </c>
      <c r="ARF2491" s="303">
        <v>2000</v>
      </c>
      <c r="AXS2491" s="303">
        <v>990</v>
      </c>
      <c r="AYC2491" s="303">
        <v>1000</v>
      </c>
      <c r="AYP2491" s="303">
        <v>530</v>
      </c>
      <c r="AZN2491" s="303">
        <v>510</v>
      </c>
    </row>
    <row r="2492" spans="1:298 1109:1428" ht="45" customHeight="1">
      <c r="B2492" s="203">
        <v>5714400214</v>
      </c>
      <c r="C2492" s="203" t="str">
        <f>VLOOKUP(B2492,'效期天數(2025.1126更新)'!B:C,2,FALSE)</f>
        <v>PHOS-B</v>
      </c>
      <c r="D2492" s="203">
        <f>VLOOKUP(B2492,'效期天數(2025.1126更新)'!B:E,4,0)</f>
        <v>300</v>
      </c>
      <c r="E2492" s="204" t="e">
        <f>VLOOKUP(F2492,'帳庫存(20260119  00點更新)'!C:I,7,0)</f>
        <v>#N/A</v>
      </c>
      <c r="F2492" s="296">
        <v>21425322</v>
      </c>
      <c r="G2492" s="295">
        <v>45875</v>
      </c>
      <c r="H2492" s="604" t="s">
        <v>5775</v>
      </c>
      <c r="J2492" s="352">
        <f t="shared" si="297"/>
        <v>46175</v>
      </c>
      <c r="K2492" s="203" t="s">
        <v>5749</v>
      </c>
      <c r="L2492" s="204">
        <v>8000</v>
      </c>
      <c r="M2492" s="204">
        <v>8000</v>
      </c>
      <c r="N2492" s="204">
        <f t="shared" si="298"/>
        <v>8000</v>
      </c>
      <c r="O2492" s="354">
        <f>M2492-N2492</f>
        <v>0</v>
      </c>
      <c r="P2492" s="204" t="e">
        <f t="shared" si="301"/>
        <v>#N/A</v>
      </c>
      <c r="Q2492" s="586" t="e">
        <f t="shared" si="302"/>
        <v>#N/A</v>
      </c>
      <c r="KL2492" s="961"/>
      <c r="ARF2492" s="303">
        <v>8000</v>
      </c>
    </row>
    <row r="2493" spans="1:298 1109:1428" ht="45" customHeight="1">
      <c r="A2493" s="714" t="s">
        <v>4950</v>
      </c>
      <c r="B2493" s="203">
        <v>5714400214</v>
      </c>
      <c r="C2493" s="203" t="str">
        <f>VLOOKUP(B2493,'效期天數(2025.1126更新)'!B:C,2,FALSE)</f>
        <v>PHOS-B</v>
      </c>
      <c r="D2493" s="203">
        <f>VLOOKUP(B2493,'效期天數(2025.1126更新)'!B:E,4,0)</f>
        <v>300</v>
      </c>
      <c r="E2493" s="204" t="e">
        <f>VLOOKUP(F2493,'帳庫存(20260119  00點更新)'!C:I,7,0)</f>
        <v>#N/A</v>
      </c>
      <c r="F2493" s="296">
        <v>21425323</v>
      </c>
      <c r="G2493" s="295">
        <v>45876</v>
      </c>
      <c r="H2493" s="604" t="s">
        <v>5799</v>
      </c>
      <c r="J2493" s="352">
        <f t="shared" si="297"/>
        <v>46176</v>
      </c>
      <c r="K2493" s="203" t="s">
        <v>5752</v>
      </c>
      <c r="L2493" s="204">
        <v>8000</v>
      </c>
      <c r="M2493" s="204">
        <v>8040</v>
      </c>
      <c r="N2493" s="204">
        <f t="shared" si="298"/>
        <v>8040</v>
      </c>
      <c r="O2493" s="354">
        <f>M2493-N2493</f>
        <v>0</v>
      </c>
      <c r="P2493" s="204" t="e">
        <f t="shared" si="301"/>
        <v>#N/A</v>
      </c>
      <c r="Q2493" s="586" t="e">
        <f t="shared" si="302"/>
        <v>#N/A</v>
      </c>
      <c r="KL2493" s="961"/>
      <c r="ARG2493" s="303">
        <v>7000</v>
      </c>
      <c r="ARP2493" s="303">
        <v>1040</v>
      </c>
    </row>
    <row r="2494" spans="1:298 1109:1428" ht="45" customHeight="1">
      <c r="A2494" s="714" t="s">
        <v>4950</v>
      </c>
      <c r="B2494" s="203">
        <v>5714400214</v>
      </c>
      <c r="C2494" s="203" t="str">
        <f>VLOOKUP(B2494,'效期天數(2025.1126更新)'!B:C,2,FALSE)</f>
        <v>PHOS-B</v>
      </c>
      <c r="D2494" s="203">
        <f>VLOOKUP(B2494,'效期天數(2025.1126更新)'!B:E,4,0)</f>
        <v>300</v>
      </c>
      <c r="E2494" s="204" t="e">
        <f>VLOOKUP(F2494,'帳庫存(20260119  00點更新)'!C:I,7,0)</f>
        <v>#N/A</v>
      </c>
      <c r="F2494" s="296">
        <v>21425324</v>
      </c>
      <c r="G2494" s="295">
        <v>45876</v>
      </c>
      <c r="H2494" s="604" t="s">
        <v>5799</v>
      </c>
      <c r="J2494" s="352">
        <f t="shared" si="297"/>
        <v>46176</v>
      </c>
      <c r="K2494" s="203" t="s">
        <v>5752</v>
      </c>
      <c r="L2494" s="204">
        <v>8000</v>
      </c>
      <c r="M2494" s="204">
        <v>8240</v>
      </c>
      <c r="N2494" s="204">
        <f t="shared" si="298"/>
        <v>8240</v>
      </c>
      <c r="O2494" s="354">
        <f>M2494-N2494</f>
        <v>0</v>
      </c>
      <c r="P2494" s="204" t="e">
        <f t="shared" si="301"/>
        <v>#N/A</v>
      </c>
      <c r="Q2494" s="586" t="e">
        <f t="shared" si="302"/>
        <v>#N/A</v>
      </c>
      <c r="KL2494" s="961"/>
      <c r="ARG2494" s="303">
        <v>2000</v>
      </c>
      <c r="ARN2494" s="303">
        <v>5000</v>
      </c>
      <c r="ARP2494" s="303">
        <v>1240</v>
      </c>
    </row>
    <row r="2495" spans="1:298 1109:1428" ht="45" customHeight="1">
      <c r="A2495" s="714" t="s">
        <v>4950</v>
      </c>
      <c r="B2495" s="203">
        <v>5714400214</v>
      </c>
      <c r="C2495" s="203" t="str">
        <f>VLOOKUP(B2495,'效期天數(2025.1126更新)'!B:C,2,FALSE)</f>
        <v>PHOS-B</v>
      </c>
      <c r="D2495" s="203">
        <f>VLOOKUP(B2495,'效期天數(2025.1126更新)'!B:E,4,0)</f>
        <v>300</v>
      </c>
      <c r="E2495" s="204" t="e">
        <f>VLOOKUP(F2495,'帳庫存(20260119  00點更新)'!C:I,7,0)</f>
        <v>#N/A</v>
      </c>
      <c r="F2495" s="296">
        <v>21425331</v>
      </c>
      <c r="G2495" s="295">
        <v>45883</v>
      </c>
      <c r="H2495" s="566" t="s">
        <v>5828</v>
      </c>
      <c r="J2495" s="352">
        <f t="shared" si="297"/>
        <v>46183</v>
      </c>
      <c r="K2495" s="203" t="s">
        <v>5801</v>
      </c>
      <c r="L2495" s="204">
        <v>4000</v>
      </c>
      <c r="M2495" s="204">
        <v>4020</v>
      </c>
      <c r="N2495" s="204">
        <f t="shared" si="298"/>
        <v>4520</v>
      </c>
      <c r="O2495" s="354">
        <f>M2495-N2495+FJ2495</f>
        <v>0</v>
      </c>
      <c r="P2495" s="204" t="e">
        <f t="shared" si="301"/>
        <v>#N/A</v>
      </c>
      <c r="Q2495" s="586" t="e">
        <f t="shared" si="302"/>
        <v>#N/A</v>
      </c>
      <c r="FJ2495" s="333">
        <v>500</v>
      </c>
      <c r="KL2495" s="961"/>
      <c r="ARN2495" s="303">
        <v>3000</v>
      </c>
      <c r="AXN2495" s="303">
        <v>1020</v>
      </c>
      <c r="BAL2495" s="303">
        <v>500</v>
      </c>
    </row>
    <row r="2496" spans="1:298 1109:1428" ht="45" customHeight="1">
      <c r="B2496" s="203">
        <v>5714400214</v>
      </c>
      <c r="C2496" s="203" t="str">
        <f>VLOOKUP(B2496,'效期天數(2025.1126更新)'!B:C,2,FALSE)</f>
        <v>PHOS-B</v>
      </c>
      <c r="D2496" s="203">
        <f>VLOOKUP(B2496,'效期天數(2025.1126更新)'!B:E,4,0)</f>
        <v>300</v>
      </c>
      <c r="E2496" s="204" t="e">
        <f>VLOOKUP(F2496,'帳庫存(20260119  00點更新)'!C:I,7,0)</f>
        <v>#N/A</v>
      </c>
      <c r="F2496" s="296">
        <v>21425332</v>
      </c>
      <c r="G2496" s="295">
        <v>45883</v>
      </c>
      <c r="H2496" s="566" t="s">
        <v>5828</v>
      </c>
      <c r="J2496" s="352">
        <f t="shared" si="297"/>
        <v>46183</v>
      </c>
      <c r="K2496" s="203" t="s">
        <v>5801</v>
      </c>
      <c r="L2496" s="204">
        <v>4000</v>
      </c>
      <c r="M2496" s="204">
        <v>3980</v>
      </c>
      <c r="N2496" s="204">
        <f t="shared" si="298"/>
        <v>3980</v>
      </c>
      <c r="O2496" s="354">
        <f>M2496-N2496</f>
        <v>0</v>
      </c>
      <c r="P2496" s="204" t="e">
        <f t="shared" si="301"/>
        <v>#N/A</v>
      </c>
      <c r="Q2496" s="586" t="e">
        <f t="shared" si="302"/>
        <v>#N/A</v>
      </c>
      <c r="KL2496" s="961"/>
      <c r="ARN2496" s="303">
        <v>2000</v>
      </c>
      <c r="ARV2496" s="303">
        <v>1980</v>
      </c>
    </row>
    <row r="2497" spans="1:298 1160:1808" ht="45" customHeight="1">
      <c r="B2497" s="203">
        <v>5714400214</v>
      </c>
      <c r="C2497" s="203" t="str">
        <f>VLOOKUP(B2497,'效期天數(2025.1126更新)'!B:C,2,FALSE)</f>
        <v>PHOS-B</v>
      </c>
      <c r="D2497" s="203">
        <f>VLOOKUP(B2497,'效期天數(2025.1126更新)'!B:E,4,0)</f>
        <v>300</v>
      </c>
      <c r="E2497" s="204" t="e">
        <f>VLOOKUP(F2497,'帳庫存(20260119  00點更新)'!C:I,7,0)</f>
        <v>#N/A</v>
      </c>
      <c r="F2497" s="296">
        <v>21425333</v>
      </c>
      <c r="G2497" s="295">
        <v>45883</v>
      </c>
      <c r="H2497" s="566" t="s">
        <v>5828</v>
      </c>
      <c r="J2497" s="352">
        <f t="shared" si="297"/>
        <v>46183</v>
      </c>
      <c r="K2497" s="203" t="s">
        <v>5801</v>
      </c>
      <c r="L2497" s="204">
        <v>4000</v>
      </c>
      <c r="M2497" s="204">
        <v>3880</v>
      </c>
      <c r="N2497" s="204">
        <f t="shared" si="298"/>
        <v>3880</v>
      </c>
      <c r="O2497" s="354">
        <f>M2497-N2497</f>
        <v>0</v>
      </c>
      <c r="P2497" s="204" t="e">
        <f t="shared" si="301"/>
        <v>#N/A</v>
      </c>
      <c r="Q2497" s="586" t="e">
        <f t="shared" si="302"/>
        <v>#N/A</v>
      </c>
      <c r="KL2497" s="961"/>
      <c r="ARP2497" s="303">
        <v>3000</v>
      </c>
      <c r="ARV2497" s="303">
        <v>880</v>
      </c>
    </row>
    <row r="2498" spans="1:298 1160:1808" ht="45" customHeight="1">
      <c r="B2498" s="203">
        <v>5714400214</v>
      </c>
      <c r="C2498" s="203" t="str">
        <f>VLOOKUP(B2498,'效期天數(2025.1126更新)'!B:C,2,FALSE)</f>
        <v>PHOS-B</v>
      </c>
      <c r="D2498" s="203">
        <f>VLOOKUP(B2498,'效期天數(2025.1126更新)'!B:E,4,0)</f>
        <v>300</v>
      </c>
      <c r="E2498" s="204" t="e">
        <f>VLOOKUP(F2498,'帳庫存(20260119  00點更新)'!C:I,7,0)</f>
        <v>#N/A</v>
      </c>
      <c r="F2498" s="296">
        <v>21425334</v>
      </c>
      <c r="G2498" s="295">
        <v>45883</v>
      </c>
      <c r="H2498" s="566" t="s">
        <v>5828</v>
      </c>
      <c r="J2498" s="352">
        <f t="shared" si="297"/>
        <v>46183</v>
      </c>
      <c r="K2498" s="203" t="s">
        <v>5801</v>
      </c>
      <c r="L2498" s="204">
        <v>4000</v>
      </c>
      <c r="M2498" s="204">
        <v>3940</v>
      </c>
      <c r="N2498" s="204">
        <f t="shared" si="298"/>
        <v>3940</v>
      </c>
      <c r="O2498" s="354">
        <f>M2498-N2498</f>
        <v>0</v>
      </c>
      <c r="P2498" s="204" t="e">
        <f t="shared" si="301"/>
        <v>#N/A</v>
      </c>
      <c r="Q2498" s="586" t="e">
        <f t="shared" si="302"/>
        <v>#N/A</v>
      </c>
      <c r="KL2498" s="961"/>
      <c r="ARV2498" s="303">
        <v>3940</v>
      </c>
    </row>
    <row r="2499" spans="1:298 1160:1808" ht="45" customHeight="1">
      <c r="A2499" s="714" t="s">
        <v>4950</v>
      </c>
      <c r="B2499" s="203">
        <v>5714400214</v>
      </c>
      <c r="C2499" s="203" t="str">
        <f>VLOOKUP(B2499,'效期天數(2025.1126更新)'!B:C,2,FALSE)</f>
        <v>PHOS-B</v>
      </c>
      <c r="D2499" s="203">
        <f>VLOOKUP(B2499,'效期天數(2025.1126更新)'!B:E,4,0)</f>
        <v>300</v>
      </c>
      <c r="E2499" s="204">
        <f>VLOOKUP(F2499,'帳庫存(20260119  00點更新)'!C:I,7,0)</f>
        <v>130</v>
      </c>
      <c r="F2499" s="296">
        <v>21425335</v>
      </c>
      <c r="G2499" s="295">
        <v>45884</v>
      </c>
      <c r="H2499" s="518" t="s">
        <v>5852</v>
      </c>
      <c r="J2499" s="352">
        <f t="shared" si="297"/>
        <v>46184</v>
      </c>
      <c r="K2499" s="203" t="s">
        <v>5821</v>
      </c>
      <c r="L2499" s="204">
        <v>8000</v>
      </c>
      <c r="M2499" s="204">
        <v>7950</v>
      </c>
      <c r="N2499" s="204">
        <f t="shared" si="298"/>
        <v>9350</v>
      </c>
      <c r="O2499" s="354">
        <f>M2499-N2499+DP2499+DZ2499+EM2499</f>
        <v>0</v>
      </c>
      <c r="P2499" s="204" t="b">
        <f t="shared" si="301"/>
        <v>0</v>
      </c>
      <c r="Q2499" s="586">
        <f t="shared" si="302"/>
        <v>-130</v>
      </c>
      <c r="DP2499" s="716">
        <v>740</v>
      </c>
      <c r="DZ2499" s="716">
        <v>530</v>
      </c>
      <c r="EM2499" s="360">
        <v>130</v>
      </c>
      <c r="KL2499" s="961"/>
      <c r="ARV2499" s="303">
        <v>4000</v>
      </c>
      <c r="ASD2499" s="303">
        <v>3000</v>
      </c>
      <c r="ATC2499" s="303">
        <v>1690</v>
      </c>
      <c r="AUM2499" s="303">
        <v>530</v>
      </c>
      <c r="BQN2499" s="303">
        <v>130</v>
      </c>
    </row>
    <row r="2500" spans="1:298 1160:1808" ht="45" customHeight="1">
      <c r="A2500" s="714" t="s">
        <v>4950</v>
      </c>
      <c r="B2500" s="203">
        <v>5714400214</v>
      </c>
      <c r="C2500" s="203" t="str">
        <f>VLOOKUP(B2500,'效期天數(2025.1126更新)'!B:C,2,FALSE)</f>
        <v>PHOS-B</v>
      </c>
      <c r="D2500" s="203">
        <f>VLOOKUP(B2500,'效期天數(2025.1126更新)'!B:E,4,0)</f>
        <v>300</v>
      </c>
      <c r="E2500" s="204" t="e">
        <f>VLOOKUP(F2500,'帳庫存(20260119  00點更新)'!C:I,7,0)</f>
        <v>#N/A</v>
      </c>
      <c r="F2500" s="296">
        <v>21425336</v>
      </c>
      <c r="G2500" s="295">
        <v>45884</v>
      </c>
      <c r="H2500" s="518" t="s">
        <v>5852</v>
      </c>
      <c r="J2500" s="352">
        <f t="shared" si="297"/>
        <v>46184</v>
      </c>
      <c r="K2500" s="203" t="s">
        <v>5821</v>
      </c>
      <c r="L2500" s="204">
        <v>8000</v>
      </c>
      <c r="M2500" s="204">
        <v>8220</v>
      </c>
      <c r="N2500" s="204">
        <f t="shared" si="298"/>
        <v>8220</v>
      </c>
      <c r="O2500" s="354">
        <f>M2500-N2500</f>
        <v>0</v>
      </c>
      <c r="P2500" s="204" t="e">
        <f t="shared" si="301"/>
        <v>#N/A</v>
      </c>
      <c r="Q2500" s="586" t="e">
        <f t="shared" si="302"/>
        <v>#N/A</v>
      </c>
      <c r="KL2500" s="961"/>
      <c r="ASD2500" s="303">
        <v>5000</v>
      </c>
      <c r="ATC2500" s="303">
        <v>3000</v>
      </c>
      <c r="BFO2500" s="334">
        <v>220</v>
      </c>
    </row>
    <row r="2501" spans="1:298 1160:1808" ht="45" customHeight="1">
      <c r="A2501" s="714" t="s">
        <v>4950</v>
      </c>
      <c r="B2501" s="203">
        <v>5714400214</v>
      </c>
      <c r="C2501" s="203" t="str">
        <f>VLOOKUP(B2501,'效期天數(2025.1126更新)'!B:C,2,FALSE)</f>
        <v>PHOS-B</v>
      </c>
      <c r="D2501" s="203">
        <f>VLOOKUP(B2501,'效期天數(2025.1126更新)'!B:E,4,0)</f>
        <v>300</v>
      </c>
      <c r="E2501" s="204" t="e">
        <f>VLOOKUP(F2501,'帳庫存(20260119  00點更新)'!C:I,7,0)</f>
        <v>#N/A</v>
      </c>
      <c r="F2501" s="296">
        <v>21425341</v>
      </c>
      <c r="G2501" s="295">
        <v>45889</v>
      </c>
      <c r="H2501" s="538" t="s">
        <v>5869</v>
      </c>
      <c r="J2501" s="352">
        <f t="shared" si="297"/>
        <v>46189</v>
      </c>
      <c r="K2501" s="203" t="s">
        <v>5843</v>
      </c>
      <c r="L2501" s="204">
        <v>8000</v>
      </c>
      <c r="M2501" s="204">
        <v>8120</v>
      </c>
      <c r="N2501" s="204">
        <f t="shared" si="298"/>
        <v>8120</v>
      </c>
      <c r="O2501" s="354">
        <f>M2501-N2501</f>
        <v>0</v>
      </c>
      <c r="P2501" s="204" t="e">
        <f t="shared" si="301"/>
        <v>#N/A</v>
      </c>
      <c r="Q2501" s="586" t="e">
        <f t="shared" si="302"/>
        <v>#N/A</v>
      </c>
      <c r="KL2501" s="961"/>
      <c r="ASI2501" s="303">
        <v>7000</v>
      </c>
      <c r="ASU2501" s="303">
        <v>1120</v>
      </c>
    </row>
    <row r="2502" spans="1:298 1160:1808" ht="45" customHeight="1">
      <c r="A2502" s="714" t="s">
        <v>4950</v>
      </c>
      <c r="B2502" s="203">
        <v>5714400214</v>
      </c>
      <c r="C2502" s="203" t="str">
        <f>VLOOKUP(B2502,'效期天數(2025.1126更新)'!B:C,2,FALSE)</f>
        <v>PHOS-B</v>
      </c>
      <c r="D2502" s="203">
        <f>VLOOKUP(B2502,'效期天數(2025.1126更新)'!B:E,4,0)</f>
        <v>300</v>
      </c>
      <c r="E2502" s="204" t="e">
        <f>VLOOKUP(F2502,'帳庫存(20260119  00點更新)'!C:I,7,0)</f>
        <v>#N/A</v>
      </c>
      <c r="F2502" s="296">
        <v>21425342</v>
      </c>
      <c r="G2502" s="295">
        <v>45889</v>
      </c>
      <c r="H2502" s="538" t="s">
        <v>5869</v>
      </c>
      <c r="J2502" s="352">
        <f t="shared" si="297"/>
        <v>46189</v>
      </c>
      <c r="K2502" s="203" t="s">
        <v>5843</v>
      </c>
      <c r="L2502" s="204">
        <v>8000</v>
      </c>
      <c r="M2502" s="204">
        <v>7920</v>
      </c>
      <c r="N2502" s="204">
        <f t="shared" si="298"/>
        <v>7920</v>
      </c>
      <c r="O2502" s="354">
        <f>M2502-N2502</f>
        <v>0</v>
      </c>
      <c r="P2502" s="204" t="e">
        <f t="shared" si="301"/>
        <v>#N/A</v>
      </c>
      <c r="Q2502" s="586" t="e">
        <f t="shared" si="302"/>
        <v>#N/A</v>
      </c>
      <c r="KL2502" s="961"/>
      <c r="ASI2502" s="303">
        <v>4000</v>
      </c>
      <c r="ASU2502" s="303">
        <v>3920</v>
      </c>
    </row>
    <row r="2503" spans="1:298 1160:1808" ht="45" customHeight="1">
      <c r="A2503" s="714" t="s">
        <v>4950</v>
      </c>
      <c r="B2503" s="203">
        <v>5714400214</v>
      </c>
      <c r="C2503" s="203" t="str">
        <f>VLOOKUP(B2503,'效期天數(2025.1126更新)'!B:C,2,FALSE)</f>
        <v>PHOS-B</v>
      </c>
      <c r="D2503" s="203">
        <f>VLOOKUP(B2503,'效期天數(2025.1126更新)'!B:E,4,0)</f>
        <v>300</v>
      </c>
      <c r="E2503" s="204" t="e">
        <f>VLOOKUP(F2503,'帳庫存(20260119  00點更新)'!C:I,7,0)</f>
        <v>#N/A</v>
      </c>
      <c r="F2503" s="296">
        <v>21425343</v>
      </c>
      <c r="G2503" s="295">
        <v>45889</v>
      </c>
      <c r="H2503" s="697" t="s">
        <v>5881</v>
      </c>
      <c r="J2503" s="352">
        <f t="shared" si="297"/>
        <v>46189</v>
      </c>
      <c r="K2503" s="203" t="s">
        <v>5844</v>
      </c>
      <c r="L2503" s="204">
        <v>8000</v>
      </c>
      <c r="M2503" s="204">
        <v>8110</v>
      </c>
      <c r="N2503" s="204">
        <f t="shared" si="298"/>
        <v>8110</v>
      </c>
      <c r="O2503" s="354">
        <f>M2503-N2503</f>
        <v>0</v>
      </c>
      <c r="P2503" s="204" t="e">
        <f t="shared" si="301"/>
        <v>#N/A</v>
      </c>
      <c r="Q2503" s="586" t="e">
        <f t="shared" si="302"/>
        <v>#N/A</v>
      </c>
      <c r="KL2503" s="961"/>
      <c r="ASU2503" s="303">
        <v>5000</v>
      </c>
      <c r="ATM2503" s="303">
        <v>2000</v>
      </c>
      <c r="AUR2503" s="303">
        <v>1110</v>
      </c>
    </row>
    <row r="2504" spans="1:298 1160:1808" ht="45" customHeight="1">
      <c r="A2504" s="714" t="s">
        <v>4950</v>
      </c>
      <c r="B2504" s="203">
        <v>5714400214</v>
      </c>
      <c r="C2504" s="203" t="str">
        <f>VLOOKUP(B2504,'效期天數(2025.1126更新)'!B:C,2,FALSE)</f>
        <v>PHOS-B</v>
      </c>
      <c r="D2504" s="203">
        <f>VLOOKUP(B2504,'效期天數(2025.1126更新)'!B:E,4,0)</f>
        <v>300</v>
      </c>
      <c r="E2504" s="204" t="e">
        <f>VLOOKUP(F2504,'帳庫存(20260119  00點更新)'!C:I,7,0)</f>
        <v>#N/A</v>
      </c>
      <c r="F2504" s="296">
        <v>21425344</v>
      </c>
      <c r="G2504" s="295">
        <v>45889</v>
      </c>
      <c r="H2504" s="697" t="s">
        <v>5881</v>
      </c>
      <c r="J2504" s="352">
        <f t="shared" ref="J2504:J2567" si="303">G2504+D2504</f>
        <v>46189</v>
      </c>
      <c r="K2504" s="203" t="s">
        <v>5844</v>
      </c>
      <c r="L2504" s="204">
        <v>8000</v>
      </c>
      <c r="M2504" s="204">
        <v>8080</v>
      </c>
      <c r="N2504" s="204">
        <f t="shared" ref="N2504:N2567" si="304">SUM(NS2504:XFD2504)</f>
        <v>8940</v>
      </c>
      <c r="O2504" s="354">
        <f>M2504-N2504+EN2504</f>
        <v>0</v>
      </c>
      <c r="P2504" s="204" t="e">
        <f t="shared" si="301"/>
        <v>#N/A</v>
      </c>
      <c r="Q2504" s="586" t="e">
        <f t="shared" si="302"/>
        <v>#N/A</v>
      </c>
      <c r="EN2504" s="360">
        <v>860</v>
      </c>
      <c r="KL2504" s="961"/>
      <c r="ATG2504" s="303">
        <v>4000</v>
      </c>
      <c r="AUR2504" s="303">
        <v>4080</v>
      </c>
      <c r="AXC2504" s="303">
        <v>860</v>
      </c>
    </row>
    <row r="2505" spans="1:298 1160:1808" ht="45" customHeight="1">
      <c r="A2505" s="714" t="s">
        <v>4950</v>
      </c>
      <c r="B2505" s="203">
        <v>5714400214</v>
      </c>
      <c r="C2505" s="203" t="str">
        <f>VLOOKUP(B2505,'效期天數(2025.1126更新)'!B:C,2,FALSE)</f>
        <v>PHOS-B</v>
      </c>
      <c r="D2505" s="203">
        <f>VLOOKUP(B2505,'效期天數(2025.1126更新)'!B:E,4,0)</f>
        <v>300</v>
      </c>
      <c r="E2505" s="204" t="e">
        <f>VLOOKUP(F2505,'帳庫存(20260119  00點更新)'!C:I,7,0)</f>
        <v>#N/A</v>
      </c>
      <c r="F2505" s="296">
        <v>21425351</v>
      </c>
      <c r="G2505" s="295">
        <v>45895</v>
      </c>
      <c r="H2505" s="593" t="s">
        <v>5920</v>
      </c>
      <c r="J2505" s="352">
        <f t="shared" si="303"/>
        <v>46195</v>
      </c>
      <c r="K2505" s="203" t="s">
        <v>5876</v>
      </c>
      <c r="L2505" s="204">
        <v>4000</v>
      </c>
      <c r="M2505" s="204">
        <v>4100</v>
      </c>
      <c r="N2505" s="204">
        <f t="shared" si="304"/>
        <v>4100</v>
      </c>
      <c r="O2505" s="354">
        <f t="shared" ref="O2505:O2516" si="305">M2505-N2505</f>
        <v>0</v>
      </c>
      <c r="P2505" s="204" t="e">
        <f t="shared" si="301"/>
        <v>#N/A</v>
      </c>
      <c r="Q2505" s="586" t="e">
        <f t="shared" si="302"/>
        <v>#N/A</v>
      </c>
      <c r="KL2505" s="961"/>
      <c r="ATK2505" s="303">
        <v>4100</v>
      </c>
    </row>
    <row r="2506" spans="1:298 1160:1808" ht="45" customHeight="1">
      <c r="A2506" s="714" t="s">
        <v>4950</v>
      </c>
      <c r="B2506" s="203">
        <v>5714400214</v>
      </c>
      <c r="C2506" s="203" t="str">
        <f>VLOOKUP(B2506,'效期天數(2025.1126更新)'!B:C,2,FALSE)</f>
        <v>PHOS-B</v>
      </c>
      <c r="D2506" s="203">
        <f>VLOOKUP(B2506,'效期天數(2025.1126更新)'!B:E,4,0)</f>
        <v>300</v>
      </c>
      <c r="E2506" s="204" t="e">
        <f>VLOOKUP(F2506,'帳庫存(20260119  00點更新)'!C:I,7,0)</f>
        <v>#N/A</v>
      </c>
      <c r="F2506" s="296">
        <v>21425352</v>
      </c>
      <c r="G2506" s="295">
        <v>45895</v>
      </c>
      <c r="H2506" s="593" t="s">
        <v>5920</v>
      </c>
      <c r="J2506" s="352">
        <f t="shared" si="303"/>
        <v>46195</v>
      </c>
      <c r="K2506" s="203" t="s">
        <v>5876</v>
      </c>
      <c r="L2506" s="204">
        <v>4000</v>
      </c>
      <c r="M2506" s="204">
        <v>3930</v>
      </c>
      <c r="N2506" s="204">
        <f t="shared" si="304"/>
        <v>3930</v>
      </c>
      <c r="O2506" s="354">
        <f t="shared" si="305"/>
        <v>0</v>
      </c>
      <c r="P2506" s="204" t="e">
        <f t="shared" si="301"/>
        <v>#N/A</v>
      </c>
      <c r="Q2506" s="586" t="e">
        <f t="shared" si="302"/>
        <v>#N/A</v>
      </c>
      <c r="KL2506" s="961"/>
      <c r="ATK2506" s="303">
        <v>3930</v>
      </c>
    </row>
    <row r="2507" spans="1:298 1160:1808" ht="45" customHeight="1">
      <c r="A2507" s="714" t="s">
        <v>4950</v>
      </c>
      <c r="B2507" s="203">
        <v>5714400214</v>
      </c>
      <c r="C2507" s="203" t="str">
        <f>VLOOKUP(B2507,'效期天數(2025.1126更新)'!B:C,2,FALSE)</f>
        <v>PHOS-B</v>
      </c>
      <c r="D2507" s="203">
        <f>VLOOKUP(B2507,'效期天數(2025.1126更新)'!B:E,4,0)</f>
        <v>300</v>
      </c>
      <c r="E2507" s="204" t="e">
        <f>VLOOKUP(F2507,'帳庫存(20260119  00點更新)'!C:I,7,0)</f>
        <v>#N/A</v>
      </c>
      <c r="F2507" s="296">
        <v>21425353</v>
      </c>
      <c r="G2507" s="295">
        <v>45895</v>
      </c>
      <c r="H2507" s="593" t="s">
        <v>5920</v>
      </c>
      <c r="J2507" s="352">
        <f t="shared" si="303"/>
        <v>46195</v>
      </c>
      <c r="K2507" s="203" t="s">
        <v>5876</v>
      </c>
      <c r="L2507" s="204">
        <v>4000</v>
      </c>
      <c r="M2507" s="204">
        <v>4040</v>
      </c>
      <c r="N2507" s="204">
        <f t="shared" si="304"/>
        <v>4040</v>
      </c>
      <c r="O2507" s="354">
        <f t="shared" si="305"/>
        <v>0</v>
      </c>
      <c r="P2507" s="204" t="e">
        <f t="shared" si="301"/>
        <v>#N/A</v>
      </c>
      <c r="Q2507" s="586" t="e">
        <f t="shared" si="302"/>
        <v>#N/A</v>
      </c>
      <c r="KL2507" s="961"/>
      <c r="ATK2507" s="303">
        <v>2000</v>
      </c>
      <c r="ATM2507" s="303">
        <v>2040</v>
      </c>
    </row>
    <row r="2508" spans="1:298 1160:1808" ht="45" customHeight="1">
      <c r="A2508" s="714" t="s">
        <v>4950</v>
      </c>
      <c r="B2508" s="203">
        <v>5714400214</v>
      </c>
      <c r="C2508" s="203" t="str">
        <f>VLOOKUP(B2508,'效期天數(2025.1126更新)'!B:C,2,FALSE)</f>
        <v>PHOS-B</v>
      </c>
      <c r="D2508" s="203">
        <f>VLOOKUP(B2508,'效期天數(2025.1126更新)'!B:E,4,0)</f>
        <v>300</v>
      </c>
      <c r="E2508" s="204" t="e">
        <f>VLOOKUP(F2508,'帳庫存(20260119  00點更新)'!C:I,7,0)</f>
        <v>#N/A</v>
      </c>
      <c r="F2508" s="296">
        <v>21425354</v>
      </c>
      <c r="G2508" s="295">
        <v>45895</v>
      </c>
      <c r="H2508" s="593" t="s">
        <v>5920</v>
      </c>
      <c r="J2508" s="352">
        <f t="shared" si="303"/>
        <v>46195</v>
      </c>
      <c r="K2508" s="203" t="s">
        <v>5876</v>
      </c>
      <c r="L2508" s="204">
        <v>4000</v>
      </c>
      <c r="M2508" s="204">
        <v>3980</v>
      </c>
      <c r="N2508" s="204">
        <f t="shared" si="304"/>
        <v>3980</v>
      </c>
      <c r="O2508" s="354">
        <f t="shared" si="305"/>
        <v>0</v>
      </c>
      <c r="P2508" s="204" t="e">
        <f t="shared" si="301"/>
        <v>#N/A</v>
      </c>
      <c r="Q2508" s="586" t="e">
        <f t="shared" si="302"/>
        <v>#N/A</v>
      </c>
      <c r="KL2508" s="961"/>
      <c r="ATM2508" s="303">
        <v>3980</v>
      </c>
    </row>
    <row r="2509" spans="1:298 1160:1808" ht="45" customHeight="1">
      <c r="A2509" s="714" t="s">
        <v>4950</v>
      </c>
      <c r="B2509" s="203">
        <v>5714400214</v>
      </c>
      <c r="C2509" s="203" t="str">
        <f>VLOOKUP(B2509,'效期天數(2025.1126更新)'!B:C,2,FALSE)</f>
        <v>PHOS-B</v>
      </c>
      <c r="D2509" s="203">
        <f>VLOOKUP(B2509,'效期天數(2025.1126更新)'!B:E,4,0)</f>
        <v>300</v>
      </c>
      <c r="E2509" s="204" t="e">
        <f>VLOOKUP(F2509,'帳庫存(20260119  00點更新)'!C:I,7,0)</f>
        <v>#N/A</v>
      </c>
      <c r="F2509" s="296">
        <v>21425361</v>
      </c>
      <c r="G2509" s="295">
        <v>45904</v>
      </c>
      <c r="H2509" s="589" t="s">
        <v>5999</v>
      </c>
      <c r="J2509" s="352">
        <f t="shared" si="303"/>
        <v>46204</v>
      </c>
      <c r="K2509" s="203" t="s">
        <v>5953</v>
      </c>
      <c r="L2509" s="204">
        <v>8000</v>
      </c>
      <c r="M2509" s="204">
        <v>8000</v>
      </c>
      <c r="N2509" s="204">
        <f t="shared" si="304"/>
        <v>8000</v>
      </c>
      <c r="O2509" s="354">
        <f t="shared" si="305"/>
        <v>0</v>
      </c>
      <c r="P2509" s="204" t="e">
        <f t="shared" si="301"/>
        <v>#N/A</v>
      </c>
      <c r="Q2509" s="586" t="e">
        <f t="shared" si="302"/>
        <v>#N/A</v>
      </c>
      <c r="KL2509" s="961"/>
      <c r="AUL2509" s="303">
        <v>8000</v>
      </c>
    </row>
    <row r="2510" spans="1:298 1160:1808" ht="45" customHeight="1">
      <c r="A2510" s="714" t="s">
        <v>4950</v>
      </c>
      <c r="B2510" s="203">
        <v>5714400214</v>
      </c>
      <c r="C2510" s="203" t="str">
        <f>VLOOKUP(B2510,'效期天數(2025.1126更新)'!B:C,2,FALSE)</f>
        <v>PHOS-B</v>
      </c>
      <c r="D2510" s="203">
        <f>VLOOKUP(B2510,'效期天數(2025.1126更新)'!B:E,4,0)</f>
        <v>300</v>
      </c>
      <c r="E2510" s="204" t="e">
        <f>VLOOKUP(F2510,'帳庫存(20260119  00點更新)'!C:I,7,0)</f>
        <v>#N/A</v>
      </c>
      <c r="F2510" s="296">
        <v>21425362</v>
      </c>
      <c r="G2510" s="295">
        <v>45904</v>
      </c>
      <c r="H2510" s="589" t="s">
        <v>5999</v>
      </c>
      <c r="J2510" s="352">
        <f t="shared" si="303"/>
        <v>46204</v>
      </c>
      <c r="K2510" s="203" t="s">
        <v>5953</v>
      </c>
      <c r="L2510" s="204">
        <v>8000</v>
      </c>
      <c r="M2510" s="204">
        <v>8060</v>
      </c>
      <c r="N2510" s="204">
        <f t="shared" si="304"/>
        <v>8060</v>
      </c>
      <c r="O2510" s="354">
        <f t="shared" si="305"/>
        <v>0</v>
      </c>
      <c r="P2510" s="204" t="e">
        <f t="shared" si="301"/>
        <v>#N/A</v>
      </c>
      <c r="Q2510" s="586" t="e">
        <f t="shared" si="302"/>
        <v>#N/A</v>
      </c>
      <c r="KL2510" s="961"/>
      <c r="AUL2510" s="303">
        <v>2000</v>
      </c>
      <c r="AUP2510" s="303">
        <v>6060</v>
      </c>
    </row>
    <row r="2511" spans="1:298 1160:1808" ht="45" customHeight="1">
      <c r="B2511" s="203">
        <v>5714400214</v>
      </c>
      <c r="C2511" s="203" t="str">
        <f>VLOOKUP(B2511,'效期天數(2025.1126更新)'!B:C,2,FALSE)</f>
        <v>PHOS-B</v>
      </c>
      <c r="D2511" s="203">
        <f>VLOOKUP(B2511,'效期天數(2025.1126更新)'!B:E,4,0)</f>
        <v>300</v>
      </c>
      <c r="E2511" s="204" t="e">
        <f>VLOOKUP(F2511,'帳庫存(20260119  00點更新)'!C:I,7,0)</f>
        <v>#N/A</v>
      </c>
      <c r="F2511" s="296">
        <v>21425371</v>
      </c>
      <c r="G2511" s="295">
        <v>45912</v>
      </c>
      <c r="H2511" s="604" t="s">
        <v>6038</v>
      </c>
      <c r="J2511" s="352">
        <f t="shared" si="303"/>
        <v>46212</v>
      </c>
      <c r="K2511" s="203" t="s">
        <v>6005</v>
      </c>
      <c r="L2511" s="204">
        <v>4000</v>
      </c>
      <c r="M2511" s="204">
        <v>3990</v>
      </c>
      <c r="N2511" s="204">
        <f t="shared" si="304"/>
        <v>3990</v>
      </c>
      <c r="O2511" s="354">
        <f t="shared" si="305"/>
        <v>0</v>
      </c>
      <c r="P2511" s="204" t="e">
        <f t="shared" si="301"/>
        <v>#N/A</v>
      </c>
      <c r="Q2511" s="586" t="e">
        <f t="shared" si="302"/>
        <v>#N/A</v>
      </c>
      <c r="KL2511" s="961"/>
      <c r="AUS2511" s="303">
        <v>3000</v>
      </c>
      <c r="AUX2511" s="303">
        <v>990</v>
      </c>
    </row>
    <row r="2512" spans="1:298 1160:1808" ht="45" customHeight="1">
      <c r="B2512" s="203">
        <v>5714400214</v>
      </c>
      <c r="C2512" s="203" t="str">
        <f>VLOOKUP(B2512,'效期天數(2025.1126更新)'!B:C,2,FALSE)</f>
        <v>PHOS-B</v>
      </c>
      <c r="D2512" s="203">
        <f>VLOOKUP(B2512,'效期天數(2025.1126更新)'!B:E,4,0)</f>
        <v>300</v>
      </c>
      <c r="E2512" s="204" t="e">
        <f>VLOOKUP(F2512,'帳庫存(20260119  00點更新)'!C:I,7,0)</f>
        <v>#N/A</v>
      </c>
      <c r="F2512" s="296">
        <v>21425372</v>
      </c>
      <c r="G2512" s="295">
        <v>45912</v>
      </c>
      <c r="H2512" s="604" t="s">
        <v>6038</v>
      </c>
      <c r="J2512" s="352">
        <f t="shared" si="303"/>
        <v>46212</v>
      </c>
      <c r="K2512" s="203" t="s">
        <v>6005</v>
      </c>
      <c r="L2512" s="204">
        <v>4000</v>
      </c>
      <c r="M2512" s="204">
        <v>4050</v>
      </c>
      <c r="N2512" s="204">
        <f t="shared" si="304"/>
        <v>4050</v>
      </c>
      <c r="O2512" s="354">
        <f t="shared" si="305"/>
        <v>0</v>
      </c>
      <c r="P2512" s="204" t="e">
        <f t="shared" si="301"/>
        <v>#N/A</v>
      </c>
      <c r="Q2512" s="586" t="e">
        <f t="shared" si="302"/>
        <v>#N/A</v>
      </c>
      <c r="KL2512" s="961"/>
      <c r="AUS2512" s="303">
        <v>2000</v>
      </c>
      <c r="AUX2512" s="303">
        <v>2050</v>
      </c>
    </row>
    <row r="2513" spans="1:302 1246:1936" ht="45" customHeight="1">
      <c r="B2513" s="203">
        <v>5714400214</v>
      </c>
      <c r="C2513" s="203" t="str">
        <f>VLOOKUP(B2513,'效期天數(2025.1126更新)'!B:C,2,FALSE)</f>
        <v>PHOS-B</v>
      </c>
      <c r="D2513" s="203">
        <f>VLOOKUP(B2513,'效期天數(2025.1126更新)'!B:E,4,0)</f>
        <v>300</v>
      </c>
      <c r="E2513" s="204" t="e">
        <f>VLOOKUP(F2513,'帳庫存(20260119  00點更新)'!C:I,7,0)</f>
        <v>#N/A</v>
      </c>
      <c r="F2513" s="296">
        <v>21425373</v>
      </c>
      <c r="G2513" s="295">
        <v>45912</v>
      </c>
      <c r="H2513" s="604" t="s">
        <v>5994</v>
      </c>
      <c r="J2513" s="352">
        <f t="shared" si="303"/>
        <v>46212</v>
      </c>
      <c r="K2513" s="203" t="s">
        <v>6005</v>
      </c>
      <c r="L2513" s="204">
        <v>4000</v>
      </c>
      <c r="M2513" s="204">
        <v>4030</v>
      </c>
      <c r="N2513" s="204">
        <f t="shared" si="304"/>
        <v>4030</v>
      </c>
      <c r="O2513" s="354">
        <f t="shared" si="305"/>
        <v>0</v>
      </c>
      <c r="P2513" s="204" t="e">
        <f t="shared" ref="P2513:P2544" si="306">IF(O2513=E2513,TRUE,FALSE)</f>
        <v>#N/A</v>
      </c>
      <c r="Q2513" s="586" t="e">
        <f t="shared" ref="Q2513:Q2544" si="307">O2513-E2513</f>
        <v>#N/A</v>
      </c>
      <c r="KL2513" s="961"/>
      <c r="AUX2513" s="303">
        <v>4030</v>
      </c>
    </row>
    <row r="2514" spans="1:302 1246:1936" ht="45" customHeight="1">
      <c r="B2514" s="203">
        <v>5714400214</v>
      </c>
      <c r="C2514" s="203" t="str">
        <f>VLOOKUP(B2514,'效期天數(2025.1126更新)'!B:C,2,FALSE)</f>
        <v>PHOS-B</v>
      </c>
      <c r="D2514" s="203">
        <f>VLOOKUP(B2514,'效期天數(2025.1126更新)'!B:E,4,0)</f>
        <v>300</v>
      </c>
      <c r="E2514" s="204" t="e">
        <f>VLOOKUP(F2514,'帳庫存(20260119  00點更新)'!C:I,7,0)</f>
        <v>#N/A</v>
      </c>
      <c r="F2514" s="296">
        <v>21425374</v>
      </c>
      <c r="G2514" s="295">
        <v>45912</v>
      </c>
      <c r="H2514" s="604" t="s">
        <v>5994</v>
      </c>
      <c r="J2514" s="352">
        <f t="shared" si="303"/>
        <v>46212</v>
      </c>
      <c r="K2514" s="203" t="s">
        <v>6005</v>
      </c>
      <c r="L2514" s="204">
        <v>4000</v>
      </c>
      <c r="M2514" s="204">
        <v>4130</v>
      </c>
      <c r="N2514" s="204">
        <f t="shared" si="304"/>
        <v>4130</v>
      </c>
      <c r="O2514" s="354">
        <f t="shared" si="305"/>
        <v>0</v>
      </c>
      <c r="P2514" s="204" t="e">
        <f t="shared" si="306"/>
        <v>#N/A</v>
      </c>
      <c r="Q2514" s="586" t="e">
        <f t="shared" si="307"/>
        <v>#N/A</v>
      </c>
      <c r="KL2514" s="961"/>
      <c r="AUX2514" s="303">
        <v>2000</v>
      </c>
      <c r="AWP2514" s="303">
        <v>2130</v>
      </c>
    </row>
    <row r="2515" spans="1:302 1246:1936" ht="45" customHeight="1">
      <c r="B2515" s="203">
        <v>5714400214</v>
      </c>
      <c r="C2515" s="203" t="str">
        <f>VLOOKUP(B2515,'效期天數(2025.1126更新)'!B:C,2,FALSE)</f>
        <v>PHOS-B</v>
      </c>
      <c r="D2515" s="203">
        <f>VLOOKUP(B2515,'效期天數(2025.1126更新)'!B:E,4,0)</f>
        <v>300</v>
      </c>
      <c r="E2515" s="204" t="e">
        <f>VLOOKUP(F2515,'帳庫存(20260119  00點更新)'!C:I,7,0)</f>
        <v>#N/A</v>
      </c>
      <c r="F2515" s="296">
        <v>21425381</v>
      </c>
      <c r="G2515" s="295">
        <v>45917</v>
      </c>
      <c r="H2515" s="727" t="s">
        <v>6056</v>
      </c>
      <c r="J2515" s="352">
        <f t="shared" si="303"/>
        <v>46217</v>
      </c>
      <c r="K2515" s="203" t="s">
        <v>6048</v>
      </c>
      <c r="L2515" s="204">
        <v>8000</v>
      </c>
      <c r="M2515" s="204">
        <v>7920</v>
      </c>
      <c r="N2515" s="204">
        <f t="shared" si="304"/>
        <v>7920</v>
      </c>
      <c r="O2515" s="354">
        <f t="shared" si="305"/>
        <v>0</v>
      </c>
      <c r="P2515" s="204" t="e">
        <f t="shared" si="306"/>
        <v>#N/A</v>
      </c>
      <c r="Q2515" s="586" t="e">
        <f t="shared" si="307"/>
        <v>#N/A</v>
      </c>
      <c r="KL2515" s="961"/>
      <c r="AVA2515" s="303">
        <v>5000</v>
      </c>
      <c r="AVJ2515" s="303">
        <v>2000</v>
      </c>
      <c r="BAW2515" s="303">
        <v>920</v>
      </c>
    </row>
    <row r="2516" spans="1:302 1246:1936" ht="45" customHeight="1">
      <c r="B2516" s="203">
        <v>5714400214</v>
      </c>
      <c r="C2516" s="203" t="str">
        <f>VLOOKUP(B2516,'效期天數(2025.1126更新)'!B:C,2,FALSE)</f>
        <v>PHOS-B</v>
      </c>
      <c r="D2516" s="203">
        <f>VLOOKUP(B2516,'效期天數(2025.1126更新)'!B:E,4,0)</f>
        <v>300</v>
      </c>
      <c r="E2516" s="204" t="e">
        <f>VLOOKUP(F2516,'帳庫存(20260119  00點更新)'!C:I,7,0)</f>
        <v>#N/A</v>
      </c>
      <c r="F2516" s="296">
        <v>21425382</v>
      </c>
      <c r="G2516" s="295">
        <v>45917</v>
      </c>
      <c r="H2516" s="727" t="s">
        <v>6056</v>
      </c>
      <c r="J2516" s="352">
        <f t="shared" si="303"/>
        <v>46217</v>
      </c>
      <c r="K2516" s="203" t="s">
        <v>6048</v>
      </c>
      <c r="L2516" s="204">
        <v>8000</v>
      </c>
      <c r="M2516" s="204">
        <v>8160</v>
      </c>
      <c r="N2516" s="204">
        <f t="shared" si="304"/>
        <v>8160</v>
      </c>
      <c r="O2516" s="354">
        <f t="shared" si="305"/>
        <v>0</v>
      </c>
      <c r="P2516" s="204" t="e">
        <f t="shared" si="306"/>
        <v>#N/A</v>
      </c>
      <c r="Q2516" s="586" t="e">
        <f t="shared" si="307"/>
        <v>#N/A</v>
      </c>
      <c r="KL2516" s="961"/>
      <c r="AVA2516" s="303">
        <v>5000</v>
      </c>
      <c r="AVJ2516" s="303">
        <v>3160</v>
      </c>
    </row>
    <row r="2517" spans="1:302 1246:1936" ht="45" customHeight="1">
      <c r="B2517" s="203">
        <v>5714400214</v>
      </c>
      <c r="C2517" s="203" t="str">
        <f>VLOOKUP(B2517,'效期天數(2025.1126更新)'!B:C,2,FALSE)</f>
        <v>PHOS-B</v>
      </c>
      <c r="D2517" s="203">
        <f>VLOOKUP(B2517,'效期天數(2025.1126更新)'!B:E,4,0)</f>
        <v>300</v>
      </c>
      <c r="E2517" s="204" t="e">
        <f>VLOOKUP(F2517,'帳庫存(20260119  00點更新)'!C:I,7,0)</f>
        <v>#N/A</v>
      </c>
      <c r="F2517" s="296">
        <v>21425383</v>
      </c>
      <c r="G2517" s="295">
        <v>45918</v>
      </c>
      <c r="H2517" s="589" t="s">
        <v>6057</v>
      </c>
      <c r="J2517" s="352">
        <f t="shared" si="303"/>
        <v>46218</v>
      </c>
      <c r="K2517" s="203" t="s">
        <v>6051</v>
      </c>
      <c r="L2517" s="204">
        <v>8000</v>
      </c>
      <c r="M2517" s="204">
        <v>8010</v>
      </c>
      <c r="N2517" s="204">
        <f t="shared" si="304"/>
        <v>8660</v>
      </c>
      <c r="O2517" s="354">
        <f>M2517-N2517+GI2517</f>
        <v>0</v>
      </c>
      <c r="P2517" s="204" t="e">
        <f t="shared" si="306"/>
        <v>#N/A</v>
      </c>
      <c r="Q2517" s="586" t="e">
        <f t="shared" si="307"/>
        <v>#N/A</v>
      </c>
      <c r="GI2517" s="360">
        <v>650</v>
      </c>
      <c r="KL2517" s="961"/>
      <c r="AVB2517" s="303">
        <v>7000</v>
      </c>
      <c r="AYV2517" s="303">
        <v>1010</v>
      </c>
      <c r="BAR2517" s="303">
        <v>650</v>
      </c>
    </row>
    <row r="2518" spans="1:302 1246:1936" ht="45" customHeight="1">
      <c r="B2518" s="203">
        <v>5714400214</v>
      </c>
      <c r="C2518" s="203" t="str">
        <f>VLOOKUP(B2518,'效期天數(2025.1126更新)'!B:C,2,FALSE)</f>
        <v>PHOS-B</v>
      </c>
      <c r="D2518" s="203">
        <f>VLOOKUP(B2518,'效期天數(2025.1126更新)'!B:E,4,0)</f>
        <v>300</v>
      </c>
      <c r="E2518" s="204" t="e">
        <f>VLOOKUP(F2518,'帳庫存(20260119  00點更新)'!C:I,7,0)</f>
        <v>#N/A</v>
      </c>
      <c r="F2518" s="296">
        <v>21425384</v>
      </c>
      <c r="G2518" s="295">
        <v>45918</v>
      </c>
      <c r="H2518" s="589" t="s">
        <v>6057</v>
      </c>
      <c r="J2518" s="352">
        <f t="shared" si="303"/>
        <v>46218</v>
      </c>
      <c r="K2518" s="203" t="s">
        <v>6051</v>
      </c>
      <c r="L2518" s="204">
        <v>8000</v>
      </c>
      <c r="M2518" s="204">
        <v>7950</v>
      </c>
      <c r="N2518" s="204">
        <f t="shared" si="304"/>
        <v>7950</v>
      </c>
      <c r="O2518" s="354">
        <f>M2518-N2518</f>
        <v>0</v>
      </c>
      <c r="P2518" s="204" t="e">
        <f t="shared" si="306"/>
        <v>#N/A</v>
      </c>
      <c r="Q2518" s="586" t="e">
        <f t="shared" si="307"/>
        <v>#N/A</v>
      </c>
      <c r="KL2518" s="961"/>
      <c r="AVB2518" s="303">
        <v>4000</v>
      </c>
      <c r="AVW2518" s="303">
        <v>3000</v>
      </c>
      <c r="AYV2518" s="303">
        <v>950</v>
      </c>
    </row>
    <row r="2519" spans="1:302 1246:1936" ht="45" customHeight="1">
      <c r="B2519" s="203">
        <v>5714400214</v>
      </c>
      <c r="C2519" s="203" t="str">
        <f>VLOOKUP(B2519,'效期天數(2025.1126更新)'!B:C,2,FALSE)</f>
        <v>PHOS-B</v>
      </c>
      <c r="D2519" s="203">
        <f>VLOOKUP(B2519,'效期天數(2025.1126更新)'!B:E,4,0)</f>
        <v>300</v>
      </c>
      <c r="E2519" s="204" t="e">
        <f>VLOOKUP(F2519,'帳庫存(20260119  00點更新)'!C:I,7,0)</f>
        <v>#N/A</v>
      </c>
      <c r="F2519" s="296">
        <v>21425391</v>
      </c>
      <c r="G2519" s="295">
        <v>45924</v>
      </c>
      <c r="H2519" s="533" t="s">
        <v>6170</v>
      </c>
      <c r="J2519" s="352">
        <f t="shared" si="303"/>
        <v>46224</v>
      </c>
      <c r="K2519" s="203" t="s">
        <v>6082</v>
      </c>
      <c r="L2519" s="204">
        <v>8000</v>
      </c>
      <c r="M2519" s="204">
        <v>7920</v>
      </c>
      <c r="N2519" s="204">
        <f t="shared" si="304"/>
        <v>7920</v>
      </c>
      <c r="O2519" s="354">
        <f>M2519-N2519</f>
        <v>0</v>
      </c>
      <c r="P2519" s="204" t="e">
        <f t="shared" si="306"/>
        <v>#N/A</v>
      </c>
      <c r="Q2519" s="586" t="e">
        <f t="shared" si="307"/>
        <v>#N/A</v>
      </c>
      <c r="KL2519" s="961"/>
      <c r="AVM2519" s="303">
        <v>5000</v>
      </c>
      <c r="AVV2519" s="303">
        <v>2920</v>
      </c>
    </row>
    <row r="2520" spans="1:302 1246:1936" ht="45" customHeight="1">
      <c r="A2520" s="714" t="s">
        <v>4950</v>
      </c>
      <c r="B2520" s="203">
        <v>5714400214</v>
      </c>
      <c r="C2520" s="203" t="str">
        <f>VLOOKUP(B2520,'效期天數(2025.1126更新)'!B:C,2,FALSE)</f>
        <v>PHOS-B</v>
      </c>
      <c r="D2520" s="203">
        <f>VLOOKUP(B2520,'效期天數(2025.1126更新)'!B:E,4,0)</f>
        <v>300</v>
      </c>
      <c r="E2520" s="204" t="e">
        <f>VLOOKUP(F2520,'帳庫存(20260119  00點更新)'!C:I,7,0)</f>
        <v>#N/A</v>
      </c>
      <c r="F2520" s="296">
        <v>21425392</v>
      </c>
      <c r="G2520" s="295">
        <v>45924</v>
      </c>
      <c r="H2520" s="533" t="s">
        <v>6170</v>
      </c>
      <c r="J2520" s="352">
        <f t="shared" si="303"/>
        <v>46224</v>
      </c>
      <c r="K2520" s="203" t="s">
        <v>6082</v>
      </c>
      <c r="L2520" s="204">
        <v>8000</v>
      </c>
      <c r="M2520" s="204">
        <v>7940</v>
      </c>
      <c r="N2520" s="204">
        <f t="shared" si="304"/>
        <v>8880</v>
      </c>
      <c r="O2520" s="354">
        <f>M2520-N2520+EY2520</f>
        <v>0</v>
      </c>
      <c r="P2520" s="204" t="e">
        <f t="shared" si="306"/>
        <v>#N/A</v>
      </c>
      <c r="Q2520" s="586" t="e">
        <f t="shared" si="307"/>
        <v>#N/A</v>
      </c>
      <c r="EY2520" s="333">
        <v>940</v>
      </c>
      <c r="KL2520" s="961"/>
      <c r="AVV2520" s="303">
        <v>7940</v>
      </c>
      <c r="BGB2520" s="303">
        <v>500</v>
      </c>
      <c r="BGM2520" s="334">
        <v>440</v>
      </c>
    </row>
    <row r="2521" spans="1:302 1246:1936" ht="45" customHeight="1">
      <c r="A2521" s="714" t="s">
        <v>4950</v>
      </c>
      <c r="B2521" s="203">
        <v>5714400214</v>
      </c>
      <c r="C2521" s="203" t="str">
        <f>VLOOKUP(B2521,'效期天數(2025.1126更新)'!B:C,2,FALSE)</f>
        <v>PHOS-B</v>
      </c>
      <c r="D2521" s="203">
        <f>VLOOKUP(B2521,'效期天數(2025.1126更新)'!B:E,4,0)</f>
        <v>300</v>
      </c>
      <c r="E2521" s="204">
        <f>VLOOKUP(F2521,'帳庫存(20260119  00點更新)'!C:I,7,0)</f>
        <v>960</v>
      </c>
      <c r="F2521" s="296">
        <v>21425401</v>
      </c>
      <c r="G2521" s="295">
        <v>45930</v>
      </c>
      <c r="H2521" s="548" t="s">
        <v>6238</v>
      </c>
      <c r="J2521" s="352">
        <f t="shared" si="303"/>
        <v>46230</v>
      </c>
      <c r="K2521" s="203" t="s">
        <v>6185</v>
      </c>
      <c r="L2521" s="204">
        <v>8000</v>
      </c>
      <c r="M2521" s="204">
        <v>7960</v>
      </c>
      <c r="N2521" s="204">
        <f t="shared" si="304"/>
        <v>7960</v>
      </c>
      <c r="O2521" s="354">
        <f>M2521-N2521</f>
        <v>0</v>
      </c>
      <c r="P2521" s="204" t="b">
        <f t="shared" si="306"/>
        <v>0</v>
      </c>
      <c r="Q2521" s="586">
        <f t="shared" si="307"/>
        <v>-960</v>
      </c>
      <c r="KL2521" s="961"/>
      <c r="AWC2521" s="303">
        <v>7000</v>
      </c>
      <c r="BNB2521" s="303">
        <v>960</v>
      </c>
    </row>
    <row r="2522" spans="1:302 1246:1936" ht="45" customHeight="1">
      <c r="A2522" s="714" t="s">
        <v>4950</v>
      </c>
      <c r="B2522" s="203">
        <v>5714400214</v>
      </c>
      <c r="C2522" s="203" t="str">
        <f>VLOOKUP(B2522,'效期天數(2025.1126更新)'!B:C,2,FALSE)</f>
        <v>PHOS-B</v>
      </c>
      <c r="D2522" s="203">
        <f>VLOOKUP(B2522,'效期天數(2025.1126更新)'!B:E,4,0)</f>
        <v>300</v>
      </c>
      <c r="E2522" s="204">
        <f>VLOOKUP(F2522,'帳庫存(20260119  00點更新)'!C:I,7,0)</f>
        <v>950</v>
      </c>
      <c r="F2522" s="296">
        <v>21425402</v>
      </c>
      <c r="G2522" s="295">
        <v>45930</v>
      </c>
      <c r="H2522" s="548" t="s">
        <v>6238</v>
      </c>
      <c r="J2522" s="352">
        <f t="shared" si="303"/>
        <v>46230</v>
      </c>
      <c r="K2522" s="203" t="s">
        <v>6185</v>
      </c>
      <c r="L2522" s="204">
        <v>8000</v>
      </c>
      <c r="M2522" s="204">
        <v>7950</v>
      </c>
      <c r="N2522" s="204">
        <f t="shared" si="304"/>
        <v>7950</v>
      </c>
      <c r="O2522" s="354">
        <f>M2522-N2522</f>
        <v>0</v>
      </c>
      <c r="P2522" s="204" t="b">
        <f t="shared" si="306"/>
        <v>0</v>
      </c>
      <c r="Q2522" s="586">
        <f t="shared" si="307"/>
        <v>-950</v>
      </c>
      <c r="KL2522" s="961"/>
      <c r="AWC2522" s="303">
        <v>3000</v>
      </c>
      <c r="AXL2522" s="303">
        <v>2000</v>
      </c>
      <c r="AYG2522" s="303">
        <v>2000</v>
      </c>
      <c r="BNB2522" s="303">
        <v>950</v>
      </c>
    </row>
    <row r="2523" spans="1:302 1246:1936" ht="45" customHeight="1">
      <c r="A2523" s="714" t="s">
        <v>4950</v>
      </c>
      <c r="B2523" s="203">
        <v>5714400214</v>
      </c>
      <c r="C2523" s="203" t="str">
        <f>VLOOKUP(B2523,'效期天數(2025.1126更新)'!B:C,2,FALSE)</f>
        <v>PHOS-B</v>
      </c>
      <c r="D2523" s="203">
        <f>VLOOKUP(B2523,'效期天數(2025.1126更新)'!B:E,4,0)</f>
        <v>300</v>
      </c>
      <c r="E2523" s="204">
        <f>VLOOKUP(F2523,'帳庫存(20260119  00點更新)'!C:I,7,0)</f>
        <v>950</v>
      </c>
      <c r="F2523" s="296">
        <v>21425403</v>
      </c>
      <c r="G2523" s="295">
        <v>45930</v>
      </c>
      <c r="H2523" s="722" t="s">
        <v>6239</v>
      </c>
      <c r="J2523" s="352">
        <f t="shared" si="303"/>
        <v>46230</v>
      </c>
      <c r="K2523" s="203" t="s">
        <v>6186</v>
      </c>
      <c r="L2523" s="204">
        <v>8000</v>
      </c>
      <c r="M2523" s="204">
        <v>7950</v>
      </c>
      <c r="N2523" s="204">
        <f t="shared" si="304"/>
        <v>8410</v>
      </c>
      <c r="O2523" s="354">
        <f>M2523-N2523+KP2523</f>
        <v>0</v>
      </c>
      <c r="P2523" s="204" t="b">
        <f t="shared" si="306"/>
        <v>0</v>
      </c>
      <c r="Q2523" s="586">
        <f t="shared" si="307"/>
        <v>-950</v>
      </c>
      <c r="KL2523" s="961"/>
      <c r="KP2523" s="651">
        <v>460</v>
      </c>
      <c r="AXM2523" s="303">
        <v>4000</v>
      </c>
      <c r="AYI2523" s="303">
        <v>3000</v>
      </c>
      <c r="BND2523" s="303">
        <v>950</v>
      </c>
      <c r="BUO2523" s="334">
        <v>25</v>
      </c>
      <c r="BVL2523" s="303">
        <v>435</v>
      </c>
    </row>
    <row r="2524" spans="1:302 1246:1936" ht="45" customHeight="1">
      <c r="B2524" s="203">
        <v>5714400214</v>
      </c>
      <c r="C2524" s="203" t="str">
        <f>VLOOKUP(B2524,'效期天數(2025.1126更新)'!B:C,2,FALSE)</f>
        <v>PHOS-B</v>
      </c>
      <c r="D2524" s="203">
        <f>VLOOKUP(B2524,'效期天數(2025.1126更新)'!B:E,4,0)</f>
        <v>300</v>
      </c>
      <c r="E2524" s="204" t="e">
        <f>VLOOKUP(F2524,'帳庫存(20260119  00點更新)'!C:I,7,0)</f>
        <v>#N/A</v>
      </c>
      <c r="F2524" s="296">
        <v>21425404</v>
      </c>
      <c r="G2524" s="295">
        <v>45930</v>
      </c>
      <c r="H2524" s="722" t="s">
        <v>6239</v>
      </c>
      <c r="J2524" s="352">
        <f t="shared" si="303"/>
        <v>46230</v>
      </c>
      <c r="K2524" s="203" t="s">
        <v>6186</v>
      </c>
      <c r="L2524" s="204">
        <v>8000</v>
      </c>
      <c r="M2524" s="204">
        <v>8080</v>
      </c>
      <c r="N2524" s="204">
        <f t="shared" si="304"/>
        <v>8080</v>
      </c>
      <c r="O2524" s="354">
        <f>M2524-N2524</f>
        <v>0</v>
      </c>
      <c r="P2524" s="204" t="e">
        <f t="shared" si="306"/>
        <v>#N/A</v>
      </c>
      <c r="Q2524" s="586" t="e">
        <f t="shared" si="307"/>
        <v>#N/A</v>
      </c>
      <c r="KL2524" s="961"/>
      <c r="AWQ2524" s="303">
        <v>8080</v>
      </c>
    </row>
    <row r="2525" spans="1:302 1246:1936" ht="45" customHeight="1">
      <c r="B2525" s="203">
        <v>5714400214</v>
      </c>
      <c r="C2525" s="203" t="str">
        <f>VLOOKUP(B2525,'效期天數(2025.1126更新)'!B:C,2,FALSE)</f>
        <v>PHOS-B</v>
      </c>
      <c r="D2525" s="203">
        <f>VLOOKUP(B2525,'效期天數(2025.1126更新)'!B:E,4,0)</f>
        <v>300</v>
      </c>
      <c r="E2525" s="204" t="e">
        <f>VLOOKUP(F2525,'帳庫存(20260119  00點更新)'!C:I,7,0)</f>
        <v>#N/A</v>
      </c>
      <c r="F2525" s="296">
        <v>21425411</v>
      </c>
      <c r="G2525" s="295">
        <v>45939</v>
      </c>
      <c r="H2525" s="538" t="s">
        <v>6262</v>
      </c>
      <c r="J2525" s="352">
        <f t="shared" si="303"/>
        <v>46239</v>
      </c>
      <c r="K2525" s="203" t="s">
        <v>6252</v>
      </c>
      <c r="L2525" s="204">
        <v>4000</v>
      </c>
      <c r="M2525" s="204">
        <v>3920</v>
      </c>
      <c r="N2525" s="204">
        <f t="shared" si="304"/>
        <v>3920</v>
      </c>
      <c r="O2525" s="354">
        <f>M2525-N2525</f>
        <v>0</v>
      </c>
      <c r="P2525" s="204" t="e">
        <f t="shared" si="306"/>
        <v>#N/A</v>
      </c>
      <c r="Q2525" s="586" t="e">
        <f t="shared" si="307"/>
        <v>#N/A</v>
      </c>
      <c r="KL2525" s="961"/>
      <c r="AWW2525" s="303">
        <v>3000</v>
      </c>
      <c r="AYV2525" s="303">
        <v>920</v>
      </c>
    </row>
    <row r="2526" spans="1:302 1246:1936" ht="45" customHeight="1">
      <c r="B2526" s="203">
        <v>5714400214</v>
      </c>
      <c r="C2526" s="203" t="str">
        <f>VLOOKUP(B2526,'效期天數(2025.1126更新)'!B:C,2,FALSE)</f>
        <v>PHOS-B</v>
      </c>
      <c r="D2526" s="203">
        <f>VLOOKUP(B2526,'效期天數(2025.1126更新)'!B:E,4,0)</f>
        <v>300</v>
      </c>
      <c r="E2526" s="204" t="e">
        <f>VLOOKUP(F2526,'帳庫存(20260119  00點更新)'!C:I,7,0)</f>
        <v>#N/A</v>
      </c>
      <c r="F2526" s="296">
        <v>21425412</v>
      </c>
      <c r="G2526" s="295">
        <v>45939</v>
      </c>
      <c r="H2526" s="538" t="s">
        <v>6262</v>
      </c>
      <c r="J2526" s="352">
        <f t="shared" si="303"/>
        <v>46239</v>
      </c>
      <c r="K2526" s="203" t="s">
        <v>6252</v>
      </c>
      <c r="L2526" s="204">
        <v>4000</v>
      </c>
      <c r="M2526" s="204">
        <v>3940</v>
      </c>
      <c r="N2526" s="204">
        <f t="shared" si="304"/>
        <v>3940</v>
      </c>
      <c r="O2526" s="354">
        <f>M2526-N2526</f>
        <v>0</v>
      </c>
      <c r="P2526" s="204" t="e">
        <f t="shared" si="306"/>
        <v>#N/A</v>
      </c>
      <c r="Q2526" s="586" t="e">
        <f t="shared" si="307"/>
        <v>#N/A</v>
      </c>
      <c r="KL2526" s="961"/>
      <c r="AWW2526" s="303">
        <v>3000</v>
      </c>
      <c r="AYV2526" s="303">
        <v>940</v>
      </c>
    </row>
    <row r="2527" spans="1:302 1246:1936" ht="45" customHeight="1">
      <c r="B2527" s="203">
        <v>5714400214</v>
      </c>
      <c r="C2527" s="203" t="str">
        <f>VLOOKUP(B2527,'效期天數(2025.1126更新)'!B:C,2,FALSE)</f>
        <v>PHOS-B</v>
      </c>
      <c r="D2527" s="203">
        <f>VLOOKUP(B2527,'效期天數(2025.1126更新)'!B:E,4,0)</f>
        <v>300</v>
      </c>
      <c r="E2527" s="204" t="e">
        <f>VLOOKUP(F2527,'帳庫存(20260119  00點更新)'!C:I,7,0)</f>
        <v>#N/A</v>
      </c>
      <c r="F2527" s="296">
        <v>21425413</v>
      </c>
      <c r="G2527" s="295">
        <v>45939</v>
      </c>
      <c r="H2527" s="538" t="s">
        <v>6262</v>
      </c>
      <c r="J2527" s="352">
        <f t="shared" si="303"/>
        <v>46239</v>
      </c>
      <c r="K2527" s="203" t="s">
        <v>6252</v>
      </c>
      <c r="L2527" s="204">
        <v>4000</v>
      </c>
      <c r="M2527" s="204">
        <v>3870</v>
      </c>
      <c r="N2527" s="204">
        <f t="shared" si="304"/>
        <v>3870</v>
      </c>
      <c r="O2527" s="354">
        <f>M2527-N2527</f>
        <v>0</v>
      </c>
      <c r="P2527" s="204" t="e">
        <f t="shared" si="306"/>
        <v>#N/A</v>
      </c>
      <c r="Q2527" s="586" t="e">
        <f t="shared" si="307"/>
        <v>#N/A</v>
      </c>
      <c r="KL2527" s="961"/>
      <c r="AWW2527" s="303">
        <v>3000</v>
      </c>
      <c r="AYV2527" s="303">
        <v>870</v>
      </c>
    </row>
    <row r="2528" spans="1:302 1246:1936" ht="45" customHeight="1">
      <c r="B2528" s="203">
        <v>5714400214</v>
      </c>
      <c r="C2528" s="203" t="str">
        <f>VLOOKUP(B2528,'效期天數(2025.1126更新)'!B:C,2,FALSE)</f>
        <v>PHOS-B</v>
      </c>
      <c r="D2528" s="203">
        <f>VLOOKUP(B2528,'效期天數(2025.1126更新)'!B:E,4,0)</f>
        <v>300</v>
      </c>
      <c r="E2528" s="204" t="e">
        <f>VLOOKUP(F2528,'帳庫存(20260119  00點更新)'!C:I,7,0)</f>
        <v>#N/A</v>
      </c>
      <c r="F2528" s="296">
        <v>21425414</v>
      </c>
      <c r="G2528" s="295">
        <v>45939</v>
      </c>
      <c r="H2528" s="538" t="s">
        <v>6262</v>
      </c>
      <c r="J2528" s="352">
        <f t="shared" si="303"/>
        <v>46239</v>
      </c>
      <c r="K2528" s="203" t="s">
        <v>6252</v>
      </c>
      <c r="L2528" s="204">
        <v>4000</v>
      </c>
      <c r="M2528" s="204">
        <v>4030</v>
      </c>
      <c r="N2528" s="204">
        <f t="shared" si="304"/>
        <v>4030</v>
      </c>
      <c r="O2528" s="354">
        <f>M2528-N2528</f>
        <v>0</v>
      </c>
      <c r="P2528" s="204" t="e">
        <f t="shared" si="306"/>
        <v>#N/A</v>
      </c>
      <c r="Q2528" s="586" t="e">
        <f t="shared" si="307"/>
        <v>#N/A</v>
      </c>
      <c r="KL2528" s="961"/>
      <c r="AWW2528" s="303">
        <v>2000</v>
      </c>
      <c r="AYV2528" s="303">
        <v>2030</v>
      </c>
    </row>
    <row r="2529" spans="1:331 1333:1828" ht="45" customHeight="1">
      <c r="A2529" s="714" t="s">
        <v>4950</v>
      </c>
      <c r="B2529" s="203">
        <v>5714400214</v>
      </c>
      <c r="C2529" s="203" t="str">
        <f>VLOOKUP(B2529,'效期天數(2025.1126更新)'!B:C,2,FALSE)</f>
        <v>PHOS-B</v>
      </c>
      <c r="D2529" s="203">
        <f>VLOOKUP(B2529,'效期天數(2025.1126更新)'!B:E,4,0)</f>
        <v>300</v>
      </c>
      <c r="E2529" s="204">
        <f>VLOOKUP(F2529,'帳庫存(20260119  00點更新)'!C:I,7,0)</f>
        <v>910</v>
      </c>
      <c r="F2529" s="296">
        <v>21425421</v>
      </c>
      <c r="G2529" s="295">
        <v>45945</v>
      </c>
      <c r="H2529" s="564" t="s">
        <v>6338</v>
      </c>
      <c r="J2529" s="352">
        <f t="shared" si="303"/>
        <v>46245</v>
      </c>
      <c r="K2529" s="203" t="s">
        <v>6299</v>
      </c>
      <c r="L2529" s="204">
        <v>8000</v>
      </c>
      <c r="M2529" s="204">
        <v>7910</v>
      </c>
      <c r="N2529" s="204">
        <f t="shared" si="304"/>
        <v>8330</v>
      </c>
      <c r="O2529" s="354">
        <f>M2529-N2529+LS2529</f>
        <v>0</v>
      </c>
      <c r="P2529" s="204" t="b">
        <f t="shared" si="306"/>
        <v>0</v>
      </c>
      <c r="Q2529" s="586">
        <f t="shared" si="307"/>
        <v>-910</v>
      </c>
      <c r="KL2529" s="961"/>
      <c r="LS2529" s="944">
        <v>420</v>
      </c>
      <c r="AYG2529" s="303">
        <v>5000</v>
      </c>
      <c r="AYH2529" s="303">
        <v>2000</v>
      </c>
      <c r="BPX2529" s="303">
        <v>910</v>
      </c>
      <c r="BRH2529" s="303">
        <v>420</v>
      </c>
    </row>
    <row r="2530" spans="1:331 1333:1828" ht="45" customHeight="1">
      <c r="B2530" s="203">
        <v>5714400214</v>
      </c>
      <c r="C2530" s="203" t="str">
        <f>VLOOKUP(B2530,'效期天數(2025.1126更新)'!B:C,2,FALSE)</f>
        <v>PHOS-B</v>
      </c>
      <c r="D2530" s="203">
        <f>VLOOKUP(B2530,'效期天數(2025.1126更新)'!B:E,4,0)</f>
        <v>300</v>
      </c>
      <c r="E2530" s="204" t="e">
        <f>VLOOKUP(F2530,'帳庫存(20260119  00點更新)'!C:I,7,0)</f>
        <v>#N/A</v>
      </c>
      <c r="F2530" s="296">
        <v>21425422</v>
      </c>
      <c r="G2530" s="295">
        <v>45945</v>
      </c>
      <c r="H2530" s="564" t="s">
        <v>6338</v>
      </c>
      <c r="J2530" s="352">
        <f t="shared" si="303"/>
        <v>46245</v>
      </c>
      <c r="K2530" s="203" t="s">
        <v>6299</v>
      </c>
      <c r="L2530" s="204">
        <v>8000</v>
      </c>
      <c r="M2530" s="204">
        <v>8020</v>
      </c>
      <c r="N2530" s="204">
        <f t="shared" si="304"/>
        <v>8020</v>
      </c>
      <c r="O2530" s="354">
        <f t="shared" ref="O2530:O2546" si="308">M2530-N2530</f>
        <v>0</v>
      </c>
      <c r="P2530" s="204" t="e">
        <f t="shared" si="306"/>
        <v>#N/A</v>
      </c>
      <c r="Q2530" s="586" t="e">
        <f t="shared" si="307"/>
        <v>#N/A</v>
      </c>
      <c r="KL2530" s="961"/>
      <c r="AYH2530" s="303">
        <v>8020</v>
      </c>
    </row>
    <row r="2531" spans="1:331 1333:1828" ht="45" customHeight="1">
      <c r="A2531" s="714" t="s">
        <v>4950</v>
      </c>
      <c r="B2531" s="203">
        <v>5714400214</v>
      </c>
      <c r="C2531" s="203" t="str">
        <f>VLOOKUP(B2531,'效期天數(2025.1126更新)'!B:C,2,FALSE)</f>
        <v>PHOS-B</v>
      </c>
      <c r="D2531" s="203">
        <f>VLOOKUP(B2531,'效期天數(2025.1126更新)'!B:E,4,0)</f>
        <v>300</v>
      </c>
      <c r="E2531" s="204">
        <f>VLOOKUP(F2531,'帳庫存(20260119  00點更新)'!C:I,7,0)</f>
        <v>890</v>
      </c>
      <c r="F2531" s="296">
        <v>21425423</v>
      </c>
      <c r="G2531" s="295">
        <v>45946</v>
      </c>
      <c r="H2531" s="549" t="s">
        <v>6339</v>
      </c>
      <c r="J2531" s="352">
        <f t="shared" si="303"/>
        <v>46246</v>
      </c>
      <c r="K2531" s="203" t="s">
        <v>6302</v>
      </c>
      <c r="L2531" s="204">
        <v>8000</v>
      </c>
      <c r="M2531" s="204">
        <v>7890</v>
      </c>
      <c r="N2531" s="204">
        <f t="shared" si="304"/>
        <v>7890</v>
      </c>
      <c r="O2531" s="354">
        <f t="shared" si="308"/>
        <v>0</v>
      </c>
      <c r="P2531" s="204" t="b">
        <f t="shared" si="306"/>
        <v>0</v>
      </c>
      <c r="Q2531" s="586">
        <f t="shared" si="307"/>
        <v>-890</v>
      </c>
      <c r="KL2531" s="961"/>
      <c r="AYI2531" s="303">
        <v>7000</v>
      </c>
      <c r="BJB2531" s="303">
        <v>890</v>
      </c>
    </row>
    <row r="2532" spans="1:331 1333:1828" ht="45" customHeight="1">
      <c r="A2532" s="714" t="s">
        <v>4950</v>
      </c>
      <c r="B2532" s="203">
        <v>5714400214</v>
      </c>
      <c r="C2532" s="203" t="str">
        <f>VLOOKUP(B2532,'效期天數(2025.1126更新)'!B:C,2,FALSE)</f>
        <v>PHOS-B</v>
      </c>
      <c r="D2532" s="203">
        <f>VLOOKUP(B2532,'效期天數(2025.1126更新)'!B:E,4,0)</f>
        <v>300</v>
      </c>
      <c r="E2532" s="204">
        <f>VLOOKUP(F2532,'帳庫存(20260119  00點更新)'!C:I,7,0)</f>
        <v>930</v>
      </c>
      <c r="F2532" s="296">
        <v>21425424</v>
      </c>
      <c r="G2532" s="295">
        <v>45946</v>
      </c>
      <c r="H2532" s="549" t="s">
        <v>6339</v>
      </c>
      <c r="J2532" s="352">
        <f t="shared" si="303"/>
        <v>46246</v>
      </c>
      <c r="K2532" s="203" t="s">
        <v>6302</v>
      </c>
      <c r="L2532" s="204">
        <v>8000</v>
      </c>
      <c r="M2532" s="204">
        <v>7930</v>
      </c>
      <c r="N2532" s="204">
        <f t="shared" si="304"/>
        <v>7930</v>
      </c>
      <c r="O2532" s="354">
        <f t="shared" si="308"/>
        <v>0</v>
      </c>
      <c r="P2532" s="204" t="b">
        <f t="shared" si="306"/>
        <v>0</v>
      </c>
      <c r="Q2532" s="586">
        <f t="shared" si="307"/>
        <v>-930</v>
      </c>
      <c r="KL2532" s="961"/>
      <c r="AYK2532" s="303">
        <v>7000</v>
      </c>
      <c r="BJB2532" s="303">
        <v>930</v>
      </c>
    </row>
    <row r="2533" spans="1:331 1333:1828" ht="45" customHeight="1">
      <c r="A2533" s="714" t="s">
        <v>4950</v>
      </c>
      <c r="B2533" s="203">
        <v>5714400214</v>
      </c>
      <c r="C2533" s="203" t="str">
        <f>VLOOKUP(B2533,'效期天數(2025.1126更新)'!B:C,2,FALSE)</f>
        <v>PHOS-B</v>
      </c>
      <c r="D2533" s="203">
        <f>VLOOKUP(B2533,'效期天數(2025.1126更新)'!B:E,4,0)</f>
        <v>300</v>
      </c>
      <c r="E2533" s="204">
        <f>VLOOKUP(F2533,'帳庫存(20260119  00點更新)'!C:I,7,0)</f>
        <v>990</v>
      </c>
      <c r="F2533" s="296" t="s">
        <v>7125</v>
      </c>
      <c r="G2533" s="295">
        <v>45951</v>
      </c>
      <c r="H2533" s="753" t="s">
        <v>7190</v>
      </c>
      <c r="J2533" s="352">
        <f t="shared" si="303"/>
        <v>46251</v>
      </c>
      <c r="L2533" s="204">
        <v>7990</v>
      </c>
      <c r="M2533" s="204">
        <v>7990</v>
      </c>
      <c r="N2533" s="204">
        <f t="shared" si="304"/>
        <v>7990</v>
      </c>
      <c r="O2533" s="354">
        <f t="shared" si="308"/>
        <v>0</v>
      </c>
      <c r="P2533" s="204" t="b">
        <f t="shared" si="306"/>
        <v>0</v>
      </c>
      <c r="Q2533" s="586">
        <f t="shared" si="307"/>
        <v>-990</v>
      </c>
      <c r="KL2533" s="961"/>
      <c r="BGD2533" s="303">
        <v>7000</v>
      </c>
      <c r="BOW2533" s="303">
        <v>990</v>
      </c>
    </row>
    <row r="2534" spans="1:331 1333:1828" ht="45" customHeight="1">
      <c r="B2534" s="203">
        <v>5714400214</v>
      </c>
      <c r="C2534" s="203" t="str">
        <f>VLOOKUP(B2534,'效期天數(2025.1126更新)'!B:C,2,FALSE)</f>
        <v>PHOS-B</v>
      </c>
      <c r="D2534" s="203">
        <f>VLOOKUP(B2534,'效期天數(2025.1126更新)'!B:E,4,0)</f>
        <v>300</v>
      </c>
      <c r="E2534" s="204">
        <f>VLOOKUP(F2534,'帳庫存(20260119  00點更新)'!C:I,7,0)</f>
        <v>8030</v>
      </c>
      <c r="F2534" s="296" t="s">
        <v>7124</v>
      </c>
      <c r="G2534" s="295">
        <v>45951</v>
      </c>
      <c r="H2534" s="753" t="s">
        <v>7190</v>
      </c>
      <c r="J2534" s="352">
        <f t="shared" si="303"/>
        <v>46251</v>
      </c>
      <c r="L2534" s="204">
        <v>8030</v>
      </c>
      <c r="M2534" s="204">
        <v>8030</v>
      </c>
      <c r="N2534" s="204">
        <f t="shared" si="304"/>
        <v>8030</v>
      </c>
      <c r="O2534" s="354">
        <f t="shared" si="308"/>
        <v>0</v>
      </c>
      <c r="P2534" s="204" t="b">
        <f t="shared" si="306"/>
        <v>0</v>
      </c>
      <c r="Q2534" s="586">
        <f t="shared" si="307"/>
        <v>-8030</v>
      </c>
      <c r="KL2534" s="961"/>
      <c r="BGR2534" s="303">
        <v>5000</v>
      </c>
      <c r="BHA2534" s="303">
        <v>3030</v>
      </c>
    </row>
    <row r="2535" spans="1:331 1333:1828" ht="45" customHeight="1">
      <c r="A2535" s="714" t="s">
        <v>4950</v>
      </c>
      <c r="B2535" s="203">
        <v>5714400214</v>
      </c>
      <c r="C2535" s="203" t="str">
        <f>VLOOKUP(B2535,'效期天數(2025.1126更新)'!B:C,2,FALSE)</f>
        <v>PHOS-B</v>
      </c>
      <c r="D2535" s="203">
        <f>VLOOKUP(B2535,'效期天數(2025.1126更新)'!B:E,4,0)</f>
        <v>300</v>
      </c>
      <c r="E2535" s="204" t="e">
        <f>VLOOKUP(F2535,'帳庫存(20260119  00點更新)'!C:I,7,0)</f>
        <v>#N/A</v>
      </c>
      <c r="F2535" s="296">
        <v>21425431</v>
      </c>
      <c r="G2535" s="295">
        <v>45953</v>
      </c>
      <c r="H2535" s="546" t="s">
        <v>6415</v>
      </c>
      <c r="J2535" s="352">
        <f t="shared" si="303"/>
        <v>46253</v>
      </c>
      <c r="K2535" s="203" t="s">
        <v>6347</v>
      </c>
      <c r="L2535" s="204">
        <v>8000</v>
      </c>
      <c r="M2535" s="204">
        <v>7840</v>
      </c>
      <c r="N2535" s="204">
        <f t="shared" si="304"/>
        <v>7840</v>
      </c>
      <c r="O2535" s="354">
        <f t="shared" si="308"/>
        <v>0</v>
      </c>
      <c r="P2535" s="204" t="e">
        <f t="shared" si="306"/>
        <v>#N/A</v>
      </c>
      <c r="Q2535" s="586" t="e">
        <f t="shared" si="307"/>
        <v>#N/A</v>
      </c>
      <c r="KL2535" s="961"/>
      <c r="AYO2535" s="303">
        <v>2000</v>
      </c>
      <c r="AYX2535" s="303">
        <v>5000</v>
      </c>
      <c r="BCN2535" s="303">
        <v>840</v>
      </c>
    </row>
    <row r="2536" spans="1:331 1333:1828" ht="45" customHeight="1">
      <c r="B2536" s="203">
        <v>5714400214</v>
      </c>
      <c r="C2536" s="203" t="str">
        <f>VLOOKUP(B2536,'效期天數(2025.1126更新)'!B:C,2,FALSE)</f>
        <v>PHOS-B</v>
      </c>
      <c r="D2536" s="203">
        <f>VLOOKUP(B2536,'效期天數(2025.1126更新)'!B:E,4,0)</f>
        <v>300</v>
      </c>
      <c r="E2536" s="204" t="e">
        <f>VLOOKUP(F2536,'帳庫存(20260119  00點更新)'!C:I,7,0)</f>
        <v>#N/A</v>
      </c>
      <c r="F2536" s="296">
        <v>21425432</v>
      </c>
      <c r="G2536" s="295">
        <v>45953</v>
      </c>
      <c r="H2536" s="546" t="s">
        <v>6415</v>
      </c>
      <c r="J2536" s="352">
        <f t="shared" si="303"/>
        <v>46253</v>
      </c>
      <c r="K2536" s="203" t="s">
        <v>6347</v>
      </c>
      <c r="L2536" s="204">
        <v>8000</v>
      </c>
      <c r="M2536" s="204">
        <v>8030</v>
      </c>
      <c r="N2536" s="204">
        <f t="shared" si="304"/>
        <v>8030</v>
      </c>
      <c r="O2536" s="354">
        <f t="shared" si="308"/>
        <v>0</v>
      </c>
      <c r="P2536" s="204" t="e">
        <f t="shared" si="306"/>
        <v>#N/A</v>
      </c>
      <c r="Q2536" s="586" t="e">
        <f t="shared" si="307"/>
        <v>#N/A</v>
      </c>
      <c r="KL2536" s="961"/>
      <c r="AYO2536" s="303">
        <v>8030</v>
      </c>
    </row>
    <row r="2537" spans="1:331 1333:1828" ht="45" customHeight="1">
      <c r="B2537" s="203">
        <v>5714400214</v>
      </c>
      <c r="C2537" s="203" t="str">
        <f>VLOOKUP(B2537,'效期天數(2025.1126更新)'!B:C,2,FALSE)</f>
        <v>PHOS-B</v>
      </c>
      <c r="D2537" s="203">
        <f>VLOOKUP(B2537,'效期天數(2025.1126更新)'!B:E,4,0)</f>
        <v>300</v>
      </c>
      <c r="E2537" s="204" t="e">
        <f>VLOOKUP(F2537,'帳庫存(20260119  00點更新)'!C:I,7,0)</f>
        <v>#N/A</v>
      </c>
      <c r="F2537" s="296">
        <v>21425441</v>
      </c>
      <c r="G2537" s="295">
        <v>45961</v>
      </c>
      <c r="H2537" s="538" t="s">
        <v>6458</v>
      </c>
      <c r="J2537" s="352">
        <f t="shared" si="303"/>
        <v>46261</v>
      </c>
      <c r="K2537" s="203" t="s">
        <v>6440</v>
      </c>
      <c r="L2537" s="204">
        <v>8000</v>
      </c>
      <c r="M2537" s="204">
        <v>8250</v>
      </c>
      <c r="N2537" s="204">
        <f t="shared" si="304"/>
        <v>8250</v>
      </c>
      <c r="O2537" s="354">
        <f t="shared" si="308"/>
        <v>0</v>
      </c>
      <c r="P2537" s="204" t="e">
        <f t="shared" si="306"/>
        <v>#N/A</v>
      </c>
      <c r="Q2537" s="586" t="e">
        <f t="shared" si="307"/>
        <v>#N/A</v>
      </c>
      <c r="KL2537" s="961"/>
      <c r="AZC2537" s="303">
        <v>7000</v>
      </c>
      <c r="AZU2537" s="303">
        <v>1000</v>
      </c>
      <c r="BBX2537" s="303">
        <v>250</v>
      </c>
    </row>
    <row r="2538" spans="1:331 1333:1828" ht="45" customHeight="1">
      <c r="A2538" s="714" t="s">
        <v>4950</v>
      </c>
      <c r="B2538" s="203">
        <v>5714400214</v>
      </c>
      <c r="C2538" s="203" t="str">
        <f>VLOOKUP(B2538,'效期天數(2025.1126更新)'!B:C,2,FALSE)</f>
        <v>PHOS-B</v>
      </c>
      <c r="D2538" s="203">
        <f>VLOOKUP(B2538,'效期天數(2025.1126更新)'!B:E,4,0)</f>
        <v>300</v>
      </c>
      <c r="E2538" s="204" t="e">
        <f>VLOOKUP(F2538,'帳庫存(20260119  00點更新)'!C:I,7,0)</f>
        <v>#N/A</v>
      </c>
      <c r="F2538" s="296">
        <v>21425442</v>
      </c>
      <c r="G2538" s="295">
        <v>45961</v>
      </c>
      <c r="H2538" s="538" t="s">
        <v>6458</v>
      </c>
      <c r="J2538" s="352">
        <f t="shared" si="303"/>
        <v>46261</v>
      </c>
      <c r="K2538" s="203" t="s">
        <v>6440</v>
      </c>
      <c r="L2538" s="204">
        <v>6500</v>
      </c>
      <c r="M2538" s="204">
        <v>6490</v>
      </c>
      <c r="N2538" s="204">
        <f t="shared" si="304"/>
        <v>6490</v>
      </c>
      <c r="O2538" s="354">
        <f t="shared" si="308"/>
        <v>0</v>
      </c>
      <c r="P2538" s="204" t="e">
        <f t="shared" si="306"/>
        <v>#N/A</v>
      </c>
      <c r="Q2538" s="586" t="e">
        <f t="shared" si="307"/>
        <v>#N/A</v>
      </c>
      <c r="KL2538" s="961"/>
      <c r="AZC2538" s="303">
        <v>5000</v>
      </c>
      <c r="BBX2538" s="303">
        <v>490</v>
      </c>
      <c r="BDW2538" s="303">
        <v>1000</v>
      </c>
    </row>
    <row r="2539" spans="1:331 1333:1828" ht="45" customHeight="1">
      <c r="B2539" s="203">
        <v>5714400214</v>
      </c>
      <c r="C2539" s="203" t="str">
        <f>VLOOKUP(B2539,'效期天數(2025.1126更新)'!B:C,2,FALSE)</f>
        <v>PHOS-B</v>
      </c>
      <c r="D2539" s="203">
        <f>VLOOKUP(B2539,'效期天數(2025.1126更新)'!B:E,4,0)</f>
        <v>300</v>
      </c>
      <c r="E2539" s="204" t="e">
        <f>VLOOKUP(F2539,'帳庫存(20260119  00點更新)'!C:I,7,0)</f>
        <v>#N/A</v>
      </c>
      <c r="F2539" s="296">
        <v>21425443</v>
      </c>
      <c r="G2539" s="295">
        <v>45961</v>
      </c>
      <c r="H2539" s="294" t="s">
        <v>6459</v>
      </c>
      <c r="J2539" s="352">
        <f t="shared" si="303"/>
        <v>46261</v>
      </c>
      <c r="K2539" s="203" t="s">
        <v>6441</v>
      </c>
      <c r="L2539" s="204">
        <v>8000</v>
      </c>
      <c r="M2539" s="204">
        <v>8110</v>
      </c>
      <c r="N2539" s="204">
        <f t="shared" si="304"/>
        <v>8110</v>
      </c>
      <c r="O2539" s="354">
        <f t="shared" si="308"/>
        <v>0</v>
      </c>
      <c r="P2539" s="204" t="e">
        <f t="shared" si="306"/>
        <v>#N/A</v>
      </c>
      <c r="Q2539" s="586" t="e">
        <f t="shared" si="307"/>
        <v>#N/A</v>
      </c>
      <c r="KL2539" s="961"/>
      <c r="AZF2539" s="303">
        <v>6000</v>
      </c>
      <c r="BAW2539" s="303">
        <v>2110</v>
      </c>
    </row>
    <row r="2540" spans="1:331 1333:1828" ht="45" customHeight="1">
      <c r="A2540" s="714" t="s">
        <v>4950</v>
      </c>
      <c r="B2540" s="203">
        <v>5714400214</v>
      </c>
      <c r="C2540" s="203" t="str">
        <f>VLOOKUP(B2540,'效期天數(2025.1126更新)'!B:C,2,FALSE)</f>
        <v>PHOS-B</v>
      </c>
      <c r="D2540" s="203">
        <f>VLOOKUP(B2540,'效期天數(2025.1126更新)'!B:E,4,0)</f>
        <v>300</v>
      </c>
      <c r="E2540" s="204">
        <f>VLOOKUP(F2540,'帳庫存(20260119  00點更新)'!C:I,7,0)</f>
        <v>1210</v>
      </c>
      <c r="F2540" s="296">
        <v>21425444</v>
      </c>
      <c r="G2540" s="295">
        <v>45961</v>
      </c>
      <c r="H2540" s="294" t="s">
        <v>6459</v>
      </c>
      <c r="J2540" s="352">
        <f t="shared" si="303"/>
        <v>46261</v>
      </c>
      <c r="K2540" s="203" t="s">
        <v>6441</v>
      </c>
      <c r="L2540" s="204">
        <v>8000</v>
      </c>
      <c r="M2540" s="204">
        <v>8210</v>
      </c>
      <c r="N2540" s="204">
        <f t="shared" si="304"/>
        <v>8210</v>
      </c>
      <c r="O2540" s="354">
        <f t="shared" si="308"/>
        <v>0</v>
      </c>
      <c r="P2540" s="204" t="b">
        <f t="shared" si="306"/>
        <v>0</v>
      </c>
      <c r="Q2540" s="586">
        <f t="shared" si="307"/>
        <v>-1210</v>
      </c>
      <c r="KL2540" s="961"/>
      <c r="AZG2540" s="303">
        <v>2000</v>
      </c>
      <c r="AZP2540" s="303">
        <v>5000</v>
      </c>
      <c r="BHK2540" s="334">
        <v>210</v>
      </c>
      <c r="BHQ2540" s="303">
        <v>1000</v>
      </c>
    </row>
    <row r="2541" spans="1:331 1333:1828" ht="45" customHeight="1">
      <c r="B2541" s="203">
        <v>5714400214</v>
      </c>
      <c r="C2541" s="203" t="str">
        <f>VLOOKUP(B2541,'效期天數(2025.1126更新)'!B:C,2,FALSE)</f>
        <v>PHOS-B</v>
      </c>
      <c r="D2541" s="203">
        <f>VLOOKUP(B2541,'效期天數(2025.1126更新)'!B:E,4,0)</f>
        <v>300</v>
      </c>
      <c r="E2541" s="204" t="e">
        <f>VLOOKUP(F2541,'帳庫存(20260119  00點更新)'!C:I,7,0)</f>
        <v>#N/A</v>
      </c>
      <c r="F2541" s="296">
        <v>21425451</v>
      </c>
      <c r="G2541" s="295">
        <v>45964</v>
      </c>
      <c r="H2541" s="531" t="s">
        <v>6484</v>
      </c>
      <c r="J2541" s="352">
        <f t="shared" si="303"/>
        <v>46264</v>
      </c>
      <c r="K2541" s="203" t="s">
        <v>6472</v>
      </c>
      <c r="L2541" s="204">
        <v>8000</v>
      </c>
      <c r="M2541" s="204">
        <v>7870</v>
      </c>
      <c r="N2541" s="204">
        <f t="shared" si="304"/>
        <v>7870</v>
      </c>
      <c r="O2541" s="354">
        <f t="shared" si="308"/>
        <v>0</v>
      </c>
      <c r="P2541" s="204" t="e">
        <f t="shared" si="306"/>
        <v>#N/A</v>
      </c>
      <c r="Q2541" s="586" t="e">
        <f t="shared" si="307"/>
        <v>#N/A</v>
      </c>
      <c r="KL2541" s="961"/>
      <c r="AZQ2541" s="303">
        <v>7000</v>
      </c>
      <c r="BBM2541" s="303">
        <v>870</v>
      </c>
    </row>
    <row r="2542" spans="1:331 1333:1828" ht="45" customHeight="1">
      <c r="B2542" s="203">
        <v>5714400214</v>
      </c>
      <c r="C2542" s="203" t="str">
        <f>VLOOKUP(B2542,'效期天數(2025.1126更新)'!B:C,2,FALSE)</f>
        <v>PHOS-B</v>
      </c>
      <c r="D2542" s="203">
        <f>VLOOKUP(B2542,'效期天數(2025.1126更新)'!B:E,4,0)</f>
        <v>300</v>
      </c>
      <c r="E2542" s="204" t="e">
        <f>VLOOKUP(F2542,'帳庫存(20260119  00點更新)'!C:I,7,0)</f>
        <v>#N/A</v>
      </c>
      <c r="F2542" s="296">
        <v>21425452</v>
      </c>
      <c r="G2542" s="295">
        <v>45964</v>
      </c>
      <c r="H2542" s="531" t="s">
        <v>6484</v>
      </c>
      <c r="J2542" s="352">
        <f t="shared" si="303"/>
        <v>46264</v>
      </c>
      <c r="K2542" s="203" t="s">
        <v>6472</v>
      </c>
      <c r="L2542" s="204">
        <v>8000</v>
      </c>
      <c r="M2542" s="204">
        <v>7890</v>
      </c>
      <c r="N2542" s="204">
        <f t="shared" si="304"/>
        <v>7890</v>
      </c>
      <c r="O2542" s="354">
        <f t="shared" si="308"/>
        <v>0</v>
      </c>
      <c r="P2542" s="204" t="e">
        <f t="shared" si="306"/>
        <v>#N/A</v>
      </c>
      <c r="Q2542" s="586" t="e">
        <f t="shared" si="307"/>
        <v>#N/A</v>
      </c>
      <c r="KL2542" s="961"/>
      <c r="AZQ2542" s="303">
        <v>4000</v>
      </c>
      <c r="BBK2542" s="303">
        <v>2000</v>
      </c>
      <c r="BBM2542" s="303">
        <v>1890</v>
      </c>
    </row>
    <row r="2543" spans="1:331 1333:1828" ht="45" customHeight="1">
      <c r="A2543" s="714" t="s">
        <v>4950</v>
      </c>
      <c r="B2543" s="203">
        <v>5714400214</v>
      </c>
      <c r="C2543" s="203" t="str">
        <f>VLOOKUP(B2543,'效期天數(2025.1126更新)'!B:C,2,FALSE)</f>
        <v>PHOS-B</v>
      </c>
      <c r="D2543" s="203">
        <f>VLOOKUP(B2543,'效期天數(2025.1126更新)'!B:E,4,0)</f>
        <v>300</v>
      </c>
      <c r="E2543" s="204" t="e">
        <f>VLOOKUP(F2543,'帳庫存(20260119  00點更新)'!C:I,7,0)</f>
        <v>#N/A</v>
      </c>
      <c r="F2543" s="296">
        <v>21425453</v>
      </c>
      <c r="G2543" s="295">
        <v>45965</v>
      </c>
      <c r="H2543" s="566" t="s">
        <v>6514</v>
      </c>
      <c r="J2543" s="352">
        <f t="shared" si="303"/>
        <v>46265</v>
      </c>
      <c r="K2543" s="203" t="s">
        <v>6476</v>
      </c>
      <c r="L2543" s="204">
        <v>8000</v>
      </c>
      <c r="M2543" s="204">
        <v>7910</v>
      </c>
      <c r="N2543" s="204">
        <f t="shared" si="304"/>
        <v>7910</v>
      </c>
      <c r="O2543" s="354">
        <f t="shared" si="308"/>
        <v>0</v>
      </c>
      <c r="P2543" s="204" t="e">
        <f t="shared" si="306"/>
        <v>#N/A</v>
      </c>
      <c r="Q2543" s="586" t="e">
        <f t="shared" si="307"/>
        <v>#N/A</v>
      </c>
      <c r="KL2543" s="961"/>
      <c r="AZR2543" s="303">
        <v>7000</v>
      </c>
      <c r="BCO2543" s="303">
        <v>910</v>
      </c>
    </row>
    <row r="2544" spans="1:331 1333:1828" ht="45" customHeight="1">
      <c r="A2544" s="714" t="s">
        <v>4950</v>
      </c>
      <c r="B2544" s="203">
        <v>5714400214</v>
      </c>
      <c r="C2544" s="203" t="str">
        <f>VLOOKUP(B2544,'效期天數(2025.1126更新)'!B:C,2,FALSE)</f>
        <v>PHOS-B</v>
      </c>
      <c r="D2544" s="203">
        <f>VLOOKUP(B2544,'效期天數(2025.1126更新)'!B:E,4,0)</f>
        <v>300</v>
      </c>
      <c r="E2544" s="204" t="e">
        <f>VLOOKUP(F2544,'帳庫存(20260119  00點更新)'!C:I,7,0)</f>
        <v>#N/A</v>
      </c>
      <c r="F2544" s="296">
        <v>21425454</v>
      </c>
      <c r="G2544" s="295">
        <v>45965</v>
      </c>
      <c r="H2544" s="566" t="s">
        <v>6514</v>
      </c>
      <c r="J2544" s="352">
        <f t="shared" si="303"/>
        <v>46265</v>
      </c>
      <c r="K2544" s="203" t="s">
        <v>6476</v>
      </c>
      <c r="L2544" s="204">
        <v>8000</v>
      </c>
      <c r="M2544" s="204">
        <v>7930</v>
      </c>
      <c r="N2544" s="204">
        <f t="shared" si="304"/>
        <v>7930</v>
      </c>
      <c r="O2544" s="354">
        <f t="shared" si="308"/>
        <v>0</v>
      </c>
      <c r="P2544" s="204" t="e">
        <f t="shared" si="306"/>
        <v>#N/A</v>
      </c>
      <c r="Q2544" s="586" t="e">
        <f t="shared" si="307"/>
        <v>#N/A</v>
      </c>
      <c r="KL2544" s="961"/>
      <c r="AZR2544" s="303">
        <v>1000</v>
      </c>
      <c r="AZW2544" s="303">
        <v>5000</v>
      </c>
      <c r="BCO2544" s="303">
        <v>1930</v>
      </c>
    </row>
    <row r="2545" spans="1:377 1375:1915" ht="45" customHeight="1">
      <c r="A2545" s="714" t="s">
        <v>4950</v>
      </c>
      <c r="B2545" s="203">
        <v>5714400214</v>
      </c>
      <c r="C2545" s="203" t="str">
        <f>VLOOKUP(B2545,'效期天數(2025.1126更新)'!B:C,2,FALSE)</f>
        <v>PHOS-B</v>
      </c>
      <c r="D2545" s="203">
        <f>VLOOKUP(B2545,'效期天數(2025.1126更新)'!B:E,4,0)</f>
        <v>300</v>
      </c>
      <c r="E2545" s="204" t="e">
        <f>VLOOKUP(F2545,'帳庫存(20260119  00點更新)'!C:I,7,0)</f>
        <v>#N/A</v>
      </c>
      <c r="F2545" s="296">
        <v>21425455</v>
      </c>
      <c r="G2545" s="295">
        <v>45968</v>
      </c>
      <c r="H2545" s="580" t="s">
        <v>6549</v>
      </c>
      <c r="J2545" s="352">
        <f t="shared" si="303"/>
        <v>46268</v>
      </c>
      <c r="K2545" s="203" t="s">
        <v>6511</v>
      </c>
      <c r="L2545" s="204">
        <v>4000</v>
      </c>
      <c r="M2545" s="204">
        <v>3900</v>
      </c>
      <c r="N2545" s="204">
        <f t="shared" si="304"/>
        <v>3900</v>
      </c>
      <c r="O2545" s="354">
        <f t="shared" si="308"/>
        <v>0</v>
      </c>
      <c r="P2545" s="204" t="e">
        <f t="shared" ref="P2545:P2572" si="309">IF(O2545=E2545,TRUE,FALSE)</f>
        <v>#N/A</v>
      </c>
      <c r="Q2545" s="586" t="e">
        <f t="shared" ref="Q2545:Q2572" si="310">O2545-E2545</f>
        <v>#N/A</v>
      </c>
      <c r="KL2545" s="961"/>
      <c r="AZW2545" s="303">
        <v>3000</v>
      </c>
      <c r="BBC2545" s="303">
        <v>900</v>
      </c>
    </row>
    <row r="2546" spans="1:377 1375:1915" ht="45" customHeight="1">
      <c r="A2546" s="714" t="s">
        <v>4950</v>
      </c>
      <c r="B2546" s="203">
        <v>5714400214</v>
      </c>
      <c r="C2546" s="203" t="str">
        <f>VLOOKUP(B2546,'效期天數(2025.1126更新)'!B:C,2,FALSE)</f>
        <v>PHOS-B</v>
      </c>
      <c r="D2546" s="203">
        <f>VLOOKUP(B2546,'效期天數(2025.1126更新)'!B:E,4,0)</f>
        <v>300</v>
      </c>
      <c r="E2546" s="204" t="e">
        <f>VLOOKUP(F2546,'帳庫存(20260119  00點更新)'!C:I,7,0)</f>
        <v>#N/A</v>
      </c>
      <c r="F2546" s="296">
        <v>21425456</v>
      </c>
      <c r="G2546" s="295">
        <v>45968</v>
      </c>
      <c r="H2546" s="580" t="s">
        <v>6549</v>
      </c>
      <c r="J2546" s="352">
        <f t="shared" si="303"/>
        <v>46268</v>
      </c>
      <c r="K2546" s="203" t="s">
        <v>6511</v>
      </c>
      <c r="L2546" s="204">
        <v>4000</v>
      </c>
      <c r="M2546" s="204">
        <v>3920</v>
      </c>
      <c r="N2546" s="204">
        <f t="shared" si="304"/>
        <v>3920</v>
      </c>
      <c r="O2546" s="354">
        <f t="shared" si="308"/>
        <v>0</v>
      </c>
      <c r="P2546" s="204" t="e">
        <f t="shared" si="309"/>
        <v>#N/A</v>
      </c>
      <c r="Q2546" s="586" t="e">
        <f t="shared" si="310"/>
        <v>#N/A</v>
      </c>
      <c r="KL2546" s="961"/>
      <c r="AZW2546" s="303">
        <v>2000</v>
      </c>
      <c r="BBC2546" s="303">
        <v>1920</v>
      </c>
    </row>
    <row r="2547" spans="1:377 1375:1915" ht="45" customHeight="1">
      <c r="A2547" s="714" t="s">
        <v>4950</v>
      </c>
      <c r="B2547" s="203">
        <v>5714400214</v>
      </c>
      <c r="C2547" s="203" t="str">
        <f>VLOOKUP(B2547,'效期天數(2025.1126更新)'!B:C,2,FALSE)</f>
        <v>PHOS-B</v>
      </c>
      <c r="D2547" s="203">
        <f>VLOOKUP(B2547,'效期天數(2025.1126更新)'!B:E,4,0)</f>
        <v>300</v>
      </c>
      <c r="E2547" s="204">
        <f>VLOOKUP(F2547,'帳庫存(20260119  00點更新)'!C:I,7,0)</f>
        <v>760</v>
      </c>
      <c r="F2547" s="296">
        <v>21425457</v>
      </c>
      <c r="G2547" s="295">
        <v>45968</v>
      </c>
      <c r="H2547" s="580" t="s">
        <v>6549</v>
      </c>
      <c r="J2547" s="352">
        <f t="shared" si="303"/>
        <v>46268</v>
      </c>
      <c r="K2547" s="203" t="s">
        <v>6511</v>
      </c>
      <c r="L2547" s="204">
        <v>4000</v>
      </c>
      <c r="M2547" s="204">
        <v>3950</v>
      </c>
      <c r="N2547" s="204">
        <f t="shared" si="304"/>
        <v>4710</v>
      </c>
      <c r="O2547" s="354">
        <f>M2547-N2547+HD2547</f>
        <v>0</v>
      </c>
      <c r="P2547" s="204" t="b">
        <f t="shared" si="309"/>
        <v>0</v>
      </c>
      <c r="Q2547" s="586">
        <f t="shared" si="310"/>
        <v>-760</v>
      </c>
      <c r="HD2547" s="360">
        <v>760</v>
      </c>
      <c r="KL2547" s="961"/>
      <c r="BAH2547" s="303">
        <v>3000</v>
      </c>
      <c r="BBC2547" s="303">
        <v>950</v>
      </c>
      <c r="BGT2547" s="303">
        <v>760</v>
      </c>
    </row>
    <row r="2548" spans="1:377 1375:1915" ht="45" customHeight="1">
      <c r="A2548" s="714" t="s">
        <v>4950</v>
      </c>
      <c r="B2548" s="203">
        <v>5714400214</v>
      </c>
      <c r="C2548" s="203" t="str">
        <f>VLOOKUP(B2548,'效期天數(2025.1126更新)'!B:C,2,FALSE)</f>
        <v>PHOS-B</v>
      </c>
      <c r="D2548" s="203">
        <f>VLOOKUP(B2548,'效期天數(2025.1126更新)'!B:E,4,0)</f>
        <v>300</v>
      </c>
      <c r="E2548" s="204" t="e">
        <f>VLOOKUP(F2548,'帳庫存(20260119  00點更新)'!C:I,7,0)</f>
        <v>#N/A</v>
      </c>
      <c r="F2548" s="296">
        <v>21425458</v>
      </c>
      <c r="G2548" s="295">
        <v>45968</v>
      </c>
      <c r="H2548" s="580" t="s">
        <v>6549</v>
      </c>
      <c r="J2548" s="352">
        <f t="shared" si="303"/>
        <v>46268</v>
      </c>
      <c r="K2548" s="203" t="s">
        <v>6511</v>
      </c>
      <c r="L2548" s="204">
        <v>4000</v>
      </c>
      <c r="M2548" s="204">
        <v>3950</v>
      </c>
      <c r="N2548" s="204">
        <f t="shared" si="304"/>
        <v>3950</v>
      </c>
      <c r="O2548" s="354">
        <f>M2548-N2548</f>
        <v>0</v>
      </c>
      <c r="P2548" s="204" t="e">
        <f t="shared" si="309"/>
        <v>#N/A</v>
      </c>
      <c r="Q2548" s="586" t="e">
        <f t="shared" si="310"/>
        <v>#N/A</v>
      </c>
      <c r="KL2548" s="961"/>
      <c r="BAH2548" s="303">
        <v>2000</v>
      </c>
      <c r="BBC2548" s="303">
        <v>1950</v>
      </c>
    </row>
    <row r="2549" spans="1:377 1375:1915" ht="45" customHeight="1">
      <c r="B2549" s="203">
        <v>5714400214</v>
      </c>
      <c r="C2549" s="203" t="str">
        <f>VLOOKUP(B2549,'效期天數(2025.1126更新)'!B:C,2,FALSE)</f>
        <v>PHOS-B</v>
      </c>
      <c r="D2549" s="203">
        <f>VLOOKUP(B2549,'效期天數(2025.1126更新)'!B:E,4,0)</f>
        <v>300</v>
      </c>
      <c r="E2549" s="204" t="e">
        <f>VLOOKUP(F2549,'帳庫存(20260119  00點更新)'!C:I,7,0)</f>
        <v>#N/A</v>
      </c>
      <c r="F2549" s="296">
        <v>21425461</v>
      </c>
      <c r="G2549" s="295">
        <v>45972</v>
      </c>
      <c r="H2549" s="534" t="s">
        <v>6581</v>
      </c>
      <c r="J2549" s="352">
        <f t="shared" si="303"/>
        <v>46272</v>
      </c>
      <c r="K2549" s="203" t="s">
        <v>6525</v>
      </c>
      <c r="L2549" s="204">
        <v>8000</v>
      </c>
      <c r="M2549" s="204">
        <v>7920</v>
      </c>
      <c r="N2549" s="204">
        <f t="shared" si="304"/>
        <v>7920</v>
      </c>
      <c r="O2549" s="354">
        <f>M2549-N2549</f>
        <v>0</v>
      </c>
      <c r="P2549" s="204" t="e">
        <f t="shared" si="309"/>
        <v>#N/A</v>
      </c>
      <c r="Q2549" s="586" t="e">
        <f t="shared" si="310"/>
        <v>#N/A</v>
      </c>
      <c r="KL2549" s="961"/>
      <c r="BBG2549" s="303">
        <v>7000</v>
      </c>
      <c r="BBL2549" s="303">
        <v>920</v>
      </c>
    </row>
    <row r="2550" spans="1:377 1375:1915" ht="45" customHeight="1">
      <c r="B2550" s="203">
        <v>5714400214</v>
      </c>
      <c r="C2550" s="203" t="str">
        <f>VLOOKUP(B2550,'效期天數(2025.1126更新)'!B:C,2,FALSE)</f>
        <v>PHOS-B</v>
      </c>
      <c r="D2550" s="203">
        <f>VLOOKUP(B2550,'效期天數(2025.1126更新)'!B:E,4,0)</f>
        <v>300</v>
      </c>
      <c r="E2550" s="204" t="e">
        <f>VLOOKUP(F2550,'帳庫存(20260119  00點更新)'!C:I,7,0)</f>
        <v>#N/A</v>
      </c>
      <c r="F2550" s="296">
        <v>21425462</v>
      </c>
      <c r="G2550" s="295">
        <v>45972</v>
      </c>
      <c r="H2550" s="534" t="s">
        <v>6581</v>
      </c>
      <c r="J2550" s="352">
        <f t="shared" si="303"/>
        <v>46272</v>
      </c>
      <c r="K2550" s="203" t="s">
        <v>6525</v>
      </c>
      <c r="L2550" s="204">
        <v>8000</v>
      </c>
      <c r="M2550" s="204">
        <v>8030</v>
      </c>
      <c r="N2550" s="204">
        <f t="shared" si="304"/>
        <v>8030</v>
      </c>
      <c r="O2550" s="354">
        <f>M2550-N2550</f>
        <v>0</v>
      </c>
      <c r="P2550" s="204" t="e">
        <f t="shared" si="309"/>
        <v>#N/A</v>
      </c>
      <c r="Q2550" s="586" t="e">
        <f t="shared" si="310"/>
        <v>#N/A</v>
      </c>
      <c r="KL2550" s="961"/>
      <c r="BBG2550" s="303">
        <v>4000</v>
      </c>
      <c r="BBL2550" s="303">
        <v>2000</v>
      </c>
      <c r="BCC2550" s="303">
        <v>2030</v>
      </c>
    </row>
    <row r="2551" spans="1:377 1375:1915" ht="45" customHeight="1">
      <c r="B2551" s="203">
        <v>5714400214</v>
      </c>
      <c r="C2551" s="203" t="str">
        <f>VLOOKUP(B2551,'效期天數(2025.1126更新)'!B:C,2,FALSE)</f>
        <v>PHOS-B</v>
      </c>
      <c r="D2551" s="203">
        <f>VLOOKUP(B2551,'效期天數(2025.1126更新)'!B:E,4,0)</f>
        <v>300</v>
      </c>
      <c r="E2551" s="204" t="e">
        <f>VLOOKUP(F2551,'帳庫存(20260119  00點更新)'!C:I,7,0)</f>
        <v>#N/A</v>
      </c>
      <c r="F2551" s="296">
        <v>21425463</v>
      </c>
      <c r="G2551" s="295">
        <v>45975</v>
      </c>
      <c r="H2551" s="755" t="s">
        <v>6621</v>
      </c>
      <c r="J2551" s="352">
        <f t="shared" si="303"/>
        <v>46275</v>
      </c>
      <c r="K2551" s="203" t="s">
        <v>6567</v>
      </c>
      <c r="L2551" s="204">
        <v>8000</v>
      </c>
      <c r="M2551" s="204">
        <v>8030</v>
      </c>
      <c r="N2551" s="204">
        <f t="shared" si="304"/>
        <v>8030</v>
      </c>
      <c r="O2551" s="354">
        <f>M2551-N2551</f>
        <v>0</v>
      </c>
      <c r="P2551" s="204" t="e">
        <f t="shared" si="309"/>
        <v>#N/A</v>
      </c>
      <c r="Q2551" s="586" t="e">
        <f t="shared" si="310"/>
        <v>#N/A</v>
      </c>
      <c r="KL2551" s="961"/>
      <c r="BBI2551" s="303">
        <v>8030</v>
      </c>
    </row>
    <row r="2552" spans="1:377 1375:1915" ht="45" customHeight="1">
      <c r="A2552" s="714" t="s">
        <v>4950</v>
      </c>
      <c r="B2552" s="203">
        <v>5714400214</v>
      </c>
      <c r="C2552" s="203" t="str">
        <f>VLOOKUP(B2552,'效期天數(2025.1126更新)'!B:C,2,FALSE)</f>
        <v>PHOS-B</v>
      </c>
      <c r="D2552" s="203">
        <f>VLOOKUP(B2552,'效期天數(2025.1126更新)'!B:E,4,0)</f>
        <v>300</v>
      </c>
      <c r="E2552" s="204" t="e">
        <f>VLOOKUP(F2552,'帳庫存(20260119  00點更新)'!C:I,7,0)</f>
        <v>#N/A</v>
      </c>
      <c r="F2552" s="296">
        <v>21425464</v>
      </c>
      <c r="G2552" s="295">
        <v>45975</v>
      </c>
      <c r="H2552" s="755" t="s">
        <v>6621</v>
      </c>
      <c r="J2552" s="352">
        <f t="shared" si="303"/>
        <v>46275</v>
      </c>
      <c r="K2552" s="203" t="s">
        <v>6567</v>
      </c>
      <c r="L2552" s="204">
        <v>8000</v>
      </c>
      <c r="M2552" s="204">
        <v>7890</v>
      </c>
      <c r="N2552" s="204">
        <f t="shared" si="304"/>
        <v>8640</v>
      </c>
      <c r="O2552" s="354">
        <f>M2552-N2552+HF2552</f>
        <v>0</v>
      </c>
      <c r="P2552" s="204" t="e">
        <f t="shared" si="309"/>
        <v>#N/A</v>
      </c>
      <c r="Q2552" s="586" t="e">
        <f t="shared" si="310"/>
        <v>#N/A</v>
      </c>
      <c r="HF2552" s="634">
        <v>750</v>
      </c>
      <c r="KL2552" s="961"/>
      <c r="BBL2552" s="303">
        <v>5890</v>
      </c>
      <c r="BFG2552" s="303">
        <v>2750</v>
      </c>
    </row>
    <row r="2553" spans="1:377 1375:1915" ht="45" customHeight="1">
      <c r="A2553" s="714" t="s">
        <v>4950</v>
      </c>
      <c r="B2553" s="203">
        <v>5714400214</v>
      </c>
      <c r="C2553" s="203" t="str">
        <f>VLOOKUP(B2553,'效期天數(2025.1126更新)'!B:C,2,FALSE)</f>
        <v>PHOS-B</v>
      </c>
      <c r="D2553" s="203">
        <f>VLOOKUP(B2553,'效期天數(2025.1126更新)'!B:E,4,0)</f>
        <v>300</v>
      </c>
      <c r="E2553" s="204" t="e">
        <f>VLOOKUP(F2553,'帳庫存(20260119  00點更新)'!C:I,7,0)</f>
        <v>#N/A</v>
      </c>
      <c r="F2553" s="296">
        <v>21425465</v>
      </c>
      <c r="G2553" s="295">
        <v>45975</v>
      </c>
      <c r="H2553" s="592" t="s">
        <v>6622</v>
      </c>
      <c r="J2553" s="352">
        <f t="shared" si="303"/>
        <v>46275</v>
      </c>
      <c r="K2553" s="203" t="s">
        <v>6568</v>
      </c>
      <c r="L2553" s="204">
        <v>8000</v>
      </c>
      <c r="M2553" s="204">
        <v>7810</v>
      </c>
      <c r="N2553" s="204">
        <f t="shared" si="304"/>
        <v>7810</v>
      </c>
      <c r="O2553" s="354">
        <f>M2553-N2553</f>
        <v>0</v>
      </c>
      <c r="P2553" s="204" t="e">
        <f t="shared" si="309"/>
        <v>#N/A</v>
      </c>
      <c r="Q2553" s="586" t="e">
        <f t="shared" si="310"/>
        <v>#N/A</v>
      </c>
      <c r="KL2553" s="961"/>
      <c r="BBM2553" s="303">
        <v>5810</v>
      </c>
      <c r="BCG2553" s="303">
        <v>2000</v>
      </c>
    </row>
    <row r="2554" spans="1:377 1375:1915" ht="45" customHeight="1">
      <c r="A2554" s="714" t="s">
        <v>4950</v>
      </c>
      <c r="B2554" s="203">
        <v>5714400214</v>
      </c>
      <c r="C2554" s="203" t="str">
        <f>VLOOKUP(B2554,'效期天數(2025.1126更新)'!B:C,2,FALSE)</f>
        <v>PHOS-B</v>
      </c>
      <c r="D2554" s="203">
        <f>VLOOKUP(B2554,'效期天數(2025.1126更新)'!B:E,4,0)</f>
        <v>300</v>
      </c>
      <c r="E2554" s="204" t="e">
        <f>VLOOKUP(F2554,'帳庫存(20260119  00點更新)'!C:I,7,0)</f>
        <v>#N/A</v>
      </c>
      <c r="F2554" s="296">
        <v>21425466</v>
      </c>
      <c r="G2554" s="295">
        <v>45975</v>
      </c>
      <c r="H2554" s="592" t="s">
        <v>6622</v>
      </c>
      <c r="J2554" s="352">
        <f t="shared" si="303"/>
        <v>46275</v>
      </c>
      <c r="K2554" s="203" t="s">
        <v>6568</v>
      </c>
      <c r="L2554" s="204">
        <v>8000</v>
      </c>
      <c r="M2554" s="204">
        <v>7840</v>
      </c>
      <c r="N2554" s="204">
        <f t="shared" si="304"/>
        <v>7840</v>
      </c>
      <c r="O2554" s="354">
        <f>M2554-N2554</f>
        <v>0</v>
      </c>
      <c r="P2554" s="204" t="e">
        <f t="shared" si="309"/>
        <v>#N/A</v>
      </c>
      <c r="Q2554" s="586" t="e">
        <f t="shared" si="310"/>
        <v>#N/A</v>
      </c>
      <c r="KL2554" s="961"/>
      <c r="BBN2554" s="303">
        <v>5000</v>
      </c>
      <c r="BCG2554" s="303">
        <v>2000</v>
      </c>
      <c r="BDT2554" s="303">
        <v>840</v>
      </c>
    </row>
    <row r="2555" spans="1:377 1375:1915" ht="45" customHeight="1">
      <c r="A2555" s="714" t="s">
        <v>4950</v>
      </c>
      <c r="B2555" s="203">
        <v>5714400214</v>
      </c>
      <c r="C2555" s="203" t="str">
        <f>VLOOKUP(B2555,'效期天數(2025.1126更新)'!B:C,2,FALSE)</f>
        <v>PHOS-B</v>
      </c>
      <c r="D2555" s="203">
        <f>VLOOKUP(B2555,'效期天數(2025.1126更新)'!B:E,4,0)</f>
        <v>300</v>
      </c>
      <c r="E2555" s="204">
        <f>VLOOKUP(F2555,'帳庫存(20260119  00點更新)'!C:I,7,0)</f>
        <v>920</v>
      </c>
      <c r="F2555" s="296">
        <v>21425471</v>
      </c>
      <c r="G2555" s="295">
        <v>45980</v>
      </c>
      <c r="H2555" s="592" t="s">
        <v>6747</v>
      </c>
      <c r="J2555" s="352">
        <f t="shared" si="303"/>
        <v>46280</v>
      </c>
      <c r="K2555" s="203" t="s">
        <v>6609</v>
      </c>
      <c r="L2555" s="204">
        <v>8000</v>
      </c>
      <c r="M2555" s="204">
        <v>7920</v>
      </c>
      <c r="N2555" s="204">
        <f t="shared" si="304"/>
        <v>7920</v>
      </c>
      <c r="O2555" s="354">
        <f>M2555-N2555+NM2555</f>
        <v>410</v>
      </c>
      <c r="P2555" s="204" t="b">
        <f t="shared" si="309"/>
        <v>0</v>
      </c>
      <c r="Q2555" s="586">
        <f t="shared" si="310"/>
        <v>-510</v>
      </c>
      <c r="KL2555" s="961"/>
      <c r="NM2555" s="651">
        <v>410</v>
      </c>
      <c r="BCD2555" s="303">
        <v>5000</v>
      </c>
      <c r="BFT2555" s="303">
        <v>2000</v>
      </c>
      <c r="BUQ2555" s="303">
        <v>920</v>
      </c>
    </row>
    <row r="2556" spans="1:377 1375:1915" ht="45" customHeight="1">
      <c r="B2556" s="203">
        <v>5714400214</v>
      </c>
      <c r="C2556" s="203" t="str">
        <f>VLOOKUP(B2556,'效期天數(2025.1126更新)'!B:C,2,FALSE)</f>
        <v>PHOS-B</v>
      </c>
      <c r="D2556" s="203">
        <f>VLOOKUP(B2556,'效期天數(2025.1126更新)'!B:E,4,0)</f>
        <v>300</v>
      </c>
      <c r="E2556" s="204" t="e">
        <f>VLOOKUP(F2556,'帳庫存(20260119  00點更新)'!C:I,7,0)</f>
        <v>#N/A</v>
      </c>
      <c r="F2556" s="296">
        <v>21425472</v>
      </c>
      <c r="G2556" s="295">
        <v>45980</v>
      </c>
      <c r="H2556" s="592" t="s">
        <v>6747</v>
      </c>
      <c r="J2556" s="352">
        <f t="shared" si="303"/>
        <v>46280</v>
      </c>
      <c r="K2556" s="203" t="s">
        <v>6609</v>
      </c>
      <c r="L2556" s="204">
        <v>8000</v>
      </c>
      <c r="M2556" s="204">
        <v>8020</v>
      </c>
      <c r="N2556" s="204">
        <f t="shared" si="304"/>
        <v>8020</v>
      </c>
      <c r="O2556" s="354">
        <f>M2556-N2556</f>
        <v>0</v>
      </c>
      <c r="P2556" s="204" t="e">
        <f t="shared" si="309"/>
        <v>#N/A</v>
      </c>
      <c r="Q2556" s="586" t="e">
        <f t="shared" si="310"/>
        <v>#N/A</v>
      </c>
      <c r="KL2556" s="961"/>
      <c r="BBU2556" s="303">
        <v>8020</v>
      </c>
    </row>
    <row r="2557" spans="1:377 1375:1915" ht="45" customHeight="1">
      <c r="A2557" s="714" t="s">
        <v>4950</v>
      </c>
      <c r="B2557" s="203">
        <v>5714400214</v>
      </c>
      <c r="C2557" s="203" t="str">
        <f>VLOOKUP(B2557,'效期天數(2025.1126更新)'!B:C,2,FALSE)</f>
        <v>PHOS-B</v>
      </c>
      <c r="D2557" s="203">
        <f>VLOOKUP(B2557,'效期天數(2025.1126更新)'!B:E,4,0)</f>
        <v>300</v>
      </c>
      <c r="E2557" s="204">
        <f>VLOOKUP(F2557,'帳庫存(20260119  00點更新)'!C:I,7,0)</f>
        <v>900</v>
      </c>
      <c r="F2557" s="296">
        <v>21425473</v>
      </c>
      <c r="G2557" s="295">
        <v>45982</v>
      </c>
      <c r="H2557" s="753" t="s">
        <v>6623</v>
      </c>
      <c r="J2557" s="352">
        <f t="shared" si="303"/>
        <v>46282</v>
      </c>
      <c r="K2557" s="203" t="s">
        <v>6635</v>
      </c>
      <c r="L2557" s="204">
        <v>8000</v>
      </c>
      <c r="M2557" s="204">
        <v>7910</v>
      </c>
      <c r="N2557" s="204">
        <f t="shared" si="304"/>
        <v>8810</v>
      </c>
      <c r="O2557" s="354">
        <f>M2557-N2557+HM2557</f>
        <v>0</v>
      </c>
      <c r="P2557" s="204" t="b">
        <f t="shared" si="309"/>
        <v>0</v>
      </c>
      <c r="Q2557" s="586">
        <f t="shared" si="310"/>
        <v>-900</v>
      </c>
      <c r="HM2557" s="360">
        <v>900</v>
      </c>
      <c r="KL2557" s="961"/>
      <c r="BBN2557" s="303">
        <v>5000</v>
      </c>
      <c r="BCJ2557" s="303">
        <v>2910</v>
      </c>
      <c r="BMP2557" s="303">
        <v>900</v>
      </c>
    </row>
    <row r="2558" spans="1:377 1375:1915" ht="45" customHeight="1">
      <c r="A2558" s="714" t="s">
        <v>4950</v>
      </c>
      <c r="B2558" s="203">
        <v>5714400214</v>
      </c>
      <c r="C2558" s="203" t="str">
        <f>VLOOKUP(B2558,'效期天數(2025.1126更新)'!B:C,2,FALSE)</f>
        <v>PHOS-B</v>
      </c>
      <c r="D2558" s="203">
        <f>VLOOKUP(B2558,'效期天數(2025.1126更新)'!B:E,4,0)</f>
        <v>300</v>
      </c>
      <c r="E2558" s="204" t="e">
        <f>VLOOKUP(F2558,'帳庫存(20260119  00點更新)'!C:I,7,0)</f>
        <v>#N/A</v>
      </c>
      <c r="F2558" s="296">
        <v>21425474</v>
      </c>
      <c r="G2558" s="295">
        <v>45982</v>
      </c>
      <c r="H2558" s="753" t="s">
        <v>6623</v>
      </c>
      <c r="J2558" s="352">
        <f t="shared" si="303"/>
        <v>46282</v>
      </c>
      <c r="K2558" s="203" t="s">
        <v>6635</v>
      </c>
      <c r="L2558" s="204">
        <v>8000</v>
      </c>
      <c r="M2558" s="204">
        <v>7920</v>
      </c>
      <c r="N2558" s="204">
        <f t="shared" si="304"/>
        <v>7920</v>
      </c>
      <c r="O2558" s="354">
        <f>M2558-N2558</f>
        <v>0</v>
      </c>
      <c r="P2558" s="204" t="e">
        <f t="shared" si="309"/>
        <v>#N/A</v>
      </c>
      <c r="Q2558" s="586" t="e">
        <f t="shared" si="310"/>
        <v>#N/A</v>
      </c>
      <c r="KL2558" s="961"/>
      <c r="BCJ2558" s="303">
        <v>7920</v>
      </c>
    </row>
    <row r="2559" spans="1:377 1375:1915" ht="45" customHeight="1">
      <c r="A2559" s="714" t="s">
        <v>4950</v>
      </c>
      <c r="B2559" s="203">
        <v>5714400214</v>
      </c>
      <c r="C2559" s="203" t="str">
        <f>VLOOKUP(B2559,'效期天數(2025.1126更新)'!B:C,2,FALSE)</f>
        <v>PHOS-B</v>
      </c>
      <c r="D2559" s="203">
        <f>VLOOKUP(B2559,'效期天數(2025.1126更新)'!B:E,4,0)</f>
        <v>300</v>
      </c>
      <c r="E2559" s="204" t="e">
        <f>VLOOKUP(F2559,'帳庫存(20260119  00點更新)'!C:I,7,0)</f>
        <v>#N/A</v>
      </c>
      <c r="F2559" s="296">
        <v>21425481</v>
      </c>
      <c r="G2559" s="295">
        <v>45986</v>
      </c>
      <c r="H2559" s="538" t="s">
        <v>6745</v>
      </c>
      <c r="J2559" s="352">
        <f t="shared" si="303"/>
        <v>46286</v>
      </c>
      <c r="K2559" s="203" t="s">
        <v>6655</v>
      </c>
      <c r="L2559" s="204">
        <v>8000</v>
      </c>
      <c r="M2559" s="204">
        <v>7890</v>
      </c>
      <c r="N2559" s="204">
        <f t="shared" si="304"/>
        <v>8490</v>
      </c>
      <c r="O2559" s="354">
        <f>M2559-N2559+HQ2559</f>
        <v>0</v>
      </c>
      <c r="P2559" s="204" t="e">
        <f t="shared" si="309"/>
        <v>#N/A</v>
      </c>
      <c r="Q2559" s="586" t="e">
        <f t="shared" si="310"/>
        <v>#N/A</v>
      </c>
      <c r="HQ2559" s="812">
        <v>600</v>
      </c>
      <c r="KL2559" s="961"/>
      <c r="BCM2559" s="303">
        <v>7000</v>
      </c>
      <c r="BCO2559" s="303">
        <v>890</v>
      </c>
      <c r="BFM2559" s="303">
        <v>600</v>
      </c>
    </row>
    <row r="2560" spans="1:377 1375:1915" ht="45" customHeight="1">
      <c r="A2560" s="714" t="s">
        <v>4950</v>
      </c>
      <c r="B2560" s="203">
        <v>5714400214</v>
      </c>
      <c r="C2560" s="203" t="str">
        <f>VLOOKUP(B2560,'效期天數(2025.1126更新)'!B:C,2,FALSE)</f>
        <v>PHOS-B</v>
      </c>
      <c r="D2560" s="203">
        <f>VLOOKUP(B2560,'效期天數(2025.1126更新)'!B:E,4,0)</f>
        <v>300</v>
      </c>
      <c r="E2560" s="204" t="e">
        <f>VLOOKUP(F2560,'帳庫存(20260119  00點更新)'!C:I,7,0)</f>
        <v>#N/A</v>
      </c>
      <c r="F2560" s="296">
        <v>21425482</v>
      </c>
      <c r="G2560" s="295">
        <v>45986</v>
      </c>
      <c r="H2560" s="538" t="s">
        <v>6745</v>
      </c>
      <c r="J2560" s="352">
        <f t="shared" si="303"/>
        <v>46286</v>
      </c>
      <c r="K2560" s="203" t="s">
        <v>6655</v>
      </c>
      <c r="L2560" s="204">
        <v>8000</v>
      </c>
      <c r="M2560" s="204">
        <v>7920</v>
      </c>
      <c r="N2560" s="204">
        <f t="shared" si="304"/>
        <v>7920</v>
      </c>
      <c r="O2560" s="354">
        <f t="shared" ref="O2560:O2568" si="311">M2560-N2560</f>
        <v>0</v>
      </c>
      <c r="P2560" s="204" t="e">
        <f t="shared" si="309"/>
        <v>#N/A</v>
      </c>
      <c r="Q2560" s="586" t="e">
        <f t="shared" si="310"/>
        <v>#N/A</v>
      </c>
      <c r="KL2560" s="961"/>
      <c r="BCM2560" s="303">
        <v>3000</v>
      </c>
      <c r="BCO2560" s="303">
        <v>4920</v>
      </c>
    </row>
    <row r="2561" spans="1:298 1456:1936" ht="45" customHeight="1">
      <c r="A2561" s="714" t="s">
        <v>4950</v>
      </c>
      <c r="B2561" s="203">
        <v>5714400214</v>
      </c>
      <c r="C2561" s="203" t="str">
        <f>VLOOKUP(B2561,'效期天數(2025.1126更新)'!B:C,2,FALSE)</f>
        <v>PHOS-B</v>
      </c>
      <c r="D2561" s="203">
        <f>VLOOKUP(B2561,'效期天數(2025.1126更新)'!B:E,4,0)</f>
        <v>300</v>
      </c>
      <c r="E2561" s="204">
        <f>VLOOKUP(F2561,'帳庫存(20260119  00點更新)'!C:I,7,0)</f>
        <v>880</v>
      </c>
      <c r="F2561" s="296">
        <v>21425491</v>
      </c>
      <c r="G2561" s="295">
        <v>45995</v>
      </c>
      <c r="H2561" s="745" t="s">
        <v>6914</v>
      </c>
      <c r="J2561" s="352">
        <f t="shared" si="303"/>
        <v>46295</v>
      </c>
      <c r="K2561" s="203" t="s">
        <v>6778</v>
      </c>
      <c r="L2561" s="204">
        <v>8000</v>
      </c>
      <c r="M2561" s="204">
        <v>7880</v>
      </c>
      <c r="N2561" s="204">
        <f t="shared" si="304"/>
        <v>7880</v>
      </c>
      <c r="O2561" s="354">
        <f t="shared" si="311"/>
        <v>0</v>
      </c>
      <c r="P2561" s="204" t="b">
        <f t="shared" si="309"/>
        <v>0</v>
      </c>
      <c r="Q2561" s="586">
        <f t="shared" si="310"/>
        <v>-880</v>
      </c>
      <c r="KL2561" s="961"/>
      <c r="BCZ2561" s="303">
        <v>7000</v>
      </c>
      <c r="BVL2561" s="303">
        <v>880</v>
      </c>
    </row>
    <row r="2562" spans="1:298 1456:1936" ht="45" customHeight="1">
      <c r="A2562" s="714" t="s">
        <v>4950</v>
      </c>
      <c r="B2562" s="203">
        <v>5714400214</v>
      </c>
      <c r="C2562" s="203" t="str">
        <f>VLOOKUP(B2562,'效期天數(2025.1126更新)'!B:C,2,FALSE)</f>
        <v>PHOS-B</v>
      </c>
      <c r="D2562" s="203">
        <f>VLOOKUP(B2562,'效期天數(2025.1126更新)'!B:E,4,0)</f>
        <v>300</v>
      </c>
      <c r="E2562" s="204">
        <f>VLOOKUP(F2562,'帳庫存(20260119  00點更新)'!C:I,7,0)</f>
        <v>910</v>
      </c>
      <c r="F2562" s="296">
        <v>21425492</v>
      </c>
      <c r="G2562" s="295">
        <v>45995</v>
      </c>
      <c r="H2562" s="745" t="s">
        <v>6914</v>
      </c>
      <c r="J2562" s="352">
        <f t="shared" si="303"/>
        <v>46295</v>
      </c>
      <c r="K2562" s="203" t="s">
        <v>6778</v>
      </c>
      <c r="L2562" s="204">
        <v>8000</v>
      </c>
      <c r="M2562" s="204">
        <v>7910</v>
      </c>
      <c r="N2562" s="204">
        <f t="shared" si="304"/>
        <v>7000</v>
      </c>
      <c r="O2562" s="354">
        <f t="shared" si="311"/>
        <v>910</v>
      </c>
      <c r="P2562" s="204" t="b">
        <f t="shared" si="309"/>
        <v>1</v>
      </c>
      <c r="Q2562" s="586">
        <f t="shared" si="310"/>
        <v>0</v>
      </c>
      <c r="KL2562" s="961"/>
      <c r="BCZ2562" s="303">
        <v>3000</v>
      </c>
      <c r="BEU2562" s="303">
        <v>4000</v>
      </c>
    </row>
    <row r="2563" spans="1:298 1456:1936" ht="45" customHeight="1">
      <c r="A2563" s="714" t="s">
        <v>4950</v>
      </c>
      <c r="B2563" s="203">
        <v>5714400214</v>
      </c>
      <c r="C2563" s="203" t="str">
        <f>VLOOKUP(B2563,'效期天數(2025.1126更新)'!B:C,2,FALSE)</f>
        <v>PHOS-B</v>
      </c>
      <c r="D2563" s="203">
        <f>VLOOKUP(B2563,'效期天數(2025.1126更新)'!B:E,4,0)</f>
        <v>300</v>
      </c>
      <c r="E2563" s="204">
        <f>VLOOKUP(F2563,'帳庫存(20260119  00點更新)'!C:I,7,0)</f>
        <v>910</v>
      </c>
      <c r="F2563" s="296">
        <v>21425501</v>
      </c>
      <c r="G2563" s="295">
        <v>46002</v>
      </c>
      <c r="H2563" s="593" t="s">
        <v>6912</v>
      </c>
      <c r="J2563" s="352">
        <f t="shared" si="303"/>
        <v>46302</v>
      </c>
      <c r="K2563" s="203" t="s">
        <v>6853</v>
      </c>
      <c r="L2563" s="204">
        <v>8000</v>
      </c>
      <c r="M2563" s="204">
        <v>7910</v>
      </c>
      <c r="N2563" s="204">
        <f t="shared" si="304"/>
        <v>7000</v>
      </c>
      <c r="O2563" s="354">
        <f t="shared" si="311"/>
        <v>910</v>
      </c>
      <c r="P2563" s="204" t="b">
        <f t="shared" si="309"/>
        <v>1</v>
      </c>
      <c r="Q2563" s="586">
        <f t="shared" si="310"/>
        <v>0</v>
      </c>
      <c r="KL2563" s="961"/>
      <c r="BDC2563" s="303">
        <v>7000</v>
      </c>
    </row>
    <row r="2564" spans="1:298 1456:1936" ht="45" customHeight="1">
      <c r="A2564" s="714" t="s">
        <v>4950</v>
      </c>
      <c r="B2564" s="203">
        <v>5714400214</v>
      </c>
      <c r="C2564" s="203" t="str">
        <f>VLOOKUP(B2564,'效期天數(2025.1126更新)'!B:C,2,FALSE)</f>
        <v>PHOS-B</v>
      </c>
      <c r="D2564" s="203">
        <f>VLOOKUP(B2564,'效期天數(2025.1126更新)'!B:E,4,0)</f>
        <v>300</v>
      </c>
      <c r="E2564" s="204">
        <f>VLOOKUP(F2564,'帳庫存(20260119  00點更新)'!C:I,7,0)</f>
        <v>930</v>
      </c>
      <c r="F2564" s="296">
        <v>21425502</v>
      </c>
      <c r="G2564" s="295">
        <v>46002</v>
      </c>
      <c r="H2564" s="593" t="s">
        <v>6912</v>
      </c>
      <c r="J2564" s="352">
        <f t="shared" si="303"/>
        <v>46302</v>
      </c>
      <c r="K2564" s="203" t="s">
        <v>6853</v>
      </c>
      <c r="L2564" s="204">
        <v>8000</v>
      </c>
      <c r="M2564" s="204">
        <v>7930</v>
      </c>
      <c r="N2564" s="204">
        <f t="shared" si="304"/>
        <v>7000</v>
      </c>
      <c r="O2564" s="354">
        <f t="shared" si="311"/>
        <v>930</v>
      </c>
      <c r="P2564" s="204" t="b">
        <f t="shared" si="309"/>
        <v>1</v>
      </c>
      <c r="Q2564" s="586">
        <f t="shared" si="310"/>
        <v>0</v>
      </c>
      <c r="KL2564" s="961"/>
      <c r="BDC2564" s="303">
        <v>7000</v>
      </c>
    </row>
    <row r="2565" spans="1:298 1456:1936" ht="45" customHeight="1">
      <c r="A2565" s="714" t="s">
        <v>4950</v>
      </c>
      <c r="B2565" s="203">
        <v>5714400214</v>
      </c>
      <c r="C2565" s="203" t="str">
        <f>VLOOKUP(B2565,'效期天數(2025.1126更新)'!B:C,2,FALSE)</f>
        <v>PHOS-B</v>
      </c>
      <c r="D2565" s="203">
        <f>VLOOKUP(B2565,'效期天數(2025.1126更新)'!B:E,4,0)</f>
        <v>300</v>
      </c>
      <c r="E2565" s="204">
        <f>VLOOKUP(F2565,'帳庫存(20260119  00點更新)'!C:I,7,0)</f>
        <v>1070</v>
      </c>
      <c r="F2565" s="296">
        <v>21425503</v>
      </c>
      <c r="G2565" s="295">
        <v>46003</v>
      </c>
      <c r="H2565" s="548" t="s">
        <v>6987</v>
      </c>
      <c r="J2565" s="352">
        <f t="shared" si="303"/>
        <v>46303</v>
      </c>
      <c r="K2565" s="203" t="s">
        <v>6872</v>
      </c>
      <c r="L2565" s="204">
        <v>8000</v>
      </c>
      <c r="M2565" s="204">
        <v>8070</v>
      </c>
      <c r="N2565" s="204">
        <f t="shared" si="304"/>
        <v>8070</v>
      </c>
      <c r="O2565" s="354">
        <f t="shared" si="311"/>
        <v>0</v>
      </c>
      <c r="P2565" s="204" t="b">
        <f t="shared" si="309"/>
        <v>0</v>
      </c>
      <c r="Q2565" s="586">
        <f t="shared" si="310"/>
        <v>-1070</v>
      </c>
      <c r="KL2565" s="961"/>
      <c r="BDH2565" s="303">
        <v>7000</v>
      </c>
      <c r="BIR2565" s="303">
        <v>1070</v>
      </c>
    </row>
    <row r="2566" spans="1:298 1456:1936" ht="45" customHeight="1">
      <c r="A2566" s="714" t="s">
        <v>4950</v>
      </c>
      <c r="B2566" s="203">
        <v>5714400214</v>
      </c>
      <c r="C2566" s="203" t="str">
        <f>VLOOKUP(B2566,'效期天數(2025.1126更新)'!B:C,2,FALSE)</f>
        <v>PHOS-B</v>
      </c>
      <c r="D2566" s="203">
        <f>VLOOKUP(B2566,'效期天數(2025.1126更新)'!B:E,4,0)</f>
        <v>300</v>
      </c>
      <c r="E2566" s="204">
        <f>VLOOKUP(F2566,'帳庫存(20260119  00點更新)'!C:I,7,0)</f>
        <v>3300</v>
      </c>
      <c r="F2566" s="296">
        <v>21425504</v>
      </c>
      <c r="G2566" s="295">
        <v>46003</v>
      </c>
      <c r="H2566" s="548" t="s">
        <v>6987</v>
      </c>
      <c r="J2566" s="352">
        <f t="shared" si="303"/>
        <v>46303</v>
      </c>
      <c r="K2566" s="203" t="s">
        <v>6872</v>
      </c>
      <c r="L2566" s="204">
        <v>8000</v>
      </c>
      <c r="M2566" s="204">
        <v>8300</v>
      </c>
      <c r="N2566" s="204">
        <f t="shared" si="304"/>
        <v>8300</v>
      </c>
      <c r="O2566" s="354">
        <f t="shared" si="311"/>
        <v>0</v>
      </c>
      <c r="P2566" s="204" t="b">
        <f t="shared" si="309"/>
        <v>0</v>
      </c>
      <c r="Q2566" s="586">
        <f t="shared" si="310"/>
        <v>-3300</v>
      </c>
      <c r="KL2566" s="961"/>
      <c r="BDH2566" s="303">
        <v>1000</v>
      </c>
      <c r="BDK2566" s="303">
        <v>4000</v>
      </c>
      <c r="BHA2566" s="303">
        <v>2000</v>
      </c>
      <c r="BIR2566" s="303">
        <v>1300</v>
      </c>
    </row>
    <row r="2567" spans="1:298 1456:1936" ht="45" customHeight="1">
      <c r="B2567" s="203">
        <v>5714400214</v>
      </c>
      <c r="C2567" s="203" t="str">
        <f>VLOOKUP(B2567,'效期天數(2025.1126更新)'!B:C,2,FALSE)</f>
        <v>PHOS-B</v>
      </c>
      <c r="D2567" s="203">
        <f>VLOOKUP(B2567,'效期天數(2025.1126更新)'!B:E,4,0)</f>
        <v>300</v>
      </c>
      <c r="E2567" s="204" t="e">
        <f>VLOOKUP(F2567,'帳庫存(20260119  00點更新)'!C:I,7,0)</f>
        <v>#N/A</v>
      </c>
      <c r="F2567" s="296">
        <v>21425511</v>
      </c>
      <c r="G2567" s="295">
        <v>46008</v>
      </c>
      <c r="H2567" s="580" t="s">
        <v>6899</v>
      </c>
      <c r="J2567" s="352">
        <f t="shared" si="303"/>
        <v>46308</v>
      </c>
      <c r="K2567" s="203" t="s">
        <v>6893</v>
      </c>
      <c r="L2567" s="204">
        <v>8000</v>
      </c>
      <c r="M2567" s="204">
        <v>8060</v>
      </c>
      <c r="N2567" s="204">
        <f t="shared" si="304"/>
        <v>8060</v>
      </c>
      <c r="O2567" s="354">
        <f t="shared" si="311"/>
        <v>0</v>
      </c>
      <c r="P2567" s="204" t="e">
        <f t="shared" si="309"/>
        <v>#N/A</v>
      </c>
      <c r="Q2567" s="586" t="e">
        <f t="shared" si="310"/>
        <v>#N/A</v>
      </c>
      <c r="KL2567" s="961"/>
      <c r="BDL2567" s="303">
        <v>5000</v>
      </c>
      <c r="BEU2567" s="303">
        <v>3060</v>
      </c>
    </row>
    <row r="2568" spans="1:298 1456:1936" ht="45" customHeight="1">
      <c r="B2568" s="203">
        <v>5714400214</v>
      </c>
      <c r="C2568" s="203" t="str">
        <f>VLOOKUP(B2568,'效期天數(2025.1126更新)'!B:C,2,FALSE)</f>
        <v>PHOS-B</v>
      </c>
      <c r="D2568" s="203">
        <f>VLOOKUP(B2568,'效期天數(2025.1126更新)'!B:E,4,0)</f>
        <v>300</v>
      </c>
      <c r="E2568" s="204" t="e">
        <f>VLOOKUP(F2568,'帳庫存(20260119  00點更新)'!C:I,7,0)</f>
        <v>#N/A</v>
      </c>
      <c r="F2568" s="296">
        <v>21425512</v>
      </c>
      <c r="G2568" s="295">
        <v>46008</v>
      </c>
      <c r="H2568" s="580" t="s">
        <v>6899</v>
      </c>
      <c r="J2568" s="352">
        <f t="shared" ref="J2568:J2631" si="312">G2568+D2568</f>
        <v>46308</v>
      </c>
      <c r="K2568" s="203" t="s">
        <v>6893</v>
      </c>
      <c r="L2568" s="204">
        <v>8000</v>
      </c>
      <c r="M2568" s="204">
        <v>8060</v>
      </c>
      <c r="N2568" s="204">
        <f t="shared" ref="N2568:N2631" si="313">SUM(NS2568:XFD2568)</f>
        <v>8060</v>
      </c>
      <c r="O2568" s="354">
        <f t="shared" si="311"/>
        <v>0</v>
      </c>
      <c r="P2568" s="204" t="e">
        <f t="shared" si="309"/>
        <v>#N/A</v>
      </c>
      <c r="Q2568" s="586" t="e">
        <f t="shared" si="310"/>
        <v>#N/A</v>
      </c>
      <c r="KL2568" s="961"/>
      <c r="BDM2568" s="303">
        <v>5000</v>
      </c>
      <c r="BEU2568" s="303">
        <v>3060</v>
      </c>
    </row>
    <row r="2569" spans="1:298 1456:1936" ht="45" customHeight="1">
      <c r="A2569" s="714" t="s">
        <v>4950</v>
      </c>
      <c r="B2569" s="203">
        <v>5714400214</v>
      </c>
      <c r="C2569" s="203" t="str">
        <f>VLOOKUP(B2569,'效期天數(2025.1126更新)'!B:C,2,FALSE)</f>
        <v>PHOS-B</v>
      </c>
      <c r="D2569" s="203">
        <f>VLOOKUP(B2569,'效期天數(2025.1126更新)'!B:E,4,0)</f>
        <v>300</v>
      </c>
      <c r="E2569" s="204">
        <f>VLOOKUP(F2569,'帳庫存(20260119  00點更新)'!C:I,7,0)</f>
        <v>880</v>
      </c>
      <c r="F2569" s="296">
        <v>21425513</v>
      </c>
      <c r="G2569" s="295">
        <v>46008</v>
      </c>
      <c r="H2569" s="546" t="s">
        <v>6988</v>
      </c>
      <c r="J2569" s="352">
        <f t="shared" si="312"/>
        <v>46308</v>
      </c>
      <c r="K2569" s="203" t="s">
        <v>6894</v>
      </c>
      <c r="L2569" s="204">
        <v>8000</v>
      </c>
      <c r="M2569" s="204">
        <v>8070</v>
      </c>
      <c r="N2569" s="204">
        <f t="shared" si="313"/>
        <v>8950</v>
      </c>
      <c r="O2569" s="354">
        <f>M2569-N2569+IK2569</f>
        <v>0</v>
      </c>
      <c r="P2569" s="204" t="b">
        <f t="shared" si="309"/>
        <v>0</v>
      </c>
      <c r="Q2569" s="586">
        <f t="shared" si="310"/>
        <v>-880</v>
      </c>
      <c r="IK2569" s="360">
        <v>880</v>
      </c>
      <c r="KL2569" s="961"/>
      <c r="BEX2569" s="303">
        <v>5000</v>
      </c>
      <c r="BFG2569" s="303">
        <v>3070</v>
      </c>
      <c r="BHZ2569" s="303">
        <v>880</v>
      </c>
    </row>
    <row r="2570" spans="1:298 1456:1936" ht="45" customHeight="1">
      <c r="B2570" s="203">
        <v>5714400214</v>
      </c>
      <c r="C2570" s="203" t="str">
        <f>VLOOKUP(B2570,'效期天數(2025.1126更新)'!B:C,2,FALSE)</f>
        <v>PHOS-B</v>
      </c>
      <c r="D2570" s="203">
        <f>VLOOKUP(B2570,'效期天數(2025.1126更新)'!B:E,4,0)</f>
        <v>300</v>
      </c>
      <c r="E2570" s="204" t="e">
        <f>VLOOKUP(F2570,'帳庫存(20260119  00點更新)'!C:I,7,0)</f>
        <v>#N/A</v>
      </c>
      <c r="F2570" s="296">
        <v>21425514</v>
      </c>
      <c r="G2570" s="295">
        <v>46008</v>
      </c>
      <c r="H2570" s="546" t="s">
        <v>6988</v>
      </c>
      <c r="J2570" s="352">
        <f t="shared" si="312"/>
        <v>46308</v>
      </c>
      <c r="K2570" s="203" t="s">
        <v>6894</v>
      </c>
      <c r="L2570" s="204">
        <v>8000</v>
      </c>
      <c r="M2570" s="204">
        <v>8220</v>
      </c>
      <c r="N2570" s="204">
        <f t="shared" si="313"/>
        <v>8220</v>
      </c>
      <c r="O2570" s="354">
        <f t="shared" ref="O2570:O2580" si="314">M2570-N2570</f>
        <v>0</v>
      </c>
      <c r="P2570" s="204" t="e">
        <f t="shared" si="309"/>
        <v>#N/A</v>
      </c>
      <c r="Q2570" s="586" t="e">
        <f t="shared" si="310"/>
        <v>#N/A</v>
      </c>
      <c r="KL2570" s="961"/>
      <c r="BFB2570" s="303">
        <v>5000</v>
      </c>
      <c r="BFG2570" s="303">
        <v>3220</v>
      </c>
    </row>
    <row r="2571" spans="1:298 1456:1936" ht="45" customHeight="1">
      <c r="A2571" s="714" t="s">
        <v>4950</v>
      </c>
      <c r="B2571" s="203">
        <v>5714400214</v>
      </c>
      <c r="C2571" s="203" t="str">
        <f>VLOOKUP(B2571,'效期天數(2025.1126更新)'!B:C,2,FALSE)</f>
        <v>PHOS-B</v>
      </c>
      <c r="D2571" s="203">
        <f>VLOOKUP(B2571,'效期天數(2025.1126更新)'!B:E,4,0)</f>
        <v>300</v>
      </c>
      <c r="E2571" s="204">
        <f>VLOOKUP(F2571,'帳庫存(20260119  00點更新)'!C:I,7,0)</f>
        <v>3010</v>
      </c>
      <c r="F2571" s="296">
        <v>21425515</v>
      </c>
      <c r="G2571" s="295">
        <v>46009</v>
      </c>
      <c r="H2571" s="592" t="s">
        <v>7064</v>
      </c>
      <c r="J2571" s="352">
        <f t="shared" si="312"/>
        <v>46309</v>
      </c>
      <c r="K2571" s="203" t="s">
        <v>6948</v>
      </c>
      <c r="L2571" s="204">
        <v>8000</v>
      </c>
      <c r="M2571" s="204">
        <v>8010</v>
      </c>
      <c r="N2571" s="204">
        <f t="shared" si="313"/>
        <v>8010</v>
      </c>
      <c r="O2571" s="354">
        <f t="shared" si="314"/>
        <v>0</v>
      </c>
      <c r="P2571" s="204" t="b">
        <f t="shared" si="309"/>
        <v>0</v>
      </c>
      <c r="Q2571" s="586">
        <f t="shared" si="310"/>
        <v>-3010</v>
      </c>
      <c r="KL2571" s="961"/>
      <c r="BFK2571" s="303">
        <v>5000</v>
      </c>
      <c r="BHI2571" s="303">
        <v>3010</v>
      </c>
    </row>
    <row r="2572" spans="1:298 1456:1936" ht="45" customHeight="1">
      <c r="A2572" s="714" t="s">
        <v>4950</v>
      </c>
      <c r="B2572" s="203">
        <v>5714400214</v>
      </c>
      <c r="C2572" s="203" t="str">
        <f>VLOOKUP(B2572,'效期天數(2025.1126更新)'!B:C,2,FALSE)</f>
        <v>PHOS-B</v>
      </c>
      <c r="D2572" s="203">
        <f>VLOOKUP(B2572,'效期天數(2025.1126更新)'!B:E,4,0)</f>
        <v>300</v>
      </c>
      <c r="E2572" s="204">
        <f>VLOOKUP(F2572,'帳庫存(20260119  00點更新)'!C:I,7,0)</f>
        <v>3050</v>
      </c>
      <c r="F2572" s="296">
        <v>21425516</v>
      </c>
      <c r="G2572" s="295">
        <v>46009</v>
      </c>
      <c r="H2572" s="592" t="s">
        <v>7064</v>
      </c>
      <c r="J2572" s="352">
        <f t="shared" si="312"/>
        <v>46309</v>
      </c>
      <c r="K2572" s="203" t="s">
        <v>6948</v>
      </c>
      <c r="L2572" s="204">
        <v>8000</v>
      </c>
      <c r="M2572" s="204">
        <v>8050</v>
      </c>
      <c r="N2572" s="204">
        <f t="shared" si="313"/>
        <v>8050</v>
      </c>
      <c r="O2572" s="354">
        <f t="shared" si="314"/>
        <v>0</v>
      </c>
      <c r="P2572" s="204" t="b">
        <f t="shared" si="309"/>
        <v>0</v>
      </c>
      <c r="Q2572" s="586">
        <f t="shared" si="310"/>
        <v>-3050</v>
      </c>
      <c r="KL2572" s="961"/>
      <c r="BFS2572" s="303">
        <v>5000</v>
      </c>
      <c r="BHI2572" s="303">
        <v>2000</v>
      </c>
      <c r="BHY2572" s="303">
        <v>1050</v>
      </c>
    </row>
    <row r="2573" spans="1:298 1456:1936" ht="45" customHeight="1">
      <c r="B2573" s="203">
        <v>5714400214</v>
      </c>
      <c r="C2573" s="203" t="str">
        <f>VLOOKUP(B2573,'效期天數(2025.1126更新)'!B:C,2,FALSE)</f>
        <v>PHOS-B</v>
      </c>
      <c r="D2573" s="203">
        <f>VLOOKUP(B2573,'效期天數(2025.1126更新)'!B:E,4,0)</f>
        <v>300</v>
      </c>
      <c r="E2573" s="204" t="e">
        <f>VLOOKUP(F2573,'帳庫存(20260119  00點更新)'!C:I,7,0)</f>
        <v>#N/A</v>
      </c>
      <c r="F2573" s="296" t="s">
        <v>8836</v>
      </c>
      <c r="G2573" s="295">
        <v>46020</v>
      </c>
      <c r="H2573" s="979" t="s">
        <v>8933</v>
      </c>
      <c r="I2573" s="950" t="s">
        <v>8513</v>
      </c>
      <c r="J2573" s="352">
        <f t="shared" si="312"/>
        <v>46320</v>
      </c>
      <c r="L2573" s="204">
        <v>8000</v>
      </c>
      <c r="M2573" s="204">
        <v>7540</v>
      </c>
      <c r="N2573" s="204">
        <f t="shared" si="313"/>
        <v>7540</v>
      </c>
      <c r="O2573" s="354">
        <f t="shared" si="314"/>
        <v>0</v>
      </c>
      <c r="KL2573" s="961"/>
      <c r="BPV2573" s="303">
        <v>7540</v>
      </c>
    </row>
    <row r="2574" spans="1:298 1456:1936" ht="45" customHeight="1">
      <c r="B2574" s="203">
        <v>5714400214</v>
      </c>
      <c r="C2574" s="203" t="str">
        <f>VLOOKUP(B2574,'效期天數(2025.1126更新)'!B:C,2,FALSE)</f>
        <v>PHOS-B</v>
      </c>
      <c r="D2574" s="203">
        <f>VLOOKUP(B2574,'效期天數(2025.1126更新)'!B:E,4,0)</f>
        <v>300</v>
      </c>
      <c r="E2574" s="204" t="e">
        <f>VLOOKUP(F2574,'帳庫存(20260119  00點更新)'!C:I,7,0)</f>
        <v>#N/A</v>
      </c>
      <c r="F2574" s="296" t="s">
        <v>8837</v>
      </c>
      <c r="G2574" s="295">
        <v>46020</v>
      </c>
      <c r="H2574" s="979" t="s">
        <v>8933</v>
      </c>
      <c r="I2574" s="950" t="s">
        <v>8513</v>
      </c>
      <c r="J2574" s="352">
        <f t="shared" si="312"/>
        <v>46320</v>
      </c>
      <c r="L2574" s="204">
        <v>8000</v>
      </c>
      <c r="M2574" s="204">
        <v>7470</v>
      </c>
      <c r="N2574" s="204">
        <f t="shared" si="313"/>
        <v>7470</v>
      </c>
      <c r="O2574" s="354">
        <f t="shared" si="314"/>
        <v>0</v>
      </c>
      <c r="KL2574" s="961"/>
      <c r="BPV2574" s="303">
        <v>470</v>
      </c>
      <c r="BQU2574" s="303">
        <v>2000</v>
      </c>
      <c r="BRL2574" s="303">
        <v>5000</v>
      </c>
    </row>
    <row r="2575" spans="1:298 1456:1936" ht="45" customHeight="1">
      <c r="A2575" s="714" t="s">
        <v>4950</v>
      </c>
      <c r="B2575" s="203">
        <v>5714400214</v>
      </c>
      <c r="C2575" s="203" t="str">
        <f>VLOOKUP(B2575,'效期天數(2025.1126更新)'!B:C,2,FALSE)</f>
        <v>PHOS-B</v>
      </c>
      <c r="D2575" s="203">
        <f>VLOOKUP(B2575,'效期天數(2025.1126更新)'!B:E,4,0)</f>
        <v>300</v>
      </c>
      <c r="E2575" s="204">
        <f>VLOOKUP(F2575,'帳庫存(20260119  00點更新)'!C:I,7,0)</f>
        <v>960</v>
      </c>
      <c r="F2575" s="296">
        <v>21425531</v>
      </c>
      <c r="G2575" s="295">
        <v>46022</v>
      </c>
      <c r="H2575" s="745" t="s">
        <v>7137</v>
      </c>
      <c r="J2575" s="352">
        <f t="shared" si="312"/>
        <v>46322</v>
      </c>
      <c r="K2575" s="203" t="s">
        <v>7033</v>
      </c>
      <c r="L2575" s="204">
        <v>8000</v>
      </c>
      <c r="M2575" s="204">
        <v>7960</v>
      </c>
      <c r="N2575" s="204">
        <f t="shared" si="313"/>
        <v>7960</v>
      </c>
      <c r="O2575" s="354">
        <f t="shared" si="314"/>
        <v>0</v>
      </c>
      <c r="P2575" s="204" t="b">
        <f t="shared" ref="P2575:P2602" si="315">IF(O2575=E2575,TRUE,FALSE)</f>
        <v>0</v>
      </c>
      <c r="Q2575" s="586">
        <f t="shared" ref="Q2575:Q2602" si="316">O2575-E2575</f>
        <v>-960</v>
      </c>
      <c r="KL2575" s="961"/>
      <c r="BGA2575" s="303">
        <v>7000</v>
      </c>
      <c r="BHO2575" s="303">
        <v>960</v>
      </c>
    </row>
    <row r="2576" spans="1:298 1456:1936" ht="45" customHeight="1">
      <c r="A2576" s="714" t="s">
        <v>4950</v>
      </c>
      <c r="B2576" s="203">
        <v>5714400214</v>
      </c>
      <c r="C2576" s="203" t="str">
        <f>VLOOKUP(B2576,'效期天數(2025.1126更新)'!B:C,2,FALSE)</f>
        <v>PHOS-B</v>
      </c>
      <c r="D2576" s="203">
        <f>VLOOKUP(B2576,'效期天數(2025.1126更新)'!B:E,4,0)</f>
        <v>300</v>
      </c>
      <c r="E2576" s="204">
        <f>VLOOKUP(F2576,'帳庫存(20260119  00點更新)'!C:I,7,0)</f>
        <v>4980</v>
      </c>
      <c r="F2576" s="296">
        <v>21425532</v>
      </c>
      <c r="G2576" s="295">
        <v>46022</v>
      </c>
      <c r="H2576" s="745" t="s">
        <v>7137</v>
      </c>
      <c r="J2576" s="352">
        <f t="shared" si="312"/>
        <v>46322</v>
      </c>
      <c r="K2576" s="203" t="s">
        <v>7033</v>
      </c>
      <c r="L2576" s="204">
        <v>8000</v>
      </c>
      <c r="M2576" s="204">
        <v>7980</v>
      </c>
      <c r="N2576" s="204">
        <f t="shared" si="313"/>
        <v>7980</v>
      </c>
      <c r="O2576" s="354">
        <f t="shared" si="314"/>
        <v>0</v>
      </c>
      <c r="P2576" s="204" t="b">
        <f t="shared" si="315"/>
        <v>0</v>
      </c>
      <c r="Q2576" s="586">
        <f t="shared" si="316"/>
        <v>-4980</v>
      </c>
      <c r="KL2576" s="961"/>
      <c r="BGA2576" s="303">
        <v>3000</v>
      </c>
      <c r="BHO2576" s="303">
        <v>4980</v>
      </c>
    </row>
    <row r="2577" spans="1:310 1555:1845" ht="45" customHeight="1">
      <c r="A2577" s="714" t="s">
        <v>4950</v>
      </c>
      <c r="B2577" s="203">
        <v>5714400214</v>
      </c>
      <c r="C2577" s="203" t="str">
        <f>VLOOKUP(B2577,'效期天數(2025.1126更新)'!B:C,2,FALSE)</f>
        <v>PHOS-B</v>
      </c>
      <c r="D2577" s="203">
        <f>VLOOKUP(B2577,'效期天數(2025.1126更新)'!B:E,4,0)</f>
        <v>300</v>
      </c>
      <c r="E2577" s="204">
        <f>VLOOKUP(F2577,'帳庫存(20260119  00點更新)'!C:I,7,0)</f>
        <v>7770</v>
      </c>
      <c r="F2577" s="296">
        <v>21426021</v>
      </c>
      <c r="G2577" s="295">
        <v>46029</v>
      </c>
      <c r="H2577" s="839" t="s">
        <v>7254</v>
      </c>
      <c r="J2577" s="352">
        <f t="shared" si="312"/>
        <v>46329</v>
      </c>
      <c r="K2577" s="203" t="s">
        <v>7159</v>
      </c>
      <c r="L2577" s="204">
        <v>8000</v>
      </c>
      <c r="M2577" s="204">
        <v>7770</v>
      </c>
      <c r="N2577" s="204">
        <f t="shared" si="313"/>
        <v>7770</v>
      </c>
      <c r="O2577" s="354">
        <f t="shared" si="314"/>
        <v>0</v>
      </c>
      <c r="P2577" s="204" t="b">
        <f t="shared" si="315"/>
        <v>0</v>
      </c>
      <c r="Q2577" s="586">
        <f t="shared" si="316"/>
        <v>-7770</v>
      </c>
      <c r="KL2577" s="961"/>
      <c r="BGU2577" s="303">
        <v>7000</v>
      </c>
      <c r="BHL2577" s="334">
        <v>200</v>
      </c>
      <c r="BID2577" s="303">
        <v>570</v>
      </c>
    </row>
    <row r="2578" spans="1:310 1555:1845" ht="45" customHeight="1">
      <c r="A2578" s="714" t="s">
        <v>4950</v>
      </c>
      <c r="B2578" s="203">
        <v>5714400214</v>
      </c>
      <c r="C2578" s="203" t="str">
        <f>VLOOKUP(B2578,'效期天數(2025.1126更新)'!B:C,2,FALSE)</f>
        <v>PHOS-B</v>
      </c>
      <c r="D2578" s="203">
        <f>VLOOKUP(B2578,'效期天數(2025.1126更新)'!B:E,4,0)</f>
        <v>300</v>
      </c>
      <c r="E2578" s="204">
        <f>VLOOKUP(F2578,'帳庫存(20260119  00點更新)'!C:I,7,0)</f>
        <v>7740</v>
      </c>
      <c r="F2578" s="296">
        <v>21426022</v>
      </c>
      <c r="G2578" s="295">
        <v>46029</v>
      </c>
      <c r="H2578" s="839" t="s">
        <v>7254</v>
      </c>
      <c r="J2578" s="352">
        <f t="shared" si="312"/>
        <v>46329</v>
      </c>
      <c r="K2578" s="203" t="s">
        <v>7159</v>
      </c>
      <c r="L2578" s="204">
        <v>7500</v>
      </c>
      <c r="M2578" s="204">
        <v>7740</v>
      </c>
      <c r="N2578" s="204">
        <f t="shared" si="313"/>
        <v>7740</v>
      </c>
      <c r="O2578" s="354">
        <f t="shared" si="314"/>
        <v>0</v>
      </c>
      <c r="P2578" s="204" t="b">
        <f t="shared" si="315"/>
        <v>0</v>
      </c>
      <c r="Q2578" s="586">
        <f t="shared" si="316"/>
        <v>-7740</v>
      </c>
      <c r="KL2578" s="961"/>
      <c r="BGU2578" s="303">
        <v>3000</v>
      </c>
      <c r="BHQ2578" s="303">
        <v>3000</v>
      </c>
      <c r="BJO2578" s="303">
        <v>740</v>
      </c>
      <c r="BJQ2578" s="303">
        <v>1000</v>
      </c>
    </row>
    <row r="2579" spans="1:310 1555:1845" ht="45" customHeight="1">
      <c r="A2579" s="714" t="s">
        <v>4950</v>
      </c>
      <c r="B2579" s="203">
        <v>5714400214</v>
      </c>
      <c r="C2579" s="203" t="str">
        <f>VLOOKUP(B2579,'效期天數(2025.1126更新)'!B:C,2,FALSE)</f>
        <v>PHOS-B</v>
      </c>
      <c r="D2579" s="203">
        <f>VLOOKUP(B2579,'效期天數(2025.1126更新)'!B:E,4,0)</f>
        <v>300</v>
      </c>
      <c r="E2579" s="204">
        <f>VLOOKUP(F2579,'帳庫存(20260119  00點更新)'!C:I,7,0)</f>
        <v>8110</v>
      </c>
      <c r="F2579" s="296">
        <v>21426023</v>
      </c>
      <c r="G2579" s="295">
        <v>46030</v>
      </c>
      <c r="H2579" s="747" t="s">
        <v>7255</v>
      </c>
      <c r="J2579" s="352">
        <f t="shared" si="312"/>
        <v>46330</v>
      </c>
      <c r="K2579" s="203" t="s">
        <v>7165</v>
      </c>
      <c r="L2579" s="204">
        <v>8000</v>
      </c>
      <c r="M2579" s="204">
        <v>8110</v>
      </c>
      <c r="N2579" s="204">
        <f t="shared" si="313"/>
        <v>8110</v>
      </c>
      <c r="O2579" s="354">
        <f t="shared" si="314"/>
        <v>0</v>
      </c>
      <c r="P2579" s="204" t="b">
        <f t="shared" si="315"/>
        <v>0</v>
      </c>
      <c r="Q2579" s="586">
        <f t="shared" si="316"/>
        <v>-8110</v>
      </c>
      <c r="KL2579" s="961"/>
      <c r="BHN2579" s="303">
        <v>2000</v>
      </c>
      <c r="BHO2579" s="303">
        <v>5000</v>
      </c>
      <c r="BMO2579" s="303">
        <v>1110</v>
      </c>
    </row>
    <row r="2580" spans="1:310 1555:1845" ht="45" customHeight="1">
      <c r="B2580" s="203">
        <v>5714400214</v>
      </c>
      <c r="C2580" s="203" t="str">
        <f>VLOOKUP(B2580,'效期天數(2025.1126更新)'!B:C,2,FALSE)</f>
        <v>PHOS-B</v>
      </c>
      <c r="D2580" s="203">
        <f>VLOOKUP(B2580,'效期天數(2025.1126更新)'!B:E,4,0)</f>
        <v>300</v>
      </c>
      <c r="E2580" s="204">
        <f>VLOOKUP(F2580,'帳庫存(20260119  00點更新)'!C:I,7,0)</f>
        <v>8070</v>
      </c>
      <c r="F2580" s="296">
        <v>21426024</v>
      </c>
      <c r="G2580" s="295">
        <v>46030</v>
      </c>
      <c r="H2580" s="747" t="s">
        <v>7255</v>
      </c>
      <c r="J2580" s="352">
        <f t="shared" si="312"/>
        <v>46330</v>
      </c>
      <c r="K2580" s="203" t="s">
        <v>7165</v>
      </c>
      <c r="L2580" s="204">
        <v>8000</v>
      </c>
      <c r="M2580" s="204">
        <v>8070</v>
      </c>
      <c r="N2580" s="204">
        <f t="shared" si="313"/>
        <v>8070</v>
      </c>
      <c r="O2580" s="354">
        <f t="shared" si="314"/>
        <v>0</v>
      </c>
      <c r="P2580" s="204" t="b">
        <f t="shared" si="315"/>
        <v>0</v>
      </c>
      <c r="Q2580" s="586">
        <f t="shared" si="316"/>
        <v>-8070</v>
      </c>
      <c r="KL2580" s="961"/>
      <c r="BHN2580" s="303">
        <v>8070</v>
      </c>
    </row>
    <row r="2581" spans="1:310 1555:1845" ht="45" customHeight="1">
      <c r="A2581" s="714" t="s">
        <v>4950</v>
      </c>
      <c r="B2581" s="203">
        <v>5714400214</v>
      </c>
      <c r="C2581" s="203" t="str">
        <f>VLOOKUP(B2581,'效期天數(2025.1126更新)'!B:C,2,FALSE)</f>
        <v>PHOS-B</v>
      </c>
      <c r="D2581" s="203">
        <f>VLOOKUP(B2581,'效期天數(2025.1126更新)'!B:E,4,0)</f>
        <v>300</v>
      </c>
      <c r="E2581" s="204" t="e">
        <f>VLOOKUP(F2581,'帳庫存(20260119  00點更新)'!C:I,7,0)</f>
        <v>#N/A</v>
      </c>
      <c r="F2581" s="296">
        <v>21426041</v>
      </c>
      <c r="G2581" s="295">
        <v>46044</v>
      </c>
      <c r="H2581" s="580" t="s">
        <v>7701</v>
      </c>
      <c r="J2581" s="352">
        <f t="shared" si="312"/>
        <v>46344</v>
      </c>
      <c r="K2581" s="203" t="s">
        <v>7505</v>
      </c>
      <c r="L2581" s="204">
        <v>8000</v>
      </c>
      <c r="M2581" s="204">
        <v>7920</v>
      </c>
      <c r="N2581" s="204">
        <f t="shared" si="313"/>
        <v>7920</v>
      </c>
      <c r="O2581" s="354">
        <f>M2581-N2581+IY2581</f>
        <v>460</v>
      </c>
      <c r="P2581" s="204" t="e">
        <f t="shared" si="315"/>
        <v>#N/A</v>
      </c>
      <c r="Q2581" s="586" t="e">
        <f t="shared" si="316"/>
        <v>#N/A</v>
      </c>
      <c r="IY2581" s="360">
        <v>460</v>
      </c>
      <c r="KL2581" s="961"/>
      <c r="BHY2581" s="303">
        <v>6000</v>
      </c>
      <c r="BHZ2581" s="303">
        <v>1920</v>
      </c>
    </row>
    <row r="2582" spans="1:310 1555:1845" ht="45" customHeight="1">
      <c r="A2582" s="714" t="s">
        <v>4950</v>
      </c>
      <c r="B2582" s="203">
        <v>5714400214</v>
      </c>
      <c r="C2582" s="203" t="str">
        <f>VLOOKUP(B2582,'效期天數(2025.1126更新)'!B:C,2,FALSE)</f>
        <v>PHOS-B</v>
      </c>
      <c r="D2582" s="203">
        <f>VLOOKUP(B2582,'效期天數(2025.1126更新)'!B:E,4,0)</f>
        <v>300</v>
      </c>
      <c r="E2582" s="204" t="e">
        <f>VLOOKUP(F2582,'帳庫存(20260119  00點更新)'!C:I,7,0)</f>
        <v>#N/A</v>
      </c>
      <c r="F2582" s="296">
        <v>21426042</v>
      </c>
      <c r="G2582" s="295">
        <v>46044</v>
      </c>
      <c r="H2582" s="580" t="s">
        <v>7701</v>
      </c>
      <c r="J2582" s="352">
        <f t="shared" si="312"/>
        <v>46344</v>
      </c>
      <c r="K2582" s="203" t="s">
        <v>7505</v>
      </c>
      <c r="L2582" s="204">
        <v>8000</v>
      </c>
      <c r="M2582" s="204">
        <v>8020</v>
      </c>
      <c r="N2582" s="204">
        <f t="shared" si="313"/>
        <v>8020</v>
      </c>
      <c r="O2582" s="354">
        <f>M2582-N2582</f>
        <v>0</v>
      </c>
      <c r="P2582" s="204" t="e">
        <f t="shared" si="315"/>
        <v>#N/A</v>
      </c>
      <c r="Q2582" s="586" t="e">
        <f t="shared" si="316"/>
        <v>#N/A</v>
      </c>
      <c r="KL2582" s="961"/>
      <c r="BHZ2582" s="303">
        <v>1000</v>
      </c>
      <c r="BIN2582" s="303">
        <v>5000</v>
      </c>
      <c r="BIZ2582" s="303">
        <v>2020</v>
      </c>
    </row>
    <row r="2583" spans="1:310 1555:1845" ht="45" customHeight="1">
      <c r="A2583" s="714" t="s">
        <v>4950</v>
      </c>
      <c r="B2583" s="203">
        <v>5714400214</v>
      </c>
      <c r="C2583" s="203" t="str">
        <f>VLOOKUP(B2583,'效期天數(2025.1126更新)'!B:C,2,FALSE)</f>
        <v>PHOS-B</v>
      </c>
      <c r="D2583" s="203">
        <f>VLOOKUP(B2583,'效期天數(2025.1126更新)'!B:E,4,0)</f>
        <v>300</v>
      </c>
      <c r="E2583" s="204" t="e">
        <f>VLOOKUP(F2583,'帳庫存(20260119  00點更新)'!C:I,7,0)</f>
        <v>#N/A</v>
      </c>
      <c r="F2583" s="296">
        <v>21426043</v>
      </c>
      <c r="G2583" s="295">
        <v>46044</v>
      </c>
      <c r="H2583" s="754" t="s">
        <v>7703</v>
      </c>
      <c r="J2583" s="352">
        <f t="shared" si="312"/>
        <v>46344</v>
      </c>
      <c r="K2583" s="203" t="s">
        <v>7506</v>
      </c>
      <c r="L2583" s="204">
        <v>8000</v>
      </c>
      <c r="M2583" s="204">
        <v>7950</v>
      </c>
      <c r="N2583" s="204">
        <f t="shared" si="313"/>
        <v>7000</v>
      </c>
      <c r="O2583" s="354">
        <f>M2583-N2583</f>
        <v>950</v>
      </c>
      <c r="P2583" s="204" t="e">
        <f t="shared" si="315"/>
        <v>#N/A</v>
      </c>
      <c r="Q2583" s="586" t="e">
        <f t="shared" si="316"/>
        <v>#N/A</v>
      </c>
      <c r="KL2583" s="961"/>
      <c r="BIE2583" s="303">
        <v>7000</v>
      </c>
    </row>
    <row r="2584" spans="1:310 1555:1845" ht="45" customHeight="1">
      <c r="A2584" s="714" t="s">
        <v>4950</v>
      </c>
      <c r="B2584" s="203">
        <v>5714400214</v>
      </c>
      <c r="C2584" s="203" t="str">
        <f>VLOOKUP(B2584,'效期天數(2025.1126更新)'!B:C,2,FALSE)</f>
        <v>PHOS-B</v>
      </c>
      <c r="D2584" s="203">
        <f>VLOOKUP(B2584,'效期天數(2025.1126更新)'!B:E,4,0)</f>
        <v>300</v>
      </c>
      <c r="E2584" s="204" t="e">
        <f>VLOOKUP(F2584,'帳庫存(20260119  00點更新)'!C:I,7,0)</f>
        <v>#N/A</v>
      </c>
      <c r="F2584" s="296">
        <v>21426044</v>
      </c>
      <c r="G2584" s="295">
        <v>46044</v>
      </c>
      <c r="H2584" s="754" t="s">
        <v>7703</v>
      </c>
      <c r="J2584" s="352">
        <f t="shared" si="312"/>
        <v>46344</v>
      </c>
      <c r="K2584" s="203" t="s">
        <v>7506</v>
      </c>
      <c r="L2584" s="204">
        <v>8000</v>
      </c>
      <c r="M2584" s="204">
        <v>8260</v>
      </c>
      <c r="N2584" s="204">
        <f t="shared" si="313"/>
        <v>8260</v>
      </c>
      <c r="O2584" s="354">
        <f>M2584-N2584</f>
        <v>0</v>
      </c>
      <c r="P2584" s="204" t="e">
        <f t="shared" si="315"/>
        <v>#N/A</v>
      </c>
      <c r="Q2584" s="586" t="e">
        <f t="shared" si="316"/>
        <v>#N/A</v>
      </c>
      <c r="KL2584" s="961"/>
      <c r="BIE2584" s="303">
        <v>3000</v>
      </c>
      <c r="BIN2584" s="303">
        <v>5260</v>
      </c>
    </row>
    <row r="2585" spans="1:310 1555:1845" ht="45" customHeight="1">
      <c r="A2585" s="714" t="s">
        <v>4950</v>
      </c>
      <c r="B2585" s="203">
        <v>5714400214</v>
      </c>
      <c r="C2585" s="203" t="str">
        <f>VLOOKUP(B2585,'效期天數(2025.1126更新)'!B:C,2,FALSE)</f>
        <v>PHOS-B</v>
      </c>
      <c r="D2585" s="203">
        <f>VLOOKUP(B2585,'效期天數(2025.1126更新)'!B:E,4,0)</f>
        <v>300</v>
      </c>
      <c r="E2585" s="204" t="e">
        <f>VLOOKUP(F2585,'帳庫存(20260119  00點更新)'!C:I,7,0)</f>
        <v>#N/A</v>
      </c>
      <c r="F2585" s="296">
        <v>21426045</v>
      </c>
      <c r="G2585" s="295">
        <v>46045</v>
      </c>
      <c r="H2585" s="912" t="s">
        <v>7707</v>
      </c>
      <c r="J2585" s="352">
        <f t="shared" si="312"/>
        <v>46345</v>
      </c>
      <c r="K2585" s="203" t="s">
        <v>7514</v>
      </c>
      <c r="L2585" s="204">
        <v>8000</v>
      </c>
      <c r="M2585" s="204">
        <v>7880</v>
      </c>
      <c r="N2585" s="204">
        <f t="shared" si="313"/>
        <v>7880</v>
      </c>
      <c r="O2585" s="354">
        <f>M2585-N2585</f>
        <v>0</v>
      </c>
      <c r="P2585" s="204" t="e">
        <f t="shared" si="315"/>
        <v>#N/A</v>
      </c>
      <c r="Q2585" s="586" t="e">
        <f t="shared" si="316"/>
        <v>#N/A</v>
      </c>
      <c r="KL2585" s="961"/>
      <c r="BIY2585" s="303">
        <v>5000</v>
      </c>
      <c r="BJS2585" s="303">
        <v>2000</v>
      </c>
      <c r="BMR2585" s="303">
        <v>880</v>
      </c>
    </row>
    <row r="2586" spans="1:310 1555:1845" ht="45" customHeight="1">
      <c r="A2586" s="714" t="s">
        <v>4950</v>
      </c>
      <c r="B2586" s="203">
        <v>5714400214</v>
      </c>
      <c r="C2586" s="203" t="str">
        <f>VLOOKUP(B2586,'效期天數(2025.1126更新)'!B:C,2,FALSE)</f>
        <v>PHOS-B</v>
      </c>
      <c r="D2586" s="203">
        <f>VLOOKUP(B2586,'效期天數(2025.1126更新)'!B:E,4,0)</f>
        <v>300</v>
      </c>
      <c r="E2586" s="204" t="e">
        <f>VLOOKUP(F2586,'帳庫存(20260119  00點更新)'!C:I,7,0)</f>
        <v>#N/A</v>
      </c>
      <c r="F2586" s="296">
        <v>21426046</v>
      </c>
      <c r="G2586" s="295">
        <v>46045</v>
      </c>
      <c r="H2586" s="912" t="s">
        <v>7707</v>
      </c>
      <c r="J2586" s="352">
        <f t="shared" si="312"/>
        <v>46345</v>
      </c>
      <c r="K2586" s="203" t="s">
        <v>7514</v>
      </c>
      <c r="L2586" s="204">
        <v>8000</v>
      </c>
      <c r="M2586" s="204">
        <v>8270</v>
      </c>
      <c r="N2586" s="204">
        <f t="shared" si="313"/>
        <v>8270</v>
      </c>
      <c r="O2586" s="354">
        <f>M2586-N2586</f>
        <v>0</v>
      </c>
      <c r="P2586" s="204" t="e">
        <f t="shared" si="315"/>
        <v>#N/A</v>
      </c>
      <c r="Q2586" s="586" t="e">
        <f t="shared" si="316"/>
        <v>#N/A</v>
      </c>
      <c r="KL2586" s="961"/>
      <c r="BJS2586" s="303">
        <v>8000</v>
      </c>
      <c r="BMR2586" s="303">
        <v>270</v>
      </c>
    </row>
    <row r="2587" spans="1:310 1555:1845" ht="45" customHeight="1">
      <c r="A2587" s="714" t="s">
        <v>4950</v>
      </c>
      <c r="B2587" s="203">
        <v>5714400214</v>
      </c>
      <c r="C2587" s="203" t="str">
        <f>VLOOKUP(B2587,'效期天數(2025.1126更新)'!B:C,2,FALSE)</f>
        <v>PHOS-B</v>
      </c>
      <c r="D2587" s="203">
        <f>VLOOKUP(B2587,'效期天數(2025.1126更新)'!B:E,4,0)</f>
        <v>300</v>
      </c>
      <c r="E2587" s="204" t="e">
        <f>VLOOKUP(F2587,'帳庫存(20260119  00點更新)'!C:I,7,0)</f>
        <v>#N/A</v>
      </c>
      <c r="F2587" s="296">
        <v>21426051</v>
      </c>
      <c r="G2587" s="295">
        <v>46048</v>
      </c>
      <c r="H2587" s="762" t="s">
        <v>7724</v>
      </c>
      <c r="J2587" s="352">
        <f t="shared" si="312"/>
        <v>46348</v>
      </c>
      <c r="K2587" s="203" t="s">
        <v>7632</v>
      </c>
      <c r="L2587" s="204">
        <v>8000</v>
      </c>
      <c r="M2587" s="204">
        <v>7880</v>
      </c>
      <c r="N2587" s="204">
        <f t="shared" si="313"/>
        <v>8370</v>
      </c>
      <c r="O2587" s="354">
        <f>M2587-N2587+KM2587</f>
        <v>0</v>
      </c>
      <c r="P2587" s="204" t="e">
        <f t="shared" si="315"/>
        <v>#N/A</v>
      </c>
      <c r="Q2587" s="586" t="e">
        <f t="shared" si="316"/>
        <v>#N/A</v>
      </c>
      <c r="KL2587" s="961"/>
      <c r="KM2587" s="651">
        <v>490</v>
      </c>
      <c r="BJA2587" s="303">
        <v>7000</v>
      </c>
      <c r="BMP2587" s="303">
        <v>880</v>
      </c>
      <c r="BOY2587" s="303">
        <v>490</v>
      </c>
    </row>
    <row r="2588" spans="1:310 1555:1845" ht="45" customHeight="1">
      <c r="A2588" s="714" t="s">
        <v>4950</v>
      </c>
      <c r="B2588" s="203">
        <v>5714400214</v>
      </c>
      <c r="C2588" s="203" t="str">
        <f>VLOOKUP(B2588,'效期天數(2025.1126更新)'!B:C,2,FALSE)</f>
        <v>PHOS-B</v>
      </c>
      <c r="D2588" s="203">
        <f>VLOOKUP(B2588,'效期天數(2025.1126更新)'!B:E,4,0)</f>
        <v>300</v>
      </c>
      <c r="E2588" s="204" t="e">
        <f>VLOOKUP(F2588,'帳庫存(20260119  00點更新)'!C:I,7,0)</f>
        <v>#N/A</v>
      </c>
      <c r="F2588" s="296">
        <v>21426052</v>
      </c>
      <c r="G2588" s="295">
        <v>46048</v>
      </c>
      <c r="H2588" s="762" t="s">
        <v>7724</v>
      </c>
      <c r="J2588" s="352">
        <f t="shared" si="312"/>
        <v>46348</v>
      </c>
      <c r="K2588" s="203" t="s">
        <v>7632</v>
      </c>
      <c r="L2588" s="204">
        <v>8000</v>
      </c>
      <c r="M2588" s="204">
        <v>7920</v>
      </c>
      <c r="N2588" s="204">
        <f t="shared" si="313"/>
        <v>7920</v>
      </c>
      <c r="O2588" s="354">
        <f>M2588-N2588</f>
        <v>0</v>
      </c>
      <c r="P2588" s="204" t="e">
        <f t="shared" si="315"/>
        <v>#N/A</v>
      </c>
      <c r="Q2588" s="586" t="e">
        <f t="shared" si="316"/>
        <v>#N/A</v>
      </c>
      <c r="KL2588" s="961"/>
      <c r="BJA2588" s="303">
        <v>3000</v>
      </c>
      <c r="BJV2588" s="303">
        <v>3000</v>
      </c>
      <c r="BMP2588" s="303">
        <v>1920</v>
      </c>
    </row>
    <row r="2589" spans="1:310 1555:1845" ht="45" customHeight="1">
      <c r="A2589" s="714" t="s">
        <v>4950</v>
      </c>
      <c r="B2589" s="203">
        <v>5714400214</v>
      </c>
      <c r="C2589" s="203" t="str">
        <f>VLOOKUP(B2589,'效期天數(2025.1126更新)'!B:C,2,FALSE)</f>
        <v>PHOS-B</v>
      </c>
      <c r="D2589" s="203">
        <f>VLOOKUP(B2589,'效期天數(2025.1126更新)'!B:E,4,0)</f>
        <v>300</v>
      </c>
      <c r="E2589" s="204" t="e">
        <f>VLOOKUP(F2589,'帳庫存(20260119  00點更新)'!C:I,7,0)</f>
        <v>#N/A</v>
      </c>
      <c r="F2589" s="296">
        <v>21426053</v>
      </c>
      <c r="G2589" s="295">
        <v>46051</v>
      </c>
      <c r="H2589" s="546" t="s">
        <v>7868</v>
      </c>
      <c r="J2589" s="352">
        <f t="shared" si="312"/>
        <v>46351</v>
      </c>
      <c r="K2589" s="203" t="s">
        <v>7671</v>
      </c>
      <c r="L2589" s="204">
        <v>8000</v>
      </c>
      <c r="M2589" s="204">
        <v>7980</v>
      </c>
      <c r="N2589" s="204">
        <f t="shared" si="313"/>
        <v>7980</v>
      </c>
      <c r="O2589" s="354">
        <f>M2589-N2589</f>
        <v>0</v>
      </c>
      <c r="P2589" s="204" t="e">
        <f t="shared" si="315"/>
        <v>#N/A</v>
      </c>
      <c r="Q2589" s="586" t="e">
        <f t="shared" si="316"/>
        <v>#N/A</v>
      </c>
      <c r="KL2589" s="961"/>
      <c r="BJW2589" s="303">
        <v>7000</v>
      </c>
      <c r="BNB2589" s="303">
        <v>980</v>
      </c>
    </row>
    <row r="2590" spans="1:310 1555:1845" ht="45" customHeight="1">
      <c r="A2590" s="714" t="s">
        <v>4950</v>
      </c>
      <c r="B2590" s="203">
        <v>5714400214</v>
      </c>
      <c r="C2590" s="203" t="str">
        <f>VLOOKUP(B2590,'效期天數(2025.1126更新)'!B:C,2,FALSE)</f>
        <v>PHOS-B</v>
      </c>
      <c r="D2590" s="203">
        <f>VLOOKUP(B2590,'效期天數(2025.1126更新)'!B:E,4,0)</f>
        <v>300</v>
      </c>
      <c r="E2590" s="204" t="e">
        <f>VLOOKUP(F2590,'帳庫存(20260119  00點更新)'!C:I,7,0)</f>
        <v>#N/A</v>
      </c>
      <c r="F2590" s="296">
        <v>21426054</v>
      </c>
      <c r="G2590" s="295">
        <v>46051</v>
      </c>
      <c r="H2590" s="546" t="s">
        <v>7868</v>
      </c>
      <c r="J2590" s="352">
        <f t="shared" si="312"/>
        <v>46351</v>
      </c>
      <c r="K2590" s="203" t="s">
        <v>7671</v>
      </c>
      <c r="L2590" s="204">
        <v>8000</v>
      </c>
      <c r="M2590" s="204">
        <v>7910</v>
      </c>
      <c r="N2590" s="204">
        <f t="shared" si="313"/>
        <v>8520</v>
      </c>
      <c r="O2590" s="354">
        <f>M2590-N2590+KX2590</f>
        <v>0</v>
      </c>
      <c r="P2590" s="204" t="e">
        <f t="shared" si="315"/>
        <v>#N/A</v>
      </c>
      <c r="Q2590" s="586" t="e">
        <f t="shared" si="316"/>
        <v>#N/A</v>
      </c>
      <c r="KL2590" s="961"/>
      <c r="KX2590" s="651">
        <v>610</v>
      </c>
      <c r="BJW2590" s="303">
        <v>1000</v>
      </c>
      <c r="BKV2590" s="303">
        <v>5000</v>
      </c>
      <c r="BNB2590" s="303">
        <v>1910</v>
      </c>
      <c r="BRY2590" s="303">
        <v>610</v>
      </c>
    </row>
    <row r="2591" spans="1:310 1555:1845" ht="45" customHeight="1">
      <c r="A2591" s="714" t="s">
        <v>4950</v>
      </c>
      <c r="B2591" s="203">
        <v>5714400214</v>
      </c>
      <c r="C2591" s="203" t="str">
        <f>VLOOKUP(B2591,'效期天數(2025.1126更新)'!B:C,2,FALSE)</f>
        <v>PHOS-B</v>
      </c>
      <c r="D2591" s="203">
        <f>VLOOKUP(B2591,'效期天數(2025.1126更新)'!B:E,4,0)</f>
        <v>300</v>
      </c>
      <c r="E2591" s="204" t="e">
        <f>VLOOKUP(F2591,'帳庫存(20260119  00點更新)'!C:I,7,0)</f>
        <v>#N/A</v>
      </c>
      <c r="F2591" s="296">
        <v>21426061</v>
      </c>
      <c r="G2591" s="295">
        <v>46056</v>
      </c>
      <c r="H2591" s="745" t="s">
        <v>7905</v>
      </c>
      <c r="J2591" s="352">
        <f t="shared" si="312"/>
        <v>46356</v>
      </c>
      <c r="K2591" s="203" t="s">
        <v>7817</v>
      </c>
      <c r="L2591" s="204">
        <v>8000</v>
      </c>
      <c r="M2591" s="204">
        <v>7910</v>
      </c>
      <c r="N2591" s="204">
        <f t="shared" si="313"/>
        <v>7000</v>
      </c>
      <c r="O2591" s="354">
        <f t="shared" ref="O2591:O2609" si="317">M2591-N2591</f>
        <v>910</v>
      </c>
      <c r="P2591" s="204" t="e">
        <f t="shared" si="315"/>
        <v>#N/A</v>
      </c>
      <c r="Q2591" s="586" t="e">
        <f t="shared" si="316"/>
        <v>#N/A</v>
      </c>
      <c r="KL2591" s="961"/>
      <c r="BLB2591" s="303">
        <v>6000</v>
      </c>
      <c r="BOQ2591" s="303">
        <v>1000</v>
      </c>
    </row>
    <row r="2592" spans="1:310 1555:1845" ht="45" customHeight="1">
      <c r="A2592" s="714" t="s">
        <v>4950</v>
      </c>
      <c r="B2592" s="203">
        <v>5714400214</v>
      </c>
      <c r="C2592" s="203" t="str">
        <f>VLOOKUP(B2592,'效期天數(2025.1126更新)'!B:C,2,FALSE)</f>
        <v>PHOS-B</v>
      </c>
      <c r="D2592" s="203">
        <f>VLOOKUP(B2592,'效期天數(2025.1126更新)'!B:E,4,0)</f>
        <v>300</v>
      </c>
      <c r="E2592" s="204" t="e">
        <f>VLOOKUP(F2592,'帳庫存(20260119  00點更新)'!C:I,7,0)</f>
        <v>#N/A</v>
      </c>
      <c r="F2592" s="296">
        <v>21426062</v>
      </c>
      <c r="G2592" s="295">
        <v>46056</v>
      </c>
      <c r="H2592" s="745" t="s">
        <v>7905</v>
      </c>
      <c r="J2592" s="352">
        <f t="shared" si="312"/>
        <v>46356</v>
      </c>
      <c r="K2592" s="203" t="s">
        <v>7817</v>
      </c>
      <c r="L2592" s="204">
        <v>8000</v>
      </c>
      <c r="M2592" s="204">
        <v>7930</v>
      </c>
      <c r="N2592" s="204">
        <f t="shared" si="313"/>
        <v>7000</v>
      </c>
      <c r="O2592" s="354">
        <f t="shared" si="317"/>
        <v>930</v>
      </c>
      <c r="P2592" s="204" t="e">
        <f t="shared" si="315"/>
        <v>#N/A</v>
      </c>
      <c r="Q2592" s="586" t="e">
        <f t="shared" si="316"/>
        <v>#N/A</v>
      </c>
      <c r="KL2592" s="961"/>
      <c r="BLB2592" s="303">
        <v>4000</v>
      </c>
      <c r="BLG2592" s="303">
        <v>3000</v>
      </c>
    </row>
    <row r="2593" spans="1:298 1672:1874" ht="45" customHeight="1">
      <c r="A2593" s="714" t="s">
        <v>4950</v>
      </c>
      <c r="B2593" s="203">
        <v>5714400214</v>
      </c>
      <c r="C2593" s="203" t="str">
        <f>VLOOKUP(B2593,'效期天數(2025.1126更新)'!B:C,2,FALSE)</f>
        <v>PHOS-B</v>
      </c>
      <c r="D2593" s="203">
        <f>VLOOKUP(B2593,'效期天數(2025.1126更新)'!B:E,4,0)</f>
        <v>300</v>
      </c>
      <c r="E2593" s="204" t="e">
        <f>VLOOKUP(F2593,'帳庫存(20260119  00點更新)'!C:I,7,0)</f>
        <v>#N/A</v>
      </c>
      <c r="F2593" s="296">
        <v>21426063</v>
      </c>
      <c r="G2593" s="295">
        <v>46058</v>
      </c>
      <c r="H2593" s="753" t="s">
        <v>7903</v>
      </c>
      <c r="I2593" s="286" t="s">
        <v>8265</v>
      </c>
      <c r="J2593" s="352">
        <f t="shared" si="312"/>
        <v>46358</v>
      </c>
      <c r="K2593" s="203" t="s">
        <v>7842</v>
      </c>
      <c r="L2593" s="204">
        <v>8000</v>
      </c>
      <c r="M2593" s="204">
        <v>8010</v>
      </c>
      <c r="N2593" s="204">
        <f t="shared" si="313"/>
        <v>8010</v>
      </c>
      <c r="O2593" s="354">
        <f t="shared" si="317"/>
        <v>0</v>
      </c>
      <c r="P2593" s="204" t="e">
        <f t="shared" si="315"/>
        <v>#N/A</v>
      </c>
      <c r="Q2593" s="586" t="e">
        <f t="shared" si="316"/>
        <v>#N/A</v>
      </c>
      <c r="KL2593" s="961"/>
      <c r="BLI2593" s="303">
        <v>8010</v>
      </c>
    </row>
    <row r="2594" spans="1:298 1672:1874" ht="45" customHeight="1">
      <c r="A2594" s="714" t="s">
        <v>4950</v>
      </c>
      <c r="B2594" s="203">
        <v>5714400214</v>
      </c>
      <c r="C2594" s="203" t="str">
        <f>VLOOKUP(B2594,'效期天數(2025.1126更新)'!B:C,2,FALSE)</f>
        <v>PHOS-B</v>
      </c>
      <c r="D2594" s="203">
        <f>VLOOKUP(B2594,'效期天數(2025.1126更新)'!B:E,4,0)</f>
        <v>300</v>
      </c>
      <c r="E2594" s="204" t="e">
        <f>VLOOKUP(F2594,'帳庫存(20260119  00點更新)'!C:I,7,0)</f>
        <v>#N/A</v>
      </c>
      <c r="F2594" s="296">
        <v>21426064</v>
      </c>
      <c r="G2594" s="295">
        <v>46058</v>
      </c>
      <c r="H2594" s="753" t="s">
        <v>7903</v>
      </c>
      <c r="I2594" s="286" t="s">
        <v>8265</v>
      </c>
      <c r="J2594" s="352">
        <f t="shared" si="312"/>
        <v>46358</v>
      </c>
      <c r="K2594" s="203" t="s">
        <v>7842</v>
      </c>
      <c r="L2594" s="204">
        <v>8000</v>
      </c>
      <c r="M2594" s="204">
        <v>8050</v>
      </c>
      <c r="N2594" s="204">
        <f t="shared" si="313"/>
        <v>8050</v>
      </c>
      <c r="O2594" s="354">
        <f t="shared" si="317"/>
        <v>0</v>
      </c>
      <c r="P2594" s="204" t="e">
        <f t="shared" si="315"/>
        <v>#N/A</v>
      </c>
      <c r="Q2594" s="586" t="e">
        <f t="shared" si="316"/>
        <v>#N/A</v>
      </c>
      <c r="KL2594" s="961"/>
      <c r="BLI2594" s="303">
        <v>1000</v>
      </c>
      <c r="BLL2594" s="303">
        <v>7050</v>
      </c>
    </row>
    <row r="2595" spans="1:298 1672:1874" ht="45" customHeight="1">
      <c r="B2595" s="203">
        <v>5714400214</v>
      </c>
      <c r="C2595" s="203" t="str">
        <f>VLOOKUP(B2595,'效期天數(2025.1126更新)'!B:C,2,FALSE)</f>
        <v>PHOS-B</v>
      </c>
      <c r="D2595" s="203">
        <f>VLOOKUP(B2595,'效期天數(2025.1126更新)'!B:E,4,0)</f>
        <v>300</v>
      </c>
      <c r="E2595" s="204" t="e">
        <f>VLOOKUP(F2595,'帳庫存(20260119  00點更新)'!C:I,7,0)</f>
        <v>#N/A</v>
      </c>
      <c r="F2595" s="296">
        <v>21426071</v>
      </c>
      <c r="G2595" s="295">
        <v>46066</v>
      </c>
      <c r="H2595" s="546" t="s">
        <v>4801</v>
      </c>
      <c r="J2595" s="352">
        <f t="shared" si="312"/>
        <v>46366</v>
      </c>
      <c r="K2595" s="203" t="s">
        <v>8020</v>
      </c>
      <c r="L2595" s="204">
        <v>8000</v>
      </c>
      <c r="M2595" s="204">
        <v>8100</v>
      </c>
      <c r="N2595" s="204">
        <f t="shared" si="313"/>
        <v>8100</v>
      </c>
      <c r="O2595" s="354">
        <f t="shared" si="317"/>
        <v>0</v>
      </c>
      <c r="P2595" s="204" t="e">
        <f t="shared" si="315"/>
        <v>#N/A</v>
      </c>
      <c r="Q2595" s="586" t="e">
        <f t="shared" si="316"/>
        <v>#N/A</v>
      </c>
      <c r="KL2595" s="961"/>
      <c r="BLH2595" s="303">
        <v>8100</v>
      </c>
    </row>
    <row r="2596" spans="1:298 1672:1874" ht="45" customHeight="1">
      <c r="B2596" s="203">
        <v>5714400214</v>
      </c>
      <c r="C2596" s="203" t="str">
        <f>VLOOKUP(B2596,'效期天數(2025.1126更新)'!B:C,2,FALSE)</f>
        <v>PHOS-B</v>
      </c>
      <c r="D2596" s="203">
        <f>VLOOKUP(B2596,'效期天數(2025.1126更新)'!B:E,4,0)</f>
        <v>300</v>
      </c>
      <c r="E2596" s="204" t="e">
        <f>VLOOKUP(F2596,'帳庫存(20260119  00點更新)'!C:I,7,0)</f>
        <v>#N/A</v>
      </c>
      <c r="F2596" s="296">
        <v>21426072</v>
      </c>
      <c r="G2596" s="295">
        <v>46066</v>
      </c>
      <c r="H2596" s="546" t="s">
        <v>8394</v>
      </c>
      <c r="J2596" s="352">
        <f t="shared" si="312"/>
        <v>46366</v>
      </c>
      <c r="K2596" s="203" t="s">
        <v>8020</v>
      </c>
      <c r="L2596" s="204">
        <v>8000</v>
      </c>
      <c r="M2596" s="204">
        <v>8090</v>
      </c>
      <c r="N2596" s="204">
        <f t="shared" si="313"/>
        <v>8090</v>
      </c>
      <c r="O2596" s="354">
        <f t="shared" si="317"/>
        <v>0</v>
      </c>
      <c r="P2596" s="204" t="e">
        <f t="shared" si="315"/>
        <v>#N/A</v>
      </c>
      <c r="Q2596" s="586" t="e">
        <f t="shared" si="316"/>
        <v>#N/A</v>
      </c>
      <c r="KL2596" s="961"/>
      <c r="BLH2596" s="303">
        <v>2000</v>
      </c>
      <c r="BMM2596" s="303">
        <v>5000</v>
      </c>
      <c r="BSG2596" s="303">
        <v>1090</v>
      </c>
    </row>
    <row r="2597" spans="1:298 1672:1874" ht="45" customHeight="1">
      <c r="B2597" s="203">
        <v>5714400214</v>
      </c>
      <c r="C2597" s="203" t="str">
        <f>VLOOKUP(B2597,'效期天數(2025.1126更新)'!B:C,2,FALSE)</f>
        <v>PHOS-B</v>
      </c>
      <c r="D2597" s="203">
        <f>VLOOKUP(B2597,'效期天數(2025.1126更新)'!B:E,4,0)</f>
        <v>300</v>
      </c>
      <c r="E2597" s="204" t="e">
        <f>VLOOKUP(F2597,'帳庫存(20260119  00點更新)'!C:I,7,0)</f>
        <v>#N/A</v>
      </c>
      <c r="F2597" s="296">
        <v>21426091</v>
      </c>
      <c r="G2597" s="295">
        <v>46076</v>
      </c>
      <c r="H2597" s="530" t="s">
        <v>8204</v>
      </c>
      <c r="J2597" s="352">
        <f t="shared" si="312"/>
        <v>46376</v>
      </c>
      <c r="K2597" s="203" t="s">
        <v>8056</v>
      </c>
      <c r="L2597" s="204">
        <v>8000</v>
      </c>
      <c r="M2597" s="344">
        <v>7980</v>
      </c>
      <c r="N2597" s="204">
        <f t="shared" si="313"/>
        <v>7000</v>
      </c>
      <c r="O2597" s="354">
        <f t="shared" si="317"/>
        <v>980</v>
      </c>
      <c r="P2597" s="204" t="e">
        <f t="shared" si="315"/>
        <v>#N/A</v>
      </c>
      <c r="Q2597" s="586" t="e">
        <f t="shared" si="316"/>
        <v>#N/A</v>
      </c>
      <c r="KL2597" s="961"/>
      <c r="BLP2597" s="303">
        <v>7000</v>
      </c>
    </row>
    <row r="2598" spans="1:298 1672:1874" ht="45" customHeight="1">
      <c r="B2598" s="203">
        <v>5714400214</v>
      </c>
      <c r="C2598" s="203" t="str">
        <f>VLOOKUP(B2598,'效期天數(2025.1126更新)'!B:C,2,FALSE)</f>
        <v>PHOS-B</v>
      </c>
      <c r="D2598" s="203">
        <f>VLOOKUP(B2598,'效期天數(2025.1126更新)'!B:E,4,0)</f>
        <v>300</v>
      </c>
      <c r="E2598" s="204" t="e">
        <f>VLOOKUP(F2598,'帳庫存(20260119  00點更新)'!C:I,7,0)</f>
        <v>#N/A</v>
      </c>
      <c r="F2598" s="296">
        <v>21426092</v>
      </c>
      <c r="G2598" s="295">
        <v>46076</v>
      </c>
      <c r="H2598" s="530" t="s">
        <v>8204</v>
      </c>
      <c r="J2598" s="352">
        <f t="shared" si="312"/>
        <v>46376</v>
      </c>
      <c r="K2598" s="203" t="s">
        <v>8056</v>
      </c>
      <c r="L2598" s="204">
        <v>8000</v>
      </c>
      <c r="M2598" s="344">
        <v>7990</v>
      </c>
      <c r="N2598" s="204">
        <f t="shared" si="313"/>
        <v>7000</v>
      </c>
      <c r="O2598" s="354">
        <f t="shared" si="317"/>
        <v>990</v>
      </c>
      <c r="P2598" s="204" t="e">
        <f t="shared" si="315"/>
        <v>#N/A</v>
      </c>
      <c r="Q2598" s="586" t="e">
        <f t="shared" si="316"/>
        <v>#N/A</v>
      </c>
      <c r="KL2598" s="961"/>
      <c r="BLP2598" s="303">
        <v>3000</v>
      </c>
      <c r="BMK2598" s="303">
        <v>2000</v>
      </c>
      <c r="BOQ2598" s="303">
        <v>2000</v>
      </c>
    </row>
    <row r="2599" spans="1:298 1672:1874" ht="45" customHeight="1">
      <c r="B2599" s="203">
        <v>5714400214</v>
      </c>
      <c r="C2599" s="203" t="str">
        <f>VLOOKUP(B2599,'效期天數(2025.1126更新)'!B:C,2,FALSE)</f>
        <v>PHOS-B</v>
      </c>
      <c r="D2599" s="203">
        <f>VLOOKUP(B2599,'效期天數(2025.1126更新)'!B:E,4,0)</f>
        <v>300</v>
      </c>
      <c r="E2599" s="204" t="e">
        <f>VLOOKUP(F2599,'帳庫存(20260119  00點更新)'!C:I,7,0)</f>
        <v>#N/A</v>
      </c>
      <c r="F2599" s="296">
        <v>21426093</v>
      </c>
      <c r="G2599" s="295">
        <v>46078</v>
      </c>
      <c r="H2599" s="841" t="s">
        <v>8248</v>
      </c>
      <c r="J2599" s="352">
        <f t="shared" si="312"/>
        <v>46378</v>
      </c>
      <c r="K2599" s="203" t="s">
        <v>8116</v>
      </c>
      <c r="L2599" s="204">
        <v>8000</v>
      </c>
      <c r="M2599" s="344">
        <v>8150</v>
      </c>
      <c r="N2599" s="204">
        <f t="shared" si="313"/>
        <v>8150</v>
      </c>
      <c r="O2599" s="354">
        <f t="shared" si="317"/>
        <v>0</v>
      </c>
      <c r="P2599" s="204" t="e">
        <f t="shared" si="315"/>
        <v>#N/A</v>
      </c>
      <c r="Q2599" s="586" t="e">
        <f t="shared" si="316"/>
        <v>#N/A</v>
      </c>
      <c r="KL2599" s="961"/>
      <c r="BLV2599" s="303">
        <v>8150</v>
      </c>
    </row>
    <row r="2600" spans="1:298 1672:1874" ht="45" customHeight="1">
      <c r="B2600" s="203">
        <v>5714400214</v>
      </c>
      <c r="C2600" s="203" t="str">
        <f>VLOOKUP(B2600,'效期天數(2025.1126更新)'!B:C,2,FALSE)</f>
        <v>PHOS-B</v>
      </c>
      <c r="D2600" s="203">
        <f>VLOOKUP(B2600,'效期天數(2025.1126更新)'!B:E,4,0)</f>
        <v>300</v>
      </c>
      <c r="E2600" s="204" t="e">
        <f>VLOOKUP(F2600,'帳庫存(20260119  00點更新)'!C:I,7,0)</f>
        <v>#N/A</v>
      </c>
      <c r="F2600" s="296">
        <v>21426094</v>
      </c>
      <c r="G2600" s="295">
        <v>46078</v>
      </c>
      <c r="H2600" s="841" t="s">
        <v>8248</v>
      </c>
      <c r="J2600" s="352">
        <f t="shared" si="312"/>
        <v>46378</v>
      </c>
      <c r="K2600" s="203" t="s">
        <v>8116</v>
      </c>
      <c r="L2600" s="204">
        <v>8000</v>
      </c>
      <c r="M2600" s="344">
        <v>8120</v>
      </c>
      <c r="N2600" s="204">
        <f t="shared" si="313"/>
        <v>8120</v>
      </c>
      <c r="O2600" s="354">
        <f t="shared" si="317"/>
        <v>0</v>
      </c>
      <c r="P2600" s="204" t="e">
        <f t="shared" si="315"/>
        <v>#N/A</v>
      </c>
      <c r="Q2600" s="586" t="e">
        <f t="shared" si="316"/>
        <v>#N/A</v>
      </c>
      <c r="KL2600" s="961"/>
      <c r="BMR2600" s="303">
        <v>8120</v>
      </c>
    </row>
    <row r="2601" spans="1:298 1672:1874" ht="45" customHeight="1">
      <c r="B2601" s="203">
        <v>5714400214</v>
      </c>
      <c r="C2601" s="203" t="str">
        <f>VLOOKUP(B2601,'效期天數(2025.1126更新)'!B:C,2,FALSE)</f>
        <v>PHOS-B</v>
      </c>
      <c r="D2601" s="203">
        <f>VLOOKUP(B2601,'效期天數(2025.1126更新)'!B:E,4,0)</f>
        <v>300</v>
      </c>
      <c r="E2601" s="204" t="e">
        <f>VLOOKUP(F2601,'帳庫存(20260119  00點更新)'!C:I,7,0)</f>
        <v>#N/A</v>
      </c>
      <c r="F2601" s="203">
        <v>21426101</v>
      </c>
      <c r="G2601" s="295">
        <v>46083</v>
      </c>
      <c r="H2601" s="747" t="s">
        <v>8255</v>
      </c>
      <c r="J2601" s="352">
        <f t="shared" si="312"/>
        <v>46383</v>
      </c>
      <c r="K2601" s="203" t="s">
        <v>8153</v>
      </c>
      <c r="L2601" s="204">
        <v>8000</v>
      </c>
      <c r="M2601" s="344">
        <v>7910</v>
      </c>
      <c r="N2601" s="204">
        <f t="shared" si="313"/>
        <v>7000</v>
      </c>
      <c r="O2601" s="354">
        <f t="shared" si="317"/>
        <v>910</v>
      </c>
      <c r="P2601" s="204" t="e">
        <f t="shared" si="315"/>
        <v>#N/A</v>
      </c>
      <c r="Q2601" s="586" t="e">
        <f t="shared" si="316"/>
        <v>#N/A</v>
      </c>
      <c r="KL2601" s="961"/>
      <c r="BMB2601" s="303">
        <v>7000</v>
      </c>
    </row>
    <row r="2602" spans="1:298 1672:1874" ht="45" customHeight="1">
      <c r="B2602" s="203">
        <v>5714400214</v>
      </c>
      <c r="C2602" s="203" t="str">
        <f>VLOOKUP(B2602,'效期天數(2025.1126更新)'!B:C,2,FALSE)</f>
        <v>PHOS-B</v>
      </c>
      <c r="D2602" s="203">
        <f>VLOOKUP(B2602,'效期天數(2025.1126更新)'!B:E,4,0)</f>
        <v>300</v>
      </c>
      <c r="E2602" s="204" t="e">
        <f>VLOOKUP(F2602,'帳庫存(20260119  00點更新)'!C:I,7,0)</f>
        <v>#N/A</v>
      </c>
      <c r="F2602" s="203">
        <v>21426102</v>
      </c>
      <c r="G2602" s="295">
        <v>46083</v>
      </c>
      <c r="H2602" s="747" t="s">
        <v>8255</v>
      </c>
      <c r="J2602" s="352">
        <f t="shared" si="312"/>
        <v>46383</v>
      </c>
      <c r="K2602" s="203" t="s">
        <v>8153</v>
      </c>
      <c r="L2602" s="204">
        <v>8000</v>
      </c>
      <c r="M2602" s="344">
        <v>8050</v>
      </c>
      <c r="N2602" s="204">
        <f t="shared" si="313"/>
        <v>8050</v>
      </c>
      <c r="O2602" s="354">
        <f t="shared" si="317"/>
        <v>0</v>
      </c>
      <c r="P2602" s="204" t="e">
        <f t="shared" si="315"/>
        <v>#N/A</v>
      </c>
      <c r="Q2602" s="586" t="e">
        <f t="shared" si="316"/>
        <v>#N/A</v>
      </c>
      <c r="KL2602" s="961"/>
      <c r="BMB2602" s="303">
        <v>3000</v>
      </c>
      <c r="BMM2602" s="303">
        <v>5050</v>
      </c>
    </row>
    <row r="2603" spans="1:298 1672:1874" ht="45" customHeight="1">
      <c r="B2603" s="203">
        <v>5714400214</v>
      </c>
      <c r="C2603" s="203" t="str">
        <f>VLOOKUP(B2603,'效期天數(2025.1126更新)'!B:C,2,FALSE)</f>
        <v>PHOS-B</v>
      </c>
      <c r="D2603" s="203">
        <f>VLOOKUP(B2603,'效期天數(2025.1126更新)'!B:E,4,0)</f>
        <v>300</v>
      </c>
      <c r="E2603" s="204" t="e">
        <f>VLOOKUP(F2603,'帳庫存(20260119  00點更新)'!C:I,7,0)</f>
        <v>#N/A</v>
      </c>
      <c r="F2603" s="203">
        <v>21426103</v>
      </c>
      <c r="G2603" s="295">
        <v>46086</v>
      </c>
      <c r="H2603" s="587" t="s">
        <v>8337</v>
      </c>
      <c r="J2603" s="352">
        <f t="shared" si="312"/>
        <v>46386</v>
      </c>
      <c r="K2603" s="203" t="s">
        <v>8184</v>
      </c>
      <c r="L2603" s="204">
        <v>8000</v>
      </c>
      <c r="M2603" s="204">
        <v>7910</v>
      </c>
      <c r="N2603" s="204">
        <f t="shared" si="313"/>
        <v>7000</v>
      </c>
      <c r="O2603" s="354">
        <f t="shared" si="317"/>
        <v>910</v>
      </c>
      <c r="KL2603" s="961"/>
      <c r="BMS2603" s="303">
        <v>7000</v>
      </c>
    </row>
    <row r="2604" spans="1:298 1672:1874" ht="45" customHeight="1">
      <c r="B2604" s="203">
        <v>5714400214</v>
      </c>
      <c r="C2604" s="203" t="str">
        <f>VLOOKUP(B2604,'效期天數(2025.1126更新)'!B:C,2,FALSE)</f>
        <v>PHOS-B</v>
      </c>
      <c r="D2604" s="203">
        <f>VLOOKUP(B2604,'效期天數(2025.1126更新)'!B:E,4,0)</f>
        <v>300</v>
      </c>
      <c r="E2604" s="204" t="e">
        <f>VLOOKUP(F2604,'帳庫存(20260119  00點更新)'!C:I,7,0)</f>
        <v>#N/A</v>
      </c>
      <c r="F2604" s="203">
        <v>21426104</v>
      </c>
      <c r="G2604" s="295">
        <v>46086</v>
      </c>
      <c r="H2604" s="587" t="s">
        <v>8337</v>
      </c>
      <c r="J2604" s="352">
        <f t="shared" si="312"/>
        <v>46386</v>
      </c>
      <c r="K2604" s="203" t="s">
        <v>8184</v>
      </c>
      <c r="L2604" s="204">
        <v>8000</v>
      </c>
      <c r="M2604" s="204">
        <v>7920</v>
      </c>
      <c r="N2604" s="204">
        <f t="shared" si="313"/>
        <v>7920</v>
      </c>
      <c r="O2604" s="354">
        <f t="shared" si="317"/>
        <v>0</v>
      </c>
      <c r="KL2604" s="961"/>
      <c r="BMS2604" s="303">
        <v>3000</v>
      </c>
      <c r="BNB2604" s="303">
        <v>4920</v>
      </c>
    </row>
    <row r="2605" spans="1:298 1672:1874" ht="45" customHeight="1">
      <c r="B2605" s="203">
        <v>5714400214</v>
      </c>
      <c r="C2605" s="203" t="str">
        <f>VLOOKUP(B2605,'效期天數(2025.1126更新)'!B:C,2,FALSE)</f>
        <v>PHOS-B</v>
      </c>
      <c r="D2605" s="203">
        <f>VLOOKUP(B2605,'效期天數(2025.1126更新)'!B:E,4,0)</f>
        <v>300</v>
      </c>
      <c r="E2605" s="204" t="e">
        <f>VLOOKUP(F2605,'帳庫存(20260119  00點更新)'!C:I,7,0)</f>
        <v>#N/A</v>
      </c>
      <c r="F2605" s="296">
        <v>21426111</v>
      </c>
      <c r="G2605" s="295">
        <v>46092</v>
      </c>
      <c r="H2605" s="546" t="s">
        <v>8439</v>
      </c>
      <c r="J2605" s="352">
        <f t="shared" si="312"/>
        <v>46392</v>
      </c>
      <c r="K2605" s="203" t="s">
        <v>8325</v>
      </c>
      <c r="L2605" s="204">
        <v>8000</v>
      </c>
      <c r="M2605" s="204">
        <v>8020</v>
      </c>
      <c r="N2605" s="204">
        <f t="shared" si="313"/>
        <v>8020</v>
      </c>
      <c r="O2605" s="354">
        <f t="shared" si="317"/>
        <v>0</v>
      </c>
      <c r="KL2605" s="961"/>
      <c r="BNA2605" s="303">
        <v>6000</v>
      </c>
      <c r="BOC2605" s="303">
        <v>2020</v>
      </c>
    </row>
    <row r="2606" spans="1:298 1672:1874" ht="45" customHeight="1">
      <c r="B2606" s="203">
        <v>5714400214</v>
      </c>
      <c r="C2606" s="203" t="str">
        <f>VLOOKUP(B2606,'效期天數(2025.1126更新)'!B:C,2,FALSE)</f>
        <v>PHOS-B</v>
      </c>
      <c r="D2606" s="203">
        <f>VLOOKUP(B2606,'效期天數(2025.1126更新)'!B:E,4,0)</f>
        <v>300</v>
      </c>
      <c r="E2606" s="204" t="e">
        <f>VLOOKUP(F2606,'帳庫存(20260119  00點更新)'!C:I,7,0)</f>
        <v>#N/A</v>
      </c>
      <c r="F2606" s="296">
        <v>21426112</v>
      </c>
      <c r="G2606" s="295">
        <v>46092</v>
      </c>
      <c r="H2606" s="546" t="s">
        <v>8439</v>
      </c>
      <c r="J2606" s="352">
        <f t="shared" si="312"/>
        <v>46392</v>
      </c>
      <c r="K2606" s="203" t="s">
        <v>8325</v>
      </c>
      <c r="L2606" s="204">
        <v>8000</v>
      </c>
      <c r="M2606" s="204">
        <v>8020</v>
      </c>
      <c r="N2606" s="204">
        <f t="shared" si="313"/>
        <v>8020</v>
      </c>
      <c r="O2606" s="354">
        <f t="shared" si="317"/>
        <v>0</v>
      </c>
      <c r="KL2606" s="961"/>
      <c r="BNP2606" s="303">
        <v>7000</v>
      </c>
      <c r="BOC2606" s="303">
        <v>1020</v>
      </c>
    </row>
    <row r="2607" spans="1:298 1672:1874" ht="45" customHeight="1">
      <c r="B2607" s="203">
        <v>5714400214</v>
      </c>
      <c r="C2607" s="203" t="str">
        <f>VLOOKUP(B2607,'效期天數(2025.1126更新)'!B:C,2,FALSE)</f>
        <v>PHOS-B</v>
      </c>
      <c r="D2607" s="203">
        <f>VLOOKUP(B2607,'效期天數(2025.1126更新)'!B:E,4,0)</f>
        <v>300</v>
      </c>
      <c r="E2607" s="204" t="e">
        <f>VLOOKUP(F2607,'帳庫存(20260119  00點更新)'!C:I,7,0)</f>
        <v>#N/A</v>
      </c>
      <c r="F2607" s="296">
        <v>21426113</v>
      </c>
      <c r="G2607" s="295">
        <v>46093</v>
      </c>
      <c r="H2607" s="943" t="s">
        <v>8437</v>
      </c>
      <c r="J2607" s="352">
        <f t="shared" si="312"/>
        <v>46393</v>
      </c>
      <c r="K2607" s="203" t="s">
        <v>8358</v>
      </c>
      <c r="L2607" s="204">
        <v>8000</v>
      </c>
      <c r="M2607" s="204">
        <v>8040</v>
      </c>
      <c r="N2607" s="204">
        <f t="shared" si="313"/>
        <v>8040</v>
      </c>
      <c r="O2607" s="354">
        <f t="shared" si="317"/>
        <v>0</v>
      </c>
      <c r="KL2607" s="961"/>
      <c r="BNQ2607" s="303">
        <v>8040</v>
      </c>
    </row>
    <row r="2608" spans="1:298 1672:1874" ht="45" customHeight="1">
      <c r="B2608" s="203">
        <v>5714400214</v>
      </c>
      <c r="C2608" s="203" t="str">
        <f>VLOOKUP(B2608,'效期天數(2025.1126更新)'!B:C,2,FALSE)</f>
        <v>PHOS-B</v>
      </c>
      <c r="D2608" s="203">
        <f>VLOOKUP(B2608,'效期天數(2025.1126更新)'!B:E,4,0)</f>
        <v>300</v>
      </c>
      <c r="E2608" s="204" t="e">
        <f>VLOOKUP(F2608,'帳庫存(20260119  00點更新)'!C:I,7,0)</f>
        <v>#N/A</v>
      </c>
      <c r="F2608" s="296">
        <v>21426114</v>
      </c>
      <c r="G2608" s="295">
        <v>46093</v>
      </c>
      <c r="H2608" s="943" t="s">
        <v>8437</v>
      </c>
      <c r="J2608" s="352">
        <f t="shared" si="312"/>
        <v>46393</v>
      </c>
      <c r="K2608" s="203" t="s">
        <v>8358</v>
      </c>
      <c r="L2608" s="204">
        <v>8000</v>
      </c>
      <c r="M2608" s="204">
        <v>8050</v>
      </c>
      <c r="N2608" s="204">
        <f t="shared" si="313"/>
        <v>8050</v>
      </c>
      <c r="O2608" s="354">
        <f t="shared" si="317"/>
        <v>0</v>
      </c>
      <c r="KL2608" s="961"/>
      <c r="BNQ2608" s="303">
        <v>2000</v>
      </c>
      <c r="BNY2608" s="303">
        <v>5000</v>
      </c>
      <c r="BTB2608" s="303">
        <v>1050</v>
      </c>
    </row>
    <row r="2609" spans="1:373 1746:1905" ht="45" customHeight="1">
      <c r="B2609" s="203">
        <v>5714400214</v>
      </c>
      <c r="C2609" s="203" t="str">
        <f>VLOOKUP(B2609,'效期天數(2025.1126更新)'!B:C,2,FALSE)</f>
        <v>PHOS-B</v>
      </c>
      <c r="D2609" s="203">
        <f>VLOOKUP(B2609,'效期天數(2025.1126更新)'!B:E,4,0)</f>
        <v>300</v>
      </c>
      <c r="E2609" s="204" t="e">
        <f>VLOOKUP(F2609,'帳庫存(20260119  00點更新)'!C:I,7,0)</f>
        <v>#N/A</v>
      </c>
      <c r="F2609" s="296">
        <v>21426121</v>
      </c>
      <c r="G2609" s="295">
        <v>46100</v>
      </c>
      <c r="H2609" s="538" t="s">
        <v>8650</v>
      </c>
      <c r="J2609" s="352">
        <f t="shared" si="312"/>
        <v>46400</v>
      </c>
      <c r="K2609" s="203" t="s">
        <v>8470</v>
      </c>
      <c r="L2609" s="204">
        <v>8000</v>
      </c>
      <c r="M2609" s="204">
        <v>8070</v>
      </c>
      <c r="N2609" s="204">
        <f t="shared" si="313"/>
        <v>8070</v>
      </c>
      <c r="O2609" s="354">
        <f t="shared" si="317"/>
        <v>0</v>
      </c>
      <c r="KL2609" s="961"/>
      <c r="BOQ2609" s="303">
        <v>5000</v>
      </c>
      <c r="BPT2609" s="303">
        <v>3070</v>
      </c>
    </row>
    <row r="2610" spans="1:373 1746:1905" ht="45" customHeight="1">
      <c r="B2610" s="203">
        <v>5714400214</v>
      </c>
      <c r="C2610" s="203" t="str">
        <f>VLOOKUP(B2610,'效期天數(2025.1126更新)'!B:C,2,FALSE)</f>
        <v>PHOS-B</v>
      </c>
      <c r="D2610" s="203">
        <f>VLOOKUP(B2610,'效期天數(2025.1126更新)'!B:E,4,0)</f>
        <v>300</v>
      </c>
      <c r="E2610" s="204" t="e">
        <f>VLOOKUP(F2610,'帳庫存(20260119  00點更新)'!C:I,7,0)</f>
        <v>#N/A</v>
      </c>
      <c r="F2610" s="296">
        <v>21426122</v>
      </c>
      <c r="G2610" s="295">
        <v>46100</v>
      </c>
      <c r="H2610" s="538" t="s">
        <v>8650</v>
      </c>
      <c r="J2610" s="352">
        <f t="shared" si="312"/>
        <v>46400</v>
      </c>
      <c r="K2610" s="203" t="s">
        <v>8470</v>
      </c>
      <c r="L2610" s="204">
        <v>8000</v>
      </c>
      <c r="M2610" s="204">
        <v>8010</v>
      </c>
      <c r="N2610" s="204">
        <f t="shared" si="313"/>
        <v>8010</v>
      </c>
      <c r="O2610" s="354">
        <f>M2610-N2610+LE2610</f>
        <v>1000</v>
      </c>
      <c r="KL2610" s="961"/>
      <c r="LE2610" s="944">
        <v>1000</v>
      </c>
      <c r="BOR2610" s="303">
        <v>7000</v>
      </c>
      <c r="BPT2610" s="303">
        <v>1010</v>
      </c>
    </row>
    <row r="2611" spans="1:373 1746:1905" ht="45" customHeight="1">
      <c r="B2611" s="203">
        <v>5714400214</v>
      </c>
      <c r="C2611" s="203" t="str">
        <f>VLOOKUP(B2611,'效期天數(2025.1126更新)'!B:C,2,FALSE)</f>
        <v>PHOS-B</v>
      </c>
      <c r="D2611" s="203">
        <f>VLOOKUP(B2611,'效期天數(2025.1126更新)'!B:E,4,0)</f>
        <v>300</v>
      </c>
      <c r="E2611" s="204" t="e">
        <f>VLOOKUP(F2611,'帳庫存(20260119  00點更新)'!C:I,7,0)</f>
        <v>#N/A</v>
      </c>
      <c r="F2611" s="296">
        <v>21426123</v>
      </c>
      <c r="G2611" s="295">
        <v>46101</v>
      </c>
      <c r="H2611" s="754" t="s">
        <v>8651</v>
      </c>
      <c r="J2611" s="352">
        <f t="shared" si="312"/>
        <v>46401</v>
      </c>
      <c r="K2611" s="203" t="s">
        <v>8482</v>
      </c>
      <c r="L2611" s="204">
        <v>8000</v>
      </c>
      <c r="M2611" s="204">
        <v>8010</v>
      </c>
      <c r="N2611" s="204">
        <f t="shared" si="313"/>
        <v>8010</v>
      </c>
      <c r="O2611" s="354">
        <f>M2611-N2611</f>
        <v>0</v>
      </c>
      <c r="KL2611" s="961"/>
      <c r="BOU2611" s="303">
        <v>8010</v>
      </c>
    </row>
    <row r="2612" spans="1:373 1746:1905" ht="45" customHeight="1">
      <c r="B2612" s="203">
        <v>5714400214</v>
      </c>
      <c r="C2612" s="203" t="str">
        <f>VLOOKUP(B2612,'效期天數(2025.1126更新)'!B:C,2,FALSE)</f>
        <v>PHOS-B</v>
      </c>
      <c r="D2612" s="203">
        <f>VLOOKUP(B2612,'效期天數(2025.1126更新)'!B:E,4,0)</f>
        <v>300</v>
      </c>
      <c r="E2612" s="204" t="e">
        <f>VLOOKUP(F2612,'帳庫存(20260119  00點更新)'!C:I,7,0)</f>
        <v>#N/A</v>
      </c>
      <c r="F2612" s="296">
        <v>21426124</v>
      </c>
      <c r="G2612" s="295">
        <v>46101</v>
      </c>
      <c r="H2612" s="754" t="s">
        <v>8651</v>
      </c>
      <c r="J2612" s="352">
        <f t="shared" si="312"/>
        <v>46401</v>
      </c>
      <c r="K2612" s="203" t="s">
        <v>8482</v>
      </c>
      <c r="L2612" s="204">
        <v>8000</v>
      </c>
      <c r="M2612" s="204">
        <v>7930</v>
      </c>
      <c r="N2612" s="204">
        <f t="shared" si="313"/>
        <v>7930</v>
      </c>
      <c r="O2612" s="354">
        <f>M2612-N2612</f>
        <v>0</v>
      </c>
      <c r="KL2612" s="961"/>
      <c r="BOU2612" s="303">
        <v>2000</v>
      </c>
      <c r="BPB2612" s="303">
        <v>5930</v>
      </c>
    </row>
    <row r="2613" spans="1:373 1746:1905" ht="45" customHeight="1">
      <c r="B2613" s="203">
        <v>5714400214</v>
      </c>
      <c r="C2613" s="650" t="str">
        <f>VLOOKUP(B2613,'效期天數(2025.1126更新)'!B:C,2,FALSE)</f>
        <v>PHOS-B</v>
      </c>
      <c r="D2613" s="203">
        <f>VLOOKUP(B2613,'效期天數(2025.1126更新)'!B:E,4,0)</f>
        <v>300</v>
      </c>
      <c r="E2613" s="847" t="e">
        <f>VLOOKUP(F2613,'帳庫存(20260119  00點更新)'!C:I,7,0)</f>
        <v>#N/A</v>
      </c>
      <c r="F2613" s="571" t="s">
        <v>8548</v>
      </c>
      <c r="G2613" s="295">
        <v>46105</v>
      </c>
      <c r="J2613" s="352">
        <f t="shared" si="312"/>
        <v>46405</v>
      </c>
      <c r="K2613" s="203" t="s">
        <v>8547</v>
      </c>
      <c r="L2613" s="204">
        <v>8000</v>
      </c>
      <c r="M2613" s="570"/>
      <c r="N2613" s="204">
        <f t="shared" si="313"/>
        <v>0</v>
      </c>
      <c r="O2613" s="354">
        <f>M2613-N2613</f>
        <v>0</v>
      </c>
      <c r="KL2613" s="961"/>
    </row>
    <row r="2614" spans="1:373 1746:1905" ht="45" customHeight="1">
      <c r="B2614" s="203">
        <v>5714400214</v>
      </c>
      <c r="C2614" s="650" t="str">
        <f>VLOOKUP(B2614,'效期天數(2025.1126更新)'!B:C,2,FALSE)</f>
        <v>PHOS-B</v>
      </c>
      <c r="D2614" s="203">
        <f>VLOOKUP(B2614,'效期天數(2025.1126更新)'!B:E,4,0)</f>
        <v>300</v>
      </c>
      <c r="E2614" s="847" t="e">
        <f>VLOOKUP(F2614,'帳庫存(20260119  00點更新)'!C:I,7,0)</f>
        <v>#N/A</v>
      </c>
      <c r="F2614" s="571" t="s">
        <v>8549</v>
      </c>
      <c r="G2614" s="295">
        <v>46105</v>
      </c>
      <c r="J2614" s="352">
        <f t="shared" si="312"/>
        <v>46405</v>
      </c>
      <c r="K2614" s="203" t="s">
        <v>8547</v>
      </c>
      <c r="L2614" s="204">
        <v>8000</v>
      </c>
      <c r="M2614" s="570"/>
      <c r="N2614" s="204">
        <f t="shared" si="313"/>
        <v>0</v>
      </c>
      <c r="O2614" s="354">
        <f>M2614-N2614</f>
        <v>0</v>
      </c>
      <c r="KL2614" s="961"/>
    </row>
    <row r="2615" spans="1:373 1746:1905" ht="45" customHeight="1">
      <c r="A2615" s="714" t="s">
        <v>4950</v>
      </c>
      <c r="B2615" s="203">
        <v>5714400214</v>
      </c>
      <c r="C2615" s="203" t="str">
        <f>VLOOKUP(B2615,'效期天數(2025.1126更新)'!B:C,2,FALSE)</f>
        <v>PHOS-B</v>
      </c>
      <c r="D2615" s="203">
        <f>VLOOKUP(B2615,'效期天數(2025.1126更新)'!B:E,4,0)</f>
        <v>300</v>
      </c>
      <c r="E2615" s="204" t="e">
        <f>VLOOKUP(F2615,'帳庫存(20260119  00點更新)'!C:I,7,0)</f>
        <v>#N/A</v>
      </c>
      <c r="F2615" s="296">
        <v>21426131</v>
      </c>
      <c r="G2615" s="295">
        <v>46106</v>
      </c>
      <c r="H2615" s="745" t="s">
        <v>8666</v>
      </c>
      <c r="J2615" s="352">
        <f t="shared" si="312"/>
        <v>46406</v>
      </c>
      <c r="K2615" s="203" t="s">
        <v>8566</v>
      </c>
      <c r="L2615" s="204">
        <v>8000</v>
      </c>
      <c r="M2615" s="204">
        <v>7910</v>
      </c>
      <c r="N2615" s="204">
        <f t="shared" si="313"/>
        <v>9000</v>
      </c>
      <c r="O2615" s="354">
        <f>M2615-N2615+KZ2615</f>
        <v>910</v>
      </c>
      <c r="KL2615" s="961"/>
      <c r="KZ2615" s="651">
        <v>2000</v>
      </c>
      <c r="BOD2615" s="303">
        <v>7000</v>
      </c>
      <c r="BSG2615" s="303">
        <v>2000</v>
      </c>
    </row>
    <row r="2616" spans="1:373 1746:1905" ht="45" customHeight="1">
      <c r="A2616" s="714" t="s">
        <v>4950</v>
      </c>
      <c r="B2616" s="203">
        <v>5714400214</v>
      </c>
      <c r="C2616" s="203" t="str">
        <f>VLOOKUP(B2616,'效期天數(2025.1126更新)'!B:C,2,FALSE)</f>
        <v>PHOS-B</v>
      </c>
      <c r="D2616" s="203">
        <f>VLOOKUP(B2616,'效期天數(2025.1126更新)'!B:E,4,0)</f>
        <v>300</v>
      </c>
      <c r="E2616" s="204" t="e">
        <f>VLOOKUP(F2616,'帳庫存(20260119  00點更新)'!C:I,7,0)</f>
        <v>#N/A</v>
      </c>
      <c r="F2616" s="296">
        <v>21426132</v>
      </c>
      <c r="G2616" s="295">
        <v>46106</v>
      </c>
      <c r="H2616" s="745" t="s">
        <v>8666</v>
      </c>
      <c r="J2616" s="352">
        <f t="shared" si="312"/>
        <v>46406</v>
      </c>
      <c r="K2616" s="203" t="s">
        <v>8566</v>
      </c>
      <c r="L2616" s="204">
        <v>8000</v>
      </c>
      <c r="M2616" s="204">
        <v>7920</v>
      </c>
      <c r="N2616" s="204">
        <f t="shared" si="313"/>
        <v>6000</v>
      </c>
      <c r="O2616" s="354">
        <f t="shared" ref="O2616:O2622" si="318">M2616-N2616</f>
        <v>1920</v>
      </c>
      <c r="KL2616" s="961"/>
      <c r="BOD2616" s="303">
        <v>4000</v>
      </c>
      <c r="BPB2616" s="303">
        <v>2000</v>
      </c>
    </row>
    <row r="2617" spans="1:373 1746:1905" ht="45" customHeight="1">
      <c r="B2617" s="203">
        <v>5714400214</v>
      </c>
      <c r="C2617" s="203" t="str">
        <f>VLOOKUP(B2617,'效期天數(2025.1126更新)'!B:C,2,FALSE)</f>
        <v>PHOS-B</v>
      </c>
      <c r="D2617" s="203">
        <f>VLOOKUP(B2617,'效期天數(2025.1126更新)'!B:E,4,0)</f>
        <v>300</v>
      </c>
      <c r="E2617" s="204" t="e">
        <f>VLOOKUP(F2617,'帳庫存(20260119  00點更新)'!C:I,7,0)</f>
        <v>#N/A</v>
      </c>
      <c r="F2617" s="296">
        <v>21426151</v>
      </c>
      <c r="G2617" s="295">
        <v>46121</v>
      </c>
      <c r="H2617" s="564" t="s">
        <v>8932</v>
      </c>
      <c r="J2617" s="352">
        <f t="shared" si="312"/>
        <v>46421</v>
      </c>
      <c r="K2617" s="203" t="s">
        <v>8809</v>
      </c>
      <c r="L2617" s="204">
        <v>4000</v>
      </c>
      <c r="M2617" s="204">
        <v>3920</v>
      </c>
      <c r="N2617" s="204">
        <f t="shared" si="313"/>
        <v>3920</v>
      </c>
      <c r="O2617" s="354">
        <f t="shared" si="318"/>
        <v>0</v>
      </c>
      <c r="BPN2617" s="303">
        <v>3000</v>
      </c>
      <c r="BSB2617" s="303">
        <v>920</v>
      </c>
    </row>
    <row r="2618" spans="1:373 1746:1905" ht="45" customHeight="1">
      <c r="B2618" s="203">
        <v>5714400214</v>
      </c>
      <c r="C2618" s="203" t="str">
        <f>VLOOKUP(B2618,'效期天數(2025.1126更新)'!B:C,2,FALSE)</f>
        <v>PHOS-B</v>
      </c>
      <c r="D2618" s="203">
        <f>VLOOKUP(B2618,'效期天數(2025.1126更新)'!B:E,4,0)</f>
        <v>300</v>
      </c>
      <c r="E2618" s="204" t="e">
        <f>VLOOKUP(F2618,'帳庫存(20260119  00點更新)'!C:I,7,0)</f>
        <v>#N/A</v>
      </c>
      <c r="F2618" s="296">
        <v>21426152</v>
      </c>
      <c r="G2618" s="295">
        <v>46121</v>
      </c>
      <c r="H2618" s="564" t="s">
        <v>8932</v>
      </c>
      <c r="J2618" s="352">
        <f t="shared" si="312"/>
        <v>46421</v>
      </c>
      <c r="K2618" s="203" t="s">
        <v>8809</v>
      </c>
      <c r="L2618" s="204">
        <v>4000</v>
      </c>
      <c r="M2618" s="204">
        <v>3980</v>
      </c>
      <c r="N2618" s="204">
        <f t="shared" si="313"/>
        <v>3000</v>
      </c>
      <c r="O2618" s="354">
        <f t="shared" si="318"/>
        <v>980</v>
      </c>
      <c r="BPN2618" s="303">
        <v>3000</v>
      </c>
    </row>
    <row r="2619" spans="1:373 1746:1905" ht="45" customHeight="1">
      <c r="B2619" s="203">
        <v>5714400214</v>
      </c>
      <c r="C2619" s="203" t="str">
        <f>VLOOKUP(B2619,'效期天數(2025.1126更新)'!B:C,2,FALSE)</f>
        <v>PHOS-B</v>
      </c>
      <c r="D2619" s="203">
        <f>VLOOKUP(B2619,'效期天數(2025.1126更新)'!B:E,4,0)</f>
        <v>300</v>
      </c>
      <c r="E2619" s="204" t="e">
        <f>VLOOKUP(F2619,'帳庫存(20260119  00點更新)'!C:I,7,0)</f>
        <v>#N/A</v>
      </c>
      <c r="F2619" s="296">
        <v>21426153</v>
      </c>
      <c r="G2619" s="295">
        <v>46121</v>
      </c>
      <c r="H2619" s="564" t="s">
        <v>8932</v>
      </c>
      <c r="J2619" s="352">
        <f t="shared" si="312"/>
        <v>46421</v>
      </c>
      <c r="K2619" s="203" t="s">
        <v>8809</v>
      </c>
      <c r="L2619" s="204">
        <v>4000</v>
      </c>
      <c r="M2619" s="204">
        <v>3980</v>
      </c>
      <c r="N2619" s="204">
        <f t="shared" si="313"/>
        <v>3980</v>
      </c>
      <c r="O2619" s="354">
        <f t="shared" si="318"/>
        <v>0</v>
      </c>
      <c r="BPN2619" s="303">
        <v>3000</v>
      </c>
      <c r="BSB2619" s="303">
        <v>980</v>
      </c>
    </row>
    <row r="2620" spans="1:373 1746:1905" ht="45" customHeight="1">
      <c r="B2620" s="203">
        <v>5714400214</v>
      </c>
      <c r="C2620" s="203" t="str">
        <f>VLOOKUP(B2620,'效期天數(2025.1126更新)'!B:C,2,FALSE)</f>
        <v>PHOS-B</v>
      </c>
      <c r="D2620" s="203">
        <f>VLOOKUP(B2620,'效期天數(2025.1126更新)'!B:E,4,0)</f>
        <v>300</v>
      </c>
      <c r="E2620" s="204" t="e">
        <f>VLOOKUP(F2620,'帳庫存(20260119  00點更新)'!C:I,7,0)</f>
        <v>#N/A</v>
      </c>
      <c r="F2620" s="296">
        <v>21426154</v>
      </c>
      <c r="G2620" s="295">
        <v>46121</v>
      </c>
      <c r="H2620" s="564" t="s">
        <v>8932</v>
      </c>
      <c r="J2620" s="352">
        <f t="shared" si="312"/>
        <v>46421</v>
      </c>
      <c r="K2620" s="203" t="s">
        <v>8809</v>
      </c>
      <c r="L2620" s="204">
        <v>4000</v>
      </c>
      <c r="M2620" s="204">
        <v>4170</v>
      </c>
      <c r="N2620" s="204">
        <f t="shared" si="313"/>
        <v>4170</v>
      </c>
      <c r="O2620" s="354">
        <f t="shared" si="318"/>
        <v>0</v>
      </c>
      <c r="BPN2620" s="303">
        <v>1000</v>
      </c>
      <c r="BSB2620" s="303">
        <v>3170</v>
      </c>
    </row>
    <row r="2621" spans="1:373 1746:1905" ht="45" customHeight="1">
      <c r="B2621" s="203">
        <v>5714400214</v>
      </c>
      <c r="C2621" s="203" t="str">
        <f>VLOOKUP(B2621,'效期天數(2025.1126更新)'!B:C,2,FALSE)</f>
        <v>PHOS-B</v>
      </c>
      <c r="D2621" s="203">
        <f>VLOOKUP(B2621,'效期天數(2025.1126更新)'!B:E,4,0)</f>
        <v>300</v>
      </c>
      <c r="E2621" s="204" t="e">
        <f>VLOOKUP(F2621,'帳庫存(20260119  00點更新)'!C:I,7,0)</f>
        <v>#N/A</v>
      </c>
      <c r="F2621" s="296">
        <v>21426161</v>
      </c>
      <c r="G2621" s="295">
        <v>46126</v>
      </c>
      <c r="H2621" s="912" t="s">
        <v>9054</v>
      </c>
      <c r="J2621" s="352">
        <f t="shared" si="312"/>
        <v>46426</v>
      </c>
      <c r="K2621" s="203" t="s">
        <v>8940</v>
      </c>
      <c r="L2621" s="204">
        <v>8000</v>
      </c>
      <c r="M2621" s="204">
        <v>8160</v>
      </c>
      <c r="N2621" s="204">
        <f t="shared" si="313"/>
        <v>8160</v>
      </c>
      <c r="O2621" s="354">
        <f t="shared" si="318"/>
        <v>0</v>
      </c>
      <c r="BQO2621" s="303">
        <v>8160</v>
      </c>
    </row>
    <row r="2622" spans="1:373 1746:1905" ht="45" customHeight="1">
      <c r="B2622" s="203">
        <v>5714400214</v>
      </c>
      <c r="C2622" s="203" t="str">
        <f>VLOOKUP(B2622,'效期天數(2025.1126更新)'!B:C,2,FALSE)</f>
        <v>PHOS-B</v>
      </c>
      <c r="D2622" s="203">
        <f>VLOOKUP(B2622,'效期天數(2025.1126更新)'!B:E,4,0)</f>
        <v>300</v>
      </c>
      <c r="E2622" s="204" t="e">
        <f>VLOOKUP(F2622,'帳庫存(20260119  00點更新)'!C:I,7,0)</f>
        <v>#N/A</v>
      </c>
      <c r="F2622" s="296">
        <v>21426162</v>
      </c>
      <c r="G2622" s="295">
        <v>46126</v>
      </c>
      <c r="H2622" s="912" t="s">
        <v>9054</v>
      </c>
      <c r="J2622" s="352">
        <f t="shared" si="312"/>
        <v>46426</v>
      </c>
      <c r="K2622" s="203" t="s">
        <v>8940</v>
      </c>
      <c r="L2622" s="204">
        <v>8000</v>
      </c>
      <c r="M2622" s="204">
        <v>8040</v>
      </c>
      <c r="N2622" s="204">
        <f t="shared" si="313"/>
        <v>7000</v>
      </c>
      <c r="O2622" s="354">
        <f t="shared" si="318"/>
        <v>1040</v>
      </c>
      <c r="BQO2622" s="303">
        <v>5000</v>
      </c>
      <c r="BUG2622" s="303">
        <v>2000</v>
      </c>
    </row>
    <row r="2623" spans="1:373 1746:1905" ht="45" customHeight="1">
      <c r="A2623" s="714" t="s">
        <v>4950</v>
      </c>
      <c r="B2623" s="203">
        <v>5714400214</v>
      </c>
      <c r="C2623" s="203" t="str">
        <f>VLOOKUP(B2623,'效期天數(2025.1126更新)'!B:C,2,FALSE)</f>
        <v>PHOS-B</v>
      </c>
      <c r="D2623" s="203">
        <f>VLOOKUP(B2623,'效期天數(2025.1126更新)'!B:E,4,0)</f>
        <v>300</v>
      </c>
      <c r="E2623" s="204" t="e">
        <f>VLOOKUP(F2623,'帳庫存(20260119  00點更新)'!C:I,7,0)</f>
        <v>#N/A</v>
      </c>
      <c r="F2623" s="296">
        <v>21426163</v>
      </c>
      <c r="G2623" s="295">
        <v>46128</v>
      </c>
      <c r="H2623" s="747" t="s">
        <v>9087</v>
      </c>
      <c r="J2623" s="352">
        <f t="shared" si="312"/>
        <v>46428</v>
      </c>
      <c r="K2623" s="203" t="s">
        <v>9017</v>
      </c>
      <c r="L2623" s="204">
        <v>8000</v>
      </c>
      <c r="M2623" s="204">
        <v>7920</v>
      </c>
      <c r="N2623" s="204">
        <f t="shared" si="313"/>
        <v>7920</v>
      </c>
      <c r="O2623" s="354">
        <f>M2623-N2623+NI2623</f>
        <v>860</v>
      </c>
      <c r="NI2623" s="651">
        <v>860</v>
      </c>
      <c r="BQZ2623" s="303">
        <v>7000</v>
      </c>
      <c r="BUC2623" s="303">
        <v>920</v>
      </c>
    </row>
    <row r="2624" spans="1:373 1746:1905" ht="45" customHeight="1">
      <c r="A2624" s="714" t="s">
        <v>4950</v>
      </c>
      <c r="B2624" s="203">
        <v>5714400214</v>
      </c>
      <c r="C2624" s="203" t="str">
        <f>VLOOKUP(B2624,'效期天數(2025.1126更新)'!B:C,2,FALSE)</f>
        <v>PHOS-B</v>
      </c>
      <c r="D2624" s="203">
        <f>VLOOKUP(B2624,'效期天數(2025.1126更新)'!B:E,4,0)</f>
        <v>300</v>
      </c>
      <c r="E2624" s="204" t="e">
        <f>VLOOKUP(F2624,'帳庫存(20260119  00點更新)'!C:I,7,0)</f>
        <v>#N/A</v>
      </c>
      <c r="F2624" s="296">
        <v>21426164</v>
      </c>
      <c r="G2624" s="295">
        <v>46128</v>
      </c>
      <c r="H2624" s="747" t="s">
        <v>9087</v>
      </c>
      <c r="J2624" s="352">
        <f t="shared" si="312"/>
        <v>46428</v>
      </c>
      <c r="K2624" s="203" t="s">
        <v>9017</v>
      </c>
      <c r="L2624" s="204">
        <v>8000</v>
      </c>
      <c r="M2624" s="204">
        <v>7920</v>
      </c>
      <c r="N2624" s="204">
        <f t="shared" si="313"/>
        <v>7920</v>
      </c>
      <c r="O2624" s="354">
        <f t="shared" ref="O2624:O2640" si="319">M2624-N2624</f>
        <v>0</v>
      </c>
      <c r="BQZ2624" s="303">
        <v>3000</v>
      </c>
      <c r="BUC2624" s="303">
        <v>4920</v>
      </c>
    </row>
    <row r="2625" spans="1:15 1833:1922" ht="45" customHeight="1">
      <c r="B2625" s="203">
        <v>5714400214</v>
      </c>
      <c r="C2625" s="203" t="str">
        <f>VLOOKUP(B2625,'效期天數(2025.1126更新)'!B:C,2,FALSE)</f>
        <v>PHOS-B</v>
      </c>
      <c r="D2625" s="203">
        <f>VLOOKUP(B2625,'效期天數(2025.1126更新)'!B:E,4,0)</f>
        <v>300</v>
      </c>
      <c r="E2625" s="204" t="e">
        <f>VLOOKUP(F2625,'帳庫存(20260119  00點更新)'!C:I,7,0)</f>
        <v>#N/A</v>
      </c>
      <c r="F2625" s="296">
        <v>21426171</v>
      </c>
      <c r="G2625" s="295">
        <v>46135</v>
      </c>
      <c r="H2625" s="754" t="s">
        <v>9305</v>
      </c>
      <c r="J2625" s="352">
        <f t="shared" si="312"/>
        <v>46435</v>
      </c>
      <c r="K2625" s="203" t="s">
        <v>9183</v>
      </c>
      <c r="L2625" s="204">
        <v>8000</v>
      </c>
      <c r="M2625" s="204">
        <v>8070</v>
      </c>
      <c r="N2625" s="204">
        <f t="shared" si="313"/>
        <v>8070</v>
      </c>
      <c r="O2625" s="354">
        <f t="shared" si="319"/>
        <v>0</v>
      </c>
      <c r="BSB2625" s="303">
        <v>5000</v>
      </c>
      <c r="BTH2625" s="303">
        <v>3070</v>
      </c>
    </row>
    <row r="2626" spans="1:15 1833:1922" ht="45" customHeight="1">
      <c r="B2626" s="203">
        <v>5714400214</v>
      </c>
      <c r="C2626" s="203" t="str">
        <f>VLOOKUP(B2626,'效期天數(2025.1126更新)'!B:C,2,FALSE)</f>
        <v>PHOS-B</v>
      </c>
      <c r="D2626" s="203">
        <f>VLOOKUP(B2626,'效期天數(2025.1126更新)'!B:E,4,0)</f>
        <v>300</v>
      </c>
      <c r="E2626" s="204" t="e">
        <f>VLOOKUP(F2626,'帳庫存(20260119  00點更新)'!C:I,7,0)</f>
        <v>#N/A</v>
      </c>
      <c r="F2626" s="296">
        <v>21426172</v>
      </c>
      <c r="G2626" s="295">
        <v>46135</v>
      </c>
      <c r="H2626" s="754" t="s">
        <v>9305</v>
      </c>
      <c r="J2626" s="352">
        <f t="shared" si="312"/>
        <v>46435</v>
      </c>
      <c r="K2626" s="203" t="s">
        <v>9183</v>
      </c>
      <c r="L2626" s="204">
        <v>8000</v>
      </c>
      <c r="M2626" s="204">
        <v>8020</v>
      </c>
      <c r="N2626" s="204">
        <f t="shared" si="313"/>
        <v>7000</v>
      </c>
      <c r="O2626" s="354">
        <f t="shared" si="319"/>
        <v>1020</v>
      </c>
      <c r="BTH2626" s="303">
        <v>7000</v>
      </c>
    </row>
    <row r="2627" spans="1:15 1833:1922" ht="45" customHeight="1">
      <c r="B2627" s="203">
        <v>5714400214</v>
      </c>
      <c r="C2627" s="203" t="str">
        <f>VLOOKUP(B2627,'效期天數(2025.1126更新)'!B:C,2,FALSE)</f>
        <v>PHOS-B</v>
      </c>
      <c r="D2627" s="203">
        <f>VLOOKUP(B2627,'效期天數(2025.1126更新)'!B:E,4,0)</f>
        <v>300</v>
      </c>
      <c r="E2627" s="204" t="e">
        <f>VLOOKUP(F2627,'帳庫存(20260119  00點更新)'!C:I,7,0)</f>
        <v>#N/A</v>
      </c>
      <c r="F2627" s="296">
        <v>21426173</v>
      </c>
      <c r="G2627" s="295">
        <v>46136</v>
      </c>
      <c r="H2627" s="580" t="s">
        <v>9308</v>
      </c>
      <c r="J2627" s="352">
        <f t="shared" si="312"/>
        <v>46436</v>
      </c>
      <c r="K2627" s="203" t="s">
        <v>9206</v>
      </c>
      <c r="L2627" s="204">
        <v>8000</v>
      </c>
      <c r="M2627" s="204">
        <v>7910</v>
      </c>
      <c r="N2627" s="204">
        <f t="shared" si="313"/>
        <v>7000</v>
      </c>
      <c r="O2627" s="354">
        <f t="shared" si="319"/>
        <v>910</v>
      </c>
      <c r="BRM2627" s="303">
        <v>7000</v>
      </c>
    </row>
    <row r="2628" spans="1:15 1833:1922" ht="45" customHeight="1">
      <c r="B2628" s="203">
        <v>5714400214</v>
      </c>
      <c r="C2628" s="203" t="str">
        <f>VLOOKUP(B2628,'效期天數(2025.1126更新)'!B:C,2,FALSE)</f>
        <v>PHOS-B</v>
      </c>
      <c r="D2628" s="203">
        <f>VLOOKUP(B2628,'效期天數(2025.1126更新)'!B:E,4,0)</f>
        <v>300</v>
      </c>
      <c r="E2628" s="204" t="e">
        <f>VLOOKUP(F2628,'帳庫存(20260119  00點更新)'!C:I,7,0)</f>
        <v>#N/A</v>
      </c>
      <c r="F2628" s="296">
        <v>21426174</v>
      </c>
      <c r="G2628" s="295">
        <v>46136</v>
      </c>
      <c r="H2628" s="580" t="s">
        <v>9308</v>
      </c>
      <c r="J2628" s="352">
        <f t="shared" si="312"/>
        <v>46436</v>
      </c>
      <c r="K2628" s="203" t="s">
        <v>9206</v>
      </c>
      <c r="L2628" s="204">
        <v>8000</v>
      </c>
      <c r="M2628" s="204">
        <v>8040</v>
      </c>
      <c r="N2628" s="204">
        <f t="shared" si="313"/>
        <v>8040</v>
      </c>
      <c r="O2628" s="354">
        <f t="shared" si="319"/>
        <v>0</v>
      </c>
      <c r="BRM2628" s="303">
        <v>4000</v>
      </c>
      <c r="BTI2628" s="303">
        <v>4040</v>
      </c>
    </row>
    <row r="2629" spans="1:15 1833:1922" ht="45" customHeight="1">
      <c r="B2629" s="203">
        <v>5714400214</v>
      </c>
      <c r="C2629" s="203" t="str">
        <f>VLOOKUP(B2629,'效期天數(2025.1126更新)'!B:C,2,FALSE)</f>
        <v>PHOS-B</v>
      </c>
      <c r="D2629" s="203">
        <f>VLOOKUP(B2629,'效期天數(2025.1126更新)'!B:E,4,0)</f>
        <v>300</v>
      </c>
      <c r="E2629" s="204" t="e">
        <f>VLOOKUP(F2629,'帳庫存(20260119  00點更新)'!C:I,7,0)</f>
        <v>#N/A</v>
      </c>
      <c r="F2629" s="296">
        <v>21426191</v>
      </c>
      <c r="G2629" s="295">
        <v>46149</v>
      </c>
      <c r="H2629" s="747" t="s">
        <v>9811</v>
      </c>
      <c r="J2629" s="352">
        <f t="shared" si="312"/>
        <v>46449</v>
      </c>
      <c r="K2629" s="203" t="s">
        <v>9421</v>
      </c>
      <c r="L2629" s="204">
        <v>8000</v>
      </c>
      <c r="M2629" s="204">
        <v>8070</v>
      </c>
      <c r="N2629" s="204">
        <f t="shared" si="313"/>
        <v>8070</v>
      </c>
      <c r="O2629" s="354">
        <f t="shared" si="319"/>
        <v>0</v>
      </c>
      <c r="BSI2629" s="303">
        <v>8070</v>
      </c>
    </row>
    <row r="2630" spans="1:15 1833:1922" ht="45" customHeight="1">
      <c r="B2630" s="203">
        <v>5714400214</v>
      </c>
      <c r="C2630" s="203" t="str">
        <f>VLOOKUP(B2630,'效期天數(2025.1126更新)'!B:C,2,FALSE)</f>
        <v>PHOS-B</v>
      </c>
      <c r="D2630" s="203">
        <f>VLOOKUP(B2630,'效期天數(2025.1126更新)'!B:E,4,0)</f>
        <v>300</v>
      </c>
      <c r="E2630" s="204" t="e">
        <f>VLOOKUP(F2630,'帳庫存(20260119  00點更新)'!C:I,7,0)</f>
        <v>#N/A</v>
      </c>
      <c r="F2630" s="296">
        <v>21426192</v>
      </c>
      <c r="G2630" s="295">
        <v>46149</v>
      </c>
      <c r="H2630" s="747" t="s">
        <v>9811</v>
      </c>
      <c r="J2630" s="352">
        <f t="shared" si="312"/>
        <v>46449</v>
      </c>
      <c r="K2630" s="203" t="s">
        <v>9421</v>
      </c>
      <c r="L2630" s="204">
        <v>8000</v>
      </c>
      <c r="M2630" s="204">
        <v>8210</v>
      </c>
      <c r="N2630" s="204">
        <f t="shared" si="313"/>
        <v>8210</v>
      </c>
      <c r="O2630" s="354">
        <f t="shared" si="319"/>
        <v>0</v>
      </c>
      <c r="BSI2630" s="303">
        <v>4000</v>
      </c>
      <c r="BTJ2630" s="303">
        <v>4210</v>
      </c>
    </row>
    <row r="2631" spans="1:15 1833:1922" ht="45" customHeight="1">
      <c r="B2631" s="203">
        <v>5714400214</v>
      </c>
      <c r="C2631" s="203" t="str">
        <f>VLOOKUP(B2631,'效期天數(2025.1126更新)'!B:C,2,FALSE)</f>
        <v>PHOS-B</v>
      </c>
      <c r="D2631" s="203">
        <f>VLOOKUP(B2631,'效期天數(2025.1126更新)'!B:E,4,0)</f>
        <v>300</v>
      </c>
      <c r="E2631" s="204" t="e">
        <f>VLOOKUP(F2631,'帳庫存(20260119  00點更新)'!C:I,7,0)</f>
        <v>#N/A</v>
      </c>
      <c r="F2631" s="296">
        <v>21426193</v>
      </c>
      <c r="G2631" s="295">
        <v>46150</v>
      </c>
      <c r="H2631" s="747" t="s">
        <v>9811</v>
      </c>
      <c r="J2631" s="352">
        <f t="shared" si="312"/>
        <v>46450</v>
      </c>
      <c r="K2631" s="203" t="s">
        <v>9441</v>
      </c>
      <c r="L2631" s="204">
        <v>8000</v>
      </c>
      <c r="M2631" s="204">
        <v>7910</v>
      </c>
      <c r="N2631" s="204">
        <f t="shared" si="313"/>
        <v>7000</v>
      </c>
      <c r="O2631" s="354">
        <f t="shared" si="319"/>
        <v>910</v>
      </c>
      <c r="BTJ2631" s="303">
        <v>6000</v>
      </c>
      <c r="BUL2631" s="303">
        <v>1000</v>
      </c>
    </row>
    <row r="2632" spans="1:15 1833:1922" ht="45" customHeight="1">
      <c r="B2632" s="203">
        <v>5714400214</v>
      </c>
      <c r="C2632" s="203" t="str">
        <f>VLOOKUP(B2632,'效期天數(2025.1126更新)'!B:C,2,FALSE)</f>
        <v>PHOS-B</v>
      </c>
      <c r="D2632" s="203">
        <f>VLOOKUP(B2632,'效期天數(2025.1126更新)'!B:E,4,0)</f>
        <v>300</v>
      </c>
      <c r="E2632" s="204" t="e">
        <f>VLOOKUP(F2632,'帳庫存(20260119  00點更新)'!C:I,7,0)</f>
        <v>#N/A</v>
      </c>
      <c r="F2632" s="296">
        <v>21426194</v>
      </c>
      <c r="G2632" s="295">
        <v>46150</v>
      </c>
      <c r="H2632" s="747" t="s">
        <v>9811</v>
      </c>
      <c r="J2632" s="352">
        <f t="shared" ref="J2632:J2695" si="320">G2632+D2632</f>
        <v>46450</v>
      </c>
      <c r="K2632" s="203" t="s">
        <v>9441</v>
      </c>
      <c r="L2632" s="204">
        <v>8000</v>
      </c>
      <c r="M2632" s="204">
        <v>7900</v>
      </c>
      <c r="N2632" s="204">
        <f t="shared" ref="N2632:N2695" si="321">SUM(NS2632:XFD2632)</f>
        <v>7000</v>
      </c>
      <c r="O2632" s="354">
        <f t="shared" si="319"/>
        <v>900</v>
      </c>
      <c r="BUC2632" s="303">
        <v>5000</v>
      </c>
      <c r="BUL2632" s="303">
        <v>2000</v>
      </c>
    </row>
    <row r="2633" spans="1:15 1833:1922" ht="45" customHeight="1">
      <c r="B2633" s="203">
        <v>5714400214</v>
      </c>
      <c r="C2633" s="203" t="str">
        <f>VLOOKUP(B2633,'效期天數(2025.1126更新)'!B:C,2,FALSE)</f>
        <v>PHOS-B</v>
      </c>
      <c r="D2633" s="203">
        <f>VLOOKUP(B2633,'效期天數(2025.1126更新)'!B:E,4,0)</f>
        <v>300</v>
      </c>
      <c r="E2633" s="204" t="e">
        <f>VLOOKUP(F2633,'帳庫存(20260119  00點更新)'!C:I,7,0)</f>
        <v>#N/A</v>
      </c>
      <c r="F2633" s="203">
        <v>21426203</v>
      </c>
      <c r="G2633" s="295">
        <v>46158</v>
      </c>
      <c r="H2633" s="912" t="s">
        <v>10065</v>
      </c>
      <c r="J2633" s="352">
        <f t="shared" si="320"/>
        <v>46458</v>
      </c>
      <c r="K2633" s="203" t="s">
        <v>9781</v>
      </c>
      <c r="L2633" s="204">
        <v>8000</v>
      </c>
      <c r="M2633" s="204">
        <v>8250</v>
      </c>
      <c r="N2633" s="204">
        <f t="shared" si="321"/>
        <v>8250</v>
      </c>
      <c r="O2633" s="354">
        <f t="shared" si="319"/>
        <v>0</v>
      </c>
      <c r="BUG2633" s="303">
        <v>6000</v>
      </c>
      <c r="BUT2633" s="303">
        <v>2250</v>
      </c>
    </row>
    <row r="2634" spans="1:15 1833:1922" ht="45" customHeight="1">
      <c r="B2634" s="203">
        <v>5714400214</v>
      </c>
      <c r="C2634" s="203" t="str">
        <f>VLOOKUP(B2634,'效期天數(2025.1126更新)'!B:C,2,FALSE)</f>
        <v>PHOS-B</v>
      </c>
      <c r="D2634" s="203">
        <f>VLOOKUP(B2634,'效期天數(2025.1126更新)'!B:E,4,0)</f>
        <v>300</v>
      </c>
      <c r="E2634" s="204" t="e">
        <f>VLOOKUP(F2634,'帳庫存(20260119  00點更新)'!C:I,7,0)</f>
        <v>#N/A</v>
      </c>
      <c r="F2634" s="203">
        <v>21426204</v>
      </c>
      <c r="G2634" s="295">
        <v>46158</v>
      </c>
      <c r="H2634" s="912" t="s">
        <v>10065</v>
      </c>
      <c r="J2634" s="352">
        <f t="shared" si="320"/>
        <v>46458</v>
      </c>
      <c r="K2634" s="203" t="s">
        <v>9781</v>
      </c>
      <c r="L2634" s="204">
        <v>8000</v>
      </c>
      <c r="M2634" s="204">
        <v>8120</v>
      </c>
      <c r="N2634" s="204">
        <f t="shared" si="321"/>
        <v>8120</v>
      </c>
      <c r="O2634" s="354">
        <f t="shared" si="319"/>
        <v>0</v>
      </c>
      <c r="BUT2634" s="303">
        <v>8120</v>
      </c>
    </row>
    <row r="2635" spans="1:15 1833:1922" ht="45" customHeight="1">
      <c r="A2635" s="714" t="s">
        <v>4950</v>
      </c>
      <c r="B2635" s="203">
        <v>5714400214</v>
      </c>
      <c r="C2635" s="203" t="str">
        <f>VLOOKUP(B2635,'效期天數(2025.1126更新)'!B:C,2,FALSE)</f>
        <v>PHOS-B</v>
      </c>
      <c r="D2635" s="203">
        <f>VLOOKUP(B2635,'效期天數(2025.1126更新)'!B:E,4,0)</f>
        <v>300</v>
      </c>
      <c r="E2635" s="204" t="e">
        <f>VLOOKUP(F2635,'帳庫存(20260119  00點更新)'!C:I,7,0)</f>
        <v>#N/A</v>
      </c>
      <c r="F2635" s="296">
        <v>21426221</v>
      </c>
      <c r="G2635" s="295">
        <v>46170</v>
      </c>
      <c r="H2635" s="912" t="s">
        <v>10385</v>
      </c>
      <c r="J2635" s="352">
        <f t="shared" si="320"/>
        <v>46470</v>
      </c>
      <c r="K2635" s="203" t="s">
        <v>10147</v>
      </c>
      <c r="L2635" s="204">
        <v>8000</v>
      </c>
      <c r="M2635" s="204">
        <v>7060</v>
      </c>
      <c r="N2635" s="204">
        <f t="shared" si="321"/>
        <v>5000</v>
      </c>
      <c r="O2635" s="354">
        <f t="shared" si="319"/>
        <v>2060</v>
      </c>
      <c r="BUU2635" s="303">
        <v>5000</v>
      </c>
    </row>
    <row r="2636" spans="1:15 1833:1922" ht="45" customHeight="1">
      <c r="A2636" s="714" t="s">
        <v>4950</v>
      </c>
      <c r="B2636" s="203">
        <v>5714400214</v>
      </c>
      <c r="C2636" s="203" t="str">
        <f>VLOOKUP(B2636,'效期天數(2025.1126更新)'!B:C,2,FALSE)</f>
        <v>PHOS-B</v>
      </c>
      <c r="D2636" s="203">
        <f>VLOOKUP(B2636,'效期天數(2025.1126更新)'!B:E,4,0)</f>
        <v>300</v>
      </c>
      <c r="E2636" s="204" t="e">
        <f>VLOOKUP(F2636,'帳庫存(20260119  00點更新)'!C:I,7,0)</f>
        <v>#N/A</v>
      </c>
      <c r="F2636" s="296">
        <v>21426222</v>
      </c>
      <c r="G2636" s="295">
        <v>46170</v>
      </c>
      <c r="H2636" s="912" t="s">
        <v>10385</v>
      </c>
      <c r="J2636" s="352">
        <f t="shared" si="320"/>
        <v>46470</v>
      </c>
      <c r="K2636" s="203" t="s">
        <v>10147</v>
      </c>
      <c r="L2636" s="204">
        <v>8000</v>
      </c>
      <c r="M2636" s="204">
        <v>7370</v>
      </c>
      <c r="N2636" s="204">
        <f t="shared" si="321"/>
        <v>5000</v>
      </c>
      <c r="O2636" s="354">
        <f t="shared" si="319"/>
        <v>2370</v>
      </c>
      <c r="BUU2636" s="303">
        <v>5000</v>
      </c>
    </row>
    <row r="2637" spans="1:15 1833:1922" ht="45" customHeight="1">
      <c r="A2637" s="714" t="s">
        <v>4950</v>
      </c>
      <c r="B2637" s="203">
        <v>5714400214</v>
      </c>
      <c r="C2637" s="203" t="str">
        <f>VLOOKUP(B2637,'效期天數(2025.1126更新)'!B:C,2,FALSE)</f>
        <v>PHOS-B</v>
      </c>
      <c r="D2637" s="203">
        <f>VLOOKUP(B2637,'效期天數(2025.1126更新)'!B:E,4,0)</f>
        <v>300</v>
      </c>
      <c r="E2637" s="204" t="e">
        <f>VLOOKUP(F2637,'帳庫存(20260119  00點更新)'!C:I,7,0)</f>
        <v>#N/A</v>
      </c>
      <c r="F2637" s="296">
        <v>21426223</v>
      </c>
      <c r="G2637" s="295">
        <v>46171</v>
      </c>
      <c r="H2637" s="878" t="s">
        <v>10386</v>
      </c>
      <c r="J2637" s="352">
        <f t="shared" si="320"/>
        <v>46471</v>
      </c>
      <c r="K2637" s="203" t="s">
        <v>10163</v>
      </c>
      <c r="L2637" s="204">
        <v>8000</v>
      </c>
      <c r="M2637" s="204">
        <v>7840</v>
      </c>
      <c r="N2637" s="204">
        <f t="shared" si="321"/>
        <v>5000</v>
      </c>
      <c r="O2637" s="354">
        <f t="shared" si="319"/>
        <v>2840</v>
      </c>
      <c r="BUX2637" s="303">
        <v>5000</v>
      </c>
    </row>
    <row r="2638" spans="1:15 1833:1922" ht="45" customHeight="1">
      <c r="A2638" s="714" t="s">
        <v>4950</v>
      </c>
      <c r="B2638" s="203">
        <v>5714400214</v>
      </c>
      <c r="C2638" s="203" t="str">
        <f>VLOOKUP(B2638,'效期天數(2025.1126更新)'!B:C,2,FALSE)</f>
        <v>PHOS-B</v>
      </c>
      <c r="D2638" s="203">
        <f>VLOOKUP(B2638,'效期天數(2025.1126更新)'!B:E,4,0)</f>
        <v>300</v>
      </c>
      <c r="E2638" s="204" t="e">
        <f>VLOOKUP(F2638,'帳庫存(20260119  00點更新)'!C:I,7,0)</f>
        <v>#N/A</v>
      </c>
      <c r="F2638" s="296">
        <v>21426224</v>
      </c>
      <c r="G2638" s="295">
        <v>46171</v>
      </c>
      <c r="H2638" s="878" t="s">
        <v>10386</v>
      </c>
      <c r="J2638" s="352">
        <f t="shared" si="320"/>
        <v>46471</v>
      </c>
      <c r="K2638" s="203" t="s">
        <v>10163</v>
      </c>
      <c r="L2638" s="204">
        <v>8000</v>
      </c>
      <c r="M2638" s="204">
        <v>7870</v>
      </c>
      <c r="N2638" s="204">
        <f t="shared" si="321"/>
        <v>5000</v>
      </c>
      <c r="O2638" s="354">
        <f t="shared" si="319"/>
        <v>2870</v>
      </c>
      <c r="BUX2638" s="303">
        <v>5000</v>
      </c>
    </row>
    <row r="2639" spans="1:15 1833:1922" ht="45" customHeight="1">
      <c r="A2639" s="714" t="s">
        <v>4950</v>
      </c>
      <c r="B2639" s="203">
        <v>5714400214</v>
      </c>
      <c r="C2639" s="203" t="str">
        <f>VLOOKUP(B2639,'效期天數(2025.1126更新)'!B:C,2,FALSE)</f>
        <v>PHOS-B</v>
      </c>
      <c r="D2639" s="203">
        <f>VLOOKUP(B2639,'效期天數(2025.1126更新)'!B:E,4,0)</f>
        <v>300</v>
      </c>
      <c r="E2639" s="204" t="e">
        <f>VLOOKUP(F2639,'帳庫存(20260119  00點更新)'!C:I,7,0)</f>
        <v>#N/A</v>
      </c>
      <c r="F2639" s="296">
        <v>21426231</v>
      </c>
      <c r="G2639" s="295">
        <v>46175</v>
      </c>
      <c r="H2639" s="580" t="s">
        <v>10384</v>
      </c>
      <c r="J2639" s="352">
        <f t="shared" si="320"/>
        <v>46475</v>
      </c>
      <c r="K2639" s="203" t="s">
        <v>10215</v>
      </c>
      <c r="L2639" s="204">
        <v>8000</v>
      </c>
      <c r="N2639" s="204">
        <f t="shared" si="321"/>
        <v>0</v>
      </c>
      <c r="O2639" s="354">
        <f t="shared" si="319"/>
        <v>0</v>
      </c>
    </row>
    <row r="2640" spans="1:15 1833:1922" ht="45" customHeight="1">
      <c r="A2640" s="714" t="s">
        <v>4950</v>
      </c>
      <c r="B2640" s="203">
        <v>5714400214</v>
      </c>
      <c r="C2640" s="203" t="str">
        <f>VLOOKUP(B2640,'效期天數(2025.1126更新)'!B:C,2,FALSE)</f>
        <v>PHOS-B</v>
      </c>
      <c r="D2640" s="203">
        <f>VLOOKUP(B2640,'效期天數(2025.1126更新)'!B:E,4,0)</f>
        <v>300</v>
      </c>
      <c r="E2640" s="204" t="e">
        <f>VLOOKUP(F2640,'帳庫存(20260119  00點更新)'!C:I,7,0)</f>
        <v>#N/A</v>
      </c>
      <c r="F2640" s="296">
        <v>21426232</v>
      </c>
      <c r="G2640" s="295">
        <v>46175</v>
      </c>
      <c r="H2640" s="580" t="s">
        <v>10384</v>
      </c>
      <c r="J2640" s="352">
        <f t="shared" si="320"/>
        <v>46475</v>
      </c>
      <c r="K2640" s="203" t="s">
        <v>10215</v>
      </c>
      <c r="L2640" s="204">
        <v>8000</v>
      </c>
      <c r="N2640" s="204">
        <f t="shared" si="321"/>
        <v>0</v>
      </c>
      <c r="O2640" s="354">
        <f t="shared" si="319"/>
        <v>0</v>
      </c>
    </row>
    <row r="2641" spans="1:947 1056:1794" ht="45" customHeight="1">
      <c r="A2641" s="714" t="s">
        <v>4910</v>
      </c>
      <c r="B2641" s="203">
        <v>5714400215</v>
      </c>
      <c r="C2641" s="203" t="str">
        <f>VLOOKUP(B2641,'效期天數(2025.1126更新)'!B:C,2,FALSE)</f>
        <v>PHOS-C</v>
      </c>
      <c r="D2641" s="203">
        <f>VLOOKUP(B2641,'效期天數(2025.1126更新)'!B:E,4,0)</f>
        <v>300</v>
      </c>
      <c r="E2641" s="204" t="e">
        <f>VLOOKUP(F2641,'帳庫存(20260119  00點更新)'!C:I,7,0)</f>
        <v>#N/A</v>
      </c>
      <c r="F2641" s="296">
        <v>21525122</v>
      </c>
      <c r="G2641" s="295">
        <v>45736</v>
      </c>
      <c r="H2641" s="593" t="s">
        <v>4931</v>
      </c>
      <c r="I2641" s="347" t="s">
        <v>2579</v>
      </c>
      <c r="J2641" s="352">
        <f t="shared" si="320"/>
        <v>46036</v>
      </c>
      <c r="K2641" s="203" t="s">
        <v>4923</v>
      </c>
      <c r="L2641" s="204">
        <v>8000</v>
      </c>
      <c r="M2641" s="204">
        <v>7910</v>
      </c>
      <c r="N2641" s="204">
        <f t="shared" si="321"/>
        <v>8590</v>
      </c>
      <c r="O2641" s="354">
        <f>M2641-N2641+AP2641+BA2641</f>
        <v>0</v>
      </c>
      <c r="P2641" s="204" t="e">
        <f t="shared" ref="P2641:P2658" si="322">IF(O2641=E2641,TRUE,FALSE)</f>
        <v>#N/A</v>
      </c>
      <c r="Q2641" s="586" t="e">
        <f t="shared" ref="Q2641:Q2658" si="323">O2641-E2641</f>
        <v>#N/A</v>
      </c>
      <c r="AP2641" s="19">
        <v>360</v>
      </c>
      <c r="BA2641" s="19">
        <v>320</v>
      </c>
      <c r="KL2641" s="961"/>
      <c r="AHA2641" s="303">
        <v>5910</v>
      </c>
      <c r="AJK2641" s="303">
        <v>1360</v>
      </c>
      <c r="ANP2641" s="303">
        <v>1320</v>
      </c>
    </row>
    <row r="2642" spans="1:947 1056:1794" ht="45" customHeight="1">
      <c r="A2642" s="714" t="s">
        <v>4910</v>
      </c>
      <c r="B2642" s="633">
        <v>5714400215</v>
      </c>
      <c r="C2642" s="633" t="str">
        <f>VLOOKUP(B2642,'效期天數(2025.1126更新)'!B:C,2,FALSE)</f>
        <v>PHOS-C</v>
      </c>
      <c r="D2642" s="203">
        <f>VLOOKUP(B2642,'效期天數(2025.1126更新)'!B:E,4,0)</f>
        <v>300</v>
      </c>
      <c r="E2642" s="696">
        <f>VLOOKUP(F2642,'帳庫存(20260119  00點更新)'!C:I,7,0)</f>
        <v>400</v>
      </c>
      <c r="F2642" s="645">
        <v>21525121</v>
      </c>
      <c r="G2642" s="295">
        <v>45736</v>
      </c>
      <c r="H2642" s="593" t="s">
        <v>4931</v>
      </c>
      <c r="I2642" s="347" t="s">
        <v>2579</v>
      </c>
      <c r="J2642" s="352">
        <f t="shared" si="320"/>
        <v>46036</v>
      </c>
      <c r="K2642" s="203" t="s">
        <v>4923</v>
      </c>
      <c r="L2642" s="204">
        <v>8000</v>
      </c>
      <c r="M2642" s="204">
        <v>7820</v>
      </c>
      <c r="N2642" s="204">
        <f t="shared" si="321"/>
        <v>8760</v>
      </c>
      <c r="O2642" s="354">
        <f>M2642-N2642+AA2642+CI2642+HL2642</f>
        <v>400</v>
      </c>
      <c r="P2642" s="204" t="b">
        <f t="shared" si="322"/>
        <v>1</v>
      </c>
      <c r="Q2642" s="586">
        <f t="shared" si="323"/>
        <v>0</v>
      </c>
      <c r="AA2642" s="621">
        <v>290</v>
      </c>
      <c r="CI2642" s="360">
        <v>650</v>
      </c>
      <c r="HL2642" s="360">
        <v>400</v>
      </c>
      <c r="KL2642" s="961"/>
      <c r="ADI2642" s="303">
        <v>820</v>
      </c>
      <c r="AGR2642" s="303">
        <v>5290</v>
      </c>
      <c r="ANP2642" s="303">
        <v>2000</v>
      </c>
      <c r="BCI2642" s="303">
        <v>650</v>
      </c>
    </row>
    <row r="2643" spans="1:947 1056:1794" ht="45" customHeight="1">
      <c r="A2643" s="714" t="s">
        <v>4910</v>
      </c>
      <c r="B2643" s="203">
        <v>5714400215</v>
      </c>
      <c r="C2643" s="203" t="str">
        <f>VLOOKUP(B2643,'效期天數(2025.1126更新)'!B:C,2,FALSE)</f>
        <v>PHOS-C</v>
      </c>
      <c r="D2643" s="203">
        <f>VLOOKUP(B2643,'效期天數(2025.1126更新)'!B:E,4,0)</f>
        <v>300</v>
      </c>
      <c r="E2643" s="204" t="e">
        <f>VLOOKUP(F2643,'帳庫存(20260119  00點更新)'!C:I,7,0)</f>
        <v>#N/A</v>
      </c>
      <c r="F2643" s="296" t="s">
        <v>5477</v>
      </c>
      <c r="G2643" s="295">
        <v>45838</v>
      </c>
      <c r="H2643" s="546" t="s">
        <v>5519</v>
      </c>
      <c r="I2643" s="347" t="s">
        <v>2579</v>
      </c>
      <c r="J2643" s="352">
        <f t="shared" si="320"/>
        <v>46138</v>
      </c>
      <c r="K2643" s="203" t="s">
        <v>5476</v>
      </c>
      <c r="L2643" s="204">
        <v>8000</v>
      </c>
      <c r="M2643" s="204">
        <v>7910</v>
      </c>
      <c r="N2643" s="204">
        <f t="shared" si="321"/>
        <v>7910</v>
      </c>
      <c r="O2643" s="354">
        <f>M2643-N2643</f>
        <v>0</v>
      </c>
      <c r="P2643" s="204" t="e">
        <f t="shared" si="322"/>
        <v>#N/A</v>
      </c>
      <c r="Q2643" s="586" t="e">
        <f t="shared" si="323"/>
        <v>#N/A</v>
      </c>
      <c r="KL2643" s="961"/>
      <c r="ANW2643" s="303">
        <v>6910</v>
      </c>
      <c r="AQG2643" s="303">
        <v>1000</v>
      </c>
    </row>
    <row r="2644" spans="1:947 1056:1794" ht="45" customHeight="1">
      <c r="A2644" s="714" t="s">
        <v>4910</v>
      </c>
      <c r="B2644" s="203">
        <v>5714400215</v>
      </c>
      <c r="C2644" s="203" t="str">
        <f>VLOOKUP(B2644,'效期天數(2025.1126更新)'!B:C,2,FALSE)</f>
        <v>PHOS-C</v>
      </c>
      <c r="D2644" s="203">
        <f>VLOOKUP(B2644,'效期天數(2025.1126更新)'!B:E,4,0)</f>
        <v>300</v>
      </c>
      <c r="E2644" s="204" t="e">
        <f>VLOOKUP(F2644,'帳庫存(20260119  00點更新)'!C:I,7,0)</f>
        <v>#N/A</v>
      </c>
      <c r="F2644" s="296" t="s">
        <v>5478</v>
      </c>
      <c r="G2644" s="295">
        <v>45838</v>
      </c>
      <c r="H2644" s="546" t="s">
        <v>5519</v>
      </c>
      <c r="I2644" s="347" t="s">
        <v>2579</v>
      </c>
      <c r="J2644" s="352">
        <f t="shared" si="320"/>
        <v>46138</v>
      </c>
      <c r="K2644" s="203" t="s">
        <v>5476</v>
      </c>
      <c r="L2644" s="204">
        <v>8000</v>
      </c>
      <c r="M2644" s="204">
        <v>7860</v>
      </c>
      <c r="N2644" s="204">
        <f t="shared" si="321"/>
        <v>9030</v>
      </c>
      <c r="O2644" s="354">
        <f>M2644-N2644+CJ2644+DC2644+DE2644</f>
        <v>0</v>
      </c>
      <c r="P2644" s="204" t="e">
        <f t="shared" si="322"/>
        <v>#N/A</v>
      </c>
      <c r="Q2644" s="586" t="e">
        <f t="shared" si="323"/>
        <v>#N/A</v>
      </c>
      <c r="CJ2644" s="360">
        <v>460</v>
      </c>
      <c r="DC2644" s="333">
        <v>460</v>
      </c>
      <c r="DE2644" s="647">
        <v>250</v>
      </c>
      <c r="KL2644" s="961"/>
      <c r="ANX2644" s="303">
        <v>860</v>
      </c>
      <c r="APW2644" s="303">
        <v>2000</v>
      </c>
      <c r="APZ2644" s="303">
        <v>1460</v>
      </c>
      <c r="AQG2644" s="303">
        <v>4000</v>
      </c>
      <c r="ATV2644" s="303">
        <v>710</v>
      </c>
    </row>
    <row r="2645" spans="1:947 1056:1794" ht="45" customHeight="1">
      <c r="A2645" s="714" t="s">
        <v>4910</v>
      </c>
      <c r="B2645" s="203">
        <v>5714400215</v>
      </c>
      <c r="C2645" s="203" t="str">
        <f>VLOOKUP(B2645,'效期天數(2025.1126更新)'!B:C,2,FALSE)</f>
        <v>PHOS-C</v>
      </c>
      <c r="D2645" s="203">
        <f>VLOOKUP(B2645,'效期天數(2025.1126更新)'!B:E,4,0)</f>
        <v>300</v>
      </c>
      <c r="E2645" s="204" t="e">
        <f>VLOOKUP(F2645,'帳庫存(20260119  00點更新)'!C:I,7,0)</f>
        <v>#N/A</v>
      </c>
      <c r="F2645" s="296">
        <v>21525351</v>
      </c>
      <c r="G2645" s="295">
        <v>45898</v>
      </c>
      <c r="H2645" s="549" t="s">
        <v>5923</v>
      </c>
      <c r="I2645" s="347" t="s">
        <v>2579</v>
      </c>
      <c r="J2645" s="352">
        <f t="shared" si="320"/>
        <v>46198</v>
      </c>
      <c r="K2645" s="203" t="s">
        <v>5902</v>
      </c>
      <c r="L2645" s="204">
        <v>8000</v>
      </c>
      <c r="M2645" s="204">
        <v>7960</v>
      </c>
      <c r="N2645" s="204">
        <f t="shared" si="321"/>
        <v>8410</v>
      </c>
      <c r="O2645" s="354">
        <f>M2645-N2645+EI2645</f>
        <v>0</v>
      </c>
      <c r="P2645" s="204" t="e">
        <f t="shared" si="322"/>
        <v>#N/A</v>
      </c>
      <c r="Q2645" s="586" t="e">
        <f t="shared" si="323"/>
        <v>#N/A</v>
      </c>
      <c r="EI2645" s="360">
        <v>450</v>
      </c>
      <c r="KL2645" s="961"/>
      <c r="ATY2645" s="303">
        <v>4000</v>
      </c>
      <c r="ATZ2645" s="303">
        <v>3960</v>
      </c>
      <c r="AXB2645" s="303">
        <v>450</v>
      </c>
    </row>
    <row r="2646" spans="1:947 1056:1794" ht="45" customHeight="1">
      <c r="A2646" s="714" t="s">
        <v>4910</v>
      </c>
      <c r="B2646" s="203">
        <v>5714400215</v>
      </c>
      <c r="C2646" s="203" t="str">
        <f>VLOOKUP(B2646,'效期天數(2025.1126更新)'!B:C,2,FALSE)</f>
        <v>PHOS-C</v>
      </c>
      <c r="D2646" s="203">
        <f>VLOOKUP(B2646,'效期天數(2025.1126更新)'!B:E,4,0)</f>
        <v>300</v>
      </c>
      <c r="E2646" s="204" t="e">
        <f>VLOOKUP(F2646,'帳庫存(20260119  00點更新)'!C:I,7,0)</f>
        <v>#N/A</v>
      </c>
      <c r="F2646" s="296">
        <v>21525352</v>
      </c>
      <c r="G2646" s="295">
        <v>45898</v>
      </c>
      <c r="H2646" s="549" t="s">
        <v>5923</v>
      </c>
      <c r="I2646" s="347" t="s">
        <v>2579</v>
      </c>
      <c r="J2646" s="352">
        <f t="shared" si="320"/>
        <v>46198</v>
      </c>
      <c r="K2646" s="203" t="s">
        <v>5902</v>
      </c>
      <c r="L2646" s="204">
        <v>8000</v>
      </c>
      <c r="M2646" s="204">
        <v>8020</v>
      </c>
      <c r="N2646" s="204">
        <f t="shared" si="321"/>
        <v>8020</v>
      </c>
      <c r="O2646" s="354">
        <f>M2646-N2646</f>
        <v>0</v>
      </c>
      <c r="P2646" s="204" t="e">
        <f t="shared" si="322"/>
        <v>#N/A</v>
      </c>
      <c r="Q2646" s="586" t="e">
        <f t="shared" si="323"/>
        <v>#N/A</v>
      </c>
      <c r="KL2646" s="961"/>
      <c r="ATZ2646" s="303">
        <v>2000</v>
      </c>
      <c r="AXB2646" s="303">
        <v>5000</v>
      </c>
      <c r="BGI2646" s="303">
        <v>1020</v>
      </c>
    </row>
    <row r="2647" spans="1:947 1056:1794" ht="45" customHeight="1">
      <c r="A2647" s="714" t="s">
        <v>4910</v>
      </c>
      <c r="B2647" s="203">
        <v>5714400215</v>
      </c>
      <c r="C2647" s="203" t="str">
        <f>VLOOKUP(B2647,'效期天數(2025.1126更新)'!B:C,2,FALSE)</f>
        <v>PHOS-C</v>
      </c>
      <c r="D2647" s="203">
        <f>VLOOKUP(B2647,'效期天數(2025.1126更新)'!B:E,4,0)</f>
        <v>300</v>
      </c>
      <c r="E2647" s="204" t="e">
        <f>VLOOKUP(F2647,'帳庫存(20260119  00點更新)'!C:I,7,0)</f>
        <v>#N/A</v>
      </c>
      <c r="F2647" s="296">
        <v>21525361</v>
      </c>
      <c r="G2647" s="295">
        <v>45905</v>
      </c>
      <c r="H2647" s="587" t="s">
        <v>5997</v>
      </c>
      <c r="I2647" s="305" t="s">
        <v>6000</v>
      </c>
      <c r="J2647" s="352">
        <f t="shared" si="320"/>
        <v>46205</v>
      </c>
      <c r="K2647" s="203" t="s">
        <v>5954</v>
      </c>
      <c r="L2647" s="204">
        <v>4000</v>
      </c>
      <c r="M2647" s="204">
        <v>3880</v>
      </c>
      <c r="N2647" s="204">
        <f t="shared" si="321"/>
        <v>3880</v>
      </c>
      <c r="O2647" s="354">
        <f>M2647-N2647</f>
        <v>0</v>
      </c>
      <c r="P2647" s="204" t="e">
        <f t="shared" si="322"/>
        <v>#N/A</v>
      </c>
      <c r="Q2647" s="586" t="e">
        <f t="shared" si="323"/>
        <v>#N/A</v>
      </c>
      <c r="KL2647" s="961"/>
      <c r="AUH2647" s="303">
        <v>3880</v>
      </c>
    </row>
    <row r="2648" spans="1:947 1056:1794" ht="45" customHeight="1">
      <c r="A2648" s="714" t="s">
        <v>4910</v>
      </c>
      <c r="B2648" s="203">
        <v>5714400215</v>
      </c>
      <c r="C2648" s="203" t="str">
        <f>VLOOKUP(B2648,'效期天數(2025.1126更新)'!B:C,2,FALSE)</f>
        <v>PHOS-C</v>
      </c>
      <c r="D2648" s="203">
        <f>VLOOKUP(B2648,'效期天數(2025.1126更新)'!B:E,4,0)</f>
        <v>300</v>
      </c>
      <c r="E2648" s="204" t="e">
        <f>VLOOKUP(F2648,'帳庫存(20260119  00點更新)'!C:I,7,0)</f>
        <v>#N/A</v>
      </c>
      <c r="F2648" s="296">
        <v>21525362</v>
      </c>
      <c r="G2648" s="295">
        <v>45905</v>
      </c>
      <c r="H2648" s="587" t="s">
        <v>5997</v>
      </c>
      <c r="I2648" s="305" t="s">
        <v>6000</v>
      </c>
      <c r="J2648" s="352">
        <f t="shared" si="320"/>
        <v>46205</v>
      </c>
      <c r="K2648" s="203" t="s">
        <v>5954</v>
      </c>
      <c r="L2648" s="204">
        <v>4000</v>
      </c>
      <c r="M2648" s="204">
        <v>3890</v>
      </c>
      <c r="N2648" s="204">
        <f t="shared" si="321"/>
        <v>3890</v>
      </c>
      <c r="O2648" s="354">
        <f>M2648-N2648</f>
        <v>0</v>
      </c>
      <c r="P2648" s="204" t="e">
        <f t="shared" si="322"/>
        <v>#N/A</v>
      </c>
      <c r="Q2648" s="586" t="e">
        <f t="shared" si="323"/>
        <v>#N/A</v>
      </c>
      <c r="KL2648" s="961"/>
      <c r="AUH2648" s="303">
        <v>3890</v>
      </c>
    </row>
    <row r="2649" spans="1:947 1056:1794" ht="45" customHeight="1">
      <c r="A2649" s="714" t="s">
        <v>4910</v>
      </c>
      <c r="B2649" s="203">
        <v>5714400215</v>
      </c>
      <c r="C2649" s="203" t="str">
        <f>VLOOKUP(B2649,'效期天數(2025.1126更新)'!B:C,2,FALSE)</f>
        <v>PHOS-C</v>
      </c>
      <c r="D2649" s="203">
        <f>VLOOKUP(B2649,'效期天數(2025.1126更新)'!B:E,4,0)</f>
        <v>300</v>
      </c>
      <c r="E2649" s="204" t="e">
        <f>VLOOKUP(F2649,'帳庫存(20260119  00點更新)'!C:I,7,0)</f>
        <v>#N/A</v>
      </c>
      <c r="F2649" s="296">
        <v>21525363</v>
      </c>
      <c r="G2649" s="295">
        <v>45905</v>
      </c>
      <c r="H2649" s="587" t="s">
        <v>5997</v>
      </c>
      <c r="I2649" s="305" t="s">
        <v>6000</v>
      </c>
      <c r="J2649" s="352">
        <f t="shared" si="320"/>
        <v>46205</v>
      </c>
      <c r="K2649" s="203" t="s">
        <v>5954</v>
      </c>
      <c r="L2649" s="204">
        <v>4000</v>
      </c>
      <c r="M2649" s="204">
        <v>3880</v>
      </c>
      <c r="N2649" s="204">
        <f t="shared" si="321"/>
        <v>3880</v>
      </c>
      <c r="O2649" s="354">
        <f>M2649-N2649</f>
        <v>0</v>
      </c>
      <c r="P2649" s="204" t="e">
        <f t="shared" si="322"/>
        <v>#N/A</v>
      </c>
      <c r="Q2649" s="586" t="e">
        <f t="shared" si="323"/>
        <v>#N/A</v>
      </c>
      <c r="KL2649" s="961"/>
      <c r="AUH2649" s="303">
        <v>3880</v>
      </c>
    </row>
    <row r="2650" spans="1:947 1056:1794" ht="45" customHeight="1">
      <c r="A2650" s="714" t="s">
        <v>4910</v>
      </c>
      <c r="B2650" s="203">
        <v>5714400215</v>
      </c>
      <c r="C2650" s="203" t="str">
        <f>VLOOKUP(B2650,'效期天數(2025.1126更新)'!B:C,2,FALSE)</f>
        <v>PHOS-C</v>
      </c>
      <c r="D2650" s="203">
        <f>VLOOKUP(B2650,'效期天數(2025.1126更新)'!B:E,4,0)</f>
        <v>300</v>
      </c>
      <c r="E2650" s="204">
        <f>VLOOKUP(F2650,'帳庫存(20260119  00點更新)'!C:I,7,0)</f>
        <v>1880</v>
      </c>
      <c r="F2650" s="296">
        <v>21525364</v>
      </c>
      <c r="G2650" s="295">
        <v>45905</v>
      </c>
      <c r="H2650" s="587" t="s">
        <v>5997</v>
      </c>
      <c r="I2650" s="305" t="s">
        <v>6000</v>
      </c>
      <c r="J2650" s="352">
        <f t="shared" si="320"/>
        <v>46205</v>
      </c>
      <c r="K2650" s="203" t="s">
        <v>5954</v>
      </c>
      <c r="L2650" s="204">
        <v>4000</v>
      </c>
      <c r="M2650" s="204">
        <v>4080</v>
      </c>
      <c r="N2650" s="204">
        <f t="shared" si="321"/>
        <v>4380</v>
      </c>
      <c r="O2650" s="354">
        <f>M2650-N2650+IS2650</f>
        <v>0</v>
      </c>
      <c r="P2650" s="204" t="b">
        <f t="shared" si="322"/>
        <v>0</v>
      </c>
      <c r="Q2650" s="586">
        <f t="shared" si="323"/>
        <v>-1880</v>
      </c>
      <c r="IS2650" s="333">
        <v>300</v>
      </c>
      <c r="KL2650" s="961"/>
      <c r="AUH2650" s="303">
        <v>1000</v>
      </c>
      <c r="AXF2650" s="303">
        <v>1200</v>
      </c>
      <c r="BGY2650" s="303">
        <v>880</v>
      </c>
      <c r="BJE2650" s="303">
        <v>1300</v>
      </c>
    </row>
    <row r="2651" spans="1:947 1056:1794" ht="45" customHeight="1">
      <c r="A2651" s="714" t="s">
        <v>4910</v>
      </c>
      <c r="B2651" s="203">
        <v>5714400215</v>
      </c>
      <c r="C2651" s="203" t="str">
        <f>VLOOKUP(B2651,'效期天數(2025.1126更新)'!B:C,2,FALSE)</f>
        <v>PHOS-C</v>
      </c>
      <c r="D2651" s="203">
        <f>VLOOKUP(B2651,'效期天數(2025.1126更新)'!B:E,4,0)</f>
        <v>300</v>
      </c>
      <c r="E2651" s="204">
        <f>VLOOKUP(F2651,'帳庫存(20260119  00點更新)'!C:I,7,0)</f>
        <v>950</v>
      </c>
      <c r="F2651" s="296">
        <v>21525421</v>
      </c>
      <c r="G2651" s="295">
        <v>45944</v>
      </c>
      <c r="H2651" s="589" t="s">
        <v>6338</v>
      </c>
      <c r="I2651" s="305" t="s">
        <v>2579</v>
      </c>
      <c r="J2651" s="352">
        <f t="shared" si="320"/>
        <v>46244</v>
      </c>
      <c r="K2651" s="203" t="s">
        <v>6291</v>
      </c>
      <c r="L2651" s="204">
        <v>8000</v>
      </c>
      <c r="M2651" s="204">
        <v>7950</v>
      </c>
      <c r="N2651" s="204">
        <f t="shared" si="321"/>
        <v>7950</v>
      </c>
      <c r="O2651" s="354">
        <f>M2651-N2651+KQ2651</f>
        <v>430</v>
      </c>
      <c r="P2651" s="204" t="b">
        <f t="shared" si="322"/>
        <v>0</v>
      </c>
      <c r="Q2651" s="586">
        <f t="shared" si="323"/>
        <v>-520</v>
      </c>
      <c r="KL2651" s="961"/>
      <c r="KQ2651" s="569">
        <v>430</v>
      </c>
      <c r="AXQ2651" s="303">
        <v>5000</v>
      </c>
      <c r="AYU2651" s="303">
        <v>2000</v>
      </c>
      <c r="BNE2651" s="303">
        <v>950</v>
      </c>
    </row>
    <row r="2652" spans="1:947 1056:1794" ht="45" customHeight="1">
      <c r="A2652" s="714" t="s">
        <v>4910</v>
      </c>
      <c r="B2652" s="203">
        <v>5714400215</v>
      </c>
      <c r="C2652" s="203" t="str">
        <f>VLOOKUP(B2652,'效期天數(2025.1126更新)'!B:C,2,FALSE)</f>
        <v>PHOS-C</v>
      </c>
      <c r="D2652" s="203">
        <f>VLOOKUP(B2652,'效期天數(2025.1126更新)'!B:E,4,0)</f>
        <v>300</v>
      </c>
      <c r="E2652" s="204">
        <f>VLOOKUP(F2652,'帳庫存(20260119  00點更新)'!C:I,7,0)</f>
        <v>2670</v>
      </c>
      <c r="F2652" s="296">
        <v>21525422</v>
      </c>
      <c r="G2652" s="295">
        <v>45944</v>
      </c>
      <c r="H2652" s="589" t="s">
        <v>6338</v>
      </c>
      <c r="I2652" s="305" t="s">
        <v>2579</v>
      </c>
      <c r="J2652" s="352">
        <f t="shared" si="320"/>
        <v>46244</v>
      </c>
      <c r="K2652" s="203" t="s">
        <v>6291</v>
      </c>
      <c r="L2652" s="204">
        <v>8000</v>
      </c>
      <c r="M2652" s="204">
        <v>7970</v>
      </c>
      <c r="N2652" s="204">
        <f t="shared" si="321"/>
        <v>7970</v>
      </c>
      <c r="O2652" s="354">
        <f>M2652-N2652+LH2652+LS2652</f>
        <v>180</v>
      </c>
      <c r="P2652" s="204" t="b">
        <f t="shared" si="322"/>
        <v>0</v>
      </c>
      <c r="Q2652" s="586">
        <f t="shared" si="323"/>
        <v>-2490</v>
      </c>
      <c r="KL2652" s="961"/>
      <c r="LH2652" s="944">
        <v>180</v>
      </c>
      <c r="AYB2652" s="303">
        <v>5300</v>
      </c>
      <c r="BHG2652" s="303">
        <v>1670</v>
      </c>
      <c r="BPZ2652" s="303">
        <v>1000</v>
      </c>
    </row>
    <row r="2653" spans="1:947 1056:1794" ht="45" customHeight="1">
      <c r="A2653" s="714" t="s">
        <v>4910</v>
      </c>
      <c r="B2653" s="203">
        <v>5714400215</v>
      </c>
      <c r="C2653" s="203" t="str">
        <f>VLOOKUP(B2653,'效期天數(2025.1126更新)'!B:C,2,FALSE)</f>
        <v>PHOS-C</v>
      </c>
      <c r="D2653" s="203">
        <f>VLOOKUP(B2653,'效期天數(2025.1126更新)'!B:E,4,0)</f>
        <v>300</v>
      </c>
      <c r="E2653" s="204">
        <f>VLOOKUP(F2653,'帳庫存(20260119  00點更新)'!C:I,7,0)</f>
        <v>1040</v>
      </c>
      <c r="F2653" s="296">
        <v>21525521</v>
      </c>
      <c r="G2653" s="295">
        <v>46014</v>
      </c>
      <c r="H2653" s="592" t="s">
        <v>7045</v>
      </c>
      <c r="I2653" s="305" t="s">
        <v>2579</v>
      </c>
      <c r="J2653" s="352">
        <f t="shared" si="320"/>
        <v>46314</v>
      </c>
      <c r="K2653" s="203" t="s">
        <v>6966</v>
      </c>
      <c r="L2653" s="204">
        <v>4000</v>
      </c>
      <c r="M2653" s="204">
        <v>3930</v>
      </c>
      <c r="N2653" s="204">
        <f t="shared" si="321"/>
        <v>4040</v>
      </c>
      <c r="O2653" s="354">
        <f>M2653-N2653+HX2653</f>
        <v>0</v>
      </c>
      <c r="P2653" s="204" t="b">
        <f t="shared" si="322"/>
        <v>0</v>
      </c>
      <c r="Q2653" s="586">
        <f t="shared" si="323"/>
        <v>-1040</v>
      </c>
      <c r="HX2653" s="360">
        <v>110</v>
      </c>
      <c r="KL2653" s="961"/>
      <c r="BDX2653" s="303">
        <v>3000</v>
      </c>
      <c r="BKO2653" s="303">
        <v>1040</v>
      </c>
    </row>
    <row r="2654" spans="1:947 1056:1794" ht="45" customHeight="1">
      <c r="A2654" s="714" t="s">
        <v>4910</v>
      </c>
      <c r="B2654" s="203">
        <v>5714400215</v>
      </c>
      <c r="C2654" s="203" t="str">
        <f>VLOOKUP(B2654,'效期天數(2025.1126更新)'!B:C,2,FALSE)</f>
        <v>PHOS-C</v>
      </c>
      <c r="D2654" s="203">
        <f>VLOOKUP(B2654,'效期天數(2025.1126更新)'!B:E,4,0)</f>
        <v>300</v>
      </c>
      <c r="E2654" s="204">
        <f>VLOOKUP(F2654,'帳庫存(20260119  00點更新)'!C:I,7,0)</f>
        <v>880</v>
      </c>
      <c r="F2654" s="296">
        <v>21525522</v>
      </c>
      <c r="G2654" s="295">
        <v>46014</v>
      </c>
      <c r="H2654" s="592" t="s">
        <v>7045</v>
      </c>
      <c r="I2654" s="305" t="s">
        <v>2579</v>
      </c>
      <c r="J2654" s="352">
        <f t="shared" si="320"/>
        <v>46314</v>
      </c>
      <c r="K2654" s="203" t="s">
        <v>6966</v>
      </c>
      <c r="L2654" s="204">
        <v>4000</v>
      </c>
      <c r="M2654" s="204">
        <v>3880</v>
      </c>
      <c r="N2654" s="204">
        <f t="shared" si="321"/>
        <v>4760</v>
      </c>
      <c r="O2654" s="354">
        <f>M2654-N2654+HX2654</f>
        <v>0</v>
      </c>
      <c r="P2654" s="204" t="b">
        <f t="shared" si="322"/>
        <v>0</v>
      </c>
      <c r="Q2654" s="586">
        <f t="shared" si="323"/>
        <v>-880</v>
      </c>
      <c r="HX2654" s="360">
        <v>880</v>
      </c>
      <c r="KL2654" s="961"/>
      <c r="BDX2654" s="303">
        <v>3880</v>
      </c>
      <c r="BKO2654" s="303">
        <v>880</v>
      </c>
    </row>
    <row r="2655" spans="1:947 1056:1794" ht="45" customHeight="1">
      <c r="A2655" s="714" t="s">
        <v>4910</v>
      </c>
      <c r="B2655" s="203">
        <v>5714400215</v>
      </c>
      <c r="C2655" s="203" t="str">
        <f>VLOOKUP(B2655,'效期天數(2025.1126更新)'!B:C,2,FALSE)</f>
        <v>PHOS-C</v>
      </c>
      <c r="D2655" s="203">
        <f>VLOOKUP(B2655,'效期天數(2025.1126更新)'!B:E,4,0)</f>
        <v>300</v>
      </c>
      <c r="E2655" s="204">
        <f>VLOOKUP(F2655,'帳庫存(20260119  00點更新)'!C:I,7,0)</f>
        <v>1930</v>
      </c>
      <c r="F2655" s="296">
        <v>21525523</v>
      </c>
      <c r="G2655" s="295">
        <v>46014</v>
      </c>
      <c r="H2655" s="592" t="s">
        <v>7045</v>
      </c>
      <c r="I2655" s="305" t="s">
        <v>2579</v>
      </c>
      <c r="J2655" s="352">
        <f t="shared" si="320"/>
        <v>46314</v>
      </c>
      <c r="K2655" s="203" t="s">
        <v>6966</v>
      </c>
      <c r="L2655" s="204">
        <v>4000</v>
      </c>
      <c r="M2655" s="204">
        <v>3930</v>
      </c>
      <c r="N2655" s="204">
        <f t="shared" si="321"/>
        <v>4670</v>
      </c>
      <c r="O2655" s="354">
        <f>M2655-N2655+IV2655</f>
        <v>0</v>
      </c>
      <c r="P2655" s="204" t="b">
        <f t="shared" si="322"/>
        <v>0</v>
      </c>
      <c r="Q2655" s="586">
        <f t="shared" si="323"/>
        <v>-1930</v>
      </c>
      <c r="IV2655" s="360">
        <v>740</v>
      </c>
      <c r="KL2655" s="961"/>
      <c r="BEP2655" s="303">
        <v>2000</v>
      </c>
      <c r="BHH2655" s="303">
        <v>1930</v>
      </c>
      <c r="BKO2655" s="303">
        <v>740</v>
      </c>
    </row>
    <row r="2656" spans="1:947 1056:1794" ht="45" customHeight="1">
      <c r="A2656" s="714" t="s">
        <v>4910</v>
      </c>
      <c r="B2656" s="203">
        <v>5714400215</v>
      </c>
      <c r="C2656" s="203" t="str">
        <f>VLOOKUP(B2656,'效期天數(2025.1126更新)'!B:C,2,FALSE)</f>
        <v>PHOS-C</v>
      </c>
      <c r="D2656" s="203">
        <f>VLOOKUP(B2656,'效期天數(2025.1126更新)'!B:E,4,0)</f>
        <v>300</v>
      </c>
      <c r="E2656" s="204">
        <f>VLOOKUP(F2656,'帳庫存(20260119  00點更新)'!C:I,7,0)</f>
        <v>700</v>
      </c>
      <c r="F2656" s="296">
        <v>21525524</v>
      </c>
      <c r="G2656" s="295">
        <v>46014</v>
      </c>
      <c r="H2656" s="592" t="s">
        <v>7045</v>
      </c>
      <c r="I2656" s="305" t="s">
        <v>2579</v>
      </c>
      <c r="J2656" s="352">
        <f t="shared" si="320"/>
        <v>46314</v>
      </c>
      <c r="K2656" s="203" t="s">
        <v>6966</v>
      </c>
      <c r="L2656" s="204">
        <v>4000</v>
      </c>
      <c r="M2656" s="204">
        <v>4140</v>
      </c>
      <c r="N2656" s="204">
        <f t="shared" si="321"/>
        <v>4840</v>
      </c>
      <c r="O2656" s="354">
        <f>M2656-N2656+ID2656</f>
        <v>0</v>
      </c>
      <c r="P2656" s="204" t="b">
        <f t="shared" si="322"/>
        <v>0</v>
      </c>
      <c r="Q2656" s="586">
        <f t="shared" si="323"/>
        <v>-700</v>
      </c>
      <c r="ID2656" s="360">
        <v>700</v>
      </c>
      <c r="KL2656" s="961"/>
      <c r="BEP2656" s="303">
        <v>4140</v>
      </c>
      <c r="BKO2656" s="303">
        <v>700</v>
      </c>
    </row>
    <row r="2657" spans="1:1007 1027:1908" ht="45" customHeight="1">
      <c r="A2657" s="714" t="s">
        <v>4910</v>
      </c>
      <c r="B2657" s="203">
        <v>5714400215</v>
      </c>
      <c r="C2657" s="203" t="str">
        <f>VLOOKUP(B2657,'效期天數(2025.1126更新)'!B:C,2,FALSE)</f>
        <v>PHOS-C</v>
      </c>
      <c r="D2657" s="203">
        <f>VLOOKUP(B2657,'效期天數(2025.1126更新)'!B:E,4,0)</f>
        <v>300</v>
      </c>
      <c r="E2657" s="204" t="e">
        <f>VLOOKUP(F2657,'帳庫存(20260119  00點更新)'!C:I,7,0)</f>
        <v>#N/A</v>
      </c>
      <c r="F2657" s="296">
        <v>21526071</v>
      </c>
      <c r="G2657" s="295">
        <v>46062</v>
      </c>
      <c r="H2657" s="805" t="s">
        <v>8037</v>
      </c>
      <c r="I2657" s="347" t="s">
        <v>7540</v>
      </c>
      <c r="J2657" s="352">
        <f t="shared" si="320"/>
        <v>46362</v>
      </c>
      <c r="K2657" s="203" t="s">
        <v>7916</v>
      </c>
      <c r="L2657" s="204">
        <v>8000</v>
      </c>
      <c r="M2657" s="204">
        <v>8190</v>
      </c>
      <c r="N2657" s="204">
        <f t="shared" si="321"/>
        <v>9420</v>
      </c>
      <c r="O2657" s="354">
        <f>M2657-N2657+JS2657</f>
        <v>0</v>
      </c>
      <c r="P2657" s="204" t="e">
        <f t="shared" si="322"/>
        <v>#N/A</v>
      </c>
      <c r="Q2657" s="586" t="e">
        <f t="shared" si="323"/>
        <v>#N/A</v>
      </c>
      <c r="JS2657" s="19">
        <v>1230</v>
      </c>
      <c r="KL2657" s="961"/>
      <c r="BKC2657" s="303">
        <v>8190</v>
      </c>
      <c r="BNM2657" s="303">
        <v>1230</v>
      </c>
    </row>
    <row r="2658" spans="1:1007 1027:1908" ht="45" customHeight="1">
      <c r="A2658" s="714" t="s">
        <v>4910</v>
      </c>
      <c r="B2658" s="203">
        <v>5714400215</v>
      </c>
      <c r="C2658" s="203" t="str">
        <f>VLOOKUP(B2658,'效期天數(2025.1126更新)'!B:C,2,FALSE)</f>
        <v>PHOS-C</v>
      </c>
      <c r="D2658" s="203">
        <f>VLOOKUP(B2658,'效期天數(2025.1126更新)'!B:E,4,0)</f>
        <v>300</v>
      </c>
      <c r="E2658" s="204" t="e">
        <f>VLOOKUP(F2658,'帳庫存(20260119  00點更新)'!C:I,7,0)</f>
        <v>#N/A</v>
      </c>
      <c r="F2658" s="296">
        <v>21526072</v>
      </c>
      <c r="G2658" s="295">
        <v>46062</v>
      </c>
      <c r="H2658" s="805" t="s">
        <v>8037</v>
      </c>
      <c r="I2658" s="347" t="s">
        <v>7540</v>
      </c>
      <c r="J2658" s="352">
        <f t="shared" si="320"/>
        <v>46362</v>
      </c>
      <c r="K2658" s="203" t="s">
        <v>7916</v>
      </c>
      <c r="L2658" s="204">
        <v>8000</v>
      </c>
      <c r="M2658" s="204">
        <v>8090</v>
      </c>
      <c r="N2658" s="204">
        <f t="shared" si="321"/>
        <v>7790</v>
      </c>
      <c r="O2658" s="354">
        <f t="shared" ref="O2658:O2664" si="324">M2658-N2658</f>
        <v>300</v>
      </c>
      <c r="P2658" s="204" t="e">
        <f t="shared" si="322"/>
        <v>#N/A</v>
      </c>
      <c r="Q2658" s="586" t="e">
        <f t="shared" si="323"/>
        <v>#N/A</v>
      </c>
      <c r="KL2658" s="961"/>
      <c r="BKC2658" s="303">
        <v>3000</v>
      </c>
      <c r="BKO2658" s="303">
        <v>3700</v>
      </c>
      <c r="BNM2658" s="303">
        <v>1090</v>
      </c>
    </row>
    <row r="2659" spans="1:1007 1027:1908" ht="45" customHeight="1">
      <c r="A2659" s="714" t="s">
        <v>4910</v>
      </c>
      <c r="B2659" s="203">
        <v>5714400215</v>
      </c>
      <c r="C2659" s="203" t="str">
        <f>VLOOKUP(B2659,'效期天數(2025.1126更新)'!B:C,2,FALSE)</f>
        <v>PHOS-C</v>
      </c>
      <c r="D2659" s="203">
        <f>VLOOKUP(B2659,'效期天數(2025.1126更新)'!B:E,4,0)</f>
        <v>300</v>
      </c>
      <c r="E2659" s="204" t="e">
        <f>VLOOKUP(F2659,'帳庫存(20260119  00點更新)'!C:I,7,0)</f>
        <v>#N/A</v>
      </c>
      <c r="F2659" s="296">
        <v>21526141</v>
      </c>
      <c r="G2659" s="295">
        <v>46113</v>
      </c>
      <c r="H2659" s="977" t="s">
        <v>8917</v>
      </c>
      <c r="I2659" s="289" t="s">
        <v>8826</v>
      </c>
      <c r="J2659" s="352">
        <f t="shared" si="320"/>
        <v>46413</v>
      </c>
      <c r="K2659" s="203" t="s">
        <v>8699</v>
      </c>
      <c r="L2659" s="204">
        <v>8000</v>
      </c>
      <c r="M2659" s="204">
        <v>8200</v>
      </c>
      <c r="N2659" s="204">
        <f t="shared" si="321"/>
        <v>8200</v>
      </c>
      <c r="O2659" s="354">
        <f t="shared" si="324"/>
        <v>0</v>
      </c>
      <c r="BPH2659" s="303">
        <v>5000</v>
      </c>
      <c r="BQW2659" s="303">
        <v>3200</v>
      </c>
    </row>
    <row r="2660" spans="1:1007 1027:1908" ht="45" customHeight="1">
      <c r="A2660" s="714" t="s">
        <v>4910</v>
      </c>
      <c r="B2660" s="203">
        <v>5714400215</v>
      </c>
      <c r="C2660" s="203" t="str">
        <f>VLOOKUP(B2660,'效期天數(2025.1126更新)'!B:C,2,FALSE)</f>
        <v>PHOS-C</v>
      </c>
      <c r="D2660" s="203">
        <f>VLOOKUP(B2660,'效期天數(2025.1126更新)'!B:E,4,0)</f>
        <v>300</v>
      </c>
      <c r="E2660" s="204" t="e">
        <f>VLOOKUP(F2660,'帳庫存(20260119  00點更新)'!C:I,7,0)</f>
        <v>#N/A</v>
      </c>
      <c r="F2660" s="296">
        <v>21526142</v>
      </c>
      <c r="G2660" s="295">
        <v>46113</v>
      </c>
      <c r="H2660" s="977" t="s">
        <v>8917</v>
      </c>
      <c r="I2660" s="289" t="s">
        <v>8826</v>
      </c>
      <c r="J2660" s="352">
        <f t="shared" si="320"/>
        <v>46413</v>
      </c>
      <c r="K2660" s="203" t="s">
        <v>8699</v>
      </c>
      <c r="L2660" s="204">
        <v>8000</v>
      </c>
      <c r="M2660" s="204">
        <v>8070</v>
      </c>
      <c r="N2660" s="204">
        <f t="shared" si="321"/>
        <v>7700</v>
      </c>
      <c r="O2660" s="354">
        <f t="shared" si="324"/>
        <v>370</v>
      </c>
      <c r="BQF2660" s="303">
        <v>5700</v>
      </c>
      <c r="BQW2660" s="303">
        <v>2000</v>
      </c>
    </row>
    <row r="2661" spans="1:1007 1027:1908" ht="45" customHeight="1">
      <c r="B2661" s="203">
        <v>5714400215</v>
      </c>
      <c r="C2661" s="203" t="str">
        <f>VLOOKUP(B2661,'效期天數(2025.1126更新)'!B:C,2,FALSE)</f>
        <v>PHOS-C</v>
      </c>
      <c r="D2661" s="203">
        <f>VLOOKUP(B2661,'效期天數(2025.1126更新)'!B:E,4,0)</f>
        <v>300</v>
      </c>
      <c r="E2661" s="204" t="e">
        <f>VLOOKUP(F2661,'帳庫存(20260119  00點更新)'!C:I,7,0)</f>
        <v>#N/A</v>
      </c>
      <c r="F2661" s="296">
        <v>21526171</v>
      </c>
      <c r="G2661" s="295">
        <v>46133</v>
      </c>
      <c r="H2661" s="878" t="s">
        <v>9307</v>
      </c>
      <c r="J2661" s="352">
        <f t="shared" si="320"/>
        <v>46433</v>
      </c>
      <c r="K2661" s="203" t="s">
        <v>9147</v>
      </c>
      <c r="L2661" s="204">
        <v>4000</v>
      </c>
      <c r="M2661" s="204">
        <v>3840</v>
      </c>
      <c r="N2661" s="204">
        <f t="shared" si="321"/>
        <v>3840</v>
      </c>
      <c r="O2661" s="354">
        <f t="shared" si="324"/>
        <v>0</v>
      </c>
      <c r="BQW2661" s="303">
        <v>3000</v>
      </c>
      <c r="BRT2661" s="303">
        <v>840</v>
      </c>
    </row>
    <row r="2662" spans="1:1007 1027:1908" ht="45" customHeight="1">
      <c r="B2662" s="203">
        <v>5714400215</v>
      </c>
      <c r="C2662" s="203" t="str">
        <f>VLOOKUP(B2662,'效期天數(2025.1126更新)'!B:C,2,FALSE)</f>
        <v>PHOS-C</v>
      </c>
      <c r="D2662" s="203">
        <f>VLOOKUP(B2662,'效期天數(2025.1126更新)'!B:E,4,0)</f>
        <v>300</v>
      </c>
      <c r="E2662" s="204" t="e">
        <f>VLOOKUP(F2662,'帳庫存(20260119  00點更新)'!C:I,7,0)</f>
        <v>#N/A</v>
      </c>
      <c r="F2662" s="296">
        <v>21526172</v>
      </c>
      <c r="G2662" s="295">
        <v>46133</v>
      </c>
      <c r="H2662" s="878" t="s">
        <v>9307</v>
      </c>
      <c r="J2662" s="352">
        <f t="shared" si="320"/>
        <v>46433</v>
      </c>
      <c r="K2662" s="203" t="s">
        <v>9147</v>
      </c>
      <c r="L2662" s="204">
        <v>4000</v>
      </c>
      <c r="M2662" s="204">
        <v>3740</v>
      </c>
      <c r="N2662" s="204">
        <f t="shared" si="321"/>
        <v>3740</v>
      </c>
      <c r="O2662" s="354">
        <f t="shared" si="324"/>
        <v>0</v>
      </c>
      <c r="BQW2662" s="303">
        <v>2000</v>
      </c>
      <c r="BRT2662" s="303">
        <v>1740</v>
      </c>
    </row>
    <row r="2663" spans="1:1007 1027:1908" ht="45" customHeight="1">
      <c r="B2663" s="203">
        <v>5714400215</v>
      </c>
      <c r="C2663" s="203" t="str">
        <f>VLOOKUP(B2663,'效期天數(2025.1126更新)'!B:C,2,FALSE)</f>
        <v>PHOS-C</v>
      </c>
      <c r="D2663" s="203">
        <f>VLOOKUP(B2663,'效期天數(2025.1126更新)'!B:E,4,0)</f>
        <v>300</v>
      </c>
      <c r="E2663" s="204" t="e">
        <f>VLOOKUP(F2663,'帳庫存(20260119  00點更新)'!C:I,7,0)</f>
        <v>#N/A</v>
      </c>
      <c r="F2663" s="296">
        <v>21526173</v>
      </c>
      <c r="G2663" s="295">
        <v>46133</v>
      </c>
      <c r="H2663" s="878" t="s">
        <v>9307</v>
      </c>
      <c r="J2663" s="352">
        <f t="shared" si="320"/>
        <v>46433</v>
      </c>
      <c r="K2663" s="203" t="s">
        <v>9147</v>
      </c>
      <c r="L2663" s="204">
        <v>4000</v>
      </c>
      <c r="M2663" s="204">
        <v>3910</v>
      </c>
      <c r="N2663" s="204">
        <f t="shared" si="321"/>
        <v>3910</v>
      </c>
      <c r="O2663" s="354">
        <f t="shared" si="324"/>
        <v>0</v>
      </c>
      <c r="BRT2663" s="303">
        <v>3910</v>
      </c>
    </row>
    <row r="2664" spans="1:1007 1027:1908" ht="45" customHeight="1">
      <c r="B2664" s="203">
        <v>5714400215</v>
      </c>
      <c r="C2664" s="203" t="str">
        <f>VLOOKUP(B2664,'效期天數(2025.1126更新)'!B:C,2,FALSE)</f>
        <v>PHOS-C</v>
      </c>
      <c r="D2664" s="203">
        <f>VLOOKUP(B2664,'效期天數(2025.1126更新)'!B:E,4,0)</f>
        <v>300</v>
      </c>
      <c r="E2664" s="204" t="e">
        <f>VLOOKUP(F2664,'帳庫存(20260119  00點更新)'!C:I,7,0)</f>
        <v>#N/A</v>
      </c>
      <c r="F2664" s="296">
        <v>21526174</v>
      </c>
      <c r="G2664" s="295">
        <v>46133</v>
      </c>
      <c r="H2664" s="878" t="s">
        <v>9307</v>
      </c>
      <c r="J2664" s="352">
        <f t="shared" si="320"/>
        <v>46433</v>
      </c>
      <c r="K2664" s="203" t="s">
        <v>9147</v>
      </c>
      <c r="L2664" s="204">
        <v>4000</v>
      </c>
      <c r="M2664" s="204">
        <v>3880</v>
      </c>
      <c r="N2664" s="204">
        <f t="shared" si="321"/>
        <v>3880</v>
      </c>
      <c r="O2664" s="354">
        <f t="shared" si="324"/>
        <v>0</v>
      </c>
      <c r="BRT2664" s="303">
        <v>3880</v>
      </c>
    </row>
    <row r="2665" spans="1:1007 1027:1908" ht="45" customHeight="1">
      <c r="A2665" s="714" t="s">
        <v>4910</v>
      </c>
      <c r="B2665" s="203">
        <v>5714400215</v>
      </c>
      <c r="C2665" s="203" t="str">
        <f>VLOOKUP(B2665,'效期天數(2025.1126更新)'!B:C,2,FALSE)</f>
        <v>PHOS-C</v>
      </c>
      <c r="D2665" s="203">
        <f>VLOOKUP(B2665,'效期天數(2025.1126更新)'!B:E,4,0)</f>
        <v>300</v>
      </c>
      <c r="E2665" s="204" t="e">
        <f>VLOOKUP(F2665,'帳庫存(20260119  00點更新)'!C:I,7,0)</f>
        <v>#N/A</v>
      </c>
      <c r="F2665" s="296">
        <v>21526191</v>
      </c>
      <c r="G2665" s="295">
        <v>46146</v>
      </c>
      <c r="H2665" s="546" t="s">
        <v>9505</v>
      </c>
      <c r="I2665" s="289" t="s">
        <v>9510</v>
      </c>
      <c r="J2665" s="352">
        <f t="shared" si="320"/>
        <v>46446</v>
      </c>
      <c r="K2665" s="203" t="s">
        <v>9369</v>
      </c>
      <c r="L2665" s="204">
        <v>4000</v>
      </c>
      <c r="M2665" s="204">
        <v>3950</v>
      </c>
      <c r="N2665" s="204">
        <f t="shared" si="321"/>
        <v>3950</v>
      </c>
      <c r="O2665" s="354">
        <f>M2665-N2665+MZ2665</f>
        <v>760</v>
      </c>
      <c r="MZ2665" s="814">
        <v>760</v>
      </c>
      <c r="BSV2665" s="303">
        <v>3950</v>
      </c>
    </row>
    <row r="2666" spans="1:1007 1027:1908" ht="45" customHeight="1">
      <c r="A2666" s="714" t="s">
        <v>4910</v>
      </c>
      <c r="B2666" s="203">
        <v>5714400215</v>
      </c>
      <c r="C2666" s="203" t="str">
        <f>VLOOKUP(B2666,'效期天數(2025.1126更新)'!B:C,2,FALSE)</f>
        <v>PHOS-C</v>
      </c>
      <c r="D2666" s="203">
        <f>VLOOKUP(B2666,'效期天數(2025.1126更新)'!B:E,4,0)</f>
        <v>300</v>
      </c>
      <c r="E2666" s="204" t="e">
        <f>VLOOKUP(F2666,'帳庫存(20260119  00點更新)'!C:I,7,0)</f>
        <v>#N/A</v>
      </c>
      <c r="F2666" s="296">
        <v>21526192</v>
      </c>
      <c r="G2666" s="295">
        <v>46146</v>
      </c>
      <c r="H2666" s="546" t="s">
        <v>9505</v>
      </c>
      <c r="I2666" s="289" t="s">
        <v>9510</v>
      </c>
      <c r="J2666" s="352">
        <f t="shared" si="320"/>
        <v>46446</v>
      </c>
      <c r="K2666" s="203" t="s">
        <v>9369</v>
      </c>
      <c r="L2666" s="204">
        <v>4000</v>
      </c>
      <c r="M2666" s="204">
        <v>3950</v>
      </c>
      <c r="N2666" s="204">
        <f t="shared" si="321"/>
        <v>3950</v>
      </c>
      <c r="O2666" s="354">
        <f>M2666-N2666</f>
        <v>0</v>
      </c>
      <c r="BTZ2666" s="303">
        <v>3000</v>
      </c>
      <c r="BUJ2666" s="303">
        <v>950</v>
      </c>
    </row>
    <row r="2667" spans="1:1007 1027:1908" ht="45" customHeight="1">
      <c r="A2667" s="714" t="s">
        <v>4910</v>
      </c>
      <c r="B2667" s="203">
        <v>5714400215</v>
      </c>
      <c r="C2667" s="203" t="str">
        <f>VLOOKUP(B2667,'效期天數(2025.1126更新)'!B:C,2,FALSE)</f>
        <v>PHOS-C</v>
      </c>
      <c r="D2667" s="203">
        <f>VLOOKUP(B2667,'效期天數(2025.1126更新)'!B:E,4,0)</f>
        <v>300</v>
      </c>
      <c r="E2667" s="204" t="e">
        <f>VLOOKUP(F2667,'帳庫存(20260119  00點更新)'!C:I,7,0)</f>
        <v>#N/A</v>
      </c>
      <c r="F2667" s="296">
        <v>21526193</v>
      </c>
      <c r="G2667" s="295">
        <v>46146</v>
      </c>
      <c r="H2667" s="546" t="s">
        <v>9505</v>
      </c>
      <c r="I2667" s="289" t="s">
        <v>9510</v>
      </c>
      <c r="J2667" s="352">
        <f t="shared" si="320"/>
        <v>46446</v>
      </c>
      <c r="K2667" s="203" t="s">
        <v>9369</v>
      </c>
      <c r="L2667" s="204">
        <v>4000</v>
      </c>
      <c r="M2667" s="204">
        <v>3930</v>
      </c>
      <c r="N2667" s="204">
        <f t="shared" si="321"/>
        <v>3930</v>
      </c>
      <c r="O2667" s="354">
        <f>M2667-N2667+NK2667</f>
        <v>680</v>
      </c>
      <c r="NK2667" s="651">
        <v>680</v>
      </c>
      <c r="BTZ2667" s="303">
        <v>2000</v>
      </c>
      <c r="BUI2667" s="303">
        <v>1000</v>
      </c>
      <c r="BUJ2667" s="303">
        <v>930</v>
      </c>
    </row>
    <row r="2668" spans="1:1007 1027:1908" ht="45" customHeight="1">
      <c r="A2668" s="714" t="s">
        <v>4910</v>
      </c>
      <c r="B2668" s="203">
        <v>5714400215</v>
      </c>
      <c r="C2668" s="203" t="str">
        <f>VLOOKUP(B2668,'效期天數(2025.1126更新)'!B:C,2,FALSE)</f>
        <v>PHOS-C</v>
      </c>
      <c r="D2668" s="203">
        <f>VLOOKUP(B2668,'效期天數(2025.1126更新)'!B:E,4,0)</f>
        <v>300</v>
      </c>
      <c r="E2668" s="204" t="e">
        <f>VLOOKUP(F2668,'帳庫存(20260119  00點更新)'!C:I,7,0)</f>
        <v>#N/A</v>
      </c>
      <c r="F2668" s="296">
        <v>21526194</v>
      </c>
      <c r="G2668" s="295">
        <v>46146</v>
      </c>
      <c r="H2668" s="546" t="s">
        <v>9505</v>
      </c>
      <c r="I2668" s="289" t="s">
        <v>9510</v>
      </c>
      <c r="J2668" s="352">
        <f t="shared" si="320"/>
        <v>46446</v>
      </c>
      <c r="K2668" s="203" t="s">
        <v>9369</v>
      </c>
      <c r="L2668" s="204">
        <v>4000</v>
      </c>
      <c r="M2668" s="204">
        <v>3930</v>
      </c>
      <c r="N2668" s="204">
        <f t="shared" si="321"/>
        <v>0</v>
      </c>
      <c r="O2668" s="354">
        <f t="shared" ref="O2668:O2674" si="325">M2668-N2668</f>
        <v>3930</v>
      </c>
    </row>
    <row r="2669" spans="1:1007 1027:1908" ht="45" customHeight="1">
      <c r="B2669" s="203">
        <v>5714400219</v>
      </c>
      <c r="C2669" s="203" t="str">
        <f>VLOOKUP(B2669,'效期天數(2025.1126更新)'!B:C,2,FALSE)</f>
        <v>GLU-B</v>
      </c>
      <c r="D2669" s="203">
        <f>VLOOKUP(B2669,'效期天數(2025.1126更新)'!B:E,4,0)</f>
        <v>360</v>
      </c>
      <c r="E2669" s="204" t="e">
        <f>VLOOKUP(F2669,'帳庫存(20260119  00點更新)'!C:I,7,0)</f>
        <v>#N/A</v>
      </c>
      <c r="F2669" s="203">
        <v>21925221</v>
      </c>
      <c r="G2669" s="295">
        <v>45806</v>
      </c>
      <c r="H2669" s="646" t="s">
        <v>5316</v>
      </c>
      <c r="J2669" s="352">
        <f t="shared" si="320"/>
        <v>46166</v>
      </c>
      <c r="K2669" s="203" t="s">
        <v>5267</v>
      </c>
      <c r="L2669" s="204">
        <v>12000</v>
      </c>
      <c r="M2669" s="204">
        <v>11710</v>
      </c>
      <c r="N2669" s="204">
        <f t="shared" si="321"/>
        <v>11710</v>
      </c>
      <c r="O2669" s="354">
        <f t="shared" si="325"/>
        <v>0</v>
      </c>
      <c r="P2669" s="204" t="e">
        <f t="shared" ref="P2669:P2700" si="326">IF(O2669=E2669,TRUE,FALSE)</f>
        <v>#N/A</v>
      </c>
      <c r="Q2669" s="586" t="e">
        <f t="shared" ref="Q2669:Q2700" si="327">O2669-E2669</f>
        <v>#N/A</v>
      </c>
      <c r="KL2669" s="961"/>
      <c r="AKM2669" s="303">
        <v>10000</v>
      </c>
      <c r="ALI2669" s="303">
        <v>1000</v>
      </c>
      <c r="AMM2669" s="303">
        <v>710</v>
      </c>
    </row>
    <row r="2670" spans="1:1007 1027:1908" ht="45" customHeight="1">
      <c r="B2670" s="203">
        <v>5714400219</v>
      </c>
      <c r="C2670" s="203" t="str">
        <f>VLOOKUP(B2670,'效期天數(2025.1126更新)'!B:C,2,FALSE)</f>
        <v>GLU-B</v>
      </c>
      <c r="D2670" s="203">
        <f>VLOOKUP(B2670,'效期天數(2025.1126更新)'!B:E,4,0)</f>
        <v>360</v>
      </c>
      <c r="E2670" s="204" t="e">
        <f>VLOOKUP(F2670,'帳庫存(20260119  00點更新)'!C:I,7,0)</f>
        <v>#N/A</v>
      </c>
      <c r="F2670" s="203">
        <v>21925222</v>
      </c>
      <c r="G2670" s="295">
        <v>45806</v>
      </c>
      <c r="H2670" s="646" t="s">
        <v>5316</v>
      </c>
      <c r="J2670" s="352">
        <f t="shared" si="320"/>
        <v>46166</v>
      </c>
      <c r="K2670" s="203" t="s">
        <v>5267</v>
      </c>
      <c r="L2670" s="204">
        <v>12000</v>
      </c>
      <c r="M2670" s="204">
        <v>11850</v>
      </c>
      <c r="N2670" s="204">
        <f t="shared" si="321"/>
        <v>11850</v>
      </c>
      <c r="O2670" s="354">
        <f t="shared" si="325"/>
        <v>0</v>
      </c>
      <c r="P2670" s="204" t="e">
        <f t="shared" si="326"/>
        <v>#N/A</v>
      </c>
      <c r="Q2670" s="586" t="e">
        <f t="shared" si="327"/>
        <v>#N/A</v>
      </c>
      <c r="KL2670" s="961"/>
      <c r="AKU2670" s="303">
        <v>9000</v>
      </c>
      <c r="ALI2670" s="303">
        <v>2000</v>
      </c>
      <c r="AMM2670" s="303">
        <v>850</v>
      </c>
    </row>
    <row r="2671" spans="1:1007 1027:1908" ht="45" customHeight="1">
      <c r="B2671" s="203">
        <v>5714400219</v>
      </c>
      <c r="C2671" s="203" t="str">
        <f>VLOOKUP(B2671,'效期天數(2025.1126更新)'!B:C,2,FALSE)</f>
        <v>GLU-B</v>
      </c>
      <c r="D2671" s="203">
        <f>VLOOKUP(B2671,'效期天數(2025.1126更新)'!B:E,4,0)</f>
        <v>360</v>
      </c>
      <c r="E2671" s="204" t="e">
        <f>VLOOKUP(F2671,'帳庫存(20260119  00點更新)'!C:I,7,0)</f>
        <v>#N/A</v>
      </c>
      <c r="F2671" s="203">
        <v>21925223</v>
      </c>
      <c r="G2671" s="295">
        <v>45806</v>
      </c>
      <c r="H2671" s="646" t="s">
        <v>5316</v>
      </c>
      <c r="J2671" s="352">
        <f t="shared" si="320"/>
        <v>46166</v>
      </c>
      <c r="K2671" s="203" t="s">
        <v>5267</v>
      </c>
      <c r="L2671" s="204">
        <v>12000</v>
      </c>
      <c r="M2671" s="204">
        <v>11820</v>
      </c>
      <c r="N2671" s="204">
        <f t="shared" si="321"/>
        <v>11820</v>
      </c>
      <c r="O2671" s="354">
        <f t="shared" si="325"/>
        <v>0</v>
      </c>
      <c r="P2671" s="204" t="e">
        <f t="shared" si="326"/>
        <v>#N/A</v>
      </c>
      <c r="Q2671" s="586" t="e">
        <f t="shared" si="327"/>
        <v>#N/A</v>
      </c>
      <c r="KL2671" s="961"/>
      <c r="AKV2671" s="303">
        <v>9000</v>
      </c>
      <c r="ALI2671" s="303">
        <v>2000</v>
      </c>
      <c r="AMM2671" s="303">
        <v>820</v>
      </c>
    </row>
    <row r="2672" spans="1:1007 1027:1908" ht="45" customHeight="1">
      <c r="B2672" s="203">
        <v>5714400219</v>
      </c>
      <c r="C2672" s="203" t="str">
        <f>VLOOKUP(B2672,'效期天數(2025.1126更新)'!B:C,2,FALSE)</f>
        <v>GLU-B</v>
      </c>
      <c r="D2672" s="203">
        <f>VLOOKUP(B2672,'效期天數(2025.1126更新)'!B:E,4,0)</f>
        <v>360</v>
      </c>
      <c r="E2672" s="204" t="e">
        <f>VLOOKUP(F2672,'帳庫存(20260119  00點更新)'!C:I,7,0)</f>
        <v>#N/A</v>
      </c>
      <c r="F2672" s="203">
        <v>21925224</v>
      </c>
      <c r="G2672" s="295">
        <v>45806</v>
      </c>
      <c r="H2672" s="646" t="s">
        <v>5316</v>
      </c>
      <c r="J2672" s="352">
        <f t="shared" si="320"/>
        <v>46166</v>
      </c>
      <c r="K2672" s="203" t="s">
        <v>5267</v>
      </c>
      <c r="L2672" s="204">
        <v>12000</v>
      </c>
      <c r="M2672" s="204">
        <v>11850</v>
      </c>
      <c r="N2672" s="204">
        <f t="shared" si="321"/>
        <v>11850</v>
      </c>
      <c r="O2672" s="354">
        <f t="shared" si="325"/>
        <v>0</v>
      </c>
      <c r="P2672" s="204" t="e">
        <f t="shared" si="326"/>
        <v>#N/A</v>
      </c>
      <c r="Q2672" s="586" t="e">
        <f t="shared" si="327"/>
        <v>#N/A</v>
      </c>
      <c r="KL2672" s="961"/>
      <c r="ALS2672" s="303">
        <v>10000</v>
      </c>
      <c r="AMM2672" s="303">
        <v>1850</v>
      </c>
    </row>
    <row r="2673" spans="2:1022 1028:1173" ht="45" customHeight="1">
      <c r="B2673" s="203">
        <v>5714400219</v>
      </c>
      <c r="C2673" s="203" t="str">
        <f>VLOOKUP(B2673,'效期天數(2025.1126更新)'!B:C,2,FALSE)</f>
        <v>GLU-B</v>
      </c>
      <c r="D2673" s="203">
        <f>VLOOKUP(B2673,'效期天數(2025.1126更新)'!B:E,4,0)</f>
        <v>360</v>
      </c>
      <c r="E2673" s="204" t="e">
        <f>VLOOKUP(F2673,'帳庫存(20260119  00點更新)'!C:I,7,0)</f>
        <v>#N/A</v>
      </c>
      <c r="F2673" s="296">
        <v>21925242</v>
      </c>
      <c r="G2673" s="295">
        <v>45818</v>
      </c>
      <c r="H2673" s="587" t="s">
        <v>5377</v>
      </c>
      <c r="J2673" s="352">
        <f t="shared" si="320"/>
        <v>46178</v>
      </c>
      <c r="K2673" s="203" t="s">
        <v>5341</v>
      </c>
      <c r="L2673" s="204">
        <v>12000</v>
      </c>
      <c r="M2673" s="204">
        <v>11790</v>
      </c>
      <c r="N2673" s="204">
        <f t="shared" si="321"/>
        <v>11790</v>
      </c>
      <c r="O2673" s="354">
        <f t="shared" si="325"/>
        <v>0</v>
      </c>
      <c r="P2673" s="204" t="e">
        <f t="shared" si="326"/>
        <v>#N/A</v>
      </c>
      <c r="Q2673" s="586" t="e">
        <f t="shared" si="327"/>
        <v>#N/A</v>
      </c>
      <c r="KL2673" s="961"/>
      <c r="ALV2673" s="303">
        <v>10000</v>
      </c>
      <c r="ALY2673" s="303">
        <v>1790</v>
      </c>
    </row>
    <row r="2674" spans="2:1022 1028:1173" ht="45" customHeight="1">
      <c r="B2674" s="203">
        <v>5714400219</v>
      </c>
      <c r="C2674" s="203" t="str">
        <f>VLOOKUP(B2674,'效期天數(2025.1126更新)'!B:C,2,FALSE)</f>
        <v>GLU-B</v>
      </c>
      <c r="D2674" s="203">
        <f>VLOOKUP(B2674,'效期天數(2025.1126更新)'!B:E,4,0)</f>
        <v>360</v>
      </c>
      <c r="E2674" s="204" t="e">
        <f>VLOOKUP(F2674,'帳庫存(20260119  00點更新)'!C:I,7,0)</f>
        <v>#N/A</v>
      </c>
      <c r="F2674" s="296">
        <v>21925243</v>
      </c>
      <c r="G2674" s="295">
        <v>45818</v>
      </c>
      <c r="H2674" s="587" t="s">
        <v>5377</v>
      </c>
      <c r="J2674" s="352">
        <f t="shared" si="320"/>
        <v>46178</v>
      </c>
      <c r="K2674" s="203" t="s">
        <v>5341</v>
      </c>
      <c r="L2674" s="204">
        <v>12000</v>
      </c>
      <c r="M2674" s="204">
        <v>11680</v>
      </c>
      <c r="N2674" s="204">
        <f t="shared" si="321"/>
        <v>11680</v>
      </c>
      <c r="O2674" s="354">
        <f t="shared" si="325"/>
        <v>0</v>
      </c>
      <c r="P2674" s="204" t="e">
        <f t="shared" si="326"/>
        <v>#N/A</v>
      </c>
      <c r="Q2674" s="586" t="e">
        <f t="shared" si="327"/>
        <v>#N/A</v>
      </c>
      <c r="KL2674" s="961"/>
      <c r="ALY2674" s="303">
        <v>8000</v>
      </c>
      <c r="AMN2674" s="303">
        <v>3680</v>
      </c>
    </row>
    <row r="2675" spans="2:1022 1028:1173" ht="45" customHeight="1">
      <c r="B2675" s="203">
        <v>5714400219</v>
      </c>
      <c r="C2675" s="203" t="str">
        <f>VLOOKUP(B2675,'效期天數(2025.1126更新)'!B:C,2,FALSE)</f>
        <v>GLU-B</v>
      </c>
      <c r="D2675" s="203">
        <f>VLOOKUP(B2675,'效期天數(2025.1126更新)'!B:E,4,0)</f>
        <v>360</v>
      </c>
      <c r="E2675" s="204" t="e">
        <f>VLOOKUP(F2675,'帳庫存(20260119  00點更新)'!C:I,7,0)</f>
        <v>#N/A</v>
      </c>
      <c r="F2675" s="296">
        <v>21925244</v>
      </c>
      <c r="G2675" s="295">
        <v>45818</v>
      </c>
      <c r="H2675" s="587" t="s">
        <v>5377</v>
      </c>
      <c r="J2675" s="352">
        <f t="shared" si="320"/>
        <v>46178</v>
      </c>
      <c r="K2675" s="203" t="s">
        <v>5341</v>
      </c>
      <c r="L2675" s="204">
        <v>12000</v>
      </c>
      <c r="M2675" s="204">
        <v>11840</v>
      </c>
      <c r="N2675" s="204">
        <f t="shared" si="321"/>
        <v>12480</v>
      </c>
      <c r="O2675" s="354">
        <f>M2675-N2675+BW2675+CJ2675</f>
        <v>0</v>
      </c>
      <c r="P2675" s="204" t="e">
        <f t="shared" si="326"/>
        <v>#N/A</v>
      </c>
      <c r="Q2675" s="586" t="e">
        <f t="shared" si="327"/>
        <v>#N/A</v>
      </c>
      <c r="BW2675" s="360">
        <v>550</v>
      </c>
      <c r="CJ2675" s="360">
        <v>90</v>
      </c>
      <c r="KL2675" s="961"/>
      <c r="AME2675" s="303">
        <v>10000</v>
      </c>
      <c r="AMN2675" s="303">
        <v>1840</v>
      </c>
      <c r="ANX2675" s="303">
        <v>550</v>
      </c>
      <c r="ASC2675" s="303">
        <v>90</v>
      </c>
    </row>
    <row r="2676" spans="2:1022 1028:1173" ht="45" customHeight="1">
      <c r="B2676" s="203">
        <v>5714400219</v>
      </c>
      <c r="C2676" s="203" t="str">
        <f>VLOOKUP(B2676,'效期天數(2025.1126更新)'!B:C,2,FALSE)</f>
        <v>GLU-B</v>
      </c>
      <c r="D2676" s="203">
        <f>VLOOKUP(B2676,'效期天數(2025.1126更新)'!B:E,4,0)</f>
        <v>360</v>
      </c>
      <c r="E2676" s="204" t="e">
        <f>VLOOKUP(F2676,'帳庫存(20260119  00點更新)'!C:I,7,0)</f>
        <v>#N/A</v>
      </c>
      <c r="F2676" s="296">
        <v>21925241</v>
      </c>
      <c r="G2676" s="295">
        <v>45818</v>
      </c>
      <c r="H2676" s="587" t="s">
        <v>5377</v>
      </c>
      <c r="J2676" s="352">
        <f t="shared" si="320"/>
        <v>46178</v>
      </c>
      <c r="K2676" s="203" t="s">
        <v>5341</v>
      </c>
      <c r="L2676" s="204">
        <v>12000</v>
      </c>
      <c r="M2676" s="204">
        <v>11850</v>
      </c>
      <c r="N2676" s="204">
        <f t="shared" si="321"/>
        <v>12150</v>
      </c>
      <c r="O2676" s="354">
        <f>M2676-N2676+BS2676</f>
        <v>0</v>
      </c>
      <c r="P2676" s="204" t="e">
        <f t="shared" si="326"/>
        <v>#N/A</v>
      </c>
      <c r="Q2676" s="586" t="e">
        <f t="shared" si="327"/>
        <v>#N/A</v>
      </c>
      <c r="BS2676" s="360">
        <v>300</v>
      </c>
      <c r="KL2676" s="961"/>
      <c r="ALT2676" s="303">
        <v>10000</v>
      </c>
      <c r="ALY2676" s="303">
        <v>1850</v>
      </c>
      <c r="ASC2676" s="303">
        <v>300</v>
      </c>
    </row>
    <row r="2677" spans="2:1022 1028:1173" ht="45" customHeight="1">
      <c r="B2677" s="203">
        <v>5714400219</v>
      </c>
      <c r="C2677" s="203" t="str">
        <f>VLOOKUP(B2677,'效期天數(2025.1126更新)'!B:C,2,FALSE)</f>
        <v>GLU-B</v>
      </c>
      <c r="D2677" s="203">
        <f>VLOOKUP(B2677,'效期天數(2025.1126更新)'!B:E,4,0)</f>
        <v>360</v>
      </c>
      <c r="E2677" s="204" t="e">
        <f>VLOOKUP(F2677,'帳庫存(20260119  00點更新)'!C:I,7,0)</f>
        <v>#N/A</v>
      </c>
      <c r="F2677" s="296">
        <v>21925251</v>
      </c>
      <c r="G2677" s="295">
        <v>45825</v>
      </c>
      <c r="H2677" s="592" t="s">
        <v>5432</v>
      </c>
      <c r="I2677" s="289" t="s">
        <v>5469</v>
      </c>
      <c r="J2677" s="352">
        <f t="shared" si="320"/>
        <v>46185</v>
      </c>
      <c r="K2677" s="203" t="s">
        <v>5383</v>
      </c>
      <c r="L2677" s="204">
        <v>12000</v>
      </c>
      <c r="M2677" s="204">
        <v>11660</v>
      </c>
      <c r="N2677" s="204">
        <f t="shared" si="321"/>
        <v>11660</v>
      </c>
      <c r="O2677" s="354">
        <f>M2677-N2677</f>
        <v>0</v>
      </c>
      <c r="P2677" s="204" t="e">
        <f t="shared" si="326"/>
        <v>#N/A</v>
      </c>
      <c r="Q2677" s="586" t="e">
        <f t="shared" si="327"/>
        <v>#N/A</v>
      </c>
      <c r="KL2677" s="961"/>
      <c r="AMH2677" s="303">
        <v>200</v>
      </c>
      <c r="AMO2677" s="303">
        <v>10000</v>
      </c>
      <c r="AMY2677" s="303">
        <v>1000</v>
      </c>
      <c r="AMZ2677" s="303">
        <v>460</v>
      </c>
    </row>
    <row r="2678" spans="2:1022 1028:1173" ht="45" customHeight="1">
      <c r="B2678" s="203">
        <v>5714400219</v>
      </c>
      <c r="C2678" s="203" t="str">
        <f>VLOOKUP(B2678,'效期天數(2025.1126更新)'!B:C,2,FALSE)</f>
        <v>GLU-B</v>
      </c>
      <c r="D2678" s="203">
        <f>VLOOKUP(B2678,'效期天數(2025.1126更新)'!B:E,4,0)</f>
        <v>360</v>
      </c>
      <c r="E2678" s="204" t="e">
        <f>VLOOKUP(F2678,'帳庫存(20260119  00點更新)'!C:I,7,0)</f>
        <v>#N/A</v>
      </c>
      <c r="F2678" s="296">
        <v>21925252</v>
      </c>
      <c r="G2678" s="295">
        <v>45825</v>
      </c>
      <c r="H2678" s="592" t="s">
        <v>5432</v>
      </c>
      <c r="J2678" s="352">
        <f t="shared" si="320"/>
        <v>46185</v>
      </c>
      <c r="K2678" s="203" t="s">
        <v>5383</v>
      </c>
      <c r="L2678" s="204">
        <v>12000</v>
      </c>
      <c r="M2678" s="204">
        <v>11910</v>
      </c>
      <c r="N2678" s="204">
        <f t="shared" si="321"/>
        <v>11910</v>
      </c>
      <c r="O2678" s="354">
        <f>M2678-N2678</f>
        <v>0</v>
      </c>
      <c r="P2678" s="204" t="e">
        <f t="shared" si="326"/>
        <v>#N/A</v>
      </c>
      <c r="Q2678" s="586" t="e">
        <f t="shared" si="327"/>
        <v>#N/A</v>
      </c>
      <c r="KL2678" s="961"/>
      <c r="AMU2678" s="303">
        <v>6000</v>
      </c>
      <c r="AMY2678" s="303">
        <v>5000</v>
      </c>
      <c r="AMZ2678" s="303">
        <v>910</v>
      </c>
    </row>
    <row r="2679" spans="2:1022 1028:1173" ht="45" customHeight="1">
      <c r="B2679" s="203">
        <v>5714400219</v>
      </c>
      <c r="C2679" s="203" t="str">
        <f>VLOOKUP(B2679,'效期天數(2025.1126更新)'!B:C,2,FALSE)</f>
        <v>GLU-B</v>
      </c>
      <c r="D2679" s="203">
        <f>VLOOKUP(B2679,'效期天數(2025.1126更新)'!B:E,4,0)</f>
        <v>360</v>
      </c>
      <c r="E2679" s="204" t="e">
        <f>VLOOKUP(F2679,'帳庫存(20260119  00點更新)'!C:I,7,0)</f>
        <v>#N/A</v>
      </c>
      <c r="F2679" s="296">
        <v>21925254</v>
      </c>
      <c r="G2679" s="295">
        <v>45825</v>
      </c>
      <c r="H2679" s="592" t="s">
        <v>5432</v>
      </c>
      <c r="I2679" s="289"/>
      <c r="J2679" s="352">
        <f t="shared" si="320"/>
        <v>46185</v>
      </c>
      <c r="K2679" s="203" t="s">
        <v>5383</v>
      </c>
      <c r="L2679" s="204">
        <v>12000</v>
      </c>
      <c r="M2679" s="204">
        <v>11760</v>
      </c>
      <c r="N2679" s="204">
        <f t="shared" si="321"/>
        <v>12460</v>
      </c>
      <c r="O2679" s="354">
        <f>M2679-N2679+CG2679</f>
        <v>0</v>
      </c>
      <c r="P2679" s="204" t="e">
        <f t="shared" si="326"/>
        <v>#N/A</v>
      </c>
      <c r="Q2679" s="586" t="e">
        <f t="shared" si="327"/>
        <v>#N/A</v>
      </c>
      <c r="CG2679" s="360">
        <v>700</v>
      </c>
      <c r="KL2679" s="961"/>
      <c r="AMH2679" s="676"/>
      <c r="AMZ2679" s="303">
        <v>1000</v>
      </c>
      <c r="ANT2679" s="303">
        <v>9760</v>
      </c>
      <c r="AOI2679" s="303">
        <v>1700</v>
      </c>
    </row>
    <row r="2680" spans="2:1022 1028:1173" ht="45" customHeight="1">
      <c r="B2680" s="203">
        <v>5714400219</v>
      </c>
      <c r="C2680" s="203" t="str">
        <f>VLOOKUP(B2680,'效期天數(2025.1126更新)'!B:C,2,FALSE)</f>
        <v>GLU-B</v>
      </c>
      <c r="D2680" s="203">
        <f>VLOOKUP(B2680,'效期天數(2025.1126更新)'!B:E,4,0)</f>
        <v>360</v>
      </c>
      <c r="E2680" s="204" t="e">
        <f>VLOOKUP(F2680,'帳庫存(20260119  00點更新)'!C:I,7,0)</f>
        <v>#N/A</v>
      </c>
      <c r="F2680" s="296">
        <v>21925253</v>
      </c>
      <c r="G2680" s="295">
        <v>45825</v>
      </c>
      <c r="H2680" s="592" t="s">
        <v>5432</v>
      </c>
      <c r="J2680" s="352">
        <f t="shared" si="320"/>
        <v>46185</v>
      </c>
      <c r="K2680" s="203" t="s">
        <v>5383</v>
      </c>
      <c r="L2680" s="204">
        <v>12000</v>
      </c>
      <c r="M2680" s="204">
        <v>11690</v>
      </c>
      <c r="N2680" s="204">
        <f t="shared" si="321"/>
        <v>11800</v>
      </c>
      <c r="O2680" s="354">
        <f>M2680-N2680+CC2680</f>
        <v>0</v>
      </c>
      <c r="P2680" s="204" t="e">
        <f t="shared" si="326"/>
        <v>#N/A</v>
      </c>
      <c r="Q2680" s="586" t="e">
        <f t="shared" si="327"/>
        <v>#N/A</v>
      </c>
      <c r="CC2680" s="333">
        <v>110</v>
      </c>
      <c r="KL2680" s="961"/>
      <c r="AMW2680" s="303">
        <v>8000</v>
      </c>
      <c r="AMY2680" s="303">
        <v>1000</v>
      </c>
      <c r="AMZ2680" s="303">
        <v>2690</v>
      </c>
      <c r="ARR2680" s="703">
        <v>110</v>
      </c>
    </row>
    <row r="2681" spans="2:1022 1028:1173" ht="45" customHeight="1">
      <c r="B2681" s="203">
        <v>5714400219</v>
      </c>
      <c r="C2681" s="203" t="str">
        <f>VLOOKUP(B2681,'效期天數(2025.1126更新)'!B:C,2,FALSE)</f>
        <v>GLU-B</v>
      </c>
      <c r="D2681" s="203">
        <f>VLOOKUP(B2681,'效期天數(2025.1126更新)'!B:E,4,0)</f>
        <v>360</v>
      </c>
      <c r="E2681" s="204" t="e">
        <f>VLOOKUP(F2681,'帳庫存(20260119  00點更新)'!C:I,7,0)</f>
        <v>#N/A</v>
      </c>
      <c r="F2681" s="296">
        <v>21925261</v>
      </c>
      <c r="G2681" s="295">
        <v>45834</v>
      </c>
      <c r="H2681" s="548" t="s">
        <v>5492</v>
      </c>
      <c r="J2681" s="352">
        <f t="shared" si="320"/>
        <v>46194</v>
      </c>
      <c r="K2681" s="203" t="s">
        <v>5458</v>
      </c>
      <c r="L2681" s="204">
        <v>12000</v>
      </c>
      <c r="M2681" s="204">
        <v>11800</v>
      </c>
      <c r="N2681" s="204">
        <f t="shared" si="321"/>
        <v>13270</v>
      </c>
      <c r="O2681" s="354">
        <f>M2681-N2681+CH2681+CI2681+CK2681+CO2681</f>
        <v>0</v>
      </c>
      <c r="P2681" s="204" t="e">
        <f t="shared" si="326"/>
        <v>#N/A</v>
      </c>
      <c r="Q2681" s="586" t="e">
        <f t="shared" si="327"/>
        <v>#N/A</v>
      </c>
      <c r="CH2681" s="360">
        <v>750</v>
      </c>
      <c r="CI2681" s="360">
        <v>300</v>
      </c>
      <c r="CK2681" s="360">
        <v>100</v>
      </c>
      <c r="CO2681" s="360">
        <v>320</v>
      </c>
      <c r="KL2681" s="961"/>
      <c r="ANB2681" s="303">
        <v>5000</v>
      </c>
      <c r="ANO2681" s="303">
        <v>1800</v>
      </c>
      <c r="ANP2681" s="303">
        <v>3000</v>
      </c>
      <c r="ANY2681" s="303">
        <v>2000</v>
      </c>
      <c r="AOH2681" s="303">
        <v>750</v>
      </c>
      <c r="APX2681" s="303">
        <v>720</v>
      </c>
    </row>
    <row r="2682" spans="2:1022 1028:1173" ht="45" customHeight="1">
      <c r="B2682" s="203">
        <v>5714400219</v>
      </c>
      <c r="C2682" s="203" t="str">
        <f>VLOOKUP(B2682,'效期天數(2025.1126更新)'!B:C,2,FALSE)</f>
        <v>GLU-B</v>
      </c>
      <c r="D2682" s="203">
        <f>VLOOKUP(B2682,'效期天數(2025.1126更新)'!B:E,4,0)</f>
        <v>360</v>
      </c>
      <c r="E2682" s="204" t="e">
        <f>VLOOKUP(F2682,'帳庫存(20260119  00點更新)'!C:I,7,0)</f>
        <v>#N/A</v>
      </c>
      <c r="F2682" s="296">
        <v>21925262</v>
      </c>
      <c r="G2682" s="295">
        <v>45834</v>
      </c>
      <c r="H2682" s="548" t="s">
        <v>5492</v>
      </c>
      <c r="J2682" s="352">
        <f t="shared" si="320"/>
        <v>46194</v>
      </c>
      <c r="K2682" s="203" t="s">
        <v>5458</v>
      </c>
      <c r="L2682" s="204">
        <v>12000</v>
      </c>
      <c r="M2682" s="204">
        <v>12010</v>
      </c>
      <c r="N2682" s="204">
        <f t="shared" si="321"/>
        <v>12410</v>
      </c>
      <c r="O2682" s="354">
        <f>M2682-N2682+CF2682+CM2682</f>
        <v>0</v>
      </c>
      <c r="P2682" s="204" t="e">
        <f t="shared" si="326"/>
        <v>#N/A</v>
      </c>
      <c r="Q2682" s="586" t="e">
        <f t="shared" si="327"/>
        <v>#N/A</v>
      </c>
      <c r="CF2682" s="634">
        <v>250</v>
      </c>
      <c r="CM2682" s="360">
        <v>150</v>
      </c>
      <c r="KL2682" s="961"/>
      <c r="ANC2682" s="303">
        <v>10000</v>
      </c>
      <c r="ANN2682" s="303">
        <v>1000</v>
      </c>
      <c r="ANW2682" s="303">
        <v>1010</v>
      </c>
      <c r="ANZ2682" s="303">
        <v>250</v>
      </c>
      <c r="APX2682" s="303">
        <v>150</v>
      </c>
    </row>
    <row r="2683" spans="2:1022 1028:1173" ht="45" customHeight="1">
      <c r="B2683" s="203">
        <v>5714400219</v>
      </c>
      <c r="C2683" s="203" t="str">
        <f>VLOOKUP(B2683,'效期天數(2025.1126更新)'!B:C,2,FALSE)</f>
        <v>GLU-B</v>
      </c>
      <c r="D2683" s="203">
        <f>VLOOKUP(B2683,'效期天數(2025.1126更新)'!B:E,4,0)</f>
        <v>360</v>
      </c>
      <c r="E2683" s="204" t="e">
        <f>VLOOKUP(F2683,'帳庫存(20260119  00點更新)'!C:I,7,0)</f>
        <v>#N/A</v>
      </c>
      <c r="F2683" s="296">
        <v>21925263</v>
      </c>
      <c r="G2683" s="295">
        <v>45834</v>
      </c>
      <c r="H2683" s="548" t="s">
        <v>5492</v>
      </c>
      <c r="J2683" s="352">
        <f t="shared" si="320"/>
        <v>46194</v>
      </c>
      <c r="K2683" s="203" t="s">
        <v>5458</v>
      </c>
      <c r="L2683" s="204">
        <v>12000</v>
      </c>
      <c r="M2683" s="204">
        <v>11820</v>
      </c>
      <c r="N2683" s="204">
        <f t="shared" si="321"/>
        <v>11820</v>
      </c>
      <c r="O2683" s="354">
        <f>M2683-N2683</f>
        <v>0</v>
      </c>
      <c r="P2683" s="204" t="e">
        <f t="shared" si="326"/>
        <v>#N/A</v>
      </c>
      <c r="Q2683" s="586" t="e">
        <f t="shared" si="327"/>
        <v>#N/A</v>
      </c>
      <c r="KL2683" s="961"/>
      <c r="ANQ2683" s="303">
        <v>6000</v>
      </c>
      <c r="ANW2683" s="303">
        <v>5820</v>
      </c>
    </row>
    <row r="2684" spans="2:1022 1028:1173" ht="45" customHeight="1">
      <c r="B2684" s="203">
        <v>5714400219</v>
      </c>
      <c r="C2684" s="203" t="str">
        <f>VLOOKUP(B2684,'效期天數(2025.1126更新)'!B:C,2,FALSE)</f>
        <v>GLU-B</v>
      </c>
      <c r="D2684" s="203">
        <f>VLOOKUP(B2684,'效期天數(2025.1126更新)'!B:E,4,0)</f>
        <v>360</v>
      </c>
      <c r="E2684" s="204" t="e">
        <f>VLOOKUP(F2684,'帳庫存(20260119  00點更新)'!C:I,7,0)</f>
        <v>#N/A</v>
      </c>
      <c r="F2684" s="296">
        <v>21925264</v>
      </c>
      <c r="G2684" s="295">
        <v>45834</v>
      </c>
      <c r="H2684" s="548" t="s">
        <v>5492</v>
      </c>
      <c r="J2684" s="352">
        <f t="shared" si="320"/>
        <v>46194</v>
      </c>
      <c r="K2684" s="203" t="s">
        <v>5458</v>
      </c>
      <c r="L2684" s="204">
        <v>12000</v>
      </c>
      <c r="M2684" s="204">
        <v>11900</v>
      </c>
      <c r="N2684" s="204">
        <f t="shared" si="321"/>
        <v>12540</v>
      </c>
      <c r="O2684" s="354">
        <f>M2684-N2684+CT2684</f>
        <v>0</v>
      </c>
      <c r="P2684" s="204" t="e">
        <f t="shared" si="326"/>
        <v>#N/A</v>
      </c>
      <c r="Q2684" s="586" t="e">
        <f t="shared" si="327"/>
        <v>#N/A</v>
      </c>
      <c r="CT2684" s="333">
        <v>640</v>
      </c>
      <c r="KL2684" s="961"/>
      <c r="ANZ2684" s="303">
        <v>2000</v>
      </c>
      <c r="AOE2684" s="303">
        <v>4000</v>
      </c>
      <c r="AOF2684" s="303">
        <v>3000</v>
      </c>
      <c r="AOK2684" s="303">
        <v>1900</v>
      </c>
      <c r="AOL2684" s="303">
        <v>1000</v>
      </c>
      <c r="APX2684" s="303">
        <v>640</v>
      </c>
    </row>
    <row r="2685" spans="2:1022 1028:1173" ht="45" customHeight="1">
      <c r="B2685" s="203">
        <v>5714400219</v>
      </c>
      <c r="C2685" s="203" t="str">
        <f>VLOOKUP(B2685,'效期天數(2025.1126更新)'!B:C,2,FALSE)</f>
        <v>GLU-B</v>
      </c>
      <c r="D2685" s="203">
        <f>VLOOKUP(B2685,'效期天數(2025.1126更新)'!B:E,4,0)</f>
        <v>360</v>
      </c>
      <c r="E2685" s="204" t="e">
        <f>VLOOKUP(F2685,'帳庫存(20260119  00點更新)'!C:I,7,0)</f>
        <v>#N/A</v>
      </c>
      <c r="F2685" s="296">
        <v>21925271</v>
      </c>
      <c r="G2685" s="295">
        <v>45842</v>
      </c>
      <c r="H2685" s="538" t="s">
        <v>5561</v>
      </c>
      <c r="J2685" s="352">
        <f t="shared" si="320"/>
        <v>46202</v>
      </c>
      <c r="K2685" s="203" t="s">
        <v>5500</v>
      </c>
      <c r="L2685" s="204">
        <v>12000</v>
      </c>
      <c r="M2685" s="204">
        <v>12150</v>
      </c>
      <c r="N2685" s="204">
        <f t="shared" si="321"/>
        <v>12150</v>
      </c>
      <c r="O2685" s="354">
        <f>M2685-N2685</f>
        <v>0</v>
      </c>
      <c r="P2685" s="204" t="e">
        <f t="shared" si="326"/>
        <v>#N/A</v>
      </c>
      <c r="Q2685" s="586" t="e">
        <f t="shared" si="327"/>
        <v>#N/A</v>
      </c>
      <c r="KL2685" s="961"/>
      <c r="AOG2685" s="303">
        <v>5000</v>
      </c>
      <c r="AOO2685" s="303">
        <v>3000</v>
      </c>
      <c r="AOR2685" s="303">
        <v>4150</v>
      </c>
    </row>
    <row r="2686" spans="2:1022 1028:1173" ht="45" customHeight="1">
      <c r="B2686" s="203">
        <v>5714400219</v>
      </c>
      <c r="C2686" s="203" t="str">
        <f>VLOOKUP(B2686,'效期天數(2025.1126更新)'!B:C,2,FALSE)</f>
        <v>GLU-B</v>
      </c>
      <c r="D2686" s="203">
        <f>VLOOKUP(B2686,'效期天數(2025.1126更新)'!B:E,4,0)</f>
        <v>360</v>
      </c>
      <c r="E2686" s="204" t="e">
        <f>VLOOKUP(F2686,'帳庫存(20260119  00點更新)'!C:I,7,0)</f>
        <v>#N/A</v>
      </c>
      <c r="F2686" s="296">
        <v>21925272</v>
      </c>
      <c r="G2686" s="295">
        <v>45842</v>
      </c>
      <c r="H2686" s="538" t="s">
        <v>5561</v>
      </c>
      <c r="J2686" s="352">
        <f t="shared" si="320"/>
        <v>46202</v>
      </c>
      <c r="K2686" s="203" t="s">
        <v>5500</v>
      </c>
      <c r="L2686" s="204">
        <v>12000</v>
      </c>
      <c r="M2686" s="204">
        <v>12150</v>
      </c>
      <c r="N2686" s="204">
        <f t="shared" si="321"/>
        <v>12150</v>
      </c>
      <c r="O2686" s="354">
        <f>M2686-N2686</f>
        <v>0</v>
      </c>
      <c r="P2686" s="204" t="e">
        <f t="shared" si="326"/>
        <v>#N/A</v>
      </c>
      <c r="Q2686" s="586" t="e">
        <f t="shared" si="327"/>
        <v>#N/A</v>
      </c>
      <c r="KL2686" s="961"/>
      <c r="AOJ2686" s="303">
        <v>8000</v>
      </c>
      <c r="AOR2686" s="303">
        <v>1000</v>
      </c>
      <c r="AOW2686" s="303">
        <v>2000</v>
      </c>
      <c r="AOX2686" s="303">
        <v>1150</v>
      </c>
    </row>
    <row r="2687" spans="2:1022 1028:1173" ht="45" customHeight="1">
      <c r="B2687" s="203">
        <v>5714400219</v>
      </c>
      <c r="C2687" s="203" t="str">
        <f>VLOOKUP(B2687,'效期天數(2025.1126更新)'!B:C,2,FALSE)</f>
        <v>GLU-B</v>
      </c>
      <c r="D2687" s="203">
        <f>VLOOKUP(B2687,'效期天數(2025.1126更新)'!B:E,4,0)</f>
        <v>360</v>
      </c>
      <c r="E2687" s="204" t="e">
        <f>VLOOKUP(F2687,'帳庫存(20260119  00點更新)'!C:I,7,0)</f>
        <v>#N/A</v>
      </c>
      <c r="F2687" s="296">
        <v>21925273</v>
      </c>
      <c r="G2687" s="295">
        <v>45842</v>
      </c>
      <c r="H2687" s="538" t="s">
        <v>5561</v>
      </c>
      <c r="J2687" s="352">
        <f t="shared" si="320"/>
        <v>46202</v>
      </c>
      <c r="K2687" s="203" t="s">
        <v>5500</v>
      </c>
      <c r="L2687" s="204">
        <v>12000</v>
      </c>
      <c r="M2687" s="204">
        <v>11670</v>
      </c>
      <c r="N2687" s="204">
        <f t="shared" si="321"/>
        <v>12340</v>
      </c>
      <c r="O2687" s="354">
        <f>M2687-N2687+DC2687</f>
        <v>0</v>
      </c>
      <c r="P2687" s="204" t="e">
        <f t="shared" si="326"/>
        <v>#N/A</v>
      </c>
      <c r="Q2687" s="586" t="e">
        <f t="shared" si="327"/>
        <v>#N/A</v>
      </c>
      <c r="DC2687" s="333">
        <v>670</v>
      </c>
      <c r="KL2687" s="961"/>
      <c r="AOS2687" s="303">
        <v>10000</v>
      </c>
      <c r="APZ2687" s="303">
        <v>1670</v>
      </c>
      <c r="AQY2687" s="303">
        <v>670</v>
      </c>
    </row>
    <row r="2688" spans="2:1022 1028:1173" ht="45" customHeight="1">
      <c r="B2688" s="203">
        <v>5714400219</v>
      </c>
      <c r="C2688" s="203" t="str">
        <f>VLOOKUP(B2688,'效期天數(2025.1126更新)'!B:C,2,FALSE)</f>
        <v>GLU-B</v>
      </c>
      <c r="D2688" s="203">
        <f>VLOOKUP(B2688,'效期天數(2025.1126更新)'!B:E,4,0)</f>
        <v>360</v>
      </c>
      <c r="E2688" s="204" t="e">
        <f>VLOOKUP(F2688,'帳庫存(20260119  00點更新)'!C:I,7,0)</f>
        <v>#N/A</v>
      </c>
      <c r="F2688" s="296">
        <v>21925274</v>
      </c>
      <c r="G2688" s="295">
        <v>45842</v>
      </c>
      <c r="H2688" s="538" t="s">
        <v>5561</v>
      </c>
      <c r="J2688" s="352">
        <f t="shared" si="320"/>
        <v>46202</v>
      </c>
      <c r="K2688" s="203" t="s">
        <v>5500</v>
      </c>
      <c r="L2688" s="204">
        <v>12000</v>
      </c>
      <c r="M2688" s="204">
        <v>11830</v>
      </c>
      <c r="N2688" s="204">
        <f t="shared" si="321"/>
        <v>11830</v>
      </c>
      <c r="O2688" s="354">
        <f>M2688-N2688</f>
        <v>0</v>
      </c>
      <c r="P2688" s="204" t="e">
        <f t="shared" si="326"/>
        <v>#N/A</v>
      </c>
      <c r="Q2688" s="586" t="e">
        <f t="shared" si="327"/>
        <v>#N/A</v>
      </c>
      <c r="KL2688" s="961"/>
      <c r="AOT2688" s="303">
        <v>10000</v>
      </c>
      <c r="APW2688" s="303">
        <v>1830</v>
      </c>
    </row>
    <row r="2689" spans="2:298 1088:1216" ht="45" customHeight="1">
      <c r="B2689" s="203">
        <v>5714400219</v>
      </c>
      <c r="C2689" s="203" t="str">
        <f>VLOOKUP(B2689,'效期天數(2025.1126更新)'!B:C,2,FALSE)</f>
        <v>GLU-B</v>
      </c>
      <c r="D2689" s="203">
        <f>VLOOKUP(B2689,'效期天數(2025.1126更新)'!B:E,4,0)</f>
        <v>360</v>
      </c>
      <c r="E2689" s="204" t="e">
        <f>VLOOKUP(F2689,'帳庫存(20260119  00點更新)'!C:I,7,0)</f>
        <v>#N/A</v>
      </c>
      <c r="F2689" s="296">
        <v>21925281</v>
      </c>
      <c r="G2689" s="295">
        <v>45846</v>
      </c>
      <c r="H2689" s="546" t="s">
        <v>5562</v>
      </c>
      <c r="J2689" s="352">
        <f t="shared" si="320"/>
        <v>46206</v>
      </c>
      <c r="K2689" s="203" t="s">
        <v>5520</v>
      </c>
      <c r="L2689" s="204">
        <v>12000</v>
      </c>
      <c r="M2689" s="204">
        <v>11880</v>
      </c>
      <c r="N2689" s="204">
        <f t="shared" si="321"/>
        <v>12240</v>
      </c>
      <c r="O2689" s="354">
        <f>M2689-N2689+DG2689</f>
        <v>0</v>
      </c>
      <c r="P2689" s="204" t="e">
        <f t="shared" si="326"/>
        <v>#N/A</v>
      </c>
      <c r="Q2689" s="586" t="e">
        <f t="shared" si="327"/>
        <v>#N/A</v>
      </c>
      <c r="DG2689" s="641">
        <v>360</v>
      </c>
      <c r="KL2689" s="961"/>
      <c r="AOV2689" s="303">
        <v>10000</v>
      </c>
      <c r="APO2689" s="303">
        <v>1000</v>
      </c>
      <c r="AQC2689" s="303">
        <v>880</v>
      </c>
      <c r="ASF2689" s="303">
        <v>360</v>
      </c>
    </row>
    <row r="2690" spans="2:298 1088:1216" ht="45" customHeight="1">
      <c r="B2690" s="203">
        <v>5714400219</v>
      </c>
      <c r="C2690" s="203" t="str">
        <f>VLOOKUP(B2690,'效期天數(2025.1126更新)'!B:C,2,FALSE)</f>
        <v>GLU-B</v>
      </c>
      <c r="D2690" s="203">
        <f>VLOOKUP(B2690,'效期天數(2025.1126更新)'!B:E,4,0)</f>
        <v>360</v>
      </c>
      <c r="E2690" s="204" t="e">
        <f>VLOOKUP(F2690,'帳庫存(20260119  00點更新)'!C:I,7,0)</f>
        <v>#N/A</v>
      </c>
      <c r="F2690" s="296">
        <v>21925282</v>
      </c>
      <c r="G2690" s="295">
        <v>45846</v>
      </c>
      <c r="H2690" s="546" t="s">
        <v>5562</v>
      </c>
      <c r="J2690" s="352">
        <f t="shared" si="320"/>
        <v>46206</v>
      </c>
      <c r="K2690" s="203" t="s">
        <v>5520</v>
      </c>
      <c r="L2690" s="204">
        <v>12000</v>
      </c>
      <c r="M2690" s="204">
        <v>11910</v>
      </c>
      <c r="N2690" s="204">
        <f t="shared" si="321"/>
        <v>11910</v>
      </c>
      <c r="O2690" s="354">
        <f>M2690-N2690</f>
        <v>0</v>
      </c>
      <c r="P2690" s="204" t="e">
        <f t="shared" si="326"/>
        <v>#N/A</v>
      </c>
      <c r="Q2690" s="586" t="e">
        <f t="shared" si="327"/>
        <v>#N/A</v>
      </c>
      <c r="KL2690" s="961"/>
      <c r="AOY2690" s="303">
        <v>5000</v>
      </c>
      <c r="APO2690" s="303">
        <v>6000</v>
      </c>
      <c r="ASF2690" s="303">
        <v>910</v>
      </c>
    </row>
    <row r="2691" spans="2:298 1088:1216" ht="45" customHeight="1">
      <c r="B2691" s="203">
        <v>5714400219</v>
      </c>
      <c r="C2691" s="203" t="str">
        <f>VLOOKUP(B2691,'效期天數(2025.1126更新)'!B:C,2,FALSE)</f>
        <v>GLU-B</v>
      </c>
      <c r="D2691" s="203">
        <f>VLOOKUP(B2691,'效期天數(2025.1126更新)'!B:E,4,0)</f>
        <v>360</v>
      </c>
      <c r="E2691" s="204" t="e">
        <f>VLOOKUP(F2691,'帳庫存(20260119  00點更新)'!C:I,7,0)</f>
        <v>#N/A</v>
      </c>
      <c r="F2691" s="296">
        <v>21925283</v>
      </c>
      <c r="G2691" s="295">
        <v>45846</v>
      </c>
      <c r="H2691" s="546" t="s">
        <v>5562</v>
      </c>
      <c r="J2691" s="352">
        <f t="shared" si="320"/>
        <v>46206</v>
      </c>
      <c r="K2691" s="203" t="s">
        <v>5520</v>
      </c>
      <c r="L2691" s="204">
        <v>12000</v>
      </c>
      <c r="M2691" s="204">
        <v>11900</v>
      </c>
      <c r="N2691" s="204">
        <f t="shared" si="321"/>
        <v>11900</v>
      </c>
      <c r="O2691" s="354">
        <f>M2691-N2691</f>
        <v>0</v>
      </c>
      <c r="P2691" s="204" t="e">
        <f t="shared" si="326"/>
        <v>#N/A</v>
      </c>
      <c r="Q2691" s="586" t="e">
        <f t="shared" si="327"/>
        <v>#N/A</v>
      </c>
      <c r="KL2691" s="961"/>
      <c r="APK2691" s="303">
        <v>10000</v>
      </c>
      <c r="AQA2691" s="303">
        <v>1000</v>
      </c>
      <c r="ASF2691" s="303">
        <v>900</v>
      </c>
    </row>
    <row r="2692" spans="2:298 1088:1216" ht="45" customHeight="1">
      <c r="B2692" s="203">
        <v>5714400219</v>
      </c>
      <c r="C2692" s="203" t="str">
        <f>VLOOKUP(B2692,'效期天數(2025.1126更新)'!B:C,2,FALSE)</f>
        <v>GLU-B</v>
      </c>
      <c r="D2692" s="203">
        <f>VLOOKUP(B2692,'效期天數(2025.1126更新)'!B:E,4,0)</f>
        <v>360</v>
      </c>
      <c r="E2692" s="204" t="e">
        <f>VLOOKUP(F2692,'帳庫存(20260119  00點更新)'!C:I,7,0)</f>
        <v>#N/A</v>
      </c>
      <c r="F2692" s="296">
        <v>21925284</v>
      </c>
      <c r="G2692" s="295">
        <v>45846</v>
      </c>
      <c r="H2692" s="546" t="s">
        <v>5562</v>
      </c>
      <c r="J2692" s="352">
        <f t="shared" si="320"/>
        <v>46206</v>
      </c>
      <c r="K2692" s="203" t="s">
        <v>5520</v>
      </c>
      <c r="L2692" s="204">
        <v>12000</v>
      </c>
      <c r="M2692" s="204">
        <v>11900</v>
      </c>
      <c r="N2692" s="204">
        <f t="shared" si="321"/>
        <v>11900</v>
      </c>
      <c r="O2692" s="354">
        <f>M2692-N2692</f>
        <v>0</v>
      </c>
      <c r="P2692" s="204" t="e">
        <f t="shared" si="326"/>
        <v>#N/A</v>
      </c>
      <c r="Q2692" s="586" t="e">
        <f t="shared" si="327"/>
        <v>#N/A</v>
      </c>
      <c r="KL2692" s="961"/>
      <c r="APL2692" s="303">
        <v>9000</v>
      </c>
      <c r="AQD2692" s="303">
        <v>2000</v>
      </c>
      <c r="ASF2692" s="303">
        <v>900</v>
      </c>
    </row>
    <row r="2693" spans="2:298 1088:1216" ht="45" customHeight="1">
      <c r="B2693" s="203">
        <v>5714400219</v>
      </c>
      <c r="C2693" s="203" t="str">
        <f>VLOOKUP(B2693,'效期天數(2025.1126更新)'!B:C,2,FALSE)</f>
        <v>GLU-B</v>
      </c>
      <c r="D2693" s="203">
        <f>VLOOKUP(B2693,'效期天數(2025.1126更新)'!B:E,4,0)</f>
        <v>360</v>
      </c>
      <c r="E2693" s="204" t="e">
        <f>VLOOKUP(F2693,'帳庫存(20260119  00點更新)'!C:I,7,0)</f>
        <v>#N/A</v>
      </c>
      <c r="F2693" s="296">
        <v>21925291</v>
      </c>
      <c r="G2693" s="295">
        <v>45854</v>
      </c>
      <c r="H2693" s="539" t="s">
        <v>5617</v>
      </c>
      <c r="J2693" s="352">
        <f t="shared" si="320"/>
        <v>46214</v>
      </c>
      <c r="K2693" s="203" t="s">
        <v>5583</v>
      </c>
      <c r="L2693" s="204">
        <v>12000</v>
      </c>
      <c r="M2693" s="204">
        <v>11750</v>
      </c>
      <c r="N2693" s="204">
        <f t="shared" si="321"/>
        <v>11750</v>
      </c>
      <c r="O2693" s="354">
        <f>M2693-N2693</f>
        <v>0</v>
      </c>
      <c r="P2693" s="204" t="e">
        <f t="shared" si="326"/>
        <v>#N/A</v>
      </c>
      <c r="Q2693" s="586" t="e">
        <f t="shared" si="327"/>
        <v>#N/A</v>
      </c>
      <c r="KL2693" s="961"/>
      <c r="AQF2693" s="303">
        <v>11000</v>
      </c>
      <c r="ASR2693" s="303">
        <v>300</v>
      </c>
      <c r="ATT2693" s="303">
        <v>450</v>
      </c>
    </row>
    <row r="2694" spans="2:298 1088:1216" ht="45" customHeight="1">
      <c r="B2694" s="203">
        <v>5714400219</v>
      </c>
      <c r="C2694" s="203" t="str">
        <f>VLOOKUP(B2694,'效期天數(2025.1126更新)'!B:C,2,FALSE)</f>
        <v>GLU-B</v>
      </c>
      <c r="D2694" s="203">
        <f>VLOOKUP(B2694,'效期天數(2025.1126更新)'!B:E,4,0)</f>
        <v>360</v>
      </c>
      <c r="E2694" s="204" t="e">
        <f>VLOOKUP(F2694,'帳庫存(20260119  00點更新)'!C:I,7,0)</f>
        <v>#N/A</v>
      </c>
      <c r="F2694" s="296">
        <v>21925292</v>
      </c>
      <c r="G2694" s="295">
        <v>45854</v>
      </c>
      <c r="H2694" s="513" t="s">
        <v>5616</v>
      </c>
      <c r="J2694" s="352">
        <f t="shared" si="320"/>
        <v>46214</v>
      </c>
      <c r="K2694" s="203" t="s">
        <v>5583</v>
      </c>
      <c r="L2694" s="204">
        <v>12000</v>
      </c>
      <c r="M2694" s="204">
        <v>11910</v>
      </c>
      <c r="N2694" s="204">
        <f t="shared" si="321"/>
        <v>11910</v>
      </c>
      <c r="O2694" s="354">
        <f>M2694-N2694</f>
        <v>0</v>
      </c>
      <c r="P2694" s="204" t="e">
        <f t="shared" si="326"/>
        <v>#N/A</v>
      </c>
      <c r="Q2694" s="586" t="e">
        <f t="shared" si="327"/>
        <v>#N/A</v>
      </c>
      <c r="KL2694" s="961"/>
      <c r="APQ2694" s="303">
        <v>10000</v>
      </c>
      <c r="ARX2694" s="303">
        <v>910</v>
      </c>
      <c r="ATB2694" s="303">
        <v>1000</v>
      </c>
    </row>
    <row r="2695" spans="2:298 1088:1216" ht="45" customHeight="1">
      <c r="B2695" s="203">
        <v>5714400219</v>
      </c>
      <c r="C2695" s="203" t="str">
        <f>VLOOKUP(B2695,'效期天數(2025.1126更新)'!B:C,2,FALSE)</f>
        <v>GLU-B</v>
      </c>
      <c r="D2695" s="203">
        <f>VLOOKUP(B2695,'效期天數(2025.1126更新)'!B:E,4,0)</f>
        <v>360</v>
      </c>
      <c r="E2695" s="204" t="e">
        <f>VLOOKUP(F2695,'帳庫存(20260119  00點更新)'!C:I,7,0)</f>
        <v>#N/A</v>
      </c>
      <c r="F2695" s="296">
        <v>21925293</v>
      </c>
      <c r="G2695" s="295">
        <v>45854</v>
      </c>
      <c r="H2695" s="539" t="s">
        <v>5617</v>
      </c>
      <c r="J2695" s="352">
        <f t="shared" si="320"/>
        <v>46214</v>
      </c>
      <c r="K2695" s="203" t="s">
        <v>5583</v>
      </c>
      <c r="L2695" s="204">
        <v>12000</v>
      </c>
      <c r="M2695" s="204">
        <v>11500</v>
      </c>
      <c r="N2695" s="204">
        <f t="shared" si="321"/>
        <v>12190</v>
      </c>
      <c r="O2695" s="354">
        <f>M2695-N2695+DI2695+DU2695</f>
        <v>0</v>
      </c>
      <c r="P2695" s="204" t="e">
        <f t="shared" si="326"/>
        <v>#N/A</v>
      </c>
      <c r="Q2695" s="586" t="e">
        <f t="shared" si="327"/>
        <v>#N/A</v>
      </c>
      <c r="DI2695" s="647">
        <v>430</v>
      </c>
      <c r="DU2695" s="716">
        <v>260</v>
      </c>
      <c r="KL2695" s="961"/>
      <c r="AQF2695" s="303">
        <v>2000</v>
      </c>
      <c r="AQG2695" s="303">
        <v>5000</v>
      </c>
      <c r="AQH2695" s="303">
        <v>2000</v>
      </c>
      <c r="AQM2695" s="303">
        <v>1500</v>
      </c>
      <c r="AQT2695" s="303">
        <v>1000</v>
      </c>
      <c r="ARR2695" s="703">
        <v>430</v>
      </c>
      <c r="ATT2695" s="303">
        <v>260</v>
      </c>
    </row>
    <row r="2696" spans="2:298 1088:1216" ht="45" customHeight="1">
      <c r="B2696" s="203">
        <v>5714400219</v>
      </c>
      <c r="C2696" s="203" t="str">
        <f>VLOOKUP(B2696,'效期天數(2025.1126更新)'!B:C,2,FALSE)</f>
        <v>GLU-B</v>
      </c>
      <c r="D2696" s="203">
        <f>VLOOKUP(B2696,'效期天數(2025.1126更新)'!B:E,4,0)</f>
        <v>360</v>
      </c>
      <c r="E2696" s="204" t="e">
        <f>VLOOKUP(F2696,'帳庫存(20260119  00點更新)'!C:I,7,0)</f>
        <v>#N/A</v>
      </c>
      <c r="F2696" s="296">
        <v>21925294</v>
      </c>
      <c r="G2696" s="295">
        <v>45854</v>
      </c>
      <c r="H2696" s="539" t="s">
        <v>5617</v>
      </c>
      <c r="J2696" s="352">
        <f t="shared" ref="J2696:J2759" si="328">G2696+D2696</f>
        <v>46214</v>
      </c>
      <c r="K2696" s="203" t="s">
        <v>5583</v>
      </c>
      <c r="L2696" s="204">
        <v>6500</v>
      </c>
      <c r="M2696" s="204">
        <v>6320</v>
      </c>
      <c r="N2696" s="204">
        <f t="shared" ref="N2696:N2759" si="329">SUM(NS2696:XFD2696)</f>
        <v>6320</v>
      </c>
      <c r="O2696" s="354">
        <f t="shared" ref="O2696:O2704" si="330">M2696-N2696</f>
        <v>0</v>
      </c>
      <c r="P2696" s="204" t="e">
        <f t="shared" si="326"/>
        <v>#N/A</v>
      </c>
      <c r="Q2696" s="586" t="e">
        <f t="shared" si="327"/>
        <v>#N/A</v>
      </c>
      <c r="KL2696" s="961"/>
      <c r="AQE2696" s="303">
        <v>5000</v>
      </c>
      <c r="AQH2696" s="303">
        <v>1320</v>
      </c>
    </row>
    <row r="2697" spans="2:298 1088:1216" ht="45" customHeight="1">
      <c r="B2697" s="203">
        <v>5714400219</v>
      </c>
      <c r="C2697" s="203" t="str">
        <f>VLOOKUP(B2697,'效期天數(2025.1126更新)'!B:C,2,FALSE)</f>
        <v>GLU-B</v>
      </c>
      <c r="D2697" s="203">
        <f>VLOOKUP(B2697,'效期天數(2025.1126更新)'!B:E,4,0)</f>
        <v>360</v>
      </c>
      <c r="E2697" s="204" t="e">
        <f>VLOOKUP(F2697,'帳庫存(20260119  00點更新)'!C:I,7,0)</f>
        <v>#N/A</v>
      </c>
      <c r="F2697" s="296">
        <v>21925301</v>
      </c>
      <c r="G2697" s="295">
        <v>45861</v>
      </c>
      <c r="H2697" s="593" t="s">
        <v>5685</v>
      </c>
      <c r="J2697" s="352">
        <f t="shared" si="328"/>
        <v>46221</v>
      </c>
      <c r="K2697" s="203" t="s">
        <v>5635</v>
      </c>
      <c r="L2697" s="204">
        <v>12000</v>
      </c>
      <c r="M2697" s="204">
        <v>11790</v>
      </c>
      <c r="N2697" s="204">
        <f t="shared" si="329"/>
        <v>11790</v>
      </c>
      <c r="O2697" s="354">
        <f t="shared" si="330"/>
        <v>0</v>
      </c>
      <c r="P2697" s="204" t="e">
        <f t="shared" si="326"/>
        <v>#N/A</v>
      </c>
      <c r="Q2697" s="586" t="e">
        <f t="shared" si="327"/>
        <v>#N/A</v>
      </c>
      <c r="KL2697" s="961"/>
      <c r="AQN2697" s="303">
        <v>10000</v>
      </c>
      <c r="AQX2697" s="303">
        <v>1000</v>
      </c>
      <c r="AST2697" s="303">
        <v>790</v>
      </c>
    </row>
    <row r="2698" spans="2:298 1088:1216" ht="45" customHeight="1">
      <c r="B2698" s="203">
        <v>5714400219</v>
      </c>
      <c r="C2698" s="203" t="str">
        <f>VLOOKUP(B2698,'效期天數(2025.1126更新)'!B:C,2,FALSE)</f>
        <v>GLU-B</v>
      </c>
      <c r="D2698" s="203">
        <f>VLOOKUP(B2698,'效期天數(2025.1126更新)'!B:E,4,0)</f>
        <v>360</v>
      </c>
      <c r="E2698" s="204" t="e">
        <f>VLOOKUP(F2698,'帳庫存(20260119  00點更新)'!C:I,7,0)</f>
        <v>#N/A</v>
      </c>
      <c r="F2698" s="296">
        <v>21925302</v>
      </c>
      <c r="G2698" s="295">
        <v>45861</v>
      </c>
      <c r="H2698" s="593" t="s">
        <v>5685</v>
      </c>
      <c r="J2698" s="352">
        <f t="shared" si="328"/>
        <v>46221</v>
      </c>
      <c r="K2698" s="203" t="s">
        <v>5635</v>
      </c>
      <c r="L2698" s="204">
        <v>12000</v>
      </c>
      <c r="M2698" s="204">
        <v>12010</v>
      </c>
      <c r="N2698" s="204">
        <f t="shared" si="329"/>
        <v>12010</v>
      </c>
      <c r="O2698" s="354">
        <f t="shared" si="330"/>
        <v>0</v>
      </c>
      <c r="P2698" s="204" t="e">
        <f t="shared" si="326"/>
        <v>#N/A</v>
      </c>
      <c r="Q2698" s="586" t="e">
        <f t="shared" si="327"/>
        <v>#N/A</v>
      </c>
      <c r="KL2698" s="961"/>
      <c r="AQS2698" s="303">
        <v>10000</v>
      </c>
      <c r="AQX2698" s="303">
        <v>2010</v>
      </c>
    </row>
    <row r="2699" spans="2:298 1088:1216" ht="45" customHeight="1">
      <c r="B2699" s="203">
        <v>5714400219</v>
      </c>
      <c r="C2699" s="203" t="str">
        <f>VLOOKUP(B2699,'效期天數(2025.1126更新)'!B:C,2,FALSE)</f>
        <v>GLU-B</v>
      </c>
      <c r="D2699" s="203">
        <f>VLOOKUP(B2699,'效期天數(2025.1126更新)'!B:E,4,0)</f>
        <v>360</v>
      </c>
      <c r="E2699" s="204" t="e">
        <f>VLOOKUP(F2699,'帳庫存(20260119  00點更新)'!C:I,7,0)</f>
        <v>#N/A</v>
      </c>
      <c r="F2699" s="296">
        <v>21925303</v>
      </c>
      <c r="G2699" s="295">
        <v>45861</v>
      </c>
      <c r="H2699" s="593" t="s">
        <v>5685</v>
      </c>
      <c r="J2699" s="352">
        <f t="shared" si="328"/>
        <v>46221</v>
      </c>
      <c r="K2699" s="203" t="s">
        <v>5635</v>
      </c>
      <c r="L2699" s="204">
        <v>12000</v>
      </c>
      <c r="M2699" s="204">
        <v>11680</v>
      </c>
      <c r="N2699" s="204">
        <f t="shared" si="329"/>
        <v>11680</v>
      </c>
      <c r="O2699" s="354">
        <f t="shared" si="330"/>
        <v>0</v>
      </c>
      <c r="P2699" s="204" t="e">
        <f t="shared" si="326"/>
        <v>#N/A</v>
      </c>
      <c r="Q2699" s="586" t="e">
        <f t="shared" si="327"/>
        <v>#N/A</v>
      </c>
      <c r="KL2699" s="961"/>
      <c r="AQU2699" s="303">
        <v>8000</v>
      </c>
      <c r="AQX2699" s="303">
        <v>3000</v>
      </c>
      <c r="AST2699" s="303">
        <v>680</v>
      </c>
    </row>
    <row r="2700" spans="2:298 1088:1216" ht="45" customHeight="1">
      <c r="B2700" s="203">
        <v>5714400219</v>
      </c>
      <c r="C2700" s="203" t="str">
        <f>VLOOKUP(B2700,'效期天數(2025.1126更新)'!B:C,2,FALSE)</f>
        <v>GLU-B</v>
      </c>
      <c r="D2700" s="203">
        <f>VLOOKUP(B2700,'效期天數(2025.1126更新)'!B:E,4,0)</f>
        <v>360</v>
      </c>
      <c r="E2700" s="204" t="e">
        <f>VLOOKUP(F2700,'帳庫存(20260119  00點更新)'!C:I,7,0)</f>
        <v>#N/A</v>
      </c>
      <c r="F2700" s="296">
        <v>21925304</v>
      </c>
      <c r="G2700" s="295">
        <v>45861</v>
      </c>
      <c r="H2700" s="593" t="s">
        <v>5685</v>
      </c>
      <c r="J2700" s="352">
        <f t="shared" si="328"/>
        <v>46221</v>
      </c>
      <c r="K2700" s="203" t="s">
        <v>5635</v>
      </c>
      <c r="L2700" s="204">
        <v>12000</v>
      </c>
      <c r="M2700" s="204">
        <v>11760</v>
      </c>
      <c r="N2700" s="204">
        <f t="shared" si="329"/>
        <v>11760</v>
      </c>
      <c r="O2700" s="354">
        <f t="shared" si="330"/>
        <v>0</v>
      </c>
      <c r="P2700" s="204" t="e">
        <f t="shared" si="326"/>
        <v>#N/A</v>
      </c>
      <c r="Q2700" s="586" t="e">
        <f t="shared" si="327"/>
        <v>#N/A</v>
      </c>
      <c r="KL2700" s="961"/>
      <c r="AQV2700" s="303">
        <v>7000</v>
      </c>
      <c r="AQX2700" s="303">
        <v>3000</v>
      </c>
      <c r="ARO2700" s="303">
        <v>1000</v>
      </c>
      <c r="AST2700" s="303">
        <v>760</v>
      </c>
    </row>
    <row r="2701" spans="2:298 1088:1216" ht="45" customHeight="1">
      <c r="B2701" s="203">
        <v>5714400219</v>
      </c>
      <c r="C2701" s="203" t="str">
        <f>VLOOKUP(B2701,'效期天數(2025.1126更新)'!B:C,2,FALSE)</f>
        <v>GLU-B</v>
      </c>
      <c r="D2701" s="203">
        <f>VLOOKUP(B2701,'效期天數(2025.1126更新)'!B:E,4,0)</f>
        <v>360</v>
      </c>
      <c r="E2701" s="204" t="e">
        <f>VLOOKUP(F2701,'帳庫存(20260119  00點更新)'!C:I,7,0)</f>
        <v>#N/A</v>
      </c>
      <c r="F2701" s="296">
        <v>21925321</v>
      </c>
      <c r="G2701" s="295">
        <v>45876</v>
      </c>
      <c r="H2701" s="546" t="s">
        <v>5776</v>
      </c>
      <c r="J2701" s="352">
        <f t="shared" si="328"/>
        <v>46236</v>
      </c>
      <c r="K2701" s="203" t="s">
        <v>5751</v>
      </c>
      <c r="L2701" s="204">
        <v>12000</v>
      </c>
      <c r="M2701" s="204">
        <v>11740</v>
      </c>
      <c r="N2701" s="204">
        <f t="shared" si="329"/>
        <v>11740</v>
      </c>
      <c r="O2701" s="354">
        <f t="shared" si="330"/>
        <v>0</v>
      </c>
      <c r="P2701" s="204" t="e">
        <f t="shared" ref="P2701:P2732" si="331">IF(O2701=E2701,TRUE,FALSE)</f>
        <v>#N/A</v>
      </c>
      <c r="Q2701" s="586" t="e">
        <f t="shared" ref="Q2701:Q2732" si="332">O2701-E2701</f>
        <v>#N/A</v>
      </c>
      <c r="KL2701" s="961"/>
      <c r="ARA2701" s="303">
        <v>6000</v>
      </c>
      <c r="ARG2701" s="303">
        <v>5000</v>
      </c>
      <c r="ARK2701" s="303">
        <v>740</v>
      </c>
    </row>
    <row r="2702" spans="2:298 1088:1216" ht="45" customHeight="1">
      <c r="B2702" s="203">
        <v>5714400219</v>
      </c>
      <c r="C2702" s="203" t="str">
        <f>VLOOKUP(B2702,'效期天數(2025.1126更新)'!B:C,2,FALSE)</f>
        <v>GLU-B</v>
      </c>
      <c r="D2702" s="203">
        <f>VLOOKUP(B2702,'效期天數(2025.1126更新)'!B:E,4,0)</f>
        <v>360</v>
      </c>
      <c r="E2702" s="204" t="e">
        <f>VLOOKUP(F2702,'帳庫存(20260119  00點更新)'!C:I,7,0)</f>
        <v>#N/A</v>
      </c>
      <c r="F2702" s="296">
        <v>21925322</v>
      </c>
      <c r="G2702" s="295">
        <v>45876</v>
      </c>
      <c r="H2702" s="546" t="s">
        <v>5776</v>
      </c>
      <c r="J2702" s="352">
        <f t="shared" si="328"/>
        <v>46236</v>
      </c>
      <c r="K2702" s="203" t="s">
        <v>5751</v>
      </c>
      <c r="L2702" s="204">
        <v>12000</v>
      </c>
      <c r="M2702" s="204">
        <v>11740</v>
      </c>
      <c r="N2702" s="204">
        <f t="shared" si="329"/>
        <v>11740</v>
      </c>
      <c r="O2702" s="354">
        <f t="shared" si="330"/>
        <v>0</v>
      </c>
      <c r="P2702" s="204" t="e">
        <f t="shared" si="331"/>
        <v>#N/A</v>
      </c>
      <c r="Q2702" s="586" t="e">
        <f t="shared" si="332"/>
        <v>#N/A</v>
      </c>
      <c r="KL2702" s="961"/>
      <c r="ARE2702" s="303">
        <v>7000</v>
      </c>
      <c r="ARG2702" s="303">
        <v>4000</v>
      </c>
      <c r="ARK2702" s="303">
        <v>740</v>
      </c>
    </row>
    <row r="2703" spans="2:298 1088:1216" ht="45" customHeight="1">
      <c r="B2703" s="203">
        <v>5714400219</v>
      </c>
      <c r="C2703" s="203" t="str">
        <f>VLOOKUP(B2703,'效期天數(2025.1126更新)'!B:C,2,FALSE)</f>
        <v>GLU-B</v>
      </c>
      <c r="D2703" s="203">
        <f>VLOOKUP(B2703,'效期天數(2025.1126更新)'!B:E,4,0)</f>
        <v>360</v>
      </c>
      <c r="E2703" s="204" t="e">
        <f>VLOOKUP(F2703,'帳庫存(20260119  00點更新)'!C:I,7,0)</f>
        <v>#N/A</v>
      </c>
      <c r="F2703" s="296">
        <v>21925323</v>
      </c>
      <c r="G2703" s="295">
        <v>45876</v>
      </c>
      <c r="H2703" s="546" t="s">
        <v>5776</v>
      </c>
      <c r="J2703" s="352">
        <f t="shared" si="328"/>
        <v>46236</v>
      </c>
      <c r="K2703" s="203" t="s">
        <v>5751</v>
      </c>
      <c r="L2703" s="204">
        <v>12000</v>
      </c>
      <c r="M2703" s="204">
        <v>11760</v>
      </c>
      <c r="N2703" s="204">
        <f t="shared" si="329"/>
        <v>11760</v>
      </c>
      <c r="O2703" s="354">
        <f t="shared" si="330"/>
        <v>0</v>
      </c>
      <c r="P2703" s="204" t="e">
        <f t="shared" si="331"/>
        <v>#N/A</v>
      </c>
      <c r="Q2703" s="586" t="e">
        <f t="shared" si="332"/>
        <v>#N/A</v>
      </c>
      <c r="KL2703" s="961"/>
      <c r="ARF2703" s="303">
        <v>10000</v>
      </c>
      <c r="ARK2703" s="303">
        <v>760</v>
      </c>
      <c r="ASF2703" s="303">
        <v>1000</v>
      </c>
    </row>
    <row r="2704" spans="2:298 1088:1216" ht="45" customHeight="1">
      <c r="B2704" s="203">
        <v>5714400219</v>
      </c>
      <c r="C2704" s="203" t="str">
        <f>VLOOKUP(B2704,'效期天數(2025.1126更新)'!B:C,2,FALSE)</f>
        <v>GLU-B</v>
      </c>
      <c r="D2704" s="203">
        <f>VLOOKUP(B2704,'效期天數(2025.1126更新)'!B:E,4,0)</f>
        <v>360</v>
      </c>
      <c r="E2704" s="204" t="e">
        <f>VLOOKUP(F2704,'帳庫存(20260119  00點更新)'!C:I,7,0)</f>
        <v>#N/A</v>
      </c>
      <c r="F2704" s="296">
        <v>21925324</v>
      </c>
      <c r="G2704" s="295">
        <v>45876</v>
      </c>
      <c r="H2704" s="546" t="s">
        <v>5776</v>
      </c>
      <c r="J2704" s="352">
        <f t="shared" si="328"/>
        <v>46236</v>
      </c>
      <c r="K2704" s="203" t="s">
        <v>5751</v>
      </c>
      <c r="L2704" s="204">
        <v>6000</v>
      </c>
      <c r="M2704" s="204">
        <v>5920</v>
      </c>
      <c r="N2704" s="204">
        <f t="shared" si="329"/>
        <v>5920</v>
      </c>
      <c r="O2704" s="354">
        <f t="shared" si="330"/>
        <v>0</v>
      </c>
      <c r="P2704" s="204" t="e">
        <f t="shared" si="331"/>
        <v>#N/A</v>
      </c>
      <c r="Q2704" s="586" t="e">
        <f t="shared" si="332"/>
        <v>#N/A</v>
      </c>
      <c r="KL2704" s="961"/>
      <c r="ARK2704" s="303">
        <v>4920</v>
      </c>
      <c r="ASF2704" s="303">
        <v>1000</v>
      </c>
    </row>
    <row r="2705" spans="2:298 1158:1310" ht="45" customHeight="1">
      <c r="B2705" s="203">
        <v>5714400219</v>
      </c>
      <c r="C2705" s="203" t="str">
        <f>VLOOKUP(B2705,'效期天數(2025.1126更新)'!B:C,2,FALSE)</f>
        <v>GLU-B</v>
      </c>
      <c r="D2705" s="203">
        <f>VLOOKUP(B2705,'效期天數(2025.1126更新)'!B:E,4,0)</f>
        <v>360</v>
      </c>
      <c r="E2705" s="204" t="e">
        <f>VLOOKUP(F2705,'帳庫存(20260119  00點更新)'!C:I,7,0)</f>
        <v>#N/A</v>
      </c>
      <c r="F2705" s="296">
        <v>21925331</v>
      </c>
      <c r="G2705" s="295">
        <v>45881</v>
      </c>
      <c r="H2705" s="548" t="s">
        <v>5817</v>
      </c>
      <c r="J2705" s="352">
        <f t="shared" si="328"/>
        <v>46241</v>
      </c>
      <c r="K2705" s="203" t="s">
        <v>5798</v>
      </c>
      <c r="L2705" s="204">
        <v>12000</v>
      </c>
      <c r="M2705" s="204">
        <v>11790</v>
      </c>
      <c r="N2705" s="204">
        <f t="shared" si="329"/>
        <v>12250</v>
      </c>
      <c r="O2705" s="354">
        <f>M2705-N2705+DZ2705</f>
        <v>0</v>
      </c>
      <c r="P2705" s="204" t="e">
        <f t="shared" si="331"/>
        <v>#N/A</v>
      </c>
      <c r="Q2705" s="586" t="e">
        <f t="shared" si="332"/>
        <v>#N/A</v>
      </c>
      <c r="DZ2705" s="716">
        <v>460</v>
      </c>
      <c r="KL2705" s="961"/>
      <c r="ARN2705" s="303">
        <v>10000</v>
      </c>
      <c r="ASD2705" s="303">
        <v>1000</v>
      </c>
      <c r="ATC2705" s="303">
        <v>790</v>
      </c>
      <c r="AUM2705" s="303">
        <v>460</v>
      </c>
    </row>
    <row r="2706" spans="2:298 1158:1310" ht="45" customHeight="1">
      <c r="B2706" s="203">
        <v>5714400219</v>
      </c>
      <c r="C2706" s="203" t="str">
        <f>VLOOKUP(B2706,'效期天數(2025.1126更新)'!B:C,2,FALSE)</f>
        <v>GLU-B</v>
      </c>
      <c r="D2706" s="203">
        <f>VLOOKUP(B2706,'效期天數(2025.1126更新)'!B:E,4,0)</f>
        <v>360</v>
      </c>
      <c r="E2706" s="204" t="e">
        <f>VLOOKUP(F2706,'帳庫存(20260119  00點更新)'!C:I,7,0)</f>
        <v>#N/A</v>
      </c>
      <c r="F2706" s="296">
        <v>21925332</v>
      </c>
      <c r="G2706" s="295">
        <v>45881</v>
      </c>
      <c r="H2706" s="548" t="s">
        <v>5817</v>
      </c>
      <c r="J2706" s="352">
        <f t="shared" si="328"/>
        <v>46241</v>
      </c>
      <c r="K2706" s="203" t="s">
        <v>5798</v>
      </c>
      <c r="L2706" s="204">
        <v>12000</v>
      </c>
      <c r="M2706" s="204">
        <v>11900</v>
      </c>
      <c r="N2706" s="204">
        <f t="shared" si="329"/>
        <v>11900</v>
      </c>
      <c r="O2706" s="354">
        <f>M2706-N2706</f>
        <v>0</v>
      </c>
      <c r="P2706" s="204" t="e">
        <f t="shared" si="331"/>
        <v>#N/A</v>
      </c>
      <c r="Q2706" s="586" t="e">
        <f t="shared" si="332"/>
        <v>#N/A</v>
      </c>
      <c r="KL2706" s="961"/>
      <c r="ARP2706" s="303">
        <v>5000</v>
      </c>
      <c r="ASD2706" s="303">
        <v>6000</v>
      </c>
      <c r="ATC2706" s="303">
        <v>900</v>
      </c>
    </row>
    <row r="2707" spans="2:298 1158:1310" ht="45" customHeight="1">
      <c r="B2707" s="203">
        <v>5714400219</v>
      </c>
      <c r="C2707" s="203" t="str">
        <f>VLOOKUP(B2707,'效期天數(2025.1126更新)'!B:C,2,FALSE)</f>
        <v>GLU-B</v>
      </c>
      <c r="D2707" s="203">
        <f>VLOOKUP(B2707,'效期天數(2025.1126更新)'!B:E,4,0)</f>
        <v>360</v>
      </c>
      <c r="E2707" s="204" t="e">
        <f>VLOOKUP(F2707,'帳庫存(20260119  00點更新)'!C:I,7,0)</f>
        <v>#N/A</v>
      </c>
      <c r="F2707" s="296">
        <v>21925333</v>
      </c>
      <c r="G2707" s="295">
        <v>45881</v>
      </c>
      <c r="H2707" s="548" t="s">
        <v>5817</v>
      </c>
      <c r="J2707" s="352">
        <f t="shared" si="328"/>
        <v>46241</v>
      </c>
      <c r="K2707" s="203" t="s">
        <v>5798</v>
      </c>
      <c r="L2707" s="204">
        <v>12000</v>
      </c>
      <c r="M2707" s="204">
        <v>11970</v>
      </c>
      <c r="N2707" s="204">
        <f t="shared" si="329"/>
        <v>11970</v>
      </c>
      <c r="O2707" s="354">
        <f>M2707-N2707</f>
        <v>0</v>
      </c>
      <c r="P2707" s="204" t="e">
        <f t="shared" si="331"/>
        <v>#N/A</v>
      </c>
      <c r="Q2707" s="586" t="e">
        <f t="shared" si="332"/>
        <v>#N/A</v>
      </c>
      <c r="KL2707" s="961"/>
      <c r="ARV2707" s="303">
        <v>10000</v>
      </c>
      <c r="ASD2707" s="303">
        <v>1000</v>
      </c>
      <c r="ATC2707" s="303">
        <v>970</v>
      </c>
    </row>
    <row r="2708" spans="2:298 1158:1310" ht="45" customHeight="1">
      <c r="B2708" s="203">
        <v>5714400219</v>
      </c>
      <c r="C2708" s="203" t="str">
        <f>VLOOKUP(B2708,'效期天數(2025.1126更新)'!B:C,2,FALSE)</f>
        <v>GLU-B</v>
      </c>
      <c r="D2708" s="203">
        <f>VLOOKUP(B2708,'效期天數(2025.1126更新)'!B:E,4,0)</f>
        <v>360</v>
      </c>
      <c r="E2708" s="204" t="e">
        <f>VLOOKUP(F2708,'帳庫存(20260119  00點更新)'!C:I,7,0)</f>
        <v>#N/A</v>
      </c>
      <c r="F2708" s="296">
        <v>21925334</v>
      </c>
      <c r="G2708" s="295">
        <v>45881</v>
      </c>
      <c r="H2708" s="548" t="s">
        <v>5817</v>
      </c>
      <c r="J2708" s="352">
        <f t="shared" si="328"/>
        <v>46241</v>
      </c>
      <c r="K2708" s="203" t="s">
        <v>5798</v>
      </c>
      <c r="L2708" s="204">
        <v>12000</v>
      </c>
      <c r="M2708" s="204">
        <v>11840</v>
      </c>
      <c r="N2708" s="204">
        <f t="shared" si="329"/>
        <v>11840</v>
      </c>
      <c r="O2708" s="354">
        <f>M2708-N2708</f>
        <v>0</v>
      </c>
      <c r="P2708" s="204" t="e">
        <f t="shared" si="331"/>
        <v>#N/A</v>
      </c>
      <c r="Q2708" s="586" t="e">
        <f t="shared" si="332"/>
        <v>#N/A</v>
      </c>
      <c r="KL2708" s="961"/>
      <c r="ARW2708" s="303">
        <v>10000</v>
      </c>
      <c r="ATC2708" s="303">
        <v>1840</v>
      </c>
    </row>
    <row r="2709" spans="2:298 1158:1310" ht="45" customHeight="1">
      <c r="B2709" s="203">
        <v>5714400219</v>
      </c>
      <c r="C2709" s="203" t="str">
        <f>VLOOKUP(B2709,'效期天數(2025.1126更新)'!B:C,2,FALSE)</f>
        <v>GLU-B</v>
      </c>
      <c r="D2709" s="203">
        <f>VLOOKUP(B2709,'效期天數(2025.1126更新)'!B:E,4,0)</f>
        <v>360</v>
      </c>
      <c r="E2709" s="204" t="e">
        <f>VLOOKUP(F2709,'帳庫存(20260119  00點更新)'!C:I,7,0)</f>
        <v>#N/A</v>
      </c>
      <c r="F2709" s="296">
        <v>21925335</v>
      </c>
      <c r="G2709" s="295">
        <v>45884</v>
      </c>
      <c r="H2709" s="566" t="s">
        <v>5882</v>
      </c>
      <c r="I2709" s="347"/>
      <c r="J2709" s="352">
        <f t="shared" si="328"/>
        <v>46244</v>
      </c>
      <c r="K2709" s="203" t="s">
        <v>5820</v>
      </c>
      <c r="L2709" s="204">
        <v>12000</v>
      </c>
      <c r="M2709" s="204">
        <v>11770</v>
      </c>
      <c r="N2709" s="204">
        <f t="shared" si="329"/>
        <v>12770</v>
      </c>
      <c r="O2709" s="354">
        <f>M2709-N2709+EB2709</f>
        <v>0</v>
      </c>
      <c r="P2709" s="204" t="e">
        <f t="shared" si="331"/>
        <v>#N/A</v>
      </c>
      <c r="Q2709" s="586" t="e">
        <f t="shared" si="332"/>
        <v>#N/A</v>
      </c>
      <c r="EB2709" s="333">
        <v>1000</v>
      </c>
      <c r="KL2709" s="961"/>
      <c r="ASM2709" s="703">
        <v>200</v>
      </c>
      <c r="ATS2709" s="303">
        <v>10000</v>
      </c>
      <c r="AUF2709" s="303">
        <v>1570</v>
      </c>
      <c r="AVH2709" s="303">
        <v>1000</v>
      </c>
    </row>
    <row r="2710" spans="2:298 1158:1310" ht="45" customHeight="1">
      <c r="B2710" s="203">
        <v>5714400219</v>
      </c>
      <c r="C2710" s="203" t="str">
        <f>VLOOKUP(B2710,'效期天數(2025.1126更新)'!B:C,2,FALSE)</f>
        <v>GLU-B</v>
      </c>
      <c r="D2710" s="203">
        <f>VLOOKUP(B2710,'效期天數(2025.1126更新)'!B:E,4,0)</f>
        <v>360</v>
      </c>
      <c r="E2710" s="204" t="e">
        <f>VLOOKUP(F2710,'帳庫存(20260119  00點更新)'!C:I,7,0)</f>
        <v>#N/A</v>
      </c>
      <c r="F2710" s="296">
        <v>21925336</v>
      </c>
      <c r="G2710" s="295">
        <v>45884</v>
      </c>
      <c r="H2710" s="566" t="s">
        <v>5882</v>
      </c>
      <c r="I2710" s="347"/>
      <c r="J2710" s="352">
        <f t="shared" si="328"/>
        <v>46244</v>
      </c>
      <c r="K2710" s="203" t="s">
        <v>5820</v>
      </c>
      <c r="L2710" s="204">
        <v>12000</v>
      </c>
      <c r="M2710" s="204">
        <v>11850</v>
      </c>
      <c r="N2710" s="204">
        <f t="shared" si="329"/>
        <v>11850</v>
      </c>
      <c r="O2710" s="354">
        <f t="shared" ref="O2710:O2716" si="333">M2710-N2710</f>
        <v>0</v>
      </c>
      <c r="P2710" s="204" t="e">
        <f t="shared" si="331"/>
        <v>#N/A</v>
      </c>
      <c r="Q2710" s="586" t="e">
        <f t="shared" si="332"/>
        <v>#N/A</v>
      </c>
      <c r="KL2710" s="961"/>
      <c r="ASQ2710" s="303">
        <v>10000</v>
      </c>
      <c r="AUB2710" s="303">
        <v>1850</v>
      </c>
    </row>
    <row r="2711" spans="2:298 1158:1310" ht="45" customHeight="1">
      <c r="B2711" s="203">
        <v>5714400219</v>
      </c>
      <c r="C2711" s="203" t="str">
        <f>VLOOKUP(B2711,'效期天數(2025.1126更新)'!B:C,2,FALSE)</f>
        <v>GLU-B</v>
      </c>
      <c r="D2711" s="203">
        <f>VLOOKUP(B2711,'效期天數(2025.1126更新)'!B:E,4,0)</f>
        <v>360</v>
      </c>
      <c r="E2711" s="204" t="e">
        <f>VLOOKUP(F2711,'帳庫存(20260119  00點更新)'!C:I,7,0)</f>
        <v>#N/A</v>
      </c>
      <c r="F2711" s="296">
        <v>21925337</v>
      </c>
      <c r="G2711" s="295">
        <v>45884</v>
      </c>
      <c r="H2711" s="566" t="s">
        <v>5882</v>
      </c>
      <c r="J2711" s="352">
        <f t="shared" si="328"/>
        <v>46244</v>
      </c>
      <c r="K2711" s="203" t="s">
        <v>5820</v>
      </c>
      <c r="L2711" s="204">
        <v>12000</v>
      </c>
      <c r="M2711" s="204">
        <v>11840</v>
      </c>
      <c r="N2711" s="204">
        <f t="shared" si="329"/>
        <v>11840</v>
      </c>
      <c r="O2711" s="354">
        <f t="shared" si="333"/>
        <v>0</v>
      </c>
      <c r="P2711" s="204" t="e">
        <f t="shared" si="331"/>
        <v>#N/A</v>
      </c>
      <c r="Q2711" s="586" t="e">
        <f t="shared" si="332"/>
        <v>#N/A</v>
      </c>
      <c r="KL2711" s="961"/>
      <c r="ASI2711" s="303">
        <v>11000</v>
      </c>
      <c r="ATW2711" s="303">
        <v>840</v>
      </c>
    </row>
    <row r="2712" spans="2:298 1158:1310" ht="45" customHeight="1">
      <c r="B2712" s="203">
        <v>5714400219</v>
      </c>
      <c r="C2712" s="203" t="str">
        <f>VLOOKUP(B2712,'效期天數(2025.1126更新)'!B:C,2,FALSE)</f>
        <v>GLU-B</v>
      </c>
      <c r="D2712" s="203">
        <f>VLOOKUP(B2712,'效期天數(2025.1126更新)'!B:E,4,0)</f>
        <v>360</v>
      </c>
      <c r="E2712" s="204" t="e">
        <f>VLOOKUP(F2712,'帳庫存(20260119  00點更新)'!C:I,7,0)</f>
        <v>#N/A</v>
      </c>
      <c r="F2712" s="296">
        <v>21925338</v>
      </c>
      <c r="G2712" s="295">
        <v>45884</v>
      </c>
      <c r="H2712" s="566" t="s">
        <v>5882</v>
      </c>
      <c r="J2712" s="352">
        <f t="shared" si="328"/>
        <v>46244</v>
      </c>
      <c r="K2712" s="203" t="s">
        <v>5820</v>
      </c>
      <c r="L2712" s="204">
        <v>12000</v>
      </c>
      <c r="M2712" s="204">
        <v>11650</v>
      </c>
      <c r="N2712" s="204">
        <f t="shared" si="329"/>
        <v>11650</v>
      </c>
      <c r="O2712" s="354">
        <f t="shared" si="333"/>
        <v>0</v>
      </c>
      <c r="P2712" s="204" t="e">
        <f t="shared" si="331"/>
        <v>#N/A</v>
      </c>
      <c r="Q2712" s="586" t="e">
        <f t="shared" si="332"/>
        <v>#N/A</v>
      </c>
      <c r="KL2712" s="961"/>
      <c r="ASL2712" s="303">
        <v>10000</v>
      </c>
      <c r="ATL2712" s="303">
        <v>1000</v>
      </c>
      <c r="AWM2712" s="303">
        <v>650</v>
      </c>
    </row>
    <row r="2713" spans="2:298 1158:1310" ht="45" customHeight="1">
      <c r="B2713" s="203">
        <v>5714400219</v>
      </c>
      <c r="C2713" s="203" t="str">
        <f>VLOOKUP(B2713,'效期天數(2025.1126更新)'!B:C,2,FALSE)</f>
        <v>GLU-B</v>
      </c>
      <c r="D2713" s="203">
        <f>VLOOKUP(B2713,'效期天數(2025.1126更新)'!B:E,4,0)</f>
        <v>360</v>
      </c>
      <c r="E2713" s="204" t="e">
        <f>VLOOKUP(F2713,'帳庫存(20260119  00點更新)'!C:I,7,0)</f>
        <v>#N/A</v>
      </c>
      <c r="F2713" s="296">
        <v>21925341</v>
      </c>
      <c r="G2713" s="295">
        <v>45891</v>
      </c>
      <c r="H2713" s="549" t="s">
        <v>5880</v>
      </c>
      <c r="J2713" s="352">
        <f t="shared" si="328"/>
        <v>46251</v>
      </c>
      <c r="K2713" s="203" t="s">
        <v>5857</v>
      </c>
      <c r="L2713" s="204">
        <v>12000</v>
      </c>
      <c r="M2713" s="204">
        <v>11770</v>
      </c>
      <c r="N2713" s="204">
        <f t="shared" si="329"/>
        <v>11770</v>
      </c>
      <c r="O2713" s="354">
        <f t="shared" si="333"/>
        <v>0</v>
      </c>
      <c r="P2713" s="204" t="e">
        <f t="shared" si="331"/>
        <v>#N/A</v>
      </c>
      <c r="Q2713" s="586" t="e">
        <f t="shared" si="332"/>
        <v>#N/A</v>
      </c>
      <c r="KL2713" s="961"/>
      <c r="ASS2713" s="303">
        <v>7000</v>
      </c>
      <c r="ATA2713" s="303">
        <v>3000</v>
      </c>
      <c r="ATQ2713" s="303">
        <v>1770</v>
      </c>
    </row>
    <row r="2714" spans="2:298 1158:1310" ht="45" customHeight="1">
      <c r="B2714" s="203">
        <v>5714400219</v>
      </c>
      <c r="C2714" s="203" t="str">
        <f>VLOOKUP(B2714,'效期天數(2025.1126更新)'!B:C,2,FALSE)</f>
        <v>GLU-B</v>
      </c>
      <c r="D2714" s="203">
        <f>VLOOKUP(B2714,'效期天數(2025.1126更新)'!B:E,4,0)</f>
        <v>360</v>
      </c>
      <c r="E2714" s="204" t="e">
        <f>VLOOKUP(F2714,'帳庫存(20260119  00點更新)'!C:I,7,0)</f>
        <v>#N/A</v>
      </c>
      <c r="F2714" s="296">
        <v>21925342</v>
      </c>
      <c r="G2714" s="295">
        <v>45891</v>
      </c>
      <c r="H2714" s="549" t="s">
        <v>5880</v>
      </c>
      <c r="J2714" s="352">
        <f t="shared" si="328"/>
        <v>46251</v>
      </c>
      <c r="K2714" s="203" t="s">
        <v>5857</v>
      </c>
      <c r="L2714" s="204">
        <v>12000</v>
      </c>
      <c r="M2714" s="204">
        <v>11870</v>
      </c>
      <c r="N2714" s="204">
        <f t="shared" si="329"/>
        <v>11870</v>
      </c>
      <c r="O2714" s="354">
        <f t="shared" si="333"/>
        <v>0</v>
      </c>
      <c r="P2714" s="204" t="e">
        <f t="shared" si="331"/>
        <v>#N/A</v>
      </c>
      <c r="Q2714" s="586" t="e">
        <f t="shared" si="332"/>
        <v>#N/A</v>
      </c>
      <c r="KL2714" s="961"/>
      <c r="ASU2714" s="303">
        <v>10000</v>
      </c>
      <c r="ATQ2714" s="303">
        <v>1870</v>
      </c>
    </row>
    <row r="2715" spans="2:298 1158:1310" ht="45" customHeight="1">
      <c r="B2715" s="203">
        <v>5714400219</v>
      </c>
      <c r="C2715" s="203" t="str">
        <f>VLOOKUP(B2715,'效期天數(2025.1126更新)'!B:C,2,FALSE)</f>
        <v>GLU-B</v>
      </c>
      <c r="D2715" s="203">
        <f>VLOOKUP(B2715,'效期天數(2025.1126更新)'!B:E,4,0)</f>
        <v>360</v>
      </c>
      <c r="E2715" s="204" t="e">
        <f>VLOOKUP(F2715,'帳庫存(20260119  00點更新)'!C:I,7,0)</f>
        <v>#N/A</v>
      </c>
      <c r="F2715" s="296">
        <v>21925343</v>
      </c>
      <c r="G2715" s="295">
        <v>45891</v>
      </c>
      <c r="H2715" s="549" t="s">
        <v>5880</v>
      </c>
      <c r="J2715" s="352">
        <f t="shared" si="328"/>
        <v>46251</v>
      </c>
      <c r="K2715" s="203" t="s">
        <v>5857</v>
      </c>
      <c r="L2715" s="204">
        <v>12000</v>
      </c>
      <c r="M2715" s="204">
        <v>11860</v>
      </c>
      <c r="N2715" s="204">
        <f t="shared" si="329"/>
        <v>11860</v>
      </c>
      <c r="O2715" s="354">
        <f t="shared" si="333"/>
        <v>0</v>
      </c>
      <c r="P2715" s="204" t="e">
        <f t="shared" si="331"/>
        <v>#N/A</v>
      </c>
      <c r="Q2715" s="586" t="e">
        <f t="shared" si="332"/>
        <v>#N/A</v>
      </c>
      <c r="KL2715" s="961"/>
      <c r="ATK2715" s="303">
        <v>10000</v>
      </c>
      <c r="ATQ2715" s="303">
        <v>1860</v>
      </c>
    </row>
    <row r="2716" spans="2:298 1158:1310" ht="45" customHeight="1">
      <c r="B2716" s="203">
        <v>5714400219</v>
      </c>
      <c r="C2716" s="203" t="str">
        <f>VLOOKUP(B2716,'效期天數(2025.1126更新)'!B:C,2,FALSE)</f>
        <v>GLU-B</v>
      </c>
      <c r="D2716" s="203">
        <f>VLOOKUP(B2716,'效期天數(2025.1126更新)'!B:E,4,0)</f>
        <v>360</v>
      </c>
      <c r="E2716" s="204" t="e">
        <f>VLOOKUP(F2716,'帳庫存(20260119  00點更新)'!C:I,7,0)</f>
        <v>#N/A</v>
      </c>
      <c r="F2716" s="296">
        <v>21925344</v>
      </c>
      <c r="G2716" s="295">
        <v>45891</v>
      </c>
      <c r="H2716" s="549" t="s">
        <v>5880</v>
      </c>
      <c r="J2716" s="352">
        <f t="shared" si="328"/>
        <v>46251</v>
      </c>
      <c r="K2716" s="203" t="s">
        <v>5857</v>
      </c>
      <c r="L2716" s="204">
        <v>12000</v>
      </c>
      <c r="M2716" s="204">
        <v>11890</v>
      </c>
      <c r="N2716" s="204">
        <f t="shared" si="329"/>
        <v>11890</v>
      </c>
      <c r="O2716" s="354">
        <f t="shared" si="333"/>
        <v>0</v>
      </c>
      <c r="P2716" s="204" t="e">
        <f t="shared" si="331"/>
        <v>#N/A</v>
      </c>
      <c r="Q2716" s="586" t="e">
        <f t="shared" si="332"/>
        <v>#N/A</v>
      </c>
      <c r="KL2716" s="961"/>
      <c r="ATM2716" s="303">
        <v>8000</v>
      </c>
      <c r="ATQ2716" s="303">
        <v>2890</v>
      </c>
      <c r="AWJ2716" s="303">
        <v>1000</v>
      </c>
    </row>
    <row r="2717" spans="2:298 1158:1310" ht="45" customHeight="1">
      <c r="B2717" s="203">
        <v>5714400219</v>
      </c>
      <c r="C2717" s="203" t="str">
        <f>VLOOKUP(B2717,'效期天數(2025.1126更新)'!B:C,2,FALSE)</f>
        <v>GLU-B</v>
      </c>
      <c r="D2717" s="203">
        <f>VLOOKUP(B2717,'效期天數(2025.1126更新)'!B:E,4,0)</f>
        <v>360</v>
      </c>
      <c r="E2717" s="204" t="e">
        <f>VLOOKUP(F2717,'帳庫存(20260119  00點更新)'!C:I,7,0)</f>
        <v>#N/A</v>
      </c>
      <c r="F2717" s="296">
        <v>21925351</v>
      </c>
      <c r="G2717" s="295">
        <v>45898</v>
      </c>
      <c r="H2717" s="593" t="s">
        <v>5949</v>
      </c>
      <c r="J2717" s="352">
        <f t="shared" si="328"/>
        <v>46258</v>
      </c>
      <c r="K2717" s="203" t="s">
        <v>5903</v>
      </c>
      <c r="L2717" s="204">
        <v>12000</v>
      </c>
      <c r="M2717" s="204">
        <v>11790</v>
      </c>
      <c r="N2717" s="204">
        <f t="shared" si="329"/>
        <v>12350</v>
      </c>
      <c r="O2717" s="354">
        <f>M2717-N2717+ED2717</f>
        <v>0</v>
      </c>
      <c r="P2717" s="204" t="e">
        <f t="shared" si="331"/>
        <v>#N/A</v>
      </c>
      <c r="Q2717" s="586" t="e">
        <f t="shared" si="332"/>
        <v>#N/A</v>
      </c>
      <c r="ED2717" s="333">
        <v>560</v>
      </c>
      <c r="KL2717" s="961"/>
      <c r="ATX2717" s="303">
        <v>5790</v>
      </c>
      <c r="ATY2717" s="303">
        <v>4000</v>
      </c>
      <c r="AUA2717" s="303">
        <v>2000</v>
      </c>
      <c r="AXA2717" s="303">
        <v>560</v>
      </c>
    </row>
    <row r="2718" spans="2:298 1158:1310" ht="45" customHeight="1">
      <c r="B2718" s="203">
        <v>5714400219</v>
      </c>
      <c r="C2718" s="203" t="str">
        <f>VLOOKUP(B2718,'效期天數(2025.1126更新)'!B:C,2,FALSE)</f>
        <v>GLU-B</v>
      </c>
      <c r="D2718" s="203">
        <f>VLOOKUP(B2718,'效期天數(2025.1126更新)'!B:E,4,0)</f>
        <v>360</v>
      </c>
      <c r="E2718" s="204" t="e">
        <f>VLOOKUP(F2718,'帳庫存(20260119  00點更新)'!C:I,7,0)</f>
        <v>#N/A</v>
      </c>
      <c r="F2718" s="296">
        <v>21925352</v>
      </c>
      <c r="G2718" s="295">
        <v>45898</v>
      </c>
      <c r="H2718" s="593" t="s">
        <v>5949</v>
      </c>
      <c r="J2718" s="352">
        <f t="shared" si="328"/>
        <v>46258</v>
      </c>
      <c r="K2718" s="203" t="s">
        <v>5903</v>
      </c>
      <c r="L2718" s="204">
        <v>12000</v>
      </c>
      <c r="M2718" s="204">
        <v>11780</v>
      </c>
      <c r="N2718" s="204">
        <f t="shared" si="329"/>
        <v>11780</v>
      </c>
      <c r="O2718" s="354">
        <f>M2718-N2718</f>
        <v>0</v>
      </c>
      <c r="P2718" s="204" t="e">
        <f t="shared" si="331"/>
        <v>#N/A</v>
      </c>
      <c r="Q2718" s="586" t="e">
        <f t="shared" si="332"/>
        <v>#N/A</v>
      </c>
      <c r="KL2718" s="961"/>
      <c r="AUE2718" s="303">
        <v>6780</v>
      </c>
      <c r="AUL2718" s="303">
        <v>5000</v>
      </c>
    </row>
    <row r="2719" spans="2:298 1158:1310" ht="45" customHeight="1">
      <c r="B2719" s="203">
        <v>5714400219</v>
      </c>
      <c r="C2719" s="203" t="str">
        <f>VLOOKUP(B2719,'效期天數(2025.1126更新)'!B:C,2,FALSE)</f>
        <v>GLU-B</v>
      </c>
      <c r="D2719" s="203">
        <f>VLOOKUP(B2719,'效期天數(2025.1126更新)'!B:E,4,0)</f>
        <v>360</v>
      </c>
      <c r="E2719" s="204" t="e">
        <f>VLOOKUP(F2719,'帳庫存(20260119  00點更新)'!C:I,7,0)</f>
        <v>#N/A</v>
      </c>
      <c r="F2719" s="296">
        <v>21925353</v>
      </c>
      <c r="G2719" s="295">
        <v>45898</v>
      </c>
      <c r="H2719" s="513" t="s">
        <v>5948</v>
      </c>
      <c r="J2719" s="352">
        <f t="shared" si="328"/>
        <v>46258</v>
      </c>
      <c r="K2719" s="203" t="s">
        <v>5903</v>
      </c>
      <c r="L2719" s="204">
        <v>12000</v>
      </c>
      <c r="M2719" s="204">
        <v>11800</v>
      </c>
      <c r="N2719" s="204">
        <f t="shared" si="329"/>
        <v>11800</v>
      </c>
      <c r="O2719" s="354">
        <f>M2719-N2719</f>
        <v>0</v>
      </c>
      <c r="P2719" s="204" t="e">
        <f t="shared" si="331"/>
        <v>#N/A</v>
      </c>
      <c r="Q2719" s="586" t="e">
        <f t="shared" si="332"/>
        <v>#N/A</v>
      </c>
      <c r="KL2719" s="961"/>
      <c r="ATZ2719" s="303">
        <v>5800</v>
      </c>
      <c r="AUC2719" s="303">
        <v>5000</v>
      </c>
      <c r="AUP2719" s="303">
        <v>1000</v>
      </c>
    </row>
    <row r="2720" spans="2:298 1158:1310" ht="45" customHeight="1">
      <c r="B2720" s="203">
        <v>5714400219</v>
      </c>
      <c r="C2720" s="203" t="str">
        <f>VLOOKUP(B2720,'效期天數(2025.1126更新)'!B:C,2,FALSE)</f>
        <v>GLU-B</v>
      </c>
      <c r="D2720" s="203">
        <f>VLOOKUP(B2720,'效期天數(2025.1126更新)'!B:E,4,0)</f>
        <v>360</v>
      </c>
      <c r="E2720" s="204" t="e">
        <f>VLOOKUP(F2720,'帳庫存(20260119  00點更新)'!C:I,7,0)</f>
        <v>#N/A</v>
      </c>
      <c r="F2720" s="296">
        <v>21925354</v>
      </c>
      <c r="G2720" s="295">
        <v>45898</v>
      </c>
      <c r="H2720" s="593" t="s">
        <v>5949</v>
      </c>
      <c r="J2720" s="352">
        <f t="shared" si="328"/>
        <v>46258</v>
      </c>
      <c r="K2720" s="203" t="s">
        <v>5903</v>
      </c>
      <c r="L2720" s="204">
        <v>12000</v>
      </c>
      <c r="M2720" s="204">
        <v>11800</v>
      </c>
      <c r="N2720" s="204">
        <f t="shared" si="329"/>
        <v>11800</v>
      </c>
      <c r="O2720" s="354">
        <f>M2720-N2720</f>
        <v>0</v>
      </c>
      <c r="P2720" s="204" t="e">
        <f t="shared" si="331"/>
        <v>#N/A</v>
      </c>
      <c r="Q2720" s="586" t="e">
        <f t="shared" si="332"/>
        <v>#N/A</v>
      </c>
      <c r="KL2720" s="961"/>
      <c r="AUD2720" s="303">
        <v>10800</v>
      </c>
      <c r="AXJ2720" s="303">
        <v>1000</v>
      </c>
    </row>
    <row r="2721" spans="2:298 1230:1439" ht="45" customHeight="1">
      <c r="B2721" s="203">
        <v>5714400219</v>
      </c>
      <c r="C2721" s="203" t="str">
        <f>VLOOKUP(B2721,'效期天數(2025.1126更新)'!B:C,2,FALSE)</f>
        <v>GLU-B</v>
      </c>
      <c r="D2721" s="203">
        <f>VLOOKUP(B2721,'效期天數(2025.1126更新)'!B:E,4,0)</f>
        <v>360</v>
      </c>
      <c r="E2721" s="204" t="e">
        <f>VLOOKUP(F2721,'帳庫存(20260119  00點更新)'!C:I,7,0)</f>
        <v>#N/A</v>
      </c>
      <c r="F2721" s="296">
        <v>21925371</v>
      </c>
      <c r="G2721" s="295">
        <v>45910</v>
      </c>
      <c r="H2721" s="698" t="s">
        <v>6014</v>
      </c>
      <c r="J2721" s="352">
        <f t="shared" si="328"/>
        <v>46270</v>
      </c>
      <c r="K2721" s="203" t="s">
        <v>5980</v>
      </c>
      <c r="L2721" s="204">
        <v>12000</v>
      </c>
      <c r="M2721" s="204">
        <v>11620</v>
      </c>
      <c r="N2721" s="204">
        <f t="shared" si="329"/>
        <v>12240</v>
      </c>
      <c r="O2721" s="354">
        <f>M2721-N2721+EL2721</f>
        <v>0</v>
      </c>
      <c r="P2721" s="204" t="e">
        <f t="shared" si="331"/>
        <v>#N/A</v>
      </c>
      <c r="Q2721" s="586" t="e">
        <f t="shared" si="332"/>
        <v>#N/A</v>
      </c>
      <c r="EL2721" s="360">
        <v>620</v>
      </c>
      <c r="KL2721" s="961"/>
      <c r="AUH2721" s="303">
        <v>11000</v>
      </c>
      <c r="AUW2721" s="303">
        <v>1240</v>
      </c>
    </row>
    <row r="2722" spans="2:298 1230:1439" ht="45" customHeight="1">
      <c r="B2722" s="203">
        <v>5714400219</v>
      </c>
      <c r="C2722" s="203" t="str">
        <f>VLOOKUP(B2722,'效期天數(2025.1126更新)'!B:C,2,FALSE)</f>
        <v>GLU-B</v>
      </c>
      <c r="D2722" s="203">
        <f>VLOOKUP(B2722,'效期天數(2025.1126更新)'!B:E,4,0)</f>
        <v>360</v>
      </c>
      <c r="E2722" s="204" t="e">
        <f>VLOOKUP(F2722,'帳庫存(20260119  00點更新)'!C:I,7,0)</f>
        <v>#N/A</v>
      </c>
      <c r="F2722" s="296">
        <v>21925372</v>
      </c>
      <c r="G2722" s="295">
        <v>45910</v>
      </c>
      <c r="H2722" s="698" t="s">
        <v>6014</v>
      </c>
      <c r="J2722" s="352">
        <f t="shared" si="328"/>
        <v>46270</v>
      </c>
      <c r="K2722" s="203" t="s">
        <v>5980</v>
      </c>
      <c r="L2722" s="204">
        <v>12000</v>
      </c>
      <c r="M2722" s="204">
        <v>11610</v>
      </c>
      <c r="N2722" s="204">
        <f t="shared" si="329"/>
        <v>11610</v>
      </c>
      <c r="O2722" s="354">
        <f>M2722-N2722</f>
        <v>0</v>
      </c>
      <c r="P2722" s="204" t="e">
        <f t="shared" si="331"/>
        <v>#N/A</v>
      </c>
      <c r="Q2722" s="586" t="e">
        <f t="shared" si="332"/>
        <v>#N/A</v>
      </c>
      <c r="KL2722" s="961"/>
      <c r="AUH2722" s="303">
        <v>2000</v>
      </c>
      <c r="AUL2722" s="303">
        <v>5000</v>
      </c>
      <c r="AUR2722" s="303">
        <v>4000</v>
      </c>
      <c r="AVR2722" s="303">
        <v>610</v>
      </c>
    </row>
    <row r="2723" spans="2:298 1230:1439" ht="45" customHeight="1">
      <c r="B2723" s="203">
        <v>5714400219</v>
      </c>
      <c r="C2723" s="203" t="str">
        <f>VLOOKUP(B2723,'效期天數(2025.1126更新)'!B:C,2,FALSE)</f>
        <v>GLU-B</v>
      </c>
      <c r="D2723" s="203">
        <f>VLOOKUP(B2723,'效期天數(2025.1126更新)'!B:E,4,0)</f>
        <v>360</v>
      </c>
      <c r="E2723" s="204" t="e">
        <f>VLOOKUP(F2723,'帳庫存(20260119  00點更新)'!C:I,7,0)</f>
        <v>#N/A</v>
      </c>
      <c r="F2723" s="296">
        <v>21925373</v>
      </c>
      <c r="G2723" s="295">
        <v>45910</v>
      </c>
      <c r="H2723" s="698" t="s">
        <v>6014</v>
      </c>
      <c r="J2723" s="352">
        <f t="shared" si="328"/>
        <v>46270</v>
      </c>
      <c r="K2723" s="203" t="s">
        <v>5980</v>
      </c>
      <c r="L2723" s="204">
        <v>12000</v>
      </c>
      <c r="M2723" s="204">
        <v>11700</v>
      </c>
      <c r="N2723" s="204">
        <f t="shared" si="329"/>
        <v>11700</v>
      </c>
      <c r="O2723" s="354">
        <f>M2723-N2723</f>
        <v>0</v>
      </c>
      <c r="P2723" s="204" t="e">
        <f t="shared" si="331"/>
        <v>#N/A</v>
      </c>
      <c r="Q2723" s="586" t="e">
        <f t="shared" si="332"/>
        <v>#N/A</v>
      </c>
      <c r="KL2723" s="961"/>
      <c r="AUP2723" s="303">
        <v>5000</v>
      </c>
      <c r="AUQ2723" s="303">
        <v>4000</v>
      </c>
      <c r="AUR2723" s="303">
        <v>2000</v>
      </c>
      <c r="AVR2723" s="303">
        <v>700</v>
      </c>
    </row>
    <row r="2724" spans="2:298 1230:1439" ht="45" customHeight="1">
      <c r="B2724" s="203">
        <v>5714400219</v>
      </c>
      <c r="C2724" s="203" t="str">
        <f>VLOOKUP(B2724,'效期天數(2025.1126更新)'!B:C,2,FALSE)</f>
        <v>GLU-B</v>
      </c>
      <c r="D2724" s="203">
        <f>VLOOKUP(B2724,'效期天數(2025.1126更新)'!B:E,4,0)</f>
        <v>360</v>
      </c>
      <c r="E2724" s="204" t="e">
        <f>VLOOKUP(F2724,'帳庫存(20260119  00點更新)'!C:I,7,0)</f>
        <v>#N/A</v>
      </c>
      <c r="F2724" s="296">
        <v>21925374</v>
      </c>
      <c r="G2724" s="295">
        <v>45910</v>
      </c>
      <c r="H2724" s="698" t="s">
        <v>6014</v>
      </c>
      <c r="I2724" s="289" t="s">
        <v>6023</v>
      </c>
      <c r="J2724" s="352">
        <f t="shared" si="328"/>
        <v>46270</v>
      </c>
      <c r="K2724" s="203" t="s">
        <v>5980</v>
      </c>
      <c r="L2724" s="204">
        <v>12000</v>
      </c>
      <c r="M2724" s="204">
        <v>11700</v>
      </c>
      <c r="N2724" s="204">
        <f t="shared" si="329"/>
        <v>13220</v>
      </c>
      <c r="O2724" s="354">
        <f>M2724-N2724+ES2724+FY2724</f>
        <v>0</v>
      </c>
      <c r="P2724" s="204" t="e">
        <f t="shared" si="331"/>
        <v>#N/A</v>
      </c>
      <c r="Q2724" s="586" t="e">
        <f t="shared" si="332"/>
        <v>#N/A</v>
      </c>
      <c r="ES2724" s="333">
        <v>1050</v>
      </c>
      <c r="FY2724" s="360">
        <v>470</v>
      </c>
      <c r="KL2724" s="961"/>
      <c r="AUU2724" s="699">
        <v>200</v>
      </c>
      <c r="AUW2724" s="303">
        <v>1000</v>
      </c>
      <c r="AVF2724" s="699">
        <v>200</v>
      </c>
      <c r="AVQ2724" s="303">
        <v>10000</v>
      </c>
      <c r="AWZ2724" s="303">
        <v>350</v>
      </c>
      <c r="AYC2724" s="303">
        <v>1000</v>
      </c>
      <c r="BCI2724" s="303">
        <v>470</v>
      </c>
    </row>
    <row r="2725" spans="2:298 1230:1439" ht="45" customHeight="1">
      <c r="B2725" s="203">
        <v>5714400219</v>
      </c>
      <c r="C2725" s="203" t="str">
        <f>VLOOKUP(B2725,'效期天數(2025.1126更新)'!B:C,2,FALSE)</f>
        <v>GLU-B</v>
      </c>
      <c r="D2725" s="203">
        <f>VLOOKUP(B2725,'效期天數(2025.1126更新)'!B:E,4,0)</f>
        <v>360</v>
      </c>
      <c r="E2725" s="204" t="e">
        <f>VLOOKUP(F2725,'帳庫存(20260119  00點更新)'!C:I,7,0)</f>
        <v>#N/A</v>
      </c>
      <c r="F2725" s="296">
        <v>21925375</v>
      </c>
      <c r="G2725" s="295">
        <v>45912</v>
      </c>
      <c r="H2725" s="546" t="s">
        <v>6041</v>
      </c>
      <c r="J2725" s="352">
        <f t="shared" si="328"/>
        <v>46272</v>
      </c>
      <c r="K2725" s="203" t="s">
        <v>6004</v>
      </c>
      <c r="L2725" s="204">
        <v>12000</v>
      </c>
      <c r="M2725" s="204">
        <v>11720</v>
      </c>
      <c r="N2725" s="204">
        <f t="shared" si="329"/>
        <v>12110</v>
      </c>
      <c r="O2725" s="354">
        <f>M2725-N2725+EO2725</f>
        <v>0</v>
      </c>
      <c r="P2725" s="204" t="e">
        <f t="shared" si="331"/>
        <v>#N/A</v>
      </c>
      <c r="Q2725" s="586" t="e">
        <f t="shared" si="332"/>
        <v>#N/A</v>
      </c>
      <c r="EO2725" s="716">
        <v>390</v>
      </c>
      <c r="KL2725" s="961"/>
      <c r="AUS2725" s="303">
        <v>5000</v>
      </c>
      <c r="AUV2725" s="303">
        <v>6000</v>
      </c>
      <c r="AVJ2725" s="303">
        <v>1110</v>
      </c>
    </row>
    <row r="2726" spans="2:298 1230:1439" ht="45" customHeight="1">
      <c r="B2726" s="203">
        <v>5714400219</v>
      </c>
      <c r="C2726" s="203" t="str">
        <f>VLOOKUP(B2726,'效期天數(2025.1126更新)'!B:C,2,FALSE)</f>
        <v>GLU-B</v>
      </c>
      <c r="D2726" s="203">
        <f>VLOOKUP(B2726,'效期天數(2025.1126更新)'!B:E,4,0)</f>
        <v>360</v>
      </c>
      <c r="E2726" s="204" t="e">
        <f>VLOOKUP(F2726,'帳庫存(20260119  00點更新)'!C:I,7,0)</f>
        <v>#N/A</v>
      </c>
      <c r="F2726" s="296">
        <v>21925376</v>
      </c>
      <c r="G2726" s="295">
        <v>45912</v>
      </c>
      <c r="H2726" s="546" t="s">
        <v>6041</v>
      </c>
      <c r="J2726" s="352">
        <f t="shared" si="328"/>
        <v>46272</v>
      </c>
      <c r="K2726" s="203" t="s">
        <v>6004</v>
      </c>
      <c r="L2726" s="204">
        <v>12000</v>
      </c>
      <c r="M2726" s="204">
        <v>11810</v>
      </c>
      <c r="N2726" s="204">
        <f t="shared" si="329"/>
        <v>11810</v>
      </c>
      <c r="O2726" s="354">
        <f t="shared" ref="O2726:O2732" si="334">M2726-N2726</f>
        <v>0</v>
      </c>
      <c r="P2726" s="204" t="e">
        <f t="shared" si="331"/>
        <v>#N/A</v>
      </c>
      <c r="Q2726" s="586" t="e">
        <f t="shared" si="332"/>
        <v>#N/A</v>
      </c>
      <c r="KL2726" s="961"/>
      <c r="AUX2726" s="303">
        <v>9000</v>
      </c>
      <c r="AVJ2726" s="303">
        <v>2810</v>
      </c>
    </row>
    <row r="2727" spans="2:298 1230:1439" ht="45" customHeight="1">
      <c r="B2727" s="203">
        <v>5714400219</v>
      </c>
      <c r="C2727" s="203" t="str">
        <f>VLOOKUP(B2727,'效期天數(2025.1126更新)'!B:C,2,FALSE)</f>
        <v>GLU-B</v>
      </c>
      <c r="D2727" s="203">
        <f>VLOOKUP(B2727,'效期天數(2025.1126更新)'!B:E,4,0)</f>
        <v>360</v>
      </c>
      <c r="E2727" s="204" t="e">
        <f>VLOOKUP(F2727,'帳庫存(20260119  00點更新)'!C:I,7,0)</f>
        <v>#N/A</v>
      </c>
      <c r="F2727" s="296">
        <v>21925377</v>
      </c>
      <c r="G2727" s="295">
        <v>45912</v>
      </c>
      <c r="H2727" s="546" t="s">
        <v>6041</v>
      </c>
      <c r="J2727" s="352">
        <f t="shared" si="328"/>
        <v>46272</v>
      </c>
      <c r="K2727" s="203" t="s">
        <v>6004</v>
      </c>
      <c r="L2727" s="204">
        <v>12000</v>
      </c>
      <c r="M2727" s="204">
        <v>11180</v>
      </c>
      <c r="N2727" s="204">
        <f t="shared" si="329"/>
        <v>11180</v>
      </c>
      <c r="O2727" s="354">
        <f t="shared" si="334"/>
        <v>0</v>
      </c>
      <c r="P2727" s="204" t="e">
        <f t="shared" si="331"/>
        <v>#N/A</v>
      </c>
      <c r="Q2727" s="586" t="e">
        <f t="shared" si="332"/>
        <v>#N/A</v>
      </c>
      <c r="KL2727" s="961"/>
      <c r="AVA2727" s="303">
        <v>10000</v>
      </c>
      <c r="AVJ2727" s="303">
        <v>1180</v>
      </c>
    </row>
    <row r="2728" spans="2:298 1230:1439" ht="45" customHeight="1">
      <c r="B2728" s="203">
        <v>5714400219</v>
      </c>
      <c r="C2728" s="203" t="str">
        <f>VLOOKUP(B2728,'效期天數(2025.1126更新)'!B:C,2,FALSE)</f>
        <v>GLU-B</v>
      </c>
      <c r="D2728" s="203">
        <f>VLOOKUP(B2728,'效期天數(2025.1126更新)'!B:E,4,0)</f>
        <v>360</v>
      </c>
      <c r="E2728" s="204" t="e">
        <f>VLOOKUP(F2728,'帳庫存(20260119  00點更新)'!C:I,7,0)</f>
        <v>#N/A</v>
      </c>
      <c r="F2728" s="296">
        <v>21925378</v>
      </c>
      <c r="G2728" s="295">
        <v>45912</v>
      </c>
      <c r="H2728" s="546" t="s">
        <v>6041</v>
      </c>
      <c r="J2728" s="352">
        <f t="shared" si="328"/>
        <v>46272</v>
      </c>
      <c r="K2728" s="203" t="s">
        <v>6004</v>
      </c>
      <c r="L2728" s="204">
        <v>12000</v>
      </c>
      <c r="M2728" s="204">
        <v>11920</v>
      </c>
      <c r="N2728" s="204">
        <f t="shared" si="329"/>
        <v>11920</v>
      </c>
      <c r="O2728" s="354">
        <f t="shared" si="334"/>
        <v>0</v>
      </c>
      <c r="P2728" s="204" t="e">
        <f t="shared" si="331"/>
        <v>#N/A</v>
      </c>
      <c r="Q2728" s="586" t="e">
        <f t="shared" si="332"/>
        <v>#N/A</v>
      </c>
      <c r="KL2728" s="961"/>
      <c r="AVB2728" s="303">
        <v>11000</v>
      </c>
      <c r="AZA2728" s="303">
        <v>920</v>
      </c>
    </row>
    <row r="2729" spans="2:298 1230:1439" ht="45" customHeight="1">
      <c r="B2729" s="203">
        <v>5714400219</v>
      </c>
      <c r="C2729" s="203" t="str">
        <f>VLOOKUP(B2729,'效期天數(2025.1126更新)'!B:C,2,FALSE)</f>
        <v>GLU-B</v>
      </c>
      <c r="D2729" s="203">
        <f>VLOOKUP(B2729,'效期天數(2025.1126更新)'!B:E,4,0)</f>
        <v>360</v>
      </c>
      <c r="E2729" s="204" t="e">
        <f>VLOOKUP(F2729,'帳庫存(20260119  00點更新)'!C:I,7,0)</f>
        <v>#N/A</v>
      </c>
      <c r="F2729" s="296">
        <v>21925381</v>
      </c>
      <c r="G2729" s="295">
        <v>45917</v>
      </c>
      <c r="H2729" s="589" t="s">
        <v>6157</v>
      </c>
      <c r="J2729" s="352">
        <f t="shared" si="328"/>
        <v>46277</v>
      </c>
      <c r="K2729" s="203" t="s">
        <v>6049</v>
      </c>
      <c r="L2729" s="204">
        <v>12000</v>
      </c>
      <c r="M2729" s="204">
        <v>11910</v>
      </c>
      <c r="N2729" s="204">
        <f t="shared" si="329"/>
        <v>11910</v>
      </c>
      <c r="O2729" s="354">
        <f t="shared" si="334"/>
        <v>0</v>
      </c>
      <c r="P2729" s="204" t="e">
        <f t="shared" si="331"/>
        <v>#N/A</v>
      </c>
      <c r="Q2729" s="586" t="e">
        <f t="shared" si="332"/>
        <v>#N/A</v>
      </c>
      <c r="KL2729" s="961"/>
      <c r="AVE2729" s="303">
        <v>8000</v>
      </c>
      <c r="AVL2729" s="303">
        <v>3000</v>
      </c>
      <c r="AWX2729" s="303">
        <v>910</v>
      </c>
    </row>
    <row r="2730" spans="2:298 1230:1439" ht="45" customHeight="1">
      <c r="B2730" s="203">
        <v>5714400219</v>
      </c>
      <c r="C2730" s="203" t="str">
        <f>VLOOKUP(B2730,'效期天數(2025.1126更新)'!B:C,2,FALSE)</f>
        <v>GLU-B</v>
      </c>
      <c r="D2730" s="203">
        <f>VLOOKUP(B2730,'效期天數(2025.1126更新)'!B:E,4,0)</f>
        <v>360</v>
      </c>
      <c r="E2730" s="204" t="e">
        <f>VLOOKUP(F2730,'帳庫存(20260119  00點更新)'!C:I,7,0)</f>
        <v>#N/A</v>
      </c>
      <c r="F2730" s="296">
        <v>21925382</v>
      </c>
      <c r="G2730" s="295">
        <v>45917</v>
      </c>
      <c r="H2730" s="589" t="s">
        <v>6157</v>
      </c>
      <c r="J2730" s="352">
        <f t="shared" si="328"/>
        <v>46277</v>
      </c>
      <c r="K2730" s="203" t="s">
        <v>6049</v>
      </c>
      <c r="L2730" s="204">
        <v>12000</v>
      </c>
      <c r="M2730" s="204">
        <v>11790</v>
      </c>
      <c r="N2730" s="204">
        <f t="shared" si="329"/>
        <v>11790</v>
      </c>
      <c r="O2730" s="354">
        <f t="shared" si="334"/>
        <v>0</v>
      </c>
      <c r="P2730" s="204" t="e">
        <f t="shared" si="331"/>
        <v>#N/A</v>
      </c>
      <c r="Q2730" s="586" t="e">
        <f t="shared" si="332"/>
        <v>#N/A</v>
      </c>
      <c r="KL2730" s="961"/>
      <c r="AVL2730" s="303">
        <v>11000</v>
      </c>
      <c r="AXF2730" s="303">
        <v>790</v>
      </c>
    </row>
    <row r="2731" spans="2:298 1230:1439" ht="45" customHeight="1">
      <c r="B2731" s="203">
        <v>5714400219</v>
      </c>
      <c r="C2731" s="203" t="str">
        <f>VLOOKUP(B2731,'效期天數(2025.1126更新)'!B:C,2,FALSE)</f>
        <v>GLU-B</v>
      </c>
      <c r="D2731" s="203">
        <f>VLOOKUP(B2731,'效期天數(2025.1126更新)'!B:E,4,0)</f>
        <v>360</v>
      </c>
      <c r="E2731" s="204" t="e">
        <f>VLOOKUP(F2731,'帳庫存(20260119  00點更新)'!C:I,7,0)</f>
        <v>#N/A</v>
      </c>
      <c r="F2731" s="296">
        <v>21925383</v>
      </c>
      <c r="G2731" s="295">
        <v>45917</v>
      </c>
      <c r="H2731" s="589" t="s">
        <v>6157</v>
      </c>
      <c r="J2731" s="352">
        <f t="shared" si="328"/>
        <v>46277</v>
      </c>
      <c r="K2731" s="203" t="s">
        <v>6049</v>
      </c>
      <c r="L2731" s="204">
        <v>12000</v>
      </c>
      <c r="M2731" s="204">
        <v>11700</v>
      </c>
      <c r="N2731" s="204">
        <f t="shared" si="329"/>
        <v>11700</v>
      </c>
      <c r="O2731" s="354">
        <f t="shared" si="334"/>
        <v>0</v>
      </c>
      <c r="P2731" s="204" t="e">
        <f t="shared" si="331"/>
        <v>#N/A</v>
      </c>
      <c r="Q2731" s="586" t="e">
        <f t="shared" si="332"/>
        <v>#N/A</v>
      </c>
      <c r="KL2731" s="961"/>
      <c r="AVM2731" s="303">
        <v>5000</v>
      </c>
      <c r="AVW2731" s="303">
        <v>3000</v>
      </c>
      <c r="AWB2731" s="303">
        <v>1000</v>
      </c>
      <c r="AWX2731" s="303">
        <v>2700</v>
      </c>
    </row>
    <row r="2732" spans="2:298 1230:1439" ht="45" customHeight="1">
      <c r="B2732" s="203">
        <v>5714400219</v>
      </c>
      <c r="C2732" s="203" t="str">
        <f>VLOOKUP(B2732,'效期天數(2025.1126更新)'!B:C,2,FALSE)</f>
        <v>GLU-B</v>
      </c>
      <c r="D2732" s="203">
        <f>VLOOKUP(B2732,'效期天數(2025.1126更新)'!B:E,4,0)</f>
        <v>360</v>
      </c>
      <c r="E2732" s="204" t="e">
        <f>VLOOKUP(F2732,'帳庫存(20260119  00點更新)'!C:I,7,0)</f>
        <v>#N/A</v>
      </c>
      <c r="F2732" s="296">
        <v>21925384</v>
      </c>
      <c r="G2732" s="295">
        <v>45917</v>
      </c>
      <c r="H2732" s="589" t="s">
        <v>6157</v>
      </c>
      <c r="J2732" s="352">
        <f t="shared" si="328"/>
        <v>46277</v>
      </c>
      <c r="K2732" s="203" t="s">
        <v>6049</v>
      </c>
      <c r="L2732" s="204">
        <v>12000</v>
      </c>
      <c r="M2732" s="204">
        <v>11690</v>
      </c>
      <c r="N2732" s="204">
        <f t="shared" si="329"/>
        <v>11690</v>
      </c>
      <c r="O2732" s="354">
        <f t="shared" si="334"/>
        <v>0</v>
      </c>
      <c r="P2732" s="204" t="e">
        <f t="shared" si="331"/>
        <v>#N/A</v>
      </c>
      <c r="Q2732" s="586" t="e">
        <f t="shared" si="332"/>
        <v>#N/A</v>
      </c>
      <c r="KL2732" s="961"/>
      <c r="AVV2732" s="303">
        <v>10000</v>
      </c>
      <c r="AWB2732" s="303">
        <v>1000</v>
      </c>
      <c r="AXF2732" s="303">
        <v>690</v>
      </c>
    </row>
    <row r="2733" spans="2:298 1230:1439" ht="45" customHeight="1">
      <c r="B2733" s="203">
        <v>5714400219</v>
      </c>
      <c r="C2733" s="203" t="str">
        <f>VLOOKUP(B2733,'效期天數(2025.1126更新)'!B:C,2,FALSE)</f>
        <v>GLU-B</v>
      </c>
      <c r="D2733" s="203">
        <f>VLOOKUP(B2733,'效期天數(2025.1126更新)'!B:E,4,0)</f>
        <v>360</v>
      </c>
      <c r="E2733" s="204" t="e">
        <f>VLOOKUP(F2733,'帳庫存(20260119  00點更新)'!C:I,7,0)</f>
        <v>#N/A</v>
      </c>
      <c r="F2733" s="296">
        <v>21925391</v>
      </c>
      <c r="G2733" s="295">
        <v>45925</v>
      </c>
      <c r="H2733" s="533" t="s">
        <v>6240</v>
      </c>
      <c r="J2733" s="352">
        <f t="shared" si="328"/>
        <v>46285</v>
      </c>
      <c r="K2733" s="203" t="s">
        <v>6090</v>
      </c>
      <c r="L2733" s="204">
        <v>12000</v>
      </c>
      <c r="M2733" s="204">
        <v>11830</v>
      </c>
      <c r="N2733" s="204">
        <f t="shared" si="329"/>
        <v>12200</v>
      </c>
      <c r="O2733" s="354">
        <f>M2733-N2733+FP2733</f>
        <v>0</v>
      </c>
      <c r="P2733" s="204" t="e">
        <f t="shared" ref="P2733:P2764" si="335">IF(O2733=E2733,TRUE,FALSE)</f>
        <v>#N/A</v>
      </c>
      <c r="Q2733" s="586" t="e">
        <f t="shared" ref="Q2733:Q2764" si="336">O2733-E2733</f>
        <v>#N/A</v>
      </c>
      <c r="FP2733" s="333">
        <v>370</v>
      </c>
      <c r="KL2733" s="961"/>
      <c r="AVX2733" s="303">
        <v>11000</v>
      </c>
      <c r="AXS2733" s="303">
        <v>830</v>
      </c>
      <c r="BAQ2733" s="303">
        <v>370</v>
      </c>
    </row>
    <row r="2734" spans="2:298 1230:1439" ht="45" customHeight="1">
      <c r="B2734" s="203">
        <v>5714400219</v>
      </c>
      <c r="C2734" s="203" t="str">
        <f>VLOOKUP(B2734,'效期天數(2025.1126更新)'!B:C,2,FALSE)</f>
        <v>GLU-B</v>
      </c>
      <c r="D2734" s="203">
        <f>VLOOKUP(B2734,'效期天數(2025.1126更新)'!B:E,4,0)</f>
        <v>360</v>
      </c>
      <c r="E2734" s="204" t="e">
        <f>VLOOKUP(F2734,'帳庫存(20260119  00點更新)'!C:I,7,0)</f>
        <v>#N/A</v>
      </c>
      <c r="F2734" s="296">
        <v>21925392</v>
      </c>
      <c r="G2734" s="295">
        <v>45925</v>
      </c>
      <c r="H2734" s="533" t="s">
        <v>6240</v>
      </c>
      <c r="J2734" s="352">
        <f t="shared" si="328"/>
        <v>46285</v>
      </c>
      <c r="K2734" s="203" t="s">
        <v>6090</v>
      </c>
      <c r="L2734" s="204">
        <v>12000</v>
      </c>
      <c r="M2734" s="204">
        <v>11820</v>
      </c>
      <c r="N2734" s="204">
        <f t="shared" si="329"/>
        <v>11820</v>
      </c>
      <c r="O2734" s="354">
        <f>M2734-N2734</f>
        <v>0</v>
      </c>
      <c r="P2734" s="204" t="e">
        <f t="shared" si="335"/>
        <v>#N/A</v>
      </c>
      <c r="Q2734" s="586" t="e">
        <f t="shared" si="336"/>
        <v>#N/A</v>
      </c>
      <c r="KL2734" s="961"/>
      <c r="AWC2734" s="303">
        <v>10000</v>
      </c>
      <c r="AWY2734" s="303">
        <v>1820</v>
      </c>
    </row>
    <row r="2735" spans="2:298 1230:1439" ht="45" customHeight="1">
      <c r="B2735" s="203">
        <v>5714400219</v>
      </c>
      <c r="C2735" s="203" t="str">
        <f>VLOOKUP(B2735,'效期天數(2025.1126更新)'!B:C,2,FALSE)</f>
        <v>GLU-B</v>
      </c>
      <c r="D2735" s="203">
        <f>VLOOKUP(B2735,'效期天數(2025.1126更新)'!B:E,4,0)</f>
        <v>360</v>
      </c>
      <c r="E2735" s="204" t="e">
        <f>VLOOKUP(F2735,'帳庫存(20260119  00點更新)'!C:I,7,0)</f>
        <v>#N/A</v>
      </c>
      <c r="F2735" s="296">
        <v>21925393</v>
      </c>
      <c r="G2735" s="295">
        <v>45925</v>
      </c>
      <c r="H2735" s="533" t="s">
        <v>6240</v>
      </c>
      <c r="J2735" s="352">
        <f t="shared" si="328"/>
        <v>46285</v>
      </c>
      <c r="K2735" s="203" t="s">
        <v>6090</v>
      </c>
      <c r="L2735" s="204">
        <v>12000</v>
      </c>
      <c r="M2735" s="204">
        <v>11820</v>
      </c>
      <c r="N2735" s="204">
        <f t="shared" si="329"/>
        <v>11820</v>
      </c>
      <c r="O2735" s="354">
        <f>M2735-N2735</f>
        <v>0</v>
      </c>
      <c r="P2735" s="204" t="e">
        <f t="shared" si="335"/>
        <v>#N/A</v>
      </c>
      <c r="Q2735" s="586" t="e">
        <f t="shared" si="336"/>
        <v>#N/A</v>
      </c>
      <c r="KL2735" s="961"/>
      <c r="AWQ2735" s="303">
        <v>8000</v>
      </c>
      <c r="AWY2735" s="303">
        <v>3820</v>
      </c>
    </row>
    <row r="2736" spans="2:298 1230:1439" ht="45" customHeight="1">
      <c r="B2736" s="203">
        <v>5714400219</v>
      </c>
      <c r="C2736" s="203" t="str">
        <f>VLOOKUP(B2736,'效期天數(2025.1126更新)'!B:C,2,FALSE)</f>
        <v>GLU-B</v>
      </c>
      <c r="D2736" s="203">
        <f>VLOOKUP(B2736,'效期天數(2025.1126更新)'!B:E,4,0)</f>
        <v>360</v>
      </c>
      <c r="E2736" s="204" t="e">
        <f>VLOOKUP(F2736,'帳庫存(20260119  00點更新)'!C:I,7,0)</f>
        <v>#N/A</v>
      </c>
      <c r="F2736" s="296">
        <v>21925394</v>
      </c>
      <c r="G2736" s="295">
        <v>45925</v>
      </c>
      <c r="H2736" s="533" t="s">
        <v>6240</v>
      </c>
      <c r="J2736" s="352">
        <f t="shared" si="328"/>
        <v>46285</v>
      </c>
      <c r="K2736" s="203" t="s">
        <v>6090</v>
      </c>
      <c r="L2736" s="204">
        <v>12000</v>
      </c>
      <c r="M2736" s="204">
        <v>11810</v>
      </c>
      <c r="N2736" s="204">
        <f t="shared" si="329"/>
        <v>11810</v>
      </c>
      <c r="O2736" s="354">
        <f>M2736-N2736</f>
        <v>0</v>
      </c>
      <c r="P2736" s="204" t="e">
        <f t="shared" si="335"/>
        <v>#N/A</v>
      </c>
      <c r="Q2736" s="586" t="e">
        <f t="shared" si="336"/>
        <v>#N/A</v>
      </c>
      <c r="KL2736" s="961"/>
      <c r="AWV2736" s="303">
        <v>11000</v>
      </c>
      <c r="AWY2736" s="303">
        <v>810</v>
      </c>
    </row>
    <row r="2737" spans="2:298 1297:1414" ht="45" customHeight="1">
      <c r="B2737" s="203">
        <v>5714400219</v>
      </c>
      <c r="C2737" s="203" t="str">
        <f>VLOOKUP(B2737,'效期天數(2025.1126更新)'!B:C,2,FALSE)</f>
        <v>GLU-B</v>
      </c>
      <c r="D2737" s="203">
        <f>VLOOKUP(B2737,'效期天數(2025.1126更新)'!B:E,4,0)</f>
        <v>360</v>
      </c>
      <c r="E2737" s="204" t="e">
        <f>VLOOKUP(F2737,'帳庫存(20260119  00點更新)'!C:I,7,0)</f>
        <v>#N/A</v>
      </c>
      <c r="F2737" s="296">
        <v>21925401</v>
      </c>
      <c r="G2737" s="295">
        <v>45933</v>
      </c>
      <c r="H2737" s="566" t="s">
        <v>6259</v>
      </c>
      <c r="J2737" s="352">
        <f t="shared" si="328"/>
        <v>46293</v>
      </c>
      <c r="K2737" s="203" t="s">
        <v>6199</v>
      </c>
      <c r="L2737" s="204">
        <v>12000</v>
      </c>
      <c r="M2737" s="204">
        <v>11760</v>
      </c>
      <c r="N2737" s="204">
        <f t="shared" si="329"/>
        <v>12350</v>
      </c>
      <c r="O2737" s="354">
        <f>M2737-N2737+FU2737</f>
        <v>0</v>
      </c>
      <c r="P2737" s="204" t="e">
        <f t="shared" si="335"/>
        <v>#N/A</v>
      </c>
      <c r="Q2737" s="586" t="e">
        <f t="shared" si="336"/>
        <v>#N/A</v>
      </c>
      <c r="FU2737" s="360">
        <v>590</v>
      </c>
      <c r="KL2737" s="961"/>
      <c r="AWW2737" s="303">
        <v>11000</v>
      </c>
      <c r="AXZ2737" s="303">
        <v>760</v>
      </c>
      <c r="AYU2737" s="303">
        <v>590</v>
      </c>
    </row>
    <row r="2738" spans="2:298 1297:1414" ht="45" customHeight="1">
      <c r="B2738" s="203">
        <v>5714400219</v>
      </c>
      <c r="C2738" s="203" t="str">
        <f>VLOOKUP(B2738,'效期天數(2025.1126更新)'!B:C,2,FALSE)</f>
        <v>GLU-B</v>
      </c>
      <c r="D2738" s="203">
        <f>VLOOKUP(B2738,'效期天數(2025.1126更新)'!B:E,4,0)</f>
        <v>360</v>
      </c>
      <c r="E2738" s="204" t="e">
        <f>VLOOKUP(F2738,'帳庫存(20260119  00點更新)'!C:I,7,0)</f>
        <v>#N/A</v>
      </c>
      <c r="F2738" s="296">
        <v>21925402</v>
      </c>
      <c r="G2738" s="295">
        <v>45933</v>
      </c>
      <c r="H2738" s="566" t="s">
        <v>6259</v>
      </c>
      <c r="J2738" s="352">
        <f t="shared" si="328"/>
        <v>46293</v>
      </c>
      <c r="K2738" s="203" t="s">
        <v>6199</v>
      </c>
      <c r="L2738" s="204">
        <v>12000</v>
      </c>
      <c r="M2738" s="204">
        <v>11720</v>
      </c>
      <c r="N2738" s="204">
        <f t="shared" si="329"/>
        <v>12140</v>
      </c>
      <c r="O2738" s="354">
        <f>M2738-N2738+FT2738</f>
        <v>0</v>
      </c>
      <c r="P2738" s="204" t="e">
        <f t="shared" si="335"/>
        <v>#N/A</v>
      </c>
      <c r="Q2738" s="586" t="e">
        <f t="shared" si="336"/>
        <v>#N/A</v>
      </c>
      <c r="FT2738" s="360">
        <v>420</v>
      </c>
      <c r="KL2738" s="961"/>
      <c r="AXB2738" s="303">
        <v>5720</v>
      </c>
      <c r="AXM2738" s="303">
        <v>4000</v>
      </c>
      <c r="AXQ2738" s="303" t="s">
        <v>6307</v>
      </c>
      <c r="AXZ2738" s="303">
        <v>1000</v>
      </c>
      <c r="AYB2738" s="303">
        <v>1000</v>
      </c>
      <c r="AYU2738" s="303">
        <v>420</v>
      </c>
    </row>
    <row r="2739" spans="2:298 1297:1414" ht="45" customHeight="1">
      <c r="B2739" s="203">
        <v>5714400219</v>
      </c>
      <c r="C2739" s="203" t="str">
        <f>VLOOKUP(B2739,'效期天數(2025.1126更新)'!B:C,2,FALSE)</f>
        <v>GLU-B</v>
      </c>
      <c r="D2739" s="203">
        <f>VLOOKUP(B2739,'效期天數(2025.1126更新)'!B:E,4,0)</f>
        <v>360</v>
      </c>
      <c r="E2739" s="204" t="e">
        <f>VLOOKUP(F2739,'帳庫存(20260119  00點更新)'!C:I,7,0)</f>
        <v>#N/A</v>
      </c>
      <c r="F2739" s="296">
        <v>21925403</v>
      </c>
      <c r="G2739" s="295">
        <v>45933</v>
      </c>
      <c r="H2739" s="566" t="s">
        <v>6259</v>
      </c>
      <c r="J2739" s="352">
        <f t="shared" si="328"/>
        <v>46293</v>
      </c>
      <c r="K2739" s="203" t="s">
        <v>6199</v>
      </c>
      <c r="L2739" s="204">
        <v>12000</v>
      </c>
      <c r="M2739" s="204">
        <v>11720</v>
      </c>
      <c r="N2739" s="204">
        <f t="shared" si="329"/>
        <v>13300</v>
      </c>
      <c r="O2739" s="354">
        <f>M2739-N2739+FW2739+FX2739+GF2739</f>
        <v>0</v>
      </c>
      <c r="P2739" s="204" t="e">
        <f t="shared" si="335"/>
        <v>#N/A</v>
      </c>
      <c r="Q2739" s="586" t="e">
        <f t="shared" si="336"/>
        <v>#N/A</v>
      </c>
      <c r="FW2739" s="360">
        <v>550</v>
      </c>
      <c r="FX2739" s="360">
        <v>760</v>
      </c>
      <c r="GF2739" s="360">
        <v>270</v>
      </c>
      <c r="KL2739" s="961"/>
      <c r="AXQ2739" s="303">
        <v>4720</v>
      </c>
      <c r="AYA2739" s="303">
        <v>2000</v>
      </c>
      <c r="AYB2739" s="303">
        <v>5000</v>
      </c>
      <c r="AYU2739" s="303">
        <v>1310</v>
      </c>
      <c r="AZH2739" s="303">
        <v>270</v>
      </c>
    </row>
    <row r="2740" spans="2:298 1297:1414" ht="45" customHeight="1">
      <c r="B2740" s="203">
        <v>5714400219</v>
      </c>
      <c r="C2740" s="203" t="str">
        <f>VLOOKUP(B2740,'效期天數(2025.1126更新)'!B:C,2,FALSE)</f>
        <v>GLU-B</v>
      </c>
      <c r="D2740" s="203">
        <f>VLOOKUP(B2740,'效期天數(2025.1126更新)'!B:E,4,0)</f>
        <v>360</v>
      </c>
      <c r="E2740" s="204" t="e">
        <f>VLOOKUP(F2740,'帳庫存(20260119  00點更新)'!C:I,7,0)</f>
        <v>#N/A</v>
      </c>
      <c r="F2740" s="296">
        <v>21925404</v>
      </c>
      <c r="G2740" s="295">
        <v>45933</v>
      </c>
      <c r="H2740" s="566" t="s">
        <v>6259</v>
      </c>
      <c r="J2740" s="352">
        <f t="shared" si="328"/>
        <v>46293</v>
      </c>
      <c r="K2740" s="203" t="s">
        <v>6199</v>
      </c>
      <c r="L2740" s="204">
        <v>12000</v>
      </c>
      <c r="M2740" s="204">
        <v>11800</v>
      </c>
      <c r="N2740" s="204">
        <f t="shared" si="329"/>
        <v>12550</v>
      </c>
      <c r="O2740" s="354">
        <f>M2740-N2740+FZ2740</f>
        <v>0</v>
      </c>
      <c r="P2740" s="204" t="e">
        <f t="shared" si="335"/>
        <v>#N/A</v>
      </c>
      <c r="Q2740" s="586" t="e">
        <f t="shared" si="336"/>
        <v>#N/A</v>
      </c>
      <c r="FZ2740" s="360">
        <v>750</v>
      </c>
      <c r="KL2740" s="961"/>
      <c r="AXR2740" s="303">
        <v>6800</v>
      </c>
      <c r="AYD2740" s="303">
        <v>4000</v>
      </c>
      <c r="AYN2740" s="303">
        <v>1000</v>
      </c>
      <c r="AZH2740" s="303">
        <v>750</v>
      </c>
    </row>
    <row r="2741" spans="2:298 1297:1414" ht="45" customHeight="1">
      <c r="B2741" s="203">
        <v>5714400219</v>
      </c>
      <c r="C2741" s="203" t="str">
        <f>VLOOKUP(B2741,'效期天數(2025.1126更新)'!B:C,2,FALSE)</f>
        <v>GLU-B</v>
      </c>
      <c r="D2741" s="203">
        <f>VLOOKUP(B2741,'效期天數(2025.1126更新)'!B:E,4,0)</f>
        <v>360</v>
      </c>
      <c r="E2741" s="204" t="e">
        <f>VLOOKUP(F2741,'帳庫存(20260119  00點更新)'!C:I,7,0)</f>
        <v>#N/A</v>
      </c>
      <c r="F2741" s="296">
        <v>21925421</v>
      </c>
      <c r="G2741" s="295">
        <v>45947</v>
      </c>
      <c r="H2741" s="593" t="s">
        <v>6358</v>
      </c>
      <c r="J2741" s="352">
        <f t="shared" si="328"/>
        <v>46307</v>
      </c>
      <c r="K2741" s="203" t="s">
        <v>6306</v>
      </c>
      <c r="L2741" s="204">
        <v>12000</v>
      </c>
      <c r="M2741" s="204">
        <v>11820</v>
      </c>
      <c r="N2741" s="204">
        <f t="shared" si="329"/>
        <v>11820</v>
      </c>
      <c r="O2741" s="354">
        <f>M2741-N2741</f>
        <v>0</v>
      </c>
      <c r="P2741" s="204" t="e">
        <f t="shared" si="335"/>
        <v>#N/A</v>
      </c>
      <c r="Q2741" s="586" t="e">
        <f t="shared" si="336"/>
        <v>#N/A</v>
      </c>
      <c r="KL2741" s="961"/>
      <c r="AYG2741" s="303">
        <v>7000</v>
      </c>
      <c r="AYK2741" s="303">
        <v>4000</v>
      </c>
      <c r="BAA2741" s="303">
        <v>820</v>
      </c>
    </row>
    <row r="2742" spans="2:298 1297:1414" ht="45" customHeight="1">
      <c r="B2742" s="203">
        <v>5714400219</v>
      </c>
      <c r="C2742" s="203" t="str">
        <f>VLOOKUP(B2742,'效期天數(2025.1126更新)'!B:C,2,FALSE)</f>
        <v>GLU-B</v>
      </c>
      <c r="D2742" s="203">
        <f>VLOOKUP(B2742,'效期天數(2025.1126更新)'!B:E,4,0)</f>
        <v>360</v>
      </c>
      <c r="E2742" s="204" t="e">
        <f>VLOOKUP(F2742,'帳庫存(20260119  00點更新)'!C:I,7,0)</f>
        <v>#N/A</v>
      </c>
      <c r="F2742" s="296">
        <v>21925422</v>
      </c>
      <c r="G2742" s="295">
        <v>45947</v>
      </c>
      <c r="H2742" s="593" t="s">
        <v>6358</v>
      </c>
      <c r="J2742" s="352">
        <f t="shared" si="328"/>
        <v>46307</v>
      </c>
      <c r="K2742" s="203" t="s">
        <v>6306</v>
      </c>
      <c r="L2742" s="204">
        <v>12000</v>
      </c>
      <c r="M2742" s="204">
        <v>11790</v>
      </c>
      <c r="N2742" s="204">
        <f t="shared" si="329"/>
        <v>11790</v>
      </c>
      <c r="O2742" s="354">
        <f>M2742-N2742</f>
        <v>0</v>
      </c>
      <c r="P2742" s="204" t="e">
        <f t="shared" si="335"/>
        <v>#N/A</v>
      </c>
      <c r="Q2742" s="586" t="e">
        <f t="shared" si="336"/>
        <v>#N/A</v>
      </c>
      <c r="KL2742" s="961"/>
      <c r="AYH2742" s="303">
        <v>10000</v>
      </c>
      <c r="AYK2742" s="303">
        <v>1000</v>
      </c>
      <c r="AZV2742" s="303">
        <v>790</v>
      </c>
    </row>
    <row r="2743" spans="2:298 1297:1414" ht="45" customHeight="1">
      <c r="B2743" s="203">
        <v>5714400219</v>
      </c>
      <c r="C2743" s="203" t="str">
        <f>VLOOKUP(B2743,'效期天數(2025.1126更新)'!B:C,2,FALSE)</f>
        <v>GLU-B</v>
      </c>
      <c r="D2743" s="203">
        <f>VLOOKUP(B2743,'效期天數(2025.1126更新)'!B:E,4,0)</f>
        <v>360</v>
      </c>
      <c r="E2743" s="204" t="e">
        <f>VLOOKUP(F2743,'帳庫存(20260119  00點更新)'!C:I,7,0)</f>
        <v>#N/A</v>
      </c>
      <c r="F2743" s="296">
        <v>21925423</v>
      </c>
      <c r="G2743" s="295">
        <v>45947</v>
      </c>
      <c r="H2743" s="593" t="s">
        <v>6358</v>
      </c>
      <c r="J2743" s="352">
        <f t="shared" si="328"/>
        <v>46307</v>
      </c>
      <c r="K2743" s="203" t="s">
        <v>6306</v>
      </c>
      <c r="L2743" s="204">
        <v>12000</v>
      </c>
      <c r="M2743" s="204">
        <v>11790</v>
      </c>
      <c r="N2743" s="204">
        <f t="shared" si="329"/>
        <v>12320</v>
      </c>
      <c r="O2743" s="354">
        <f>M2743-N2743+GR2743</f>
        <v>0</v>
      </c>
      <c r="P2743" s="204" t="e">
        <f t="shared" si="335"/>
        <v>#N/A</v>
      </c>
      <c r="Q2743" s="586" t="e">
        <f t="shared" si="336"/>
        <v>#N/A</v>
      </c>
      <c r="GR2743" s="360">
        <v>530</v>
      </c>
      <c r="KL2743" s="961"/>
      <c r="AYI2743" s="303">
        <v>10000</v>
      </c>
      <c r="AYK2743" s="303">
        <v>1000</v>
      </c>
      <c r="AZV2743" s="303">
        <v>790</v>
      </c>
      <c r="BAR2743" s="303">
        <v>530</v>
      </c>
    </row>
    <row r="2744" spans="2:298 1297:1414" ht="45" customHeight="1">
      <c r="B2744" s="203">
        <v>5714400219</v>
      </c>
      <c r="C2744" s="203" t="str">
        <f>VLOOKUP(B2744,'效期天數(2025.1126更新)'!B:C,2,FALSE)</f>
        <v>GLU-B</v>
      </c>
      <c r="D2744" s="203">
        <f>VLOOKUP(B2744,'效期天數(2025.1126更新)'!B:E,4,0)</f>
        <v>360</v>
      </c>
      <c r="E2744" s="204" t="e">
        <f>VLOOKUP(F2744,'帳庫存(20260119  00點更新)'!C:I,7,0)</f>
        <v>#N/A</v>
      </c>
      <c r="F2744" s="296">
        <v>21925424</v>
      </c>
      <c r="G2744" s="295">
        <v>45947</v>
      </c>
      <c r="H2744" s="593" t="s">
        <v>6358</v>
      </c>
      <c r="J2744" s="352">
        <f t="shared" si="328"/>
        <v>46307</v>
      </c>
      <c r="K2744" s="203" t="s">
        <v>6306</v>
      </c>
      <c r="L2744" s="204">
        <v>12000</v>
      </c>
      <c r="M2744" s="204">
        <v>11800</v>
      </c>
      <c r="N2744" s="204">
        <f t="shared" si="329"/>
        <v>11800</v>
      </c>
      <c r="O2744" s="354">
        <f>M2744-N2744</f>
        <v>0</v>
      </c>
      <c r="P2744" s="204" t="e">
        <f t="shared" si="335"/>
        <v>#N/A</v>
      </c>
      <c r="Q2744" s="586" t="e">
        <f t="shared" si="336"/>
        <v>#N/A</v>
      </c>
      <c r="KL2744" s="961"/>
      <c r="AYJ2744" s="303">
        <v>10000</v>
      </c>
      <c r="AYK2744" s="303">
        <v>1000</v>
      </c>
      <c r="BAA2744" s="303">
        <v>800</v>
      </c>
    </row>
    <row r="2745" spans="2:298 1297:1414" ht="45" customHeight="1">
      <c r="B2745" s="203">
        <v>5714400219</v>
      </c>
      <c r="C2745" s="203" t="str">
        <f>VLOOKUP(B2745,'效期天數(2025.1126更新)'!B:C,2,FALSE)</f>
        <v>GLU-B</v>
      </c>
      <c r="D2745" s="203">
        <f>VLOOKUP(B2745,'效期天數(2025.1126更新)'!B:E,4,0)</f>
        <v>360</v>
      </c>
      <c r="E2745" s="204" t="e">
        <f>VLOOKUP(F2745,'帳庫存(20260119  00點更新)'!C:I,7,0)</f>
        <v>#N/A</v>
      </c>
      <c r="F2745" s="296">
        <v>21925431</v>
      </c>
      <c r="G2745" s="295">
        <v>45952</v>
      </c>
      <c r="H2745" s="538" t="s">
        <v>6445</v>
      </c>
      <c r="J2745" s="352">
        <f t="shared" si="328"/>
        <v>46312</v>
      </c>
      <c r="K2745" s="203" t="s">
        <v>6348</v>
      </c>
      <c r="L2745" s="204">
        <v>12000</v>
      </c>
      <c r="M2745" s="204">
        <v>11810</v>
      </c>
      <c r="N2745" s="204">
        <f t="shared" si="329"/>
        <v>12430</v>
      </c>
      <c r="O2745" s="354">
        <f>M2745-N2745+GE2745</f>
        <v>0</v>
      </c>
      <c r="P2745" s="204" t="e">
        <f t="shared" si="335"/>
        <v>#N/A</v>
      </c>
      <c r="Q2745" s="586" t="e">
        <f t="shared" si="336"/>
        <v>#N/A</v>
      </c>
      <c r="GE2745" s="360">
        <v>620</v>
      </c>
      <c r="KL2745" s="961"/>
      <c r="AYM2745" s="303">
        <v>11810</v>
      </c>
      <c r="AZN2745" s="303">
        <v>620</v>
      </c>
    </row>
    <row r="2746" spans="2:298 1297:1414" ht="45" customHeight="1">
      <c r="B2746" s="203">
        <v>5714400219</v>
      </c>
      <c r="C2746" s="203" t="str">
        <f>VLOOKUP(B2746,'效期天數(2025.1126更新)'!B:C,2,FALSE)</f>
        <v>GLU-B</v>
      </c>
      <c r="D2746" s="203">
        <f>VLOOKUP(B2746,'效期天數(2025.1126更新)'!B:E,4,0)</f>
        <v>360</v>
      </c>
      <c r="E2746" s="204" t="e">
        <f>VLOOKUP(F2746,'帳庫存(20260119  00點更新)'!C:I,7,0)</f>
        <v>#N/A</v>
      </c>
      <c r="F2746" s="296">
        <v>21925432</v>
      </c>
      <c r="G2746" s="295">
        <v>45952</v>
      </c>
      <c r="H2746" s="538" t="s">
        <v>6445</v>
      </c>
      <c r="J2746" s="352">
        <f t="shared" si="328"/>
        <v>46312</v>
      </c>
      <c r="K2746" s="203" t="s">
        <v>6348</v>
      </c>
      <c r="L2746" s="204">
        <v>12000</v>
      </c>
      <c r="M2746" s="204">
        <v>11810</v>
      </c>
      <c r="N2746" s="204">
        <f t="shared" si="329"/>
        <v>11810</v>
      </c>
      <c r="O2746" s="354">
        <f>M2746-N2746</f>
        <v>0</v>
      </c>
      <c r="P2746" s="204" t="e">
        <f t="shared" si="335"/>
        <v>#N/A</v>
      </c>
      <c r="Q2746" s="586" t="e">
        <f t="shared" si="336"/>
        <v>#N/A</v>
      </c>
      <c r="KL2746" s="961"/>
      <c r="AYM2746" s="303">
        <v>2000</v>
      </c>
      <c r="AYV2746" s="303">
        <v>6000</v>
      </c>
      <c r="AYY2746" s="303">
        <v>3000</v>
      </c>
      <c r="AZT2746" s="303">
        <v>810</v>
      </c>
    </row>
    <row r="2747" spans="2:298 1297:1414" ht="45" customHeight="1">
      <c r="B2747" s="203">
        <v>5714400219</v>
      </c>
      <c r="C2747" s="203" t="str">
        <f>VLOOKUP(B2747,'效期天數(2025.1126更新)'!B:C,2,FALSE)</f>
        <v>GLU-B</v>
      </c>
      <c r="D2747" s="203">
        <f>VLOOKUP(B2747,'效期天數(2025.1126更新)'!B:E,4,0)</f>
        <v>360</v>
      </c>
      <c r="E2747" s="204" t="e">
        <f>VLOOKUP(F2747,'帳庫存(20260119  00點更新)'!C:I,7,0)</f>
        <v>#N/A</v>
      </c>
      <c r="F2747" s="296">
        <v>21925433</v>
      </c>
      <c r="G2747" s="295">
        <v>45952</v>
      </c>
      <c r="H2747" s="538" t="s">
        <v>6445</v>
      </c>
      <c r="J2747" s="352">
        <f t="shared" si="328"/>
        <v>46312</v>
      </c>
      <c r="K2747" s="203" t="s">
        <v>6348</v>
      </c>
      <c r="L2747" s="204">
        <v>12000</v>
      </c>
      <c r="M2747" s="204">
        <v>11530</v>
      </c>
      <c r="N2747" s="204">
        <f t="shared" si="329"/>
        <v>11530</v>
      </c>
      <c r="O2747" s="354">
        <f>M2747-N2747</f>
        <v>0</v>
      </c>
      <c r="P2747" s="204" t="e">
        <f t="shared" si="335"/>
        <v>#N/A</v>
      </c>
      <c r="Q2747" s="586" t="e">
        <f t="shared" si="336"/>
        <v>#N/A</v>
      </c>
      <c r="KL2747" s="961"/>
      <c r="AYO2747" s="303">
        <v>10000</v>
      </c>
      <c r="AYY2747" s="303">
        <v>1000</v>
      </c>
      <c r="AZB2747" s="303">
        <v>530</v>
      </c>
    </row>
    <row r="2748" spans="2:298 1297:1414" ht="45" customHeight="1">
      <c r="B2748" s="203">
        <v>5714400219</v>
      </c>
      <c r="C2748" s="203" t="str">
        <f>VLOOKUP(B2748,'效期天數(2025.1126更新)'!B:C,2,FALSE)</f>
        <v>GLU-B</v>
      </c>
      <c r="D2748" s="203">
        <f>VLOOKUP(B2748,'效期天數(2025.1126更新)'!B:E,4,0)</f>
        <v>360</v>
      </c>
      <c r="E2748" s="204" t="e">
        <f>VLOOKUP(F2748,'帳庫存(20260119  00點更新)'!C:I,7,0)</f>
        <v>#N/A</v>
      </c>
      <c r="F2748" s="296">
        <v>21925434</v>
      </c>
      <c r="G2748" s="295">
        <v>45952</v>
      </c>
      <c r="H2748" s="538" t="s">
        <v>6445</v>
      </c>
      <c r="J2748" s="352">
        <f t="shared" si="328"/>
        <v>46312</v>
      </c>
      <c r="K2748" s="203" t="s">
        <v>6348</v>
      </c>
      <c r="L2748" s="204">
        <v>10500</v>
      </c>
      <c r="M2748" s="204">
        <v>9240</v>
      </c>
      <c r="N2748" s="204">
        <f t="shared" si="329"/>
        <v>9240</v>
      </c>
      <c r="O2748" s="354">
        <f>M2748-N2748</f>
        <v>0</v>
      </c>
      <c r="P2748" s="204" t="e">
        <f t="shared" si="335"/>
        <v>#N/A</v>
      </c>
      <c r="Q2748" s="586" t="e">
        <f t="shared" si="336"/>
        <v>#N/A</v>
      </c>
      <c r="KL2748" s="961"/>
      <c r="AYW2748" s="303">
        <v>1240</v>
      </c>
      <c r="AYX2748" s="303">
        <v>5000</v>
      </c>
      <c r="AYY2748" s="303">
        <v>3000</v>
      </c>
    </row>
    <row r="2749" spans="2:298 1297:1414" ht="45" customHeight="1">
      <c r="B2749" s="203">
        <v>5714400219</v>
      </c>
      <c r="C2749" s="203" t="str">
        <f>VLOOKUP(B2749,'效期天數(2025.1126更新)'!B:C,2,FALSE)</f>
        <v>GLU-B</v>
      </c>
      <c r="D2749" s="203">
        <f>VLOOKUP(B2749,'效期天數(2025.1126更新)'!B:E,4,0)</f>
        <v>360</v>
      </c>
      <c r="E2749" s="204" t="e">
        <f>VLOOKUP(F2749,'帳庫存(20260119  00點更新)'!C:I,7,0)</f>
        <v>#N/A</v>
      </c>
      <c r="F2749" s="296">
        <v>21925441</v>
      </c>
      <c r="G2749" s="295">
        <v>45959</v>
      </c>
      <c r="H2749" s="587" t="s">
        <v>6462</v>
      </c>
      <c r="J2749" s="352">
        <f t="shared" si="328"/>
        <v>46319</v>
      </c>
      <c r="K2749" s="203" t="s">
        <v>6431</v>
      </c>
      <c r="L2749" s="204">
        <v>12000</v>
      </c>
      <c r="M2749" s="204">
        <v>11840</v>
      </c>
      <c r="N2749" s="204">
        <f t="shared" si="329"/>
        <v>12390</v>
      </c>
      <c r="O2749" s="354">
        <f>M2749-N2749+GY2749</f>
        <v>0</v>
      </c>
      <c r="P2749" s="204" t="e">
        <f t="shared" si="335"/>
        <v>#N/A</v>
      </c>
      <c r="Q2749" s="586" t="e">
        <f t="shared" si="336"/>
        <v>#N/A</v>
      </c>
      <c r="GY2749" s="360">
        <v>550</v>
      </c>
      <c r="KL2749" s="961"/>
      <c r="AZC2749" s="303">
        <v>11000</v>
      </c>
      <c r="BAO2749" s="303">
        <v>840</v>
      </c>
      <c r="BBJ2749" s="303">
        <v>550</v>
      </c>
    </row>
    <row r="2750" spans="2:298 1297:1414" ht="45" customHeight="1">
      <c r="B2750" s="203">
        <v>5714400219</v>
      </c>
      <c r="C2750" s="203" t="str">
        <f>VLOOKUP(B2750,'效期天數(2025.1126更新)'!B:C,2,FALSE)</f>
        <v>GLU-B</v>
      </c>
      <c r="D2750" s="203">
        <f>VLOOKUP(B2750,'效期天數(2025.1126更新)'!B:E,4,0)</f>
        <v>360</v>
      </c>
      <c r="E2750" s="204" t="e">
        <f>VLOOKUP(F2750,'帳庫存(20260119  00點更新)'!C:I,7,0)</f>
        <v>#N/A</v>
      </c>
      <c r="F2750" s="296">
        <v>21925442</v>
      </c>
      <c r="G2750" s="295">
        <v>45959</v>
      </c>
      <c r="H2750" s="587" t="s">
        <v>6462</v>
      </c>
      <c r="J2750" s="352">
        <f t="shared" si="328"/>
        <v>46319</v>
      </c>
      <c r="K2750" s="203" t="s">
        <v>6431</v>
      </c>
      <c r="L2750" s="204">
        <v>12000</v>
      </c>
      <c r="M2750" s="204">
        <v>11660</v>
      </c>
      <c r="N2750" s="204">
        <f t="shared" si="329"/>
        <v>12180</v>
      </c>
      <c r="O2750" s="354">
        <f>M2750-N2750+GW2750</f>
        <v>0</v>
      </c>
      <c r="P2750" s="204" t="e">
        <f t="shared" si="335"/>
        <v>#N/A</v>
      </c>
      <c r="Q2750" s="586" t="e">
        <f t="shared" si="336"/>
        <v>#N/A</v>
      </c>
      <c r="GW2750" s="360">
        <v>520</v>
      </c>
      <c r="KL2750" s="961"/>
      <c r="AZC2750" s="303">
        <v>1000</v>
      </c>
      <c r="AZE2750" s="303">
        <v>9000</v>
      </c>
      <c r="AZU2750" s="303">
        <v>1000</v>
      </c>
      <c r="BAN2750" s="303">
        <v>660</v>
      </c>
      <c r="BBJ2750" s="303">
        <v>520</v>
      </c>
    </row>
    <row r="2751" spans="2:298 1297:1414" ht="45" customHeight="1">
      <c r="B2751" s="203">
        <v>5714400219</v>
      </c>
      <c r="C2751" s="203" t="str">
        <f>VLOOKUP(B2751,'效期天數(2025.1126更新)'!B:C,2,FALSE)</f>
        <v>GLU-B</v>
      </c>
      <c r="D2751" s="203">
        <f>VLOOKUP(B2751,'效期天數(2025.1126更新)'!B:E,4,0)</f>
        <v>360</v>
      </c>
      <c r="E2751" s="204" t="e">
        <f>VLOOKUP(F2751,'帳庫存(20260119  00點更新)'!C:I,7,0)</f>
        <v>#N/A</v>
      </c>
      <c r="F2751" s="296">
        <v>21925443</v>
      </c>
      <c r="G2751" s="295">
        <v>45959</v>
      </c>
      <c r="H2751" s="587" t="s">
        <v>6462</v>
      </c>
      <c r="J2751" s="352">
        <f t="shared" si="328"/>
        <v>46319</v>
      </c>
      <c r="K2751" s="203" t="s">
        <v>6431</v>
      </c>
      <c r="L2751" s="204">
        <v>12000</v>
      </c>
      <c r="M2751" s="204">
        <v>11750</v>
      </c>
      <c r="N2751" s="204">
        <f t="shared" si="329"/>
        <v>11750</v>
      </c>
      <c r="O2751" s="354">
        <f>M2751-N2751</f>
        <v>0</v>
      </c>
      <c r="P2751" s="204" t="e">
        <f t="shared" si="335"/>
        <v>#N/A</v>
      </c>
      <c r="Q2751" s="586" t="e">
        <f t="shared" si="336"/>
        <v>#N/A</v>
      </c>
      <c r="KL2751" s="961"/>
      <c r="AZF2751" s="303">
        <v>6000</v>
      </c>
      <c r="AZP2751" s="303">
        <v>5000</v>
      </c>
      <c r="BAN2751" s="303">
        <v>750</v>
      </c>
    </row>
    <row r="2752" spans="2:298 1297:1414" ht="45" customHeight="1">
      <c r="B2752" s="203">
        <v>5714400219</v>
      </c>
      <c r="C2752" s="203" t="str">
        <f>VLOOKUP(B2752,'效期天數(2025.1126更新)'!B:C,2,FALSE)</f>
        <v>GLU-B</v>
      </c>
      <c r="D2752" s="203">
        <f>VLOOKUP(B2752,'效期天數(2025.1126更新)'!B:E,4,0)</f>
        <v>360</v>
      </c>
      <c r="E2752" s="204" t="e">
        <f>VLOOKUP(F2752,'帳庫存(20260119  00點更新)'!C:I,7,0)</f>
        <v>#N/A</v>
      </c>
      <c r="F2752" s="296">
        <v>21925444</v>
      </c>
      <c r="G2752" s="295">
        <v>45959</v>
      </c>
      <c r="H2752" s="587" t="s">
        <v>6462</v>
      </c>
      <c r="J2752" s="352">
        <f t="shared" si="328"/>
        <v>46319</v>
      </c>
      <c r="K2752" s="203" t="s">
        <v>6431</v>
      </c>
      <c r="L2752" s="204">
        <v>12000</v>
      </c>
      <c r="M2752" s="204">
        <v>11890</v>
      </c>
      <c r="N2752" s="204">
        <f t="shared" si="329"/>
        <v>11890</v>
      </c>
      <c r="O2752" s="354">
        <f>M2752-N2752</f>
        <v>0</v>
      </c>
      <c r="P2752" s="204" t="e">
        <f t="shared" si="335"/>
        <v>#N/A</v>
      </c>
      <c r="Q2752" s="586" t="e">
        <f t="shared" si="336"/>
        <v>#N/A</v>
      </c>
      <c r="KL2752" s="961"/>
      <c r="AZQ2752" s="303">
        <v>11000</v>
      </c>
      <c r="BAO2752" s="303">
        <v>890</v>
      </c>
    </row>
    <row r="2753" spans="2:324 1370:1887" ht="45" customHeight="1">
      <c r="B2753" s="875">
        <v>5714400219</v>
      </c>
      <c r="C2753" s="203" t="str">
        <f>VLOOKUP(B2753,'效期天數(2025.1126更新)'!B:C,2,FALSE)</f>
        <v>GLU-B</v>
      </c>
      <c r="D2753" s="203">
        <f>VLOOKUP(B2753,'效期天數(2025.1126更新)'!B:E,4,0)</f>
        <v>360</v>
      </c>
      <c r="E2753" s="204" t="e">
        <f>VLOOKUP(F2753,'帳庫存(20260119  00點更新)'!C:I,7,0)</f>
        <v>#N/A</v>
      </c>
      <c r="F2753" s="876">
        <v>21925442</v>
      </c>
      <c r="G2753" s="295">
        <v>45959</v>
      </c>
      <c r="J2753" s="352">
        <f t="shared" si="328"/>
        <v>46319</v>
      </c>
      <c r="K2753" s="203" t="s">
        <v>7528</v>
      </c>
      <c r="L2753" s="204" t="s">
        <v>7529</v>
      </c>
      <c r="M2753" s="874">
        <v>9000</v>
      </c>
      <c r="N2753" s="204">
        <f t="shared" si="329"/>
        <v>11070</v>
      </c>
      <c r="O2753" s="354">
        <f>M2753-N2753+LA2753+LC2753+LL2753</f>
        <v>610</v>
      </c>
      <c r="P2753" s="204" t="e">
        <f t="shared" si="335"/>
        <v>#N/A</v>
      </c>
      <c r="Q2753" s="586" t="e">
        <f t="shared" si="336"/>
        <v>#N/A</v>
      </c>
      <c r="KL2753" s="961"/>
      <c r="LA2753" s="944">
        <v>780</v>
      </c>
      <c r="LC2753" s="944">
        <v>480</v>
      </c>
      <c r="LL2753" s="944">
        <v>1420</v>
      </c>
      <c r="BIC2753" s="303">
        <v>1000</v>
      </c>
      <c r="BJZ2753" s="303">
        <v>1000</v>
      </c>
      <c r="BLM2753" s="303">
        <v>2000</v>
      </c>
      <c r="BMU2753" s="303">
        <v>1000</v>
      </c>
      <c r="BMV2753" s="973">
        <v>2000</v>
      </c>
      <c r="BNF2753" s="303">
        <v>2000</v>
      </c>
      <c r="BTO2753" s="303">
        <v>2070</v>
      </c>
    </row>
    <row r="2754" spans="2:324 1370:1887" ht="45" customHeight="1">
      <c r="B2754" s="203">
        <v>5714400219</v>
      </c>
      <c r="C2754" s="203" t="str">
        <f>VLOOKUP(B2754,'效期天數(2025.1126更新)'!B:C,2,FALSE)</f>
        <v>GLU-B</v>
      </c>
      <c r="D2754" s="203">
        <f>VLOOKUP(B2754,'效期天數(2025.1126更新)'!B:E,4,0)</f>
        <v>360</v>
      </c>
      <c r="E2754" s="204" t="e">
        <f>VLOOKUP(F2754,'帳庫存(20260119  00點更新)'!C:I,7,0)</f>
        <v>#N/A</v>
      </c>
      <c r="F2754" s="296">
        <v>21925451</v>
      </c>
      <c r="G2754" s="295">
        <v>45968</v>
      </c>
      <c r="H2754" s="747" t="s">
        <v>6546</v>
      </c>
      <c r="J2754" s="352">
        <f t="shared" si="328"/>
        <v>46328</v>
      </c>
      <c r="K2754" s="203" t="s">
        <v>6510</v>
      </c>
      <c r="L2754" s="204">
        <v>12000</v>
      </c>
      <c r="M2754" s="204">
        <v>11680</v>
      </c>
      <c r="N2754" s="204">
        <f t="shared" si="329"/>
        <v>11680</v>
      </c>
      <c r="O2754" s="354">
        <f>M2754-N2754</f>
        <v>0</v>
      </c>
      <c r="P2754" s="204" t="e">
        <f t="shared" si="335"/>
        <v>#N/A</v>
      </c>
      <c r="Q2754" s="586" t="e">
        <f t="shared" si="336"/>
        <v>#N/A</v>
      </c>
      <c r="KL2754" s="961"/>
      <c r="AZR2754" s="303">
        <v>8000</v>
      </c>
      <c r="BAA2754" s="303">
        <v>3680</v>
      </c>
    </row>
    <row r="2755" spans="2:324 1370:1887" ht="45" customHeight="1">
      <c r="B2755" s="203">
        <v>5714400219</v>
      </c>
      <c r="C2755" s="203" t="str">
        <f>VLOOKUP(B2755,'效期天數(2025.1126更新)'!B:C,2,FALSE)</f>
        <v>GLU-B</v>
      </c>
      <c r="D2755" s="203">
        <f>VLOOKUP(B2755,'效期天數(2025.1126更新)'!B:E,4,0)</f>
        <v>360</v>
      </c>
      <c r="E2755" s="204" t="e">
        <f>VLOOKUP(F2755,'帳庫存(20260119  00點更新)'!C:I,7,0)</f>
        <v>#N/A</v>
      </c>
      <c r="F2755" s="296">
        <v>21925452</v>
      </c>
      <c r="G2755" s="295">
        <v>45968</v>
      </c>
      <c r="H2755" s="747" t="s">
        <v>6546</v>
      </c>
      <c r="J2755" s="352">
        <f t="shared" si="328"/>
        <v>46328</v>
      </c>
      <c r="K2755" s="203" t="s">
        <v>6510</v>
      </c>
      <c r="L2755" s="204">
        <v>12000</v>
      </c>
      <c r="M2755" s="204">
        <v>11660</v>
      </c>
      <c r="N2755" s="204">
        <f t="shared" si="329"/>
        <v>12170</v>
      </c>
      <c r="O2755" s="354">
        <f>M2755-N2755+GZ2755</f>
        <v>0</v>
      </c>
      <c r="P2755" s="204" t="e">
        <f t="shared" si="335"/>
        <v>#N/A</v>
      </c>
      <c r="Q2755" s="586" t="e">
        <f t="shared" si="336"/>
        <v>#N/A</v>
      </c>
      <c r="GZ2755" s="360">
        <v>510</v>
      </c>
      <c r="KL2755" s="961"/>
      <c r="AZW2755" s="303">
        <v>10000</v>
      </c>
      <c r="BAX2755" s="303">
        <v>1660</v>
      </c>
      <c r="BCN2755" s="303">
        <v>510</v>
      </c>
    </row>
    <row r="2756" spans="2:324 1370:1887" ht="45" customHeight="1">
      <c r="B2756" s="203">
        <v>5714400219</v>
      </c>
      <c r="C2756" s="203" t="str">
        <f>VLOOKUP(B2756,'效期天數(2025.1126更新)'!B:C,2,FALSE)</f>
        <v>GLU-B</v>
      </c>
      <c r="D2756" s="203">
        <f>VLOOKUP(B2756,'效期天數(2025.1126更新)'!B:E,4,0)</f>
        <v>360</v>
      </c>
      <c r="E2756" s="204" t="e">
        <f>VLOOKUP(F2756,'帳庫存(20260119  00點更新)'!C:I,7,0)</f>
        <v>#N/A</v>
      </c>
      <c r="F2756" s="296">
        <v>21925453</v>
      </c>
      <c r="G2756" s="295">
        <v>45968</v>
      </c>
      <c r="H2756" s="747" t="s">
        <v>6546</v>
      </c>
      <c r="J2756" s="352">
        <f t="shared" si="328"/>
        <v>46328</v>
      </c>
      <c r="K2756" s="203" t="s">
        <v>6510</v>
      </c>
      <c r="L2756" s="204">
        <v>12000</v>
      </c>
      <c r="M2756" s="204">
        <v>11850</v>
      </c>
      <c r="N2756" s="204">
        <f t="shared" si="329"/>
        <v>11850</v>
      </c>
      <c r="O2756" s="354">
        <f>M2756-N2756</f>
        <v>0</v>
      </c>
      <c r="P2756" s="204" t="e">
        <f t="shared" si="335"/>
        <v>#N/A</v>
      </c>
      <c r="Q2756" s="586" t="e">
        <f t="shared" si="336"/>
        <v>#N/A</v>
      </c>
      <c r="KL2756" s="961"/>
      <c r="BAA2756" s="303">
        <v>1850</v>
      </c>
      <c r="BAB2756" s="303">
        <v>5000</v>
      </c>
      <c r="BAH2756" s="303">
        <v>5000</v>
      </c>
    </row>
    <row r="2757" spans="2:324 1370:1887" ht="45" customHeight="1">
      <c r="B2757" s="203">
        <v>5714400219</v>
      </c>
      <c r="C2757" s="203" t="str">
        <f>VLOOKUP(B2757,'效期天數(2025.1126更新)'!B:C,2,FALSE)</f>
        <v>GLU-B</v>
      </c>
      <c r="D2757" s="203">
        <f>VLOOKUP(B2757,'效期天數(2025.1126更新)'!B:E,4,0)</f>
        <v>360</v>
      </c>
      <c r="E2757" s="204" t="e">
        <f>VLOOKUP(F2757,'帳庫存(20260119  00點更新)'!C:I,7,0)</f>
        <v>#N/A</v>
      </c>
      <c r="F2757" s="296">
        <v>21925454</v>
      </c>
      <c r="G2757" s="295">
        <v>45968</v>
      </c>
      <c r="H2757" s="747" t="s">
        <v>6546</v>
      </c>
      <c r="J2757" s="352">
        <f t="shared" si="328"/>
        <v>46328</v>
      </c>
      <c r="K2757" s="203" t="s">
        <v>6510</v>
      </c>
      <c r="L2757" s="204">
        <v>12000</v>
      </c>
      <c r="M2757" s="204">
        <v>11890</v>
      </c>
      <c r="N2757" s="204">
        <f t="shared" si="329"/>
        <v>11890</v>
      </c>
      <c r="O2757" s="354">
        <f>M2757-N2757</f>
        <v>0</v>
      </c>
      <c r="P2757" s="204" t="e">
        <f t="shared" si="335"/>
        <v>#N/A</v>
      </c>
      <c r="Q2757" s="586" t="e">
        <f t="shared" si="336"/>
        <v>#N/A</v>
      </c>
      <c r="KL2757" s="961"/>
      <c r="BAI2757" s="303">
        <v>10000</v>
      </c>
      <c r="BAX2757" s="303">
        <v>1890</v>
      </c>
    </row>
    <row r="2758" spans="2:324 1370:1887" ht="45" customHeight="1">
      <c r="B2758" s="203">
        <v>5714400219</v>
      </c>
      <c r="C2758" s="203" t="str">
        <f>VLOOKUP(B2758,'效期天數(2025.1126更新)'!B:C,2,FALSE)</f>
        <v>GLU-B</v>
      </c>
      <c r="D2758" s="203">
        <f>VLOOKUP(B2758,'效期天數(2025.1126更新)'!B:E,4,0)</f>
        <v>360</v>
      </c>
      <c r="E2758" s="204">
        <f>VLOOKUP(F2758,'帳庫存(20260119  00點更新)'!C:I,7,0)</f>
        <v>460</v>
      </c>
      <c r="F2758" s="296">
        <v>21925461</v>
      </c>
      <c r="G2758" s="295">
        <v>45973</v>
      </c>
      <c r="H2758" s="592" t="s">
        <v>6562</v>
      </c>
      <c r="J2758" s="352">
        <f t="shared" si="328"/>
        <v>46333</v>
      </c>
      <c r="K2758" s="203" t="s">
        <v>6531</v>
      </c>
      <c r="L2758" s="204">
        <v>12000</v>
      </c>
      <c r="M2758" s="204">
        <v>11880</v>
      </c>
      <c r="N2758" s="204">
        <f t="shared" si="329"/>
        <v>12440</v>
      </c>
      <c r="O2758" s="354">
        <f>M2758-N2758+HN2758</f>
        <v>0</v>
      </c>
      <c r="P2758" s="204" t="b">
        <f t="shared" si="335"/>
        <v>0</v>
      </c>
      <c r="Q2758" s="586">
        <f t="shared" si="336"/>
        <v>-460</v>
      </c>
      <c r="HN2758" s="360">
        <v>560</v>
      </c>
      <c r="KL2758" s="961"/>
      <c r="BAK2758" s="303">
        <v>8000</v>
      </c>
      <c r="BBL2758" s="303">
        <v>3000</v>
      </c>
      <c r="BCE2758" s="303">
        <v>880</v>
      </c>
      <c r="BFP2758" s="334">
        <v>100</v>
      </c>
      <c r="BGV2758" s="303">
        <v>460</v>
      </c>
    </row>
    <row r="2759" spans="2:324 1370:1887" ht="45" customHeight="1">
      <c r="B2759" s="203">
        <v>5714400219</v>
      </c>
      <c r="C2759" s="203" t="str">
        <f>VLOOKUP(B2759,'效期天數(2025.1126更新)'!B:C,2,FALSE)</f>
        <v>GLU-B</v>
      </c>
      <c r="D2759" s="203">
        <f>VLOOKUP(B2759,'效期天數(2025.1126更新)'!B:E,4,0)</f>
        <v>360</v>
      </c>
      <c r="E2759" s="204" t="e">
        <f>VLOOKUP(F2759,'帳庫存(20260119  00點更新)'!C:I,7,0)</f>
        <v>#N/A</v>
      </c>
      <c r="F2759" s="296">
        <v>21925462</v>
      </c>
      <c r="G2759" s="295">
        <v>45973</v>
      </c>
      <c r="H2759" s="592" t="s">
        <v>6562</v>
      </c>
      <c r="J2759" s="352">
        <f t="shared" si="328"/>
        <v>46333</v>
      </c>
      <c r="K2759" s="203" t="s">
        <v>6531</v>
      </c>
      <c r="L2759" s="204">
        <v>12000</v>
      </c>
      <c r="M2759" s="204">
        <v>11720</v>
      </c>
      <c r="N2759" s="204">
        <f t="shared" si="329"/>
        <v>11720</v>
      </c>
      <c r="O2759" s="354">
        <f t="shared" ref="O2759:O2772" si="337">M2759-N2759</f>
        <v>0</v>
      </c>
      <c r="P2759" s="204" t="e">
        <f t="shared" si="335"/>
        <v>#N/A</v>
      </c>
      <c r="Q2759" s="586" t="e">
        <f t="shared" si="336"/>
        <v>#N/A</v>
      </c>
      <c r="KL2759" s="961"/>
      <c r="BAP2759" s="303">
        <v>7720</v>
      </c>
      <c r="BBL2759" s="303">
        <v>4000</v>
      </c>
    </row>
    <row r="2760" spans="2:324 1370:1887" ht="45" customHeight="1">
      <c r="B2760" s="203">
        <v>5714400219</v>
      </c>
      <c r="C2760" s="203" t="str">
        <f>VLOOKUP(B2760,'效期天數(2025.1126更新)'!B:C,2,FALSE)</f>
        <v>GLU-B</v>
      </c>
      <c r="D2760" s="203">
        <f>VLOOKUP(B2760,'效期天數(2025.1126更新)'!B:E,4,0)</f>
        <v>360</v>
      </c>
      <c r="E2760" s="204" t="e">
        <f>VLOOKUP(F2760,'帳庫存(20260119  00點更新)'!C:I,7,0)</f>
        <v>#N/A</v>
      </c>
      <c r="F2760" s="296">
        <v>21925463</v>
      </c>
      <c r="G2760" s="295">
        <v>45973</v>
      </c>
      <c r="H2760" s="592" t="s">
        <v>6562</v>
      </c>
      <c r="J2760" s="352">
        <f t="shared" ref="J2760:J2823" si="338">G2760+D2760</f>
        <v>46333</v>
      </c>
      <c r="K2760" s="203" t="s">
        <v>6531</v>
      </c>
      <c r="L2760" s="204">
        <v>12000</v>
      </c>
      <c r="M2760" s="204">
        <v>11880</v>
      </c>
      <c r="N2760" s="204">
        <f t="shared" ref="N2760:N2823" si="339">SUM(NS2760:XFD2760)</f>
        <v>11880</v>
      </c>
      <c r="O2760" s="354">
        <f t="shared" si="337"/>
        <v>0</v>
      </c>
      <c r="P2760" s="204" t="e">
        <f t="shared" si="335"/>
        <v>#N/A</v>
      </c>
      <c r="Q2760" s="586" t="e">
        <f t="shared" si="336"/>
        <v>#N/A</v>
      </c>
      <c r="KL2760" s="961"/>
      <c r="BBB2760" s="303">
        <v>5000</v>
      </c>
      <c r="BBC2760" s="303">
        <v>5000</v>
      </c>
      <c r="BBL2760" s="303">
        <v>1000</v>
      </c>
      <c r="BCE2760" s="303">
        <v>880</v>
      </c>
    </row>
    <row r="2761" spans="2:324 1370:1887" ht="45" customHeight="1">
      <c r="B2761" s="203">
        <v>5714400219</v>
      </c>
      <c r="C2761" s="203" t="str">
        <f>VLOOKUP(B2761,'效期天數(2025.1126更新)'!B:C,2,FALSE)</f>
        <v>GLU-B</v>
      </c>
      <c r="D2761" s="203">
        <f>VLOOKUP(B2761,'效期天數(2025.1126更新)'!B:E,4,0)</f>
        <v>360</v>
      </c>
      <c r="E2761" s="204" t="e">
        <f>VLOOKUP(F2761,'帳庫存(20260119  00點更新)'!C:I,7,0)</f>
        <v>#N/A</v>
      </c>
      <c r="F2761" s="296">
        <v>21925464</v>
      </c>
      <c r="G2761" s="295">
        <v>45973</v>
      </c>
      <c r="H2761" s="592" t="s">
        <v>6562</v>
      </c>
      <c r="J2761" s="352">
        <f t="shared" si="338"/>
        <v>46333</v>
      </c>
      <c r="K2761" s="203" t="s">
        <v>6531</v>
      </c>
      <c r="L2761" s="204">
        <v>12000</v>
      </c>
      <c r="M2761" s="204">
        <v>11780</v>
      </c>
      <c r="N2761" s="204">
        <f t="shared" si="339"/>
        <v>11780</v>
      </c>
      <c r="O2761" s="354">
        <f t="shared" si="337"/>
        <v>0</v>
      </c>
      <c r="P2761" s="204" t="e">
        <f t="shared" si="335"/>
        <v>#N/A</v>
      </c>
      <c r="Q2761" s="586" t="e">
        <f t="shared" si="336"/>
        <v>#N/A</v>
      </c>
      <c r="KL2761" s="961"/>
      <c r="BBG2761" s="303">
        <v>11000</v>
      </c>
      <c r="BCE2761" s="303">
        <v>780</v>
      </c>
    </row>
    <row r="2762" spans="2:324 1370:1887" ht="45" customHeight="1">
      <c r="B2762" s="203">
        <v>5714400219</v>
      </c>
      <c r="C2762" s="203" t="str">
        <f>VLOOKUP(B2762,'效期天數(2025.1126更新)'!B:C,2,FALSE)</f>
        <v>GLU-B</v>
      </c>
      <c r="D2762" s="203">
        <f>VLOOKUP(B2762,'效期天數(2025.1126更新)'!B:E,4,0)</f>
        <v>360</v>
      </c>
      <c r="E2762" s="204" t="e">
        <f>VLOOKUP(F2762,'帳庫存(20260119  00點更新)'!C:I,7,0)</f>
        <v>#N/A</v>
      </c>
      <c r="F2762" s="296">
        <v>21925465</v>
      </c>
      <c r="G2762" s="295">
        <v>45974</v>
      </c>
      <c r="H2762" s="747" t="s">
        <v>6582</v>
      </c>
      <c r="J2762" s="352">
        <f t="shared" si="338"/>
        <v>46334</v>
      </c>
      <c r="K2762" s="203" t="s">
        <v>6565</v>
      </c>
      <c r="L2762" s="204">
        <v>12000</v>
      </c>
      <c r="M2762" s="204">
        <v>11530</v>
      </c>
      <c r="N2762" s="204">
        <f t="shared" si="339"/>
        <v>11530</v>
      </c>
      <c r="O2762" s="354">
        <f t="shared" si="337"/>
        <v>0</v>
      </c>
      <c r="P2762" s="204" t="e">
        <f t="shared" si="335"/>
        <v>#N/A</v>
      </c>
      <c r="Q2762" s="586" t="e">
        <f t="shared" si="336"/>
        <v>#N/A</v>
      </c>
      <c r="KL2762" s="961"/>
      <c r="BBM2762" s="303">
        <v>8000</v>
      </c>
      <c r="BBV2762" s="303">
        <v>3530</v>
      </c>
    </row>
    <row r="2763" spans="2:324 1370:1887" ht="45" customHeight="1">
      <c r="B2763" s="203">
        <v>5714400219</v>
      </c>
      <c r="C2763" s="203" t="str">
        <f>VLOOKUP(B2763,'效期天數(2025.1126更新)'!B:C,2,FALSE)</f>
        <v>GLU-B</v>
      </c>
      <c r="D2763" s="203">
        <f>VLOOKUP(B2763,'效期天數(2025.1126更新)'!B:E,4,0)</f>
        <v>360</v>
      </c>
      <c r="E2763" s="204" t="e">
        <f>VLOOKUP(F2763,'帳庫存(20260119  00點更新)'!C:I,7,0)</f>
        <v>#N/A</v>
      </c>
      <c r="F2763" s="296">
        <v>21925466</v>
      </c>
      <c r="G2763" s="295">
        <v>45974</v>
      </c>
      <c r="H2763" s="747" t="s">
        <v>6582</v>
      </c>
      <c r="J2763" s="352">
        <f t="shared" si="338"/>
        <v>46334</v>
      </c>
      <c r="K2763" s="203" t="s">
        <v>6565</v>
      </c>
      <c r="L2763" s="204">
        <v>12000</v>
      </c>
      <c r="M2763" s="204">
        <v>11900</v>
      </c>
      <c r="N2763" s="204">
        <f t="shared" si="339"/>
        <v>11900</v>
      </c>
      <c r="O2763" s="354">
        <f t="shared" si="337"/>
        <v>0</v>
      </c>
      <c r="P2763" s="204" t="e">
        <f t="shared" si="335"/>
        <v>#N/A</v>
      </c>
      <c r="Q2763" s="586" t="e">
        <f t="shared" si="336"/>
        <v>#N/A</v>
      </c>
      <c r="KL2763" s="961"/>
      <c r="BBN2763" s="303">
        <v>10000</v>
      </c>
      <c r="BBV2763" s="303">
        <v>1900</v>
      </c>
    </row>
    <row r="2764" spans="2:324 1370:1887" ht="45" customHeight="1">
      <c r="B2764" s="203">
        <v>5714400219</v>
      </c>
      <c r="C2764" s="203" t="str">
        <f>VLOOKUP(B2764,'效期天數(2025.1126更新)'!B:C,2,FALSE)</f>
        <v>GLU-B</v>
      </c>
      <c r="D2764" s="203">
        <f>VLOOKUP(B2764,'效期天數(2025.1126更新)'!B:E,4,0)</f>
        <v>360</v>
      </c>
      <c r="E2764" s="204" t="e">
        <f>VLOOKUP(F2764,'帳庫存(20260119  00點更新)'!C:I,7,0)</f>
        <v>#N/A</v>
      </c>
      <c r="F2764" s="296">
        <v>21925467</v>
      </c>
      <c r="G2764" s="295">
        <v>45974</v>
      </c>
      <c r="H2764" s="747" t="s">
        <v>6582</v>
      </c>
      <c r="J2764" s="352">
        <f t="shared" si="338"/>
        <v>46334</v>
      </c>
      <c r="K2764" s="203" t="s">
        <v>6565</v>
      </c>
      <c r="L2764" s="204">
        <v>12000</v>
      </c>
      <c r="M2764" s="204">
        <v>11680</v>
      </c>
      <c r="N2764" s="204">
        <f t="shared" si="339"/>
        <v>11680</v>
      </c>
      <c r="O2764" s="354">
        <f t="shared" si="337"/>
        <v>0</v>
      </c>
      <c r="P2764" s="204" t="e">
        <f t="shared" si="335"/>
        <v>#N/A</v>
      </c>
      <c r="Q2764" s="586" t="e">
        <f t="shared" si="336"/>
        <v>#N/A</v>
      </c>
      <c r="KL2764" s="961"/>
      <c r="BBU2764" s="303">
        <v>8000</v>
      </c>
      <c r="BBV2764" s="303">
        <v>2680</v>
      </c>
      <c r="BCC2764" s="303">
        <v>1000</v>
      </c>
    </row>
    <row r="2765" spans="2:324 1370:1887" ht="45" customHeight="1">
      <c r="B2765" s="203">
        <v>5714400219</v>
      </c>
      <c r="C2765" s="203" t="str">
        <f>VLOOKUP(B2765,'效期天數(2025.1126更新)'!B:C,2,FALSE)</f>
        <v>GLU-B</v>
      </c>
      <c r="D2765" s="203">
        <f>VLOOKUP(B2765,'效期天數(2025.1126更新)'!B:E,4,0)</f>
        <v>360</v>
      </c>
      <c r="E2765" s="204" t="e">
        <f>VLOOKUP(F2765,'帳庫存(20260119  00點更新)'!C:I,7,0)</f>
        <v>#N/A</v>
      </c>
      <c r="F2765" s="296">
        <v>21925468</v>
      </c>
      <c r="G2765" s="295">
        <v>45974</v>
      </c>
      <c r="H2765" s="747" t="s">
        <v>6582</v>
      </c>
      <c r="J2765" s="352">
        <f t="shared" si="338"/>
        <v>46334</v>
      </c>
      <c r="K2765" s="203" t="s">
        <v>6565</v>
      </c>
      <c r="L2765" s="204">
        <v>10500</v>
      </c>
      <c r="M2765" s="204">
        <v>9940</v>
      </c>
      <c r="N2765" s="204">
        <f t="shared" si="339"/>
        <v>9940</v>
      </c>
      <c r="O2765" s="354">
        <f t="shared" si="337"/>
        <v>0</v>
      </c>
      <c r="P2765" s="204" t="e">
        <f t="shared" ref="P2765:P2796" si="340">IF(O2765=E2765,TRUE,FALSE)</f>
        <v>#N/A</v>
      </c>
      <c r="Q2765" s="586" t="e">
        <f t="shared" ref="Q2765:Q2796" si="341">O2765-E2765</f>
        <v>#N/A</v>
      </c>
      <c r="KL2765" s="961"/>
      <c r="BBI2765" s="303">
        <v>8000</v>
      </c>
      <c r="BCC2765" s="303">
        <v>1000</v>
      </c>
      <c r="BDZ2765" s="303">
        <v>940</v>
      </c>
    </row>
    <row r="2766" spans="2:324 1370:1887" ht="45" customHeight="1">
      <c r="B2766" s="203">
        <v>5714400219</v>
      </c>
      <c r="C2766" s="203" t="str">
        <f>VLOOKUP(B2766,'效期天數(2025.1126更新)'!B:C,2,FALSE)</f>
        <v>GLU-B</v>
      </c>
      <c r="D2766" s="203">
        <f>VLOOKUP(B2766,'效期天數(2025.1126更新)'!B:E,4,0)</f>
        <v>360</v>
      </c>
      <c r="E2766" s="204" t="e">
        <f>VLOOKUP(F2766,'帳庫存(20260119  00點更新)'!C:I,7,0)</f>
        <v>#N/A</v>
      </c>
      <c r="F2766" s="296">
        <v>21925471</v>
      </c>
      <c r="G2766" s="295">
        <v>45981</v>
      </c>
      <c r="H2766" s="546" t="s">
        <v>6748</v>
      </c>
      <c r="J2766" s="352">
        <f t="shared" si="338"/>
        <v>46341</v>
      </c>
      <c r="K2766" s="203" t="s">
        <v>6615</v>
      </c>
      <c r="L2766" s="204">
        <v>12000</v>
      </c>
      <c r="M2766" s="204">
        <v>11310</v>
      </c>
      <c r="N2766" s="204">
        <f t="shared" si="339"/>
        <v>11310</v>
      </c>
      <c r="O2766" s="354">
        <f t="shared" si="337"/>
        <v>0</v>
      </c>
      <c r="P2766" s="204" t="e">
        <f t="shared" si="340"/>
        <v>#N/A</v>
      </c>
      <c r="Q2766" s="586" t="e">
        <f t="shared" si="341"/>
        <v>#N/A</v>
      </c>
      <c r="KL2766" s="961"/>
      <c r="BCG2766" s="303">
        <v>4000</v>
      </c>
      <c r="BCZ2766" s="303">
        <v>7000</v>
      </c>
      <c r="BEA2766" s="303">
        <v>310</v>
      </c>
    </row>
    <row r="2767" spans="2:324 1370:1887" ht="45" customHeight="1">
      <c r="B2767" s="203">
        <v>5714400219</v>
      </c>
      <c r="C2767" s="203" t="str">
        <f>VLOOKUP(B2767,'效期天數(2025.1126更新)'!B:C,2,FALSE)</f>
        <v>GLU-B</v>
      </c>
      <c r="D2767" s="203">
        <f>VLOOKUP(B2767,'效期天數(2025.1126更新)'!B:E,4,0)</f>
        <v>360</v>
      </c>
      <c r="E2767" s="204" t="e">
        <f>VLOOKUP(F2767,'帳庫存(20260119  00點更新)'!C:I,7,0)</f>
        <v>#N/A</v>
      </c>
      <c r="F2767" s="296">
        <v>21925472</v>
      </c>
      <c r="G2767" s="295">
        <v>45981</v>
      </c>
      <c r="H2767" s="546" t="s">
        <v>6748</v>
      </c>
      <c r="J2767" s="352">
        <f t="shared" si="338"/>
        <v>46341</v>
      </c>
      <c r="K2767" s="203" t="s">
        <v>6615</v>
      </c>
      <c r="L2767" s="204">
        <v>12000</v>
      </c>
      <c r="M2767" s="204">
        <v>11310</v>
      </c>
      <c r="N2767" s="204">
        <f t="shared" si="339"/>
        <v>11310</v>
      </c>
      <c r="O2767" s="354">
        <f t="shared" si="337"/>
        <v>0</v>
      </c>
      <c r="P2767" s="204" t="e">
        <f t="shared" si="340"/>
        <v>#N/A</v>
      </c>
      <c r="Q2767" s="586" t="e">
        <f t="shared" si="341"/>
        <v>#N/A</v>
      </c>
      <c r="KL2767" s="961"/>
      <c r="BCJ2767" s="303">
        <v>10000</v>
      </c>
      <c r="BEA2767" s="303">
        <v>1310</v>
      </c>
    </row>
    <row r="2768" spans="2:324 1370:1887" ht="45" customHeight="1">
      <c r="B2768" s="203">
        <v>5714400219</v>
      </c>
      <c r="C2768" s="203" t="str">
        <f>VLOOKUP(B2768,'效期天數(2025.1126更新)'!B:C,2,FALSE)</f>
        <v>GLU-B</v>
      </c>
      <c r="D2768" s="203">
        <f>VLOOKUP(B2768,'效期天數(2025.1126更新)'!B:E,4,0)</f>
        <v>360</v>
      </c>
      <c r="E2768" s="204" t="e">
        <f>VLOOKUP(F2768,'帳庫存(20260119  00點更新)'!C:I,7,0)</f>
        <v>#N/A</v>
      </c>
      <c r="F2768" s="296">
        <v>21925473</v>
      </c>
      <c r="G2768" s="295">
        <v>45981</v>
      </c>
      <c r="H2768" s="546" t="s">
        <v>6748</v>
      </c>
      <c r="J2768" s="352">
        <f t="shared" si="338"/>
        <v>46341</v>
      </c>
      <c r="K2768" s="203" t="s">
        <v>6615</v>
      </c>
      <c r="L2768" s="204">
        <v>12000</v>
      </c>
      <c r="M2768" s="204">
        <v>11140</v>
      </c>
      <c r="N2768" s="204">
        <f t="shared" si="339"/>
        <v>11140</v>
      </c>
      <c r="O2768" s="354">
        <f t="shared" si="337"/>
        <v>0</v>
      </c>
      <c r="P2768" s="204" t="e">
        <f t="shared" si="340"/>
        <v>#N/A</v>
      </c>
      <c r="Q2768" s="586" t="e">
        <f t="shared" si="341"/>
        <v>#N/A</v>
      </c>
      <c r="KL2768" s="961"/>
      <c r="BCM2768" s="303">
        <v>10000</v>
      </c>
      <c r="BCV2768" s="303">
        <v>1140</v>
      </c>
    </row>
    <row r="2769" spans="2:298 1445:1643" ht="45" customHeight="1">
      <c r="B2769" s="203">
        <v>5714400219</v>
      </c>
      <c r="C2769" s="203" t="str">
        <f>VLOOKUP(B2769,'效期天數(2025.1126更新)'!B:C,2,FALSE)</f>
        <v>GLU-B</v>
      </c>
      <c r="D2769" s="203">
        <f>VLOOKUP(B2769,'效期天數(2025.1126更新)'!B:E,4,0)</f>
        <v>360</v>
      </c>
      <c r="E2769" s="204" t="e">
        <f>VLOOKUP(F2769,'帳庫存(20260119  00點更新)'!C:I,7,0)</f>
        <v>#N/A</v>
      </c>
      <c r="F2769" s="296">
        <v>21925474</v>
      </c>
      <c r="G2769" s="295">
        <v>45981</v>
      </c>
      <c r="H2769" s="546" t="s">
        <v>6748</v>
      </c>
      <c r="J2769" s="352">
        <f t="shared" si="338"/>
        <v>46341</v>
      </c>
      <c r="K2769" s="203" t="s">
        <v>6615</v>
      </c>
      <c r="L2769" s="204">
        <v>12000</v>
      </c>
      <c r="M2769" s="204">
        <v>11350</v>
      </c>
      <c r="N2769" s="204">
        <f t="shared" si="339"/>
        <v>11350</v>
      </c>
      <c r="O2769" s="354">
        <f t="shared" si="337"/>
        <v>0</v>
      </c>
      <c r="P2769" s="204" t="e">
        <f t="shared" si="340"/>
        <v>#N/A</v>
      </c>
      <c r="Q2769" s="586" t="e">
        <f t="shared" si="341"/>
        <v>#N/A</v>
      </c>
      <c r="KL2769" s="961"/>
      <c r="BCO2769" s="303">
        <v>8000</v>
      </c>
      <c r="BCZ2769" s="303">
        <v>3000</v>
      </c>
      <c r="BEA2769" s="303">
        <v>350</v>
      </c>
    </row>
    <row r="2770" spans="2:298 1445:1643" ht="45" customHeight="1">
      <c r="B2770" s="203">
        <v>5714400219</v>
      </c>
      <c r="C2770" s="203" t="str">
        <f>VLOOKUP(B2770,'效期天數(2025.1126更新)'!B:C,2,FALSE)</f>
        <v>GLU-B</v>
      </c>
      <c r="D2770" s="203">
        <f>VLOOKUP(B2770,'效期天數(2025.1126更新)'!B:E,4,0)</f>
        <v>360</v>
      </c>
      <c r="E2770" s="204" t="e">
        <f>VLOOKUP(F2770,'帳庫存(20260119  00點更新)'!C:I,7,0)</f>
        <v>#N/A</v>
      </c>
      <c r="F2770" s="296">
        <v>21925481</v>
      </c>
      <c r="G2770" s="295">
        <v>45988</v>
      </c>
      <c r="H2770" s="755" t="s">
        <v>6799</v>
      </c>
      <c r="J2770" s="352">
        <f t="shared" si="338"/>
        <v>46348</v>
      </c>
      <c r="K2770" s="203" t="s">
        <v>6694</v>
      </c>
      <c r="L2770" s="204">
        <v>12000</v>
      </c>
      <c r="M2770" s="204">
        <v>11780</v>
      </c>
      <c r="N2770" s="204">
        <f t="shared" si="339"/>
        <v>11780</v>
      </c>
      <c r="O2770" s="354">
        <f t="shared" si="337"/>
        <v>0</v>
      </c>
      <c r="P2770" s="204" t="e">
        <f t="shared" si="340"/>
        <v>#N/A</v>
      </c>
      <c r="Q2770" s="586" t="e">
        <f t="shared" si="341"/>
        <v>#N/A</v>
      </c>
      <c r="KL2770" s="961"/>
      <c r="BDA2770" s="303">
        <v>7000</v>
      </c>
      <c r="BDC2770" s="303">
        <v>4000</v>
      </c>
      <c r="BDX2770" s="303">
        <v>780</v>
      </c>
    </row>
    <row r="2771" spans="2:298 1445:1643" ht="45" customHeight="1">
      <c r="B2771" s="203">
        <v>5714400219</v>
      </c>
      <c r="C2771" s="203" t="str">
        <f>VLOOKUP(B2771,'效期天數(2025.1126更新)'!B:C,2,FALSE)</f>
        <v>GLU-B</v>
      </c>
      <c r="D2771" s="203">
        <f>VLOOKUP(B2771,'效期天數(2025.1126更新)'!B:E,4,0)</f>
        <v>360</v>
      </c>
      <c r="E2771" s="204" t="e">
        <f>VLOOKUP(F2771,'帳庫存(20260119  00點更新)'!C:I,7,0)</f>
        <v>#N/A</v>
      </c>
      <c r="F2771" s="296">
        <v>21925482</v>
      </c>
      <c r="G2771" s="295">
        <v>45988</v>
      </c>
      <c r="H2771" s="755" t="s">
        <v>6799</v>
      </c>
      <c r="J2771" s="352">
        <f t="shared" si="338"/>
        <v>46348</v>
      </c>
      <c r="K2771" s="203" t="s">
        <v>6694</v>
      </c>
      <c r="L2771" s="204">
        <v>12000</v>
      </c>
      <c r="M2771" s="204">
        <v>11830</v>
      </c>
      <c r="N2771" s="204">
        <f t="shared" si="339"/>
        <v>11830</v>
      </c>
      <c r="O2771" s="354">
        <f t="shared" si="337"/>
        <v>0</v>
      </c>
      <c r="P2771" s="204" t="e">
        <f t="shared" si="340"/>
        <v>#N/A</v>
      </c>
      <c r="Q2771" s="586" t="e">
        <f t="shared" si="341"/>
        <v>#N/A</v>
      </c>
      <c r="KL2771" s="961"/>
      <c r="BDC2771" s="303">
        <v>10000</v>
      </c>
      <c r="BDT2771" s="303">
        <v>830</v>
      </c>
      <c r="BDX2771" s="303">
        <v>1000</v>
      </c>
    </row>
    <row r="2772" spans="2:298 1445:1643" ht="45" customHeight="1">
      <c r="B2772" s="203">
        <v>5714400219</v>
      </c>
      <c r="C2772" s="203" t="str">
        <f>VLOOKUP(B2772,'效期天數(2025.1126更新)'!B:C,2,FALSE)</f>
        <v>GLU-B</v>
      </c>
      <c r="D2772" s="203">
        <f>VLOOKUP(B2772,'效期天數(2025.1126更新)'!B:E,4,0)</f>
        <v>360</v>
      </c>
      <c r="E2772" s="204" t="e">
        <f>VLOOKUP(F2772,'帳庫存(20260119  00點更新)'!C:I,7,0)</f>
        <v>#N/A</v>
      </c>
      <c r="F2772" s="296">
        <v>21925483</v>
      </c>
      <c r="G2772" s="295">
        <v>45988</v>
      </c>
      <c r="H2772" s="755" t="s">
        <v>6799</v>
      </c>
      <c r="J2772" s="352">
        <f t="shared" si="338"/>
        <v>46348</v>
      </c>
      <c r="K2772" s="203" t="s">
        <v>6694</v>
      </c>
      <c r="L2772" s="204">
        <v>12000</v>
      </c>
      <c r="M2772" s="204">
        <v>11800</v>
      </c>
      <c r="N2772" s="204">
        <f t="shared" si="339"/>
        <v>11800</v>
      </c>
      <c r="O2772" s="354">
        <f t="shared" si="337"/>
        <v>0</v>
      </c>
      <c r="P2772" s="204" t="e">
        <f t="shared" si="340"/>
        <v>#N/A</v>
      </c>
      <c r="Q2772" s="586" t="e">
        <f t="shared" si="341"/>
        <v>#N/A</v>
      </c>
      <c r="KL2772" s="961"/>
      <c r="BDH2772" s="303">
        <v>8000</v>
      </c>
      <c r="BDX2772" s="303">
        <v>3800</v>
      </c>
    </row>
    <row r="2773" spans="2:298 1445:1643" ht="45" customHeight="1">
      <c r="B2773" s="203">
        <v>5714400219</v>
      </c>
      <c r="C2773" s="203" t="str">
        <f>VLOOKUP(B2773,'效期天數(2025.1126更新)'!B:C,2,FALSE)</f>
        <v>GLU-B</v>
      </c>
      <c r="D2773" s="203">
        <f>VLOOKUP(B2773,'效期天數(2025.1126更新)'!B:E,4,0)</f>
        <v>360</v>
      </c>
      <c r="E2773" s="204">
        <f>VLOOKUP(F2773,'帳庫存(20260119  00點更新)'!C:I,7,0)</f>
        <v>1510</v>
      </c>
      <c r="F2773" s="296">
        <v>21925484</v>
      </c>
      <c r="G2773" s="295">
        <v>45988</v>
      </c>
      <c r="H2773" s="755" t="s">
        <v>6799</v>
      </c>
      <c r="J2773" s="352">
        <f t="shared" si="338"/>
        <v>46348</v>
      </c>
      <c r="K2773" s="203" t="s">
        <v>6694</v>
      </c>
      <c r="L2773" s="204">
        <v>12000</v>
      </c>
      <c r="M2773" s="204">
        <v>11800</v>
      </c>
      <c r="N2773" s="204">
        <f t="shared" si="339"/>
        <v>12310</v>
      </c>
      <c r="O2773" s="354">
        <f>M2773-N2773+IC2773</f>
        <v>0</v>
      </c>
      <c r="P2773" s="204" t="b">
        <f t="shared" si="340"/>
        <v>0</v>
      </c>
      <c r="Q2773" s="586">
        <f t="shared" si="341"/>
        <v>-1510</v>
      </c>
      <c r="IC2773" s="360">
        <v>510</v>
      </c>
      <c r="KL2773" s="961"/>
      <c r="BDK2773" s="303">
        <v>4000</v>
      </c>
      <c r="BDU2773" s="303">
        <v>1000</v>
      </c>
      <c r="BDX2773" s="303">
        <v>800</v>
      </c>
      <c r="BEO2773" s="303">
        <v>3000</v>
      </c>
      <c r="BEW2773" s="303">
        <v>1000</v>
      </c>
      <c r="BFA2773" s="303">
        <v>1000</v>
      </c>
      <c r="BGW2773" s="303">
        <v>510</v>
      </c>
      <c r="BHF2773" s="303">
        <v>1000</v>
      </c>
    </row>
    <row r="2774" spans="2:298 1445:1643" ht="45" customHeight="1">
      <c r="B2774" s="203">
        <v>5714400219</v>
      </c>
      <c r="C2774" s="203" t="str">
        <f>VLOOKUP(B2774,'效期天數(2025.1126更新)'!B:C,2,FALSE)</f>
        <v>GLU-B</v>
      </c>
      <c r="D2774" s="203">
        <f>VLOOKUP(B2774,'效期天數(2025.1126更新)'!B:E,4,0)</f>
        <v>360</v>
      </c>
      <c r="E2774" s="204">
        <f>VLOOKUP(F2774,'帳庫存(20260119  00點更新)'!C:I,7,0)</f>
        <v>420</v>
      </c>
      <c r="F2774" s="296">
        <v>21925491</v>
      </c>
      <c r="G2774" s="295">
        <v>45994</v>
      </c>
      <c r="H2774" s="760" t="s">
        <v>6863</v>
      </c>
      <c r="J2774" s="352">
        <f t="shared" si="338"/>
        <v>46354</v>
      </c>
      <c r="K2774" s="203" t="s">
        <v>6771</v>
      </c>
      <c r="L2774" s="204">
        <v>12000</v>
      </c>
      <c r="M2774" s="204">
        <v>11620</v>
      </c>
      <c r="N2774" s="204">
        <f t="shared" si="339"/>
        <v>11620</v>
      </c>
      <c r="O2774" s="354">
        <f>M2774-N2774</f>
        <v>0</v>
      </c>
      <c r="P2774" s="204" t="b">
        <f t="shared" si="340"/>
        <v>0</v>
      </c>
      <c r="Q2774" s="586">
        <f t="shared" si="341"/>
        <v>-420</v>
      </c>
      <c r="IA2774" s="19">
        <v>420</v>
      </c>
      <c r="KL2774" s="961"/>
      <c r="BDL2774" s="303">
        <v>5000</v>
      </c>
      <c r="BDM2774" s="303">
        <v>5000</v>
      </c>
      <c r="BEI2774" s="303">
        <v>620</v>
      </c>
      <c r="BEL2774" s="303">
        <v>1000</v>
      </c>
    </row>
    <row r="2775" spans="2:298 1445:1643" ht="45" customHeight="1">
      <c r="B2775" s="203">
        <v>5714400219</v>
      </c>
      <c r="C2775" s="203" t="str">
        <f>VLOOKUP(B2775,'效期天數(2025.1126更新)'!B:C,2,FALSE)</f>
        <v>GLU-B</v>
      </c>
      <c r="D2775" s="203">
        <f>VLOOKUP(B2775,'效期天數(2025.1126更新)'!B:E,4,0)</f>
        <v>360</v>
      </c>
      <c r="E2775" s="204" t="e">
        <f>VLOOKUP(F2775,'帳庫存(20260119  00點更新)'!C:I,7,0)</f>
        <v>#N/A</v>
      </c>
      <c r="F2775" s="296">
        <v>21925492</v>
      </c>
      <c r="G2775" s="295">
        <v>45994</v>
      </c>
      <c r="H2775" s="760" t="s">
        <v>6863</v>
      </c>
      <c r="J2775" s="352">
        <f t="shared" si="338"/>
        <v>46354</v>
      </c>
      <c r="K2775" s="203" t="s">
        <v>6771</v>
      </c>
      <c r="L2775" s="204">
        <v>12000</v>
      </c>
      <c r="M2775" s="204">
        <v>11630</v>
      </c>
      <c r="N2775" s="204">
        <f t="shared" si="339"/>
        <v>11630</v>
      </c>
      <c r="O2775" s="354">
        <f>M2775-N2775</f>
        <v>0</v>
      </c>
      <c r="P2775" s="204" t="e">
        <f t="shared" si="340"/>
        <v>#N/A</v>
      </c>
      <c r="Q2775" s="586" t="e">
        <f t="shared" si="341"/>
        <v>#N/A</v>
      </c>
      <c r="KL2775" s="961"/>
      <c r="BDN2775" s="303">
        <v>8000</v>
      </c>
      <c r="BEF2775" s="303">
        <v>3000</v>
      </c>
      <c r="BEI2775" s="303">
        <v>630</v>
      </c>
    </row>
    <row r="2776" spans="2:298 1445:1643" ht="45" customHeight="1">
      <c r="B2776" s="203">
        <v>5714400219</v>
      </c>
      <c r="C2776" s="203" t="str">
        <f>VLOOKUP(B2776,'效期天數(2025.1126更新)'!B:C,2,FALSE)</f>
        <v>GLU-B</v>
      </c>
      <c r="D2776" s="203">
        <f>VLOOKUP(B2776,'效期天數(2025.1126更新)'!B:E,4,0)</f>
        <v>360</v>
      </c>
      <c r="E2776" s="204" t="e">
        <f>VLOOKUP(F2776,'帳庫存(20260119  00點更新)'!C:I,7,0)</f>
        <v>#N/A</v>
      </c>
      <c r="F2776" s="296">
        <v>21925493</v>
      </c>
      <c r="G2776" s="295">
        <v>45994</v>
      </c>
      <c r="H2776" s="760" t="s">
        <v>6863</v>
      </c>
      <c r="J2776" s="352">
        <f t="shared" si="338"/>
        <v>46354</v>
      </c>
      <c r="K2776" s="203" t="s">
        <v>6771</v>
      </c>
      <c r="L2776" s="204">
        <v>12000</v>
      </c>
      <c r="M2776" s="204">
        <v>11650</v>
      </c>
      <c r="N2776" s="204">
        <f t="shared" si="339"/>
        <v>11650</v>
      </c>
      <c r="O2776" s="354">
        <f>M2776-N2776</f>
        <v>0</v>
      </c>
      <c r="P2776" s="204" t="e">
        <f t="shared" si="340"/>
        <v>#N/A</v>
      </c>
      <c r="Q2776" s="586" t="e">
        <f t="shared" si="341"/>
        <v>#N/A</v>
      </c>
      <c r="KL2776" s="961"/>
      <c r="BDO2776" s="303">
        <v>4000</v>
      </c>
      <c r="BED2776" s="303">
        <v>3000</v>
      </c>
      <c r="BEF2776" s="303">
        <v>4000</v>
      </c>
      <c r="BGF2776" s="303">
        <v>650</v>
      </c>
    </row>
    <row r="2777" spans="2:298 1445:1643" ht="45" customHeight="1">
      <c r="B2777" s="203">
        <v>5714400219</v>
      </c>
      <c r="C2777" s="203" t="str">
        <f>VLOOKUP(B2777,'效期天數(2025.1126更新)'!B:C,2,FALSE)</f>
        <v>GLU-B</v>
      </c>
      <c r="D2777" s="203">
        <f>VLOOKUP(B2777,'效期天數(2025.1126更新)'!B:E,4,0)</f>
        <v>360</v>
      </c>
      <c r="E2777" s="204">
        <f>VLOOKUP(F2777,'帳庫存(20260119  00點更新)'!C:I,7,0)</f>
        <v>720</v>
      </c>
      <c r="F2777" s="296">
        <v>21925494</v>
      </c>
      <c r="G2777" s="295">
        <v>45994</v>
      </c>
      <c r="H2777" s="760" t="s">
        <v>6863</v>
      </c>
      <c r="J2777" s="352">
        <f t="shared" si="338"/>
        <v>46354</v>
      </c>
      <c r="K2777" s="203" t="s">
        <v>6771</v>
      </c>
      <c r="L2777" s="204">
        <v>12000</v>
      </c>
      <c r="M2777" s="204">
        <v>11720</v>
      </c>
      <c r="N2777" s="204">
        <f t="shared" si="339"/>
        <v>11720</v>
      </c>
      <c r="O2777" s="354">
        <f>M2777-N2777</f>
        <v>0</v>
      </c>
      <c r="P2777" s="204" t="b">
        <f t="shared" si="340"/>
        <v>0</v>
      </c>
      <c r="Q2777" s="586">
        <f t="shared" si="341"/>
        <v>-720</v>
      </c>
      <c r="KL2777" s="961"/>
      <c r="BED2777" s="303">
        <v>11000</v>
      </c>
      <c r="BGX2777" s="303">
        <v>720</v>
      </c>
    </row>
    <row r="2778" spans="2:298 1445:1643" ht="45" customHeight="1">
      <c r="B2778" s="203">
        <v>5714400219</v>
      </c>
      <c r="C2778" s="203" t="str">
        <f>VLOOKUP(B2778,'效期天數(2025.1126更新)'!B:C,2,FALSE)</f>
        <v>GLU-B</v>
      </c>
      <c r="D2778" s="203">
        <f>VLOOKUP(B2778,'效期天數(2025.1126更新)'!B:E,4,0)</f>
        <v>360</v>
      </c>
      <c r="E2778" s="204" t="e">
        <f>VLOOKUP(F2778,'帳庫存(20260119  00點更新)'!C:I,7,0)</f>
        <v>#N/A</v>
      </c>
      <c r="F2778" s="296">
        <v>21925495</v>
      </c>
      <c r="G2778" s="295">
        <v>45995</v>
      </c>
      <c r="H2778" s="747" t="s">
        <v>6866</v>
      </c>
      <c r="J2778" s="352">
        <f t="shared" si="338"/>
        <v>46355</v>
      </c>
      <c r="K2778" s="203" t="s">
        <v>6773</v>
      </c>
      <c r="L2778" s="204">
        <v>12000</v>
      </c>
      <c r="M2778" s="204">
        <v>11680</v>
      </c>
      <c r="N2778" s="204">
        <f t="shared" si="339"/>
        <v>12210</v>
      </c>
      <c r="O2778" s="354">
        <f>M2778-N2778+ID2778</f>
        <v>0</v>
      </c>
      <c r="P2778" s="204" t="e">
        <f t="shared" si="340"/>
        <v>#N/A</v>
      </c>
      <c r="Q2778" s="586" t="e">
        <f t="shared" si="341"/>
        <v>#N/A</v>
      </c>
      <c r="ID2778" s="360">
        <v>530</v>
      </c>
      <c r="KL2778" s="961"/>
      <c r="BEM2778" s="303">
        <v>2680</v>
      </c>
      <c r="BEP2778" s="303">
        <v>6000</v>
      </c>
      <c r="BFE2778" s="303">
        <v>3000</v>
      </c>
      <c r="BGG2778" s="303">
        <v>530</v>
      </c>
    </row>
    <row r="2779" spans="2:298 1445:1643" ht="45" customHeight="1">
      <c r="B2779" s="203">
        <v>5714400219</v>
      </c>
      <c r="C2779" s="203" t="str">
        <f>VLOOKUP(B2779,'效期天數(2025.1126更新)'!B:C,2,FALSE)</f>
        <v>GLU-B</v>
      </c>
      <c r="D2779" s="203">
        <f>VLOOKUP(B2779,'效期天數(2025.1126更新)'!B:E,4,0)</f>
        <v>360</v>
      </c>
      <c r="E2779" s="204" t="e">
        <f>VLOOKUP(F2779,'帳庫存(20260119  00點更新)'!C:I,7,0)</f>
        <v>#N/A</v>
      </c>
      <c r="F2779" s="296">
        <v>21925496</v>
      </c>
      <c r="G2779" s="295">
        <v>45995</v>
      </c>
      <c r="H2779" s="747" t="s">
        <v>6866</v>
      </c>
      <c r="J2779" s="352">
        <f t="shared" si="338"/>
        <v>46355</v>
      </c>
      <c r="K2779" s="203" t="s">
        <v>6773</v>
      </c>
      <c r="L2779" s="204">
        <v>12000</v>
      </c>
      <c r="M2779" s="204">
        <v>11710</v>
      </c>
      <c r="N2779" s="204">
        <f t="shared" si="339"/>
        <v>11710</v>
      </c>
      <c r="O2779" s="354">
        <f>M2779-N2779</f>
        <v>0</v>
      </c>
      <c r="P2779" s="204" t="e">
        <f t="shared" si="340"/>
        <v>#N/A</v>
      </c>
      <c r="Q2779" s="586" t="e">
        <f t="shared" si="341"/>
        <v>#N/A</v>
      </c>
      <c r="KL2779" s="961"/>
      <c r="BEU2779" s="303">
        <v>10000</v>
      </c>
      <c r="BFE2779" s="303">
        <v>1710</v>
      </c>
    </row>
    <row r="2780" spans="2:298 1445:1643" ht="45" customHeight="1">
      <c r="B2780" s="203">
        <v>5714400219</v>
      </c>
      <c r="C2780" s="203" t="str">
        <f>VLOOKUP(B2780,'效期天數(2025.1126更新)'!B:C,2,FALSE)</f>
        <v>GLU-B</v>
      </c>
      <c r="D2780" s="203">
        <f>VLOOKUP(B2780,'效期天數(2025.1126更新)'!B:E,4,0)</f>
        <v>360</v>
      </c>
      <c r="E2780" s="204" t="e">
        <f>VLOOKUP(F2780,'帳庫存(20260119  00點更新)'!C:I,7,0)</f>
        <v>#N/A</v>
      </c>
      <c r="F2780" s="296">
        <v>21925497</v>
      </c>
      <c r="G2780" s="295">
        <v>45995</v>
      </c>
      <c r="H2780" s="747" t="s">
        <v>6866</v>
      </c>
      <c r="J2780" s="352">
        <f t="shared" si="338"/>
        <v>46355</v>
      </c>
      <c r="K2780" s="203" t="s">
        <v>6773</v>
      </c>
      <c r="L2780" s="204">
        <v>12000</v>
      </c>
      <c r="M2780" s="204">
        <v>11730</v>
      </c>
      <c r="N2780" s="204">
        <f t="shared" si="339"/>
        <v>12140</v>
      </c>
      <c r="O2780" s="354">
        <f>M2780-N2780+IH2780</f>
        <v>0</v>
      </c>
      <c r="P2780" s="204" t="e">
        <f t="shared" si="340"/>
        <v>#N/A</v>
      </c>
      <c r="Q2780" s="586" t="e">
        <f t="shared" si="341"/>
        <v>#N/A</v>
      </c>
      <c r="IH2780" s="360">
        <v>410</v>
      </c>
      <c r="KL2780" s="961"/>
      <c r="BEX2780" s="303">
        <v>5000</v>
      </c>
      <c r="BFB2780" s="303">
        <v>5000</v>
      </c>
      <c r="BFE2780" s="303">
        <v>1730</v>
      </c>
      <c r="BGG2780" s="303">
        <v>410</v>
      </c>
    </row>
    <row r="2781" spans="2:298 1445:1643" ht="45" customHeight="1">
      <c r="B2781" s="203">
        <v>5714400219</v>
      </c>
      <c r="C2781" s="203" t="str">
        <f>VLOOKUP(B2781,'效期天數(2025.1126更新)'!B:C,2,FALSE)</f>
        <v>GLU-B</v>
      </c>
      <c r="D2781" s="203">
        <f>VLOOKUP(B2781,'效期天數(2025.1126更新)'!B:E,4,0)</f>
        <v>360</v>
      </c>
      <c r="E2781" s="204">
        <f>VLOOKUP(F2781,'帳庫存(20260119  00點更新)'!C:I,7,0)</f>
        <v>3660</v>
      </c>
      <c r="F2781" s="296">
        <v>21925498</v>
      </c>
      <c r="G2781" s="295">
        <v>45995</v>
      </c>
      <c r="H2781" s="747" t="s">
        <v>6866</v>
      </c>
      <c r="J2781" s="352">
        <f t="shared" si="338"/>
        <v>46355</v>
      </c>
      <c r="K2781" s="203" t="s">
        <v>6694</v>
      </c>
      <c r="L2781" s="204">
        <v>12000</v>
      </c>
      <c r="M2781" s="204">
        <v>11660</v>
      </c>
      <c r="N2781" s="204">
        <f t="shared" si="339"/>
        <v>12530</v>
      </c>
      <c r="O2781" s="354">
        <f>M2781-N2781+IV2781</f>
        <v>0</v>
      </c>
      <c r="P2781" s="204" t="b">
        <f t="shared" si="340"/>
        <v>0</v>
      </c>
      <c r="Q2781" s="586">
        <f t="shared" si="341"/>
        <v>-3660</v>
      </c>
      <c r="IV2781" s="360">
        <v>870</v>
      </c>
      <c r="KL2781" s="961"/>
      <c r="BFG2781" s="303">
        <v>8000</v>
      </c>
      <c r="BGT2781" s="303">
        <v>660</v>
      </c>
      <c r="BHH2781" s="303">
        <v>2000</v>
      </c>
      <c r="BJQ2781" s="303">
        <v>1000</v>
      </c>
      <c r="BKE2781" s="303">
        <v>870</v>
      </c>
    </row>
    <row r="2782" spans="2:298 1445:1643" ht="45" customHeight="1">
      <c r="B2782" s="203">
        <v>5714400219</v>
      </c>
      <c r="C2782" s="203" t="str">
        <f>VLOOKUP(B2782,'效期天數(2025.1126更新)'!B:C,2,FALSE)</f>
        <v>GLU-B</v>
      </c>
      <c r="D2782" s="203">
        <f>VLOOKUP(B2782,'效期天數(2025.1126更新)'!B:E,4,0)</f>
        <v>360</v>
      </c>
      <c r="E2782" s="204" t="e">
        <f>VLOOKUP(F2782,'帳庫存(20260119  00點更新)'!C:I,7,0)</f>
        <v>#N/A</v>
      </c>
      <c r="F2782" s="296">
        <v>21925521</v>
      </c>
      <c r="G2782" s="295">
        <v>46014</v>
      </c>
      <c r="H2782" s="754" t="s">
        <v>7089</v>
      </c>
      <c r="J2782" s="352">
        <f t="shared" si="338"/>
        <v>46374</v>
      </c>
      <c r="K2782" s="203" t="s">
        <v>6969</v>
      </c>
      <c r="L2782" s="204">
        <v>12000</v>
      </c>
      <c r="M2782" s="204">
        <v>11910</v>
      </c>
      <c r="N2782" s="204">
        <f t="shared" si="339"/>
        <v>11910</v>
      </c>
      <c r="O2782" s="354">
        <f>M2782-N2782</f>
        <v>0</v>
      </c>
      <c r="P2782" s="204" t="e">
        <f t="shared" si="340"/>
        <v>#N/A</v>
      </c>
      <c r="Q2782" s="586" t="e">
        <f t="shared" si="341"/>
        <v>#N/A</v>
      </c>
      <c r="KL2782" s="961"/>
      <c r="BFK2782" s="303">
        <v>5000</v>
      </c>
      <c r="BFS2782" s="303">
        <v>5000</v>
      </c>
      <c r="BGE2782" s="303">
        <v>1000</v>
      </c>
      <c r="BGI2782" s="303">
        <v>910</v>
      </c>
    </row>
    <row r="2783" spans="2:298 1445:1643" ht="45" customHeight="1">
      <c r="B2783" s="203">
        <v>5714400219</v>
      </c>
      <c r="C2783" s="203" t="str">
        <f>VLOOKUP(B2783,'效期天數(2025.1126更新)'!B:C,2,FALSE)</f>
        <v>GLU-B</v>
      </c>
      <c r="D2783" s="203">
        <f>VLOOKUP(B2783,'效期天數(2025.1126更新)'!B:E,4,0)</f>
        <v>360</v>
      </c>
      <c r="E2783" s="204">
        <f>VLOOKUP(F2783,'帳庫存(20260119  00點更新)'!C:I,7,0)</f>
        <v>910</v>
      </c>
      <c r="F2783" s="296">
        <v>21925522</v>
      </c>
      <c r="G2783" s="295">
        <v>46014</v>
      </c>
      <c r="H2783" s="754" t="s">
        <v>7089</v>
      </c>
      <c r="I2783" s="867" t="s">
        <v>7483</v>
      </c>
      <c r="J2783" s="352">
        <f t="shared" si="338"/>
        <v>46374</v>
      </c>
      <c r="K2783" s="203" t="s">
        <v>6969</v>
      </c>
      <c r="L2783" s="204">
        <v>12000</v>
      </c>
      <c r="M2783" s="204">
        <v>11910</v>
      </c>
      <c r="N2783" s="204">
        <f t="shared" si="339"/>
        <v>11910</v>
      </c>
      <c r="O2783" s="354">
        <f>M2783-N2783</f>
        <v>0</v>
      </c>
      <c r="P2783" s="204" t="b">
        <f t="shared" si="340"/>
        <v>0</v>
      </c>
      <c r="Q2783" s="586">
        <f t="shared" si="341"/>
        <v>-910</v>
      </c>
      <c r="KL2783" s="961"/>
      <c r="BGA2783" s="303">
        <v>10000</v>
      </c>
      <c r="BGE2783" s="303">
        <v>1000</v>
      </c>
      <c r="BHM2783" s="334">
        <v>100</v>
      </c>
      <c r="BHU2783" s="334">
        <v>100</v>
      </c>
      <c r="BIO2783" s="303">
        <v>710</v>
      </c>
    </row>
    <row r="2784" spans="2:298 1445:1643" ht="45" customHeight="1">
      <c r="B2784" s="203">
        <v>5714400219</v>
      </c>
      <c r="C2784" s="203" t="str">
        <f>VLOOKUP(B2784,'效期天數(2025.1126更新)'!B:C,2,FALSE)</f>
        <v>GLU-B</v>
      </c>
      <c r="D2784" s="203">
        <f>VLOOKUP(B2784,'效期天數(2025.1126更新)'!B:E,4,0)</f>
        <v>360</v>
      </c>
      <c r="E2784" s="204" t="e">
        <f>VLOOKUP(F2784,'帳庫存(20260119  00點更新)'!C:I,7,0)</f>
        <v>#N/A</v>
      </c>
      <c r="F2784" s="296">
        <v>21925523</v>
      </c>
      <c r="G2784" s="295">
        <v>46014</v>
      </c>
      <c r="H2784" s="754" t="s">
        <v>7089</v>
      </c>
      <c r="J2784" s="352">
        <f t="shared" si="338"/>
        <v>46374</v>
      </c>
      <c r="K2784" s="203" t="s">
        <v>6969</v>
      </c>
      <c r="L2784" s="204">
        <v>12000</v>
      </c>
      <c r="M2784" s="204">
        <v>11890</v>
      </c>
      <c r="N2784" s="204">
        <f t="shared" si="339"/>
        <v>11890</v>
      </c>
      <c r="O2784" s="354">
        <f>M2784-N2784</f>
        <v>0</v>
      </c>
      <c r="P2784" s="204" t="e">
        <f t="shared" si="340"/>
        <v>#N/A</v>
      </c>
      <c r="Q2784" s="586" t="e">
        <f t="shared" si="341"/>
        <v>#N/A</v>
      </c>
      <c r="KL2784" s="961"/>
      <c r="BGD2784" s="303">
        <v>7000</v>
      </c>
      <c r="BGE2784" s="303">
        <v>4000</v>
      </c>
      <c r="BGH2784" s="303">
        <v>890</v>
      </c>
    </row>
    <row r="2785" spans="2:298 1544:1698" ht="45" customHeight="1">
      <c r="B2785" s="203">
        <v>5714400219</v>
      </c>
      <c r="C2785" s="203" t="str">
        <f>VLOOKUP(B2785,'效期天數(2025.1126更新)'!B:C,2,FALSE)</f>
        <v>GLU-B</v>
      </c>
      <c r="D2785" s="203">
        <f>VLOOKUP(B2785,'效期天數(2025.1126更新)'!B:E,4,0)</f>
        <v>360</v>
      </c>
      <c r="E2785" s="204">
        <f>VLOOKUP(F2785,'帳庫存(20260119  00點更新)'!C:I,7,0)</f>
        <v>4900</v>
      </c>
      <c r="F2785" s="296">
        <v>21925524</v>
      </c>
      <c r="G2785" s="295">
        <v>46014</v>
      </c>
      <c r="H2785" s="754" t="s">
        <v>7089</v>
      </c>
      <c r="J2785" s="352">
        <f t="shared" si="338"/>
        <v>46374</v>
      </c>
      <c r="K2785" s="203" t="s">
        <v>6969</v>
      </c>
      <c r="L2785" s="204">
        <v>12000</v>
      </c>
      <c r="M2785" s="204">
        <v>11900</v>
      </c>
      <c r="N2785" s="204">
        <f t="shared" si="339"/>
        <v>11900</v>
      </c>
      <c r="O2785" s="354">
        <f>M2785-N2785</f>
        <v>0</v>
      </c>
      <c r="P2785" s="204" t="b">
        <f t="shared" si="340"/>
        <v>0</v>
      </c>
      <c r="Q2785" s="586">
        <f t="shared" si="341"/>
        <v>-4900</v>
      </c>
      <c r="KL2785" s="961"/>
      <c r="BGJ2785" s="303">
        <v>7000</v>
      </c>
      <c r="BGR2785" s="303">
        <v>4900</v>
      </c>
    </row>
    <row r="2786" spans="2:298 1544:1698" ht="45" customHeight="1">
      <c r="B2786" s="203">
        <v>5714400219</v>
      </c>
      <c r="C2786" s="203" t="str">
        <f>VLOOKUP(B2786,'效期天數(2025.1126更新)'!B:C,2,FALSE)</f>
        <v>GLU-B</v>
      </c>
      <c r="D2786" s="203">
        <f>VLOOKUP(B2786,'效期天數(2025.1126更新)'!B:E,4,0)</f>
        <v>360</v>
      </c>
      <c r="E2786" s="204">
        <f>VLOOKUP(F2786,'帳庫存(20260119  00點更新)'!C:I,7,0)</f>
        <v>5810</v>
      </c>
      <c r="F2786" s="296">
        <v>21926021</v>
      </c>
      <c r="G2786" s="295">
        <v>46029</v>
      </c>
      <c r="H2786" s="593" t="s">
        <v>7136</v>
      </c>
      <c r="J2786" s="352">
        <f t="shared" si="338"/>
        <v>46389</v>
      </c>
      <c r="K2786" s="203" t="s">
        <v>7162</v>
      </c>
      <c r="L2786" s="204">
        <v>12000</v>
      </c>
      <c r="M2786" s="204">
        <v>11810</v>
      </c>
      <c r="N2786" s="204">
        <f t="shared" si="339"/>
        <v>11810</v>
      </c>
      <c r="O2786" s="354">
        <f>M2786-N2786</f>
        <v>0</v>
      </c>
      <c r="P2786" s="204" t="b">
        <f t="shared" si="340"/>
        <v>0</v>
      </c>
      <c r="Q2786" s="586">
        <f t="shared" si="341"/>
        <v>-5810</v>
      </c>
      <c r="KL2786" s="961"/>
      <c r="BGN2786" s="303">
        <v>6000</v>
      </c>
      <c r="BHA2786" s="303">
        <v>5000</v>
      </c>
      <c r="BLE2786" s="303">
        <v>810</v>
      </c>
    </row>
    <row r="2787" spans="2:298 1544:1698" ht="45" customHeight="1">
      <c r="B2787" s="203">
        <v>5714400219</v>
      </c>
      <c r="C2787" s="203" t="str">
        <f>VLOOKUP(B2787,'效期天數(2025.1126更新)'!B:C,2,FALSE)</f>
        <v>GLU-B</v>
      </c>
      <c r="D2787" s="203">
        <f>VLOOKUP(B2787,'效期天數(2025.1126更新)'!B:E,4,0)</f>
        <v>360</v>
      </c>
      <c r="E2787" s="204">
        <f>VLOOKUP(F2787,'帳庫存(20260119  00點更新)'!C:I,7,0)</f>
        <v>11800</v>
      </c>
      <c r="F2787" s="296">
        <v>21926022</v>
      </c>
      <c r="G2787" s="295">
        <v>46029</v>
      </c>
      <c r="H2787" s="593" t="s">
        <v>7136</v>
      </c>
      <c r="J2787" s="352">
        <f t="shared" si="338"/>
        <v>46389</v>
      </c>
      <c r="K2787" s="203" t="s">
        <v>7162</v>
      </c>
      <c r="L2787" s="204">
        <v>12000</v>
      </c>
      <c r="M2787" s="204">
        <v>11800</v>
      </c>
      <c r="N2787" s="204">
        <f t="shared" si="339"/>
        <v>12480</v>
      </c>
      <c r="O2787" s="354">
        <f>M2787-N2787+IR2787</f>
        <v>0</v>
      </c>
      <c r="P2787" s="204" t="b">
        <f t="shared" si="340"/>
        <v>0</v>
      </c>
      <c r="Q2787" s="586">
        <f t="shared" si="341"/>
        <v>-11800</v>
      </c>
      <c r="IR2787" s="333">
        <v>680</v>
      </c>
      <c r="KL2787" s="961"/>
      <c r="BGU2787" s="303">
        <v>10000</v>
      </c>
      <c r="BGZ2787" s="303">
        <v>1800</v>
      </c>
      <c r="BLE2787" s="303">
        <v>680</v>
      </c>
    </row>
    <row r="2788" spans="2:298 1544:1698" ht="45" customHeight="1">
      <c r="B2788" s="203">
        <v>5714400219</v>
      </c>
      <c r="C2788" s="203" t="str">
        <f>VLOOKUP(B2788,'效期天數(2025.1126更新)'!B:C,2,FALSE)</f>
        <v>GLU-B</v>
      </c>
      <c r="D2788" s="203">
        <f>VLOOKUP(B2788,'效期天數(2025.1126更新)'!B:E,4,0)</f>
        <v>360</v>
      </c>
      <c r="E2788" s="204">
        <f>VLOOKUP(F2788,'帳庫存(20260119  00點更新)'!C:I,7,0)</f>
        <v>11740</v>
      </c>
      <c r="F2788" s="296">
        <v>21926023</v>
      </c>
      <c r="G2788" s="295">
        <v>46029</v>
      </c>
      <c r="H2788" s="593" t="s">
        <v>7136</v>
      </c>
      <c r="J2788" s="352">
        <f t="shared" si="338"/>
        <v>46389</v>
      </c>
      <c r="K2788" s="203" t="s">
        <v>7162</v>
      </c>
      <c r="L2788" s="204">
        <v>12000</v>
      </c>
      <c r="M2788" s="204">
        <v>11740</v>
      </c>
      <c r="N2788" s="204">
        <f t="shared" si="339"/>
        <v>11740</v>
      </c>
      <c r="O2788" s="354">
        <f>M2788-N2788</f>
        <v>0</v>
      </c>
      <c r="P2788" s="204" t="b">
        <f t="shared" si="340"/>
        <v>0</v>
      </c>
      <c r="Q2788" s="586">
        <f t="shared" si="341"/>
        <v>-11740</v>
      </c>
      <c r="KL2788" s="961"/>
      <c r="BGY2788" s="303">
        <v>740</v>
      </c>
      <c r="BHI2788" s="303">
        <v>5000</v>
      </c>
      <c r="BHQ2788" s="303">
        <v>4000</v>
      </c>
      <c r="BII2788" s="303">
        <v>1000</v>
      </c>
      <c r="BIS2788" s="303">
        <v>1000</v>
      </c>
    </row>
    <row r="2789" spans="2:298 1544:1698" ht="45" customHeight="1">
      <c r="B2789" s="203">
        <v>5714400219</v>
      </c>
      <c r="C2789" s="203" t="str">
        <f>VLOOKUP(B2789,'效期天數(2025.1126更新)'!B:C,2,FALSE)</f>
        <v>GLU-B</v>
      </c>
      <c r="D2789" s="203">
        <f>VLOOKUP(B2789,'效期天數(2025.1126更新)'!B:E,4,0)</f>
        <v>360</v>
      </c>
      <c r="E2789" s="204">
        <f>VLOOKUP(F2789,'帳庫存(20260119  00點更新)'!C:I,7,0)</f>
        <v>11740</v>
      </c>
      <c r="F2789" s="296">
        <v>21926024</v>
      </c>
      <c r="G2789" s="295">
        <v>46029</v>
      </c>
      <c r="H2789" s="593" t="s">
        <v>7136</v>
      </c>
      <c r="J2789" s="352">
        <f t="shared" si="338"/>
        <v>46389</v>
      </c>
      <c r="K2789" s="203" t="s">
        <v>7162</v>
      </c>
      <c r="L2789" s="204">
        <v>12000</v>
      </c>
      <c r="M2789" s="204">
        <v>11740</v>
      </c>
      <c r="N2789" s="204">
        <f t="shared" si="339"/>
        <v>12040</v>
      </c>
      <c r="O2789" s="354">
        <f>M2789-N2789+IU2789</f>
        <v>0</v>
      </c>
      <c r="P2789" s="204" t="b">
        <f t="shared" si="340"/>
        <v>0</v>
      </c>
      <c r="Q2789" s="586">
        <f t="shared" si="341"/>
        <v>-11740</v>
      </c>
      <c r="IU2789" s="360">
        <v>300</v>
      </c>
      <c r="KL2789" s="961"/>
      <c r="BHG2789" s="303">
        <v>1740</v>
      </c>
      <c r="BHN2789" s="303">
        <v>10000</v>
      </c>
      <c r="BII2789" s="303">
        <v>300</v>
      </c>
    </row>
    <row r="2790" spans="2:298 1544:1698" ht="45" customHeight="1">
      <c r="B2790" s="203">
        <v>5714400219</v>
      </c>
      <c r="C2790" s="203" t="str">
        <f>VLOOKUP(B2790,'效期天數(2025.1126更新)'!B:C,2,FALSE)</f>
        <v>GLU-B</v>
      </c>
      <c r="D2790" s="203">
        <f>VLOOKUP(B2790,'效期天數(2025.1126更新)'!B:E,4,0)</f>
        <v>360</v>
      </c>
      <c r="E2790" s="204" t="e">
        <f>VLOOKUP(F2790,'帳庫存(20260119  00點更新)'!C:I,7,0)</f>
        <v>#N/A</v>
      </c>
      <c r="F2790" s="296">
        <v>21926031</v>
      </c>
      <c r="G2790" s="295">
        <v>46037</v>
      </c>
      <c r="H2790" s="754" t="s">
        <v>7537</v>
      </c>
      <c r="J2790" s="352">
        <f t="shared" si="338"/>
        <v>46397</v>
      </c>
      <c r="K2790" s="203" t="s">
        <v>7232</v>
      </c>
      <c r="L2790" s="204">
        <v>12000</v>
      </c>
      <c r="M2790" s="204">
        <v>11690</v>
      </c>
      <c r="N2790" s="204">
        <f t="shared" si="339"/>
        <v>11690</v>
      </c>
      <c r="O2790" s="354">
        <f>M2790-N2790</f>
        <v>0</v>
      </c>
      <c r="P2790" s="204" t="e">
        <f t="shared" si="340"/>
        <v>#N/A</v>
      </c>
      <c r="Q2790" s="586" t="e">
        <f t="shared" si="341"/>
        <v>#N/A</v>
      </c>
      <c r="KL2790" s="961"/>
      <c r="BHL2790" s="334">
        <v>50</v>
      </c>
      <c r="BHO2790" s="303">
        <v>10000</v>
      </c>
      <c r="BIG2790" s="303">
        <v>640</v>
      </c>
      <c r="BKS2790" s="303">
        <v>1000</v>
      </c>
    </row>
    <row r="2791" spans="2:298 1544:1698" ht="45" customHeight="1">
      <c r="B2791" s="203">
        <v>5714400219</v>
      </c>
      <c r="C2791" s="203" t="str">
        <f>VLOOKUP(B2791,'效期天數(2025.1126更新)'!B:C,2,FALSE)</f>
        <v>GLU-B</v>
      </c>
      <c r="D2791" s="203">
        <f>VLOOKUP(B2791,'效期天數(2025.1126更新)'!B:E,4,0)</f>
        <v>360</v>
      </c>
      <c r="E2791" s="204" t="e">
        <f>VLOOKUP(F2791,'帳庫存(20260119  00點更新)'!C:I,7,0)</f>
        <v>#N/A</v>
      </c>
      <c r="F2791" s="296">
        <v>21926032</v>
      </c>
      <c r="G2791" s="295">
        <v>46037</v>
      </c>
      <c r="H2791" s="754" t="s">
        <v>7537</v>
      </c>
      <c r="J2791" s="352">
        <f t="shared" si="338"/>
        <v>46397</v>
      </c>
      <c r="K2791" s="203" t="s">
        <v>7232</v>
      </c>
      <c r="L2791" s="204">
        <v>12000</v>
      </c>
      <c r="M2791" s="204">
        <v>11750</v>
      </c>
      <c r="N2791" s="204">
        <f t="shared" si="339"/>
        <v>12310</v>
      </c>
      <c r="O2791" s="354">
        <f>M2791-N2791+JB2791</f>
        <v>0</v>
      </c>
      <c r="P2791" s="204" t="e">
        <f t="shared" si="340"/>
        <v>#N/A</v>
      </c>
      <c r="Q2791" s="586" t="e">
        <f t="shared" si="341"/>
        <v>#N/A</v>
      </c>
      <c r="JB2791" s="641">
        <v>560</v>
      </c>
      <c r="KL2791" s="961"/>
      <c r="BHP2791" s="303">
        <v>10000</v>
      </c>
      <c r="BIG2791" s="303">
        <v>1750</v>
      </c>
      <c r="BJO2791" s="303">
        <v>560</v>
      </c>
    </row>
    <row r="2792" spans="2:298 1544:1698" ht="45" customHeight="1">
      <c r="B2792" s="203">
        <v>5714400219</v>
      </c>
      <c r="C2792" s="203" t="str">
        <f>VLOOKUP(B2792,'效期天數(2025.1126更新)'!B:C,2,FALSE)</f>
        <v>GLU-B</v>
      </c>
      <c r="D2792" s="203">
        <f>VLOOKUP(B2792,'效期天數(2025.1126更新)'!B:E,4,0)</f>
        <v>360</v>
      </c>
      <c r="E2792" s="204" t="e">
        <f>VLOOKUP(F2792,'帳庫存(20260119  00點更新)'!C:I,7,0)</f>
        <v>#N/A</v>
      </c>
      <c r="F2792" s="296">
        <v>21926033</v>
      </c>
      <c r="G2792" s="295">
        <v>46037</v>
      </c>
      <c r="H2792" s="754" t="s">
        <v>7537</v>
      </c>
      <c r="J2792" s="352">
        <f t="shared" si="338"/>
        <v>46397</v>
      </c>
      <c r="K2792" s="203" t="s">
        <v>7232</v>
      </c>
      <c r="L2792" s="204">
        <v>12000</v>
      </c>
      <c r="M2792" s="204">
        <v>11600</v>
      </c>
      <c r="N2792" s="204">
        <f t="shared" si="339"/>
        <v>11600</v>
      </c>
      <c r="O2792" s="354">
        <f t="shared" ref="O2792:O2797" si="342">M2792-N2792</f>
        <v>0</v>
      </c>
      <c r="P2792" s="204" t="e">
        <f t="shared" si="340"/>
        <v>#N/A</v>
      </c>
      <c r="Q2792" s="586" t="e">
        <f t="shared" si="341"/>
        <v>#N/A</v>
      </c>
      <c r="KL2792" s="961"/>
      <c r="BHY2792" s="303">
        <v>7000</v>
      </c>
      <c r="BIG2792" s="303">
        <v>4600</v>
      </c>
    </row>
    <row r="2793" spans="2:298 1544:1698" ht="45" customHeight="1">
      <c r="B2793" s="203">
        <v>5714400219</v>
      </c>
      <c r="C2793" s="203" t="str">
        <f>VLOOKUP(B2793,'效期天數(2025.1126更新)'!B:C,2,FALSE)</f>
        <v>GLU-B</v>
      </c>
      <c r="D2793" s="203">
        <f>VLOOKUP(B2793,'效期天數(2025.1126更新)'!B:E,4,0)</f>
        <v>360</v>
      </c>
      <c r="E2793" s="204" t="e">
        <f>VLOOKUP(F2793,'帳庫存(20260119  00點更新)'!C:I,7,0)</f>
        <v>#N/A</v>
      </c>
      <c r="F2793" s="296">
        <v>21926034</v>
      </c>
      <c r="G2793" s="295">
        <v>46037</v>
      </c>
      <c r="H2793" s="754" t="s">
        <v>7537</v>
      </c>
      <c r="J2793" s="352">
        <f t="shared" si="338"/>
        <v>46397</v>
      </c>
      <c r="K2793" s="203" t="s">
        <v>7232</v>
      </c>
      <c r="L2793" s="204">
        <v>11500</v>
      </c>
      <c r="M2793" s="204">
        <v>11660</v>
      </c>
      <c r="N2793" s="204">
        <f t="shared" si="339"/>
        <v>11660</v>
      </c>
      <c r="O2793" s="354">
        <f t="shared" si="342"/>
        <v>0</v>
      </c>
      <c r="P2793" s="204" t="e">
        <f t="shared" si="340"/>
        <v>#N/A</v>
      </c>
      <c r="Q2793" s="586" t="e">
        <f t="shared" si="341"/>
        <v>#N/A</v>
      </c>
      <c r="KL2793" s="961"/>
      <c r="BIE2793" s="303">
        <v>10000</v>
      </c>
      <c r="BIG2793" s="303">
        <v>1660</v>
      </c>
    </row>
    <row r="2794" spans="2:298 1544:1698" ht="45" customHeight="1">
      <c r="B2794" s="203">
        <v>5714400219</v>
      </c>
      <c r="C2794" s="203" t="str">
        <f>VLOOKUP(B2794,'效期天數(2025.1126更新)'!B:C,2,FALSE)</f>
        <v>GLU-B</v>
      </c>
      <c r="D2794" s="203">
        <f>VLOOKUP(B2794,'效期天數(2025.1126更新)'!B:E,4,0)</f>
        <v>360</v>
      </c>
      <c r="E2794" s="204" t="e">
        <f>VLOOKUP(F2794,'帳庫存(20260119  00點更新)'!C:I,7,0)</f>
        <v>#N/A</v>
      </c>
      <c r="F2794" s="296">
        <v>21926035</v>
      </c>
      <c r="G2794" s="295">
        <v>46038</v>
      </c>
      <c r="H2794" s="759" t="s">
        <v>7538</v>
      </c>
      <c r="J2794" s="352">
        <f t="shared" si="338"/>
        <v>46398</v>
      </c>
      <c r="K2794" s="203" t="s">
        <v>7243</v>
      </c>
      <c r="L2794" s="204">
        <v>12000</v>
      </c>
      <c r="M2794" s="204">
        <v>11310</v>
      </c>
      <c r="N2794" s="204">
        <f t="shared" si="339"/>
        <v>11310</v>
      </c>
      <c r="O2794" s="354">
        <f t="shared" si="342"/>
        <v>0</v>
      </c>
      <c r="P2794" s="204" t="e">
        <f t="shared" si="340"/>
        <v>#N/A</v>
      </c>
      <c r="Q2794" s="586" t="e">
        <f t="shared" si="341"/>
        <v>#N/A</v>
      </c>
      <c r="KL2794" s="961"/>
      <c r="BIF2794" s="303">
        <v>10000</v>
      </c>
      <c r="BJE2794" s="303">
        <v>1310</v>
      </c>
    </row>
    <row r="2795" spans="2:298 1544:1698" ht="45" customHeight="1">
      <c r="B2795" s="203">
        <v>5714400219</v>
      </c>
      <c r="C2795" s="203" t="str">
        <f>VLOOKUP(B2795,'效期天數(2025.1126更新)'!B:C,2,FALSE)</f>
        <v>GLU-B</v>
      </c>
      <c r="D2795" s="203">
        <f>VLOOKUP(B2795,'效期天數(2025.1126更新)'!B:E,4,0)</f>
        <v>360</v>
      </c>
      <c r="E2795" s="204" t="e">
        <f>VLOOKUP(F2795,'帳庫存(20260119  00點更新)'!C:I,7,0)</f>
        <v>#N/A</v>
      </c>
      <c r="F2795" s="296">
        <v>21926036</v>
      </c>
      <c r="G2795" s="295">
        <v>46038</v>
      </c>
      <c r="H2795" s="759" t="s">
        <v>7538</v>
      </c>
      <c r="J2795" s="352">
        <f t="shared" si="338"/>
        <v>46398</v>
      </c>
      <c r="K2795" s="203" t="s">
        <v>7243</v>
      </c>
      <c r="L2795" s="204">
        <v>12000</v>
      </c>
      <c r="M2795" s="204">
        <v>11570</v>
      </c>
      <c r="N2795" s="204">
        <f t="shared" si="339"/>
        <v>11570</v>
      </c>
      <c r="O2795" s="354">
        <f t="shared" si="342"/>
        <v>0</v>
      </c>
      <c r="P2795" s="204" t="e">
        <f t="shared" si="340"/>
        <v>#N/A</v>
      </c>
      <c r="Q2795" s="586" t="e">
        <f t="shared" si="341"/>
        <v>#N/A</v>
      </c>
      <c r="KL2795" s="961"/>
      <c r="BIN2795" s="303">
        <v>10000</v>
      </c>
      <c r="BKG2795" s="303">
        <v>1570</v>
      </c>
    </row>
    <row r="2796" spans="2:298 1544:1698" ht="45" customHeight="1">
      <c r="B2796" s="203">
        <v>5714400219</v>
      </c>
      <c r="C2796" s="203" t="str">
        <f>VLOOKUP(B2796,'效期天數(2025.1126更新)'!B:C,2,FALSE)</f>
        <v>GLU-B</v>
      </c>
      <c r="D2796" s="203">
        <f>VLOOKUP(B2796,'效期天數(2025.1126更新)'!B:E,4,0)</f>
        <v>360</v>
      </c>
      <c r="E2796" s="204" t="e">
        <f>VLOOKUP(F2796,'帳庫存(20260119  00點更新)'!C:I,7,0)</f>
        <v>#N/A</v>
      </c>
      <c r="F2796" s="296">
        <v>21926037</v>
      </c>
      <c r="G2796" s="295">
        <v>46038</v>
      </c>
      <c r="H2796" s="759" t="s">
        <v>7538</v>
      </c>
      <c r="J2796" s="352">
        <f t="shared" si="338"/>
        <v>46398</v>
      </c>
      <c r="K2796" s="203" t="s">
        <v>7243</v>
      </c>
      <c r="L2796" s="204">
        <v>12000</v>
      </c>
      <c r="M2796" s="204">
        <v>11600</v>
      </c>
      <c r="N2796" s="204">
        <f t="shared" si="339"/>
        <v>11600</v>
      </c>
      <c r="O2796" s="354">
        <f t="shared" si="342"/>
        <v>0</v>
      </c>
      <c r="P2796" s="204" t="e">
        <f t="shared" si="340"/>
        <v>#N/A</v>
      </c>
      <c r="Q2796" s="586" t="e">
        <f t="shared" si="341"/>
        <v>#N/A</v>
      </c>
      <c r="KL2796" s="961"/>
      <c r="BIT2796" s="303">
        <v>2000</v>
      </c>
      <c r="BIY2796" s="303">
        <v>5000</v>
      </c>
      <c r="BIZ2796" s="303">
        <v>2000</v>
      </c>
      <c r="BKG2796" s="303">
        <v>1000</v>
      </c>
      <c r="BKU2796" s="303">
        <v>1000</v>
      </c>
      <c r="BMH2796" s="303">
        <v>600</v>
      </c>
    </row>
    <row r="2797" spans="2:298 1544:1698" ht="45" customHeight="1">
      <c r="B2797" s="203">
        <v>5714400219</v>
      </c>
      <c r="C2797" s="203" t="str">
        <f>VLOOKUP(B2797,'效期天數(2025.1126更新)'!B:C,2,FALSE)</f>
        <v>GLU-B</v>
      </c>
      <c r="D2797" s="203">
        <f>VLOOKUP(B2797,'效期天數(2025.1126更新)'!B:E,4,0)</f>
        <v>360</v>
      </c>
      <c r="E2797" s="204" t="e">
        <f>VLOOKUP(F2797,'帳庫存(20260119  00點更新)'!C:I,7,0)</f>
        <v>#N/A</v>
      </c>
      <c r="F2797" s="296">
        <v>21926038</v>
      </c>
      <c r="G2797" s="295">
        <v>46038</v>
      </c>
      <c r="H2797" s="759" t="s">
        <v>7538</v>
      </c>
      <c r="J2797" s="352">
        <f t="shared" si="338"/>
        <v>46398</v>
      </c>
      <c r="K2797" s="203" t="s">
        <v>7243</v>
      </c>
      <c r="L2797" s="204">
        <v>11500</v>
      </c>
      <c r="M2797" s="204">
        <v>11510</v>
      </c>
      <c r="N2797" s="204">
        <f t="shared" si="339"/>
        <v>11510</v>
      </c>
      <c r="O2797" s="354">
        <f t="shared" si="342"/>
        <v>0</v>
      </c>
      <c r="P2797" s="204" t="e">
        <f t="shared" ref="P2797:P2809" si="343">IF(O2797=E2797,TRUE,FALSE)</f>
        <v>#N/A</v>
      </c>
      <c r="Q2797" s="586" t="e">
        <f t="shared" ref="Q2797:Q2809" si="344">O2797-E2797</f>
        <v>#N/A</v>
      </c>
      <c r="KL2797" s="961"/>
      <c r="BJA2797" s="303">
        <v>10000</v>
      </c>
      <c r="BKU2797" s="303">
        <v>1000</v>
      </c>
      <c r="BMH2797" s="303">
        <v>510</v>
      </c>
    </row>
    <row r="2798" spans="2:298 1544:1698" ht="45" customHeight="1">
      <c r="B2798" s="203">
        <v>5714400219</v>
      </c>
      <c r="C2798" s="203" t="str">
        <f>VLOOKUP(B2798,'效期天數(2025.1126更新)'!B:C,2,FALSE)</f>
        <v>GLU-B</v>
      </c>
      <c r="D2798" s="203">
        <f>VLOOKUP(B2798,'效期天數(2025.1126更新)'!B:E,4,0)</f>
        <v>360</v>
      </c>
      <c r="E2798" s="204" t="e">
        <f>VLOOKUP(F2798,'帳庫存(20260119  00點更新)'!C:I,7,0)</f>
        <v>#N/A</v>
      </c>
      <c r="F2798" s="296">
        <v>21926051</v>
      </c>
      <c r="G2798" s="295">
        <v>46052</v>
      </c>
      <c r="H2798" s="593" t="s">
        <v>7861</v>
      </c>
      <c r="J2798" s="352">
        <f t="shared" si="338"/>
        <v>46412</v>
      </c>
      <c r="K2798" s="203" t="s">
        <v>7684</v>
      </c>
      <c r="L2798" s="204">
        <v>12000</v>
      </c>
      <c r="M2798" s="204">
        <v>11850</v>
      </c>
      <c r="N2798" s="204">
        <f t="shared" si="339"/>
        <v>12340</v>
      </c>
      <c r="O2798" s="354">
        <f>M2798-N2798+JK2798</f>
        <v>0</v>
      </c>
      <c r="P2798" s="204" t="e">
        <f t="shared" si="343"/>
        <v>#N/A</v>
      </c>
      <c r="Q2798" s="586" t="e">
        <f t="shared" si="344"/>
        <v>#N/A</v>
      </c>
      <c r="JK2798" s="19">
        <v>490</v>
      </c>
      <c r="KL2798" s="961"/>
      <c r="BJC2798" s="303">
        <v>10000</v>
      </c>
      <c r="BJG2798" s="303">
        <v>1850</v>
      </c>
      <c r="BLJ2798" s="303">
        <v>490</v>
      </c>
    </row>
    <row r="2799" spans="2:298 1544:1698" ht="45" customHeight="1">
      <c r="B2799" s="203">
        <v>5714400219</v>
      </c>
      <c r="C2799" s="203" t="str">
        <f>VLOOKUP(B2799,'效期天數(2025.1126更新)'!B:C,2,FALSE)</f>
        <v>GLU-B</v>
      </c>
      <c r="D2799" s="203">
        <f>VLOOKUP(B2799,'效期天數(2025.1126更新)'!B:E,4,0)</f>
        <v>360</v>
      </c>
      <c r="E2799" s="204" t="e">
        <f>VLOOKUP(F2799,'帳庫存(20260119  00點更新)'!C:I,7,0)</f>
        <v>#N/A</v>
      </c>
      <c r="F2799" s="296">
        <v>21926052</v>
      </c>
      <c r="G2799" s="295">
        <v>46052</v>
      </c>
      <c r="H2799" s="593" t="s">
        <v>7861</v>
      </c>
      <c r="I2799" s="289" t="s">
        <v>7899</v>
      </c>
      <c r="J2799" s="352">
        <f t="shared" si="338"/>
        <v>46412</v>
      </c>
      <c r="K2799" s="203" t="s">
        <v>7684</v>
      </c>
      <c r="L2799" s="204">
        <v>12000</v>
      </c>
      <c r="M2799" s="204">
        <v>11630</v>
      </c>
      <c r="N2799" s="204">
        <f t="shared" si="339"/>
        <v>12800</v>
      </c>
      <c r="O2799" s="354">
        <f>M2799-N2799+JM2799+JP2799</f>
        <v>0</v>
      </c>
      <c r="P2799" s="204" t="e">
        <f t="shared" si="343"/>
        <v>#N/A</v>
      </c>
      <c r="Q2799" s="586" t="e">
        <f t="shared" si="344"/>
        <v>#N/A</v>
      </c>
      <c r="JM2799" s="19">
        <v>1050</v>
      </c>
      <c r="JP2799" s="19">
        <v>120</v>
      </c>
      <c r="KL2799" s="961"/>
      <c r="BJI2799" s="334">
        <v>200</v>
      </c>
      <c r="BKK2799" s="303">
        <v>10000</v>
      </c>
      <c r="BKN2799" s="303">
        <v>1000</v>
      </c>
      <c r="BLJ2799" s="303">
        <v>1600</v>
      </c>
    </row>
    <row r="2800" spans="2:298 1544:1698" ht="45" customHeight="1">
      <c r="B2800" s="203">
        <v>5714400219</v>
      </c>
      <c r="C2800" s="203" t="str">
        <f>VLOOKUP(B2800,'效期天數(2025.1126更新)'!B:C,2,FALSE)</f>
        <v>GLU-B</v>
      </c>
      <c r="D2800" s="203">
        <f>VLOOKUP(B2800,'效期天數(2025.1126更新)'!B:E,4,0)</f>
        <v>360</v>
      </c>
      <c r="E2800" s="204" t="e">
        <f>VLOOKUP(F2800,'帳庫存(20260119  00點更新)'!C:I,7,0)</f>
        <v>#N/A</v>
      </c>
      <c r="F2800" s="296">
        <v>21926053</v>
      </c>
      <c r="G2800" s="295">
        <v>46052</v>
      </c>
      <c r="H2800" s="593" t="s">
        <v>7861</v>
      </c>
      <c r="J2800" s="352">
        <f t="shared" si="338"/>
        <v>46412</v>
      </c>
      <c r="K2800" s="203" t="s">
        <v>7684</v>
      </c>
      <c r="L2800" s="204">
        <v>12000</v>
      </c>
      <c r="M2800" s="204">
        <v>11700</v>
      </c>
      <c r="N2800" s="204">
        <f t="shared" si="339"/>
        <v>11700</v>
      </c>
      <c r="O2800" s="354">
        <f>M2800-N2800</f>
        <v>0</v>
      </c>
      <c r="P2800" s="204" t="e">
        <f t="shared" si="343"/>
        <v>#N/A</v>
      </c>
      <c r="Q2800" s="586" t="e">
        <f t="shared" si="344"/>
        <v>#N/A</v>
      </c>
      <c r="KL2800" s="961"/>
      <c r="BJF2800" s="303">
        <v>2700</v>
      </c>
      <c r="BJG2800" s="303">
        <v>5000</v>
      </c>
      <c r="BLF2800" s="303">
        <v>3000</v>
      </c>
      <c r="BLJ2800" s="303">
        <v>1000</v>
      </c>
    </row>
    <row r="2801" spans="2:306 1620:1792" ht="45" customHeight="1">
      <c r="B2801" s="203">
        <v>5714400219</v>
      </c>
      <c r="C2801" s="203" t="str">
        <f>VLOOKUP(B2801,'效期天數(2025.1126更新)'!B:C,2,FALSE)</f>
        <v>GLU-B</v>
      </c>
      <c r="D2801" s="203">
        <f>VLOOKUP(B2801,'效期天數(2025.1126更新)'!B:E,4,0)</f>
        <v>360</v>
      </c>
      <c r="E2801" s="204" t="e">
        <f>VLOOKUP(F2801,'帳庫存(20260119  00點更新)'!C:I,7,0)</f>
        <v>#N/A</v>
      </c>
      <c r="F2801" s="296">
        <v>21926054</v>
      </c>
      <c r="G2801" s="295">
        <v>46052</v>
      </c>
      <c r="H2801" s="593" t="s">
        <v>7861</v>
      </c>
      <c r="J2801" s="352">
        <f t="shared" si="338"/>
        <v>46412</v>
      </c>
      <c r="K2801" s="203" t="s">
        <v>7684</v>
      </c>
      <c r="L2801" s="204">
        <v>12000</v>
      </c>
      <c r="M2801" s="204">
        <v>11730</v>
      </c>
      <c r="N2801" s="204">
        <f t="shared" si="339"/>
        <v>13650</v>
      </c>
      <c r="O2801" s="354">
        <f>M2801-N2801+JJ2801+JT2801+KB2801</f>
        <v>0</v>
      </c>
      <c r="P2801" s="204" t="e">
        <f t="shared" si="343"/>
        <v>#N/A</v>
      </c>
      <c r="Q2801" s="586" t="e">
        <f t="shared" si="344"/>
        <v>#N/A</v>
      </c>
      <c r="JJ2801" s="360">
        <v>530</v>
      </c>
      <c r="JT2801" s="19">
        <v>860</v>
      </c>
      <c r="KB2801" s="360">
        <v>530</v>
      </c>
      <c r="KL2801" s="961"/>
      <c r="BJH2801" s="303">
        <v>4000</v>
      </c>
      <c r="BJP2801" s="303">
        <v>7730</v>
      </c>
      <c r="BLJ2801" s="303">
        <v>1390</v>
      </c>
      <c r="BND2801" s="303">
        <v>530</v>
      </c>
    </row>
    <row r="2802" spans="2:306 1620:1792" ht="45" customHeight="1">
      <c r="B2802" s="203">
        <v>5714400219</v>
      </c>
      <c r="C2802" s="203" t="str">
        <f>VLOOKUP(B2802,'效期天數(2025.1126更新)'!B:C,2,FALSE)</f>
        <v>GLU-B</v>
      </c>
      <c r="D2802" s="203">
        <f>VLOOKUP(B2802,'效期天數(2025.1126更新)'!B:E,4,0)</f>
        <v>360</v>
      </c>
      <c r="E2802" s="204" t="e">
        <f>VLOOKUP(F2802,'帳庫存(20260119  00點更新)'!C:I,7,0)</f>
        <v>#N/A</v>
      </c>
      <c r="F2802" s="296">
        <v>21926061</v>
      </c>
      <c r="G2802" s="295">
        <v>46057</v>
      </c>
      <c r="H2802" s="912" t="s">
        <v>7906</v>
      </c>
      <c r="J2802" s="352">
        <f t="shared" si="338"/>
        <v>46417</v>
      </c>
      <c r="K2802" s="203" t="s">
        <v>7830</v>
      </c>
      <c r="L2802" s="204">
        <v>12000</v>
      </c>
      <c r="M2802" s="204">
        <v>11680</v>
      </c>
      <c r="N2802" s="204">
        <f t="shared" si="339"/>
        <v>11680</v>
      </c>
      <c r="O2802" s="354">
        <f>M2802-N2802</f>
        <v>0</v>
      </c>
      <c r="P2802" s="204" t="e">
        <f t="shared" si="343"/>
        <v>#N/A</v>
      </c>
      <c r="Q2802" s="586" t="e">
        <f t="shared" si="344"/>
        <v>#N/A</v>
      </c>
      <c r="KL2802" s="961"/>
      <c r="BJS2802" s="303">
        <v>10000</v>
      </c>
      <c r="BLH2802" s="303">
        <v>1680</v>
      </c>
    </row>
    <row r="2803" spans="2:306 1620:1792" ht="45" customHeight="1">
      <c r="B2803" s="203">
        <v>5714400219</v>
      </c>
      <c r="C2803" s="203" t="str">
        <f>VLOOKUP(B2803,'效期天數(2025.1126更新)'!B:C,2,FALSE)</f>
        <v>GLU-B</v>
      </c>
      <c r="D2803" s="203">
        <f>VLOOKUP(B2803,'效期天數(2025.1126更新)'!B:E,4,0)</f>
        <v>360</v>
      </c>
      <c r="E2803" s="204" t="e">
        <f>VLOOKUP(F2803,'帳庫存(20260119  00點更新)'!C:I,7,0)</f>
        <v>#N/A</v>
      </c>
      <c r="F2803" s="296">
        <v>21926062</v>
      </c>
      <c r="G2803" s="295">
        <v>46057</v>
      </c>
      <c r="H2803" s="912" t="s">
        <v>7906</v>
      </c>
      <c r="J2803" s="352">
        <f t="shared" si="338"/>
        <v>46417</v>
      </c>
      <c r="K2803" s="203" t="s">
        <v>7830</v>
      </c>
      <c r="L2803" s="204">
        <v>12000</v>
      </c>
      <c r="M2803" s="204">
        <v>11620</v>
      </c>
      <c r="N2803" s="204">
        <f t="shared" si="339"/>
        <v>11620</v>
      </c>
      <c r="O2803" s="354">
        <f>M2803-N2803</f>
        <v>0</v>
      </c>
      <c r="P2803" s="204" t="e">
        <f t="shared" si="343"/>
        <v>#N/A</v>
      </c>
      <c r="Q2803" s="586" t="e">
        <f t="shared" si="344"/>
        <v>#N/A</v>
      </c>
      <c r="KL2803" s="961"/>
      <c r="BJW2803" s="303">
        <v>8000</v>
      </c>
      <c r="BKV2803" s="303">
        <v>3000</v>
      </c>
      <c r="BLH2803" s="303">
        <v>620</v>
      </c>
    </row>
    <row r="2804" spans="2:306 1620:1792" ht="45" customHeight="1">
      <c r="B2804" s="203">
        <v>5714400219</v>
      </c>
      <c r="C2804" s="203" t="str">
        <f>VLOOKUP(B2804,'效期天數(2025.1126更新)'!B:C,2,FALSE)</f>
        <v>GLU-B</v>
      </c>
      <c r="D2804" s="203">
        <f>VLOOKUP(B2804,'效期天數(2025.1126更新)'!B:E,4,0)</f>
        <v>360</v>
      </c>
      <c r="E2804" s="204" t="e">
        <f>VLOOKUP(F2804,'帳庫存(20260119  00點更新)'!C:I,7,0)</f>
        <v>#N/A</v>
      </c>
      <c r="F2804" s="296">
        <v>21926063</v>
      </c>
      <c r="G2804" s="295">
        <v>46057</v>
      </c>
      <c r="H2804" s="912" t="s">
        <v>7906</v>
      </c>
      <c r="J2804" s="352">
        <f t="shared" si="338"/>
        <v>46417</v>
      </c>
      <c r="K2804" s="203" t="s">
        <v>7830</v>
      </c>
      <c r="L2804" s="204">
        <v>12000</v>
      </c>
      <c r="M2804" s="204">
        <v>11700</v>
      </c>
      <c r="N2804" s="204">
        <f t="shared" si="339"/>
        <v>12400</v>
      </c>
      <c r="O2804" s="354">
        <f>M2804-N2804+JS2804</f>
        <v>0</v>
      </c>
      <c r="P2804" s="204" t="e">
        <f t="shared" si="343"/>
        <v>#N/A</v>
      </c>
      <c r="Q2804" s="586" t="e">
        <f t="shared" si="344"/>
        <v>#N/A</v>
      </c>
      <c r="JS2804" s="19">
        <v>700</v>
      </c>
      <c r="KL2804" s="961"/>
      <c r="BKC2804" s="303">
        <v>10700</v>
      </c>
      <c r="BLH2804" s="303">
        <v>1700</v>
      </c>
    </row>
    <row r="2805" spans="2:306 1620:1792" ht="45" customHeight="1">
      <c r="B2805" s="203">
        <v>5714400219</v>
      </c>
      <c r="C2805" s="203" t="str">
        <f>VLOOKUP(B2805,'效期天數(2025.1126更新)'!B:C,2,FALSE)</f>
        <v>GLU-B</v>
      </c>
      <c r="D2805" s="203">
        <f>VLOOKUP(B2805,'效期天數(2025.1126更新)'!B:E,4,0)</f>
        <v>360</v>
      </c>
      <c r="E2805" s="204" t="e">
        <f>VLOOKUP(F2805,'帳庫存(20260119  00點更新)'!C:I,7,0)</f>
        <v>#N/A</v>
      </c>
      <c r="F2805" s="296">
        <v>21926064</v>
      </c>
      <c r="G2805" s="295">
        <v>46057</v>
      </c>
      <c r="H2805" s="912" t="s">
        <v>7906</v>
      </c>
      <c r="J2805" s="352">
        <f t="shared" si="338"/>
        <v>46417</v>
      </c>
      <c r="K2805" s="203" t="s">
        <v>7830</v>
      </c>
      <c r="L2805" s="204">
        <v>12000</v>
      </c>
      <c r="M2805" s="204">
        <v>11660</v>
      </c>
      <c r="N2805" s="204">
        <f t="shared" si="339"/>
        <v>11660</v>
      </c>
      <c r="O2805" s="354">
        <f>M2805-N2805</f>
        <v>0</v>
      </c>
      <c r="P2805" s="204" t="e">
        <f t="shared" si="343"/>
        <v>#N/A</v>
      </c>
      <c r="Q2805" s="586" t="e">
        <f t="shared" si="344"/>
        <v>#N/A</v>
      </c>
      <c r="KL2805" s="961"/>
      <c r="BKO2805" s="303">
        <v>7000</v>
      </c>
      <c r="BKV2805" s="303">
        <v>2000</v>
      </c>
      <c r="BLH2805" s="303">
        <v>1000</v>
      </c>
      <c r="BMI2805" s="303">
        <v>660</v>
      </c>
      <c r="BMO2805" s="303">
        <v>1000</v>
      </c>
    </row>
    <row r="2806" spans="2:306 1620:1792" ht="45" customHeight="1">
      <c r="B2806" s="203">
        <v>5714400219</v>
      </c>
      <c r="C2806" s="203" t="str">
        <f>VLOOKUP(B2806,'效期天數(2025.1126更新)'!B:C,2,FALSE)</f>
        <v>GLU-B</v>
      </c>
      <c r="D2806" s="203">
        <f>VLOOKUP(B2806,'效期天數(2025.1126更新)'!B:E,4,0)</f>
        <v>360</v>
      </c>
      <c r="E2806" s="204" t="e">
        <f>VLOOKUP(F2806,'帳庫存(20260119  00點更新)'!C:I,7,0)</f>
        <v>#N/A</v>
      </c>
      <c r="F2806" s="296">
        <v>21926071</v>
      </c>
      <c r="G2806" s="295">
        <v>46066</v>
      </c>
      <c r="H2806" s="878" t="s">
        <v>8074</v>
      </c>
      <c r="J2806" s="352">
        <f t="shared" si="338"/>
        <v>46426</v>
      </c>
      <c r="K2806" s="203" t="s">
        <v>8023</v>
      </c>
      <c r="L2806" s="204">
        <v>12000</v>
      </c>
      <c r="M2806" s="204">
        <v>11720</v>
      </c>
      <c r="N2806" s="204">
        <f t="shared" si="339"/>
        <v>11720</v>
      </c>
      <c r="O2806" s="354">
        <f>M2806-N2806</f>
        <v>0</v>
      </c>
      <c r="P2806" s="204" t="e">
        <f t="shared" si="343"/>
        <v>#N/A</v>
      </c>
      <c r="Q2806" s="586" t="e">
        <f t="shared" si="344"/>
        <v>#N/A</v>
      </c>
      <c r="KL2806" s="961"/>
      <c r="BKX2806" s="303">
        <v>8000</v>
      </c>
      <c r="BLB2806" s="303">
        <v>3000</v>
      </c>
      <c r="BNE2806" s="303">
        <v>720</v>
      </c>
    </row>
    <row r="2807" spans="2:306 1620:1792" ht="45" customHeight="1">
      <c r="B2807" s="203">
        <v>5714400219</v>
      </c>
      <c r="C2807" s="203" t="str">
        <f>VLOOKUP(B2807,'效期天數(2025.1126更新)'!B:C,2,FALSE)</f>
        <v>GLU-B</v>
      </c>
      <c r="D2807" s="203">
        <f>VLOOKUP(B2807,'效期天數(2025.1126更新)'!B:E,4,0)</f>
        <v>360</v>
      </c>
      <c r="E2807" s="204" t="e">
        <f>VLOOKUP(F2807,'帳庫存(20260119  00點更新)'!C:I,7,0)</f>
        <v>#N/A</v>
      </c>
      <c r="F2807" s="296">
        <v>21926072</v>
      </c>
      <c r="G2807" s="295">
        <v>46066</v>
      </c>
      <c r="H2807" s="878" t="s">
        <v>8074</v>
      </c>
      <c r="J2807" s="352">
        <f t="shared" si="338"/>
        <v>46426</v>
      </c>
      <c r="K2807" s="203" t="s">
        <v>8023</v>
      </c>
      <c r="L2807" s="204">
        <v>12000</v>
      </c>
      <c r="M2807" s="204">
        <v>11720</v>
      </c>
      <c r="N2807" s="204">
        <f t="shared" si="339"/>
        <v>11720</v>
      </c>
      <c r="O2807" s="354">
        <f>M2807-N2807</f>
        <v>0</v>
      </c>
      <c r="P2807" s="204" t="e">
        <f t="shared" si="343"/>
        <v>#N/A</v>
      </c>
      <c r="Q2807" s="586" t="e">
        <f t="shared" si="344"/>
        <v>#N/A</v>
      </c>
      <c r="KL2807" s="961"/>
      <c r="BKY2807" s="303">
        <v>7000</v>
      </c>
      <c r="BLI2807" s="303">
        <v>4000</v>
      </c>
      <c r="BLL2807" s="303">
        <v>720</v>
      </c>
    </row>
    <row r="2808" spans="2:306 1620:1792" ht="45" customHeight="1">
      <c r="B2808" s="203">
        <v>5714400219</v>
      </c>
      <c r="C2808" s="203" t="str">
        <f>VLOOKUP(B2808,'效期天數(2025.1126更新)'!B:C,2,FALSE)</f>
        <v>GLU-B</v>
      </c>
      <c r="D2808" s="203">
        <f>VLOOKUP(B2808,'效期天數(2025.1126更新)'!B:E,4,0)</f>
        <v>360</v>
      </c>
      <c r="E2808" s="204" t="e">
        <f>VLOOKUP(F2808,'帳庫存(20260119  00點更新)'!C:I,7,0)</f>
        <v>#N/A</v>
      </c>
      <c r="F2808" s="296">
        <v>21926073</v>
      </c>
      <c r="G2808" s="295">
        <v>46066</v>
      </c>
      <c r="H2808" s="878" t="s">
        <v>8074</v>
      </c>
      <c r="J2808" s="352">
        <f t="shared" si="338"/>
        <v>46426</v>
      </c>
      <c r="K2808" s="203" t="s">
        <v>8023</v>
      </c>
      <c r="L2808" s="204">
        <v>12000</v>
      </c>
      <c r="M2808" s="204">
        <v>11710</v>
      </c>
      <c r="N2808" s="204">
        <f t="shared" si="339"/>
        <v>11710</v>
      </c>
      <c r="O2808" s="354">
        <f>M2808-N2808</f>
        <v>0</v>
      </c>
      <c r="P2808" s="204" t="e">
        <f t="shared" si="343"/>
        <v>#N/A</v>
      </c>
      <c r="Q2808" s="586" t="e">
        <f t="shared" si="344"/>
        <v>#N/A</v>
      </c>
      <c r="KL2808" s="961"/>
      <c r="BLB2808" s="303">
        <v>7000</v>
      </c>
      <c r="BLI2808" s="303">
        <v>4000</v>
      </c>
      <c r="BLL2808" s="303">
        <v>710</v>
      </c>
    </row>
    <row r="2809" spans="2:306 1620:1792" ht="45" customHeight="1">
      <c r="B2809" s="203">
        <v>5714400219</v>
      </c>
      <c r="C2809" s="203" t="str">
        <f>VLOOKUP(B2809,'效期天數(2025.1126更新)'!B:C,2,FALSE)</f>
        <v>GLU-B</v>
      </c>
      <c r="D2809" s="203">
        <f>VLOOKUP(B2809,'效期天數(2025.1126更新)'!B:E,4,0)</f>
        <v>360</v>
      </c>
      <c r="E2809" s="204" t="e">
        <f>VLOOKUP(F2809,'帳庫存(20260119  00點更新)'!C:I,7,0)</f>
        <v>#N/A</v>
      </c>
      <c r="F2809" s="296">
        <v>21926074</v>
      </c>
      <c r="G2809" s="295">
        <v>46066</v>
      </c>
      <c r="H2809" s="878" t="s">
        <v>8074</v>
      </c>
      <c r="J2809" s="352">
        <f t="shared" si="338"/>
        <v>46426</v>
      </c>
      <c r="K2809" s="203" t="s">
        <v>8023</v>
      </c>
      <c r="L2809" s="204">
        <v>12000</v>
      </c>
      <c r="M2809" s="204">
        <v>11720</v>
      </c>
      <c r="N2809" s="204">
        <f t="shared" si="339"/>
        <v>11720</v>
      </c>
      <c r="O2809" s="354">
        <f>M2809-N2809</f>
        <v>0</v>
      </c>
      <c r="P2809" s="204" t="e">
        <f t="shared" si="343"/>
        <v>#N/A</v>
      </c>
      <c r="Q2809" s="586" t="e">
        <f t="shared" si="344"/>
        <v>#N/A</v>
      </c>
      <c r="KL2809" s="961"/>
      <c r="BLH2809" s="303">
        <v>5000</v>
      </c>
      <c r="BLI2809" s="303">
        <v>1000</v>
      </c>
      <c r="BLL2809" s="303">
        <v>5720</v>
      </c>
    </row>
    <row r="2810" spans="2:306 1620:1792" ht="45" customHeight="1">
      <c r="B2810" s="203">
        <v>5714400219</v>
      </c>
      <c r="C2810" s="203" t="str">
        <f>VLOOKUP(B2810,'效期天數(2025.1126更新)'!B:C,2,FALSE)</f>
        <v>GLU-B</v>
      </c>
      <c r="D2810" s="203">
        <f>VLOOKUP(B2810,'效期天數(2025.1126更新)'!B:E,4,0)</f>
        <v>360</v>
      </c>
      <c r="E2810" s="204" t="e">
        <f>VLOOKUP(F2810,'帳庫存(20260119  00點更新)'!C:I,7,0)</f>
        <v>#N/A</v>
      </c>
      <c r="F2810" s="203">
        <v>21926101</v>
      </c>
      <c r="G2810" s="295">
        <v>46086</v>
      </c>
      <c r="H2810" s="754" t="s">
        <v>8329</v>
      </c>
      <c r="J2810" s="352">
        <f t="shared" si="338"/>
        <v>46446</v>
      </c>
      <c r="K2810" s="203" t="s">
        <v>8187</v>
      </c>
      <c r="L2810" s="204">
        <v>12000</v>
      </c>
      <c r="M2810" s="204">
        <v>11660</v>
      </c>
      <c r="N2810" s="204">
        <f t="shared" si="339"/>
        <v>12270</v>
      </c>
      <c r="O2810" s="354">
        <f>M2810-N2810+KT2810</f>
        <v>0</v>
      </c>
      <c r="KL2810" s="961"/>
      <c r="KT2810" s="569">
        <v>610</v>
      </c>
      <c r="BLP2810" s="303">
        <v>10000</v>
      </c>
      <c r="BNI2810" s="303">
        <v>1660</v>
      </c>
      <c r="BPX2810" s="303">
        <v>610</v>
      </c>
    </row>
    <row r="2811" spans="2:306 1620:1792" ht="45" customHeight="1">
      <c r="B2811" s="203">
        <v>5714400219</v>
      </c>
      <c r="C2811" s="203" t="str">
        <f>VLOOKUP(B2811,'效期天數(2025.1126更新)'!B:C,2,FALSE)</f>
        <v>GLU-B</v>
      </c>
      <c r="D2811" s="203">
        <f>VLOOKUP(B2811,'效期天數(2025.1126更新)'!B:E,4,0)</f>
        <v>360</v>
      </c>
      <c r="E2811" s="204" t="e">
        <f>VLOOKUP(F2811,'帳庫存(20260119  00點更新)'!C:I,7,0)</f>
        <v>#N/A</v>
      </c>
      <c r="F2811" s="203">
        <v>21926102</v>
      </c>
      <c r="G2811" s="295">
        <v>46086</v>
      </c>
      <c r="H2811" s="754" t="s">
        <v>8329</v>
      </c>
      <c r="J2811" s="352">
        <f t="shared" si="338"/>
        <v>46446</v>
      </c>
      <c r="K2811" s="203" t="s">
        <v>8187</v>
      </c>
      <c r="L2811" s="204">
        <v>12000</v>
      </c>
      <c r="M2811" s="204">
        <v>11100</v>
      </c>
      <c r="N2811" s="204">
        <f t="shared" si="339"/>
        <v>11100</v>
      </c>
      <c r="O2811" s="354">
        <f t="shared" ref="O2811:O2816" si="345">M2811-N2811</f>
        <v>0</v>
      </c>
      <c r="KL2811" s="961"/>
      <c r="BLV2811" s="303">
        <v>8000</v>
      </c>
      <c r="BMK2811" s="303">
        <v>2000</v>
      </c>
      <c r="BNG2811" s="303">
        <v>1100</v>
      </c>
    </row>
    <row r="2812" spans="2:306 1620:1792" ht="45" customHeight="1">
      <c r="B2812" s="203">
        <v>5714400219</v>
      </c>
      <c r="C2812" s="203" t="str">
        <f>VLOOKUP(B2812,'效期天數(2025.1126更新)'!B:C,2,FALSE)</f>
        <v>GLU-B</v>
      </c>
      <c r="D2812" s="203">
        <f>VLOOKUP(B2812,'效期天數(2025.1126更新)'!B:E,4,0)</f>
        <v>360</v>
      </c>
      <c r="E2812" s="204" t="e">
        <f>VLOOKUP(F2812,'帳庫存(20260119  00點更新)'!C:I,7,0)</f>
        <v>#N/A</v>
      </c>
      <c r="F2812" s="203">
        <v>21926103</v>
      </c>
      <c r="G2812" s="295">
        <v>46086</v>
      </c>
      <c r="H2812" s="754" t="s">
        <v>8329</v>
      </c>
      <c r="J2812" s="352">
        <f t="shared" si="338"/>
        <v>46446</v>
      </c>
      <c r="K2812" s="203" t="s">
        <v>8187</v>
      </c>
      <c r="L2812" s="204">
        <v>12000</v>
      </c>
      <c r="M2812" s="204">
        <v>11560</v>
      </c>
      <c r="N2812" s="204">
        <f t="shared" si="339"/>
        <v>11560</v>
      </c>
      <c r="O2812" s="354">
        <f t="shared" si="345"/>
        <v>0</v>
      </c>
      <c r="KL2812" s="961"/>
      <c r="BMB2812" s="303">
        <v>10000</v>
      </c>
      <c r="BNH2812" s="303">
        <v>560</v>
      </c>
      <c r="BPL2812" s="303">
        <v>1000</v>
      </c>
    </row>
    <row r="2813" spans="2:306 1620:1792" ht="45" customHeight="1">
      <c r="B2813" s="203">
        <v>5714400219</v>
      </c>
      <c r="C2813" s="203" t="str">
        <f>VLOOKUP(B2813,'效期天數(2025.1126更新)'!B:C,2,FALSE)</f>
        <v>GLU-B</v>
      </c>
      <c r="D2813" s="203">
        <f>VLOOKUP(B2813,'效期天數(2025.1126更新)'!B:E,4,0)</f>
        <v>360</v>
      </c>
      <c r="E2813" s="204" t="e">
        <f>VLOOKUP(F2813,'帳庫存(20260119  00點更新)'!C:I,7,0)</f>
        <v>#N/A</v>
      </c>
      <c r="F2813" s="203">
        <v>21926104</v>
      </c>
      <c r="G2813" s="295">
        <v>46086</v>
      </c>
      <c r="H2813" s="754" t="s">
        <v>8329</v>
      </c>
      <c r="J2813" s="352">
        <f t="shared" si="338"/>
        <v>46446</v>
      </c>
      <c r="K2813" s="203" t="s">
        <v>8187</v>
      </c>
      <c r="L2813" s="204">
        <v>12000</v>
      </c>
      <c r="M2813" s="204">
        <v>11610</v>
      </c>
      <c r="N2813" s="204">
        <f t="shared" si="339"/>
        <v>11610</v>
      </c>
      <c r="O2813" s="354">
        <f t="shared" si="345"/>
        <v>0</v>
      </c>
      <c r="KL2813" s="961"/>
      <c r="BMC2813" s="303">
        <v>11610</v>
      </c>
    </row>
    <row r="2814" spans="2:306 1620:1792" ht="45" customHeight="1">
      <c r="B2814" s="203">
        <v>5714400219</v>
      </c>
      <c r="C2814" s="203" t="str">
        <f>VLOOKUP(B2814,'效期天數(2025.1126更新)'!B:C,2,FALSE)</f>
        <v>GLU-B</v>
      </c>
      <c r="D2814" s="203">
        <f>VLOOKUP(B2814,'效期天數(2025.1126更新)'!B:E,4,0)</f>
        <v>360</v>
      </c>
      <c r="E2814" s="204" t="e">
        <f>VLOOKUP(F2814,'帳庫存(20260119  00點更新)'!C:I,7,0)</f>
        <v>#N/A</v>
      </c>
      <c r="F2814" s="296">
        <v>21926111</v>
      </c>
      <c r="G2814" s="295">
        <v>46093</v>
      </c>
      <c r="H2814" s="592" t="s">
        <v>8401</v>
      </c>
      <c r="J2814" s="352">
        <f t="shared" si="338"/>
        <v>46453</v>
      </c>
      <c r="K2814" s="203" t="s">
        <v>8354</v>
      </c>
      <c r="L2814" s="204">
        <v>12000</v>
      </c>
      <c r="M2814" s="204">
        <v>12070</v>
      </c>
      <c r="N2814" s="204">
        <f t="shared" si="339"/>
        <v>12070</v>
      </c>
      <c r="O2814" s="354">
        <f t="shared" si="345"/>
        <v>0</v>
      </c>
      <c r="KL2814" s="961"/>
      <c r="BME2814" s="303">
        <v>9000</v>
      </c>
      <c r="BNA2814" s="303">
        <v>3070</v>
      </c>
    </row>
    <row r="2815" spans="2:306 1620:1792" ht="45" customHeight="1">
      <c r="B2815" s="203">
        <v>5714400219</v>
      </c>
      <c r="C2815" s="203" t="str">
        <f>VLOOKUP(B2815,'效期天數(2025.1126更新)'!B:C,2,FALSE)</f>
        <v>GLU-B</v>
      </c>
      <c r="D2815" s="203">
        <f>VLOOKUP(B2815,'效期天數(2025.1126更新)'!B:E,4,0)</f>
        <v>360</v>
      </c>
      <c r="E2815" s="204" t="e">
        <f>VLOOKUP(F2815,'帳庫存(20260119  00點更新)'!C:I,7,0)</f>
        <v>#N/A</v>
      </c>
      <c r="F2815" s="296">
        <v>21926112</v>
      </c>
      <c r="G2815" s="295">
        <v>46093</v>
      </c>
      <c r="H2815" s="592" t="s">
        <v>8401</v>
      </c>
      <c r="J2815" s="352">
        <f t="shared" si="338"/>
        <v>46453</v>
      </c>
      <c r="K2815" s="203" t="s">
        <v>8354</v>
      </c>
      <c r="L2815" s="204">
        <v>12000</v>
      </c>
      <c r="M2815" s="204">
        <v>11890</v>
      </c>
      <c r="N2815" s="204">
        <f t="shared" si="339"/>
        <v>11890</v>
      </c>
      <c r="O2815" s="354">
        <f t="shared" si="345"/>
        <v>0</v>
      </c>
      <c r="KL2815" s="961"/>
      <c r="BMF2815" s="303">
        <v>7000</v>
      </c>
      <c r="BML2815" s="303">
        <v>2000</v>
      </c>
      <c r="BNA2815" s="303">
        <v>890</v>
      </c>
      <c r="BNN2815" s="303">
        <v>2000</v>
      </c>
    </row>
    <row r="2816" spans="2:306 1620:1792" ht="45" customHeight="1">
      <c r="B2816" s="203">
        <v>5714400219</v>
      </c>
      <c r="C2816" s="203" t="str">
        <f>VLOOKUP(B2816,'效期天數(2025.1126更新)'!B:C,2,FALSE)</f>
        <v>GLU-B</v>
      </c>
      <c r="D2816" s="203">
        <f>VLOOKUP(B2816,'效期天數(2025.1126更新)'!B:E,4,0)</f>
        <v>360</v>
      </c>
      <c r="E2816" s="204" t="e">
        <f>VLOOKUP(F2816,'帳庫存(20260119  00點更新)'!C:I,7,0)</f>
        <v>#N/A</v>
      </c>
      <c r="F2816" s="296">
        <v>21926113</v>
      </c>
      <c r="G2816" s="295">
        <v>46093</v>
      </c>
      <c r="H2816" s="592" t="s">
        <v>8401</v>
      </c>
      <c r="J2816" s="352">
        <f t="shared" si="338"/>
        <v>46453</v>
      </c>
      <c r="K2816" s="203" t="s">
        <v>8354</v>
      </c>
      <c r="L2816" s="204">
        <v>12000</v>
      </c>
      <c r="M2816" s="204">
        <v>11690</v>
      </c>
      <c r="N2816" s="204">
        <f t="shared" si="339"/>
        <v>11690</v>
      </c>
      <c r="O2816" s="354">
        <f t="shared" si="345"/>
        <v>0</v>
      </c>
      <c r="KL2816" s="961"/>
      <c r="BML2816" s="303">
        <v>11000</v>
      </c>
      <c r="BNA2816" s="303">
        <v>690</v>
      </c>
    </row>
    <row r="2817" spans="2:353 1703:1915" ht="45" customHeight="1">
      <c r="B2817" s="203">
        <v>5714400219</v>
      </c>
      <c r="C2817" s="203" t="str">
        <f>VLOOKUP(B2817,'效期天數(2025.1126更新)'!B:C,2,FALSE)</f>
        <v>GLU-B</v>
      </c>
      <c r="D2817" s="203">
        <f>VLOOKUP(B2817,'效期天數(2025.1126更新)'!B:E,4,0)</f>
        <v>360</v>
      </c>
      <c r="E2817" s="204" t="e">
        <f>VLOOKUP(F2817,'帳庫存(20260119  00點更新)'!C:I,7,0)</f>
        <v>#N/A</v>
      </c>
      <c r="F2817" s="296">
        <v>21926114</v>
      </c>
      <c r="G2817" s="295">
        <v>46093</v>
      </c>
      <c r="H2817" s="592" t="s">
        <v>8401</v>
      </c>
      <c r="J2817" s="352">
        <f t="shared" si="338"/>
        <v>46453</v>
      </c>
      <c r="K2817" s="203" t="s">
        <v>8354</v>
      </c>
      <c r="L2817" s="204">
        <v>12000</v>
      </c>
      <c r="M2817" s="204">
        <v>11880</v>
      </c>
      <c r="N2817" s="204">
        <f t="shared" si="339"/>
        <v>12500</v>
      </c>
      <c r="O2817" s="354">
        <f>M2817-N2817+KN2817</f>
        <v>0</v>
      </c>
      <c r="KL2817" s="961"/>
      <c r="KN2817" s="651">
        <v>620</v>
      </c>
      <c r="BMM2817" s="303">
        <v>10000</v>
      </c>
      <c r="BNA2817" s="303">
        <v>1880</v>
      </c>
      <c r="BPS2817" s="334">
        <v>620</v>
      </c>
    </row>
    <row r="2818" spans="2:353 1703:1915" ht="45" customHeight="1">
      <c r="B2818" s="203">
        <v>5714400219</v>
      </c>
      <c r="C2818" s="203" t="str">
        <f>VLOOKUP(B2818,'效期天數(2025.1126更新)'!B:C,2,FALSE)</f>
        <v>GLU-B</v>
      </c>
      <c r="D2818" s="203">
        <f>VLOOKUP(B2818,'效期天數(2025.1126更新)'!B:E,4,0)</f>
        <v>360</v>
      </c>
      <c r="E2818" s="204" t="e">
        <f>VLOOKUP(F2818,'帳庫存(20260119  00點更新)'!C:I,7,0)</f>
        <v>#N/A</v>
      </c>
      <c r="F2818" s="296">
        <v>21926121</v>
      </c>
      <c r="G2818" s="295">
        <v>46097</v>
      </c>
      <c r="H2818" s="587" t="s">
        <v>8499</v>
      </c>
      <c r="J2818" s="352">
        <f t="shared" si="338"/>
        <v>46457</v>
      </c>
      <c r="K2818" s="203" t="s">
        <v>8415</v>
      </c>
      <c r="L2818" s="204">
        <v>12000</v>
      </c>
      <c r="M2818" s="204">
        <v>11730</v>
      </c>
      <c r="N2818" s="204">
        <f t="shared" si="339"/>
        <v>11730</v>
      </c>
      <c r="O2818" s="354">
        <f>M2818-N2818</f>
        <v>0</v>
      </c>
      <c r="KL2818" s="961"/>
      <c r="BMR2818" s="303">
        <v>9000</v>
      </c>
      <c r="BNJ2818" s="303">
        <v>730</v>
      </c>
      <c r="BNM2818" s="303">
        <v>2000</v>
      </c>
    </row>
    <row r="2819" spans="2:353 1703:1915" ht="45" customHeight="1">
      <c r="B2819" s="203">
        <v>5714400219</v>
      </c>
      <c r="C2819" s="203" t="str">
        <f>VLOOKUP(B2819,'效期天數(2025.1126更新)'!B:C,2,FALSE)</f>
        <v>GLU-B</v>
      </c>
      <c r="D2819" s="203">
        <f>VLOOKUP(B2819,'效期天數(2025.1126更新)'!B:E,4,0)</f>
        <v>360</v>
      </c>
      <c r="E2819" s="204" t="e">
        <f>VLOOKUP(F2819,'帳庫存(20260119  00點更新)'!C:I,7,0)</f>
        <v>#N/A</v>
      </c>
      <c r="F2819" s="296">
        <v>21926122</v>
      </c>
      <c r="G2819" s="295">
        <v>46097</v>
      </c>
      <c r="H2819" s="587" t="s">
        <v>8499</v>
      </c>
      <c r="J2819" s="352">
        <f t="shared" si="338"/>
        <v>46457</v>
      </c>
      <c r="K2819" s="203" t="s">
        <v>8415</v>
      </c>
      <c r="L2819" s="204">
        <v>12000</v>
      </c>
      <c r="M2819" s="204">
        <v>11710</v>
      </c>
      <c r="N2819" s="204">
        <f t="shared" si="339"/>
        <v>12040</v>
      </c>
      <c r="O2819" s="354">
        <f>M2819-N2819+KR2819</f>
        <v>0</v>
      </c>
      <c r="KL2819" s="961"/>
      <c r="KR2819" s="569">
        <v>330</v>
      </c>
      <c r="BMS2819" s="303">
        <v>10000</v>
      </c>
      <c r="BNM2819" s="303">
        <v>710</v>
      </c>
      <c r="BQA2819" s="303">
        <v>1330</v>
      </c>
    </row>
    <row r="2820" spans="2:353 1703:1915" ht="45" customHeight="1">
      <c r="B2820" s="203">
        <v>5714400219</v>
      </c>
      <c r="C2820" s="203" t="str">
        <f>VLOOKUP(B2820,'效期天數(2025.1126更新)'!B:C,2,FALSE)</f>
        <v>GLU-B</v>
      </c>
      <c r="D2820" s="203">
        <f>VLOOKUP(B2820,'效期天數(2025.1126更新)'!B:E,4,0)</f>
        <v>360</v>
      </c>
      <c r="E2820" s="204" t="e">
        <f>VLOOKUP(F2820,'帳庫存(20260119  00點更新)'!C:I,7,0)</f>
        <v>#N/A</v>
      </c>
      <c r="F2820" s="296">
        <v>21926123</v>
      </c>
      <c r="G2820" s="295">
        <v>46097</v>
      </c>
      <c r="H2820" s="587" t="s">
        <v>8499</v>
      </c>
      <c r="J2820" s="352">
        <f t="shared" si="338"/>
        <v>46457</v>
      </c>
      <c r="K2820" s="203" t="s">
        <v>8415</v>
      </c>
      <c r="L2820" s="204">
        <v>12000</v>
      </c>
      <c r="M2820" s="204">
        <v>11720</v>
      </c>
      <c r="N2820" s="204">
        <f t="shared" si="339"/>
        <v>12450</v>
      </c>
      <c r="O2820" s="354">
        <f>M2820-N2820+KS2820+LW2820</f>
        <v>0</v>
      </c>
      <c r="KL2820" s="961"/>
      <c r="KS2820" s="569">
        <v>420</v>
      </c>
      <c r="LW2820" s="944">
        <v>310</v>
      </c>
      <c r="BNB2820" s="303">
        <v>9000</v>
      </c>
      <c r="BNK2820" s="303">
        <v>2720</v>
      </c>
      <c r="BQC2820" s="303">
        <v>420</v>
      </c>
      <c r="BRP2820" s="303">
        <v>310</v>
      </c>
    </row>
    <row r="2821" spans="2:353 1703:1915" ht="45" customHeight="1">
      <c r="B2821" s="203">
        <v>5714400219</v>
      </c>
      <c r="C2821" s="203" t="str">
        <f>VLOOKUP(B2821,'效期天數(2025.1126更新)'!B:C,2,FALSE)</f>
        <v>GLU-B</v>
      </c>
      <c r="D2821" s="203">
        <f>VLOOKUP(B2821,'效期天數(2025.1126更新)'!B:E,4,0)</f>
        <v>360</v>
      </c>
      <c r="E2821" s="204" t="e">
        <f>VLOOKUP(F2821,'帳庫存(20260119  00點更新)'!C:I,7,0)</f>
        <v>#N/A</v>
      </c>
      <c r="F2821" s="296">
        <v>21926124</v>
      </c>
      <c r="G2821" s="295">
        <v>46097</v>
      </c>
      <c r="H2821" s="587" t="s">
        <v>8499</v>
      </c>
      <c r="I2821" s="286" t="s">
        <v>8586</v>
      </c>
      <c r="J2821" s="352">
        <f t="shared" si="338"/>
        <v>46457</v>
      </c>
      <c r="K2821" s="203" t="s">
        <v>8415</v>
      </c>
      <c r="L2821" s="204">
        <v>12000</v>
      </c>
      <c r="M2821" s="204">
        <v>11710</v>
      </c>
      <c r="N2821" s="204">
        <f t="shared" si="339"/>
        <v>12220</v>
      </c>
      <c r="O2821" s="354">
        <f>M2821-N2821+LW2821</f>
        <v>0</v>
      </c>
      <c r="KL2821" s="961"/>
      <c r="LW2821" s="944">
        <v>510</v>
      </c>
      <c r="BMT2821" s="334">
        <v>200</v>
      </c>
      <c r="BNS2821" s="303">
        <v>1510</v>
      </c>
      <c r="BOA2821" s="303">
        <v>200</v>
      </c>
      <c r="BOT2821" s="303">
        <v>200</v>
      </c>
      <c r="BPD2821" s="303">
        <v>90</v>
      </c>
      <c r="BQC2821" s="303">
        <v>9510</v>
      </c>
      <c r="BRI2821" s="303">
        <v>510</v>
      </c>
    </row>
    <row r="2822" spans="2:353 1703:1915" ht="45" customHeight="1">
      <c r="B2822" s="203">
        <v>5714400219</v>
      </c>
      <c r="C2822" s="203" t="str">
        <f>VLOOKUP(B2822,'效期天數(2025.1126更新)'!B:C,2,FALSE)</f>
        <v>GLU-B</v>
      </c>
      <c r="D2822" s="203">
        <f>VLOOKUP(B2822,'效期天數(2025.1126更新)'!B:E,4,0)</f>
        <v>360</v>
      </c>
      <c r="E2822" s="204" t="e">
        <f>VLOOKUP(F2822,'帳庫存(20260119  00點更新)'!C:I,7,0)</f>
        <v>#N/A</v>
      </c>
      <c r="F2822" s="296">
        <v>21926125</v>
      </c>
      <c r="G2822" s="295">
        <v>46101</v>
      </c>
      <c r="H2822" s="593" t="s">
        <v>8637</v>
      </c>
      <c r="J2822" s="352">
        <f t="shared" si="338"/>
        <v>46461</v>
      </c>
      <c r="K2822" s="203" t="s">
        <v>8486</v>
      </c>
      <c r="L2822" s="204">
        <v>12000</v>
      </c>
      <c r="M2822" s="204">
        <v>11730</v>
      </c>
      <c r="N2822" s="204">
        <f t="shared" si="339"/>
        <v>11730</v>
      </c>
      <c r="O2822" s="354">
        <f>M2822-N2822</f>
        <v>0</v>
      </c>
      <c r="KL2822" s="961"/>
      <c r="BNO2822" s="303">
        <v>10000</v>
      </c>
      <c r="BNY2822" s="303">
        <v>1000</v>
      </c>
      <c r="BOF2822" s="303">
        <v>730</v>
      </c>
    </row>
    <row r="2823" spans="2:353 1703:1915" ht="45" customHeight="1">
      <c r="B2823" s="203">
        <v>5714400219</v>
      </c>
      <c r="C2823" s="203" t="str">
        <f>VLOOKUP(B2823,'效期天數(2025.1126更新)'!B:C,2,FALSE)</f>
        <v>GLU-B</v>
      </c>
      <c r="D2823" s="203">
        <f>VLOOKUP(B2823,'效期天數(2025.1126更新)'!B:E,4,0)</f>
        <v>360</v>
      </c>
      <c r="E2823" s="204" t="e">
        <f>VLOOKUP(F2823,'帳庫存(20260119  00點更新)'!C:I,7,0)</f>
        <v>#N/A</v>
      </c>
      <c r="F2823" s="296">
        <v>21926126</v>
      </c>
      <c r="G2823" s="295">
        <v>46101</v>
      </c>
      <c r="H2823" s="593" t="s">
        <v>8637</v>
      </c>
      <c r="J2823" s="352">
        <f t="shared" si="338"/>
        <v>46461</v>
      </c>
      <c r="K2823" s="203" t="s">
        <v>8486</v>
      </c>
      <c r="L2823" s="204">
        <v>12000</v>
      </c>
      <c r="M2823" s="204">
        <v>11720</v>
      </c>
      <c r="N2823" s="204">
        <f t="shared" si="339"/>
        <v>11720</v>
      </c>
      <c r="O2823" s="354">
        <f>M2823-N2823</f>
        <v>0</v>
      </c>
      <c r="KL2823" s="961"/>
      <c r="BNP2823" s="303">
        <v>7000</v>
      </c>
      <c r="BNY2823" s="303">
        <v>4000</v>
      </c>
      <c r="BOF2823" s="303">
        <v>720</v>
      </c>
    </row>
    <row r="2824" spans="2:353 1703:1915" ht="45" customHeight="1">
      <c r="B2824" s="203">
        <v>5714400219</v>
      </c>
      <c r="C2824" s="203" t="str">
        <f>VLOOKUP(B2824,'效期天數(2025.1126更新)'!B:C,2,FALSE)</f>
        <v>GLU-B</v>
      </c>
      <c r="D2824" s="203">
        <f>VLOOKUP(B2824,'效期天數(2025.1126更新)'!B:E,4,0)</f>
        <v>360</v>
      </c>
      <c r="E2824" s="204" t="e">
        <f>VLOOKUP(F2824,'帳庫存(20260119  00點更新)'!C:I,7,0)</f>
        <v>#N/A</v>
      </c>
      <c r="F2824" s="296">
        <v>21926127</v>
      </c>
      <c r="G2824" s="295">
        <v>46101</v>
      </c>
      <c r="H2824" s="593" t="s">
        <v>8637</v>
      </c>
      <c r="J2824" s="352">
        <f t="shared" ref="J2824:J2887" si="346">G2824+D2824</f>
        <v>46461</v>
      </c>
      <c r="K2824" s="203" t="s">
        <v>8486</v>
      </c>
      <c r="L2824" s="204">
        <v>12000</v>
      </c>
      <c r="M2824" s="204">
        <v>11660</v>
      </c>
      <c r="N2824" s="204">
        <f t="shared" ref="N2824:N2887" si="347">SUM(NS2824:XFD2824)</f>
        <v>11660</v>
      </c>
      <c r="O2824" s="354">
        <f>M2824-N2824</f>
        <v>0</v>
      </c>
      <c r="KL2824" s="961"/>
      <c r="BNQ2824" s="303">
        <v>10000</v>
      </c>
      <c r="BOS2824" s="334">
        <v>1660</v>
      </c>
    </row>
    <row r="2825" spans="2:353 1703:1915" ht="45" customHeight="1">
      <c r="B2825" s="203">
        <v>5714400219</v>
      </c>
      <c r="C2825" s="203" t="str">
        <f>VLOOKUP(B2825,'效期天數(2025.1126更新)'!B:C,2,FALSE)</f>
        <v>GLU-B</v>
      </c>
      <c r="D2825" s="203">
        <f>VLOOKUP(B2825,'效期天數(2025.1126更新)'!B:E,4,0)</f>
        <v>360</v>
      </c>
      <c r="E2825" s="204" t="e">
        <f>VLOOKUP(F2825,'帳庫存(20260119  00點更新)'!C:I,7,0)</f>
        <v>#N/A</v>
      </c>
      <c r="F2825" s="296">
        <v>21926128</v>
      </c>
      <c r="G2825" s="295">
        <v>46101</v>
      </c>
      <c r="H2825" s="593" t="s">
        <v>8637</v>
      </c>
      <c r="J2825" s="352">
        <f t="shared" si="346"/>
        <v>46461</v>
      </c>
      <c r="K2825" s="203" t="s">
        <v>8486</v>
      </c>
      <c r="L2825" s="204">
        <v>12000</v>
      </c>
      <c r="M2825" s="204">
        <v>11670</v>
      </c>
      <c r="N2825" s="204">
        <f t="shared" si="347"/>
        <v>14050</v>
      </c>
      <c r="O2825" s="354">
        <f>M2825-N2825+KZ2825+LK2825</f>
        <v>0</v>
      </c>
      <c r="KL2825" s="961"/>
      <c r="KZ2825" s="651">
        <v>2000</v>
      </c>
      <c r="LK2825" s="944">
        <v>380</v>
      </c>
      <c r="BOD2825" s="303">
        <v>11000</v>
      </c>
      <c r="BOF2825" s="303">
        <v>670</v>
      </c>
      <c r="BPJ2825" s="334">
        <v>2000</v>
      </c>
      <c r="BRH2825" s="303">
        <v>380</v>
      </c>
    </row>
    <row r="2826" spans="2:353 1703:1915" ht="45" customHeight="1">
      <c r="B2826" s="203">
        <v>5714400219</v>
      </c>
      <c r="C2826" s="203" t="str">
        <f>VLOOKUP(B2826,'效期天數(2025.1126更新)'!B:C,2,FALSE)</f>
        <v>GLU-B</v>
      </c>
      <c r="D2826" s="203">
        <f>VLOOKUP(B2826,'效期天數(2025.1126更新)'!B:E,4,0)</f>
        <v>360</v>
      </c>
      <c r="E2826" s="204" t="e">
        <f>VLOOKUP(F2826,'帳庫存(20260119  00點更新)'!C:I,7,0)</f>
        <v>#N/A</v>
      </c>
      <c r="F2826" s="296">
        <v>21926131</v>
      </c>
      <c r="G2826" s="295">
        <v>46105</v>
      </c>
      <c r="H2826" s="592" t="s">
        <v>8636</v>
      </c>
      <c r="J2826" s="352">
        <f t="shared" si="346"/>
        <v>46465</v>
      </c>
      <c r="K2826" s="203" t="s">
        <v>8544</v>
      </c>
      <c r="L2826" s="204">
        <v>12000</v>
      </c>
      <c r="M2826" s="204">
        <v>11840</v>
      </c>
      <c r="N2826" s="204">
        <f t="shared" si="347"/>
        <v>14380</v>
      </c>
      <c r="O2826" s="354">
        <f>M2826-N2826+MO2826</f>
        <v>0</v>
      </c>
      <c r="KL2826" s="961"/>
      <c r="MO2826" s="1064">
        <v>2540</v>
      </c>
      <c r="BOO2826" s="334">
        <v>2840</v>
      </c>
      <c r="BOQ2826" s="303">
        <v>8000</v>
      </c>
      <c r="BOW2826" s="303">
        <v>1000</v>
      </c>
      <c r="BUF2826" s="303">
        <v>1000</v>
      </c>
      <c r="BUI2826" s="303">
        <v>1000</v>
      </c>
      <c r="BUQ2826" s="303">
        <v>540</v>
      </c>
    </row>
    <row r="2827" spans="2:353 1703:1915" ht="45" customHeight="1">
      <c r="B2827" s="203">
        <v>5714400219</v>
      </c>
      <c r="C2827" s="203" t="str">
        <f>VLOOKUP(B2827,'效期天數(2025.1126更新)'!B:C,2,FALSE)</f>
        <v>GLU-B</v>
      </c>
      <c r="D2827" s="203">
        <f>VLOOKUP(B2827,'效期天數(2025.1126更新)'!B:E,4,0)</f>
        <v>360</v>
      </c>
      <c r="E2827" s="204" t="e">
        <f>VLOOKUP(F2827,'帳庫存(20260119  00點更新)'!C:I,7,0)</f>
        <v>#N/A</v>
      </c>
      <c r="F2827" s="296">
        <v>21926132</v>
      </c>
      <c r="G2827" s="295">
        <v>46105</v>
      </c>
      <c r="H2827" s="592" t="s">
        <v>8636</v>
      </c>
      <c r="J2827" s="352">
        <f t="shared" si="346"/>
        <v>46465</v>
      </c>
      <c r="K2827" s="203" t="s">
        <v>8544</v>
      </c>
      <c r="L2827" s="204">
        <v>12000</v>
      </c>
      <c r="M2827" s="204">
        <v>11980</v>
      </c>
      <c r="N2827" s="204">
        <f t="shared" si="347"/>
        <v>13390</v>
      </c>
      <c r="O2827" s="354">
        <f>M2827-N2827+LE2827+LJ2827</f>
        <v>0</v>
      </c>
      <c r="KL2827" s="961"/>
      <c r="LE2827" s="944">
        <v>1000</v>
      </c>
      <c r="LJ2827" s="944">
        <v>410</v>
      </c>
      <c r="BOP2827" s="334">
        <v>2000</v>
      </c>
      <c r="BOR2827" s="303">
        <v>7000</v>
      </c>
      <c r="BPF2827" s="303">
        <v>2980</v>
      </c>
      <c r="BPY2827" s="303">
        <v>1000</v>
      </c>
      <c r="BRA2827" s="303">
        <v>410</v>
      </c>
    </row>
    <row r="2828" spans="2:353 1703:1915" ht="45" customHeight="1">
      <c r="B2828" s="203">
        <v>5714400219</v>
      </c>
      <c r="C2828" s="203" t="str">
        <f>VLOOKUP(B2828,'效期天數(2025.1126更新)'!B:C,2,FALSE)</f>
        <v>GLU-B</v>
      </c>
      <c r="D2828" s="203">
        <f>VLOOKUP(B2828,'效期天數(2025.1126更新)'!B:E,4,0)</f>
        <v>360</v>
      </c>
      <c r="E2828" s="204" t="e">
        <f>VLOOKUP(F2828,'帳庫存(20260119  00點更新)'!C:I,7,0)</f>
        <v>#N/A</v>
      </c>
      <c r="F2828" s="296">
        <v>21926133</v>
      </c>
      <c r="G2828" s="295">
        <v>46105</v>
      </c>
      <c r="H2828" s="592" t="s">
        <v>8636</v>
      </c>
      <c r="J2828" s="352">
        <f t="shared" si="346"/>
        <v>46465</v>
      </c>
      <c r="K2828" s="203" t="s">
        <v>8544</v>
      </c>
      <c r="L2828" s="204">
        <v>12000</v>
      </c>
      <c r="M2828" s="204">
        <v>11820</v>
      </c>
      <c r="N2828" s="204">
        <f t="shared" si="347"/>
        <v>12290</v>
      </c>
      <c r="O2828" s="354">
        <f>M2828-N2828+LO2828</f>
        <v>0</v>
      </c>
      <c r="KL2828" s="961"/>
      <c r="LO2828" s="944">
        <v>470</v>
      </c>
      <c r="BOU2828" s="303">
        <v>10000</v>
      </c>
      <c r="BPF2828" s="303">
        <v>820</v>
      </c>
      <c r="BRA2828" s="303">
        <v>1470</v>
      </c>
    </row>
    <row r="2829" spans="2:353 1703:1915" ht="45" customHeight="1">
      <c r="B2829" s="203">
        <v>5714400219</v>
      </c>
      <c r="C2829" s="203" t="str">
        <f>VLOOKUP(B2829,'效期天數(2025.1126更新)'!B:C,2,FALSE)</f>
        <v>GLU-B</v>
      </c>
      <c r="D2829" s="203">
        <f>VLOOKUP(B2829,'效期天數(2025.1126更新)'!B:E,4,0)</f>
        <v>360</v>
      </c>
      <c r="E2829" s="204" t="e">
        <f>VLOOKUP(F2829,'帳庫存(20260119  00點更新)'!C:I,7,0)</f>
        <v>#N/A</v>
      </c>
      <c r="F2829" s="296">
        <v>21926134</v>
      </c>
      <c r="G2829" s="295">
        <v>46105</v>
      </c>
      <c r="H2829" s="592" t="s">
        <v>8636</v>
      </c>
      <c r="J2829" s="352">
        <f t="shared" si="346"/>
        <v>46465</v>
      </c>
      <c r="K2829" s="203" t="s">
        <v>8544</v>
      </c>
      <c r="L2829" s="204">
        <v>12000</v>
      </c>
      <c r="M2829" s="204">
        <v>11980</v>
      </c>
      <c r="N2829" s="204">
        <f t="shared" si="347"/>
        <v>12320</v>
      </c>
      <c r="O2829" s="354">
        <f>M2829-N2829+LP2829</f>
        <v>0</v>
      </c>
      <c r="KL2829" s="961"/>
      <c r="LP2829" s="944">
        <v>340</v>
      </c>
      <c r="BPB2829" s="303">
        <v>8000</v>
      </c>
      <c r="BPG2829" s="303">
        <v>1980</v>
      </c>
      <c r="BPI2829" s="303">
        <v>2000</v>
      </c>
      <c r="BRA2829" s="303">
        <v>340</v>
      </c>
    </row>
    <row r="2830" spans="2:353 1703:1915" ht="45" customHeight="1">
      <c r="B2830" s="203">
        <v>5714400219</v>
      </c>
      <c r="C2830" s="203" t="str">
        <f>VLOOKUP(B2830,'效期天數(2025.1126更新)'!B:C,2,FALSE)</f>
        <v>GLU-B</v>
      </c>
      <c r="D2830" s="203">
        <f>VLOOKUP(B2830,'效期天數(2025.1126更新)'!B:E,4,0)</f>
        <v>360</v>
      </c>
      <c r="E2830" s="204" t="e">
        <f>VLOOKUP(F2830,'帳庫存(20260119  00點更新)'!C:I,7,0)</f>
        <v>#N/A</v>
      </c>
      <c r="F2830" s="296">
        <v>21926141</v>
      </c>
      <c r="G2830" s="295">
        <v>46113</v>
      </c>
      <c r="H2830" s="754" t="s">
        <v>8828</v>
      </c>
      <c r="J2830" s="352">
        <f t="shared" si="346"/>
        <v>46473</v>
      </c>
      <c r="K2830" s="203" t="s">
        <v>8700</v>
      </c>
      <c r="L2830" s="204">
        <v>12000</v>
      </c>
      <c r="M2830" s="204">
        <v>12030</v>
      </c>
      <c r="N2830" s="204">
        <f t="shared" si="347"/>
        <v>12030</v>
      </c>
      <c r="O2830" s="354">
        <f>M2830-N2830</f>
        <v>0</v>
      </c>
      <c r="BPH2830" s="303">
        <v>5000</v>
      </c>
      <c r="BPT2830" s="303">
        <v>4000</v>
      </c>
      <c r="BQB2830" s="303">
        <v>3030</v>
      </c>
    </row>
    <row r="2831" spans="2:353 1703:1915" ht="45" customHeight="1">
      <c r="B2831" s="203">
        <v>5714400219</v>
      </c>
      <c r="C2831" s="203" t="str">
        <f>VLOOKUP(B2831,'效期天數(2025.1126更新)'!B:C,2,FALSE)</f>
        <v>GLU-B</v>
      </c>
      <c r="D2831" s="203">
        <f>VLOOKUP(B2831,'效期天數(2025.1126更新)'!B:E,4,0)</f>
        <v>360</v>
      </c>
      <c r="E2831" s="204" t="e">
        <f>VLOOKUP(F2831,'帳庫存(20260119  00點更新)'!C:I,7,0)</f>
        <v>#N/A</v>
      </c>
      <c r="F2831" s="296">
        <v>21926142</v>
      </c>
      <c r="G2831" s="295">
        <v>46113</v>
      </c>
      <c r="H2831" s="754" t="s">
        <v>8828</v>
      </c>
      <c r="J2831" s="352">
        <f t="shared" si="346"/>
        <v>46473</v>
      </c>
      <c r="K2831" s="203" t="s">
        <v>8700</v>
      </c>
      <c r="L2831" s="204">
        <v>12000</v>
      </c>
      <c r="M2831" s="204">
        <v>11940</v>
      </c>
      <c r="N2831" s="204">
        <f t="shared" si="347"/>
        <v>11940</v>
      </c>
      <c r="O2831" s="354">
        <f>M2831-N2831</f>
        <v>0</v>
      </c>
      <c r="BPN2831" s="303">
        <v>10000</v>
      </c>
      <c r="BQB2831" s="303">
        <v>1940</v>
      </c>
    </row>
    <row r="2832" spans="2:353 1703:1915" ht="45" customHeight="1">
      <c r="B2832" s="203">
        <v>5714400219</v>
      </c>
      <c r="C2832" s="203" t="str">
        <f>VLOOKUP(B2832,'效期天數(2025.1126更新)'!B:C,2,FALSE)</f>
        <v>GLU-B</v>
      </c>
      <c r="D2832" s="203">
        <f>VLOOKUP(B2832,'效期天數(2025.1126更新)'!B:E,4,0)</f>
        <v>360</v>
      </c>
      <c r="E2832" s="204" t="e">
        <f>VLOOKUP(F2832,'帳庫存(20260119  00點更新)'!C:I,7,0)</f>
        <v>#N/A</v>
      </c>
      <c r="F2832" s="296">
        <v>21926143</v>
      </c>
      <c r="G2832" s="295">
        <v>46113</v>
      </c>
      <c r="H2832" s="754" t="s">
        <v>8828</v>
      </c>
      <c r="J2832" s="352">
        <f t="shared" si="346"/>
        <v>46473</v>
      </c>
      <c r="K2832" s="203" t="s">
        <v>8700</v>
      </c>
      <c r="L2832" s="204">
        <v>12000</v>
      </c>
      <c r="M2832" s="204">
        <v>11800</v>
      </c>
      <c r="N2832" s="204">
        <f t="shared" si="347"/>
        <v>11800</v>
      </c>
      <c r="O2832" s="354">
        <f>M2832-N2832</f>
        <v>0</v>
      </c>
      <c r="BPV2832" s="303">
        <v>8000</v>
      </c>
      <c r="BQE2832" s="303">
        <v>1800</v>
      </c>
      <c r="BQJ2832" s="334">
        <v>2000</v>
      </c>
    </row>
    <row r="2833" spans="2:371 1794:1930" ht="45" customHeight="1">
      <c r="B2833" s="203">
        <v>5714400219</v>
      </c>
      <c r="C2833" s="203" t="str">
        <f>VLOOKUP(B2833,'效期天數(2025.1126更新)'!B:C,2,FALSE)</f>
        <v>GLU-B</v>
      </c>
      <c r="D2833" s="203">
        <f>VLOOKUP(B2833,'效期天數(2025.1126更新)'!B:E,4,0)</f>
        <v>360</v>
      </c>
      <c r="E2833" s="204" t="e">
        <f>VLOOKUP(F2833,'帳庫存(20260119  00點更新)'!C:I,7,0)</f>
        <v>#N/A</v>
      </c>
      <c r="F2833" s="296">
        <v>21926144</v>
      </c>
      <c r="G2833" s="295">
        <v>46113</v>
      </c>
      <c r="H2833" s="754" t="s">
        <v>8828</v>
      </c>
      <c r="J2833" s="352">
        <f t="shared" si="346"/>
        <v>46473</v>
      </c>
      <c r="K2833" s="203" t="s">
        <v>8700</v>
      </c>
      <c r="L2833" s="204">
        <v>12000</v>
      </c>
      <c r="M2833" s="204">
        <v>11930</v>
      </c>
      <c r="N2833" s="204">
        <f t="shared" si="347"/>
        <v>11930</v>
      </c>
      <c r="O2833" s="354">
        <f>M2833-N2833</f>
        <v>0</v>
      </c>
      <c r="BPZ2833" s="303">
        <v>930</v>
      </c>
      <c r="BQF2833" s="303">
        <v>6000</v>
      </c>
      <c r="BQW2833" s="303">
        <v>5000</v>
      </c>
    </row>
    <row r="2834" spans="2:371 1794:1930" ht="45" customHeight="1">
      <c r="B2834" s="203">
        <v>5714400219</v>
      </c>
      <c r="C2834" s="203" t="str">
        <f>VLOOKUP(B2834,'效期天數(2025.1126更新)'!B:C,2,FALSE)</f>
        <v>GLU-B</v>
      </c>
      <c r="D2834" s="203">
        <f>VLOOKUP(B2834,'效期天數(2025.1126更新)'!B:E,4,0)</f>
        <v>360</v>
      </c>
      <c r="E2834" s="204" t="e">
        <f>VLOOKUP(F2834,'帳庫存(20260119  00點更新)'!C:I,7,0)</f>
        <v>#N/A</v>
      </c>
      <c r="F2834" s="296">
        <v>21926151</v>
      </c>
      <c r="G2834" s="295">
        <v>46122</v>
      </c>
      <c r="H2834" s="538" t="s">
        <v>9036</v>
      </c>
      <c r="J2834" s="352">
        <f t="shared" si="346"/>
        <v>46482</v>
      </c>
      <c r="K2834" s="203" t="s">
        <v>8856</v>
      </c>
      <c r="L2834" s="204">
        <v>12000</v>
      </c>
      <c r="M2834" s="204">
        <v>11880</v>
      </c>
      <c r="N2834" s="204">
        <f t="shared" si="347"/>
        <v>11970</v>
      </c>
      <c r="O2834" s="354">
        <f>M2834-N2834+NG2834</f>
        <v>0</v>
      </c>
      <c r="NG2834" s="651">
        <v>90</v>
      </c>
      <c r="BQK2834" s="303">
        <v>10000</v>
      </c>
      <c r="BRJ2834" s="334">
        <v>1000</v>
      </c>
      <c r="BTY2834" s="303">
        <v>880</v>
      </c>
      <c r="BVE2834" s="303">
        <v>90</v>
      </c>
    </row>
    <row r="2835" spans="2:371 1794:1930" ht="45" customHeight="1">
      <c r="B2835" s="203">
        <v>5714400219</v>
      </c>
      <c r="C2835" s="203" t="str">
        <f>VLOOKUP(B2835,'效期天數(2025.1126更新)'!B:C,2,FALSE)</f>
        <v>GLU-B</v>
      </c>
      <c r="D2835" s="203">
        <f>VLOOKUP(B2835,'效期天數(2025.1126更新)'!B:E,4,0)</f>
        <v>360</v>
      </c>
      <c r="E2835" s="204" t="e">
        <f>VLOOKUP(F2835,'帳庫存(20260119  00點更新)'!C:I,7,0)</f>
        <v>#N/A</v>
      </c>
      <c r="F2835" s="296">
        <v>21926152</v>
      </c>
      <c r="G2835" s="295">
        <v>46122</v>
      </c>
      <c r="H2835" s="538" t="s">
        <v>9036</v>
      </c>
      <c r="J2835" s="352">
        <f t="shared" si="346"/>
        <v>46482</v>
      </c>
      <c r="K2835" s="203" t="s">
        <v>8856</v>
      </c>
      <c r="L2835" s="204">
        <v>12000</v>
      </c>
      <c r="M2835" s="204">
        <v>11920</v>
      </c>
      <c r="N2835" s="204">
        <f t="shared" si="347"/>
        <v>11920</v>
      </c>
      <c r="O2835" s="354">
        <f>M2835-N2835</f>
        <v>0</v>
      </c>
      <c r="BQO2835" s="303">
        <v>11000</v>
      </c>
      <c r="BSR2835" s="303">
        <v>300</v>
      </c>
      <c r="BTV2835" s="303">
        <v>620</v>
      </c>
    </row>
    <row r="2836" spans="2:371 1794:1930" ht="45" customHeight="1">
      <c r="B2836" s="203">
        <v>5714400219</v>
      </c>
      <c r="C2836" s="203" t="str">
        <f>VLOOKUP(B2836,'效期天數(2025.1126更新)'!B:C,2,FALSE)</f>
        <v>GLU-B</v>
      </c>
      <c r="D2836" s="203">
        <f>VLOOKUP(B2836,'效期天數(2025.1126更新)'!B:E,4,0)</f>
        <v>360</v>
      </c>
      <c r="E2836" s="204" t="e">
        <f>VLOOKUP(F2836,'帳庫存(20260119  00點更新)'!C:I,7,0)</f>
        <v>#N/A</v>
      </c>
      <c r="F2836" s="296">
        <v>21926153</v>
      </c>
      <c r="G2836" s="295">
        <v>46122</v>
      </c>
      <c r="H2836" s="538" t="s">
        <v>9036</v>
      </c>
      <c r="J2836" s="352">
        <f t="shared" si="346"/>
        <v>46482</v>
      </c>
      <c r="K2836" s="203" t="s">
        <v>8856</v>
      </c>
      <c r="L2836" s="204">
        <v>12000</v>
      </c>
      <c r="M2836" s="204">
        <v>11790</v>
      </c>
      <c r="N2836" s="204">
        <f t="shared" si="347"/>
        <v>15440</v>
      </c>
      <c r="O2836" s="354">
        <f>M2836-N2836+MP2836+MQ2836+NG2836</f>
        <v>0</v>
      </c>
      <c r="MP2836" s="1064">
        <v>2010</v>
      </c>
      <c r="MQ2836" s="1064">
        <v>1000</v>
      </c>
      <c r="NG2836" s="651">
        <v>640</v>
      </c>
      <c r="BQO2836" s="303">
        <v>2000</v>
      </c>
      <c r="BQR2836" s="334">
        <v>4000</v>
      </c>
      <c r="BQS2836" s="334">
        <v>2000</v>
      </c>
      <c r="BQW2836" s="303">
        <v>3000</v>
      </c>
      <c r="BSL2836" s="342">
        <v>790</v>
      </c>
      <c r="BTY2836" s="303">
        <v>3010</v>
      </c>
      <c r="BVE2836" s="303">
        <v>640</v>
      </c>
    </row>
    <row r="2837" spans="2:371 1794:1930" ht="45" customHeight="1">
      <c r="B2837" s="203">
        <v>5714400219</v>
      </c>
      <c r="C2837" s="203" t="str">
        <f>VLOOKUP(B2837,'效期天數(2025.1126更新)'!B:C,2,FALSE)</f>
        <v>GLU-B</v>
      </c>
      <c r="D2837" s="203">
        <f>VLOOKUP(B2837,'效期天數(2025.1126更新)'!B:E,4,0)</f>
        <v>360</v>
      </c>
      <c r="E2837" s="204" t="e">
        <f>VLOOKUP(F2837,'帳庫存(20260119  00點更新)'!C:I,7,0)</f>
        <v>#N/A</v>
      </c>
      <c r="F2837" s="296">
        <v>21926154</v>
      </c>
      <c r="G2837" s="295">
        <v>46122</v>
      </c>
      <c r="H2837" s="538" t="s">
        <v>9036</v>
      </c>
      <c r="J2837" s="352">
        <f t="shared" si="346"/>
        <v>46482</v>
      </c>
      <c r="K2837" s="203" t="s">
        <v>8856</v>
      </c>
      <c r="L2837" s="204">
        <v>12000</v>
      </c>
      <c r="M2837" s="204">
        <v>11910</v>
      </c>
      <c r="N2837" s="204">
        <f t="shared" si="347"/>
        <v>11910</v>
      </c>
      <c r="O2837" s="354">
        <f t="shared" ref="O2837:O2842" si="348">M2837-N2837</f>
        <v>0</v>
      </c>
      <c r="BQQ2837" s="303">
        <v>9000</v>
      </c>
      <c r="BQW2837" s="303">
        <v>2000</v>
      </c>
      <c r="BVE2837" s="303">
        <v>910</v>
      </c>
    </row>
    <row r="2838" spans="2:371 1794:1930" ht="45" customHeight="1">
      <c r="B2838" s="203">
        <v>5714400219</v>
      </c>
      <c r="C2838" s="203" t="str">
        <f>VLOOKUP(B2838,'效期天數(2025.1126更新)'!B:C,2,FALSE)</f>
        <v>GLU-B</v>
      </c>
      <c r="D2838" s="203">
        <f>VLOOKUP(B2838,'效期天數(2025.1126更新)'!B:E,4,0)</f>
        <v>360</v>
      </c>
      <c r="E2838" s="204" t="e">
        <f>VLOOKUP(F2838,'帳庫存(20260119  00點更新)'!C:I,7,0)</f>
        <v>#N/A</v>
      </c>
      <c r="F2838" s="296">
        <v>21926171</v>
      </c>
      <c r="G2838" s="295">
        <v>46132</v>
      </c>
      <c r="H2838" s="580" t="s">
        <v>9239</v>
      </c>
      <c r="J2838" s="352">
        <f t="shared" si="346"/>
        <v>46492</v>
      </c>
      <c r="K2838" s="203" t="s">
        <v>9131</v>
      </c>
      <c r="L2838" s="204">
        <v>12000</v>
      </c>
      <c r="M2838" s="204">
        <v>11830</v>
      </c>
      <c r="N2838" s="204">
        <f t="shared" si="347"/>
        <v>11830</v>
      </c>
      <c r="O2838" s="354">
        <f t="shared" si="348"/>
        <v>0</v>
      </c>
      <c r="BQT2838" s="303">
        <v>10000</v>
      </c>
      <c r="BRA2838" s="303">
        <v>830</v>
      </c>
      <c r="BSF2838" s="303">
        <v>1000</v>
      </c>
    </row>
    <row r="2839" spans="2:371 1794:1930" ht="45" customHeight="1">
      <c r="B2839" s="203">
        <v>5714400219</v>
      </c>
      <c r="C2839" s="203" t="str">
        <f>VLOOKUP(B2839,'效期天數(2025.1126更新)'!B:C,2,FALSE)</f>
        <v>GLU-B</v>
      </c>
      <c r="D2839" s="203">
        <f>VLOOKUP(B2839,'效期天數(2025.1126更新)'!B:E,4,0)</f>
        <v>360</v>
      </c>
      <c r="E2839" s="204" t="e">
        <f>VLOOKUP(F2839,'帳庫存(20260119  00點更新)'!C:I,7,0)</f>
        <v>#N/A</v>
      </c>
      <c r="F2839" s="296">
        <v>21926172</v>
      </c>
      <c r="G2839" s="295">
        <v>46132</v>
      </c>
      <c r="H2839" s="580" t="s">
        <v>9239</v>
      </c>
      <c r="J2839" s="352">
        <f t="shared" si="346"/>
        <v>46492</v>
      </c>
      <c r="K2839" s="203" t="s">
        <v>9131</v>
      </c>
      <c r="L2839" s="204">
        <v>12000</v>
      </c>
      <c r="M2839" s="204">
        <v>11820</v>
      </c>
      <c r="N2839" s="204">
        <f t="shared" si="347"/>
        <v>11820</v>
      </c>
      <c r="O2839" s="354">
        <f t="shared" si="348"/>
        <v>0</v>
      </c>
      <c r="BQY2839" s="303">
        <v>10000</v>
      </c>
      <c r="BRA2839" s="303">
        <v>1820</v>
      </c>
    </row>
    <row r="2840" spans="2:371 1794:1930" ht="45" customHeight="1">
      <c r="B2840" s="203">
        <v>5714400219</v>
      </c>
      <c r="C2840" s="203" t="str">
        <f>VLOOKUP(B2840,'效期天數(2025.1126更新)'!B:C,2,FALSE)</f>
        <v>GLU-B</v>
      </c>
      <c r="D2840" s="203">
        <f>VLOOKUP(B2840,'效期天數(2025.1126更新)'!B:E,4,0)</f>
        <v>360</v>
      </c>
      <c r="E2840" s="204" t="e">
        <f>VLOOKUP(F2840,'帳庫存(20260119  00點更新)'!C:I,7,0)</f>
        <v>#N/A</v>
      </c>
      <c r="F2840" s="296">
        <v>21926173</v>
      </c>
      <c r="G2840" s="295">
        <v>46132</v>
      </c>
      <c r="H2840" s="580" t="s">
        <v>9239</v>
      </c>
      <c r="J2840" s="352">
        <f t="shared" si="346"/>
        <v>46492</v>
      </c>
      <c r="K2840" s="203" t="s">
        <v>9131</v>
      </c>
      <c r="L2840" s="204">
        <v>12000</v>
      </c>
      <c r="M2840" s="204">
        <v>11720</v>
      </c>
      <c r="N2840" s="204">
        <f t="shared" si="347"/>
        <v>11720</v>
      </c>
      <c r="O2840" s="354">
        <f t="shared" si="348"/>
        <v>0</v>
      </c>
      <c r="BQZ2840" s="303">
        <v>10000</v>
      </c>
      <c r="BRA2840" s="303">
        <v>1720</v>
      </c>
    </row>
    <row r="2841" spans="2:371 1794:1930" ht="45" customHeight="1">
      <c r="B2841" s="203">
        <v>5714400219</v>
      </c>
      <c r="C2841" s="203" t="str">
        <f>VLOOKUP(B2841,'效期天數(2025.1126更新)'!B:C,2,FALSE)</f>
        <v>GLU-B</v>
      </c>
      <c r="D2841" s="203">
        <f>VLOOKUP(B2841,'效期天數(2025.1126更新)'!B:E,4,0)</f>
        <v>360</v>
      </c>
      <c r="E2841" s="204" t="e">
        <f>VLOOKUP(F2841,'帳庫存(20260119  00點更新)'!C:I,7,0)</f>
        <v>#N/A</v>
      </c>
      <c r="F2841" s="296">
        <v>21926174</v>
      </c>
      <c r="G2841" s="295">
        <v>46132</v>
      </c>
      <c r="H2841" s="580" t="s">
        <v>9239</v>
      </c>
      <c r="J2841" s="352">
        <f t="shared" si="346"/>
        <v>46492</v>
      </c>
      <c r="K2841" s="203" t="s">
        <v>9131</v>
      </c>
      <c r="L2841" s="204">
        <v>12000</v>
      </c>
      <c r="M2841" s="204">
        <v>11840</v>
      </c>
      <c r="N2841" s="204">
        <f t="shared" si="347"/>
        <v>11840</v>
      </c>
      <c r="O2841" s="354">
        <f t="shared" si="348"/>
        <v>0</v>
      </c>
      <c r="BRA2841" s="303">
        <v>11840</v>
      </c>
    </row>
    <row r="2842" spans="2:371 1794:1930" ht="45" customHeight="1">
      <c r="B2842" s="203">
        <v>5714400219</v>
      </c>
      <c r="C2842" s="203" t="str">
        <f>VLOOKUP(B2842,'效期天數(2025.1126更新)'!B:C,2,FALSE)</f>
        <v>GLU-B</v>
      </c>
      <c r="D2842" s="203">
        <f>VLOOKUP(B2842,'效期天數(2025.1126更新)'!B:E,4,0)</f>
        <v>360</v>
      </c>
      <c r="E2842" s="204" t="e">
        <f>VLOOKUP(F2842,'帳庫存(20260119  00點更新)'!C:I,7,0)</f>
        <v>#N/A</v>
      </c>
      <c r="F2842" s="296">
        <v>21926175</v>
      </c>
      <c r="G2842" s="295">
        <v>46135</v>
      </c>
      <c r="H2842" s="999" t="s">
        <v>5133</v>
      </c>
      <c r="J2842" s="352">
        <f t="shared" si="346"/>
        <v>46495</v>
      </c>
      <c r="K2842" s="203" t="s">
        <v>9184</v>
      </c>
      <c r="L2842" s="204">
        <v>12000</v>
      </c>
      <c r="M2842" s="204">
        <v>11780</v>
      </c>
      <c r="N2842" s="204">
        <f t="shared" si="347"/>
        <v>11780</v>
      </c>
      <c r="O2842" s="354">
        <f t="shared" si="348"/>
        <v>0</v>
      </c>
      <c r="BRB2842" s="303">
        <v>10000</v>
      </c>
      <c r="BRM2842" s="303">
        <v>1780</v>
      </c>
    </row>
    <row r="2843" spans="2:371 1794:1930" ht="45" customHeight="1">
      <c r="B2843" s="203">
        <v>5714400219</v>
      </c>
      <c r="C2843" s="203" t="str">
        <f>VLOOKUP(B2843,'效期天數(2025.1126更新)'!B:C,2,FALSE)</f>
        <v>GLU-B</v>
      </c>
      <c r="D2843" s="203">
        <f>VLOOKUP(B2843,'效期天數(2025.1126更新)'!B:E,4,0)</f>
        <v>360</v>
      </c>
      <c r="E2843" s="204" t="e">
        <f>VLOOKUP(F2843,'帳庫存(20260119  00點更新)'!C:I,7,0)</f>
        <v>#N/A</v>
      </c>
      <c r="F2843" s="296">
        <v>21926176</v>
      </c>
      <c r="G2843" s="295">
        <v>46135</v>
      </c>
      <c r="H2843" s="999" t="s">
        <v>5133</v>
      </c>
      <c r="J2843" s="352">
        <f t="shared" si="346"/>
        <v>46495</v>
      </c>
      <c r="K2843" s="203" t="s">
        <v>9184</v>
      </c>
      <c r="L2843" s="204">
        <v>12000</v>
      </c>
      <c r="M2843" s="204">
        <v>11700</v>
      </c>
      <c r="N2843" s="204">
        <f t="shared" si="347"/>
        <v>11850</v>
      </c>
      <c r="O2843" s="354">
        <f>M2843-N2843+ME2843</f>
        <v>550</v>
      </c>
      <c r="ME2843" s="1064">
        <v>700</v>
      </c>
      <c r="BRF2843" s="303">
        <v>10000</v>
      </c>
      <c r="BRM2843" s="303">
        <v>1700</v>
      </c>
      <c r="BUA2843" s="334">
        <v>150</v>
      </c>
    </row>
    <row r="2844" spans="2:371 1794:1930" ht="45" customHeight="1">
      <c r="B2844" s="203">
        <v>5714400219</v>
      </c>
      <c r="C2844" s="203" t="str">
        <f>VLOOKUP(B2844,'效期天數(2025.1126更新)'!B:C,2,FALSE)</f>
        <v>GLU-B</v>
      </c>
      <c r="D2844" s="203">
        <f>VLOOKUP(B2844,'效期天數(2025.1126更新)'!B:E,4,0)</f>
        <v>360</v>
      </c>
      <c r="E2844" s="204" t="e">
        <f>VLOOKUP(F2844,'帳庫存(20260119  00點更新)'!C:I,7,0)</f>
        <v>#N/A</v>
      </c>
      <c r="F2844" s="296">
        <v>21926177</v>
      </c>
      <c r="G2844" s="295">
        <v>46135</v>
      </c>
      <c r="H2844" s="999" t="s">
        <v>5133</v>
      </c>
      <c r="J2844" s="352">
        <f t="shared" si="346"/>
        <v>46495</v>
      </c>
      <c r="K2844" s="203" t="s">
        <v>9184</v>
      </c>
      <c r="L2844" s="204">
        <v>12000</v>
      </c>
      <c r="M2844" s="204">
        <v>11490</v>
      </c>
      <c r="N2844" s="204">
        <f t="shared" si="347"/>
        <v>11490</v>
      </c>
      <c r="O2844" s="354">
        <f t="shared" ref="O2844:O2850" si="349">M2844-N2844</f>
        <v>0</v>
      </c>
      <c r="BRG2844" s="303">
        <v>10000</v>
      </c>
      <c r="BRM2844" s="303">
        <v>1490</v>
      </c>
    </row>
    <row r="2845" spans="2:371 1794:1930" ht="45" customHeight="1">
      <c r="B2845" s="203">
        <v>5714400219</v>
      </c>
      <c r="C2845" s="203" t="str">
        <f>VLOOKUP(B2845,'效期天數(2025.1126更新)'!B:C,2,FALSE)</f>
        <v>GLU-B</v>
      </c>
      <c r="D2845" s="203">
        <f>VLOOKUP(B2845,'效期天數(2025.1126更新)'!B:E,4,0)</f>
        <v>360</v>
      </c>
      <c r="E2845" s="204" t="e">
        <f>VLOOKUP(F2845,'帳庫存(20260119  00點更新)'!C:I,7,0)</f>
        <v>#N/A</v>
      </c>
      <c r="F2845" s="296">
        <v>21926178</v>
      </c>
      <c r="G2845" s="295">
        <v>46135</v>
      </c>
      <c r="H2845" s="999" t="s">
        <v>5133</v>
      </c>
      <c r="J2845" s="352">
        <f t="shared" si="346"/>
        <v>46495</v>
      </c>
      <c r="K2845" s="203" t="s">
        <v>9184</v>
      </c>
      <c r="L2845" s="204">
        <v>12000</v>
      </c>
      <c r="M2845" s="204">
        <v>11650</v>
      </c>
      <c r="N2845" s="204">
        <f t="shared" si="347"/>
        <v>11650</v>
      </c>
      <c r="O2845" s="354">
        <f t="shared" si="349"/>
        <v>0</v>
      </c>
      <c r="BRL2845" s="303">
        <v>5000</v>
      </c>
      <c r="BRM2845" s="303">
        <v>6650</v>
      </c>
    </row>
    <row r="2846" spans="2:371 1794:1930" ht="45" customHeight="1">
      <c r="B2846" s="203">
        <v>5714400219</v>
      </c>
      <c r="C2846" s="203" t="str">
        <f>VLOOKUP(B2846,'效期天數(2025.1126更新)'!B:C,2,FALSE)</f>
        <v>GLU-B</v>
      </c>
      <c r="D2846" s="203">
        <f>VLOOKUP(B2846,'效期天數(2025.1126更新)'!B:E,4,0)</f>
        <v>360</v>
      </c>
      <c r="E2846" s="204" t="e">
        <f>VLOOKUP(F2846,'帳庫存(20260119  00點更新)'!C:I,7,0)</f>
        <v>#N/A</v>
      </c>
      <c r="F2846" s="296">
        <v>21926181</v>
      </c>
      <c r="G2846" s="295">
        <v>46140</v>
      </c>
      <c r="H2846" s="593" t="s">
        <v>9469</v>
      </c>
      <c r="J2846" s="352">
        <f t="shared" si="346"/>
        <v>46500</v>
      </c>
      <c r="K2846" s="203" t="s">
        <v>9272</v>
      </c>
      <c r="L2846" s="204">
        <v>12000</v>
      </c>
      <c r="M2846" s="204">
        <v>11730</v>
      </c>
      <c r="N2846" s="204">
        <f t="shared" si="347"/>
        <v>11730</v>
      </c>
      <c r="O2846" s="354">
        <f t="shared" si="349"/>
        <v>0</v>
      </c>
      <c r="BRO2846" s="303">
        <v>11000</v>
      </c>
      <c r="BUJ2846" s="303">
        <v>730</v>
      </c>
    </row>
    <row r="2847" spans="2:371 1794:1930" ht="45" customHeight="1">
      <c r="B2847" s="203">
        <v>5714400219</v>
      </c>
      <c r="C2847" s="203" t="str">
        <f>VLOOKUP(B2847,'效期天數(2025.1126更新)'!B:C,2,FALSE)</f>
        <v>GLU-B</v>
      </c>
      <c r="D2847" s="203">
        <f>VLOOKUP(B2847,'效期天數(2025.1126更新)'!B:E,4,0)</f>
        <v>360</v>
      </c>
      <c r="E2847" s="204" t="e">
        <f>VLOOKUP(F2847,'帳庫存(20260119  00點更新)'!C:I,7,0)</f>
        <v>#N/A</v>
      </c>
      <c r="F2847" s="296">
        <v>21926182</v>
      </c>
      <c r="G2847" s="295">
        <v>46140</v>
      </c>
      <c r="H2847" s="593" t="s">
        <v>9469</v>
      </c>
      <c r="J2847" s="352">
        <f t="shared" si="346"/>
        <v>46500</v>
      </c>
      <c r="K2847" s="203" t="s">
        <v>9272</v>
      </c>
      <c r="L2847" s="204">
        <v>12000</v>
      </c>
      <c r="M2847" s="204">
        <v>11720</v>
      </c>
      <c r="N2847" s="204">
        <f t="shared" si="347"/>
        <v>11720</v>
      </c>
      <c r="O2847" s="354">
        <f t="shared" si="349"/>
        <v>0</v>
      </c>
      <c r="BRT2847" s="303">
        <v>10000</v>
      </c>
      <c r="BSE2847" s="303">
        <v>1000</v>
      </c>
      <c r="BUJ2847" s="303">
        <v>720</v>
      </c>
    </row>
    <row r="2848" spans="2:371 1794:1930" ht="45" customHeight="1">
      <c r="B2848" s="203">
        <v>5714400219</v>
      </c>
      <c r="C2848" s="203" t="str">
        <f>VLOOKUP(B2848,'效期天數(2025.1126更新)'!B:C,2,FALSE)</f>
        <v>GLU-B</v>
      </c>
      <c r="D2848" s="203">
        <f>VLOOKUP(B2848,'效期天數(2025.1126更新)'!B:E,4,0)</f>
        <v>360</v>
      </c>
      <c r="E2848" s="204" t="e">
        <f>VLOOKUP(F2848,'帳庫存(20260119  00點更新)'!C:I,7,0)</f>
        <v>#N/A</v>
      </c>
      <c r="F2848" s="296">
        <v>21926183</v>
      </c>
      <c r="G2848" s="295">
        <v>46140</v>
      </c>
      <c r="H2848" s="593" t="s">
        <v>9469</v>
      </c>
      <c r="J2848" s="352">
        <f t="shared" si="346"/>
        <v>46500</v>
      </c>
      <c r="K2848" s="203" t="s">
        <v>9272</v>
      </c>
      <c r="L2848" s="204">
        <v>12000</v>
      </c>
      <c r="M2848" s="204">
        <v>11710</v>
      </c>
      <c r="N2848" s="204">
        <f t="shared" si="347"/>
        <v>11710</v>
      </c>
      <c r="O2848" s="354">
        <f t="shared" si="349"/>
        <v>0</v>
      </c>
      <c r="BRX2848" s="303">
        <v>10000</v>
      </c>
      <c r="BSE2848" s="303">
        <v>1000</v>
      </c>
      <c r="BVF2848" s="303">
        <v>710</v>
      </c>
    </row>
    <row r="2849" spans="2:374 1848:1930" ht="45" customHeight="1">
      <c r="B2849" s="203">
        <v>5714400219</v>
      </c>
      <c r="C2849" s="203" t="str">
        <f>VLOOKUP(B2849,'效期天數(2025.1126更新)'!B:C,2,FALSE)</f>
        <v>GLU-B</v>
      </c>
      <c r="D2849" s="203">
        <f>VLOOKUP(B2849,'效期天數(2025.1126更新)'!B:E,4,0)</f>
        <v>360</v>
      </c>
      <c r="E2849" s="204" t="e">
        <f>VLOOKUP(F2849,'帳庫存(20260119  00點更新)'!C:I,7,0)</f>
        <v>#N/A</v>
      </c>
      <c r="F2849" s="296">
        <v>21926184</v>
      </c>
      <c r="G2849" s="295">
        <v>46140</v>
      </c>
      <c r="H2849" s="593" t="s">
        <v>9469</v>
      </c>
      <c r="J2849" s="352">
        <f t="shared" si="346"/>
        <v>46500</v>
      </c>
      <c r="K2849" s="203" t="s">
        <v>9272</v>
      </c>
      <c r="L2849" s="204">
        <v>12000</v>
      </c>
      <c r="M2849" s="204">
        <v>11730</v>
      </c>
      <c r="N2849" s="204">
        <f t="shared" si="347"/>
        <v>11730</v>
      </c>
      <c r="O2849" s="354">
        <f t="shared" si="349"/>
        <v>0</v>
      </c>
      <c r="BSB2849" s="303">
        <v>10000</v>
      </c>
      <c r="BSK2849" s="334">
        <v>1000</v>
      </c>
      <c r="BVF2849" s="303">
        <v>730</v>
      </c>
    </row>
    <row r="2850" spans="2:374 1848:1930" ht="45" customHeight="1">
      <c r="B2850" s="203">
        <v>5714400219</v>
      </c>
      <c r="C2850" s="203" t="str">
        <f>VLOOKUP(B2850,'效期天數(2025.1126更新)'!B:C,2,FALSE)</f>
        <v>GLU-B</v>
      </c>
      <c r="D2850" s="203">
        <f>VLOOKUP(B2850,'效期天數(2025.1126更新)'!B:E,4,0)</f>
        <v>360</v>
      </c>
      <c r="E2850" s="204" t="e">
        <f>VLOOKUP(F2850,'帳庫存(20260119  00點更新)'!C:I,7,0)</f>
        <v>#N/A</v>
      </c>
      <c r="F2850" s="296">
        <v>21926191</v>
      </c>
      <c r="G2850" s="295">
        <v>46149</v>
      </c>
      <c r="H2850" s="747" t="s">
        <v>9505</v>
      </c>
      <c r="J2850" s="352">
        <f t="shared" si="346"/>
        <v>46509</v>
      </c>
      <c r="K2850" s="203" t="s">
        <v>9426</v>
      </c>
      <c r="L2850" s="204">
        <v>12000</v>
      </c>
      <c r="M2850" s="204">
        <v>11930</v>
      </c>
      <c r="N2850" s="204">
        <f t="shared" si="347"/>
        <v>11930</v>
      </c>
      <c r="O2850" s="354">
        <f t="shared" si="349"/>
        <v>0</v>
      </c>
      <c r="BSH2850" s="303">
        <v>10000</v>
      </c>
      <c r="BSU2850" s="303">
        <v>1930</v>
      </c>
    </row>
    <row r="2851" spans="2:374 1848:1930" ht="45" customHeight="1">
      <c r="B2851" s="203">
        <v>5714400219</v>
      </c>
      <c r="C2851" s="203" t="str">
        <f>VLOOKUP(B2851,'效期天數(2025.1126更新)'!B:C,2,FALSE)</f>
        <v>GLU-B</v>
      </c>
      <c r="D2851" s="203">
        <f>VLOOKUP(B2851,'效期天數(2025.1126更新)'!B:E,4,0)</f>
        <v>360</v>
      </c>
      <c r="E2851" s="204" t="e">
        <f>VLOOKUP(F2851,'帳庫存(20260119  00點更新)'!C:I,7,0)</f>
        <v>#N/A</v>
      </c>
      <c r="F2851" s="296">
        <v>21926192</v>
      </c>
      <c r="G2851" s="295">
        <v>46149</v>
      </c>
      <c r="H2851" s="747" t="s">
        <v>9505</v>
      </c>
      <c r="J2851" s="352">
        <f t="shared" si="346"/>
        <v>46509</v>
      </c>
      <c r="K2851" s="203" t="s">
        <v>9426</v>
      </c>
      <c r="L2851" s="204">
        <v>12000</v>
      </c>
      <c r="M2851" s="204">
        <v>11830</v>
      </c>
      <c r="N2851" s="204">
        <f t="shared" si="347"/>
        <v>11830</v>
      </c>
      <c r="O2851" s="354">
        <f>M2851-N2851+MZ2851</f>
        <v>430</v>
      </c>
      <c r="MZ2851" s="814">
        <v>430</v>
      </c>
      <c r="BSI2851" s="303">
        <v>10000</v>
      </c>
      <c r="BSV2851" s="303">
        <v>1830</v>
      </c>
    </row>
    <row r="2852" spans="2:374 1848:1930" ht="45" customHeight="1">
      <c r="B2852" s="203">
        <v>5714400219</v>
      </c>
      <c r="C2852" s="203" t="str">
        <f>VLOOKUP(B2852,'效期天數(2025.1126更新)'!B:C,2,FALSE)</f>
        <v>GLU-B</v>
      </c>
      <c r="D2852" s="203">
        <f>VLOOKUP(B2852,'效期天數(2025.1126更新)'!B:E,4,0)</f>
        <v>360</v>
      </c>
      <c r="E2852" s="204" t="e">
        <f>VLOOKUP(F2852,'帳庫存(20260119  00點更新)'!C:I,7,0)</f>
        <v>#N/A</v>
      </c>
      <c r="F2852" s="296">
        <v>21926193</v>
      </c>
      <c r="G2852" s="295">
        <v>46149</v>
      </c>
      <c r="H2852" s="747" t="s">
        <v>9505</v>
      </c>
      <c r="J2852" s="352">
        <f t="shared" si="346"/>
        <v>46509</v>
      </c>
      <c r="K2852" s="203" t="s">
        <v>9426</v>
      </c>
      <c r="L2852" s="204">
        <v>12000</v>
      </c>
      <c r="M2852" s="204">
        <v>11800</v>
      </c>
      <c r="N2852" s="204">
        <f t="shared" si="347"/>
        <v>11800</v>
      </c>
      <c r="O2852" s="354">
        <f t="shared" ref="O2852:O2857" si="350">M2852-N2852</f>
        <v>0</v>
      </c>
      <c r="BSI2852" s="303">
        <v>2000</v>
      </c>
      <c r="BSJ2852" s="334">
        <v>5000</v>
      </c>
      <c r="BSU2852" s="303">
        <v>4800</v>
      </c>
    </row>
    <row r="2853" spans="2:374 1848:1930" ht="45" customHeight="1">
      <c r="B2853" s="203">
        <v>5714400219</v>
      </c>
      <c r="C2853" s="203" t="str">
        <f>VLOOKUP(B2853,'效期天數(2025.1126更新)'!B:C,2,FALSE)</f>
        <v>GLU-B</v>
      </c>
      <c r="D2853" s="203">
        <f>VLOOKUP(B2853,'效期天數(2025.1126更新)'!B:E,4,0)</f>
        <v>360</v>
      </c>
      <c r="E2853" s="204" t="e">
        <f>VLOOKUP(F2853,'帳庫存(20260119  00點更新)'!C:I,7,0)</f>
        <v>#N/A</v>
      </c>
      <c r="F2853" s="296">
        <v>21926194</v>
      </c>
      <c r="G2853" s="295">
        <v>46149</v>
      </c>
      <c r="H2853" s="747" t="s">
        <v>9505</v>
      </c>
      <c r="J2853" s="352">
        <f t="shared" si="346"/>
        <v>46509</v>
      </c>
      <c r="K2853" s="203" t="s">
        <v>9426</v>
      </c>
      <c r="L2853" s="204">
        <v>12000</v>
      </c>
      <c r="M2853" s="204">
        <v>11800</v>
      </c>
      <c r="N2853" s="204">
        <f t="shared" si="347"/>
        <v>11800</v>
      </c>
      <c r="O2853" s="354">
        <f t="shared" si="350"/>
        <v>0</v>
      </c>
      <c r="BST2853" s="303">
        <v>10000</v>
      </c>
      <c r="BSV2853" s="303">
        <v>1800</v>
      </c>
    </row>
    <row r="2854" spans="2:374 1848:1930" ht="45" customHeight="1">
      <c r="B2854" s="203">
        <v>5714400219</v>
      </c>
      <c r="C2854" s="203" t="str">
        <f>VLOOKUP(B2854,'效期天數(2025.1126更新)'!B:C,2,FALSE)</f>
        <v>GLU-B</v>
      </c>
      <c r="D2854" s="203">
        <f>VLOOKUP(B2854,'效期天數(2025.1126更新)'!B:E,4,0)</f>
        <v>360</v>
      </c>
      <c r="E2854" s="204" t="e">
        <f>VLOOKUP(F2854,'帳庫存(20260119  00點更新)'!C:I,7,0)</f>
        <v>#N/A</v>
      </c>
      <c r="F2854" s="296">
        <v>21926195</v>
      </c>
      <c r="G2854" s="295">
        <v>46150</v>
      </c>
      <c r="H2854" s="546" t="s">
        <v>9506</v>
      </c>
      <c r="J2854" s="352">
        <f t="shared" si="346"/>
        <v>46510</v>
      </c>
      <c r="K2854" s="203" t="s">
        <v>9432</v>
      </c>
      <c r="L2854" s="204">
        <v>12000</v>
      </c>
      <c r="M2854" s="204">
        <v>11910</v>
      </c>
      <c r="N2854" s="204">
        <f t="shared" si="347"/>
        <v>11910</v>
      </c>
      <c r="O2854" s="354">
        <f t="shared" si="350"/>
        <v>0</v>
      </c>
      <c r="BTA2854" s="303">
        <v>10000</v>
      </c>
      <c r="BTB2854" s="303">
        <v>1000</v>
      </c>
      <c r="BUG2854" s="303">
        <v>910</v>
      </c>
    </row>
    <row r="2855" spans="2:374 1848:1930" ht="45" customHeight="1">
      <c r="B2855" s="203">
        <v>5714400219</v>
      </c>
      <c r="C2855" s="203" t="str">
        <f>VLOOKUP(B2855,'效期天數(2025.1126更新)'!B:C,2,FALSE)</f>
        <v>GLU-B</v>
      </c>
      <c r="D2855" s="203">
        <f>VLOOKUP(B2855,'效期天數(2025.1126更新)'!B:E,4,0)</f>
        <v>360</v>
      </c>
      <c r="E2855" s="204" t="e">
        <f>VLOOKUP(F2855,'帳庫存(20260119  00點更新)'!C:I,7,0)</f>
        <v>#N/A</v>
      </c>
      <c r="F2855" s="296">
        <v>21926196</v>
      </c>
      <c r="G2855" s="295">
        <v>46150</v>
      </c>
      <c r="H2855" s="546" t="s">
        <v>9506</v>
      </c>
      <c r="J2855" s="352">
        <f t="shared" si="346"/>
        <v>46510</v>
      </c>
      <c r="K2855" s="203" t="s">
        <v>9432</v>
      </c>
      <c r="L2855" s="204">
        <v>12000</v>
      </c>
      <c r="M2855" s="204">
        <v>12020</v>
      </c>
      <c r="N2855" s="204">
        <f t="shared" si="347"/>
        <v>12020</v>
      </c>
      <c r="O2855" s="354">
        <f t="shared" si="350"/>
        <v>0</v>
      </c>
      <c r="BTH2855" s="303">
        <v>10000</v>
      </c>
      <c r="BUG2855" s="303">
        <v>2020</v>
      </c>
    </row>
    <row r="2856" spans="2:374 1848:1930" ht="45" customHeight="1">
      <c r="B2856" s="203">
        <v>5714400219</v>
      </c>
      <c r="C2856" s="203" t="str">
        <f>VLOOKUP(B2856,'效期天數(2025.1126更新)'!B:C,2,FALSE)</f>
        <v>GLU-B</v>
      </c>
      <c r="D2856" s="203">
        <f>VLOOKUP(B2856,'效期天數(2025.1126更新)'!B:E,4,0)</f>
        <v>360</v>
      </c>
      <c r="E2856" s="204" t="e">
        <f>VLOOKUP(F2856,'帳庫存(20260119  00點更新)'!C:I,7,0)</f>
        <v>#N/A</v>
      </c>
      <c r="F2856" s="296">
        <v>21926197</v>
      </c>
      <c r="G2856" s="295">
        <v>46150</v>
      </c>
      <c r="H2856" s="546" t="s">
        <v>9506</v>
      </c>
      <c r="J2856" s="352">
        <f t="shared" si="346"/>
        <v>46510</v>
      </c>
      <c r="K2856" s="203" t="s">
        <v>9432</v>
      </c>
      <c r="L2856" s="204">
        <v>12000</v>
      </c>
      <c r="M2856" s="204">
        <v>11820</v>
      </c>
      <c r="N2856" s="204">
        <f t="shared" si="347"/>
        <v>11820</v>
      </c>
      <c r="O2856" s="354">
        <f t="shared" si="350"/>
        <v>0</v>
      </c>
      <c r="BTI2856" s="303">
        <v>4000</v>
      </c>
      <c r="BTZ2856" s="303">
        <v>5000</v>
      </c>
      <c r="BUG2856" s="303">
        <v>2820</v>
      </c>
    </row>
    <row r="2857" spans="2:374 1848:1930" ht="45" customHeight="1">
      <c r="B2857" s="203">
        <v>5714400219</v>
      </c>
      <c r="C2857" s="203" t="str">
        <f>VLOOKUP(B2857,'效期天數(2025.1126更新)'!B:C,2,FALSE)</f>
        <v>GLU-B</v>
      </c>
      <c r="D2857" s="203">
        <f>VLOOKUP(B2857,'效期天數(2025.1126更新)'!B:E,4,0)</f>
        <v>360</v>
      </c>
      <c r="E2857" s="204" t="e">
        <f>VLOOKUP(F2857,'帳庫存(20260119  00點更新)'!C:I,7,0)</f>
        <v>#N/A</v>
      </c>
      <c r="F2857" s="296">
        <v>21926198</v>
      </c>
      <c r="G2857" s="295">
        <v>46150</v>
      </c>
      <c r="H2857" s="546" t="s">
        <v>9506</v>
      </c>
      <c r="J2857" s="352">
        <f t="shared" si="346"/>
        <v>46510</v>
      </c>
      <c r="K2857" s="203" t="s">
        <v>9432</v>
      </c>
      <c r="L2857" s="204">
        <v>12000</v>
      </c>
      <c r="M2857" s="204">
        <v>12120</v>
      </c>
      <c r="N2857" s="204">
        <f t="shared" si="347"/>
        <v>12120</v>
      </c>
      <c r="O2857" s="354">
        <f t="shared" si="350"/>
        <v>0</v>
      </c>
      <c r="BTJ2857" s="303">
        <v>10000</v>
      </c>
      <c r="BTX2857" s="303">
        <v>1120</v>
      </c>
      <c r="BUG2857" s="303">
        <v>1000</v>
      </c>
    </row>
    <row r="2858" spans="2:374 1848:1930" ht="45" customHeight="1">
      <c r="B2858" s="203">
        <v>5714400219</v>
      </c>
      <c r="C2858" s="203" t="str">
        <f>VLOOKUP(B2858,'效期天數(2025.1126更新)'!B:C,2,FALSE)</f>
        <v>GLU-B</v>
      </c>
      <c r="D2858" s="203">
        <f>VLOOKUP(B2858,'效期天數(2025.1126更新)'!B:E,4,0)</f>
        <v>360</v>
      </c>
      <c r="E2858" s="204" t="e">
        <f>VLOOKUP(F2858,'帳庫存(20260119  00點更新)'!C:I,7,0)</f>
        <v>#N/A</v>
      </c>
      <c r="F2858" s="203">
        <v>21926201</v>
      </c>
      <c r="G2858" s="295">
        <v>46157</v>
      </c>
      <c r="H2858" s="592" t="s">
        <v>9953</v>
      </c>
      <c r="J2858" s="352">
        <f t="shared" si="346"/>
        <v>46517</v>
      </c>
      <c r="K2858" s="203" t="s">
        <v>9768</v>
      </c>
      <c r="L2858" s="204">
        <v>12000</v>
      </c>
      <c r="M2858" s="204">
        <v>11930</v>
      </c>
      <c r="N2858" s="204">
        <f t="shared" si="347"/>
        <v>11000</v>
      </c>
      <c r="O2858" s="354">
        <f>M2858-N2858+NB2858</f>
        <v>1010</v>
      </c>
      <c r="NB2858" s="651">
        <v>80</v>
      </c>
      <c r="BTM2858" s="303">
        <v>7000</v>
      </c>
      <c r="BTP2858" s="334">
        <v>2000</v>
      </c>
      <c r="BTQ2858" s="303">
        <v>2000</v>
      </c>
    </row>
    <row r="2859" spans="2:374 1848:1930" ht="45" customHeight="1">
      <c r="B2859" s="203">
        <v>5714400219</v>
      </c>
      <c r="C2859" s="203" t="str">
        <f>VLOOKUP(B2859,'效期天數(2025.1126更新)'!B:C,2,FALSE)</f>
        <v>GLU-B</v>
      </c>
      <c r="D2859" s="203">
        <f>VLOOKUP(B2859,'效期天數(2025.1126更新)'!B:E,4,0)</f>
        <v>360</v>
      </c>
      <c r="E2859" s="204" t="e">
        <f>VLOOKUP(F2859,'帳庫存(20260119  00點更新)'!C:I,7,0)</f>
        <v>#N/A</v>
      </c>
      <c r="F2859" s="203">
        <v>21926202</v>
      </c>
      <c r="G2859" s="295">
        <v>46157</v>
      </c>
      <c r="H2859" s="592" t="s">
        <v>9953</v>
      </c>
      <c r="J2859" s="352">
        <f t="shared" si="346"/>
        <v>46517</v>
      </c>
      <c r="K2859" s="203" t="s">
        <v>9768</v>
      </c>
      <c r="L2859" s="204">
        <v>12000</v>
      </c>
      <c r="M2859" s="204">
        <v>11900</v>
      </c>
      <c r="N2859" s="204">
        <f t="shared" si="347"/>
        <v>11900</v>
      </c>
      <c r="O2859" s="354">
        <f>M2859-N2859+NB2859+NJ2859</f>
        <v>1860</v>
      </c>
      <c r="NB2859" s="651">
        <v>1000</v>
      </c>
      <c r="NJ2859" s="651">
        <v>860</v>
      </c>
      <c r="BTM2859" s="303">
        <v>7000</v>
      </c>
      <c r="BUG2859" s="303">
        <v>2000</v>
      </c>
      <c r="BUK2859" s="303">
        <v>2900</v>
      </c>
    </row>
    <row r="2860" spans="2:374 1848:1930" ht="45" customHeight="1">
      <c r="B2860" s="203">
        <v>5714400219</v>
      </c>
      <c r="C2860" s="203" t="str">
        <f>VLOOKUP(B2860,'效期天數(2025.1126更新)'!B:C,2,FALSE)</f>
        <v>GLU-B</v>
      </c>
      <c r="D2860" s="203">
        <f>VLOOKUP(B2860,'效期天數(2025.1126更新)'!B:E,4,0)</f>
        <v>360</v>
      </c>
      <c r="E2860" s="204" t="e">
        <f>VLOOKUP(F2860,'帳庫存(20260119  00點更新)'!C:I,7,0)</f>
        <v>#N/A</v>
      </c>
      <c r="F2860" s="203">
        <v>21926203</v>
      </c>
      <c r="G2860" s="295">
        <v>46157</v>
      </c>
      <c r="H2860" s="592" t="s">
        <v>9953</v>
      </c>
      <c r="I2860" s="286" t="s">
        <v>9970</v>
      </c>
      <c r="J2860" s="352">
        <f t="shared" si="346"/>
        <v>46517</v>
      </c>
      <c r="K2860" s="203" t="s">
        <v>9768</v>
      </c>
      <c r="L2860" s="204">
        <v>12000</v>
      </c>
      <c r="M2860" s="204">
        <v>11870</v>
      </c>
      <c r="N2860" s="204">
        <f t="shared" si="347"/>
        <v>1870</v>
      </c>
      <c r="O2860" s="354">
        <f t="shared" ref="O2860:O2890" si="351">M2860-N2860</f>
        <v>10000</v>
      </c>
      <c r="BUB2860" s="303">
        <v>200</v>
      </c>
      <c r="BUP2860" s="303">
        <v>1670</v>
      </c>
    </row>
    <row r="2861" spans="2:374 1848:1930" ht="45" customHeight="1">
      <c r="B2861" s="203">
        <v>5714400219</v>
      </c>
      <c r="C2861" s="203" t="str">
        <f>VLOOKUP(B2861,'效期天數(2025.1126更新)'!B:C,2,FALSE)</f>
        <v>GLU-B</v>
      </c>
      <c r="D2861" s="203">
        <f>VLOOKUP(B2861,'效期天數(2025.1126更新)'!B:E,4,0)</f>
        <v>360</v>
      </c>
      <c r="E2861" s="204" t="e">
        <f>VLOOKUP(F2861,'帳庫存(20260119  00點更新)'!C:I,7,0)</f>
        <v>#N/A</v>
      </c>
      <c r="F2861" s="203">
        <v>21926204</v>
      </c>
      <c r="G2861" s="295">
        <v>46157</v>
      </c>
      <c r="H2861" s="592" t="s">
        <v>9953</v>
      </c>
      <c r="J2861" s="352">
        <f t="shared" si="346"/>
        <v>46517</v>
      </c>
      <c r="K2861" s="203" t="s">
        <v>9768</v>
      </c>
      <c r="L2861" s="204">
        <v>12000</v>
      </c>
      <c r="M2861" s="204">
        <v>11950</v>
      </c>
      <c r="N2861" s="204">
        <f t="shared" si="347"/>
        <v>10000</v>
      </c>
      <c r="O2861" s="354">
        <f t="shared" si="351"/>
        <v>1950</v>
      </c>
      <c r="BUC2861" s="303">
        <v>10000</v>
      </c>
    </row>
    <row r="2862" spans="2:374 1848:1930" ht="45" customHeight="1">
      <c r="B2862" s="203">
        <v>5714400219</v>
      </c>
      <c r="C2862" s="203" t="str">
        <f>VLOOKUP(B2862,'效期天數(2025.1126更新)'!B:C,2,FALSE)</f>
        <v>GLU-B</v>
      </c>
      <c r="D2862" s="203">
        <f>VLOOKUP(B2862,'效期天數(2025.1126更新)'!B:E,4,0)</f>
        <v>360</v>
      </c>
      <c r="E2862" s="204" t="e">
        <f>VLOOKUP(F2862,'帳庫存(20260119  00點更新)'!C:I,7,0)</f>
        <v>#N/A</v>
      </c>
      <c r="F2862" s="296">
        <v>21926211</v>
      </c>
      <c r="G2862" s="295">
        <v>46162</v>
      </c>
      <c r="H2862" s="912" t="s">
        <v>10174</v>
      </c>
      <c r="J2862" s="352">
        <f t="shared" si="346"/>
        <v>46522</v>
      </c>
      <c r="K2862" s="203" t="s">
        <v>9877</v>
      </c>
      <c r="L2862" s="204">
        <v>12000</v>
      </c>
      <c r="M2862" s="204">
        <v>11880</v>
      </c>
      <c r="N2862" s="204">
        <f t="shared" si="347"/>
        <v>10000</v>
      </c>
      <c r="O2862" s="354">
        <f t="shared" si="351"/>
        <v>1880</v>
      </c>
      <c r="BUH2862" s="303">
        <v>10000</v>
      </c>
    </row>
    <row r="2863" spans="2:374 1848:1930" ht="45" customHeight="1">
      <c r="B2863" s="203">
        <v>5714400219</v>
      </c>
      <c r="C2863" s="203" t="str">
        <f>VLOOKUP(B2863,'效期天數(2025.1126更新)'!B:C,2,FALSE)</f>
        <v>GLU-B</v>
      </c>
      <c r="D2863" s="203">
        <f>VLOOKUP(B2863,'效期天數(2025.1126更新)'!B:E,4,0)</f>
        <v>360</v>
      </c>
      <c r="E2863" s="204" t="e">
        <f>VLOOKUP(F2863,'帳庫存(20260119  00點更新)'!C:I,7,0)</f>
        <v>#N/A</v>
      </c>
      <c r="F2863" s="296">
        <v>21926212</v>
      </c>
      <c r="G2863" s="295">
        <v>46162</v>
      </c>
      <c r="H2863" s="912" t="s">
        <v>10174</v>
      </c>
      <c r="J2863" s="352">
        <f t="shared" si="346"/>
        <v>46522</v>
      </c>
      <c r="K2863" s="203" t="s">
        <v>9877</v>
      </c>
      <c r="L2863" s="204">
        <v>12000</v>
      </c>
      <c r="M2863" s="204">
        <v>12030</v>
      </c>
      <c r="N2863" s="204">
        <f t="shared" si="347"/>
        <v>11000</v>
      </c>
      <c r="O2863" s="354">
        <f t="shared" si="351"/>
        <v>1030</v>
      </c>
      <c r="BUH2863" s="303">
        <v>6000</v>
      </c>
      <c r="BUV2863" s="303">
        <v>5000</v>
      </c>
    </row>
    <row r="2864" spans="2:374 1848:1930" ht="45" customHeight="1">
      <c r="B2864" s="203">
        <v>5714400219</v>
      </c>
      <c r="C2864" s="203" t="str">
        <f>VLOOKUP(B2864,'效期天數(2025.1126更新)'!B:C,2,FALSE)</f>
        <v>GLU-B</v>
      </c>
      <c r="D2864" s="203">
        <f>VLOOKUP(B2864,'效期天數(2025.1126更新)'!B:E,4,0)</f>
        <v>360</v>
      </c>
      <c r="E2864" s="204" t="e">
        <f>VLOOKUP(F2864,'帳庫存(20260119  00點更新)'!C:I,7,0)</f>
        <v>#N/A</v>
      </c>
      <c r="F2864" s="296">
        <v>21926213</v>
      </c>
      <c r="G2864" s="295">
        <v>46162</v>
      </c>
      <c r="H2864" s="912" t="s">
        <v>10174</v>
      </c>
      <c r="J2864" s="352">
        <f t="shared" si="346"/>
        <v>46522</v>
      </c>
      <c r="K2864" s="203" t="s">
        <v>9877</v>
      </c>
      <c r="L2864" s="204">
        <v>12000</v>
      </c>
      <c r="M2864" s="204">
        <v>12040</v>
      </c>
      <c r="N2864" s="204">
        <f t="shared" si="347"/>
        <v>10000</v>
      </c>
      <c r="O2864" s="354">
        <f t="shared" si="351"/>
        <v>2040</v>
      </c>
      <c r="BUT2864" s="303">
        <v>10000</v>
      </c>
    </row>
    <row r="2865" spans="2:298 1565:1927" ht="45" customHeight="1">
      <c r="B2865" s="203">
        <v>5714400219</v>
      </c>
      <c r="C2865" s="203" t="str">
        <f>VLOOKUP(B2865,'效期天數(2025.1126更新)'!B:C,2,FALSE)</f>
        <v>GLU-B</v>
      </c>
      <c r="D2865" s="203">
        <f>VLOOKUP(B2865,'效期天數(2025.1126更新)'!B:E,4,0)</f>
        <v>360</v>
      </c>
      <c r="E2865" s="204" t="e">
        <f>VLOOKUP(F2865,'帳庫存(20260119  00點更新)'!C:I,7,0)</f>
        <v>#N/A</v>
      </c>
      <c r="F2865" s="296">
        <v>21926214</v>
      </c>
      <c r="G2865" s="295">
        <v>46162</v>
      </c>
      <c r="H2865" s="912" t="s">
        <v>10174</v>
      </c>
      <c r="J2865" s="352">
        <f t="shared" si="346"/>
        <v>46522</v>
      </c>
      <c r="K2865" s="203" t="s">
        <v>9877</v>
      </c>
      <c r="L2865" s="204">
        <v>12000</v>
      </c>
      <c r="M2865" s="204">
        <v>11970</v>
      </c>
      <c r="N2865" s="204">
        <f t="shared" si="347"/>
        <v>10000</v>
      </c>
      <c r="O2865" s="354">
        <f t="shared" si="351"/>
        <v>1970</v>
      </c>
      <c r="BUU2865" s="303">
        <v>10000</v>
      </c>
    </row>
    <row r="2866" spans="2:298 1565:1927" ht="45" customHeight="1">
      <c r="B2866" s="203">
        <v>5714400219</v>
      </c>
      <c r="C2866" s="203" t="str">
        <f>VLOOKUP(B2866,'效期天數(2025.1126更新)'!B:C,2,FALSE)</f>
        <v>GLU-B</v>
      </c>
      <c r="D2866" s="203">
        <f>VLOOKUP(B2866,'效期天數(2025.1126更新)'!B:E,4,0)</f>
        <v>360</v>
      </c>
      <c r="E2866" s="204" t="e">
        <f>VLOOKUP(F2866,'帳庫存(20260119  00點更新)'!C:I,7,0)</f>
        <v>#N/A</v>
      </c>
      <c r="F2866" s="296">
        <v>21926215</v>
      </c>
      <c r="G2866" s="295">
        <v>46165</v>
      </c>
      <c r="H2866" s="747" t="s">
        <v>10175</v>
      </c>
      <c r="J2866" s="352">
        <f t="shared" si="346"/>
        <v>46525</v>
      </c>
      <c r="K2866" s="203" t="s">
        <v>10022</v>
      </c>
      <c r="L2866" s="204">
        <v>12000</v>
      </c>
      <c r="M2866" s="204">
        <v>11730</v>
      </c>
      <c r="N2866" s="204">
        <f t="shared" si="347"/>
        <v>10000</v>
      </c>
      <c r="O2866" s="354">
        <f t="shared" si="351"/>
        <v>1730</v>
      </c>
      <c r="BUX2866" s="303">
        <v>10000</v>
      </c>
    </row>
    <row r="2867" spans="2:298 1565:1927" ht="45" customHeight="1">
      <c r="B2867" s="203">
        <v>5714400219</v>
      </c>
      <c r="C2867" s="203" t="str">
        <f>VLOOKUP(B2867,'效期天數(2025.1126更新)'!B:C,2,FALSE)</f>
        <v>GLU-B</v>
      </c>
      <c r="D2867" s="203">
        <f>VLOOKUP(B2867,'效期天數(2025.1126更新)'!B:E,4,0)</f>
        <v>360</v>
      </c>
      <c r="E2867" s="204" t="e">
        <f>VLOOKUP(F2867,'帳庫存(20260119  00點更新)'!C:I,7,0)</f>
        <v>#N/A</v>
      </c>
      <c r="F2867" s="296">
        <v>21926216</v>
      </c>
      <c r="G2867" s="295">
        <v>46165</v>
      </c>
      <c r="H2867" s="747" t="s">
        <v>10175</v>
      </c>
      <c r="J2867" s="352">
        <f t="shared" si="346"/>
        <v>46525</v>
      </c>
      <c r="K2867" s="203" t="s">
        <v>10022</v>
      </c>
      <c r="L2867" s="204">
        <v>12000</v>
      </c>
      <c r="M2867" s="204">
        <v>11730</v>
      </c>
      <c r="N2867" s="204">
        <f t="shared" si="347"/>
        <v>9000</v>
      </c>
      <c r="O2867" s="354">
        <f t="shared" si="351"/>
        <v>2730</v>
      </c>
      <c r="BVC2867" s="303">
        <v>9000</v>
      </c>
    </row>
    <row r="2868" spans="2:298 1565:1927" ht="45" customHeight="1">
      <c r="B2868" s="203">
        <v>5714400219</v>
      </c>
      <c r="C2868" s="203" t="str">
        <f>VLOOKUP(B2868,'效期天數(2025.1126更新)'!B:C,2,FALSE)</f>
        <v>GLU-B</v>
      </c>
      <c r="D2868" s="203">
        <f>VLOOKUP(B2868,'效期天數(2025.1126更新)'!B:E,4,0)</f>
        <v>360</v>
      </c>
      <c r="E2868" s="204" t="e">
        <f>VLOOKUP(F2868,'帳庫存(20260119  00點更新)'!C:I,7,0)</f>
        <v>#N/A</v>
      </c>
      <c r="F2868" s="296">
        <v>21926217</v>
      </c>
      <c r="G2868" s="295">
        <v>46165</v>
      </c>
      <c r="H2868" s="747" t="s">
        <v>10175</v>
      </c>
      <c r="J2868" s="352">
        <f t="shared" si="346"/>
        <v>46525</v>
      </c>
      <c r="K2868" s="203" t="s">
        <v>10022</v>
      </c>
      <c r="L2868" s="204">
        <v>12000</v>
      </c>
      <c r="M2868" s="204">
        <v>11730</v>
      </c>
      <c r="N2868" s="204">
        <f t="shared" si="347"/>
        <v>0</v>
      </c>
      <c r="O2868" s="354">
        <f t="shared" si="351"/>
        <v>11730</v>
      </c>
    </row>
    <row r="2869" spans="2:298 1565:1927" ht="45" customHeight="1">
      <c r="B2869" s="203">
        <v>5714400219</v>
      </c>
      <c r="C2869" s="203" t="str">
        <f>VLOOKUP(B2869,'效期天數(2025.1126更新)'!B:C,2,FALSE)</f>
        <v>GLU-B</v>
      </c>
      <c r="D2869" s="203">
        <f>VLOOKUP(B2869,'效期天數(2025.1126更新)'!B:E,4,0)</f>
        <v>360</v>
      </c>
      <c r="E2869" s="204" t="e">
        <f>VLOOKUP(F2869,'帳庫存(20260119  00點更新)'!C:I,7,0)</f>
        <v>#N/A</v>
      </c>
      <c r="F2869" s="296">
        <v>21926218</v>
      </c>
      <c r="G2869" s="295">
        <v>46165</v>
      </c>
      <c r="H2869" s="747" t="s">
        <v>10175</v>
      </c>
      <c r="J2869" s="352">
        <f t="shared" si="346"/>
        <v>46525</v>
      </c>
      <c r="K2869" s="203" t="s">
        <v>10022</v>
      </c>
      <c r="L2869" s="204">
        <v>12000</v>
      </c>
      <c r="M2869" s="204">
        <v>11730</v>
      </c>
      <c r="N2869" s="204">
        <f t="shared" si="347"/>
        <v>0</v>
      </c>
      <c r="O2869" s="354">
        <f t="shared" si="351"/>
        <v>11730</v>
      </c>
    </row>
    <row r="2870" spans="2:298 1565:1927" ht="45" customHeight="1">
      <c r="B2870" s="203">
        <v>5714400220</v>
      </c>
      <c r="C2870" s="203" t="str">
        <f>VLOOKUP(B2870,'效期天數(2025.1126更新)'!B:C,2,FALSE)</f>
        <v>GLIPA-AD</v>
      </c>
      <c r="D2870" s="203">
        <f>VLOOKUP(B2870,'效期天數(2025.1126更新)'!B:E,4,0)</f>
        <v>120</v>
      </c>
      <c r="E2870" s="204">
        <f>VLOOKUP(F2870,'帳庫存(20260119  00點更新)'!C:I,7,0)</f>
        <v>2710</v>
      </c>
      <c r="F2870" s="296">
        <v>22026023</v>
      </c>
      <c r="G2870" s="295">
        <v>46030</v>
      </c>
      <c r="H2870" s="546" t="s">
        <v>7256</v>
      </c>
      <c r="J2870" s="352">
        <f t="shared" si="346"/>
        <v>46150</v>
      </c>
      <c r="K2870" s="203" t="s">
        <v>7169</v>
      </c>
      <c r="L2870" s="204">
        <v>2500</v>
      </c>
      <c r="M2870" s="204">
        <v>2710</v>
      </c>
      <c r="N2870" s="204">
        <f t="shared" si="347"/>
        <v>1560</v>
      </c>
      <c r="O2870" s="354">
        <f t="shared" si="351"/>
        <v>1150</v>
      </c>
      <c r="P2870" s="204" t="b">
        <f t="shared" ref="P2870:P2917" si="352">IF(O2870=E2870,TRUE,FALSE)</f>
        <v>0</v>
      </c>
      <c r="Q2870" s="586">
        <f t="shared" ref="Q2870:Q2917" si="353">O2870-E2870</f>
        <v>-1560</v>
      </c>
      <c r="KL2870" s="961"/>
      <c r="BHE2870" s="303">
        <v>1400</v>
      </c>
      <c r="BHV2870" s="334">
        <v>160</v>
      </c>
    </row>
    <row r="2871" spans="2:298 1565:1927" ht="45" customHeight="1">
      <c r="B2871" s="203">
        <v>5714400220</v>
      </c>
      <c r="C2871" s="203" t="str">
        <f>VLOOKUP(B2871,'效期天數(2025.1126更新)'!B:C,2,FALSE)</f>
        <v>GLIPA-AD</v>
      </c>
      <c r="D2871" s="203">
        <f>VLOOKUP(B2871,'效期天數(2025.1126更新)'!B:E,4,0)</f>
        <v>120</v>
      </c>
      <c r="E2871" s="204">
        <f>VLOOKUP(F2871,'帳庫存(20260119  00點更新)'!C:I,7,0)</f>
        <v>2610</v>
      </c>
      <c r="F2871" s="296">
        <v>22026024</v>
      </c>
      <c r="G2871" s="295">
        <v>46030</v>
      </c>
      <c r="H2871" s="546" t="s">
        <v>7256</v>
      </c>
      <c r="J2871" s="352">
        <f t="shared" si="346"/>
        <v>46150</v>
      </c>
      <c r="K2871" s="203" t="s">
        <v>7169</v>
      </c>
      <c r="L2871" s="204">
        <v>2500</v>
      </c>
      <c r="M2871" s="204">
        <v>2610</v>
      </c>
      <c r="N2871" s="204">
        <f t="shared" si="347"/>
        <v>2610</v>
      </c>
      <c r="O2871" s="354">
        <f t="shared" si="351"/>
        <v>0</v>
      </c>
      <c r="P2871" s="204" t="b">
        <f t="shared" si="352"/>
        <v>0</v>
      </c>
      <c r="Q2871" s="586">
        <f t="shared" si="353"/>
        <v>-2610</v>
      </c>
      <c r="KL2871" s="961"/>
      <c r="BHG2871" s="303">
        <v>1610</v>
      </c>
      <c r="BIC2871" s="699">
        <v>1000</v>
      </c>
    </row>
    <row r="2872" spans="2:298 1565:1927" ht="45" customHeight="1">
      <c r="B2872" s="203">
        <v>5714400221</v>
      </c>
      <c r="C2872" s="203" t="str">
        <f>VLOOKUP(B2872,'效期天數(2025.1126更新)'!B:C,2,FALSE)</f>
        <v>GLIPA-AU</v>
      </c>
      <c r="D2872" s="203">
        <f>VLOOKUP(B2872,'效期天數(2025.1126更新)'!B:E,4,0)</f>
        <v>120</v>
      </c>
      <c r="E2872" s="204">
        <f>VLOOKUP(F2872,'帳庫存(20260119  00點更新)'!C:I,7,0)</f>
        <v>4930</v>
      </c>
      <c r="F2872" s="296" t="s">
        <v>7193</v>
      </c>
      <c r="G2872" s="295">
        <v>46030</v>
      </c>
      <c r="H2872" s="546" t="s">
        <v>7255</v>
      </c>
      <c r="J2872" s="352">
        <f t="shared" si="346"/>
        <v>46150</v>
      </c>
      <c r="K2872" s="203" t="s">
        <v>7168</v>
      </c>
      <c r="L2872" s="204">
        <v>5000</v>
      </c>
      <c r="M2872" s="204">
        <v>4930</v>
      </c>
      <c r="N2872" s="204">
        <f t="shared" si="347"/>
        <v>4490</v>
      </c>
      <c r="O2872" s="354">
        <f t="shared" si="351"/>
        <v>440</v>
      </c>
      <c r="P2872" s="204" t="b">
        <f t="shared" si="352"/>
        <v>0</v>
      </c>
      <c r="Q2872" s="586">
        <f t="shared" si="353"/>
        <v>-4490</v>
      </c>
      <c r="KL2872" s="961"/>
      <c r="BHE2872" s="303">
        <v>1400</v>
      </c>
      <c r="BHG2872" s="303">
        <v>1930</v>
      </c>
      <c r="BHV2872" s="334">
        <v>160</v>
      </c>
      <c r="BIC2872" s="699">
        <v>1000</v>
      </c>
    </row>
    <row r="2873" spans="2:298 1565:1927" ht="45" customHeight="1">
      <c r="B2873" s="203">
        <v>5714400220</v>
      </c>
      <c r="C2873" s="203" t="str">
        <f>VLOOKUP(B2873,'效期天數(2025.1126更新)'!B:C,2,FALSE)</f>
        <v>GLIPA-AD</v>
      </c>
      <c r="D2873" s="203">
        <f>VLOOKUP(B2873,'效期天數(2025.1126更新)'!B:E,4,0)</f>
        <v>120</v>
      </c>
      <c r="E2873" s="204">
        <f>VLOOKUP(F2873,'帳庫存(20260119  00點更新)'!C:I,7,0)</f>
        <v>2510</v>
      </c>
      <c r="F2873" s="296">
        <v>22026031</v>
      </c>
      <c r="G2873" s="295">
        <v>46035</v>
      </c>
      <c r="H2873" s="592" t="s">
        <v>7269</v>
      </c>
      <c r="J2873" s="352">
        <f t="shared" si="346"/>
        <v>46155</v>
      </c>
      <c r="K2873" s="203" t="s">
        <v>7212</v>
      </c>
      <c r="L2873" s="204">
        <v>2500</v>
      </c>
      <c r="M2873" s="204">
        <v>2510</v>
      </c>
      <c r="N2873" s="204">
        <f t="shared" si="347"/>
        <v>2510</v>
      </c>
      <c r="O2873" s="354">
        <f t="shared" si="351"/>
        <v>0</v>
      </c>
      <c r="P2873" s="204" t="b">
        <f t="shared" si="352"/>
        <v>0</v>
      </c>
      <c r="Q2873" s="586">
        <f t="shared" si="353"/>
        <v>-2510</v>
      </c>
      <c r="KL2873" s="961"/>
      <c r="BHN2873" s="303">
        <v>2510</v>
      </c>
    </row>
    <row r="2874" spans="2:298 1565:1927" ht="45" customHeight="1">
      <c r="B2874" s="203">
        <v>5714400220</v>
      </c>
      <c r="C2874" s="203" t="str">
        <f>VLOOKUP(B2874,'效期天數(2025.1126更新)'!B:C,2,FALSE)</f>
        <v>GLIPA-AD</v>
      </c>
      <c r="D2874" s="203">
        <f>VLOOKUP(B2874,'效期天數(2025.1126更新)'!B:E,4,0)</f>
        <v>120</v>
      </c>
      <c r="E2874" s="204">
        <f>VLOOKUP(F2874,'帳庫存(20260119  00點更新)'!C:I,7,0)</f>
        <v>2580</v>
      </c>
      <c r="F2874" s="296">
        <v>22026032</v>
      </c>
      <c r="G2874" s="295">
        <v>46035</v>
      </c>
      <c r="H2874" s="592" t="s">
        <v>7269</v>
      </c>
      <c r="J2874" s="352">
        <f t="shared" si="346"/>
        <v>46155</v>
      </c>
      <c r="K2874" s="203" t="s">
        <v>7212</v>
      </c>
      <c r="L2874" s="204">
        <v>2500</v>
      </c>
      <c r="M2874" s="204">
        <v>2580</v>
      </c>
      <c r="N2874" s="204">
        <f t="shared" si="347"/>
        <v>2580</v>
      </c>
      <c r="O2874" s="354">
        <f t="shared" si="351"/>
        <v>0</v>
      </c>
      <c r="P2874" s="204" t="b">
        <f t="shared" si="352"/>
        <v>0</v>
      </c>
      <c r="Q2874" s="586">
        <f t="shared" si="353"/>
        <v>-2580</v>
      </c>
      <c r="KL2874" s="961"/>
      <c r="BHN2874" s="303">
        <v>2580</v>
      </c>
    </row>
    <row r="2875" spans="2:298 1565:1927" ht="45" customHeight="1">
      <c r="B2875" s="203">
        <v>5714400221</v>
      </c>
      <c r="C2875" s="203" t="str">
        <f>VLOOKUP(B2875,'效期天數(2025.1126更新)'!B:C,2,FALSE)</f>
        <v>GLIPA-AU</v>
      </c>
      <c r="D2875" s="203">
        <f>VLOOKUP(B2875,'效期天數(2025.1126更新)'!B:E,4,0)</f>
        <v>120</v>
      </c>
      <c r="E2875" s="204">
        <f>VLOOKUP(F2875,'帳庫存(20260119  00點更新)'!C:I,7,0)</f>
        <v>5090</v>
      </c>
      <c r="F2875" s="296" t="s">
        <v>7211</v>
      </c>
      <c r="G2875" s="295">
        <v>46035</v>
      </c>
      <c r="H2875" s="592" t="s">
        <v>7262</v>
      </c>
      <c r="J2875" s="352">
        <f t="shared" si="346"/>
        <v>46155</v>
      </c>
      <c r="K2875" s="203" t="s">
        <v>7210</v>
      </c>
      <c r="L2875" s="204">
        <v>5000</v>
      </c>
      <c r="M2875" s="204">
        <v>5090</v>
      </c>
      <c r="N2875" s="204">
        <f t="shared" si="347"/>
        <v>5090</v>
      </c>
      <c r="O2875" s="354">
        <f t="shared" si="351"/>
        <v>0</v>
      </c>
      <c r="P2875" s="204" t="b">
        <f t="shared" si="352"/>
        <v>0</v>
      </c>
      <c r="Q2875" s="586">
        <f t="shared" si="353"/>
        <v>-5090</v>
      </c>
      <c r="KL2875" s="961"/>
      <c r="BHN2875" s="303">
        <v>5090</v>
      </c>
    </row>
    <row r="2876" spans="2:298 1565:1927" ht="45" customHeight="1">
      <c r="B2876" s="203">
        <v>5714400220</v>
      </c>
      <c r="C2876" s="203" t="str">
        <f>VLOOKUP(B2876,'效期天數(2025.1126更新)'!B:C,2,FALSE)</f>
        <v>GLIPA-AD</v>
      </c>
      <c r="D2876" s="203">
        <f>VLOOKUP(B2876,'效期天數(2025.1126更新)'!B:E,4,0)</f>
        <v>120</v>
      </c>
      <c r="E2876" s="204" t="e">
        <f>VLOOKUP(F2876,'帳庫存(20260119  00點更新)'!C:I,7,0)</f>
        <v>#N/A</v>
      </c>
      <c r="F2876" s="296">
        <v>22026033</v>
      </c>
      <c r="G2876" s="295">
        <v>46037</v>
      </c>
      <c r="H2876" s="548" t="s">
        <v>7720</v>
      </c>
      <c r="J2876" s="352">
        <f t="shared" si="346"/>
        <v>46157</v>
      </c>
      <c r="K2876" s="203" t="s">
        <v>7231</v>
      </c>
      <c r="L2876" s="204">
        <v>2500</v>
      </c>
      <c r="M2876" s="204">
        <v>2510</v>
      </c>
      <c r="N2876" s="204">
        <f t="shared" si="347"/>
        <v>2510</v>
      </c>
      <c r="O2876" s="354">
        <f t="shared" si="351"/>
        <v>0</v>
      </c>
      <c r="P2876" s="204" t="e">
        <f t="shared" si="352"/>
        <v>#N/A</v>
      </c>
      <c r="Q2876" s="586" t="e">
        <f t="shared" si="353"/>
        <v>#N/A</v>
      </c>
      <c r="KL2876" s="961"/>
      <c r="BHO2876" s="303">
        <v>2510</v>
      </c>
    </row>
    <row r="2877" spans="2:298 1565:1927" ht="45" customHeight="1">
      <c r="B2877" s="203">
        <v>5714400220</v>
      </c>
      <c r="C2877" s="203" t="str">
        <f>VLOOKUP(B2877,'效期天數(2025.1126更新)'!B:C,2,FALSE)</f>
        <v>GLIPA-AD</v>
      </c>
      <c r="D2877" s="203">
        <f>VLOOKUP(B2877,'效期天數(2025.1126更新)'!B:E,4,0)</f>
        <v>120</v>
      </c>
      <c r="E2877" s="204" t="e">
        <f>VLOOKUP(F2877,'帳庫存(20260119  00點更新)'!C:I,7,0)</f>
        <v>#N/A</v>
      </c>
      <c r="F2877" s="296">
        <v>22026034</v>
      </c>
      <c r="G2877" s="295">
        <v>46037</v>
      </c>
      <c r="H2877" s="548" t="s">
        <v>7720</v>
      </c>
      <c r="J2877" s="352">
        <f t="shared" si="346"/>
        <v>46157</v>
      </c>
      <c r="K2877" s="203" t="s">
        <v>7231</v>
      </c>
      <c r="L2877" s="204">
        <v>2500</v>
      </c>
      <c r="M2877" s="204">
        <v>2580</v>
      </c>
      <c r="N2877" s="204">
        <f t="shared" si="347"/>
        <v>2580</v>
      </c>
      <c r="O2877" s="354">
        <f t="shared" si="351"/>
        <v>0</v>
      </c>
      <c r="P2877" s="204" t="e">
        <f t="shared" si="352"/>
        <v>#N/A</v>
      </c>
      <c r="Q2877" s="586" t="e">
        <f t="shared" si="353"/>
        <v>#N/A</v>
      </c>
      <c r="KL2877" s="961"/>
      <c r="BHO2877" s="303">
        <v>2580</v>
      </c>
    </row>
    <row r="2878" spans="2:298 1565:1927" ht="45" customHeight="1">
      <c r="B2878" s="203">
        <v>5714400221</v>
      </c>
      <c r="C2878" s="203" t="str">
        <f>VLOOKUP(B2878,'效期天數(2025.1126更新)'!B:C,2,FALSE)</f>
        <v>GLIPA-AU</v>
      </c>
      <c r="D2878" s="203">
        <f>VLOOKUP(B2878,'效期天數(2025.1126更新)'!B:E,4,0)</f>
        <v>120</v>
      </c>
      <c r="E2878" s="204" t="e">
        <f>VLOOKUP(F2878,'帳庫存(20260119  00點更新)'!C:I,7,0)</f>
        <v>#N/A</v>
      </c>
      <c r="F2878" s="296" t="s">
        <v>7230</v>
      </c>
      <c r="G2878" s="295">
        <v>46037</v>
      </c>
      <c r="H2878" s="548" t="s">
        <v>7268</v>
      </c>
      <c r="J2878" s="352">
        <f t="shared" si="346"/>
        <v>46157</v>
      </c>
      <c r="K2878" s="203" t="s">
        <v>7229</v>
      </c>
      <c r="L2878" s="204">
        <v>5000</v>
      </c>
      <c r="M2878" s="204">
        <v>5030</v>
      </c>
      <c r="N2878" s="204">
        <f t="shared" si="347"/>
        <v>5030</v>
      </c>
      <c r="O2878" s="354">
        <f t="shared" si="351"/>
        <v>0</v>
      </c>
      <c r="P2878" s="204" t="e">
        <f t="shared" si="352"/>
        <v>#N/A</v>
      </c>
      <c r="Q2878" s="586" t="e">
        <f t="shared" si="353"/>
        <v>#N/A</v>
      </c>
      <c r="KL2878" s="961"/>
      <c r="BHO2878" s="303">
        <v>5030</v>
      </c>
    </row>
    <row r="2879" spans="2:298 1565:1927" ht="45" customHeight="1">
      <c r="B2879" s="203">
        <v>5714400220</v>
      </c>
      <c r="C2879" s="203" t="str">
        <f>VLOOKUP(B2879,'效期天數(2025.1126更新)'!B:C,2,FALSE)</f>
        <v>GLIPA-AD</v>
      </c>
      <c r="D2879" s="203">
        <f>VLOOKUP(B2879,'效期天數(2025.1126更新)'!B:E,4,0)</f>
        <v>120</v>
      </c>
      <c r="E2879" s="204" t="e">
        <f>VLOOKUP(F2879,'帳庫存(20260119  00點更新)'!C:I,7,0)</f>
        <v>#N/A</v>
      </c>
      <c r="F2879" s="296">
        <v>22026041</v>
      </c>
      <c r="G2879" s="295">
        <v>46041</v>
      </c>
      <c r="H2879" s="878" t="s">
        <v>7542</v>
      </c>
      <c r="J2879" s="352">
        <f t="shared" si="346"/>
        <v>46161</v>
      </c>
      <c r="K2879" s="203" t="s">
        <v>7330</v>
      </c>
      <c r="L2879" s="204">
        <v>2500</v>
      </c>
      <c r="M2879" s="204">
        <v>2670</v>
      </c>
      <c r="N2879" s="204">
        <f t="shared" si="347"/>
        <v>2670</v>
      </c>
      <c r="O2879" s="354">
        <f t="shared" si="351"/>
        <v>0</v>
      </c>
      <c r="P2879" s="204" t="e">
        <f t="shared" si="352"/>
        <v>#N/A</v>
      </c>
      <c r="Q2879" s="586" t="e">
        <f t="shared" si="353"/>
        <v>#N/A</v>
      </c>
      <c r="KL2879" s="961"/>
      <c r="BHO2879" s="303">
        <v>2670</v>
      </c>
    </row>
    <row r="2880" spans="2:298 1565:1927" ht="45" customHeight="1">
      <c r="B2880" s="203">
        <v>5714400220</v>
      </c>
      <c r="C2880" s="203" t="str">
        <f>VLOOKUP(B2880,'效期天數(2025.1126更新)'!B:C,2,FALSE)</f>
        <v>GLIPA-AD</v>
      </c>
      <c r="D2880" s="203">
        <f>VLOOKUP(B2880,'效期天數(2025.1126更新)'!B:E,4,0)</f>
        <v>120</v>
      </c>
      <c r="E2880" s="204" t="e">
        <f>VLOOKUP(F2880,'帳庫存(20260119  00點更新)'!C:I,7,0)</f>
        <v>#N/A</v>
      </c>
      <c r="F2880" s="296">
        <v>22026042</v>
      </c>
      <c r="G2880" s="295">
        <v>46041</v>
      </c>
      <c r="H2880" s="878" t="s">
        <v>7542</v>
      </c>
      <c r="J2880" s="352">
        <f t="shared" si="346"/>
        <v>46161</v>
      </c>
      <c r="K2880" s="203" t="s">
        <v>7330</v>
      </c>
      <c r="L2880" s="204">
        <v>2500</v>
      </c>
      <c r="M2880" s="204">
        <v>2620</v>
      </c>
      <c r="N2880" s="204">
        <f t="shared" si="347"/>
        <v>2620</v>
      </c>
      <c r="O2880" s="354">
        <f t="shared" si="351"/>
        <v>0</v>
      </c>
      <c r="P2880" s="204" t="e">
        <f t="shared" si="352"/>
        <v>#N/A</v>
      </c>
      <c r="Q2880" s="586" t="e">
        <f t="shared" si="353"/>
        <v>#N/A</v>
      </c>
      <c r="KL2880" s="961"/>
      <c r="BHO2880" s="303">
        <v>2620</v>
      </c>
    </row>
    <row r="2881" spans="2:351 1575:1877" ht="45" customHeight="1">
      <c r="B2881" s="203">
        <v>5714400221</v>
      </c>
      <c r="C2881" s="203" t="str">
        <f>VLOOKUP(B2881,'效期天數(2025.1126更新)'!B:C,2,FALSE)</f>
        <v>GLIPA-AU</v>
      </c>
      <c r="D2881" s="203">
        <f>VLOOKUP(B2881,'效期天數(2025.1126更新)'!B:E,4,0)</f>
        <v>120</v>
      </c>
      <c r="E2881" s="204" t="e">
        <f>VLOOKUP(F2881,'帳庫存(20260119  00點更新)'!C:I,7,0)</f>
        <v>#N/A</v>
      </c>
      <c r="F2881" s="296" t="s">
        <v>7329</v>
      </c>
      <c r="G2881" s="295">
        <v>46041</v>
      </c>
      <c r="H2881" s="878" t="s">
        <v>7541</v>
      </c>
      <c r="J2881" s="352">
        <f t="shared" si="346"/>
        <v>46161</v>
      </c>
      <c r="K2881" s="203" t="s">
        <v>7328</v>
      </c>
      <c r="L2881" s="204">
        <v>5000</v>
      </c>
      <c r="M2881" s="204">
        <v>5050</v>
      </c>
      <c r="N2881" s="204">
        <f t="shared" si="347"/>
        <v>5050</v>
      </c>
      <c r="O2881" s="354">
        <f t="shared" si="351"/>
        <v>0</v>
      </c>
      <c r="P2881" s="204" t="e">
        <f t="shared" si="352"/>
        <v>#N/A</v>
      </c>
      <c r="Q2881" s="586" t="e">
        <f t="shared" si="353"/>
        <v>#N/A</v>
      </c>
      <c r="KL2881" s="961"/>
      <c r="BHO2881" s="303">
        <v>5050</v>
      </c>
    </row>
    <row r="2882" spans="2:351 1575:1877" ht="45" customHeight="1">
      <c r="B2882" s="203">
        <v>5714400220</v>
      </c>
      <c r="C2882" s="203" t="str">
        <f>VLOOKUP(B2882,'效期天數(2025.1126更新)'!B:C,2,FALSE)</f>
        <v>GLIPA-AD</v>
      </c>
      <c r="D2882" s="203">
        <f>VLOOKUP(B2882,'效期天數(2025.1126更新)'!B:E,4,0)</f>
        <v>120</v>
      </c>
      <c r="E2882" s="204" t="e">
        <f>VLOOKUP(F2882,'帳庫存(20260119  00點更新)'!C:I,7,0)</f>
        <v>#N/A</v>
      </c>
      <c r="F2882" s="296">
        <v>22026043</v>
      </c>
      <c r="G2882" s="295">
        <v>46044</v>
      </c>
      <c r="H2882" s="753" t="s">
        <v>7721</v>
      </c>
      <c r="J2882" s="352">
        <f t="shared" si="346"/>
        <v>46164</v>
      </c>
      <c r="K2882" s="203" t="s">
        <v>7504</v>
      </c>
      <c r="L2882" s="204">
        <v>2500</v>
      </c>
      <c r="M2882" s="204">
        <v>2630</v>
      </c>
      <c r="N2882" s="204">
        <f t="shared" si="347"/>
        <v>2630</v>
      </c>
      <c r="O2882" s="354">
        <f t="shared" si="351"/>
        <v>0</v>
      </c>
      <c r="P2882" s="204" t="e">
        <f t="shared" si="352"/>
        <v>#N/A</v>
      </c>
      <c r="Q2882" s="586" t="e">
        <f t="shared" si="353"/>
        <v>#N/A</v>
      </c>
      <c r="KL2882" s="961"/>
      <c r="BIN2882" s="303">
        <v>2630</v>
      </c>
    </row>
    <row r="2883" spans="2:351 1575:1877" ht="45" customHeight="1">
      <c r="B2883" s="203">
        <v>5714400220</v>
      </c>
      <c r="C2883" s="203" t="str">
        <f>VLOOKUP(B2883,'效期天數(2025.1126更新)'!B:C,2,FALSE)</f>
        <v>GLIPA-AD</v>
      </c>
      <c r="D2883" s="203">
        <f>VLOOKUP(B2883,'效期天數(2025.1126更新)'!B:E,4,0)</f>
        <v>120</v>
      </c>
      <c r="E2883" s="204" t="e">
        <f>VLOOKUP(F2883,'帳庫存(20260119  00點更新)'!C:I,7,0)</f>
        <v>#N/A</v>
      </c>
      <c r="F2883" s="296">
        <v>22026044</v>
      </c>
      <c r="G2883" s="295">
        <v>46044</v>
      </c>
      <c r="H2883" s="753" t="s">
        <v>7721</v>
      </c>
      <c r="J2883" s="352">
        <f t="shared" si="346"/>
        <v>46164</v>
      </c>
      <c r="K2883" s="203" t="s">
        <v>7504</v>
      </c>
      <c r="L2883" s="204">
        <v>2500</v>
      </c>
      <c r="M2883" s="204">
        <v>2780</v>
      </c>
      <c r="N2883" s="204">
        <f t="shared" si="347"/>
        <v>2780</v>
      </c>
      <c r="O2883" s="354">
        <f t="shared" si="351"/>
        <v>0</v>
      </c>
      <c r="P2883" s="204" t="e">
        <f t="shared" si="352"/>
        <v>#N/A</v>
      </c>
      <c r="Q2883" s="586" t="e">
        <f t="shared" si="353"/>
        <v>#N/A</v>
      </c>
      <c r="KL2883" s="961"/>
      <c r="BIN2883" s="303">
        <v>2780</v>
      </c>
    </row>
    <row r="2884" spans="2:351 1575:1877" ht="45" customHeight="1">
      <c r="B2884" s="203">
        <v>5714400221</v>
      </c>
      <c r="C2884" s="203" t="str">
        <f>VLOOKUP(B2884,'效期天數(2025.1126更新)'!B:C,2,FALSE)</f>
        <v>GLIPA-AU</v>
      </c>
      <c r="D2884" s="203">
        <f>VLOOKUP(B2884,'效期天數(2025.1126更新)'!B:E,4,0)</f>
        <v>120</v>
      </c>
      <c r="E2884" s="204" t="e">
        <f>VLOOKUP(F2884,'帳庫存(20260119  00點更新)'!C:I,7,0)</f>
        <v>#N/A</v>
      </c>
      <c r="F2884" s="296" t="s">
        <v>7503</v>
      </c>
      <c r="G2884" s="295">
        <v>46044</v>
      </c>
      <c r="H2884" s="753" t="s">
        <v>7722</v>
      </c>
      <c r="J2884" s="352">
        <f t="shared" si="346"/>
        <v>46164</v>
      </c>
      <c r="K2884" s="203" t="s">
        <v>7502</v>
      </c>
      <c r="L2884" s="204">
        <v>5000</v>
      </c>
      <c r="M2884" s="204">
        <v>5070</v>
      </c>
      <c r="N2884" s="204">
        <f t="shared" si="347"/>
        <v>5070</v>
      </c>
      <c r="O2884" s="354">
        <f t="shared" si="351"/>
        <v>0</v>
      </c>
      <c r="P2884" s="204" t="e">
        <f t="shared" si="352"/>
        <v>#N/A</v>
      </c>
      <c r="Q2884" s="586" t="e">
        <f t="shared" si="353"/>
        <v>#N/A</v>
      </c>
      <c r="KL2884" s="961"/>
      <c r="BIN2884" s="303">
        <v>5070</v>
      </c>
    </row>
    <row r="2885" spans="2:351 1575:1877" ht="45" customHeight="1">
      <c r="B2885" s="203">
        <v>5714400220</v>
      </c>
      <c r="C2885" s="203" t="str">
        <f>VLOOKUP(B2885,'效期天數(2025.1126更新)'!B:C,2,FALSE)</f>
        <v>GLIPA-AD</v>
      </c>
      <c r="D2885" s="203">
        <f>VLOOKUP(B2885,'效期天數(2025.1126更新)'!B:E,4,0)</f>
        <v>120</v>
      </c>
      <c r="E2885" s="204" t="e">
        <f>VLOOKUP(F2885,'帳庫存(20260119  00點更新)'!C:I,7,0)</f>
        <v>#N/A</v>
      </c>
      <c r="F2885" s="296">
        <v>22026045</v>
      </c>
      <c r="G2885" s="295">
        <v>46045</v>
      </c>
      <c r="H2885" s="745" t="s">
        <v>7723</v>
      </c>
      <c r="J2885" s="352">
        <f t="shared" si="346"/>
        <v>46165</v>
      </c>
      <c r="K2885" s="203" t="s">
        <v>7513</v>
      </c>
      <c r="L2885" s="204">
        <v>2500</v>
      </c>
      <c r="M2885" s="204">
        <v>2680</v>
      </c>
      <c r="N2885" s="204">
        <f t="shared" si="347"/>
        <v>2680</v>
      </c>
      <c r="O2885" s="354">
        <f t="shared" si="351"/>
        <v>0</v>
      </c>
      <c r="P2885" s="204" t="e">
        <f t="shared" si="352"/>
        <v>#N/A</v>
      </c>
      <c r="Q2885" s="586" t="e">
        <f t="shared" si="353"/>
        <v>#N/A</v>
      </c>
      <c r="KL2885" s="961"/>
      <c r="BIN2885" s="303">
        <v>2680</v>
      </c>
    </row>
    <row r="2886" spans="2:351 1575:1877" ht="45" customHeight="1">
      <c r="B2886" s="203">
        <v>5714400220</v>
      </c>
      <c r="C2886" s="203" t="str">
        <f>VLOOKUP(B2886,'效期天數(2025.1126更新)'!B:C,2,FALSE)</f>
        <v>GLIPA-AD</v>
      </c>
      <c r="D2886" s="203">
        <f>VLOOKUP(B2886,'效期天數(2025.1126更新)'!B:E,4,0)</f>
        <v>120</v>
      </c>
      <c r="E2886" s="204" t="e">
        <f>VLOOKUP(F2886,'帳庫存(20260119  00點更新)'!C:I,7,0)</f>
        <v>#N/A</v>
      </c>
      <c r="F2886" s="296">
        <v>22026046</v>
      </c>
      <c r="G2886" s="295">
        <v>46045</v>
      </c>
      <c r="H2886" s="745" t="s">
        <v>7723</v>
      </c>
      <c r="J2886" s="352">
        <f t="shared" si="346"/>
        <v>46165</v>
      </c>
      <c r="K2886" s="203" t="s">
        <v>7513</v>
      </c>
      <c r="L2886" s="204">
        <v>2500</v>
      </c>
      <c r="M2886" s="204">
        <v>2680</v>
      </c>
      <c r="N2886" s="204">
        <f t="shared" si="347"/>
        <v>2680</v>
      </c>
      <c r="O2886" s="354">
        <f t="shared" si="351"/>
        <v>0</v>
      </c>
      <c r="P2886" s="204" t="e">
        <f t="shared" si="352"/>
        <v>#N/A</v>
      </c>
      <c r="Q2886" s="586" t="e">
        <f t="shared" si="353"/>
        <v>#N/A</v>
      </c>
      <c r="KL2886" s="961"/>
      <c r="BIN2886" s="303">
        <v>2680</v>
      </c>
    </row>
    <row r="2887" spans="2:351 1575:1877" ht="45" customHeight="1">
      <c r="B2887" s="203">
        <v>5714400221</v>
      </c>
      <c r="C2887" s="203" t="str">
        <f>VLOOKUP(B2887,'效期天數(2025.1126更新)'!B:C,2,FALSE)</f>
        <v>GLIPA-AU</v>
      </c>
      <c r="D2887" s="203">
        <f>VLOOKUP(B2887,'效期天數(2025.1126更新)'!B:E,4,0)</f>
        <v>120</v>
      </c>
      <c r="E2887" s="204" t="e">
        <f>VLOOKUP(F2887,'帳庫存(20260119  00點更新)'!C:I,7,0)</f>
        <v>#N/A</v>
      </c>
      <c r="F2887" s="296" t="s">
        <v>7512</v>
      </c>
      <c r="G2887" s="295">
        <v>46045</v>
      </c>
      <c r="H2887" s="745" t="s">
        <v>7707</v>
      </c>
      <c r="J2887" s="352">
        <f t="shared" si="346"/>
        <v>46165</v>
      </c>
      <c r="K2887" s="203" t="s">
        <v>7511</v>
      </c>
      <c r="L2887" s="204">
        <v>5000</v>
      </c>
      <c r="M2887" s="204">
        <v>5080</v>
      </c>
      <c r="N2887" s="204">
        <f t="shared" si="347"/>
        <v>5080</v>
      </c>
      <c r="O2887" s="354">
        <f t="shared" si="351"/>
        <v>0</v>
      </c>
      <c r="P2887" s="204" t="e">
        <f t="shared" si="352"/>
        <v>#N/A</v>
      </c>
      <c r="Q2887" s="586" t="e">
        <f t="shared" si="353"/>
        <v>#N/A</v>
      </c>
      <c r="KL2887" s="961"/>
      <c r="BIN2887" s="303">
        <v>5080</v>
      </c>
    </row>
    <row r="2888" spans="2:351 1575:1877" ht="45" customHeight="1">
      <c r="B2888" s="203">
        <v>5714400220</v>
      </c>
      <c r="C2888" s="203" t="str">
        <f>VLOOKUP(B2888,'效期天數(2025.1126更新)'!B:C,2,FALSE)</f>
        <v>GLIPA-AD</v>
      </c>
      <c r="D2888" s="203">
        <f>VLOOKUP(B2888,'效期天數(2025.1126更新)'!B:E,4,0)</f>
        <v>120</v>
      </c>
      <c r="E2888" s="204" t="e">
        <f>VLOOKUP(F2888,'帳庫存(20260119  00點更新)'!C:I,7,0)</f>
        <v>#N/A</v>
      </c>
      <c r="F2888" s="296">
        <v>22026051</v>
      </c>
      <c r="G2888" s="295">
        <v>46048</v>
      </c>
      <c r="H2888" s="747" t="s">
        <v>7725</v>
      </c>
      <c r="J2888" s="352">
        <f t="shared" ref="J2888:J2951" si="354">G2888+D2888</f>
        <v>46168</v>
      </c>
      <c r="K2888" s="203" t="s">
        <v>7623</v>
      </c>
      <c r="L2888" s="204">
        <v>2500</v>
      </c>
      <c r="M2888" s="204">
        <v>2550</v>
      </c>
      <c r="N2888" s="204">
        <f t="shared" ref="N2888:N2951" si="355">SUM(NS2888:XFD2888)</f>
        <v>2550</v>
      </c>
      <c r="O2888" s="354">
        <f t="shared" si="351"/>
        <v>0</v>
      </c>
      <c r="P2888" s="204" t="e">
        <f t="shared" si="352"/>
        <v>#N/A</v>
      </c>
      <c r="Q2888" s="586" t="e">
        <f t="shared" si="353"/>
        <v>#N/A</v>
      </c>
      <c r="KL2888" s="961"/>
      <c r="BIY2888" s="303">
        <v>2550</v>
      </c>
    </row>
    <row r="2889" spans="2:351 1575:1877" ht="45" customHeight="1">
      <c r="B2889" s="203">
        <v>5714400220</v>
      </c>
      <c r="C2889" s="203" t="str">
        <f>VLOOKUP(B2889,'效期天數(2025.1126更新)'!B:C,2,FALSE)</f>
        <v>GLIPA-AD</v>
      </c>
      <c r="D2889" s="203">
        <f>VLOOKUP(B2889,'效期天數(2025.1126更新)'!B:E,4,0)</f>
        <v>120</v>
      </c>
      <c r="E2889" s="204" t="e">
        <f>VLOOKUP(F2889,'帳庫存(20260119  00點更新)'!C:I,7,0)</f>
        <v>#N/A</v>
      </c>
      <c r="F2889" s="296">
        <v>22026052</v>
      </c>
      <c r="G2889" s="295">
        <v>46048</v>
      </c>
      <c r="H2889" s="747" t="s">
        <v>7725</v>
      </c>
      <c r="J2889" s="352">
        <f t="shared" si="354"/>
        <v>46168</v>
      </c>
      <c r="K2889" s="203" t="s">
        <v>7623</v>
      </c>
      <c r="L2889" s="204">
        <v>2500</v>
      </c>
      <c r="M2889" s="204">
        <v>2730</v>
      </c>
      <c r="N2889" s="204">
        <f t="shared" si="355"/>
        <v>2730</v>
      </c>
      <c r="O2889" s="354">
        <f t="shared" si="351"/>
        <v>0</v>
      </c>
      <c r="P2889" s="204" t="e">
        <f t="shared" si="352"/>
        <v>#N/A</v>
      </c>
      <c r="Q2889" s="586" t="e">
        <f t="shared" si="353"/>
        <v>#N/A</v>
      </c>
      <c r="KL2889" s="961"/>
      <c r="BIY2889" s="303">
        <v>2730</v>
      </c>
    </row>
    <row r="2890" spans="2:351 1575:1877" ht="45" customHeight="1">
      <c r="B2890" s="203">
        <v>5714400221</v>
      </c>
      <c r="C2890" s="203" t="str">
        <f>VLOOKUP(B2890,'效期天數(2025.1126更新)'!B:C,2,FALSE)</f>
        <v>GLIPA-AU</v>
      </c>
      <c r="D2890" s="203">
        <f>VLOOKUP(B2890,'效期天數(2025.1126更新)'!B:E,4,0)</f>
        <v>120</v>
      </c>
      <c r="E2890" s="204" t="e">
        <f>VLOOKUP(F2890,'帳庫存(20260119  00點更新)'!C:I,7,0)</f>
        <v>#N/A</v>
      </c>
      <c r="F2890" s="296" t="s">
        <v>7622</v>
      </c>
      <c r="G2890" s="295">
        <v>46048</v>
      </c>
      <c r="H2890" s="747" t="s">
        <v>7724</v>
      </c>
      <c r="J2890" s="352">
        <f t="shared" si="354"/>
        <v>46168</v>
      </c>
      <c r="K2890" s="203" t="s">
        <v>7621</v>
      </c>
      <c r="L2890" s="204">
        <v>5000</v>
      </c>
      <c r="M2890" s="204">
        <v>5060</v>
      </c>
      <c r="N2890" s="204">
        <f t="shared" si="355"/>
        <v>5060</v>
      </c>
      <c r="O2890" s="354">
        <f t="shared" si="351"/>
        <v>0</v>
      </c>
      <c r="P2890" s="204" t="e">
        <f t="shared" si="352"/>
        <v>#N/A</v>
      </c>
      <c r="Q2890" s="586" t="e">
        <f t="shared" si="353"/>
        <v>#N/A</v>
      </c>
      <c r="KL2890" s="961"/>
      <c r="BIY2890" s="303">
        <v>5060</v>
      </c>
    </row>
    <row r="2891" spans="2:351 1575:1877" ht="45" customHeight="1">
      <c r="B2891" s="203">
        <v>5714400220</v>
      </c>
      <c r="C2891" s="203" t="str">
        <f>VLOOKUP(B2891,'效期天數(2025.1126更新)'!B:C,2,FALSE)</f>
        <v>GLIPA-AD</v>
      </c>
      <c r="D2891" s="203">
        <f>VLOOKUP(B2891,'效期天數(2025.1126更新)'!B:E,4,0)</f>
        <v>120</v>
      </c>
      <c r="E2891" s="204" t="e">
        <f>VLOOKUP(F2891,'帳庫存(20260119  00點更新)'!C:I,7,0)</f>
        <v>#N/A</v>
      </c>
      <c r="F2891" s="296">
        <v>22026053</v>
      </c>
      <c r="G2891" s="295">
        <v>46049</v>
      </c>
      <c r="H2891" s="754" t="s">
        <v>7729</v>
      </c>
      <c r="J2891" s="352">
        <f t="shared" si="354"/>
        <v>46169</v>
      </c>
      <c r="K2891" s="203" t="s">
        <v>7638</v>
      </c>
      <c r="L2891" s="204">
        <v>2500</v>
      </c>
      <c r="M2891" s="204">
        <v>2600</v>
      </c>
      <c r="N2891" s="204">
        <f t="shared" si="355"/>
        <v>3010</v>
      </c>
      <c r="O2891" s="354">
        <f>M2891-N2891+JK2891</f>
        <v>0</v>
      </c>
      <c r="P2891" s="204" t="e">
        <f t="shared" si="352"/>
        <v>#N/A</v>
      </c>
      <c r="Q2891" s="586" t="e">
        <f t="shared" si="353"/>
        <v>#N/A</v>
      </c>
      <c r="JK2891" s="19">
        <v>410</v>
      </c>
      <c r="KL2891" s="961"/>
      <c r="BJG2891" s="303">
        <v>2600</v>
      </c>
      <c r="BNI2891" s="303">
        <v>410</v>
      </c>
    </row>
    <row r="2892" spans="2:351 1575:1877" ht="45" customHeight="1">
      <c r="B2892" s="203">
        <v>5714400220</v>
      </c>
      <c r="C2892" s="203" t="str">
        <f>VLOOKUP(B2892,'效期天數(2025.1126更新)'!B:C,2,FALSE)</f>
        <v>GLIPA-AD</v>
      </c>
      <c r="D2892" s="203">
        <f>VLOOKUP(B2892,'效期天數(2025.1126更新)'!B:E,4,0)</f>
        <v>120</v>
      </c>
      <c r="E2892" s="204" t="e">
        <f>VLOOKUP(F2892,'帳庫存(20260119  00點更新)'!C:I,7,0)</f>
        <v>#N/A</v>
      </c>
      <c r="F2892" s="296">
        <v>22026054</v>
      </c>
      <c r="G2892" s="295">
        <v>46049</v>
      </c>
      <c r="H2892" s="754" t="s">
        <v>7729</v>
      </c>
      <c r="J2892" s="352">
        <f t="shared" si="354"/>
        <v>46169</v>
      </c>
      <c r="K2892" s="203" t="s">
        <v>7638</v>
      </c>
      <c r="L2892" s="204">
        <v>2500</v>
      </c>
      <c r="M2892" s="204">
        <v>2680</v>
      </c>
      <c r="N2892" s="204">
        <f t="shared" si="355"/>
        <v>3760</v>
      </c>
      <c r="O2892" s="354">
        <f>M2892-N2892+KJ2892+MM2892</f>
        <v>0</v>
      </c>
      <c r="P2892" s="204" t="e">
        <f t="shared" si="352"/>
        <v>#N/A</v>
      </c>
      <c r="Q2892" s="586" t="e">
        <f t="shared" si="353"/>
        <v>#N/A</v>
      </c>
      <c r="KJ2892" s="954">
        <v>80</v>
      </c>
      <c r="KL2892" s="961"/>
      <c r="MM2892" s="1064">
        <v>1000</v>
      </c>
      <c r="BKA2892" s="303">
        <v>1000</v>
      </c>
      <c r="BMI2892" s="303">
        <v>680</v>
      </c>
      <c r="BNI2892" s="303">
        <v>1080</v>
      </c>
      <c r="BTE2892" s="303">
        <v>1000</v>
      </c>
    </row>
    <row r="2893" spans="2:351 1575:1877" ht="45" customHeight="1">
      <c r="B2893" s="203">
        <v>5714400221</v>
      </c>
      <c r="C2893" s="203" t="str">
        <f>VLOOKUP(B2893,'效期天數(2025.1126更新)'!B:C,2,FALSE)</f>
        <v>GLIPA-AU</v>
      </c>
      <c r="D2893" s="203">
        <f>VLOOKUP(B2893,'效期天數(2025.1126更新)'!B:E,4,0)</f>
        <v>120</v>
      </c>
      <c r="E2893" s="204" t="e">
        <f>VLOOKUP(F2893,'帳庫存(20260119  00點更新)'!C:I,7,0)</f>
        <v>#N/A</v>
      </c>
      <c r="F2893" s="296" t="s">
        <v>7637</v>
      </c>
      <c r="G2893" s="295">
        <v>46049</v>
      </c>
      <c r="H2893" s="754" t="s">
        <v>7728</v>
      </c>
      <c r="J2893" s="352">
        <f t="shared" si="354"/>
        <v>46169</v>
      </c>
      <c r="K2893" s="203" t="s">
        <v>7636</v>
      </c>
      <c r="L2893" s="204">
        <v>5000</v>
      </c>
      <c r="M2893" s="204">
        <v>5040</v>
      </c>
      <c r="N2893" s="204">
        <f t="shared" si="355"/>
        <v>7060</v>
      </c>
      <c r="O2893" s="354">
        <f>M2893-N2893+JK2893+KJ2893+MM2893</f>
        <v>-40</v>
      </c>
      <c r="P2893" s="204" t="e">
        <f t="shared" si="352"/>
        <v>#N/A</v>
      </c>
      <c r="Q2893" s="586" t="e">
        <f t="shared" si="353"/>
        <v>#N/A</v>
      </c>
      <c r="JK2893" s="19">
        <v>830</v>
      </c>
      <c r="KJ2893" s="954">
        <v>150</v>
      </c>
      <c r="KL2893" s="961"/>
      <c r="MM2893" s="1064">
        <v>1000</v>
      </c>
      <c r="BJG2893" s="303">
        <v>3000</v>
      </c>
      <c r="BKA2893" s="303">
        <v>1000</v>
      </c>
      <c r="BMI2893" s="303">
        <v>870</v>
      </c>
      <c r="BNI2893" s="303">
        <v>1190</v>
      </c>
      <c r="BTE2893" s="303">
        <v>1000</v>
      </c>
    </row>
    <row r="2894" spans="2:351 1575:1877" ht="45" customHeight="1">
      <c r="B2894" s="203">
        <v>5714400220</v>
      </c>
      <c r="C2894" s="203" t="str">
        <f>VLOOKUP(B2894,'效期天數(2025.1126更新)'!B:C,2,FALSE)</f>
        <v>GLIPA-AD</v>
      </c>
      <c r="D2894" s="203">
        <f>VLOOKUP(B2894,'效期天數(2025.1126更新)'!B:E,4,0)</f>
        <v>120</v>
      </c>
      <c r="E2894" s="204" t="e">
        <f>VLOOKUP(F2894,'帳庫存(20260119  00點更新)'!C:I,7,0)</f>
        <v>#N/A</v>
      </c>
      <c r="F2894" s="296">
        <v>22026055</v>
      </c>
      <c r="G2894" s="295">
        <v>46051</v>
      </c>
      <c r="H2894" s="580" t="s">
        <v>7865</v>
      </c>
      <c r="J2894" s="352">
        <f t="shared" si="354"/>
        <v>46171</v>
      </c>
      <c r="K2894" s="203" t="s">
        <v>7667</v>
      </c>
      <c r="L2894" s="204">
        <v>2500</v>
      </c>
      <c r="M2894" s="204">
        <v>2570</v>
      </c>
      <c r="N2894" s="204">
        <f t="shared" si="355"/>
        <v>2570</v>
      </c>
      <c r="O2894" s="354">
        <f>M2894-N2894</f>
        <v>0</v>
      </c>
      <c r="P2894" s="204" t="e">
        <f t="shared" si="352"/>
        <v>#N/A</v>
      </c>
      <c r="Q2894" s="586" t="e">
        <f t="shared" si="353"/>
        <v>#N/A</v>
      </c>
      <c r="KL2894" s="961"/>
      <c r="BKO2894" s="303">
        <v>2000</v>
      </c>
      <c r="BLC2894" s="303">
        <v>570</v>
      </c>
    </row>
    <row r="2895" spans="2:351 1575:1877" ht="45" customHeight="1">
      <c r="B2895" s="203">
        <v>5714400220</v>
      </c>
      <c r="C2895" s="203" t="str">
        <f>VLOOKUP(B2895,'效期天數(2025.1126更新)'!B:C,2,FALSE)</f>
        <v>GLIPA-AD</v>
      </c>
      <c r="D2895" s="203">
        <f>VLOOKUP(B2895,'效期天數(2025.1126更新)'!B:E,4,0)</f>
        <v>120</v>
      </c>
      <c r="E2895" s="204" t="e">
        <f>VLOOKUP(F2895,'帳庫存(20260119  00點更新)'!C:I,7,0)</f>
        <v>#N/A</v>
      </c>
      <c r="F2895" s="296">
        <v>22026056</v>
      </c>
      <c r="G2895" s="295">
        <v>46051</v>
      </c>
      <c r="H2895" s="580" t="s">
        <v>7865</v>
      </c>
      <c r="I2895" s="286" t="s">
        <v>8283</v>
      </c>
      <c r="J2895" s="352">
        <f t="shared" si="354"/>
        <v>46171</v>
      </c>
      <c r="K2895" s="203" t="s">
        <v>7667</v>
      </c>
      <c r="L2895" s="204">
        <v>2500</v>
      </c>
      <c r="M2895" s="204">
        <v>2620</v>
      </c>
      <c r="N2895" s="204">
        <f t="shared" si="355"/>
        <v>2890</v>
      </c>
      <c r="O2895" s="354">
        <f>M2895-N2895+JW2895</f>
        <v>0</v>
      </c>
      <c r="P2895" s="204" t="e">
        <f t="shared" si="352"/>
        <v>#N/A</v>
      </c>
      <c r="Q2895" s="586" t="e">
        <f t="shared" si="353"/>
        <v>#N/A</v>
      </c>
      <c r="JW2895" s="824">
        <v>270</v>
      </c>
      <c r="KL2895" s="961"/>
      <c r="BKO2895" s="303">
        <v>2000</v>
      </c>
      <c r="BLC2895" s="303">
        <v>620</v>
      </c>
      <c r="BLU2895" s="303">
        <v>270</v>
      </c>
    </row>
    <row r="2896" spans="2:351 1575:1877" ht="45" customHeight="1">
      <c r="B2896" s="203">
        <v>5714400221</v>
      </c>
      <c r="C2896" s="203" t="str">
        <f>VLOOKUP(B2896,'效期天數(2025.1126更新)'!B:C,2,FALSE)</f>
        <v>GLIPA-AU</v>
      </c>
      <c r="D2896" s="203">
        <f>VLOOKUP(B2896,'效期天數(2025.1126更新)'!B:E,4,0)</f>
        <v>120</v>
      </c>
      <c r="E2896" s="204" t="e">
        <f>VLOOKUP(F2896,'帳庫存(20260119  00點更新)'!C:I,7,0)</f>
        <v>#N/A</v>
      </c>
      <c r="F2896" s="296" t="s">
        <v>7666</v>
      </c>
      <c r="G2896" s="295">
        <v>46051</v>
      </c>
      <c r="H2896" s="580" t="s">
        <v>7866</v>
      </c>
      <c r="I2896" s="286" t="s">
        <v>8283</v>
      </c>
      <c r="J2896" s="352">
        <f t="shared" si="354"/>
        <v>46171</v>
      </c>
      <c r="K2896" s="203" t="s">
        <v>7665</v>
      </c>
      <c r="L2896" s="204">
        <v>5000</v>
      </c>
      <c r="M2896" s="204">
        <v>4970</v>
      </c>
      <c r="N2896" s="204">
        <f t="shared" si="355"/>
        <v>5280</v>
      </c>
      <c r="O2896" s="354">
        <f>M2896-N2896+JW2896</f>
        <v>0</v>
      </c>
      <c r="P2896" s="204" t="e">
        <f t="shared" si="352"/>
        <v>#N/A</v>
      </c>
      <c r="Q2896" s="586" t="e">
        <f t="shared" si="353"/>
        <v>#N/A</v>
      </c>
      <c r="JW2896" s="824">
        <v>310</v>
      </c>
      <c r="KL2896" s="961"/>
      <c r="BKO2896" s="303">
        <v>4000</v>
      </c>
      <c r="BLC2896" s="303">
        <v>970</v>
      </c>
      <c r="BLU2896" s="303">
        <v>310</v>
      </c>
    </row>
    <row r="2897" spans="2:352 1628:1793" ht="45" customHeight="1">
      <c r="B2897" s="203">
        <v>5714400220</v>
      </c>
      <c r="C2897" s="203" t="str">
        <f>VLOOKUP(B2897,'效期天數(2025.1126更新)'!B:C,2,FALSE)</f>
        <v>GLIPA-AD</v>
      </c>
      <c r="D2897" s="203">
        <f>VLOOKUP(B2897,'效期天數(2025.1126更新)'!B:E,4,0)</f>
        <v>120</v>
      </c>
      <c r="E2897" s="204" t="e">
        <f>VLOOKUP(F2897,'帳庫存(20260119  00點更新)'!C:I,7,0)</f>
        <v>#N/A</v>
      </c>
      <c r="F2897" s="296">
        <v>22026057</v>
      </c>
      <c r="G2897" s="295">
        <v>46052</v>
      </c>
      <c r="H2897" s="592" t="s">
        <v>7863</v>
      </c>
      <c r="I2897" s="286" t="s">
        <v>8283</v>
      </c>
      <c r="J2897" s="352">
        <f t="shared" si="354"/>
        <v>46172</v>
      </c>
      <c r="K2897" s="203" t="s">
        <v>7676</v>
      </c>
      <c r="L2897" s="204">
        <v>2500</v>
      </c>
      <c r="M2897" s="204">
        <v>2530</v>
      </c>
      <c r="N2897" s="204">
        <f t="shared" si="355"/>
        <v>2830</v>
      </c>
      <c r="O2897" s="354">
        <f>M2897-N2897+JJ2897</f>
        <v>0</v>
      </c>
      <c r="P2897" s="204" t="e">
        <f t="shared" si="352"/>
        <v>#N/A</v>
      </c>
      <c r="Q2897" s="586" t="e">
        <f t="shared" si="353"/>
        <v>#N/A</v>
      </c>
      <c r="JJ2897" s="360">
        <v>300</v>
      </c>
      <c r="KL2897" s="961"/>
      <c r="BJP2897" s="303">
        <v>2530</v>
      </c>
      <c r="BLU2897" s="303">
        <v>300</v>
      </c>
    </row>
    <row r="2898" spans="2:352 1628:1793" ht="45" customHeight="1">
      <c r="B2898" s="203">
        <v>5714400220</v>
      </c>
      <c r="C2898" s="203" t="str">
        <f>VLOOKUP(B2898,'效期天數(2025.1126更新)'!B:C,2,FALSE)</f>
        <v>GLIPA-AD</v>
      </c>
      <c r="D2898" s="203">
        <f>VLOOKUP(B2898,'效期天數(2025.1126更新)'!B:E,4,0)</f>
        <v>120</v>
      </c>
      <c r="E2898" s="204" t="e">
        <f>VLOOKUP(F2898,'帳庫存(20260119  00點更新)'!C:I,7,0)</f>
        <v>#N/A</v>
      </c>
      <c r="F2898" s="296">
        <v>22026058</v>
      </c>
      <c r="G2898" s="295">
        <v>46052</v>
      </c>
      <c r="H2898" s="592" t="s">
        <v>7863</v>
      </c>
      <c r="I2898" s="286" t="s">
        <v>8283</v>
      </c>
      <c r="J2898" s="352">
        <f t="shared" si="354"/>
        <v>46172</v>
      </c>
      <c r="K2898" s="203" t="s">
        <v>7676</v>
      </c>
      <c r="L2898" s="204">
        <v>2500</v>
      </c>
      <c r="M2898" s="204">
        <v>2730</v>
      </c>
      <c r="N2898" s="204">
        <f t="shared" si="355"/>
        <v>2920</v>
      </c>
      <c r="O2898" s="354">
        <f>M2898-N2898+JQ2898</f>
        <v>0</v>
      </c>
      <c r="P2898" s="204" t="e">
        <f t="shared" si="352"/>
        <v>#N/A</v>
      </c>
      <c r="Q2898" s="586" t="e">
        <f t="shared" si="353"/>
        <v>#N/A</v>
      </c>
      <c r="JQ2898" s="19">
        <v>190</v>
      </c>
      <c r="KL2898" s="961"/>
      <c r="BJP2898" s="303">
        <v>2000</v>
      </c>
      <c r="BKL2898" s="303">
        <v>730</v>
      </c>
      <c r="BLU2898" s="303">
        <v>190</v>
      </c>
    </row>
    <row r="2899" spans="2:352 1628:1793" ht="45" customHeight="1">
      <c r="B2899" s="203">
        <v>5714400221</v>
      </c>
      <c r="C2899" s="203" t="str">
        <f>VLOOKUP(B2899,'效期天數(2025.1126更新)'!B:C,2,FALSE)</f>
        <v>GLIPA-AU</v>
      </c>
      <c r="D2899" s="203">
        <f>VLOOKUP(B2899,'效期天數(2025.1126更新)'!B:E,4,0)</f>
        <v>120</v>
      </c>
      <c r="E2899" s="204" t="e">
        <f>VLOOKUP(F2899,'帳庫存(20260119  00點更新)'!C:I,7,0)</f>
        <v>#N/A</v>
      </c>
      <c r="F2899" s="296" t="s">
        <v>7675</v>
      </c>
      <c r="G2899" s="295">
        <v>46052</v>
      </c>
      <c r="H2899" s="592" t="s">
        <v>7864</v>
      </c>
      <c r="I2899" s="286" t="s">
        <v>8283</v>
      </c>
      <c r="J2899" s="352">
        <f t="shared" si="354"/>
        <v>46172</v>
      </c>
      <c r="K2899" s="203" t="s">
        <v>7674</v>
      </c>
      <c r="L2899" s="204">
        <v>5000</v>
      </c>
      <c r="M2899" s="204">
        <v>4990</v>
      </c>
      <c r="N2899" s="204">
        <f t="shared" si="355"/>
        <v>5330</v>
      </c>
      <c r="O2899" s="354">
        <f>M2899-N2899+JJ2899+JQ2899</f>
        <v>0</v>
      </c>
      <c r="P2899" s="204" t="e">
        <f t="shared" si="352"/>
        <v>#N/A</v>
      </c>
      <c r="Q2899" s="586" t="e">
        <f t="shared" si="353"/>
        <v>#N/A</v>
      </c>
      <c r="JJ2899" s="360">
        <v>20</v>
      </c>
      <c r="JQ2899" s="19">
        <v>320</v>
      </c>
      <c r="KL2899" s="961"/>
      <c r="BJP2899" s="303">
        <v>4200</v>
      </c>
      <c r="BKL2899" s="303">
        <v>810</v>
      </c>
      <c r="BLU2899" s="303">
        <v>320</v>
      </c>
    </row>
    <row r="2900" spans="2:352 1628:1793" ht="45" customHeight="1">
      <c r="B2900" s="203">
        <v>5714400220</v>
      </c>
      <c r="C2900" s="203" t="str">
        <f>VLOOKUP(B2900,'效期天數(2025.1126更新)'!B:C,2,FALSE)</f>
        <v>GLIPA-AD</v>
      </c>
      <c r="D2900" s="203">
        <f>VLOOKUP(B2900,'效期天數(2025.1126更新)'!B:E,4,0)</f>
        <v>120</v>
      </c>
      <c r="E2900" s="204" t="e">
        <f>VLOOKUP(F2900,'帳庫存(20260119  00點更新)'!C:I,7,0)</f>
        <v>#N/A</v>
      </c>
      <c r="F2900" s="296">
        <v>22026061</v>
      </c>
      <c r="G2900" s="295">
        <v>46059</v>
      </c>
      <c r="H2900" s="722" t="s">
        <v>7912</v>
      </c>
      <c r="J2900" s="352">
        <f t="shared" si="354"/>
        <v>46179</v>
      </c>
      <c r="K2900" s="203" t="s">
        <v>7848</v>
      </c>
      <c r="L2900" s="204">
        <v>2500</v>
      </c>
      <c r="M2900" s="204">
        <v>2570</v>
      </c>
      <c r="N2900" s="204">
        <f t="shared" si="355"/>
        <v>3000</v>
      </c>
      <c r="O2900" s="354">
        <f>M2900-N2900+JJ2900</f>
        <v>0</v>
      </c>
      <c r="P2900" s="204" t="e">
        <f t="shared" si="352"/>
        <v>#N/A</v>
      </c>
      <c r="Q2900" s="586" t="e">
        <f t="shared" si="353"/>
        <v>#N/A</v>
      </c>
      <c r="JJ2900" s="360">
        <v>430</v>
      </c>
      <c r="KL2900" s="961"/>
      <c r="BJP2900" s="303">
        <v>2570</v>
      </c>
      <c r="BNT2900" s="303">
        <v>430</v>
      </c>
    </row>
    <row r="2901" spans="2:352 1628:1793" ht="45" customHeight="1">
      <c r="B2901" s="203">
        <v>5714400220</v>
      </c>
      <c r="C2901" s="203" t="str">
        <f>VLOOKUP(B2901,'效期天數(2025.1126更新)'!B:C,2,FALSE)</f>
        <v>GLIPA-AD</v>
      </c>
      <c r="D2901" s="203">
        <f>VLOOKUP(B2901,'效期天數(2025.1126更新)'!B:E,4,0)</f>
        <v>120</v>
      </c>
      <c r="E2901" s="204" t="e">
        <f>VLOOKUP(F2901,'帳庫存(20260119  00點更新)'!C:I,7,0)</f>
        <v>#N/A</v>
      </c>
      <c r="F2901" s="296">
        <v>22026062</v>
      </c>
      <c r="G2901" s="295">
        <v>46059</v>
      </c>
      <c r="H2901" s="722" t="s">
        <v>7912</v>
      </c>
      <c r="J2901" s="352">
        <f t="shared" si="354"/>
        <v>46179</v>
      </c>
      <c r="K2901" s="203" t="s">
        <v>7848</v>
      </c>
      <c r="L2901" s="204">
        <v>2500</v>
      </c>
      <c r="M2901" s="204">
        <v>2670</v>
      </c>
      <c r="N2901" s="204">
        <f t="shared" si="355"/>
        <v>2670</v>
      </c>
      <c r="O2901" s="354">
        <f>M2901-N2901</f>
        <v>0</v>
      </c>
      <c r="P2901" s="204" t="e">
        <f t="shared" si="352"/>
        <v>#N/A</v>
      </c>
      <c r="Q2901" s="586" t="e">
        <f t="shared" si="353"/>
        <v>#N/A</v>
      </c>
      <c r="KL2901" s="961"/>
      <c r="BJP2901" s="303">
        <v>1000</v>
      </c>
      <c r="BNT2901" s="303">
        <v>1670</v>
      </c>
    </row>
    <row r="2902" spans="2:352 1628:1793" ht="45" customHeight="1">
      <c r="B2902" s="203">
        <v>5714400221</v>
      </c>
      <c r="C2902" s="203" t="str">
        <f>VLOOKUP(B2902,'效期天數(2025.1126更新)'!B:C,2,FALSE)</f>
        <v>GLIPA-AU</v>
      </c>
      <c r="D2902" s="203">
        <f>VLOOKUP(B2902,'效期天數(2025.1126更新)'!B:E,4,0)</f>
        <v>120</v>
      </c>
      <c r="E2902" s="204" t="e">
        <f>VLOOKUP(F2902,'帳庫存(20260119  00點更新)'!C:I,7,0)</f>
        <v>#N/A</v>
      </c>
      <c r="F2902" s="296" t="s">
        <v>7847</v>
      </c>
      <c r="G2902" s="295">
        <v>46059</v>
      </c>
      <c r="H2902" s="722" t="s">
        <v>7905</v>
      </c>
      <c r="J2902" s="352">
        <f t="shared" si="354"/>
        <v>46179</v>
      </c>
      <c r="K2902" s="203" t="s">
        <v>7846</v>
      </c>
      <c r="L2902" s="204">
        <v>5000</v>
      </c>
      <c r="M2902" s="204">
        <v>5030</v>
      </c>
      <c r="N2902" s="204">
        <f t="shared" si="355"/>
        <v>5250</v>
      </c>
      <c r="O2902" s="354">
        <f>M2902-N2902+JJ2902</f>
        <v>0</v>
      </c>
      <c r="P2902" s="204" t="e">
        <f t="shared" si="352"/>
        <v>#N/A</v>
      </c>
      <c r="Q2902" s="586" t="e">
        <f t="shared" si="353"/>
        <v>#N/A</v>
      </c>
      <c r="JJ2902" s="360">
        <v>220</v>
      </c>
      <c r="KL2902" s="961"/>
      <c r="BJP2902" s="303">
        <v>3300</v>
      </c>
      <c r="BNT2902" s="303">
        <v>1950</v>
      </c>
    </row>
    <row r="2903" spans="2:352 1628:1793" ht="45" customHeight="1">
      <c r="B2903" s="203">
        <v>5714400220</v>
      </c>
      <c r="C2903" s="203" t="str">
        <f>VLOOKUP(B2903,'效期天數(2025.1126更新)'!B:C,2,FALSE)</f>
        <v>GLIPA-AD</v>
      </c>
      <c r="D2903" s="203">
        <f>VLOOKUP(B2903,'效期天數(2025.1126更新)'!B:E,4,0)</f>
        <v>120</v>
      </c>
      <c r="E2903" s="204" t="e">
        <f>VLOOKUP(F2903,'帳庫存(20260119  00點更新)'!C:I,7,0)</f>
        <v>#N/A</v>
      </c>
      <c r="F2903" s="296">
        <v>22026071</v>
      </c>
      <c r="G2903" s="295">
        <v>46065</v>
      </c>
      <c r="J2903" s="352">
        <f t="shared" si="354"/>
        <v>46185</v>
      </c>
      <c r="K2903" s="203" t="s">
        <v>8000</v>
      </c>
      <c r="L2903" s="204">
        <v>2500</v>
      </c>
      <c r="M2903" s="204">
        <v>2670</v>
      </c>
      <c r="N2903" s="204">
        <f t="shared" si="355"/>
        <v>2670</v>
      </c>
      <c r="O2903" s="354">
        <f t="shared" ref="O2903:O2911" si="356">M2903-N2903</f>
        <v>0</v>
      </c>
      <c r="P2903" s="204" t="e">
        <f t="shared" si="352"/>
        <v>#N/A</v>
      </c>
      <c r="Q2903" s="586" t="e">
        <f t="shared" si="353"/>
        <v>#N/A</v>
      </c>
      <c r="KL2903" s="961"/>
      <c r="BKO2903" s="303">
        <v>2670</v>
      </c>
    </row>
    <row r="2904" spans="2:352 1628:1793" ht="45" customHeight="1">
      <c r="B2904" s="203">
        <v>5714400220</v>
      </c>
      <c r="C2904" s="203" t="str">
        <f>VLOOKUP(B2904,'效期天數(2025.1126更新)'!B:C,2,FALSE)</f>
        <v>GLIPA-AD</v>
      </c>
      <c r="D2904" s="203">
        <f>VLOOKUP(B2904,'效期天數(2025.1126更新)'!B:E,4,0)</f>
        <v>120</v>
      </c>
      <c r="E2904" s="204" t="e">
        <f>VLOOKUP(F2904,'帳庫存(20260119  00點更新)'!C:I,7,0)</f>
        <v>#N/A</v>
      </c>
      <c r="F2904" s="296">
        <v>22026072</v>
      </c>
      <c r="G2904" s="295">
        <v>46065</v>
      </c>
      <c r="J2904" s="352">
        <f t="shared" si="354"/>
        <v>46185</v>
      </c>
      <c r="K2904" s="203" t="s">
        <v>8000</v>
      </c>
      <c r="L2904" s="204">
        <v>2500</v>
      </c>
      <c r="M2904" s="204">
        <v>2680</v>
      </c>
      <c r="N2904" s="204">
        <f t="shared" si="355"/>
        <v>2680</v>
      </c>
      <c r="O2904" s="354">
        <f t="shared" si="356"/>
        <v>0</v>
      </c>
      <c r="P2904" s="204" t="e">
        <f t="shared" si="352"/>
        <v>#N/A</v>
      </c>
      <c r="Q2904" s="586" t="e">
        <f t="shared" si="353"/>
        <v>#N/A</v>
      </c>
      <c r="KL2904" s="961"/>
      <c r="BKO2904" s="303">
        <v>1000</v>
      </c>
      <c r="BLC2904" s="303">
        <v>1680</v>
      </c>
    </row>
    <row r="2905" spans="2:352 1628:1793" ht="45" customHeight="1">
      <c r="B2905" s="203">
        <v>5714400221</v>
      </c>
      <c r="C2905" s="203" t="str">
        <f>VLOOKUP(B2905,'效期天數(2025.1126更新)'!B:C,2,FALSE)</f>
        <v>GLIPA-AU</v>
      </c>
      <c r="D2905" s="203">
        <f>VLOOKUP(B2905,'效期天數(2025.1126更新)'!B:E,4,0)</f>
        <v>120</v>
      </c>
      <c r="E2905" s="204" t="e">
        <f>VLOOKUP(F2905,'帳庫存(20260119  00點更新)'!C:I,7,0)</f>
        <v>#N/A</v>
      </c>
      <c r="F2905" s="296" t="s">
        <v>7999</v>
      </c>
      <c r="G2905" s="295">
        <v>46065</v>
      </c>
      <c r="J2905" s="352">
        <f t="shared" si="354"/>
        <v>46185</v>
      </c>
      <c r="K2905" s="203" t="s">
        <v>7998</v>
      </c>
      <c r="L2905" s="204">
        <v>5000</v>
      </c>
      <c r="M2905" s="204">
        <v>5030</v>
      </c>
      <c r="N2905" s="204">
        <f t="shared" si="355"/>
        <v>5030</v>
      </c>
      <c r="O2905" s="354">
        <f t="shared" si="356"/>
        <v>0</v>
      </c>
      <c r="P2905" s="204" t="e">
        <f t="shared" si="352"/>
        <v>#N/A</v>
      </c>
      <c r="Q2905" s="586" t="e">
        <f t="shared" si="353"/>
        <v>#N/A</v>
      </c>
      <c r="KL2905" s="961"/>
      <c r="BKO2905" s="303">
        <v>4000</v>
      </c>
      <c r="BLC2905" s="303">
        <v>1030</v>
      </c>
    </row>
    <row r="2906" spans="2:352 1628:1793" ht="45" customHeight="1">
      <c r="B2906" s="203">
        <v>5714400220</v>
      </c>
      <c r="C2906" s="203" t="str">
        <f>VLOOKUP(B2906,'效期天數(2025.1126更新)'!B:C,2,FALSE)</f>
        <v>GLIPA-AD</v>
      </c>
      <c r="D2906" s="203">
        <f>VLOOKUP(B2906,'效期天數(2025.1126更新)'!B:E,4,0)</f>
        <v>120</v>
      </c>
      <c r="E2906" s="204" t="e">
        <f>VLOOKUP(F2906,'帳庫存(20260119  00點更新)'!C:I,7,0)</f>
        <v>#N/A</v>
      </c>
      <c r="F2906" s="296">
        <v>22026073</v>
      </c>
      <c r="G2906" s="295">
        <v>46066</v>
      </c>
      <c r="H2906" s="593" t="s">
        <v>8346</v>
      </c>
      <c r="J2906" s="352">
        <f t="shared" si="354"/>
        <v>46186</v>
      </c>
      <c r="K2906" s="203" t="s">
        <v>8013</v>
      </c>
      <c r="L2906" s="204">
        <v>2500</v>
      </c>
      <c r="M2906" s="204">
        <v>2670</v>
      </c>
      <c r="N2906" s="204">
        <f t="shared" si="355"/>
        <v>2670</v>
      </c>
      <c r="O2906" s="354">
        <f t="shared" si="356"/>
        <v>0</v>
      </c>
      <c r="P2906" s="204" t="e">
        <f t="shared" si="352"/>
        <v>#N/A</v>
      </c>
      <c r="Q2906" s="586" t="e">
        <f t="shared" si="353"/>
        <v>#N/A</v>
      </c>
      <c r="KL2906" s="961"/>
      <c r="BLH2906" s="303">
        <v>2670</v>
      </c>
    </row>
    <row r="2907" spans="2:352 1628:1793" ht="45" customHeight="1">
      <c r="B2907" s="203">
        <v>5714400220</v>
      </c>
      <c r="C2907" s="203" t="str">
        <f>VLOOKUP(B2907,'效期天數(2025.1126更新)'!B:C,2,FALSE)</f>
        <v>GLIPA-AD</v>
      </c>
      <c r="D2907" s="203">
        <f>VLOOKUP(B2907,'效期天數(2025.1126更新)'!B:E,4,0)</f>
        <v>120</v>
      </c>
      <c r="E2907" s="204" t="e">
        <f>VLOOKUP(F2907,'帳庫存(20260119  00點更新)'!C:I,7,0)</f>
        <v>#N/A</v>
      </c>
      <c r="F2907" s="296">
        <v>22026074</v>
      </c>
      <c r="G2907" s="295">
        <v>46066</v>
      </c>
      <c r="H2907" s="593" t="s">
        <v>8346</v>
      </c>
      <c r="J2907" s="352">
        <f t="shared" si="354"/>
        <v>46186</v>
      </c>
      <c r="K2907" s="203" t="s">
        <v>8013</v>
      </c>
      <c r="L2907" s="204">
        <v>2500</v>
      </c>
      <c r="M2907" s="204">
        <v>2610</v>
      </c>
      <c r="N2907" s="204">
        <f t="shared" si="355"/>
        <v>2610</v>
      </c>
      <c r="O2907" s="354">
        <f t="shared" si="356"/>
        <v>0</v>
      </c>
      <c r="P2907" s="204" t="e">
        <f t="shared" si="352"/>
        <v>#N/A</v>
      </c>
      <c r="Q2907" s="586" t="e">
        <f t="shared" si="353"/>
        <v>#N/A</v>
      </c>
      <c r="KL2907" s="961"/>
      <c r="BLH2907" s="303">
        <v>2610</v>
      </c>
    </row>
    <row r="2908" spans="2:352 1628:1793" ht="45" customHeight="1">
      <c r="B2908" s="203">
        <v>5714400221</v>
      </c>
      <c r="C2908" s="203" t="str">
        <f>VLOOKUP(B2908,'效期天數(2025.1126更新)'!B:C,2,FALSE)</f>
        <v>GLIPA-AU</v>
      </c>
      <c r="D2908" s="203">
        <f>VLOOKUP(B2908,'效期天數(2025.1126更新)'!B:E,4,0)</f>
        <v>120</v>
      </c>
      <c r="E2908" s="204" t="e">
        <f>VLOOKUP(F2908,'帳庫存(20260119  00點更新)'!C:I,7,0)</f>
        <v>#N/A</v>
      </c>
      <c r="F2908" s="296" t="s">
        <v>8012</v>
      </c>
      <c r="G2908" s="295">
        <v>46066</v>
      </c>
      <c r="H2908" s="593" t="s">
        <v>8345</v>
      </c>
      <c r="J2908" s="352">
        <f t="shared" si="354"/>
        <v>46186</v>
      </c>
      <c r="K2908" s="203" t="s">
        <v>8011</v>
      </c>
      <c r="L2908" s="204">
        <v>5000</v>
      </c>
      <c r="M2908" s="204">
        <v>5030</v>
      </c>
      <c r="N2908" s="204">
        <f t="shared" si="355"/>
        <v>5030</v>
      </c>
      <c r="O2908" s="354">
        <f t="shared" si="356"/>
        <v>0</v>
      </c>
      <c r="P2908" s="204" t="e">
        <f t="shared" si="352"/>
        <v>#N/A</v>
      </c>
      <c r="Q2908" s="586" t="e">
        <f t="shared" si="353"/>
        <v>#N/A</v>
      </c>
      <c r="KL2908" s="961"/>
      <c r="BLH2908" s="303">
        <v>5030</v>
      </c>
    </row>
    <row r="2909" spans="2:352 1628:1793" ht="45" customHeight="1">
      <c r="B2909" s="203">
        <v>5714400220</v>
      </c>
      <c r="C2909" s="203" t="str">
        <f>VLOOKUP(B2909,'效期天數(2025.1126更新)'!B:C,2,FALSE)</f>
        <v>GLIPA-AD</v>
      </c>
      <c r="D2909" s="203">
        <f>VLOOKUP(B2909,'效期天數(2025.1126更新)'!B:E,4,0)</f>
        <v>120</v>
      </c>
      <c r="E2909" s="204" t="e">
        <f>VLOOKUP(F2909,'帳庫存(20260119  00點更新)'!C:I,7,0)</f>
        <v>#N/A</v>
      </c>
      <c r="F2909" s="296">
        <v>22026091</v>
      </c>
      <c r="G2909" s="295">
        <v>46076</v>
      </c>
      <c r="H2909" s="530" t="s">
        <v>8208</v>
      </c>
      <c r="J2909" s="352">
        <f t="shared" si="354"/>
        <v>46196</v>
      </c>
      <c r="K2909" s="203" t="s">
        <v>8048</v>
      </c>
      <c r="L2909" s="204">
        <v>2500</v>
      </c>
      <c r="M2909" s="344">
        <v>2630</v>
      </c>
      <c r="N2909" s="204">
        <f t="shared" si="355"/>
        <v>2630</v>
      </c>
      <c r="O2909" s="354">
        <f t="shared" si="356"/>
        <v>0</v>
      </c>
      <c r="P2909" s="204" t="e">
        <f t="shared" si="352"/>
        <v>#N/A</v>
      </c>
      <c r="Q2909" s="586" t="e">
        <f t="shared" si="353"/>
        <v>#N/A</v>
      </c>
      <c r="KL2909" s="961"/>
      <c r="BLH2909" s="303">
        <v>2630</v>
      </c>
    </row>
    <row r="2910" spans="2:352 1628:1793" ht="45" customHeight="1">
      <c r="B2910" s="203">
        <v>5714400220</v>
      </c>
      <c r="C2910" s="203" t="str">
        <f>VLOOKUP(B2910,'效期天數(2025.1126更新)'!B:C,2,FALSE)</f>
        <v>GLIPA-AD</v>
      </c>
      <c r="D2910" s="203">
        <f>VLOOKUP(B2910,'效期天數(2025.1126更新)'!B:E,4,0)</f>
        <v>120</v>
      </c>
      <c r="E2910" s="204" t="e">
        <f>VLOOKUP(F2910,'帳庫存(20260119  00點更新)'!C:I,7,0)</f>
        <v>#N/A</v>
      </c>
      <c r="F2910" s="296">
        <v>22026092</v>
      </c>
      <c r="G2910" s="295">
        <v>46076</v>
      </c>
      <c r="H2910" s="530" t="s">
        <v>8208</v>
      </c>
      <c r="J2910" s="352">
        <f t="shared" si="354"/>
        <v>46196</v>
      </c>
      <c r="K2910" s="203" t="s">
        <v>8048</v>
      </c>
      <c r="L2910" s="204">
        <v>2500</v>
      </c>
      <c r="M2910" s="344">
        <v>2660</v>
      </c>
      <c r="N2910" s="204">
        <f t="shared" si="355"/>
        <v>2660</v>
      </c>
      <c r="O2910" s="354">
        <f t="shared" si="356"/>
        <v>0</v>
      </c>
      <c r="P2910" s="204" t="e">
        <f t="shared" si="352"/>
        <v>#N/A</v>
      </c>
      <c r="Q2910" s="586" t="e">
        <f t="shared" si="353"/>
        <v>#N/A</v>
      </c>
      <c r="KL2910" s="961"/>
      <c r="BLH2910" s="303">
        <v>2660</v>
      </c>
    </row>
    <row r="2911" spans="2:352 1628:1793" ht="45" customHeight="1">
      <c r="B2911" s="203">
        <v>5714400221</v>
      </c>
      <c r="C2911" s="203" t="str">
        <f>VLOOKUP(B2911,'效期天數(2025.1126更新)'!B:C,2,FALSE)</f>
        <v>GLIPA-AU</v>
      </c>
      <c r="D2911" s="203">
        <f>VLOOKUP(B2911,'效期天數(2025.1126更新)'!B:E,4,0)</f>
        <v>120</v>
      </c>
      <c r="E2911" s="204" t="e">
        <f>VLOOKUP(F2911,'帳庫存(20260119  00點更新)'!C:I,7,0)</f>
        <v>#N/A</v>
      </c>
      <c r="F2911" s="296" t="s">
        <v>8047</v>
      </c>
      <c r="G2911" s="295">
        <v>46076</v>
      </c>
      <c r="H2911" s="530" t="s">
        <v>8204</v>
      </c>
      <c r="J2911" s="352">
        <f t="shared" si="354"/>
        <v>46196</v>
      </c>
      <c r="K2911" s="203" t="s">
        <v>8046</v>
      </c>
      <c r="L2911" s="204">
        <v>5000</v>
      </c>
      <c r="M2911" s="344">
        <v>5030</v>
      </c>
      <c r="N2911" s="204">
        <f t="shared" si="355"/>
        <v>5030</v>
      </c>
      <c r="O2911" s="354">
        <f t="shared" si="356"/>
        <v>0</v>
      </c>
      <c r="P2911" s="204" t="e">
        <f t="shared" si="352"/>
        <v>#N/A</v>
      </c>
      <c r="Q2911" s="586" t="e">
        <f t="shared" si="353"/>
        <v>#N/A</v>
      </c>
      <c r="KL2911" s="961"/>
      <c r="BLH2911" s="303">
        <v>5030</v>
      </c>
    </row>
    <row r="2912" spans="2:352 1628:1793" ht="45" customHeight="1">
      <c r="B2912" s="203">
        <v>5714400220</v>
      </c>
      <c r="C2912" s="203" t="str">
        <f>VLOOKUP(B2912,'效期天數(2025.1126更新)'!B:C,2,FALSE)</f>
        <v>GLIPA-AD</v>
      </c>
      <c r="D2912" s="203">
        <f>VLOOKUP(B2912,'效期天數(2025.1126更新)'!B:E,4,0)</f>
        <v>120</v>
      </c>
      <c r="E2912" s="204" t="e">
        <f>VLOOKUP(F2912,'帳庫存(20260119  00點更新)'!C:I,7,0)</f>
        <v>#N/A</v>
      </c>
      <c r="F2912" s="296">
        <v>22026093</v>
      </c>
      <c r="G2912" s="295">
        <v>46078</v>
      </c>
      <c r="H2912" s="534" t="s">
        <v>8250</v>
      </c>
      <c r="J2912" s="352">
        <f t="shared" si="354"/>
        <v>46198</v>
      </c>
      <c r="K2912" s="203" t="s">
        <v>8109</v>
      </c>
      <c r="L2912" s="204">
        <v>2500</v>
      </c>
      <c r="M2912" s="344">
        <v>2610</v>
      </c>
      <c r="N2912" s="204">
        <f t="shared" si="355"/>
        <v>2610</v>
      </c>
      <c r="O2912" s="354">
        <f>M2912-N2912+MN2912</f>
        <v>280</v>
      </c>
      <c r="P2912" s="204" t="e">
        <f t="shared" si="352"/>
        <v>#N/A</v>
      </c>
      <c r="Q2912" s="586" t="e">
        <f t="shared" si="353"/>
        <v>#N/A</v>
      </c>
      <c r="KL2912" s="961"/>
      <c r="MN2912" s="1064">
        <v>280</v>
      </c>
      <c r="BLO2912" s="303">
        <v>2000</v>
      </c>
      <c r="BPY2912" s="303">
        <v>610</v>
      </c>
    </row>
    <row r="2913" spans="2:352 1679:1793" ht="45" customHeight="1">
      <c r="B2913" s="203">
        <v>5714400220</v>
      </c>
      <c r="C2913" s="203" t="str">
        <f>VLOOKUP(B2913,'效期天數(2025.1126更新)'!B:C,2,FALSE)</f>
        <v>GLIPA-AD</v>
      </c>
      <c r="D2913" s="203">
        <f>VLOOKUP(B2913,'效期天數(2025.1126更新)'!B:E,4,0)</f>
        <v>120</v>
      </c>
      <c r="E2913" s="204" t="e">
        <f>VLOOKUP(F2913,'帳庫存(20260119  00點更新)'!C:I,7,0)</f>
        <v>#N/A</v>
      </c>
      <c r="F2913" s="296">
        <v>22026094</v>
      </c>
      <c r="G2913" s="295">
        <v>46078</v>
      </c>
      <c r="H2913" s="534" t="s">
        <v>8250</v>
      </c>
      <c r="J2913" s="352">
        <f t="shared" si="354"/>
        <v>46198</v>
      </c>
      <c r="K2913" s="203" t="s">
        <v>8109</v>
      </c>
      <c r="L2913" s="204">
        <v>2500</v>
      </c>
      <c r="M2913" s="344">
        <v>2620</v>
      </c>
      <c r="N2913" s="204">
        <f t="shared" si="355"/>
        <v>2620</v>
      </c>
      <c r="O2913" s="354">
        <f>M2913-N2913</f>
        <v>0</v>
      </c>
      <c r="P2913" s="204" t="e">
        <f t="shared" si="352"/>
        <v>#N/A</v>
      </c>
      <c r="Q2913" s="586" t="e">
        <f t="shared" si="353"/>
        <v>#N/A</v>
      </c>
      <c r="KL2913" s="961"/>
      <c r="BNM2913" s="303">
        <v>2350</v>
      </c>
      <c r="BPY2913" s="303">
        <v>270</v>
      </c>
    </row>
    <row r="2914" spans="2:352 1679:1793" ht="45" customHeight="1">
      <c r="B2914" s="203">
        <v>5714400221</v>
      </c>
      <c r="C2914" s="203" t="str">
        <f>VLOOKUP(B2914,'效期天數(2025.1126更新)'!B:C,2,FALSE)</f>
        <v>GLIPA-AU</v>
      </c>
      <c r="D2914" s="203">
        <f>VLOOKUP(B2914,'效期天數(2025.1126更新)'!B:E,4,0)</f>
        <v>120</v>
      </c>
      <c r="E2914" s="204" t="e">
        <f>VLOOKUP(F2914,'帳庫存(20260119  00點更新)'!C:I,7,0)</f>
        <v>#N/A</v>
      </c>
      <c r="F2914" s="296" t="s">
        <v>8108</v>
      </c>
      <c r="G2914" s="295">
        <v>46078</v>
      </c>
      <c r="H2914" s="534" t="s">
        <v>8251</v>
      </c>
      <c r="J2914" s="352">
        <f t="shared" si="354"/>
        <v>46198</v>
      </c>
      <c r="K2914" s="203" t="s">
        <v>8107</v>
      </c>
      <c r="L2914" s="204">
        <v>5000</v>
      </c>
      <c r="M2914" s="344">
        <v>4990</v>
      </c>
      <c r="N2914" s="204">
        <f t="shared" si="355"/>
        <v>4990</v>
      </c>
      <c r="O2914" s="354">
        <f>M2914-N2914+MN2914</f>
        <v>240</v>
      </c>
      <c r="P2914" s="204" t="e">
        <f t="shared" si="352"/>
        <v>#N/A</v>
      </c>
      <c r="Q2914" s="586" t="e">
        <f t="shared" si="353"/>
        <v>#N/A</v>
      </c>
      <c r="KL2914" s="961"/>
      <c r="MN2914" s="1064">
        <v>240</v>
      </c>
      <c r="BLO2914" s="303">
        <v>2000</v>
      </c>
      <c r="BNM2914" s="303">
        <v>2350</v>
      </c>
      <c r="BPY2914" s="303">
        <v>640</v>
      </c>
    </row>
    <row r="2915" spans="2:352 1679:1793" ht="45" customHeight="1">
      <c r="B2915" s="203">
        <v>5714400220</v>
      </c>
      <c r="C2915" s="203" t="str">
        <f>VLOOKUP(B2915,'效期天數(2025.1126更新)'!B:C,2,FALSE)</f>
        <v>GLIPA-AD</v>
      </c>
      <c r="D2915" s="203">
        <f>VLOOKUP(B2915,'效期天數(2025.1126更新)'!B:E,4,0)</f>
        <v>120</v>
      </c>
      <c r="E2915" s="204" t="e">
        <f>VLOOKUP(F2915,'帳庫存(20260119  00點更新)'!C:I,7,0)</f>
        <v>#N/A</v>
      </c>
      <c r="F2915" s="296">
        <v>22026095</v>
      </c>
      <c r="G2915" s="295">
        <v>46079</v>
      </c>
      <c r="H2915" s="540" t="s">
        <v>8252</v>
      </c>
      <c r="J2915" s="352">
        <f t="shared" si="354"/>
        <v>46199</v>
      </c>
      <c r="K2915" s="203" t="s">
        <v>8122</v>
      </c>
      <c r="L2915" s="204">
        <v>2500</v>
      </c>
      <c r="M2915" s="344">
        <v>2640</v>
      </c>
      <c r="N2915" s="204">
        <f t="shared" si="355"/>
        <v>2640</v>
      </c>
      <c r="O2915" s="354">
        <f t="shared" ref="O2915:O2948" si="357">M2915-N2915</f>
        <v>0</v>
      </c>
      <c r="P2915" s="204" t="e">
        <f t="shared" si="352"/>
        <v>#N/A</v>
      </c>
      <c r="Q2915" s="586" t="e">
        <f t="shared" si="353"/>
        <v>#N/A</v>
      </c>
      <c r="KL2915" s="961"/>
      <c r="BMB2915" s="303">
        <v>2640</v>
      </c>
    </row>
    <row r="2916" spans="2:352 1679:1793" ht="45" customHeight="1">
      <c r="B2916" s="203">
        <v>5714400220</v>
      </c>
      <c r="C2916" s="203" t="str">
        <f>VLOOKUP(B2916,'效期天數(2025.1126更新)'!B:C,2,FALSE)</f>
        <v>GLIPA-AD</v>
      </c>
      <c r="D2916" s="203">
        <f>VLOOKUP(B2916,'效期天數(2025.1126更新)'!B:E,4,0)</f>
        <v>120</v>
      </c>
      <c r="E2916" s="204" t="e">
        <f>VLOOKUP(F2916,'帳庫存(20260119  00點更新)'!C:I,7,0)</f>
        <v>#N/A</v>
      </c>
      <c r="F2916" s="296">
        <v>22026096</v>
      </c>
      <c r="G2916" s="295">
        <v>46079</v>
      </c>
      <c r="H2916" s="540" t="s">
        <v>8252</v>
      </c>
      <c r="J2916" s="352">
        <f t="shared" si="354"/>
        <v>46199</v>
      </c>
      <c r="K2916" s="203" t="s">
        <v>8122</v>
      </c>
      <c r="L2916" s="204">
        <v>2500</v>
      </c>
      <c r="M2916" s="344">
        <v>2720</v>
      </c>
      <c r="N2916" s="204">
        <f t="shared" si="355"/>
        <v>2720</v>
      </c>
      <c r="O2916" s="354">
        <f t="shared" si="357"/>
        <v>0</v>
      </c>
      <c r="P2916" s="204" t="e">
        <f t="shared" si="352"/>
        <v>#N/A</v>
      </c>
      <c r="Q2916" s="586" t="e">
        <f t="shared" si="353"/>
        <v>#N/A</v>
      </c>
      <c r="KL2916" s="961"/>
      <c r="BMB2916" s="303">
        <v>2720</v>
      </c>
    </row>
    <row r="2917" spans="2:352 1679:1793" ht="45" customHeight="1">
      <c r="B2917" s="203">
        <v>5714400221</v>
      </c>
      <c r="C2917" s="203" t="str">
        <f>VLOOKUP(B2917,'效期天數(2025.1126更新)'!B:C,2,FALSE)</f>
        <v>GLIPA-AU</v>
      </c>
      <c r="D2917" s="203">
        <f>VLOOKUP(B2917,'效期天數(2025.1126更新)'!B:E,4,0)</f>
        <v>120</v>
      </c>
      <c r="E2917" s="204" t="e">
        <f>VLOOKUP(F2917,'帳庫存(20260119  00點更新)'!C:I,7,0)</f>
        <v>#N/A</v>
      </c>
      <c r="F2917" s="296" t="s">
        <v>8121</v>
      </c>
      <c r="G2917" s="295">
        <v>46079</v>
      </c>
      <c r="H2917" s="540" t="s">
        <v>8253</v>
      </c>
      <c r="J2917" s="352">
        <f t="shared" si="354"/>
        <v>46199</v>
      </c>
      <c r="K2917" s="203" t="s">
        <v>8120</v>
      </c>
      <c r="L2917" s="204">
        <v>5000</v>
      </c>
      <c r="M2917" s="344">
        <v>5030</v>
      </c>
      <c r="N2917" s="204">
        <f t="shared" si="355"/>
        <v>5030</v>
      </c>
      <c r="O2917" s="354">
        <f t="shared" si="357"/>
        <v>0</v>
      </c>
      <c r="P2917" s="204" t="e">
        <f t="shared" si="352"/>
        <v>#N/A</v>
      </c>
      <c r="Q2917" s="586" t="e">
        <f t="shared" si="353"/>
        <v>#N/A</v>
      </c>
      <c r="KL2917" s="961"/>
      <c r="BMB2917" s="303">
        <v>5030</v>
      </c>
    </row>
    <row r="2918" spans="2:352 1679:1793" ht="45" customHeight="1">
      <c r="B2918" s="203">
        <v>5714400220</v>
      </c>
      <c r="C2918" s="203" t="str">
        <f>VLOOKUP(B2918,'效期天數(2025.1126更新)'!B:C,2,FALSE)</f>
        <v>GLIPA-AD</v>
      </c>
      <c r="D2918" s="203">
        <f>VLOOKUP(B2918,'效期天數(2025.1126更新)'!B:E,4,0)</f>
        <v>120</v>
      </c>
      <c r="E2918" s="204" t="e">
        <f>VLOOKUP(F2918,'帳庫存(20260119  00點更新)'!C:I,7,0)</f>
        <v>#N/A</v>
      </c>
      <c r="F2918" s="203">
        <v>22026101</v>
      </c>
      <c r="G2918" s="295">
        <v>46085</v>
      </c>
      <c r="H2918" s="753" t="s">
        <v>8279</v>
      </c>
      <c r="J2918" s="352">
        <f t="shared" si="354"/>
        <v>46205</v>
      </c>
      <c r="K2918" s="203" t="s">
        <v>8170</v>
      </c>
      <c r="L2918" s="204">
        <v>2500</v>
      </c>
      <c r="M2918" s="204">
        <v>2760</v>
      </c>
      <c r="N2918" s="204">
        <f t="shared" si="355"/>
        <v>2760</v>
      </c>
      <c r="O2918" s="354">
        <f t="shared" si="357"/>
        <v>0</v>
      </c>
      <c r="KL2918" s="961"/>
      <c r="BMB2918" s="303">
        <v>2760</v>
      </c>
    </row>
    <row r="2919" spans="2:352 1679:1793" ht="45" customHeight="1">
      <c r="B2919" s="203">
        <v>5714400220</v>
      </c>
      <c r="C2919" s="203" t="str">
        <f>VLOOKUP(B2919,'效期天數(2025.1126更新)'!B:C,2,FALSE)</f>
        <v>GLIPA-AD</v>
      </c>
      <c r="D2919" s="203">
        <f>VLOOKUP(B2919,'效期天數(2025.1126更新)'!B:E,4,0)</f>
        <v>120</v>
      </c>
      <c r="E2919" s="204" t="e">
        <f>VLOOKUP(F2919,'帳庫存(20260119  00點更新)'!C:I,7,0)</f>
        <v>#N/A</v>
      </c>
      <c r="F2919" s="203">
        <v>22026102</v>
      </c>
      <c r="G2919" s="295">
        <v>46085</v>
      </c>
      <c r="H2919" s="753" t="s">
        <v>8279</v>
      </c>
      <c r="J2919" s="352">
        <f t="shared" si="354"/>
        <v>46205</v>
      </c>
      <c r="K2919" s="203" t="s">
        <v>8170</v>
      </c>
      <c r="L2919" s="204">
        <v>2500</v>
      </c>
      <c r="M2919" s="204">
        <v>2670</v>
      </c>
      <c r="N2919" s="204">
        <f t="shared" si="355"/>
        <v>2670</v>
      </c>
      <c r="O2919" s="354">
        <f t="shared" si="357"/>
        <v>0</v>
      </c>
      <c r="KL2919" s="961"/>
      <c r="BMB2919" s="303">
        <v>2670</v>
      </c>
    </row>
    <row r="2920" spans="2:352 1679:1793" ht="45" customHeight="1">
      <c r="B2920" s="203">
        <v>5714400221</v>
      </c>
      <c r="C2920" s="203" t="str">
        <f>VLOOKUP(B2920,'效期天數(2025.1126更新)'!B:C,2,FALSE)</f>
        <v>GLIPA-AU</v>
      </c>
      <c r="D2920" s="203">
        <f>VLOOKUP(B2920,'效期天數(2025.1126更新)'!B:E,4,0)</f>
        <v>120</v>
      </c>
      <c r="E2920" s="204" t="e">
        <f>VLOOKUP(F2920,'帳庫存(20260119  00點更新)'!C:I,7,0)</f>
        <v>#N/A</v>
      </c>
      <c r="F2920" s="296" t="s">
        <v>8169</v>
      </c>
      <c r="G2920" s="295">
        <v>46085</v>
      </c>
      <c r="H2920" s="753" t="s">
        <v>8278</v>
      </c>
      <c r="J2920" s="352">
        <f t="shared" si="354"/>
        <v>46205</v>
      </c>
      <c r="K2920" s="203" t="s">
        <v>8168</v>
      </c>
      <c r="L2920" s="204">
        <v>5000</v>
      </c>
      <c r="M2920" s="204">
        <v>5050</v>
      </c>
      <c r="N2920" s="204">
        <f t="shared" si="355"/>
        <v>5050</v>
      </c>
      <c r="O2920" s="354">
        <f t="shared" si="357"/>
        <v>0</v>
      </c>
      <c r="KL2920" s="961"/>
      <c r="BMB2920" s="303">
        <v>5050</v>
      </c>
    </row>
    <row r="2921" spans="2:352 1679:1793" ht="45" customHeight="1">
      <c r="B2921" s="203">
        <v>5714400220</v>
      </c>
      <c r="C2921" s="203" t="str">
        <f>VLOOKUP(B2921,'效期天數(2025.1126更新)'!B:C,2,FALSE)</f>
        <v>GLIPA-AD</v>
      </c>
      <c r="D2921" s="203">
        <f>VLOOKUP(B2921,'效期天數(2025.1126更新)'!B:E,4,0)</f>
        <v>120</v>
      </c>
      <c r="E2921" s="204" t="e">
        <f>VLOOKUP(F2921,'帳庫存(20260119  00點更新)'!C:I,7,0)</f>
        <v>#N/A</v>
      </c>
      <c r="F2921" s="203">
        <v>22026103</v>
      </c>
      <c r="G2921" s="295">
        <v>46087</v>
      </c>
      <c r="H2921" s="745" t="s">
        <v>8340</v>
      </c>
      <c r="J2921" s="352">
        <f t="shared" si="354"/>
        <v>46207</v>
      </c>
      <c r="K2921" s="203" t="s">
        <v>8193</v>
      </c>
      <c r="L2921" s="204">
        <v>2500</v>
      </c>
      <c r="M2921" s="204">
        <v>2550</v>
      </c>
      <c r="N2921" s="204">
        <f t="shared" si="355"/>
        <v>2550</v>
      </c>
      <c r="O2921" s="354">
        <f t="shared" si="357"/>
        <v>0</v>
      </c>
      <c r="KL2921" s="961"/>
      <c r="BMM2921" s="303">
        <v>2550</v>
      </c>
    </row>
    <row r="2922" spans="2:352 1679:1793" ht="45" customHeight="1">
      <c r="B2922" s="203">
        <v>5714400220</v>
      </c>
      <c r="C2922" s="203" t="str">
        <f>VLOOKUP(B2922,'效期天數(2025.1126更新)'!B:C,2,FALSE)</f>
        <v>GLIPA-AD</v>
      </c>
      <c r="D2922" s="203">
        <f>VLOOKUP(B2922,'效期天數(2025.1126更新)'!B:E,4,0)</f>
        <v>120</v>
      </c>
      <c r="E2922" s="204" t="e">
        <f>VLOOKUP(F2922,'帳庫存(20260119  00點更新)'!C:I,7,0)</f>
        <v>#N/A</v>
      </c>
      <c r="F2922" s="203">
        <v>22026104</v>
      </c>
      <c r="G2922" s="295">
        <v>46087</v>
      </c>
      <c r="H2922" s="745" t="s">
        <v>8340</v>
      </c>
      <c r="J2922" s="352">
        <f t="shared" si="354"/>
        <v>46207</v>
      </c>
      <c r="K2922" s="203" t="s">
        <v>8193</v>
      </c>
      <c r="L2922" s="204">
        <v>2500</v>
      </c>
      <c r="M2922" s="204">
        <v>2680</v>
      </c>
      <c r="N2922" s="204">
        <f t="shared" si="355"/>
        <v>2680</v>
      </c>
      <c r="O2922" s="354">
        <f t="shared" si="357"/>
        <v>0</v>
      </c>
      <c r="KL2922" s="961"/>
      <c r="BMM2922" s="303">
        <v>2680</v>
      </c>
    </row>
    <row r="2923" spans="2:352 1679:1793" ht="45" customHeight="1">
      <c r="B2923" s="203">
        <v>5714400221</v>
      </c>
      <c r="C2923" s="203" t="str">
        <f>VLOOKUP(B2923,'效期天數(2025.1126更新)'!B:C,2,FALSE)</f>
        <v>GLIPA-AU</v>
      </c>
      <c r="D2923" s="203">
        <f>VLOOKUP(B2923,'效期天數(2025.1126更新)'!B:E,4,0)</f>
        <v>120</v>
      </c>
      <c r="E2923" s="204" t="e">
        <f>VLOOKUP(F2923,'帳庫存(20260119  00點更新)'!C:I,7,0)</f>
        <v>#N/A</v>
      </c>
      <c r="F2923" s="296" t="s">
        <v>8192</v>
      </c>
      <c r="G2923" s="295">
        <v>46087</v>
      </c>
      <c r="H2923" s="745" t="s">
        <v>8337</v>
      </c>
      <c r="J2923" s="352">
        <f t="shared" si="354"/>
        <v>46207</v>
      </c>
      <c r="K2923" s="203" t="s">
        <v>8191</v>
      </c>
      <c r="L2923" s="204">
        <v>5000</v>
      </c>
      <c r="M2923" s="204">
        <v>5000</v>
      </c>
      <c r="N2923" s="204">
        <f t="shared" si="355"/>
        <v>5000</v>
      </c>
      <c r="O2923" s="354">
        <f t="shared" si="357"/>
        <v>0</v>
      </c>
      <c r="KL2923" s="961"/>
      <c r="BMM2923" s="303">
        <v>5000</v>
      </c>
    </row>
    <row r="2924" spans="2:352 1679:1793" ht="45" customHeight="1">
      <c r="B2924" s="203">
        <v>5714400220</v>
      </c>
      <c r="C2924" s="203" t="str">
        <f>VLOOKUP(B2924,'效期天數(2025.1126更新)'!B:C,2,FALSE)</f>
        <v>GLIPA-AD</v>
      </c>
      <c r="D2924" s="203">
        <f>VLOOKUP(B2924,'效期天數(2025.1126更新)'!B:E,4,0)</f>
        <v>120</v>
      </c>
      <c r="E2924" s="204" t="e">
        <f>VLOOKUP(F2924,'帳庫存(20260119  00點更新)'!C:I,7,0)</f>
        <v>#N/A</v>
      </c>
      <c r="F2924" s="296">
        <v>22026111</v>
      </c>
      <c r="G2924" s="295">
        <v>46091</v>
      </c>
      <c r="H2924" s="516" t="s">
        <v>8440</v>
      </c>
      <c r="J2924" s="352">
        <f t="shared" si="354"/>
        <v>46211</v>
      </c>
      <c r="K2924" s="203" t="s">
        <v>8302</v>
      </c>
      <c r="L2924" s="204">
        <v>2500</v>
      </c>
      <c r="M2924" s="204">
        <v>2720</v>
      </c>
      <c r="N2924" s="204">
        <f t="shared" si="355"/>
        <v>2720</v>
      </c>
      <c r="O2924" s="354">
        <f t="shared" si="357"/>
        <v>0</v>
      </c>
      <c r="KL2924" s="961"/>
      <c r="BMM2924" s="303">
        <v>2720</v>
      </c>
    </row>
    <row r="2925" spans="2:352 1679:1793" ht="45" customHeight="1">
      <c r="B2925" s="203">
        <v>5714400220</v>
      </c>
      <c r="C2925" s="203" t="str">
        <f>VLOOKUP(B2925,'效期天數(2025.1126更新)'!B:C,2,FALSE)</f>
        <v>GLIPA-AD</v>
      </c>
      <c r="D2925" s="203">
        <f>VLOOKUP(B2925,'效期天數(2025.1126更新)'!B:E,4,0)</f>
        <v>120</v>
      </c>
      <c r="E2925" s="204" t="e">
        <f>VLOOKUP(F2925,'帳庫存(20260119  00點更新)'!C:I,7,0)</f>
        <v>#N/A</v>
      </c>
      <c r="F2925" s="296">
        <v>22026112</v>
      </c>
      <c r="G2925" s="295">
        <v>46091</v>
      </c>
      <c r="H2925" s="516" t="s">
        <v>8440</v>
      </c>
      <c r="J2925" s="352">
        <f t="shared" si="354"/>
        <v>46211</v>
      </c>
      <c r="K2925" s="203" t="s">
        <v>8302</v>
      </c>
      <c r="L2925" s="204">
        <v>2500</v>
      </c>
      <c r="M2925" s="204">
        <v>2620</v>
      </c>
      <c r="N2925" s="204">
        <f t="shared" si="355"/>
        <v>2620</v>
      </c>
      <c r="O2925" s="354">
        <f t="shared" si="357"/>
        <v>0</v>
      </c>
      <c r="KL2925" s="961"/>
      <c r="BMM2925" s="303">
        <v>2620</v>
      </c>
    </row>
    <row r="2926" spans="2:352 1679:1793" ht="45" customHeight="1">
      <c r="B2926" s="203">
        <v>5714400221</v>
      </c>
      <c r="C2926" s="203" t="str">
        <f>VLOOKUP(B2926,'效期天數(2025.1126更新)'!B:C,2,FALSE)</f>
        <v>GLIPA-AU</v>
      </c>
      <c r="D2926" s="203">
        <f>VLOOKUP(B2926,'效期天數(2025.1126更新)'!B:E,4,0)</f>
        <v>120</v>
      </c>
      <c r="E2926" s="204" t="e">
        <f>VLOOKUP(F2926,'帳庫存(20260119  00點更新)'!C:I,7,0)</f>
        <v>#N/A</v>
      </c>
      <c r="F2926" s="296" t="s">
        <v>8301</v>
      </c>
      <c r="G2926" s="295">
        <v>46091</v>
      </c>
      <c r="H2926" s="516" t="s">
        <v>8439</v>
      </c>
      <c r="J2926" s="352">
        <f t="shared" si="354"/>
        <v>46211</v>
      </c>
      <c r="K2926" s="203" t="s">
        <v>8300</v>
      </c>
      <c r="L2926" s="204">
        <v>5000</v>
      </c>
      <c r="M2926" s="204">
        <v>5030</v>
      </c>
      <c r="N2926" s="204">
        <f t="shared" si="355"/>
        <v>5030</v>
      </c>
      <c r="O2926" s="354">
        <f t="shared" si="357"/>
        <v>0</v>
      </c>
      <c r="KL2926" s="961"/>
      <c r="BMM2926" s="303">
        <v>5030</v>
      </c>
    </row>
    <row r="2927" spans="2:352 1679:1793" ht="45" customHeight="1">
      <c r="B2927" s="203">
        <v>5714400220</v>
      </c>
      <c r="C2927" s="203" t="str">
        <f>VLOOKUP(B2927,'效期天數(2025.1126更新)'!B:C,2,FALSE)</f>
        <v>GLIPA-AD</v>
      </c>
      <c r="D2927" s="203">
        <f>VLOOKUP(B2927,'效期天數(2025.1126更新)'!B:E,4,0)</f>
        <v>120</v>
      </c>
      <c r="E2927" s="204" t="e">
        <f>VLOOKUP(F2927,'帳庫存(20260119  00點更新)'!C:I,7,0)</f>
        <v>#N/A</v>
      </c>
      <c r="F2927" s="296">
        <v>22026131</v>
      </c>
      <c r="G2927" s="295">
        <v>46105</v>
      </c>
      <c r="H2927" s="912" t="s">
        <v>8670</v>
      </c>
      <c r="J2927" s="352">
        <f t="shared" si="354"/>
        <v>46225</v>
      </c>
      <c r="K2927" s="203" t="s">
        <v>8542</v>
      </c>
      <c r="L2927" s="204">
        <v>2500</v>
      </c>
      <c r="M2927" s="204">
        <v>2750</v>
      </c>
      <c r="N2927" s="204">
        <f t="shared" si="355"/>
        <v>2750</v>
      </c>
      <c r="O2927" s="354">
        <f t="shared" si="357"/>
        <v>0</v>
      </c>
      <c r="KL2927" s="961"/>
      <c r="BNQ2927" s="303">
        <v>2750</v>
      </c>
    </row>
    <row r="2928" spans="2:352 1679:1793" ht="45" customHeight="1">
      <c r="B2928" s="203">
        <v>5714400220</v>
      </c>
      <c r="C2928" s="203" t="str">
        <f>VLOOKUP(B2928,'效期天數(2025.1126更新)'!B:C,2,FALSE)</f>
        <v>GLIPA-AD</v>
      </c>
      <c r="D2928" s="203">
        <f>VLOOKUP(B2928,'效期天數(2025.1126更新)'!B:E,4,0)</f>
        <v>120</v>
      </c>
      <c r="E2928" s="204" t="e">
        <f>VLOOKUP(F2928,'帳庫存(20260119  00點更新)'!C:I,7,0)</f>
        <v>#N/A</v>
      </c>
      <c r="F2928" s="296">
        <v>22026132</v>
      </c>
      <c r="G2928" s="295">
        <v>46105</v>
      </c>
      <c r="H2928" s="912" t="s">
        <v>8670</v>
      </c>
      <c r="J2928" s="352">
        <f t="shared" si="354"/>
        <v>46225</v>
      </c>
      <c r="K2928" s="203" t="s">
        <v>8542</v>
      </c>
      <c r="L2928" s="204">
        <v>2500</v>
      </c>
      <c r="M2928" s="204">
        <v>2480</v>
      </c>
      <c r="N2928" s="204">
        <f t="shared" si="355"/>
        <v>2480</v>
      </c>
      <c r="O2928" s="354">
        <f t="shared" si="357"/>
        <v>0</v>
      </c>
      <c r="KL2928" s="961"/>
      <c r="BNQ2928" s="303">
        <v>2480</v>
      </c>
    </row>
    <row r="2929" spans="2:298 1733:1782" ht="45" customHeight="1">
      <c r="B2929" s="203">
        <v>5714400221</v>
      </c>
      <c r="C2929" s="203" t="str">
        <f>VLOOKUP(B2929,'效期天數(2025.1126更新)'!B:C,2,FALSE)</f>
        <v>GLIPA-AU</v>
      </c>
      <c r="D2929" s="203">
        <f>VLOOKUP(B2929,'效期天數(2025.1126更新)'!B:E,4,0)</f>
        <v>120</v>
      </c>
      <c r="E2929" s="204" t="e">
        <f>VLOOKUP(F2929,'帳庫存(20260119  00點更新)'!C:I,7,0)</f>
        <v>#N/A</v>
      </c>
      <c r="F2929" s="296" t="s">
        <v>8540</v>
      </c>
      <c r="G2929" s="295">
        <v>46105</v>
      </c>
      <c r="H2929" s="912" t="s">
        <v>8666</v>
      </c>
      <c r="J2929" s="352">
        <f t="shared" si="354"/>
        <v>46225</v>
      </c>
      <c r="K2929" s="203" t="s">
        <v>8539</v>
      </c>
      <c r="L2929" s="204">
        <v>5000</v>
      </c>
      <c r="M2929" s="204">
        <v>4970</v>
      </c>
      <c r="N2929" s="204">
        <f t="shared" si="355"/>
        <v>4970</v>
      </c>
      <c r="O2929" s="354">
        <f t="shared" si="357"/>
        <v>0</v>
      </c>
      <c r="KL2929" s="961"/>
      <c r="BNQ2929" s="303">
        <v>4970</v>
      </c>
    </row>
    <row r="2930" spans="2:298 1733:1782" ht="45" customHeight="1">
      <c r="B2930" s="203">
        <v>5714400220</v>
      </c>
      <c r="C2930" s="203" t="str">
        <f>VLOOKUP(B2930,'效期天數(2025.1126更新)'!B:C,2,FALSE)</f>
        <v>GLIPA-AD</v>
      </c>
      <c r="D2930" s="203">
        <f>VLOOKUP(B2930,'效期天數(2025.1126更新)'!B:E,4,0)</f>
        <v>120</v>
      </c>
      <c r="E2930" s="204" t="e">
        <f>VLOOKUP(F2930,'帳庫存(20260119  00點更新)'!C:I,7,0)</f>
        <v>#N/A</v>
      </c>
      <c r="F2930" s="296">
        <v>22026133</v>
      </c>
      <c r="G2930" s="295">
        <v>46108</v>
      </c>
      <c r="H2930" s="754" t="s">
        <v>8834</v>
      </c>
      <c r="J2930" s="352">
        <f t="shared" si="354"/>
        <v>46228</v>
      </c>
      <c r="K2930" s="203" t="s">
        <v>8602</v>
      </c>
      <c r="L2930" s="204">
        <v>2500</v>
      </c>
      <c r="M2930" s="204">
        <v>2810</v>
      </c>
      <c r="N2930" s="204">
        <f t="shared" si="355"/>
        <v>2810</v>
      </c>
      <c r="O2930" s="354">
        <f t="shared" si="357"/>
        <v>0</v>
      </c>
      <c r="KL2930" s="961"/>
      <c r="BNQ2930" s="303">
        <v>2810</v>
      </c>
    </row>
    <row r="2931" spans="2:298 1733:1782" ht="45" customHeight="1">
      <c r="B2931" s="203">
        <v>5714400220</v>
      </c>
      <c r="C2931" s="203" t="str">
        <f>VLOOKUP(B2931,'效期天數(2025.1126更新)'!B:C,2,FALSE)</f>
        <v>GLIPA-AD</v>
      </c>
      <c r="D2931" s="203">
        <f>VLOOKUP(B2931,'效期天數(2025.1126更新)'!B:E,4,0)</f>
        <v>120</v>
      </c>
      <c r="E2931" s="204" t="e">
        <f>VLOOKUP(F2931,'帳庫存(20260119  00點更新)'!C:I,7,0)</f>
        <v>#N/A</v>
      </c>
      <c r="F2931" s="296">
        <v>22026134</v>
      </c>
      <c r="G2931" s="295">
        <v>46108</v>
      </c>
      <c r="H2931" s="754" t="s">
        <v>8834</v>
      </c>
      <c r="J2931" s="352">
        <f t="shared" si="354"/>
        <v>46228</v>
      </c>
      <c r="K2931" s="203" t="s">
        <v>8602</v>
      </c>
      <c r="L2931" s="204">
        <v>2500</v>
      </c>
      <c r="M2931" s="204">
        <v>2480</v>
      </c>
      <c r="N2931" s="204">
        <f t="shared" si="355"/>
        <v>2480</v>
      </c>
      <c r="O2931" s="354">
        <f t="shared" si="357"/>
        <v>0</v>
      </c>
      <c r="KL2931" s="961"/>
      <c r="BNQ2931" s="303">
        <v>2480</v>
      </c>
    </row>
    <row r="2932" spans="2:298 1733:1782" ht="45" customHeight="1">
      <c r="B2932" s="203">
        <v>5714400221</v>
      </c>
      <c r="C2932" s="203" t="str">
        <f>VLOOKUP(B2932,'效期天數(2025.1126更新)'!B:C,2,FALSE)</f>
        <v>GLIPA-AU</v>
      </c>
      <c r="D2932" s="203">
        <f>VLOOKUP(B2932,'效期天數(2025.1126更新)'!B:E,4,0)</f>
        <v>120</v>
      </c>
      <c r="E2932" s="204" t="e">
        <f>VLOOKUP(F2932,'帳庫存(20260119  00點更新)'!C:I,7,0)</f>
        <v>#N/A</v>
      </c>
      <c r="F2932" s="296" t="s">
        <v>8601</v>
      </c>
      <c r="G2932" s="295">
        <v>46108</v>
      </c>
      <c r="H2932" s="754" t="s">
        <v>8835</v>
      </c>
      <c r="J2932" s="352">
        <f t="shared" si="354"/>
        <v>46228</v>
      </c>
      <c r="K2932" s="203" t="s">
        <v>8600</v>
      </c>
      <c r="L2932" s="204">
        <v>5000</v>
      </c>
      <c r="M2932" s="204">
        <v>5070</v>
      </c>
      <c r="N2932" s="204">
        <f t="shared" si="355"/>
        <v>5070</v>
      </c>
      <c r="O2932" s="354">
        <f t="shared" si="357"/>
        <v>0</v>
      </c>
      <c r="KL2932" s="961"/>
      <c r="BNQ2932" s="303">
        <v>5070</v>
      </c>
    </row>
    <row r="2933" spans="2:298 1733:1782" ht="45" customHeight="1">
      <c r="B2933" s="203">
        <v>5714400220</v>
      </c>
      <c r="C2933" s="203" t="str">
        <f>VLOOKUP(B2933,'效期天數(2025.1126更新)'!B:C,2,FALSE)</f>
        <v>GLIPA-AD</v>
      </c>
      <c r="D2933" s="203">
        <f>VLOOKUP(B2933,'效期天數(2025.1126更新)'!B:E,4,0)</f>
        <v>120</v>
      </c>
      <c r="E2933" s="204" t="e">
        <f>VLOOKUP(F2933,'帳庫存(20260119  00點更新)'!C:I,7,0)</f>
        <v>#N/A</v>
      </c>
      <c r="F2933" s="296">
        <v>22026141</v>
      </c>
      <c r="G2933" s="295">
        <v>46111</v>
      </c>
      <c r="H2933" s="747" t="s">
        <v>8833</v>
      </c>
      <c r="J2933" s="352">
        <f t="shared" si="354"/>
        <v>46231</v>
      </c>
      <c r="K2933" s="203" t="s">
        <v>8624</v>
      </c>
      <c r="L2933" s="204">
        <v>2500</v>
      </c>
      <c r="M2933" s="204">
        <v>2640</v>
      </c>
      <c r="N2933" s="204">
        <f t="shared" si="355"/>
        <v>2640</v>
      </c>
      <c r="O2933" s="354">
        <f t="shared" si="357"/>
        <v>0</v>
      </c>
      <c r="KL2933" s="961"/>
      <c r="BNY2933" s="303">
        <v>2640</v>
      </c>
    </row>
    <row r="2934" spans="2:298 1733:1782" ht="45" customHeight="1">
      <c r="B2934" s="203">
        <v>5714400220</v>
      </c>
      <c r="C2934" s="203" t="str">
        <f>VLOOKUP(B2934,'效期天數(2025.1126更新)'!B:C,2,FALSE)</f>
        <v>GLIPA-AD</v>
      </c>
      <c r="D2934" s="203">
        <f>VLOOKUP(B2934,'效期天數(2025.1126更新)'!B:E,4,0)</f>
        <v>120</v>
      </c>
      <c r="E2934" s="204" t="e">
        <f>VLOOKUP(F2934,'帳庫存(20260119  00點更新)'!C:I,7,0)</f>
        <v>#N/A</v>
      </c>
      <c r="F2934" s="296">
        <v>22026142</v>
      </c>
      <c r="G2934" s="295">
        <v>46111</v>
      </c>
      <c r="H2934" s="747" t="s">
        <v>8833</v>
      </c>
      <c r="J2934" s="352">
        <f t="shared" si="354"/>
        <v>46231</v>
      </c>
      <c r="K2934" s="203" t="s">
        <v>8624</v>
      </c>
      <c r="L2934" s="204">
        <v>2500</v>
      </c>
      <c r="M2934" s="204">
        <v>2640</v>
      </c>
      <c r="N2934" s="204">
        <f t="shared" si="355"/>
        <v>2640</v>
      </c>
      <c r="O2934" s="354">
        <f t="shared" si="357"/>
        <v>0</v>
      </c>
      <c r="KL2934" s="961"/>
      <c r="BNY2934" s="303">
        <v>2640</v>
      </c>
    </row>
    <row r="2935" spans="2:298 1733:1782" ht="45" customHeight="1">
      <c r="B2935" s="203">
        <v>5714400221</v>
      </c>
      <c r="C2935" s="203" t="str">
        <f>VLOOKUP(B2935,'效期天數(2025.1126更新)'!B:C,2,FALSE)</f>
        <v>GLIPA-AU</v>
      </c>
      <c r="D2935" s="203">
        <f>VLOOKUP(B2935,'效期天數(2025.1126更新)'!B:E,4,0)</f>
        <v>120</v>
      </c>
      <c r="E2935" s="204" t="e">
        <f>VLOOKUP(F2935,'帳庫存(20260119  00點更新)'!C:I,7,0)</f>
        <v>#N/A</v>
      </c>
      <c r="F2935" s="296" t="s">
        <v>8623</v>
      </c>
      <c r="G2935" s="295">
        <v>46111</v>
      </c>
      <c r="H2935" s="747" t="s">
        <v>8829</v>
      </c>
      <c r="J2935" s="352">
        <f t="shared" si="354"/>
        <v>46231</v>
      </c>
      <c r="K2935" s="203" t="s">
        <v>8622</v>
      </c>
      <c r="L2935" s="204">
        <v>5000</v>
      </c>
      <c r="M2935" s="204">
        <v>5030</v>
      </c>
      <c r="N2935" s="204">
        <f t="shared" si="355"/>
        <v>5030</v>
      </c>
      <c r="O2935" s="354">
        <f t="shared" si="357"/>
        <v>0</v>
      </c>
      <c r="KL2935" s="961"/>
      <c r="BNY2935" s="303">
        <v>5030</v>
      </c>
    </row>
    <row r="2936" spans="2:298 1733:1782" ht="45" customHeight="1">
      <c r="B2936" s="203">
        <v>5714400220</v>
      </c>
      <c r="C2936" s="203" t="str">
        <f>VLOOKUP(B2936,'效期天數(2025.1126更新)'!B:C,2,FALSE)</f>
        <v>GLIPA-AD</v>
      </c>
      <c r="D2936" s="203">
        <f>VLOOKUP(B2936,'效期天數(2025.1126更新)'!B:E,4,0)</f>
        <v>120</v>
      </c>
      <c r="E2936" s="204" t="e">
        <f>VLOOKUP(F2936,'帳庫存(20260119  00點更新)'!C:I,7,0)</f>
        <v>#N/A</v>
      </c>
      <c r="F2936" s="296">
        <v>22026143</v>
      </c>
      <c r="G2936" s="295">
        <v>46112</v>
      </c>
      <c r="H2936" s="878" t="s">
        <v>8831</v>
      </c>
      <c r="J2936" s="352">
        <f t="shared" si="354"/>
        <v>46232</v>
      </c>
      <c r="K2936" s="203" t="s">
        <v>8682</v>
      </c>
      <c r="L2936" s="204">
        <v>2500</v>
      </c>
      <c r="M2936" s="204">
        <v>2610</v>
      </c>
      <c r="N2936" s="204">
        <f t="shared" si="355"/>
        <v>2610</v>
      </c>
      <c r="O2936" s="354">
        <f t="shared" si="357"/>
        <v>0</v>
      </c>
      <c r="BOU2936" s="303">
        <v>2610</v>
      </c>
    </row>
    <row r="2937" spans="2:298 1733:1782" ht="45" customHeight="1">
      <c r="B2937" s="203">
        <v>5714400220</v>
      </c>
      <c r="C2937" s="203" t="str">
        <f>VLOOKUP(B2937,'效期天數(2025.1126更新)'!B:C,2,FALSE)</f>
        <v>GLIPA-AD</v>
      </c>
      <c r="D2937" s="203">
        <f>VLOOKUP(B2937,'效期天數(2025.1126更新)'!B:E,4,0)</f>
        <v>120</v>
      </c>
      <c r="E2937" s="204" t="e">
        <f>VLOOKUP(F2937,'帳庫存(20260119  00點更新)'!C:I,7,0)</f>
        <v>#N/A</v>
      </c>
      <c r="F2937" s="296">
        <v>22026144</v>
      </c>
      <c r="G2937" s="295">
        <v>46112</v>
      </c>
      <c r="H2937" s="878" t="s">
        <v>8831</v>
      </c>
      <c r="J2937" s="352">
        <f t="shared" si="354"/>
        <v>46232</v>
      </c>
      <c r="K2937" s="203" t="s">
        <v>8682</v>
      </c>
      <c r="L2937" s="204">
        <v>2500</v>
      </c>
      <c r="M2937" s="204">
        <v>2650</v>
      </c>
      <c r="N2937" s="204">
        <f t="shared" si="355"/>
        <v>2650</v>
      </c>
      <c r="O2937" s="354">
        <f t="shared" si="357"/>
        <v>0</v>
      </c>
      <c r="BOU2937" s="303">
        <v>2650</v>
      </c>
    </row>
    <row r="2938" spans="2:298 1733:1782" ht="45" customHeight="1">
      <c r="B2938" s="203">
        <v>5714400221</v>
      </c>
      <c r="C2938" s="203" t="str">
        <f>VLOOKUP(B2938,'效期天數(2025.1126更新)'!B:C,2,FALSE)</f>
        <v>GLIPA-AU</v>
      </c>
      <c r="D2938" s="203">
        <f>VLOOKUP(B2938,'效期天數(2025.1126更新)'!B:E,4,0)</f>
        <v>120</v>
      </c>
      <c r="E2938" s="204" t="e">
        <f>VLOOKUP(F2938,'帳庫存(20260119  00點更新)'!C:I,7,0)</f>
        <v>#N/A</v>
      </c>
      <c r="F2938" s="296" t="s">
        <v>8681</v>
      </c>
      <c r="G2938" s="295">
        <v>46112</v>
      </c>
      <c r="H2938" s="878" t="s">
        <v>8832</v>
      </c>
      <c r="J2938" s="352">
        <f t="shared" si="354"/>
        <v>46232</v>
      </c>
      <c r="K2938" s="203" t="s">
        <v>8680</v>
      </c>
      <c r="L2938" s="204">
        <v>5000</v>
      </c>
      <c r="M2938" s="204">
        <v>4880</v>
      </c>
      <c r="N2938" s="204">
        <f t="shared" si="355"/>
        <v>4880</v>
      </c>
      <c r="O2938" s="354">
        <f t="shared" si="357"/>
        <v>0</v>
      </c>
      <c r="KL2938" s="961"/>
      <c r="BOU2938" s="303">
        <v>4880</v>
      </c>
    </row>
    <row r="2939" spans="2:298 1733:1782" ht="45" customHeight="1">
      <c r="B2939" s="203">
        <v>5714400220</v>
      </c>
      <c r="C2939" s="203" t="str">
        <f>VLOOKUP(B2939,'效期天數(2025.1126更新)'!B:C,2,FALSE)</f>
        <v>GLIPA-AD</v>
      </c>
      <c r="D2939" s="203">
        <f>VLOOKUP(B2939,'效期天數(2025.1126更新)'!B:E,4,0)</f>
        <v>120</v>
      </c>
      <c r="E2939" s="204" t="e">
        <f>VLOOKUP(F2939,'帳庫存(20260119  00點更新)'!C:I,7,0)</f>
        <v>#N/A</v>
      </c>
      <c r="F2939" s="296">
        <v>22026151</v>
      </c>
      <c r="G2939" s="295">
        <v>46121</v>
      </c>
      <c r="H2939" s="538" t="s">
        <v>8968</v>
      </c>
      <c r="J2939" s="352">
        <f t="shared" si="354"/>
        <v>46241</v>
      </c>
      <c r="K2939" s="203" t="s">
        <v>8814</v>
      </c>
      <c r="L2939" s="204">
        <v>2500</v>
      </c>
      <c r="M2939" s="204">
        <v>2570</v>
      </c>
      <c r="N2939" s="204">
        <f t="shared" si="355"/>
        <v>2570</v>
      </c>
      <c r="O2939" s="354">
        <f t="shared" si="357"/>
        <v>0</v>
      </c>
      <c r="BOU2939" s="303">
        <v>2570</v>
      </c>
    </row>
    <row r="2940" spans="2:298 1733:1782" ht="45" customHeight="1">
      <c r="B2940" s="203">
        <v>5714400220</v>
      </c>
      <c r="C2940" s="203" t="str">
        <f>VLOOKUP(B2940,'效期天數(2025.1126更新)'!B:C,2,FALSE)</f>
        <v>GLIPA-AD</v>
      </c>
      <c r="D2940" s="203">
        <f>VLOOKUP(B2940,'效期天數(2025.1126更新)'!B:E,4,0)</f>
        <v>120</v>
      </c>
      <c r="E2940" s="204" t="e">
        <f>VLOOKUP(F2940,'帳庫存(20260119  00點更新)'!C:I,7,0)</f>
        <v>#N/A</v>
      </c>
      <c r="F2940" s="296">
        <v>22026152</v>
      </c>
      <c r="G2940" s="295">
        <v>46121</v>
      </c>
      <c r="H2940" s="538" t="s">
        <v>8968</v>
      </c>
      <c r="J2940" s="352">
        <f t="shared" si="354"/>
        <v>46241</v>
      </c>
      <c r="K2940" s="203" t="s">
        <v>8814</v>
      </c>
      <c r="L2940" s="204">
        <v>2500</v>
      </c>
      <c r="M2940" s="204">
        <v>2670</v>
      </c>
      <c r="N2940" s="204">
        <f t="shared" si="355"/>
        <v>2670</v>
      </c>
      <c r="O2940" s="354">
        <f t="shared" si="357"/>
        <v>0</v>
      </c>
      <c r="BOU2940" s="303">
        <v>2670</v>
      </c>
    </row>
    <row r="2941" spans="2:298 1733:1782" ht="45" customHeight="1">
      <c r="B2941" s="203">
        <v>5714400221</v>
      </c>
      <c r="C2941" s="203" t="str">
        <f>VLOOKUP(B2941,'效期天數(2025.1126更新)'!B:C,2,FALSE)</f>
        <v>GLIPA-AU</v>
      </c>
      <c r="D2941" s="203">
        <f>VLOOKUP(B2941,'效期天數(2025.1126更新)'!B:E,4,0)</f>
        <v>120</v>
      </c>
      <c r="E2941" s="204" t="e">
        <f>VLOOKUP(F2941,'帳庫存(20260119  00點更新)'!C:I,7,0)</f>
        <v>#N/A</v>
      </c>
      <c r="F2941" s="296" t="s">
        <v>8813</v>
      </c>
      <c r="G2941" s="295">
        <v>46121</v>
      </c>
      <c r="H2941" s="538" t="s">
        <v>8966</v>
      </c>
      <c r="J2941" s="352">
        <f t="shared" si="354"/>
        <v>46241</v>
      </c>
      <c r="K2941" s="203" t="s">
        <v>8812</v>
      </c>
      <c r="L2941" s="204">
        <v>5000</v>
      </c>
      <c r="M2941" s="204">
        <v>4980</v>
      </c>
      <c r="N2941" s="204">
        <f t="shared" si="355"/>
        <v>4980</v>
      </c>
      <c r="O2941" s="354">
        <f t="shared" si="357"/>
        <v>0</v>
      </c>
      <c r="BOU2941" s="303">
        <v>4980</v>
      </c>
    </row>
    <row r="2942" spans="2:298 1733:1782" ht="45" customHeight="1">
      <c r="B2942" s="203">
        <v>5714400220</v>
      </c>
      <c r="C2942" s="203" t="str">
        <f>VLOOKUP(B2942,'效期天數(2025.1126更新)'!B:C,2,FALSE)</f>
        <v>GLIPA-AD</v>
      </c>
      <c r="D2942" s="203">
        <f>VLOOKUP(B2942,'效期天數(2025.1126更新)'!B:E,4,0)</f>
        <v>120</v>
      </c>
      <c r="E2942" s="204" t="e">
        <f>VLOOKUP(F2942,'帳庫存(20260119  00點更新)'!C:I,7,0)</f>
        <v>#N/A</v>
      </c>
      <c r="F2942" s="296">
        <v>22026153</v>
      </c>
      <c r="G2942" s="295">
        <v>46123</v>
      </c>
      <c r="H2942" s="745" t="s">
        <v>9098</v>
      </c>
      <c r="J2942" s="352">
        <f t="shared" si="354"/>
        <v>46243</v>
      </c>
      <c r="K2942" s="203" t="s">
        <v>8881</v>
      </c>
      <c r="L2942" s="204">
        <v>2500</v>
      </c>
      <c r="M2942" s="204">
        <v>2760</v>
      </c>
      <c r="N2942" s="204">
        <f t="shared" si="355"/>
        <v>2760</v>
      </c>
      <c r="O2942" s="354">
        <f t="shared" si="357"/>
        <v>0</v>
      </c>
      <c r="BPN2942" s="303">
        <v>2760</v>
      </c>
    </row>
    <row r="2943" spans="2:298 1733:1782" ht="45" customHeight="1">
      <c r="B2943" s="203">
        <v>5714400220</v>
      </c>
      <c r="C2943" s="203" t="str">
        <f>VLOOKUP(B2943,'效期天數(2025.1126更新)'!B:C,2,FALSE)</f>
        <v>GLIPA-AD</v>
      </c>
      <c r="D2943" s="203">
        <f>VLOOKUP(B2943,'效期天數(2025.1126更新)'!B:E,4,0)</f>
        <v>120</v>
      </c>
      <c r="E2943" s="204" t="e">
        <f>VLOOKUP(F2943,'帳庫存(20260119  00點更新)'!C:I,7,0)</f>
        <v>#N/A</v>
      </c>
      <c r="F2943" s="296">
        <v>22026154</v>
      </c>
      <c r="G2943" s="295">
        <v>46123</v>
      </c>
      <c r="H2943" s="745" t="s">
        <v>9098</v>
      </c>
      <c r="J2943" s="352">
        <f t="shared" si="354"/>
        <v>46243</v>
      </c>
      <c r="K2943" s="203" t="s">
        <v>8881</v>
      </c>
      <c r="L2943" s="204">
        <v>2500</v>
      </c>
      <c r="M2943" s="204">
        <v>2630</v>
      </c>
      <c r="N2943" s="204">
        <f t="shared" si="355"/>
        <v>2630</v>
      </c>
      <c r="O2943" s="354">
        <f t="shared" si="357"/>
        <v>0</v>
      </c>
      <c r="BPN2943" s="303">
        <v>2630</v>
      </c>
    </row>
    <row r="2944" spans="2:298 1733:1782" ht="45" customHeight="1">
      <c r="B2944" s="203">
        <v>5714400221</v>
      </c>
      <c r="C2944" s="203" t="str">
        <f>VLOOKUP(B2944,'效期天數(2025.1126更新)'!B:C,2,FALSE)</f>
        <v>GLIPA-AU</v>
      </c>
      <c r="D2944" s="203">
        <f>VLOOKUP(B2944,'效期天數(2025.1126更新)'!B:E,4,0)</f>
        <v>120</v>
      </c>
      <c r="E2944" s="204" t="e">
        <f>VLOOKUP(F2944,'帳庫存(20260119  00點更新)'!C:I,7,0)</f>
        <v>#N/A</v>
      </c>
      <c r="F2944" s="296" t="s">
        <v>8880</v>
      </c>
      <c r="G2944" s="295">
        <v>46123</v>
      </c>
      <c r="H2944" s="745" t="s">
        <v>9095</v>
      </c>
      <c r="J2944" s="352">
        <f t="shared" si="354"/>
        <v>46243</v>
      </c>
      <c r="K2944" s="203" t="s">
        <v>8879</v>
      </c>
      <c r="L2944" s="204">
        <v>5000</v>
      </c>
      <c r="M2944" s="204">
        <v>4880</v>
      </c>
      <c r="N2944" s="204">
        <f t="shared" si="355"/>
        <v>4880</v>
      </c>
      <c r="O2944" s="354">
        <f t="shared" si="357"/>
        <v>0</v>
      </c>
      <c r="BPN2944" s="303">
        <v>4880</v>
      </c>
    </row>
    <row r="2945" spans="2:369 1761:1895" ht="45" customHeight="1">
      <c r="B2945" s="203">
        <v>5714400220</v>
      </c>
      <c r="C2945" s="203" t="str">
        <f>VLOOKUP(B2945,'效期天數(2025.1126更新)'!B:C,2,FALSE)</f>
        <v>GLIPA-AD</v>
      </c>
      <c r="D2945" s="203">
        <f>VLOOKUP(B2945,'效期天數(2025.1126更新)'!B:E,4,0)</f>
        <v>120</v>
      </c>
      <c r="E2945" s="204" t="e">
        <f>VLOOKUP(F2945,'帳庫存(20260119  00點更新)'!C:I,7,0)</f>
        <v>#N/A</v>
      </c>
      <c r="F2945" s="296">
        <v>22026161</v>
      </c>
      <c r="G2945" s="295">
        <v>46126</v>
      </c>
      <c r="H2945" s="878" t="s">
        <v>9099</v>
      </c>
      <c r="J2945" s="352">
        <f t="shared" si="354"/>
        <v>46246</v>
      </c>
      <c r="K2945" s="203" t="s">
        <v>8946</v>
      </c>
      <c r="L2945" s="204">
        <v>2500</v>
      </c>
      <c r="M2945" s="204">
        <v>2700</v>
      </c>
      <c r="N2945" s="204">
        <f t="shared" si="355"/>
        <v>2700</v>
      </c>
      <c r="O2945" s="354">
        <f t="shared" si="357"/>
        <v>0</v>
      </c>
      <c r="BPN2945" s="303">
        <v>2700</v>
      </c>
    </row>
    <row r="2946" spans="2:369 1761:1895" ht="45" customHeight="1">
      <c r="B2946" s="203">
        <v>5714400220</v>
      </c>
      <c r="C2946" s="203" t="str">
        <f>VLOOKUP(B2946,'效期天數(2025.1126更新)'!B:C,2,FALSE)</f>
        <v>GLIPA-AD</v>
      </c>
      <c r="D2946" s="203">
        <f>VLOOKUP(B2946,'效期天數(2025.1126更新)'!B:E,4,0)</f>
        <v>120</v>
      </c>
      <c r="E2946" s="204" t="e">
        <f>VLOOKUP(F2946,'帳庫存(20260119  00點更新)'!C:I,7,0)</f>
        <v>#N/A</v>
      </c>
      <c r="F2946" s="296">
        <v>22026162</v>
      </c>
      <c r="G2946" s="295">
        <v>46126</v>
      </c>
      <c r="H2946" s="878" t="s">
        <v>9099</v>
      </c>
      <c r="J2946" s="352">
        <f t="shared" si="354"/>
        <v>46246</v>
      </c>
      <c r="K2946" s="203" t="s">
        <v>8946</v>
      </c>
      <c r="L2946" s="204">
        <v>2500</v>
      </c>
      <c r="M2946" s="204">
        <v>2710</v>
      </c>
      <c r="N2946" s="204">
        <f t="shared" si="355"/>
        <v>2710</v>
      </c>
      <c r="O2946" s="354">
        <f t="shared" si="357"/>
        <v>0</v>
      </c>
      <c r="BPN2946" s="303">
        <v>2710</v>
      </c>
    </row>
    <row r="2947" spans="2:369 1761:1895" ht="45" customHeight="1">
      <c r="B2947" s="203">
        <v>5714400221</v>
      </c>
      <c r="C2947" s="203" t="str">
        <f>VLOOKUP(B2947,'效期天數(2025.1126更新)'!B:C,2,FALSE)</f>
        <v>GLIPA-AU</v>
      </c>
      <c r="D2947" s="203">
        <f>VLOOKUP(B2947,'效期天數(2025.1126更新)'!B:E,4,0)</f>
        <v>120</v>
      </c>
      <c r="E2947" s="204" t="e">
        <f>VLOOKUP(F2947,'帳庫存(20260119  00點更新)'!C:I,7,0)</f>
        <v>#N/A</v>
      </c>
      <c r="F2947" s="296" t="s">
        <v>8945</v>
      </c>
      <c r="G2947" s="295">
        <v>46126</v>
      </c>
      <c r="H2947" s="878" t="s">
        <v>9085</v>
      </c>
      <c r="J2947" s="352">
        <f t="shared" si="354"/>
        <v>46246</v>
      </c>
      <c r="K2947" s="203" t="s">
        <v>8944</v>
      </c>
      <c r="L2947" s="204">
        <v>5000</v>
      </c>
      <c r="M2947" s="204">
        <v>4980</v>
      </c>
      <c r="N2947" s="204">
        <f t="shared" si="355"/>
        <v>4980</v>
      </c>
      <c r="O2947" s="354">
        <f t="shared" si="357"/>
        <v>0</v>
      </c>
      <c r="BPN2947" s="303">
        <v>4980</v>
      </c>
    </row>
    <row r="2948" spans="2:369 1761:1895" ht="45" customHeight="1">
      <c r="B2948" s="203">
        <v>5714400220</v>
      </c>
      <c r="C2948" s="203" t="str">
        <f>VLOOKUP(B2948,'效期天數(2025.1126更新)'!B:C,2,FALSE)</f>
        <v>GLIPA-AD</v>
      </c>
      <c r="D2948" s="203">
        <f>VLOOKUP(B2948,'效期天數(2025.1126更新)'!B:E,4,0)</f>
        <v>120</v>
      </c>
      <c r="E2948" s="204" t="e">
        <f>VLOOKUP(F2948,'帳庫存(20260119  00點更新)'!C:I,7,0)</f>
        <v>#N/A</v>
      </c>
      <c r="F2948" s="296">
        <v>22026163</v>
      </c>
      <c r="G2948" s="295">
        <v>46128</v>
      </c>
      <c r="H2948" s="878" t="s">
        <v>9090</v>
      </c>
      <c r="J2948" s="352">
        <f t="shared" si="354"/>
        <v>46248</v>
      </c>
      <c r="K2948" s="203" t="s">
        <v>8999</v>
      </c>
      <c r="L2948" s="204">
        <v>2500</v>
      </c>
      <c r="M2948" s="204">
        <v>2600</v>
      </c>
      <c r="N2948" s="204">
        <f t="shared" si="355"/>
        <v>2600</v>
      </c>
      <c r="O2948" s="354">
        <f t="shared" si="357"/>
        <v>0</v>
      </c>
      <c r="BOS2948" s="334">
        <v>1500</v>
      </c>
      <c r="BPZ2948" s="303">
        <v>800</v>
      </c>
      <c r="BSA2948" s="303">
        <v>300</v>
      </c>
    </row>
    <row r="2949" spans="2:369 1761:1895" ht="45" customHeight="1">
      <c r="B2949" s="203">
        <v>5714400220</v>
      </c>
      <c r="C2949" s="203" t="str">
        <f>VLOOKUP(B2949,'效期天數(2025.1126更新)'!B:C,2,FALSE)</f>
        <v>GLIPA-AD</v>
      </c>
      <c r="D2949" s="203">
        <f>VLOOKUP(B2949,'效期天數(2025.1126更新)'!B:E,4,0)</f>
        <v>120</v>
      </c>
      <c r="E2949" s="204" t="e">
        <f>VLOOKUP(F2949,'帳庫存(20260119  00點更新)'!C:I,7,0)</f>
        <v>#N/A</v>
      </c>
      <c r="F2949" s="296">
        <v>22026164</v>
      </c>
      <c r="G2949" s="295">
        <v>46128</v>
      </c>
      <c r="H2949" s="878" t="s">
        <v>9090</v>
      </c>
      <c r="J2949" s="352">
        <f t="shared" si="354"/>
        <v>46248</v>
      </c>
      <c r="K2949" s="203" t="s">
        <v>8999</v>
      </c>
      <c r="L2949" s="204">
        <v>2500</v>
      </c>
      <c r="M2949" s="204">
        <v>2670</v>
      </c>
      <c r="N2949" s="204">
        <f t="shared" si="355"/>
        <v>3880</v>
      </c>
      <c r="O2949" s="354">
        <f>M2949-N2949+MR2949+NE2949</f>
        <v>340</v>
      </c>
      <c r="MR2949" s="1064">
        <v>1210</v>
      </c>
      <c r="NE2949" s="651">
        <v>340</v>
      </c>
      <c r="BQS2949" s="334">
        <v>1670</v>
      </c>
      <c r="BSA2949" s="303">
        <v>1000</v>
      </c>
      <c r="BTS2949" s="342">
        <v>300</v>
      </c>
      <c r="BTW2949" s="303">
        <v>910</v>
      </c>
    </row>
    <row r="2950" spans="2:369 1761:1895" ht="45" customHeight="1">
      <c r="B2950" s="203">
        <v>5714400221</v>
      </c>
      <c r="C2950" s="203" t="str">
        <f>VLOOKUP(B2950,'效期天數(2025.1126更新)'!B:C,2,FALSE)</f>
        <v>GLIPA-AU</v>
      </c>
      <c r="D2950" s="203">
        <f>VLOOKUP(B2950,'效期天數(2025.1126更新)'!B:E,4,0)</f>
        <v>120</v>
      </c>
      <c r="E2950" s="204" t="e">
        <f>VLOOKUP(F2950,'帳庫存(20260119  00點更新)'!C:I,7,0)</f>
        <v>#N/A</v>
      </c>
      <c r="F2950" s="296" t="s">
        <v>8998</v>
      </c>
      <c r="G2950" s="295">
        <v>46128</v>
      </c>
      <c r="H2950" s="878" t="s">
        <v>9087</v>
      </c>
      <c r="J2950" s="352">
        <f t="shared" si="354"/>
        <v>46248</v>
      </c>
      <c r="K2950" s="203" t="s">
        <v>8997</v>
      </c>
      <c r="L2950" s="204">
        <v>5000</v>
      </c>
      <c r="M2950" s="204">
        <v>5060</v>
      </c>
      <c r="N2950" s="204">
        <f t="shared" si="355"/>
        <v>6350</v>
      </c>
      <c r="O2950" s="354">
        <f>M2950-N2950+MR2950+NE2950</f>
        <v>360</v>
      </c>
      <c r="MR2950" s="1064">
        <v>1290</v>
      </c>
      <c r="NE2950" s="651">
        <v>360</v>
      </c>
      <c r="BOS2950" s="334">
        <v>1500</v>
      </c>
      <c r="BPZ2950" s="303">
        <v>800</v>
      </c>
      <c r="BQS2950" s="334">
        <v>1760</v>
      </c>
      <c r="BSA2950" s="303">
        <v>1000</v>
      </c>
      <c r="BTS2950" s="342">
        <v>300</v>
      </c>
      <c r="BTW2950" s="303">
        <v>990</v>
      </c>
    </row>
    <row r="2951" spans="2:369 1761:1895" ht="45" customHeight="1">
      <c r="B2951" s="203">
        <v>5714400220</v>
      </c>
      <c r="C2951" s="203" t="str">
        <f>VLOOKUP(B2951,'效期天數(2025.1126更新)'!B:C,2,FALSE)</f>
        <v>GLIPA-AD</v>
      </c>
      <c r="D2951" s="203">
        <f>VLOOKUP(B2951,'效期天數(2025.1126更新)'!B:E,4,0)</f>
        <v>120</v>
      </c>
      <c r="E2951" s="204" t="e">
        <f>VLOOKUP(F2951,'帳庫存(20260119  00點更新)'!C:I,7,0)</f>
        <v>#N/A</v>
      </c>
      <c r="F2951" s="296">
        <v>22026165</v>
      </c>
      <c r="G2951" s="295">
        <v>46129</v>
      </c>
      <c r="H2951" s="753" t="s">
        <v>9093</v>
      </c>
      <c r="J2951" s="352">
        <f t="shared" si="354"/>
        <v>46249</v>
      </c>
      <c r="K2951" s="203" t="s">
        <v>9059</v>
      </c>
      <c r="L2951" s="204">
        <v>2500</v>
      </c>
      <c r="M2951" s="204">
        <v>2630</v>
      </c>
      <c r="N2951" s="204">
        <f t="shared" si="355"/>
        <v>2630</v>
      </c>
      <c r="O2951" s="354">
        <f t="shared" ref="O2951:O2976" si="358">M2951-N2951</f>
        <v>0</v>
      </c>
      <c r="BQW2951" s="303">
        <v>2630</v>
      </c>
    </row>
    <row r="2952" spans="2:369 1761:1895" ht="45" customHeight="1">
      <c r="B2952" s="203">
        <v>5714400220</v>
      </c>
      <c r="C2952" s="203" t="str">
        <f>VLOOKUP(B2952,'效期天數(2025.1126更新)'!B:C,2,FALSE)</f>
        <v>GLIPA-AD</v>
      </c>
      <c r="D2952" s="203">
        <f>VLOOKUP(B2952,'效期天數(2025.1126更新)'!B:E,4,0)</f>
        <v>120</v>
      </c>
      <c r="E2952" s="204" t="e">
        <f>VLOOKUP(F2952,'帳庫存(20260119  00點更新)'!C:I,7,0)</f>
        <v>#N/A</v>
      </c>
      <c r="F2952" s="296">
        <v>22026166</v>
      </c>
      <c r="G2952" s="295">
        <v>46129</v>
      </c>
      <c r="H2952" s="753" t="s">
        <v>9093</v>
      </c>
      <c r="J2952" s="352">
        <f t="shared" ref="J2952:J3015" si="359">G2952+D2952</f>
        <v>46249</v>
      </c>
      <c r="K2952" s="203" t="s">
        <v>9059</v>
      </c>
      <c r="L2952" s="204">
        <v>2500</v>
      </c>
      <c r="M2952" s="204">
        <v>2670</v>
      </c>
      <c r="N2952" s="204">
        <f t="shared" ref="N2952:N3015" si="360">SUM(NS2952:XFD2952)</f>
        <v>2670</v>
      </c>
      <c r="O2952" s="354">
        <f t="shared" si="358"/>
        <v>0</v>
      </c>
      <c r="BQW2952" s="303">
        <v>2670</v>
      </c>
    </row>
    <row r="2953" spans="2:369 1761:1895" ht="45" customHeight="1">
      <c r="B2953" s="203">
        <v>5714400221</v>
      </c>
      <c r="C2953" s="203" t="str">
        <f>VLOOKUP(B2953,'效期天數(2025.1126更新)'!B:C,2,FALSE)</f>
        <v>GLIPA-AU</v>
      </c>
      <c r="D2953" s="203">
        <f>VLOOKUP(B2953,'效期天數(2025.1126更新)'!B:E,4,0)</f>
        <v>120</v>
      </c>
      <c r="E2953" s="204" t="e">
        <f>VLOOKUP(F2953,'帳庫存(20260119  00點更新)'!C:I,7,0)</f>
        <v>#N/A</v>
      </c>
      <c r="F2953" s="296" t="s">
        <v>9058</v>
      </c>
      <c r="G2953" s="295">
        <v>46129</v>
      </c>
      <c r="H2953" s="753" t="s">
        <v>9092</v>
      </c>
      <c r="J2953" s="352">
        <f t="shared" si="359"/>
        <v>46249</v>
      </c>
      <c r="K2953" s="203" t="s">
        <v>9057</v>
      </c>
      <c r="L2953" s="204">
        <v>5000</v>
      </c>
      <c r="M2953" s="204">
        <v>5060</v>
      </c>
      <c r="N2953" s="204">
        <f t="shared" si="360"/>
        <v>5060</v>
      </c>
      <c r="O2953" s="354">
        <f t="shared" si="358"/>
        <v>0</v>
      </c>
      <c r="BQW2953" s="303">
        <v>5060</v>
      </c>
    </row>
    <row r="2954" spans="2:369 1761:1895" ht="45" customHeight="1">
      <c r="B2954" s="203">
        <v>5714400220</v>
      </c>
      <c r="C2954" s="203" t="str">
        <f>VLOOKUP(B2954,'效期天數(2025.1126更新)'!B:C,2,FALSE)</f>
        <v>GLIPA-AD</v>
      </c>
      <c r="D2954" s="203">
        <f>VLOOKUP(B2954,'效期天數(2025.1126更新)'!B:E,4,0)</f>
        <v>120</v>
      </c>
      <c r="E2954" s="204" t="e">
        <f>VLOOKUP(F2954,'帳庫存(20260119  00點更新)'!C:I,7,0)</f>
        <v>#N/A</v>
      </c>
      <c r="F2954" s="296">
        <v>22026171</v>
      </c>
      <c r="G2954" s="295">
        <v>46132</v>
      </c>
      <c r="H2954" s="754" t="s">
        <v>9316</v>
      </c>
      <c r="J2954" s="352">
        <f t="shared" si="359"/>
        <v>46252</v>
      </c>
      <c r="K2954" s="203" t="s">
        <v>9128</v>
      </c>
      <c r="L2954" s="204">
        <v>2500</v>
      </c>
      <c r="M2954" s="204">
        <v>2680</v>
      </c>
      <c r="N2954" s="204">
        <f t="shared" si="360"/>
        <v>2500</v>
      </c>
      <c r="O2954" s="354">
        <f t="shared" si="358"/>
        <v>180</v>
      </c>
      <c r="BQW2954" s="303">
        <v>2500</v>
      </c>
    </row>
    <row r="2955" spans="2:369 1761:1895" ht="45" customHeight="1">
      <c r="B2955" s="203">
        <v>5714400220</v>
      </c>
      <c r="C2955" s="203" t="str">
        <f>VLOOKUP(B2955,'效期天數(2025.1126更新)'!B:C,2,FALSE)</f>
        <v>GLIPA-AD</v>
      </c>
      <c r="D2955" s="203">
        <f>VLOOKUP(B2955,'效期天數(2025.1126更新)'!B:E,4,0)</f>
        <v>120</v>
      </c>
      <c r="E2955" s="204" t="e">
        <f>VLOOKUP(F2955,'帳庫存(20260119  00點更新)'!C:I,7,0)</f>
        <v>#N/A</v>
      </c>
      <c r="F2955" s="296">
        <v>22026172</v>
      </c>
      <c r="G2955" s="295">
        <v>46132</v>
      </c>
      <c r="H2955" s="754" t="s">
        <v>9316</v>
      </c>
      <c r="J2955" s="352">
        <f t="shared" si="359"/>
        <v>46252</v>
      </c>
      <c r="K2955" s="203" t="s">
        <v>9128</v>
      </c>
      <c r="L2955" s="204">
        <v>2500</v>
      </c>
      <c r="M2955" s="204">
        <v>2620</v>
      </c>
      <c r="N2955" s="204">
        <f t="shared" si="360"/>
        <v>2500</v>
      </c>
      <c r="O2955" s="354">
        <f t="shared" si="358"/>
        <v>120</v>
      </c>
      <c r="BQW2955" s="303">
        <v>2500</v>
      </c>
    </row>
    <row r="2956" spans="2:369 1761:1895" ht="45" customHeight="1">
      <c r="B2956" s="203">
        <v>5714400221</v>
      </c>
      <c r="C2956" s="203" t="str">
        <f>VLOOKUP(B2956,'效期天數(2025.1126更新)'!B:C,2,FALSE)</f>
        <v>GLIPA-AU</v>
      </c>
      <c r="D2956" s="203">
        <f>VLOOKUP(B2956,'效期天數(2025.1126更新)'!B:E,4,0)</f>
        <v>120</v>
      </c>
      <c r="E2956" s="204" t="e">
        <f>VLOOKUP(F2956,'帳庫存(20260119  00點更新)'!C:I,7,0)</f>
        <v>#N/A</v>
      </c>
      <c r="F2956" s="296" t="s">
        <v>9127</v>
      </c>
      <c r="G2956" s="295">
        <v>46132</v>
      </c>
      <c r="H2956" s="754" t="s">
        <v>9305</v>
      </c>
      <c r="J2956" s="352">
        <f t="shared" si="359"/>
        <v>46252</v>
      </c>
      <c r="K2956" s="203" t="s">
        <v>9126</v>
      </c>
      <c r="L2956" s="204">
        <v>5000</v>
      </c>
      <c r="M2956" s="204">
        <v>4980</v>
      </c>
      <c r="N2956" s="204">
        <f t="shared" si="360"/>
        <v>5000</v>
      </c>
      <c r="O2956" s="354">
        <f t="shared" si="358"/>
        <v>-20</v>
      </c>
      <c r="BQW2956" s="303">
        <v>5000</v>
      </c>
    </row>
    <row r="2957" spans="2:369 1761:1895" ht="45" customHeight="1">
      <c r="B2957" s="203">
        <v>5714400220</v>
      </c>
      <c r="C2957" s="203" t="str">
        <f>VLOOKUP(B2957,'效期天數(2025.1126更新)'!B:C,2,FALSE)</f>
        <v>GLIPA-AD</v>
      </c>
      <c r="D2957" s="203">
        <f>VLOOKUP(B2957,'效期天數(2025.1126更新)'!B:E,4,0)</f>
        <v>120</v>
      </c>
      <c r="E2957" s="204" t="e">
        <f>VLOOKUP(F2957,'帳庫存(20260119  00點更新)'!C:I,7,0)</f>
        <v>#N/A</v>
      </c>
      <c r="F2957" s="296">
        <v>22026173</v>
      </c>
      <c r="G2957" s="295">
        <v>46134</v>
      </c>
      <c r="H2957" s="747" t="s">
        <v>9314</v>
      </c>
      <c r="J2957" s="352">
        <f t="shared" si="359"/>
        <v>46254</v>
      </c>
      <c r="K2957" s="203" t="s">
        <v>9151</v>
      </c>
      <c r="L2957" s="204">
        <v>2500</v>
      </c>
      <c r="M2957" s="204">
        <v>2590</v>
      </c>
      <c r="N2957" s="204">
        <f t="shared" si="360"/>
        <v>2590</v>
      </c>
      <c r="O2957" s="354">
        <f t="shared" si="358"/>
        <v>0</v>
      </c>
      <c r="BRE2957" s="303">
        <v>2000</v>
      </c>
      <c r="BRT2957" s="303">
        <v>590</v>
      </c>
    </row>
    <row r="2958" spans="2:369 1761:1895" ht="45" customHeight="1">
      <c r="B2958" s="203">
        <v>5714400220</v>
      </c>
      <c r="C2958" s="203" t="str">
        <f>VLOOKUP(B2958,'效期天數(2025.1126更新)'!B:C,2,FALSE)</f>
        <v>GLIPA-AD</v>
      </c>
      <c r="D2958" s="203">
        <f>VLOOKUP(B2958,'效期天數(2025.1126更新)'!B:E,4,0)</f>
        <v>120</v>
      </c>
      <c r="E2958" s="204" t="e">
        <f>VLOOKUP(F2958,'帳庫存(20260119  00點更新)'!C:I,7,0)</f>
        <v>#N/A</v>
      </c>
      <c r="F2958" s="296">
        <v>22026174</v>
      </c>
      <c r="G2958" s="295">
        <v>46134</v>
      </c>
      <c r="H2958" s="747" t="s">
        <v>9314</v>
      </c>
      <c r="J2958" s="352">
        <f t="shared" si="359"/>
        <v>46254</v>
      </c>
      <c r="K2958" s="203" t="s">
        <v>9151</v>
      </c>
      <c r="L2958" s="204">
        <v>2500</v>
      </c>
      <c r="M2958" s="204">
        <v>2760</v>
      </c>
      <c r="N2958" s="204">
        <f t="shared" si="360"/>
        <v>2760</v>
      </c>
      <c r="O2958" s="354">
        <f t="shared" si="358"/>
        <v>0</v>
      </c>
      <c r="BRT2958" s="303">
        <v>2760</v>
      </c>
    </row>
    <row r="2959" spans="2:369 1761:1895" ht="45" customHeight="1">
      <c r="B2959" s="203">
        <v>5714400221</v>
      </c>
      <c r="C2959" s="203" t="str">
        <f>VLOOKUP(B2959,'效期天數(2025.1126更新)'!B:C,2,FALSE)</f>
        <v>GLIPA-AU</v>
      </c>
      <c r="D2959" s="203">
        <f>VLOOKUP(B2959,'效期天數(2025.1126更新)'!B:E,4,0)</f>
        <v>120</v>
      </c>
      <c r="E2959" s="204" t="e">
        <f>VLOOKUP(F2959,'帳庫存(20260119  00點更新)'!C:I,7,0)</f>
        <v>#N/A</v>
      </c>
      <c r="F2959" s="296" t="s">
        <v>9150</v>
      </c>
      <c r="G2959" s="295">
        <v>46134</v>
      </c>
      <c r="H2959" s="747" t="s">
        <v>9308</v>
      </c>
      <c r="J2959" s="352">
        <f t="shared" si="359"/>
        <v>46254</v>
      </c>
      <c r="K2959" s="203" t="s">
        <v>9149</v>
      </c>
      <c r="L2959" s="204">
        <v>5000</v>
      </c>
      <c r="M2959" s="204">
        <v>5020</v>
      </c>
      <c r="N2959" s="204">
        <f t="shared" si="360"/>
        <v>5020</v>
      </c>
      <c r="O2959" s="354">
        <f t="shared" si="358"/>
        <v>0</v>
      </c>
      <c r="BRE2959" s="303">
        <v>2000</v>
      </c>
      <c r="BRT2959" s="303">
        <v>3020</v>
      </c>
    </row>
    <row r="2960" spans="2:369 1761:1895" ht="45" customHeight="1">
      <c r="B2960" s="203">
        <v>5714400220</v>
      </c>
      <c r="C2960" s="203" t="str">
        <f>VLOOKUP(B2960,'效期天數(2025.1126更新)'!B:C,2,FALSE)</f>
        <v>GLIPA-AD</v>
      </c>
      <c r="D2960" s="203">
        <f>VLOOKUP(B2960,'效期天數(2025.1126更新)'!B:E,4,0)</f>
        <v>120</v>
      </c>
      <c r="E2960" s="204" t="e">
        <f>VLOOKUP(F2960,'帳庫存(20260119  00點更新)'!C:I,7,0)</f>
        <v>#N/A</v>
      </c>
      <c r="F2960" s="296">
        <v>22026175</v>
      </c>
      <c r="G2960" s="295">
        <v>46135</v>
      </c>
      <c r="H2960" s="753" t="s">
        <v>9315</v>
      </c>
      <c r="J2960" s="352">
        <f t="shared" si="359"/>
        <v>46255</v>
      </c>
      <c r="K2960" s="203" t="s">
        <v>9182</v>
      </c>
      <c r="L2960" s="204">
        <v>2500</v>
      </c>
      <c r="M2960" s="204">
        <v>2540</v>
      </c>
      <c r="N2960" s="204">
        <f t="shared" si="360"/>
        <v>2540</v>
      </c>
      <c r="O2960" s="354">
        <f t="shared" si="358"/>
        <v>0</v>
      </c>
      <c r="BRL2960" s="303">
        <v>2540</v>
      </c>
    </row>
    <row r="2961" spans="2:15 1832:1901" ht="45" customHeight="1">
      <c r="B2961" s="203">
        <v>5714400220</v>
      </c>
      <c r="C2961" s="203" t="str">
        <f>VLOOKUP(B2961,'效期天數(2025.1126更新)'!B:C,2,FALSE)</f>
        <v>GLIPA-AD</v>
      </c>
      <c r="D2961" s="203">
        <f>VLOOKUP(B2961,'效期天數(2025.1126更新)'!B:E,4,0)</f>
        <v>120</v>
      </c>
      <c r="E2961" s="204" t="e">
        <f>VLOOKUP(F2961,'帳庫存(20260119  00點更新)'!C:I,7,0)</f>
        <v>#N/A</v>
      </c>
      <c r="F2961" s="296">
        <v>22026176</v>
      </c>
      <c r="G2961" s="295">
        <v>46135</v>
      </c>
      <c r="H2961" s="753" t="s">
        <v>9315</v>
      </c>
      <c r="J2961" s="352">
        <f t="shared" si="359"/>
        <v>46255</v>
      </c>
      <c r="K2961" s="203" t="s">
        <v>9182</v>
      </c>
      <c r="L2961" s="204">
        <v>2500</v>
      </c>
      <c r="M2961" s="204">
        <v>2540</v>
      </c>
      <c r="N2961" s="204">
        <f t="shared" si="360"/>
        <v>2540</v>
      </c>
      <c r="O2961" s="354">
        <f t="shared" si="358"/>
        <v>0</v>
      </c>
      <c r="BRL2961" s="303">
        <v>2540</v>
      </c>
    </row>
    <row r="2962" spans="2:15 1832:1901" ht="45" customHeight="1">
      <c r="B2962" s="203">
        <v>5714400221</v>
      </c>
      <c r="C2962" s="203" t="str">
        <f>VLOOKUP(B2962,'效期天數(2025.1126更新)'!B:C,2,FALSE)</f>
        <v>GLIPA-AU</v>
      </c>
      <c r="D2962" s="203">
        <f>VLOOKUP(B2962,'效期天數(2025.1126更新)'!B:E,4,0)</f>
        <v>120</v>
      </c>
      <c r="E2962" s="204" t="e">
        <f>VLOOKUP(F2962,'帳庫存(20260119  00點更新)'!C:I,7,0)</f>
        <v>#N/A</v>
      </c>
      <c r="F2962" s="296" t="s">
        <v>9181</v>
      </c>
      <c r="G2962" s="295">
        <v>46135</v>
      </c>
      <c r="H2962" s="753" t="s">
        <v>9311</v>
      </c>
      <c r="J2962" s="352">
        <f t="shared" si="359"/>
        <v>46255</v>
      </c>
      <c r="K2962" s="203" t="s">
        <v>9180</v>
      </c>
      <c r="L2962" s="204">
        <v>5000</v>
      </c>
      <c r="M2962" s="204">
        <v>4980</v>
      </c>
      <c r="N2962" s="204">
        <f t="shared" si="360"/>
        <v>4980</v>
      </c>
      <c r="O2962" s="354">
        <f t="shared" si="358"/>
        <v>0</v>
      </c>
      <c r="BRL2962" s="303">
        <v>4980</v>
      </c>
    </row>
    <row r="2963" spans="2:15 1832:1901" ht="45" customHeight="1">
      <c r="B2963" s="203">
        <v>5714400220</v>
      </c>
      <c r="C2963" s="203" t="str">
        <f>VLOOKUP(B2963,'效期天數(2025.1126更新)'!B:C,2,FALSE)</f>
        <v>GLIPA-AD</v>
      </c>
      <c r="D2963" s="203">
        <f>VLOOKUP(B2963,'效期天數(2025.1126更新)'!B:E,4,0)</f>
        <v>120</v>
      </c>
      <c r="E2963" s="204" t="e">
        <f>VLOOKUP(F2963,'帳庫存(20260119  00點更新)'!C:I,7,0)</f>
        <v>#N/A</v>
      </c>
      <c r="F2963" s="296">
        <v>22026181</v>
      </c>
      <c r="G2963" s="295">
        <v>46139</v>
      </c>
      <c r="H2963" s="747" t="s">
        <v>9355</v>
      </c>
      <c r="J2963" s="352">
        <f t="shared" si="359"/>
        <v>46259</v>
      </c>
      <c r="K2963" s="203" t="s">
        <v>9256</v>
      </c>
      <c r="L2963" s="204">
        <v>2500</v>
      </c>
      <c r="M2963" s="204">
        <v>2620</v>
      </c>
      <c r="N2963" s="204">
        <f t="shared" si="360"/>
        <v>2620</v>
      </c>
      <c r="O2963" s="354">
        <f t="shared" si="358"/>
        <v>0</v>
      </c>
      <c r="BRT2963" s="303">
        <v>2000</v>
      </c>
      <c r="BSO2963" s="334">
        <v>620</v>
      </c>
    </row>
    <row r="2964" spans="2:15 1832:1901" ht="45" customHeight="1">
      <c r="B2964" s="203">
        <v>5714400220</v>
      </c>
      <c r="C2964" s="203" t="str">
        <f>VLOOKUP(B2964,'效期天數(2025.1126更新)'!B:C,2,FALSE)</f>
        <v>GLIPA-AD</v>
      </c>
      <c r="D2964" s="203">
        <f>VLOOKUP(B2964,'效期天數(2025.1126更新)'!B:E,4,0)</f>
        <v>120</v>
      </c>
      <c r="E2964" s="204" t="e">
        <f>VLOOKUP(F2964,'帳庫存(20260119  00點更新)'!C:I,7,0)</f>
        <v>#N/A</v>
      </c>
      <c r="F2964" s="296">
        <v>22026182</v>
      </c>
      <c r="G2964" s="295">
        <v>46139</v>
      </c>
      <c r="H2964" s="747" t="s">
        <v>9355</v>
      </c>
      <c r="J2964" s="352">
        <f t="shared" si="359"/>
        <v>46259</v>
      </c>
      <c r="K2964" s="203" t="s">
        <v>9256</v>
      </c>
      <c r="L2964" s="204">
        <v>2500</v>
      </c>
      <c r="M2964" s="204">
        <v>2530</v>
      </c>
      <c r="N2964" s="204">
        <f t="shared" si="360"/>
        <v>2530</v>
      </c>
      <c r="O2964" s="354">
        <f t="shared" si="358"/>
        <v>0</v>
      </c>
      <c r="BRT2964" s="303">
        <v>2000</v>
      </c>
      <c r="BSO2964" s="334">
        <v>530</v>
      </c>
    </row>
    <row r="2965" spans="2:15 1832:1901" ht="45" customHeight="1">
      <c r="B2965" s="203">
        <v>5714400221</v>
      </c>
      <c r="C2965" s="203" t="str">
        <f>VLOOKUP(B2965,'效期天數(2025.1126更新)'!B:C,2,FALSE)</f>
        <v>GLIPA-AU</v>
      </c>
      <c r="D2965" s="203">
        <f>VLOOKUP(B2965,'效期天數(2025.1126更新)'!B:E,4,0)</f>
        <v>120</v>
      </c>
      <c r="E2965" s="204" t="e">
        <f>VLOOKUP(F2965,'帳庫存(20260119  00點更新)'!C:I,7,0)</f>
        <v>#N/A</v>
      </c>
      <c r="F2965" s="296" t="s">
        <v>9255</v>
      </c>
      <c r="G2965" s="295">
        <v>46139</v>
      </c>
      <c r="H2965" s="747" t="s">
        <v>9303</v>
      </c>
      <c r="J2965" s="352">
        <f t="shared" si="359"/>
        <v>46259</v>
      </c>
      <c r="K2965" s="203" t="s">
        <v>9254</v>
      </c>
      <c r="L2965" s="204">
        <v>5000</v>
      </c>
      <c r="M2965" s="204">
        <v>4980</v>
      </c>
      <c r="N2965" s="204">
        <f t="shared" si="360"/>
        <v>4980</v>
      </c>
      <c r="O2965" s="354">
        <f t="shared" si="358"/>
        <v>0</v>
      </c>
      <c r="BRT2965" s="303">
        <v>4000</v>
      </c>
      <c r="BSO2965" s="334">
        <v>980</v>
      </c>
    </row>
    <row r="2966" spans="2:15 1832:1901" ht="45" customHeight="1">
      <c r="B2966" s="203">
        <v>5714400220</v>
      </c>
      <c r="C2966" s="203" t="str">
        <f>VLOOKUP(B2966,'效期天數(2025.1126更新)'!B:C,2,FALSE)</f>
        <v>GLIPA-AD</v>
      </c>
      <c r="D2966" s="203">
        <f>VLOOKUP(B2966,'效期天數(2025.1126更新)'!B:E,4,0)</f>
        <v>120</v>
      </c>
      <c r="E2966" s="204" t="e">
        <f>VLOOKUP(F2966,'帳庫存(20260119  00點更新)'!C:I,7,0)</f>
        <v>#N/A</v>
      </c>
      <c r="F2966" s="296">
        <v>22026183</v>
      </c>
      <c r="G2966" s="295">
        <v>46142</v>
      </c>
      <c r="H2966" s="878" t="s">
        <v>9489</v>
      </c>
      <c r="J2966" s="352">
        <f t="shared" si="359"/>
        <v>46262</v>
      </c>
      <c r="K2966" s="203" t="s">
        <v>9337</v>
      </c>
      <c r="L2966" s="204">
        <v>2500</v>
      </c>
      <c r="M2966" s="204">
        <v>2490</v>
      </c>
      <c r="N2966" s="204">
        <f t="shared" si="360"/>
        <v>2490</v>
      </c>
      <c r="O2966" s="354">
        <f t="shared" si="358"/>
        <v>0</v>
      </c>
      <c r="BRT2966" s="303">
        <v>1100</v>
      </c>
      <c r="BSC2966" s="303">
        <v>1390</v>
      </c>
    </row>
    <row r="2967" spans="2:15 1832:1901" ht="45" customHeight="1">
      <c r="B2967" s="203">
        <v>5714400220</v>
      </c>
      <c r="C2967" s="203" t="str">
        <f>VLOOKUP(B2967,'效期天數(2025.1126更新)'!B:C,2,FALSE)</f>
        <v>GLIPA-AD</v>
      </c>
      <c r="D2967" s="203">
        <f>VLOOKUP(B2967,'效期天數(2025.1126更新)'!B:E,4,0)</f>
        <v>120</v>
      </c>
      <c r="E2967" s="204" t="e">
        <f>VLOOKUP(F2967,'帳庫存(20260119  00點更新)'!C:I,7,0)</f>
        <v>#N/A</v>
      </c>
      <c r="F2967" s="296">
        <v>22026184</v>
      </c>
      <c r="G2967" s="295">
        <v>46142</v>
      </c>
      <c r="H2967" s="878" t="s">
        <v>9489</v>
      </c>
      <c r="J2967" s="352">
        <f t="shared" si="359"/>
        <v>46262</v>
      </c>
      <c r="K2967" s="203" t="s">
        <v>9337</v>
      </c>
      <c r="L2967" s="204">
        <v>2500</v>
      </c>
      <c r="M2967" s="204">
        <v>2480</v>
      </c>
      <c r="N2967" s="204">
        <f t="shared" si="360"/>
        <v>2480</v>
      </c>
      <c r="O2967" s="354">
        <f t="shared" si="358"/>
        <v>0</v>
      </c>
      <c r="BRT2967" s="303">
        <v>2000</v>
      </c>
      <c r="BSC2967" s="303">
        <v>480</v>
      </c>
    </row>
    <row r="2968" spans="2:15 1832:1901" ht="45" customHeight="1">
      <c r="B2968" s="203">
        <v>5714400221</v>
      </c>
      <c r="C2968" s="203" t="str">
        <f>VLOOKUP(B2968,'效期天數(2025.1126更新)'!B:C,2,FALSE)</f>
        <v>GLIPA-AU</v>
      </c>
      <c r="D2968" s="203">
        <f>VLOOKUP(B2968,'效期天數(2025.1126更新)'!B:E,4,0)</f>
        <v>120</v>
      </c>
      <c r="E2968" s="204" t="e">
        <f>VLOOKUP(F2968,'帳庫存(20260119  00點更新)'!C:I,7,0)</f>
        <v>#N/A</v>
      </c>
      <c r="F2968" s="296" t="s">
        <v>9336</v>
      </c>
      <c r="G2968" s="295">
        <v>46142</v>
      </c>
      <c r="H2968" s="878" t="s">
        <v>9488</v>
      </c>
      <c r="J2968" s="352">
        <f t="shared" si="359"/>
        <v>46262</v>
      </c>
      <c r="K2968" s="203" t="s">
        <v>9335</v>
      </c>
      <c r="L2968" s="204">
        <v>5000</v>
      </c>
      <c r="M2968" s="204">
        <v>4960</v>
      </c>
      <c r="N2968" s="204">
        <f t="shared" si="360"/>
        <v>4960</v>
      </c>
      <c r="O2968" s="354">
        <f t="shared" si="358"/>
        <v>0</v>
      </c>
      <c r="BRT2968" s="303">
        <v>3100</v>
      </c>
      <c r="BSC2968" s="303">
        <v>1860</v>
      </c>
    </row>
    <row r="2969" spans="2:15 1832:1901" ht="45" customHeight="1">
      <c r="B2969" s="203">
        <v>5714400220</v>
      </c>
      <c r="C2969" s="203" t="str">
        <f>VLOOKUP(B2969,'效期天數(2025.1126更新)'!B:C,2,FALSE)</f>
        <v>GLIPA-AD</v>
      </c>
      <c r="D2969" s="203">
        <f>VLOOKUP(B2969,'效期天數(2025.1126更新)'!B:E,4,0)</f>
        <v>120</v>
      </c>
      <c r="E2969" s="204" t="e">
        <f>VLOOKUP(F2969,'帳庫存(20260119  00點更新)'!C:I,7,0)</f>
        <v>#N/A</v>
      </c>
      <c r="F2969" s="296">
        <v>22026191</v>
      </c>
      <c r="G2969" s="295">
        <v>46146</v>
      </c>
      <c r="H2969" s="753" t="s">
        <v>9486</v>
      </c>
      <c r="J2969" s="352">
        <f t="shared" si="359"/>
        <v>46266</v>
      </c>
      <c r="K2969" s="203" t="s">
        <v>9362</v>
      </c>
      <c r="L2969" s="204">
        <v>2500</v>
      </c>
      <c r="M2969" s="204">
        <v>2570</v>
      </c>
      <c r="N2969" s="204">
        <f t="shared" si="360"/>
        <v>2570</v>
      </c>
      <c r="O2969" s="354">
        <f t="shared" si="358"/>
        <v>0</v>
      </c>
      <c r="BSB2969" s="303">
        <v>2570</v>
      </c>
    </row>
    <row r="2970" spans="2:15 1832:1901" ht="45" customHeight="1">
      <c r="B2970" s="203">
        <v>5714400220</v>
      </c>
      <c r="C2970" s="203" t="str">
        <f>VLOOKUP(B2970,'效期天數(2025.1126更新)'!B:C,2,FALSE)</f>
        <v>GLIPA-AD</v>
      </c>
      <c r="D2970" s="203">
        <f>VLOOKUP(B2970,'效期天數(2025.1126更新)'!B:E,4,0)</f>
        <v>120</v>
      </c>
      <c r="E2970" s="204" t="e">
        <f>VLOOKUP(F2970,'帳庫存(20260119  00點更新)'!C:I,7,0)</f>
        <v>#N/A</v>
      </c>
      <c r="F2970" s="296">
        <v>22026192</v>
      </c>
      <c r="G2970" s="295">
        <v>46146</v>
      </c>
      <c r="H2970" s="753" t="s">
        <v>9486</v>
      </c>
      <c r="J2970" s="352">
        <f t="shared" si="359"/>
        <v>46266</v>
      </c>
      <c r="K2970" s="203" t="s">
        <v>9362</v>
      </c>
      <c r="L2970" s="204">
        <v>2500</v>
      </c>
      <c r="M2970" s="204">
        <v>2710</v>
      </c>
      <c r="N2970" s="204">
        <f t="shared" si="360"/>
        <v>2710</v>
      </c>
      <c r="O2970" s="354">
        <f t="shared" si="358"/>
        <v>0</v>
      </c>
      <c r="BSB2970" s="303">
        <v>2710</v>
      </c>
    </row>
    <row r="2971" spans="2:15 1832:1901" ht="45" customHeight="1">
      <c r="B2971" s="203">
        <v>5714400221</v>
      </c>
      <c r="C2971" s="203" t="str">
        <f>VLOOKUP(B2971,'效期天數(2025.1126更新)'!B:C,2,FALSE)</f>
        <v>GLIPA-AU</v>
      </c>
      <c r="D2971" s="203">
        <f>VLOOKUP(B2971,'效期天數(2025.1126更新)'!B:E,4,0)</f>
        <v>120</v>
      </c>
      <c r="E2971" s="204" t="e">
        <f>VLOOKUP(F2971,'帳庫存(20260119  00點更新)'!C:I,7,0)</f>
        <v>#N/A</v>
      </c>
      <c r="F2971" s="296" t="s">
        <v>9361</v>
      </c>
      <c r="G2971" s="295">
        <v>46146</v>
      </c>
      <c r="H2971" s="753" t="s">
        <v>9487</v>
      </c>
      <c r="J2971" s="352">
        <f t="shared" si="359"/>
        <v>46266</v>
      </c>
      <c r="K2971" s="203" t="s">
        <v>9360</v>
      </c>
      <c r="L2971" s="204">
        <v>5000</v>
      </c>
      <c r="M2971" s="204">
        <v>5040</v>
      </c>
      <c r="N2971" s="204">
        <f t="shared" si="360"/>
        <v>5040</v>
      </c>
      <c r="O2971" s="354">
        <f t="shared" si="358"/>
        <v>0</v>
      </c>
      <c r="BSB2971" s="303">
        <v>5040</v>
      </c>
    </row>
    <row r="2972" spans="2:15 1832:1901" ht="45" customHeight="1">
      <c r="B2972" s="203">
        <v>5714400220</v>
      </c>
      <c r="C2972" s="203" t="str">
        <f>VLOOKUP(B2972,'效期天數(2025.1126更新)'!B:C,2,FALSE)</f>
        <v>GLIPA-AD</v>
      </c>
      <c r="D2972" s="203">
        <f>VLOOKUP(B2972,'效期天數(2025.1126更新)'!B:E,4,0)</f>
        <v>120</v>
      </c>
      <c r="E2972" s="204" t="e">
        <f>VLOOKUP(F2972,'帳庫存(20260119  00點更新)'!C:I,7,0)</f>
        <v>#N/A</v>
      </c>
      <c r="F2972" s="296">
        <v>22026193</v>
      </c>
      <c r="G2972" s="295">
        <v>46148</v>
      </c>
      <c r="H2972" s="754" t="s">
        <v>9485</v>
      </c>
      <c r="J2972" s="352">
        <f t="shared" si="359"/>
        <v>46268</v>
      </c>
      <c r="K2972" s="203" t="s">
        <v>9405</v>
      </c>
      <c r="L2972" s="204">
        <v>2500</v>
      </c>
      <c r="M2972" s="204">
        <v>2610</v>
      </c>
      <c r="N2972" s="204">
        <f t="shared" si="360"/>
        <v>2500</v>
      </c>
      <c r="O2972" s="354">
        <f t="shared" si="358"/>
        <v>110</v>
      </c>
      <c r="BSB2972" s="303">
        <v>2500</v>
      </c>
    </row>
    <row r="2973" spans="2:15 1832:1901" ht="45" customHeight="1">
      <c r="B2973" s="203">
        <v>5714400220</v>
      </c>
      <c r="C2973" s="203" t="str">
        <f>VLOOKUP(B2973,'效期天數(2025.1126更新)'!B:C,2,FALSE)</f>
        <v>GLIPA-AD</v>
      </c>
      <c r="D2973" s="203">
        <f>VLOOKUP(B2973,'效期天數(2025.1126更新)'!B:E,4,0)</f>
        <v>120</v>
      </c>
      <c r="E2973" s="204" t="e">
        <f>VLOOKUP(F2973,'帳庫存(20260119  00點更新)'!C:I,7,0)</f>
        <v>#N/A</v>
      </c>
      <c r="F2973" s="296">
        <v>22026194</v>
      </c>
      <c r="G2973" s="295">
        <v>46148</v>
      </c>
      <c r="H2973" s="754" t="s">
        <v>9485</v>
      </c>
      <c r="J2973" s="352">
        <f t="shared" si="359"/>
        <v>46268</v>
      </c>
      <c r="K2973" s="203" t="s">
        <v>9405</v>
      </c>
      <c r="L2973" s="204">
        <v>2500</v>
      </c>
      <c r="M2973" s="204">
        <v>2750</v>
      </c>
      <c r="N2973" s="204">
        <f t="shared" si="360"/>
        <v>2500</v>
      </c>
      <c r="O2973" s="354">
        <f t="shared" si="358"/>
        <v>250</v>
      </c>
      <c r="BSB2973" s="303">
        <v>2500</v>
      </c>
    </row>
    <row r="2974" spans="2:15 1832:1901" ht="45" customHeight="1">
      <c r="B2974" s="203">
        <v>5714400221</v>
      </c>
      <c r="C2974" s="203" t="str">
        <f>VLOOKUP(B2974,'效期天數(2025.1126更新)'!B:C,2,FALSE)</f>
        <v>GLIPA-AU</v>
      </c>
      <c r="D2974" s="203">
        <f>VLOOKUP(B2974,'效期天數(2025.1126更新)'!B:E,4,0)</f>
        <v>120</v>
      </c>
      <c r="E2974" s="204" t="e">
        <f>VLOOKUP(F2974,'帳庫存(20260119  00點更新)'!C:I,7,0)</f>
        <v>#N/A</v>
      </c>
      <c r="F2974" s="296" t="s">
        <v>9404</v>
      </c>
      <c r="G2974" s="295">
        <v>46148</v>
      </c>
      <c r="H2974" s="754" t="s">
        <v>9484</v>
      </c>
      <c r="J2974" s="352">
        <f t="shared" si="359"/>
        <v>46268</v>
      </c>
      <c r="K2974" s="203" t="s">
        <v>9403</v>
      </c>
      <c r="L2974" s="204">
        <v>5000</v>
      </c>
      <c r="M2974" s="204">
        <v>5020</v>
      </c>
      <c r="N2974" s="204">
        <f t="shared" si="360"/>
        <v>5000</v>
      </c>
      <c r="O2974" s="354">
        <f t="shared" si="358"/>
        <v>20</v>
      </c>
      <c r="BSB2974" s="303">
        <v>5000</v>
      </c>
    </row>
    <row r="2975" spans="2:15 1832:1901" ht="45" customHeight="1">
      <c r="B2975" s="203">
        <v>5714400220</v>
      </c>
      <c r="C2975" s="203" t="str">
        <f>VLOOKUP(B2975,'效期天數(2025.1126更新)'!B:C,2,FALSE)</f>
        <v>GLIPA-AD</v>
      </c>
      <c r="D2975" s="203">
        <f>VLOOKUP(B2975,'效期天數(2025.1126更新)'!B:E,4,0)</f>
        <v>120</v>
      </c>
      <c r="E2975" s="204" t="e">
        <f>VLOOKUP(F2975,'帳庫存(20260119  00點更新)'!C:I,7,0)</f>
        <v>#N/A</v>
      </c>
      <c r="F2975" s="203">
        <v>22026201</v>
      </c>
      <c r="G2975" s="295">
        <v>46153</v>
      </c>
      <c r="H2975" s="546" t="s">
        <v>9988</v>
      </c>
      <c r="J2975" s="352">
        <f t="shared" si="359"/>
        <v>46273</v>
      </c>
      <c r="K2975" s="203" t="s">
        <v>9531</v>
      </c>
      <c r="L2975" s="204">
        <v>2500</v>
      </c>
      <c r="M2975" s="204">
        <v>2580</v>
      </c>
      <c r="N2975" s="204">
        <f t="shared" si="360"/>
        <v>2580</v>
      </c>
      <c r="O2975" s="354">
        <f t="shared" si="358"/>
        <v>0</v>
      </c>
      <c r="BSV2975" s="303">
        <v>2580</v>
      </c>
    </row>
    <row r="2976" spans="2:15 1832:1901" ht="45" customHeight="1">
      <c r="B2976" s="203">
        <v>5714400220</v>
      </c>
      <c r="C2976" s="203" t="str">
        <f>VLOOKUP(B2976,'效期天數(2025.1126更新)'!B:C,2,FALSE)</f>
        <v>GLIPA-AD</v>
      </c>
      <c r="D2976" s="203">
        <f>VLOOKUP(B2976,'效期天數(2025.1126更新)'!B:E,4,0)</f>
        <v>120</v>
      </c>
      <c r="E2976" s="204" t="e">
        <f>VLOOKUP(F2976,'帳庫存(20260119  00點更新)'!C:I,7,0)</f>
        <v>#N/A</v>
      </c>
      <c r="F2976" s="203">
        <v>22026202</v>
      </c>
      <c r="G2976" s="295">
        <v>46153</v>
      </c>
      <c r="H2976" s="546" t="s">
        <v>9988</v>
      </c>
      <c r="J2976" s="352">
        <f t="shared" si="359"/>
        <v>46273</v>
      </c>
      <c r="K2976" s="203" t="s">
        <v>9531</v>
      </c>
      <c r="L2976" s="204">
        <v>2500</v>
      </c>
      <c r="M2976" s="204">
        <v>2710</v>
      </c>
      <c r="N2976" s="204">
        <f t="shared" si="360"/>
        <v>1710</v>
      </c>
      <c r="O2976" s="354">
        <f t="shared" si="358"/>
        <v>1000</v>
      </c>
      <c r="BSV2976" s="303">
        <v>710</v>
      </c>
      <c r="BUC2976" s="303">
        <v>1000</v>
      </c>
    </row>
    <row r="2977" spans="2:364 1868:1937" ht="45" customHeight="1">
      <c r="B2977" s="203">
        <v>5714400221</v>
      </c>
      <c r="C2977" s="203" t="str">
        <f>VLOOKUP(B2977,'效期天數(2025.1126更新)'!B:C,2,FALSE)</f>
        <v>GLIPA-AU</v>
      </c>
      <c r="D2977" s="203">
        <f>VLOOKUP(B2977,'效期天數(2025.1126更新)'!B:E,4,0)</f>
        <v>120</v>
      </c>
      <c r="E2977" s="204" t="e">
        <f>VLOOKUP(F2977,'帳庫存(20260119  00點更新)'!C:I,7,0)</f>
        <v>#N/A</v>
      </c>
      <c r="F2977" s="296" t="s">
        <v>9530</v>
      </c>
      <c r="G2977" s="295">
        <v>46153</v>
      </c>
      <c r="H2977" s="546" t="s">
        <v>9812</v>
      </c>
      <c r="J2977" s="352">
        <f t="shared" si="359"/>
        <v>46273</v>
      </c>
      <c r="K2977" s="203" t="s">
        <v>9722</v>
      </c>
      <c r="L2977" s="204">
        <v>5000</v>
      </c>
      <c r="M2977" s="204">
        <v>5040</v>
      </c>
      <c r="N2977" s="204">
        <f t="shared" si="360"/>
        <v>5040</v>
      </c>
      <c r="O2977" s="354">
        <f>M2977-N2977+MZ2977</f>
        <v>820</v>
      </c>
      <c r="MZ2977" s="814">
        <v>820</v>
      </c>
      <c r="BSV2977" s="303">
        <v>4000</v>
      </c>
      <c r="BUC2977" s="303">
        <v>1040</v>
      </c>
    </row>
    <row r="2978" spans="2:364 1868:1937" ht="45" customHeight="1">
      <c r="B2978" s="203">
        <v>5714400220</v>
      </c>
      <c r="C2978" s="203" t="str">
        <f>VLOOKUP(B2978,'效期天數(2025.1126更新)'!B:C,2,FALSE)</f>
        <v>GLIPA-AD</v>
      </c>
      <c r="D2978" s="203">
        <f>VLOOKUP(B2978,'效期天數(2025.1126更新)'!B:E,4,0)</f>
        <v>120</v>
      </c>
      <c r="E2978" s="204" t="e">
        <f>VLOOKUP(F2978,'帳庫存(20260119  00點更新)'!C:I,7,0)</f>
        <v>#N/A</v>
      </c>
      <c r="F2978" s="203">
        <v>22026203</v>
      </c>
      <c r="G2978" s="295">
        <v>46154</v>
      </c>
      <c r="H2978" s="745" t="s">
        <v>9989</v>
      </c>
      <c r="J2978" s="352">
        <f t="shared" si="359"/>
        <v>46274</v>
      </c>
      <c r="K2978" s="203" t="s">
        <v>9580</v>
      </c>
      <c r="L2978" s="204">
        <v>2500</v>
      </c>
      <c r="M2978" s="204">
        <v>2610</v>
      </c>
      <c r="N2978" s="204">
        <f t="shared" si="360"/>
        <v>2610</v>
      </c>
      <c r="O2978" s="354">
        <f t="shared" ref="O2978:O3013" si="361">M2978-N2978</f>
        <v>0</v>
      </c>
      <c r="BTH2978" s="303">
        <v>2610</v>
      </c>
    </row>
    <row r="2979" spans="2:364 1868:1937" ht="45" customHeight="1">
      <c r="B2979" s="203">
        <v>5714400220</v>
      </c>
      <c r="C2979" s="203" t="str">
        <f>VLOOKUP(B2979,'效期天數(2025.1126更新)'!B:C,2,FALSE)</f>
        <v>GLIPA-AD</v>
      </c>
      <c r="D2979" s="203">
        <f>VLOOKUP(B2979,'效期天數(2025.1126更新)'!B:E,4,0)</f>
        <v>120</v>
      </c>
      <c r="E2979" s="204" t="e">
        <f>VLOOKUP(F2979,'帳庫存(20260119  00點更新)'!C:I,7,0)</f>
        <v>#N/A</v>
      </c>
      <c r="F2979" s="203">
        <v>22026204</v>
      </c>
      <c r="G2979" s="295">
        <v>46154</v>
      </c>
      <c r="H2979" s="745" t="s">
        <v>9989</v>
      </c>
      <c r="J2979" s="352">
        <f t="shared" si="359"/>
        <v>46274</v>
      </c>
      <c r="K2979" s="203" t="s">
        <v>9580</v>
      </c>
      <c r="L2979" s="204">
        <v>2500</v>
      </c>
      <c r="M2979" s="204">
        <v>2740</v>
      </c>
      <c r="N2979" s="204">
        <f t="shared" si="360"/>
        <v>2740</v>
      </c>
      <c r="O2979" s="354">
        <f t="shared" si="361"/>
        <v>0</v>
      </c>
      <c r="BTH2979" s="303">
        <v>2740</v>
      </c>
    </row>
    <row r="2980" spans="2:364 1868:1937" ht="45" customHeight="1">
      <c r="B2980" s="203">
        <v>5714400221</v>
      </c>
      <c r="C2980" s="203" t="str">
        <f>VLOOKUP(B2980,'效期天數(2025.1126更新)'!B:C,2,FALSE)</f>
        <v>GLIPA-AU</v>
      </c>
      <c r="D2980" s="203">
        <f>VLOOKUP(B2980,'效期天數(2025.1126更新)'!B:E,4,0)</f>
        <v>120</v>
      </c>
      <c r="E2980" s="204" t="e">
        <f>VLOOKUP(F2980,'帳庫存(20260119  00點更新)'!C:I,7,0)</f>
        <v>#N/A</v>
      </c>
      <c r="F2980" s="296" t="s">
        <v>9579</v>
      </c>
      <c r="G2980" s="295">
        <v>46154</v>
      </c>
      <c r="H2980" s="745" t="s">
        <v>9990</v>
      </c>
      <c r="J2980" s="352">
        <f t="shared" si="359"/>
        <v>46274</v>
      </c>
      <c r="K2980" s="203" t="s">
        <v>9735</v>
      </c>
      <c r="L2980" s="204">
        <v>5000</v>
      </c>
      <c r="M2980" s="204">
        <v>4980</v>
      </c>
      <c r="N2980" s="204">
        <f t="shared" si="360"/>
        <v>4980</v>
      </c>
      <c r="O2980" s="354">
        <f t="shared" si="361"/>
        <v>0</v>
      </c>
      <c r="BTH2980" s="303">
        <v>4980</v>
      </c>
    </row>
    <row r="2981" spans="2:364 1868:1937" ht="45" customHeight="1">
      <c r="B2981" s="203">
        <v>5714400220</v>
      </c>
      <c r="C2981" s="203" t="str">
        <f>VLOOKUP(B2981,'效期天數(2025.1126更新)'!B:C,2,FALSE)</f>
        <v>GLIPA-AD</v>
      </c>
      <c r="D2981" s="203">
        <f>VLOOKUP(B2981,'效期天數(2025.1126更新)'!B:E,4,0)</f>
        <v>120</v>
      </c>
      <c r="E2981" s="204" t="e">
        <f>VLOOKUP(F2981,'帳庫存(20260119  00點更新)'!C:I,7,0)</f>
        <v>#N/A</v>
      </c>
      <c r="F2981" s="203">
        <v>22026205</v>
      </c>
      <c r="G2981" s="295">
        <v>46155</v>
      </c>
      <c r="H2981" s="912" t="s">
        <v>10073</v>
      </c>
      <c r="J2981" s="352">
        <f t="shared" si="359"/>
        <v>46275</v>
      </c>
      <c r="K2981" s="203" t="s">
        <v>9611</v>
      </c>
      <c r="L2981" s="204">
        <v>2500</v>
      </c>
      <c r="M2981" s="204">
        <v>2630</v>
      </c>
      <c r="N2981" s="204">
        <f t="shared" si="360"/>
        <v>2630</v>
      </c>
      <c r="O2981" s="354">
        <f t="shared" si="361"/>
        <v>0</v>
      </c>
      <c r="BTH2981" s="303">
        <v>2630</v>
      </c>
    </row>
    <row r="2982" spans="2:364 1868:1937" ht="45" customHeight="1">
      <c r="B2982" s="203">
        <v>5714400220</v>
      </c>
      <c r="C2982" s="203" t="str">
        <f>VLOOKUP(B2982,'效期天數(2025.1126更新)'!B:C,2,FALSE)</f>
        <v>GLIPA-AD</v>
      </c>
      <c r="D2982" s="203">
        <f>VLOOKUP(B2982,'效期天數(2025.1126更新)'!B:E,4,0)</f>
        <v>120</v>
      </c>
      <c r="E2982" s="204" t="e">
        <f>VLOOKUP(F2982,'帳庫存(20260119  00點更新)'!C:I,7,0)</f>
        <v>#N/A</v>
      </c>
      <c r="F2982" s="203">
        <v>22026206</v>
      </c>
      <c r="G2982" s="295">
        <v>46155</v>
      </c>
      <c r="H2982" s="912" t="s">
        <v>10073</v>
      </c>
      <c r="J2982" s="352">
        <f t="shared" si="359"/>
        <v>46275</v>
      </c>
      <c r="K2982" s="203" t="s">
        <v>9611</v>
      </c>
      <c r="L2982" s="204">
        <v>2500</v>
      </c>
      <c r="M2982" s="204">
        <v>2660</v>
      </c>
      <c r="N2982" s="204">
        <f t="shared" si="360"/>
        <v>2660</v>
      </c>
      <c r="O2982" s="354">
        <f t="shared" si="361"/>
        <v>0</v>
      </c>
      <c r="BTH2982" s="303">
        <v>2660</v>
      </c>
    </row>
    <row r="2983" spans="2:364 1868:1937" ht="45" customHeight="1">
      <c r="B2983" s="203">
        <v>5714400221</v>
      </c>
      <c r="C2983" s="203" t="str">
        <f>VLOOKUP(B2983,'效期天數(2025.1126更新)'!B:C,2,FALSE)</f>
        <v>GLIPA-AU</v>
      </c>
      <c r="D2983" s="203">
        <f>VLOOKUP(B2983,'效期天數(2025.1126更新)'!B:E,4,0)</f>
        <v>120</v>
      </c>
      <c r="E2983" s="204" t="e">
        <f>VLOOKUP(F2983,'帳庫存(20260119  00點更新)'!C:I,7,0)</f>
        <v>#N/A</v>
      </c>
      <c r="F2983" s="296" t="s">
        <v>9610</v>
      </c>
      <c r="G2983" s="295">
        <v>46155</v>
      </c>
      <c r="H2983" s="912" t="s">
        <v>10071</v>
      </c>
      <c r="J2983" s="352">
        <f t="shared" si="359"/>
        <v>46275</v>
      </c>
      <c r="K2983" s="203" t="s">
        <v>9746</v>
      </c>
      <c r="L2983" s="204">
        <v>5000</v>
      </c>
      <c r="M2983" s="204">
        <v>4980</v>
      </c>
      <c r="N2983" s="204">
        <f t="shared" si="360"/>
        <v>4980</v>
      </c>
      <c r="O2983" s="354">
        <f t="shared" si="361"/>
        <v>0</v>
      </c>
      <c r="BTH2983" s="303">
        <v>4980</v>
      </c>
    </row>
    <row r="2984" spans="2:364 1868:1937" ht="45" customHeight="1">
      <c r="B2984" s="203">
        <v>5714400220</v>
      </c>
      <c r="C2984" s="203" t="str">
        <f>VLOOKUP(B2984,'效期天數(2025.1126更新)'!B:C,2,FALSE)</f>
        <v>GLIPA-AD</v>
      </c>
      <c r="D2984" s="203">
        <f>VLOOKUP(B2984,'效期天數(2025.1126更新)'!B:E,4,0)</f>
        <v>120</v>
      </c>
      <c r="E2984" s="204" t="e">
        <f>VLOOKUP(F2984,'帳庫存(20260119  00點更新)'!C:I,7,0)</f>
        <v>#N/A</v>
      </c>
      <c r="F2984" s="296">
        <v>22026211</v>
      </c>
      <c r="G2984" s="295">
        <v>46160</v>
      </c>
      <c r="H2984" s="753" t="s">
        <v>10072</v>
      </c>
      <c r="J2984" s="352">
        <f t="shared" si="359"/>
        <v>46280</v>
      </c>
      <c r="K2984" s="203" t="s">
        <v>9844</v>
      </c>
      <c r="L2984" s="204">
        <v>2500</v>
      </c>
      <c r="M2984" s="204">
        <v>2620</v>
      </c>
      <c r="N2984" s="204">
        <f t="shared" si="360"/>
        <v>2620</v>
      </c>
      <c r="O2984" s="354">
        <f t="shared" si="361"/>
        <v>0</v>
      </c>
      <c r="BTR2984" s="334">
        <v>2000</v>
      </c>
      <c r="BVM2984" s="303">
        <v>620</v>
      </c>
    </row>
    <row r="2985" spans="2:364 1868:1937" ht="45" customHeight="1">
      <c r="B2985" s="203">
        <v>5714400220</v>
      </c>
      <c r="C2985" s="203" t="str">
        <f>VLOOKUP(B2985,'效期天數(2025.1126更新)'!B:C,2,FALSE)</f>
        <v>GLIPA-AD</v>
      </c>
      <c r="D2985" s="203">
        <f>VLOOKUP(B2985,'效期天數(2025.1126更新)'!B:E,4,0)</f>
        <v>120</v>
      </c>
      <c r="E2985" s="204" t="e">
        <f>VLOOKUP(F2985,'帳庫存(20260119  00點更新)'!C:I,7,0)</f>
        <v>#N/A</v>
      </c>
      <c r="F2985" s="296">
        <v>22026212</v>
      </c>
      <c r="G2985" s="295">
        <v>46160</v>
      </c>
      <c r="H2985" s="753" t="s">
        <v>10072</v>
      </c>
      <c r="J2985" s="352">
        <f t="shared" si="359"/>
        <v>46280</v>
      </c>
      <c r="K2985" s="203" t="s">
        <v>9844</v>
      </c>
      <c r="L2985" s="204">
        <v>2500</v>
      </c>
      <c r="M2985" s="204">
        <v>2670</v>
      </c>
      <c r="N2985" s="204">
        <f t="shared" si="360"/>
        <v>2670</v>
      </c>
      <c r="O2985" s="354">
        <f t="shared" si="361"/>
        <v>0</v>
      </c>
      <c r="BUK2985" s="303">
        <v>2100</v>
      </c>
      <c r="BVM2985" s="303">
        <v>570</v>
      </c>
    </row>
    <row r="2986" spans="2:364 1868:1937" ht="45" customHeight="1">
      <c r="B2986" s="203">
        <v>5714400221</v>
      </c>
      <c r="C2986" s="203" t="str">
        <f>VLOOKUP(B2986,'效期天數(2025.1126更新)'!B:C,2,FALSE)</f>
        <v>GLIPA-AU</v>
      </c>
      <c r="D2986" s="203">
        <f>VLOOKUP(B2986,'效期天數(2025.1126更新)'!B:E,4,0)</f>
        <v>120</v>
      </c>
      <c r="E2986" s="204" t="e">
        <f>VLOOKUP(F2986,'帳庫存(20260119  00點更新)'!C:I,7,0)</f>
        <v>#N/A</v>
      </c>
      <c r="F2986" s="296" t="s">
        <v>9843</v>
      </c>
      <c r="G2986" s="295">
        <v>46160</v>
      </c>
      <c r="H2986" s="753" t="s">
        <v>10068</v>
      </c>
      <c r="J2986" s="352">
        <f t="shared" si="359"/>
        <v>46280</v>
      </c>
      <c r="K2986" s="203" t="s">
        <v>9842</v>
      </c>
      <c r="L2986" s="204">
        <v>5000</v>
      </c>
      <c r="M2986" s="204">
        <v>5050</v>
      </c>
      <c r="N2986" s="204">
        <f t="shared" si="360"/>
        <v>5050</v>
      </c>
      <c r="O2986" s="354">
        <f t="shared" si="361"/>
        <v>0</v>
      </c>
      <c r="BTR2986" s="334">
        <v>2000</v>
      </c>
      <c r="BUK2986" s="303">
        <v>2100</v>
      </c>
      <c r="BVM2986" s="303">
        <v>950</v>
      </c>
    </row>
    <row r="2987" spans="2:364 1868:1937" ht="45" customHeight="1">
      <c r="B2987" s="203">
        <v>5714400220</v>
      </c>
      <c r="C2987" s="203" t="str">
        <f>VLOOKUP(B2987,'效期天數(2025.1126更新)'!B:C,2,FALSE)</f>
        <v>GLIPA-AD</v>
      </c>
      <c r="D2987" s="203">
        <f>VLOOKUP(B2987,'效期天數(2025.1126更新)'!B:E,4,0)</f>
        <v>120</v>
      </c>
      <c r="E2987" s="204" t="e">
        <f>VLOOKUP(F2987,'帳庫存(20260119  00點更新)'!C:I,7,0)</f>
        <v>#N/A</v>
      </c>
      <c r="F2987" s="296">
        <v>22026213</v>
      </c>
      <c r="G2987" s="295">
        <v>46161</v>
      </c>
      <c r="H2987" s="754" t="s">
        <v>9991</v>
      </c>
      <c r="J2987" s="352">
        <f t="shared" si="359"/>
        <v>46281</v>
      </c>
      <c r="K2987" s="203" t="s">
        <v>9866</v>
      </c>
      <c r="L2987" s="204">
        <v>2500</v>
      </c>
      <c r="M2987" s="204">
        <v>2620</v>
      </c>
      <c r="N2987" s="204">
        <f t="shared" si="360"/>
        <v>2620</v>
      </c>
      <c r="O2987" s="354">
        <f t="shared" si="361"/>
        <v>0</v>
      </c>
      <c r="BTY2987" s="303">
        <v>2000</v>
      </c>
      <c r="BVE2987" s="303">
        <v>620</v>
      </c>
    </row>
    <row r="2988" spans="2:364 1868:1937" ht="45" customHeight="1">
      <c r="B2988" s="203">
        <v>5714400220</v>
      </c>
      <c r="C2988" s="203" t="str">
        <f>VLOOKUP(B2988,'效期天數(2025.1126更新)'!B:C,2,FALSE)</f>
        <v>GLIPA-AD</v>
      </c>
      <c r="D2988" s="203">
        <f>VLOOKUP(B2988,'效期天數(2025.1126更新)'!B:E,4,0)</f>
        <v>120</v>
      </c>
      <c r="E2988" s="204" t="e">
        <f>VLOOKUP(F2988,'帳庫存(20260119  00點更新)'!C:I,7,0)</f>
        <v>#N/A</v>
      </c>
      <c r="F2988" s="296">
        <v>22026214</v>
      </c>
      <c r="G2988" s="295">
        <v>46161</v>
      </c>
      <c r="H2988" s="754" t="s">
        <v>9991</v>
      </c>
      <c r="J2988" s="352">
        <f t="shared" si="359"/>
        <v>46281</v>
      </c>
      <c r="K2988" s="203" t="s">
        <v>9866</v>
      </c>
      <c r="L2988" s="204">
        <v>2500</v>
      </c>
      <c r="M2988" s="204">
        <v>2620</v>
      </c>
      <c r="N2988" s="204">
        <f t="shared" si="360"/>
        <v>2620</v>
      </c>
      <c r="O2988" s="354">
        <f t="shared" si="361"/>
        <v>0</v>
      </c>
      <c r="BTY2988" s="303">
        <v>1200</v>
      </c>
      <c r="BVE2988" s="303">
        <v>1420</v>
      </c>
    </row>
    <row r="2989" spans="2:364 1868:1937" ht="45" customHeight="1">
      <c r="B2989" s="203">
        <v>5714400221</v>
      </c>
      <c r="C2989" s="203" t="str">
        <f>VLOOKUP(B2989,'效期天數(2025.1126更新)'!B:C,2,FALSE)</f>
        <v>GLIPA-AU</v>
      </c>
      <c r="D2989" s="203">
        <f>VLOOKUP(B2989,'效期天數(2025.1126更新)'!B:E,4,0)</f>
        <v>120</v>
      </c>
      <c r="E2989" s="204" t="e">
        <f>VLOOKUP(F2989,'帳庫存(20260119  00點更新)'!C:I,7,0)</f>
        <v>#N/A</v>
      </c>
      <c r="F2989" s="296" t="s">
        <v>9865</v>
      </c>
      <c r="G2989" s="295">
        <v>46161</v>
      </c>
      <c r="H2989" s="754" t="s">
        <v>9992</v>
      </c>
      <c r="J2989" s="352">
        <f t="shared" si="359"/>
        <v>46281</v>
      </c>
      <c r="K2989" s="203" t="s">
        <v>9864</v>
      </c>
      <c r="L2989" s="204">
        <v>5000</v>
      </c>
      <c r="M2989" s="204">
        <v>4990</v>
      </c>
      <c r="N2989" s="204">
        <f t="shared" si="360"/>
        <v>4990</v>
      </c>
      <c r="O2989" s="354">
        <f t="shared" si="361"/>
        <v>0</v>
      </c>
      <c r="BTY2989" s="303">
        <v>3200</v>
      </c>
      <c r="BVE2989" s="303">
        <v>1790</v>
      </c>
    </row>
    <row r="2990" spans="2:364 1868:1937" ht="45" customHeight="1">
      <c r="B2990" s="203">
        <v>5714400220</v>
      </c>
      <c r="C2990" s="203" t="str">
        <f>VLOOKUP(B2990,'效期天數(2025.1126更新)'!B:C,2,FALSE)</f>
        <v>GLIPA-AD</v>
      </c>
      <c r="D2990" s="203">
        <f>VLOOKUP(B2990,'效期天數(2025.1126更新)'!B:E,4,0)</f>
        <v>120</v>
      </c>
      <c r="E2990" s="204" t="e">
        <f>VLOOKUP(F2990,'帳庫存(20260119  00點更新)'!C:I,7,0)</f>
        <v>#N/A</v>
      </c>
      <c r="F2990" s="296">
        <v>22026215</v>
      </c>
      <c r="G2990" s="295">
        <v>46162</v>
      </c>
      <c r="H2990" s="593" t="s">
        <v>9993</v>
      </c>
      <c r="J2990" s="352">
        <f t="shared" si="359"/>
        <v>46282</v>
      </c>
      <c r="K2990" s="203" t="s">
        <v>9883</v>
      </c>
      <c r="L2990" s="204">
        <v>2500</v>
      </c>
      <c r="M2990" s="204">
        <v>2610</v>
      </c>
      <c r="N2990" s="204">
        <f t="shared" si="360"/>
        <v>2610</v>
      </c>
      <c r="O2990" s="354">
        <f t="shared" si="361"/>
        <v>0</v>
      </c>
      <c r="BTZ2990" s="303">
        <v>2610</v>
      </c>
    </row>
    <row r="2991" spans="2:364 1868:1937" ht="45" customHeight="1">
      <c r="B2991" s="203">
        <v>5714400220</v>
      </c>
      <c r="C2991" s="203" t="str">
        <f>VLOOKUP(B2991,'效期天數(2025.1126更新)'!B:C,2,FALSE)</f>
        <v>GLIPA-AD</v>
      </c>
      <c r="D2991" s="203">
        <f>VLOOKUP(B2991,'效期天數(2025.1126更新)'!B:E,4,0)</f>
        <v>120</v>
      </c>
      <c r="E2991" s="204" t="e">
        <f>VLOOKUP(F2991,'帳庫存(20260119  00點更新)'!C:I,7,0)</f>
        <v>#N/A</v>
      </c>
      <c r="F2991" s="296">
        <v>22026216</v>
      </c>
      <c r="G2991" s="295">
        <v>46162</v>
      </c>
      <c r="H2991" s="593" t="s">
        <v>9993</v>
      </c>
      <c r="J2991" s="352">
        <f t="shared" si="359"/>
        <v>46282</v>
      </c>
      <c r="K2991" s="203" t="s">
        <v>9883</v>
      </c>
      <c r="L2991" s="204">
        <v>2500</v>
      </c>
      <c r="M2991" s="204">
        <v>2630</v>
      </c>
      <c r="N2991" s="204">
        <f t="shared" si="360"/>
        <v>2630</v>
      </c>
      <c r="O2991" s="354">
        <f t="shared" si="361"/>
        <v>0</v>
      </c>
      <c r="BTZ2991" s="303">
        <v>2630</v>
      </c>
    </row>
    <row r="2992" spans="2:364 1868:1937" ht="45" customHeight="1">
      <c r="B2992" s="203">
        <v>5714400221</v>
      </c>
      <c r="C2992" s="203" t="str">
        <f>VLOOKUP(B2992,'效期天數(2025.1126更新)'!B:C,2,FALSE)</f>
        <v>GLIPA-AU</v>
      </c>
      <c r="D2992" s="203">
        <f>VLOOKUP(B2992,'效期天數(2025.1126更新)'!B:E,4,0)</f>
        <v>120</v>
      </c>
      <c r="E2992" s="204" t="e">
        <f>VLOOKUP(F2992,'帳庫存(20260119  00點更新)'!C:I,7,0)</f>
        <v>#N/A</v>
      </c>
      <c r="F2992" s="296" t="s">
        <v>9882</v>
      </c>
      <c r="G2992" s="295">
        <v>46162</v>
      </c>
      <c r="H2992" s="593" t="s">
        <v>9994</v>
      </c>
      <c r="J2992" s="352">
        <f t="shared" si="359"/>
        <v>46282</v>
      </c>
      <c r="K2992" s="203" t="s">
        <v>9881</v>
      </c>
      <c r="L2992" s="204">
        <v>5000</v>
      </c>
      <c r="M2992" s="204">
        <v>4990</v>
      </c>
      <c r="N2992" s="204">
        <f t="shared" si="360"/>
        <v>4990</v>
      </c>
      <c r="O2992" s="354">
        <f t="shared" si="361"/>
        <v>0</v>
      </c>
      <c r="BTZ2992" s="303">
        <v>4990</v>
      </c>
    </row>
    <row r="2993" spans="2:15 1901:1919" ht="45" customHeight="1">
      <c r="B2993" s="203">
        <v>5714400220</v>
      </c>
      <c r="C2993" s="203" t="str">
        <f>VLOOKUP(B2993,'效期天數(2025.1126更新)'!B:C,2,FALSE)</f>
        <v>GLIPA-AD</v>
      </c>
      <c r="D2993" s="203">
        <f>VLOOKUP(B2993,'效期天數(2025.1126更新)'!B:E,4,0)</f>
        <v>120</v>
      </c>
      <c r="E2993" s="204" t="e">
        <f>VLOOKUP(F2993,'帳庫存(20260119  00點更新)'!C:I,7,0)</f>
        <v>#N/A</v>
      </c>
      <c r="F2993" s="296">
        <v>22026217</v>
      </c>
      <c r="G2993" s="295">
        <v>46164</v>
      </c>
      <c r="H2993" s="762" t="s">
        <v>10131</v>
      </c>
      <c r="J2993" s="352">
        <f t="shared" si="359"/>
        <v>46284</v>
      </c>
      <c r="K2993" s="203" t="s">
        <v>10006</v>
      </c>
      <c r="L2993" s="204">
        <v>2500</v>
      </c>
      <c r="M2993" s="204">
        <v>2740</v>
      </c>
      <c r="N2993" s="204">
        <f t="shared" si="360"/>
        <v>2500</v>
      </c>
      <c r="O2993" s="354">
        <f t="shared" si="361"/>
        <v>240</v>
      </c>
      <c r="BUC2993" s="303">
        <v>2500</v>
      </c>
    </row>
    <row r="2994" spans="2:15 1901:1919" ht="45" customHeight="1">
      <c r="B2994" s="203">
        <v>5714400220</v>
      </c>
      <c r="C2994" s="203" t="str">
        <f>VLOOKUP(B2994,'效期天數(2025.1126更新)'!B:C,2,FALSE)</f>
        <v>GLIPA-AD</v>
      </c>
      <c r="D2994" s="203">
        <f>VLOOKUP(B2994,'效期天數(2025.1126更新)'!B:E,4,0)</f>
        <v>120</v>
      </c>
      <c r="E2994" s="204" t="e">
        <f>VLOOKUP(F2994,'帳庫存(20260119  00點更新)'!C:I,7,0)</f>
        <v>#N/A</v>
      </c>
      <c r="F2994" s="296">
        <v>22026218</v>
      </c>
      <c r="G2994" s="295">
        <v>46164</v>
      </c>
      <c r="H2994" s="762" t="s">
        <v>10131</v>
      </c>
      <c r="J2994" s="352">
        <f t="shared" si="359"/>
        <v>46284</v>
      </c>
      <c r="K2994" s="203" t="s">
        <v>10006</v>
      </c>
      <c r="L2994" s="204">
        <v>2500</v>
      </c>
      <c r="M2994" s="204">
        <v>2600</v>
      </c>
      <c r="N2994" s="204">
        <f t="shared" si="360"/>
        <v>2500</v>
      </c>
      <c r="O2994" s="354">
        <f t="shared" si="361"/>
        <v>100</v>
      </c>
      <c r="BUC2994" s="303">
        <v>2500</v>
      </c>
    </row>
    <row r="2995" spans="2:15 1901:1919" ht="45" customHeight="1">
      <c r="B2995" s="203">
        <v>5714400221</v>
      </c>
      <c r="C2995" s="203" t="str">
        <f>VLOOKUP(B2995,'效期天數(2025.1126更新)'!B:C,2,FALSE)</f>
        <v>GLIPA-AU</v>
      </c>
      <c r="D2995" s="203">
        <f>VLOOKUP(B2995,'效期天數(2025.1126更新)'!B:E,4,0)</f>
        <v>120</v>
      </c>
      <c r="E2995" s="204" t="e">
        <f>VLOOKUP(F2995,'帳庫存(20260119  00點更新)'!C:I,7,0)</f>
        <v>#N/A</v>
      </c>
      <c r="F2995" s="296" t="s">
        <v>10005</v>
      </c>
      <c r="G2995" s="295">
        <v>46164</v>
      </c>
      <c r="H2995" s="762" t="s">
        <v>10132</v>
      </c>
      <c r="J2995" s="352">
        <f t="shared" si="359"/>
        <v>46284</v>
      </c>
      <c r="K2995" s="203" t="s">
        <v>10004</v>
      </c>
      <c r="L2995" s="204">
        <v>5000</v>
      </c>
      <c r="M2995" s="204">
        <v>5000</v>
      </c>
      <c r="N2995" s="204">
        <f t="shared" si="360"/>
        <v>5000</v>
      </c>
      <c r="O2995" s="354">
        <f t="shared" si="361"/>
        <v>0</v>
      </c>
      <c r="BUC2995" s="303">
        <v>5000</v>
      </c>
    </row>
    <row r="2996" spans="2:15 1901:1919" ht="45" customHeight="1">
      <c r="B2996" s="633">
        <v>5714400220</v>
      </c>
      <c r="C2996" s="633" t="str">
        <f>VLOOKUP(B2996,'效期天數(2025.1126更新)'!B:C,2,FALSE)</f>
        <v>GLIPA-AD</v>
      </c>
      <c r="D2996" s="203">
        <f>VLOOKUP(B2996,'效期天數(2025.1126更新)'!B:E,4,0)</f>
        <v>120</v>
      </c>
      <c r="E2996" s="204" t="e">
        <f>VLOOKUP(F2996,'帳庫存(20260119  00點更新)'!C:I,7,0)</f>
        <v>#N/A</v>
      </c>
      <c r="F2996" s="645" t="s">
        <v>10020</v>
      </c>
      <c r="G2996" s="295">
        <v>46165</v>
      </c>
      <c r="H2996" s="753" t="s">
        <v>10133</v>
      </c>
      <c r="I2996" s="864" t="s">
        <v>10135</v>
      </c>
      <c r="J2996" s="352">
        <f t="shared" si="359"/>
        <v>46285</v>
      </c>
      <c r="K2996" s="203" t="s">
        <v>10009</v>
      </c>
      <c r="L2996" s="204">
        <v>2500</v>
      </c>
      <c r="M2996" s="204">
        <v>2650</v>
      </c>
      <c r="N2996" s="204">
        <f t="shared" si="360"/>
        <v>2000</v>
      </c>
      <c r="O2996" s="354">
        <f t="shared" si="361"/>
        <v>650</v>
      </c>
      <c r="BUC2996" s="303">
        <v>2000</v>
      </c>
    </row>
    <row r="2997" spans="2:15 1901:1919" ht="45" customHeight="1">
      <c r="B2997" s="633">
        <v>5714400220</v>
      </c>
      <c r="C2997" s="633" t="str">
        <f>VLOOKUP(B2997,'效期天數(2025.1126更新)'!B:C,2,FALSE)</f>
        <v>GLIPA-AD</v>
      </c>
      <c r="D2997" s="203">
        <f>VLOOKUP(B2997,'效期天數(2025.1126更新)'!B:E,4,0)</f>
        <v>120</v>
      </c>
      <c r="E2997" s="204" t="e">
        <f>VLOOKUP(F2997,'帳庫存(20260119  00點更新)'!C:I,7,0)</f>
        <v>#N/A</v>
      </c>
      <c r="F2997" s="645" t="s">
        <v>10084</v>
      </c>
      <c r="G2997" s="295">
        <v>46165</v>
      </c>
      <c r="H2997" s="753" t="s">
        <v>10133</v>
      </c>
      <c r="I2997" s="864" t="s">
        <v>10135</v>
      </c>
      <c r="J2997" s="352">
        <f t="shared" si="359"/>
        <v>46285</v>
      </c>
      <c r="K2997" s="203" t="s">
        <v>10014</v>
      </c>
      <c r="L2997" s="204">
        <v>2500</v>
      </c>
      <c r="M2997" s="204">
        <v>2770</v>
      </c>
      <c r="N2997" s="204">
        <f t="shared" si="360"/>
        <v>2000</v>
      </c>
      <c r="O2997" s="354">
        <f t="shared" si="361"/>
        <v>770</v>
      </c>
      <c r="BUC2997" s="303">
        <v>2000</v>
      </c>
    </row>
    <row r="2998" spans="2:15 1901:1919" ht="45" customHeight="1">
      <c r="B2998" s="203">
        <v>5714400221</v>
      </c>
      <c r="C2998" s="203" t="str">
        <f>VLOOKUP(B2998,'效期天數(2025.1126更新)'!B:C,2,FALSE)</f>
        <v>GLIPA-AU</v>
      </c>
      <c r="D2998" s="203">
        <f>VLOOKUP(B2998,'效期天數(2025.1126更新)'!B:E,4,0)</f>
        <v>120</v>
      </c>
      <c r="E2998" s="204" t="e">
        <f>VLOOKUP(F2998,'帳庫存(20260119  00點更新)'!C:I,7,0)</f>
        <v>#N/A</v>
      </c>
      <c r="F2998" s="296" t="s">
        <v>10018</v>
      </c>
      <c r="G2998" s="295">
        <v>46165</v>
      </c>
      <c r="H2998" s="753" t="s">
        <v>10134</v>
      </c>
      <c r="J2998" s="352">
        <f t="shared" si="359"/>
        <v>46285</v>
      </c>
      <c r="K2998" s="203" t="s">
        <v>10006</v>
      </c>
      <c r="L2998" s="204">
        <v>5000</v>
      </c>
      <c r="M2998" s="204">
        <v>4030</v>
      </c>
      <c r="N2998" s="204">
        <f t="shared" si="360"/>
        <v>4030</v>
      </c>
      <c r="O2998" s="354">
        <f t="shared" si="361"/>
        <v>0</v>
      </c>
      <c r="BUC2998" s="303">
        <v>4030</v>
      </c>
    </row>
    <row r="2999" spans="2:15 1901:1919" ht="45" customHeight="1">
      <c r="B2999" s="203">
        <v>5714400220</v>
      </c>
      <c r="C2999" s="203" t="str">
        <f>VLOOKUP(B2999,'效期天數(2025.1126更新)'!B:C,2,FALSE)</f>
        <v>GLIPA-AD</v>
      </c>
      <c r="D2999" s="203">
        <f>VLOOKUP(B2999,'效期天數(2025.1126更新)'!B:E,4,0)</f>
        <v>120</v>
      </c>
      <c r="E2999" s="204" t="e">
        <f>VLOOKUP(F2999,'帳庫存(20260119  00點更新)'!C:I,7,0)</f>
        <v>#N/A</v>
      </c>
      <c r="F2999" s="296">
        <v>22026221</v>
      </c>
      <c r="G2999" s="295">
        <v>46167</v>
      </c>
      <c r="H2999" s="745" t="s">
        <v>10238</v>
      </c>
      <c r="J2999" s="352">
        <f t="shared" si="359"/>
        <v>46287</v>
      </c>
      <c r="K2999" s="203" t="s">
        <v>9979</v>
      </c>
      <c r="L2999" s="204">
        <v>2500</v>
      </c>
      <c r="M2999" s="204">
        <v>2640</v>
      </c>
      <c r="N2999" s="204">
        <f t="shared" si="360"/>
        <v>2640</v>
      </c>
      <c r="O2999" s="354">
        <f t="shared" si="361"/>
        <v>0</v>
      </c>
      <c r="BUT2999" s="303">
        <v>2640</v>
      </c>
    </row>
    <row r="3000" spans="2:15 1901:1919" ht="45" customHeight="1">
      <c r="B3000" s="203">
        <v>5714400220</v>
      </c>
      <c r="C3000" s="203" t="str">
        <f>VLOOKUP(B3000,'效期天數(2025.1126更新)'!B:C,2,FALSE)</f>
        <v>GLIPA-AD</v>
      </c>
      <c r="D3000" s="203">
        <f>VLOOKUP(B3000,'效期天數(2025.1126更新)'!B:E,4,0)</f>
        <v>120</v>
      </c>
      <c r="E3000" s="204" t="e">
        <f>VLOOKUP(F3000,'帳庫存(20260119  00點更新)'!C:I,7,0)</f>
        <v>#N/A</v>
      </c>
      <c r="F3000" s="296">
        <v>22026222</v>
      </c>
      <c r="G3000" s="295">
        <v>46167</v>
      </c>
      <c r="H3000" s="745" t="s">
        <v>10238</v>
      </c>
      <c r="J3000" s="352">
        <f t="shared" si="359"/>
        <v>46287</v>
      </c>
      <c r="K3000" s="203" t="s">
        <v>9979</v>
      </c>
      <c r="L3000" s="204">
        <v>2500</v>
      </c>
      <c r="M3000" s="204">
        <v>2680</v>
      </c>
      <c r="N3000" s="204">
        <f t="shared" si="360"/>
        <v>2680</v>
      </c>
      <c r="O3000" s="354">
        <f t="shared" si="361"/>
        <v>0</v>
      </c>
      <c r="BUT3000" s="303">
        <v>2680</v>
      </c>
    </row>
    <row r="3001" spans="2:15 1901:1919" ht="45" customHeight="1">
      <c r="B3001" s="203">
        <v>5714400221</v>
      </c>
      <c r="C3001" s="203" t="str">
        <f>VLOOKUP(B3001,'效期天數(2025.1126更新)'!B:C,2,FALSE)</f>
        <v>GLIPA-AU</v>
      </c>
      <c r="D3001" s="203">
        <f>VLOOKUP(B3001,'效期天數(2025.1126更新)'!B:E,4,0)</f>
        <v>120</v>
      </c>
      <c r="E3001" s="204" t="e">
        <f>VLOOKUP(F3001,'帳庫存(20260119  00點更新)'!C:I,7,0)</f>
        <v>#N/A</v>
      </c>
      <c r="F3001" s="296" t="s">
        <v>9978</v>
      </c>
      <c r="G3001" s="295">
        <v>46167</v>
      </c>
      <c r="H3001" s="745" t="s">
        <v>10233</v>
      </c>
      <c r="J3001" s="352">
        <f t="shared" si="359"/>
        <v>46287</v>
      </c>
      <c r="K3001" s="203" t="s">
        <v>9977</v>
      </c>
      <c r="L3001" s="204">
        <v>5000</v>
      </c>
      <c r="M3001" s="204">
        <v>5000</v>
      </c>
      <c r="N3001" s="204">
        <f t="shared" si="360"/>
        <v>5000</v>
      </c>
      <c r="O3001" s="354">
        <f t="shared" si="361"/>
        <v>0</v>
      </c>
      <c r="BUT3001" s="303">
        <v>5000</v>
      </c>
    </row>
    <row r="3002" spans="2:15 1901:1919" ht="45" customHeight="1">
      <c r="B3002" s="203">
        <v>5714400220</v>
      </c>
      <c r="C3002" s="203" t="str">
        <f>VLOOKUP(B3002,'效期天數(2025.1126更新)'!B:C,2,FALSE)</f>
        <v>GLIPA-AD</v>
      </c>
      <c r="D3002" s="203">
        <f>VLOOKUP(B3002,'效期天數(2025.1126更新)'!B:E,4,0)</f>
        <v>120</v>
      </c>
      <c r="E3002" s="204" t="e">
        <f>VLOOKUP(F3002,'帳庫存(20260119  00點更新)'!C:I,7,0)</f>
        <v>#N/A</v>
      </c>
      <c r="F3002" s="296">
        <v>22026223</v>
      </c>
      <c r="G3002" s="295">
        <v>46169</v>
      </c>
      <c r="H3002" s="580" t="s">
        <v>10237</v>
      </c>
      <c r="J3002" s="352">
        <f t="shared" si="359"/>
        <v>46289</v>
      </c>
      <c r="K3002" s="203" t="s">
        <v>10116</v>
      </c>
      <c r="L3002" s="204">
        <v>2500</v>
      </c>
      <c r="M3002" s="204">
        <v>2640</v>
      </c>
      <c r="N3002" s="204">
        <f t="shared" si="360"/>
        <v>2640</v>
      </c>
      <c r="O3002" s="354">
        <f t="shared" si="361"/>
        <v>0</v>
      </c>
      <c r="BUT3002" s="303">
        <v>2640</v>
      </c>
    </row>
    <row r="3003" spans="2:15 1901:1919" ht="45" customHeight="1">
      <c r="B3003" s="203">
        <v>5714400220</v>
      </c>
      <c r="C3003" s="203" t="str">
        <f>VLOOKUP(B3003,'效期天數(2025.1126更新)'!B:C,2,FALSE)</f>
        <v>GLIPA-AD</v>
      </c>
      <c r="D3003" s="203">
        <f>VLOOKUP(B3003,'效期天數(2025.1126更新)'!B:E,4,0)</f>
        <v>120</v>
      </c>
      <c r="E3003" s="204" t="e">
        <f>VLOOKUP(F3003,'帳庫存(20260119  00點更新)'!C:I,7,0)</f>
        <v>#N/A</v>
      </c>
      <c r="F3003" s="296">
        <v>22026224</v>
      </c>
      <c r="G3003" s="295">
        <v>46169</v>
      </c>
      <c r="H3003" s="580" t="s">
        <v>10237</v>
      </c>
      <c r="J3003" s="352">
        <f t="shared" si="359"/>
        <v>46289</v>
      </c>
      <c r="K3003" s="203" t="s">
        <v>10116</v>
      </c>
      <c r="L3003" s="204">
        <v>2500</v>
      </c>
      <c r="M3003" s="204">
        <v>2590</v>
      </c>
      <c r="N3003" s="204">
        <f t="shared" si="360"/>
        <v>2590</v>
      </c>
      <c r="O3003" s="354">
        <f t="shared" si="361"/>
        <v>0</v>
      </c>
      <c r="BUT3003" s="303">
        <v>2590</v>
      </c>
    </row>
    <row r="3004" spans="2:15 1901:1919" ht="45" customHeight="1">
      <c r="B3004" s="203">
        <v>5714400221</v>
      </c>
      <c r="C3004" s="203" t="str">
        <f>VLOOKUP(B3004,'效期天數(2025.1126更新)'!B:C,2,FALSE)</f>
        <v>GLIPA-AU</v>
      </c>
      <c r="D3004" s="203">
        <f>VLOOKUP(B3004,'效期天數(2025.1126更新)'!B:E,4,0)</f>
        <v>120</v>
      </c>
      <c r="E3004" s="204" t="e">
        <f>VLOOKUP(F3004,'帳庫存(20260119  00點更新)'!C:I,7,0)</f>
        <v>#N/A</v>
      </c>
      <c r="F3004" s="296" t="s">
        <v>10115</v>
      </c>
      <c r="G3004" s="295">
        <v>46169</v>
      </c>
      <c r="H3004" s="580" t="s">
        <v>10235</v>
      </c>
      <c r="J3004" s="352">
        <f t="shared" si="359"/>
        <v>46289</v>
      </c>
      <c r="K3004" s="203" t="s">
        <v>10114</v>
      </c>
      <c r="L3004" s="204">
        <v>5000</v>
      </c>
      <c r="M3004" s="204">
        <v>4990</v>
      </c>
      <c r="N3004" s="204">
        <f t="shared" si="360"/>
        <v>4990</v>
      </c>
      <c r="O3004" s="354">
        <f t="shared" si="361"/>
        <v>0</v>
      </c>
      <c r="BUT3004" s="303">
        <v>4990</v>
      </c>
    </row>
    <row r="3005" spans="2:15 1901:1919" ht="45" customHeight="1">
      <c r="B3005" s="203">
        <v>5714400220</v>
      </c>
      <c r="C3005" s="203" t="str">
        <f>VLOOKUP(B3005,'效期天數(2025.1126更新)'!B:C,2,FALSE)</f>
        <v>GLIPA-AD</v>
      </c>
      <c r="D3005" s="203">
        <f>VLOOKUP(B3005,'效期天數(2025.1126更新)'!B:E,4,0)</f>
        <v>120</v>
      </c>
      <c r="E3005" s="204" t="e">
        <f>VLOOKUP(F3005,'帳庫存(20260119  00點更新)'!C:I,7,0)</f>
        <v>#N/A</v>
      </c>
      <c r="F3005" s="296">
        <v>22026225</v>
      </c>
      <c r="G3005" s="295">
        <v>46170</v>
      </c>
      <c r="J3005" s="352">
        <f t="shared" si="359"/>
        <v>46290</v>
      </c>
      <c r="K3005" s="203" t="s">
        <v>10140</v>
      </c>
      <c r="L3005" s="204">
        <v>2500</v>
      </c>
      <c r="M3005" s="1116">
        <v>2570</v>
      </c>
      <c r="N3005" s="204">
        <f t="shared" si="360"/>
        <v>2500</v>
      </c>
      <c r="O3005" s="354">
        <f t="shared" si="361"/>
        <v>70</v>
      </c>
      <c r="BUU3005" s="303">
        <v>2500</v>
      </c>
    </row>
    <row r="3006" spans="2:15 1901:1919" ht="45" customHeight="1">
      <c r="B3006" s="203">
        <v>5714400220</v>
      </c>
      <c r="C3006" s="203" t="str">
        <f>VLOOKUP(B3006,'效期天數(2025.1126更新)'!B:C,2,FALSE)</f>
        <v>GLIPA-AD</v>
      </c>
      <c r="D3006" s="203">
        <f>VLOOKUP(B3006,'效期天數(2025.1126更新)'!B:E,4,0)</f>
        <v>120</v>
      </c>
      <c r="E3006" s="204" t="e">
        <f>VLOOKUP(F3006,'帳庫存(20260119  00點更新)'!C:I,7,0)</f>
        <v>#N/A</v>
      </c>
      <c r="F3006" s="296">
        <v>22026226</v>
      </c>
      <c r="G3006" s="295">
        <v>46170</v>
      </c>
      <c r="J3006" s="352">
        <f t="shared" si="359"/>
        <v>46290</v>
      </c>
      <c r="K3006" s="203" t="s">
        <v>10140</v>
      </c>
      <c r="L3006" s="204">
        <v>2500</v>
      </c>
      <c r="M3006" s="1116">
        <v>2730</v>
      </c>
      <c r="N3006" s="204">
        <f t="shared" si="360"/>
        <v>2500</v>
      </c>
      <c r="O3006" s="354">
        <f t="shared" si="361"/>
        <v>230</v>
      </c>
      <c r="BUU3006" s="303">
        <v>2500</v>
      </c>
    </row>
    <row r="3007" spans="2:15 1901:1919" ht="45" customHeight="1">
      <c r="B3007" s="203">
        <v>5714400221</v>
      </c>
      <c r="C3007" s="203" t="str">
        <f>VLOOKUP(B3007,'效期天數(2025.1126更新)'!B:C,2,FALSE)</f>
        <v>GLIPA-AU</v>
      </c>
      <c r="D3007" s="203">
        <f>VLOOKUP(B3007,'效期天數(2025.1126更新)'!B:E,4,0)</f>
        <v>120</v>
      </c>
      <c r="E3007" s="204" t="e">
        <f>VLOOKUP(F3007,'帳庫存(20260119  00點更新)'!C:I,7,0)</f>
        <v>#N/A</v>
      </c>
      <c r="F3007" s="296" t="s">
        <v>10178</v>
      </c>
      <c r="G3007" s="295">
        <v>46170</v>
      </c>
      <c r="J3007" s="352">
        <f t="shared" si="359"/>
        <v>46290</v>
      </c>
      <c r="K3007" s="203" t="s">
        <v>10138</v>
      </c>
      <c r="L3007" s="204">
        <v>5000</v>
      </c>
      <c r="M3007" s="1116">
        <v>5060</v>
      </c>
      <c r="N3007" s="204">
        <f t="shared" si="360"/>
        <v>5000</v>
      </c>
      <c r="O3007" s="354">
        <f t="shared" si="361"/>
        <v>60</v>
      </c>
      <c r="BUU3007" s="303">
        <v>5000</v>
      </c>
    </row>
    <row r="3008" spans="2:15 1901:1919" ht="45" customHeight="1">
      <c r="B3008" s="203">
        <v>5714400220</v>
      </c>
      <c r="C3008" s="203" t="str">
        <f>VLOOKUP(B3008,'效期天數(2025.1126更新)'!B:C,2,FALSE)</f>
        <v>GLIPA-AD</v>
      </c>
      <c r="D3008" s="203">
        <f>VLOOKUP(B3008,'效期天數(2025.1126更新)'!B:E,4,0)</f>
        <v>120</v>
      </c>
      <c r="E3008" s="204" t="e">
        <f>VLOOKUP(F3008,'帳庫存(20260119  00點更新)'!C:I,7,0)</f>
        <v>#N/A</v>
      </c>
      <c r="F3008" s="296">
        <v>22026227</v>
      </c>
      <c r="G3008" s="295">
        <v>46171</v>
      </c>
      <c r="J3008" s="352">
        <f t="shared" si="359"/>
        <v>46291</v>
      </c>
      <c r="K3008" s="203" t="s">
        <v>10155</v>
      </c>
      <c r="L3008" s="204">
        <v>2500</v>
      </c>
      <c r="M3008" s="1116">
        <v>2620</v>
      </c>
      <c r="N3008" s="204">
        <f t="shared" si="360"/>
        <v>2500</v>
      </c>
      <c r="O3008" s="354">
        <f t="shared" si="361"/>
        <v>120</v>
      </c>
      <c r="BUU3008" s="303">
        <v>2500</v>
      </c>
    </row>
    <row r="3009" spans="2:367 1730:1919" ht="45" customHeight="1">
      <c r="B3009" s="203">
        <v>5714400220</v>
      </c>
      <c r="C3009" s="203" t="str">
        <f>VLOOKUP(B3009,'效期天數(2025.1126更新)'!B:C,2,FALSE)</f>
        <v>GLIPA-AD</v>
      </c>
      <c r="D3009" s="203">
        <f>VLOOKUP(B3009,'效期天數(2025.1126更新)'!B:E,4,0)</f>
        <v>120</v>
      </c>
      <c r="E3009" s="204" t="e">
        <f>VLOOKUP(F3009,'帳庫存(20260119  00點更新)'!C:I,7,0)</f>
        <v>#N/A</v>
      </c>
      <c r="F3009" s="296">
        <v>22026228</v>
      </c>
      <c r="G3009" s="295">
        <v>46171</v>
      </c>
      <c r="J3009" s="352">
        <f t="shared" si="359"/>
        <v>46291</v>
      </c>
      <c r="K3009" s="203" t="s">
        <v>10155</v>
      </c>
      <c r="L3009" s="204">
        <v>2500</v>
      </c>
      <c r="M3009" s="1116">
        <v>2670</v>
      </c>
      <c r="N3009" s="204">
        <f t="shared" si="360"/>
        <v>2500</v>
      </c>
      <c r="O3009" s="354">
        <f t="shared" si="361"/>
        <v>170</v>
      </c>
      <c r="BUU3009" s="303">
        <v>2500</v>
      </c>
    </row>
    <row r="3010" spans="2:367 1730:1919" ht="45" customHeight="1">
      <c r="B3010" s="203">
        <v>5714400221</v>
      </c>
      <c r="C3010" s="203" t="str">
        <f>VLOOKUP(B3010,'效期天數(2025.1126更新)'!B:C,2,FALSE)</f>
        <v>GLIPA-AU</v>
      </c>
      <c r="D3010" s="203">
        <f>VLOOKUP(B3010,'效期天數(2025.1126更新)'!B:E,4,0)</f>
        <v>120</v>
      </c>
      <c r="E3010" s="204" t="e">
        <f>VLOOKUP(F3010,'帳庫存(20260119  00點更新)'!C:I,7,0)</f>
        <v>#N/A</v>
      </c>
      <c r="F3010" s="296" t="s">
        <v>10154</v>
      </c>
      <c r="G3010" s="295">
        <v>46171</v>
      </c>
      <c r="J3010" s="352">
        <f t="shared" si="359"/>
        <v>46291</v>
      </c>
      <c r="K3010" s="203" t="s">
        <v>10153</v>
      </c>
      <c r="L3010" s="204">
        <v>5000</v>
      </c>
      <c r="M3010" s="1116">
        <v>5030</v>
      </c>
      <c r="N3010" s="204">
        <f t="shared" si="360"/>
        <v>5000</v>
      </c>
      <c r="O3010" s="354">
        <f t="shared" si="361"/>
        <v>30</v>
      </c>
      <c r="BUU3010" s="303">
        <v>5000</v>
      </c>
    </row>
    <row r="3011" spans="2:367 1730:1919" ht="45" customHeight="1">
      <c r="B3011" s="203">
        <v>5714400220</v>
      </c>
      <c r="C3011" s="203" t="str">
        <f>VLOOKUP(B3011,'效期天數(2025.1126更新)'!B:C,2,FALSE)</f>
        <v>GLIPA-AD</v>
      </c>
      <c r="D3011" s="203">
        <f>VLOOKUP(B3011,'效期天數(2025.1126更新)'!B:E,4,0)</f>
        <v>120</v>
      </c>
      <c r="E3011" s="204" t="e">
        <f>VLOOKUP(F3011,'帳庫存(20260119  00點更新)'!C:I,7,0)</f>
        <v>#N/A</v>
      </c>
      <c r="F3011" s="296">
        <v>22026231</v>
      </c>
      <c r="G3011" s="295">
        <v>46174</v>
      </c>
      <c r="J3011" s="352">
        <f t="shared" si="359"/>
        <v>46294</v>
      </c>
      <c r="K3011" s="203" t="s">
        <v>10191</v>
      </c>
      <c r="L3011" s="204">
        <v>2500</v>
      </c>
      <c r="N3011" s="204">
        <f t="shared" si="360"/>
        <v>0</v>
      </c>
      <c r="O3011" s="354">
        <f t="shared" si="361"/>
        <v>0</v>
      </c>
    </row>
    <row r="3012" spans="2:367 1730:1919" ht="45" customHeight="1">
      <c r="B3012" s="203">
        <v>5714400220</v>
      </c>
      <c r="C3012" s="203" t="str">
        <f>VLOOKUP(B3012,'效期天數(2025.1126更新)'!B:C,2,FALSE)</f>
        <v>GLIPA-AD</v>
      </c>
      <c r="D3012" s="203">
        <f>VLOOKUP(B3012,'效期天數(2025.1126更新)'!B:E,4,0)</f>
        <v>120</v>
      </c>
      <c r="E3012" s="204" t="e">
        <f>VLOOKUP(F3012,'帳庫存(20260119  00點更新)'!C:I,7,0)</f>
        <v>#N/A</v>
      </c>
      <c r="F3012" s="296">
        <v>22026232</v>
      </c>
      <c r="G3012" s="295">
        <v>46174</v>
      </c>
      <c r="J3012" s="352">
        <f t="shared" si="359"/>
        <v>46294</v>
      </c>
      <c r="K3012" s="203" t="s">
        <v>10191</v>
      </c>
      <c r="L3012" s="204">
        <v>2500</v>
      </c>
      <c r="N3012" s="204">
        <f t="shared" si="360"/>
        <v>0</v>
      </c>
      <c r="O3012" s="354">
        <f t="shared" si="361"/>
        <v>0</v>
      </c>
    </row>
    <row r="3013" spans="2:367 1730:1919" ht="45" customHeight="1">
      <c r="B3013" s="203">
        <v>5714400221</v>
      </c>
      <c r="C3013" s="203" t="str">
        <f>VLOOKUP(B3013,'效期天數(2025.1126更新)'!B:C,2,FALSE)</f>
        <v>GLIPA-AU</v>
      </c>
      <c r="D3013" s="203">
        <f>VLOOKUP(B3013,'效期天數(2025.1126更新)'!B:E,4,0)</f>
        <v>120</v>
      </c>
      <c r="E3013" s="204" t="e">
        <f>VLOOKUP(F3013,'帳庫存(20260119  00點更新)'!C:I,7,0)</f>
        <v>#N/A</v>
      </c>
      <c r="F3013" s="296" t="s">
        <v>10190</v>
      </c>
      <c r="G3013" s="295">
        <v>46174</v>
      </c>
      <c r="J3013" s="352">
        <f t="shared" si="359"/>
        <v>46294</v>
      </c>
      <c r="K3013" s="203" t="s">
        <v>10189</v>
      </c>
      <c r="L3013" s="204">
        <v>5000</v>
      </c>
      <c r="N3013" s="204">
        <f t="shared" si="360"/>
        <v>0</v>
      </c>
      <c r="O3013" s="354">
        <f t="shared" si="361"/>
        <v>0</v>
      </c>
    </row>
    <row r="3014" spans="2:367 1730:1919" ht="45" customHeight="1">
      <c r="B3014" s="203">
        <v>5714400199</v>
      </c>
      <c r="C3014" s="203" t="str">
        <f>VLOOKUP(B3014,'效期天數(2025.1126更新)'!B:C,2,FALSE)</f>
        <v>CK-U</v>
      </c>
      <c r="D3014" s="203">
        <f>VLOOKUP(B3014,'效期天數(2025.1126更新)'!B:E,4,0)</f>
        <v>120</v>
      </c>
      <c r="E3014" s="204" t="e">
        <f>VLOOKUP(F3014,'帳庫存(20260119  00點更新)'!C:I,7,0)</f>
        <v>#N/A</v>
      </c>
      <c r="F3014" s="296">
        <v>19926132</v>
      </c>
      <c r="G3014" s="295">
        <v>46108</v>
      </c>
      <c r="H3014" s="580" t="s">
        <v>8830</v>
      </c>
      <c r="J3014" s="352">
        <f t="shared" si="359"/>
        <v>46228</v>
      </c>
      <c r="K3014" s="203" t="s">
        <v>8594</v>
      </c>
      <c r="L3014" s="204">
        <v>3000</v>
      </c>
      <c r="M3014" s="204">
        <v>3080</v>
      </c>
      <c r="N3014" s="204">
        <f t="shared" si="360"/>
        <v>5080</v>
      </c>
      <c r="O3014" s="354">
        <f>M3014-N3014+MO3014</f>
        <v>750</v>
      </c>
      <c r="KL3014" s="961"/>
      <c r="MO3014" s="1064">
        <v>2750</v>
      </c>
      <c r="BOO3014" s="334">
        <v>3080</v>
      </c>
      <c r="BTZ3014" s="303">
        <v>2000</v>
      </c>
    </row>
    <row r="3015" spans="2:367 1730:1919" ht="45" customHeight="1">
      <c r="B3015" s="203">
        <v>5714400222</v>
      </c>
      <c r="C3015" s="203" t="str">
        <f>VLOOKUP(B3015,'效期天數(2025.1126更新)'!B:C,2,FALSE)</f>
        <v>CK-AD</v>
      </c>
      <c r="D3015" s="203">
        <f>VLOOKUP(B3015,'效期天數(2025.1126更新)'!B:E,4,0)</f>
        <v>120</v>
      </c>
      <c r="E3015" s="204" t="e">
        <f>VLOOKUP(F3015,'帳庫存(20260119  00點更新)'!C:I,7,0)</f>
        <v>#N/A</v>
      </c>
      <c r="F3015" s="296">
        <v>22226131</v>
      </c>
      <c r="G3015" s="295">
        <v>46108</v>
      </c>
      <c r="H3015" s="580" t="s">
        <v>8830</v>
      </c>
      <c r="J3015" s="352">
        <f t="shared" si="359"/>
        <v>46228</v>
      </c>
      <c r="K3015" s="203" t="s">
        <v>8595</v>
      </c>
      <c r="L3015" s="204">
        <v>3000</v>
      </c>
      <c r="M3015" s="204">
        <v>2980</v>
      </c>
      <c r="N3015" s="204">
        <f t="shared" si="360"/>
        <v>2980</v>
      </c>
      <c r="O3015" s="354">
        <f>M3015-N3015</f>
        <v>0</v>
      </c>
      <c r="KL3015" s="961"/>
      <c r="BNN3015" s="303">
        <v>2000</v>
      </c>
      <c r="BTZ3015" s="303">
        <v>980</v>
      </c>
    </row>
    <row r="3016" spans="2:367 1730:1919" ht="45" customHeight="1">
      <c r="B3016" s="203">
        <v>5714400222</v>
      </c>
      <c r="C3016" s="203" t="str">
        <f>VLOOKUP(B3016,'效期天數(2025.1126更新)'!B:C,2,FALSE)</f>
        <v>CK-AD</v>
      </c>
      <c r="D3016" s="203">
        <f>VLOOKUP(B3016,'效期天數(2025.1126更新)'!B:E,4,0)</f>
        <v>120</v>
      </c>
      <c r="E3016" s="204" t="e">
        <f>VLOOKUP(F3016,'帳庫存(20260119  00點更新)'!C:I,7,0)</f>
        <v>#N/A</v>
      </c>
      <c r="F3016" s="296">
        <v>22226132</v>
      </c>
      <c r="G3016" s="295">
        <v>46108</v>
      </c>
      <c r="H3016" s="580" t="s">
        <v>8830</v>
      </c>
      <c r="J3016" s="352">
        <f t="shared" ref="J3016:J3079" si="362">G3016+D3016</f>
        <v>46228</v>
      </c>
      <c r="K3016" s="203" t="s">
        <v>8595</v>
      </c>
      <c r="L3016" s="204">
        <v>3000</v>
      </c>
      <c r="M3016" s="204">
        <v>3200</v>
      </c>
      <c r="N3016" s="204">
        <f t="shared" ref="N3016:N3079" si="363">SUM(NS3016:XFD3016)</f>
        <v>5090</v>
      </c>
      <c r="O3016" s="354">
        <f>M3016-N3016+MO3016+NC3016</f>
        <v>800</v>
      </c>
      <c r="KL3016" s="961"/>
      <c r="MO3016" s="1064">
        <v>1890</v>
      </c>
      <c r="NC3016" s="651">
        <v>800</v>
      </c>
      <c r="BON3016" s="303">
        <v>1000</v>
      </c>
      <c r="BOO3016" s="334">
        <v>2200</v>
      </c>
      <c r="BTZ3016" s="303">
        <v>1890</v>
      </c>
    </row>
    <row r="3017" spans="2:367 1730:1919" ht="45" customHeight="1">
      <c r="B3017" s="203">
        <v>5714400199</v>
      </c>
      <c r="C3017" s="203" t="str">
        <f>VLOOKUP(B3017,'效期天數(2025.1126更新)'!B:C,2,FALSE)</f>
        <v>CK-U</v>
      </c>
      <c r="D3017" s="203">
        <f>VLOOKUP(B3017,'效期天數(2025.1126更新)'!B:E,4,0)</f>
        <v>120</v>
      </c>
      <c r="E3017" s="204" t="e">
        <f>VLOOKUP(F3017,'帳庫存(20260119  00點更新)'!C:I,7,0)</f>
        <v>#N/A</v>
      </c>
      <c r="F3017" s="296">
        <v>19926151</v>
      </c>
      <c r="G3017" s="295">
        <v>46120</v>
      </c>
      <c r="H3017" s="587" t="s">
        <v>5061</v>
      </c>
      <c r="J3017" s="352">
        <f t="shared" si="362"/>
        <v>46240</v>
      </c>
      <c r="K3017" s="203" t="s">
        <v>8801</v>
      </c>
      <c r="L3017" s="204">
        <v>3000</v>
      </c>
      <c r="M3017" s="204">
        <v>3050</v>
      </c>
      <c r="N3017" s="204">
        <f t="shared" si="363"/>
        <v>3050</v>
      </c>
      <c r="O3017" s="354">
        <f>M3017-N3017</f>
        <v>0</v>
      </c>
      <c r="BOW3017" s="303">
        <v>1000</v>
      </c>
      <c r="BPH3017" s="303">
        <v>2050</v>
      </c>
    </row>
    <row r="3018" spans="2:367 1730:1919" ht="45" customHeight="1">
      <c r="B3018" s="203">
        <v>5714400199</v>
      </c>
      <c r="C3018" s="203" t="str">
        <f>VLOOKUP(B3018,'效期天數(2025.1126更新)'!B:C,2,FALSE)</f>
        <v>CK-U</v>
      </c>
      <c r="D3018" s="203">
        <f>VLOOKUP(B3018,'效期天數(2025.1126更新)'!B:E,4,0)</f>
        <v>120</v>
      </c>
      <c r="E3018" s="204" t="e">
        <f>VLOOKUP(F3018,'帳庫存(20260119  00點更新)'!C:I,7,0)</f>
        <v>#N/A</v>
      </c>
      <c r="F3018" s="296">
        <v>19926152</v>
      </c>
      <c r="G3018" s="295">
        <v>46120</v>
      </c>
      <c r="H3018" s="587" t="s">
        <v>5061</v>
      </c>
      <c r="J3018" s="352">
        <f t="shared" si="362"/>
        <v>46240</v>
      </c>
      <c r="K3018" s="203" t="s">
        <v>8801</v>
      </c>
      <c r="L3018" s="204">
        <v>3000</v>
      </c>
      <c r="M3018" s="204">
        <v>2940</v>
      </c>
      <c r="N3018" s="204">
        <f t="shared" si="363"/>
        <v>2940</v>
      </c>
      <c r="O3018" s="354">
        <f>M3018-N3018</f>
        <v>0</v>
      </c>
      <c r="BPH3018" s="303">
        <v>2940</v>
      </c>
    </row>
    <row r="3019" spans="2:367 1730:1919" ht="45" customHeight="1">
      <c r="B3019" s="203">
        <v>5714400222</v>
      </c>
      <c r="C3019" s="203" t="str">
        <f>VLOOKUP(B3019,'效期天數(2025.1126更新)'!B:C,2,FALSE)</f>
        <v>CK-AD</v>
      </c>
      <c r="D3019" s="203">
        <f>VLOOKUP(B3019,'效期天數(2025.1126更新)'!B:E,4,0)</f>
        <v>120</v>
      </c>
      <c r="E3019" s="204" t="e">
        <f>VLOOKUP(F3019,'帳庫存(20260119  00點更新)'!C:I,7,0)</f>
        <v>#N/A</v>
      </c>
      <c r="F3019" s="296">
        <v>22226151</v>
      </c>
      <c r="G3019" s="295">
        <v>46120</v>
      </c>
      <c r="H3019" s="587" t="s">
        <v>5061</v>
      </c>
      <c r="J3019" s="352">
        <f t="shared" si="362"/>
        <v>46240</v>
      </c>
      <c r="K3019" s="203" t="s">
        <v>8802</v>
      </c>
      <c r="L3019" s="204">
        <v>3000</v>
      </c>
      <c r="M3019" s="204">
        <v>3040</v>
      </c>
      <c r="N3019" s="204">
        <f t="shared" si="363"/>
        <v>3040</v>
      </c>
      <c r="O3019" s="354">
        <f>M3019-N3019</f>
        <v>0</v>
      </c>
      <c r="BOW3019" s="303">
        <v>1000</v>
      </c>
      <c r="BPH3019" s="303">
        <v>2040</v>
      </c>
    </row>
    <row r="3020" spans="2:367 1730:1919" ht="45" customHeight="1">
      <c r="B3020" s="203">
        <v>5714400222</v>
      </c>
      <c r="C3020" s="203" t="str">
        <f>VLOOKUP(B3020,'效期天數(2025.1126更新)'!B:C,2,FALSE)</f>
        <v>CK-AD</v>
      </c>
      <c r="D3020" s="203">
        <f>VLOOKUP(B3020,'效期天數(2025.1126更新)'!B:E,4,0)</f>
        <v>120</v>
      </c>
      <c r="E3020" s="204" t="e">
        <f>VLOOKUP(F3020,'帳庫存(20260119  00點更新)'!C:I,7,0)</f>
        <v>#N/A</v>
      </c>
      <c r="F3020" s="296">
        <v>22226152</v>
      </c>
      <c r="G3020" s="295">
        <v>46120</v>
      </c>
      <c r="H3020" s="587" t="s">
        <v>5061</v>
      </c>
      <c r="J3020" s="352">
        <f t="shared" si="362"/>
        <v>46240</v>
      </c>
      <c r="K3020" s="203" t="s">
        <v>8802</v>
      </c>
      <c r="L3020" s="204">
        <v>3000</v>
      </c>
      <c r="M3020" s="204">
        <v>3050</v>
      </c>
      <c r="N3020" s="204">
        <f t="shared" si="363"/>
        <v>3050</v>
      </c>
      <c r="O3020" s="354">
        <f>M3020-N3020</f>
        <v>0</v>
      </c>
      <c r="BPH3020" s="303">
        <v>3050</v>
      </c>
    </row>
    <row r="3021" spans="2:367 1730:1919" ht="45" customHeight="1">
      <c r="B3021" s="203">
        <v>5714400199</v>
      </c>
      <c r="C3021" s="203" t="str">
        <f>VLOOKUP(B3021,'效期天數(2025.1126更新)'!B:C,2,FALSE)</f>
        <v>CK-U</v>
      </c>
      <c r="D3021" s="203">
        <f>VLOOKUP(B3021,'效期天數(2025.1126更新)'!B:E,4,0)</f>
        <v>120</v>
      </c>
      <c r="E3021" s="204" t="e">
        <f>VLOOKUP(F3021,'帳庫存(20260119  00點更新)'!C:I,7,0)</f>
        <v>#N/A</v>
      </c>
      <c r="F3021" s="296">
        <v>19926161</v>
      </c>
      <c r="G3021" s="295">
        <v>46125</v>
      </c>
      <c r="H3021" s="912" t="s">
        <v>5095</v>
      </c>
      <c r="J3021" s="352">
        <f t="shared" si="362"/>
        <v>46245</v>
      </c>
      <c r="K3021" s="203" t="s">
        <v>8905</v>
      </c>
      <c r="L3021" s="204">
        <v>3000</v>
      </c>
      <c r="M3021" s="204">
        <v>3090</v>
      </c>
      <c r="N3021" s="204">
        <f t="shared" si="363"/>
        <v>3090</v>
      </c>
      <c r="O3021" s="354">
        <f>M3021-N3021</f>
        <v>0</v>
      </c>
      <c r="BPI3021" s="303">
        <v>2000</v>
      </c>
      <c r="BPZ3021" s="303">
        <v>1090</v>
      </c>
    </row>
    <row r="3022" spans="2:367 1730:1919" ht="45" customHeight="1">
      <c r="B3022" s="203">
        <v>5714400199</v>
      </c>
      <c r="C3022" s="203" t="str">
        <f>VLOOKUP(B3022,'效期天數(2025.1126更新)'!B:C,2,FALSE)</f>
        <v>CK-U</v>
      </c>
      <c r="D3022" s="203">
        <f>VLOOKUP(B3022,'效期天數(2025.1126更新)'!B:E,4,0)</f>
        <v>120</v>
      </c>
      <c r="E3022" s="204" t="e">
        <f>VLOOKUP(F3022,'帳庫存(20260119  00點更新)'!C:I,7,0)</f>
        <v>#N/A</v>
      </c>
      <c r="F3022" s="296">
        <v>19926162</v>
      </c>
      <c r="G3022" s="295">
        <v>46125</v>
      </c>
      <c r="H3022" s="912" t="s">
        <v>5095</v>
      </c>
      <c r="J3022" s="352">
        <f t="shared" si="362"/>
        <v>46245</v>
      </c>
      <c r="K3022" s="203" t="s">
        <v>8905</v>
      </c>
      <c r="L3022" s="204">
        <v>3000</v>
      </c>
      <c r="M3022" s="204">
        <v>3040</v>
      </c>
      <c r="N3022" s="204">
        <f t="shared" si="363"/>
        <v>3480</v>
      </c>
      <c r="O3022" s="354">
        <f>M3022-N3022+LK3022</f>
        <v>0</v>
      </c>
      <c r="LK3022" s="944">
        <v>440</v>
      </c>
      <c r="BPJ3022" s="334">
        <v>2000</v>
      </c>
      <c r="BRI3022" s="303">
        <v>500</v>
      </c>
      <c r="BSM3022" s="334">
        <v>980</v>
      </c>
    </row>
    <row r="3023" spans="2:367 1730:1919" ht="45" customHeight="1">
      <c r="B3023" s="203">
        <v>5714400222</v>
      </c>
      <c r="C3023" s="203" t="str">
        <f>VLOOKUP(B3023,'效期天數(2025.1126更新)'!B:C,2,FALSE)</f>
        <v>CK-AD</v>
      </c>
      <c r="D3023" s="203">
        <f>VLOOKUP(B3023,'效期天數(2025.1126更新)'!B:E,4,0)</f>
        <v>120</v>
      </c>
      <c r="E3023" s="204" t="e">
        <f>VLOOKUP(F3023,'帳庫存(20260119  00點更新)'!C:I,7,0)</f>
        <v>#N/A</v>
      </c>
      <c r="F3023" s="296">
        <v>22226161</v>
      </c>
      <c r="G3023" s="295">
        <v>46125</v>
      </c>
      <c r="H3023" s="912" t="s">
        <v>5095</v>
      </c>
      <c r="J3023" s="352">
        <f t="shared" si="362"/>
        <v>46245</v>
      </c>
      <c r="K3023" s="203" t="s">
        <v>8906</v>
      </c>
      <c r="L3023" s="204">
        <v>3000</v>
      </c>
      <c r="M3023" s="204">
        <v>2990</v>
      </c>
      <c r="N3023" s="204">
        <f t="shared" si="363"/>
        <v>2990</v>
      </c>
      <c r="O3023" s="354">
        <f>M3023-N3023</f>
        <v>0</v>
      </c>
      <c r="BPI3023" s="303">
        <v>2000</v>
      </c>
      <c r="BPZ3023" s="303">
        <v>990</v>
      </c>
    </row>
    <row r="3024" spans="2:367 1730:1919" ht="45" customHeight="1">
      <c r="B3024" s="203">
        <v>5714400222</v>
      </c>
      <c r="C3024" s="203" t="str">
        <f>VLOOKUP(B3024,'效期天數(2025.1126更新)'!B:C,2,FALSE)</f>
        <v>CK-AD</v>
      </c>
      <c r="D3024" s="203">
        <f>VLOOKUP(B3024,'效期天數(2025.1126更新)'!B:E,4,0)</f>
        <v>120</v>
      </c>
      <c r="E3024" s="204" t="e">
        <f>VLOOKUP(F3024,'帳庫存(20260119  00點更新)'!C:I,7,0)</f>
        <v>#N/A</v>
      </c>
      <c r="F3024" s="296">
        <v>22226162</v>
      </c>
      <c r="G3024" s="295">
        <v>46125</v>
      </c>
      <c r="H3024" s="912" t="s">
        <v>5095</v>
      </c>
      <c r="J3024" s="352">
        <f t="shared" si="362"/>
        <v>46245</v>
      </c>
      <c r="K3024" s="203" t="s">
        <v>8906</v>
      </c>
      <c r="L3024" s="204">
        <v>3000</v>
      </c>
      <c r="M3024" s="204">
        <v>3090</v>
      </c>
      <c r="N3024" s="204">
        <f t="shared" si="363"/>
        <v>3430</v>
      </c>
      <c r="O3024" s="354">
        <f>M3024-N3024+LK3024</f>
        <v>0</v>
      </c>
      <c r="LK3024" s="944">
        <v>340</v>
      </c>
      <c r="BPJ3024" s="334">
        <v>2000</v>
      </c>
      <c r="BRI3024" s="303">
        <v>500</v>
      </c>
      <c r="BSM3024" s="334">
        <v>930</v>
      </c>
    </row>
    <row r="3025" spans="2:355 1812:1915" ht="45" customHeight="1">
      <c r="B3025" s="203">
        <v>5714400199</v>
      </c>
      <c r="C3025" s="203" t="str">
        <f>VLOOKUP(B3025,'效期天數(2025.1126更新)'!B:C,2,FALSE)</f>
        <v>CK-U</v>
      </c>
      <c r="D3025" s="203">
        <f>VLOOKUP(B3025,'效期天數(2025.1126更新)'!B:E,4,0)</f>
        <v>120</v>
      </c>
      <c r="E3025" s="204" t="e">
        <f>VLOOKUP(F3025,'帳庫存(20260119  00點更新)'!C:I,7,0)</f>
        <v>#N/A</v>
      </c>
      <c r="F3025" s="296">
        <v>19926163</v>
      </c>
      <c r="G3025" s="295">
        <v>46127</v>
      </c>
      <c r="H3025" s="745" t="s">
        <v>9087</v>
      </c>
      <c r="J3025" s="352">
        <f t="shared" si="362"/>
        <v>46247</v>
      </c>
      <c r="K3025" s="203" t="s">
        <v>8990</v>
      </c>
      <c r="L3025" s="204">
        <v>3000</v>
      </c>
      <c r="M3025" s="204">
        <v>3040</v>
      </c>
      <c r="N3025" s="204">
        <f t="shared" si="363"/>
        <v>4360</v>
      </c>
      <c r="O3025" s="354">
        <f>M3025-N3025+MP3025</f>
        <v>0</v>
      </c>
      <c r="MP3025" s="1064">
        <v>1320</v>
      </c>
      <c r="BQR3025" s="334">
        <v>3040</v>
      </c>
      <c r="BTZ3025" s="303">
        <v>1320</v>
      </c>
    </row>
    <row r="3026" spans="2:355 1812:1915" ht="45" customHeight="1">
      <c r="B3026" s="203">
        <v>5714400199</v>
      </c>
      <c r="C3026" s="203" t="str">
        <f>VLOOKUP(B3026,'效期天數(2025.1126更新)'!B:C,2,FALSE)</f>
        <v>CK-U</v>
      </c>
      <c r="D3026" s="203">
        <f>VLOOKUP(B3026,'效期天數(2025.1126更新)'!B:E,4,0)</f>
        <v>120</v>
      </c>
      <c r="E3026" s="204" t="e">
        <f>VLOOKUP(F3026,'帳庫存(20260119  00點更新)'!C:I,7,0)</f>
        <v>#N/A</v>
      </c>
      <c r="F3026" s="296">
        <v>19926164</v>
      </c>
      <c r="G3026" s="295">
        <v>46127</v>
      </c>
      <c r="H3026" s="745" t="s">
        <v>9087</v>
      </c>
      <c r="J3026" s="352">
        <f t="shared" si="362"/>
        <v>46247</v>
      </c>
      <c r="K3026" s="203" t="s">
        <v>8990</v>
      </c>
      <c r="L3026" s="204">
        <v>3000</v>
      </c>
      <c r="M3026" s="204">
        <v>3040</v>
      </c>
      <c r="N3026" s="204">
        <f t="shared" si="363"/>
        <v>4930</v>
      </c>
      <c r="O3026" s="354">
        <f>M3026-N3026+MP3026+MQ3026</f>
        <v>0</v>
      </c>
      <c r="MP3026" s="1064">
        <v>1000</v>
      </c>
      <c r="MQ3026" s="1064">
        <v>890</v>
      </c>
      <c r="BQR3026" s="334">
        <v>1000</v>
      </c>
      <c r="BQS3026" s="334">
        <v>2040</v>
      </c>
      <c r="BTZ3026" s="303">
        <v>1890</v>
      </c>
    </row>
    <row r="3027" spans="2:355 1812:1915" ht="45" customHeight="1">
      <c r="B3027" s="203">
        <v>5714400222</v>
      </c>
      <c r="C3027" s="203" t="str">
        <f>VLOOKUP(B3027,'效期天數(2025.1126更新)'!B:C,2,FALSE)</f>
        <v>CK-AD</v>
      </c>
      <c r="D3027" s="203">
        <f>VLOOKUP(B3027,'效期天數(2025.1126更新)'!B:E,4,0)</f>
        <v>120</v>
      </c>
      <c r="E3027" s="204" t="e">
        <f>VLOOKUP(F3027,'帳庫存(20260119  00點更新)'!C:I,7,0)</f>
        <v>#N/A</v>
      </c>
      <c r="F3027" s="296">
        <v>22226163</v>
      </c>
      <c r="G3027" s="295">
        <v>46127</v>
      </c>
      <c r="H3027" s="745" t="s">
        <v>9087</v>
      </c>
      <c r="J3027" s="352">
        <f t="shared" si="362"/>
        <v>46247</v>
      </c>
      <c r="K3027" s="203" t="s">
        <v>8991</v>
      </c>
      <c r="L3027" s="204">
        <v>3000</v>
      </c>
      <c r="M3027" s="204">
        <v>3040</v>
      </c>
      <c r="N3027" s="204">
        <f t="shared" si="363"/>
        <v>4820</v>
      </c>
      <c r="O3027" s="354">
        <f>M3027-N3027+MP3027</f>
        <v>0</v>
      </c>
      <c r="MP3027" s="1064">
        <v>1780</v>
      </c>
      <c r="BQR3027" s="334">
        <v>3040</v>
      </c>
      <c r="BTZ3027" s="303">
        <v>1780</v>
      </c>
    </row>
    <row r="3028" spans="2:355 1812:1915" ht="45" customHeight="1">
      <c r="B3028" s="203">
        <v>5714400222</v>
      </c>
      <c r="C3028" s="203" t="str">
        <f>VLOOKUP(B3028,'效期天數(2025.1126更新)'!B:C,2,FALSE)</f>
        <v>CK-AD</v>
      </c>
      <c r="D3028" s="203">
        <f>VLOOKUP(B3028,'效期天數(2025.1126更新)'!B:E,4,0)</f>
        <v>120</v>
      </c>
      <c r="E3028" s="204" t="e">
        <f>VLOOKUP(F3028,'帳庫存(20260119  00點更新)'!C:I,7,0)</f>
        <v>#N/A</v>
      </c>
      <c r="F3028" s="296">
        <v>22226164</v>
      </c>
      <c r="G3028" s="295">
        <v>46127</v>
      </c>
      <c r="H3028" s="745" t="s">
        <v>9087</v>
      </c>
      <c r="J3028" s="352">
        <f t="shared" si="362"/>
        <v>46247</v>
      </c>
      <c r="K3028" s="203" t="s">
        <v>8991</v>
      </c>
      <c r="L3028" s="204">
        <v>3000</v>
      </c>
      <c r="M3028" s="204">
        <v>3050</v>
      </c>
      <c r="N3028" s="204">
        <f t="shared" si="363"/>
        <v>4360</v>
      </c>
      <c r="O3028" s="354">
        <f>M3028-N3028+MP3028+MQ3028</f>
        <v>0</v>
      </c>
      <c r="MP3028" s="1064">
        <v>420</v>
      </c>
      <c r="MQ3028" s="1064">
        <v>890</v>
      </c>
      <c r="BQR3028" s="334">
        <v>1000</v>
      </c>
      <c r="BQS3028" s="334">
        <v>2050</v>
      </c>
      <c r="BTZ3028" s="303">
        <v>1310</v>
      </c>
    </row>
    <row r="3029" spans="2:355 1812:1915" ht="45" customHeight="1">
      <c r="B3029" s="203">
        <v>5714400199</v>
      </c>
      <c r="C3029" s="203" t="str">
        <f>VLOOKUP(B3029,'效期天數(2025.1126更新)'!B:C,2,FALSE)</f>
        <v>CK-U</v>
      </c>
      <c r="D3029" s="203">
        <f>VLOOKUP(B3029,'效期天數(2025.1126更新)'!B:E,4,0)</f>
        <v>120</v>
      </c>
      <c r="E3029" s="204" t="e">
        <f>VLOOKUP(F3029,'帳庫存(20260119  00點更新)'!C:I,7,0)</f>
        <v>#N/A</v>
      </c>
      <c r="F3029" s="296">
        <v>19926171</v>
      </c>
      <c r="G3029" s="295">
        <v>46135</v>
      </c>
      <c r="H3029" s="580" t="s">
        <v>5132</v>
      </c>
      <c r="J3029" s="352">
        <f t="shared" si="362"/>
        <v>46255</v>
      </c>
      <c r="K3029" s="203" t="s">
        <v>9167</v>
      </c>
      <c r="L3029" s="204">
        <v>3000</v>
      </c>
      <c r="M3029" s="204">
        <v>3050</v>
      </c>
      <c r="N3029" s="204">
        <f t="shared" si="363"/>
        <v>3050</v>
      </c>
      <c r="O3029" s="354">
        <f t="shared" ref="O3029:O3067" si="364">M3029-N3029</f>
        <v>0</v>
      </c>
      <c r="BQW3029" s="303">
        <v>3050</v>
      </c>
    </row>
    <row r="3030" spans="2:355 1812:1915" ht="45" customHeight="1">
      <c r="B3030" s="203">
        <v>5714400199</v>
      </c>
      <c r="C3030" s="203" t="str">
        <f>VLOOKUP(B3030,'效期天數(2025.1126更新)'!B:C,2,FALSE)</f>
        <v>CK-U</v>
      </c>
      <c r="D3030" s="203">
        <f>VLOOKUP(B3030,'效期天數(2025.1126更新)'!B:E,4,0)</f>
        <v>120</v>
      </c>
      <c r="E3030" s="204" t="e">
        <f>VLOOKUP(F3030,'帳庫存(20260119  00點更新)'!C:I,7,0)</f>
        <v>#N/A</v>
      </c>
      <c r="F3030" s="296">
        <v>19926172</v>
      </c>
      <c r="G3030" s="295">
        <v>46135</v>
      </c>
      <c r="H3030" s="580" t="s">
        <v>5132</v>
      </c>
      <c r="J3030" s="352">
        <f t="shared" si="362"/>
        <v>46255</v>
      </c>
      <c r="K3030" s="203" t="s">
        <v>9167</v>
      </c>
      <c r="L3030" s="204">
        <v>3000</v>
      </c>
      <c r="M3030" s="204">
        <v>3030</v>
      </c>
      <c r="N3030" s="204">
        <f t="shared" si="363"/>
        <v>3030</v>
      </c>
      <c r="O3030" s="354">
        <f t="shared" si="364"/>
        <v>0</v>
      </c>
      <c r="BQW3030" s="303">
        <v>2000</v>
      </c>
      <c r="BRZ3030" s="303">
        <v>500</v>
      </c>
      <c r="BUQ3030" s="303">
        <v>530</v>
      </c>
    </row>
    <row r="3031" spans="2:355 1812:1915" ht="45" customHeight="1">
      <c r="B3031" s="203">
        <v>5714400222</v>
      </c>
      <c r="C3031" s="203" t="str">
        <f>VLOOKUP(B3031,'效期天數(2025.1126更新)'!B:C,2,FALSE)</f>
        <v>CK-AD</v>
      </c>
      <c r="D3031" s="203">
        <f>VLOOKUP(B3031,'效期天數(2025.1126更新)'!B:E,4,0)</f>
        <v>120</v>
      </c>
      <c r="E3031" s="204" t="e">
        <f>VLOOKUP(F3031,'帳庫存(20260119  00點更新)'!C:I,7,0)</f>
        <v>#N/A</v>
      </c>
      <c r="F3031" s="296">
        <v>22226171</v>
      </c>
      <c r="G3031" s="295">
        <v>46135</v>
      </c>
      <c r="H3031" s="580" t="s">
        <v>5132</v>
      </c>
      <c r="J3031" s="352">
        <f t="shared" si="362"/>
        <v>46255</v>
      </c>
      <c r="K3031" s="203" t="s">
        <v>9168</v>
      </c>
      <c r="L3031" s="204">
        <v>3000</v>
      </c>
      <c r="M3031" s="204">
        <v>3090</v>
      </c>
      <c r="N3031" s="204">
        <f t="shared" si="363"/>
        <v>3090</v>
      </c>
      <c r="O3031" s="354">
        <f t="shared" si="364"/>
        <v>0</v>
      </c>
      <c r="BQW3031" s="303">
        <v>3090</v>
      </c>
    </row>
    <row r="3032" spans="2:355 1812:1915" ht="45" customHeight="1">
      <c r="B3032" s="203">
        <v>5714400222</v>
      </c>
      <c r="C3032" s="203" t="str">
        <f>VLOOKUP(B3032,'效期天數(2025.1126更新)'!B:C,2,FALSE)</f>
        <v>CK-AD</v>
      </c>
      <c r="D3032" s="203">
        <f>VLOOKUP(B3032,'效期天數(2025.1126更新)'!B:E,4,0)</f>
        <v>120</v>
      </c>
      <c r="E3032" s="204" t="e">
        <f>VLOOKUP(F3032,'帳庫存(20260119  00點更新)'!C:I,7,0)</f>
        <v>#N/A</v>
      </c>
      <c r="F3032" s="296">
        <v>22226172</v>
      </c>
      <c r="G3032" s="295">
        <v>46135</v>
      </c>
      <c r="H3032" s="580" t="s">
        <v>5132</v>
      </c>
      <c r="J3032" s="352">
        <f t="shared" si="362"/>
        <v>46255</v>
      </c>
      <c r="K3032" s="203" t="s">
        <v>9168</v>
      </c>
      <c r="L3032" s="204">
        <v>3000</v>
      </c>
      <c r="M3032" s="204">
        <v>2990</v>
      </c>
      <c r="N3032" s="204">
        <f t="shared" si="363"/>
        <v>2990</v>
      </c>
      <c r="O3032" s="354">
        <f t="shared" si="364"/>
        <v>0</v>
      </c>
      <c r="BQW3032" s="303">
        <v>2000</v>
      </c>
      <c r="BRZ3032" s="303">
        <v>500</v>
      </c>
      <c r="BUQ3032" s="303">
        <v>490</v>
      </c>
    </row>
    <row r="3033" spans="2:355 1812:1915" ht="45" customHeight="1">
      <c r="B3033" s="203">
        <v>5714400199</v>
      </c>
      <c r="C3033" s="203" t="str">
        <f>VLOOKUP(B3033,'效期天數(2025.1126更新)'!B:C,2,FALSE)</f>
        <v>CK-U</v>
      </c>
      <c r="D3033" s="203">
        <f>VLOOKUP(B3033,'效期天數(2025.1126更新)'!B:E,4,0)</f>
        <v>120</v>
      </c>
      <c r="E3033" s="204" t="e">
        <f>VLOOKUP(F3033,'帳庫存(20260119  00點更新)'!C:I,7,0)</f>
        <v>#N/A</v>
      </c>
      <c r="F3033" s="296">
        <v>19926181</v>
      </c>
      <c r="G3033" s="295">
        <v>46139</v>
      </c>
      <c r="H3033" s="754" t="s">
        <v>9303</v>
      </c>
      <c r="J3033" s="352">
        <f t="shared" si="362"/>
        <v>46259</v>
      </c>
      <c r="K3033" s="203" t="s">
        <v>9251</v>
      </c>
      <c r="L3033" s="204">
        <v>3000</v>
      </c>
      <c r="M3033" s="204">
        <v>3140</v>
      </c>
      <c r="N3033" s="204">
        <f t="shared" si="363"/>
        <v>3140</v>
      </c>
      <c r="O3033" s="354">
        <f t="shared" si="364"/>
        <v>0</v>
      </c>
      <c r="BQW3033" s="303">
        <v>3000</v>
      </c>
      <c r="BRK3033" s="334">
        <v>140</v>
      </c>
    </row>
    <row r="3034" spans="2:355 1812:1915" ht="45" customHeight="1">
      <c r="B3034" s="203">
        <v>5714400199</v>
      </c>
      <c r="C3034" s="203" t="str">
        <f>VLOOKUP(B3034,'效期天數(2025.1126更新)'!B:C,2,FALSE)</f>
        <v>CK-U</v>
      </c>
      <c r="D3034" s="203">
        <f>VLOOKUP(B3034,'效期天數(2025.1126更新)'!B:E,4,0)</f>
        <v>120</v>
      </c>
      <c r="E3034" s="204" t="e">
        <f>VLOOKUP(F3034,'帳庫存(20260119  00點更新)'!C:I,7,0)</f>
        <v>#N/A</v>
      </c>
      <c r="F3034" s="296">
        <v>19926182</v>
      </c>
      <c r="G3034" s="295">
        <v>46139</v>
      </c>
      <c r="H3034" s="754" t="s">
        <v>9303</v>
      </c>
      <c r="J3034" s="352">
        <f t="shared" si="362"/>
        <v>46259</v>
      </c>
      <c r="K3034" s="203" t="s">
        <v>9251</v>
      </c>
      <c r="L3034" s="204">
        <v>3000</v>
      </c>
      <c r="M3034" s="204">
        <v>2990</v>
      </c>
      <c r="N3034" s="204">
        <f t="shared" si="363"/>
        <v>2990</v>
      </c>
      <c r="O3034" s="354">
        <f t="shared" si="364"/>
        <v>0</v>
      </c>
      <c r="BQW3034" s="303">
        <v>2000</v>
      </c>
      <c r="BSK3034" s="334">
        <v>990</v>
      </c>
    </row>
    <row r="3035" spans="2:355 1812:1915" ht="45" customHeight="1">
      <c r="B3035" s="203">
        <v>5714400222</v>
      </c>
      <c r="C3035" s="203" t="str">
        <f>VLOOKUP(B3035,'效期天數(2025.1126更新)'!B:C,2,FALSE)</f>
        <v>CK-AD</v>
      </c>
      <c r="D3035" s="203">
        <f>VLOOKUP(B3035,'效期天數(2025.1126更新)'!B:E,4,0)</f>
        <v>120</v>
      </c>
      <c r="E3035" s="204" t="e">
        <f>VLOOKUP(F3035,'帳庫存(20260119  00點更新)'!C:I,7,0)</f>
        <v>#N/A</v>
      </c>
      <c r="F3035" s="296">
        <v>22226181</v>
      </c>
      <c r="G3035" s="295">
        <v>46139</v>
      </c>
      <c r="H3035" s="754" t="s">
        <v>9303</v>
      </c>
      <c r="J3035" s="352">
        <f t="shared" si="362"/>
        <v>46259</v>
      </c>
      <c r="K3035" s="203" t="s">
        <v>9252</v>
      </c>
      <c r="L3035" s="204">
        <v>3000</v>
      </c>
      <c r="M3035" s="204">
        <v>3130</v>
      </c>
      <c r="N3035" s="204">
        <f t="shared" si="363"/>
        <v>3130</v>
      </c>
      <c r="O3035" s="354">
        <f t="shared" si="364"/>
        <v>0</v>
      </c>
      <c r="BQW3035" s="303">
        <v>3000</v>
      </c>
      <c r="BRK3035" s="334">
        <v>130</v>
      </c>
    </row>
    <row r="3036" spans="2:355 1812:1915" ht="45" customHeight="1">
      <c r="B3036" s="203">
        <v>5714400222</v>
      </c>
      <c r="C3036" s="203" t="str">
        <f>VLOOKUP(B3036,'效期天數(2025.1126更新)'!B:C,2,FALSE)</f>
        <v>CK-AD</v>
      </c>
      <c r="D3036" s="203">
        <f>VLOOKUP(B3036,'效期天數(2025.1126更新)'!B:E,4,0)</f>
        <v>120</v>
      </c>
      <c r="E3036" s="204" t="e">
        <f>VLOOKUP(F3036,'帳庫存(20260119  00點更新)'!C:I,7,0)</f>
        <v>#N/A</v>
      </c>
      <c r="F3036" s="296">
        <v>22226182</v>
      </c>
      <c r="G3036" s="295">
        <v>46139</v>
      </c>
      <c r="H3036" s="754" t="s">
        <v>9303</v>
      </c>
      <c r="J3036" s="352">
        <f t="shared" si="362"/>
        <v>46259</v>
      </c>
      <c r="K3036" s="203" t="s">
        <v>9252</v>
      </c>
      <c r="L3036" s="204">
        <v>3000</v>
      </c>
      <c r="M3036" s="204">
        <v>3000</v>
      </c>
      <c r="N3036" s="204">
        <f t="shared" si="363"/>
        <v>3000</v>
      </c>
      <c r="O3036" s="354">
        <f t="shared" si="364"/>
        <v>0</v>
      </c>
      <c r="BQW3036" s="303">
        <v>2000</v>
      </c>
      <c r="BSK3036" s="334">
        <v>1000</v>
      </c>
    </row>
    <row r="3037" spans="2:355 1812:1915" ht="45" customHeight="1">
      <c r="B3037" s="203">
        <v>5714400199</v>
      </c>
      <c r="C3037" s="203" t="str">
        <f>VLOOKUP(B3037,'效期天數(2025.1126更新)'!B:C,2,FALSE)</f>
        <v>CK-U</v>
      </c>
      <c r="D3037" s="203">
        <f>VLOOKUP(B3037,'效期天數(2025.1126更新)'!B:E,4,0)</f>
        <v>120</v>
      </c>
      <c r="E3037" s="204" t="e">
        <f>VLOOKUP(F3037,'帳庫存(20260119  00點更新)'!C:I,7,0)</f>
        <v>#N/A</v>
      </c>
      <c r="F3037" s="296">
        <v>19926183</v>
      </c>
      <c r="G3037" s="295">
        <v>46141</v>
      </c>
      <c r="H3037" s="538" t="s">
        <v>9468</v>
      </c>
      <c r="J3037" s="352">
        <f t="shared" si="362"/>
        <v>46261</v>
      </c>
      <c r="K3037" s="203" t="s">
        <v>9289</v>
      </c>
      <c r="L3037" s="204">
        <v>3000</v>
      </c>
      <c r="M3037" s="204">
        <v>3100</v>
      </c>
      <c r="N3037" s="204">
        <f t="shared" si="363"/>
        <v>3100</v>
      </c>
      <c r="O3037" s="354">
        <f t="shared" si="364"/>
        <v>0</v>
      </c>
      <c r="BRT3037" s="303">
        <v>3100</v>
      </c>
    </row>
    <row r="3038" spans="2:355 1812:1915" ht="45" customHeight="1">
      <c r="B3038" s="203">
        <v>5714400199</v>
      </c>
      <c r="C3038" s="203" t="str">
        <f>VLOOKUP(B3038,'效期天數(2025.1126更新)'!B:C,2,FALSE)</f>
        <v>CK-U</v>
      </c>
      <c r="D3038" s="203">
        <f>VLOOKUP(B3038,'效期天數(2025.1126更新)'!B:E,4,0)</f>
        <v>120</v>
      </c>
      <c r="E3038" s="204" t="e">
        <f>VLOOKUP(F3038,'帳庫存(20260119  00點更新)'!C:I,7,0)</f>
        <v>#N/A</v>
      </c>
      <c r="F3038" s="296">
        <v>19926184</v>
      </c>
      <c r="G3038" s="295">
        <v>46141</v>
      </c>
      <c r="H3038" s="538" t="s">
        <v>9468</v>
      </c>
      <c r="J3038" s="352">
        <f t="shared" si="362"/>
        <v>46261</v>
      </c>
      <c r="K3038" s="203" t="s">
        <v>9289</v>
      </c>
      <c r="L3038" s="204">
        <v>3000</v>
      </c>
      <c r="M3038" s="204">
        <v>3100</v>
      </c>
      <c r="N3038" s="204">
        <f t="shared" si="363"/>
        <v>3100</v>
      </c>
      <c r="O3038" s="354">
        <f t="shared" si="364"/>
        <v>0</v>
      </c>
      <c r="BRT3038" s="303">
        <v>3100</v>
      </c>
    </row>
    <row r="3039" spans="2:355 1812:1915" ht="45" customHeight="1">
      <c r="B3039" s="203">
        <v>5714400222</v>
      </c>
      <c r="C3039" s="203" t="str">
        <f>VLOOKUP(B3039,'效期天數(2025.1126更新)'!B:C,2,FALSE)</f>
        <v>CK-AD</v>
      </c>
      <c r="D3039" s="203">
        <f>VLOOKUP(B3039,'效期天數(2025.1126更新)'!B:E,4,0)</f>
        <v>120</v>
      </c>
      <c r="E3039" s="204" t="e">
        <f>VLOOKUP(F3039,'帳庫存(20260119  00點更新)'!C:I,7,0)</f>
        <v>#N/A</v>
      </c>
      <c r="F3039" s="296">
        <v>22226183</v>
      </c>
      <c r="G3039" s="295">
        <v>46141</v>
      </c>
      <c r="H3039" s="538" t="s">
        <v>9468</v>
      </c>
      <c r="J3039" s="352">
        <f t="shared" si="362"/>
        <v>46261</v>
      </c>
      <c r="K3039" s="203" t="s">
        <v>9290</v>
      </c>
      <c r="L3039" s="204">
        <v>3000</v>
      </c>
      <c r="M3039" s="204">
        <v>3100</v>
      </c>
      <c r="N3039" s="204">
        <f t="shared" si="363"/>
        <v>3100</v>
      </c>
      <c r="O3039" s="354">
        <f t="shared" si="364"/>
        <v>0</v>
      </c>
      <c r="BRT3039" s="303">
        <v>3100</v>
      </c>
    </row>
    <row r="3040" spans="2:355 1812:1915" ht="45" customHeight="1">
      <c r="B3040" s="203">
        <v>5714400222</v>
      </c>
      <c r="C3040" s="203" t="str">
        <f>VLOOKUP(B3040,'效期天數(2025.1126更新)'!B:C,2,FALSE)</f>
        <v>CK-AD</v>
      </c>
      <c r="D3040" s="203">
        <f>VLOOKUP(B3040,'效期天數(2025.1126更新)'!B:E,4,0)</f>
        <v>120</v>
      </c>
      <c r="E3040" s="204" t="e">
        <f>VLOOKUP(F3040,'帳庫存(20260119  00點更新)'!C:I,7,0)</f>
        <v>#N/A</v>
      </c>
      <c r="F3040" s="296">
        <v>22226184</v>
      </c>
      <c r="G3040" s="295">
        <v>46141</v>
      </c>
      <c r="H3040" s="538" t="s">
        <v>9468</v>
      </c>
      <c r="J3040" s="352">
        <f t="shared" si="362"/>
        <v>46261</v>
      </c>
      <c r="K3040" s="203" t="s">
        <v>9290</v>
      </c>
      <c r="L3040" s="204">
        <v>3000</v>
      </c>
      <c r="M3040" s="204">
        <v>3050</v>
      </c>
      <c r="N3040" s="204">
        <f t="shared" si="363"/>
        <v>3050</v>
      </c>
      <c r="O3040" s="354">
        <f t="shared" si="364"/>
        <v>0</v>
      </c>
      <c r="BRT3040" s="303">
        <v>3050</v>
      </c>
    </row>
    <row r="3041" spans="2:15 1840:1930" ht="45" customHeight="1">
      <c r="B3041" s="203">
        <v>5714400199</v>
      </c>
      <c r="C3041" s="203" t="str">
        <f>VLOOKUP(B3041,'效期天數(2025.1126更新)'!B:C,2,FALSE)</f>
        <v>CK-U</v>
      </c>
      <c r="D3041" s="203">
        <f>VLOOKUP(B3041,'效期天數(2025.1126更新)'!B:E,4,0)</f>
        <v>120</v>
      </c>
      <c r="E3041" s="204" t="e">
        <f>VLOOKUP(F3041,'帳庫存(20260119  00點更新)'!C:I,7,0)</f>
        <v>#N/A</v>
      </c>
      <c r="F3041" s="296">
        <v>19926191</v>
      </c>
      <c r="G3041" s="295">
        <v>46150</v>
      </c>
      <c r="H3041" s="592" t="s">
        <v>9508</v>
      </c>
      <c r="J3041" s="352">
        <f t="shared" si="362"/>
        <v>46270</v>
      </c>
      <c r="K3041" s="203" t="s">
        <v>9437</v>
      </c>
      <c r="L3041" s="204">
        <v>3000</v>
      </c>
      <c r="M3041" s="204">
        <v>3130</v>
      </c>
      <c r="N3041" s="204">
        <f t="shared" si="363"/>
        <v>3130</v>
      </c>
      <c r="O3041" s="354">
        <f t="shared" si="364"/>
        <v>0</v>
      </c>
      <c r="BRT3041" s="303">
        <v>2000</v>
      </c>
      <c r="BSE3041" s="303">
        <v>1130</v>
      </c>
    </row>
    <row r="3042" spans="2:15 1840:1930" ht="45" customHeight="1">
      <c r="B3042" s="203">
        <v>5714400199</v>
      </c>
      <c r="C3042" s="203" t="str">
        <f>VLOOKUP(B3042,'效期天數(2025.1126更新)'!B:C,2,FALSE)</f>
        <v>CK-U</v>
      </c>
      <c r="D3042" s="203">
        <f>VLOOKUP(B3042,'效期天數(2025.1126更新)'!B:E,4,0)</f>
        <v>120</v>
      </c>
      <c r="E3042" s="204" t="e">
        <f>VLOOKUP(F3042,'帳庫存(20260119  00點更新)'!C:I,7,0)</f>
        <v>#N/A</v>
      </c>
      <c r="F3042" s="296">
        <v>19926192</v>
      </c>
      <c r="G3042" s="295">
        <v>46150</v>
      </c>
      <c r="H3042" s="592" t="s">
        <v>9508</v>
      </c>
      <c r="J3042" s="352">
        <f t="shared" si="362"/>
        <v>46270</v>
      </c>
      <c r="K3042" s="203" t="s">
        <v>9437</v>
      </c>
      <c r="L3042" s="204">
        <v>3000</v>
      </c>
      <c r="M3042" s="204">
        <v>3200</v>
      </c>
      <c r="N3042" s="204">
        <f t="shared" si="363"/>
        <v>3200</v>
      </c>
      <c r="O3042" s="354">
        <f t="shared" si="364"/>
        <v>0</v>
      </c>
      <c r="BRT3042" s="303">
        <v>2000</v>
      </c>
      <c r="BSE3042" s="303">
        <v>1200</v>
      </c>
    </row>
    <row r="3043" spans="2:15 1840:1930" ht="45" customHeight="1">
      <c r="B3043" s="203">
        <v>5714400222</v>
      </c>
      <c r="C3043" s="203" t="str">
        <f>VLOOKUP(B3043,'效期天數(2025.1126更新)'!B:C,2,FALSE)</f>
        <v>CK-AD</v>
      </c>
      <c r="D3043" s="203">
        <f>VLOOKUP(B3043,'效期天數(2025.1126更新)'!B:E,4,0)</f>
        <v>120</v>
      </c>
      <c r="E3043" s="204" t="e">
        <f>VLOOKUP(F3043,'帳庫存(20260119  00點更新)'!C:I,7,0)</f>
        <v>#N/A</v>
      </c>
      <c r="F3043" s="296">
        <v>22226191</v>
      </c>
      <c r="G3043" s="295">
        <v>46150</v>
      </c>
      <c r="H3043" s="592" t="s">
        <v>9508</v>
      </c>
      <c r="J3043" s="352">
        <f t="shared" si="362"/>
        <v>46270</v>
      </c>
      <c r="K3043" s="203" t="s">
        <v>9438</v>
      </c>
      <c r="L3043" s="204">
        <v>3000</v>
      </c>
      <c r="M3043" s="204">
        <v>3130</v>
      </c>
      <c r="N3043" s="204">
        <f t="shared" si="363"/>
        <v>3130</v>
      </c>
      <c r="O3043" s="354">
        <f t="shared" si="364"/>
        <v>0</v>
      </c>
      <c r="BRT3043" s="303">
        <v>2000</v>
      </c>
      <c r="BSE3043" s="303">
        <v>1130</v>
      </c>
    </row>
    <row r="3044" spans="2:15 1840:1930" ht="45" customHeight="1">
      <c r="B3044" s="203">
        <v>5714400222</v>
      </c>
      <c r="C3044" s="203" t="str">
        <f>VLOOKUP(B3044,'效期天數(2025.1126更新)'!B:C,2,FALSE)</f>
        <v>CK-AD</v>
      </c>
      <c r="D3044" s="203">
        <f>VLOOKUP(B3044,'效期天數(2025.1126更新)'!B:E,4,0)</f>
        <v>120</v>
      </c>
      <c r="E3044" s="204" t="e">
        <f>VLOOKUP(F3044,'帳庫存(20260119  00點更新)'!C:I,7,0)</f>
        <v>#N/A</v>
      </c>
      <c r="F3044" s="296">
        <v>22226192</v>
      </c>
      <c r="G3044" s="295">
        <v>46150</v>
      </c>
      <c r="H3044" s="592" t="s">
        <v>9508</v>
      </c>
      <c r="J3044" s="352">
        <f t="shared" si="362"/>
        <v>46270</v>
      </c>
      <c r="K3044" s="203" t="s">
        <v>9438</v>
      </c>
      <c r="L3044" s="204">
        <v>3000</v>
      </c>
      <c r="M3044" s="204">
        <v>3070</v>
      </c>
      <c r="N3044" s="204">
        <f t="shared" si="363"/>
        <v>3070</v>
      </c>
      <c r="O3044" s="354">
        <f t="shared" si="364"/>
        <v>0</v>
      </c>
      <c r="BRT3044" s="303">
        <v>2000</v>
      </c>
      <c r="BSE3044" s="303">
        <v>1070</v>
      </c>
    </row>
    <row r="3045" spans="2:15 1840:1930" ht="45" customHeight="1">
      <c r="B3045" s="203">
        <v>5714400199</v>
      </c>
      <c r="C3045" s="203" t="str">
        <f>VLOOKUP(B3045,'效期天數(2025.1126更新)'!B:C,2,FALSE)</f>
        <v>CK-U</v>
      </c>
      <c r="D3045" s="203">
        <f>VLOOKUP(B3045,'效期天數(2025.1126更新)'!B:E,4,0)</f>
        <v>120</v>
      </c>
      <c r="E3045" s="204" t="e">
        <f>VLOOKUP(F3045,'帳庫存(20260119  00點更新)'!C:I,7,0)</f>
        <v>#N/A</v>
      </c>
      <c r="F3045" s="203">
        <v>19926201</v>
      </c>
      <c r="G3045" s="295">
        <v>46156</v>
      </c>
      <c r="H3045" s="592" t="s">
        <v>9964</v>
      </c>
      <c r="J3045" s="352">
        <f t="shared" si="362"/>
        <v>46276</v>
      </c>
      <c r="K3045" s="203" t="s">
        <v>9758</v>
      </c>
      <c r="L3045" s="204">
        <v>3000</v>
      </c>
      <c r="M3045" s="204">
        <v>2940</v>
      </c>
      <c r="N3045" s="204">
        <f t="shared" si="363"/>
        <v>2940</v>
      </c>
      <c r="O3045" s="354">
        <f t="shared" si="364"/>
        <v>0</v>
      </c>
      <c r="BSV3045" s="303">
        <v>2000</v>
      </c>
      <c r="BUI3045" s="303">
        <v>940</v>
      </c>
    </row>
    <row r="3046" spans="2:15 1840:1930" ht="45" customHeight="1">
      <c r="B3046" s="203">
        <v>5714400199</v>
      </c>
      <c r="C3046" s="203" t="str">
        <f>VLOOKUP(B3046,'效期天數(2025.1126更新)'!B:C,2,FALSE)</f>
        <v>CK-U</v>
      </c>
      <c r="D3046" s="203">
        <f>VLOOKUP(B3046,'效期天數(2025.1126更新)'!B:E,4,0)</f>
        <v>120</v>
      </c>
      <c r="E3046" s="204" t="e">
        <f>VLOOKUP(F3046,'帳庫存(20260119  00點更新)'!C:I,7,0)</f>
        <v>#N/A</v>
      </c>
      <c r="F3046" s="203">
        <v>19926202</v>
      </c>
      <c r="G3046" s="295">
        <v>46156</v>
      </c>
      <c r="H3046" s="592" t="s">
        <v>9964</v>
      </c>
      <c r="J3046" s="352">
        <f t="shared" si="362"/>
        <v>46276</v>
      </c>
      <c r="K3046" s="203" t="s">
        <v>9758</v>
      </c>
      <c r="L3046" s="204">
        <v>3000</v>
      </c>
      <c r="M3046" s="204">
        <v>3190</v>
      </c>
      <c r="N3046" s="204">
        <f t="shared" si="363"/>
        <v>2260</v>
      </c>
      <c r="O3046" s="354">
        <f t="shared" si="364"/>
        <v>930</v>
      </c>
      <c r="BSV3046" s="303">
        <v>1200</v>
      </c>
      <c r="BTB3046" s="303">
        <v>1000</v>
      </c>
      <c r="BUI3046" s="303">
        <v>60</v>
      </c>
    </row>
    <row r="3047" spans="2:15 1840:1930" ht="45" customHeight="1">
      <c r="B3047" s="203">
        <v>5714400222</v>
      </c>
      <c r="C3047" s="203" t="str">
        <f>VLOOKUP(B3047,'效期天數(2025.1126更新)'!B:C,2,FALSE)</f>
        <v>CK-AD</v>
      </c>
      <c r="D3047" s="203">
        <f>VLOOKUP(B3047,'效期天數(2025.1126更新)'!B:E,4,0)</f>
        <v>120</v>
      </c>
      <c r="E3047" s="204" t="e">
        <f>VLOOKUP(F3047,'帳庫存(20260119  00點更新)'!C:I,7,0)</f>
        <v>#N/A</v>
      </c>
      <c r="F3047" s="203">
        <v>22226201</v>
      </c>
      <c r="G3047" s="295">
        <v>46156</v>
      </c>
      <c r="H3047" s="592" t="s">
        <v>9964</v>
      </c>
      <c r="J3047" s="352">
        <f t="shared" si="362"/>
        <v>46276</v>
      </c>
      <c r="K3047" s="203" t="s">
        <v>9653</v>
      </c>
      <c r="L3047" s="204">
        <v>3000</v>
      </c>
      <c r="M3047" s="204">
        <v>2950</v>
      </c>
      <c r="N3047" s="204">
        <f t="shared" si="363"/>
        <v>2950</v>
      </c>
      <c r="O3047" s="354">
        <f t="shared" si="364"/>
        <v>0</v>
      </c>
      <c r="BSV3047" s="303">
        <v>2000</v>
      </c>
      <c r="BUI3047" s="303">
        <v>950</v>
      </c>
    </row>
    <row r="3048" spans="2:15 1840:1930" ht="45" customHeight="1">
      <c r="B3048" s="203">
        <v>5714400222</v>
      </c>
      <c r="C3048" s="203" t="str">
        <f>VLOOKUP(B3048,'效期天數(2025.1126更新)'!B:C,2,FALSE)</f>
        <v>CK-AD</v>
      </c>
      <c r="D3048" s="203">
        <f>VLOOKUP(B3048,'效期天數(2025.1126更新)'!B:E,4,0)</f>
        <v>120</v>
      </c>
      <c r="E3048" s="204" t="e">
        <f>VLOOKUP(F3048,'帳庫存(20260119  00點更新)'!C:I,7,0)</f>
        <v>#N/A</v>
      </c>
      <c r="F3048" s="203">
        <v>22226202</v>
      </c>
      <c r="G3048" s="295">
        <v>46156</v>
      </c>
      <c r="H3048" s="592" t="s">
        <v>9964</v>
      </c>
      <c r="J3048" s="352">
        <f t="shared" si="362"/>
        <v>46276</v>
      </c>
      <c r="K3048" s="203" t="s">
        <v>9653</v>
      </c>
      <c r="L3048" s="204">
        <v>3000</v>
      </c>
      <c r="M3048" s="204">
        <v>3140</v>
      </c>
      <c r="N3048" s="204">
        <f t="shared" si="363"/>
        <v>2250</v>
      </c>
      <c r="O3048" s="354">
        <f t="shared" si="364"/>
        <v>890</v>
      </c>
      <c r="BSV3048" s="303">
        <v>1200</v>
      </c>
      <c r="BTB3048" s="303">
        <v>1000</v>
      </c>
      <c r="BUI3048" s="303">
        <v>50</v>
      </c>
    </row>
    <row r="3049" spans="2:15 1840:1930" ht="45" customHeight="1">
      <c r="B3049" s="203">
        <v>5714400199</v>
      </c>
      <c r="C3049" s="203" t="str">
        <f>VLOOKUP(B3049,'效期天數(2025.1126更新)'!B:C,2,FALSE)</f>
        <v>CK-U</v>
      </c>
      <c r="D3049" s="203">
        <f>VLOOKUP(B3049,'效期天數(2025.1126更新)'!B:E,4,0)</f>
        <v>120</v>
      </c>
      <c r="E3049" s="204" t="e">
        <f>VLOOKUP(F3049,'帳庫存(20260119  00點更新)'!C:I,7,0)</f>
        <v>#N/A</v>
      </c>
      <c r="F3049" s="203">
        <v>19926203</v>
      </c>
      <c r="G3049" s="295">
        <v>46157</v>
      </c>
      <c r="H3049" s="878" t="s">
        <v>9965</v>
      </c>
      <c r="J3049" s="352">
        <f t="shared" si="362"/>
        <v>46277</v>
      </c>
      <c r="K3049" s="203" t="s">
        <v>9770</v>
      </c>
      <c r="L3049" s="204">
        <v>3000</v>
      </c>
      <c r="M3049" s="204">
        <v>3040</v>
      </c>
      <c r="N3049" s="204">
        <f t="shared" si="363"/>
        <v>3040</v>
      </c>
      <c r="O3049" s="354">
        <f t="shared" si="364"/>
        <v>0</v>
      </c>
      <c r="BTP3049" s="334">
        <v>2000</v>
      </c>
      <c r="BUF3049" s="303">
        <v>1040</v>
      </c>
    </row>
    <row r="3050" spans="2:15 1840:1930" ht="45" customHeight="1">
      <c r="B3050" s="203">
        <v>5714400199</v>
      </c>
      <c r="C3050" s="203" t="str">
        <f>VLOOKUP(B3050,'效期天數(2025.1126更新)'!B:C,2,FALSE)</f>
        <v>CK-U</v>
      </c>
      <c r="D3050" s="203">
        <f>VLOOKUP(B3050,'效期天數(2025.1126更新)'!B:E,4,0)</f>
        <v>120</v>
      </c>
      <c r="E3050" s="204" t="e">
        <f>VLOOKUP(F3050,'帳庫存(20260119  00點更新)'!C:I,7,0)</f>
        <v>#N/A</v>
      </c>
      <c r="F3050" s="203">
        <v>19926204</v>
      </c>
      <c r="G3050" s="295">
        <v>46157</v>
      </c>
      <c r="H3050" s="878" t="s">
        <v>9965</v>
      </c>
      <c r="J3050" s="352">
        <f t="shared" si="362"/>
        <v>46277</v>
      </c>
      <c r="K3050" s="203" t="s">
        <v>9770</v>
      </c>
      <c r="L3050" s="204">
        <v>3000</v>
      </c>
      <c r="M3050" s="204">
        <v>3040</v>
      </c>
      <c r="N3050" s="204">
        <f t="shared" si="363"/>
        <v>3040</v>
      </c>
      <c r="O3050" s="354">
        <f t="shared" si="364"/>
        <v>0</v>
      </c>
      <c r="BTQ3050" s="303">
        <v>2000</v>
      </c>
      <c r="BVF3050" s="303">
        <v>1040</v>
      </c>
    </row>
    <row r="3051" spans="2:15 1840:1930" ht="45" customHeight="1">
      <c r="B3051" s="203">
        <v>5714400222</v>
      </c>
      <c r="C3051" s="203" t="str">
        <f>VLOOKUP(B3051,'效期天數(2025.1126更新)'!B:C,2,FALSE)</f>
        <v>CK-AD</v>
      </c>
      <c r="D3051" s="203">
        <f>VLOOKUP(B3051,'效期天數(2025.1126更新)'!B:E,4,0)</f>
        <v>120</v>
      </c>
      <c r="E3051" s="204" t="e">
        <f>VLOOKUP(F3051,'帳庫存(20260119  00點更新)'!C:I,7,0)</f>
        <v>#N/A</v>
      </c>
      <c r="F3051" s="203">
        <v>22226203</v>
      </c>
      <c r="G3051" s="295">
        <v>46157</v>
      </c>
      <c r="H3051" s="878" t="s">
        <v>9965</v>
      </c>
      <c r="J3051" s="352">
        <f t="shared" si="362"/>
        <v>46277</v>
      </c>
      <c r="K3051" s="203" t="s">
        <v>9684</v>
      </c>
      <c r="L3051" s="204">
        <v>3000</v>
      </c>
      <c r="M3051" s="204">
        <v>3020</v>
      </c>
      <c r="N3051" s="204">
        <f t="shared" si="363"/>
        <v>3020</v>
      </c>
      <c r="O3051" s="354">
        <f t="shared" si="364"/>
        <v>0</v>
      </c>
      <c r="BTP3051" s="334">
        <v>2000</v>
      </c>
      <c r="BUF3051" s="303">
        <v>1020</v>
      </c>
    </row>
    <row r="3052" spans="2:15 1840:1930" ht="45" customHeight="1">
      <c r="B3052" s="203">
        <v>5714400222</v>
      </c>
      <c r="C3052" s="203" t="str">
        <f>VLOOKUP(B3052,'效期天數(2025.1126更新)'!B:C,2,FALSE)</f>
        <v>CK-AD</v>
      </c>
      <c r="D3052" s="203">
        <f>VLOOKUP(B3052,'效期天數(2025.1126更新)'!B:E,4,0)</f>
        <v>120</v>
      </c>
      <c r="E3052" s="204" t="e">
        <f>VLOOKUP(F3052,'帳庫存(20260119  00點更新)'!C:I,7,0)</f>
        <v>#N/A</v>
      </c>
      <c r="F3052" s="203">
        <v>22226204</v>
      </c>
      <c r="G3052" s="295">
        <v>46157</v>
      </c>
      <c r="H3052" s="878" t="s">
        <v>9965</v>
      </c>
      <c r="J3052" s="352">
        <f t="shared" si="362"/>
        <v>46277</v>
      </c>
      <c r="K3052" s="203" t="s">
        <v>9684</v>
      </c>
      <c r="L3052" s="204">
        <v>3000</v>
      </c>
      <c r="M3052" s="204">
        <v>2940</v>
      </c>
      <c r="N3052" s="204">
        <f t="shared" si="363"/>
        <v>2940</v>
      </c>
      <c r="O3052" s="354">
        <f t="shared" si="364"/>
        <v>0</v>
      </c>
      <c r="BTQ3052" s="303">
        <v>2000</v>
      </c>
      <c r="BVF3052" s="303">
        <v>940</v>
      </c>
    </row>
    <row r="3053" spans="2:15 1840:1930" ht="45" customHeight="1">
      <c r="B3053" s="203">
        <v>5714400199</v>
      </c>
      <c r="C3053" s="203" t="str">
        <f>VLOOKUP(B3053,'效期天數(2025.1126更新)'!B:C,2,FALSE)</f>
        <v>CK-U</v>
      </c>
      <c r="D3053" s="203">
        <f>VLOOKUP(B3053,'效期天數(2025.1126更新)'!B:E,4,0)</f>
        <v>120</v>
      </c>
      <c r="E3053" s="204" t="e">
        <f>VLOOKUP(F3053,'帳庫存(20260119  00點更新)'!C:I,7,0)</f>
        <v>#N/A</v>
      </c>
      <c r="F3053" s="296">
        <v>19926211</v>
      </c>
      <c r="G3053" s="295">
        <v>46165</v>
      </c>
      <c r="H3053" s="977" t="s">
        <v>10223</v>
      </c>
      <c r="J3053" s="352">
        <f t="shared" si="362"/>
        <v>46285</v>
      </c>
      <c r="K3053" s="203" t="s">
        <v>10023</v>
      </c>
      <c r="L3053" s="204">
        <v>3000</v>
      </c>
      <c r="M3053" s="204">
        <v>3130</v>
      </c>
      <c r="N3053" s="204">
        <f t="shared" si="363"/>
        <v>3130</v>
      </c>
      <c r="O3053" s="354">
        <f t="shared" si="364"/>
        <v>0</v>
      </c>
      <c r="BUV3053" s="303">
        <v>3130</v>
      </c>
    </row>
    <row r="3054" spans="2:15 1840:1930" ht="45" customHeight="1">
      <c r="B3054" s="203">
        <v>5714400199</v>
      </c>
      <c r="C3054" s="203" t="str">
        <f>VLOOKUP(B3054,'效期天數(2025.1126更新)'!B:C,2,FALSE)</f>
        <v>CK-U</v>
      </c>
      <c r="D3054" s="203">
        <f>VLOOKUP(B3054,'效期天數(2025.1126更新)'!B:E,4,0)</f>
        <v>120</v>
      </c>
      <c r="E3054" s="204" t="e">
        <f>VLOOKUP(F3054,'帳庫存(20260119  00點更新)'!C:I,7,0)</f>
        <v>#N/A</v>
      </c>
      <c r="F3054" s="296">
        <v>19926212</v>
      </c>
      <c r="G3054" s="295">
        <v>46165</v>
      </c>
      <c r="H3054" s="977" t="s">
        <v>10223</v>
      </c>
      <c r="J3054" s="352">
        <f t="shared" si="362"/>
        <v>46285</v>
      </c>
      <c r="K3054" s="203" t="s">
        <v>10023</v>
      </c>
      <c r="L3054" s="204">
        <v>3000</v>
      </c>
      <c r="M3054" s="204">
        <v>3150</v>
      </c>
      <c r="N3054" s="204">
        <f t="shared" si="363"/>
        <v>2000</v>
      </c>
      <c r="O3054" s="354">
        <f t="shared" si="364"/>
        <v>1150</v>
      </c>
      <c r="BUV3054" s="303">
        <v>2000</v>
      </c>
    </row>
    <row r="3055" spans="2:15 1840:1930" ht="45" customHeight="1">
      <c r="B3055" s="203">
        <v>5714400222</v>
      </c>
      <c r="C3055" s="203" t="str">
        <f>VLOOKUP(B3055,'效期天數(2025.1126更新)'!B:C,2,FALSE)</f>
        <v>CK-AD</v>
      </c>
      <c r="D3055" s="203">
        <f>VLOOKUP(B3055,'效期天數(2025.1126更新)'!B:E,4,0)</f>
        <v>120</v>
      </c>
      <c r="E3055" s="204" t="e">
        <f>VLOOKUP(F3055,'帳庫存(20260119  00點更新)'!C:I,7,0)</f>
        <v>#N/A</v>
      </c>
      <c r="F3055" s="296">
        <v>22226211</v>
      </c>
      <c r="G3055" s="295">
        <v>46165</v>
      </c>
      <c r="H3055" s="977" t="s">
        <v>10223</v>
      </c>
      <c r="J3055" s="352">
        <f t="shared" si="362"/>
        <v>46285</v>
      </c>
      <c r="K3055" s="203" t="s">
        <v>10024</v>
      </c>
      <c r="L3055" s="204">
        <v>3000</v>
      </c>
      <c r="M3055" s="204">
        <v>3090</v>
      </c>
      <c r="N3055" s="204">
        <f t="shared" si="363"/>
        <v>3090</v>
      </c>
      <c r="O3055" s="354">
        <f t="shared" si="364"/>
        <v>0</v>
      </c>
      <c r="BUV3055" s="303">
        <v>3090</v>
      </c>
    </row>
    <row r="3056" spans="2:15 1840:1930" ht="45" customHeight="1">
      <c r="B3056" s="203">
        <v>5714400222</v>
      </c>
      <c r="C3056" s="203" t="str">
        <f>VLOOKUP(B3056,'效期天數(2025.1126更新)'!B:C,2,FALSE)</f>
        <v>CK-AD</v>
      </c>
      <c r="D3056" s="203">
        <f>VLOOKUP(B3056,'效期天數(2025.1126更新)'!B:E,4,0)</f>
        <v>120</v>
      </c>
      <c r="E3056" s="204" t="e">
        <f>VLOOKUP(F3056,'帳庫存(20260119  00點更新)'!C:I,7,0)</f>
        <v>#N/A</v>
      </c>
      <c r="F3056" s="296">
        <v>22226212</v>
      </c>
      <c r="G3056" s="295">
        <v>46165</v>
      </c>
      <c r="H3056" s="977" t="s">
        <v>10223</v>
      </c>
      <c r="J3056" s="352">
        <f t="shared" si="362"/>
        <v>46285</v>
      </c>
      <c r="K3056" s="203" t="s">
        <v>10024</v>
      </c>
      <c r="L3056" s="204">
        <v>3000</v>
      </c>
      <c r="M3056" s="204">
        <v>3090</v>
      </c>
      <c r="N3056" s="204">
        <f t="shared" si="363"/>
        <v>2000</v>
      </c>
      <c r="O3056" s="354">
        <f t="shared" si="364"/>
        <v>1090</v>
      </c>
      <c r="BUV3056" s="303">
        <v>2000</v>
      </c>
    </row>
    <row r="3057" spans="2:368 1433:1908" ht="45" customHeight="1">
      <c r="B3057" s="203">
        <v>5714400199</v>
      </c>
      <c r="C3057" s="203" t="str">
        <f>VLOOKUP(B3057,'效期天數(2025.1126更新)'!B:C,2,FALSE)</f>
        <v>CK-U</v>
      </c>
      <c r="D3057" s="203">
        <f>VLOOKUP(B3057,'效期天數(2025.1126更新)'!B:E,4,0)</f>
        <v>120</v>
      </c>
      <c r="E3057" s="204" t="e">
        <f>VLOOKUP(F3057,'帳庫存(20260119  00點更新)'!C:I,7,0)</f>
        <v>#N/A</v>
      </c>
      <c r="F3057" s="296">
        <v>19926221</v>
      </c>
      <c r="G3057" s="295">
        <v>46169</v>
      </c>
      <c r="H3057" s="878" t="s">
        <v>10233</v>
      </c>
      <c r="J3057" s="352">
        <f t="shared" si="362"/>
        <v>46289</v>
      </c>
      <c r="K3057" s="203" t="s">
        <v>10112</v>
      </c>
      <c r="L3057" s="204">
        <v>3000</v>
      </c>
      <c r="M3057" s="204">
        <v>2950</v>
      </c>
      <c r="N3057" s="204">
        <f t="shared" si="363"/>
        <v>0</v>
      </c>
      <c r="O3057" s="354">
        <f t="shared" si="364"/>
        <v>2950</v>
      </c>
    </row>
    <row r="3058" spans="2:368 1433:1908" ht="45" customHeight="1">
      <c r="B3058" s="203">
        <v>5714400199</v>
      </c>
      <c r="C3058" s="203" t="str">
        <f>VLOOKUP(B3058,'效期天數(2025.1126更新)'!B:C,2,FALSE)</f>
        <v>CK-U</v>
      </c>
      <c r="D3058" s="203">
        <f>VLOOKUP(B3058,'效期天數(2025.1126更新)'!B:E,4,0)</f>
        <v>120</v>
      </c>
      <c r="E3058" s="204" t="e">
        <f>VLOOKUP(F3058,'帳庫存(20260119  00點更新)'!C:I,7,0)</f>
        <v>#N/A</v>
      </c>
      <c r="F3058" s="296">
        <v>19926222</v>
      </c>
      <c r="G3058" s="295">
        <v>46169</v>
      </c>
      <c r="H3058" s="878" t="s">
        <v>10233</v>
      </c>
      <c r="J3058" s="352">
        <f t="shared" si="362"/>
        <v>46289</v>
      </c>
      <c r="K3058" s="203" t="s">
        <v>10112</v>
      </c>
      <c r="L3058" s="204">
        <v>3000</v>
      </c>
      <c r="M3058" s="204">
        <v>3280</v>
      </c>
      <c r="N3058" s="204">
        <f t="shared" si="363"/>
        <v>0</v>
      </c>
      <c r="O3058" s="354">
        <f t="shared" si="364"/>
        <v>3280</v>
      </c>
    </row>
    <row r="3059" spans="2:368 1433:1908" ht="45" customHeight="1">
      <c r="B3059" s="203">
        <v>5714400222</v>
      </c>
      <c r="C3059" s="203" t="str">
        <f>VLOOKUP(B3059,'效期天數(2025.1126更新)'!B:C,2,FALSE)</f>
        <v>CK-AD</v>
      </c>
      <c r="D3059" s="203">
        <f>VLOOKUP(B3059,'效期天數(2025.1126更新)'!B:E,4,0)</f>
        <v>120</v>
      </c>
      <c r="E3059" s="204" t="e">
        <f>VLOOKUP(F3059,'帳庫存(20260119  00點更新)'!C:I,7,0)</f>
        <v>#N/A</v>
      </c>
      <c r="F3059" s="296">
        <v>22226221</v>
      </c>
      <c r="G3059" s="295">
        <v>46169</v>
      </c>
      <c r="H3059" s="878" t="s">
        <v>10233</v>
      </c>
      <c r="J3059" s="352">
        <f t="shared" si="362"/>
        <v>46289</v>
      </c>
      <c r="K3059" s="203" t="s">
        <v>10113</v>
      </c>
      <c r="L3059" s="204">
        <v>3000</v>
      </c>
      <c r="M3059" s="204">
        <v>3070</v>
      </c>
      <c r="N3059" s="204">
        <f t="shared" si="363"/>
        <v>0</v>
      </c>
      <c r="O3059" s="354">
        <f t="shared" si="364"/>
        <v>3070</v>
      </c>
    </row>
    <row r="3060" spans="2:368 1433:1908" ht="45" customHeight="1">
      <c r="B3060" s="203">
        <v>5714400222</v>
      </c>
      <c r="C3060" s="203" t="str">
        <f>VLOOKUP(B3060,'效期天數(2025.1126更新)'!B:C,2,FALSE)</f>
        <v>CK-AD</v>
      </c>
      <c r="D3060" s="203">
        <f>VLOOKUP(B3060,'效期天數(2025.1126更新)'!B:E,4,0)</f>
        <v>120</v>
      </c>
      <c r="E3060" s="204" t="e">
        <f>VLOOKUP(F3060,'帳庫存(20260119  00點更新)'!C:I,7,0)</f>
        <v>#N/A</v>
      </c>
      <c r="F3060" s="296">
        <v>22226222</v>
      </c>
      <c r="G3060" s="295">
        <v>46169</v>
      </c>
      <c r="H3060" s="878" t="s">
        <v>10233</v>
      </c>
      <c r="J3060" s="352">
        <f t="shared" si="362"/>
        <v>46289</v>
      </c>
      <c r="K3060" s="203" t="s">
        <v>10113</v>
      </c>
      <c r="L3060" s="204">
        <v>3000</v>
      </c>
      <c r="M3060" s="204">
        <v>3070</v>
      </c>
      <c r="N3060" s="204">
        <f t="shared" si="363"/>
        <v>0</v>
      </c>
      <c r="O3060" s="354">
        <f t="shared" si="364"/>
        <v>3070</v>
      </c>
    </row>
    <row r="3061" spans="2:368 1433:1908" ht="45" customHeight="1">
      <c r="B3061" s="203">
        <v>5714400159</v>
      </c>
      <c r="C3061" s="203" t="str">
        <f>VLOOKUP(B3061,'效期天數(2025.1126更新)'!B:C,2,FALSE)</f>
        <v>MG-U</v>
      </c>
      <c r="D3061" s="203">
        <f>VLOOKUP(B3061,'效期天數(2025.1126更新)'!B:E,4,0)</f>
        <v>240</v>
      </c>
      <c r="E3061" s="204">
        <f>VLOOKUP(F3061,'帳庫存(20260119  00點更新)'!C:I,7,0)</f>
        <v>4130</v>
      </c>
      <c r="F3061" s="296">
        <v>15925492</v>
      </c>
      <c r="G3061" s="295">
        <v>45995</v>
      </c>
      <c r="H3061" s="580" t="s">
        <v>6914</v>
      </c>
      <c r="J3061" s="352">
        <f t="shared" si="362"/>
        <v>46235</v>
      </c>
      <c r="K3061" s="203" t="s">
        <v>6776</v>
      </c>
      <c r="L3061" s="204">
        <v>4000</v>
      </c>
      <c r="M3061" s="204">
        <v>4130</v>
      </c>
      <c r="N3061" s="204">
        <f t="shared" si="363"/>
        <v>3500</v>
      </c>
      <c r="O3061" s="354">
        <f t="shared" si="364"/>
        <v>630</v>
      </c>
      <c r="P3061" s="204" t="b">
        <f>IF(O3061=E3061,TRUE,FALSE)</f>
        <v>0</v>
      </c>
      <c r="Q3061" s="586">
        <f>O3061-E3061</f>
        <v>-3500</v>
      </c>
      <c r="KL3061" s="961"/>
      <c r="BOW3061" s="303">
        <v>1000</v>
      </c>
      <c r="BRW3061" s="334">
        <v>1000</v>
      </c>
      <c r="BSN3061" s="334">
        <v>500</v>
      </c>
      <c r="BTB3061" s="303">
        <v>1000</v>
      </c>
    </row>
    <row r="3062" spans="2:368 1433:1908" ht="45" customHeight="1">
      <c r="B3062" s="203">
        <v>5714400223</v>
      </c>
      <c r="C3062" s="203" t="str">
        <f>VLOOKUP(B3062,'效期天數(2025.1126更新)'!B:C,2,FALSE)</f>
        <v>Mg-AD</v>
      </c>
      <c r="D3062" s="203">
        <f>VLOOKUP(B3062,'效期天數(2025.1126更新)'!B:E,4,0)</f>
        <v>240</v>
      </c>
      <c r="E3062" s="204">
        <f>VLOOKUP(F3062,'帳庫存(20260119  00點更新)'!C:I,7,0)</f>
        <v>2070</v>
      </c>
      <c r="F3062" s="296">
        <v>22325491</v>
      </c>
      <c r="G3062" s="295">
        <v>45995</v>
      </c>
      <c r="H3062" s="580" t="s">
        <v>6914</v>
      </c>
      <c r="J3062" s="352">
        <f t="shared" si="362"/>
        <v>46235</v>
      </c>
      <c r="K3062" s="203" t="s">
        <v>6777</v>
      </c>
      <c r="L3062" s="204">
        <v>4000</v>
      </c>
      <c r="M3062" s="204">
        <v>4070</v>
      </c>
      <c r="N3062" s="204">
        <f t="shared" si="363"/>
        <v>4070</v>
      </c>
      <c r="O3062" s="354">
        <f t="shared" si="364"/>
        <v>0</v>
      </c>
      <c r="P3062" s="204" t="b">
        <f>IF(O3062=E3062,TRUE,FALSE)</f>
        <v>0</v>
      </c>
      <c r="Q3062" s="586">
        <f>O3062-E3062</f>
        <v>-2070</v>
      </c>
      <c r="KL3062" s="961"/>
      <c r="BCC3062" s="303">
        <v>2000</v>
      </c>
      <c r="BJQ3062" s="303">
        <v>1000</v>
      </c>
      <c r="BMO3062" s="303">
        <v>1070</v>
      </c>
    </row>
    <row r="3063" spans="2:368 1433:1908" ht="45" customHeight="1">
      <c r="B3063" s="203">
        <v>5714400223</v>
      </c>
      <c r="C3063" s="203" t="str">
        <f>VLOOKUP(B3063,'效期天數(2025.1126更新)'!B:C,2,FALSE)</f>
        <v>Mg-AD</v>
      </c>
      <c r="D3063" s="203">
        <f>VLOOKUP(B3063,'效期天數(2025.1126更新)'!B:E,4,0)</f>
        <v>240</v>
      </c>
      <c r="E3063" s="204">
        <f>VLOOKUP(F3063,'帳庫存(20260119  00點更新)'!C:I,7,0)</f>
        <v>4190</v>
      </c>
      <c r="F3063" s="296">
        <v>22325492</v>
      </c>
      <c r="G3063" s="295">
        <v>45995</v>
      </c>
      <c r="H3063" s="580" t="s">
        <v>6914</v>
      </c>
      <c r="J3063" s="352">
        <f t="shared" si="362"/>
        <v>46235</v>
      </c>
      <c r="K3063" s="203" t="s">
        <v>6777</v>
      </c>
      <c r="L3063" s="204">
        <v>4000</v>
      </c>
      <c r="M3063" s="204">
        <v>4190</v>
      </c>
      <c r="N3063" s="204">
        <f t="shared" si="363"/>
        <v>3500</v>
      </c>
      <c r="O3063" s="354">
        <f t="shared" si="364"/>
        <v>690</v>
      </c>
      <c r="P3063" s="204" t="b">
        <f>IF(O3063=E3063,TRUE,FALSE)</f>
        <v>0</v>
      </c>
      <c r="Q3063" s="586">
        <f>O3063-E3063</f>
        <v>-3500</v>
      </c>
      <c r="KL3063" s="961"/>
      <c r="BOW3063" s="303">
        <v>1000</v>
      </c>
      <c r="BRW3063" s="334">
        <v>1000</v>
      </c>
      <c r="BSN3063" s="334">
        <v>500</v>
      </c>
      <c r="BTB3063" s="303">
        <v>1000</v>
      </c>
    </row>
    <row r="3064" spans="2:368 1433:1908" ht="45" customHeight="1">
      <c r="B3064" s="203">
        <v>5714400159</v>
      </c>
      <c r="C3064" s="203" t="str">
        <f>VLOOKUP(B3064,'效期天數(2025.1126更新)'!B:C,2,FALSE)</f>
        <v>MG-U</v>
      </c>
      <c r="D3064" s="203">
        <f>VLOOKUP(B3064,'效期天數(2025.1126更新)'!B:E,4,0)</f>
        <v>240</v>
      </c>
      <c r="E3064" s="204" t="e">
        <f>VLOOKUP(F3064,'帳庫存(20260119  00點更新)'!C:I,7,0)</f>
        <v>#N/A</v>
      </c>
      <c r="F3064" s="296">
        <v>15926211</v>
      </c>
      <c r="G3064" s="295">
        <v>46161</v>
      </c>
      <c r="H3064" s="580" t="s">
        <v>10068</v>
      </c>
      <c r="J3064" s="352">
        <f t="shared" si="362"/>
        <v>46401</v>
      </c>
      <c r="K3064" s="203" t="s">
        <v>9871</v>
      </c>
      <c r="L3064" s="204">
        <v>4000</v>
      </c>
      <c r="M3064" s="204">
        <v>3930</v>
      </c>
      <c r="N3064" s="204">
        <f t="shared" si="363"/>
        <v>0</v>
      </c>
      <c r="O3064" s="354">
        <f t="shared" si="364"/>
        <v>3930</v>
      </c>
    </row>
    <row r="3065" spans="2:368 1433:1908" ht="45" customHeight="1">
      <c r="B3065" s="203">
        <v>5714400159</v>
      </c>
      <c r="C3065" s="203" t="str">
        <f>VLOOKUP(B3065,'效期天數(2025.1126更新)'!B:C,2,FALSE)</f>
        <v>MG-U</v>
      </c>
      <c r="D3065" s="203">
        <f>VLOOKUP(B3065,'效期天數(2025.1126更新)'!B:E,4,0)</f>
        <v>240</v>
      </c>
      <c r="E3065" s="204" t="e">
        <f>VLOOKUP(F3065,'帳庫存(20260119  00點更新)'!C:I,7,0)</f>
        <v>#N/A</v>
      </c>
      <c r="F3065" s="296">
        <v>15926212</v>
      </c>
      <c r="G3065" s="295">
        <v>46161</v>
      </c>
      <c r="H3065" s="580" t="s">
        <v>10068</v>
      </c>
      <c r="J3065" s="352">
        <f t="shared" si="362"/>
        <v>46401</v>
      </c>
      <c r="K3065" s="203" t="s">
        <v>9871</v>
      </c>
      <c r="L3065" s="204">
        <v>4000</v>
      </c>
      <c r="M3065" s="204">
        <v>3940</v>
      </c>
      <c r="N3065" s="204">
        <f t="shared" si="363"/>
        <v>0</v>
      </c>
      <c r="O3065" s="354">
        <f t="shared" si="364"/>
        <v>3940</v>
      </c>
    </row>
    <row r="3066" spans="2:368 1433:1908" ht="45" customHeight="1">
      <c r="B3066" s="203">
        <v>5714400223</v>
      </c>
      <c r="C3066" s="203" t="str">
        <f>VLOOKUP(B3066,'效期天數(2025.1126更新)'!B:C,2,FALSE)</f>
        <v>Mg-AD</v>
      </c>
      <c r="D3066" s="203">
        <f>VLOOKUP(B3066,'效期天數(2025.1126更新)'!B:E,4,0)</f>
        <v>240</v>
      </c>
      <c r="E3066" s="204" t="e">
        <f>VLOOKUP(F3066,'帳庫存(20260119  00點更新)'!C:I,7,0)</f>
        <v>#N/A</v>
      </c>
      <c r="F3066" s="296">
        <v>22326211</v>
      </c>
      <c r="G3066" s="295">
        <v>46161</v>
      </c>
      <c r="H3066" s="580" t="s">
        <v>10068</v>
      </c>
      <c r="J3066" s="352">
        <f t="shared" si="362"/>
        <v>46401</v>
      </c>
      <c r="K3066" s="203" t="s">
        <v>9872</v>
      </c>
      <c r="L3066" s="204">
        <v>4000</v>
      </c>
      <c r="M3066" s="204">
        <v>3930</v>
      </c>
      <c r="N3066" s="204">
        <f t="shared" si="363"/>
        <v>0</v>
      </c>
      <c r="O3066" s="354">
        <f t="shared" si="364"/>
        <v>3930</v>
      </c>
    </row>
    <row r="3067" spans="2:368 1433:1908" ht="45" customHeight="1">
      <c r="B3067" s="203">
        <v>5714400223</v>
      </c>
      <c r="C3067" s="203" t="str">
        <f>VLOOKUP(B3067,'效期天數(2025.1126更新)'!B:C,2,FALSE)</f>
        <v>Mg-AD</v>
      </c>
      <c r="D3067" s="203">
        <f>VLOOKUP(B3067,'效期天數(2025.1126更新)'!B:E,4,0)</f>
        <v>240</v>
      </c>
      <c r="E3067" s="204" t="e">
        <f>VLOOKUP(F3067,'帳庫存(20260119  00點更新)'!C:I,7,0)</f>
        <v>#N/A</v>
      </c>
      <c r="F3067" s="296">
        <v>22326212</v>
      </c>
      <c r="G3067" s="295">
        <v>46161</v>
      </c>
      <c r="H3067" s="580" t="s">
        <v>10068</v>
      </c>
      <c r="J3067" s="352">
        <f t="shared" si="362"/>
        <v>46401</v>
      </c>
      <c r="K3067" s="203" t="s">
        <v>9872</v>
      </c>
      <c r="L3067" s="204">
        <v>4000</v>
      </c>
      <c r="M3067" s="204">
        <v>3940</v>
      </c>
      <c r="N3067" s="204">
        <f t="shared" si="363"/>
        <v>0</v>
      </c>
      <c r="O3067" s="354">
        <f t="shared" si="364"/>
        <v>3940</v>
      </c>
    </row>
    <row r="3068" spans="2:368 1433:1908" ht="45" customHeight="1">
      <c r="B3068" s="203">
        <v>5714400224</v>
      </c>
      <c r="C3068" s="203" t="str">
        <f>VLOOKUP(B3068,'效期天數(2025.1126更新)'!B:C,2,FALSE)</f>
        <v>AST</v>
      </c>
      <c r="D3068" s="203">
        <f>VLOOKUP(B3068,'效期天數(2025.1126更新)'!B:E,4,0)</f>
        <v>120</v>
      </c>
      <c r="E3068" s="204" t="e">
        <f>VLOOKUP(F3068,'帳庫存(20260119  00點更新)'!C:I,7,0)</f>
        <v>#N/A</v>
      </c>
      <c r="F3068" s="296">
        <v>22426131</v>
      </c>
      <c r="G3068" s="295">
        <v>46107</v>
      </c>
      <c r="H3068" s="587" t="s">
        <v>8649</v>
      </c>
      <c r="J3068" s="352">
        <f t="shared" si="362"/>
        <v>46227</v>
      </c>
      <c r="K3068" s="203" t="s">
        <v>8574</v>
      </c>
      <c r="L3068" s="204">
        <v>12000</v>
      </c>
      <c r="M3068" s="204">
        <v>11910</v>
      </c>
      <c r="N3068" s="204">
        <f t="shared" si="363"/>
        <v>14100</v>
      </c>
      <c r="O3068" s="354">
        <f>M3068-N3068+KR3068+KS3068+LO3068</f>
        <v>0</v>
      </c>
      <c r="KL3068" s="961"/>
      <c r="KR3068" s="569">
        <v>650</v>
      </c>
      <c r="KS3068" s="569">
        <v>680</v>
      </c>
      <c r="LO3068" s="944">
        <v>860</v>
      </c>
      <c r="BNK3068" s="303">
        <v>3000</v>
      </c>
      <c r="BNM3068" s="303">
        <v>3000</v>
      </c>
      <c r="BOH3068" s="303">
        <v>1000</v>
      </c>
      <c r="BOW3068" s="303">
        <v>1000</v>
      </c>
      <c r="BOX3068" s="303">
        <v>2000</v>
      </c>
      <c r="BPF3068" s="303">
        <v>3240</v>
      </c>
      <c r="BRK3068" s="334">
        <v>70</v>
      </c>
      <c r="BRZ3068" s="303">
        <v>790</v>
      </c>
    </row>
    <row r="3069" spans="2:368 1433:1908" ht="45" customHeight="1">
      <c r="B3069" s="203">
        <v>5714400224</v>
      </c>
      <c r="C3069" s="203" t="str">
        <f>VLOOKUP(B3069,'效期天數(2025.1126更新)'!B:C,2,FALSE)</f>
        <v>AST</v>
      </c>
      <c r="D3069" s="203">
        <f>VLOOKUP(B3069,'效期天數(2025.1126更新)'!B:E,4,0)</f>
        <v>120</v>
      </c>
      <c r="E3069" s="204" t="e">
        <f>VLOOKUP(F3069,'帳庫存(20260119  00點更新)'!C:I,7,0)</f>
        <v>#N/A</v>
      </c>
      <c r="F3069" s="296">
        <v>22426132</v>
      </c>
      <c r="G3069" s="295">
        <v>46107</v>
      </c>
      <c r="H3069" s="587" t="s">
        <v>8649</v>
      </c>
      <c r="J3069" s="352">
        <f t="shared" si="362"/>
        <v>46227</v>
      </c>
      <c r="K3069" s="203" t="s">
        <v>8574</v>
      </c>
      <c r="L3069" s="204">
        <v>12000</v>
      </c>
      <c r="M3069" s="204">
        <v>11900</v>
      </c>
      <c r="N3069" s="204">
        <f t="shared" si="363"/>
        <v>14410</v>
      </c>
      <c r="O3069" s="354">
        <f>M3069-N3069+KZ3069+LS3069</f>
        <v>0</v>
      </c>
      <c r="KL3069" s="961"/>
      <c r="KZ3069" s="651">
        <v>2000</v>
      </c>
      <c r="LS3069" s="944">
        <v>510</v>
      </c>
      <c r="BOD3069" s="303">
        <v>11000</v>
      </c>
      <c r="BPF3069" s="303">
        <v>900</v>
      </c>
      <c r="BPX3069" s="303">
        <v>1000</v>
      </c>
      <c r="BPY3069" s="303">
        <v>500</v>
      </c>
      <c r="BQA3069" s="303">
        <v>500</v>
      </c>
      <c r="BRI3069" s="303">
        <v>510</v>
      </c>
    </row>
    <row r="3070" spans="2:368 1433:1908" ht="45" customHeight="1">
      <c r="B3070" s="203">
        <v>5714400224</v>
      </c>
      <c r="C3070" s="203" t="str">
        <f>VLOOKUP(B3070,'效期天數(2025.1126更新)'!B:C,2,FALSE)</f>
        <v>AST</v>
      </c>
      <c r="D3070" s="203">
        <f>VLOOKUP(B3070,'效期天數(2025.1126更新)'!B:E,4,0)</f>
        <v>120</v>
      </c>
      <c r="E3070" s="204" t="e">
        <f>VLOOKUP(F3070,'帳庫存(20260119  00點更新)'!C:I,7,0)</f>
        <v>#N/A</v>
      </c>
      <c r="F3070" s="296">
        <v>22426133</v>
      </c>
      <c r="G3070" s="295">
        <v>46107</v>
      </c>
      <c r="H3070" s="587" t="s">
        <v>8649</v>
      </c>
      <c r="J3070" s="352">
        <f t="shared" si="362"/>
        <v>46227</v>
      </c>
      <c r="K3070" s="203" t="s">
        <v>8574</v>
      </c>
      <c r="L3070" s="204">
        <v>12000</v>
      </c>
      <c r="M3070" s="204">
        <v>11900</v>
      </c>
      <c r="N3070" s="204">
        <f t="shared" si="363"/>
        <v>11900</v>
      </c>
      <c r="O3070" s="354">
        <f>M3070-N3070</f>
        <v>0</v>
      </c>
      <c r="KL3070" s="961"/>
      <c r="BPV3070" s="303">
        <v>8000</v>
      </c>
      <c r="BPZ3070" s="303">
        <v>900</v>
      </c>
      <c r="BQA3070" s="303">
        <v>1000</v>
      </c>
      <c r="BTC3070" s="303">
        <v>2000</v>
      </c>
    </row>
    <row r="3071" spans="2:368 1433:1908" ht="45" customHeight="1">
      <c r="B3071" s="203">
        <v>5714400224</v>
      </c>
      <c r="C3071" s="203" t="str">
        <f>VLOOKUP(B3071,'效期天數(2025.1126更新)'!B:C,2,FALSE)</f>
        <v>AST</v>
      </c>
      <c r="D3071" s="203">
        <f>VLOOKUP(B3071,'效期天數(2025.1126更新)'!B:E,4,0)</f>
        <v>120</v>
      </c>
      <c r="E3071" s="204" t="e">
        <f>VLOOKUP(F3071,'帳庫存(20260119  00點更新)'!C:I,7,0)</f>
        <v>#N/A</v>
      </c>
      <c r="F3071" s="296">
        <v>22426134</v>
      </c>
      <c r="G3071" s="295">
        <v>46107</v>
      </c>
      <c r="H3071" s="587" t="s">
        <v>8649</v>
      </c>
      <c r="J3071" s="352">
        <f t="shared" si="362"/>
        <v>46227</v>
      </c>
      <c r="K3071" s="203" t="s">
        <v>8574</v>
      </c>
      <c r="L3071" s="204">
        <v>12000</v>
      </c>
      <c r="M3071" s="204">
        <v>11910</v>
      </c>
      <c r="N3071" s="204">
        <f t="shared" si="363"/>
        <v>11910</v>
      </c>
      <c r="O3071" s="354">
        <f>M3071-N3071+ND3071</f>
        <v>410</v>
      </c>
      <c r="KL3071" s="961"/>
      <c r="ND3071" s="651">
        <v>410</v>
      </c>
      <c r="BQB3071" s="303">
        <v>4910</v>
      </c>
      <c r="BQF3071" s="303">
        <v>6000</v>
      </c>
      <c r="BTV3071" s="303">
        <v>1000</v>
      </c>
    </row>
    <row r="3072" spans="2:368 1433:1908" ht="45" customHeight="1">
      <c r="B3072" s="203">
        <v>5714400224</v>
      </c>
      <c r="C3072" s="203" t="str">
        <f>VLOOKUP(B3072,'效期天數(2025.1126更新)'!B:C,2,FALSE)</f>
        <v>AST</v>
      </c>
      <c r="D3072" s="203">
        <f>VLOOKUP(B3072,'效期天數(2025.1126更新)'!B:E,4,0)</f>
        <v>120</v>
      </c>
      <c r="E3072" s="204" t="e">
        <f>VLOOKUP(F3072,'帳庫存(20260119  00點更新)'!C:I,7,0)</f>
        <v>#N/A</v>
      </c>
      <c r="F3072" s="296">
        <v>22426161</v>
      </c>
      <c r="G3072" s="295">
        <v>46127</v>
      </c>
      <c r="H3072" s="580" t="s">
        <v>9086</v>
      </c>
      <c r="I3072" s="576" t="s">
        <v>9282</v>
      </c>
      <c r="J3072" s="352">
        <f t="shared" si="362"/>
        <v>46247</v>
      </c>
      <c r="K3072" s="203" t="s">
        <v>8993</v>
      </c>
      <c r="L3072" s="204">
        <v>12000</v>
      </c>
      <c r="M3072" s="204">
        <v>11810</v>
      </c>
      <c r="N3072" s="204">
        <f t="shared" si="363"/>
        <v>12290</v>
      </c>
      <c r="O3072" s="354">
        <f>M3072-N3072+MY3072</f>
        <v>0</v>
      </c>
      <c r="MY3072" s="651">
        <v>480</v>
      </c>
      <c r="BQK3072" s="303">
        <v>10000</v>
      </c>
      <c r="BTB3072" s="303">
        <v>1000</v>
      </c>
      <c r="BTI3072" s="303">
        <v>810</v>
      </c>
      <c r="BUJ3072" s="303">
        <v>480</v>
      </c>
    </row>
    <row r="3073" spans="2:374 1814:1933" ht="45" customHeight="1">
      <c r="B3073" s="203">
        <v>5714400224</v>
      </c>
      <c r="C3073" s="203" t="str">
        <f>VLOOKUP(B3073,'效期天數(2025.1126更新)'!B:C,2,FALSE)</f>
        <v>AST</v>
      </c>
      <c r="D3073" s="203">
        <f>VLOOKUP(B3073,'效期天數(2025.1126更新)'!B:E,4,0)</f>
        <v>120</v>
      </c>
      <c r="E3073" s="204" t="e">
        <f>VLOOKUP(F3073,'帳庫存(20260119  00點更新)'!C:I,7,0)</f>
        <v>#N/A</v>
      </c>
      <c r="F3073" s="296">
        <v>22426162</v>
      </c>
      <c r="G3073" s="295">
        <v>46127</v>
      </c>
      <c r="H3073" s="580" t="s">
        <v>9086</v>
      </c>
      <c r="I3073" s="576" t="s">
        <v>9282</v>
      </c>
      <c r="J3073" s="352">
        <f t="shared" si="362"/>
        <v>46247</v>
      </c>
      <c r="K3073" s="203" t="s">
        <v>8993</v>
      </c>
      <c r="L3073" s="204">
        <v>12000</v>
      </c>
      <c r="M3073" s="204">
        <v>11850</v>
      </c>
      <c r="N3073" s="204">
        <f t="shared" si="363"/>
        <v>11850</v>
      </c>
      <c r="O3073" s="354">
        <f t="shared" ref="O3073:O3078" si="365">M3073-N3073</f>
        <v>0</v>
      </c>
      <c r="BQT3073" s="303">
        <v>10000</v>
      </c>
      <c r="BTI3073" s="303">
        <v>1850</v>
      </c>
    </row>
    <row r="3074" spans="2:374 1814:1933" ht="45" customHeight="1">
      <c r="B3074" s="203">
        <v>5714400224</v>
      </c>
      <c r="C3074" s="203" t="str">
        <f>VLOOKUP(B3074,'效期天數(2025.1126更新)'!B:C,2,FALSE)</f>
        <v>AST</v>
      </c>
      <c r="D3074" s="203">
        <f>VLOOKUP(B3074,'效期天數(2025.1126更新)'!B:E,4,0)</f>
        <v>120</v>
      </c>
      <c r="E3074" s="204" t="e">
        <f>VLOOKUP(F3074,'帳庫存(20260119  00點更新)'!C:I,7,0)</f>
        <v>#N/A</v>
      </c>
      <c r="F3074" s="296">
        <v>22426163</v>
      </c>
      <c r="G3074" s="295">
        <v>46127</v>
      </c>
      <c r="H3074" s="580" t="s">
        <v>9086</v>
      </c>
      <c r="I3074" s="576" t="s">
        <v>9282</v>
      </c>
      <c r="J3074" s="352">
        <f t="shared" si="362"/>
        <v>46247</v>
      </c>
      <c r="K3074" s="203" t="s">
        <v>8993</v>
      </c>
      <c r="L3074" s="204">
        <v>12000</v>
      </c>
      <c r="M3074" s="204">
        <v>11850</v>
      </c>
      <c r="N3074" s="204">
        <f t="shared" si="363"/>
        <v>11850</v>
      </c>
      <c r="O3074" s="354">
        <f t="shared" si="365"/>
        <v>0</v>
      </c>
      <c r="BQW3074" s="303">
        <v>10000</v>
      </c>
      <c r="BTI3074" s="303">
        <v>1850</v>
      </c>
    </row>
    <row r="3075" spans="2:374 1814:1933" ht="45" customHeight="1">
      <c r="B3075" s="203">
        <v>5714400224</v>
      </c>
      <c r="C3075" s="203" t="str">
        <f>VLOOKUP(B3075,'效期天數(2025.1126更新)'!B:C,2,FALSE)</f>
        <v>AST</v>
      </c>
      <c r="D3075" s="203">
        <f>VLOOKUP(B3075,'效期天數(2025.1126更新)'!B:E,4,0)</f>
        <v>120</v>
      </c>
      <c r="E3075" s="204" t="e">
        <f>VLOOKUP(F3075,'帳庫存(20260119  00點更新)'!C:I,7,0)</f>
        <v>#N/A</v>
      </c>
      <c r="F3075" s="296">
        <v>22426164</v>
      </c>
      <c r="G3075" s="295">
        <v>46127</v>
      </c>
      <c r="H3075" s="580" t="s">
        <v>9086</v>
      </c>
      <c r="I3075" s="576" t="s">
        <v>9282</v>
      </c>
      <c r="J3075" s="352">
        <f t="shared" si="362"/>
        <v>46247</v>
      </c>
      <c r="K3075" s="203" t="s">
        <v>8993</v>
      </c>
      <c r="L3075" s="204">
        <v>12000</v>
      </c>
      <c r="M3075" s="204">
        <v>11850</v>
      </c>
      <c r="N3075" s="204">
        <f t="shared" si="363"/>
        <v>11850</v>
      </c>
      <c r="O3075" s="354">
        <f t="shared" si="365"/>
        <v>0</v>
      </c>
      <c r="BRT3075" s="303">
        <v>10000</v>
      </c>
      <c r="BUF3075" s="303">
        <v>1000</v>
      </c>
      <c r="BUJ3075" s="303">
        <v>850</v>
      </c>
    </row>
    <row r="3076" spans="2:374 1814:1933" ht="45" customHeight="1">
      <c r="B3076" s="203">
        <v>5714400224</v>
      </c>
      <c r="C3076" s="203" t="str">
        <f>VLOOKUP(B3076,'效期天數(2025.1126更新)'!B:C,2,FALSE)</f>
        <v>AST</v>
      </c>
      <c r="D3076" s="203">
        <f>VLOOKUP(B3076,'效期天數(2025.1126更新)'!B:E,4,0)</f>
        <v>120</v>
      </c>
      <c r="E3076" s="204" t="e">
        <f>VLOOKUP(F3076,'帳庫存(20260119  00點更新)'!C:I,7,0)</f>
        <v>#N/A</v>
      </c>
      <c r="F3076" s="296">
        <v>22426181</v>
      </c>
      <c r="G3076" s="295">
        <v>46141</v>
      </c>
      <c r="H3076" s="753" t="s">
        <v>9509</v>
      </c>
      <c r="J3076" s="352">
        <f t="shared" si="362"/>
        <v>46261</v>
      </c>
      <c r="K3076" s="203" t="s">
        <v>9286</v>
      </c>
      <c r="L3076" s="204">
        <v>9000</v>
      </c>
      <c r="M3076" s="204">
        <v>9130</v>
      </c>
      <c r="N3076" s="204">
        <f t="shared" si="363"/>
        <v>9130</v>
      </c>
      <c r="O3076" s="354">
        <f t="shared" si="365"/>
        <v>0</v>
      </c>
      <c r="BRB3076" s="303">
        <v>8000</v>
      </c>
      <c r="BRK3076" s="334">
        <v>30</v>
      </c>
      <c r="BSV3076" s="303">
        <v>1100</v>
      </c>
    </row>
    <row r="3077" spans="2:374 1814:1933" ht="45" customHeight="1">
      <c r="B3077" s="203">
        <v>5714400224</v>
      </c>
      <c r="C3077" s="203" t="str">
        <f>VLOOKUP(B3077,'效期天數(2025.1126更新)'!B:C,2,FALSE)</f>
        <v>AST</v>
      </c>
      <c r="D3077" s="203">
        <f>VLOOKUP(B3077,'效期天數(2025.1126更新)'!B:E,4,0)</f>
        <v>120</v>
      </c>
      <c r="E3077" s="204" t="e">
        <f>VLOOKUP(F3077,'帳庫存(20260119  00點更新)'!C:I,7,0)</f>
        <v>#N/A</v>
      </c>
      <c r="F3077" s="296">
        <v>22426182</v>
      </c>
      <c r="G3077" s="295">
        <v>46141</v>
      </c>
      <c r="H3077" s="753" t="s">
        <v>9509</v>
      </c>
      <c r="J3077" s="352">
        <f t="shared" si="362"/>
        <v>46261</v>
      </c>
      <c r="K3077" s="203" t="s">
        <v>9286</v>
      </c>
      <c r="L3077" s="204">
        <v>9000</v>
      </c>
      <c r="M3077" s="204">
        <v>9100</v>
      </c>
      <c r="N3077" s="204">
        <f t="shared" si="363"/>
        <v>9100</v>
      </c>
      <c r="O3077" s="354">
        <f t="shared" si="365"/>
        <v>0</v>
      </c>
      <c r="BRB3077" s="303">
        <v>2000</v>
      </c>
      <c r="BRF3077" s="303">
        <v>6000</v>
      </c>
      <c r="BSV3077" s="303">
        <v>1100</v>
      </c>
    </row>
    <row r="3078" spans="2:374 1814:1933" ht="45" customHeight="1">
      <c r="B3078" s="203">
        <v>5714400224</v>
      </c>
      <c r="C3078" s="203" t="str">
        <f>VLOOKUP(B3078,'效期天數(2025.1126更新)'!B:C,2,FALSE)</f>
        <v>AST</v>
      </c>
      <c r="D3078" s="203">
        <f>VLOOKUP(B3078,'效期天數(2025.1126更新)'!B:E,4,0)</f>
        <v>120</v>
      </c>
      <c r="E3078" s="204" t="e">
        <f>VLOOKUP(F3078,'帳庫存(20260119  00點更新)'!C:I,7,0)</f>
        <v>#N/A</v>
      </c>
      <c r="F3078" s="296">
        <v>22426183</v>
      </c>
      <c r="G3078" s="295">
        <v>46141</v>
      </c>
      <c r="H3078" s="753" t="s">
        <v>9509</v>
      </c>
      <c r="J3078" s="352">
        <f t="shared" si="362"/>
        <v>46261</v>
      </c>
      <c r="K3078" s="203" t="s">
        <v>9286</v>
      </c>
      <c r="L3078" s="204">
        <v>9000</v>
      </c>
      <c r="M3078" s="204">
        <v>9080</v>
      </c>
      <c r="N3078" s="204">
        <f t="shared" si="363"/>
        <v>9080</v>
      </c>
      <c r="O3078" s="354">
        <f t="shared" si="365"/>
        <v>0</v>
      </c>
      <c r="BRF3078" s="303">
        <v>4000</v>
      </c>
      <c r="BRG3078" s="303">
        <v>4000</v>
      </c>
      <c r="BSV3078" s="303">
        <v>1080</v>
      </c>
    </row>
    <row r="3079" spans="2:374 1814:1933" ht="45" customHeight="1">
      <c r="B3079" s="203">
        <v>5714400224</v>
      </c>
      <c r="C3079" s="203" t="str">
        <f>VLOOKUP(B3079,'效期天數(2025.1126更新)'!B:C,2,FALSE)</f>
        <v>AST</v>
      </c>
      <c r="D3079" s="203">
        <f>VLOOKUP(B3079,'效期天數(2025.1126更新)'!B:E,4,0)</f>
        <v>120</v>
      </c>
      <c r="E3079" s="204" t="e">
        <f>VLOOKUP(F3079,'帳庫存(20260119  00點更新)'!C:I,7,0)</f>
        <v>#N/A</v>
      </c>
      <c r="F3079" s="296">
        <v>22426184</v>
      </c>
      <c r="G3079" s="295">
        <v>46141</v>
      </c>
      <c r="H3079" s="753" t="s">
        <v>9509</v>
      </c>
      <c r="J3079" s="352">
        <f t="shared" si="362"/>
        <v>46261</v>
      </c>
      <c r="K3079" s="203" t="s">
        <v>9286</v>
      </c>
      <c r="L3079" s="204">
        <v>9000</v>
      </c>
      <c r="M3079" s="204">
        <v>9090</v>
      </c>
      <c r="N3079" s="204">
        <f t="shared" si="363"/>
        <v>9090</v>
      </c>
      <c r="O3079" s="354">
        <f>M3079-N3079+NJ3079</f>
        <v>1030</v>
      </c>
      <c r="NJ3079" s="651">
        <v>1030</v>
      </c>
      <c r="BRG3079" s="303">
        <v>6000</v>
      </c>
      <c r="BUK3079" s="303">
        <v>3090</v>
      </c>
    </row>
    <row r="3080" spans="2:374 1814:1933" ht="45" customHeight="1">
      <c r="B3080" s="203">
        <v>5714400224</v>
      </c>
      <c r="C3080" s="203" t="str">
        <f>VLOOKUP(B3080,'效期天數(2025.1126更新)'!B:C,2,FALSE)</f>
        <v>AST</v>
      </c>
      <c r="D3080" s="203">
        <f>VLOOKUP(B3080,'效期天數(2025.1126更新)'!B:E,4,0)</f>
        <v>120</v>
      </c>
      <c r="E3080" s="204" t="e">
        <f>VLOOKUP(F3080,'帳庫存(20260119  00點更新)'!C:I,7,0)</f>
        <v>#N/A</v>
      </c>
      <c r="F3080" s="296">
        <v>22426191</v>
      </c>
      <c r="G3080" s="295">
        <v>46146</v>
      </c>
      <c r="H3080" s="878" t="s">
        <v>9505</v>
      </c>
      <c r="J3080" s="352">
        <f t="shared" ref="J3080:J3143" si="366">G3080+D3080</f>
        <v>46266</v>
      </c>
      <c r="K3080" s="203" t="s">
        <v>9363</v>
      </c>
      <c r="L3080" s="204">
        <v>9000</v>
      </c>
      <c r="M3080" s="204">
        <v>9070</v>
      </c>
      <c r="N3080" s="204">
        <f t="shared" ref="N3080:N3143" si="367">SUM(NS3080:XFD3080)</f>
        <v>9070</v>
      </c>
      <c r="O3080" s="354">
        <f>M3080-N3080+NE3080</f>
        <v>480</v>
      </c>
      <c r="NE3080" s="651">
        <v>480</v>
      </c>
      <c r="BST3080" s="303">
        <v>8000</v>
      </c>
      <c r="BTW3080" s="303">
        <v>1070</v>
      </c>
    </row>
    <row r="3081" spans="2:374 1814:1933" ht="45" customHeight="1">
      <c r="B3081" s="203">
        <v>5714400224</v>
      </c>
      <c r="C3081" s="203" t="str">
        <f>VLOOKUP(B3081,'效期天數(2025.1126更新)'!B:C,2,FALSE)</f>
        <v>AST</v>
      </c>
      <c r="D3081" s="203">
        <f>VLOOKUP(B3081,'效期天數(2025.1126更新)'!B:E,4,0)</f>
        <v>120</v>
      </c>
      <c r="E3081" s="204" t="e">
        <f>VLOOKUP(F3081,'帳庫存(20260119  00點更新)'!C:I,7,0)</f>
        <v>#N/A</v>
      </c>
      <c r="F3081" s="296">
        <v>22426192</v>
      </c>
      <c r="G3081" s="295">
        <v>46146</v>
      </c>
      <c r="H3081" s="878" t="s">
        <v>9505</v>
      </c>
      <c r="J3081" s="352">
        <f t="shared" si="366"/>
        <v>46266</v>
      </c>
      <c r="K3081" s="203" t="s">
        <v>9363</v>
      </c>
      <c r="L3081" s="204">
        <v>9000</v>
      </c>
      <c r="M3081" s="204">
        <v>9170</v>
      </c>
      <c r="N3081" s="204">
        <f t="shared" si="367"/>
        <v>9460</v>
      </c>
      <c r="O3081" s="354">
        <f>M3081-N3081+NA3081</f>
        <v>0</v>
      </c>
      <c r="NA3081" s="814">
        <v>290</v>
      </c>
      <c r="BST3081" s="303">
        <v>2000</v>
      </c>
      <c r="BSU3081" s="303">
        <v>7170</v>
      </c>
      <c r="BVI3081" s="303">
        <v>290</v>
      </c>
    </row>
    <row r="3082" spans="2:374 1814:1933" ht="45" customHeight="1">
      <c r="B3082" s="203">
        <v>5714400224</v>
      </c>
      <c r="C3082" s="203" t="str">
        <f>VLOOKUP(B3082,'效期天數(2025.1126更新)'!B:C,2,FALSE)</f>
        <v>AST</v>
      </c>
      <c r="D3082" s="203">
        <f>VLOOKUP(B3082,'效期天數(2025.1126更新)'!B:E,4,0)</f>
        <v>120</v>
      </c>
      <c r="E3082" s="204" t="e">
        <f>VLOOKUP(F3082,'帳庫存(20260119  00點更新)'!C:I,7,0)</f>
        <v>#N/A</v>
      </c>
      <c r="F3082" s="296">
        <v>22426193</v>
      </c>
      <c r="G3082" s="295">
        <v>46146</v>
      </c>
      <c r="H3082" s="878" t="s">
        <v>9505</v>
      </c>
      <c r="J3082" s="352">
        <f t="shared" si="366"/>
        <v>46266</v>
      </c>
      <c r="K3082" s="203" t="s">
        <v>9363</v>
      </c>
      <c r="L3082" s="204">
        <v>9000</v>
      </c>
      <c r="M3082" s="204">
        <v>9250</v>
      </c>
      <c r="N3082" s="204">
        <f t="shared" si="367"/>
        <v>8750</v>
      </c>
      <c r="O3082" s="354">
        <f>M3082-N3082</f>
        <v>500</v>
      </c>
      <c r="BTY3082" s="303">
        <v>3250</v>
      </c>
      <c r="BTZ3082" s="303">
        <v>5000</v>
      </c>
      <c r="BUQ3082" s="303">
        <v>500</v>
      </c>
    </row>
    <row r="3083" spans="2:374 1814:1933" ht="45" customHeight="1">
      <c r="B3083" s="203">
        <v>5714400224</v>
      </c>
      <c r="C3083" s="203" t="str">
        <f>VLOOKUP(B3083,'效期天數(2025.1126更新)'!B:C,2,FALSE)</f>
        <v>AST</v>
      </c>
      <c r="D3083" s="203">
        <f>VLOOKUP(B3083,'效期天數(2025.1126更新)'!B:E,4,0)</f>
        <v>120</v>
      </c>
      <c r="E3083" s="204" t="e">
        <f>VLOOKUP(F3083,'帳庫存(20260119  00點更新)'!C:I,7,0)</f>
        <v>#N/A</v>
      </c>
      <c r="F3083" s="296">
        <v>22426194</v>
      </c>
      <c r="G3083" s="295">
        <v>46146</v>
      </c>
      <c r="H3083" s="878" t="s">
        <v>9505</v>
      </c>
      <c r="J3083" s="352">
        <f t="shared" si="366"/>
        <v>46266</v>
      </c>
      <c r="K3083" s="203" t="s">
        <v>9363</v>
      </c>
      <c r="L3083" s="204">
        <v>9000</v>
      </c>
      <c r="M3083" s="204">
        <v>9060</v>
      </c>
      <c r="N3083" s="204">
        <f t="shared" si="367"/>
        <v>4000</v>
      </c>
      <c r="O3083" s="354">
        <f>M3083-N3083+NH3083</f>
        <v>5470</v>
      </c>
      <c r="NH3083" s="651">
        <v>410</v>
      </c>
      <c r="BUP3083" s="303">
        <v>2000</v>
      </c>
      <c r="BUS3083" s="303">
        <v>2000</v>
      </c>
    </row>
    <row r="3084" spans="2:374 1814:1933" ht="45" customHeight="1">
      <c r="B3084" s="203">
        <v>5714400224</v>
      </c>
      <c r="C3084" s="203" t="str">
        <f>VLOOKUP(B3084,'效期天數(2025.1126更新)'!B:C,2,FALSE)</f>
        <v>AST</v>
      </c>
      <c r="D3084" s="203">
        <f>VLOOKUP(B3084,'效期天數(2025.1126更新)'!B:E,4,0)</f>
        <v>120</v>
      </c>
      <c r="E3084" s="204" t="e">
        <f>VLOOKUP(F3084,'帳庫存(20260119  00點更新)'!C:I,7,0)</f>
        <v>#N/A</v>
      </c>
      <c r="F3084" s="296" t="s">
        <v>9850</v>
      </c>
      <c r="G3084" s="295">
        <v>46164</v>
      </c>
      <c r="J3084" s="352">
        <f t="shared" si="366"/>
        <v>46284</v>
      </c>
      <c r="K3084" s="203" t="s">
        <v>10007</v>
      </c>
      <c r="L3084" s="204">
        <v>12000</v>
      </c>
      <c r="N3084" s="204">
        <f t="shared" si="367"/>
        <v>0</v>
      </c>
      <c r="O3084" s="354">
        <f t="shared" ref="O3084:O3099" si="368">M3084-N3084</f>
        <v>0</v>
      </c>
    </row>
    <row r="3085" spans="2:374 1814:1933" ht="45" customHeight="1">
      <c r="B3085" s="203">
        <v>5714400224</v>
      </c>
      <c r="C3085" s="203" t="str">
        <f>VLOOKUP(B3085,'效期天數(2025.1126更新)'!B:C,2,FALSE)</f>
        <v>AST</v>
      </c>
      <c r="D3085" s="203">
        <f>VLOOKUP(B3085,'效期天數(2025.1126更新)'!B:E,4,0)</f>
        <v>120</v>
      </c>
      <c r="E3085" s="204" t="e">
        <f>VLOOKUP(F3085,'帳庫存(20260119  00點更新)'!C:I,7,0)</f>
        <v>#N/A</v>
      </c>
      <c r="F3085" s="296">
        <v>22426231</v>
      </c>
      <c r="G3085" s="295">
        <v>46176</v>
      </c>
      <c r="J3085" s="352">
        <f t="shared" si="366"/>
        <v>46296</v>
      </c>
      <c r="K3085" s="203" t="s">
        <v>10285</v>
      </c>
      <c r="L3085" s="204">
        <v>9000</v>
      </c>
      <c r="N3085" s="204">
        <f t="shared" si="367"/>
        <v>0</v>
      </c>
      <c r="O3085" s="354">
        <f t="shared" si="368"/>
        <v>0</v>
      </c>
    </row>
    <row r="3086" spans="2:374 1814:1933" ht="45" customHeight="1">
      <c r="B3086" s="203">
        <v>5714400224</v>
      </c>
      <c r="C3086" s="203" t="str">
        <f>VLOOKUP(B3086,'效期天數(2025.1126更新)'!B:C,2,FALSE)</f>
        <v>AST</v>
      </c>
      <c r="D3086" s="203">
        <f>VLOOKUP(B3086,'效期天數(2025.1126更新)'!B:E,4,0)</f>
        <v>120</v>
      </c>
      <c r="E3086" s="204" t="e">
        <f>VLOOKUP(F3086,'帳庫存(20260119  00點更新)'!C:I,7,0)</f>
        <v>#N/A</v>
      </c>
      <c r="F3086" s="296">
        <v>22426232</v>
      </c>
      <c r="G3086" s="295">
        <v>46176</v>
      </c>
      <c r="J3086" s="352">
        <f t="shared" si="366"/>
        <v>46296</v>
      </c>
      <c r="K3086" s="203" t="s">
        <v>10285</v>
      </c>
      <c r="L3086" s="204">
        <v>9000</v>
      </c>
      <c r="N3086" s="204">
        <f t="shared" si="367"/>
        <v>0</v>
      </c>
      <c r="O3086" s="354">
        <f t="shared" si="368"/>
        <v>0</v>
      </c>
    </row>
    <row r="3087" spans="2:374 1814:1933" ht="45" customHeight="1">
      <c r="B3087" s="203">
        <v>5714400224</v>
      </c>
      <c r="C3087" s="203" t="str">
        <f>VLOOKUP(B3087,'效期天數(2025.1126更新)'!B:C,2,FALSE)</f>
        <v>AST</v>
      </c>
      <c r="D3087" s="203">
        <f>VLOOKUP(B3087,'效期天數(2025.1126更新)'!B:E,4,0)</f>
        <v>120</v>
      </c>
      <c r="E3087" s="204" t="e">
        <f>VLOOKUP(F3087,'帳庫存(20260119  00點更新)'!C:I,7,0)</f>
        <v>#N/A</v>
      </c>
      <c r="F3087" s="296">
        <v>22426233</v>
      </c>
      <c r="G3087" s="295">
        <v>46176</v>
      </c>
      <c r="J3087" s="352">
        <f t="shared" si="366"/>
        <v>46296</v>
      </c>
      <c r="K3087" s="203" t="s">
        <v>10285</v>
      </c>
      <c r="L3087" s="204">
        <v>9000</v>
      </c>
      <c r="N3087" s="204">
        <f t="shared" si="367"/>
        <v>0</v>
      </c>
      <c r="O3087" s="354">
        <f t="shared" si="368"/>
        <v>0</v>
      </c>
    </row>
    <row r="3088" spans="2:374 1814:1933" ht="45" customHeight="1">
      <c r="B3088" s="203">
        <v>5714400224</v>
      </c>
      <c r="C3088" s="203" t="str">
        <f>VLOOKUP(B3088,'效期天數(2025.1126更新)'!B:C,2,FALSE)</f>
        <v>AST</v>
      </c>
      <c r="D3088" s="203">
        <f>VLOOKUP(B3088,'效期天數(2025.1126更新)'!B:E,4,0)</f>
        <v>120</v>
      </c>
      <c r="E3088" s="204" t="e">
        <f>VLOOKUP(F3088,'帳庫存(20260119  00點更新)'!C:I,7,0)</f>
        <v>#N/A</v>
      </c>
      <c r="F3088" s="296">
        <v>22426234</v>
      </c>
      <c r="G3088" s="295">
        <v>46176</v>
      </c>
      <c r="J3088" s="352">
        <f t="shared" si="366"/>
        <v>46296</v>
      </c>
      <c r="K3088" s="203" t="s">
        <v>10285</v>
      </c>
      <c r="L3088" s="204">
        <v>9000</v>
      </c>
      <c r="N3088" s="204">
        <f t="shared" si="367"/>
        <v>0</v>
      </c>
      <c r="O3088" s="354">
        <f t="shared" si="368"/>
        <v>0</v>
      </c>
    </row>
    <row r="3089" spans="1:298 1177:1588" ht="45" customHeight="1">
      <c r="B3089" s="203">
        <v>5714400225</v>
      </c>
      <c r="C3089" s="203" t="str">
        <f>VLOOKUP(B3089,'效期天數(2025.1126更新)'!B:C,2,FALSE)</f>
        <v>ALT-A</v>
      </c>
      <c r="D3089" s="203">
        <f>VLOOKUP(B3089,'效期天數(2025.1126更新)'!B:E,4,0)</f>
        <v>210</v>
      </c>
      <c r="E3089" s="204" t="e">
        <f>VLOOKUP(F3089,'帳庫存(20260119  00點更新)'!C:I,7,0)</f>
        <v>#N/A</v>
      </c>
      <c r="F3089" s="296" t="s">
        <v>5765</v>
      </c>
      <c r="G3089" s="295">
        <v>45867</v>
      </c>
      <c r="H3089" s="295" t="s">
        <v>5767</v>
      </c>
      <c r="I3089" s="289" t="s">
        <v>5766</v>
      </c>
      <c r="J3089" s="352">
        <f t="shared" si="366"/>
        <v>46077</v>
      </c>
      <c r="K3089" s="203" t="s">
        <v>5681</v>
      </c>
      <c r="M3089" s="204">
        <v>2490</v>
      </c>
      <c r="N3089" s="204">
        <f t="shared" si="367"/>
        <v>2490</v>
      </c>
      <c r="O3089" s="354">
        <f t="shared" si="368"/>
        <v>0</v>
      </c>
      <c r="P3089" s="204" t="e">
        <f t="shared" ref="P3089:P3120" si="369">IF(O3089=E3089,TRUE,FALSE)</f>
        <v>#N/A</v>
      </c>
      <c r="Q3089" s="586" t="e">
        <f t="shared" ref="Q3089:Q3120" si="370">O3089-E3089</f>
        <v>#N/A</v>
      </c>
      <c r="KL3089" s="961"/>
      <c r="ASG3089" s="303">
        <v>1490</v>
      </c>
      <c r="AVH3089" s="303">
        <v>1000</v>
      </c>
    </row>
    <row r="3090" spans="1:298 1177:1588" ht="45" customHeight="1">
      <c r="A3090" s="714" t="s">
        <v>4949</v>
      </c>
      <c r="B3090" s="203">
        <v>5714400225</v>
      </c>
      <c r="C3090" s="203" t="str">
        <f>VLOOKUP(B3090,'效期天數(2025.1126更新)'!B:C,2,FALSE)</f>
        <v>ALT-A</v>
      </c>
      <c r="D3090" s="203">
        <f>VLOOKUP(B3090,'效期天數(2025.1126更新)'!B:E,4,0)</f>
        <v>210</v>
      </c>
      <c r="E3090" s="204" t="e">
        <f>VLOOKUP(F3090,'帳庫存(20260119  00點更新)'!C:I,7,0)</f>
        <v>#N/A</v>
      </c>
      <c r="F3090" s="296" t="s">
        <v>6328</v>
      </c>
      <c r="G3090" s="295">
        <v>45870</v>
      </c>
      <c r="H3090" s="566" t="s">
        <v>6378</v>
      </c>
      <c r="I3090" s="305" t="s">
        <v>6822</v>
      </c>
      <c r="J3090" s="352">
        <f t="shared" si="366"/>
        <v>46080</v>
      </c>
      <c r="K3090" s="203" t="s">
        <v>5719</v>
      </c>
      <c r="L3090" s="204">
        <v>12000</v>
      </c>
      <c r="M3090" s="204">
        <v>12050</v>
      </c>
      <c r="N3090" s="204">
        <f t="shared" si="367"/>
        <v>12050</v>
      </c>
      <c r="O3090" s="354">
        <f t="shared" si="368"/>
        <v>0</v>
      </c>
      <c r="P3090" s="204" t="e">
        <f t="shared" si="369"/>
        <v>#N/A</v>
      </c>
      <c r="Q3090" s="586" t="e">
        <f t="shared" si="370"/>
        <v>#N/A</v>
      </c>
      <c r="KL3090" s="961"/>
      <c r="AZF3090" s="303">
        <v>6000</v>
      </c>
      <c r="AZX3090" s="334">
        <v>50</v>
      </c>
      <c r="BBB3090" s="303">
        <v>5075</v>
      </c>
      <c r="BBL3090" s="303">
        <v>925</v>
      </c>
    </row>
    <row r="3091" spans="1:298 1177:1588" ht="45" customHeight="1">
      <c r="A3091" s="714" t="s">
        <v>4949</v>
      </c>
      <c r="B3091" s="203">
        <v>5714400225</v>
      </c>
      <c r="C3091" s="203" t="str">
        <f>VLOOKUP(B3091,'效期天數(2025.1126更新)'!B:C,2,FALSE)</f>
        <v>ALT-A</v>
      </c>
      <c r="D3091" s="203">
        <f>VLOOKUP(B3091,'效期天數(2025.1126更新)'!B:E,4,0)</f>
        <v>210</v>
      </c>
      <c r="E3091" s="204" t="e">
        <f>VLOOKUP(F3091,'帳庫存(20260119  00點更新)'!C:I,7,0)</f>
        <v>#N/A</v>
      </c>
      <c r="F3091" s="296" t="s">
        <v>6327</v>
      </c>
      <c r="G3091" s="295">
        <v>45870</v>
      </c>
      <c r="H3091" s="566" t="s">
        <v>6378</v>
      </c>
      <c r="I3091" s="305" t="s">
        <v>6560</v>
      </c>
      <c r="J3091" s="352">
        <f t="shared" si="366"/>
        <v>46080</v>
      </c>
      <c r="K3091" s="203" t="s">
        <v>5719</v>
      </c>
      <c r="L3091" s="204">
        <v>12000</v>
      </c>
      <c r="M3091" s="204">
        <v>12085</v>
      </c>
      <c r="N3091" s="204">
        <f t="shared" si="367"/>
        <v>12085</v>
      </c>
      <c r="O3091" s="354">
        <f t="shared" si="368"/>
        <v>0</v>
      </c>
      <c r="P3091" s="204" t="e">
        <f t="shared" si="369"/>
        <v>#N/A</v>
      </c>
      <c r="Q3091" s="586" t="e">
        <f t="shared" si="370"/>
        <v>#N/A</v>
      </c>
      <c r="KL3091" s="961"/>
      <c r="BAJ3091" s="342">
        <v>40</v>
      </c>
      <c r="BBE3091" s="303">
        <v>40</v>
      </c>
      <c r="BBF3091" s="303">
        <v>40</v>
      </c>
      <c r="BBG3091" s="303">
        <v>11000</v>
      </c>
      <c r="BBL3091" s="303">
        <v>965</v>
      </c>
    </row>
    <row r="3092" spans="1:298 1177:1588" ht="45" customHeight="1">
      <c r="A3092" s="714" t="s">
        <v>4949</v>
      </c>
      <c r="B3092" s="203">
        <v>5714400225</v>
      </c>
      <c r="C3092" s="203" t="str">
        <f>VLOOKUP(B3092,'效期天數(2025.1126更新)'!B:C,2,FALSE)</f>
        <v>ALT-A</v>
      </c>
      <c r="D3092" s="203">
        <f>VLOOKUP(B3092,'效期天數(2025.1126更新)'!B:E,4,0)</f>
        <v>210</v>
      </c>
      <c r="E3092" s="204" t="e">
        <f>VLOOKUP(F3092,'帳庫存(20260119  00點更新)'!C:I,7,0)</f>
        <v>#N/A</v>
      </c>
      <c r="F3092" s="296" t="s">
        <v>6326</v>
      </c>
      <c r="G3092" s="295">
        <v>45870</v>
      </c>
      <c r="H3092" s="566" t="s">
        <v>6378</v>
      </c>
      <c r="I3092" s="305" t="s">
        <v>6822</v>
      </c>
      <c r="J3092" s="352">
        <f t="shared" si="366"/>
        <v>46080</v>
      </c>
      <c r="K3092" s="203" t="s">
        <v>5719</v>
      </c>
      <c r="L3092" s="204">
        <v>12000</v>
      </c>
      <c r="M3092" s="204">
        <v>12035</v>
      </c>
      <c r="N3092" s="204">
        <f t="shared" si="367"/>
        <v>12035</v>
      </c>
      <c r="O3092" s="354">
        <f t="shared" si="368"/>
        <v>0</v>
      </c>
      <c r="P3092" s="204" t="e">
        <f t="shared" si="369"/>
        <v>#N/A</v>
      </c>
      <c r="Q3092" s="586" t="e">
        <f t="shared" si="370"/>
        <v>#N/A</v>
      </c>
      <c r="KL3092" s="961"/>
      <c r="BBL3092" s="303">
        <v>6035</v>
      </c>
      <c r="BDH3092" s="303">
        <v>6000</v>
      </c>
    </row>
    <row r="3093" spans="1:298 1177:1588" ht="45" customHeight="1">
      <c r="A3093" s="714" t="s">
        <v>4949</v>
      </c>
      <c r="B3093" s="203">
        <v>5714400225</v>
      </c>
      <c r="C3093" s="203" t="str">
        <f>VLOOKUP(B3093,'效期天數(2025.1126更新)'!B:C,2,FALSE)</f>
        <v>ALT-A</v>
      </c>
      <c r="D3093" s="203">
        <f>VLOOKUP(B3093,'效期天數(2025.1126更新)'!B:E,4,0)</f>
        <v>210</v>
      </c>
      <c r="E3093" s="204">
        <f>VLOOKUP(F3093,'帳庫存(20260119  00點更新)'!C:I,7,0)</f>
        <v>1590</v>
      </c>
      <c r="F3093" s="296" t="s">
        <v>6325</v>
      </c>
      <c r="G3093" s="295">
        <v>45870</v>
      </c>
      <c r="H3093" s="566" t="s">
        <v>6378</v>
      </c>
      <c r="I3093" s="305" t="s">
        <v>6823</v>
      </c>
      <c r="J3093" s="352">
        <f t="shared" si="366"/>
        <v>46080</v>
      </c>
      <c r="K3093" s="203" t="s">
        <v>5719</v>
      </c>
      <c r="L3093" s="204">
        <v>12000</v>
      </c>
      <c r="M3093" s="204">
        <v>11730</v>
      </c>
      <c r="N3093" s="204">
        <f t="shared" si="367"/>
        <v>11180</v>
      </c>
      <c r="O3093" s="354">
        <f t="shared" si="368"/>
        <v>550</v>
      </c>
      <c r="P3093" s="204" t="b">
        <f t="shared" si="369"/>
        <v>0</v>
      </c>
      <c r="Q3093" s="586">
        <f t="shared" si="370"/>
        <v>-1040</v>
      </c>
      <c r="KL3093" s="961"/>
      <c r="BBO3093" s="303">
        <v>40</v>
      </c>
      <c r="BBT3093" s="751">
        <v>35</v>
      </c>
      <c r="BCO3093" s="303">
        <v>8000</v>
      </c>
      <c r="BDG3093" s="342">
        <v>35</v>
      </c>
      <c r="BDH3093" s="303">
        <v>2000</v>
      </c>
      <c r="BFV3093" s="334">
        <v>30</v>
      </c>
      <c r="BHQ3093" s="303">
        <v>1000</v>
      </c>
      <c r="BIB3093" s="334">
        <v>40</v>
      </c>
    </row>
    <row r="3094" spans="1:298 1177:1588" ht="45" customHeight="1">
      <c r="A3094" s="714" t="s">
        <v>4952</v>
      </c>
      <c r="B3094" s="203">
        <v>5714400225</v>
      </c>
      <c r="C3094" s="203" t="str">
        <f>VLOOKUP(B3094,'效期天數(2025.1126更新)'!B:C,2,FALSE)</f>
        <v>ALT-A</v>
      </c>
      <c r="D3094" s="203">
        <f>VLOOKUP(B3094,'效期天數(2025.1126更新)'!B:E,4,0)</f>
        <v>210</v>
      </c>
      <c r="E3094" s="204" t="e">
        <f>VLOOKUP(F3094,'帳庫存(20260119  00點更新)'!C:I,7,0)</f>
        <v>#N/A</v>
      </c>
      <c r="F3094" s="296">
        <v>22525361</v>
      </c>
      <c r="G3094" s="295">
        <v>45902</v>
      </c>
      <c r="H3094" s="513" t="s">
        <v>6207</v>
      </c>
      <c r="I3094" s="289" t="s">
        <v>6171</v>
      </c>
      <c r="J3094" s="352">
        <f t="shared" si="366"/>
        <v>46112</v>
      </c>
      <c r="K3094" s="203" t="s">
        <v>5925</v>
      </c>
      <c r="L3094" s="204">
        <v>9000</v>
      </c>
      <c r="M3094" s="204">
        <v>5460</v>
      </c>
      <c r="N3094" s="204">
        <f t="shared" si="367"/>
        <v>5460</v>
      </c>
      <c r="O3094" s="354">
        <f t="shared" si="368"/>
        <v>0</v>
      </c>
      <c r="P3094" s="204" t="e">
        <f t="shared" si="369"/>
        <v>#N/A</v>
      </c>
      <c r="Q3094" s="586" t="e">
        <f t="shared" si="370"/>
        <v>#N/A</v>
      </c>
      <c r="KL3094" s="961"/>
      <c r="AWQ3094" s="303">
        <v>5460</v>
      </c>
    </row>
    <row r="3095" spans="1:298 1177:1588" ht="45" customHeight="1">
      <c r="A3095" s="714" t="s">
        <v>4952</v>
      </c>
      <c r="B3095" s="203">
        <v>5714400225</v>
      </c>
      <c r="C3095" s="203" t="str">
        <f>VLOOKUP(B3095,'效期天數(2025.1126更新)'!B:C,2,FALSE)</f>
        <v>ALT-A</v>
      </c>
      <c r="D3095" s="203">
        <f>VLOOKUP(B3095,'效期天數(2025.1126更新)'!B:E,4,0)</f>
        <v>210</v>
      </c>
      <c r="E3095" s="204" t="e">
        <f>VLOOKUP(F3095,'帳庫存(20260119  00點更新)'!C:I,7,0)</f>
        <v>#N/A</v>
      </c>
      <c r="F3095" s="296">
        <v>22525362</v>
      </c>
      <c r="G3095" s="295">
        <v>45902</v>
      </c>
      <c r="H3095" s="513" t="s">
        <v>6208</v>
      </c>
      <c r="I3095" s="289" t="s">
        <v>6171</v>
      </c>
      <c r="J3095" s="352">
        <f t="shared" si="366"/>
        <v>46112</v>
      </c>
      <c r="K3095" s="203" t="s">
        <v>5925</v>
      </c>
      <c r="L3095" s="204">
        <v>9000</v>
      </c>
      <c r="M3095" s="204">
        <v>5870</v>
      </c>
      <c r="N3095" s="204">
        <f t="shared" si="367"/>
        <v>5870</v>
      </c>
      <c r="O3095" s="354">
        <f t="shared" si="368"/>
        <v>0</v>
      </c>
      <c r="P3095" s="204" t="e">
        <f t="shared" si="369"/>
        <v>#N/A</v>
      </c>
      <c r="Q3095" s="586" t="e">
        <f t="shared" si="370"/>
        <v>#N/A</v>
      </c>
      <c r="KL3095" s="961"/>
      <c r="AXM3095" s="303">
        <v>4000</v>
      </c>
      <c r="AYN3095" s="303">
        <v>1000</v>
      </c>
      <c r="BDB3095" s="699">
        <v>870</v>
      </c>
    </row>
    <row r="3096" spans="1:298 1177:1588" ht="45" customHeight="1">
      <c r="A3096" s="714" t="s">
        <v>4952</v>
      </c>
      <c r="B3096" s="203">
        <v>5714400225</v>
      </c>
      <c r="C3096" s="203" t="str">
        <f>VLOOKUP(B3096,'效期天數(2025.1126更新)'!B:C,2,FALSE)</f>
        <v>ALT-A</v>
      </c>
      <c r="D3096" s="203">
        <f>VLOOKUP(B3096,'效期天數(2025.1126更新)'!B:E,4,0)</f>
        <v>210</v>
      </c>
      <c r="E3096" s="204" t="e">
        <f>VLOOKUP(F3096,'帳庫存(20260119  00點更新)'!C:I,7,0)</f>
        <v>#N/A</v>
      </c>
      <c r="F3096" s="296">
        <v>22525363</v>
      </c>
      <c r="G3096" s="295">
        <v>45902</v>
      </c>
      <c r="H3096" s="513" t="s">
        <v>6209</v>
      </c>
      <c r="I3096" s="289" t="s">
        <v>6171</v>
      </c>
      <c r="J3096" s="352">
        <f t="shared" si="366"/>
        <v>46112</v>
      </c>
      <c r="K3096" s="203" t="s">
        <v>5925</v>
      </c>
      <c r="L3096" s="204">
        <v>9000</v>
      </c>
      <c r="M3096" s="204">
        <v>5010</v>
      </c>
      <c r="N3096" s="204">
        <f t="shared" si="367"/>
        <v>5010</v>
      </c>
      <c r="O3096" s="354">
        <f t="shared" si="368"/>
        <v>0</v>
      </c>
      <c r="P3096" s="204" t="e">
        <f t="shared" si="369"/>
        <v>#N/A</v>
      </c>
      <c r="Q3096" s="586" t="e">
        <f t="shared" si="370"/>
        <v>#N/A</v>
      </c>
      <c r="KL3096" s="961"/>
      <c r="AYG3096" s="303">
        <v>5010</v>
      </c>
    </row>
    <row r="3097" spans="1:298 1177:1588" ht="45" customHeight="1">
      <c r="A3097" s="714" t="s">
        <v>4952</v>
      </c>
      <c r="B3097" s="203">
        <v>5714400225</v>
      </c>
      <c r="C3097" s="203" t="str">
        <f>VLOOKUP(B3097,'效期天數(2025.1126更新)'!B:C,2,FALSE)</f>
        <v>ALT-A</v>
      </c>
      <c r="D3097" s="203">
        <f>VLOOKUP(B3097,'效期天數(2025.1126更新)'!B:E,4,0)</f>
        <v>210</v>
      </c>
      <c r="E3097" s="204">
        <f>VLOOKUP(F3097,'帳庫存(20260119  00點更新)'!C:I,7,0)</f>
        <v>300</v>
      </c>
      <c r="F3097" s="296">
        <v>22525364</v>
      </c>
      <c r="G3097" s="295">
        <v>45902</v>
      </c>
      <c r="H3097" s="513" t="s">
        <v>6210</v>
      </c>
      <c r="I3097" s="289" t="s">
        <v>5611</v>
      </c>
      <c r="J3097" s="352">
        <f t="shared" si="366"/>
        <v>46112</v>
      </c>
      <c r="K3097" s="203" t="s">
        <v>5925</v>
      </c>
      <c r="L3097" s="204">
        <v>9000</v>
      </c>
      <c r="M3097" s="204">
        <v>4650</v>
      </c>
      <c r="N3097" s="204">
        <f t="shared" si="367"/>
        <v>4350</v>
      </c>
      <c r="O3097" s="354">
        <f t="shared" si="368"/>
        <v>300</v>
      </c>
      <c r="P3097" s="204" t="b">
        <f t="shared" si="369"/>
        <v>1</v>
      </c>
      <c r="Q3097" s="586">
        <f t="shared" si="370"/>
        <v>0</v>
      </c>
      <c r="KL3097" s="961"/>
      <c r="AYG3097" s="303">
        <v>2000</v>
      </c>
      <c r="AZP3097" s="303">
        <v>2000</v>
      </c>
      <c r="BFP3097" s="334">
        <v>100</v>
      </c>
      <c r="BFQ3097" s="334">
        <v>250</v>
      </c>
    </row>
    <row r="3098" spans="1:298 1177:1588" ht="45" customHeight="1">
      <c r="B3098" s="203">
        <v>5714400225</v>
      </c>
      <c r="C3098" s="203" t="str">
        <f>VLOOKUP(B3098,'效期天數(2025.1126更新)'!B:C,2,FALSE)</f>
        <v>ALT-A</v>
      </c>
      <c r="D3098" s="203">
        <f>VLOOKUP(B3098,'效期天數(2025.1126更新)'!B:E,4,0)</f>
        <v>210</v>
      </c>
      <c r="E3098" s="204" t="e">
        <f>VLOOKUP(F3098,'帳庫存(20260119  00點更新)'!C:I,7,0)</f>
        <v>#N/A</v>
      </c>
      <c r="F3098" s="296">
        <v>22525431</v>
      </c>
      <c r="G3098" s="295">
        <v>45951</v>
      </c>
      <c r="H3098" s="548" t="s">
        <v>6385</v>
      </c>
      <c r="J3098" s="352">
        <f t="shared" si="366"/>
        <v>46161</v>
      </c>
      <c r="K3098" s="203" t="s">
        <v>6341</v>
      </c>
      <c r="L3098" s="204">
        <v>8000</v>
      </c>
      <c r="M3098" s="204">
        <v>8140</v>
      </c>
      <c r="N3098" s="204">
        <f t="shared" si="367"/>
        <v>8140</v>
      </c>
      <c r="O3098" s="354">
        <f t="shared" si="368"/>
        <v>0</v>
      </c>
      <c r="P3098" s="204" t="e">
        <f t="shared" si="369"/>
        <v>#N/A</v>
      </c>
      <c r="Q3098" s="586" t="e">
        <f t="shared" si="370"/>
        <v>#N/A</v>
      </c>
      <c r="KL3098" s="961"/>
      <c r="AYO3098" s="303">
        <v>5000</v>
      </c>
      <c r="AZC3098" s="303">
        <v>3140</v>
      </c>
    </row>
    <row r="3099" spans="1:298 1177:1588" ht="45" customHeight="1">
      <c r="B3099" s="203">
        <v>5714400225</v>
      </c>
      <c r="C3099" s="203" t="str">
        <f>VLOOKUP(B3099,'效期天數(2025.1126更新)'!B:C,2,FALSE)</f>
        <v>ALT-A</v>
      </c>
      <c r="D3099" s="203">
        <f>VLOOKUP(B3099,'效期天數(2025.1126更新)'!B:E,4,0)</f>
        <v>210</v>
      </c>
      <c r="E3099" s="204" t="e">
        <f>VLOOKUP(F3099,'帳庫存(20260119  00點更新)'!C:I,7,0)</f>
        <v>#N/A</v>
      </c>
      <c r="F3099" s="296">
        <v>22525432</v>
      </c>
      <c r="G3099" s="295">
        <v>45951</v>
      </c>
      <c r="H3099" s="548" t="s">
        <v>6385</v>
      </c>
      <c r="J3099" s="352">
        <f t="shared" si="366"/>
        <v>46161</v>
      </c>
      <c r="K3099" s="203" t="s">
        <v>6341</v>
      </c>
      <c r="L3099" s="204">
        <v>8000</v>
      </c>
      <c r="M3099" s="204">
        <v>8120</v>
      </c>
      <c r="N3099" s="204">
        <f t="shared" si="367"/>
        <v>8120</v>
      </c>
      <c r="O3099" s="354">
        <f t="shared" si="368"/>
        <v>0</v>
      </c>
      <c r="P3099" s="204" t="e">
        <f t="shared" si="369"/>
        <v>#N/A</v>
      </c>
      <c r="Q3099" s="586" t="e">
        <f t="shared" si="370"/>
        <v>#N/A</v>
      </c>
      <c r="KL3099" s="961"/>
      <c r="AYV3099" s="303">
        <v>6000</v>
      </c>
      <c r="AZC3099" s="303">
        <v>2120</v>
      </c>
    </row>
    <row r="3100" spans="1:298 1177:1588" ht="45" customHeight="1">
      <c r="B3100" s="203">
        <v>5714400225</v>
      </c>
      <c r="C3100" s="203" t="str">
        <f>VLOOKUP(B3100,'效期天數(2025.1126更新)'!B:C,2,FALSE)</f>
        <v>ALT-A</v>
      </c>
      <c r="D3100" s="203">
        <f>VLOOKUP(B3100,'效期天數(2025.1126更新)'!B:E,4,0)</f>
        <v>210</v>
      </c>
      <c r="E3100" s="204" t="e">
        <f>VLOOKUP(F3100,'帳庫存(20260119  00點更新)'!C:I,7,0)</f>
        <v>#N/A</v>
      </c>
      <c r="F3100" s="296">
        <v>22525433</v>
      </c>
      <c r="G3100" s="295">
        <v>45951</v>
      </c>
      <c r="H3100" s="548" t="s">
        <v>6385</v>
      </c>
      <c r="J3100" s="352">
        <f t="shared" si="366"/>
        <v>46161</v>
      </c>
      <c r="K3100" s="203" t="s">
        <v>6341</v>
      </c>
      <c r="L3100" s="204">
        <v>8000</v>
      </c>
      <c r="M3100" s="204">
        <v>8140</v>
      </c>
      <c r="N3100" s="204">
        <f t="shared" si="367"/>
        <v>8550</v>
      </c>
      <c r="O3100" s="354">
        <f>M3100-N3100+GM3100</f>
        <v>0</v>
      </c>
      <c r="P3100" s="204" t="e">
        <f t="shared" si="369"/>
        <v>#N/A</v>
      </c>
      <c r="Q3100" s="586" t="e">
        <f t="shared" si="370"/>
        <v>#N/A</v>
      </c>
      <c r="GM3100" s="360">
        <v>410</v>
      </c>
      <c r="KL3100" s="961"/>
      <c r="AYX3100" s="303">
        <v>5000</v>
      </c>
      <c r="AZC3100" s="303">
        <v>3140</v>
      </c>
      <c r="BCY3100" s="303">
        <v>410</v>
      </c>
    </row>
    <row r="3101" spans="1:298 1177:1588" ht="45" customHeight="1">
      <c r="B3101" s="203">
        <v>5714400225</v>
      </c>
      <c r="C3101" s="203" t="str">
        <f>VLOOKUP(B3101,'效期天數(2025.1126更新)'!B:C,2,FALSE)</f>
        <v>ALT-A</v>
      </c>
      <c r="D3101" s="203">
        <f>VLOOKUP(B3101,'效期天數(2025.1126更新)'!B:E,4,0)</f>
        <v>210</v>
      </c>
      <c r="E3101" s="204" t="e">
        <f>VLOOKUP(F3101,'帳庫存(20260119  00點更新)'!C:I,7,0)</f>
        <v>#N/A</v>
      </c>
      <c r="F3101" s="296">
        <v>22525434</v>
      </c>
      <c r="G3101" s="295">
        <v>45951</v>
      </c>
      <c r="H3101" s="548" t="s">
        <v>6385</v>
      </c>
      <c r="J3101" s="352">
        <f t="shared" si="366"/>
        <v>46161</v>
      </c>
      <c r="K3101" s="203" t="s">
        <v>6341</v>
      </c>
      <c r="L3101" s="204">
        <v>8000</v>
      </c>
      <c r="M3101" s="204">
        <v>8310</v>
      </c>
      <c r="N3101" s="204">
        <f t="shared" si="367"/>
        <v>8310</v>
      </c>
      <c r="O3101" s="354">
        <f t="shared" ref="O3101:O3108" si="371">M3101-N3101</f>
        <v>0</v>
      </c>
      <c r="P3101" s="204" t="e">
        <f t="shared" si="369"/>
        <v>#N/A</v>
      </c>
      <c r="Q3101" s="586" t="e">
        <f t="shared" si="370"/>
        <v>#N/A</v>
      </c>
      <c r="KL3101" s="961"/>
      <c r="AZC3101" s="303">
        <v>4000</v>
      </c>
      <c r="AZP3101" s="303">
        <v>3000</v>
      </c>
      <c r="BCY3101" s="303">
        <v>1310</v>
      </c>
    </row>
    <row r="3102" spans="1:298 1177:1588" ht="45" customHeight="1">
      <c r="B3102" s="203">
        <v>5714400225</v>
      </c>
      <c r="C3102" s="203" t="str">
        <f>VLOOKUP(B3102,'效期天數(2025.1126更新)'!B:C,2,FALSE)</f>
        <v>ALT-A</v>
      </c>
      <c r="D3102" s="203">
        <f>VLOOKUP(B3102,'效期天數(2025.1126更新)'!B:E,4,0)</f>
        <v>210</v>
      </c>
      <c r="E3102" s="204" t="e">
        <f>VLOOKUP(F3102,'帳庫存(20260119  00點更新)'!C:I,7,0)</f>
        <v>#N/A</v>
      </c>
      <c r="F3102" s="296">
        <v>22525435</v>
      </c>
      <c r="G3102" s="295">
        <v>45952</v>
      </c>
      <c r="H3102" s="592" t="s">
        <v>6387</v>
      </c>
      <c r="J3102" s="352">
        <f t="shared" si="366"/>
        <v>46162</v>
      </c>
      <c r="K3102" s="203" t="s">
        <v>6346</v>
      </c>
      <c r="L3102" s="204">
        <v>8000</v>
      </c>
      <c r="M3102" s="204">
        <v>8340</v>
      </c>
      <c r="N3102" s="204">
        <f t="shared" si="367"/>
        <v>8340</v>
      </c>
      <c r="O3102" s="354">
        <f t="shared" si="371"/>
        <v>0</v>
      </c>
      <c r="P3102" s="204" t="e">
        <f t="shared" si="369"/>
        <v>#N/A</v>
      </c>
      <c r="Q3102" s="586" t="e">
        <f t="shared" si="370"/>
        <v>#N/A</v>
      </c>
      <c r="KL3102" s="961"/>
      <c r="AZQ3102" s="303">
        <v>8000</v>
      </c>
      <c r="BCY3102" s="303">
        <v>340</v>
      </c>
    </row>
    <row r="3103" spans="1:298 1177:1588" ht="45" customHeight="1">
      <c r="B3103" s="203">
        <v>5714400225</v>
      </c>
      <c r="C3103" s="203" t="str">
        <f>VLOOKUP(B3103,'效期天數(2025.1126更新)'!B:C,2,FALSE)</f>
        <v>ALT-A</v>
      </c>
      <c r="D3103" s="203">
        <f>VLOOKUP(B3103,'效期天數(2025.1126更新)'!B:E,4,0)</f>
        <v>210</v>
      </c>
      <c r="E3103" s="204" t="e">
        <f>VLOOKUP(F3103,'帳庫存(20260119  00點更新)'!C:I,7,0)</f>
        <v>#N/A</v>
      </c>
      <c r="F3103" s="296">
        <v>22525436</v>
      </c>
      <c r="G3103" s="295">
        <v>45952</v>
      </c>
      <c r="H3103" s="592" t="s">
        <v>6387</v>
      </c>
      <c r="J3103" s="352">
        <f t="shared" si="366"/>
        <v>46162</v>
      </c>
      <c r="K3103" s="203" t="s">
        <v>6346</v>
      </c>
      <c r="L3103" s="204">
        <v>8000</v>
      </c>
      <c r="M3103" s="204">
        <v>8240</v>
      </c>
      <c r="N3103" s="204">
        <f t="shared" si="367"/>
        <v>8240</v>
      </c>
      <c r="O3103" s="354">
        <f t="shared" si="371"/>
        <v>0</v>
      </c>
      <c r="P3103" s="204" t="e">
        <f t="shared" si="369"/>
        <v>#N/A</v>
      </c>
      <c r="Q3103" s="586" t="e">
        <f t="shared" si="370"/>
        <v>#N/A</v>
      </c>
      <c r="KL3103" s="961"/>
      <c r="AZQ3103" s="303">
        <v>3000</v>
      </c>
      <c r="AZW3103" s="303">
        <v>5000</v>
      </c>
      <c r="BCY3103" s="303">
        <v>240</v>
      </c>
    </row>
    <row r="3104" spans="1:298 1177:1588" ht="45" customHeight="1">
      <c r="B3104" s="203">
        <v>5714400225</v>
      </c>
      <c r="C3104" s="203" t="str">
        <f>VLOOKUP(B3104,'效期天數(2025.1126更新)'!B:C,2,FALSE)</f>
        <v>ALT-A</v>
      </c>
      <c r="D3104" s="203">
        <f>VLOOKUP(B3104,'效期天數(2025.1126更新)'!B:E,4,0)</f>
        <v>210</v>
      </c>
      <c r="E3104" s="204" t="e">
        <f>VLOOKUP(F3104,'帳庫存(20260119  00點更新)'!C:I,7,0)</f>
        <v>#N/A</v>
      </c>
      <c r="F3104" s="296">
        <v>22525437</v>
      </c>
      <c r="G3104" s="295">
        <v>45952</v>
      </c>
      <c r="H3104" s="592" t="s">
        <v>6387</v>
      </c>
      <c r="J3104" s="352">
        <f t="shared" si="366"/>
        <v>46162</v>
      </c>
      <c r="K3104" s="203" t="s">
        <v>6346</v>
      </c>
      <c r="L3104" s="204">
        <v>8000</v>
      </c>
      <c r="M3104" s="204">
        <v>8050</v>
      </c>
      <c r="N3104" s="204">
        <f t="shared" si="367"/>
        <v>8050</v>
      </c>
      <c r="O3104" s="354">
        <f t="shared" si="371"/>
        <v>0</v>
      </c>
      <c r="P3104" s="204" t="e">
        <f t="shared" si="369"/>
        <v>#N/A</v>
      </c>
      <c r="Q3104" s="586" t="e">
        <f t="shared" si="370"/>
        <v>#N/A</v>
      </c>
      <c r="KL3104" s="961"/>
      <c r="AZR3104" s="303">
        <v>8050</v>
      </c>
    </row>
    <row r="3105" spans="2:298 1375:1558" ht="45" customHeight="1">
      <c r="B3105" s="203">
        <v>5714400225</v>
      </c>
      <c r="C3105" s="203" t="str">
        <f>VLOOKUP(B3105,'效期天數(2025.1126更新)'!B:C,2,FALSE)</f>
        <v>ALT-A</v>
      </c>
      <c r="D3105" s="203">
        <f>VLOOKUP(B3105,'效期天數(2025.1126更新)'!B:E,4,0)</f>
        <v>210</v>
      </c>
      <c r="E3105" s="204" t="e">
        <f>VLOOKUP(F3105,'帳庫存(20260119  00點更新)'!C:I,7,0)</f>
        <v>#N/A</v>
      </c>
      <c r="F3105" s="296">
        <v>22525438</v>
      </c>
      <c r="G3105" s="295">
        <v>45952</v>
      </c>
      <c r="H3105" s="592" t="s">
        <v>6387</v>
      </c>
      <c r="J3105" s="352">
        <f t="shared" si="366"/>
        <v>46162</v>
      </c>
      <c r="K3105" s="203" t="s">
        <v>6346</v>
      </c>
      <c r="L3105" s="204">
        <v>8000</v>
      </c>
      <c r="M3105" s="204">
        <v>8130</v>
      </c>
      <c r="N3105" s="204">
        <f t="shared" si="367"/>
        <v>8130</v>
      </c>
      <c r="O3105" s="354">
        <f t="shared" si="371"/>
        <v>0</v>
      </c>
      <c r="P3105" s="204" t="e">
        <f t="shared" si="369"/>
        <v>#N/A</v>
      </c>
      <c r="Q3105" s="586" t="e">
        <f t="shared" si="370"/>
        <v>#N/A</v>
      </c>
      <c r="KL3105" s="961"/>
      <c r="AZW3105" s="303">
        <v>5000</v>
      </c>
      <c r="BAV3105" s="303">
        <v>1000</v>
      </c>
      <c r="BCX3105" s="303">
        <v>2130</v>
      </c>
    </row>
    <row r="3106" spans="2:298 1375:1558" ht="45" customHeight="1">
      <c r="B3106" s="203">
        <v>5714400225</v>
      </c>
      <c r="C3106" s="203" t="str">
        <f>VLOOKUP(B3106,'效期天數(2025.1126更新)'!B:C,2,FALSE)</f>
        <v>ALT-A</v>
      </c>
      <c r="D3106" s="203">
        <f>VLOOKUP(B3106,'效期天數(2025.1126更新)'!B:E,4,0)</f>
        <v>210</v>
      </c>
      <c r="E3106" s="204" t="e">
        <f>VLOOKUP(F3106,'帳庫存(20260119  00點更新)'!C:I,7,0)</f>
        <v>#N/A</v>
      </c>
      <c r="F3106" s="296">
        <v>22525441</v>
      </c>
      <c r="G3106" s="295">
        <v>45957</v>
      </c>
      <c r="H3106" s="589" t="s">
        <v>6422</v>
      </c>
      <c r="J3106" s="352">
        <f t="shared" si="366"/>
        <v>46167</v>
      </c>
      <c r="K3106" s="203" t="s">
        <v>6397</v>
      </c>
      <c r="L3106" s="204">
        <v>8000</v>
      </c>
      <c r="M3106" s="204">
        <v>8150</v>
      </c>
      <c r="N3106" s="204">
        <f t="shared" si="367"/>
        <v>8150</v>
      </c>
      <c r="O3106" s="354">
        <f t="shared" si="371"/>
        <v>0</v>
      </c>
      <c r="P3106" s="204" t="e">
        <f t="shared" si="369"/>
        <v>#N/A</v>
      </c>
      <c r="Q3106" s="586" t="e">
        <f t="shared" si="370"/>
        <v>#N/A</v>
      </c>
      <c r="KL3106" s="961"/>
      <c r="BAH3106" s="303">
        <v>5000</v>
      </c>
      <c r="BAO3106" s="303">
        <v>1150</v>
      </c>
      <c r="BCE3106" s="303">
        <v>2000</v>
      </c>
    </row>
    <row r="3107" spans="2:298 1375:1558" ht="45" customHeight="1">
      <c r="B3107" s="203">
        <v>5714400225</v>
      </c>
      <c r="C3107" s="203" t="str">
        <f>VLOOKUP(B3107,'效期天數(2025.1126更新)'!B:C,2,FALSE)</f>
        <v>ALT-A</v>
      </c>
      <c r="D3107" s="203">
        <f>VLOOKUP(B3107,'效期天數(2025.1126更新)'!B:E,4,0)</f>
        <v>210</v>
      </c>
      <c r="E3107" s="204" t="e">
        <f>VLOOKUP(F3107,'帳庫存(20260119  00點更新)'!C:I,7,0)</f>
        <v>#N/A</v>
      </c>
      <c r="F3107" s="296">
        <v>22525442</v>
      </c>
      <c r="G3107" s="295">
        <v>45957</v>
      </c>
      <c r="H3107" s="589" t="s">
        <v>6422</v>
      </c>
      <c r="J3107" s="352">
        <f t="shared" si="366"/>
        <v>46167</v>
      </c>
      <c r="K3107" s="203" t="s">
        <v>6397</v>
      </c>
      <c r="L3107" s="204">
        <v>8000</v>
      </c>
      <c r="M3107" s="204">
        <v>8040</v>
      </c>
      <c r="N3107" s="204">
        <f t="shared" si="367"/>
        <v>8040</v>
      </c>
      <c r="O3107" s="354">
        <f t="shared" si="371"/>
        <v>0</v>
      </c>
      <c r="P3107" s="204" t="e">
        <f t="shared" si="369"/>
        <v>#N/A</v>
      </c>
      <c r="Q3107" s="586" t="e">
        <f t="shared" si="370"/>
        <v>#N/A</v>
      </c>
      <c r="KL3107" s="961"/>
      <c r="BAX3107" s="303">
        <v>3000</v>
      </c>
      <c r="BBC3107" s="303">
        <v>5040</v>
      </c>
    </row>
    <row r="3108" spans="2:298 1375:1558" ht="45" customHeight="1">
      <c r="B3108" s="203">
        <v>5714400225</v>
      </c>
      <c r="C3108" s="203" t="str">
        <f>VLOOKUP(B3108,'效期天數(2025.1126更新)'!B:C,2,FALSE)</f>
        <v>ALT-A</v>
      </c>
      <c r="D3108" s="203">
        <f>VLOOKUP(B3108,'效期天數(2025.1126更新)'!B:E,4,0)</f>
        <v>210</v>
      </c>
      <c r="E3108" s="204" t="e">
        <f>VLOOKUP(F3108,'帳庫存(20260119  00點更新)'!C:I,7,0)</f>
        <v>#N/A</v>
      </c>
      <c r="F3108" s="296">
        <v>22525443</v>
      </c>
      <c r="G3108" s="295">
        <v>45957</v>
      </c>
      <c r="H3108" s="589" t="s">
        <v>6422</v>
      </c>
      <c r="J3108" s="352">
        <f t="shared" si="366"/>
        <v>46167</v>
      </c>
      <c r="K3108" s="203" t="s">
        <v>6397</v>
      </c>
      <c r="L3108" s="204">
        <v>8000</v>
      </c>
      <c r="M3108" s="204">
        <v>8090</v>
      </c>
      <c r="N3108" s="204">
        <f t="shared" si="367"/>
        <v>8090</v>
      </c>
      <c r="O3108" s="354">
        <f t="shared" si="371"/>
        <v>0</v>
      </c>
      <c r="P3108" s="204" t="e">
        <f t="shared" si="369"/>
        <v>#N/A</v>
      </c>
      <c r="Q3108" s="586" t="e">
        <f t="shared" si="370"/>
        <v>#N/A</v>
      </c>
      <c r="KL3108" s="961"/>
      <c r="BBI3108" s="303">
        <v>8090</v>
      </c>
    </row>
    <row r="3109" spans="2:298 1375:1558" ht="45" customHeight="1">
      <c r="B3109" s="203">
        <v>5714400225</v>
      </c>
      <c r="C3109" s="203" t="str">
        <f>VLOOKUP(B3109,'效期天數(2025.1126更新)'!B:C,2,FALSE)</f>
        <v>ALT-A</v>
      </c>
      <c r="D3109" s="203">
        <f>VLOOKUP(B3109,'效期天數(2025.1126更新)'!B:E,4,0)</f>
        <v>210</v>
      </c>
      <c r="E3109" s="204" t="e">
        <f>VLOOKUP(F3109,'帳庫存(20260119  00點更新)'!C:I,7,0)</f>
        <v>#N/A</v>
      </c>
      <c r="F3109" s="296">
        <v>22525444</v>
      </c>
      <c r="G3109" s="295">
        <v>45957</v>
      </c>
      <c r="H3109" s="589" t="s">
        <v>6422</v>
      </c>
      <c r="J3109" s="352">
        <f t="shared" si="366"/>
        <v>46167</v>
      </c>
      <c r="K3109" s="203" t="s">
        <v>6397</v>
      </c>
      <c r="L3109" s="204">
        <v>8000</v>
      </c>
      <c r="M3109" s="204">
        <v>7850</v>
      </c>
      <c r="N3109" s="204">
        <f t="shared" si="367"/>
        <v>8070</v>
      </c>
      <c r="O3109" s="354">
        <f>M3109-N3109+HA3109</f>
        <v>0</v>
      </c>
      <c r="P3109" s="204" t="e">
        <f t="shared" si="369"/>
        <v>#N/A</v>
      </c>
      <c r="Q3109" s="586" t="e">
        <f t="shared" si="370"/>
        <v>#N/A</v>
      </c>
      <c r="HA3109" s="360">
        <v>220</v>
      </c>
      <c r="KL3109" s="961"/>
      <c r="BAP3109" s="303">
        <v>7850</v>
      </c>
      <c r="BCE3109" s="303">
        <v>220</v>
      </c>
    </row>
    <row r="3110" spans="2:298 1375:1558" ht="45" customHeight="1">
      <c r="B3110" s="203">
        <v>5714400225</v>
      </c>
      <c r="C3110" s="203" t="str">
        <f>VLOOKUP(B3110,'效期天數(2025.1126更新)'!B:C,2,FALSE)</f>
        <v>ALT-A</v>
      </c>
      <c r="D3110" s="203">
        <f>VLOOKUP(B3110,'效期天數(2025.1126更新)'!B:E,4,0)</f>
        <v>210</v>
      </c>
      <c r="E3110" s="204" t="e">
        <f>VLOOKUP(F3110,'帳庫存(20260119  00點更新)'!C:I,7,0)</f>
        <v>#N/A</v>
      </c>
      <c r="F3110" s="296">
        <v>22525445</v>
      </c>
      <c r="G3110" s="295">
        <v>45958</v>
      </c>
      <c r="H3110" s="747" t="s">
        <v>6516</v>
      </c>
      <c r="J3110" s="352">
        <f t="shared" si="366"/>
        <v>46168</v>
      </c>
      <c r="K3110" s="203" t="s">
        <v>6401</v>
      </c>
      <c r="L3110" s="204">
        <v>8000</v>
      </c>
      <c r="M3110" s="204">
        <v>8040</v>
      </c>
      <c r="N3110" s="204">
        <f t="shared" si="367"/>
        <v>8040</v>
      </c>
      <c r="O3110" s="354">
        <f t="shared" ref="O3110:O3122" si="372">M3110-N3110</f>
        <v>0</v>
      </c>
      <c r="P3110" s="204" t="e">
        <f t="shared" si="369"/>
        <v>#N/A</v>
      </c>
      <c r="Q3110" s="586" t="e">
        <f t="shared" si="370"/>
        <v>#N/A</v>
      </c>
      <c r="KL3110" s="961"/>
      <c r="BBN3110" s="303">
        <v>8040</v>
      </c>
    </row>
    <row r="3111" spans="2:298 1375:1558" ht="45" customHeight="1">
      <c r="B3111" s="203">
        <v>5714400225</v>
      </c>
      <c r="C3111" s="203" t="str">
        <f>VLOOKUP(B3111,'效期天數(2025.1126更新)'!B:C,2,FALSE)</f>
        <v>ALT-A</v>
      </c>
      <c r="D3111" s="203">
        <f>VLOOKUP(B3111,'效期天數(2025.1126更新)'!B:E,4,0)</f>
        <v>210</v>
      </c>
      <c r="E3111" s="204" t="e">
        <f>VLOOKUP(F3111,'帳庫存(20260119  00點更新)'!C:I,7,0)</f>
        <v>#N/A</v>
      </c>
      <c r="F3111" s="296">
        <v>22525446</v>
      </c>
      <c r="G3111" s="295">
        <v>45958</v>
      </c>
      <c r="H3111" s="747" t="s">
        <v>6516</v>
      </c>
      <c r="J3111" s="352">
        <f t="shared" si="366"/>
        <v>46168</v>
      </c>
      <c r="K3111" s="203" t="s">
        <v>6401</v>
      </c>
      <c r="L3111" s="204">
        <v>8000</v>
      </c>
      <c r="M3111" s="204">
        <v>8160</v>
      </c>
      <c r="N3111" s="204">
        <f t="shared" si="367"/>
        <v>8160</v>
      </c>
      <c r="O3111" s="354">
        <f t="shared" si="372"/>
        <v>0</v>
      </c>
      <c r="P3111" s="204" t="e">
        <f t="shared" si="369"/>
        <v>#N/A</v>
      </c>
      <c r="Q3111" s="586" t="e">
        <f t="shared" si="370"/>
        <v>#N/A</v>
      </c>
      <c r="KL3111" s="961"/>
      <c r="BBN3111" s="303">
        <v>2000</v>
      </c>
      <c r="BBU3111" s="303">
        <v>6160</v>
      </c>
    </row>
    <row r="3112" spans="2:298 1375:1558" ht="45" customHeight="1">
      <c r="B3112" s="203">
        <v>5714400225</v>
      </c>
      <c r="C3112" s="203" t="str">
        <f>VLOOKUP(B3112,'效期天數(2025.1126更新)'!B:C,2,FALSE)</f>
        <v>ALT-A</v>
      </c>
      <c r="D3112" s="203">
        <f>VLOOKUP(B3112,'效期天數(2025.1126更新)'!B:E,4,0)</f>
        <v>210</v>
      </c>
      <c r="E3112" s="204" t="e">
        <f>VLOOKUP(F3112,'帳庫存(20260119  00點更新)'!C:I,7,0)</f>
        <v>#N/A</v>
      </c>
      <c r="F3112" s="296">
        <v>22525447</v>
      </c>
      <c r="G3112" s="295">
        <v>45958</v>
      </c>
      <c r="H3112" s="747" t="s">
        <v>6516</v>
      </c>
      <c r="J3112" s="352">
        <f t="shared" si="366"/>
        <v>46168</v>
      </c>
      <c r="K3112" s="203" t="s">
        <v>6401</v>
      </c>
      <c r="L3112" s="204">
        <v>8000</v>
      </c>
      <c r="M3112" s="204">
        <v>8080</v>
      </c>
      <c r="N3112" s="204">
        <f t="shared" si="367"/>
        <v>8080</v>
      </c>
      <c r="O3112" s="354">
        <f t="shared" si="372"/>
        <v>0</v>
      </c>
      <c r="P3112" s="204" t="e">
        <f t="shared" si="369"/>
        <v>#N/A</v>
      </c>
      <c r="Q3112" s="586" t="e">
        <f t="shared" si="370"/>
        <v>#N/A</v>
      </c>
      <c r="KL3112" s="961"/>
      <c r="BBM3112" s="303">
        <v>8080</v>
      </c>
    </row>
    <row r="3113" spans="2:298 1375:1558" ht="45" customHeight="1">
      <c r="B3113" s="203">
        <v>5714400225</v>
      </c>
      <c r="C3113" s="203" t="str">
        <f>VLOOKUP(B3113,'效期天數(2025.1126更新)'!B:C,2,FALSE)</f>
        <v>ALT-A</v>
      </c>
      <c r="D3113" s="203">
        <f>VLOOKUP(B3113,'效期天數(2025.1126更新)'!B:E,4,0)</f>
        <v>210</v>
      </c>
      <c r="E3113" s="204" t="e">
        <f>VLOOKUP(F3113,'帳庫存(20260119  00點更新)'!C:I,7,0)</f>
        <v>#N/A</v>
      </c>
      <c r="F3113" s="296">
        <v>22525448</v>
      </c>
      <c r="G3113" s="295">
        <v>45958</v>
      </c>
      <c r="H3113" s="747" t="s">
        <v>6516</v>
      </c>
      <c r="J3113" s="352">
        <f t="shared" si="366"/>
        <v>46168</v>
      </c>
      <c r="K3113" s="203" t="s">
        <v>6401</v>
      </c>
      <c r="L3113" s="204">
        <v>8000</v>
      </c>
      <c r="M3113" s="204">
        <v>8210</v>
      </c>
      <c r="N3113" s="204">
        <f t="shared" si="367"/>
        <v>8210</v>
      </c>
      <c r="O3113" s="354">
        <f t="shared" si="372"/>
        <v>0</v>
      </c>
      <c r="P3113" s="204" t="e">
        <f t="shared" si="369"/>
        <v>#N/A</v>
      </c>
      <c r="Q3113" s="586" t="e">
        <f t="shared" si="370"/>
        <v>#N/A</v>
      </c>
      <c r="KL3113" s="961"/>
      <c r="BBU3113" s="303">
        <v>2000</v>
      </c>
      <c r="BCB3113" s="303">
        <v>4000</v>
      </c>
      <c r="BDE3113" s="303">
        <v>1000</v>
      </c>
      <c r="BEB3113" s="303">
        <v>200</v>
      </c>
      <c r="BEL3113" s="303">
        <v>1010</v>
      </c>
    </row>
    <row r="3114" spans="2:298 1375:1558" ht="45" customHeight="1">
      <c r="B3114" s="203">
        <v>5714400225</v>
      </c>
      <c r="C3114" s="203" t="str">
        <f>VLOOKUP(B3114,'效期天數(2025.1126更新)'!B:C,2,FALSE)</f>
        <v>ALT-A</v>
      </c>
      <c r="D3114" s="203">
        <f>VLOOKUP(B3114,'效期天數(2025.1126更新)'!B:E,4,0)</f>
        <v>210</v>
      </c>
      <c r="E3114" s="204" t="e">
        <f>VLOOKUP(F3114,'帳庫存(20260119  00點更新)'!C:I,7,0)</f>
        <v>#N/A</v>
      </c>
      <c r="F3114" s="296">
        <v>22525451</v>
      </c>
      <c r="G3114" s="295">
        <v>45965</v>
      </c>
      <c r="H3114" s="592" t="s">
        <v>6512</v>
      </c>
      <c r="J3114" s="352">
        <f t="shared" si="366"/>
        <v>46175</v>
      </c>
      <c r="K3114" s="203" t="s">
        <v>6475</v>
      </c>
      <c r="L3114" s="204">
        <v>8000</v>
      </c>
      <c r="M3114" s="204">
        <v>8050</v>
      </c>
      <c r="N3114" s="204">
        <f t="shared" si="367"/>
        <v>8050</v>
      </c>
      <c r="O3114" s="354">
        <f t="shared" si="372"/>
        <v>0</v>
      </c>
      <c r="P3114" s="204" t="e">
        <f t="shared" si="369"/>
        <v>#N/A</v>
      </c>
      <c r="Q3114" s="586" t="e">
        <f t="shared" si="370"/>
        <v>#N/A</v>
      </c>
      <c r="KL3114" s="961"/>
      <c r="BBV3114" s="303">
        <v>8050</v>
      </c>
    </row>
    <row r="3115" spans="2:298 1375:1558" ht="45" customHeight="1">
      <c r="B3115" s="203">
        <v>5714400225</v>
      </c>
      <c r="C3115" s="203" t="str">
        <f>VLOOKUP(B3115,'效期天數(2025.1126更新)'!B:C,2,FALSE)</f>
        <v>ALT-A</v>
      </c>
      <c r="D3115" s="203">
        <f>VLOOKUP(B3115,'效期天數(2025.1126更新)'!B:E,4,0)</f>
        <v>210</v>
      </c>
      <c r="E3115" s="204" t="e">
        <f>VLOOKUP(F3115,'帳庫存(20260119  00點更新)'!C:I,7,0)</f>
        <v>#N/A</v>
      </c>
      <c r="F3115" s="296">
        <v>22525452</v>
      </c>
      <c r="G3115" s="295">
        <v>45965</v>
      </c>
      <c r="H3115" s="592" t="s">
        <v>6512</v>
      </c>
      <c r="J3115" s="352">
        <f t="shared" si="366"/>
        <v>46175</v>
      </c>
      <c r="K3115" s="203" t="s">
        <v>6475</v>
      </c>
      <c r="L3115" s="204">
        <v>8000</v>
      </c>
      <c r="M3115" s="204">
        <v>8180</v>
      </c>
      <c r="N3115" s="204">
        <f t="shared" si="367"/>
        <v>8180</v>
      </c>
      <c r="O3115" s="354">
        <f t="shared" si="372"/>
        <v>0</v>
      </c>
      <c r="P3115" s="204" t="e">
        <f t="shared" si="369"/>
        <v>#N/A</v>
      </c>
      <c r="Q3115" s="586" t="e">
        <f t="shared" si="370"/>
        <v>#N/A</v>
      </c>
      <c r="KL3115" s="961"/>
      <c r="BCG3115" s="303">
        <v>4000</v>
      </c>
      <c r="BCJ3115" s="303">
        <v>4180</v>
      </c>
    </row>
    <row r="3116" spans="2:298 1375:1558" ht="45" customHeight="1">
      <c r="B3116" s="203">
        <v>5714400225</v>
      </c>
      <c r="C3116" s="203" t="str">
        <f>VLOOKUP(B3116,'效期天數(2025.1126更新)'!B:C,2,FALSE)</f>
        <v>ALT-A</v>
      </c>
      <c r="D3116" s="203">
        <f>VLOOKUP(B3116,'效期天數(2025.1126更新)'!B:E,4,0)</f>
        <v>210</v>
      </c>
      <c r="E3116" s="204">
        <f>VLOOKUP(F3116,'帳庫存(20260119  00點更新)'!C:I,7,0)</f>
        <v>220</v>
      </c>
      <c r="F3116" s="296">
        <v>22525453</v>
      </c>
      <c r="G3116" s="295">
        <v>45965</v>
      </c>
      <c r="H3116" s="592" t="s">
        <v>6512</v>
      </c>
      <c r="J3116" s="352">
        <f t="shared" si="366"/>
        <v>46175</v>
      </c>
      <c r="K3116" s="203" t="s">
        <v>6475</v>
      </c>
      <c r="L3116" s="204">
        <v>8000</v>
      </c>
      <c r="M3116" s="204">
        <v>8220</v>
      </c>
      <c r="N3116" s="204">
        <f t="shared" si="367"/>
        <v>8220</v>
      </c>
      <c r="O3116" s="354">
        <f t="shared" si="372"/>
        <v>0</v>
      </c>
      <c r="P3116" s="204" t="b">
        <f t="shared" si="369"/>
        <v>0</v>
      </c>
      <c r="Q3116" s="586">
        <f t="shared" si="370"/>
        <v>-220</v>
      </c>
      <c r="KL3116" s="961"/>
      <c r="BCJ3116" s="303">
        <v>6000</v>
      </c>
      <c r="BCM3116" s="303">
        <v>2000</v>
      </c>
      <c r="BGW3116" s="303">
        <v>220</v>
      </c>
    </row>
    <row r="3117" spans="2:298 1375:1558" ht="45" customHeight="1">
      <c r="B3117" s="203">
        <v>5714400225</v>
      </c>
      <c r="C3117" s="203" t="str">
        <f>VLOOKUP(B3117,'效期天數(2025.1126更新)'!B:C,2,FALSE)</f>
        <v>ALT-A</v>
      </c>
      <c r="D3117" s="203">
        <f>VLOOKUP(B3117,'效期天數(2025.1126更新)'!B:E,4,0)</f>
        <v>210</v>
      </c>
      <c r="E3117" s="204">
        <f>VLOOKUP(F3117,'帳庫存(20260119  00點更新)'!C:I,7,0)</f>
        <v>310</v>
      </c>
      <c r="F3117" s="296">
        <v>22525454</v>
      </c>
      <c r="G3117" s="295">
        <v>45965</v>
      </c>
      <c r="H3117" s="592" t="s">
        <v>6512</v>
      </c>
      <c r="J3117" s="352">
        <f t="shared" si="366"/>
        <v>46175</v>
      </c>
      <c r="K3117" s="203" t="s">
        <v>6475</v>
      </c>
      <c r="L3117" s="204">
        <v>8000</v>
      </c>
      <c r="M3117" s="204">
        <v>8310</v>
      </c>
      <c r="N3117" s="204">
        <f t="shared" si="367"/>
        <v>8310</v>
      </c>
      <c r="O3117" s="354">
        <f t="shared" si="372"/>
        <v>0</v>
      </c>
      <c r="P3117" s="204" t="b">
        <f t="shared" si="369"/>
        <v>0</v>
      </c>
      <c r="Q3117" s="586">
        <f t="shared" si="370"/>
        <v>-310</v>
      </c>
      <c r="KL3117" s="961"/>
      <c r="BCM3117" s="303">
        <v>8000</v>
      </c>
      <c r="BGW3117" s="303">
        <v>310</v>
      </c>
    </row>
    <row r="3118" spans="2:298 1375:1558" ht="45" customHeight="1">
      <c r="B3118" s="203">
        <v>5714400225</v>
      </c>
      <c r="C3118" s="203" t="str">
        <f>VLOOKUP(B3118,'效期天數(2025.1126更新)'!B:C,2,FALSE)</f>
        <v>ALT-A</v>
      </c>
      <c r="D3118" s="203">
        <f>VLOOKUP(B3118,'效期天數(2025.1126更新)'!B:E,4,0)</f>
        <v>210</v>
      </c>
      <c r="E3118" s="204" t="e">
        <f>VLOOKUP(F3118,'帳庫存(20260119  00點更新)'!C:I,7,0)</f>
        <v>#N/A</v>
      </c>
      <c r="F3118" s="296">
        <v>22525461</v>
      </c>
      <c r="G3118" s="295">
        <v>45974</v>
      </c>
      <c r="H3118" s="754" t="s">
        <v>6580</v>
      </c>
      <c r="J3118" s="352">
        <f t="shared" si="366"/>
        <v>46184</v>
      </c>
      <c r="K3118" s="203" t="s">
        <v>6564</v>
      </c>
      <c r="L3118" s="204">
        <v>8000</v>
      </c>
      <c r="M3118" s="204">
        <v>8100</v>
      </c>
      <c r="N3118" s="204">
        <f t="shared" si="367"/>
        <v>8100</v>
      </c>
      <c r="O3118" s="354">
        <f t="shared" si="372"/>
        <v>0</v>
      </c>
      <c r="P3118" s="204" t="e">
        <f t="shared" si="369"/>
        <v>#N/A</v>
      </c>
      <c r="Q3118" s="586" t="e">
        <f t="shared" si="370"/>
        <v>#N/A</v>
      </c>
      <c r="KL3118" s="961"/>
      <c r="BCZ3118" s="303">
        <v>8100</v>
      </c>
    </row>
    <row r="3119" spans="2:298 1375:1558" ht="45" customHeight="1">
      <c r="B3119" s="203">
        <v>5714400225</v>
      </c>
      <c r="C3119" s="203" t="str">
        <f>VLOOKUP(B3119,'效期天數(2025.1126更新)'!B:C,2,FALSE)</f>
        <v>ALT-A</v>
      </c>
      <c r="D3119" s="203">
        <f>VLOOKUP(B3119,'效期天數(2025.1126更新)'!B:E,4,0)</f>
        <v>210</v>
      </c>
      <c r="E3119" s="204" t="e">
        <f>VLOOKUP(F3119,'帳庫存(20260119  00點更新)'!C:I,7,0)</f>
        <v>#N/A</v>
      </c>
      <c r="F3119" s="296">
        <v>22525462</v>
      </c>
      <c r="G3119" s="295">
        <v>45974</v>
      </c>
      <c r="H3119" s="754" t="s">
        <v>6580</v>
      </c>
      <c r="J3119" s="352">
        <f t="shared" si="366"/>
        <v>46184</v>
      </c>
      <c r="K3119" s="203" t="s">
        <v>6564</v>
      </c>
      <c r="L3119" s="204">
        <v>8000</v>
      </c>
      <c r="M3119" s="204">
        <v>8100</v>
      </c>
      <c r="N3119" s="204">
        <f t="shared" si="367"/>
        <v>8100</v>
      </c>
      <c r="O3119" s="354">
        <f t="shared" si="372"/>
        <v>0</v>
      </c>
      <c r="P3119" s="204" t="e">
        <f t="shared" si="369"/>
        <v>#N/A</v>
      </c>
      <c r="Q3119" s="586" t="e">
        <f t="shared" si="370"/>
        <v>#N/A</v>
      </c>
      <c r="KL3119" s="961"/>
      <c r="BCZ3119" s="303">
        <v>2000</v>
      </c>
      <c r="BDC3119" s="303">
        <v>6100</v>
      </c>
    </row>
    <row r="3120" spans="2:298 1375:1558" ht="45" customHeight="1">
      <c r="B3120" s="203">
        <v>5714400225</v>
      </c>
      <c r="C3120" s="203" t="str">
        <f>VLOOKUP(B3120,'效期天數(2025.1126更新)'!B:C,2,FALSE)</f>
        <v>ALT-A</v>
      </c>
      <c r="D3120" s="203">
        <f>VLOOKUP(B3120,'效期天數(2025.1126更新)'!B:E,4,0)</f>
        <v>210</v>
      </c>
      <c r="E3120" s="204">
        <f>VLOOKUP(F3120,'帳庫存(20260119  00點更新)'!C:I,7,0)</f>
        <v>350</v>
      </c>
      <c r="F3120" s="296">
        <v>22525463</v>
      </c>
      <c r="G3120" s="295">
        <v>45974</v>
      </c>
      <c r="H3120" s="754" t="s">
        <v>6580</v>
      </c>
      <c r="J3120" s="352">
        <f t="shared" si="366"/>
        <v>46184</v>
      </c>
      <c r="K3120" s="203" t="s">
        <v>6564</v>
      </c>
      <c r="L3120" s="204">
        <v>8000</v>
      </c>
      <c r="M3120" s="204">
        <v>8350</v>
      </c>
      <c r="N3120" s="204">
        <f t="shared" si="367"/>
        <v>8350</v>
      </c>
      <c r="O3120" s="354">
        <f t="shared" si="372"/>
        <v>0</v>
      </c>
      <c r="P3120" s="204" t="b">
        <f t="shared" si="369"/>
        <v>0</v>
      </c>
      <c r="Q3120" s="586">
        <f t="shared" si="370"/>
        <v>-350</v>
      </c>
      <c r="KL3120" s="961"/>
      <c r="BDA3120" s="303">
        <v>7000</v>
      </c>
      <c r="BGG3120" s="303">
        <v>1000</v>
      </c>
      <c r="BGX3120" s="303">
        <v>350</v>
      </c>
    </row>
    <row r="3121" spans="2:298 1459:1643" ht="45" customHeight="1">
      <c r="B3121" s="203">
        <v>5714400225</v>
      </c>
      <c r="C3121" s="203" t="str">
        <f>VLOOKUP(B3121,'效期天數(2025.1126更新)'!B:C,2,FALSE)</f>
        <v>ALT-A</v>
      </c>
      <c r="D3121" s="203">
        <f>VLOOKUP(B3121,'效期天數(2025.1126更新)'!B:E,4,0)</f>
        <v>210</v>
      </c>
      <c r="E3121" s="204">
        <f>VLOOKUP(F3121,'帳庫存(20260119  00點更新)'!C:I,7,0)</f>
        <v>360</v>
      </c>
      <c r="F3121" s="296">
        <v>22525464</v>
      </c>
      <c r="G3121" s="295">
        <v>45974</v>
      </c>
      <c r="H3121" s="754" t="s">
        <v>6580</v>
      </c>
      <c r="J3121" s="352">
        <f t="shared" si="366"/>
        <v>46184</v>
      </c>
      <c r="K3121" s="203" t="s">
        <v>6564</v>
      </c>
      <c r="L3121" s="204">
        <v>8000</v>
      </c>
      <c r="M3121" s="204">
        <v>8360</v>
      </c>
      <c r="N3121" s="204">
        <f t="shared" si="367"/>
        <v>8360</v>
      </c>
      <c r="O3121" s="354">
        <f t="shared" si="372"/>
        <v>0</v>
      </c>
      <c r="P3121" s="204" t="b">
        <f t="shared" ref="P3121:P3152" si="373">IF(O3121=E3121,TRUE,FALSE)</f>
        <v>0</v>
      </c>
      <c r="Q3121" s="586">
        <f t="shared" ref="Q3121:Q3152" si="374">O3121-E3121</f>
        <v>-360</v>
      </c>
      <c r="KL3121" s="961"/>
      <c r="BDC3121" s="303">
        <v>8000</v>
      </c>
      <c r="BGX3121" s="303">
        <v>360</v>
      </c>
    </row>
    <row r="3122" spans="2:298 1459:1643" ht="45" customHeight="1">
      <c r="B3122" s="203">
        <v>5714400225</v>
      </c>
      <c r="C3122" s="203" t="str">
        <f>VLOOKUP(B3122,'效期天數(2025.1126更新)'!B:C,2,FALSE)</f>
        <v>ALT-A</v>
      </c>
      <c r="D3122" s="203">
        <f>VLOOKUP(B3122,'效期天數(2025.1126更新)'!B:E,4,0)</f>
        <v>210</v>
      </c>
      <c r="E3122" s="204" t="e">
        <f>VLOOKUP(F3122,'帳庫存(20260119  00點更新)'!C:I,7,0)</f>
        <v>#N/A</v>
      </c>
      <c r="F3122" s="296">
        <v>22525465</v>
      </c>
      <c r="G3122" s="295">
        <v>45975</v>
      </c>
      <c r="H3122" s="538" t="s">
        <v>6670</v>
      </c>
      <c r="I3122" s="720"/>
      <c r="J3122" s="352">
        <f t="shared" si="366"/>
        <v>46185</v>
      </c>
      <c r="K3122" s="203" t="s">
        <v>6571</v>
      </c>
      <c r="L3122" s="204">
        <v>8000</v>
      </c>
      <c r="M3122" s="204">
        <v>7940</v>
      </c>
      <c r="N3122" s="204">
        <f t="shared" si="367"/>
        <v>7940</v>
      </c>
      <c r="O3122" s="354">
        <f t="shared" si="372"/>
        <v>0</v>
      </c>
      <c r="P3122" s="204" t="e">
        <f t="shared" si="373"/>
        <v>#N/A</v>
      </c>
      <c r="Q3122" s="586" t="e">
        <f t="shared" si="374"/>
        <v>#N/A</v>
      </c>
      <c r="KL3122" s="961"/>
      <c r="BDL3122" s="303">
        <v>3000</v>
      </c>
      <c r="BEB3122" s="303">
        <v>200</v>
      </c>
      <c r="BEF3122" s="303">
        <v>4000</v>
      </c>
      <c r="BEH3122" s="303">
        <v>740</v>
      </c>
    </row>
    <row r="3123" spans="2:298 1459:1643" ht="45" customHeight="1">
      <c r="B3123" s="203">
        <v>5714400225</v>
      </c>
      <c r="C3123" s="203" t="str">
        <f>VLOOKUP(B3123,'效期天數(2025.1126更新)'!B:C,2,FALSE)</f>
        <v>ALT-A</v>
      </c>
      <c r="D3123" s="203">
        <f>VLOOKUP(B3123,'效期天數(2025.1126更新)'!B:E,4,0)</f>
        <v>210</v>
      </c>
      <c r="E3123" s="204" t="e">
        <f>VLOOKUP(F3123,'帳庫存(20260119  00點更新)'!C:I,7,0)</f>
        <v>#N/A</v>
      </c>
      <c r="F3123" s="296">
        <v>22525466</v>
      </c>
      <c r="G3123" s="295">
        <v>45975</v>
      </c>
      <c r="H3123" s="538" t="s">
        <v>6670</v>
      </c>
      <c r="J3123" s="352">
        <f t="shared" si="366"/>
        <v>46185</v>
      </c>
      <c r="K3123" s="203" t="s">
        <v>6571</v>
      </c>
      <c r="L3123" s="204">
        <v>8000</v>
      </c>
      <c r="M3123" s="204">
        <v>7920</v>
      </c>
      <c r="N3123" s="204">
        <f t="shared" si="367"/>
        <v>8070</v>
      </c>
      <c r="O3123" s="354">
        <f>M3123-N3123+HW3123</f>
        <v>0</v>
      </c>
      <c r="P3123" s="204" t="e">
        <f t="shared" si="373"/>
        <v>#N/A</v>
      </c>
      <c r="Q3123" s="586" t="e">
        <f t="shared" si="374"/>
        <v>#N/A</v>
      </c>
      <c r="HW3123" s="360">
        <v>150</v>
      </c>
      <c r="KL3123" s="961"/>
      <c r="BDK3123" s="303">
        <v>4000</v>
      </c>
      <c r="BDL3123" s="303">
        <v>2000</v>
      </c>
      <c r="BEA3123" s="303">
        <v>1920</v>
      </c>
      <c r="BFC3123" s="303">
        <v>150</v>
      </c>
    </row>
    <row r="3124" spans="2:298 1459:1643" ht="45" customHeight="1">
      <c r="B3124" s="203">
        <v>5714400225</v>
      </c>
      <c r="C3124" s="203" t="str">
        <f>VLOOKUP(B3124,'效期天數(2025.1126更新)'!B:C,2,FALSE)</f>
        <v>ALT-A</v>
      </c>
      <c r="D3124" s="203">
        <f>VLOOKUP(B3124,'效期天數(2025.1126更新)'!B:E,4,0)</f>
        <v>210</v>
      </c>
      <c r="E3124" s="204" t="e">
        <f>VLOOKUP(F3124,'帳庫存(20260119  00點更新)'!C:I,7,0)</f>
        <v>#N/A</v>
      </c>
      <c r="F3124" s="296">
        <v>22525467</v>
      </c>
      <c r="G3124" s="295">
        <v>45975</v>
      </c>
      <c r="H3124" s="538" t="s">
        <v>6670</v>
      </c>
      <c r="J3124" s="352">
        <f t="shared" si="366"/>
        <v>46185</v>
      </c>
      <c r="K3124" s="203" t="s">
        <v>6571</v>
      </c>
      <c r="L3124" s="204">
        <v>8000</v>
      </c>
      <c r="M3124" s="204">
        <v>7940</v>
      </c>
      <c r="N3124" s="204">
        <f t="shared" si="367"/>
        <v>7940</v>
      </c>
      <c r="O3124" s="354">
        <f>M3124-N3124</f>
        <v>0</v>
      </c>
      <c r="P3124" s="204" t="e">
        <f t="shared" si="373"/>
        <v>#N/A</v>
      </c>
      <c r="Q3124" s="586" t="e">
        <f t="shared" si="374"/>
        <v>#N/A</v>
      </c>
      <c r="KL3124" s="961"/>
      <c r="BDM3124" s="303">
        <v>5000</v>
      </c>
      <c r="BEF3124" s="303">
        <v>2000</v>
      </c>
      <c r="BFC3124" s="303">
        <v>940</v>
      </c>
    </row>
    <row r="3125" spans="2:298 1459:1643" ht="45" customHeight="1">
      <c r="B3125" s="203">
        <v>5714400225</v>
      </c>
      <c r="C3125" s="203" t="str">
        <f>VLOOKUP(B3125,'效期天數(2025.1126更新)'!B:C,2,FALSE)</f>
        <v>ALT-A</v>
      </c>
      <c r="D3125" s="203">
        <f>VLOOKUP(B3125,'效期天數(2025.1126更新)'!B:E,4,0)</f>
        <v>210</v>
      </c>
      <c r="E3125" s="204" t="e">
        <f>VLOOKUP(F3125,'帳庫存(20260119  00點更新)'!C:I,7,0)</f>
        <v>#N/A</v>
      </c>
      <c r="F3125" s="296">
        <v>22525468</v>
      </c>
      <c r="G3125" s="295">
        <v>45975</v>
      </c>
      <c r="H3125" s="538" t="s">
        <v>6670</v>
      </c>
      <c r="J3125" s="352">
        <f t="shared" si="366"/>
        <v>46185</v>
      </c>
      <c r="K3125" s="203" t="s">
        <v>6571</v>
      </c>
      <c r="L3125" s="204">
        <v>8000</v>
      </c>
      <c r="M3125" s="204">
        <v>7950</v>
      </c>
      <c r="N3125" s="204">
        <f t="shared" si="367"/>
        <v>9010</v>
      </c>
      <c r="O3125" s="354">
        <f>M3125-N3125+HX3125</f>
        <v>0</v>
      </c>
      <c r="P3125" s="204" t="e">
        <f t="shared" si="373"/>
        <v>#N/A</v>
      </c>
      <c r="Q3125" s="586" t="e">
        <f t="shared" si="374"/>
        <v>#N/A</v>
      </c>
      <c r="HX3125" s="360">
        <v>1060</v>
      </c>
      <c r="KL3125" s="961"/>
      <c r="BDX3125" s="303">
        <v>6950</v>
      </c>
      <c r="BEF3125" s="303">
        <v>1000</v>
      </c>
      <c r="BFC3125" s="303">
        <v>1060</v>
      </c>
    </row>
    <row r="3126" spans="2:298 1459:1643" ht="45" customHeight="1">
      <c r="B3126" s="203">
        <v>5714400225</v>
      </c>
      <c r="C3126" s="203" t="str">
        <f>VLOOKUP(B3126,'效期天數(2025.1126更新)'!B:C,2,FALSE)</f>
        <v>ALT-A</v>
      </c>
      <c r="D3126" s="203">
        <f>VLOOKUP(B3126,'效期天數(2025.1126更新)'!B:E,4,0)</f>
        <v>210</v>
      </c>
      <c r="E3126" s="204" t="e">
        <f>VLOOKUP(F3126,'帳庫存(20260119  00點更新)'!C:I,7,0)</f>
        <v>#N/A</v>
      </c>
      <c r="F3126" s="296">
        <v>22525471</v>
      </c>
      <c r="G3126" s="295">
        <v>45979</v>
      </c>
      <c r="H3126" s="755" t="s">
        <v>6619</v>
      </c>
      <c r="J3126" s="352">
        <f t="shared" si="366"/>
        <v>46189</v>
      </c>
      <c r="K3126" s="203" t="s">
        <v>6604</v>
      </c>
      <c r="L3126" s="204">
        <v>8000</v>
      </c>
      <c r="M3126" s="204">
        <v>8130</v>
      </c>
      <c r="N3126" s="204">
        <f t="shared" si="367"/>
        <v>8130</v>
      </c>
      <c r="O3126" s="354">
        <f>M3126-N3126</f>
        <v>0</v>
      </c>
      <c r="P3126" s="204" t="e">
        <f t="shared" si="373"/>
        <v>#N/A</v>
      </c>
      <c r="Q3126" s="586" t="e">
        <f t="shared" si="374"/>
        <v>#N/A</v>
      </c>
      <c r="KL3126" s="961"/>
      <c r="BDN3126" s="303">
        <v>8130</v>
      </c>
    </row>
    <row r="3127" spans="2:298 1459:1643" ht="45" customHeight="1">
      <c r="B3127" s="203">
        <v>5714400225</v>
      </c>
      <c r="C3127" s="203" t="str">
        <f>VLOOKUP(B3127,'效期天數(2025.1126更新)'!B:C,2,FALSE)</f>
        <v>ALT-A</v>
      </c>
      <c r="D3127" s="203">
        <f>VLOOKUP(B3127,'效期天數(2025.1126更新)'!B:E,4,0)</f>
        <v>210</v>
      </c>
      <c r="E3127" s="204" t="e">
        <f>VLOOKUP(F3127,'帳庫存(20260119  00點更新)'!C:I,7,0)</f>
        <v>#N/A</v>
      </c>
      <c r="F3127" s="296">
        <v>22525472</v>
      </c>
      <c r="G3127" s="295">
        <v>45979</v>
      </c>
      <c r="H3127" s="755" t="s">
        <v>6619</v>
      </c>
      <c r="J3127" s="352">
        <f t="shared" si="366"/>
        <v>46189</v>
      </c>
      <c r="K3127" s="203" t="s">
        <v>6604</v>
      </c>
      <c r="L3127" s="204">
        <v>8000</v>
      </c>
      <c r="M3127" s="204">
        <v>8080</v>
      </c>
      <c r="N3127" s="204">
        <f t="shared" si="367"/>
        <v>8080</v>
      </c>
      <c r="O3127" s="354">
        <f>M3127-N3127</f>
        <v>0</v>
      </c>
      <c r="P3127" s="204" t="e">
        <f t="shared" si="373"/>
        <v>#N/A</v>
      </c>
      <c r="Q3127" s="586" t="e">
        <f t="shared" si="374"/>
        <v>#N/A</v>
      </c>
      <c r="KL3127" s="961"/>
      <c r="BDO3127" s="303">
        <v>4000</v>
      </c>
      <c r="BED3127" s="303">
        <v>4080</v>
      </c>
    </row>
    <row r="3128" spans="2:298 1459:1643" ht="45" customHeight="1">
      <c r="B3128" s="203">
        <v>5714400225</v>
      </c>
      <c r="C3128" s="203" t="str">
        <f>VLOOKUP(B3128,'效期天數(2025.1126更新)'!B:C,2,FALSE)</f>
        <v>ALT-A</v>
      </c>
      <c r="D3128" s="203">
        <f>VLOOKUP(B3128,'效期天數(2025.1126更新)'!B:E,4,0)</f>
        <v>210</v>
      </c>
      <c r="E3128" s="204" t="e">
        <f>VLOOKUP(F3128,'帳庫存(20260119  00點更新)'!C:I,7,0)</f>
        <v>#N/A</v>
      </c>
      <c r="F3128" s="296">
        <v>22525473</v>
      </c>
      <c r="G3128" s="295">
        <v>45979</v>
      </c>
      <c r="H3128" s="755" t="s">
        <v>6619</v>
      </c>
      <c r="J3128" s="352">
        <f t="shared" si="366"/>
        <v>46189</v>
      </c>
      <c r="K3128" s="203" t="s">
        <v>6604</v>
      </c>
      <c r="L3128" s="204">
        <v>8000</v>
      </c>
      <c r="M3128" s="204">
        <v>8130</v>
      </c>
      <c r="N3128" s="204">
        <f t="shared" si="367"/>
        <v>8130</v>
      </c>
      <c r="O3128" s="354">
        <f>M3128-N3128</f>
        <v>0</v>
      </c>
      <c r="P3128" s="204" t="e">
        <f t="shared" si="373"/>
        <v>#N/A</v>
      </c>
      <c r="Q3128" s="586" t="e">
        <f t="shared" si="374"/>
        <v>#N/A</v>
      </c>
      <c r="KL3128" s="961"/>
      <c r="BED3128" s="303">
        <v>8130</v>
      </c>
    </row>
    <row r="3129" spans="2:298 1459:1643" ht="45" customHeight="1">
      <c r="B3129" s="203">
        <v>5714400225</v>
      </c>
      <c r="C3129" s="203" t="str">
        <f>VLOOKUP(B3129,'效期天數(2025.1126更新)'!B:C,2,FALSE)</f>
        <v>ALT-A</v>
      </c>
      <c r="D3129" s="203">
        <f>VLOOKUP(B3129,'效期天數(2025.1126更新)'!B:E,4,0)</f>
        <v>210</v>
      </c>
      <c r="E3129" s="204">
        <f>VLOOKUP(F3129,'帳庫存(20260119  00點更新)'!C:I,7,0)</f>
        <v>1720</v>
      </c>
      <c r="F3129" s="296">
        <v>22525474</v>
      </c>
      <c r="G3129" s="295">
        <v>45979</v>
      </c>
      <c r="H3129" s="755" t="s">
        <v>6619</v>
      </c>
      <c r="J3129" s="352">
        <f t="shared" si="366"/>
        <v>46189</v>
      </c>
      <c r="K3129" s="203" t="s">
        <v>6604</v>
      </c>
      <c r="L3129" s="204">
        <v>8000</v>
      </c>
      <c r="M3129" s="204">
        <v>8330</v>
      </c>
      <c r="N3129" s="204">
        <f t="shared" si="367"/>
        <v>8720</v>
      </c>
      <c r="O3129" s="354">
        <f>M3129-N3129+IC3129</f>
        <v>0</v>
      </c>
      <c r="P3129" s="204" t="b">
        <f t="shared" si="373"/>
        <v>0</v>
      </c>
      <c r="Q3129" s="586">
        <f t="shared" si="374"/>
        <v>-1720</v>
      </c>
      <c r="IC3129" s="360">
        <v>390</v>
      </c>
      <c r="KL3129" s="961"/>
      <c r="BED3129" s="303">
        <v>2000</v>
      </c>
      <c r="BEO3129" s="303">
        <v>3000</v>
      </c>
      <c r="BFR3129" s="334">
        <v>1000</v>
      </c>
      <c r="BGL3129" s="334">
        <v>1000</v>
      </c>
      <c r="BHD3129" s="303">
        <v>1000</v>
      </c>
      <c r="BKE3129" s="303">
        <v>720</v>
      </c>
    </row>
    <row r="3130" spans="2:298 1459:1643" ht="45" customHeight="1">
      <c r="B3130" s="203">
        <v>5714400225</v>
      </c>
      <c r="C3130" s="203" t="str">
        <f>VLOOKUP(B3130,'效期天數(2025.1126更新)'!B:C,2,FALSE)</f>
        <v>ALT-A</v>
      </c>
      <c r="D3130" s="203">
        <f>VLOOKUP(B3130,'效期天數(2025.1126更新)'!B:E,4,0)</f>
        <v>210</v>
      </c>
      <c r="E3130" s="204" t="e">
        <f>VLOOKUP(F3130,'帳庫存(20260119  00點更新)'!C:I,7,0)</f>
        <v>#N/A</v>
      </c>
      <c r="F3130" s="296">
        <v>22525481</v>
      </c>
      <c r="G3130" s="295">
        <v>45986</v>
      </c>
      <c r="H3130" s="677" t="s">
        <v>6786</v>
      </c>
      <c r="J3130" s="352">
        <f t="shared" si="366"/>
        <v>46196</v>
      </c>
      <c r="K3130" s="203" t="s">
        <v>6653</v>
      </c>
      <c r="L3130" s="204">
        <v>8000</v>
      </c>
      <c r="M3130" s="204">
        <v>8370</v>
      </c>
      <c r="N3130" s="204">
        <f t="shared" si="367"/>
        <v>8370</v>
      </c>
      <c r="O3130" s="354">
        <f>M3130-N3130</f>
        <v>0</v>
      </c>
      <c r="P3130" s="204" t="e">
        <f t="shared" si="373"/>
        <v>#N/A</v>
      </c>
      <c r="Q3130" s="586" t="e">
        <f t="shared" si="374"/>
        <v>#N/A</v>
      </c>
      <c r="KL3130" s="961"/>
      <c r="BEP3130" s="303">
        <v>4370</v>
      </c>
      <c r="BEU3130" s="303">
        <v>4000</v>
      </c>
    </row>
    <row r="3131" spans="2:298 1459:1643" ht="45" customHeight="1">
      <c r="B3131" s="203">
        <v>5714400225</v>
      </c>
      <c r="C3131" s="203" t="str">
        <f>VLOOKUP(B3131,'效期天數(2025.1126更新)'!B:C,2,FALSE)</f>
        <v>ALT-A</v>
      </c>
      <c r="D3131" s="203">
        <f>VLOOKUP(B3131,'效期天數(2025.1126更新)'!B:E,4,0)</f>
        <v>210</v>
      </c>
      <c r="E3131" s="204" t="e">
        <f>VLOOKUP(F3131,'帳庫存(20260119  00點更新)'!C:I,7,0)</f>
        <v>#N/A</v>
      </c>
      <c r="F3131" s="296">
        <v>22525482</v>
      </c>
      <c r="G3131" s="295">
        <v>45986</v>
      </c>
      <c r="H3131" s="677" t="s">
        <v>6786</v>
      </c>
      <c r="J3131" s="352">
        <f t="shared" si="366"/>
        <v>46196</v>
      </c>
      <c r="K3131" s="203" t="s">
        <v>6653</v>
      </c>
      <c r="L3131" s="204">
        <v>8000</v>
      </c>
      <c r="M3131" s="204">
        <v>8380</v>
      </c>
      <c r="N3131" s="204">
        <f t="shared" si="367"/>
        <v>8380</v>
      </c>
      <c r="O3131" s="354">
        <f>M3131-N3131</f>
        <v>0</v>
      </c>
      <c r="P3131" s="204" t="e">
        <f t="shared" si="373"/>
        <v>#N/A</v>
      </c>
      <c r="Q3131" s="586" t="e">
        <f t="shared" si="374"/>
        <v>#N/A</v>
      </c>
      <c r="KL3131" s="961"/>
      <c r="BEP3131" s="303">
        <v>1380</v>
      </c>
      <c r="BEU3131" s="303">
        <v>6000</v>
      </c>
      <c r="BFJ3131" s="303">
        <v>1000</v>
      </c>
    </row>
    <row r="3132" spans="2:298 1459:1643" ht="45" customHeight="1">
      <c r="B3132" s="203">
        <v>5714400225</v>
      </c>
      <c r="C3132" s="203" t="str">
        <f>VLOOKUP(B3132,'效期天數(2025.1126更新)'!B:C,2,FALSE)</f>
        <v>ALT-A</v>
      </c>
      <c r="D3132" s="203">
        <f>VLOOKUP(B3132,'效期天數(2025.1126更新)'!B:E,4,0)</f>
        <v>210</v>
      </c>
      <c r="E3132" s="204">
        <f>VLOOKUP(F3132,'帳庫存(20260119  00點更新)'!C:I,7,0)</f>
        <v>470</v>
      </c>
      <c r="F3132" s="296">
        <v>22525483</v>
      </c>
      <c r="G3132" s="295">
        <v>45986</v>
      </c>
      <c r="H3132" s="677" t="s">
        <v>6786</v>
      </c>
      <c r="J3132" s="352">
        <f t="shared" si="366"/>
        <v>46196</v>
      </c>
      <c r="K3132" s="203" t="s">
        <v>6653</v>
      </c>
      <c r="L3132" s="204">
        <v>8000</v>
      </c>
      <c r="M3132" s="204">
        <v>8140</v>
      </c>
      <c r="N3132" s="204">
        <f t="shared" si="367"/>
        <v>8610</v>
      </c>
      <c r="O3132" s="354">
        <f>M3132-N3132+IE3132</f>
        <v>0</v>
      </c>
      <c r="P3132" s="204" t="b">
        <f t="shared" si="373"/>
        <v>0</v>
      </c>
      <c r="Q3132" s="586">
        <f t="shared" si="374"/>
        <v>-470</v>
      </c>
      <c r="IE3132" s="360">
        <v>470</v>
      </c>
      <c r="KL3132" s="961"/>
      <c r="BEM3132" s="303">
        <v>3000</v>
      </c>
      <c r="BEX3132" s="303">
        <v>5140</v>
      </c>
      <c r="BHG3132" s="303">
        <v>470</v>
      </c>
    </row>
    <row r="3133" spans="2:298 1459:1643" ht="45" customHeight="1">
      <c r="B3133" s="203">
        <v>5714400225</v>
      </c>
      <c r="C3133" s="203" t="str">
        <f>VLOOKUP(B3133,'效期天數(2025.1126更新)'!B:C,2,FALSE)</f>
        <v>ALT-A</v>
      </c>
      <c r="D3133" s="203">
        <f>VLOOKUP(B3133,'效期天數(2025.1126更新)'!B:E,4,0)</f>
        <v>210</v>
      </c>
      <c r="E3133" s="204">
        <f>VLOOKUP(F3133,'帳庫存(20260119  00點更新)'!C:I,7,0)</f>
        <v>3060</v>
      </c>
      <c r="F3133" s="296">
        <v>22525484</v>
      </c>
      <c r="G3133" s="295">
        <v>45986</v>
      </c>
      <c r="H3133" s="677" t="s">
        <v>6786</v>
      </c>
      <c r="J3133" s="352">
        <f t="shared" si="366"/>
        <v>46196</v>
      </c>
      <c r="K3133" s="203" t="s">
        <v>6653</v>
      </c>
      <c r="L3133" s="204">
        <v>8000</v>
      </c>
      <c r="M3133" s="204">
        <v>8060</v>
      </c>
      <c r="N3133" s="204">
        <f t="shared" si="367"/>
        <v>8060</v>
      </c>
      <c r="O3133" s="354">
        <f t="shared" ref="O3133:O3156" si="375">M3133-N3133</f>
        <v>0</v>
      </c>
      <c r="P3133" s="204" t="b">
        <f t="shared" si="373"/>
        <v>0</v>
      </c>
      <c r="Q3133" s="586">
        <f t="shared" si="374"/>
        <v>-3060</v>
      </c>
      <c r="KL3133" s="961"/>
      <c r="BFB3133" s="303">
        <v>5000</v>
      </c>
      <c r="BHF3133" s="303">
        <v>1000</v>
      </c>
      <c r="BHG3133" s="303">
        <v>1000</v>
      </c>
      <c r="BHI3133" s="303">
        <v>1060</v>
      </c>
    </row>
    <row r="3134" spans="2:298 1459:1643" ht="45" customHeight="1">
      <c r="B3134" s="203">
        <v>5714400225</v>
      </c>
      <c r="C3134" s="203" t="str">
        <f>VLOOKUP(B3134,'效期天數(2025.1126更新)'!B:C,2,FALSE)</f>
        <v>ALT-A</v>
      </c>
      <c r="D3134" s="203">
        <f>VLOOKUP(B3134,'效期天數(2025.1126更新)'!B:E,4,0)</f>
        <v>210</v>
      </c>
      <c r="E3134" s="204" t="e">
        <f>VLOOKUP(F3134,'帳庫存(20260119  00點更新)'!C:I,7,0)</f>
        <v>#N/A</v>
      </c>
      <c r="F3134" s="296">
        <v>22525491</v>
      </c>
      <c r="G3134" s="295">
        <v>45992</v>
      </c>
      <c r="H3134" s="516" t="s">
        <v>6801</v>
      </c>
      <c r="J3134" s="352">
        <f t="shared" si="366"/>
        <v>46202</v>
      </c>
      <c r="K3134" s="203" t="s">
        <v>6753</v>
      </c>
      <c r="L3134" s="204">
        <v>8000</v>
      </c>
      <c r="M3134" s="204">
        <v>8090</v>
      </c>
      <c r="N3134" s="204">
        <f t="shared" si="367"/>
        <v>8090</v>
      </c>
      <c r="O3134" s="354">
        <f t="shared" si="375"/>
        <v>0</v>
      </c>
      <c r="P3134" s="204" t="e">
        <f t="shared" si="373"/>
        <v>#N/A</v>
      </c>
      <c r="Q3134" s="586" t="e">
        <f t="shared" si="374"/>
        <v>#N/A</v>
      </c>
      <c r="KL3134" s="961"/>
      <c r="BFE3134" s="303">
        <v>6000</v>
      </c>
      <c r="BGD3134" s="303">
        <v>2090</v>
      </c>
    </row>
    <row r="3135" spans="2:298 1459:1643" ht="45" customHeight="1">
      <c r="B3135" s="203">
        <v>5714400225</v>
      </c>
      <c r="C3135" s="203" t="str">
        <f>VLOOKUP(B3135,'效期天數(2025.1126更新)'!B:C,2,FALSE)</f>
        <v>ALT-A</v>
      </c>
      <c r="D3135" s="203">
        <f>VLOOKUP(B3135,'效期天數(2025.1126更新)'!B:E,4,0)</f>
        <v>210</v>
      </c>
      <c r="E3135" s="204" t="e">
        <f>VLOOKUP(F3135,'帳庫存(20260119  00點更新)'!C:I,7,0)</f>
        <v>#N/A</v>
      </c>
      <c r="F3135" s="296">
        <v>22525492</v>
      </c>
      <c r="G3135" s="295">
        <v>45992</v>
      </c>
      <c r="H3135" s="516" t="s">
        <v>6801</v>
      </c>
      <c r="J3135" s="352">
        <f t="shared" si="366"/>
        <v>46202</v>
      </c>
      <c r="K3135" s="203" t="s">
        <v>6753</v>
      </c>
      <c r="L3135" s="204">
        <v>8000</v>
      </c>
      <c r="M3135" s="204">
        <v>8110</v>
      </c>
      <c r="N3135" s="204">
        <f t="shared" si="367"/>
        <v>8110</v>
      </c>
      <c r="O3135" s="354">
        <f t="shared" si="375"/>
        <v>0</v>
      </c>
      <c r="P3135" s="204" t="e">
        <f t="shared" si="373"/>
        <v>#N/A</v>
      </c>
      <c r="Q3135" s="586" t="e">
        <f t="shared" si="374"/>
        <v>#N/A</v>
      </c>
      <c r="KL3135" s="961"/>
      <c r="BFG3135" s="303">
        <v>8110</v>
      </c>
    </row>
    <row r="3136" spans="2:298 1459:1643" ht="45" customHeight="1">
      <c r="B3136" s="203">
        <v>5714400225</v>
      </c>
      <c r="C3136" s="203" t="str">
        <f>VLOOKUP(B3136,'效期天數(2025.1126更新)'!B:C,2,FALSE)</f>
        <v>ALT-A</v>
      </c>
      <c r="D3136" s="203">
        <f>VLOOKUP(B3136,'效期天數(2025.1126更新)'!B:E,4,0)</f>
        <v>210</v>
      </c>
      <c r="E3136" s="204">
        <f>VLOOKUP(F3136,'帳庫存(20260119  00點更新)'!C:I,7,0)</f>
        <v>290</v>
      </c>
      <c r="F3136" s="296">
        <v>22525493</v>
      </c>
      <c r="G3136" s="295">
        <v>45992</v>
      </c>
      <c r="H3136" s="516" t="s">
        <v>6801</v>
      </c>
      <c r="J3136" s="352">
        <f t="shared" si="366"/>
        <v>46202</v>
      </c>
      <c r="K3136" s="203" t="s">
        <v>6753</v>
      </c>
      <c r="L3136" s="204">
        <v>8000</v>
      </c>
      <c r="M3136" s="204">
        <v>8290</v>
      </c>
      <c r="N3136" s="204">
        <f t="shared" si="367"/>
        <v>8290</v>
      </c>
      <c r="O3136" s="354">
        <f t="shared" si="375"/>
        <v>0</v>
      </c>
      <c r="P3136" s="204" t="b">
        <f t="shared" si="373"/>
        <v>0</v>
      </c>
      <c r="Q3136" s="586">
        <f t="shared" si="374"/>
        <v>-290</v>
      </c>
      <c r="KL3136" s="961"/>
      <c r="BFK3136" s="303">
        <v>5000</v>
      </c>
      <c r="BGD3136" s="303">
        <v>3000</v>
      </c>
      <c r="BJM3136" s="303">
        <v>290</v>
      </c>
    </row>
    <row r="3137" spans="2:298 1527:1708" ht="45" customHeight="1">
      <c r="B3137" s="203">
        <v>5714400225</v>
      </c>
      <c r="C3137" s="203" t="str">
        <f>VLOOKUP(B3137,'效期天數(2025.1126更新)'!B:C,2,FALSE)</f>
        <v>ALT-A</v>
      </c>
      <c r="D3137" s="203">
        <f>VLOOKUP(B3137,'效期天數(2025.1126更新)'!B:E,4,0)</f>
        <v>210</v>
      </c>
      <c r="E3137" s="204">
        <f>VLOOKUP(F3137,'帳庫存(20260119  00點更新)'!C:I,7,0)</f>
        <v>370</v>
      </c>
      <c r="F3137" s="296">
        <v>22525494</v>
      </c>
      <c r="G3137" s="295">
        <v>45992</v>
      </c>
      <c r="H3137" s="516" t="s">
        <v>6801</v>
      </c>
      <c r="J3137" s="352">
        <f t="shared" si="366"/>
        <v>46202</v>
      </c>
      <c r="K3137" s="203" t="s">
        <v>6753</v>
      </c>
      <c r="L3137" s="204">
        <v>8000</v>
      </c>
      <c r="M3137" s="204">
        <v>8370</v>
      </c>
      <c r="N3137" s="204">
        <f t="shared" si="367"/>
        <v>8370</v>
      </c>
      <c r="O3137" s="354">
        <f t="shared" si="375"/>
        <v>0</v>
      </c>
      <c r="P3137" s="204" t="b">
        <f t="shared" si="373"/>
        <v>0</v>
      </c>
      <c r="Q3137" s="586">
        <f t="shared" si="374"/>
        <v>-370</v>
      </c>
      <c r="KL3137" s="961"/>
      <c r="BFS3137" s="303">
        <v>5000</v>
      </c>
      <c r="BGD3137" s="303">
        <v>2000</v>
      </c>
      <c r="BGH3137" s="303">
        <v>1000</v>
      </c>
      <c r="BJM3137" s="303">
        <v>370</v>
      </c>
    </row>
    <row r="3138" spans="2:298 1527:1708" ht="45" customHeight="1">
      <c r="B3138" s="203">
        <v>5714400225</v>
      </c>
      <c r="C3138" s="203" t="str">
        <f>VLOOKUP(B3138,'效期天數(2025.1126更新)'!B:C,2,FALSE)</f>
        <v>ALT-A</v>
      </c>
      <c r="D3138" s="203">
        <f>VLOOKUP(B3138,'效期天數(2025.1126更新)'!B:E,4,0)</f>
        <v>210</v>
      </c>
      <c r="E3138" s="204">
        <f>VLOOKUP(F3138,'帳庫存(20260119  00點更新)'!C:I,7,0)</f>
        <v>480</v>
      </c>
      <c r="F3138" s="296">
        <v>22525531</v>
      </c>
      <c r="G3138" s="295">
        <v>46020</v>
      </c>
      <c r="H3138" s="546" t="s">
        <v>7135</v>
      </c>
      <c r="J3138" s="352">
        <f t="shared" si="366"/>
        <v>46230</v>
      </c>
      <c r="K3138" s="203" t="s">
        <v>7004</v>
      </c>
      <c r="L3138" s="204">
        <v>8000</v>
      </c>
      <c r="M3138" s="204">
        <v>8480</v>
      </c>
      <c r="N3138" s="204">
        <f t="shared" si="367"/>
        <v>8480</v>
      </c>
      <c r="O3138" s="354">
        <f t="shared" si="375"/>
        <v>0</v>
      </c>
      <c r="P3138" s="204" t="b">
        <f t="shared" si="373"/>
        <v>0</v>
      </c>
      <c r="Q3138" s="586">
        <f t="shared" si="374"/>
        <v>-480</v>
      </c>
      <c r="KL3138" s="961"/>
      <c r="BGA3138" s="303">
        <v>2000</v>
      </c>
      <c r="BGE3138" s="303">
        <v>6000</v>
      </c>
      <c r="BHH3138" s="303">
        <v>480</v>
      </c>
    </row>
    <row r="3139" spans="2:298 1527:1708" ht="45" customHeight="1">
      <c r="B3139" s="203">
        <v>5714400225</v>
      </c>
      <c r="C3139" s="203" t="str">
        <f>VLOOKUP(B3139,'效期天數(2025.1126更新)'!B:C,2,FALSE)</f>
        <v>ALT-A</v>
      </c>
      <c r="D3139" s="203">
        <f>VLOOKUP(B3139,'效期天數(2025.1126更新)'!B:E,4,0)</f>
        <v>210</v>
      </c>
      <c r="E3139" s="204" t="e">
        <f>VLOOKUP(F3139,'帳庫存(20260119  00點更新)'!C:I,7,0)</f>
        <v>#N/A</v>
      </c>
      <c r="F3139" s="296">
        <v>22525532</v>
      </c>
      <c r="G3139" s="295">
        <v>46020</v>
      </c>
      <c r="H3139" s="546" t="s">
        <v>7135</v>
      </c>
      <c r="J3139" s="352">
        <f t="shared" si="366"/>
        <v>46230</v>
      </c>
      <c r="K3139" s="203" t="s">
        <v>7004</v>
      </c>
      <c r="L3139" s="204">
        <v>8000</v>
      </c>
      <c r="M3139" s="204">
        <v>8160</v>
      </c>
      <c r="N3139" s="204">
        <f t="shared" si="367"/>
        <v>8160</v>
      </c>
      <c r="O3139" s="354">
        <f t="shared" si="375"/>
        <v>0</v>
      </c>
      <c r="P3139" s="204" t="e">
        <f t="shared" si="373"/>
        <v>#N/A</v>
      </c>
      <c r="Q3139" s="586" t="e">
        <f t="shared" si="374"/>
        <v>#N/A</v>
      </c>
      <c r="KL3139" s="961"/>
      <c r="BGA3139" s="303">
        <v>8160</v>
      </c>
    </row>
    <row r="3140" spans="2:298 1527:1708" ht="45" customHeight="1">
      <c r="B3140" s="203">
        <v>5714400225</v>
      </c>
      <c r="C3140" s="203" t="str">
        <f>VLOOKUP(B3140,'效期天數(2025.1126更新)'!B:C,2,FALSE)</f>
        <v>ALT-A</v>
      </c>
      <c r="D3140" s="203">
        <f>VLOOKUP(B3140,'效期天數(2025.1126更新)'!B:E,4,0)</f>
        <v>210</v>
      </c>
      <c r="E3140" s="204" t="e">
        <f>VLOOKUP(F3140,'帳庫存(20260119  00點更新)'!C:I,7,0)</f>
        <v>#N/A</v>
      </c>
      <c r="F3140" s="296">
        <v>22525533</v>
      </c>
      <c r="G3140" s="295">
        <v>46020</v>
      </c>
      <c r="H3140" s="546" t="s">
        <v>7135</v>
      </c>
      <c r="J3140" s="352">
        <f t="shared" si="366"/>
        <v>46230</v>
      </c>
      <c r="K3140" s="203" t="s">
        <v>7004</v>
      </c>
      <c r="L3140" s="204">
        <v>8000</v>
      </c>
      <c r="M3140" s="204">
        <v>8110</v>
      </c>
      <c r="N3140" s="204">
        <f t="shared" si="367"/>
        <v>8110</v>
      </c>
      <c r="O3140" s="354">
        <f t="shared" si="375"/>
        <v>0</v>
      </c>
      <c r="P3140" s="204" t="e">
        <f t="shared" si="373"/>
        <v>#N/A</v>
      </c>
      <c r="Q3140" s="586" t="e">
        <f t="shared" si="374"/>
        <v>#N/A</v>
      </c>
      <c r="KL3140" s="961"/>
      <c r="BGI3140" s="303">
        <v>1000</v>
      </c>
      <c r="BGJ3140" s="303">
        <v>7110</v>
      </c>
    </row>
    <row r="3141" spans="2:298 1527:1708" ht="45" customHeight="1">
      <c r="B3141" s="203">
        <v>5714400225</v>
      </c>
      <c r="C3141" s="203" t="str">
        <f>VLOOKUP(B3141,'效期天數(2025.1126更新)'!B:C,2,FALSE)</f>
        <v>ALT-A</v>
      </c>
      <c r="D3141" s="203">
        <f>VLOOKUP(B3141,'效期天數(2025.1126更新)'!B:E,4,0)</f>
        <v>210</v>
      </c>
      <c r="E3141" s="204">
        <f>VLOOKUP(F3141,'帳庫存(20260119  00點更新)'!C:I,7,0)</f>
        <v>2110</v>
      </c>
      <c r="F3141" s="296">
        <v>22525534</v>
      </c>
      <c r="G3141" s="295">
        <v>46020</v>
      </c>
      <c r="H3141" s="546" t="s">
        <v>7135</v>
      </c>
      <c r="J3141" s="352">
        <f t="shared" si="366"/>
        <v>46230</v>
      </c>
      <c r="K3141" s="203" t="s">
        <v>7004</v>
      </c>
      <c r="L3141" s="204">
        <v>8000</v>
      </c>
      <c r="M3141" s="204">
        <v>8110</v>
      </c>
      <c r="N3141" s="204">
        <f t="shared" si="367"/>
        <v>8110</v>
      </c>
      <c r="O3141" s="354">
        <f t="shared" si="375"/>
        <v>0</v>
      </c>
      <c r="P3141" s="204" t="b">
        <f t="shared" si="373"/>
        <v>0</v>
      </c>
      <c r="Q3141" s="586">
        <f t="shared" si="374"/>
        <v>-2110</v>
      </c>
      <c r="KL3141" s="961"/>
      <c r="BGN3141" s="303">
        <v>6000</v>
      </c>
      <c r="BHH3141" s="303">
        <v>1000</v>
      </c>
      <c r="BMR3141" s="303">
        <v>1110</v>
      </c>
    </row>
    <row r="3142" spans="2:298 1527:1708" ht="45" customHeight="1">
      <c r="B3142" s="203">
        <v>5714400225</v>
      </c>
      <c r="C3142" s="203" t="str">
        <f>VLOOKUP(B3142,'效期天數(2025.1126更新)'!B:C,2,FALSE)</f>
        <v>ALT-A</v>
      </c>
      <c r="D3142" s="203">
        <f>VLOOKUP(B3142,'效期天數(2025.1126更新)'!B:E,4,0)</f>
        <v>210</v>
      </c>
      <c r="E3142" s="204">
        <f>VLOOKUP(F3142,'帳庫存(20260119  00點更新)'!C:I,7,0)</f>
        <v>8030</v>
      </c>
      <c r="F3142" s="296">
        <v>22525535</v>
      </c>
      <c r="G3142" s="295">
        <v>46022</v>
      </c>
      <c r="H3142" s="747" t="s">
        <v>7145</v>
      </c>
      <c r="J3142" s="352">
        <f t="shared" si="366"/>
        <v>46232</v>
      </c>
      <c r="K3142" s="203" t="s">
        <v>7032</v>
      </c>
      <c r="L3142" s="204">
        <v>8000</v>
      </c>
      <c r="M3142" s="204">
        <v>8030</v>
      </c>
      <c r="N3142" s="204">
        <f t="shared" si="367"/>
        <v>8030</v>
      </c>
      <c r="O3142" s="354">
        <f t="shared" si="375"/>
        <v>0</v>
      </c>
      <c r="P3142" s="204" t="b">
        <f t="shared" si="373"/>
        <v>0</v>
      </c>
      <c r="Q3142" s="586">
        <f t="shared" si="374"/>
        <v>-8030</v>
      </c>
      <c r="KL3142" s="961"/>
      <c r="BGR3142" s="303">
        <v>5000</v>
      </c>
      <c r="BGU3142" s="303">
        <v>3030</v>
      </c>
    </row>
    <row r="3143" spans="2:298 1527:1708" ht="45" customHeight="1">
      <c r="B3143" s="203">
        <v>5714400225</v>
      </c>
      <c r="C3143" s="203" t="str">
        <f>VLOOKUP(B3143,'效期天數(2025.1126更新)'!B:C,2,FALSE)</f>
        <v>ALT-A</v>
      </c>
      <c r="D3143" s="203">
        <f>VLOOKUP(B3143,'效期天數(2025.1126更新)'!B:E,4,0)</f>
        <v>210</v>
      </c>
      <c r="E3143" s="204">
        <f>VLOOKUP(F3143,'帳庫存(20260119  00點更新)'!C:I,7,0)</f>
        <v>7940</v>
      </c>
      <c r="F3143" s="296">
        <v>22525536</v>
      </c>
      <c r="G3143" s="295">
        <v>46022</v>
      </c>
      <c r="H3143" s="747" t="s">
        <v>7145</v>
      </c>
      <c r="J3143" s="352">
        <f t="shared" si="366"/>
        <v>46232</v>
      </c>
      <c r="K3143" s="203" t="s">
        <v>7032</v>
      </c>
      <c r="L3143" s="204">
        <v>8000</v>
      </c>
      <c r="M3143" s="204">
        <v>7940</v>
      </c>
      <c r="N3143" s="204">
        <f t="shared" si="367"/>
        <v>7940</v>
      </c>
      <c r="O3143" s="354">
        <f t="shared" si="375"/>
        <v>0</v>
      </c>
      <c r="P3143" s="204" t="b">
        <f t="shared" si="373"/>
        <v>0</v>
      </c>
      <c r="Q3143" s="586">
        <f t="shared" si="374"/>
        <v>-7940</v>
      </c>
      <c r="KL3143" s="961"/>
      <c r="BGU3143" s="303">
        <v>7000</v>
      </c>
      <c r="BIP3143" s="334">
        <v>940</v>
      </c>
    </row>
    <row r="3144" spans="2:298 1527:1708" ht="45" customHeight="1">
      <c r="B3144" s="203">
        <v>5714400225</v>
      </c>
      <c r="C3144" s="203" t="str">
        <f>VLOOKUP(B3144,'效期天數(2025.1126更新)'!B:C,2,FALSE)</f>
        <v>ALT-A</v>
      </c>
      <c r="D3144" s="203">
        <f>VLOOKUP(B3144,'效期天數(2025.1126更新)'!B:E,4,0)</f>
        <v>210</v>
      </c>
      <c r="E3144" s="204">
        <f>VLOOKUP(F3144,'帳庫存(20260119  00點更新)'!C:I,7,0)</f>
        <v>7930</v>
      </c>
      <c r="F3144" s="296">
        <v>22525537</v>
      </c>
      <c r="G3144" s="295">
        <v>46022</v>
      </c>
      <c r="H3144" s="747" t="s">
        <v>7145</v>
      </c>
      <c r="J3144" s="352">
        <f t="shared" ref="J3144:J3207" si="376">G3144+D3144</f>
        <v>46232</v>
      </c>
      <c r="K3144" s="203" t="s">
        <v>7032</v>
      </c>
      <c r="L3144" s="204">
        <v>8000</v>
      </c>
      <c r="M3144" s="204">
        <v>7930</v>
      </c>
      <c r="N3144" s="204">
        <f t="shared" ref="N3144:N3207" si="377">SUM(NS3144:XFD3144)</f>
        <v>7930</v>
      </c>
      <c r="O3144" s="354">
        <f t="shared" si="375"/>
        <v>0</v>
      </c>
      <c r="P3144" s="204" t="b">
        <f t="shared" si="373"/>
        <v>0</v>
      </c>
      <c r="Q3144" s="586">
        <f t="shared" si="374"/>
        <v>-7930</v>
      </c>
      <c r="KL3144" s="961"/>
      <c r="BHA3144" s="303">
        <v>5000</v>
      </c>
      <c r="BHO3144" s="303">
        <v>2000</v>
      </c>
      <c r="BKL3144" s="303">
        <v>930</v>
      </c>
    </row>
    <row r="3145" spans="2:298 1527:1708" ht="45" customHeight="1">
      <c r="B3145" s="203">
        <v>5714400225</v>
      </c>
      <c r="C3145" s="203" t="str">
        <f>VLOOKUP(B3145,'效期天數(2025.1126更新)'!B:C,2,FALSE)</f>
        <v>ALT-A</v>
      </c>
      <c r="D3145" s="203">
        <f>VLOOKUP(B3145,'效期天數(2025.1126更新)'!B:E,4,0)</f>
        <v>210</v>
      </c>
      <c r="E3145" s="204">
        <f>VLOOKUP(F3145,'帳庫存(20260119  00點更新)'!C:I,7,0)</f>
        <v>7930</v>
      </c>
      <c r="F3145" s="296">
        <v>22525538</v>
      </c>
      <c r="G3145" s="295">
        <v>46022</v>
      </c>
      <c r="H3145" s="747" t="s">
        <v>7145</v>
      </c>
      <c r="J3145" s="352">
        <f t="shared" si="376"/>
        <v>46232</v>
      </c>
      <c r="K3145" s="203" t="s">
        <v>7032</v>
      </c>
      <c r="L3145" s="204">
        <v>8000</v>
      </c>
      <c r="M3145" s="204">
        <v>7930</v>
      </c>
      <c r="N3145" s="204">
        <f t="shared" si="377"/>
        <v>7930</v>
      </c>
      <c r="O3145" s="354">
        <f t="shared" si="375"/>
        <v>0</v>
      </c>
      <c r="P3145" s="204" t="b">
        <f t="shared" si="373"/>
        <v>0</v>
      </c>
      <c r="Q3145" s="586">
        <f t="shared" si="374"/>
        <v>-7930</v>
      </c>
      <c r="KL3145" s="961"/>
      <c r="BHI3145" s="303">
        <v>4000</v>
      </c>
      <c r="BHO3145" s="303">
        <v>3000</v>
      </c>
      <c r="BKN3145" s="303">
        <v>930</v>
      </c>
    </row>
    <row r="3146" spans="2:298 1527:1708" ht="45" customHeight="1">
      <c r="B3146" s="203">
        <v>5714400225</v>
      </c>
      <c r="C3146" s="203" t="str">
        <f>VLOOKUP(B3146,'效期天數(2025.1126更新)'!B:C,2,FALSE)</f>
        <v>ALT-A</v>
      </c>
      <c r="D3146" s="203">
        <f>VLOOKUP(B3146,'效期天數(2025.1126更新)'!B:E,4,0)</f>
        <v>210</v>
      </c>
      <c r="E3146" s="204">
        <f>VLOOKUP(F3146,'帳庫存(20260119  00點更新)'!C:I,7,0)</f>
        <v>8560</v>
      </c>
      <c r="F3146" s="296">
        <v>22526021</v>
      </c>
      <c r="G3146" s="295">
        <v>46031</v>
      </c>
      <c r="H3146" s="592" t="s">
        <v>7253</v>
      </c>
      <c r="J3146" s="352">
        <f t="shared" si="376"/>
        <v>46241</v>
      </c>
      <c r="K3146" s="203" t="s">
        <v>7175</v>
      </c>
      <c r="L3146" s="204">
        <v>8000</v>
      </c>
      <c r="M3146" s="204">
        <v>8560</v>
      </c>
      <c r="N3146" s="204">
        <f t="shared" si="377"/>
        <v>8560</v>
      </c>
      <c r="O3146" s="354">
        <f t="shared" si="375"/>
        <v>0</v>
      </c>
      <c r="P3146" s="204" t="b">
        <f t="shared" si="373"/>
        <v>0</v>
      </c>
      <c r="Q3146" s="586">
        <f t="shared" si="374"/>
        <v>-8560</v>
      </c>
      <c r="KL3146" s="961"/>
      <c r="BHN3146" s="303">
        <v>8000</v>
      </c>
      <c r="BJM3146" s="303">
        <v>560</v>
      </c>
    </row>
    <row r="3147" spans="2:298 1527:1708" ht="45" customHeight="1">
      <c r="B3147" s="203">
        <v>5714400225</v>
      </c>
      <c r="C3147" s="203" t="str">
        <f>VLOOKUP(B3147,'效期天數(2025.1126更新)'!B:C,2,FALSE)</f>
        <v>ALT-A</v>
      </c>
      <c r="D3147" s="203">
        <f>VLOOKUP(B3147,'效期天數(2025.1126更新)'!B:E,4,0)</f>
        <v>210</v>
      </c>
      <c r="E3147" s="204">
        <f>VLOOKUP(F3147,'帳庫存(20260119  00點更新)'!C:I,7,0)</f>
        <v>8220</v>
      </c>
      <c r="F3147" s="296">
        <v>22526022</v>
      </c>
      <c r="G3147" s="295">
        <v>46031</v>
      </c>
      <c r="H3147" s="592" t="s">
        <v>7253</v>
      </c>
      <c r="J3147" s="352">
        <f t="shared" si="376"/>
        <v>46241</v>
      </c>
      <c r="K3147" s="203" t="s">
        <v>7175</v>
      </c>
      <c r="L3147" s="204">
        <v>8000</v>
      </c>
      <c r="M3147" s="204">
        <v>8220</v>
      </c>
      <c r="N3147" s="204">
        <f t="shared" si="377"/>
        <v>8220</v>
      </c>
      <c r="O3147" s="354">
        <f t="shared" si="375"/>
        <v>0</v>
      </c>
      <c r="P3147" s="204" t="b">
        <f t="shared" si="373"/>
        <v>0</v>
      </c>
      <c r="Q3147" s="586">
        <f t="shared" si="374"/>
        <v>-8220</v>
      </c>
      <c r="KL3147" s="961"/>
      <c r="BHN3147" s="303">
        <v>2000</v>
      </c>
      <c r="BHO3147" s="303">
        <v>5000</v>
      </c>
      <c r="BHR3147" s="303">
        <v>1220</v>
      </c>
    </row>
    <row r="3148" spans="2:298 1527:1708" ht="45" customHeight="1">
      <c r="B3148" s="203">
        <v>5714400225</v>
      </c>
      <c r="C3148" s="203" t="str">
        <f>VLOOKUP(B3148,'效期天數(2025.1126更新)'!B:C,2,FALSE)</f>
        <v>ALT-A</v>
      </c>
      <c r="D3148" s="203">
        <f>VLOOKUP(B3148,'效期天數(2025.1126更新)'!B:E,4,0)</f>
        <v>210</v>
      </c>
      <c r="E3148" s="204">
        <f>VLOOKUP(F3148,'帳庫存(20260119  00點更新)'!C:I,7,0)</f>
        <v>7940</v>
      </c>
      <c r="F3148" s="296">
        <v>22526023</v>
      </c>
      <c r="G3148" s="295">
        <v>46031</v>
      </c>
      <c r="H3148" s="592" t="s">
        <v>7253</v>
      </c>
      <c r="J3148" s="352">
        <f t="shared" si="376"/>
        <v>46241</v>
      </c>
      <c r="K3148" s="203" t="s">
        <v>7175</v>
      </c>
      <c r="L3148" s="204">
        <v>8000</v>
      </c>
      <c r="M3148" s="204">
        <v>7940</v>
      </c>
      <c r="N3148" s="204">
        <f t="shared" si="377"/>
        <v>7940</v>
      </c>
      <c r="O3148" s="354">
        <f t="shared" si="375"/>
        <v>0</v>
      </c>
      <c r="P3148" s="204" t="b">
        <f t="shared" si="373"/>
        <v>0</v>
      </c>
      <c r="Q3148" s="586">
        <f t="shared" si="374"/>
        <v>-7940</v>
      </c>
      <c r="KL3148" s="961"/>
      <c r="BHP3148" s="303">
        <v>2000</v>
      </c>
      <c r="BHQ3148" s="303">
        <v>3000</v>
      </c>
      <c r="BHR3148" s="303">
        <v>1940</v>
      </c>
      <c r="BJM3148" s="303">
        <v>1000</v>
      </c>
    </row>
    <row r="3149" spans="2:298 1527:1708" ht="45" customHeight="1">
      <c r="B3149" s="203">
        <v>5714400225</v>
      </c>
      <c r="C3149" s="203" t="str">
        <f>VLOOKUP(B3149,'效期天數(2025.1126更新)'!B:C,2,FALSE)</f>
        <v>ALT-A</v>
      </c>
      <c r="D3149" s="203">
        <f>VLOOKUP(B3149,'效期天數(2025.1126更新)'!B:E,4,0)</f>
        <v>210</v>
      </c>
      <c r="E3149" s="204">
        <f>VLOOKUP(F3149,'帳庫存(20260119  00點更新)'!C:I,7,0)</f>
        <v>8110</v>
      </c>
      <c r="F3149" s="296">
        <v>22526024</v>
      </c>
      <c r="G3149" s="295">
        <v>46031</v>
      </c>
      <c r="H3149" s="592" t="s">
        <v>7253</v>
      </c>
      <c r="J3149" s="352">
        <f t="shared" si="376"/>
        <v>46241</v>
      </c>
      <c r="K3149" s="203" t="s">
        <v>7175</v>
      </c>
      <c r="L3149" s="204">
        <v>8000</v>
      </c>
      <c r="M3149" s="204">
        <v>8110</v>
      </c>
      <c r="N3149" s="204">
        <f t="shared" si="377"/>
        <v>8110</v>
      </c>
      <c r="O3149" s="354">
        <f t="shared" si="375"/>
        <v>0</v>
      </c>
      <c r="P3149" s="204" t="b">
        <f t="shared" si="373"/>
        <v>0</v>
      </c>
      <c r="Q3149" s="586">
        <f t="shared" si="374"/>
        <v>-8110</v>
      </c>
      <c r="KL3149" s="961"/>
      <c r="BHP3149" s="303">
        <v>8110</v>
      </c>
    </row>
    <row r="3150" spans="2:298 1527:1708" ht="45" customHeight="1">
      <c r="B3150" s="203">
        <v>5714400225</v>
      </c>
      <c r="C3150" s="203" t="str">
        <f>VLOOKUP(B3150,'效期天數(2025.1126更新)'!B:C,2,FALSE)</f>
        <v>ALT-A</v>
      </c>
      <c r="D3150" s="203">
        <f>VLOOKUP(B3150,'效期天數(2025.1126更新)'!B:E,4,0)</f>
        <v>210</v>
      </c>
      <c r="E3150" s="204">
        <f>VLOOKUP(F3150,'帳庫存(20260119  00點更新)'!C:I,7,0)</f>
        <v>8360</v>
      </c>
      <c r="F3150" s="296">
        <v>22526031</v>
      </c>
      <c r="G3150" s="295">
        <v>46034</v>
      </c>
      <c r="H3150" s="580" t="s">
        <v>7261</v>
      </c>
      <c r="J3150" s="352">
        <f t="shared" si="376"/>
        <v>46244</v>
      </c>
      <c r="K3150" s="203" t="s">
        <v>7199</v>
      </c>
      <c r="L3150" s="204">
        <v>8000</v>
      </c>
      <c r="M3150" s="204">
        <v>8360</v>
      </c>
      <c r="N3150" s="204">
        <f t="shared" si="377"/>
        <v>8360</v>
      </c>
      <c r="O3150" s="354">
        <f t="shared" si="375"/>
        <v>0</v>
      </c>
      <c r="P3150" s="204" t="b">
        <f t="shared" si="373"/>
        <v>0</v>
      </c>
      <c r="Q3150" s="586">
        <f t="shared" si="374"/>
        <v>-8360</v>
      </c>
      <c r="KL3150" s="961"/>
      <c r="BHY3150" s="303">
        <v>7000</v>
      </c>
      <c r="BKG3150" s="303">
        <v>1360</v>
      </c>
    </row>
    <row r="3151" spans="2:298 1527:1708" ht="45" customHeight="1">
      <c r="B3151" s="203">
        <v>5714400225</v>
      </c>
      <c r="C3151" s="203" t="str">
        <f>VLOOKUP(B3151,'效期天數(2025.1126更新)'!B:C,2,FALSE)</f>
        <v>ALT-A</v>
      </c>
      <c r="D3151" s="203">
        <f>VLOOKUP(B3151,'效期天數(2025.1126更新)'!B:E,4,0)</f>
        <v>210</v>
      </c>
      <c r="E3151" s="204">
        <f>VLOOKUP(F3151,'帳庫存(20260119  00點更新)'!C:I,7,0)</f>
        <v>8090</v>
      </c>
      <c r="F3151" s="296">
        <v>22526032</v>
      </c>
      <c r="G3151" s="295">
        <v>46034</v>
      </c>
      <c r="H3151" s="580" t="s">
        <v>7261</v>
      </c>
      <c r="J3151" s="352">
        <f t="shared" si="376"/>
        <v>46244</v>
      </c>
      <c r="K3151" s="203" t="s">
        <v>7199</v>
      </c>
      <c r="L3151" s="204">
        <v>8000</v>
      </c>
      <c r="M3151" s="204">
        <v>8090</v>
      </c>
      <c r="N3151" s="204">
        <f t="shared" si="377"/>
        <v>8090</v>
      </c>
      <c r="O3151" s="354">
        <f t="shared" si="375"/>
        <v>0</v>
      </c>
      <c r="P3151" s="204" t="b">
        <f t="shared" si="373"/>
        <v>0</v>
      </c>
      <c r="Q3151" s="586">
        <f t="shared" si="374"/>
        <v>-8090</v>
      </c>
      <c r="KL3151" s="961"/>
      <c r="BIE3151" s="303">
        <v>8090</v>
      </c>
    </row>
    <row r="3152" spans="2:298 1527:1708" ht="45" customHeight="1">
      <c r="B3152" s="203">
        <v>5714400225</v>
      </c>
      <c r="C3152" s="203" t="str">
        <f>VLOOKUP(B3152,'效期天數(2025.1126更新)'!B:C,2,FALSE)</f>
        <v>ALT-A</v>
      </c>
      <c r="D3152" s="203">
        <f>VLOOKUP(B3152,'效期天數(2025.1126更新)'!B:E,4,0)</f>
        <v>210</v>
      </c>
      <c r="E3152" s="204">
        <f>VLOOKUP(F3152,'帳庫存(20260119  00點更新)'!C:I,7,0)</f>
        <v>8260</v>
      </c>
      <c r="F3152" s="296">
        <v>22526033</v>
      </c>
      <c r="G3152" s="295">
        <v>46034</v>
      </c>
      <c r="H3152" s="580" t="s">
        <v>7261</v>
      </c>
      <c r="J3152" s="352">
        <f t="shared" si="376"/>
        <v>46244</v>
      </c>
      <c r="K3152" s="203" t="s">
        <v>7199</v>
      </c>
      <c r="L3152" s="204">
        <v>8000</v>
      </c>
      <c r="M3152" s="204">
        <v>8260</v>
      </c>
      <c r="N3152" s="204">
        <f t="shared" si="377"/>
        <v>8260</v>
      </c>
      <c r="O3152" s="354">
        <f t="shared" si="375"/>
        <v>0</v>
      </c>
      <c r="P3152" s="204" t="b">
        <f t="shared" si="373"/>
        <v>0</v>
      </c>
      <c r="Q3152" s="586">
        <f t="shared" si="374"/>
        <v>-8260</v>
      </c>
      <c r="KL3152" s="961"/>
      <c r="BIE3152" s="303">
        <v>2000</v>
      </c>
      <c r="BIF3152" s="303">
        <v>1000</v>
      </c>
      <c r="BIT3152" s="303">
        <v>2000</v>
      </c>
      <c r="BIZ3152" s="303">
        <v>2000</v>
      </c>
      <c r="BKG3152" s="303">
        <v>1260</v>
      </c>
    </row>
    <row r="3153" spans="2:298 1580:1769" ht="45" customHeight="1">
      <c r="B3153" s="203">
        <v>5714400225</v>
      </c>
      <c r="C3153" s="203" t="str">
        <f>VLOOKUP(B3153,'效期天數(2025.1126更新)'!B:C,2,FALSE)</f>
        <v>ALT-A</v>
      </c>
      <c r="D3153" s="203">
        <f>VLOOKUP(B3153,'效期天數(2025.1126更新)'!B:E,4,0)</f>
        <v>210</v>
      </c>
      <c r="E3153" s="204">
        <f>VLOOKUP(F3153,'帳庫存(20260119  00點更新)'!C:I,7,0)</f>
        <v>8040</v>
      </c>
      <c r="F3153" s="296">
        <v>22526034</v>
      </c>
      <c r="G3153" s="295">
        <v>46034</v>
      </c>
      <c r="H3153" s="580" t="s">
        <v>7261</v>
      </c>
      <c r="J3153" s="352">
        <f t="shared" si="376"/>
        <v>46244</v>
      </c>
      <c r="K3153" s="203" t="s">
        <v>7199</v>
      </c>
      <c r="L3153" s="204">
        <v>8000</v>
      </c>
      <c r="M3153" s="204">
        <v>8040</v>
      </c>
      <c r="N3153" s="204">
        <f t="shared" si="377"/>
        <v>8040</v>
      </c>
      <c r="O3153" s="354">
        <f t="shared" si="375"/>
        <v>0</v>
      </c>
      <c r="P3153" s="204" t="b">
        <f t="shared" ref="P3153:P3181" si="378">IF(O3153=E3153,TRUE,FALSE)</f>
        <v>0</v>
      </c>
      <c r="Q3153" s="586">
        <f t="shared" ref="Q3153:Q3181" si="379">O3153-E3153</f>
        <v>-8040</v>
      </c>
      <c r="KL3153" s="961"/>
      <c r="BIF3153" s="303">
        <v>8040</v>
      </c>
    </row>
    <row r="3154" spans="2:298 1580:1769" ht="45" customHeight="1">
      <c r="B3154" s="203">
        <v>5714400225</v>
      </c>
      <c r="C3154" s="203" t="str">
        <f>VLOOKUP(B3154,'效期天數(2025.1126更新)'!B:C,2,FALSE)</f>
        <v>ALT-A</v>
      </c>
      <c r="D3154" s="203">
        <f>VLOOKUP(B3154,'效期天數(2025.1126更新)'!B:E,4,0)</f>
        <v>210</v>
      </c>
      <c r="E3154" s="204" t="e">
        <f>VLOOKUP(F3154,'帳庫存(20260119  00點更新)'!C:I,7,0)</f>
        <v>#N/A</v>
      </c>
      <c r="F3154" s="296">
        <v>22526035</v>
      </c>
      <c r="G3154" s="295">
        <v>46035</v>
      </c>
      <c r="H3154" s="587" t="s">
        <v>7479</v>
      </c>
      <c r="J3154" s="352">
        <f t="shared" si="376"/>
        <v>46245</v>
      </c>
      <c r="K3154" s="203" t="s">
        <v>7209</v>
      </c>
      <c r="L3154" s="204">
        <v>8000</v>
      </c>
      <c r="M3154" s="204">
        <v>8080</v>
      </c>
      <c r="N3154" s="204">
        <f t="shared" si="377"/>
        <v>8080</v>
      </c>
      <c r="O3154" s="354">
        <f t="shared" si="375"/>
        <v>0</v>
      </c>
      <c r="P3154" s="204" t="e">
        <f t="shared" si="378"/>
        <v>#N/A</v>
      </c>
      <c r="Q3154" s="586" t="e">
        <f t="shared" si="379"/>
        <v>#N/A</v>
      </c>
      <c r="KL3154" s="961"/>
      <c r="BIG3154" s="303">
        <v>8080</v>
      </c>
    </row>
    <row r="3155" spans="2:298 1580:1769" ht="45" customHeight="1">
      <c r="B3155" s="203">
        <v>5714400225</v>
      </c>
      <c r="C3155" s="203" t="str">
        <f>VLOOKUP(B3155,'效期天數(2025.1126更新)'!B:C,2,FALSE)</f>
        <v>ALT-A</v>
      </c>
      <c r="D3155" s="203">
        <f>VLOOKUP(B3155,'效期天數(2025.1126更新)'!B:E,4,0)</f>
        <v>210</v>
      </c>
      <c r="E3155" s="204" t="e">
        <f>VLOOKUP(F3155,'帳庫存(20260119  00點更新)'!C:I,7,0)</f>
        <v>#N/A</v>
      </c>
      <c r="F3155" s="296">
        <v>22526036</v>
      </c>
      <c r="G3155" s="295">
        <v>46035</v>
      </c>
      <c r="H3155" s="587" t="s">
        <v>7479</v>
      </c>
      <c r="J3155" s="352">
        <f t="shared" si="376"/>
        <v>46245</v>
      </c>
      <c r="K3155" s="203" t="s">
        <v>7209</v>
      </c>
      <c r="L3155" s="204">
        <v>8000</v>
      </c>
      <c r="M3155" s="204">
        <v>8420</v>
      </c>
      <c r="N3155" s="204">
        <f t="shared" si="377"/>
        <v>8420</v>
      </c>
      <c r="O3155" s="354">
        <f t="shared" si="375"/>
        <v>0</v>
      </c>
      <c r="P3155" s="204" t="e">
        <f t="shared" si="378"/>
        <v>#N/A</v>
      </c>
      <c r="Q3155" s="586" t="e">
        <f t="shared" si="379"/>
        <v>#N/A</v>
      </c>
      <c r="KL3155" s="961"/>
      <c r="BIN3155" s="303">
        <v>8000</v>
      </c>
      <c r="BNH3155" s="303">
        <v>420</v>
      </c>
    </row>
    <row r="3156" spans="2:298 1580:1769" ht="45" customHeight="1">
      <c r="B3156" s="203">
        <v>5714400225</v>
      </c>
      <c r="C3156" s="203" t="str">
        <f>VLOOKUP(B3156,'效期天數(2025.1126更新)'!B:C,2,FALSE)</f>
        <v>ALT-A</v>
      </c>
      <c r="D3156" s="203">
        <f>VLOOKUP(B3156,'效期天數(2025.1126更新)'!B:E,4,0)</f>
        <v>210</v>
      </c>
      <c r="E3156" s="204" t="e">
        <f>VLOOKUP(F3156,'帳庫存(20260119  00點更新)'!C:I,7,0)</f>
        <v>#N/A</v>
      </c>
      <c r="F3156" s="296">
        <v>22526037</v>
      </c>
      <c r="G3156" s="295">
        <v>46035</v>
      </c>
      <c r="H3156" s="587" t="s">
        <v>7479</v>
      </c>
      <c r="J3156" s="352">
        <f t="shared" si="376"/>
        <v>46245</v>
      </c>
      <c r="K3156" s="203" t="s">
        <v>7209</v>
      </c>
      <c r="L3156" s="204">
        <v>8000</v>
      </c>
      <c r="M3156" s="204">
        <v>8090</v>
      </c>
      <c r="N3156" s="204">
        <f t="shared" si="377"/>
        <v>8090</v>
      </c>
      <c r="O3156" s="354">
        <f t="shared" si="375"/>
        <v>0</v>
      </c>
      <c r="P3156" s="204" t="e">
        <f t="shared" si="378"/>
        <v>#N/A</v>
      </c>
      <c r="Q3156" s="586" t="e">
        <f t="shared" si="379"/>
        <v>#N/A</v>
      </c>
      <c r="KL3156" s="961"/>
      <c r="BIN3156" s="303">
        <v>2000</v>
      </c>
      <c r="BIY3156" s="303">
        <v>5000</v>
      </c>
      <c r="BPA3156" s="303">
        <v>1090</v>
      </c>
    </row>
    <row r="3157" spans="2:298 1580:1769" ht="45" customHeight="1">
      <c r="B3157" s="203">
        <v>5714400225</v>
      </c>
      <c r="C3157" s="203" t="str">
        <f>VLOOKUP(B3157,'效期天數(2025.1126更新)'!B:C,2,FALSE)</f>
        <v>ALT-A</v>
      </c>
      <c r="D3157" s="203">
        <f>VLOOKUP(B3157,'效期天數(2025.1126更新)'!B:E,4,0)</f>
        <v>210</v>
      </c>
      <c r="E3157" s="204" t="e">
        <f>VLOOKUP(F3157,'帳庫存(20260119  00點更新)'!C:I,7,0)</f>
        <v>#N/A</v>
      </c>
      <c r="F3157" s="296">
        <v>22526038</v>
      </c>
      <c r="G3157" s="295">
        <v>46035</v>
      </c>
      <c r="H3157" s="587" t="s">
        <v>7479</v>
      </c>
      <c r="J3157" s="352">
        <f t="shared" si="376"/>
        <v>46245</v>
      </c>
      <c r="K3157" s="203" t="s">
        <v>7209</v>
      </c>
      <c r="L3157" s="204">
        <v>8000</v>
      </c>
      <c r="M3157" s="204">
        <v>8050</v>
      </c>
      <c r="N3157" s="204">
        <f t="shared" si="377"/>
        <v>8850</v>
      </c>
      <c r="O3157" s="354">
        <f>M3157-N3157+JT3157</f>
        <v>0</v>
      </c>
      <c r="P3157" s="204" t="e">
        <f t="shared" si="378"/>
        <v>#N/A</v>
      </c>
      <c r="Q3157" s="586" t="e">
        <f t="shared" si="379"/>
        <v>#N/A</v>
      </c>
      <c r="JT3157" s="19">
        <v>800</v>
      </c>
      <c r="KL3157" s="961"/>
      <c r="BJH3157" s="303">
        <v>4000</v>
      </c>
      <c r="BKT3157" s="303">
        <v>2000</v>
      </c>
      <c r="BKU3157" s="303">
        <v>2050</v>
      </c>
      <c r="BMI3157" s="303">
        <v>800</v>
      </c>
    </row>
    <row r="3158" spans="2:298 1580:1769" ht="45" customHeight="1">
      <c r="B3158" s="203">
        <v>5714400225</v>
      </c>
      <c r="C3158" s="203" t="str">
        <f>VLOOKUP(B3158,'效期天數(2025.1126更新)'!B:C,2,FALSE)</f>
        <v>ALT-A</v>
      </c>
      <c r="D3158" s="203">
        <f>VLOOKUP(B3158,'效期天數(2025.1126更新)'!B:E,4,0)</f>
        <v>210</v>
      </c>
      <c r="E3158" s="204" t="e">
        <f>VLOOKUP(F3158,'帳庫存(20260119  00點更新)'!C:I,7,0)</f>
        <v>#N/A</v>
      </c>
      <c r="F3158" s="296">
        <v>22526041</v>
      </c>
      <c r="G3158" s="295">
        <v>46041</v>
      </c>
      <c r="H3158" s="753" t="s">
        <v>7703</v>
      </c>
      <c r="J3158" s="352">
        <f t="shared" si="376"/>
        <v>46251</v>
      </c>
      <c r="K3158" s="203" t="s">
        <v>7331</v>
      </c>
      <c r="L3158" s="204">
        <v>8000</v>
      </c>
      <c r="M3158" s="204">
        <v>8520</v>
      </c>
      <c r="N3158" s="204">
        <f t="shared" si="377"/>
        <v>8520</v>
      </c>
      <c r="O3158" s="354">
        <f>M3158-N3158</f>
        <v>0</v>
      </c>
      <c r="P3158" s="204" t="e">
        <f t="shared" si="378"/>
        <v>#N/A</v>
      </c>
      <c r="Q3158" s="586" t="e">
        <f t="shared" si="379"/>
        <v>#N/A</v>
      </c>
      <c r="KL3158" s="961"/>
      <c r="BHT3158" s="342">
        <v>200</v>
      </c>
      <c r="BJA3158" s="303">
        <v>8000</v>
      </c>
      <c r="BJP3158" s="303">
        <v>320</v>
      </c>
    </row>
    <row r="3159" spans="2:298 1580:1769" ht="45" customHeight="1">
      <c r="B3159" s="203">
        <v>5714400225</v>
      </c>
      <c r="C3159" s="203" t="str">
        <f>VLOOKUP(B3159,'效期天數(2025.1126更新)'!B:C,2,FALSE)</f>
        <v>ALT-A</v>
      </c>
      <c r="D3159" s="203">
        <f>VLOOKUP(B3159,'效期天數(2025.1126更新)'!B:E,4,0)</f>
        <v>210</v>
      </c>
      <c r="E3159" s="204" t="e">
        <f>VLOOKUP(F3159,'帳庫存(20260119  00點更新)'!C:I,7,0)</f>
        <v>#N/A</v>
      </c>
      <c r="F3159" s="296">
        <v>22526042</v>
      </c>
      <c r="G3159" s="295">
        <v>46041</v>
      </c>
      <c r="H3159" s="753" t="s">
        <v>7703</v>
      </c>
      <c r="J3159" s="352">
        <f t="shared" si="376"/>
        <v>46251</v>
      </c>
      <c r="K3159" s="203" t="s">
        <v>7331</v>
      </c>
      <c r="L3159" s="204">
        <v>8000</v>
      </c>
      <c r="M3159" s="204">
        <v>7590</v>
      </c>
      <c r="N3159" s="204">
        <f t="shared" si="377"/>
        <v>8180</v>
      </c>
      <c r="O3159" s="354">
        <f>M3159-N3159+KB3159</f>
        <v>0</v>
      </c>
      <c r="P3159" s="204" t="e">
        <f t="shared" si="378"/>
        <v>#N/A</v>
      </c>
      <c r="Q3159" s="586" t="e">
        <f t="shared" si="379"/>
        <v>#N/A</v>
      </c>
      <c r="KB3159" s="360">
        <v>590</v>
      </c>
      <c r="KL3159" s="961"/>
      <c r="BJA3159" s="303">
        <v>2000</v>
      </c>
      <c r="BJC3159" s="303">
        <v>5000</v>
      </c>
      <c r="BLJ3159" s="303">
        <v>590</v>
      </c>
      <c r="BNE3159" s="303">
        <v>590</v>
      </c>
    </row>
    <row r="3160" spans="2:298 1580:1769" ht="45" customHeight="1">
      <c r="B3160" s="203">
        <v>5714400225</v>
      </c>
      <c r="C3160" s="203" t="str">
        <f>VLOOKUP(B3160,'效期天數(2025.1126更新)'!B:C,2,FALSE)</f>
        <v>ALT-A</v>
      </c>
      <c r="D3160" s="203">
        <f>VLOOKUP(B3160,'效期天數(2025.1126更新)'!B:E,4,0)</f>
        <v>210</v>
      </c>
      <c r="E3160" s="204" t="e">
        <f>VLOOKUP(F3160,'帳庫存(20260119  00點更新)'!C:I,7,0)</f>
        <v>#N/A</v>
      </c>
      <c r="F3160" s="296">
        <v>22526043</v>
      </c>
      <c r="G3160" s="295">
        <v>46041</v>
      </c>
      <c r="H3160" s="753" t="s">
        <v>7703</v>
      </c>
      <c r="J3160" s="352">
        <f t="shared" si="376"/>
        <v>46251</v>
      </c>
      <c r="K3160" s="203" t="s">
        <v>7331</v>
      </c>
      <c r="L3160" s="204">
        <v>8000</v>
      </c>
      <c r="M3160" s="204">
        <v>7980</v>
      </c>
      <c r="N3160" s="204">
        <f t="shared" si="377"/>
        <v>7980</v>
      </c>
      <c r="O3160" s="354">
        <f>M3160-N3160</f>
        <v>0</v>
      </c>
      <c r="P3160" s="204" t="e">
        <f t="shared" si="378"/>
        <v>#N/A</v>
      </c>
      <c r="Q3160" s="586" t="e">
        <f t="shared" si="379"/>
        <v>#N/A</v>
      </c>
      <c r="KL3160" s="961"/>
      <c r="BJC3160" s="303">
        <v>5000</v>
      </c>
      <c r="BLJ3160" s="303">
        <v>2980</v>
      </c>
    </row>
    <row r="3161" spans="2:298 1580:1769" ht="45" customHeight="1">
      <c r="B3161" s="203">
        <v>5714400225</v>
      </c>
      <c r="C3161" s="203" t="str">
        <f>VLOOKUP(B3161,'效期天數(2025.1126更新)'!B:C,2,FALSE)</f>
        <v>ALT-A</v>
      </c>
      <c r="D3161" s="203">
        <f>VLOOKUP(B3161,'效期天數(2025.1126更新)'!B:E,4,0)</f>
        <v>210</v>
      </c>
      <c r="E3161" s="204" t="e">
        <f>VLOOKUP(F3161,'帳庫存(20260119  00點更新)'!C:I,7,0)</f>
        <v>#N/A</v>
      </c>
      <c r="F3161" s="296">
        <v>22526044</v>
      </c>
      <c r="G3161" s="295">
        <v>46041</v>
      </c>
      <c r="H3161" s="753" t="s">
        <v>7703</v>
      </c>
      <c r="J3161" s="352">
        <f t="shared" si="376"/>
        <v>46251</v>
      </c>
      <c r="K3161" s="203" t="s">
        <v>7331</v>
      </c>
      <c r="L3161" s="204">
        <v>7500</v>
      </c>
      <c r="M3161" s="204">
        <v>7970</v>
      </c>
      <c r="N3161" s="204">
        <f t="shared" si="377"/>
        <v>7970</v>
      </c>
      <c r="O3161" s="354">
        <f>M3161-N3161</f>
        <v>0</v>
      </c>
      <c r="P3161" s="204" t="e">
        <f t="shared" si="378"/>
        <v>#N/A</v>
      </c>
      <c r="Q3161" s="586" t="e">
        <f t="shared" si="379"/>
        <v>#N/A</v>
      </c>
      <c r="KL3161" s="961"/>
      <c r="BJP3161" s="303">
        <v>7000</v>
      </c>
      <c r="BLJ3161" s="303">
        <v>970</v>
      </c>
    </row>
    <row r="3162" spans="2:298 1580:1769" ht="45" customHeight="1">
      <c r="B3162" s="203">
        <v>5714400225</v>
      </c>
      <c r="C3162" s="203" t="str">
        <f>VLOOKUP(B3162,'效期天數(2025.1126更新)'!B:C,2,FALSE)</f>
        <v>ALT-A</v>
      </c>
      <c r="D3162" s="203">
        <f>VLOOKUP(B3162,'效期天數(2025.1126更新)'!B:E,4,0)</f>
        <v>210</v>
      </c>
      <c r="E3162" s="204" t="e">
        <f>VLOOKUP(F3162,'帳庫存(20260119  00點更新)'!C:I,7,0)</f>
        <v>#N/A</v>
      </c>
      <c r="F3162" s="296">
        <v>22526045</v>
      </c>
      <c r="G3162" s="295">
        <v>46042</v>
      </c>
      <c r="H3162" s="912" t="s">
        <v>7702</v>
      </c>
      <c r="J3162" s="352">
        <f t="shared" si="376"/>
        <v>46252</v>
      </c>
      <c r="K3162" s="203" t="s">
        <v>7489</v>
      </c>
      <c r="L3162" s="204">
        <v>8000</v>
      </c>
      <c r="M3162" s="204">
        <v>8270</v>
      </c>
      <c r="N3162" s="204">
        <f t="shared" si="377"/>
        <v>8350</v>
      </c>
      <c r="O3162" s="354">
        <f>M3162-N3162+JK3162</f>
        <v>0</v>
      </c>
      <c r="P3162" s="204" t="e">
        <f t="shared" si="378"/>
        <v>#N/A</v>
      </c>
      <c r="Q3162" s="586" t="e">
        <f t="shared" si="379"/>
        <v>#N/A</v>
      </c>
      <c r="JK3162" s="19">
        <v>80</v>
      </c>
      <c r="KL3162" s="961"/>
      <c r="BJG3162" s="303">
        <v>1270</v>
      </c>
      <c r="BJS3162" s="303">
        <v>7000</v>
      </c>
      <c r="BMC3162" s="303">
        <v>80</v>
      </c>
    </row>
    <row r="3163" spans="2:298 1580:1769" ht="45" customHeight="1">
      <c r="B3163" s="203">
        <v>5714400225</v>
      </c>
      <c r="C3163" s="203" t="str">
        <f>VLOOKUP(B3163,'效期天數(2025.1126更新)'!B:C,2,FALSE)</f>
        <v>ALT-A</v>
      </c>
      <c r="D3163" s="203">
        <f>VLOOKUP(B3163,'效期天數(2025.1126更新)'!B:E,4,0)</f>
        <v>210</v>
      </c>
      <c r="E3163" s="204" t="e">
        <f>VLOOKUP(F3163,'帳庫存(20260119  00點更新)'!C:I,7,0)</f>
        <v>#N/A</v>
      </c>
      <c r="F3163" s="296">
        <v>22526046</v>
      </c>
      <c r="G3163" s="295">
        <v>46042</v>
      </c>
      <c r="H3163" s="912" t="s">
        <v>7702</v>
      </c>
      <c r="J3163" s="352">
        <f t="shared" si="376"/>
        <v>46252</v>
      </c>
      <c r="K3163" s="203" t="s">
        <v>7489</v>
      </c>
      <c r="L3163" s="204">
        <v>8000</v>
      </c>
      <c r="M3163" s="204">
        <v>8180</v>
      </c>
      <c r="N3163" s="204">
        <f t="shared" si="377"/>
        <v>8180</v>
      </c>
      <c r="O3163" s="354">
        <f>M3163-N3163</f>
        <v>0</v>
      </c>
      <c r="P3163" s="204" t="e">
        <f t="shared" si="378"/>
        <v>#N/A</v>
      </c>
      <c r="Q3163" s="586" t="e">
        <f t="shared" si="379"/>
        <v>#N/A</v>
      </c>
      <c r="KL3163" s="961"/>
      <c r="BJG3163" s="303">
        <v>5180</v>
      </c>
      <c r="BJS3163" s="303">
        <v>3000</v>
      </c>
    </row>
    <row r="3164" spans="2:298 1580:1769" ht="45" customHeight="1">
      <c r="B3164" s="203">
        <v>5714400225</v>
      </c>
      <c r="C3164" s="203" t="str">
        <f>VLOOKUP(B3164,'效期天數(2025.1126更新)'!B:C,2,FALSE)</f>
        <v>ALT-A</v>
      </c>
      <c r="D3164" s="203">
        <f>VLOOKUP(B3164,'效期天數(2025.1126更新)'!B:E,4,0)</f>
        <v>210</v>
      </c>
      <c r="E3164" s="204" t="e">
        <f>VLOOKUP(F3164,'帳庫存(20260119  00點更新)'!C:I,7,0)</f>
        <v>#N/A</v>
      </c>
      <c r="F3164" s="296">
        <v>22526047</v>
      </c>
      <c r="G3164" s="295">
        <v>46042</v>
      </c>
      <c r="H3164" s="912" t="s">
        <v>7702</v>
      </c>
      <c r="J3164" s="352">
        <f t="shared" si="376"/>
        <v>46252</v>
      </c>
      <c r="K3164" s="203" t="s">
        <v>7489</v>
      </c>
      <c r="L3164" s="204">
        <v>8000</v>
      </c>
      <c r="M3164" s="204">
        <v>8100</v>
      </c>
      <c r="N3164" s="204">
        <f t="shared" si="377"/>
        <v>8100</v>
      </c>
      <c r="O3164" s="354">
        <f>M3164-N3164</f>
        <v>0</v>
      </c>
      <c r="P3164" s="204" t="e">
        <f t="shared" si="378"/>
        <v>#N/A</v>
      </c>
      <c r="Q3164" s="586" t="e">
        <f t="shared" si="379"/>
        <v>#N/A</v>
      </c>
      <c r="KL3164" s="961"/>
      <c r="BJW3164" s="303">
        <v>8100</v>
      </c>
    </row>
    <row r="3165" spans="2:298 1580:1769" ht="45" customHeight="1">
      <c r="B3165" s="203">
        <v>5714400225</v>
      </c>
      <c r="C3165" s="203" t="str">
        <f>VLOOKUP(B3165,'效期天數(2025.1126更新)'!B:C,2,FALSE)</f>
        <v>ALT-A</v>
      </c>
      <c r="D3165" s="203">
        <f>VLOOKUP(B3165,'效期天數(2025.1126更新)'!B:E,4,0)</f>
        <v>210</v>
      </c>
      <c r="E3165" s="204" t="e">
        <f>VLOOKUP(F3165,'帳庫存(20260119  00點更新)'!C:I,7,0)</f>
        <v>#N/A</v>
      </c>
      <c r="F3165" s="296">
        <v>22526048</v>
      </c>
      <c r="G3165" s="295">
        <v>46042</v>
      </c>
      <c r="H3165" s="912" t="s">
        <v>7702</v>
      </c>
      <c r="J3165" s="352">
        <f t="shared" si="376"/>
        <v>46252</v>
      </c>
      <c r="K3165" s="203" t="s">
        <v>7489</v>
      </c>
      <c r="L3165" s="204">
        <v>8000</v>
      </c>
      <c r="M3165" s="204">
        <v>8280</v>
      </c>
      <c r="N3165" s="204">
        <f t="shared" si="377"/>
        <v>8280</v>
      </c>
      <c r="O3165" s="354">
        <f>M3165-N3165</f>
        <v>0</v>
      </c>
      <c r="P3165" s="204" t="e">
        <f t="shared" si="378"/>
        <v>#N/A</v>
      </c>
      <c r="Q3165" s="586" t="e">
        <f t="shared" si="379"/>
        <v>#N/A</v>
      </c>
      <c r="KL3165" s="961"/>
      <c r="BKV3165" s="303">
        <v>5000</v>
      </c>
      <c r="BMC3165" s="303">
        <v>3280</v>
      </c>
    </row>
    <row r="3166" spans="2:298 1580:1769" ht="45" customHeight="1">
      <c r="B3166" s="203">
        <v>5714400225</v>
      </c>
      <c r="C3166" s="203" t="str">
        <f>VLOOKUP(B3166,'效期天數(2025.1126更新)'!B:C,2,FALSE)</f>
        <v>ALT-A</v>
      </c>
      <c r="D3166" s="203">
        <f>VLOOKUP(B3166,'效期天數(2025.1126更新)'!B:E,4,0)</f>
        <v>210</v>
      </c>
      <c r="E3166" s="204" t="e">
        <f>VLOOKUP(F3166,'帳庫存(20260119  00點更新)'!C:I,7,0)</f>
        <v>#N/A</v>
      </c>
      <c r="F3166" s="296">
        <v>22526051</v>
      </c>
      <c r="G3166" s="295">
        <v>46050</v>
      </c>
      <c r="H3166" s="753" t="s">
        <v>7913</v>
      </c>
      <c r="J3166" s="352">
        <f t="shared" si="376"/>
        <v>46260</v>
      </c>
      <c r="K3166" s="203" t="s">
        <v>7663</v>
      </c>
      <c r="L3166" s="204">
        <v>8000</v>
      </c>
      <c r="M3166" s="204">
        <v>7990</v>
      </c>
      <c r="N3166" s="204">
        <f t="shared" si="377"/>
        <v>8050</v>
      </c>
      <c r="O3166" s="354">
        <f>M3166-N3166+JS3166</f>
        <v>0</v>
      </c>
      <c r="P3166" s="204" t="e">
        <f t="shared" si="378"/>
        <v>#N/A</v>
      </c>
      <c r="Q3166" s="586" t="e">
        <f t="shared" si="379"/>
        <v>#N/A</v>
      </c>
      <c r="JS3166" s="19">
        <v>60</v>
      </c>
      <c r="KL3166" s="961"/>
      <c r="BKC3166" s="303">
        <v>2990</v>
      </c>
      <c r="BLF3166" s="303">
        <v>3000</v>
      </c>
      <c r="BLH3166" s="303">
        <v>2060</v>
      </c>
    </row>
    <row r="3167" spans="2:298 1580:1769" ht="45" customHeight="1">
      <c r="B3167" s="203">
        <v>5714400225</v>
      </c>
      <c r="C3167" s="203" t="str">
        <f>VLOOKUP(B3167,'效期天數(2025.1126更新)'!B:C,2,FALSE)</f>
        <v>ALT-A</v>
      </c>
      <c r="D3167" s="203">
        <f>VLOOKUP(B3167,'效期天數(2025.1126更新)'!B:E,4,0)</f>
        <v>210</v>
      </c>
      <c r="E3167" s="204" t="e">
        <f>VLOOKUP(F3167,'帳庫存(20260119  00點更新)'!C:I,7,0)</f>
        <v>#N/A</v>
      </c>
      <c r="F3167" s="296">
        <v>22526052</v>
      </c>
      <c r="G3167" s="295">
        <v>46050</v>
      </c>
      <c r="H3167" s="753" t="s">
        <v>7913</v>
      </c>
      <c r="J3167" s="352">
        <f t="shared" si="376"/>
        <v>46260</v>
      </c>
      <c r="K3167" s="203" t="s">
        <v>7663</v>
      </c>
      <c r="L3167" s="204">
        <v>8000</v>
      </c>
      <c r="M3167" s="204">
        <v>8020</v>
      </c>
      <c r="N3167" s="204">
        <f t="shared" si="377"/>
        <v>9040</v>
      </c>
      <c r="O3167" s="354">
        <f>M3167-N3167+JS3167</f>
        <v>0</v>
      </c>
      <c r="P3167" s="204" t="e">
        <f t="shared" si="378"/>
        <v>#N/A</v>
      </c>
      <c r="Q3167" s="586" t="e">
        <f t="shared" si="379"/>
        <v>#N/A</v>
      </c>
      <c r="JS3167" s="19">
        <v>1020</v>
      </c>
      <c r="KL3167" s="961"/>
      <c r="BKC3167" s="303">
        <v>8020</v>
      </c>
      <c r="BLH3167" s="303">
        <v>1020</v>
      </c>
    </row>
    <row r="3168" spans="2:298 1580:1769" ht="45" customHeight="1">
      <c r="B3168" s="203">
        <v>5714400225</v>
      </c>
      <c r="C3168" s="203" t="str">
        <f>VLOOKUP(B3168,'效期天數(2025.1126更新)'!B:C,2,FALSE)</f>
        <v>ALT-A</v>
      </c>
      <c r="D3168" s="203">
        <f>VLOOKUP(B3168,'效期天數(2025.1126更新)'!B:E,4,0)</f>
        <v>210</v>
      </c>
      <c r="E3168" s="204" t="e">
        <f>VLOOKUP(F3168,'帳庫存(20260119  00點更新)'!C:I,7,0)</f>
        <v>#N/A</v>
      </c>
      <c r="F3168" s="296">
        <v>22526053</v>
      </c>
      <c r="G3168" s="295">
        <v>46050</v>
      </c>
      <c r="H3168" s="753" t="s">
        <v>7913</v>
      </c>
      <c r="J3168" s="352">
        <f t="shared" si="376"/>
        <v>46260</v>
      </c>
      <c r="K3168" s="203" t="s">
        <v>7663</v>
      </c>
      <c r="L3168" s="204">
        <v>8000</v>
      </c>
      <c r="M3168" s="204">
        <v>8030</v>
      </c>
      <c r="N3168" s="204">
        <f t="shared" si="377"/>
        <v>8030</v>
      </c>
      <c r="O3168" s="354">
        <f t="shared" ref="O3168:O3188" si="380">M3168-N3168</f>
        <v>0</v>
      </c>
      <c r="P3168" s="204" t="e">
        <f t="shared" si="378"/>
        <v>#N/A</v>
      </c>
      <c r="Q3168" s="586" t="e">
        <f t="shared" si="379"/>
        <v>#N/A</v>
      </c>
      <c r="KL3168" s="961"/>
      <c r="BKO3168" s="303">
        <v>7000</v>
      </c>
      <c r="BLH3168" s="303">
        <v>1030</v>
      </c>
    </row>
    <row r="3169" spans="2:298 1662:1794" ht="45" customHeight="1">
      <c r="B3169" s="203">
        <v>5714400225</v>
      </c>
      <c r="C3169" s="203" t="str">
        <f>VLOOKUP(B3169,'效期天數(2025.1126更新)'!B:C,2,FALSE)</f>
        <v>ALT-A</v>
      </c>
      <c r="D3169" s="203">
        <f>VLOOKUP(B3169,'效期天數(2025.1126更新)'!B:E,4,0)</f>
        <v>210</v>
      </c>
      <c r="E3169" s="204" t="e">
        <f>VLOOKUP(F3169,'帳庫存(20260119  00點更新)'!C:I,7,0)</f>
        <v>#N/A</v>
      </c>
      <c r="F3169" s="296">
        <v>22526054</v>
      </c>
      <c r="G3169" s="295">
        <v>46050</v>
      </c>
      <c r="H3169" s="753" t="s">
        <v>7913</v>
      </c>
      <c r="J3169" s="352">
        <f t="shared" si="376"/>
        <v>46260</v>
      </c>
      <c r="K3169" s="203" t="s">
        <v>7663</v>
      </c>
      <c r="L3169" s="204">
        <v>8000</v>
      </c>
      <c r="M3169" s="204">
        <v>8030</v>
      </c>
      <c r="N3169" s="204">
        <f t="shared" si="377"/>
        <v>8030</v>
      </c>
      <c r="O3169" s="354">
        <f t="shared" si="380"/>
        <v>0</v>
      </c>
      <c r="P3169" s="204" t="e">
        <f t="shared" si="378"/>
        <v>#N/A</v>
      </c>
      <c r="Q3169" s="586" t="e">
        <f t="shared" si="379"/>
        <v>#N/A</v>
      </c>
      <c r="KL3169" s="961"/>
      <c r="BKY3169" s="303">
        <v>7000</v>
      </c>
      <c r="BLH3169" s="303">
        <v>1030</v>
      </c>
    </row>
    <row r="3170" spans="2:298 1662:1794" ht="45" customHeight="1">
      <c r="B3170" s="203">
        <v>5714400225</v>
      </c>
      <c r="C3170" s="203" t="str">
        <f>VLOOKUP(B3170,'效期天數(2025.1126更新)'!B:C,2,FALSE)</f>
        <v>ALT-A</v>
      </c>
      <c r="D3170" s="203">
        <f>VLOOKUP(B3170,'效期天數(2025.1126更新)'!B:E,4,0)</f>
        <v>210</v>
      </c>
      <c r="E3170" s="204" t="e">
        <f>VLOOKUP(F3170,'帳庫存(20260119  00點更新)'!C:I,7,0)</f>
        <v>#N/A</v>
      </c>
      <c r="F3170" s="296">
        <v>22526055</v>
      </c>
      <c r="G3170" s="295">
        <v>46051</v>
      </c>
      <c r="H3170" s="754" t="s">
        <v>7914</v>
      </c>
      <c r="J3170" s="352">
        <f t="shared" si="376"/>
        <v>46261</v>
      </c>
      <c r="K3170" s="203" t="s">
        <v>7673</v>
      </c>
      <c r="L3170" s="204">
        <v>8000</v>
      </c>
      <c r="M3170" s="204">
        <v>8010</v>
      </c>
      <c r="N3170" s="204">
        <f t="shared" si="377"/>
        <v>8010</v>
      </c>
      <c r="O3170" s="354">
        <f t="shared" si="380"/>
        <v>0</v>
      </c>
      <c r="P3170" s="204" t="e">
        <f t="shared" si="378"/>
        <v>#N/A</v>
      </c>
      <c r="Q3170" s="586" t="e">
        <f t="shared" si="379"/>
        <v>#N/A</v>
      </c>
      <c r="KL3170" s="961"/>
      <c r="BKX3170" s="303">
        <v>8010</v>
      </c>
    </row>
    <row r="3171" spans="2:298 1662:1794" ht="45" customHeight="1">
      <c r="B3171" s="203">
        <v>5714400225</v>
      </c>
      <c r="C3171" s="203" t="str">
        <f>VLOOKUP(B3171,'效期天數(2025.1126更新)'!B:C,2,FALSE)</f>
        <v>ALT-A</v>
      </c>
      <c r="D3171" s="203">
        <f>VLOOKUP(B3171,'效期天數(2025.1126更新)'!B:E,4,0)</f>
        <v>210</v>
      </c>
      <c r="E3171" s="204" t="e">
        <f>VLOOKUP(F3171,'帳庫存(20260119  00點更新)'!C:I,7,0)</f>
        <v>#N/A</v>
      </c>
      <c r="F3171" s="296">
        <v>22526056</v>
      </c>
      <c r="G3171" s="295">
        <v>46051</v>
      </c>
      <c r="H3171" s="754" t="s">
        <v>7914</v>
      </c>
      <c r="J3171" s="352">
        <f t="shared" si="376"/>
        <v>46261</v>
      </c>
      <c r="K3171" s="203" t="s">
        <v>7673</v>
      </c>
      <c r="L3171" s="204">
        <v>8000</v>
      </c>
      <c r="M3171" s="204">
        <v>8020</v>
      </c>
      <c r="N3171" s="204">
        <f t="shared" si="377"/>
        <v>8020</v>
      </c>
      <c r="O3171" s="354">
        <f t="shared" si="380"/>
        <v>0</v>
      </c>
      <c r="P3171" s="204" t="e">
        <f t="shared" si="378"/>
        <v>#N/A</v>
      </c>
      <c r="Q3171" s="586" t="e">
        <f t="shared" si="379"/>
        <v>#N/A</v>
      </c>
      <c r="KL3171" s="961"/>
      <c r="BLB3171" s="303">
        <v>1020</v>
      </c>
      <c r="BLH3171" s="303">
        <v>5000</v>
      </c>
      <c r="BLI3171" s="303">
        <v>2000</v>
      </c>
    </row>
    <row r="3172" spans="2:298 1662:1794" ht="45" customHeight="1">
      <c r="B3172" s="203">
        <v>5714400225</v>
      </c>
      <c r="C3172" s="203" t="str">
        <f>VLOOKUP(B3172,'效期天數(2025.1126更新)'!B:C,2,FALSE)</f>
        <v>ALT-A</v>
      </c>
      <c r="D3172" s="203">
        <f>VLOOKUP(B3172,'效期天數(2025.1126更新)'!B:E,4,0)</f>
        <v>210</v>
      </c>
      <c r="E3172" s="204" t="e">
        <f>VLOOKUP(F3172,'帳庫存(20260119  00點更新)'!C:I,7,0)</f>
        <v>#N/A</v>
      </c>
      <c r="F3172" s="296">
        <v>22526057</v>
      </c>
      <c r="G3172" s="295">
        <v>46051</v>
      </c>
      <c r="H3172" s="754" t="s">
        <v>7914</v>
      </c>
      <c r="J3172" s="352">
        <f t="shared" si="376"/>
        <v>46261</v>
      </c>
      <c r="K3172" s="203" t="s">
        <v>7673</v>
      </c>
      <c r="L3172" s="204">
        <v>8000</v>
      </c>
      <c r="M3172" s="204">
        <v>8010</v>
      </c>
      <c r="N3172" s="204">
        <f t="shared" si="377"/>
        <v>8010</v>
      </c>
      <c r="O3172" s="354">
        <f t="shared" si="380"/>
        <v>0</v>
      </c>
      <c r="P3172" s="204" t="e">
        <f t="shared" si="378"/>
        <v>#N/A</v>
      </c>
      <c r="Q3172" s="586" t="e">
        <f t="shared" si="379"/>
        <v>#N/A</v>
      </c>
      <c r="KL3172" s="961"/>
      <c r="BLB3172" s="303">
        <v>1010</v>
      </c>
      <c r="BLI3172" s="303">
        <v>7000</v>
      </c>
    </row>
    <row r="3173" spans="2:298 1662:1794" ht="45" customHeight="1">
      <c r="B3173" s="203">
        <v>5714400225</v>
      </c>
      <c r="C3173" s="203" t="str">
        <f>VLOOKUP(B3173,'效期天數(2025.1126更新)'!B:C,2,FALSE)</f>
        <v>ALT-A</v>
      </c>
      <c r="D3173" s="203">
        <f>VLOOKUP(B3173,'效期天數(2025.1126更新)'!B:E,4,0)</f>
        <v>210</v>
      </c>
      <c r="E3173" s="204" t="e">
        <f>VLOOKUP(F3173,'帳庫存(20260119  00點更新)'!C:I,7,0)</f>
        <v>#N/A</v>
      </c>
      <c r="F3173" s="296">
        <v>22526058</v>
      </c>
      <c r="G3173" s="295">
        <v>46051</v>
      </c>
      <c r="H3173" s="754" t="s">
        <v>7914</v>
      </c>
      <c r="J3173" s="352">
        <f t="shared" si="376"/>
        <v>46261</v>
      </c>
      <c r="K3173" s="203" t="s">
        <v>7673</v>
      </c>
      <c r="L3173" s="204">
        <v>8000</v>
      </c>
      <c r="M3173" s="204">
        <v>7970</v>
      </c>
      <c r="N3173" s="204">
        <f t="shared" si="377"/>
        <v>7970</v>
      </c>
      <c r="O3173" s="354">
        <f t="shared" si="380"/>
        <v>0</v>
      </c>
      <c r="P3173" s="204" t="e">
        <f t="shared" si="378"/>
        <v>#N/A</v>
      </c>
      <c r="Q3173" s="586" t="e">
        <f t="shared" si="379"/>
        <v>#N/A</v>
      </c>
      <c r="KL3173" s="961"/>
      <c r="BLB3173" s="303">
        <v>7970</v>
      </c>
    </row>
    <row r="3174" spans="2:298 1662:1794" ht="45" customHeight="1">
      <c r="B3174" s="203">
        <v>5714400225</v>
      </c>
      <c r="C3174" s="203" t="str">
        <f>VLOOKUP(B3174,'效期天數(2025.1126更新)'!B:C,2,FALSE)</f>
        <v>ALT-A</v>
      </c>
      <c r="D3174" s="203">
        <f>VLOOKUP(B3174,'效期天數(2025.1126更新)'!B:E,4,0)</f>
        <v>210</v>
      </c>
      <c r="E3174" s="204" t="e">
        <f>VLOOKUP(F3174,'帳庫存(20260119  00點更新)'!C:I,7,0)</f>
        <v>#N/A</v>
      </c>
      <c r="F3174" s="296">
        <v>22526061</v>
      </c>
      <c r="G3174" s="295">
        <v>46058</v>
      </c>
      <c r="H3174" s="580" t="s">
        <v>7906</v>
      </c>
      <c r="J3174" s="352">
        <f t="shared" si="376"/>
        <v>46268</v>
      </c>
      <c r="K3174" s="203" t="s">
        <v>7844</v>
      </c>
      <c r="L3174" s="204">
        <v>8000</v>
      </c>
      <c r="M3174" s="204">
        <v>8000</v>
      </c>
      <c r="N3174" s="204">
        <f t="shared" si="377"/>
        <v>8000</v>
      </c>
      <c r="O3174" s="354">
        <f t="shared" si="380"/>
        <v>0</v>
      </c>
      <c r="P3174" s="204" t="e">
        <f t="shared" si="378"/>
        <v>#N/A</v>
      </c>
      <c r="Q3174" s="586" t="e">
        <f t="shared" si="379"/>
        <v>#N/A</v>
      </c>
      <c r="KL3174" s="961"/>
      <c r="BLL3174" s="303">
        <v>7000</v>
      </c>
      <c r="BLP3174" s="303">
        <v>1000</v>
      </c>
    </row>
    <row r="3175" spans="2:298 1662:1794" ht="45" customHeight="1">
      <c r="B3175" s="203">
        <v>5714400225</v>
      </c>
      <c r="C3175" s="203" t="str">
        <f>VLOOKUP(B3175,'效期天數(2025.1126更新)'!B:C,2,FALSE)</f>
        <v>ALT-A</v>
      </c>
      <c r="D3175" s="203">
        <f>VLOOKUP(B3175,'效期天數(2025.1126更新)'!B:E,4,0)</f>
        <v>210</v>
      </c>
      <c r="E3175" s="204" t="e">
        <f>VLOOKUP(F3175,'帳庫存(20260119  00點更新)'!C:I,7,0)</f>
        <v>#N/A</v>
      </c>
      <c r="F3175" s="296">
        <v>22526062</v>
      </c>
      <c r="G3175" s="295">
        <v>46058</v>
      </c>
      <c r="H3175" s="580" t="s">
        <v>7906</v>
      </c>
      <c r="J3175" s="352">
        <f t="shared" si="376"/>
        <v>46268</v>
      </c>
      <c r="K3175" s="203" t="s">
        <v>7844</v>
      </c>
      <c r="L3175" s="204">
        <v>8000</v>
      </c>
      <c r="M3175" s="204">
        <v>8020</v>
      </c>
      <c r="N3175" s="204">
        <f t="shared" si="377"/>
        <v>8020</v>
      </c>
      <c r="O3175" s="354">
        <f t="shared" si="380"/>
        <v>0</v>
      </c>
      <c r="P3175" s="204" t="e">
        <f t="shared" si="378"/>
        <v>#N/A</v>
      </c>
      <c r="Q3175" s="586" t="e">
        <f t="shared" si="379"/>
        <v>#N/A</v>
      </c>
      <c r="KL3175" s="961"/>
      <c r="BLP3175" s="303">
        <v>8020</v>
      </c>
    </row>
    <row r="3176" spans="2:298 1662:1794" ht="45" customHeight="1">
      <c r="B3176" s="203">
        <v>5714400225</v>
      </c>
      <c r="C3176" s="203" t="str">
        <f>VLOOKUP(B3176,'效期天數(2025.1126更新)'!B:C,2,FALSE)</f>
        <v>ALT-A</v>
      </c>
      <c r="D3176" s="203">
        <f>VLOOKUP(B3176,'效期天數(2025.1126更新)'!B:E,4,0)</f>
        <v>210</v>
      </c>
      <c r="E3176" s="204" t="e">
        <f>VLOOKUP(F3176,'帳庫存(20260119  00點更新)'!C:I,7,0)</f>
        <v>#N/A</v>
      </c>
      <c r="F3176" s="296">
        <v>22526063</v>
      </c>
      <c r="G3176" s="295">
        <v>46058</v>
      </c>
      <c r="H3176" s="580" t="s">
        <v>7906</v>
      </c>
      <c r="J3176" s="352">
        <f t="shared" si="376"/>
        <v>46268</v>
      </c>
      <c r="K3176" s="203" t="s">
        <v>7844</v>
      </c>
      <c r="L3176" s="204">
        <v>8000</v>
      </c>
      <c r="M3176" s="204">
        <v>8020</v>
      </c>
      <c r="N3176" s="204">
        <f t="shared" si="377"/>
        <v>8020</v>
      </c>
      <c r="O3176" s="354">
        <f t="shared" si="380"/>
        <v>0</v>
      </c>
      <c r="P3176" s="204" t="e">
        <f t="shared" si="378"/>
        <v>#N/A</v>
      </c>
      <c r="Q3176" s="586" t="e">
        <f t="shared" si="379"/>
        <v>#N/A</v>
      </c>
      <c r="KL3176" s="961"/>
      <c r="BLP3176" s="303">
        <v>1000</v>
      </c>
      <c r="BMF3176" s="303">
        <v>7020</v>
      </c>
    </row>
    <row r="3177" spans="2:298 1662:1794" ht="45" customHeight="1">
      <c r="B3177" s="203">
        <v>5714400225</v>
      </c>
      <c r="C3177" s="203" t="str">
        <f>VLOOKUP(B3177,'效期天數(2025.1126更新)'!B:C,2,FALSE)</f>
        <v>ALT-A</v>
      </c>
      <c r="D3177" s="203">
        <f>VLOOKUP(B3177,'效期天數(2025.1126更新)'!B:E,4,0)</f>
        <v>210</v>
      </c>
      <c r="E3177" s="204" t="e">
        <f>VLOOKUP(F3177,'帳庫存(20260119  00點更新)'!C:I,7,0)</f>
        <v>#N/A</v>
      </c>
      <c r="F3177" s="296">
        <v>22526064</v>
      </c>
      <c r="G3177" s="295">
        <v>46058</v>
      </c>
      <c r="H3177" s="580" t="s">
        <v>7906</v>
      </c>
      <c r="J3177" s="352">
        <f t="shared" si="376"/>
        <v>46268</v>
      </c>
      <c r="K3177" s="203" t="s">
        <v>7844</v>
      </c>
      <c r="L3177" s="204">
        <v>8000</v>
      </c>
      <c r="M3177" s="204">
        <v>8020</v>
      </c>
      <c r="N3177" s="204">
        <f t="shared" si="377"/>
        <v>8020</v>
      </c>
      <c r="O3177" s="354">
        <f t="shared" si="380"/>
        <v>0</v>
      </c>
      <c r="P3177" s="204" t="e">
        <f t="shared" si="378"/>
        <v>#N/A</v>
      </c>
      <c r="Q3177" s="586" t="e">
        <f t="shared" si="379"/>
        <v>#N/A</v>
      </c>
      <c r="KL3177" s="961"/>
      <c r="BLV3177" s="303">
        <v>8020</v>
      </c>
    </row>
    <row r="3178" spans="2:298 1662:1794" ht="45" customHeight="1">
      <c r="B3178" s="203">
        <v>5714400225</v>
      </c>
      <c r="C3178" s="203" t="str">
        <f>VLOOKUP(B3178,'效期天數(2025.1126更新)'!B:C,2,FALSE)</f>
        <v>ALT-A</v>
      </c>
      <c r="D3178" s="203">
        <f>VLOOKUP(B3178,'效期天數(2025.1126更新)'!B:E,4,0)</f>
        <v>210</v>
      </c>
      <c r="E3178" s="204" t="e">
        <f>VLOOKUP(F3178,'帳庫存(20260119  00點更新)'!C:I,7,0)</f>
        <v>#N/A</v>
      </c>
      <c r="F3178" s="296">
        <v>22526091</v>
      </c>
      <c r="G3178" s="295">
        <v>46079</v>
      </c>
      <c r="H3178" s="534" t="s">
        <v>8244</v>
      </c>
      <c r="J3178" s="352">
        <f t="shared" si="376"/>
        <v>46289</v>
      </c>
      <c r="K3178" s="203" t="s">
        <v>8123</v>
      </c>
      <c r="L3178" s="204">
        <v>8000</v>
      </c>
      <c r="M3178" s="344">
        <v>8190</v>
      </c>
      <c r="N3178" s="204">
        <f t="shared" si="377"/>
        <v>8190</v>
      </c>
      <c r="O3178" s="354">
        <f t="shared" si="380"/>
        <v>0</v>
      </c>
      <c r="P3178" s="204" t="e">
        <f t="shared" si="378"/>
        <v>#N/A</v>
      </c>
      <c r="Q3178" s="586" t="e">
        <f t="shared" si="379"/>
        <v>#N/A</v>
      </c>
      <c r="KL3178" s="961"/>
      <c r="BMB3178" s="303">
        <v>8190</v>
      </c>
    </row>
    <row r="3179" spans="2:298 1662:1794" ht="45" customHeight="1">
      <c r="B3179" s="203">
        <v>5714400225</v>
      </c>
      <c r="C3179" s="203" t="str">
        <f>VLOOKUP(B3179,'效期天數(2025.1126更新)'!B:C,2,FALSE)</f>
        <v>ALT-A</v>
      </c>
      <c r="D3179" s="203">
        <f>VLOOKUP(B3179,'效期天數(2025.1126更新)'!B:E,4,0)</f>
        <v>210</v>
      </c>
      <c r="E3179" s="204" t="e">
        <f>VLOOKUP(F3179,'帳庫存(20260119  00點更新)'!C:I,7,0)</f>
        <v>#N/A</v>
      </c>
      <c r="F3179" s="296">
        <v>22526092</v>
      </c>
      <c r="G3179" s="295">
        <v>46079</v>
      </c>
      <c r="H3179" s="534" t="s">
        <v>8244</v>
      </c>
      <c r="J3179" s="352">
        <f t="shared" si="376"/>
        <v>46289</v>
      </c>
      <c r="K3179" s="203" t="s">
        <v>8123</v>
      </c>
      <c r="L3179" s="204">
        <v>8000</v>
      </c>
      <c r="M3179" s="344">
        <v>8200</v>
      </c>
      <c r="N3179" s="204">
        <f t="shared" si="377"/>
        <v>8200</v>
      </c>
      <c r="O3179" s="354">
        <f t="shared" si="380"/>
        <v>0</v>
      </c>
      <c r="P3179" s="204" t="e">
        <f t="shared" si="378"/>
        <v>#N/A</v>
      </c>
      <c r="Q3179" s="586" t="e">
        <f t="shared" si="379"/>
        <v>#N/A</v>
      </c>
      <c r="KL3179" s="961"/>
      <c r="BMB3179" s="303">
        <v>2000</v>
      </c>
      <c r="BMC3179" s="303">
        <v>1200</v>
      </c>
      <c r="BMK3179" s="303">
        <v>2000</v>
      </c>
      <c r="BNC3179" s="303">
        <v>2000</v>
      </c>
      <c r="BNG3179" s="303">
        <v>1000</v>
      </c>
    </row>
    <row r="3180" spans="2:298 1662:1794" ht="45" customHeight="1">
      <c r="B3180" s="203">
        <v>5714400225</v>
      </c>
      <c r="C3180" s="203" t="str">
        <f>VLOOKUP(B3180,'效期天數(2025.1126更新)'!B:C,2,FALSE)</f>
        <v>ALT-A</v>
      </c>
      <c r="D3180" s="203">
        <f>VLOOKUP(B3180,'效期天數(2025.1126更新)'!B:E,4,0)</f>
        <v>210</v>
      </c>
      <c r="E3180" s="204" t="e">
        <f>VLOOKUP(F3180,'帳庫存(20260119  00點更新)'!C:I,7,0)</f>
        <v>#N/A</v>
      </c>
      <c r="F3180" s="296">
        <v>22526093</v>
      </c>
      <c r="G3180" s="295">
        <v>46079</v>
      </c>
      <c r="H3180" s="534" t="s">
        <v>8244</v>
      </c>
      <c r="J3180" s="352">
        <f t="shared" si="376"/>
        <v>46289</v>
      </c>
      <c r="K3180" s="203" t="s">
        <v>8123</v>
      </c>
      <c r="L3180" s="204">
        <v>8000</v>
      </c>
      <c r="M3180" s="344">
        <v>8270</v>
      </c>
      <c r="N3180" s="204">
        <f t="shared" si="377"/>
        <v>8270</v>
      </c>
      <c r="O3180" s="354">
        <f t="shared" si="380"/>
        <v>0</v>
      </c>
      <c r="P3180" s="204" t="e">
        <f t="shared" si="378"/>
        <v>#N/A</v>
      </c>
      <c r="Q3180" s="586" t="e">
        <f t="shared" si="379"/>
        <v>#N/A</v>
      </c>
      <c r="KL3180" s="961"/>
      <c r="BMC3180" s="303">
        <v>7270</v>
      </c>
      <c r="BME3180" s="303">
        <v>1000</v>
      </c>
    </row>
    <row r="3181" spans="2:298 1662:1794" ht="45" customHeight="1">
      <c r="B3181" s="203">
        <v>5714400225</v>
      </c>
      <c r="C3181" s="203" t="str">
        <f>VLOOKUP(B3181,'效期天數(2025.1126更新)'!B:C,2,FALSE)</f>
        <v>ALT-A</v>
      </c>
      <c r="D3181" s="203">
        <f>VLOOKUP(B3181,'效期天數(2025.1126更新)'!B:E,4,0)</f>
        <v>210</v>
      </c>
      <c r="E3181" s="204" t="e">
        <f>VLOOKUP(F3181,'帳庫存(20260119  00點更新)'!C:I,7,0)</f>
        <v>#N/A</v>
      </c>
      <c r="F3181" s="296">
        <v>22526094</v>
      </c>
      <c r="G3181" s="295">
        <v>46079</v>
      </c>
      <c r="H3181" s="534" t="s">
        <v>8244</v>
      </c>
      <c r="J3181" s="352">
        <f t="shared" si="376"/>
        <v>46289</v>
      </c>
      <c r="K3181" s="203" t="s">
        <v>8123</v>
      </c>
      <c r="L3181" s="204">
        <v>8000</v>
      </c>
      <c r="M3181" s="344">
        <v>8280</v>
      </c>
      <c r="N3181" s="204">
        <f t="shared" si="377"/>
        <v>8280</v>
      </c>
      <c r="O3181" s="354">
        <f t="shared" si="380"/>
        <v>0</v>
      </c>
      <c r="P3181" s="204" t="e">
        <f t="shared" si="378"/>
        <v>#N/A</v>
      </c>
      <c r="Q3181" s="586" t="e">
        <f t="shared" si="379"/>
        <v>#N/A</v>
      </c>
      <c r="KL3181" s="961"/>
      <c r="BME3181" s="303">
        <v>8280</v>
      </c>
    </row>
    <row r="3182" spans="2:298 1662:1794" ht="45" customHeight="1">
      <c r="B3182" s="203">
        <v>5714400225</v>
      </c>
      <c r="C3182" s="203" t="str">
        <f>VLOOKUP(B3182,'效期天數(2025.1126更新)'!B:C,2,FALSE)</f>
        <v>ALT-A</v>
      </c>
      <c r="D3182" s="203">
        <f>VLOOKUP(B3182,'效期天數(2025.1126更新)'!B:E,4,0)</f>
        <v>210</v>
      </c>
      <c r="E3182" s="204" t="e">
        <f>VLOOKUP(F3182,'帳庫存(20260119  00點更新)'!C:I,7,0)</f>
        <v>#N/A</v>
      </c>
      <c r="F3182" s="203">
        <v>22526101</v>
      </c>
      <c r="G3182" s="295">
        <v>46084</v>
      </c>
      <c r="H3182" s="747" t="s">
        <v>8256</v>
      </c>
      <c r="J3182" s="352">
        <f t="shared" si="376"/>
        <v>46294</v>
      </c>
      <c r="K3182" s="203" t="s">
        <v>8160</v>
      </c>
      <c r="L3182" s="204">
        <v>8000</v>
      </c>
      <c r="M3182" s="344">
        <v>8110</v>
      </c>
      <c r="N3182" s="204">
        <f t="shared" si="377"/>
        <v>8110</v>
      </c>
      <c r="O3182" s="354">
        <f t="shared" si="380"/>
        <v>0</v>
      </c>
      <c r="KL3182" s="961"/>
      <c r="BML3182" s="303">
        <v>8110</v>
      </c>
    </row>
    <row r="3183" spans="2:298 1662:1794" ht="45" customHeight="1">
      <c r="B3183" s="203">
        <v>5714400225</v>
      </c>
      <c r="C3183" s="203" t="str">
        <f>VLOOKUP(B3183,'效期天數(2025.1126更新)'!B:C,2,FALSE)</f>
        <v>ALT-A</v>
      </c>
      <c r="D3183" s="203">
        <f>VLOOKUP(B3183,'效期天數(2025.1126更新)'!B:E,4,0)</f>
        <v>210</v>
      </c>
      <c r="E3183" s="204" t="e">
        <f>VLOOKUP(F3183,'帳庫存(20260119  00點更新)'!C:I,7,0)</f>
        <v>#N/A</v>
      </c>
      <c r="F3183" s="203">
        <v>22526102</v>
      </c>
      <c r="G3183" s="295">
        <v>46084</v>
      </c>
      <c r="H3183" s="747" t="s">
        <v>8256</v>
      </c>
      <c r="J3183" s="352">
        <f t="shared" si="376"/>
        <v>46294</v>
      </c>
      <c r="K3183" s="203" t="s">
        <v>8160</v>
      </c>
      <c r="L3183" s="204">
        <v>8000</v>
      </c>
      <c r="M3183" s="344">
        <v>8100</v>
      </c>
      <c r="N3183" s="204">
        <f t="shared" si="377"/>
        <v>8100</v>
      </c>
      <c r="O3183" s="354">
        <f t="shared" si="380"/>
        <v>0</v>
      </c>
      <c r="KL3183" s="961"/>
      <c r="BML3183" s="303">
        <v>5000</v>
      </c>
      <c r="BMM3183" s="303">
        <v>3100</v>
      </c>
    </row>
    <row r="3184" spans="2:298 1662:1794" ht="45" customHeight="1">
      <c r="B3184" s="203">
        <v>5714400225</v>
      </c>
      <c r="C3184" s="203" t="str">
        <f>VLOOKUP(B3184,'效期天數(2025.1126更新)'!B:C,2,FALSE)</f>
        <v>ALT-A</v>
      </c>
      <c r="D3184" s="203">
        <f>VLOOKUP(B3184,'效期天數(2025.1126更新)'!B:E,4,0)</f>
        <v>210</v>
      </c>
      <c r="E3184" s="204" t="e">
        <f>VLOOKUP(F3184,'帳庫存(20260119  00點更新)'!C:I,7,0)</f>
        <v>#N/A</v>
      </c>
      <c r="F3184" s="203">
        <v>22526103</v>
      </c>
      <c r="G3184" s="295">
        <v>46084</v>
      </c>
      <c r="H3184" s="747" t="s">
        <v>8256</v>
      </c>
      <c r="J3184" s="352">
        <f t="shared" si="376"/>
        <v>46294</v>
      </c>
      <c r="K3184" s="203" t="s">
        <v>8160</v>
      </c>
      <c r="L3184" s="204">
        <v>8000</v>
      </c>
      <c r="M3184" s="344">
        <v>8010</v>
      </c>
      <c r="N3184" s="204">
        <f t="shared" si="377"/>
        <v>8010</v>
      </c>
      <c r="O3184" s="354">
        <f t="shared" si="380"/>
        <v>0</v>
      </c>
      <c r="KL3184" s="961"/>
      <c r="BMM3184" s="303">
        <v>7000</v>
      </c>
      <c r="BPZ3184" s="303">
        <v>1010</v>
      </c>
    </row>
    <row r="3185" spans="2:317 1708:1851" ht="45" customHeight="1">
      <c r="B3185" s="203">
        <v>5714400225</v>
      </c>
      <c r="C3185" s="203" t="str">
        <f>VLOOKUP(B3185,'效期天數(2025.1126更新)'!B:C,2,FALSE)</f>
        <v>ALT-A</v>
      </c>
      <c r="D3185" s="203">
        <f>VLOOKUP(B3185,'效期天數(2025.1126更新)'!B:E,4,0)</f>
        <v>210</v>
      </c>
      <c r="E3185" s="204" t="e">
        <f>VLOOKUP(F3185,'帳庫存(20260119  00點更新)'!C:I,7,0)</f>
        <v>#N/A</v>
      </c>
      <c r="F3185" s="203">
        <v>22526104</v>
      </c>
      <c r="G3185" s="295">
        <v>46084</v>
      </c>
      <c r="H3185" s="747" t="s">
        <v>8256</v>
      </c>
      <c r="J3185" s="352">
        <f t="shared" si="376"/>
        <v>46294</v>
      </c>
      <c r="K3185" s="203" t="s">
        <v>8160</v>
      </c>
      <c r="L3185" s="204">
        <v>8000</v>
      </c>
      <c r="M3185" s="344">
        <v>8060</v>
      </c>
      <c r="N3185" s="204">
        <f t="shared" si="377"/>
        <v>8060</v>
      </c>
      <c r="O3185" s="354">
        <f t="shared" si="380"/>
        <v>0</v>
      </c>
      <c r="KL3185" s="961"/>
      <c r="BMR3185" s="303">
        <v>8060</v>
      </c>
    </row>
    <row r="3186" spans="2:317 1708:1851" ht="45" customHeight="1">
      <c r="B3186" s="203">
        <v>5714400225</v>
      </c>
      <c r="C3186" s="203" t="str">
        <f>VLOOKUP(B3186,'效期天數(2025.1126更新)'!B:C,2,FALSE)</f>
        <v>ALT-A</v>
      </c>
      <c r="D3186" s="203">
        <f>VLOOKUP(B3186,'效期天數(2025.1126更新)'!B:E,4,0)</f>
        <v>210</v>
      </c>
      <c r="E3186" s="204" t="e">
        <f>VLOOKUP(F3186,'帳庫存(20260119  00點更新)'!C:I,7,0)</f>
        <v>#N/A</v>
      </c>
      <c r="F3186" s="203">
        <v>22526105</v>
      </c>
      <c r="G3186" s="295">
        <v>46086</v>
      </c>
      <c r="H3186" s="592" t="s">
        <v>8338</v>
      </c>
      <c r="J3186" s="352">
        <f t="shared" si="376"/>
        <v>46296</v>
      </c>
      <c r="K3186" s="203" t="s">
        <v>8181</v>
      </c>
      <c r="L3186" s="204">
        <v>8000</v>
      </c>
      <c r="M3186" s="204">
        <v>8360</v>
      </c>
      <c r="N3186" s="204">
        <f t="shared" si="377"/>
        <v>8360</v>
      </c>
      <c r="O3186" s="354">
        <f t="shared" si="380"/>
        <v>0</v>
      </c>
      <c r="KL3186" s="961"/>
      <c r="BMS3186" s="303">
        <v>2000</v>
      </c>
      <c r="BNA3186" s="303">
        <v>6000</v>
      </c>
      <c r="BNI3186" s="303">
        <v>360</v>
      </c>
    </row>
    <row r="3187" spans="2:317 1708:1851" ht="45" customHeight="1">
      <c r="B3187" s="203">
        <v>5714400225</v>
      </c>
      <c r="C3187" s="203" t="str">
        <f>VLOOKUP(B3187,'效期天數(2025.1126更新)'!B:C,2,FALSE)</f>
        <v>ALT-A</v>
      </c>
      <c r="D3187" s="203">
        <f>VLOOKUP(B3187,'效期天數(2025.1126更新)'!B:E,4,0)</f>
        <v>210</v>
      </c>
      <c r="E3187" s="204" t="e">
        <f>VLOOKUP(F3187,'帳庫存(20260119  00點更新)'!C:I,7,0)</f>
        <v>#N/A</v>
      </c>
      <c r="F3187" s="203">
        <v>22526106</v>
      </c>
      <c r="G3187" s="295">
        <v>46086</v>
      </c>
      <c r="H3187" s="592" t="s">
        <v>8338</v>
      </c>
      <c r="J3187" s="352">
        <f t="shared" si="376"/>
        <v>46296</v>
      </c>
      <c r="K3187" s="203" t="s">
        <v>8181</v>
      </c>
      <c r="L3187" s="204">
        <v>8000</v>
      </c>
      <c r="M3187" s="204">
        <v>8090</v>
      </c>
      <c r="N3187" s="204">
        <f t="shared" si="377"/>
        <v>8090</v>
      </c>
      <c r="O3187" s="354">
        <f t="shared" si="380"/>
        <v>0</v>
      </c>
      <c r="KL3187" s="961"/>
      <c r="BMS3187" s="303">
        <v>8090</v>
      </c>
    </row>
    <row r="3188" spans="2:317 1708:1851" ht="45" customHeight="1">
      <c r="B3188" s="203">
        <v>5714400225</v>
      </c>
      <c r="C3188" s="203" t="str">
        <f>VLOOKUP(B3188,'效期天數(2025.1126更新)'!B:C,2,FALSE)</f>
        <v>ALT-A</v>
      </c>
      <c r="D3188" s="203">
        <f>VLOOKUP(B3188,'效期天數(2025.1126更新)'!B:E,4,0)</f>
        <v>210</v>
      </c>
      <c r="E3188" s="204" t="e">
        <f>VLOOKUP(F3188,'帳庫存(20260119  00點更新)'!C:I,7,0)</f>
        <v>#N/A</v>
      </c>
      <c r="F3188" s="203">
        <v>22526107</v>
      </c>
      <c r="G3188" s="295">
        <v>46086</v>
      </c>
      <c r="H3188" s="592" t="s">
        <v>8338</v>
      </c>
      <c r="J3188" s="352">
        <f t="shared" si="376"/>
        <v>46296</v>
      </c>
      <c r="K3188" s="203" t="s">
        <v>8181</v>
      </c>
      <c r="L3188" s="204">
        <v>8000</v>
      </c>
      <c r="M3188" s="204">
        <v>8100</v>
      </c>
      <c r="N3188" s="204">
        <f t="shared" si="377"/>
        <v>8100</v>
      </c>
      <c r="O3188" s="354">
        <f t="shared" si="380"/>
        <v>0</v>
      </c>
      <c r="KL3188" s="961"/>
      <c r="BNB3188" s="303">
        <v>8100</v>
      </c>
    </row>
    <row r="3189" spans="2:317 1708:1851" ht="45" customHeight="1">
      <c r="B3189" s="203">
        <v>5714400225</v>
      </c>
      <c r="C3189" s="203" t="str">
        <f>VLOOKUP(B3189,'效期天數(2025.1126更新)'!B:C,2,FALSE)</f>
        <v>ALT-A</v>
      </c>
      <c r="D3189" s="203">
        <f>VLOOKUP(B3189,'效期天數(2025.1126更新)'!B:E,4,0)</f>
        <v>210</v>
      </c>
      <c r="E3189" s="204" t="e">
        <f>VLOOKUP(F3189,'帳庫存(20260119  00點更新)'!C:I,7,0)</f>
        <v>#N/A</v>
      </c>
      <c r="F3189" s="203">
        <v>22526108</v>
      </c>
      <c r="G3189" s="295">
        <v>46086</v>
      </c>
      <c r="H3189" s="592" t="s">
        <v>8338</v>
      </c>
      <c r="J3189" s="352">
        <f t="shared" si="376"/>
        <v>46296</v>
      </c>
      <c r="K3189" s="203" t="s">
        <v>8181</v>
      </c>
      <c r="L3189" s="204">
        <v>8000</v>
      </c>
      <c r="M3189" s="204">
        <v>8220</v>
      </c>
      <c r="N3189" s="204">
        <f t="shared" si="377"/>
        <v>8860</v>
      </c>
      <c r="O3189" s="354">
        <f>M3189-N3189+KS3189</f>
        <v>0</v>
      </c>
      <c r="KL3189" s="961"/>
      <c r="KS3189" s="569">
        <v>640</v>
      </c>
      <c r="BNB3189" s="303">
        <v>1000</v>
      </c>
      <c r="BNI3189" s="303">
        <v>1000</v>
      </c>
      <c r="BNK3189" s="303">
        <v>3000</v>
      </c>
      <c r="BNM3189" s="303">
        <v>3220</v>
      </c>
      <c r="BPY3189" s="303">
        <v>640</v>
      </c>
    </row>
    <row r="3190" spans="2:317 1708:1851" ht="45" customHeight="1">
      <c r="B3190" s="203">
        <v>5714400225</v>
      </c>
      <c r="C3190" s="203" t="str">
        <f>VLOOKUP(B3190,'效期天數(2025.1126更新)'!B:C,2,FALSE)</f>
        <v>ALT-A</v>
      </c>
      <c r="D3190" s="203">
        <f>VLOOKUP(B3190,'效期天數(2025.1126更新)'!B:E,4,0)</f>
        <v>210</v>
      </c>
      <c r="E3190" s="204" t="e">
        <f>VLOOKUP(F3190,'帳庫存(20260119  00點更新)'!C:I,7,0)</f>
        <v>#N/A</v>
      </c>
      <c r="F3190" s="296">
        <v>22526111</v>
      </c>
      <c r="G3190" s="295">
        <v>46090</v>
      </c>
      <c r="H3190" s="546" t="s">
        <v>8342</v>
      </c>
      <c r="J3190" s="352">
        <f t="shared" si="376"/>
        <v>46300</v>
      </c>
      <c r="K3190" s="203" t="s">
        <v>8269</v>
      </c>
      <c r="L3190" s="204">
        <v>8000</v>
      </c>
      <c r="M3190" s="204">
        <v>8250</v>
      </c>
      <c r="N3190" s="204">
        <f t="shared" si="377"/>
        <v>8250</v>
      </c>
      <c r="O3190" s="354">
        <f>M3190-N3190</f>
        <v>0</v>
      </c>
      <c r="KL3190" s="961"/>
      <c r="BNN3190" s="303">
        <v>2000</v>
      </c>
      <c r="BNO3190" s="303">
        <v>6250</v>
      </c>
    </row>
    <row r="3191" spans="2:317 1708:1851" ht="45" customHeight="1">
      <c r="B3191" s="203">
        <v>5714400225</v>
      </c>
      <c r="C3191" s="203" t="str">
        <f>VLOOKUP(B3191,'效期天數(2025.1126更新)'!B:C,2,FALSE)</f>
        <v>ALT-A</v>
      </c>
      <c r="D3191" s="203">
        <f>VLOOKUP(B3191,'效期天數(2025.1126更新)'!B:E,4,0)</f>
        <v>210</v>
      </c>
      <c r="E3191" s="204" t="e">
        <f>VLOOKUP(F3191,'帳庫存(20260119  00點更新)'!C:I,7,0)</f>
        <v>#N/A</v>
      </c>
      <c r="F3191" s="296">
        <v>22526112</v>
      </c>
      <c r="G3191" s="295">
        <v>46090</v>
      </c>
      <c r="H3191" s="546" t="s">
        <v>8342</v>
      </c>
      <c r="J3191" s="352">
        <f t="shared" si="376"/>
        <v>46300</v>
      </c>
      <c r="K3191" s="203" t="s">
        <v>8269</v>
      </c>
      <c r="L3191" s="204">
        <v>8000</v>
      </c>
      <c r="M3191" s="204">
        <v>8310</v>
      </c>
      <c r="N3191" s="204">
        <f t="shared" si="377"/>
        <v>8310</v>
      </c>
      <c r="O3191" s="354">
        <f>M3191-N3191</f>
        <v>0</v>
      </c>
      <c r="KL3191" s="961"/>
      <c r="BNO3191" s="303">
        <v>4000</v>
      </c>
      <c r="BNQ3191" s="303">
        <v>4000</v>
      </c>
      <c r="BRP3191" s="303">
        <v>310</v>
      </c>
    </row>
    <row r="3192" spans="2:317 1708:1851" ht="45" customHeight="1">
      <c r="B3192" s="203">
        <v>5714400225</v>
      </c>
      <c r="C3192" s="203" t="str">
        <f>VLOOKUP(B3192,'效期天數(2025.1126更新)'!B:C,2,FALSE)</f>
        <v>ALT-A</v>
      </c>
      <c r="D3192" s="203">
        <f>VLOOKUP(B3192,'效期天數(2025.1126更新)'!B:E,4,0)</f>
        <v>210</v>
      </c>
      <c r="E3192" s="204" t="e">
        <f>VLOOKUP(F3192,'帳庫存(20260119  00點更新)'!C:I,7,0)</f>
        <v>#N/A</v>
      </c>
      <c r="F3192" s="296">
        <v>22526113</v>
      </c>
      <c r="G3192" s="295">
        <v>46090</v>
      </c>
      <c r="H3192" s="546" t="s">
        <v>8342</v>
      </c>
      <c r="J3192" s="352">
        <f t="shared" si="376"/>
        <v>46300</v>
      </c>
      <c r="K3192" s="203" t="s">
        <v>8269</v>
      </c>
      <c r="L3192" s="204">
        <v>8000</v>
      </c>
      <c r="M3192" s="204">
        <v>8220</v>
      </c>
      <c r="N3192" s="204">
        <f t="shared" si="377"/>
        <v>8220</v>
      </c>
      <c r="O3192" s="354">
        <f>M3192-N3192</f>
        <v>0</v>
      </c>
      <c r="KL3192" s="961"/>
      <c r="BNP3192" s="303">
        <v>7000</v>
      </c>
      <c r="BQA3192" s="303">
        <v>1220</v>
      </c>
    </row>
    <row r="3193" spans="2:317 1708:1851" ht="45" customHeight="1">
      <c r="B3193" s="203">
        <v>5714400225</v>
      </c>
      <c r="C3193" s="203" t="str">
        <f>VLOOKUP(B3193,'效期天數(2025.1126更新)'!B:C,2,FALSE)</f>
        <v>ALT-A</v>
      </c>
      <c r="D3193" s="203">
        <f>VLOOKUP(B3193,'效期天數(2025.1126更新)'!B:E,4,0)</f>
        <v>210</v>
      </c>
      <c r="E3193" s="204" t="e">
        <f>VLOOKUP(F3193,'帳庫存(20260119  00點更新)'!C:I,7,0)</f>
        <v>#N/A</v>
      </c>
      <c r="F3193" s="296">
        <v>22526114</v>
      </c>
      <c r="G3193" s="295">
        <v>46090</v>
      </c>
      <c r="H3193" s="546" t="s">
        <v>8342</v>
      </c>
      <c r="J3193" s="352">
        <f t="shared" si="376"/>
        <v>46300</v>
      </c>
      <c r="K3193" s="203" t="s">
        <v>8269</v>
      </c>
      <c r="L3193" s="204">
        <v>8000</v>
      </c>
      <c r="M3193" s="204">
        <v>8260</v>
      </c>
      <c r="N3193" s="204">
        <f t="shared" si="377"/>
        <v>8260</v>
      </c>
      <c r="O3193" s="354">
        <f>M3193-N3193</f>
        <v>0</v>
      </c>
      <c r="KL3193" s="961"/>
      <c r="BNQ3193" s="303">
        <v>6000</v>
      </c>
      <c r="BOX3193" s="303">
        <v>2000</v>
      </c>
      <c r="BRK3193" s="334">
        <v>260</v>
      </c>
    </row>
    <row r="3194" spans="2:317 1708:1851" ht="45" customHeight="1">
      <c r="B3194" s="203">
        <v>5714400225</v>
      </c>
      <c r="C3194" s="203" t="str">
        <f>VLOOKUP(B3194,'效期天數(2025.1126更新)'!B:C,2,FALSE)</f>
        <v>ALT-A</v>
      </c>
      <c r="D3194" s="203">
        <f>VLOOKUP(B3194,'效期天數(2025.1126更新)'!B:E,4,0)</f>
        <v>210</v>
      </c>
      <c r="E3194" s="204" t="e">
        <f>VLOOKUP(F3194,'帳庫存(20260119  00點更新)'!C:I,7,0)</f>
        <v>#N/A</v>
      </c>
      <c r="F3194" s="296">
        <v>22526121</v>
      </c>
      <c r="G3194" s="295">
        <v>46098</v>
      </c>
      <c r="H3194" s="745" t="s">
        <v>8499</v>
      </c>
      <c r="J3194" s="352">
        <f t="shared" si="376"/>
        <v>46308</v>
      </c>
      <c r="K3194" s="203" t="s">
        <v>8423</v>
      </c>
      <c r="L3194" s="204">
        <v>8000</v>
      </c>
      <c r="M3194" s="204">
        <v>8160</v>
      </c>
      <c r="N3194" s="204">
        <f t="shared" si="377"/>
        <v>9320</v>
      </c>
      <c r="O3194" s="354">
        <f>M3194-N3194+KZ3194</f>
        <v>0</v>
      </c>
      <c r="KL3194" s="961"/>
      <c r="KZ3194" s="651">
        <v>1160</v>
      </c>
      <c r="BNY3194" s="303">
        <v>5000</v>
      </c>
      <c r="BOD3194" s="303">
        <v>3160</v>
      </c>
      <c r="BPI3194" s="303">
        <v>1160</v>
      </c>
    </row>
    <row r="3195" spans="2:317 1708:1851" ht="45" customHeight="1">
      <c r="B3195" s="203">
        <v>5714400225</v>
      </c>
      <c r="C3195" s="203" t="str">
        <f>VLOOKUP(B3195,'效期天數(2025.1126更新)'!B:C,2,FALSE)</f>
        <v>ALT-A</v>
      </c>
      <c r="D3195" s="203">
        <f>VLOOKUP(B3195,'效期天數(2025.1126更新)'!B:E,4,0)</f>
        <v>210</v>
      </c>
      <c r="E3195" s="204" t="e">
        <f>VLOOKUP(F3195,'帳庫存(20260119  00點更新)'!C:I,7,0)</f>
        <v>#N/A</v>
      </c>
      <c r="F3195" s="296">
        <v>22526122</v>
      </c>
      <c r="G3195" s="295">
        <v>46098</v>
      </c>
      <c r="H3195" s="745" t="s">
        <v>8499</v>
      </c>
      <c r="J3195" s="352">
        <f t="shared" si="376"/>
        <v>46308</v>
      </c>
      <c r="K3195" s="203" t="s">
        <v>8423</v>
      </c>
      <c r="L3195" s="204">
        <v>8000</v>
      </c>
      <c r="M3195" s="204">
        <v>8090</v>
      </c>
      <c r="N3195" s="204">
        <f t="shared" si="377"/>
        <v>9180</v>
      </c>
      <c r="O3195" s="354">
        <f>M3195-N3195+KZ3195</f>
        <v>0</v>
      </c>
      <c r="KL3195" s="961"/>
      <c r="KZ3195" s="651">
        <v>1090</v>
      </c>
      <c r="BOD3195" s="303">
        <v>8090</v>
      </c>
      <c r="BPI3195" s="303">
        <v>1090</v>
      </c>
    </row>
    <row r="3196" spans="2:317 1708:1851" ht="45" customHeight="1">
      <c r="B3196" s="203">
        <v>5714400225</v>
      </c>
      <c r="C3196" s="203" t="str">
        <f>VLOOKUP(B3196,'效期天數(2025.1126更新)'!B:C,2,FALSE)</f>
        <v>ALT-A</v>
      </c>
      <c r="D3196" s="203">
        <f>VLOOKUP(B3196,'效期天數(2025.1126更新)'!B:E,4,0)</f>
        <v>210</v>
      </c>
      <c r="E3196" s="204" t="e">
        <f>VLOOKUP(F3196,'帳庫存(20260119  00點更新)'!C:I,7,0)</f>
        <v>#N/A</v>
      </c>
      <c r="F3196" s="296">
        <v>22526123</v>
      </c>
      <c r="G3196" s="295">
        <v>46098</v>
      </c>
      <c r="H3196" s="745" t="s">
        <v>8499</v>
      </c>
      <c r="J3196" s="352">
        <f t="shared" si="376"/>
        <v>46308</v>
      </c>
      <c r="K3196" s="203" t="s">
        <v>8423</v>
      </c>
      <c r="L3196" s="204">
        <v>8000</v>
      </c>
      <c r="M3196" s="204">
        <v>8360</v>
      </c>
      <c r="N3196" s="204">
        <f t="shared" si="377"/>
        <v>8360</v>
      </c>
      <c r="O3196" s="354">
        <f>M3196-N3196</f>
        <v>0</v>
      </c>
      <c r="KL3196" s="961"/>
      <c r="BOQ3196" s="303">
        <v>8360</v>
      </c>
    </row>
    <row r="3197" spans="2:317 1708:1851" ht="45" customHeight="1">
      <c r="B3197" s="203">
        <v>5714400225</v>
      </c>
      <c r="C3197" s="203" t="str">
        <f>VLOOKUP(B3197,'效期天數(2025.1126更新)'!B:C,2,FALSE)</f>
        <v>ALT-A</v>
      </c>
      <c r="D3197" s="203">
        <f>VLOOKUP(B3197,'效期天數(2025.1126更新)'!B:E,4,0)</f>
        <v>210</v>
      </c>
      <c r="E3197" s="204" t="e">
        <f>VLOOKUP(F3197,'帳庫存(20260119  00點更新)'!C:I,7,0)</f>
        <v>#N/A</v>
      </c>
      <c r="F3197" s="296">
        <v>22526124</v>
      </c>
      <c r="G3197" s="295">
        <v>46098</v>
      </c>
      <c r="H3197" s="745" t="s">
        <v>8499</v>
      </c>
      <c r="J3197" s="352">
        <f t="shared" si="376"/>
        <v>46308</v>
      </c>
      <c r="K3197" s="203" t="s">
        <v>8423</v>
      </c>
      <c r="L3197" s="204">
        <v>8000</v>
      </c>
      <c r="M3197" s="204">
        <v>8310</v>
      </c>
      <c r="N3197" s="204">
        <f t="shared" si="377"/>
        <v>9310</v>
      </c>
      <c r="O3197" s="354">
        <f>M3197-N3197+LE3197</f>
        <v>0</v>
      </c>
      <c r="KL3197" s="961"/>
      <c r="LE3197" s="944">
        <v>1000</v>
      </c>
      <c r="BOR3197" s="303">
        <v>7000</v>
      </c>
      <c r="BSE3197" s="303">
        <v>2310</v>
      </c>
    </row>
    <row r="3198" spans="2:317 1708:1851" ht="45" customHeight="1">
      <c r="B3198" s="203">
        <v>5714400225</v>
      </c>
      <c r="C3198" s="203" t="str">
        <f>VLOOKUP(B3198,'效期天數(2025.1126更新)'!B:C,2,FALSE)</f>
        <v>ALT-A</v>
      </c>
      <c r="D3198" s="203">
        <f>VLOOKUP(B3198,'效期天數(2025.1126更新)'!B:E,4,0)</f>
        <v>210</v>
      </c>
      <c r="E3198" s="204" t="e">
        <f>VLOOKUP(F3198,'帳庫存(20260119  00點更新)'!C:I,7,0)</f>
        <v>#N/A</v>
      </c>
      <c r="F3198" s="296">
        <v>22526125</v>
      </c>
      <c r="G3198" s="295">
        <v>46100</v>
      </c>
      <c r="H3198" s="747" t="s">
        <v>8637</v>
      </c>
      <c r="J3198" s="352">
        <f t="shared" si="376"/>
        <v>46310</v>
      </c>
      <c r="K3198" s="203" t="s">
        <v>8468</v>
      </c>
      <c r="L3198" s="204">
        <v>8000</v>
      </c>
      <c r="M3198" s="204">
        <v>8200</v>
      </c>
      <c r="N3198" s="204">
        <f t="shared" si="377"/>
        <v>8200</v>
      </c>
      <c r="O3198" s="354">
        <f t="shared" ref="O3198:O3203" si="381">M3198-N3198</f>
        <v>0</v>
      </c>
      <c r="KL3198" s="961"/>
      <c r="BOU3198" s="303">
        <v>8000</v>
      </c>
      <c r="BQE3198" s="303">
        <v>200</v>
      </c>
    </row>
    <row r="3199" spans="2:317 1708:1851" ht="45" customHeight="1">
      <c r="B3199" s="203">
        <v>5714400225</v>
      </c>
      <c r="C3199" s="203" t="str">
        <f>VLOOKUP(B3199,'效期天數(2025.1126更新)'!B:C,2,FALSE)</f>
        <v>ALT-A</v>
      </c>
      <c r="D3199" s="203">
        <f>VLOOKUP(B3199,'效期天數(2025.1126更新)'!B:E,4,0)</f>
        <v>210</v>
      </c>
      <c r="E3199" s="204" t="e">
        <f>VLOOKUP(F3199,'帳庫存(20260119  00點更新)'!C:I,7,0)</f>
        <v>#N/A</v>
      </c>
      <c r="F3199" s="296">
        <v>22526126</v>
      </c>
      <c r="G3199" s="295">
        <v>46100</v>
      </c>
      <c r="H3199" s="747" t="s">
        <v>8637</v>
      </c>
      <c r="J3199" s="352">
        <f t="shared" si="376"/>
        <v>46310</v>
      </c>
      <c r="K3199" s="203" t="s">
        <v>8468</v>
      </c>
      <c r="L3199" s="204">
        <v>8000</v>
      </c>
      <c r="M3199" s="204">
        <v>8220</v>
      </c>
      <c r="N3199" s="204">
        <f t="shared" si="377"/>
        <v>8220</v>
      </c>
      <c r="O3199" s="354">
        <f t="shared" si="381"/>
        <v>0</v>
      </c>
      <c r="KL3199" s="961"/>
      <c r="BOU3199" s="303">
        <v>2000</v>
      </c>
      <c r="BPN3199" s="303">
        <v>5000</v>
      </c>
      <c r="BQE3199" s="303">
        <v>1220</v>
      </c>
    </row>
    <row r="3200" spans="2:317 1708:1851" ht="45" customHeight="1">
      <c r="B3200" s="203">
        <v>5714400225</v>
      </c>
      <c r="C3200" s="203" t="str">
        <f>VLOOKUP(B3200,'效期天數(2025.1126更新)'!B:C,2,FALSE)</f>
        <v>ALT-A</v>
      </c>
      <c r="D3200" s="203">
        <f>VLOOKUP(B3200,'效期天數(2025.1126更新)'!B:E,4,0)</f>
        <v>210</v>
      </c>
      <c r="E3200" s="204" t="e">
        <f>VLOOKUP(F3200,'帳庫存(20260119  00點更新)'!C:I,7,0)</f>
        <v>#N/A</v>
      </c>
      <c r="F3200" s="296">
        <v>22526127</v>
      </c>
      <c r="G3200" s="295">
        <v>46100</v>
      </c>
      <c r="H3200" s="747" t="s">
        <v>8637</v>
      </c>
      <c r="J3200" s="352">
        <f t="shared" si="376"/>
        <v>46310</v>
      </c>
      <c r="K3200" s="203" t="s">
        <v>8468</v>
      </c>
      <c r="L3200" s="204">
        <v>8000</v>
      </c>
      <c r="M3200" s="204">
        <v>8240</v>
      </c>
      <c r="N3200" s="204">
        <f t="shared" si="377"/>
        <v>8240</v>
      </c>
      <c r="O3200" s="354">
        <f t="shared" si="381"/>
        <v>0</v>
      </c>
      <c r="KL3200" s="961"/>
      <c r="BPB3200" s="303">
        <v>8000</v>
      </c>
      <c r="BQE3200" s="303">
        <v>240</v>
      </c>
    </row>
    <row r="3201" spans="2:336 1774:1902" ht="45" customHeight="1">
      <c r="B3201" s="203">
        <v>5714400225</v>
      </c>
      <c r="C3201" s="203" t="str">
        <f>VLOOKUP(B3201,'效期天數(2025.1126更新)'!B:C,2,FALSE)</f>
        <v>ALT-A</v>
      </c>
      <c r="D3201" s="203">
        <f>VLOOKUP(B3201,'效期天數(2025.1126更新)'!B:E,4,0)</f>
        <v>210</v>
      </c>
      <c r="E3201" s="204" t="e">
        <f>VLOOKUP(F3201,'帳庫存(20260119  00點更新)'!C:I,7,0)</f>
        <v>#N/A</v>
      </c>
      <c r="F3201" s="296">
        <v>22526128</v>
      </c>
      <c r="G3201" s="295">
        <v>46100</v>
      </c>
      <c r="H3201" s="747" t="s">
        <v>8637</v>
      </c>
      <c r="J3201" s="352">
        <f t="shared" si="376"/>
        <v>46310</v>
      </c>
      <c r="K3201" s="203" t="s">
        <v>8468</v>
      </c>
      <c r="L3201" s="204">
        <v>8000</v>
      </c>
      <c r="M3201" s="204">
        <v>8350</v>
      </c>
      <c r="N3201" s="204">
        <f t="shared" si="377"/>
        <v>8350</v>
      </c>
      <c r="O3201" s="354">
        <f t="shared" si="381"/>
        <v>0</v>
      </c>
      <c r="KL3201" s="961"/>
      <c r="BPF3201" s="303">
        <v>3350</v>
      </c>
      <c r="BPN3201" s="303">
        <v>5000</v>
      </c>
    </row>
    <row r="3202" spans="2:336 1774:1902" ht="45" customHeight="1">
      <c r="B3202" s="203">
        <v>5714400225</v>
      </c>
      <c r="C3202" s="203" t="str">
        <f>VLOOKUP(B3202,'效期天數(2025.1126更新)'!B:C,2,FALSE)</f>
        <v>ALT-A</v>
      </c>
      <c r="D3202" s="203">
        <f>VLOOKUP(B3202,'效期天數(2025.1126更新)'!B:E,4,0)</f>
        <v>210</v>
      </c>
      <c r="E3202" s="204" t="e">
        <f>VLOOKUP(F3202,'帳庫存(20260119  00點更新)'!C:I,7,0)</f>
        <v>#N/A</v>
      </c>
      <c r="F3202" s="296">
        <v>22526131</v>
      </c>
      <c r="G3202" s="295">
        <v>46107</v>
      </c>
      <c r="H3202" s="762" t="s">
        <v>8667</v>
      </c>
      <c r="J3202" s="352">
        <f t="shared" si="376"/>
        <v>46317</v>
      </c>
      <c r="K3202" s="203" t="s">
        <v>8572</v>
      </c>
      <c r="L3202" s="204">
        <v>8000</v>
      </c>
      <c r="M3202" s="204">
        <v>8300</v>
      </c>
      <c r="N3202" s="204">
        <f t="shared" si="377"/>
        <v>8300</v>
      </c>
      <c r="O3202" s="354">
        <f t="shared" si="381"/>
        <v>0</v>
      </c>
      <c r="KL3202" s="961"/>
      <c r="BPT3202" s="303">
        <v>4000</v>
      </c>
      <c r="BQB3202" s="303">
        <v>4300</v>
      </c>
    </row>
    <row r="3203" spans="2:336 1774:1902" ht="45" customHeight="1">
      <c r="B3203" s="203">
        <v>5714400225</v>
      </c>
      <c r="C3203" s="203" t="str">
        <f>VLOOKUP(B3203,'效期天數(2025.1126更新)'!B:C,2,FALSE)</f>
        <v>ALT-A</v>
      </c>
      <c r="D3203" s="203">
        <f>VLOOKUP(B3203,'效期天數(2025.1126更新)'!B:E,4,0)</f>
        <v>210</v>
      </c>
      <c r="E3203" s="204" t="e">
        <f>VLOOKUP(F3203,'帳庫存(20260119  00點更新)'!C:I,7,0)</f>
        <v>#N/A</v>
      </c>
      <c r="F3203" s="296">
        <v>22526132</v>
      </c>
      <c r="G3203" s="295">
        <v>46107</v>
      </c>
      <c r="H3203" s="762" t="s">
        <v>8667</v>
      </c>
      <c r="J3203" s="352">
        <f t="shared" si="376"/>
        <v>46317</v>
      </c>
      <c r="K3203" s="203" t="s">
        <v>8572</v>
      </c>
      <c r="L3203" s="204">
        <v>8000</v>
      </c>
      <c r="M3203" s="204">
        <v>8300</v>
      </c>
      <c r="N3203" s="204">
        <f t="shared" si="377"/>
        <v>8300</v>
      </c>
      <c r="O3203" s="354">
        <f t="shared" si="381"/>
        <v>0</v>
      </c>
      <c r="KL3203" s="961"/>
      <c r="BPV3203" s="303">
        <v>8000</v>
      </c>
      <c r="BUD3203" s="303">
        <v>300</v>
      </c>
    </row>
    <row r="3204" spans="2:336 1774:1902" ht="45" customHeight="1">
      <c r="B3204" s="203">
        <v>5714400225</v>
      </c>
      <c r="C3204" s="203" t="str">
        <f>VLOOKUP(B3204,'效期天數(2025.1126更新)'!B:C,2,FALSE)</f>
        <v>ALT-A</v>
      </c>
      <c r="D3204" s="203">
        <f>VLOOKUP(B3204,'效期天數(2025.1126更新)'!B:E,4,0)</f>
        <v>210</v>
      </c>
      <c r="E3204" s="204" t="e">
        <f>VLOOKUP(F3204,'帳庫存(20260119  00點更新)'!C:I,7,0)</f>
        <v>#N/A</v>
      </c>
      <c r="F3204" s="296">
        <v>22526133</v>
      </c>
      <c r="G3204" s="295">
        <v>46107</v>
      </c>
      <c r="H3204" s="762" t="s">
        <v>8667</v>
      </c>
      <c r="J3204" s="352">
        <f t="shared" si="376"/>
        <v>46317</v>
      </c>
      <c r="K3204" s="203" t="s">
        <v>8572</v>
      </c>
      <c r="L3204" s="204">
        <v>8000</v>
      </c>
      <c r="M3204" s="204">
        <v>8200</v>
      </c>
      <c r="N3204" s="204">
        <f t="shared" si="377"/>
        <v>8240</v>
      </c>
      <c r="O3204" s="354">
        <f>M3204-N3204+LX3204</f>
        <v>200</v>
      </c>
      <c r="KL3204" s="961"/>
      <c r="LX3204" s="944">
        <v>240</v>
      </c>
      <c r="BQF3204" s="303">
        <v>6000</v>
      </c>
      <c r="BQQ3204" s="303">
        <v>1000</v>
      </c>
      <c r="BRU3204" s="303">
        <v>1000</v>
      </c>
      <c r="BUD3204" s="303">
        <v>240</v>
      </c>
    </row>
    <row r="3205" spans="2:336 1774:1902" ht="45" customHeight="1">
      <c r="B3205" s="203">
        <v>5714400225</v>
      </c>
      <c r="C3205" s="203" t="str">
        <f>VLOOKUP(B3205,'效期天數(2025.1126更新)'!B:C,2,FALSE)</f>
        <v>ALT-A</v>
      </c>
      <c r="D3205" s="203">
        <f>VLOOKUP(B3205,'效期天數(2025.1126更新)'!B:E,4,0)</f>
        <v>210</v>
      </c>
      <c r="E3205" s="204" t="e">
        <f>VLOOKUP(F3205,'帳庫存(20260119  00點更新)'!C:I,7,0)</f>
        <v>#N/A</v>
      </c>
      <c r="F3205" s="296">
        <v>22526134</v>
      </c>
      <c r="G3205" s="295">
        <v>46107</v>
      </c>
      <c r="H3205" s="762" t="s">
        <v>8667</v>
      </c>
      <c r="J3205" s="352">
        <f t="shared" si="376"/>
        <v>46317</v>
      </c>
      <c r="K3205" s="203" t="s">
        <v>8572</v>
      </c>
      <c r="L3205" s="204">
        <v>8000</v>
      </c>
      <c r="M3205" s="204">
        <v>8140</v>
      </c>
      <c r="N3205" s="204">
        <f t="shared" si="377"/>
        <v>8140</v>
      </c>
      <c r="O3205" s="354">
        <f t="shared" ref="O3205:O3226" si="382">M3205-N3205</f>
        <v>0</v>
      </c>
      <c r="KL3205" s="961"/>
      <c r="BQQ3205" s="303">
        <v>8140</v>
      </c>
    </row>
    <row r="3206" spans="2:336 1774:1902" ht="45" customHeight="1">
      <c r="B3206" s="203">
        <v>5714400225</v>
      </c>
      <c r="C3206" s="203" t="str">
        <f>VLOOKUP(B3206,'效期天數(2025.1126更新)'!B:C,2,FALSE)</f>
        <v>ALT-A</v>
      </c>
      <c r="D3206" s="203">
        <f>VLOOKUP(B3206,'效期天數(2025.1126更新)'!B:E,4,0)</f>
        <v>210</v>
      </c>
      <c r="E3206" s="204" t="e">
        <f>VLOOKUP(F3206,'帳庫存(20260119  00點更新)'!C:I,7,0)</f>
        <v>#N/A</v>
      </c>
      <c r="F3206" s="296">
        <v>22526151</v>
      </c>
      <c r="G3206" s="295">
        <v>46121</v>
      </c>
      <c r="H3206" s="547" t="s">
        <v>5063</v>
      </c>
      <c r="J3206" s="352">
        <f t="shared" si="376"/>
        <v>46331</v>
      </c>
      <c r="K3206" s="203" t="s">
        <v>8810</v>
      </c>
      <c r="L3206" s="204">
        <v>8000</v>
      </c>
      <c r="M3206" s="204">
        <v>8370</v>
      </c>
      <c r="N3206" s="204">
        <f t="shared" si="377"/>
        <v>8370</v>
      </c>
      <c r="O3206" s="354">
        <f t="shared" si="382"/>
        <v>0</v>
      </c>
      <c r="BQK3206" s="303">
        <v>8000</v>
      </c>
      <c r="BSU3206" s="303">
        <v>370</v>
      </c>
    </row>
    <row r="3207" spans="2:336 1774:1902" ht="45" customHeight="1">
      <c r="B3207" s="203">
        <v>5714400225</v>
      </c>
      <c r="C3207" s="203" t="str">
        <f>VLOOKUP(B3207,'效期天數(2025.1126更新)'!B:C,2,FALSE)</f>
        <v>ALT-A</v>
      </c>
      <c r="D3207" s="203">
        <f>VLOOKUP(B3207,'效期天數(2025.1126更新)'!B:E,4,0)</f>
        <v>210</v>
      </c>
      <c r="E3207" s="204" t="e">
        <f>VLOOKUP(F3207,'帳庫存(20260119  00點更新)'!C:I,7,0)</f>
        <v>#N/A</v>
      </c>
      <c r="F3207" s="296">
        <v>22526152</v>
      </c>
      <c r="G3207" s="295">
        <v>46121</v>
      </c>
      <c r="H3207" s="547" t="s">
        <v>5063</v>
      </c>
      <c r="J3207" s="352">
        <f t="shared" si="376"/>
        <v>46331</v>
      </c>
      <c r="K3207" s="203" t="s">
        <v>8810</v>
      </c>
      <c r="L3207" s="204">
        <v>8000</v>
      </c>
      <c r="M3207" s="204">
        <v>8210</v>
      </c>
      <c r="N3207" s="204">
        <f t="shared" si="377"/>
        <v>8210</v>
      </c>
      <c r="O3207" s="354">
        <f t="shared" si="382"/>
        <v>0</v>
      </c>
      <c r="BQK3207" s="303">
        <v>2000</v>
      </c>
      <c r="BQO3207" s="303">
        <v>6000</v>
      </c>
      <c r="BSU3207" s="303">
        <v>210</v>
      </c>
    </row>
    <row r="3208" spans="2:336 1774:1902" ht="45" customHeight="1">
      <c r="B3208" s="203">
        <v>5714400225</v>
      </c>
      <c r="C3208" s="203" t="str">
        <f>VLOOKUP(B3208,'效期天數(2025.1126更新)'!B:C,2,FALSE)</f>
        <v>ALT-A</v>
      </c>
      <c r="D3208" s="203">
        <f>VLOOKUP(B3208,'效期天數(2025.1126更新)'!B:E,4,0)</f>
        <v>210</v>
      </c>
      <c r="E3208" s="204" t="e">
        <f>VLOOKUP(F3208,'帳庫存(20260119  00點更新)'!C:I,7,0)</f>
        <v>#N/A</v>
      </c>
      <c r="F3208" s="296">
        <v>22526153</v>
      </c>
      <c r="G3208" s="295">
        <v>46121</v>
      </c>
      <c r="H3208" s="547" t="s">
        <v>5063</v>
      </c>
      <c r="J3208" s="352">
        <f t="shared" ref="J3208:J3271" si="383">G3208+D3208</f>
        <v>46331</v>
      </c>
      <c r="K3208" s="203" t="s">
        <v>8810</v>
      </c>
      <c r="L3208" s="204">
        <v>8000</v>
      </c>
      <c r="M3208" s="204">
        <v>8080</v>
      </c>
      <c r="N3208" s="204">
        <f t="shared" ref="N3208:N3271" si="384">SUM(NS3208:XFD3208)</f>
        <v>7000</v>
      </c>
      <c r="O3208" s="354">
        <f t="shared" si="382"/>
        <v>1080</v>
      </c>
      <c r="BQO3208" s="303">
        <v>7000</v>
      </c>
    </row>
    <row r="3209" spans="2:336 1774:1902" ht="45" customHeight="1">
      <c r="B3209" s="203">
        <v>5714400225</v>
      </c>
      <c r="C3209" s="203" t="str">
        <f>VLOOKUP(B3209,'效期天數(2025.1126更新)'!B:C,2,FALSE)</f>
        <v>ALT-A</v>
      </c>
      <c r="D3209" s="203">
        <f>VLOOKUP(B3209,'效期天數(2025.1126更新)'!B:E,4,0)</f>
        <v>210</v>
      </c>
      <c r="E3209" s="204" t="e">
        <f>VLOOKUP(F3209,'帳庫存(20260119  00點更新)'!C:I,7,0)</f>
        <v>#N/A</v>
      </c>
      <c r="F3209" s="296">
        <v>22526154</v>
      </c>
      <c r="G3209" s="295">
        <v>46121</v>
      </c>
      <c r="H3209" s="547" t="s">
        <v>5063</v>
      </c>
      <c r="J3209" s="352">
        <f t="shared" si="383"/>
        <v>46331</v>
      </c>
      <c r="K3209" s="203" t="s">
        <v>8810</v>
      </c>
      <c r="L3209" s="204">
        <v>8000</v>
      </c>
      <c r="M3209" s="204">
        <v>8210</v>
      </c>
      <c r="N3209" s="204">
        <f t="shared" si="384"/>
        <v>8210</v>
      </c>
      <c r="O3209" s="354">
        <f t="shared" si="382"/>
        <v>0</v>
      </c>
      <c r="BSU3209" s="303">
        <v>6210</v>
      </c>
      <c r="BTC3209" s="303">
        <v>2000</v>
      </c>
    </row>
    <row r="3210" spans="2:336 1774:1902" ht="45" customHeight="1">
      <c r="B3210" s="203">
        <v>5714400225</v>
      </c>
      <c r="C3210" s="203" t="str">
        <f>VLOOKUP(B3210,'效期天數(2025.1126更新)'!B:C,2,FALSE)</f>
        <v>ALT-A</v>
      </c>
      <c r="D3210" s="203">
        <f>VLOOKUP(B3210,'效期天數(2025.1126更新)'!B:E,4,0)</f>
        <v>210</v>
      </c>
      <c r="E3210" s="204" t="e">
        <f>VLOOKUP(F3210,'帳庫存(20260119  00點更新)'!C:I,7,0)</f>
        <v>#N/A</v>
      </c>
      <c r="F3210" s="296">
        <v>22526155</v>
      </c>
      <c r="G3210" s="295">
        <v>46123</v>
      </c>
      <c r="H3210" s="519" t="s">
        <v>5034</v>
      </c>
      <c r="J3210" s="352">
        <f t="shared" si="383"/>
        <v>46333</v>
      </c>
      <c r="K3210" s="203" t="s">
        <v>8867</v>
      </c>
      <c r="L3210" s="204">
        <v>8000</v>
      </c>
      <c r="M3210" s="204">
        <v>8570</v>
      </c>
      <c r="N3210" s="204">
        <f t="shared" si="384"/>
        <v>8570</v>
      </c>
      <c r="O3210" s="354">
        <f t="shared" si="382"/>
        <v>0</v>
      </c>
      <c r="BQT3210" s="303">
        <v>8000</v>
      </c>
      <c r="BTW3210" s="303">
        <v>570</v>
      </c>
    </row>
    <row r="3211" spans="2:336 1774:1902" ht="45" customHeight="1">
      <c r="B3211" s="203">
        <v>5714400225</v>
      </c>
      <c r="C3211" s="203" t="str">
        <f>VLOOKUP(B3211,'效期天數(2025.1126更新)'!B:C,2,FALSE)</f>
        <v>ALT-A</v>
      </c>
      <c r="D3211" s="203">
        <f>VLOOKUP(B3211,'效期天數(2025.1126更新)'!B:E,4,0)</f>
        <v>210</v>
      </c>
      <c r="E3211" s="204" t="e">
        <f>VLOOKUP(F3211,'帳庫存(20260119  00點更新)'!C:I,7,0)</f>
        <v>#N/A</v>
      </c>
      <c r="F3211" s="296">
        <v>22526156</v>
      </c>
      <c r="G3211" s="295">
        <v>46123</v>
      </c>
      <c r="H3211" s="519" t="s">
        <v>5034</v>
      </c>
      <c r="J3211" s="352">
        <f t="shared" si="383"/>
        <v>46333</v>
      </c>
      <c r="K3211" s="203" t="s">
        <v>8867</v>
      </c>
      <c r="L3211" s="204">
        <v>8000</v>
      </c>
      <c r="M3211" s="204">
        <v>8010</v>
      </c>
      <c r="N3211" s="204">
        <f t="shared" si="384"/>
        <v>8010</v>
      </c>
      <c r="O3211" s="354">
        <f t="shared" si="382"/>
        <v>0</v>
      </c>
      <c r="BQT3211" s="303">
        <v>2000</v>
      </c>
      <c r="BQW3211" s="303">
        <v>6010</v>
      </c>
    </row>
    <row r="3212" spans="2:336 1774:1902" ht="45" customHeight="1">
      <c r="B3212" s="203">
        <v>5714400225</v>
      </c>
      <c r="C3212" s="203" t="str">
        <f>VLOOKUP(B3212,'效期天數(2025.1126更新)'!B:C,2,FALSE)</f>
        <v>ALT-A</v>
      </c>
      <c r="D3212" s="203">
        <f>VLOOKUP(B3212,'效期天數(2025.1126更新)'!B:E,4,0)</f>
        <v>210</v>
      </c>
      <c r="E3212" s="204" t="e">
        <f>VLOOKUP(F3212,'帳庫存(20260119  00點更新)'!C:I,7,0)</f>
        <v>#N/A</v>
      </c>
      <c r="F3212" s="296">
        <v>22526157</v>
      </c>
      <c r="G3212" s="295">
        <v>46123</v>
      </c>
      <c r="H3212" s="519" t="s">
        <v>5034</v>
      </c>
      <c r="J3212" s="352">
        <f t="shared" si="383"/>
        <v>46333</v>
      </c>
      <c r="K3212" s="203" t="s">
        <v>8867</v>
      </c>
      <c r="L3212" s="204">
        <v>8000</v>
      </c>
      <c r="M3212" s="204">
        <v>8150</v>
      </c>
      <c r="N3212" s="204">
        <f t="shared" si="384"/>
        <v>8150</v>
      </c>
      <c r="O3212" s="354">
        <f t="shared" si="382"/>
        <v>0</v>
      </c>
      <c r="BQW3212" s="303">
        <v>4000</v>
      </c>
      <c r="BQZ3212" s="303">
        <v>4150</v>
      </c>
    </row>
    <row r="3213" spans="2:336 1774:1902" ht="45" customHeight="1">
      <c r="B3213" s="203">
        <v>5714400225</v>
      </c>
      <c r="C3213" s="203" t="str">
        <f>VLOOKUP(B3213,'效期天數(2025.1126更新)'!B:C,2,FALSE)</f>
        <v>ALT-A</v>
      </c>
      <c r="D3213" s="203">
        <f>VLOOKUP(B3213,'效期天數(2025.1126更新)'!B:E,4,0)</f>
        <v>210</v>
      </c>
      <c r="E3213" s="204" t="e">
        <f>VLOOKUP(F3213,'帳庫存(20260119  00點更新)'!C:I,7,0)</f>
        <v>#N/A</v>
      </c>
      <c r="F3213" s="296">
        <v>22526158</v>
      </c>
      <c r="G3213" s="295">
        <v>46123</v>
      </c>
      <c r="H3213" s="519" t="s">
        <v>5034</v>
      </c>
      <c r="J3213" s="352">
        <f t="shared" si="383"/>
        <v>46333</v>
      </c>
      <c r="K3213" s="203" t="s">
        <v>8867</v>
      </c>
      <c r="L3213" s="204">
        <v>8000</v>
      </c>
      <c r="M3213" s="204">
        <v>8080</v>
      </c>
      <c r="N3213" s="204">
        <f t="shared" si="384"/>
        <v>8080</v>
      </c>
      <c r="O3213" s="354">
        <f t="shared" si="382"/>
        <v>0</v>
      </c>
      <c r="BQZ3213" s="303">
        <v>6000</v>
      </c>
      <c r="BUD3213" s="303">
        <v>2080</v>
      </c>
    </row>
    <row r="3214" spans="2:336 1774:1902" ht="45" customHeight="1">
      <c r="B3214" s="203">
        <v>5714400225</v>
      </c>
      <c r="C3214" s="203" t="str">
        <f>VLOOKUP(B3214,'效期天數(2025.1126更新)'!B:C,2,FALSE)</f>
        <v>ALT-A</v>
      </c>
      <c r="D3214" s="203">
        <f>VLOOKUP(B3214,'效期天數(2025.1126更新)'!B:E,4,0)</f>
        <v>210</v>
      </c>
      <c r="E3214" s="204" t="e">
        <f>VLOOKUP(F3214,'帳庫存(20260119  00點更新)'!C:I,7,0)</f>
        <v>#N/A</v>
      </c>
      <c r="F3214" s="296">
        <v>22526161</v>
      </c>
      <c r="G3214" s="295">
        <v>46127</v>
      </c>
      <c r="H3214" s="912" t="s">
        <v>9086</v>
      </c>
      <c r="J3214" s="352">
        <f t="shared" si="383"/>
        <v>46337</v>
      </c>
      <c r="K3214" s="203" t="s">
        <v>8987</v>
      </c>
      <c r="L3214" s="204">
        <v>8000</v>
      </c>
      <c r="M3214" s="204">
        <v>8310</v>
      </c>
      <c r="N3214" s="204">
        <f t="shared" si="384"/>
        <v>8000</v>
      </c>
      <c r="O3214" s="354">
        <f t="shared" si="382"/>
        <v>310</v>
      </c>
      <c r="BRA3214" s="303">
        <v>8000</v>
      </c>
    </row>
    <row r="3215" spans="2:336 1774:1902" ht="45" customHeight="1">
      <c r="B3215" s="203">
        <v>5714400225</v>
      </c>
      <c r="C3215" s="203" t="str">
        <f>VLOOKUP(B3215,'效期天數(2025.1126更新)'!B:C,2,FALSE)</f>
        <v>ALT-A</v>
      </c>
      <c r="D3215" s="203">
        <f>VLOOKUP(B3215,'效期天數(2025.1126更新)'!B:E,4,0)</f>
        <v>210</v>
      </c>
      <c r="E3215" s="204" t="e">
        <f>VLOOKUP(F3215,'帳庫存(20260119  00點更新)'!C:I,7,0)</f>
        <v>#N/A</v>
      </c>
      <c r="F3215" s="296">
        <v>22526162</v>
      </c>
      <c r="G3215" s="295">
        <v>46127</v>
      </c>
      <c r="H3215" s="912" t="s">
        <v>9086</v>
      </c>
      <c r="J3215" s="352">
        <f t="shared" si="383"/>
        <v>46337</v>
      </c>
      <c r="K3215" s="203" t="s">
        <v>8987</v>
      </c>
      <c r="L3215" s="204">
        <v>8000</v>
      </c>
      <c r="M3215" s="204">
        <v>8200</v>
      </c>
      <c r="N3215" s="204">
        <f t="shared" si="384"/>
        <v>8000</v>
      </c>
      <c r="O3215" s="354">
        <f t="shared" si="382"/>
        <v>200</v>
      </c>
      <c r="BRA3215" s="303">
        <v>8000</v>
      </c>
    </row>
    <row r="3216" spans="2:336 1774:1902" ht="45" customHeight="1">
      <c r="B3216" s="203">
        <v>5714400225</v>
      </c>
      <c r="C3216" s="203" t="str">
        <f>VLOOKUP(B3216,'效期天數(2025.1126更新)'!B:C,2,FALSE)</f>
        <v>ALT-A</v>
      </c>
      <c r="D3216" s="203">
        <f>VLOOKUP(B3216,'效期天數(2025.1126更新)'!B:E,4,0)</f>
        <v>210</v>
      </c>
      <c r="E3216" s="204" t="e">
        <f>VLOOKUP(F3216,'帳庫存(20260119  00點更新)'!C:I,7,0)</f>
        <v>#N/A</v>
      </c>
      <c r="F3216" s="296">
        <v>22526163</v>
      </c>
      <c r="G3216" s="295">
        <v>46127</v>
      </c>
      <c r="H3216" s="912" t="s">
        <v>9086</v>
      </c>
      <c r="J3216" s="352">
        <f t="shared" si="383"/>
        <v>46337</v>
      </c>
      <c r="K3216" s="203" t="s">
        <v>8987</v>
      </c>
      <c r="L3216" s="204">
        <v>8000</v>
      </c>
      <c r="M3216" s="204">
        <v>8100</v>
      </c>
      <c r="N3216" s="204">
        <f t="shared" si="384"/>
        <v>8100</v>
      </c>
      <c r="O3216" s="354">
        <f t="shared" si="382"/>
        <v>0</v>
      </c>
      <c r="BRA3216" s="303">
        <v>2000</v>
      </c>
      <c r="BRB3216" s="303">
        <v>6100</v>
      </c>
    </row>
    <row r="3217" spans="2:375 1822:1908" ht="45" customHeight="1">
      <c r="B3217" s="203">
        <v>5714400225</v>
      </c>
      <c r="C3217" s="203" t="str">
        <f>VLOOKUP(B3217,'效期天數(2025.1126更新)'!B:C,2,FALSE)</f>
        <v>ALT-A</v>
      </c>
      <c r="D3217" s="203">
        <f>VLOOKUP(B3217,'效期天數(2025.1126更新)'!B:E,4,0)</f>
        <v>210</v>
      </c>
      <c r="E3217" s="204" t="e">
        <f>VLOOKUP(F3217,'帳庫存(20260119  00點更新)'!C:I,7,0)</f>
        <v>#N/A</v>
      </c>
      <c r="F3217" s="296">
        <v>22526164</v>
      </c>
      <c r="G3217" s="295">
        <v>46127</v>
      </c>
      <c r="H3217" s="912" t="s">
        <v>9086</v>
      </c>
      <c r="J3217" s="352">
        <f t="shared" si="383"/>
        <v>46337</v>
      </c>
      <c r="K3217" s="203" t="s">
        <v>8987</v>
      </c>
      <c r="L3217" s="204">
        <v>8000</v>
      </c>
      <c r="M3217" s="204">
        <v>8210</v>
      </c>
      <c r="N3217" s="204">
        <f t="shared" si="384"/>
        <v>8000</v>
      </c>
      <c r="O3217" s="354">
        <f t="shared" si="382"/>
        <v>210</v>
      </c>
      <c r="BRB3217" s="303">
        <v>4000</v>
      </c>
      <c r="BRM3217" s="303">
        <v>4000</v>
      </c>
    </row>
    <row r="3218" spans="2:375 1822:1908" ht="45" customHeight="1">
      <c r="B3218" s="203">
        <v>5714400225</v>
      </c>
      <c r="C3218" s="203" t="str">
        <f>VLOOKUP(B3218,'效期天數(2025.1126更新)'!B:C,2,FALSE)</f>
        <v>ALT-A</v>
      </c>
      <c r="D3218" s="203">
        <f>VLOOKUP(B3218,'效期天數(2025.1126更新)'!B:E,4,0)</f>
        <v>210</v>
      </c>
      <c r="E3218" s="204" t="e">
        <f>VLOOKUP(F3218,'帳庫存(20260119  00點更新)'!C:I,7,0)</f>
        <v>#N/A</v>
      </c>
      <c r="F3218" s="296">
        <v>22526171</v>
      </c>
      <c r="G3218" s="295">
        <v>46133</v>
      </c>
      <c r="H3218" s="912" t="s">
        <v>9307</v>
      </c>
      <c r="J3218" s="352">
        <f t="shared" si="383"/>
        <v>46343</v>
      </c>
      <c r="K3218" s="203" t="s">
        <v>9138</v>
      </c>
      <c r="L3218" s="204">
        <v>8000</v>
      </c>
      <c r="M3218" s="204">
        <v>8320</v>
      </c>
      <c r="N3218" s="204">
        <f t="shared" si="384"/>
        <v>8320</v>
      </c>
      <c r="O3218" s="354">
        <f t="shared" si="382"/>
        <v>0</v>
      </c>
      <c r="BRF3218" s="303">
        <v>2000</v>
      </c>
      <c r="BRG3218" s="303">
        <v>6000</v>
      </c>
      <c r="BTV3218" s="303">
        <v>320</v>
      </c>
    </row>
    <row r="3219" spans="2:375 1822:1908" ht="45" customHeight="1">
      <c r="B3219" s="203">
        <v>5714400225</v>
      </c>
      <c r="C3219" s="203" t="str">
        <f>VLOOKUP(B3219,'效期天數(2025.1126更新)'!B:C,2,FALSE)</f>
        <v>ALT-A</v>
      </c>
      <c r="D3219" s="203">
        <f>VLOOKUP(B3219,'效期天數(2025.1126更新)'!B:E,4,0)</f>
        <v>210</v>
      </c>
      <c r="E3219" s="204" t="e">
        <f>VLOOKUP(F3219,'帳庫存(20260119  00點更新)'!C:I,7,0)</f>
        <v>#N/A</v>
      </c>
      <c r="F3219" s="296">
        <v>22526172</v>
      </c>
      <c r="G3219" s="295">
        <v>46133</v>
      </c>
      <c r="H3219" s="912" t="s">
        <v>9307</v>
      </c>
      <c r="J3219" s="352">
        <f t="shared" si="383"/>
        <v>46343</v>
      </c>
      <c r="K3219" s="203" t="s">
        <v>9138</v>
      </c>
      <c r="L3219" s="204">
        <v>8000</v>
      </c>
      <c r="M3219" s="204">
        <v>8010</v>
      </c>
      <c r="N3219" s="204">
        <f t="shared" si="384"/>
        <v>8010</v>
      </c>
      <c r="O3219" s="354">
        <f t="shared" si="382"/>
        <v>0</v>
      </c>
      <c r="BRF3219" s="303">
        <v>8010</v>
      </c>
    </row>
    <row r="3220" spans="2:375 1822:1908" ht="45" customHeight="1">
      <c r="B3220" s="203">
        <v>5714400225</v>
      </c>
      <c r="C3220" s="203" t="str">
        <f>VLOOKUP(B3220,'效期天數(2025.1126更新)'!B:C,2,FALSE)</f>
        <v>ALT-A</v>
      </c>
      <c r="D3220" s="203">
        <f>VLOOKUP(B3220,'效期天數(2025.1126更新)'!B:E,4,0)</f>
        <v>210</v>
      </c>
      <c r="E3220" s="204" t="e">
        <f>VLOOKUP(F3220,'帳庫存(20260119  00點更新)'!C:I,7,0)</f>
        <v>#N/A</v>
      </c>
      <c r="F3220" s="296">
        <v>22526173</v>
      </c>
      <c r="G3220" s="295">
        <v>46133</v>
      </c>
      <c r="H3220" s="912" t="s">
        <v>9307</v>
      </c>
      <c r="J3220" s="352">
        <f t="shared" si="383"/>
        <v>46343</v>
      </c>
      <c r="K3220" s="203" t="s">
        <v>9138</v>
      </c>
      <c r="L3220" s="204">
        <v>8000</v>
      </c>
      <c r="M3220" s="204">
        <v>8260</v>
      </c>
      <c r="N3220" s="204">
        <f t="shared" si="384"/>
        <v>8260</v>
      </c>
      <c r="O3220" s="354">
        <f t="shared" si="382"/>
        <v>0</v>
      </c>
      <c r="BRG3220" s="303">
        <v>4000</v>
      </c>
      <c r="BRL3220" s="303">
        <v>4000</v>
      </c>
      <c r="BTV3220" s="303">
        <v>260</v>
      </c>
    </row>
    <row r="3221" spans="2:375 1822:1908" ht="45" customHeight="1">
      <c r="B3221" s="203">
        <v>5714400225</v>
      </c>
      <c r="C3221" s="203" t="str">
        <f>VLOOKUP(B3221,'效期天數(2025.1126更新)'!B:C,2,FALSE)</f>
        <v>ALT-A</v>
      </c>
      <c r="D3221" s="203">
        <f>VLOOKUP(B3221,'效期天數(2025.1126更新)'!B:E,4,0)</f>
        <v>210</v>
      </c>
      <c r="E3221" s="204" t="e">
        <f>VLOOKUP(F3221,'帳庫存(20260119  00點更新)'!C:I,7,0)</f>
        <v>#N/A</v>
      </c>
      <c r="F3221" s="296">
        <v>22526174</v>
      </c>
      <c r="G3221" s="295">
        <v>46133</v>
      </c>
      <c r="H3221" s="912" t="s">
        <v>9307</v>
      </c>
      <c r="J3221" s="352">
        <f t="shared" si="383"/>
        <v>46343</v>
      </c>
      <c r="K3221" s="203" t="s">
        <v>9138</v>
      </c>
      <c r="L3221" s="204">
        <v>8000</v>
      </c>
      <c r="M3221" s="204">
        <v>8240</v>
      </c>
      <c r="N3221" s="204">
        <f t="shared" si="384"/>
        <v>8240</v>
      </c>
      <c r="O3221" s="354">
        <f t="shared" si="382"/>
        <v>0</v>
      </c>
      <c r="BRL3221" s="303">
        <v>1000</v>
      </c>
      <c r="BRM3221" s="303">
        <v>7000</v>
      </c>
      <c r="BTV3221" s="303">
        <v>240</v>
      </c>
    </row>
    <row r="3222" spans="2:375 1822:1908" ht="45" customHeight="1">
      <c r="B3222" s="203">
        <v>5714400225</v>
      </c>
      <c r="C3222" s="203" t="str">
        <f>VLOOKUP(B3222,'效期天數(2025.1126更新)'!B:C,2,FALSE)</f>
        <v>ALT-A</v>
      </c>
      <c r="D3222" s="203">
        <f>VLOOKUP(B3222,'效期天數(2025.1126更新)'!B:E,4,0)</f>
        <v>210</v>
      </c>
      <c r="E3222" s="204" t="e">
        <f>VLOOKUP(F3222,'帳庫存(20260119  00點更新)'!C:I,7,0)</f>
        <v>#N/A</v>
      </c>
      <c r="F3222" s="296">
        <v>22526175</v>
      </c>
      <c r="G3222" s="295">
        <v>46134</v>
      </c>
      <c r="H3222" s="538" t="s">
        <v>9301</v>
      </c>
      <c r="J3222" s="352">
        <f t="shared" si="383"/>
        <v>46344</v>
      </c>
      <c r="K3222" s="203" t="s">
        <v>9152</v>
      </c>
      <c r="L3222" s="204">
        <v>8000</v>
      </c>
      <c r="M3222" s="204">
        <v>8310</v>
      </c>
      <c r="N3222" s="204">
        <f t="shared" si="384"/>
        <v>8310</v>
      </c>
      <c r="O3222" s="354">
        <f t="shared" si="382"/>
        <v>0</v>
      </c>
      <c r="BRO3222" s="303">
        <v>7000</v>
      </c>
      <c r="BTU3222" s="342">
        <v>1310</v>
      </c>
    </row>
    <row r="3223" spans="2:375 1822:1908" ht="45" customHeight="1">
      <c r="B3223" s="203">
        <v>5714400225</v>
      </c>
      <c r="C3223" s="203" t="str">
        <f>VLOOKUP(B3223,'效期天數(2025.1126更新)'!B:C,2,FALSE)</f>
        <v>ALT-A</v>
      </c>
      <c r="D3223" s="203">
        <f>VLOOKUP(B3223,'效期天數(2025.1126更新)'!B:E,4,0)</f>
        <v>210</v>
      </c>
      <c r="E3223" s="204" t="e">
        <f>VLOOKUP(F3223,'帳庫存(20260119  00點更新)'!C:I,7,0)</f>
        <v>#N/A</v>
      </c>
      <c r="F3223" s="296">
        <v>22526176</v>
      </c>
      <c r="G3223" s="295">
        <v>46134</v>
      </c>
      <c r="H3223" s="538" t="s">
        <v>9301</v>
      </c>
      <c r="J3223" s="352">
        <f t="shared" si="383"/>
        <v>46344</v>
      </c>
      <c r="K3223" s="203" t="s">
        <v>9152</v>
      </c>
      <c r="L3223" s="204">
        <v>8000</v>
      </c>
      <c r="M3223" s="204">
        <v>8170</v>
      </c>
      <c r="N3223" s="204">
        <f t="shared" si="384"/>
        <v>8170</v>
      </c>
      <c r="O3223" s="354">
        <f t="shared" si="382"/>
        <v>0</v>
      </c>
      <c r="BRO3223" s="303">
        <v>4000</v>
      </c>
      <c r="BRT3223" s="303">
        <v>4170</v>
      </c>
    </row>
    <row r="3224" spans="2:375 1822:1908" ht="45" customHeight="1">
      <c r="B3224" s="203">
        <v>5714400225</v>
      </c>
      <c r="C3224" s="203" t="str">
        <f>VLOOKUP(B3224,'效期天數(2025.1126更新)'!B:C,2,FALSE)</f>
        <v>ALT-A</v>
      </c>
      <c r="D3224" s="203">
        <f>VLOOKUP(B3224,'效期天數(2025.1126更新)'!B:E,4,0)</f>
        <v>210</v>
      </c>
      <c r="E3224" s="204" t="e">
        <f>VLOOKUP(F3224,'帳庫存(20260119  00點更新)'!C:I,7,0)</f>
        <v>#N/A</v>
      </c>
      <c r="F3224" s="296">
        <v>22526177</v>
      </c>
      <c r="G3224" s="295">
        <v>46134</v>
      </c>
      <c r="H3224" s="538" t="s">
        <v>9301</v>
      </c>
      <c r="J3224" s="352">
        <f t="shared" si="383"/>
        <v>46344</v>
      </c>
      <c r="K3224" s="203" t="s">
        <v>9152</v>
      </c>
      <c r="L3224" s="204">
        <v>8000</v>
      </c>
      <c r="M3224" s="204">
        <v>8250</v>
      </c>
      <c r="N3224" s="204">
        <f t="shared" si="384"/>
        <v>8250</v>
      </c>
      <c r="O3224" s="354">
        <f t="shared" si="382"/>
        <v>0</v>
      </c>
      <c r="BRT3224" s="303">
        <v>6000</v>
      </c>
      <c r="BSB3224" s="303">
        <v>2000</v>
      </c>
      <c r="BTU3224" s="342">
        <v>250</v>
      </c>
    </row>
    <row r="3225" spans="2:375 1822:1908" ht="45" customHeight="1">
      <c r="B3225" s="203">
        <v>5714400225</v>
      </c>
      <c r="C3225" s="203" t="str">
        <f>VLOOKUP(B3225,'效期天數(2025.1126更新)'!B:C,2,FALSE)</f>
        <v>ALT-A</v>
      </c>
      <c r="D3225" s="203">
        <f>VLOOKUP(B3225,'效期天數(2025.1126更新)'!B:E,4,0)</f>
        <v>210</v>
      </c>
      <c r="E3225" s="204" t="e">
        <f>VLOOKUP(F3225,'帳庫存(20260119  00點更新)'!C:I,7,0)</f>
        <v>#N/A</v>
      </c>
      <c r="F3225" s="296">
        <v>22526178</v>
      </c>
      <c r="G3225" s="295">
        <v>46134</v>
      </c>
      <c r="H3225" s="538" t="s">
        <v>9301</v>
      </c>
      <c r="J3225" s="352">
        <f t="shared" si="383"/>
        <v>46344</v>
      </c>
      <c r="K3225" s="203" t="s">
        <v>9152</v>
      </c>
      <c r="L3225" s="204">
        <v>8000</v>
      </c>
      <c r="M3225" s="204">
        <v>8140</v>
      </c>
      <c r="N3225" s="204">
        <f t="shared" si="384"/>
        <v>8140</v>
      </c>
      <c r="O3225" s="354">
        <f t="shared" si="382"/>
        <v>0</v>
      </c>
      <c r="BSB3225" s="303">
        <v>8140</v>
      </c>
    </row>
    <row r="3226" spans="2:375 1822:1908" ht="45" customHeight="1">
      <c r="B3226" s="203">
        <v>5714400225</v>
      </c>
      <c r="C3226" s="203" t="str">
        <f>VLOOKUP(B3226,'效期天數(2025.1126更新)'!B:C,2,FALSE)</f>
        <v>ALT-A</v>
      </c>
      <c r="D3226" s="203">
        <f>VLOOKUP(B3226,'效期天數(2025.1126更新)'!B:E,4,0)</f>
        <v>210</v>
      </c>
      <c r="E3226" s="204" t="e">
        <f>VLOOKUP(F3226,'帳庫存(20260119  00點更新)'!C:I,7,0)</f>
        <v>#N/A</v>
      </c>
      <c r="F3226" s="296" t="s">
        <v>9220</v>
      </c>
      <c r="G3226" s="295">
        <v>46137</v>
      </c>
      <c r="H3226" s="548" t="s">
        <v>9302</v>
      </c>
      <c r="J3226" s="352">
        <f t="shared" si="383"/>
        <v>46347</v>
      </c>
      <c r="K3226" s="203" t="s">
        <v>9219</v>
      </c>
      <c r="L3226" s="204">
        <v>8000</v>
      </c>
      <c r="M3226" s="204">
        <v>7920</v>
      </c>
      <c r="N3226" s="204">
        <f t="shared" si="384"/>
        <v>7920</v>
      </c>
      <c r="O3226" s="354">
        <f t="shared" si="382"/>
        <v>0</v>
      </c>
      <c r="BSI3226" s="303">
        <v>7000</v>
      </c>
      <c r="BTX3226" s="303">
        <v>920</v>
      </c>
    </row>
    <row r="3227" spans="2:375 1822:1908" ht="45" customHeight="1">
      <c r="B3227" s="203">
        <v>5714400225</v>
      </c>
      <c r="C3227" s="203" t="str">
        <f>VLOOKUP(B3227,'效期天數(2025.1126更新)'!B:C,2,FALSE)</f>
        <v>ALT-A</v>
      </c>
      <c r="D3227" s="203">
        <f>VLOOKUP(B3227,'效期天數(2025.1126更新)'!B:E,4,0)</f>
        <v>210</v>
      </c>
      <c r="E3227" s="204" t="e">
        <f>VLOOKUP(F3227,'帳庫存(20260119  00點更新)'!C:I,7,0)</f>
        <v>#N/A</v>
      </c>
      <c r="F3227" s="296" t="s">
        <v>9221</v>
      </c>
      <c r="G3227" s="295">
        <v>46137</v>
      </c>
      <c r="H3227" s="548" t="s">
        <v>9302</v>
      </c>
      <c r="J3227" s="352">
        <f t="shared" si="383"/>
        <v>46347</v>
      </c>
      <c r="K3227" s="203" t="s">
        <v>9219</v>
      </c>
      <c r="L3227" s="204">
        <v>8000</v>
      </c>
      <c r="M3227" s="204">
        <v>7930</v>
      </c>
      <c r="N3227" s="204">
        <f t="shared" si="384"/>
        <v>7930</v>
      </c>
      <c r="O3227" s="354">
        <f>M3227-N3227+NF3227</f>
        <v>770</v>
      </c>
      <c r="NF3227" s="651">
        <v>770</v>
      </c>
      <c r="BSI3227" s="303">
        <v>5000</v>
      </c>
      <c r="BTX3227" s="303">
        <v>930</v>
      </c>
      <c r="BTY3227" s="303">
        <v>2000</v>
      </c>
    </row>
    <row r="3228" spans="2:375 1822:1908" ht="45" customHeight="1">
      <c r="B3228" s="203">
        <v>5714400225</v>
      </c>
      <c r="C3228" s="203" t="str">
        <f>VLOOKUP(B3228,'效期天數(2025.1126更新)'!B:C,2,FALSE)</f>
        <v>ALT-A</v>
      </c>
      <c r="D3228" s="203">
        <f>VLOOKUP(B3228,'效期天數(2025.1126更新)'!B:E,4,0)</f>
        <v>210</v>
      </c>
      <c r="E3228" s="204" t="e">
        <f>VLOOKUP(F3228,'帳庫存(20260119  00點更新)'!C:I,7,0)</f>
        <v>#N/A</v>
      </c>
      <c r="F3228" s="296" t="s">
        <v>9222</v>
      </c>
      <c r="G3228" s="295">
        <v>46137</v>
      </c>
      <c r="H3228" s="548" t="s">
        <v>9302</v>
      </c>
      <c r="J3228" s="352">
        <f t="shared" si="383"/>
        <v>46347</v>
      </c>
      <c r="K3228" s="203" t="s">
        <v>9219</v>
      </c>
      <c r="L3228" s="204">
        <v>8000</v>
      </c>
      <c r="M3228" s="204">
        <v>7930</v>
      </c>
      <c r="N3228" s="204">
        <f t="shared" si="384"/>
        <v>7930</v>
      </c>
      <c r="O3228" s="354">
        <f>M3228-N3228+NG3228</f>
        <v>790</v>
      </c>
      <c r="NG3228" s="651">
        <v>790</v>
      </c>
      <c r="BST3228" s="303">
        <v>7000</v>
      </c>
      <c r="BTY3228" s="303">
        <v>930</v>
      </c>
    </row>
    <row r="3229" spans="2:375 1822:1908" ht="45" customHeight="1">
      <c r="B3229" s="203">
        <v>5714400225</v>
      </c>
      <c r="C3229" s="203" t="str">
        <f>VLOOKUP(B3229,'效期天數(2025.1126更新)'!B:C,2,FALSE)</f>
        <v>ALT-A</v>
      </c>
      <c r="D3229" s="203">
        <f>VLOOKUP(B3229,'效期天數(2025.1126更新)'!B:E,4,0)</f>
        <v>210</v>
      </c>
      <c r="E3229" s="204" t="e">
        <f>VLOOKUP(F3229,'帳庫存(20260119  00點更新)'!C:I,7,0)</f>
        <v>#N/A</v>
      </c>
      <c r="F3229" s="296" t="s">
        <v>9223</v>
      </c>
      <c r="G3229" s="295">
        <v>46137</v>
      </c>
      <c r="H3229" s="548" t="s">
        <v>9302</v>
      </c>
      <c r="J3229" s="352">
        <f t="shared" si="383"/>
        <v>46347</v>
      </c>
      <c r="K3229" s="203" t="s">
        <v>9219</v>
      </c>
      <c r="L3229" s="204">
        <v>8000</v>
      </c>
      <c r="M3229" s="204">
        <v>7570</v>
      </c>
      <c r="N3229" s="204">
        <f t="shared" si="384"/>
        <v>7570</v>
      </c>
      <c r="O3229" s="354">
        <f>M3229-N3229</f>
        <v>0</v>
      </c>
      <c r="BST3229" s="303">
        <v>3000</v>
      </c>
      <c r="BSV3229" s="303">
        <v>3570</v>
      </c>
      <c r="BTY3229" s="303">
        <v>1000</v>
      </c>
    </row>
    <row r="3230" spans="2:375 1822:1908" ht="45" customHeight="1">
      <c r="B3230" s="203">
        <v>5714400225</v>
      </c>
      <c r="C3230" s="203" t="str">
        <f>VLOOKUP(B3230,'效期天數(2025.1126更新)'!B:C,2,FALSE)</f>
        <v>ALT-A</v>
      </c>
      <c r="D3230" s="203">
        <f>VLOOKUP(B3230,'效期天數(2025.1126更新)'!B:E,4,0)</f>
        <v>210</v>
      </c>
      <c r="E3230" s="204" t="e">
        <f>VLOOKUP(F3230,'帳庫存(20260119  00點更新)'!C:I,7,0)</f>
        <v>#N/A</v>
      </c>
      <c r="F3230" s="296">
        <v>22526181</v>
      </c>
      <c r="G3230" s="295">
        <v>46142</v>
      </c>
      <c r="H3230" s="745" t="s">
        <v>9509</v>
      </c>
      <c r="J3230" s="352">
        <f t="shared" si="383"/>
        <v>46352</v>
      </c>
      <c r="K3230" s="203" t="s">
        <v>9340</v>
      </c>
      <c r="L3230" s="204">
        <v>8000</v>
      </c>
      <c r="M3230" s="204">
        <v>7930</v>
      </c>
      <c r="N3230" s="204">
        <f t="shared" si="384"/>
        <v>7930</v>
      </c>
      <c r="O3230" s="354">
        <f>M3230-N3230</f>
        <v>0</v>
      </c>
      <c r="BTH3230" s="303">
        <v>7000</v>
      </c>
      <c r="BUJ3230" s="303">
        <v>930</v>
      </c>
    </row>
    <row r="3231" spans="2:375 1822:1908" ht="45" customHeight="1">
      <c r="B3231" s="203">
        <v>5714400225</v>
      </c>
      <c r="C3231" s="203" t="str">
        <f>VLOOKUP(B3231,'效期天數(2025.1126更新)'!B:C,2,FALSE)</f>
        <v>ALT-A</v>
      </c>
      <c r="D3231" s="203">
        <f>VLOOKUP(B3231,'效期天數(2025.1126更新)'!B:E,4,0)</f>
        <v>210</v>
      </c>
      <c r="E3231" s="204" t="e">
        <f>VLOOKUP(F3231,'帳庫存(20260119  00點更新)'!C:I,7,0)</f>
        <v>#N/A</v>
      </c>
      <c r="F3231" s="296">
        <v>22526182</v>
      </c>
      <c r="G3231" s="295">
        <v>46142</v>
      </c>
      <c r="H3231" s="745" t="s">
        <v>9509</v>
      </c>
      <c r="J3231" s="352">
        <f t="shared" si="383"/>
        <v>46352</v>
      </c>
      <c r="K3231" s="203" t="s">
        <v>9340</v>
      </c>
      <c r="L3231" s="204">
        <v>8000</v>
      </c>
      <c r="M3231" s="204">
        <v>7930</v>
      </c>
      <c r="N3231" s="204">
        <f t="shared" si="384"/>
        <v>7930</v>
      </c>
      <c r="O3231" s="354">
        <f>M3231-N3231+NK3231</f>
        <v>700</v>
      </c>
      <c r="NK3231" s="651">
        <v>700</v>
      </c>
      <c r="BTH3231" s="303">
        <v>3000</v>
      </c>
      <c r="BUC3231" s="303">
        <v>4000</v>
      </c>
      <c r="BUJ3231" s="303">
        <v>930</v>
      </c>
    </row>
    <row r="3232" spans="2:375 1822:1908" ht="45" customHeight="1">
      <c r="B3232" s="203">
        <v>5714400225</v>
      </c>
      <c r="C3232" s="203" t="str">
        <f>VLOOKUP(B3232,'效期天數(2025.1126更新)'!B:C,2,FALSE)</f>
        <v>ALT-A</v>
      </c>
      <c r="D3232" s="203">
        <f>VLOOKUP(B3232,'效期天數(2025.1126更新)'!B:E,4,0)</f>
        <v>210</v>
      </c>
      <c r="E3232" s="204" t="e">
        <f>VLOOKUP(F3232,'帳庫存(20260119  00點更新)'!C:I,7,0)</f>
        <v>#N/A</v>
      </c>
      <c r="F3232" s="296">
        <v>22526183</v>
      </c>
      <c r="G3232" s="295">
        <v>46142</v>
      </c>
      <c r="H3232" s="745" t="s">
        <v>9509</v>
      </c>
      <c r="J3232" s="352">
        <f t="shared" si="383"/>
        <v>46352</v>
      </c>
      <c r="K3232" s="203" t="s">
        <v>9340</v>
      </c>
      <c r="L3232" s="204">
        <v>8000</v>
      </c>
      <c r="M3232" s="204">
        <v>8020</v>
      </c>
      <c r="N3232" s="204">
        <f t="shared" si="384"/>
        <v>8020</v>
      </c>
      <c r="O3232" s="354">
        <f>M3232-N3232</f>
        <v>0</v>
      </c>
      <c r="BTZ3232" s="303">
        <v>5000</v>
      </c>
      <c r="BUC3232" s="303">
        <v>3020</v>
      </c>
    </row>
    <row r="3233" spans="2:374 1881:1927" ht="45" customHeight="1">
      <c r="B3233" s="203">
        <v>5714400225</v>
      </c>
      <c r="C3233" s="203" t="str">
        <f>VLOOKUP(B3233,'效期天數(2025.1126更新)'!B:C,2,FALSE)</f>
        <v>ALT-A</v>
      </c>
      <c r="D3233" s="203">
        <f>VLOOKUP(B3233,'效期天數(2025.1126更新)'!B:E,4,0)</f>
        <v>210</v>
      </c>
      <c r="E3233" s="204" t="e">
        <f>VLOOKUP(F3233,'帳庫存(20260119  00點更新)'!C:I,7,0)</f>
        <v>#N/A</v>
      </c>
      <c r="F3233" s="296">
        <v>22526184</v>
      </c>
      <c r="G3233" s="295">
        <v>46142</v>
      </c>
      <c r="H3233" s="745" t="s">
        <v>9509</v>
      </c>
      <c r="J3233" s="352">
        <f t="shared" si="383"/>
        <v>46352</v>
      </c>
      <c r="K3233" s="203" t="s">
        <v>9340</v>
      </c>
      <c r="L3233" s="204">
        <v>8000</v>
      </c>
      <c r="M3233" s="204">
        <v>8030</v>
      </c>
      <c r="N3233" s="204">
        <f t="shared" si="384"/>
        <v>8030</v>
      </c>
      <c r="O3233" s="354">
        <f>M3233-N3233+NJ3233</f>
        <v>980</v>
      </c>
      <c r="NJ3233" s="651">
        <v>980</v>
      </c>
      <c r="BUC3233" s="303">
        <v>3000</v>
      </c>
      <c r="BUE3233" s="303">
        <v>2000</v>
      </c>
      <c r="BUK3233" s="303">
        <v>3030</v>
      </c>
    </row>
    <row r="3234" spans="2:374 1881:1927" ht="45" customHeight="1">
      <c r="B3234" s="203">
        <v>5714400225</v>
      </c>
      <c r="C3234" s="203" t="str">
        <f>VLOOKUP(B3234,'效期天數(2025.1126更新)'!B:C,2,FALSE)</f>
        <v>ALT-A</v>
      </c>
      <c r="D3234" s="203">
        <f>VLOOKUP(B3234,'效期天數(2025.1126更新)'!B:E,4,0)</f>
        <v>210</v>
      </c>
      <c r="E3234" s="204" t="e">
        <f>VLOOKUP(F3234,'帳庫存(20260119  00點更新)'!C:I,7,0)</f>
        <v>#N/A</v>
      </c>
      <c r="F3234" s="296">
        <v>22526191</v>
      </c>
      <c r="G3234" s="295">
        <v>46146</v>
      </c>
      <c r="H3234" s="593" t="s">
        <v>9505</v>
      </c>
      <c r="J3234" s="352">
        <f t="shared" si="383"/>
        <v>46356</v>
      </c>
      <c r="K3234" s="203" t="s">
        <v>9366</v>
      </c>
      <c r="L3234" s="204">
        <v>8000</v>
      </c>
      <c r="M3234" s="204">
        <v>7880</v>
      </c>
      <c r="N3234" s="204">
        <f t="shared" si="384"/>
        <v>7880</v>
      </c>
      <c r="O3234" s="354">
        <f t="shared" ref="O3234:O3278" si="385">M3234-N3234</f>
        <v>0</v>
      </c>
      <c r="BTI3234" s="303">
        <v>4000</v>
      </c>
      <c r="BTJ3234" s="303">
        <v>3000</v>
      </c>
      <c r="BUP3234" s="303">
        <v>880</v>
      </c>
    </row>
    <row r="3235" spans="2:374 1881:1927" ht="45" customHeight="1">
      <c r="B3235" s="203">
        <v>5714400225</v>
      </c>
      <c r="C3235" s="203" t="str">
        <f>VLOOKUP(B3235,'效期天數(2025.1126更新)'!B:C,2,FALSE)</f>
        <v>ALT-A</v>
      </c>
      <c r="D3235" s="203">
        <f>VLOOKUP(B3235,'效期天數(2025.1126更新)'!B:E,4,0)</f>
        <v>210</v>
      </c>
      <c r="E3235" s="204" t="e">
        <f>VLOOKUP(F3235,'帳庫存(20260119  00點更新)'!C:I,7,0)</f>
        <v>#N/A</v>
      </c>
      <c r="F3235" s="296">
        <v>22526192</v>
      </c>
      <c r="G3235" s="295">
        <v>46146</v>
      </c>
      <c r="H3235" s="593" t="s">
        <v>9505</v>
      </c>
      <c r="J3235" s="352">
        <f t="shared" si="383"/>
        <v>46356</v>
      </c>
      <c r="K3235" s="203" t="s">
        <v>9366</v>
      </c>
      <c r="L3235" s="204">
        <v>8000</v>
      </c>
      <c r="M3235" s="204">
        <v>7930</v>
      </c>
      <c r="N3235" s="204">
        <f t="shared" si="384"/>
        <v>7930</v>
      </c>
      <c r="O3235" s="354">
        <f t="shared" si="385"/>
        <v>0</v>
      </c>
      <c r="BTJ3235" s="303">
        <v>7000</v>
      </c>
      <c r="BUP3235" s="303">
        <v>930</v>
      </c>
    </row>
    <row r="3236" spans="2:374 1881:1927" ht="45" customHeight="1">
      <c r="B3236" s="203">
        <v>5714400225</v>
      </c>
      <c r="C3236" s="203" t="str">
        <f>VLOOKUP(B3236,'效期天數(2025.1126更新)'!B:C,2,FALSE)</f>
        <v>ALT-A</v>
      </c>
      <c r="D3236" s="203">
        <f>VLOOKUP(B3236,'效期天數(2025.1126更新)'!B:E,4,0)</f>
        <v>210</v>
      </c>
      <c r="E3236" s="204" t="e">
        <f>VLOOKUP(F3236,'帳庫存(20260119  00點更新)'!C:I,7,0)</f>
        <v>#N/A</v>
      </c>
      <c r="F3236" s="296">
        <v>22526193</v>
      </c>
      <c r="G3236" s="295">
        <v>46146</v>
      </c>
      <c r="H3236" s="593" t="s">
        <v>9505</v>
      </c>
      <c r="J3236" s="352">
        <f t="shared" si="383"/>
        <v>46356</v>
      </c>
      <c r="K3236" s="203" t="s">
        <v>9366</v>
      </c>
      <c r="L3236" s="204">
        <v>8000</v>
      </c>
      <c r="M3236" s="204">
        <v>7930</v>
      </c>
      <c r="N3236" s="204">
        <f t="shared" si="384"/>
        <v>7000</v>
      </c>
      <c r="O3236" s="354">
        <f t="shared" si="385"/>
        <v>930</v>
      </c>
      <c r="BUG3236" s="303">
        <v>7000</v>
      </c>
    </row>
    <row r="3237" spans="2:374 1881:1927" ht="45" customHeight="1">
      <c r="B3237" s="203">
        <v>5714400225</v>
      </c>
      <c r="C3237" s="203" t="str">
        <f>VLOOKUP(B3237,'效期天數(2025.1126更新)'!B:C,2,FALSE)</f>
        <v>ALT-A</v>
      </c>
      <c r="D3237" s="203">
        <f>VLOOKUP(B3237,'效期天數(2025.1126更新)'!B:E,4,0)</f>
        <v>210</v>
      </c>
      <c r="E3237" s="204" t="e">
        <f>VLOOKUP(F3237,'帳庫存(20260119  00點更新)'!C:I,7,0)</f>
        <v>#N/A</v>
      </c>
      <c r="F3237" s="296">
        <v>22526194</v>
      </c>
      <c r="G3237" s="295">
        <v>46146</v>
      </c>
      <c r="H3237" s="593" t="s">
        <v>9505</v>
      </c>
      <c r="J3237" s="352">
        <f t="shared" si="383"/>
        <v>46356</v>
      </c>
      <c r="K3237" s="203" t="s">
        <v>9366</v>
      </c>
      <c r="L3237" s="204">
        <v>8000</v>
      </c>
      <c r="M3237" s="204">
        <v>7910</v>
      </c>
      <c r="N3237" s="204">
        <f t="shared" si="384"/>
        <v>3000</v>
      </c>
      <c r="O3237" s="354">
        <f t="shared" si="385"/>
        <v>4910</v>
      </c>
      <c r="BUG3237" s="303">
        <v>1000</v>
      </c>
      <c r="BUS3237" s="303">
        <v>2000</v>
      </c>
    </row>
    <row r="3238" spans="2:374 1881:1927" ht="45" customHeight="1">
      <c r="B3238" s="203">
        <v>5714400225</v>
      </c>
      <c r="C3238" s="203" t="str">
        <f>VLOOKUP(B3238,'效期天數(2025.1126更新)'!B:C,2,FALSE)</f>
        <v>ALT-A</v>
      </c>
      <c r="D3238" s="203">
        <f>VLOOKUP(B3238,'效期天數(2025.1126更新)'!B:E,4,0)</f>
        <v>210</v>
      </c>
      <c r="E3238" s="204" t="e">
        <f>VLOOKUP(F3238,'帳庫存(20260119  00點更新)'!C:I,7,0)</f>
        <v>#N/A</v>
      </c>
      <c r="F3238" s="296">
        <v>22526195</v>
      </c>
      <c r="G3238" s="295">
        <v>46151</v>
      </c>
      <c r="H3238" s="580" t="s">
        <v>9810</v>
      </c>
      <c r="J3238" s="352">
        <f t="shared" si="383"/>
        <v>46361</v>
      </c>
      <c r="K3238" s="203" t="s">
        <v>9446</v>
      </c>
      <c r="L3238" s="204">
        <v>8000</v>
      </c>
      <c r="M3238" s="204">
        <v>7920</v>
      </c>
      <c r="N3238" s="204">
        <f t="shared" si="384"/>
        <v>7000</v>
      </c>
      <c r="O3238" s="354">
        <f t="shared" si="385"/>
        <v>920</v>
      </c>
      <c r="BUH3238" s="303">
        <v>7000</v>
      </c>
    </row>
    <row r="3239" spans="2:374 1881:1927" ht="45" customHeight="1">
      <c r="B3239" s="203">
        <v>5714400225</v>
      </c>
      <c r="C3239" s="203" t="str">
        <f>VLOOKUP(B3239,'效期天數(2025.1126更新)'!B:C,2,FALSE)</f>
        <v>ALT-A</v>
      </c>
      <c r="D3239" s="203">
        <f>VLOOKUP(B3239,'效期天數(2025.1126更新)'!B:E,4,0)</f>
        <v>210</v>
      </c>
      <c r="E3239" s="204" t="e">
        <f>VLOOKUP(F3239,'帳庫存(20260119  00點更新)'!C:I,7,0)</f>
        <v>#N/A</v>
      </c>
      <c r="F3239" s="296">
        <v>22526196</v>
      </c>
      <c r="G3239" s="295">
        <v>46151</v>
      </c>
      <c r="H3239" s="580" t="s">
        <v>9810</v>
      </c>
      <c r="J3239" s="352">
        <f t="shared" si="383"/>
        <v>46361</v>
      </c>
      <c r="K3239" s="203" t="s">
        <v>9446</v>
      </c>
      <c r="L3239" s="204">
        <v>8000</v>
      </c>
      <c r="M3239" s="204">
        <v>7920</v>
      </c>
      <c r="N3239" s="204">
        <f t="shared" si="384"/>
        <v>7000</v>
      </c>
      <c r="O3239" s="354">
        <f t="shared" si="385"/>
        <v>920</v>
      </c>
      <c r="BUH3239" s="303">
        <v>7000</v>
      </c>
    </row>
    <row r="3240" spans="2:374 1881:1927" ht="45" customHeight="1">
      <c r="B3240" s="203">
        <v>5714400225</v>
      </c>
      <c r="C3240" s="203" t="str">
        <f>VLOOKUP(B3240,'效期天數(2025.1126更新)'!B:C,2,FALSE)</f>
        <v>ALT-A</v>
      </c>
      <c r="D3240" s="203">
        <f>VLOOKUP(B3240,'效期天數(2025.1126更新)'!B:E,4,0)</f>
        <v>210</v>
      </c>
      <c r="E3240" s="204" t="e">
        <f>VLOOKUP(F3240,'帳庫存(20260119  00點更新)'!C:I,7,0)</f>
        <v>#N/A</v>
      </c>
      <c r="F3240" s="296">
        <v>22526197</v>
      </c>
      <c r="G3240" s="295">
        <v>46151</v>
      </c>
      <c r="H3240" s="580" t="s">
        <v>9810</v>
      </c>
      <c r="J3240" s="352">
        <f t="shared" si="383"/>
        <v>46361</v>
      </c>
      <c r="K3240" s="203" t="s">
        <v>9446</v>
      </c>
      <c r="L3240" s="204">
        <v>8000</v>
      </c>
      <c r="M3240" s="204">
        <v>7930</v>
      </c>
      <c r="N3240" s="204">
        <f t="shared" si="384"/>
        <v>7000</v>
      </c>
      <c r="O3240" s="354">
        <f t="shared" si="385"/>
        <v>930</v>
      </c>
      <c r="BUH3240" s="303">
        <v>2000</v>
      </c>
      <c r="BUT3240" s="303">
        <v>5000</v>
      </c>
    </row>
    <row r="3241" spans="2:374 1881:1927" ht="45" customHeight="1">
      <c r="B3241" s="203">
        <v>5714400225</v>
      </c>
      <c r="C3241" s="203" t="str">
        <f>VLOOKUP(B3241,'效期天數(2025.1126更新)'!B:C,2,FALSE)</f>
        <v>ALT-A</v>
      </c>
      <c r="D3241" s="203">
        <f>VLOOKUP(B3241,'效期天數(2025.1126更新)'!B:E,4,0)</f>
        <v>210</v>
      </c>
      <c r="E3241" s="204" t="e">
        <f>VLOOKUP(F3241,'帳庫存(20260119  00點更新)'!C:I,7,0)</f>
        <v>#N/A</v>
      </c>
      <c r="F3241" s="296">
        <v>22526198</v>
      </c>
      <c r="G3241" s="295">
        <v>46151</v>
      </c>
      <c r="H3241" s="580" t="s">
        <v>9810</v>
      </c>
      <c r="J3241" s="352">
        <f t="shared" si="383"/>
        <v>46361</v>
      </c>
      <c r="K3241" s="203" t="s">
        <v>9446</v>
      </c>
      <c r="L3241" s="204">
        <v>8000</v>
      </c>
      <c r="M3241" s="204">
        <v>7910</v>
      </c>
      <c r="N3241" s="204">
        <f t="shared" si="384"/>
        <v>5000</v>
      </c>
      <c r="O3241" s="354">
        <f t="shared" si="385"/>
        <v>2910</v>
      </c>
      <c r="BUT3241" s="303">
        <v>5000</v>
      </c>
    </row>
    <row r="3242" spans="2:374 1881:1927" ht="45" customHeight="1">
      <c r="B3242" s="203">
        <v>5714400225</v>
      </c>
      <c r="C3242" s="203" t="str">
        <f>VLOOKUP(B3242,'效期天數(2025.1126更新)'!B:C,2,FALSE)</f>
        <v>ALT-A</v>
      </c>
      <c r="D3242" s="203">
        <f>VLOOKUP(B3242,'效期天數(2025.1126更新)'!B:E,4,0)</f>
        <v>210</v>
      </c>
      <c r="E3242" s="204" t="e">
        <f>VLOOKUP(F3242,'帳庫存(20260119  00點更新)'!C:I,7,0)</f>
        <v>#N/A</v>
      </c>
      <c r="F3242" s="203">
        <v>22526201</v>
      </c>
      <c r="G3242" s="295">
        <v>46153</v>
      </c>
      <c r="H3242" s="593" t="s">
        <v>5225</v>
      </c>
      <c r="J3242" s="352">
        <f t="shared" si="383"/>
        <v>46363</v>
      </c>
      <c r="K3242" s="203" t="s">
        <v>9725</v>
      </c>
      <c r="L3242" s="204">
        <v>8000</v>
      </c>
      <c r="M3242" s="204">
        <v>7940</v>
      </c>
      <c r="N3242" s="204">
        <f t="shared" si="384"/>
        <v>7000</v>
      </c>
      <c r="O3242" s="354">
        <f t="shared" si="385"/>
        <v>940</v>
      </c>
      <c r="BUU3242" s="303">
        <v>7000</v>
      </c>
    </row>
    <row r="3243" spans="2:374 1881:1927" ht="45" customHeight="1">
      <c r="B3243" s="203">
        <v>5714400225</v>
      </c>
      <c r="C3243" s="203" t="str">
        <f>VLOOKUP(B3243,'效期天數(2025.1126更新)'!B:C,2,FALSE)</f>
        <v>ALT-A</v>
      </c>
      <c r="D3243" s="203">
        <f>VLOOKUP(B3243,'效期天數(2025.1126更新)'!B:E,4,0)</f>
        <v>210</v>
      </c>
      <c r="E3243" s="204" t="e">
        <f>VLOOKUP(F3243,'帳庫存(20260119  00點更新)'!C:I,7,0)</f>
        <v>#N/A</v>
      </c>
      <c r="F3243" s="203">
        <v>22526202</v>
      </c>
      <c r="G3243" s="295">
        <v>46153</v>
      </c>
      <c r="H3243" s="593" t="s">
        <v>5225</v>
      </c>
      <c r="J3243" s="352">
        <f t="shared" si="383"/>
        <v>46363</v>
      </c>
      <c r="K3243" s="203" t="s">
        <v>9725</v>
      </c>
      <c r="L3243" s="204">
        <v>8000</v>
      </c>
      <c r="M3243" s="204">
        <v>7940</v>
      </c>
      <c r="N3243" s="204">
        <f t="shared" si="384"/>
        <v>7000</v>
      </c>
      <c r="O3243" s="354">
        <f t="shared" si="385"/>
        <v>940</v>
      </c>
      <c r="BUU3243" s="303">
        <v>3000</v>
      </c>
      <c r="BUX3243" s="303">
        <v>4000</v>
      </c>
    </row>
    <row r="3244" spans="2:374 1881:1927" ht="45" customHeight="1">
      <c r="B3244" s="203">
        <v>5714400225</v>
      </c>
      <c r="C3244" s="203" t="str">
        <f>VLOOKUP(B3244,'效期天數(2025.1126更新)'!B:C,2,FALSE)</f>
        <v>ALT-A</v>
      </c>
      <c r="D3244" s="203">
        <f>VLOOKUP(B3244,'效期天數(2025.1126更新)'!B:E,4,0)</f>
        <v>210</v>
      </c>
      <c r="E3244" s="204" t="e">
        <f>VLOOKUP(F3244,'帳庫存(20260119  00點更新)'!C:I,7,0)</f>
        <v>#N/A</v>
      </c>
      <c r="F3244" s="203">
        <v>22526203</v>
      </c>
      <c r="G3244" s="295">
        <v>46153</v>
      </c>
      <c r="H3244" s="593" t="s">
        <v>5225</v>
      </c>
      <c r="J3244" s="352">
        <f t="shared" si="383"/>
        <v>46363</v>
      </c>
      <c r="K3244" s="203" t="s">
        <v>9725</v>
      </c>
      <c r="L3244" s="204">
        <v>8000</v>
      </c>
      <c r="M3244" s="204">
        <v>7930</v>
      </c>
      <c r="N3244" s="204">
        <f t="shared" si="384"/>
        <v>7000</v>
      </c>
      <c r="O3244" s="354">
        <f t="shared" si="385"/>
        <v>930</v>
      </c>
      <c r="BUV3244" s="303">
        <v>5000</v>
      </c>
      <c r="BUX3244" s="303">
        <v>2000</v>
      </c>
    </row>
    <row r="3245" spans="2:374 1881:1927" ht="45" customHeight="1">
      <c r="B3245" s="203">
        <v>5714400225</v>
      </c>
      <c r="C3245" s="203" t="str">
        <f>VLOOKUP(B3245,'效期天數(2025.1126更新)'!B:C,2,FALSE)</f>
        <v>ALT-A</v>
      </c>
      <c r="D3245" s="203">
        <f>VLOOKUP(B3245,'效期天數(2025.1126更新)'!B:E,4,0)</f>
        <v>210</v>
      </c>
      <c r="E3245" s="204" t="e">
        <f>VLOOKUP(F3245,'帳庫存(20260119  00點更新)'!C:I,7,0)</f>
        <v>#N/A</v>
      </c>
      <c r="F3245" s="203">
        <v>22526204</v>
      </c>
      <c r="G3245" s="295">
        <v>46153</v>
      </c>
      <c r="H3245" s="593" t="s">
        <v>5225</v>
      </c>
      <c r="J3245" s="352">
        <f t="shared" si="383"/>
        <v>46363</v>
      </c>
      <c r="K3245" s="203" t="s">
        <v>9725</v>
      </c>
      <c r="L3245" s="204">
        <v>8000</v>
      </c>
      <c r="M3245" s="204">
        <v>7940</v>
      </c>
      <c r="N3245" s="204">
        <f t="shared" si="384"/>
        <v>4000</v>
      </c>
      <c r="O3245" s="354">
        <f t="shared" si="385"/>
        <v>3940</v>
      </c>
      <c r="BUX3245" s="303">
        <v>4000</v>
      </c>
    </row>
    <row r="3246" spans="2:374 1881:1927" ht="45" customHeight="1">
      <c r="B3246" s="203">
        <v>5714400225</v>
      </c>
      <c r="C3246" s="203" t="str">
        <f>VLOOKUP(B3246,'效期天數(2025.1126更新)'!B:C,2,FALSE)</f>
        <v>ALT-A</v>
      </c>
      <c r="D3246" s="203">
        <f>VLOOKUP(B3246,'效期天數(2025.1126更新)'!B:E,4,0)</f>
        <v>210</v>
      </c>
      <c r="E3246" s="204" t="e">
        <f>VLOOKUP(F3246,'帳庫存(20260119  00點更新)'!C:I,7,0)</f>
        <v>#N/A</v>
      </c>
      <c r="F3246" s="203">
        <v>22526205</v>
      </c>
      <c r="G3246" s="295">
        <v>46156</v>
      </c>
      <c r="H3246" s="966" t="s">
        <v>10070</v>
      </c>
      <c r="J3246" s="352">
        <f t="shared" si="383"/>
        <v>46366</v>
      </c>
      <c r="K3246" s="203" t="s">
        <v>9759</v>
      </c>
      <c r="L3246" s="204">
        <v>8000</v>
      </c>
      <c r="M3246" s="204">
        <v>7940</v>
      </c>
      <c r="N3246" s="204">
        <f t="shared" si="384"/>
        <v>7000</v>
      </c>
      <c r="O3246" s="354">
        <f t="shared" si="385"/>
        <v>940</v>
      </c>
      <c r="BVC3246" s="303">
        <v>7000</v>
      </c>
    </row>
    <row r="3247" spans="2:374 1881:1927" ht="45" customHeight="1">
      <c r="B3247" s="203">
        <v>5714400225</v>
      </c>
      <c r="C3247" s="203" t="str">
        <f>VLOOKUP(B3247,'效期天數(2025.1126更新)'!B:C,2,FALSE)</f>
        <v>ALT-A</v>
      </c>
      <c r="D3247" s="203">
        <f>VLOOKUP(B3247,'效期天數(2025.1126更新)'!B:E,4,0)</f>
        <v>210</v>
      </c>
      <c r="E3247" s="204" t="e">
        <f>VLOOKUP(F3247,'帳庫存(20260119  00點更新)'!C:I,7,0)</f>
        <v>#N/A</v>
      </c>
      <c r="F3247" s="203">
        <v>22526206</v>
      </c>
      <c r="G3247" s="295">
        <v>46156</v>
      </c>
      <c r="H3247" s="966" t="s">
        <v>10070</v>
      </c>
      <c r="J3247" s="352">
        <f t="shared" si="383"/>
        <v>46366</v>
      </c>
      <c r="K3247" s="203" t="s">
        <v>9759</v>
      </c>
      <c r="L3247" s="204">
        <v>8000</v>
      </c>
      <c r="M3247" s="204">
        <v>7940</v>
      </c>
      <c r="N3247" s="204">
        <f t="shared" si="384"/>
        <v>2000</v>
      </c>
      <c r="O3247" s="354">
        <f t="shared" si="385"/>
        <v>5940</v>
      </c>
      <c r="BVC3247" s="303">
        <v>2000</v>
      </c>
    </row>
    <row r="3248" spans="2:374 1881:1927" ht="45" customHeight="1">
      <c r="B3248" s="203">
        <v>5714400225</v>
      </c>
      <c r="C3248" s="203" t="str">
        <f>VLOOKUP(B3248,'效期天數(2025.1126更新)'!B:C,2,FALSE)</f>
        <v>ALT-A</v>
      </c>
      <c r="D3248" s="203">
        <f>VLOOKUP(B3248,'效期天數(2025.1126更新)'!B:E,4,0)</f>
        <v>210</v>
      </c>
      <c r="E3248" s="204" t="e">
        <f>VLOOKUP(F3248,'帳庫存(20260119  00點更新)'!C:I,7,0)</f>
        <v>#N/A</v>
      </c>
      <c r="F3248" s="203">
        <v>22526207</v>
      </c>
      <c r="G3248" s="295">
        <v>46156</v>
      </c>
      <c r="H3248" s="966" t="s">
        <v>10070</v>
      </c>
      <c r="J3248" s="352">
        <f t="shared" si="383"/>
        <v>46366</v>
      </c>
      <c r="K3248" s="203" t="s">
        <v>9759</v>
      </c>
      <c r="L3248" s="204">
        <v>8000</v>
      </c>
      <c r="M3248" s="204">
        <v>7930</v>
      </c>
      <c r="N3248" s="204">
        <f t="shared" si="384"/>
        <v>0</v>
      </c>
      <c r="O3248" s="354">
        <f t="shared" si="385"/>
        <v>7930</v>
      </c>
    </row>
    <row r="3249" spans="2:15" ht="45" customHeight="1">
      <c r="B3249" s="203">
        <v>5714400225</v>
      </c>
      <c r="C3249" s="203" t="str">
        <f>VLOOKUP(B3249,'效期天數(2025.1126更新)'!B:C,2,FALSE)</f>
        <v>ALT-A</v>
      </c>
      <c r="D3249" s="203">
        <f>VLOOKUP(B3249,'效期天數(2025.1126更新)'!B:E,4,0)</f>
        <v>210</v>
      </c>
      <c r="E3249" s="204" t="e">
        <f>VLOOKUP(F3249,'帳庫存(20260119  00點更新)'!C:I,7,0)</f>
        <v>#N/A</v>
      </c>
      <c r="F3249" s="203">
        <v>22526208</v>
      </c>
      <c r="G3249" s="295">
        <v>46156</v>
      </c>
      <c r="H3249" s="966" t="s">
        <v>10070</v>
      </c>
      <c r="J3249" s="352">
        <f t="shared" si="383"/>
        <v>46366</v>
      </c>
      <c r="K3249" s="203" t="s">
        <v>9759</v>
      </c>
      <c r="L3249" s="204">
        <v>8000</v>
      </c>
      <c r="M3249" s="204">
        <v>7940</v>
      </c>
      <c r="N3249" s="204">
        <f t="shared" si="384"/>
        <v>0</v>
      </c>
      <c r="O3249" s="354">
        <f t="shared" si="385"/>
        <v>7940</v>
      </c>
    </row>
    <row r="3250" spans="2:15" ht="45" customHeight="1">
      <c r="B3250" s="203">
        <v>5714400225</v>
      </c>
      <c r="C3250" s="203" t="str">
        <f>VLOOKUP(B3250,'效期天數(2025.1126更新)'!B:C,2,FALSE)</f>
        <v>ALT-A</v>
      </c>
      <c r="D3250" s="203">
        <f>VLOOKUP(B3250,'效期天數(2025.1126更新)'!B:E,4,0)</f>
        <v>210</v>
      </c>
      <c r="E3250" s="204" t="e">
        <f>VLOOKUP(F3250,'帳庫存(20260119  00點更新)'!C:I,7,0)</f>
        <v>#N/A</v>
      </c>
      <c r="F3250" s="296">
        <v>22526214</v>
      </c>
      <c r="G3250" s="295">
        <v>46165</v>
      </c>
      <c r="H3250" s="580" t="s">
        <v>10240</v>
      </c>
      <c r="J3250" s="352">
        <f t="shared" si="383"/>
        <v>46375</v>
      </c>
      <c r="K3250" s="203" t="s">
        <v>10016</v>
      </c>
      <c r="L3250" s="204">
        <v>8000</v>
      </c>
      <c r="M3250" s="204">
        <v>8070</v>
      </c>
      <c r="N3250" s="204">
        <f t="shared" si="384"/>
        <v>0</v>
      </c>
      <c r="O3250" s="354">
        <f t="shared" si="385"/>
        <v>8070</v>
      </c>
    </row>
    <row r="3251" spans="2:15" ht="45" customHeight="1">
      <c r="B3251" s="203">
        <v>5714400225</v>
      </c>
      <c r="C3251" s="203" t="str">
        <f>VLOOKUP(B3251,'效期天數(2025.1126更新)'!B:C,2,FALSE)</f>
        <v>ALT-A</v>
      </c>
      <c r="D3251" s="203">
        <f>VLOOKUP(B3251,'效期天數(2025.1126更新)'!B:E,4,0)</f>
        <v>210</v>
      </c>
      <c r="E3251" s="204" t="e">
        <f>VLOOKUP(F3251,'帳庫存(20260119  00點更新)'!C:I,7,0)</f>
        <v>#N/A</v>
      </c>
      <c r="F3251" s="296">
        <v>22526211</v>
      </c>
      <c r="G3251" s="295">
        <v>46165</v>
      </c>
      <c r="H3251" s="580" t="s">
        <v>10240</v>
      </c>
      <c r="J3251" s="352">
        <f t="shared" si="383"/>
        <v>46375</v>
      </c>
      <c r="K3251" s="203" t="s">
        <v>10016</v>
      </c>
      <c r="L3251" s="204">
        <v>8000</v>
      </c>
      <c r="M3251" s="204">
        <v>8510</v>
      </c>
      <c r="N3251" s="204">
        <f t="shared" si="384"/>
        <v>0</v>
      </c>
      <c r="O3251" s="354">
        <f t="shared" si="385"/>
        <v>8510</v>
      </c>
    </row>
    <row r="3252" spans="2:15" ht="45" customHeight="1">
      <c r="B3252" s="203">
        <v>5714400225</v>
      </c>
      <c r="C3252" s="203" t="str">
        <f>VLOOKUP(B3252,'效期天數(2025.1126更新)'!B:C,2,FALSE)</f>
        <v>ALT-A</v>
      </c>
      <c r="D3252" s="203">
        <f>VLOOKUP(B3252,'效期天數(2025.1126更新)'!B:E,4,0)</f>
        <v>210</v>
      </c>
      <c r="E3252" s="204" t="e">
        <f>VLOOKUP(F3252,'帳庫存(20260119  00點更新)'!C:I,7,0)</f>
        <v>#N/A</v>
      </c>
      <c r="F3252" s="296">
        <v>22526212</v>
      </c>
      <c r="G3252" s="295">
        <v>46165</v>
      </c>
      <c r="H3252" s="580" t="s">
        <v>10240</v>
      </c>
      <c r="J3252" s="352">
        <f t="shared" si="383"/>
        <v>46375</v>
      </c>
      <c r="K3252" s="203" t="s">
        <v>10016</v>
      </c>
      <c r="L3252" s="204">
        <v>8000</v>
      </c>
      <c r="M3252" s="204">
        <v>8330</v>
      </c>
      <c r="N3252" s="204">
        <f t="shared" si="384"/>
        <v>0</v>
      </c>
      <c r="O3252" s="354">
        <f t="shared" si="385"/>
        <v>8330</v>
      </c>
    </row>
    <row r="3253" spans="2:15" ht="45" customHeight="1">
      <c r="B3253" s="203">
        <v>5714400225</v>
      </c>
      <c r="C3253" s="203" t="str">
        <f>VLOOKUP(B3253,'效期天數(2025.1126更新)'!B:C,2,FALSE)</f>
        <v>ALT-A</v>
      </c>
      <c r="D3253" s="203">
        <f>VLOOKUP(B3253,'效期天數(2025.1126更新)'!B:E,4,0)</f>
        <v>210</v>
      </c>
      <c r="E3253" s="204" t="e">
        <f>VLOOKUP(F3253,'帳庫存(20260119  00點更新)'!C:I,7,0)</f>
        <v>#N/A</v>
      </c>
      <c r="F3253" s="296">
        <v>22526213</v>
      </c>
      <c r="G3253" s="295">
        <v>46165</v>
      </c>
      <c r="H3253" s="580" t="s">
        <v>10240</v>
      </c>
      <c r="J3253" s="352">
        <f t="shared" si="383"/>
        <v>46375</v>
      </c>
      <c r="K3253" s="203" t="s">
        <v>10016</v>
      </c>
      <c r="L3253" s="204">
        <v>8000</v>
      </c>
      <c r="M3253" s="204">
        <v>8070</v>
      </c>
      <c r="N3253" s="204">
        <f t="shared" si="384"/>
        <v>0</v>
      </c>
      <c r="O3253" s="354">
        <f t="shared" si="385"/>
        <v>8070</v>
      </c>
    </row>
    <row r="3254" spans="2:15" ht="45" customHeight="1">
      <c r="B3254" s="203">
        <v>5714400225</v>
      </c>
      <c r="C3254" s="203" t="str">
        <f>VLOOKUP(B3254,'效期天數(2025.1126更新)'!B:C,2,FALSE)</f>
        <v>ALT-A</v>
      </c>
      <c r="D3254" s="203">
        <f>VLOOKUP(B3254,'效期天數(2025.1126更新)'!B:E,4,0)</f>
        <v>210</v>
      </c>
      <c r="E3254" s="204" t="e">
        <f>VLOOKUP(F3254,'帳庫存(20260119  00點更新)'!C:I,7,0)</f>
        <v>#N/A</v>
      </c>
      <c r="F3254" s="296">
        <v>22526221</v>
      </c>
      <c r="G3254" s="295">
        <v>46170</v>
      </c>
      <c r="J3254" s="352">
        <f t="shared" si="383"/>
        <v>46380</v>
      </c>
      <c r="K3254" s="203" t="s">
        <v>10149</v>
      </c>
      <c r="L3254" s="204">
        <v>8000</v>
      </c>
      <c r="M3254" s="1116">
        <v>8150</v>
      </c>
      <c r="N3254" s="204">
        <f t="shared" si="384"/>
        <v>0</v>
      </c>
      <c r="O3254" s="354">
        <f t="shared" si="385"/>
        <v>8150</v>
      </c>
    </row>
    <row r="3255" spans="2:15" ht="45" customHeight="1">
      <c r="B3255" s="203">
        <v>5714400225</v>
      </c>
      <c r="C3255" s="203" t="str">
        <f>VLOOKUP(B3255,'效期天數(2025.1126更新)'!B:C,2,FALSE)</f>
        <v>ALT-A</v>
      </c>
      <c r="D3255" s="203">
        <f>VLOOKUP(B3255,'效期天數(2025.1126更新)'!B:E,4,0)</f>
        <v>210</v>
      </c>
      <c r="E3255" s="204" t="e">
        <f>VLOOKUP(F3255,'帳庫存(20260119  00點更新)'!C:I,7,0)</f>
        <v>#N/A</v>
      </c>
      <c r="F3255" s="296">
        <v>22526222</v>
      </c>
      <c r="G3255" s="295">
        <v>46170</v>
      </c>
      <c r="J3255" s="352">
        <f t="shared" si="383"/>
        <v>46380</v>
      </c>
      <c r="K3255" s="203" t="s">
        <v>10149</v>
      </c>
      <c r="L3255" s="204">
        <v>8000</v>
      </c>
      <c r="M3255" s="1116">
        <v>8140</v>
      </c>
      <c r="N3255" s="204">
        <f t="shared" si="384"/>
        <v>0</v>
      </c>
      <c r="O3255" s="354">
        <f t="shared" si="385"/>
        <v>8140</v>
      </c>
    </row>
    <row r="3256" spans="2:15" ht="45" customHeight="1">
      <c r="B3256" s="203">
        <v>5714400225</v>
      </c>
      <c r="C3256" s="203" t="str">
        <f>VLOOKUP(B3256,'效期天數(2025.1126更新)'!B:C,2,FALSE)</f>
        <v>ALT-A</v>
      </c>
      <c r="D3256" s="203">
        <f>VLOOKUP(B3256,'效期天數(2025.1126更新)'!B:E,4,0)</f>
        <v>210</v>
      </c>
      <c r="E3256" s="204" t="e">
        <f>VLOOKUP(F3256,'帳庫存(20260119  00點更新)'!C:I,7,0)</f>
        <v>#N/A</v>
      </c>
      <c r="F3256" s="296">
        <v>22526223</v>
      </c>
      <c r="G3256" s="295">
        <v>46170</v>
      </c>
      <c r="J3256" s="352">
        <f t="shared" si="383"/>
        <v>46380</v>
      </c>
      <c r="K3256" s="203" t="s">
        <v>10149</v>
      </c>
      <c r="L3256" s="204">
        <v>8000</v>
      </c>
      <c r="M3256" s="1116">
        <v>8140</v>
      </c>
      <c r="N3256" s="204">
        <f t="shared" si="384"/>
        <v>0</v>
      </c>
      <c r="O3256" s="354">
        <f t="shared" si="385"/>
        <v>8140</v>
      </c>
    </row>
    <row r="3257" spans="2:15" ht="45" customHeight="1">
      <c r="B3257" s="203">
        <v>5714400225</v>
      </c>
      <c r="C3257" s="203" t="str">
        <f>VLOOKUP(B3257,'效期天數(2025.1126更新)'!B:C,2,FALSE)</f>
        <v>ALT-A</v>
      </c>
      <c r="D3257" s="203">
        <f>VLOOKUP(B3257,'效期天數(2025.1126更新)'!B:E,4,0)</f>
        <v>210</v>
      </c>
      <c r="E3257" s="204" t="e">
        <f>VLOOKUP(F3257,'帳庫存(20260119  00點更新)'!C:I,7,0)</f>
        <v>#N/A</v>
      </c>
      <c r="F3257" s="296">
        <v>22526224</v>
      </c>
      <c r="G3257" s="295">
        <v>46170</v>
      </c>
      <c r="J3257" s="352">
        <f t="shared" si="383"/>
        <v>46380</v>
      </c>
      <c r="K3257" s="203" t="s">
        <v>10149</v>
      </c>
      <c r="L3257" s="204">
        <v>8000</v>
      </c>
      <c r="M3257" s="1116">
        <v>8140</v>
      </c>
      <c r="N3257" s="204">
        <f t="shared" si="384"/>
        <v>0</v>
      </c>
      <c r="O3257" s="354">
        <f t="shared" si="385"/>
        <v>8140</v>
      </c>
    </row>
    <row r="3258" spans="2:15" ht="45" customHeight="1">
      <c r="B3258" s="203">
        <v>5714400225</v>
      </c>
      <c r="C3258" s="203" t="str">
        <f>VLOOKUP(B3258,'效期天數(2025.1126更新)'!B:C,2,FALSE)</f>
        <v>ALT-A</v>
      </c>
      <c r="D3258" s="203">
        <f>VLOOKUP(B3258,'效期天數(2025.1126更新)'!B:E,4,0)</f>
        <v>210</v>
      </c>
      <c r="E3258" s="204" t="e">
        <f>VLOOKUP(F3258,'帳庫存(20260119  00點更新)'!C:I,7,0)</f>
        <v>#N/A</v>
      </c>
      <c r="F3258" s="296">
        <v>22526225</v>
      </c>
      <c r="G3258" s="295">
        <v>46171</v>
      </c>
      <c r="J3258" s="352">
        <f t="shared" si="383"/>
        <v>46381</v>
      </c>
      <c r="K3258" s="203" t="s">
        <v>10151</v>
      </c>
      <c r="L3258" s="204">
        <v>8000</v>
      </c>
      <c r="M3258" s="1116">
        <v>8200</v>
      </c>
      <c r="N3258" s="204">
        <f t="shared" si="384"/>
        <v>0</v>
      </c>
      <c r="O3258" s="354">
        <f t="shared" si="385"/>
        <v>8200</v>
      </c>
    </row>
    <row r="3259" spans="2:15" ht="45" customHeight="1">
      <c r="B3259" s="203">
        <v>5714400225</v>
      </c>
      <c r="C3259" s="203" t="str">
        <f>VLOOKUP(B3259,'效期天數(2025.1126更新)'!B:C,2,FALSE)</f>
        <v>ALT-A</v>
      </c>
      <c r="D3259" s="203">
        <f>VLOOKUP(B3259,'效期天數(2025.1126更新)'!B:E,4,0)</f>
        <v>210</v>
      </c>
      <c r="E3259" s="204" t="e">
        <f>VLOOKUP(F3259,'帳庫存(20260119  00點更新)'!C:I,7,0)</f>
        <v>#N/A</v>
      </c>
      <c r="F3259" s="296">
        <v>22526226</v>
      </c>
      <c r="G3259" s="295">
        <v>46171</v>
      </c>
      <c r="J3259" s="352">
        <f t="shared" si="383"/>
        <v>46381</v>
      </c>
      <c r="K3259" s="203" t="s">
        <v>10151</v>
      </c>
      <c r="L3259" s="204">
        <v>8000</v>
      </c>
      <c r="M3259" s="1116">
        <v>8190</v>
      </c>
      <c r="N3259" s="204">
        <f t="shared" si="384"/>
        <v>0</v>
      </c>
      <c r="O3259" s="354">
        <f t="shared" si="385"/>
        <v>8190</v>
      </c>
    </row>
    <row r="3260" spans="2:15" ht="45" customHeight="1">
      <c r="B3260" s="203">
        <v>5714400225</v>
      </c>
      <c r="C3260" s="203" t="str">
        <f>VLOOKUP(B3260,'效期天數(2025.1126更新)'!B:C,2,FALSE)</f>
        <v>ALT-A</v>
      </c>
      <c r="D3260" s="203">
        <f>VLOOKUP(B3260,'效期天數(2025.1126更新)'!B:E,4,0)</f>
        <v>210</v>
      </c>
      <c r="E3260" s="204" t="e">
        <f>VLOOKUP(F3260,'帳庫存(20260119  00點更新)'!C:I,7,0)</f>
        <v>#N/A</v>
      </c>
      <c r="F3260" s="296">
        <v>22526227</v>
      </c>
      <c r="G3260" s="295">
        <v>46171</v>
      </c>
      <c r="J3260" s="352">
        <f t="shared" si="383"/>
        <v>46381</v>
      </c>
      <c r="K3260" s="203" t="s">
        <v>10151</v>
      </c>
      <c r="L3260" s="204">
        <v>8000</v>
      </c>
      <c r="M3260" s="1116">
        <v>8090</v>
      </c>
      <c r="N3260" s="204">
        <f t="shared" si="384"/>
        <v>0</v>
      </c>
      <c r="O3260" s="354">
        <f t="shared" si="385"/>
        <v>8090</v>
      </c>
    </row>
    <row r="3261" spans="2:15" ht="45" customHeight="1">
      <c r="B3261" s="203">
        <v>5714400225</v>
      </c>
      <c r="C3261" s="203" t="str">
        <f>VLOOKUP(B3261,'效期天數(2025.1126更新)'!B:C,2,FALSE)</f>
        <v>ALT-A</v>
      </c>
      <c r="D3261" s="203">
        <f>VLOOKUP(B3261,'效期天數(2025.1126更新)'!B:E,4,0)</f>
        <v>210</v>
      </c>
      <c r="E3261" s="204" t="e">
        <f>VLOOKUP(F3261,'帳庫存(20260119  00點更新)'!C:I,7,0)</f>
        <v>#N/A</v>
      </c>
      <c r="F3261" s="296">
        <v>22526228</v>
      </c>
      <c r="G3261" s="295">
        <v>46171</v>
      </c>
      <c r="J3261" s="352">
        <f t="shared" si="383"/>
        <v>46381</v>
      </c>
      <c r="K3261" s="203" t="s">
        <v>10151</v>
      </c>
      <c r="L3261" s="204">
        <v>8000</v>
      </c>
      <c r="M3261" s="1116">
        <v>8020</v>
      </c>
      <c r="N3261" s="204">
        <f t="shared" si="384"/>
        <v>0</v>
      </c>
      <c r="O3261" s="354">
        <f t="shared" si="385"/>
        <v>8020</v>
      </c>
    </row>
    <row r="3262" spans="2:15" ht="45" customHeight="1">
      <c r="B3262" s="203">
        <v>5714400225</v>
      </c>
      <c r="C3262" s="203" t="str">
        <f>VLOOKUP(B3262,'效期天數(2025.1126更新)'!B:C,2,FALSE)</f>
        <v>ALT-A</v>
      </c>
      <c r="D3262" s="203">
        <f>VLOOKUP(B3262,'效期天數(2025.1126更新)'!B:E,4,0)</f>
        <v>210</v>
      </c>
      <c r="E3262" s="204" t="e">
        <f>VLOOKUP(F3262,'帳庫存(20260119  00點更新)'!C:I,7,0)</f>
        <v>#N/A</v>
      </c>
      <c r="F3262" s="296">
        <v>22526231</v>
      </c>
      <c r="G3262" s="295">
        <v>46177</v>
      </c>
      <c r="J3262" s="352">
        <f t="shared" si="383"/>
        <v>46387</v>
      </c>
      <c r="K3262" s="203" t="s">
        <v>10312</v>
      </c>
      <c r="L3262" s="204">
        <v>8000</v>
      </c>
      <c r="N3262" s="204">
        <f t="shared" si="384"/>
        <v>0</v>
      </c>
      <c r="O3262" s="354">
        <f t="shared" si="385"/>
        <v>0</v>
      </c>
    </row>
    <row r="3263" spans="2:15" ht="45" customHeight="1">
      <c r="B3263" s="203">
        <v>5714400225</v>
      </c>
      <c r="C3263" s="203" t="str">
        <f>VLOOKUP(B3263,'效期天數(2025.1126更新)'!B:C,2,FALSE)</f>
        <v>ALT-A</v>
      </c>
      <c r="D3263" s="203">
        <f>VLOOKUP(B3263,'效期天數(2025.1126更新)'!B:E,4,0)</f>
        <v>210</v>
      </c>
      <c r="E3263" s="204" t="e">
        <f>VLOOKUP(F3263,'帳庫存(20260119  00點更新)'!C:I,7,0)</f>
        <v>#N/A</v>
      </c>
      <c r="F3263" s="296">
        <v>22526232</v>
      </c>
      <c r="G3263" s="295">
        <v>46177</v>
      </c>
      <c r="J3263" s="352">
        <f t="shared" si="383"/>
        <v>46387</v>
      </c>
      <c r="K3263" s="203" t="s">
        <v>10312</v>
      </c>
      <c r="L3263" s="204">
        <v>8000</v>
      </c>
      <c r="N3263" s="204">
        <f t="shared" si="384"/>
        <v>0</v>
      </c>
      <c r="O3263" s="354">
        <f t="shared" si="385"/>
        <v>0</v>
      </c>
    </row>
    <row r="3264" spans="2:15" ht="45" customHeight="1">
      <c r="B3264" s="203">
        <v>5714400225</v>
      </c>
      <c r="C3264" s="203" t="str">
        <f>VLOOKUP(B3264,'效期天數(2025.1126更新)'!B:C,2,FALSE)</f>
        <v>ALT-A</v>
      </c>
      <c r="D3264" s="203">
        <f>VLOOKUP(B3264,'效期天數(2025.1126更新)'!B:E,4,0)</f>
        <v>210</v>
      </c>
      <c r="E3264" s="204" t="e">
        <f>VLOOKUP(F3264,'帳庫存(20260119  00點更新)'!C:I,7,0)</f>
        <v>#N/A</v>
      </c>
      <c r="F3264" s="296">
        <v>22526233</v>
      </c>
      <c r="G3264" s="295">
        <v>46177</v>
      </c>
      <c r="J3264" s="352">
        <f t="shared" si="383"/>
        <v>46387</v>
      </c>
      <c r="K3264" s="203" t="s">
        <v>10312</v>
      </c>
      <c r="L3264" s="204">
        <v>8000</v>
      </c>
      <c r="N3264" s="204">
        <f t="shared" si="384"/>
        <v>0</v>
      </c>
      <c r="O3264" s="354">
        <f t="shared" si="385"/>
        <v>0</v>
      </c>
    </row>
    <row r="3265" spans="2:336 1732:1899" ht="45" customHeight="1">
      <c r="B3265" s="203">
        <v>5714400225</v>
      </c>
      <c r="C3265" s="203" t="str">
        <f>VLOOKUP(B3265,'效期天數(2025.1126更新)'!B:C,2,FALSE)</f>
        <v>ALT-A</v>
      </c>
      <c r="D3265" s="203">
        <f>VLOOKUP(B3265,'效期天數(2025.1126更新)'!B:E,4,0)</f>
        <v>210</v>
      </c>
      <c r="E3265" s="204" t="e">
        <f>VLOOKUP(F3265,'帳庫存(20260119  00點更新)'!C:I,7,0)</f>
        <v>#N/A</v>
      </c>
      <c r="F3265" s="296">
        <v>22526234</v>
      </c>
      <c r="G3265" s="295">
        <v>46177</v>
      </c>
      <c r="J3265" s="352">
        <f t="shared" si="383"/>
        <v>46387</v>
      </c>
      <c r="K3265" s="203" t="s">
        <v>10312</v>
      </c>
      <c r="L3265" s="204">
        <v>8000</v>
      </c>
      <c r="N3265" s="204">
        <f t="shared" si="384"/>
        <v>0</v>
      </c>
      <c r="O3265" s="354">
        <f t="shared" si="385"/>
        <v>0</v>
      </c>
    </row>
    <row r="3266" spans="2:336 1732:1899" ht="45" customHeight="1">
      <c r="B3266" s="203">
        <v>5714400116</v>
      </c>
      <c r="C3266" s="203" t="str">
        <f>VLOOKUP(B3266,'效期天數(2025.1126更新)'!B:C,2,FALSE)</f>
        <v>K-D</v>
      </c>
      <c r="D3266" s="203">
        <f>VLOOKUP(B3266,'效期天數(2025.1126更新)'!B:E,4,0)</f>
        <v>90</v>
      </c>
      <c r="E3266" s="204" t="e">
        <f>VLOOKUP(F3266,'帳庫存(20260119  00點更新)'!C:I,7,0)</f>
        <v>#N/A</v>
      </c>
      <c r="F3266" s="296">
        <v>11626141</v>
      </c>
      <c r="G3266" s="295">
        <v>46111</v>
      </c>
      <c r="H3266" s="513" t="s">
        <v>8757</v>
      </c>
      <c r="J3266" s="352">
        <f t="shared" si="383"/>
        <v>46201</v>
      </c>
      <c r="K3266" s="203" t="s">
        <v>8616</v>
      </c>
      <c r="L3266" s="204">
        <v>6000</v>
      </c>
      <c r="M3266" s="204">
        <v>6080</v>
      </c>
      <c r="N3266" s="204">
        <f t="shared" si="384"/>
        <v>6080</v>
      </c>
      <c r="O3266" s="354">
        <f t="shared" si="385"/>
        <v>0</v>
      </c>
      <c r="KL3266" s="961"/>
      <c r="BNP3266" s="303">
        <v>6080</v>
      </c>
    </row>
    <row r="3267" spans="2:336 1732:1899" ht="45" customHeight="1">
      <c r="B3267" s="203">
        <v>5714400116</v>
      </c>
      <c r="C3267" s="203" t="str">
        <f>VLOOKUP(B3267,'效期天數(2025.1126更新)'!B:C,2,FALSE)</f>
        <v>K-D</v>
      </c>
      <c r="D3267" s="203">
        <f>VLOOKUP(B3267,'效期天數(2025.1126更新)'!B:E,4,0)</f>
        <v>90</v>
      </c>
      <c r="E3267" s="204" t="e">
        <f>VLOOKUP(F3267,'帳庫存(20260119  00點更新)'!C:I,7,0)</f>
        <v>#N/A</v>
      </c>
      <c r="F3267" s="296">
        <v>11626142</v>
      </c>
      <c r="G3267" s="295">
        <v>46111</v>
      </c>
      <c r="H3267" s="513" t="s">
        <v>8758</v>
      </c>
      <c r="J3267" s="352">
        <f t="shared" si="383"/>
        <v>46201</v>
      </c>
      <c r="K3267" s="203" t="s">
        <v>8616</v>
      </c>
      <c r="L3267" s="204">
        <v>6000</v>
      </c>
      <c r="M3267" s="204">
        <v>6080</v>
      </c>
      <c r="N3267" s="204">
        <f t="shared" si="384"/>
        <v>6080</v>
      </c>
      <c r="O3267" s="354">
        <f t="shared" si="385"/>
        <v>0</v>
      </c>
      <c r="KL3267" s="961"/>
      <c r="BNP3267" s="303">
        <v>1000</v>
      </c>
      <c r="BOQ3267" s="303">
        <v>2000</v>
      </c>
      <c r="BOW3267" s="303">
        <v>1000</v>
      </c>
      <c r="BPB3267" s="303">
        <v>2080</v>
      </c>
    </row>
    <row r="3268" spans="2:336 1732:1899" ht="45" customHeight="1">
      <c r="B3268" s="203">
        <v>5714400226</v>
      </c>
      <c r="C3268" s="203" t="str">
        <f>VLOOKUP(B3268,'效期天數(2025.1126更新)'!B:C,2,FALSE)</f>
        <v>K-AU</v>
      </c>
      <c r="D3268" s="203">
        <f>VLOOKUP(B3268,'效期天數(2025.1126更新)'!B:E,4,0)</f>
        <v>90</v>
      </c>
      <c r="E3268" s="204" t="e">
        <f>VLOOKUP(F3268,'帳庫存(20260119  00點更新)'!C:I,7,0)</f>
        <v>#N/A</v>
      </c>
      <c r="F3268" s="296">
        <v>22626141</v>
      </c>
      <c r="G3268" s="295">
        <v>46111</v>
      </c>
      <c r="H3268" s="513" t="s">
        <v>8757</v>
      </c>
      <c r="J3268" s="352">
        <f t="shared" si="383"/>
        <v>46201</v>
      </c>
      <c r="K3268" s="203" t="s">
        <v>8615</v>
      </c>
      <c r="L3268" s="204">
        <v>6000</v>
      </c>
      <c r="M3268" s="204">
        <v>6010</v>
      </c>
      <c r="N3268" s="204">
        <f t="shared" si="384"/>
        <v>6010</v>
      </c>
      <c r="O3268" s="354">
        <f t="shared" si="385"/>
        <v>0</v>
      </c>
      <c r="KL3268" s="961"/>
      <c r="BNP3268" s="303">
        <v>6010</v>
      </c>
    </row>
    <row r="3269" spans="2:336 1732:1899" ht="45" customHeight="1">
      <c r="B3269" s="203">
        <v>5714400226</v>
      </c>
      <c r="C3269" s="203" t="str">
        <f>VLOOKUP(B3269,'效期天數(2025.1126更新)'!B:C,2,FALSE)</f>
        <v>K-AU</v>
      </c>
      <c r="D3269" s="203">
        <f>VLOOKUP(B3269,'效期天數(2025.1126更新)'!B:E,4,0)</f>
        <v>90</v>
      </c>
      <c r="E3269" s="204" t="e">
        <f>VLOOKUP(F3269,'帳庫存(20260119  00點更新)'!C:I,7,0)</f>
        <v>#N/A</v>
      </c>
      <c r="F3269" s="296">
        <v>22626142</v>
      </c>
      <c r="G3269" s="295">
        <v>46111</v>
      </c>
      <c r="H3269" s="513" t="s">
        <v>8758</v>
      </c>
      <c r="J3269" s="352">
        <f t="shared" si="383"/>
        <v>46201</v>
      </c>
      <c r="K3269" s="203" t="s">
        <v>8615</v>
      </c>
      <c r="L3269" s="204">
        <v>6000</v>
      </c>
      <c r="M3269" s="204">
        <v>6020</v>
      </c>
      <c r="N3269" s="204">
        <f t="shared" si="384"/>
        <v>6020</v>
      </c>
      <c r="O3269" s="354">
        <f t="shared" si="385"/>
        <v>0</v>
      </c>
      <c r="KL3269" s="961"/>
      <c r="BNP3269" s="303">
        <v>1000</v>
      </c>
      <c r="BOQ3269" s="303">
        <v>2000</v>
      </c>
      <c r="BOW3269" s="303">
        <v>1000</v>
      </c>
      <c r="BPB3269" s="303">
        <v>2020</v>
      </c>
    </row>
    <row r="3270" spans="2:336 1732:1899" ht="45" customHeight="1">
      <c r="B3270" s="203">
        <v>5714400116</v>
      </c>
      <c r="C3270" s="203" t="str">
        <f>VLOOKUP(B3270,'效期天數(2025.1126更新)'!B:C,2,FALSE)</f>
        <v>K-D</v>
      </c>
      <c r="D3270" s="203">
        <f>VLOOKUP(B3270,'效期天數(2025.1126更新)'!B:E,4,0)</f>
        <v>90</v>
      </c>
      <c r="E3270" s="204" t="e">
        <f>VLOOKUP(F3270,'帳庫存(20260119  00點更新)'!C:I,7,0)</f>
        <v>#N/A</v>
      </c>
      <c r="F3270" s="296">
        <v>11626143</v>
      </c>
      <c r="G3270" s="295">
        <v>46114</v>
      </c>
      <c r="H3270" s="513" t="s">
        <v>8759</v>
      </c>
      <c r="J3270" s="352">
        <f t="shared" si="383"/>
        <v>46204</v>
      </c>
      <c r="K3270" s="203" t="s">
        <v>8712</v>
      </c>
      <c r="L3270" s="204">
        <v>6000</v>
      </c>
      <c r="M3270" s="204">
        <v>6010</v>
      </c>
      <c r="N3270" s="204">
        <f t="shared" si="384"/>
        <v>6010</v>
      </c>
      <c r="O3270" s="354">
        <f t="shared" si="385"/>
        <v>0</v>
      </c>
      <c r="BOQ3270" s="303">
        <v>5000</v>
      </c>
      <c r="BTB3270" s="303">
        <v>1010</v>
      </c>
    </row>
    <row r="3271" spans="2:336 1732:1899" ht="45" customHeight="1">
      <c r="B3271" s="203">
        <v>5714400116</v>
      </c>
      <c r="C3271" s="203" t="str">
        <f>VLOOKUP(B3271,'效期天數(2025.1126更新)'!B:C,2,FALSE)</f>
        <v>K-D</v>
      </c>
      <c r="D3271" s="203">
        <f>VLOOKUP(B3271,'效期天數(2025.1126更新)'!B:E,4,0)</f>
        <v>90</v>
      </c>
      <c r="E3271" s="204" t="e">
        <f>VLOOKUP(F3271,'帳庫存(20260119  00點更新)'!C:I,7,0)</f>
        <v>#N/A</v>
      </c>
      <c r="F3271" s="296">
        <v>11626144</v>
      </c>
      <c r="G3271" s="295">
        <v>46114</v>
      </c>
      <c r="H3271" s="513" t="s">
        <v>8760</v>
      </c>
      <c r="J3271" s="352">
        <f t="shared" si="383"/>
        <v>46204</v>
      </c>
      <c r="K3271" s="203" t="s">
        <v>8712</v>
      </c>
      <c r="L3271" s="204">
        <v>6000</v>
      </c>
      <c r="M3271" s="204">
        <v>6160</v>
      </c>
      <c r="N3271" s="204">
        <f t="shared" si="384"/>
        <v>6160</v>
      </c>
      <c r="O3271" s="354">
        <f t="shared" si="385"/>
        <v>0</v>
      </c>
      <c r="BPB3271" s="303">
        <v>6160</v>
      </c>
    </row>
    <row r="3272" spans="2:336 1732:1899" ht="45" customHeight="1">
      <c r="B3272" s="203">
        <v>5714400226</v>
      </c>
      <c r="C3272" s="203" t="str">
        <f>VLOOKUP(B3272,'效期天數(2025.1126更新)'!B:C,2,FALSE)</f>
        <v>K-AU</v>
      </c>
      <c r="D3272" s="203">
        <f>VLOOKUP(B3272,'效期天數(2025.1126更新)'!B:E,4,0)</f>
        <v>90</v>
      </c>
      <c r="E3272" s="204" t="e">
        <f>VLOOKUP(F3272,'帳庫存(20260119  00點更新)'!C:I,7,0)</f>
        <v>#N/A</v>
      </c>
      <c r="F3272" s="296">
        <v>22626143</v>
      </c>
      <c r="G3272" s="295">
        <v>46114</v>
      </c>
      <c r="H3272" s="513" t="s">
        <v>8759</v>
      </c>
      <c r="J3272" s="352">
        <f t="shared" ref="J3272:J3335" si="386">G3272+D3272</f>
        <v>46204</v>
      </c>
      <c r="K3272" s="203" t="s">
        <v>8711</v>
      </c>
      <c r="L3272" s="204">
        <v>6000</v>
      </c>
      <c r="M3272" s="204">
        <v>6070</v>
      </c>
      <c r="N3272" s="204">
        <f t="shared" ref="N3272:N3335" si="387">SUM(NS3272:XFD3272)</f>
        <v>6070</v>
      </c>
      <c r="O3272" s="354">
        <f t="shared" si="385"/>
        <v>0</v>
      </c>
      <c r="BOQ3272" s="303">
        <v>5000</v>
      </c>
      <c r="BTB3272" s="303">
        <v>1070</v>
      </c>
    </row>
    <row r="3273" spans="2:336 1732:1899" ht="45" customHeight="1">
      <c r="B3273" s="203">
        <v>5714400226</v>
      </c>
      <c r="C3273" s="203" t="str">
        <f>VLOOKUP(B3273,'效期天數(2025.1126更新)'!B:C,2,FALSE)</f>
        <v>K-AU</v>
      </c>
      <c r="D3273" s="203">
        <f>VLOOKUP(B3273,'效期天數(2025.1126更新)'!B:E,4,0)</f>
        <v>90</v>
      </c>
      <c r="E3273" s="204" t="e">
        <f>VLOOKUP(F3273,'帳庫存(20260119  00點更新)'!C:I,7,0)</f>
        <v>#N/A</v>
      </c>
      <c r="F3273" s="296">
        <v>22626144</v>
      </c>
      <c r="G3273" s="295">
        <v>46114</v>
      </c>
      <c r="H3273" s="513" t="s">
        <v>8760</v>
      </c>
      <c r="J3273" s="352">
        <f t="shared" si="386"/>
        <v>46204</v>
      </c>
      <c r="K3273" s="203" t="s">
        <v>8711</v>
      </c>
      <c r="L3273" s="204">
        <v>6000</v>
      </c>
      <c r="M3273" s="204">
        <v>5990</v>
      </c>
      <c r="N3273" s="204">
        <f t="shared" si="387"/>
        <v>5990</v>
      </c>
      <c r="O3273" s="354">
        <f t="shared" si="385"/>
        <v>0</v>
      </c>
      <c r="BPB3273" s="303">
        <v>5990</v>
      </c>
    </row>
    <row r="3274" spans="2:336 1732:1899" ht="45" customHeight="1">
      <c r="B3274" s="203">
        <v>5714400116</v>
      </c>
      <c r="C3274" s="203" t="str">
        <f>VLOOKUP(B3274,'效期天數(2025.1126更新)'!B:C,2,FALSE)</f>
        <v>K-D</v>
      </c>
      <c r="D3274" s="203">
        <f>VLOOKUP(B3274,'效期天數(2025.1126更新)'!B:E,4,0)</f>
        <v>90</v>
      </c>
      <c r="E3274" s="204" t="e">
        <f>VLOOKUP(F3274,'帳庫存(20260119  00點更新)'!C:I,7,0)</f>
        <v>#N/A</v>
      </c>
      <c r="F3274" s="296">
        <v>11626151</v>
      </c>
      <c r="G3274" s="295">
        <v>46119</v>
      </c>
      <c r="H3274" s="513" t="s">
        <v>8915</v>
      </c>
      <c r="J3274" s="352">
        <f t="shared" si="386"/>
        <v>46209</v>
      </c>
      <c r="K3274" s="203" t="s">
        <v>8783</v>
      </c>
      <c r="L3274" s="204">
        <v>6000</v>
      </c>
      <c r="M3274" s="204">
        <v>5940</v>
      </c>
      <c r="N3274" s="204">
        <f t="shared" si="387"/>
        <v>5940</v>
      </c>
      <c r="O3274" s="354">
        <f t="shared" si="385"/>
        <v>0</v>
      </c>
      <c r="BPH3274" s="303">
        <v>5000</v>
      </c>
      <c r="BPZ3274" s="303">
        <v>940</v>
      </c>
    </row>
    <row r="3275" spans="2:336 1732:1899" ht="45" customHeight="1">
      <c r="B3275" s="203">
        <v>5714400116</v>
      </c>
      <c r="C3275" s="203" t="str">
        <f>VLOOKUP(B3275,'效期天數(2025.1126更新)'!B:C,2,FALSE)</f>
        <v>K-D</v>
      </c>
      <c r="D3275" s="203">
        <f>VLOOKUP(B3275,'效期天數(2025.1126更新)'!B:E,4,0)</f>
        <v>90</v>
      </c>
      <c r="E3275" s="204" t="e">
        <f>VLOOKUP(F3275,'帳庫存(20260119  00點更新)'!C:I,7,0)</f>
        <v>#N/A</v>
      </c>
      <c r="F3275" s="296">
        <v>11626152</v>
      </c>
      <c r="G3275" s="295">
        <v>46119</v>
      </c>
      <c r="H3275" s="513" t="s">
        <v>8916</v>
      </c>
      <c r="J3275" s="352">
        <f t="shared" si="386"/>
        <v>46209</v>
      </c>
      <c r="K3275" s="203" t="s">
        <v>8783</v>
      </c>
      <c r="L3275" s="204">
        <v>6000</v>
      </c>
      <c r="M3275" s="204">
        <v>5940</v>
      </c>
      <c r="N3275" s="204">
        <f t="shared" si="387"/>
        <v>5940</v>
      </c>
      <c r="O3275" s="354">
        <f t="shared" si="385"/>
        <v>0</v>
      </c>
      <c r="BOR3275" s="303">
        <v>5940</v>
      </c>
    </row>
    <row r="3276" spans="2:336 1732:1899" ht="45" customHeight="1">
      <c r="B3276" s="203">
        <v>5714400226</v>
      </c>
      <c r="C3276" s="203" t="str">
        <f>VLOOKUP(B3276,'效期天數(2025.1126更新)'!B:C,2,FALSE)</f>
        <v>K-AU</v>
      </c>
      <c r="D3276" s="203">
        <f>VLOOKUP(B3276,'效期天數(2025.1126更新)'!B:E,4,0)</f>
        <v>90</v>
      </c>
      <c r="E3276" s="204" t="e">
        <f>VLOOKUP(F3276,'帳庫存(20260119  00點更新)'!C:I,7,0)</f>
        <v>#N/A</v>
      </c>
      <c r="F3276" s="296">
        <v>22626151</v>
      </c>
      <c r="G3276" s="295">
        <v>46119</v>
      </c>
      <c r="H3276" s="513" t="s">
        <v>8915</v>
      </c>
      <c r="J3276" s="352">
        <f t="shared" si="386"/>
        <v>46209</v>
      </c>
      <c r="K3276" s="203" t="s">
        <v>8782</v>
      </c>
      <c r="L3276" s="204">
        <v>6000</v>
      </c>
      <c r="M3276" s="204">
        <v>5930</v>
      </c>
      <c r="N3276" s="204">
        <f t="shared" si="387"/>
        <v>5930</v>
      </c>
      <c r="O3276" s="354">
        <f t="shared" si="385"/>
        <v>0</v>
      </c>
      <c r="BPH3276" s="303">
        <v>5000</v>
      </c>
      <c r="BPZ3276" s="303">
        <v>930</v>
      </c>
    </row>
    <row r="3277" spans="2:336 1732:1899" ht="45" customHeight="1">
      <c r="B3277" s="203">
        <v>5714400226</v>
      </c>
      <c r="C3277" s="203" t="str">
        <f>VLOOKUP(B3277,'效期天數(2025.1126更新)'!B:C,2,FALSE)</f>
        <v>K-AU</v>
      </c>
      <c r="D3277" s="203">
        <f>VLOOKUP(B3277,'效期天數(2025.1126更新)'!B:E,4,0)</f>
        <v>90</v>
      </c>
      <c r="E3277" s="204" t="e">
        <f>VLOOKUP(F3277,'帳庫存(20260119  00點更新)'!C:I,7,0)</f>
        <v>#N/A</v>
      </c>
      <c r="F3277" s="296">
        <v>22626152</v>
      </c>
      <c r="G3277" s="295">
        <v>46119</v>
      </c>
      <c r="H3277" s="513" t="s">
        <v>8916</v>
      </c>
      <c r="J3277" s="352">
        <f t="shared" si="386"/>
        <v>46209</v>
      </c>
      <c r="K3277" s="203" t="s">
        <v>8782</v>
      </c>
      <c r="L3277" s="204">
        <v>6000</v>
      </c>
      <c r="M3277" s="204">
        <v>5940</v>
      </c>
      <c r="N3277" s="204">
        <f t="shared" si="387"/>
        <v>5940</v>
      </c>
      <c r="O3277" s="354">
        <f t="shared" si="385"/>
        <v>0</v>
      </c>
      <c r="BOR3277" s="303">
        <v>5940</v>
      </c>
    </row>
    <row r="3278" spans="2:336 1732:1899" ht="45" customHeight="1">
      <c r="B3278" s="203">
        <v>5714400116</v>
      </c>
      <c r="C3278" s="203" t="str">
        <f>VLOOKUP(B3278,'效期天數(2025.1126更新)'!B:C,2,FALSE)</f>
        <v>K-D</v>
      </c>
      <c r="D3278" s="203">
        <f>VLOOKUP(B3278,'效期天數(2025.1126更新)'!B:E,4,0)</f>
        <v>90</v>
      </c>
      <c r="E3278" s="204" t="e">
        <f>VLOOKUP(F3278,'帳庫存(20260119  00點更新)'!C:I,7,0)</f>
        <v>#N/A</v>
      </c>
      <c r="F3278" s="296">
        <v>11626153</v>
      </c>
      <c r="G3278" s="295">
        <v>46122</v>
      </c>
      <c r="H3278" s="593" t="s">
        <v>8963</v>
      </c>
      <c r="J3278" s="352">
        <f t="shared" si="386"/>
        <v>46212</v>
      </c>
      <c r="K3278" s="203" t="s">
        <v>8855</v>
      </c>
      <c r="L3278" s="204">
        <v>6000</v>
      </c>
      <c r="M3278" s="204">
        <v>6010</v>
      </c>
      <c r="N3278" s="204">
        <f t="shared" si="387"/>
        <v>6010</v>
      </c>
      <c r="O3278" s="354">
        <f t="shared" si="385"/>
        <v>0</v>
      </c>
      <c r="BPI3278" s="303">
        <v>2000</v>
      </c>
      <c r="BQF3278" s="303">
        <v>4010</v>
      </c>
    </row>
    <row r="3279" spans="2:336 1732:1899" ht="45" customHeight="1">
      <c r="B3279" s="203">
        <v>5714400116</v>
      </c>
      <c r="C3279" s="203" t="str">
        <f>VLOOKUP(B3279,'效期天數(2025.1126更新)'!B:C,2,FALSE)</f>
        <v>K-D</v>
      </c>
      <c r="D3279" s="203">
        <f>VLOOKUP(B3279,'效期天數(2025.1126更新)'!B:E,4,0)</f>
        <v>90</v>
      </c>
      <c r="E3279" s="204" t="e">
        <f>VLOOKUP(F3279,'帳庫存(20260119  00點更新)'!C:I,7,0)</f>
        <v>#N/A</v>
      </c>
      <c r="F3279" s="296">
        <v>11626154</v>
      </c>
      <c r="G3279" s="295">
        <v>46122</v>
      </c>
      <c r="H3279" s="593" t="s">
        <v>8963</v>
      </c>
      <c r="J3279" s="352">
        <f t="shared" si="386"/>
        <v>46212</v>
      </c>
      <c r="K3279" s="203" t="s">
        <v>8855</v>
      </c>
      <c r="L3279" s="204">
        <v>6000</v>
      </c>
      <c r="M3279" s="204">
        <v>6080</v>
      </c>
      <c r="N3279" s="204">
        <f t="shared" si="387"/>
        <v>6460</v>
      </c>
      <c r="O3279" s="354">
        <f>M3279-N3279+LX3279</f>
        <v>0</v>
      </c>
      <c r="LX3279" s="944">
        <v>380</v>
      </c>
      <c r="BPT3279" s="303">
        <v>4000</v>
      </c>
      <c r="BQF3279" s="303">
        <v>2080</v>
      </c>
      <c r="BUA3279" s="334">
        <v>380</v>
      </c>
    </row>
    <row r="3280" spans="2:336 1732:1899" ht="45" customHeight="1">
      <c r="B3280" s="203">
        <v>5714400226</v>
      </c>
      <c r="C3280" s="203" t="str">
        <f>VLOOKUP(B3280,'效期天數(2025.1126更新)'!B:C,2,FALSE)</f>
        <v>K-AU</v>
      </c>
      <c r="D3280" s="203">
        <f>VLOOKUP(B3280,'效期天數(2025.1126更新)'!B:E,4,0)</f>
        <v>90</v>
      </c>
      <c r="E3280" s="204" t="e">
        <f>VLOOKUP(F3280,'帳庫存(20260119  00點更新)'!C:I,7,0)</f>
        <v>#N/A</v>
      </c>
      <c r="F3280" s="296">
        <v>22626153</v>
      </c>
      <c r="G3280" s="295">
        <v>46122</v>
      </c>
      <c r="H3280" s="593" t="s">
        <v>8963</v>
      </c>
      <c r="J3280" s="352">
        <f t="shared" si="386"/>
        <v>46212</v>
      </c>
      <c r="K3280" s="203" t="s">
        <v>8854</v>
      </c>
      <c r="L3280" s="204">
        <v>6000</v>
      </c>
      <c r="M3280" s="204">
        <v>5980</v>
      </c>
      <c r="N3280" s="204">
        <f t="shared" si="387"/>
        <v>6540</v>
      </c>
      <c r="O3280" s="354">
        <f>M3280-N3280+LX3280</f>
        <v>0</v>
      </c>
      <c r="LX3280" s="944">
        <v>560</v>
      </c>
      <c r="BPI3280" s="303">
        <v>2000</v>
      </c>
      <c r="BQF3280" s="303">
        <v>3980</v>
      </c>
      <c r="BUA3280" s="334">
        <v>560</v>
      </c>
    </row>
    <row r="3281" spans="2:371 1788:1915" ht="45" customHeight="1">
      <c r="B3281" s="203">
        <v>5714400226</v>
      </c>
      <c r="C3281" s="203" t="str">
        <f>VLOOKUP(B3281,'效期天數(2025.1126更新)'!B:C,2,FALSE)</f>
        <v>K-AU</v>
      </c>
      <c r="D3281" s="203">
        <f>VLOOKUP(B3281,'效期天數(2025.1126更新)'!B:E,4,0)</f>
        <v>90</v>
      </c>
      <c r="E3281" s="204" t="e">
        <f>VLOOKUP(F3281,'帳庫存(20260119  00點更新)'!C:I,7,0)</f>
        <v>#N/A</v>
      </c>
      <c r="F3281" s="296">
        <v>22626154</v>
      </c>
      <c r="G3281" s="295">
        <v>46122</v>
      </c>
      <c r="H3281" s="593" t="s">
        <v>8963</v>
      </c>
      <c r="J3281" s="352">
        <f t="shared" si="386"/>
        <v>46212</v>
      </c>
      <c r="K3281" s="203" t="s">
        <v>8854</v>
      </c>
      <c r="L3281" s="204">
        <v>6000</v>
      </c>
      <c r="M3281" s="204">
        <v>6280</v>
      </c>
      <c r="N3281" s="204">
        <f t="shared" si="387"/>
        <v>6280</v>
      </c>
      <c r="O3281" s="354">
        <f>M3281-N3281</f>
        <v>0</v>
      </c>
      <c r="BPT3281" s="303">
        <v>4000</v>
      </c>
      <c r="BQF3281" s="303">
        <v>2280</v>
      </c>
    </row>
    <row r="3282" spans="2:371 1788:1915" ht="45" customHeight="1">
      <c r="B3282" s="203">
        <v>5714400116</v>
      </c>
      <c r="C3282" s="203" t="str">
        <f>VLOOKUP(B3282,'效期天數(2025.1126更新)'!B:C,2,FALSE)</f>
        <v>K-D</v>
      </c>
      <c r="D3282" s="203">
        <f>VLOOKUP(B3282,'效期天數(2025.1126更新)'!B:E,4,0)</f>
        <v>90</v>
      </c>
      <c r="E3282" s="204" t="e">
        <f>VLOOKUP(F3282,'帳庫存(20260119  00點更新)'!C:I,7,0)</f>
        <v>#N/A</v>
      </c>
      <c r="F3282" s="296">
        <v>11626161</v>
      </c>
      <c r="G3282" s="295">
        <v>46126</v>
      </c>
      <c r="H3282" s="745" t="s">
        <v>9049</v>
      </c>
      <c r="J3282" s="352">
        <f t="shared" si="386"/>
        <v>46216</v>
      </c>
      <c r="K3282" s="203" t="s">
        <v>8948</v>
      </c>
      <c r="L3282" s="204">
        <v>6000</v>
      </c>
      <c r="M3282" s="204">
        <v>5940</v>
      </c>
      <c r="N3282" s="204">
        <f t="shared" si="387"/>
        <v>5940</v>
      </c>
      <c r="O3282" s="354">
        <f>M3282-N3282</f>
        <v>0</v>
      </c>
      <c r="BQG3282" s="303">
        <v>2000</v>
      </c>
      <c r="BQO3282" s="303">
        <v>2000</v>
      </c>
      <c r="BTY3282" s="303">
        <v>1940</v>
      </c>
    </row>
    <row r="3283" spans="2:371 1788:1915" ht="45" customHeight="1">
      <c r="B3283" s="203">
        <v>5714400116</v>
      </c>
      <c r="C3283" s="203" t="str">
        <f>VLOOKUP(B3283,'效期天數(2025.1126更新)'!B:C,2,FALSE)</f>
        <v>K-D</v>
      </c>
      <c r="D3283" s="203">
        <f>VLOOKUP(B3283,'效期天數(2025.1126更新)'!B:E,4,0)</f>
        <v>90</v>
      </c>
      <c r="E3283" s="204" t="e">
        <f>VLOOKUP(F3283,'帳庫存(20260119  00點更新)'!C:I,7,0)</f>
        <v>#N/A</v>
      </c>
      <c r="F3283" s="296">
        <v>11626162</v>
      </c>
      <c r="G3283" s="295">
        <v>46126</v>
      </c>
      <c r="H3283" s="745" t="s">
        <v>9049</v>
      </c>
      <c r="J3283" s="352">
        <f t="shared" si="386"/>
        <v>46216</v>
      </c>
      <c r="K3283" s="203" t="s">
        <v>8948</v>
      </c>
      <c r="L3283" s="204">
        <v>6000</v>
      </c>
      <c r="M3283" s="204">
        <v>5940</v>
      </c>
      <c r="N3283" s="204">
        <f t="shared" si="387"/>
        <v>5940</v>
      </c>
      <c r="O3283" s="354">
        <f>M3283-N3283+NG3283</f>
        <v>870</v>
      </c>
      <c r="NG3283" s="651">
        <v>870</v>
      </c>
      <c r="BQU3283" s="303">
        <v>2000</v>
      </c>
      <c r="BSG3283" s="303">
        <v>3000</v>
      </c>
      <c r="BTY3283" s="303">
        <v>940</v>
      </c>
    </row>
    <row r="3284" spans="2:371 1788:1915" ht="45" customHeight="1">
      <c r="B3284" s="203">
        <v>5714400226</v>
      </c>
      <c r="C3284" s="203" t="str">
        <f>VLOOKUP(B3284,'效期天數(2025.1126更新)'!B:C,2,FALSE)</f>
        <v>K-AU</v>
      </c>
      <c r="D3284" s="203">
        <f>VLOOKUP(B3284,'效期天數(2025.1126更新)'!B:E,4,0)</f>
        <v>90</v>
      </c>
      <c r="E3284" s="204" t="e">
        <f>VLOOKUP(F3284,'帳庫存(20260119  00點更新)'!C:I,7,0)</f>
        <v>#N/A</v>
      </c>
      <c r="F3284" s="296">
        <v>22626161</v>
      </c>
      <c r="G3284" s="295">
        <v>46126</v>
      </c>
      <c r="H3284" s="745" t="s">
        <v>9049</v>
      </c>
      <c r="J3284" s="352">
        <f t="shared" si="386"/>
        <v>46216</v>
      </c>
      <c r="K3284" s="203" t="s">
        <v>8947</v>
      </c>
      <c r="L3284" s="204">
        <v>6000</v>
      </c>
      <c r="M3284" s="204">
        <v>5940</v>
      </c>
      <c r="N3284" s="204">
        <f t="shared" si="387"/>
        <v>5940</v>
      </c>
      <c r="O3284" s="354">
        <f>M3284-N3284</f>
        <v>0</v>
      </c>
      <c r="BQG3284" s="303">
        <v>2000</v>
      </c>
      <c r="BQO3284" s="303">
        <v>2000</v>
      </c>
      <c r="BTY3284" s="303">
        <v>1940</v>
      </c>
    </row>
    <row r="3285" spans="2:371 1788:1915" ht="45" customHeight="1">
      <c r="B3285" s="203">
        <v>5714400226</v>
      </c>
      <c r="C3285" s="203" t="str">
        <f>VLOOKUP(B3285,'效期天數(2025.1126更新)'!B:C,2,FALSE)</f>
        <v>K-AU</v>
      </c>
      <c r="D3285" s="203">
        <f>VLOOKUP(B3285,'效期天數(2025.1126更新)'!B:E,4,0)</f>
        <v>90</v>
      </c>
      <c r="E3285" s="204" t="e">
        <f>VLOOKUP(F3285,'帳庫存(20260119  00點更新)'!C:I,7,0)</f>
        <v>#N/A</v>
      </c>
      <c r="F3285" s="296">
        <v>22626162</v>
      </c>
      <c r="G3285" s="295">
        <v>46126</v>
      </c>
      <c r="H3285" s="745" t="s">
        <v>9049</v>
      </c>
      <c r="J3285" s="352">
        <f t="shared" si="386"/>
        <v>46216</v>
      </c>
      <c r="K3285" s="203" t="s">
        <v>8947</v>
      </c>
      <c r="L3285" s="204">
        <v>6000</v>
      </c>
      <c r="M3285" s="204">
        <v>5940</v>
      </c>
      <c r="N3285" s="204">
        <f t="shared" si="387"/>
        <v>5940</v>
      </c>
      <c r="O3285" s="354">
        <f>M3285-N3285+NG3285</f>
        <v>860</v>
      </c>
      <c r="NG3285" s="651">
        <v>860</v>
      </c>
      <c r="BQU3285" s="303">
        <v>2000</v>
      </c>
      <c r="BSG3285" s="303">
        <v>3000</v>
      </c>
      <c r="BTY3285" s="303">
        <v>940</v>
      </c>
    </row>
    <row r="3286" spans="2:371 1788:1915" ht="45" customHeight="1">
      <c r="B3286" s="203">
        <v>5714400116</v>
      </c>
      <c r="C3286" s="203" t="str">
        <f>VLOOKUP(B3286,'效期天數(2025.1126更新)'!B:C,2,FALSE)</f>
        <v>K-D</v>
      </c>
      <c r="D3286" s="203">
        <f>VLOOKUP(B3286,'效期天數(2025.1126更新)'!B:E,4,0)</f>
        <v>90</v>
      </c>
      <c r="E3286" s="204" t="e">
        <f>VLOOKUP(F3286,'帳庫存(20260119  00點更新)'!C:I,7,0)</f>
        <v>#N/A</v>
      </c>
      <c r="F3286" s="296">
        <v>11626163</v>
      </c>
      <c r="G3286" s="295">
        <v>46128</v>
      </c>
      <c r="H3286" s="631" t="s">
        <v>9050</v>
      </c>
      <c r="J3286" s="352">
        <f t="shared" si="386"/>
        <v>46218</v>
      </c>
      <c r="K3286" s="203" t="s">
        <v>9014</v>
      </c>
      <c r="L3286" s="204">
        <v>6000</v>
      </c>
      <c r="M3286" s="204">
        <v>5860</v>
      </c>
      <c r="N3286" s="204">
        <f t="shared" si="387"/>
        <v>6630</v>
      </c>
      <c r="O3286" s="354">
        <f>M3286-N3286+LY3286</f>
        <v>0</v>
      </c>
      <c r="LY3286" s="944">
        <v>770</v>
      </c>
      <c r="BQO3286" s="303">
        <v>5860</v>
      </c>
      <c r="BUQ3286" s="303">
        <v>770</v>
      </c>
    </row>
    <row r="3287" spans="2:371 1788:1915" ht="45" customHeight="1">
      <c r="B3287" s="203">
        <v>5714400116</v>
      </c>
      <c r="C3287" s="203" t="str">
        <f>VLOOKUP(B3287,'效期天數(2025.1126更新)'!B:C,2,FALSE)</f>
        <v>K-D</v>
      </c>
      <c r="D3287" s="203">
        <f>VLOOKUP(B3287,'效期天數(2025.1126更新)'!B:E,4,0)</f>
        <v>90</v>
      </c>
      <c r="E3287" s="204" t="e">
        <f>VLOOKUP(F3287,'帳庫存(20260119  00點更新)'!C:I,7,0)</f>
        <v>#N/A</v>
      </c>
      <c r="F3287" s="296">
        <v>11626164</v>
      </c>
      <c r="G3287" s="295">
        <v>46128</v>
      </c>
      <c r="H3287" s="631" t="s">
        <v>9050</v>
      </c>
      <c r="J3287" s="352">
        <f t="shared" si="386"/>
        <v>46218</v>
      </c>
      <c r="K3287" s="203" t="s">
        <v>9014</v>
      </c>
      <c r="L3287" s="204">
        <v>6000</v>
      </c>
      <c r="M3287" s="204">
        <v>5940</v>
      </c>
      <c r="N3287" s="204">
        <f t="shared" si="387"/>
        <v>5940</v>
      </c>
      <c r="O3287" s="354">
        <f>M3287-N3287</f>
        <v>0</v>
      </c>
      <c r="BQO3287" s="303">
        <v>5940</v>
      </c>
    </row>
    <row r="3288" spans="2:371 1788:1915" ht="45" customHeight="1">
      <c r="B3288" s="203">
        <v>5714400226</v>
      </c>
      <c r="C3288" s="203" t="str">
        <f>VLOOKUP(B3288,'效期天數(2025.1126更新)'!B:C,2,FALSE)</f>
        <v>K-AU</v>
      </c>
      <c r="D3288" s="203">
        <f>VLOOKUP(B3288,'效期天數(2025.1126更新)'!B:E,4,0)</f>
        <v>90</v>
      </c>
      <c r="E3288" s="204" t="e">
        <f>VLOOKUP(F3288,'帳庫存(20260119  00點更新)'!C:I,7,0)</f>
        <v>#N/A</v>
      </c>
      <c r="F3288" s="296">
        <v>22626163</v>
      </c>
      <c r="G3288" s="295">
        <v>46128</v>
      </c>
      <c r="H3288" s="631" t="s">
        <v>9050</v>
      </c>
      <c r="J3288" s="352">
        <f t="shared" si="386"/>
        <v>46218</v>
      </c>
      <c r="K3288" s="203" t="s">
        <v>9013</v>
      </c>
      <c r="L3288" s="204">
        <v>6000</v>
      </c>
      <c r="M3288" s="204">
        <v>5940</v>
      </c>
      <c r="N3288" s="204">
        <f t="shared" si="387"/>
        <v>6810</v>
      </c>
      <c r="O3288" s="354">
        <f>M3288-N3288+LY3288</f>
        <v>0</v>
      </c>
      <c r="LY3288" s="944">
        <v>870</v>
      </c>
      <c r="BQO3288" s="303">
        <v>5940</v>
      </c>
      <c r="BUQ3288" s="303">
        <v>870</v>
      </c>
    </row>
    <row r="3289" spans="2:371 1788:1915" ht="45" customHeight="1">
      <c r="B3289" s="203">
        <v>5714400226</v>
      </c>
      <c r="C3289" s="203" t="str">
        <f>VLOOKUP(B3289,'效期天數(2025.1126更新)'!B:C,2,FALSE)</f>
        <v>K-AU</v>
      </c>
      <c r="D3289" s="203">
        <f>VLOOKUP(B3289,'效期天數(2025.1126更新)'!B:E,4,0)</f>
        <v>90</v>
      </c>
      <c r="E3289" s="204" t="e">
        <f>VLOOKUP(F3289,'帳庫存(20260119  00點更新)'!C:I,7,0)</f>
        <v>#N/A</v>
      </c>
      <c r="F3289" s="296">
        <v>22626164</v>
      </c>
      <c r="G3289" s="295">
        <v>46128</v>
      </c>
      <c r="H3289" s="631" t="s">
        <v>9050</v>
      </c>
      <c r="J3289" s="352">
        <f t="shared" si="386"/>
        <v>46218</v>
      </c>
      <c r="K3289" s="203" t="s">
        <v>9013</v>
      </c>
      <c r="L3289" s="204">
        <v>6000</v>
      </c>
      <c r="M3289" s="204">
        <v>5930</v>
      </c>
      <c r="N3289" s="204">
        <f t="shared" si="387"/>
        <v>5930</v>
      </c>
      <c r="O3289" s="354">
        <f t="shared" ref="O3289:O3294" si="388">M3289-N3289</f>
        <v>0</v>
      </c>
      <c r="BQO3289" s="303">
        <v>5930</v>
      </c>
    </row>
    <row r="3290" spans="2:371 1788:1915" ht="45" customHeight="1">
      <c r="B3290" s="203">
        <v>5714400116</v>
      </c>
      <c r="C3290" s="203" t="str">
        <f>VLOOKUP(B3290,'效期天數(2025.1126更新)'!B:C,2,FALSE)</f>
        <v>K-D</v>
      </c>
      <c r="D3290" s="203">
        <f>VLOOKUP(B3290,'效期天數(2025.1126更新)'!B:E,4,0)</f>
        <v>90</v>
      </c>
      <c r="E3290" s="204" t="e">
        <f>VLOOKUP(F3290,'帳庫存(20260119  00點更新)'!C:I,7,0)</f>
        <v>#N/A</v>
      </c>
      <c r="F3290" s="296">
        <v>11626165</v>
      </c>
      <c r="G3290" s="295">
        <v>46129</v>
      </c>
      <c r="H3290" s="513" t="s">
        <v>9190</v>
      </c>
      <c r="J3290" s="352">
        <f t="shared" si="386"/>
        <v>46219</v>
      </c>
      <c r="K3290" s="203" t="s">
        <v>9071</v>
      </c>
      <c r="L3290" s="204">
        <v>6000</v>
      </c>
      <c r="M3290" s="204">
        <v>5940</v>
      </c>
      <c r="N3290" s="204">
        <f t="shared" si="387"/>
        <v>5940</v>
      </c>
      <c r="O3290" s="354">
        <f t="shared" si="388"/>
        <v>0</v>
      </c>
      <c r="BQW3290" s="303">
        <v>5000</v>
      </c>
      <c r="BTU3290" s="342">
        <v>940</v>
      </c>
    </row>
    <row r="3291" spans="2:371 1788:1915" ht="45" customHeight="1">
      <c r="B3291" s="203">
        <v>5714400116</v>
      </c>
      <c r="C3291" s="203" t="str">
        <f>VLOOKUP(B3291,'效期天數(2025.1126更新)'!B:C,2,FALSE)</f>
        <v>K-D</v>
      </c>
      <c r="D3291" s="203">
        <f>VLOOKUP(B3291,'效期天數(2025.1126更新)'!B:E,4,0)</f>
        <v>90</v>
      </c>
      <c r="E3291" s="204" t="e">
        <f>VLOOKUP(F3291,'帳庫存(20260119  00點更新)'!C:I,7,0)</f>
        <v>#N/A</v>
      </c>
      <c r="F3291" s="296">
        <v>11626166</v>
      </c>
      <c r="G3291" s="295">
        <v>46129</v>
      </c>
      <c r="H3291" s="513" t="s">
        <v>9191</v>
      </c>
      <c r="J3291" s="352">
        <f t="shared" si="386"/>
        <v>46219</v>
      </c>
      <c r="K3291" s="203" t="s">
        <v>9071</v>
      </c>
      <c r="L3291" s="204">
        <v>6000</v>
      </c>
      <c r="M3291" s="204">
        <v>5940</v>
      </c>
      <c r="N3291" s="204">
        <f t="shared" si="387"/>
        <v>5940</v>
      </c>
      <c r="O3291" s="354">
        <f t="shared" si="388"/>
        <v>0</v>
      </c>
      <c r="BQW3291" s="303">
        <v>5000</v>
      </c>
      <c r="BTU3291" s="342">
        <v>940</v>
      </c>
    </row>
    <row r="3292" spans="2:371 1788:1915" ht="45" customHeight="1">
      <c r="B3292" s="203">
        <v>5714400226</v>
      </c>
      <c r="C3292" s="203" t="str">
        <f>VLOOKUP(B3292,'效期天數(2025.1126更新)'!B:C,2,FALSE)</f>
        <v>K-AU</v>
      </c>
      <c r="D3292" s="203">
        <f>VLOOKUP(B3292,'效期天數(2025.1126更新)'!B:E,4,0)</f>
        <v>90</v>
      </c>
      <c r="E3292" s="204" t="e">
        <f>VLOOKUP(F3292,'帳庫存(20260119  00點更新)'!C:I,7,0)</f>
        <v>#N/A</v>
      </c>
      <c r="F3292" s="296">
        <v>22626165</v>
      </c>
      <c r="G3292" s="295">
        <v>46129</v>
      </c>
      <c r="H3292" s="513" t="s">
        <v>9190</v>
      </c>
      <c r="J3292" s="352">
        <f t="shared" si="386"/>
        <v>46219</v>
      </c>
      <c r="K3292" s="203" t="s">
        <v>9070</v>
      </c>
      <c r="L3292" s="204">
        <v>6000</v>
      </c>
      <c r="M3292" s="204">
        <v>5950</v>
      </c>
      <c r="N3292" s="204">
        <f t="shared" si="387"/>
        <v>5950</v>
      </c>
      <c r="O3292" s="354">
        <f t="shared" si="388"/>
        <v>0</v>
      </c>
      <c r="BQW3292" s="303">
        <v>5000</v>
      </c>
      <c r="BTU3292" s="342">
        <v>950</v>
      </c>
    </row>
    <row r="3293" spans="2:371 1788:1915" ht="45" customHeight="1">
      <c r="B3293" s="203">
        <v>5714400226</v>
      </c>
      <c r="C3293" s="203" t="str">
        <f>VLOOKUP(B3293,'效期天數(2025.1126更新)'!B:C,2,FALSE)</f>
        <v>K-AU</v>
      </c>
      <c r="D3293" s="203">
        <f>VLOOKUP(B3293,'效期天數(2025.1126更新)'!B:E,4,0)</f>
        <v>90</v>
      </c>
      <c r="E3293" s="204" t="e">
        <f>VLOOKUP(F3293,'帳庫存(20260119  00點更新)'!C:I,7,0)</f>
        <v>#N/A</v>
      </c>
      <c r="F3293" s="296">
        <v>22626166</v>
      </c>
      <c r="G3293" s="295">
        <v>46129</v>
      </c>
      <c r="H3293" s="513" t="s">
        <v>9191</v>
      </c>
      <c r="J3293" s="352">
        <f t="shared" si="386"/>
        <v>46219</v>
      </c>
      <c r="K3293" s="203" t="s">
        <v>9070</v>
      </c>
      <c r="L3293" s="204">
        <v>6000</v>
      </c>
      <c r="M3293" s="204">
        <v>5940</v>
      </c>
      <c r="N3293" s="204">
        <f t="shared" si="387"/>
        <v>5940</v>
      </c>
      <c r="O3293" s="354">
        <f t="shared" si="388"/>
        <v>0</v>
      </c>
      <c r="BQW3293" s="303">
        <v>5000</v>
      </c>
      <c r="BTU3293" s="342">
        <v>940</v>
      </c>
    </row>
    <row r="3294" spans="2:371 1788:1915" ht="45" customHeight="1">
      <c r="B3294" s="203">
        <v>5714400116</v>
      </c>
      <c r="C3294" s="203" t="str">
        <f>VLOOKUP(B3294,'效期天數(2025.1126更新)'!B:C,2,FALSE)</f>
        <v>K-D</v>
      </c>
      <c r="D3294" s="203">
        <f>VLOOKUP(B3294,'效期天數(2025.1126更新)'!B:E,4,0)</f>
        <v>90</v>
      </c>
      <c r="E3294" s="204" t="e">
        <f>VLOOKUP(F3294,'帳庫存(20260119  00點更新)'!C:I,7,0)</f>
        <v>#N/A</v>
      </c>
      <c r="F3294" s="296">
        <v>11626171</v>
      </c>
      <c r="G3294" s="295">
        <v>46134</v>
      </c>
      <c r="H3294" s="747" t="s">
        <v>5132</v>
      </c>
      <c r="J3294" s="352">
        <f t="shared" si="386"/>
        <v>46224</v>
      </c>
      <c r="K3294" s="203" t="s">
        <v>9158</v>
      </c>
      <c r="L3294" s="204">
        <v>6000</v>
      </c>
      <c r="M3294" s="204">
        <v>5930</v>
      </c>
      <c r="N3294" s="204">
        <f t="shared" si="387"/>
        <v>5930</v>
      </c>
      <c r="O3294" s="354">
        <f t="shared" si="388"/>
        <v>0</v>
      </c>
      <c r="BQZ3294" s="303">
        <v>5000</v>
      </c>
      <c r="BTY3294" s="303">
        <v>930</v>
      </c>
    </row>
    <row r="3295" spans="2:371 1788:1915" ht="45" customHeight="1">
      <c r="B3295" s="203">
        <v>5714400116</v>
      </c>
      <c r="C3295" s="203" t="str">
        <f>VLOOKUP(B3295,'效期天數(2025.1126更新)'!B:C,2,FALSE)</f>
        <v>K-D</v>
      </c>
      <c r="D3295" s="203">
        <f>VLOOKUP(B3295,'效期天數(2025.1126更新)'!B:E,4,0)</f>
        <v>90</v>
      </c>
      <c r="E3295" s="204" t="e">
        <f>VLOOKUP(F3295,'帳庫存(20260119  00點更新)'!C:I,7,0)</f>
        <v>#N/A</v>
      </c>
      <c r="F3295" s="296">
        <v>11626172</v>
      </c>
      <c r="G3295" s="295">
        <v>46134</v>
      </c>
      <c r="H3295" s="747" t="s">
        <v>5132</v>
      </c>
      <c r="J3295" s="352">
        <f t="shared" si="386"/>
        <v>46224</v>
      </c>
      <c r="K3295" s="203" t="s">
        <v>9158</v>
      </c>
      <c r="L3295" s="204">
        <v>6000</v>
      </c>
      <c r="M3295" s="204">
        <v>5900</v>
      </c>
      <c r="N3295" s="204">
        <f t="shared" si="387"/>
        <v>5900</v>
      </c>
      <c r="O3295" s="354">
        <f>M3295-N3295+NG3295</f>
        <v>730</v>
      </c>
      <c r="NG3295" s="651">
        <v>730</v>
      </c>
      <c r="BQZ3295" s="303">
        <v>5000</v>
      </c>
      <c r="BTY3295" s="303">
        <v>900</v>
      </c>
    </row>
    <row r="3296" spans="2:371 1788:1915" ht="45" customHeight="1">
      <c r="B3296" s="203">
        <v>5714400226</v>
      </c>
      <c r="C3296" s="203" t="str">
        <f>VLOOKUP(B3296,'效期天數(2025.1126更新)'!B:C,2,FALSE)</f>
        <v>K-AU</v>
      </c>
      <c r="D3296" s="203">
        <f>VLOOKUP(B3296,'效期天數(2025.1126更新)'!B:E,4,0)</f>
        <v>90</v>
      </c>
      <c r="E3296" s="204" t="e">
        <f>VLOOKUP(F3296,'帳庫存(20260119  00點更新)'!C:I,7,0)</f>
        <v>#N/A</v>
      </c>
      <c r="F3296" s="296">
        <v>22626171</v>
      </c>
      <c r="G3296" s="295">
        <v>46134</v>
      </c>
      <c r="H3296" s="747" t="s">
        <v>5132</v>
      </c>
      <c r="J3296" s="352">
        <f t="shared" si="386"/>
        <v>46224</v>
      </c>
      <c r="K3296" s="203" t="s">
        <v>9157</v>
      </c>
      <c r="L3296" s="204">
        <v>6000</v>
      </c>
      <c r="M3296" s="204">
        <v>5930</v>
      </c>
      <c r="N3296" s="204">
        <f t="shared" si="387"/>
        <v>5930</v>
      </c>
      <c r="O3296" s="354">
        <f>M3296-N3296</f>
        <v>0</v>
      </c>
      <c r="BQZ3296" s="303">
        <v>5000</v>
      </c>
      <c r="BTY3296" s="303">
        <v>930</v>
      </c>
    </row>
    <row r="3297" spans="2:375 1820:1908" ht="45" customHeight="1">
      <c r="B3297" s="203">
        <v>5714400226</v>
      </c>
      <c r="C3297" s="203" t="str">
        <f>VLOOKUP(B3297,'效期天數(2025.1126更新)'!B:C,2,FALSE)</f>
        <v>K-AU</v>
      </c>
      <c r="D3297" s="203">
        <f>VLOOKUP(B3297,'效期天數(2025.1126更新)'!B:E,4,0)</f>
        <v>90</v>
      </c>
      <c r="E3297" s="204" t="e">
        <f>VLOOKUP(F3297,'帳庫存(20260119  00點更新)'!C:I,7,0)</f>
        <v>#N/A</v>
      </c>
      <c r="F3297" s="296">
        <v>22626172</v>
      </c>
      <c r="G3297" s="295">
        <v>46134</v>
      </c>
      <c r="H3297" s="747" t="s">
        <v>5132</v>
      </c>
      <c r="J3297" s="352">
        <f t="shared" si="386"/>
        <v>46224</v>
      </c>
      <c r="K3297" s="203" t="s">
        <v>9157</v>
      </c>
      <c r="L3297" s="204">
        <v>6000</v>
      </c>
      <c r="M3297" s="204">
        <v>5930</v>
      </c>
      <c r="N3297" s="204">
        <f t="shared" si="387"/>
        <v>5930</v>
      </c>
      <c r="O3297" s="354">
        <f>M3297-N3297+NG3297</f>
        <v>630</v>
      </c>
      <c r="NG3297" s="651">
        <v>630</v>
      </c>
      <c r="BQZ3297" s="303">
        <v>5000</v>
      </c>
      <c r="BTY3297" s="303">
        <v>930</v>
      </c>
    </row>
    <row r="3298" spans="2:375 1820:1908" ht="45" customHeight="1">
      <c r="B3298" s="203">
        <v>5714400116</v>
      </c>
      <c r="C3298" s="203" t="str">
        <f>VLOOKUP(B3298,'效期天數(2025.1126更新)'!B:C,2,FALSE)</f>
        <v>K-D</v>
      </c>
      <c r="D3298" s="203">
        <f>VLOOKUP(B3298,'效期天數(2025.1126更新)'!B:E,4,0)</f>
        <v>90</v>
      </c>
      <c r="E3298" s="204" t="e">
        <f>VLOOKUP(F3298,'帳庫存(20260119  00點更新)'!C:I,7,0)</f>
        <v>#N/A</v>
      </c>
      <c r="F3298" s="296">
        <v>11626173</v>
      </c>
      <c r="G3298" s="295">
        <v>46136</v>
      </c>
      <c r="H3298" s="753" t="s">
        <v>9308</v>
      </c>
      <c r="J3298" s="352">
        <f t="shared" si="386"/>
        <v>46226</v>
      </c>
      <c r="K3298" s="203" t="s">
        <v>9200</v>
      </c>
      <c r="L3298" s="204">
        <v>6000</v>
      </c>
      <c r="M3298" s="204">
        <v>6080</v>
      </c>
      <c r="N3298" s="204">
        <f t="shared" si="387"/>
        <v>6080</v>
      </c>
      <c r="O3298" s="354">
        <f>M3298-N3298</f>
        <v>0</v>
      </c>
      <c r="BRM3298" s="303">
        <v>6080</v>
      </c>
    </row>
    <row r="3299" spans="2:375 1820:1908" ht="45" customHeight="1">
      <c r="B3299" s="203">
        <v>5714400116</v>
      </c>
      <c r="C3299" s="203" t="str">
        <f>VLOOKUP(B3299,'效期天數(2025.1126更新)'!B:C,2,FALSE)</f>
        <v>K-D</v>
      </c>
      <c r="D3299" s="203">
        <f>VLOOKUP(B3299,'效期天數(2025.1126更新)'!B:E,4,0)</f>
        <v>90</v>
      </c>
      <c r="E3299" s="204" t="e">
        <f>VLOOKUP(F3299,'帳庫存(20260119  00點更新)'!C:I,7,0)</f>
        <v>#N/A</v>
      </c>
      <c r="F3299" s="296">
        <v>11626174</v>
      </c>
      <c r="G3299" s="295">
        <v>46136</v>
      </c>
      <c r="H3299" s="753" t="s">
        <v>9308</v>
      </c>
      <c r="J3299" s="352">
        <f t="shared" si="386"/>
        <v>46226</v>
      </c>
      <c r="K3299" s="203" t="s">
        <v>9200</v>
      </c>
      <c r="L3299" s="204">
        <v>6000</v>
      </c>
      <c r="M3299" s="204">
        <v>6070</v>
      </c>
      <c r="N3299" s="204">
        <f t="shared" si="387"/>
        <v>6070</v>
      </c>
      <c r="O3299" s="354">
        <f>M3299-N3299</f>
        <v>0</v>
      </c>
      <c r="BRM3299" s="303">
        <v>5000</v>
      </c>
      <c r="BUF3299" s="303">
        <v>1070</v>
      </c>
    </row>
    <row r="3300" spans="2:375 1820:1908" ht="45" customHeight="1">
      <c r="B3300" s="203">
        <v>5714400226</v>
      </c>
      <c r="C3300" s="203" t="str">
        <f>VLOOKUP(B3300,'效期天數(2025.1126更新)'!B:C,2,FALSE)</f>
        <v>K-AU</v>
      </c>
      <c r="D3300" s="203">
        <f>VLOOKUP(B3300,'效期天數(2025.1126更新)'!B:E,4,0)</f>
        <v>90</v>
      </c>
      <c r="E3300" s="204" t="e">
        <f>VLOOKUP(F3300,'帳庫存(20260119  00點更新)'!C:I,7,0)</f>
        <v>#N/A</v>
      </c>
      <c r="F3300" s="296">
        <v>22626173</v>
      </c>
      <c r="G3300" s="295">
        <v>46136</v>
      </c>
      <c r="H3300" s="753" t="s">
        <v>9308</v>
      </c>
      <c r="J3300" s="352">
        <f t="shared" si="386"/>
        <v>46226</v>
      </c>
      <c r="K3300" s="203" t="s">
        <v>9199</v>
      </c>
      <c r="L3300" s="204">
        <v>6000</v>
      </c>
      <c r="M3300" s="204">
        <v>6050</v>
      </c>
      <c r="N3300" s="204">
        <f t="shared" si="387"/>
        <v>6050</v>
      </c>
      <c r="O3300" s="354">
        <f>M3300-N3300</f>
        <v>0</v>
      </c>
      <c r="BRM3300" s="303">
        <v>6050</v>
      </c>
    </row>
    <row r="3301" spans="2:375 1820:1908" ht="45" customHeight="1">
      <c r="B3301" s="203">
        <v>5714400226</v>
      </c>
      <c r="C3301" s="203" t="str">
        <f>VLOOKUP(B3301,'效期天數(2025.1126更新)'!B:C,2,FALSE)</f>
        <v>K-AU</v>
      </c>
      <c r="D3301" s="203">
        <f>VLOOKUP(B3301,'效期天數(2025.1126更新)'!B:E,4,0)</f>
        <v>90</v>
      </c>
      <c r="E3301" s="204" t="e">
        <f>VLOOKUP(F3301,'帳庫存(20260119  00點更新)'!C:I,7,0)</f>
        <v>#N/A</v>
      </c>
      <c r="F3301" s="296">
        <v>22626174</v>
      </c>
      <c r="G3301" s="295">
        <v>46136</v>
      </c>
      <c r="H3301" s="753" t="s">
        <v>9308</v>
      </c>
      <c r="J3301" s="352">
        <f t="shared" si="386"/>
        <v>46226</v>
      </c>
      <c r="K3301" s="203" t="s">
        <v>9199</v>
      </c>
      <c r="L3301" s="204">
        <v>6000</v>
      </c>
      <c r="M3301" s="204">
        <v>6180</v>
      </c>
      <c r="N3301" s="204">
        <f t="shared" si="387"/>
        <v>6180</v>
      </c>
      <c r="O3301" s="354">
        <f>M3301-N3301</f>
        <v>0</v>
      </c>
      <c r="BRM3301" s="303">
        <v>5000</v>
      </c>
      <c r="BUF3301" s="303">
        <v>1180</v>
      </c>
    </row>
    <row r="3302" spans="2:375 1820:1908" ht="45" customHeight="1">
      <c r="B3302" s="203">
        <v>5714400116</v>
      </c>
      <c r="C3302" s="203" t="str">
        <f>VLOOKUP(B3302,'效期天數(2025.1126更新)'!B:C,2,FALSE)</f>
        <v>K-D</v>
      </c>
      <c r="D3302" s="203">
        <f>VLOOKUP(B3302,'效期天數(2025.1126更新)'!B:E,4,0)</f>
        <v>90</v>
      </c>
      <c r="E3302" s="204" t="e">
        <f>VLOOKUP(F3302,'帳庫存(20260119  00點更新)'!C:I,7,0)</f>
        <v>#N/A</v>
      </c>
      <c r="F3302" s="296">
        <v>11626181</v>
      </c>
      <c r="G3302" s="295">
        <v>46142</v>
      </c>
      <c r="H3302" s="593" t="s">
        <v>9384</v>
      </c>
      <c r="J3302" s="352">
        <f t="shared" si="386"/>
        <v>46232</v>
      </c>
      <c r="K3302" s="203" t="s">
        <v>9342</v>
      </c>
      <c r="L3302" s="204">
        <v>6000</v>
      </c>
      <c r="M3302" s="204">
        <v>5940</v>
      </c>
      <c r="N3302" s="204">
        <f t="shared" si="387"/>
        <v>5940</v>
      </c>
      <c r="O3302" s="354">
        <f>M3302-N3302+NK3302</f>
        <v>630</v>
      </c>
      <c r="NK3302" s="651">
        <v>630</v>
      </c>
      <c r="BRT3302" s="303">
        <v>5000</v>
      </c>
      <c r="BUJ3302" s="303">
        <v>940</v>
      </c>
    </row>
    <row r="3303" spans="2:375 1820:1908" ht="45" customHeight="1">
      <c r="B3303" s="203">
        <v>5714400116</v>
      </c>
      <c r="C3303" s="203" t="str">
        <f>VLOOKUP(B3303,'效期天數(2025.1126更新)'!B:C,2,FALSE)</f>
        <v>K-D</v>
      </c>
      <c r="D3303" s="203">
        <f>VLOOKUP(B3303,'效期天數(2025.1126更新)'!B:E,4,0)</f>
        <v>90</v>
      </c>
      <c r="E3303" s="204" t="e">
        <f>VLOOKUP(F3303,'帳庫存(20260119  00點更新)'!C:I,7,0)</f>
        <v>#N/A</v>
      </c>
      <c r="F3303" s="296">
        <v>11626182</v>
      </c>
      <c r="G3303" s="295">
        <v>46142</v>
      </c>
      <c r="H3303" s="593" t="s">
        <v>9384</v>
      </c>
      <c r="J3303" s="352">
        <f t="shared" si="386"/>
        <v>46232</v>
      </c>
      <c r="K3303" s="203" t="s">
        <v>9342</v>
      </c>
      <c r="L3303" s="204">
        <v>6000</v>
      </c>
      <c r="M3303" s="204">
        <v>5930</v>
      </c>
      <c r="N3303" s="204">
        <f t="shared" si="387"/>
        <v>5930</v>
      </c>
      <c r="O3303" s="354">
        <f>M3303-N3303</f>
        <v>0</v>
      </c>
      <c r="BRT3303" s="303">
        <v>5000</v>
      </c>
      <c r="BUJ3303" s="303">
        <v>930</v>
      </c>
    </row>
    <row r="3304" spans="2:375 1820:1908" ht="45" customHeight="1">
      <c r="B3304" s="203">
        <v>5714400226</v>
      </c>
      <c r="C3304" s="203" t="str">
        <f>VLOOKUP(B3304,'效期天數(2025.1126更新)'!B:C,2,FALSE)</f>
        <v>K-AU</v>
      </c>
      <c r="D3304" s="203">
        <f>VLOOKUP(B3304,'效期天數(2025.1126更新)'!B:E,4,0)</f>
        <v>90</v>
      </c>
      <c r="E3304" s="204" t="e">
        <f>VLOOKUP(F3304,'帳庫存(20260119  00點更新)'!C:I,7,0)</f>
        <v>#N/A</v>
      </c>
      <c r="F3304" s="296">
        <v>22626181</v>
      </c>
      <c r="G3304" s="295">
        <v>46142</v>
      </c>
      <c r="H3304" s="593" t="s">
        <v>9384</v>
      </c>
      <c r="J3304" s="352">
        <f t="shared" si="386"/>
        <v>46232</v>
      </c>
      <c r="K3304" s="203" t="s">
        <v>9341</v>
      </c>
      <c r="L3304" s="204">
        <v>6000</v>
      </c>
      <c r="M3304" s="204">
        <v>5940</v>
      </c>
      <c r="N3304" s="204">
        <f t="shared" si="387"/>
        <v>5940</v>
      </c>
      <c r="O3304" s="354">
        <f>M3304-N3304+NK3304</f>
        <v>670</v>
      </c>
      <c r="NK3304" s="651">
        <v>670</v>
      </c>
      <c r="BRT3304" s="303">
        <v>5000</v>
      </c>
      <c r="BUJ3304" s="303">
        <v>940</v>
      </c>
    </row>
    <row r="3305" spans="2:375 1820:1908" ht="45" customHeight="1">
      <c r="B3305" s="203">
        <v>5714400226</v>
      </c>
      <c r="C3305" s="203" t="str">
        <f>VLOOKUP(B3305,'效期天數(2025.1126更新)'!B:C,2,FALSE)</f>
        <v>K-AU</v>
      </c>
      <c r="D3305" s="203">
        <f>VLOOKUP(B3305,'效期天數(2025.1126更新)'!B:E,4,0)</f>
        <v>90</v>
      </c>
      <c r="E3305" s="204" t="e">
        <f>VLOOKUP(F3305,'帳庫存(20260119  00點更新)'!C:I,7,0)</f>
        <v>#N/A</v>
      </c>
      <c r="F3305" s="296">
        <v>22626182</v>
      </c>
      <c r="G3305" s="295">
        <v>46142</v>
      </c>
      <c r="H3305" s="593" t="s">
        <v>9384</v>
      </c>
      <c r="J3305" s="352">
        <f t="shared" si="386"/>
        <v>46232</v>
      </c>
      <c r="K3305" s="203" t="s">
        <v>9341</v>
      </c>
      <c r="L3305" s="204">
        <v>6000</v>
      </c>
      <c r="M3305" s="204">
        <v>5920</v>
      </c>
      <c r="N3305" s="204">
        <f t="shared" si="387"/>
        <v>5920</v>
      </c>
      <c r="O3305" s="354">
        <f>M3305-N3305</f>
        <v>0</v>
      </c>
      <c r="BRT3305" s="303">
        <v>5000</v>
      </c>
      <c r="BUJ3305" s="303">
        <v>920</v>
      </c>
    </row>
    <row r="3306" spans="2:375 1820:1908" ht="45" customHeight="1">
      <c r="B3306" s="203">
        <v>5714400116</v>
      </c>
      <c r="C3306" s="203" t="str">
        <f>VLOOKUP(B3306,'效期天數(2025.1126更新)'!B:C,2,FALSE)</f>
        <v>K-D</v>
      </c>
      <c r="D3306" s="203">
        <f>VLOOKUP(B3306,'效期天數(2025.1126更新)'!B:E,4,0)</f>
        <v>90</v>
      </c>
      <c r="E3306" s="204" t="e">
        <f>VLOOKUP(F3306,'帳庫存(20260119  00點更新)'!C:I,7,0)</f>
        <v>#N/A</v>
      </c>
      <c r="F3306" s="296">
        <v>11626191</v>
      </c>
      <c r="G3306" s="295">
        <v>46150</v>
      </c>
      <c r="H3306" s="513" t="s">
        <v>9796</v>
      </c>
      <c r="J3306" s="352">
        <f t="shared" si="386"/>
        <v>46240</v>
      </c>
      <c r="K3306" s="203" t="s">
        <v>9436</v>
      </c>
      <c r="L3306" s="204">
        <v>6000</v>
      </c>
      <c r="M3306" s="204">
        <v>5940</v>
      </c>
      <c r="N3306" s="204">
        <f t="shared" si="387"/>
        <v>5940</v>
      </c>
      <c r="O3306" s="354">
        <f>M3306-N3306+MZ3306</f>
        <v>700</v>
      </c>
      <c r="MZ3306" s="814">
        <v>700</v>
      </c>
      <c r="BSV3306" s="303">
        <v>3940</v>
      </c>
      <c r="BTG3306" s="303">
        <v>2000</v>
      </c>
    </row>
    <row r="3307" spans="2:375 1820:1908" ht="45" customHeight="1">
      <c r="B3307" s="203">
        <v>5714400116</v>
      </c>
      <c r="C3307" s="203" t="str">
        <f>VLOOKUP(B3307,'效期天數(2025.1126更新)'!B:C,2,FALSE)</f>
        <v>K-D</v>
      </c>
      <c r="D3307" s="203">
        <f>VLOOKUP(B3307,'效期天數(2025.1126更新)'!B:E,4,0)</f>
        <v>90</v>
      </c>
      <c r="E3307" s="204" t="e">
        <f>VLOOKUP(F3307,'帳庫存(20260119  00點更新)'!C:I,7,0)</f>
        <v>#N/A</v>
      </c>
      <c r="F3307" s="296">
        <v>11626192</v>
      </c>
      <c r="G3307" s="295">
        <v>46150</v>
      </c>
      <c r="H3307" s="513" t="s">
        <v>9797</v>
      </c>
      <c r="J3307" s="352">
        <f t="shared" si="386"/>
        <v>46240</v>
      </c>
      <c r="K3307" s="203" t="s">
        <v>9436</v>
      </c>
      <c r="L3307" s="204">
        <v>6000</v>
      </c>
      <c r="M3307" s="204">
        <v>6080</v>
      </c>
      <c r="N3307" s="204">
        <f t="shared" si="387"/>
        <v>6080</v>
      </c>
      <c r="O3307" s="354">
        <f>M3307-N3307</f>
        <v>0</v>
      </c>
      <c r="BTZ3307" s="303">
        <v>5000</v>
      </c>
      <c r="BUI3307" s="303">
        <v>1080</v>
      </c>
    </row>
    <row r="3308" spans="2:375 1820:1908" ht="45" customHeight="1">
      <c r="B3308" s="203">
        <v>5714400226</v>
      </c>
      <c r="C3308" s="203" t="str">
        <f>VLOOKUP(B3308,'效期天數(2025.1126更新)'!B:C,2,FALSE)</f>
        <v>K-AU</v>
      </c>
      <c r="D3308" s="203">
        <f>VLOOKUP(B3308,'效期天數(2025.1126更新)'!B:E,4,0)</f>
        <v>90</v>
      </c>
      <c r="E3308" s="204" t="e">
        <f>VLOOKUP(F3308,'帳庫存(20260119  00點更新)'!C:I,7,0)</f>
        <v>#N/A</v>
      </c>
      <c r="F3308" s="296">
        <v>22626191</v>
      </c>
      <c r="G3308" s="295">
        <v>46150</v>
      </c>
      <c r="H3308" s="513" t="s">
        <v>9796</v>
      </c>
      <c r="J3308" s="352">
        <f t="shared" si="386"/>
        <v>46240</v>
      </c>
      <c r="K3308" s="203" t="s">
        <v>9435</v>
      </c>
      <c r="L3308" s="204">
        <v>6000</v>
      </c>
      <c r="M3308" s="204">
        <v>6090</v>
      </c>
      <c r="N3308" s="204">
        <f t="shared" si="387"/>
        <v>6090</v>
      </c>
      <c r="O3308" s="354">
        <f>M3308-N3308+MZ3308</f>
        <v>780</v>
      </c>
      <c r="MZ3308" s="814">
        <v>780</v>
      </c>
      <c r="BSV3308" s="303">
        <v>4000</v>
      </c>
      <c r="BTG3308" s="303">
        <v>2090</v>
      </c>
    </row>
    <row r="3309" spans="2:375 1820:1908" ht="45" customHeight="1">
      <c r="B3309" s="203">
        <v>5714400226</v>
      </c>
      <c r="C3309" s="203" t="str">
        <f>VLOOKUP(B3309,'效期天數(2025.1126更新)'!B:C,2,FALSE)</f>
        <v>K-AU</v>
      </c>
      <c r="D3309" s="203">
        <f>VLOOKUP(B3309,'效期天數(2025.1126更新)'!B:E,4,0)</f>
        <v>90</v>
      </c>
      <c r="E3309" s="204" t="e">
        <f>VLOOKUP(F3309,'帳庫存(20260119  00點更新)'!C:I,7,0)</f>
        <v>#N/A</v>
      </c>
      <c r="F3309" s="296">
        <v>22626192</v>
      </c>
      <c r="G3309" s="295">
        <v>46150</v>
      </c>
      <c r="H3309" s="513" t="s">
        <v>9797</v>
      </c>
      <c r="J3309" s="352">
        <f t="shared" si="386"/>
        <v>46240</v>
      </c>
      <c r="K3309" s="203" t="s">
        <v>9435</v>
      </c>
      <c r="L3309" s="204">
        <v>6000</v>
      </c>
      <c r="M3309" s="204">
        <v>6080</v>
      </c>
      <c r="N3309" s="204">
        <f t="shared" si="387"/>
        <v>6080</v>
      </c>
      <c r="O3309" s="354">
        <f t="shared" ref="O3309:O3341" si="389">M3309-N3309</f>
        <v>0</v>
      </c>
      <c r="BTZ3309" s="303">
        <v>5000</v>
      </c>
      <c r="BUI3309" s="303">
        <v>1080</v>
      </c>
    </row>
    <row r="3310" spans="2:375 1820:1908" ht="45" customHeight="1">
      <c r="B3310" s="203">
        <v>5714400116</v>
      </c>
      <c r="C3310" s="203" t="str">
        <f>VLOOKUP(B3310,'效期天數(2025.1126更新)'!B:C,2,FALSE)</f>
        <v>K-D</v>
      </c>
      <c r="D3310" s="203">
        <f>VLOOKUP(B3310,'效期天數(2025.1126更新)'!B:E,4,0)</f>
        <v>90</v>
      </c>
      <c r="E3310" s="204" t="e">
        <f>VLOOKUP(F3310,'帳庫存(20260119  00點更新)'!C:I,7,0)</f>
        <v>#N/A</v>
      </c>
      <c r="F3310" s="203">
        <v>11626201</v>
      </c>
      <c r="G3310" s="295">
        <v>46153</v>
      </c>
      <c r="H3310" s="532" t="s">
        <v>9812</v>
      </c>
      <c r="J3310" s="352">
        <f t="shared" si="386"/>
        <v>46243</v>
      </c>
      <c r="K3310" s="203" t="s">
        <v>9536</v>
      </c>
      <c r="L3310" s="204">
        <v>6000</v>
      </c>
      <c r="M3310" s="204">
        <v>6070</v>
      </c>
      <c r="N3310" s="204">
        <f t="shared" si="387"/>
        <v>6000</v>
      </c>
      <c r="O3310" s="354">
        <f t="shared" si="389"/>
        <v>70</v>
      </c>
      <c r="BSI3310" s="303">
        <v>6000</v>
      </c>
    </row>
    <row r="3311" spans="2:375 1820:1908" ht="45" customHeight="1">
      <c r="B3311" s="203">
        <v>5714400116</v>
      </c>
      <c r="C3311" s="203" t="str">
        <f>VLOOKUP(B3311,'效期天數(2025.1126更新)'!B:C,2,FALSE)</f>
        <v>K-D</v>
      </c>
      <c r="D3311" s="203">
        <f>VLOOKUP(B3311,'效期天數(2025.1126更新)'!B:E,4,0)</f>
        <v>90</v>
      </c>
      <c r="E3311" s="204" t="e">
        <f>VLOOKUP(F3311,'帳庫存(20260119  00點更新)'!C:I,7,0)</f>
        <v>#N/A</v>
      </c>
      <c r="F3311" s="203">
        <v>11626202</v>
      </c>
      <c r="G3311" s="295">
        <v>46153</v>
      </c>
      <c r="H3311" s="532" t="s">
        <v>9812</v>
      </c>
      <c r="J3311" s="352">
        <f t="shared" si="386"/>
        <v>46243</v>
      </c>
      <c r="K3311" s="203" t="s">
        <v>9536</v>
      </c>
      <c r="L3311" s="204">
        <v>6000</v>
      </c>
      <c r="M3311" s="204">
        <v>6030</v>
      </c>
      <c r="N3311" s="204">
        <f t="shared" si="387"/>
        <v>6000</v>
      </c>
      <c r="O3311" s="354">
        <f t="shared" si="389"/>
        <v>30</v>
      </c>
      <c r="BSI3311" s="303">
        <v>6000</v>
      </c>
    </row>
    <row r="3312" spans="2:375 1820:1908" ht="45" customHeight="1">
      <c r="B3312" s="203">
        <v>5714400226</v>
      </c>
      <c r="C3312" s="203" t="str">
        <f>VLOOKUP(B3312,'效期天數(2025.1126更新)'!B:C,2,FALSE)</f>
        <v>K-AU</v>
      </c>
      <c r="D3312" s="203">
        <f>VLOOKUP(B3312,'效期天數(2025.1126更新)'!B:E,4,0)</f>
        <v>90</v>
      </c>
      <c r="E3312" s="204" t="e">
        <f>VLOOKUP(F3312,'帳庫存(20260119  00點更新)'!C:I,7,0)</f>
        <v>#N/A</v>
      </c>
      <c r="F3312" s="203">
        <v>22626201</v>
      </c>
      <c r="G3312" s="295">
        <v>46153</v>
      </c>
      <c r="H3312" s="532" t="s">
        <v>9812</v>
      </c>
      <c r="J3312" s="352">
        <f t="shared" si="386"/>
        <v>46243</v>
      </c>
      <c r="K3312" s="203" t="s">
        <v>9723</v>
      </c>
      <c r="L3312" s="204">
        <v>6000</v>
      </c>
      <c r="M3312" s="204">
        <v>6030</v>
      </c>
      <c r="N3312" s="204">
        <f t="shared" si="387"/>
        <v>6000</v>
      </c>
      <c r="O3312" s="354">
        <f t="shared" si="389"/>
        <v>30</v>
      </c>
      <c r="BSI3312" s="303">
        <v>6000</v>
      </c>
    </row>
    <row r="3313" spans="2:15 1855:1926" ht="45" customHeight="1">
      <c r="B3313" s="203">
        <v>5714400226</v>
      </c>
      <c r="C3313" s="203" t="str">
        <f>VLOOKUP(B3313,'效期天數(2025.1126更新)'!B:C,2,FALSE)</f>
        <v>K-AU</v>
      </c>
      <c r="D3313" s="203">
        <f>VLOOKUP(B3313,'效期天數(2025.1126更新)'!B:E,4,0)</f>
        <v>90</v>
      </c>
      <c r="E3313" s="204" t="e">
        <f>VLOOKUP(F3313,'帳庫存(20260119  00點更新)'!C:I,7,0)</f>
        <v>#N/A</v>
      </c>
      <c r="F3313" s="203">
        <v>22626202</v>
      </c>
      <c r="G3313" s="295">
        <v>46153</v>
      </c>
      <c r="H3313" s="532" t="s">
        <v>9812</v>
      </c>
      <c r="J3313" s="352">
        <f t="shared" si="386"/>
        <v>46243</v>
      </c>
      <c r="K3313" s="203" t="s">
        <v>9723</v>
      </c>
      <c r="L3313" s="204">
        <v>6000</v>
      </c>
      <c r="M3313" s="204">
        <v>6040</v>
      </c>
      <c r="N3313" s="204">
        <f t="shared" si="387"/>
        <v>6000</v>
      </c>
      <c r="O3313" s="354">
        <f t="shared" si="389"/>
        <v>40</v>
      </c>
      <c r="BSI3313" s="303">
        <v>6000</v>
      </c>
    </row>
    <row r="3314" spans="2:15 1855:1926" ht="45" customHeight="1">
      <c r="B3314" s="203">
        <v>5714400116</v>
      </c>
      <c r="C3314" s="203" t="str">
        <f>VLOOKUP(B3314,'效期天數(2025.1126更新)'!B:C,2,FALSE)</f>
        <v>K-D</v>
      </c>
      <c r="D3314" s="203">
        <f>VLOOKUP(B3314,'效期天數(2025.1126更新)'!B:E,4,0)</f>
        <v>90</v>
      </c>
      <c r="E3314" s="204" t="e">
        <f>VLOOKUP(F3314,'帳庫存(20260119  00點更新)'!C:I,7,0)</f>
        <v>#N/A</v>
      </c>
      <c r="F3314" s="296">
        <v>11626211</v>
      </c>
      <c r="G3314" s="295">
        <v>46160</v>
      </c>
      <c r="H3314" s="513" t="s">
        <v>10063</v>
      </c>
      <c r="J3314" s="352">
        <f t="shared" si="386"/>
        <v>46250</v>
      </c>
      <c r="K3314" s="203" t="s">
        <v>9846</v>
      </c>
      <c r="L3314" s="204">
        <v>6000</v>
      </c>
      <c r="M3314" s="204">
        <v>6090</v>
      </c>
      <c r="N3314" s="204">
        <f t="shared" si="387"/>
        <v>5090</v>
      </c>
      <c r="O3314" s="354">
        <f t="shared" si="389"/>
        <v>1000</v>
      </c>
      <c r="BTJ3314" s="303">
        <v>4000</v>
      </c>
      <c r="BUG3314" s="303">
        <v>1090</v>
      </c>
    </row>
    <row r="3315" spans="2:15 1855:1926" ht="45" customHeight="1">
      <c r="B3315" s="203">
        <v>5714400116</v>
      </c>
      <c r="C3315" s="203" t="str">
        <f>VLOOKUP(B3315,'效期天數(2025.1126更新)'!B:C,2,FALSE)</f>
        <v>K-D</v>
      </c>
      <c r="D3315" s="203">
        <f>VLOOKUP(B3315,'效期天數(2025.1126更新)'!B:E,4,0)</f>
        <v>90</v>
      </c>
      <c r="E3315" s="204" t="e">
        <f>VLOOKUP(F3315,'帳庫存(20260119  00點更新)'!C:I,7,0)</f>
        <v>#N/A</v>
      </c>
      <c r="F3315" s="296">
        <v>11626212</v>
      </c>
      <c r="G3315" s="295">
        <v>46160</v>
      </c>
      <c r="H3315" s="513" t="s">
        <v>10064</v>
      </c>
      <c r="J3315" s="352">
        <f t="shared" si="386"/>
        <v>46250</v>
      </c>
      <c r="K3315" s="203" t="s">
        <v>9846</v>
      </c>
      <c r="L3315" s="204">
        <v>6000</v>
      </c>
      <c r="M3315" s="204">
        <v>6100</v>
      </c>
      <c r="N3315" s="204">
        <f t="shared" si="387"/>
        <v>6100</v>
      </c>
      <c r="O3315" s="354">
        <f t="shared" si="389"/>
        <v>0</v>
      </c>
      <c r="BTJ3315" s="303">
        <v>6100</v>
      </c>
    </row>
    <row r="3316" spans="2:15 1855:1926" ht="45" customHeight="1">
      <c r="B3316" s="203">
        <v>5714400226</v>
      </c>
      <c r="C3316" s="203" t="str">
        <f>VLOOKUP(B3316,'效期天數(2025.1126更新)'!B:C,2,FALSE)</f>
        <v>K-AU</v>
      </c>
      <c r="D3316" s="203">
        <f>VLOOKUP(B3316,'效期天數(2025.1126更新)'!B:E,4,0)</f>
        <v>90</v>
      </c>
      <c r="E3316" s="204" t="e">
        <f>VLOOKUP(F3316,'帳庫存(20260119  00點更新)'!C:I,7,0)</f>
        <v>#N/A</v>
      </c>
      <c r="F3316" s="296">
        <v>22626211</v>
      </c>
      <c r="G3316" s="295">
        <v>46160</v>
      </c>
      <c r="H3316" s="513" t="s">
        <v>10063</v>
      </c>
      <c r="J3316" s="352">
        <f t="shared" si="386"/>
        <v>46250</v>
      </c>
      <c r="K3316" s="203" t="s">
        <v>9845</v>
      </c>
      <c r="L3316" s="204">
        <v>6000</v>
      </c>
      <c r="M3316" s="204">
        <v>6070</v>
      </c>
      <c r="N3316" s="204">
        <f t="shared" si="387"/>
        <v>5070</v>
      </c>
      <c r="O3316" s="354">
        <f t="shared" si="389"/>
        <v>1000</v>
      </c>
      <c r="BTJ3316" s="303">
        <v>4000</v>
      </c>
      <c r="BUG3316" s="303">
        <v>1070</v>
      </c>
    </row>
    <row r="3317" spans="2:15 1855:1926" ht="45" customHeight="1">
      <c r="B3317" s="203">
        <v>5714400226</v>
      </c>
      <c r="C3317" s="203" t="str">
        <f>VLOOKUP(B3317,'效期天數(2025.1126更新)'!B:C,2,FALSE)</f>
        <v>K-AU</v>
      </c>
      <c r="D3317" s="203">
        <f>VLOOKUP(B3317,'效期天數(2025.1126更新)'!B:E,4,0)</f>
        <v>90</v>
      </c>
      <c r="E3317" s="204" t="e">
        <f>VLOOKUP(F3317,'帳庫存(20260119  00點更新)'!C:I,7,0)</f>
        <v>#N/A</v>
      </c>
      <c r="F3317" s="296">
        <v>22626212</v>
      </c>
      <c r="G3317" s="295">
        <v>46160</v>
      </c>
      <c r="H3317" s="513" t="s">
        <v>10064</v>
      </c>
      <c r="J3317" s="352">
        <f t="shared" si="386"/>
        <v>46250</v>
      </c>
      <c r="K3317" s="203" t="s">
        <v>9845</v>
      </c>
      <c r="L3317" s="204">
        <v>6000</v>
      </c>
      <c r="M3317" s="204">
        <v>6070</v>
      </c>
      <c r="N3317" s="204">
        <f t="shared" si="387"/>
        <v>6070</v>
      </c>
      <c r="O3317" s="354">
        <f t="shared" si="389"/>
        <v>0</v>
      </c>
      <c r="BTJ3317" s="303">
        <v>6070</v>
      </c>
    </row>
    <row r="3318" spans="2:15 1855:1926" ht="45" customHeight="1">
      <c r="B3318" s="203">
        <v>5714400116</v>
      </c>
      <c r="C3318" s="203" t="str">
        <f>VLOOKUP(B3318,'效期天數(2025.1126更新)'!B:C,2,FALSE)</f>
        <v>K-D</v>
      </c>
      <c r="D3318" s="203">
        <f>VLOOKUP(B3318,'效期天數(2025.1126更新)'!B:E,4,0)</f>
        <v>90</v>
      </c>
      <c r="E3318" s="204" t="e">
        <f>VLOOKUP(F3318,'帳庫存(20260119  00點更新)'!C:I,7,0)</f>
        <v>#N/A</v>
      </c>
      <c r="F3318" s="296">
        <v>11626213</v>
      </c>
      <c r="G3318" s="295">
        <v>46161</v>
      </c>
      <c r="H3318" s="753" t="s">
        <v>10069</v>
      </c>
      <c r="I3318" s="286" t="s">
        <v>9970</v>
      </c>
      <c r="J3318" s="352">
        <f t="shared" si="386"/>
        <v>46251</v>
      </c>
      <c r="K3318" s="203" t="s">
        <v>9876</v>
      </c>
      <c r="L3318" s="204">
        <v>6000</v>
      </c>
      <c r="M3318" s="204">
        <v>5940</v>
      </c>
      <c r="N3318" s="204">
        <f t="shared" si="387"/>
        <v>1250</v>
      </c>
      <c r="O3318" s="354">
        <f t="shared" si="389"/>
        <v>4690</v>
      </c>
      <c r="BUB3318" s="303">
        <v>200</v>
      </c>
      <c r="BUG3318" s="303">
        <v>1000</v>
      </c>
      <c r="BVB3318" s="303">
        <v>50</v>
      </c>
    </row>
    <row r="3319" spans="2:15 1855:1926" ht="45" customHeight="1">
      <c r="B3319" s="203">
        <v>5714400116</v>
      </c>
      <c r="C3319" s="203" t="str">
        <f>VLOOKUP(B3319,'效期天數(2025.1126更新)'!B:C,2,FALSE)</f>
        <v>K-D</v>
      </c>
      <c r="D3319" s="203">
        <f>VLOOKUP(B3319,'效期天數(2025.1126更新)'!B:E,4,0)</f>
        <v>90</v>
      </c>
      <c r="E3319" s="204" t="e">
        <f>VLOOKUP(F3319,'帳庫存(20260119  00點更新)'!C:I,7,0)</f>
        <v>#N/A</v>
      </c>
      <c r="F3319" s="296">
        <v>11626214</v>
      </c>
      <c r="G3319" s="295">
        <v>46161</v>
      </c>
      <c r="H3319" s="753" t="s">
        <v>10069</v>
      </c>
      <c r="I3319" s="286" t="s">
        <v>9970</v>
      </c>
      <c r="J3319" s="352">
        <f t="shared" si="386"/>
        <v>46251</v>
      </c>
      <c r="K3319" s="203" t="s">
        <v>9876</v>
      </c>
      <c r="L3319" s="204">
        <v>6000</v>
      </c>
      <c r="M3319" s="204">
        <v>5940</v>
      </c>
      <c r="N3319" s="204">
        <f t="shared" si="387"/>
        <v>50</v>
      </c>
      <c r="O3319" s="354">
        <f t="shared" si="389"/>
        <v>5890</v>
      </c>
      <c r="BVB3319" s="303">
        <v>50</v>
      </c>
    </row>
    <row r="3320" spans="2:15 1855:1926" ht="45" customHeight="1">
      <c r="B3320" s="203">
        <v>5714400226</v>
      </c>
      <c r="C3320" s="203" t="str">
        <f>VLOOKUP(B3320,'效期天數(2025.1126更新)'!B:C,2,FALSE)</f>
        <v>K-AU</v>
      </c>
      <c r="D3320" s="203">
        <f>VLOOKUP(B3320,'效期天數(2025.1126更新)'!B:E,4,0)</f>
        <v>90</v>
      </c>
      <c r="E3320" s="204" t="e">
        <f>VLOOKUP(F3320,'帳庫存(20260119  00點更新)'!C:I,7,0)</f>
        <v>#N/A</v>
      </c>
      <c r="F3320" s="296">
        <v>22626213</v>
      </c>
      <c r="G3320" s="295">
        <v>46161</v>
      </c>
      <c r="H3320" s="753" t="s">
        <v>10069</v>
      </c>
      <c r="I3320" s="286" t="s">
        <v>9970</v>
      </c>
      <c r="J3320" s="352">
        <f t="shared" si="386"/>
        <v>46251</v>
      </c>
      <c r="K3320" s="203" t="s">
        <v>9875</v>
      </c>
      <c r="L3320" s="204">
        <v>6000</v>
      </c>
      <c r="M3320" s="204">
        <v>5940</v>
      </c>
      <c r="N3320" s="204">
        <f t="shared" si="387"/>
        <v>1250</v>
      </c>
      <c r="O3320" s="354">
        <f t="shared" si="389"/>
        <v>4690</v>
      </c>
      <c r="BUB3320" s="303">
        <v>200</v>
      </c>
      <c r="BUG3320" s="303">
        <v>1000</v>
      </c>
      <c r="BVB3320" s="303">
        <v>50</v>
      </c>
    </row>
    <row r="3321" spans="2:15 1855:1926" ht="45" customHeight="1">
      <c r="B3321" s="203">
        <v>5714400226</v>
      </c>
      <c r="C3321" s="203" t="str">
        <f>VLOOKUP(B3321,'效期天數(2025.1126更新)'!B:C,2,FALSE)</f>
        <v>K-AU</v>
      </c>
      <c r="D3321" s="203">
        <f>VLOOKUP(B3321,'效期天數(2025.1126更新)'!B:E,4,0)</f>
        <v>90</v>
      </c>
      <c r="E3321" s="204" t="e">
        <f>VLOOKUP(F3321,'帳庫存(20260119  00點更新)'!C:I,7,0)</f>
        <v>#N/A</v>
      </c>
      <c r="F3321" s="296">
        <v>22626214</v>
      </c>
      <c r="G3321" s="295">
        <v>46161</v>
      </c>
      <c r="H3321" s="753" t="s">
        <v>10069</v>
      </c>
      <c r="I3321" s="286" t="s">
        <v>9970</v>
      </c>
      <c r="J3321" s="352">
        <f t="shared" si="386"/>
        <v>46251</v>
      </c>
      <c r="K3321" s="203" t="s">
        <v>9875</v>
      </c>
      <c r="L3321" s="204">
        <v>6000</v>
      </c>
      <c r="M3321" s="204">
        <v>5870</v>
      </c>
      <c r="N3321" s="204">
        <f t="shared" si="387"/>
        <v>50</v>
      </c>
      <c r="O3321" s="354">
        <f t="shared" si="389"/>
        <v>5820</v>
      </c>
      <c r="BVB3321" s="303">
        <v>50</v>
      </c>
    </row>
    <row r="3322" spans="2:15 1855:1926" ht="45" customHeight="1">
      <c r="B3322" s="203">
        <v>5714400116</v>
      </c>
      <c r="C3322" s="203" t="str">
        <f>VLOOKUP(B3322,'效期天數(2025.1126更新)'!B:C,2,FALSE)</f>
        <v>K-D</v>
      </c>
      <c r="D3322" s="203">
        <f>VLOOKUP(B3322,'效期天數(2025.1126更新)'!B:E,4,0)</f>
        <v>90</v>
      </c>
      <c r="E3322" s="204" t="e">
        <f>VLOOKUP(F3322,'帳庫存(20260119  00點更新)'!C:I,7,0)</f>
        <v>#N/A</v>
      </c>
      <c r="F3322" s="296">
        <v>11626222</v>
      </c>
      <c r="G3322" s="295">
        <v>46167</v>
      </c>
      <c r="H3322" s="513" t="s">
        <v>10236</v>
      </c>
      <c r="I3322" s="846" t="s">
        <v>10123</v>
      </c>
      <c r="J3322" s="352">
        <f t="shared" si="386"/>
        <v>46257</v>
      </c>
      <c r="K3322" s="203" t="s">
        <v>9981</v>
      </c>
      <c r="L3322" s="204">
        <v>6000</v>
      </c>
      <c r="M3322" s="204">
        <v>6010</v>
      </c>
      <c r="N3322" s="204">
        <f t="shared" si="387"/>
        <v>3000</v>
      </c>
      <c r="O3322" s="354">
        <f t="shared" si="389"/>
        <v>3010</v>
      </c>
      <c r="BUL3322" s="303">
        <v>3000</v>
      </c>
    </row>
    <row r="3323" spans="2:15 1855:1926" ht="45" customHeight="1">
      <c r="B3323" s="203">
        <v>5714400116</v>
      </c>
      <c r="C3323" s="203" t="str">
        <f>VLOOKUP(B3323,'效期天數(2025.1126更新)'!B:C,2,FALSE)</f>
        <v>K-D</v>
      </c>
      <c r="D3323" s="203">
        <f>VLOOKUP(B3323,'效期天數(2025.1126更新)'!B:E,4,0)</f>
        <v>90</v>
      </c>
      <c r="E3323" s="204" t="e">
        <f>VLOOKUP(F3323,'帳庫存(20260119  00點更新)'!C:I,7,0)</f>
        <v>#N/A</v>
      </c>
      <c r="F3323" s="296">
        <v>11626221</v>
      </c>
      <c r="G3323" s="295">
        <v>46167</v>
      </c>
      <c r="I3323" s="289" t="s">
        <v>10122</v>
      </c>
      <c r="J3323" s="352">
        <f t="shared" si="386"/>
        <v>46257</v>
      </c>
      <c r="K3323" s="203" t="s">
        <v>9981</v>
      </c>
      <c r="L3323" s="204">
        <v>6000</v>
      </c>
      <c r="M3323" s="696"/>
      <c r="N3323" s="204">
        <f t="shared" si="387"/>
        <v>0</v>
      </c>
      <c r="O3323" s="354">
        <f t="shared" si="389"/>
        <v>0</v>
      </c>
    </row>
    <row r="3324" spans="2:15 1855:1926" ht="45" customHeight="1">
      <c r="B3324" s="203">
        <v>5714400226</v>
      </c>
      <c r="C3324" s="203" t="str">
        <f>VLOOKUP(B3324,'效期天數(2025.1126更新)'!B:C,2,FALSE)</f>
        <v>K-AU</v>
      </c>
      <c r="D3324" s="203">
        <f>VLOOKUP(B3324,'效期天數(2025.1126更新)'!B:E,4,0)</f>
        <v>90</v>
      </c>
      <c r="E3324" s="204" t="e">
        <f>VLOOKUP(F3324,'帳庫存(20260119  00點更新)'!C:I,7,0)</f>
        <v>#N/A</v>
      </c>
      <c r="F3324" s="296">
        <v>22626222</v>
      </c>
      <c r="G3324" s="295">
        <v>46167</v>
      </c>
      <c r="H3324" s="513" t="s">
        <v>10236</v>
      </c>
      <c r="I3324" s="846" t="s">
        <v>10123</v>
      </c>
      <c r="J3324" s="352">
        <f t="shared" si="386"/>
        <v>46257</v>
      </c>
      <c r="K3324" s="203" t="s">
        <v>9980</v>
      </c>
      <c r="L3324" s="204">
        <v>6000</v>
      </c>
      <c r="M3324" s="204">
        <v>6150</v>
      </c>
      <c r="N3324" s="204">
        <f t="shared" si="387"/>
        <v>3000</v>
      </c>
      <c r="O3324" s="354">
        <f t="shared" si="389"/>
        <v>3150</v>
      </c>
      <c r="BUL3324" s="303">
        <v>3000</v>
      </c>
    </row>
    <row r="3325" spans="2:15 1855:1926" ht="45" customHeight="1">
      <c r="B3325" s="203">
        <v>5714400226</v>
      </c>
      <c r="C3325" s="203" t="str">
        <f>VLOOKUP(B3325,'效期天數(2025.1126更新)'!B:C,2,FALSE)</f>
        <v>K-AU</v>
      </c>
      <c r="D3325" s="203">
        <f>VLOOKUP(B3325,'效期天數(2025.1126更新)'!B:E,4,0)</f>
        <v>90</v>
      </c>
      <c r="E3325" s="204" t="e">
        <f>VLOOKUP(F3325,'帳庫存(20260119  00點更新)'!C:I,7,0)</f>
        <v>#N/A</v>
      </c>
      <c r="F3325" s="296">
        <v>22626221</v>
      </c>
      <c r="G3325" s="295">
        <v>46167</v>
      </c>
      <c r="I3325" s="289" t="s">
        <v>10122</v>
      </c>
      <c r="J3325" s="352">
        <f t="shared" si="386"/>
        <v>46257</v>
      </c>
      <c r="K3325" s="203" t="s">
        <v>9980</v>
      </c>
      <c r="L3325" s="204">
        <v>6000</v>
      </c>
      <c r="M3325" s="696"/>
      <c r="N3325" s="204">
        <f t="shared" si="387"/>
        <v>0</v>
      </c>
      <c r="O3325" s="354">
        <f t="shared" si="389"/>
        <v>0</v>
      </c>
    </row>
    <row r="3326" spans="2:15 1855:1926" ht="45" customHeight="1">
      <c r="B3326" s="203">
        <v>5714400116</v>
      </c>
      <c r="C3326" s="203" t="str">
        <f>VLOOKUP(B3326,'效期天數(2025.1126更新)'!B:C,2,FALSE)</f>
        <v>K-D</v>
      </c>
      <c r="D3326" s="203">
        <f>VLOOKUP(B3326,'效期天數(2025.1126更新)'!B:E,4,0)</f>
        <v>90</v>
      </c>
      <c r="E3326" s="204" t="e">
        <f>VLOOKUP(F3326,'帳庫存(20260119  00點更新)'!C:I,7,0)</f>
        <v>#N/A</v>
      </c>
      <c r="F3326" s="296">
        <v>11626223</v>
      </c>
      <c r="G3326" s="295">
        <v>46170</v>
      </c>
      <c r="H3326" s="513" t="s">
        <v>10168</v>
      </c>
      <c r="J3326" s="352">
        <f t="shared" si="386"/>
        <v>46260</v>
      </c>
      <c r="K3326" s="203" t="s">
        <v>10142</v>
      </c>
      <c r="L3326" s="204">
        <v>6000</v>
      </c>
      <c r="M3326" s="204">
        <v>6070</v>
      </c>
      <c r="N3326" s="204">
        <f t="shared" si="387"/>
        <v>6000</v>
      </c>
      <c r="O3326" s="354">
        <f t="shared" si="389"/>
        <v>70</v>
      </c>
      <c r="BUG3326" s="303">
        <v>6000</v>
      </c>
    </row>
    <row r="3327" spans="2:15 1855:1926" ht="45" customHeight="1">
      <c r="B3327" s="203">
        <v>5714400116</v>
      </c>
      <c r="C3327" s="203" t="str">
        <f>VLOOKUP(B3327,'效期天數(2025.1126更新)'!B:C,2,FALSE)</f>
        <v>K-D</v>
      </c>
      <c r="D3327" s="203">
        <f>VLOOKUP(B3327,'效期天數(2025.1126更新)'!B:E,4,0)</f>
        <v>90</v>
      </c>
      <c r="E3327" s="204" t="e">
        <f>VLOOKUP(F3327,'帳庫存(20260119  00點更新)'!C:I,7,0)</f>
        <v>#N/A</v>
      </c>
      <c r="F3327" s="296">
        <v>11626224</v>
      </c>
      <c r="G3327" s="295">
        <v>46170</v>
      </c>
      <c r="H3327" s="513" t="s">
        <v>10169</v>
      </c>
      <c r="J3327" s="352">
        <f t="shared" si="386"/>
        <v>46260</v>
      </c>
      <c r="K3327" s="203" t="s">
        <v>10142</v>
      </c>
      <c r="L3327" s="204">
        <v>6000</v>
      </c>
      <c r="M3327" s="204">
        <v>6040</v>
      </c>
      <c r="N3327" s="204">
        <f t="shared" si="387"/>
        <v>3500</v>
      </c>
      <c r="O3327" s="354">
        <f t="shared" si="389"/>
        <v>2540</v>
      </c>
      <c r="BUP3327" s="303">
        <v>1500</v>
      </c>
      <c r="BUR3327" s="303">
        <v>2000</v>
      </c>
    </row>
    <row r="3328" spans="2:15 1855:1926" ht="45" customHeight="1">
      <c r="B3328" s="203">
        <v>5714400226</v>
      </c>
      <c r="C3328" s="203" t="str">
        <f>VLOOKUP(B3328,'效期天數(2025.1126更新)'!B:C,2,FALSE)</f>
        <v>K-AU</v>
      </c>
      <c r="D3328" s="203">
        <f>VLOOKUP(B3328,'效期天數(2025.1126更新)'!B:E,4,0)</f>
        <v>90</v>
      </c>
      <c r="E3328" s="204" t="e">
        <f>VLOOKUP(F3328,'帳庫存(20260119  00點更新)'!C:I,7,0)</f>
        <v>#N/A</v>
      </c>
      <c r="F3328" s="296">
        <v>22626223</v>
      </c>
      <c r="G3328" s="295">
        <v>46170</v>
      </c>
      <c r="H3328" s="513" t="s">
        <v>10168</v>
      </c>
      <c r="J3328" s="352">
        <f t="shared" si="386"/>
        <v>46260</v>
      </c>
      <c r="K3328" s="203" t="s">
        <v>10141</v>
      </c>
      <c r="L3328" s="204">
        <v>6000</v>
      </c>
      <c r="M3328" s="204">
        <v>6130</v>
      </c>
      <c r="N3328" s="204">
        <f t="shared" si="387"/>
        <v>6000</v>
      </c>
      <c r="O3328" s="354">
        <f t="shared" si="389"/>
        <v>130</v>
      </c>
      <c r="BUG3328" s="303">
        <v>6000</v>
      </c>
    </row>
    <row r="3329" spans="2:959 1072:1922" ht="45" customHeight="1">
      <c r="B3329" s="203">
        <v>5714400226</v>
      </c>
      <c r="C3329" s="203" t="str">
        <f>VLOOKUP(B3329,'效期天數(2025.1126更新)'!B:C,2,FALSE)</f>
        <v>K-AU</v>
      </c>
      <c r="D3329" s="203">
        <f>VLOOKUP(B3329,'效期天數(2025.1126更新)'!B:E,4,0)</f>
        <v>90</v>
      </c>
      <c r="E3329" s="204" t="e">
        <f>VLOOKUP(F3329,'帳庫存(20260119  00點更新)'!C:I,7,0)</f>
        <v>#N/A</v>
      </c>
      <c r="F3329" s="296">
        <v>22626224</v>
      </c>
      <c r="G3329" s="295">
        <v>46170</v>
      </c>
      <c r="H3329" s="513" t="s">
        <v>10169</v>
      </c>
      <c r="J3329" s="352">
        <f t="shared" si="386"/>
        <v>46260</v>
      </c>
      <c r="K3329" s="203" t="s">
        <v>10141</v>
      </c>
      <c r="L3329" s="204">
        <v>6000</v>
      </c>
      <c r="M3329" s="204">
        <v>6020</v>
      </c>
      <c r="N3329" s="204">
        <f t="shared" si="387"/>
        <v>3500</v>
      </c>
      <c r="O3329" s="354">
        <f t="shared" si="389"/>
        <v>2520</v>
      </c>
      <c r="BUP3329" s="303">
        <v>1500</v>
      </c>
      <c r="BUR3329" s="303">
        <v>2000</v>
      </c>
    </row>
    <row r="3330" spans="2:959 1072:1922" ht="45" customHeight="1">
      <c r="B3330" s="203">
        <v>5714400116</v>
      </c>
      <c r="C3330" s="203" t="str">
        <f>VLOOKUP(B3330,'效期天數(2025.1126更新)'!B:C,2,FALSE)</f>
        <v>K-D</v>
      </c>
      <c r="D3330" s="203">
        <f>VLOOKUP(B3330,'效期天數(2025.1126更新)'!B:E,4,0)</f>
        <v>90</v>
      </c>
      <c r="E3330" s="204" t="e">
        <f>VLOOKUP(F3330,'帳庫存(20260119  00點更新)'!C:I,7,0)</f>
        <v>#N/A</v>
      </c>
      <c r="F3330" s="296">
        <v>11626231</v>
      </c>
      <c r="G3330" s="295">
        <v>46174</v>
      </c>
      <c r="J3330" s="352">
        <f t="shared" si="386"/>
        <v>46264</v>
      </c>
      <c r="K3330" s="203" t="s">
        <v>10193</v>
      </c>
      <c r="L3330" s="204">
        <v>6000</v>
      </c>
      <c r="N3330" s="204">
        <f t="shared" si="387"/>
        <v>5000</v>
      </c>
      <c r="O3330" s="354">
        <f t="shared" si="389"/>
        <v>-5000</v>
      </c>
      <c r="BUV3330" s="303">
        <v>5000</v>
      </c>
    </row>
    <row r="3331" spans="2:959 1072:1922" ht="45" customHeight="1">
      <c r="B3331" s="203">
        <v>5714400116</v>
      </c>
      <c r="C3331" s="203" t="str">
        <f>VLOOKUP(B3331,'效期天數(2025.1126更新)'!B:C,2,FALSE)</f>
        <v>K-D</v>
      </c>
      <c r="D3331" s="203">
        <f>VLOOKUP(B3331,'效期天數(2025.1126更新)'!B:E,4,0)</f>
        <v>90</v>
      </c>
      <c r="E3331" s="204" t="e">
        <f>VLOOKUP(F3331,'帳庫存(20260119  00點更新)'!C:I,7,0)</f>
        <v>#N/A</v>
      </c>
      <c r="F3331" s="296">
        <v>11626232</v>
      </c>
      <c r="G3331" s="295">
        <v>46174</v>
      </c>
      <c r="J3331" s="352">
        <f t="shared" si="386"/>
        <v>46264</v>
      </c>
      <c r="K3331" s="203" t="s">
        <v>10193</v>
      </c>
      <c r="L3331" s="204">
        <v>6000</v>
      </c>
      <c r="N3331" s="204">
        <f t="shared" si="387"/>
        <v>0</v>
      </c>
      <c r="O3331" s="354">
        <f t="shared" si="389"/>
        <v>0</v>
      </c>
    </row>
    <row r="3332" spans="2:959 1072:1922" ht="45" customHeight="1">
      <c r="B3332" s="203">
        <v>5714400226</v>
      </c>
      <c r="C3332" s="203" t="str">
        <f>VLOOKUP(B3332,'效期天數(2025.1126更新)'!B:C,2,FALSE)</f>
        <v>K-AU</v>
      </c>
      <c r="D3332" s="203">
        <f>VLOOKUP(B3332,'效期天數(2025.1126更新)'!B:E,4,0)</f>
        <v>90</v>
      </c>
      <c r="E3332" s="204" t="e">
        <f>VLOOKUP(F3332,'帳庫存(20260119  00點更新)'!C:I,7,0)</f>
        <v>#N/A</v>
      </c>
      <c r="F3332" s="296">
        <v>22626231</v>
      </c>
      <c r="G3332" s="295">
        <v>46174</v>
      </c>
      <c r="J3332" s="352">
        <f t="shared" si="386"/>
        <v>46264</v>
      </c>
      <c r="K3332" s="203" t="s">
        <v>10192</v>
      </c>
      <c r="L3332" s="204">
        <v>6000</v>
      </c>
      <c r="N3332" s="204">
        <f t="shared" si="387"/>
        <v>5000</v>
      </c>
      <c r="O3332" s="354">
        <f t="shared" si="389"/>
        <v>-5000</v>
      </c>
      <c r="BUV3332" s="303">
        <v>5000</v>
      </c>
    </row>
    <row r="3333" spans="2:959 1072:1922" ht="45" customHeight="1">
      <c r="B3333" s="203">
        <v>5714400226</v>
      </c>
      <c r="C3333" s="203" t="str">
        <f>VLOOKUP(B3333,'效期天數(2025.1126更新)'!B:C,2,FALSE)</f>
        <v>K-AU</v>
      </c>
      <c r="D3333" s="203">
        <f>VLOOKUP(B3333,'效期天數(2025.1126更新)'!B:E,4,0)</f>
        <v>90</v>
      </c>
      <c r="E3333" s="204" t="e">
        <f>VLOOKUP(F3333,'帳庫存(20260119  00點更新)'!C:I,7,0)</f>
        <v>#N/A</v>
      </c>
      <c r="F3333" s="296">
        <v>22626232</v>
      </c>
      <c r="G3333" s="295">
        <v>46174</v>
      </c>
      <c r="J3333" s="352">
        <f t="shared" si="386"/>
        <v>46264</v>
      </c>
      <c r="K3333" s="203" t="s">
        <v>10192</v>
      </c>
      <c r="L3333" s="204">
        <v>6000</v>
      </c>
      <c r="N3333" s="204">
        <f t="shared" si="387"/>
        <v>0</v>
      </c>
      <c r="O3333" s="354">
        <f t="shared" si="389"/>
        <v>0</v>
      </c>
    </row>
    <row r="3334" spans="2:959 1072:1922" ht="45" customHeight="1">
      <c r="B3334" s="203">
        <v>5714400116</v>
      </c>
      <c r="C3334" s="203" t="str">
        <f>VLOOKUP(B3334,'效期天數(2025.1126更新)'!B:C,2,FALSE)</f>
        <v>K-D</v>
      </c>
      <c r="D3334" s="203">
        <f>VLOOKUP(B3334,'效期天數(2025.1126更新)'!B:E,4,0)</f>
        <v>90</v>
      </c>
      <c r="E3334" s="204" t="e">
        <f>VLOOKUP(F3334,'帳庫存(20260119  00點更新)'!C:I,7,0)</f>
        <v>#N/A</v>
      </c>
      <c r="F3334" s="296">
        <v>11626233</v>
      </c>
      <c r="G3334" s="295">
        <v>46175</v>
      </c>
      <c r="J3334" s="352">
        <f t="shared" si="386"/>
        <v>46265</v>
      </c>
      <c r="K3334" s="203" t="s">
        <v>10210</v>
      </c>
      <c r="L3334" s="204">
        <v>6000</v>
      </c>
      <c r="N3334" s="204">
        <f t="shared" si="387"/>
        <v>5000</v>
      </c>
      <c r="O3334" s="354">
        <f t="shared" si="389"/>
        <v>-5000</v>
      </c>
      <c r="BUX3334" s="303">
        <v>5000</v>
      </c>
    </row>
    <row r="3335" spans="2:959 1072:1922" ht="45" customHeight="1">
      <c r="B3335" s="203">
        <v>5714400116</v>
      </c>
      <c r="C3335" s="203" t="str">
        <f>VLOOKUP(B3335,'效期天數(2025.1126更新)'!B:C,2,FALSE)</f>
        <v>K-D</v>
      </c>
      <c r="D3335" s="203">
        <f>VLOOKUP(B3335,'效期天數(2025.1126更新)'!B:E,4,0)</f>
        <v>90</v>
      </c>
      <c r="E3335" s="204" t="e">
        <f>VLOOKUP(F3335,'帳庫存(20260119  00點更新)'!C:I,7,0)</f>
        <v>#N/A</v>
      </c>
      <c r="F3335" s="296">
        <v>11626234</v>
      </c>
      <c r="G3335" s="295">
        <v>46175</v>
      </c>
      <c r="J3335" s="352">
        <f t="shared" si="386"/>
        <v>46265</v>
      </c>
      <c r="K3335" s="203" t="s">
        <v>10210</v>
      </c>
      <c r="L3335" s="204">
        <v>6000</v>
      </c>
      <c r="N3335" s="204">
        <f t="shared" si="387"/>
        <v>5000</v>
      </c>
      <c r="O3335" s="354">
        <f t="shared" si="389"/>
        <v>-5000</v>
      </c>
      <c r="BUX3335" s="303">
        <v>5000</v>
      </c>
    </row>
    <row r="3336" spans="2:959 1072:1922" ht="45" customHeight="1">
      <c r="B3336" s="203">
        <v>5714400226</v>
      </c>
      <c r="C3336" s="203" t="str">
        <f>VLOOKUP(B3336,'效期天數(2025.1126更新)'!B:C,2,FALSE)</f>
        <v>K-AU</v>
      </c>
      <c r="D3336" s="203">
        <f>VLOOKUP(B3336,'效期天數(2025.1126更新)'!B:E,4,0)</f>
        <v>90</v>
      </c>
      <c r="E3336" s="204" t="e">
        <f>VLOOKUP(F3336,'帳庫存(20260119  00點更新)'!C:I,7,0)</f>
        <v>#N/A</v>
      </c>
      <c r="F3336" s="296">
        <v>22626233</v>
      </c>
      <c r="G3336" s="295">
        <v>46175</v>
      </c>
      <c r="J3336" s="352">
        <f t="shared" ref="J3336:J3399" si="390">G3336+D3336</f>
        <v>46265</v>
      </c>
      <c r="K3336" s="203" t="s">
        <v>10209</v>
      </c>
      <c r="L3336" s="204">
        <v>6000</v>
      </c>
      <c r="N3336" s="204">
        <f t="shared" ref="N3336:N3399" si="391">SUM(NS3336:XFD3336)</f>
        <v>5000</v>
      </c>
      <c r="O3336" s="354">
        <f t="shared" si="389"/>
        <v>-5000</v>
      </c>
      <c r="BUX3336" s="303">
        <v>5000</v>
      </c>
    </row>
    <row r="3337" spans="2:959 1072:1922" ht="45" customHeight="1">
      <c r="B3337" s="203">
        <v>5714400226</v>
      </c>
      <c r="C3337" s="203" t="str">
        <f>VLOOKUP(B3337,'效期天數(2025.1126更新)'!B:C,2,FALSE)</f>
        <v>K-AU</v>
      </c>
      <c r="D3337" s="203">
        <f>VLOOKUP(B3337,'效期天數(2025.1126更新)'!B:E,4,0)</f>
        <v>90</v>
      </c>
      <c r="E3337" s="204" t="e">
        <f>VLOOKUP(F3337,'帳庫存(20260119  00點更新)'!C:I,7,0)</f>
        <v>#N/A</v>
      </c>
      <c r="F3337" s="296">
        <v>22626234</v>
      </c>
      <c r="G3337" s="295">
        <v>46175</v>
      </c>
      <c r="J3337" s="352">
        <f t="shared" si="390"/>
        <v>46265</v>
      </c>
      <c r="K3337" s="203" t="s">
        <v>10209</v>
      </c>
      <c r="L3337" s="204">
        <v>6000</v>
      </c>
      <c r="N3337" s="204">
        <f t="shared" si="391"/>
        <v>5000</v>
      </c>
      <c r="O3337" s="354">
        <f t="shared" si="389"/>
        <v>-5000</v>
      </c>
      <c r="BUX3337" s="303">
        <v>5000</v>
      </c>
    </row>
    <row r="3338" spans="2:959 1072:1922" ht="45" customHeight="1">
      <c r="B3338" s="203">
        <v>5714400116</v>
      </c>
      <c r="C3338" s="203" t="str">
        <f>VLOOKUP(B3338,'效期天數(2025.1126更新)'!B:C,2,FALSE)</f>
        <v>K-D</v>
      </c>
      <c r="D3338" s="203">
        <f>VLOOKUP(B3338,'效期天數(2025.1126更新)'!B:E,4,0)</f>
        <v>90</v>
      </c>
      <c r="E3338" s="204" t="e">
        <f>VLOOKUP(F3338,'帳庫存(20260119  00點更新)'!C:I,7,0)</f>
        <v>#N/A</v>
      </c>
      <c r="F3338" s="296">
        <v>11626235</v>
      </c>
      <c r="G3338" s="295">
        <v>46177</v>
      </c>
      <c r="J3338" s="352">
        <f t="shared" si="390"/>
        <v>46267</v>
      </c>
      <c r="K3338" s="203" t="s">
        <v>10300</v>
      </c>
      <c r="L3338" s="204">
        <v>6000</v>
      </c>
      <c r="N3338" s="204">
        <f t="shared" si="391"/>
        <v>0</v>
      </c>
      <c r="O3338" s="354">
        <f t="shared" si="389"/>
        <v>0</v>
      </c>
    </row>
    <row r="3339" spans="2:959 1072:1922" ht="45" customHeight="1">
      <c r="B3339" s="203">
        <v>5714400116</v>
      </c>
      <c r="C3339" s="203" t="str">
        <f>VLOOKUP(B3339,'效期天數(2025.1126更新)'!B:C,2,FALSE)</f>
        <v>K-D</v>
      </c>
      <c r="D3339" s="203">
        <f>VLOOKUP(B3339,'效期天數(2025.1126更新)'!B:E,4,0)</f>
        <v>90</v>
      </c>
      <c r="E3339" s="204" t="e">
        <f>VLOOKUP(F3339,'帳庫存(20260119  00點更新)'!C:I,7,0)</f>
        <v>#N/A</v>
      </c>
      <c r="F3339" s="296">
        <v>11626236</v>
      </c>
      <c r="G3339" s="295">
        <v>46177</v>
      </c>
      <c r="J3339" s="352">
        <f t="shared" si="390"/>
        <v>46267</v>
      </c>
      <c r="K3339" s="203" t="s">
        <v>10300</v>
      </c>
      <c r="L3339" s="204">
        <v>6000</v>
      </c>
      <c r="N3339" s="204">
        <f t="shared" si="391"/>
        <v>0</v>
      </c>
      <c r="O3339" s="354">
        <f t="shared" si="389"/>
        <v>0</v>
      </c>
    </row>
    <row r="3340" spans="2:959 1072:1922" ht="45" customHeight="1">
      <c r="B3340" s="203">
        <v>5714400226</v>
      </c>
      <c r="C3340" s="203" t="str">
        <f>VLOOKUP(B3340,'效期天數(2025.1126更新)'!B:C,2,FALSE)</f>
        <v>K-AU</v>
      </c>
      <c r="D3340" s="203">
        <f>VLOOKUP(B3340,'效期天數(2025.1126更新)'!B:E,4,0)</f>
        <v>90</v>
      </c>
      <c r="E3340" s="204" t="e">
        <f>VLOOKUP(F3340,'帳庫存(20260119  00點更新)'!C:I,7,0)</f>
        <v>#N/A</v>
      </c>
      <c r="F3340" s="296">
        <v>22626235</v>
      </c>
      <c r="G3340" s="295">
        <v>46177</v>
      </c>
      <c r="J3340" s="352">
        <f t="shared" si="390"/>
        <v>46267</v>
      </c>
      <c r="K3340" s="203" t="s">
        <v>10299</v>
      </c>
      <c r="L3340" s="204">
        <v>6000</v>
      </c>
      <c r="N3340" s="204">
        <f t="shared" si="391"/>
        <v>0</v>
      </c>
      <c r="O3340" s="354">
        <f t="shared" si="389"/>
        <v>0</v>
      </c>
    </row>
    <row r="3341" spans="2:959 1072:1922" ht="45" customHeight="1">
      <c r="B3341" s="203">
        <v>5714400226</v>
      </c>
      <c r="C3341" s="203" t="str">
        <f>VLOOKUP(B3341,'效期天數(2025.1126更新)'!B:C,2,FALSE)</f>
        <v>K-AU</v>
      </c>
      <c r="D3341" s="203">
        <f>VLOOKUP(B3341,'效期天數(2025.1126更新)'!B:E,4,0)</f>
        <v>90</v>
      </c>
      <c r="E3341" s="204" t="e">
        <f>VLOOKUP(F3341,'帳庫存(20260119  00點更新)'!C:I,7,0)</f>
        <v>#N/A</v>
      </c>
      <c r="F3341" s="296">
        <v>22626236</v>
      </c>
      <c r="G3341" s="295">
        <v>46177</v>
      </c>
      <c r="J3341" s="352">
        <f t="shared" si="390"/>
        <v>46267</v>
      </c>
      <c r="K3341" s="203" t="s">
        <v>10299</v>
      </c>
      <c r="L3341" s="204">
        <v>6000</v>
      </c>
      <c r="N3341" s="204">
        <f t="shared" si="391"/>
        <v>0</v>
      </c>
      <c r="O3341" s="354">
        <f t="shared" si="389"/>
        <v>0</v>
      </c>
    </row>
    <row r="3342" spans="2:959 1072:1922" ht="45" customHeight="1">
      <c r="B3342" s="203">
        <v>5714400228</v>
      </c>
      <c r="C3342" s="203" t="str">
        <f>VLOOKUP(B3342,'效期天數(2025.1126更新)'!B:C,2,FALSE)</f>
        <v>AMY-A</v>
      </c>
      <c r="D3342" s="203">
        <f>VLOOKUP(B3342,'效期天數(2025.1126更新)'!B:E,4,0)</f>
        <v>300</v>
      </c>
      <c r="E3342" s="204">
        <f>VLOOKUP(F3342,'帳庫存(20260119  00點更新)'!C:I,7,0)</f>
        <v>600</v>
      </c>
      <c r="F3342" s="296">
        <v>22825203</v>
      </c>
      <c r="G3342" s="295">
        <v>45789</v>
      </c>
      <c r="H3342" s="593" t="s">
        <v>5225</v>
      </c>
      <c r="J3342" s="352">
        <f t="shared" si="390"/>
        <v>46089</v>
      </c>
      <c r="K3342" s="203" t="s">
        <v>5190</v>
      </c>
      <c r="L3342" s="204">
        <v>3000</v>
      </c>
      <c r="M3342" s="204">
        <v>2890</v>
      </c>
      <c r="N3342" s="204">
        <f t="shared" si="391"/>
        <v>2890</v>
      </c>
      <c r="O3342" s="354">
        <f>M3342-N3342+CR3342</f>
        <v>600</v>
      </c>
      <c r="P3342" s="204" t="b">
        <f t="shared" ref="P3342:P3373" si="392">IF(O3342=E3342,TRUE,FALSE)</f>
        <v>1</v>
      </c>
      <c r="Q3342" s="586">
        <f t="shared" ref="Q3342:Q3373" si="393">O3342-E3342</f>
        <v>0</v>
      </c>
      <c r="CR3342" s="333">
        <v>600</v>
      </c>
      <c r="KL3342" s="961"/>
      <c r="AJW3342" s="303">
        <v>2000</v>
      </c>
      <c r="AOF3342" s="303">
        <v>890</v>
      </c>
    </row>
    <row r="3343" spans="2:959 1072:1922" ht="45" customHeight="1">
      <c r="B3343" s="203">
        <v>5714400228</v>
      </c>
      <c r="C3343" s="203" t="str">
        <f>VLOOKUP(B3343,'效期天數(2025.1126更新)'!B:C,2,FALSE)</f>
        <v>AMY-A</v>
      </c>
      <c r="D3343" s="203">
        <f>VLOOKUP(B3343,'效期天數(2025.1126更新)'!B:E,4,0)</f>
        <v>300</v>
      </c>
      <c r="E3343" s="204" t="e">
        <f>VLOOKUP(F3343,'帳庫存(20260119  00點更新)'!C:I,7,0)</f>
        <v>#N/A</v>
      </c>
      <c r="F3343" s="296">
        <v>22825202</v>
      </c>
      <c r="G3343" s="295">
        <v>45789</v>
      </c>
      <c r="H3343" s="593" t="s">
        <v>5225</v>
      </c>
      <c r="J3343" s="352">
        <f t="shared" si="390"/>
        <v>46089</v>
      </c>
      <c r="K3343" s="203" t="s">
        <v>5190</v>
      </c>
      <c r="L3343" s="204">
        <v>3000</v>
      </c>
      <c r="M3343" s="204">
        <v>2910</v>
      </c>
      <c r="N3343" s="204">
        <f t="shared" si="391"/>
        <v>2910</v>
      </c>
      <c r="O3343" s="354">
        <f>M3343-N3343</f>
        <v>0</v>
      </c>
      <c r="P3343" s="204" t="e">
        <f t="shared" si="392"/>
        <v>#N/A</v>
      </c>
      <c r="Q3343" s="586" t="e">
        <f t="shared" si="393"/>
        <v>#N/A</v>
      </c>
      <c r="KL3343" s="961"/>
      <c r="AJW3343" s="303">
        <v>2000</v>
      </c>
      <c r="AOF3343" s="303">
        <v>910</v>
      </c>
    </row>
    <row r="3344" spans="2:959 1072:1922" ht="45" customHeight="1">
      <c r="B3344" s="203">
        <v>5714400228</v>
      </c>
      <c r="C3344" s="203" t="str">
        <f>VLOOKUP(B3344,'效期天數(2025.1126更新)'!B:C,2,FALSE)</f>
        <v>AMY-A</v>
      </c>
      <c r="D3344" s="203">
        <f>VLOOKUP(B3344,'效期天數(2025.1126更新)'!B:E,4,0)</f>
        <v>300</v>
      </c>
      <c r="E3344" s="204" t="e">
        <f>VLOOKUP(F3344,'帳庫存(20260119  00點更新)'!C:I,7,0)</f>
        <v>#N/A</v>
      </c>
      <c r="F3344" s="296">
        <v>22825201</v>
      </c>
      <c r="G3344" s="295">
        <v>45789</v>
      </c>
      <c r="H3344" s="593" t="s">
        <v>5225</v>
      </c>
      <c r="J3344" s="352">
        <f t="shared" si="390"/>
        <v>46089</v>
      </c>
      <c r="K3344" s="203" t="s">
        <v>5190</v>
      </c>
      <c r="L3344" s="204">
        <v>3000</v>
      </c>
      <c r="M3344" s="204">
        <v>2920</v>
      </c>
      <c r="N3344" s="204">
        <f t="shared" si="391"/>
        <v>2920</v>
      </c>
      <c r="O3344" s="354">
        <f>M3344-N3344</f>
        <v>0</v>
      </c>
      <c r="P3344" s="204" t="e">
        <f t="shared" si="392"/>
        <v>#N/A</v>
      </c>
      <c r="Q3344" s="586" t="e">
        <f t="shared" si="393"/>
        <v>#N/A</v>
      </c>
      <c r="KL3344" s="961"/>
      <c r="AJW3344" s="303">
        <v>2000</v>
      </c>
      <c r="AOF3344" s="303">
        <v>920</v>
      </c>
    </row>
    <row r="3345" spans="2:959 1072:1793" ht="45" customHeight="1">
      <c r="B3345" s="203">
        <v>5714400228</v>
      </c>
      <c r="C3345" s="203" t="str">
        <f>VLOOKUP(B3345,'效期天數(2025.1126更新)'!B:C,2,FALSE)</f>
        <v>AMY-A</v>
      </c>
      <c r="D3345" s="203">
        <f>VLOOKUP(B3345,'效期天數(2025.1126更新)'!B:E,4,0)</f>
        <v>300</v>
      </c>
      <c r="E3345" s="204" t="e">
        <f>VLOOKUP(F3345,'帳庫存(20260119  00點更新)'!C:I,7,0)</f>
        <v>#N/A</v>
      </c>
      <c r="F3345" s="296">
        <v>22825204</v>
      </c>
      <c r="G3345" s="295">
        <v>45789</v>
      </c>
      <c r="H3345" s="593" t="s">
        <v>5225</v>
      </c>
      <c r="J3345" s="352">
        <f t="shared" si="390"/>
        <v>46089</v>
      </c>
      <c r="K3345" s="203" t="s">
        <v>5190</v>
      </c>
      <c r="L3345" s="204">
        <v>3000</v>
      </c>
      <c r="M3345" s="204">
        <v>2920</v>
      </c>
      <c r="N3345" s="204">
        <f t="shared" si="391"/>
        <v>2920</v>
      </c>
      <c r="O3345" s="354">
        <f>M3345-N3345</f>
        <v>0</v>
      </c>
      <c r="P3345" s="204" t="e">
        <f t="shared" si="392"/>
        <v>#N/A</v>
      </c>
      <c r="Q3345" s="586" t="e">
        <f t="shared" si="393"/>
        <v>#N/A</v>
      </c>
      <c r="KL3345" s="961"/>
      <c r="AJW3345" s="303">
        <v>2000</v>
      </c>
      <c r="AOF3345" s="303">
        <v>920</v>
      </c>
    </row>
    <row r="3346" spans="2:959 1072:1793" ht="45" customHeight="1">
      <c r="B3346" s="203">
        <v>5714400228</v>
      </c>
      <c r="C3346" s="203" t="str">
        <f>VLOOKUP(B3346,'效期天數(2025.1126更新)'!B:C,2,FALSE)</f>
        <v>AMY-A</v>
      </c>
      <c r="D3346" s="203">
        <f>VLOOKUP(B3346,'效期天數(2025.1126更新)'!B:E,4,0)</f>
        <v>300</v>
      </c>
      <c r="E3346" s="204" t="e">
        <f>VLOOKUP(F3346,'帳庫存(20260119  00點更新)'!C:I,7,0)</f>
        <v>#N/A</v>
      </c>
      <c r="F3346" s="296">
        <v>22825311</v>
      </c>
      <c r="G3346" s="295">
        <v>45866</v>
      </c>
      <c r="H3346" s="535" t="s">
        <v>5728</v>
      </c>
      <c r="J3346" s="352">
        <f t="shared" si="390"/>
        <v>46166</v>
      </c>
      <c r="K3346" s="203" t="s">
        <v>5676</v>
      </c>
      <c r="L3346" s="204">
        <v>3000</v>
      </c>
      <c r="M3346" s="204">
        <v>2910</v>
      </c>
      <c r="N3346" s="204">
        <f t="shared" si="391"/>
        <v>2910</v>
      </c>
      <c r="O3346" s="354">
        <f>M3346-N3346</f>
        <v>0</v>
      </c>
      <c r="P3346" s="204" t="e">
        <f t="shared" si="392"/>
        <v>#N/A</v>
      </c>
      <c r="Q3346" s="586" t="e">
        <f t="shared" si="393"/>
        <v>#N/A</v>
      </c>
      <c r="KL3346" s="961"/>
      <c r="AQV3346" s="303">
        <v>2000</v>
      </c>
      <c r="ATC3346" s="303">
        <v>910</v>
      </c>
    </row>
    <row r="3347" spans="2:959 1072:1793" ht="45" customHeight="1">
      <c r="B3347" s="203">
        <v>5714400228</v>
      </c>
      <c r="C3347" s="203" t="str">
        <f>VLOOKUP(B3347,'效期天數(2025.1126更新)'!B:C,2,FALSE)</f>
        <v>AMY-A</v>
      </c>
      <c r="D3347" s="203">
        <f>VLOOKUP(B3347,'效期天數(2025.1126更新)'!B:E,4,0)</f>
        <v>300</v>
      </c>
      <c r="E3347" s="204">
        <f>VLOOKUP(F3347,'帳庫存(20260119  00點更新)'!C:I,7,0)</f>
        <v>620</v>
      </c>
      <c r="F3347" s="296">
        <v>22825312</v>
      </c>
      <c r="G3347" s="295">
        <v>45866</v>
      </c>
      <c r="H3347" s="535" t="s">
        <v>5728</v>
      </c>
      <c r="J3347" s="352">
        <f t="shared" si="390"/>
        <v>46166</v>
      </c>
      <c r="K3347" s="203" t="s">
        <v>5676</v>
      </c>
      <c r="L3347" s="204">
        <v>3000</v>
      </c>
      <c r="M3347" s="204">
        <v>2940</v>
      </c>
      <c r="N3347" s="204">
        <f t="shared" si="391"/>
        <v>3560</v>
      </c>
      <c r="O3347" s="354">
        <f>M3347-N3347+DZ3347</f>
        <v>0</v>
      </c>
      <c r="P3347" s="204" t="b">
        <f t="shared" si="392"/>
        <v>0</v>
      </c>
      <c r="Q3347" s="586">
        <f t="shared" si="393"/>
        <v>-620</v>
      </c>
      <c r="DZ3347" s="716">
        <v>620</v>
      </c>
      <c r="KL3347" s="961"/>
      <c r="AQV3347" s="303">
        <v>2000</v>
      </c>
      <c r="ATC3347" s="303">
        <v>940</v>
      </c>
      <c r="BMI3347" s="303">
        <v>620</v>
      </c>
    </row>
    <row r="3348" spans="2:959 1072:1793" ht="45" customHeight="1">
      <c r="B3348" s="203">
        <v>5714400228</v>
      </c>
      <c r="C3348" s="203" t="str">
        <f>VLOOKUP(B3348,'效期天數(2025.1126更新)'!B:C,2,FALSE)</f>
        <v>AMY-A</v>
      </c>
      <c r="D3348" s="203">
        <f>VLOOKUP(B3348,'效期天數(2025.1126更新)'!B:E,4,0)</f>
        <v>300</v>
      </c>
      <c r="E3348" s="204" t="e">
        <f>VLOOKUP(F3348,'帳庫存(20260119  00點更新)'!C:I,7,0)</f>
        <v>#N/A</v>
      </c>
      <c r="F3348" s="296">
        <v>22825313</v>
      </c>
      <c r="G3348" s="295">
        <v>45866</v>
      </c>
      <c r="H3348" s="535" t="s">
        <v>5728</v>
      </c>
      <c r="J3348" s="352">
        <f t="shared" si="390"/>
        <v>46166</v>
      </c>
      <c r="K3348" s="203" t="s">
        <v>5676</v>
      </c>
      <c r="L3348" s="204">
        <v>3000</v>
      </c>
      <c r="M3348" s="204">
        <v>2920</v>
      </c>
      <c r="N3348" s="204">
        <f t="shared" si="391"/>
        <v>2920</v>
      </c>
      <c r="O3348" s="354">
        <f>M3348-N3348</f>
        <v>0</v>
      </c>
      <c r="P3348" s="204" t="e">
        <f t="shared" si="392"/>
        <v>#N/A</v>
      </c>
      <c r="Q3348" s="586" t="e">
        <f t="shared" si="393"/>
        <v>#N/A</v>
      </c>
      <c r="KL3348" s="961"/>
      <c r="AQV3348" s="303">
        <v>2000</v>
      </c>
      <c r="ATC3348" s="303">
        <v>920</v>
      </c>
    </row>
    <row r="3349" spans="2:959 1072:1793" ht="45" customHeight="1">
      <c r="B3349" s="203">
        <v>5714400228</v>
      </c>
      <c r="C3349" s="203" t="str">
        <f>VLOOKUP(B3349,'效期天數(2025.1126更新)'!B:C,2,FALSE)</f>
        <v>AMY-A</v>
      </c>
      <c r="D3349" s="203">
        <f>VLOOKUP(B3349,'效期天數(2025.1126更新)'!B:E,4,0)</f>
        <v>300</v>
      </c>
      <c r="E3349" s="204" t="e">
        <f>VLOOKUP(F3349,'帳庫存(20260119  00點更新)'!C:I,7,0)</f>
        <v>#N/A</v>
      </c>
      <c r="F3349" s="296">
        <v>22825314</v>
      </c>
      <c r="G3349" s="295">
        <v>45866</v>
      </c>
      <c r="H3349" s="535" t="s">
        <v>5728</v>
      </c>
      <c r="J3349" s="352">
        <f t="shared" si="390"/>
        <v>46166</v>
      </c>
      <c r="K3349" s="203" t="s">
        <v>5676</v>
      </c>
      <c r="L3349" s="204">
        <v>3000</v>
      </c>
      <c r="M3349" s="204">
        <v>2920</v>
      </c>
      <c r="N3349" s="204">
        <f t="shared" si="391"/>
        <v>2920</v>
      </c>
      <c r="O3349" s="354">
        <f>M3349-N3349</f>
        <v>0</v>
      </c>
      <c r="P3349" s="204" t="e">
        <f t="shared" si="392"/>
        <v>#N/A</v>
      </c>
      <c r="Q3349" s="586" t="e">
        <f t="shared" si="393"/>
        <v>#N/A</v>
      </c>
      <c r="KL3349" s="961"/>
      <c r="AQV3349" s="303">
        <v>1000</v>
      </c>
      <c r="ATC3349" s="303">
        <v>1920</v>
      </c>
    </row>
    <row r="3350" spans="2:959 1072:1793" ht="45" customHeight="1">
      <c r="B3350" s="203">
        <v>5714400228</v>
      </c>
      <c r="C3350" s="203" t="str">
        <f>VLOOKUP(B3350,'效期天數(2025.1126更新)'!B:C,2,FALSE)</f>
        <v>AMY-A</v>
      </c>
      <c r="D3350" s="203">
        <f>VLOOKUP(B3350,'效期天數(2025.1126更新)'!B:E,4,0)</f>
        <v>300</v>
      </c>
      <c r="E3350" s="204" t="e">
        <f>VLOOKUP(F3350,'帳庫存(20260119  00點更新)'!C:I,7,0)</f>
        <v>#N/A</v>
      </c>
      <c r="F3350" s="296">
        <v>22825315</v>
      </c>
      <c r="G3350" s="295">
        <v>45866</v>
      </c>
      <c r="H3350" s="529" t="s">
        <v>5729</v>
      </c>
      <c r="J3350" s="352">
        <f t="shared" si="390"/>
        <v>46166</v>
      </c>
      <c r="K3350" s="203" t="s">
        <v>5676</v>
      </c>
      <c r="L3350" s="204">
        <v>3000</v>
      </c>
      <c r="M3350" s="204">
        <v>3470</v>
      </c>
      <c r="N3350" s="204">
        <f t="shared" si="391"/>
        <v>3470</v>
      </c>
      <c r="O3350" s="354">
        <f>M3350-N3350</f>
        <v>0</v>
      </c>
      <c r="P3350" s="204" t="e">
        <f t="shared" si="392"/>
        <v>#N/A</v>
      </c>
      <c r="Q3350" s="586" t="e">
        <f t="shared" si="393"/>
        <v>#N/A</v>
      </c>
      <c r="KL3350" s="961"/>
      <c r="AQU3350" s="303">
        <v>3470</v>
      </c>
    </row>
    <row r="3351" spans="2:959 1072:1793" ht="45" customHeight="1">
      <c r="B3351" s="203">
        <v>5714400228</v>
      </c>
      <c r="C3351" s="203" t="str">
        <f>VLOOKUP(B3351,'效期天數(2025.1126更新)'!B:C,2,FALSE)</f>
        <v>AMY-A</v>
      </c>
      <c r="D3351" s="203">
        <f>VLOOKUP(B3351,'效期天數(2025.1126更新)'!B:E,4,0)</f>
        <v>300</v>
      </c>
      <c r="E3351" s="204" t="e">
        <f>VLOOKUP(F3351,'帳庫存(20260119  00點更新)'!C:I,7,0)</f>
        <v>#N/A</v>
      </c>
      <c r="F3351" s="296">
        <v>22825316</v>
      </c>
      <c r="G3351" s="295">
        <v>45866</v>
      </c>
      <c r="H3351" s="529" t="s">
        <v>5729</v>
      </c>
      <c r="J3351" s="352">
        <f t="shared" si="390"/>
        <v>46166</v>
      </c>
      <c r="K3351" s="203" t="s">
        <v>5676</v>
      </c>
      <c r="L3351" s="204">
        <v>3000</v>
      </c>
      <c r="M3351" s="204">
        <v>3470</v>
      </c>
      <c r="N3351" s="204">
        <f t="shared" si="391"/>
        <v>3800</v>
      </c>
      <c r="O3351" s="354">
        <f>M3351-N3351+DL3351</f>
        <v>0</v>
      </c>
      <c r="P3351" s="204" t="e">
        <f t="shared" si="392"/>
        <v>#N/A</v>
      </c>
      <c r="Q3351" s="586" t="e">
        <f t="shared" si="393"/>
        <v>#N/A</v>
      </c>
      <c r="DL3351" s="647">
        <v>330</v>
      </c>
      <c r="KL3351" s="961"/>
      <c r="ARA3351" s="303">
        <v>3000</v>
      </c>
      <c r="ARE3351" s="303">
        <v>470</v>
      </c>
      <c r="BAU3351" s="303">
        <v>330</v>
      </c>
    </row>
    <row r="3352" spans="2:959 1072:1793" ht="45" customHeight="1">
      <c r="B3352" s="203">
        <v>5714400228</v>
      </c>
      <c r="C3352" s="203" t="str">
        <f>VLOOKUP(B3352,'效期天數(2025.1126更新)'!B:C,2,FALSE)</f>
        <v>AMY-A</v>
      </c>
      <c r="D3352" s="203">
        <f>VLOOKUP(B3352,'效期天數(2025.1126更新)'!B:E,4,0)</f>
        <v>300</v>
      </c>
      <c r="E3352" s="204" t="e">
        <f>VLOOKUP(F3352,'帳庫存(20260119  00點更新)'!C:I,7,0)</f>
        <v>#N/A</v>
      </c>
      <c r="F3352" s="296">
        <v>22825317</v>
      </c>
      <c r="G3352" s="295">
        <v>45866</v>
      </c>
      <c r="H3352" s="529" t="s">
        <v>5729</v>
      </c>
      <c r="J3352" s="352">
        <f t="shared" si="390"/>
        <v>46166</v>
      </c>
      <c r="K3352" s="203" t="s">
        <v>5676</v>
      </c>
      <c r="L3352" s="204">
        <v>3000</v>
      </c>
      <c r="M3352" s="204">
        <v>3440</v>
      </c>
      <c r="N3352" s="204">
        <f t="shared" si="391"/>
        <v>3440</v>
      </c>
      <c r="O3352" s="354">
        <f>M3352-N3352</f>
        <v>0</v>
      </c>
      <c r="P3352" s="204" t="e">
        <f t="shared" si="392"/>
        <v>#N/A</v>
      </c>
      <c r="Q3352" s="586" t="e">
        <f t="shared" si="393"/>
        <v>#N/A</v>
      </c>
      <c r="KL3352" s="961"/>
      <c r="ARA3352" s="303">
        <v>3000</v>
      </c>
      <c r="ARE3352" s="303">
        <v>440</v>
      </c>
    </row>
    <row r="3353" spans="2:959 1072:1793" ht="45" customHeight="1">
      <c r="B3353" s="203">
        <v>5714400228</v>
      </c>
      <c r="C3353" s="203" t="str">
        <f>VLOOKUP(B3353,'效期天數(2025.1126更新)'!B:C,2,FALSE)</f>
        <v>AMY-A</v>
      </c>
      <c r="D3353" s="203">
        <f>VLOOKUP(B3353,'效期天數(2025.1126更新)'!B:E,4,0)</f>
        <v>300</v>
      </c>
      <c r="E3353" s="204" t="e">
        <f>VLOOKUP(F3353,'帳庫存(20260119  00點更新)'!C:I,7,0)</f>
        <v>#N/A</v>
      </c>
      <c r="F3353" s="296">
        <v>22825318</v>
      </c>
      <c r="G3353" s="295">
        <v>45866</v>
      </c>
      <c r="H3353" s="529" t="s">
        <v>5729</v>
      </c>
      <c r="J3353" s="352">
        <f t="shared" si="390"/>
        <v>46166</v>
      </c>
      <c r="K3353" s="203" t="s">
        <v>5676</v>
      </c>
      <c r="L3353" s="204">
        <v>3000</v>
      </c>
      <c r="M3353" s="204">
        <v>3500</v>
      </c>
      <c r="N3353" s="204">
        <f t="shared" si="391"/>
        <v>3500</v>
      </c>
      <c r="O3353" s="354">
        <f>M3353-N3353</f>
        <v>0</v>
      </c>
      <c r="P3353" s="204" t="e">
        <f t="shared" si="392"/>
        <v>#N/A</v>
      </c>
      <c r="Q3353" s="586" t="e">
        <f t="shared" si="393"/>
        <v>#N/A</v>
      </c>
      <c r="KL3353" s="961"/>
      <c r="ARE3353" s="303">
        <v>3500</v>
      </c>
    </row>
    <row r="3354" spans="2:959 1072:1793" ht="45" customHeight="1">
      <c r="B3354" s="203">
        <v>5714400228</v>
      </c>
      <c r="C3354" s="203" t="str">
        <f>VLOOKUP(B3354,'效期天數(2025.1126更新)'!B:C,2,FALSE)</f>
        <v>AMY-A</v>
      </c>
      <c r="D3354" s="203">
        <f>VLOOKUP(B3354,'效期天數(2025.1126更新)'!B:E,4,0)</f>
        <v>300</v>
      </c>
      <c r="E3354" s="204">
        <f>VLOOKUP(F3354,'帳庫存(20260119  00點更新)'!C:I,7,0)</f>
        <v>920</v>
      </c>
      <c r="F3354" s="296">
        <v>22825321</v>
      </c>
      <c r="G3354" s="295">
        <v>45873</v>
      </c>
      <c r="H3354" s="593" t="s">
        <v>5771</v>
      </c>
      <c r="J3354" s="352">
        <f t="shared" si="390"/>
        <v>46173</v>
      </c>
      <c r="K3354" s="203" t="s">
        <v>5741</v>
      </c>
      <c r="L3354" s="204">
        <v>3000</v>
      </c>
      <c r="M3354" s="204">
        <v>2920</v>
      </c>
      <c r="N3354" s="204">
        <f t="shared" si="391"/>
        <v>2920</v>
      </c>
      <c r="O3354" s="354">
        <f>M3354-N3354+KT3354</f>
        <v>0</v>
      </c>
      <c r="P3354" s="204" t="b">
        <f t="shared" si="392"/>
        <v>0</v>
      </c>
      <c r="Q3354" s="586">
        <f t="shared" si="393"/>
        <v>-920</v>
      </c>
      <c r="KL3354" s="961"/>
      <c r="ARF3354" s="303">
        <v>2000</v>
      </c>
      <c r="BNI3354" s="303">
        <v>920</v>
      </c>
    </row>
    <row r="3355" spans="2:959 1072:1793" ht="45" customHeight="1">
      <c r="B3355" s="203">
        <v>5714400228</v>
      </c>
      <c r="C3355" s="203" t="str">
        <f>VLOOKUP(B3355,'效期天數(2025.1126更新)'!B:C,2,FALSE)</f>
        <v>AMY-A</v>
      </c>
      <c r="D3355" s="203">
        <f>VLOOKUP(B3355,'效期天數(2025.1126更新)'!B:E,4,0)</f>
        <v>300</v>
      </c>
      <c r="E3355" s="204" t="e">
        <f>VLOOKUP(F3355,'帳庫存(20260119  00點更新)'!C:I,7,0)</f>
        <v>#N/A</v>
      </c>
      <c r="F3355" s="296">
        <v>22825322</v>
      </c>
      <c r="G3355" s="295">
        <v>45873</v>
      </c>
      <c r="H3355" s="593" t="s">
        <v>5771</v>
      </c>
      <c r="J3355" s="352">
        <f t="shared" si="390"/>
        <v>46173</v>
      </c>
      <c r="K3355" s="203" t="s">
        <v>5741</v>
      </c>
      <c r="L3355" s="204">
        <v>3000</v>
      </c>
      <c r="M3355" s="204">
        <v>2910</v>
      </c>
      <c r="N3355" s="204">
        <f t="shared" si="391"/>
        <v>2910</v>
      </c>
      <c r="O3355" s="354">
        <f>M3355-N3355</f>
        <v>0</v>
      </c>
      <c r="P3355" s="204" t="e">
        <f t="shared" si="392"/>
        <v>#N/A</v>
      </c>
      <c r="Q3355" s="586" t="e">
        <f t="shared" si="393"/>
        <v>#N/A</v>
      </c>
      <c r="KL3355" s="961"/>
      <c r="ARF3355" s="303">
        <v>2910</v>
      </c>
    </row>
    <row r="3356" spans="2:959 1072:1793" ht="45" customHeight="1">
      <c r="B3356" s="203">
        <v>5714400228</v>
      </c>
      <c r="C3356" s="203" t="str">
        <f>VLOOKUP(B3356,'效期天數(2025.1126更新)'!B:C,2,FALSE)</f>
        <v>AMY-A</v>
      </c>
      <c r="D3356" s="203">
        <f>VLOOKUP(B3356,'效期天數(2025.1126更新)'!B:E,4,0)</f>
        <v>300</v>
      </c>
      <c r="E3356" s="204">
        <f>VLOOKUP(F3356,'帳庫存(20260119  00點更新)'!C:I,7,0)</f>
        <v>720</v>
      </c>
      <c r="F3356" s="296">
        <v>22825323</v>
      </c>
      <c r="G3356" s="295">
        <v>45873</v>
      </c>
      <c r="H3356" s="593" t="s">
        <v>5771</v>
      </c>
      <c r="J3356" s="352">
        <f t="shared" si="390"/>
        <v>46173</v>
      </c>
      <c r="K3356" s="203" t="s">
        <v>5741</v>
      </c>
      <c r="L3356" s="204">
        <v>3000</v>
      </c>
      <c r="M3356" s="204">
        <v>2910</v>
      </c>
      <c r="N3356" s="204">
        <f t="shared" si="391"/>
        <v>4240</v>
      </c>
      <c r="O3356" s="354">
        <f>M3356-N3356+DN3356+KT3356</f>
        <v>0</v>
      </c>
      <c r="P3356" s="204" t="b">
        <f t="shared" si="392"/>
        <v>0</v>
      </c>
      <c r="Q3356" s="586">
        <f t="shared" si="393"/>
        <v>-720</v>
      </c>
      <c r="DN3356" s="647">
        <v>720</v>
      </c>
      <c r="KL3356" s="961"/>
      <c r="KT3356" s="651">
        <v>610</v>
      </c>
      <c r="ARF3356" s="303">
        <v>2910</v>
      </c>
      <c r="BNI3356" s="303">
        <v>720</v>
      </c>
      <c r="BPY3356" s="303">
        <v>610</v>
      </c>
    </row>
    <row r="3357" spans="2:959 1072:1793" ht="45" customHeight="1">
      <c r="B3357" s="203">
        <v>5714400228</v>
      </c>
      <c r="C3357" s="203" t="str">
        <f>VLOOKUP(B3357,'效期天數(2025.1126更新)'!B:C,2,FALSE)</f>
        <v>AMY-A</v>
      </c>
      <c r="D3357" s="203">
        <f>VLOOKUP(B3357,'效期天數(2025.1126更新)'!B:E,4,0)</f>
        <v>300</v>
      </c>
      <c r="E3357" s="204" t="e">
        <f>VLOOKUP(F3357,'帳庫存(20260119  00點更新)'!C:I,7,0)</f>
        <v>#N/A</v>
      </c>
      <c r="F3357" s="296">
        <v>22825324</v>
      </c>
      <c r="G3357" s="295">
        <v>45873</v>
      </c>
      <c r="H3357" s="593" t="s">
        <v>5771</v>
      </c>
      <c r="J3357" s="352">
        <f t="shared" si="390"/>
        <v>46173</v>
      </c>
      <c r="K3357" s="203" t="s">
        <v>5741</v>
      </c>
      <c r="L3357" s="204">
        <v>3000</v>
      </c>
      <c r="M3357" s="204">
        <v>2920</v>
      </c>
      <c r="N3357" s="204">
        <f t="shared" si="391"/>
        <v>2920</v>
      </c>
      <c r="O3357" s="354">
        <f t="shared" ref="O3357:O3374" si="394">M3357-N3357</f>
        <v>0</v>
      </c>
      <c r="P3357" s="204" t="e">
        <f t="shared" si="392"/>
        <v>#N/A</v>
      </c>
      <c r="Q3357" s="586" t="e">
        <f t="shared" si="393"/>
        <v>#N/A</v>
      </c>
      <c r="KL3357" s="961"/>
      <c r="ARF3357" s="303">
        <v>2920</v>
      </c>
    </row>
    <row r="3358" spans="2:959 1072:1793" ht="45" customHeight="1">
      <c r="B3358" s="203">
        <v>5714400228</v>
      </c>
      <c r="C3358" s="203" t="str">
        <f>VLOOKUP(B3358,'效期天數(2025.1126更新)'!B:C,2,FALSE)</f>
        <v>AMY-A</v>
      </c>
      <c r="D3358" s="203">
        <f>VLOOKUP(B3358,'效期天數(2025.1126更新)'!B:E,4,0)</f>
        <v>300</v>
      </c>
      <c r="E3358" s="204" t="e">
        <f>VLOOKUP(F3358,'帳庫存(20260119  00點更新)'!C:I,7,0)</f>
        <v>#N/A</v>
      </c>
      <c r="F3358" s="296">
        <v>22825325</v>
      </c>
      <c r="G3358" s="295">
        <v>45873</v>
      </c>
      <c r="H3358" s="546" t="s">
        <v>5772</v>
      </c>
      <c r="J3358" s="352">
        <f t="shared" si="390"/>
        <v>46173</v>
      </c>
      <c r="K3358" s="203" t="s">
        <v>5741</v>
      </c>
      <c r="L3358" s="204">
        <v>3000</v>
      </c>
      <c r="M3358" s="204">
        <v>3480</v>
      </c>
      <c r="N3358" s="204">
        <f t="shared" si="391"/>
        <v>3480</v>
      </c>
      <c r="O3358" s="354">
        <f t="shared" si="394"/>
        <v>0</v>
      </c>
      <c r="P3358" s="204" t="e">
        <f t="shared" si="392"/>
        <v>#N/A</v>
      </c>
      <c r="Q3358" s="586" t="e">
        <f t="shared" si="393"/>
        <v>#N/A</v>
      </c>
      <c r="KL3358" s="961"/>
      <c r="ARG3358" s="303">
        <v>3000</v>
      </c>
      <c r="ARP3358" s="303">
        <v>480</v>
      </c>
    </row>
    <row r="3359" spans="2:959 1072:1793" ht="45" customHeight="1">
      <c r="B3359" s="203">
        <v>5714400228</v>
      </c>
      <c r="C3359" s="203" t="str">
        <f>VLOOKUP(B3359,'效期天數(2025.1126更新)'!B:C,2,FALSE)</f>
        <v>AMY-A</v>
      </c>
      <c r="D3359" s="203">
        <f>VLOOKUP(B3359,'效期天數(2025.1126更新)'!B:E,4,0)</f>
        <v>300</v>
      </c>
      <c r="E3359" s="204" t="e">
        <f>VLOOKUP(F3359,'帳庫存(20260119  00點更新)'!C:I,7,0)</f>
        <v>#N/A</v>
      </c>
      <c r="F3359" s="296">
        <v>22825326</v>
      </c>
      <c r="G3359" s="295">
        <v>45873</v>
      </c>
      <c r="H3359" s="546" t="s">
        <v>5772</v>
      </c>
      <c r="J3359" s="352">
        <f t="shared" si="390"/>
        <v>46173</v>
      </c>
      <c r="K3359" s="203" t="s">
        <v>5741</v>
      </c>
      <c r="L3359" s="204">
        <v>3000</v>
      </c>
      <c r="M3359" s="204">
        <v>3470</v>
      </c>
      <c r="N3359" s="204">
        <f t="shared" si="391"/>
        <v>3470</v>
      </c>
      <c r="O3359" s="354">
        <f t="shared" si="394"/>
        <v>0</v>
      </c>
      <c r="P3359" s="204" t="e">
        <f t="shared" si="392"/>
        <v>#N/A</v>
      </c>
      <c r="Q3359" s="586" t="e">
        <f t="shared" si="393"/>
        <v>#N/A</v>
      </c>
      <c r="KL3359" s="961"/>
      <c r="ARG3359" s="303">
        <v>3000</v>
      </c>
      <c r="ARP3359" s="303">
        <v>470</v>
      </c>
    </row>
    <row r="3360" spans="2:959 1072:1793" ht="45" customHeight="1">
      <c r="B3360" s="203">
        <v>5714400228</v>
      </c>
      <c r="C3360" s="203" t="str">
        <f>VLOOKUP(B3360,'效期天數(2025.1126更新)'!B:C,2,FALSE)</f>
        <v>AMY-A</v>
      </c>
      <c r="D3360" s="203">
        <f>VLOOKUP(B3360,'效期天數(2025.1126更新)'!B:E,4,0)</f>
        <v>300</v>
      </c>
      <c r="E3360" s="204" t="e">
        <f>VLOOKUP(F3360,'帳庫存(20260119  00點更新)'!C:I,7,0)</f>
        <v>#N/A</v>
      </c>
      <c r="F3360" s="296">
        <v>22825327</v>
      </c>
      <c r="G3360" s="295">
        <v>45873</v>
      </c>
      <c r="H3360" s="546" t="s">
        <v>5772</v>
      </c>
      <c r="J3360" s="352">
        <f t="shared" si="390"/>
        <v>46173</v>
      </c>
      <c r="K3360" s="203" t="s">
        <v>5741</v>
      </c>
      <c r="L3360" s="204">
        <v>3000</v>
      </c>
      <c r="M3360" s="204">
        <v>3430</v>
      </c>
      <c r="N3360" s="204">
        <f t="shared" si="391"/>
        <v>3430</v>
      </c>
      <c r="O3360" s="354">
        <f t="shared" si="394"/>
        <v>0</v>
      </c>
      <c r="P3360" s="204" t="e">
        <f t="shared" si="392"/>
        <v>#N/A</v>
      </c>
      <c r="Q3360" s="586" t="e">
        <f t="shared" si="393"/>
        <v>#N/A</v>
      </c>
      <c r="KL3360" s="961"/>
      <c r="ARG3360" s="303">
        <v>3000</v>
      </c>
      <c r="ARP3360" s="303">
        <v>430</v>
      </c>
    </row>
    <row r="3361" spans="2:298 1158:1794" ht="45" customHeight="1">
      <c r="B3361" s="203">
        <v>5714400228</v>
      </c>
      <c r="C3361" s="203" t="str">
        <f>VLOOKUP(B3361,'效期天數(2025.1126更新)'!B:C,2,FALSE)</f>
        <v>AMY-A</v>
      </c>
      <c r="D3361" s="203">
        <f>VLOOKUP(B3361,'效期天數(2025.1126更新)'!B:E,4,0)</f>
        <v>300</v>
      </c>
      <c r="E3361" s="204" t="e">
        <f>VLOOKUP(F3361,'帳庫存(20260119  00點更新)'!C:I,7,0)</f>
        <v>#N/A</v>
      </c>
      <c r="F3361" s="296">
        <v>22825328</v>
      </c>
      <c r="G3361" s="295">
        <v>45873</v>
      </c>
      <c r="H3361" s="546" t="s">
        <v>5772</v>
      </c>
      <c r="J3361" s="352">
        <f t="shared" si="390"/>
        <v>46173</v>
      </c>
      <c r="K3361" s="203" t="s">
        <v>5741</v>
      </c>
      <c r="L3361" s="204">
        <v>3000</v>
      </c>
      <c r="M3361" s="204">
        <v>3570</v>
      </c>
      <c r="N3361" s="204">
        <f t="shared" si="391"/>
        <v>3570</v>
      </c>
      <c r="O3361" s="354">
        <f t="shared" si="394"/>
        <v>0</v>
      </c>
      <c r="P3361" s="204" t="e">
        <f t="shared" si="392"/>
        <v>#N/A</v>
      </c>
      <c r="Q3361" s="586" t="e">
        <f t="shared" si="393"/>
        <v>#N/A</v>
      </c>
      <c r="KL3361" s="961"/>
      <c r="ARP3361" s="303">
        <v>3570</v>
      </c>
    </row>
    <row r="3362" spans="2:298 1158:1794" ht="45" customHeight="1">
      <c r="B3362" s="203">
        <v>5714400228</v>
      </c>
      <c r="C3362" s="203" t="str">
        <f>VLOOKUP(B3362,'效期天數(2025.1126更新)'!B:C,2,FALSE)</f>
        <v>AMY-A</v>
      </c>
      <c r="D3362" s="203">
        <f>VLOOKUP(B3362,'效期天數(2025.1126更新)'!B:E,4,0)</f>
        <v>300</v>
      </c>
      <c r="E3362" s="204" t="e">
        <f>VLOOKUP(F3362,'帳庫存(20260119  00點更新)'!C:I,7,0)</f>
        <v>#N/A</v>
      </c>
      <c r="F3362" s="296">
        <v>22825331</v>
      </c>
      <c r="G3362" s="295">
        <v>45880</v>
      </c>
      <c r="H3362" s="533" t="s">
        <v>5803</v>
      </c>
      <c r="J3362" s="352">
        <f t="shared" si="390"/>
        <v>46180</v>
      </c>
      <c r="K3362" s="203" t="s">
        <v>5794</v>
      </c>
      <c r="L3362" s="204">
        <v>9000</v>
      </c>
      <c r="M3362" s="204">
        <v>9410</v>
      </c>
      <c r="N3362" s="204">
        <f t="shared" si="391"/>
        <v>9410</v>
      </c>
      <c r="O3362" s="354">
        <f t="shared" si="394"/>
        <v>0</v>
      </c>
      <c r="P3362" s="204" t="e">
        <f t="shared" si="392"/>
        <v>#N/A</v>
      </c>
      <c r="Q3362" s="586" t="e">
        <f t="shared" si="393"/>
        <v>#N/A</v>
      </c>
      <c r="KL3362" s="961"/>
      <c r="ARN3362" s="303">
        <v>8000</v>
      </c>
      <c r="ARV3362" s="303">
        <v>1000</v>
      </c>
      <c r="ATK3362" s="303">
        <v>410</v>
      </c>
    </row>
    <row r="3363" spans="2:298 1158:1794" ht="45" customHeight="1">
      <c r="B3363" s="203">
        <v>5714400228</v>
      </c>
      <c r="C3363" s="203" t="str">
        <f>VLOOKUP(B3363,'效期天數(2025.1126更新)'!B:C,2,FALSE)</f>
        <v>AMY-A</v>
      </c>
      <c r="D3363" s="203">
        <f>VLOOKUP(B3363,'效期天數(2025.1126更新)'!B:E,4,0)</f>
        <v>300</v>
      </c>
      <c r="E3363" s="204" t="e">
        <f>VLOOKUP(F3363,'帳庫存(20260119  00點更新)'!C:I,7,0)</f>
        <v>#N/A</v>
      </c>
      <c r="F3363" s="296">
        <v>22825332</v>
      </c>
      <c r="G3363" s="295">
        <v>45880</v>
      </c>
      <c r="H3363" s="533" t="s">
        <v>5803</v>
      </c>
      <c r="J3363" s="352">
        <f t="shared" si="390"/>
        <v>46180</v>
      </c>
      <c r="K3363" s="203" t="s">
        <v>5794</v>
      </c>
      <c r="L3363" s="204">
        <v>9000</v>
      </c>
      <c r="M3363" s="204">
        <v>9380</v>
      </c>
      <c r="N3363" s="204">
        <f t="shared" si="391"/>
        <v>9380</v>
      </c>
      <c r="O3363" s="354">
        <f t="shared" si="394"/>
        <v>0</v>
      </c>
      <c r="P3363" s="204" t="e">
        <f t="shared" si="392"/>
        <v>#N/A</v>
      </c>
      <c r="Q3363" s="586" t="e">
        <f t="shared" si="393"/>
        <v>#N/A</v>
      </c>
      <c r="KL3363" s="961"/>
      <c r="ARN3363" s="303">
        <v>2000</v>
      </c>
      <c r="ARV3363" s="303">
        <v>7000</v>
      </c>
      <c r="ATK3363" s="303">
        <v>380</v>
      </c>
    </row>
    <row r="3364" spans="2:298 1158:1794" ht="45" customHeight="1">
      <c r="B3364" s="203">
        <v>5714400228</v>
      </c>
      <c r="C3364" s="203" t="str">
        <f>VLOOKUP(B3364,'效期天數(2025.1126更新)'!B:C,2,FALSE)</f>
        <v>AMY-A</v>
      </c>
      <c r="D3364" s="203">
        <f>VLOOKUP(B3364,'效期天數(2025.1126更新)'!B:E,4,0)</f>
        <v>300</v>
      </c>
      <c r="E3364" s="204" t="e">
        <f>VLOOKUP(F3364,'帳庫存(20260119  00點更新)'!C:I,7,0)</f>
        <v>#N/A</v>
      </c>
      <c r="F3364" s="296">
        <v>22825333</v>
      </c>
      <c r="G3364" s="295">
        <v>45880</v>
      </c>
      <c r="H3364" s="533" t="s">
        <v>5803</v>
      </c>
      <c r="J3364" s="352">
        <f t="shared" si="390"/>
        <v>46180</v>
      </c>
      <c r="K3364" s="203" t="s">
        <v>5794</v>
      </c>
      <c r="L3364" s="204">
        <v>9000</v>
      </c>
      <c r="M3364" s="204">
        <v>9290</v>
      </c>
      <c r="N3364" s="204">
        <f t="shared" si="391"/>
        <v>9290</v>
      </c>
      <c r="O3364" s="354">
        <f t="shared" si="394"/>
        <v>0</v>
      </c>
      <c r="P3364" s="204" t="e">
        <f t="shared" si="392"/>
        <v>#N/A</v>
      </c>
      <c r="Q3364" s="586" t="e">
        <f t="shared" si="393"/>
        <v>#N/A</v>
      </c>
      <c r="KL3364" s="961"/>
      <c r="ARV3364" s="303">
        <v>2000</v>
      </c>
      <c r="ASU3364" s="303">
        <v>5000</v>
      </c>
      <c r="ATK3364" s="303">
        <v>2290</v>
      </c>
    </row>
    <row r="3365" spans="2:298 1158:1794" ht="45" customHeight="1">
      <c r="B3365" s="203">
        <v>5714400228</v>
      </c>
      <c r="C3365" s="203" t="str">
        <f>VLOOKUP(B3365,'效期天數(2025.1126更新)'!B:C,2,FALSE)</f>
        <v>AMY-A</v>
      </c>
      <c r="D3365" s="203">
        <f>VLOOKUP(B3365,'效期天數(2025.1126更新)'!B:E,4,0)</f>
        <v>300</v>
      </c>
      <c r="E3365" s="204" t="e">
        <f>VLOOKUP(F3365,'帳庫存(20260119  00點更新)'!C:I,7,0)</f>
        <v>#N/A</v>
      </c>
      <c r="F3365" s="296">
        <v>22825334</v>
      </c>
      <c r="G3365" s="295">
        <v>45880</v>
      </c>
      <c r="H3365" s="533" t="s">
        <v>5803</v>
      </c>
      <c r="J3365" s="352">
        <f t="shared" si="390"/>
        <v>46180</v>
      </c>
      <c r="K3365" s="203" t="s">
        <v>5794</v>
      </c>
      <c r="L3365" s="204">
        <v>9000</v>
      </c>
      <c r="M3365" s="204">
        <v>9380</v>
      </c>
      <c r="N3365" s="204">
        <f t="shared" si="391"/>
        <v>9380</v>
      </c>
      <c r="O3365" s="354">
        <f t="shared" si="394"/>
        <v>0</v>
      </c>
      <c r="P3365" s="204" t="e">
        <f t="shared" si="392"/>
        <v>#N/A</v>
      </c>
      <c r="Q3365" s="586" t="e">
        <f t="shared" si="393"/>
        <v>#N/A</v>
      </c>
      <c r="KL3365" s="961"/>
      <c r="ASD3365" s="303">
        <v>8000</v>
      </c>
      <c r="ATK3365" s="303">
        <v>1380</v>
      </c>
    </row>
    <row r="3366" spans="2:298 1158:1794" ht="45" customHeight="1">
      <c r="B3366" s="203">
        <v>5714400228</v>
      </c>
      <c r="C3366" s="203" t="str">
        <f>VLOOKUP(B3366,'效期天數(2025.1126更新)'!B:C,2,FALSE)</f>
        <v>AMY-A</v>
      </c>
      <c r="D3366" s="203">
        <f>VLOOKUP(B3366,'效期天數(2025.1126更新)'!B:E,4,0)</f>
        <v>300</v>
      </c>
      <c r="E3366" s="204" t="e">
        <f>VLOOKUP(F3366,'帳庫存(20260119  00點更新)'!C:I,7,0)</f>
        <v>#N/A</v>
      </c>
      <c r="F3366" s="296">
        <v>22825341</v>
      </c>
      <c r="G3366" s="295">
        <v>45887</v>
      </c>
      <c r="H3366" s="592" t="s">
        <v>5890</v>
      </c>
      <c r="J3366" s="352">
        <f t="shared" si="390"/>
        <v>46187</v>
      </c>
      <c r="K3366" s="203" t="s">
        <v>5837</v>
      </c>
      <c r="L3366" s="204">
        <v>9000</v>
      </c>
      <c r="M3366" s="204">
        <v>9310</v>
      </c>
      <c r="N3366" s="204">
        <f t="shared" si="391"/>
        <v>9310</v>
      </c>
      <c r="O3366" s="354">
        <f t="shared" si="394"/>
        <v>0</v>
      </c>
      <c r="P3366" s="204" t="e">
        <f t="shared" si="392"/>
        <v>#N/A</v>
      </c>
      <c r="Q3366" s="586" t="e">
        <f t="shared" si="393"/>
        <v>#N/A</v>
      </c>
      <c r="KL3366" s="961"/>
      <c r="ASU3366" s="303">
        <v>5000</v>
      </c>
      <c r="AUH3366" s="303">
        <v>4310</v>
      </c>
    </row>
    <row r="3367" spans="2:298 1158:1794" ht="45" customHeight="1">
      <c r="B3367" s="203">
        <v>5714400228</v>
      </c>
      <c r="C3367" s="203" t="str">
        <f>VLOOKUP(B3367,'效期天數(2025.1126更新)'!B:C,2,FALSE)</f>
        <v>AMY-A</v>
      </c>
      <c r="D3367" s="203">
        <f>VLOOKUP(B3367,'效期天數(2025.1126更新)'!B:E,4,0)</f>
        <v>300</v>
      </c>
      <c r="E3367" s="204" t="e">
        <f>VLOOKUP(F3367,'帳庫存(20260119  00點更新)'!C:I,7,0)</f>
        <v>#N/A</v>
      </c>
      <c r="F3367" s="296">
        <v>22825342</v>
      </c>
      <c r="G3367" s="295">
        <v>45887</v>
      </c>
      <c r="H3367" s="592" t="s">
        <v>5890</v>
      </c>
      <c r="J3367" s="352">
        <f t="shared" si="390"/>
        <v>46187</v>
      </c>
      <c r="K3367" s="203" t="s">
        <v>5837</v>
      </c>
      <c r="L3367" s="204">
        <v>9000</v>
      </c>
      <c r="M3367" s="204">
        <v>9300</v>
      </c>
      <c r="N3367" s="204">
        <f t="shared" si="391"/>
        <v>9300</v>
      </c>
      <c r="O3367" s="354">
        <f t="shared" si="394"/>
        <v>0</v>
      </c>
      <c r="P3367" s="204" t="e">
        <f t="shared" si="392"/>
        <v>#N/A</v>
      </c>
      <c r="Q3367" s="586" t="e">
        <f t="shared" si="393"/>
        <v>#N/A</v>
      </c>
      <c r="KL3367" s="961"/>
      <c r="ATK3367" s="303">
        <v>6000</v>
      </c>
      <c r="AUH3367" s="303">
        <v>3300</v>
      </c>
    </row>
    <row r="3368" spans="2:298 1158:1794" ht="45" customHeight="1">
      <c r="B3368" s="203">
        <v>5714400228</v>
      </c>
      <c r="C3368" s="203" t="str">
        <f>VLOOKUP(B3368,'效期天數(2025.1126更新)'!B:C,2,FALSE)</f>
        <v>AMY-A</v>
      </c>
      <c r="D3368" s="203">
        <f>VLOOKUP(B3368,'效期天數(2025.1126更新)'!B:E,4,0)</f>
        <v>300</v>
      </c>
      <c r="E3368" s="204" t="e">
        <f>VLOOKUP(F3368,'帳庫存(20260119  00點更新)'!C:I,7,0)</f>
        <v>#N/A</v>
      </c>
      <c r="F3368" s="296">
        <v>22825343</v>
      </c>
      <c r="G3368" s="295">
        <v>45887</v>
      </c>
      <c r="H3368" s="592" t="s">
        <v>5890</v>
      </c>
      <c r="J3368" s="352">
        <f t="shared" si="390"/>
        <v>46187</v>
      </c>
      <c r="K3368" s="203" t="s">
        <v>5837</v>
      </c>
      <c r="L3368" s="204">
        <v>9000</v>
      </c>
      <c r="M3368" s="204">
        <v>9070</v>
      </c>
      <c r="N3368" s="204">
        <f t="shared" si="391"/>
        <v>9070</v>
      </c>
      <c r="O3368" s="354">
        <f t="shared" si="394"/>
        <v>0</v>
      </c>
      <c r="P3368" s="204" t="e">
        <f t="shared" si="392"/>
        <v>#N/A</v>
      </c>
      <c r="Q3368" s="586" t="e">
        <f t="shared" si="393"/>
        <v>#N/A</v>
      </c>
      <c r="KL3368" s="961"/>
      <c r="ATM3368" s="303">
        <v>8000</v>
      </c>
      <c r="AUH3368" s="303">
        <v>1070</v>
      </c>
    </row>
    <row r="3369" spans="2:298 1158:1794" ht="45" customHeight="1">
      <c r="B3369" s="203">
        <v>5714400228</v>
      </c>
      <c r="C3369" s="203" t="str">
        <f>VLOOKUP(B3369,'效期天數(2025.1126更新)'!B:C,2,FALSE)</f>
        <v>AMY-A</v>
      </c>
      <c r="D3369" s="203">
        <f>VLOOKUP(B3369,'效期天數(2025.1126更新)'!B:E,4,0)</f>
        <v>300</v>
      </c>
      <c r="E3369" s="204" t="e">
        <f>VLOOKUP(F3369,'帳庫存(20260119  00點更新)'!C:I,7,0)</f>
        <v>#N/A</v>
      </c>
      <c r="F3369" s="296">
        <v>22825344</v>
      </c>
      <c r="G3369" s="295">
        <v>45887</v>
      </c>
      <c r="H3369" s="592" t="s">
        <v>5890</v>
      </c>
      <c r="J3369" s="352">
        <f t="shared" si="390"/>
        <v>46187</v>
      </c>
      <c r="K3369" s="203" t="s">
        <v>5837</v>
      </c>
      <c r="L3369" s="204">
        <v>9000</v>
      </c>
      <c r="M3369" s="204">
        <v>9380</v>
      </c>
      <c r="N3369" s="204">
        <f t="shared" si="391"/>
        <v>9380</v>
      </c>
      <c r="O3369" s="354">
        <f t="shared" si="394"/>
        <v>0</v>
      </c>
      <c r="P3369" s="204" t="e">
        <f t="shared" si="392"/>
        <v>#N/A</v>
      </c>
      <c r="Q3369" s="586" t="e">
        <f t="shared" si="393"/>
        <v>#N/A</v>
      </c>
      <c r="KL3369" s="961"/>
      <c r="AUH3369" s="303">
        <v>4000</v>
      </c>
      <c r="AVM3369" s="303">
        <v>5380</v>
      </c>
    </row>
    <row r="3370" spans="2:298 1158:1794" ht="45" customHeight="1">
      <c r="B3370" s="203">
        <v>5714400228</v>
      </c>
      <c r="C3370" s="203" t="str">
        <f>VLOOKUP(B3370,'效期天數(2025.1126更新)'!B:C,2,FALSE)</f>
        <v>AMY-A</v>
      </c>
      <c r="D3370" s="203">
        <f>VLOOKUP(B3370,'效期天數(2025.1126更新)'!B:E,4,0)</f>
        <v>300</v>
      </c>
      <c r="E3370" s="204">
        <f>VLOOKUP(F3370,'帳庫存(20260119  00點更新)'!C:I,7,0)</f>
        <v>360</v>
      </c>
      <c r="F3370" s="296">
        <v>22825351</v>
      </c>
      <c r="G3370" s="295">
        <v>45894</v>
      </c>
      <c r="H3370" s="567" t="s">
        <v>5891</v>
      </c>
      <c r="J3370" s="352">
        <f t="shared" si="390"/>
        <v>46194</v>
      </c>
      <c r="K3370" s="203" t="s">
        <v>5873</v>
      </c>
      <c r="L3370" s="204">
        <v>9000</v>
      </c>
      <c r="M3370" s="204">
        <v>9360</v>
      </c>
      <c r="N3370" s="204">
        <f t="shared" si="391"/>
        <v>9360</v>
      </c>
      <c r="O3370" s="354">
        <f t="shared" si="394"/>
        <v>0</v>
      </c>
      <c r="P3370" s="204" t="b">
        <f t="shared" si="392"/>
        <v>0</v>
      </c>
      <c r="Q3370" s="586">
        <f t="shared" si="393"/>
        <v>-360</v>
      </c>
      <c r="KL3370" s="961"/>
      <c r="AUL3370" s="303">
        <v>9000</v>
      </c>
      <c r="BNU3370" s="334">
        <v>360</v>
      </c>
    </row>
    <row r="3371" spans="2:298 1158:1794" ht="45" customHeight="1">
      <c r="B3371" s="203">
        <v>5714400228</v>
      </c>
      <c r="C3371" s="203" t="str">
        <f>VLOOKUP(B3371,'效期天數(2025.1126更新)'!B:C,2,FALSE)</f>
        <v>AMY-A</v>
      </c>
      <c r="D3371" s="203">
        <f>VLOOKUP(B3371,'效期天數(2025.1126更新)'!B:E,4,0)</f>
        <v>300</v>
      </c>
      <c r="E3371" s="204" t="e">
        <f>VLOOKUP(F3371,'帳庫存(20260119  00點更新)'!C:I,7,0)</f>
        <v>#N/A</v>
      </c>
      <c r="F3371" s="296">
        <v>22825352</v>
      </c>
      <c r="G3371" s="295">
        <v>45894</v>
      </c>
      <c r="H3371" s="567" t="s">
        <v>5891</v>
      </c>
      <c r="J3371" s="352">
        <f t="shared" si="390"/>
        <v>46194</v>
      </c>
      <c r="K3371" s="203" t="s">
        <v>5873</v>
      </c>
      <c r="L3371" s="204">
        <v>9000</v>
      </c>
      <c r="M3371" s="204">
        <v>9310</v>
      </c>
      <c r="N3371" s="204">
        <f t="shared" si="391"/>
        <v>9310</v>
      </c>
      <c r="O3371" s="354">
        <f t="shared" si="394"/>
        <v>0</v>
      </c>
      <c r="P3371" s="204" t="e">
        <f t="shared" si="392"/>
        <v>#N/A</v>
      </c>
      <c r="Q3371" s="586" t="e">
        <f t="shared" si="393"/>
        <v>#N/A</v>
      </c>
      <c r="KL3371" s="961"/>
      <c r="AUL3371" s="303">
        <v>1000</v>
      </c>
      <c r="AUP3371" s="303">
        <v>6000</v>
      </c>
      <c r="AUS3371" s="303">
        <v>2000</v>
      </c>
      <c r="AVV3371" s="303">
        <v>310</v>
      </c>
    </row>
    <row r="3372" spans="2:298 1158:1794" ht="45" customHeight="1">
      <c r="B3372" s="203">
        <v>5714400228</v>
      </c>
      <c r="C3372" s="203" t="str">
        <f>VLOOKUP(B3372,'效期天數(2025.1126更新)'!B:C,2,FALSE)</f>
        <v>AMY-A</v>
      </c>
      <c r="D3372" s="203">
        <f>VLOOKUP(B3372,'效期天數(2025.1126更新)'!B:E,4,0)</f>
        <v>300</v>
      </c>
      <c r="E3372" s="204" t="e">
        <f>VLOOKUP(F3372,'帳庫存(20260119  00點更新)'!C:I,7,0)</f>
        <v>#N/A</v>
      </c>
      <c r="F3372" s="296">
        <v>22825353</v>
      </c>
      <c r="G3372" s="295">
        <v>45894</v>
      </c>
      <c r="H3372" s="567" t="s">
        <v>5891</v>
      </c>
      <c r="J3372" s="352">
        <f t="shared" si="390"/>
        <v>46194</v>
      </c>
      <c r="K3372" s="203" t="s">
        <v>5873</v>
      </c>
      <c r="L3372" s="204">
        <v>9000</v>
      </c>
      <c r="M3372" s="204">
        <v>9340</v>
      </c>
      <c r="N3372" s="204">
        <f t="shared" si="391"/>
        <v>9340</v>
      </c>
      <c r="O3372" s="354">
        <f t="shared" si="394"/>
        <v>0</v>
      </c>
      <c r="P3372" s="204" t="e">
        <f t="shared" si="392"/>
        <v>#N/A</v>
      </c>
      <c r="Q3372" s="586" t="e">
        <f t="shared" si="393"/>
        <v>#N/A</v>
      </c>
      <c r="KL3372" s="961"/>
      <c r="AUR3372" s="303">
        <v>6000</v>
      </c>
      <c r="AUS3372" s="303">
        <v>3000</v>
      </c>
      <c r="AVV3372" s="303">
        <v>340</v>
      </c>
    </row>
    <row r="3373" spans="2:298 1158:1794" ht="45" customHeight="1">
      <c r="B3373" s="203">
        <v>5714400228</v>
      </c>
      <c r="C3373" s="203" t="str">
        <f>VLOOKUP(B3373,'效期天數(2025.1126更新)'!B:C,2,FALSE)</f>
        <v>AMY-A</v>
      </c>
      <c r="D3373" s="203">
        <f>VLOOKUP(B3373,'效期天數(2025.1126更新)'!B:E,4,0)</f>
        <v>300</v>
      </c>
      <c r="E3373" s="204" t="e">
        <f>VLOOKUP(F3373,'帳庫存(20260119  00點更新)'!C:I,7,0)</f>
        <v>#N/A</v>
      </c>
      <c r="F3373" s="296">
        <v>22825354</v>
      </c>
      <c r="G3373" s="295">
        <v>45894</v>
      </c>
      <c r="H3373" s="567" t="s">
        <v>5891</v>
      </c>
      <c r="J3373" s="352">
        <f t="shared" si="390"/>
        <v>46194</v>
      </c>
      <c r="K3373" s="203" t="s">
        <v>5873</v>
      </c>
      <c r="L3373" s="204">
        <v>9000</v>
      </c>
      <c r="M3373" s="204">
        <v>9350</v>
      </c>
      <c r="N3373" s="204">
        <f t="shared" si="391"/>
        <v>9350</v>
      </c>
      <c r="O3373" s="354">
        <f t="shared" si="394"/>
        <v>0</v>
      </c>
      <c r="P3373" s="204" t="e">
        <f t="shared" si="392"/>
        <v>#N/A</v>
      </c>
      <c r="Q3373" s="586" t="e">
        <f t="shared" si="393"/>
        <v>#N/A</v>
      </c>
      <c r="KL3373" s="961"/>
      <c r="AVV3373" s="303">
        <v>9350</v>
      </c>
    </row>
    <row r="3374" spans="2:298 1158:1794" ht="45" customHeight="1">
      <c r="B3374" s="203">
        <v>5714400228</v>
      </c>
      <c r="C3374" s="203" t="str">
        <f>VLOOKUP(B3374,'效期天數(2025.1126更新)'!B:C,2,FALSE)</f>
        <v>AMY-A</v>
      </c>
      <c r="D3374" s="203">
        <f>VLOOKUP(B3374,'效期天數(2025.1126更新)'!B:E,4,0)</f>
        <v>300</v>
      </c>
      <c r="E3374" s="204" t="e">
        <f>VLOOKUP(F3374,'帳庫存(20260119  00點更新)'!C:I,7,0)</f>
        <v>#N/A</v>
      </c>
      <c r="F3374" s="296">
        <v>22825361</v>
      </c>
      <c r="G3374" s="295">
        <v>45901</v>
      </c>
      <c r="H3374" s="593" t="s">
        <v>5990</v>
      </c>
      <c r="I3374" s="347"/>
      <c r="J3374" s="352">
        <f t="shared" si="390"/>
        <v>46201</v>
      </c>
      <c r="K3374" s="203" t="s">
        <v>5924</v>
      </c>
      <c r="L3374" s="204">
        <v>9000</v>
      </c>
      <c r="M3374" s="204">
        <v>8850</v>
      </c>
      <c r="N3374" s="204">
        <f t="shared" si="391"/>
        <v>8850</v>
      </c>
      <c r="O3374" s="354">
        <f t="shared" si="394"/>
        <v>0</v>
      </c>
      <c r="P3374" s="204" t="e">
        <f t="shared" ref="P3374:P3405" si="395">IF(O3374=E3374,TRUE,FALSE)</f>
        <v>#N/A</v>
      </c>
      <c r="Q3374" s="586" t="e">
        <f t="shared" ref="Q3374:Q3405" si="396">O3374-E3374</f>
        <v>#N/A</v>
      </c>
      <c r="KL3374" s="961"/>
      <c r="AUG3374" s="342">
        <v>240</v>
      </c>
      <c r="AVW3374" s="303">
        <v>3000</v>
      </c>
      <c r="AWC3374" s="303">
        <v>5000</v>
      </c>
      <c r="AWW3374" s="303">
        <v>610</v>
      </c>
    </row>
    <row r="3375" spans="2:298 1158:1794" ht="45" customHeight="1">
      <c r="B3375" s="203">
        <v>5714400228</v>
      </c>
      <c r="C3375" s="203" t="str">
        <f>VLOOKUP(B3375,'效期天數(2025.1126更新)'!B:C,2,FALSE)</f>
        <v>AMY-A</v>
      </c>
      <c r="D3375" s="203">
        <f>VLOOKUP(B3375,'效期天數(2025.1126更新)'!B:E,4,0)</f>
        <v>300</v>
      </c>
      <c r="E3375" s="204">
        <f>VLOOKUP(F3375,'帳庫存(20260119  00點更新)'!C:I,7,0)</f>
        <v>160</v>
      </c>
      <c r="F3375" s="296">
        <v>22825362</v>
      </c>
      <c r="G3375" s="295">
        <v>45901</v>
      </c>
      <c r="H3375" s="593" t="s">
        <v>5990</v>
      </c>
      <c r="I3375" s="347"/>
      <c r="J3375" s="352">
        <f t="shared" si="390"/>
        <v>46201</v>
      </c>
      <c r="K3375" s="203" t="s">
        <v>5924</v>
      </c>
      <c r="L3375" s="204">
        <v>9000</v>
      </c>
      <c r="M3375" s="204">
        <v>8870</v>
      </c>
      <c r="N3375" s="204">
        <f t="shared" si="391"/>
        <v>9030</v>
      </c>
      <c r="O3375" s="354">
        <f>M3375-N3375+HH3375</f>
        <v>0</v>
      </c>
      <c r="P3375" s="204" t="b">
        <f t="shared" si="395"/>
        <v>0</v>
      </c>
      <c r="Q3375" s="586">
        <f t="shared" si="396"/>
        <v>-160</v>
      </c>
      <c r="HH3375" s="654">
        <v>160</v>
      </c>
      <c r="KL3375" s="961"/>
      <c r="AUG3375" s="342">
        <v>240</v>
      </c>
      <c r="AWC3375" s="303">
        <v>5000</v>
      </c>
      <c r="AWW3375" s="303">
        <v>3630</v>
      </c>
      <c r="BPZ3375" s="303">
        <v>160</v>
      </c>
    </row>
    <row r="3376" spans="2:298 1158:1794" ht="45" customHeight="1">
      <c r="B3376" s="203">
        <v>5714400228</v>
      </c>
      <c r="C3376" s="203" t="str">
        <f>VLOOKUP(B3376,'效期天數(2025.1126更新)'!B:C,2,FALSE)</f>
        <v>AMY-A</v>
      </c>
      <c r="D3376" s="203">
        <f>VLOOKUP(B3376,'效期天數(2025.1126更新)'!B:E,4,0)</f>
        <v>300</v>
      </c>
      <c r="E3376" s="204" t="e">
        <f>VLOOKUP(F3376,'帳庫存(20260119  00點更新)'!C:I,7,0)</f>
        <v>#N/A</v>
      </c>
      <c r="F3376" s="296">
        <v>22825363</v>
      </c>
      <c r="G3376" s="295">
        <v>45901</v>
      </c>
      <c r="H3376" s="593" t="s">
        <v>5990</v>
      </c>
      <c r="I3376" s="347"/>
      <c r="J3376" s="352">
        <f t="shared" si="390"/>
        <v>46201</v>
      </c>
      <c r="K3376" s="203" t="s">
        <v>5924</v>
      </c>
      <c r="L3376" s="204">
        <v>9000</v>
      </c>
      <c r="M3376" s="204">
        <v>9190</v>
      </c>
      <c r="N3376" s="204">
        <f t="shared" si="391"/>
        <v>9190</v>
      </c>
      <c r="O3376" s="354">
        <f>M3376-N3376</f>
        <v>0</v>
      </c>
      <c r="P3376" s="204" t="e">
        <f t="shared" si="395"/>
        <v>#N/A</v>
      </c>
      <c r="Q3376" s="586" t="e">
        <f t="shared" si="396"/>
        <v>#N/A</v>
      </c>
      <c r="KL3376" s="961"/>
      <c r="AUG3376" s="342">
        <v>240</v>
      </c>
      <c r="AWQ3376" s="303">
        <v>8000</v>
      </c>
      <c r="AWW3376" s="303">
        <v>950</v>
      </c>
    </row>
    <row r="3377" spans="2:298 1229:1934" ht="45" customHeight="1">
      <c r="B3377" s="203">
        <v>5714400228</v>
      </c>
      <c r="C3377" s="203" t="str">
        <f>VLOOKUP(B3377,'效期天數(2025.1126更新)'!B:C,2,FALSE)</f>
        <v>AMY-A</v>
      </c>
      <c r="D3377" s="203">
        <f>VLOOKUP(B3377,'效期天數(2025.1126更新)'!B:E,4,0)</f>
        <v>300</v>
      </c>
      <c r="E3377" s="204">
        <f>VLOOKUP(F3377,'帳庫存(20260119  00點更新)'!C:I,7,0)</f>
        <v>800</v>
      </c>
      <c r="F3377" s="296">
        <v>22825364</v>
      </c>
      <c r="G3377" s="295">
        <v>45901</v>
      </c>
      <c r="H3377" s="593" t="s">
        <v>5990</v>
      </c>
      <c r="I3377" s="347"/>
      <c r="J3377" s="352">
        <f t="shared" si="390"/>
        <v>46201</v>
      </c>
      <c r="K3377" s="203" t="s">
        <v>5924</v>
      </c>
      <c r="L3377" s="204">
        <v>9000</v>
      </c>
      <c r="M3377" s="204">
        <v>9180</v>
      </c>
      <c r="N3377" s="204">
        <f t="shared" si="391"/>
        <v>9980</v>
      </c>
      <c r="O3377" s="354">
        <f>M3377-N3377+HC3377</f>
        <v>0</v>
      </c>
      <c r="P3377" s="204" t="b">
        <f t="shared" si="395"/>
        <v>0</v>
      </c>
      <c r="Q3377" s="586">
        <f t="shared" si="396"/>
        <v>-800</v>
      </c>
      <c r="HC3377" s="360">
        <v>800</v>
      </c>
      <c r="KL3377" s="961"/>
      <c r="AUG3377" s="342">
        <v>240</v>
      </c>
      <c r="AWW3377" s="303">
        <v>6000</v>
      </c>
      <c r="BBD3377" s="303">
        <v>2940</v>
      </c>
      <c r="BPZ3377" s="303">
        <v>800</v>
      </c>
    </row>
    <row r="3378" spans="2:298 1229:1934" ht="45" customHeight="1">
      <c r="B3378" s="203">
        <v>5714400228</v>
      </c>
      <c r="C3378" s="203" t="str">
        <f>VLOOKUP(B3378,'效期天數(2025.1126更新)'!B:C,2,FALSE)</f>
        <v>AMY-A</v>
      </c>
      <c r="D3378" s="203">
        <f>VLOOKUP(B3378,'效期天數(2025.1126更新)'!B:E,4,0)</f>
        <v>300</v>
      </c>
      <c r="E3378" s="204" t="e">
        <f>VLOOKUP(F3378,'帳庫存(20260119  00點更新)'!C:I,7,0)</f>
        <v>#N/A</v>
      </c>
      <c r="F3378" s="296">
        <v>22825371</v>
      </c>
      <c r="G3378" s="295">
        <v>45908</v>
      </c>
      <c r="H3378" s="604" t="s">
        <v>6015</v>
      </c>
      <c r="J3378" s="352">
        <f t="shared" si="390"/>
        <v>46208</v>
      </c>
      <c r="K3378" s="203" t="s">
        <v>5979</v>
      </c>
      <c r="L3378" s="204">
        <v>9000</v>
      </c>
      <c r="M3378" s="204">
        <v>9270</v>
      </c>
      <c r="N3378" s="204">
        <f t="shared" si="391"/>
        <v>9270</v>
      </c>
      <c r="O3378" s="354">
        <f>M3378-N3378</f>
        <v>0</v>
      </c>
      <c r="P3378" s="204" t="e">
        <f t="shared" si="395"/>
        <v>#N/A</v>
      </c>
      <c r="Q3378" s="586" t="e">
        <f t="shared" si="396"/>
        <v>#N/A</v>
      </c>
      <c r="KL3378" s="961"/>
      <c r="AXM3378" s="303">
        <v>4000</v>
      </c>
      <c r="AXQ3378" s="303">
        <v>5270</v>
      </c>
    </row>
    <row r="3379" spans="2:298 1229:1934" ht="45" customHeight="1">
      <c r="B3379" s="203">
        <v>5714400228</v>
      </c>
      <c r="C3379" s="203" t="str">
        <f>VLOOKUP(B3379,'效期天數(2025.1126更新)'!B:C,2,FALSE)</f>
        <v>AMY-A</v>
      </c>
      <c r="D3379" s="203">
        <f>VLOOKUP(B3379,'效期天數(2025.1126更新)'!B:E,4,0)</f>
        <v>300</v>
      </c>
      <c r="E3379" s="204">
        <f>VLOOKUP(F3379,'帳庫存(20260119  00點更新)'!C:I,7,0)</f>
        <v>560</v>
      </c>
      <c r="F3379" s="296">
        <v>22825372</v>
      </c>
      <c r="G3379" s="295">
        <v>45908</v>
      </c>
      <c r="H3379" s="604" t="s">
        <v>6015</v>
      </c>
      <c r="J3379" s="352">
        <f t="shared" si="390"/>
        <v>46208</v>
      </c>
      <c r="K3379" s="203" t="s">
        <v>5979</v>
      </c>
      <c r="L3379" s="204">
        <v>9000</v>
      </c>
      <c r="M3379" s="204">
        <v>9360</v>
      </c>
      <c r="N3379" s="204">
        <f t="shared" si="391"/>
        <v>9920</v>
      </c>
      <c r="O3379" s="354">
        <f>M3379-N3379+FR3379</f>
        <v>0</v>
      </c>
      <c r="P3379" s="204" t="b">
        <f t="shared" si="395"/>
        <v>0</v>
      </c>
      <c r="Q3379" s="586">
        <f t="shared" si="396"/>
        <v>-560</v>
      </c>
      <c r="FR3379" s="360">
        <v>560</v>
      </c>
      <c r="KL3379" s="961"/>
      <c r="AXR3379" s="303">
        <v>7000</v>
      </c>
      <c r="AYB3379" s="303">
        <v>2360</v>
      </c>
      <c r="BQA3379" s="303">
        <v>560</v>
      </c>
    </row>
    <row r="3380" spans="2:298 1229:1934" ht="45" customHeight="1">
      <c r="B3380" s="203">
        <v>5714400228</v>
      </c>
      <c r="C3380" s="203" t="str">
        <f>VLOOKUP(B3380,'效期天數(2025.1126更新)'!B:C,2,FALSE)</f>
        <v>AMY-A</v>
      </c>
      <c r="D3380" s="203">
        <f>VLOOKUP(B3380,'效期天數(2025.1126更新)'!B:E,4,0)</f>
        <v>300</v>
      </c>
      <c r="E3380" s="204" t="e">
        <f>VLOOKUP(F3380,'帳庫存(20260119  00點更新)'!C:I,7,0)</f>
        <v>#N/A</v>
      </c>
      <c r="F3380" s="296">
        <v>22825373</v>
      </c>
      <c r="G3380" s="295">
        <v>45908</v>
      </c>
      <c r="H3380" s="604" t="s">
        <v>6015</v>
      </c>
      <c r="J3380" s="352">
        <f t="shared" si="390"/>
        <v>46208</v>
      </c>
      <c r="K3380" s="203" t="s">
        <v>5979</v>
      </c>
      <c r="L3380" s="204">
        <v>9000</v>
      </c>
      <c r="M3380" s="204">
        <v>9300</v>
      </c>
      <c r="N3380" s="204">
        <f t="shared" si="391"/>
        <v>9300</v>
      </c>
      <c r="O3380" s="354">
        <f>M3380-N3380</f>
        <v>0</v>
      </c>
      <c r="P3380" s="204" t="e">
        <f t="shared" si="395"/>
        <v>#N/A</v>
      </c>
      <c r="Q3380" s="586" t="e">
        <f t="shared" si="396"/>
        <v>#N/A</v>
      </c>
      <c r="KL3380" s="961"/>
      <c r="AWY3380" s="303">
        <v>6300</v>
      </c>
      <c r="AYB3380" s="303">
        <v>3000</v>
      </c>
    </row>
    <row r="3381" spans="2:298 1229:1934" ht="45" customHeight="1">
      <c r="B3381" s="203">
        <v>5714400228</v>
      </c>
      <c r="C3381" s="203" t="str">
        <f>VLOOKUP(B3381,'效期天數(2025.1126更新)'!B:C,2,FALSE)</f>
        <v>AMY-A</v>
      </c>
      <c r="D3381" s="203">
        <f>VLOOKUP(B3381,'效期天數(2025.1126更新)'!B:E,4,0)</f>
        <v>300</v>
      </c>
      <c r="E3381" s="204">
        <f>VLOOKUP(F3381,'帳庫存(20260119  00點更新)'!C:I,7,0)</f>
        <v>1000</v>
      </c>
      <c r="F3381" s="296">
        <v>22825374</v>
      </c>
      <c r="G3381" s="295">
        <v>45908</v>
      </c>
      <c r="H3381" s="604" t="s">
        <v>6015</v>
      </c>
      <c r="J3381" s="352">
        <f t="shared" si="390"/>
        <v>46208</v>
      </c>
      <c r="K3381" s="203" t="s">
        <v>5979</v>
      </c>
      <c r="L3381" s="204">
        <v>9000</v>
      </c>
      <c r="M3381" s="204">
        <v>9410</v>
      </c>
      <c r="N3381" s="204">
        <f t="shared" si="391"/>
        <v>9410</v>
      </c>
      <c r="O3381" s="354">
        <f>M3381-N3381</f>
        <v>0</v>
      </c>
      <c r="P3381" s="204" t="b">
        <f t="shared" si="395"/>
        <v>0</v>
      </c>
      <c r="Q3381" s="586">
        <f t="shared" si="396"/>
        <v>-1000</v>
      </c>
      <c r="KL3381" s="961"/>
      <c r="AYD3381" s="303">
        <v>3410</v>
      </c>
      <c r="AYV3381" s="303">
        <v>5000</v>
      </c>
      <c r="BQA3381" s="303">
        <v>1000</v>
      </c>
    </row>
    <row r="3382" spans="2:298 1229:1934" ht="45" customHeight="1">
      <c r="B3382" s="203">
        <v>5714400228</v>
      </c>
      <c r="C3382" s="203" t="str">
        <f>VLOOKUP(B3382,'效期天數(2025.1126更新)'!B:C,2,FALSE)</f>
        <v>AMY-A</v>
      </c>
      <c r="D3382" s="203">
        <f>VLOOKUP(B3382,'效期天數(2025.1126更新)'!B:E,4,0)</f>
        <v>300</v>
      </c>
      <c r="E3382" s="204">
        <f>VLOOKUP(F3382,'帳庫存(20260119  00點更新)'!C:I,7,0)</f>
        <v>210</v>
      </c>
      <c r="F3382" s="296">
        <v>22825421</v>
      </c>
      <c r="G3382" s="295">
        <v>45943</v>
      </c>
      <c r="H3382" s="514" t="s">
        <v>6371</v>
      </c>
      <c r="J3382" s="352">
        <f t="shared" si="390"/>
        <v>46243</v>
      </c>
      <c r="K3382" s="203" t="s">
        <v>6285</v>
      </c>
      <c r="L3382" s="204">
        <v>9000</v>
      </c>
      <c r="M3382" s="204">
        <v>9210</v>
      </c>
      <c r="N3382" s="204">
        <f t="shared" si="391"/>
        <v>9420</v>
      </c>
      <c r="O3382" s="354">
        <f>M3382-N3382+GB3382</f>
        <v>0</v>
      </c>
      <c r="P3382" s="204" t="b">
        <f t="shared" si="395"/>
        <v>0</v>
      </c>
      <c r="Q3382" s="586">
        <f t="shared" si="396"/>
        <v>-210</v>
      </c>
      <c r="GB3382" s="360">
        <v>210</v>
      </c>
      <c r="KL3382" s="961"/>
      <c r="AYG3382" s="303">
        <v>7000</v>
      </c>
      <c r="AYH3382" s="303">
        <v>1000</v>
      </c>
      <c r="AYI3382" s="303">
        <v>1210</v>
      </c>
      <c r="BVJ3382" s="303">
        <v>210</v>
      </c>
    </row>
    <row r="3383" spans="2:298 1229:1934" ht="45" customHeight="1">
      <c r="B3383" s="203">
        <v>5714400228</v>
      </c>
      <c r="C3383" s="203" t="str">
        <f>VLOOKUP(B3383,'效期天數(2025.1126更新)'!B:C,2,FALSE)</f>
        <v>AMY-A</v>
      </c>
      <c r="D3383" s="203">
        <f>VLOOKUP(B3383,'效期天數(2025.1126更新)'!B:E,4,0)</f>
        <v>300</v>
      </c>
      <c r="E3383" s="204" t="e">
        <f>VLOOKUP(F3383,'帳庫存(20260119  00點更新)'!C:I,7,0)</f>
        <v>#N/A</v>
      </c>
      <c r="F3383" s="296">
        <v>22825422</v>
      </c>
      <c r="G3383" s="295">
        <v>45943</v>
      </c>
      <c r="H3383" s="514" t="s">
        <v>6371</v>
      </c>
      <c r="J3383" s="352">
        <f t="shared" si="390"/>
        <v>46243</v>
      </c>
      <c r="K3383" s="203" t="s">
        <v>6285</v>
      </c>
      <c r="L3383" s="204">
        <v>9000</v>
      </c>
      <c r="M3383" s="204">
        <v>9190</v>
      </c>
      <c r="N3383" s="204">
        <f t="shared" si="391"/>
        <v>9190</v>
      </c>
      <c r="O3383" s="354">
        <f>M3383-N3383</f>
        <v>0</v>
      </c>
      <c r="P3383" s="204" t="e">
        <f t="shared" si="395"/>
        <v>#N/A</v>
      </c>
      <c r="Q3383" s="586" t="e">
        <f t="shared" si="396"/>
        <v>#N/A</v>
      </c>
      <c r="KL3383" s="961"/>
      <c r="AYH3383" s="303">
        <v>9190</v>
      </c>
    </row>
    <row r="3384" spans="2:298 1229:1934" ht="45" customHeight="1">
      <c r="B3384" s="203">
        <v>5714400228</v>
      </c>
      <c r="C3384" s="203" t="str">
        <f>VLOOKUP(B3384,'效期天數(2025.1126更新)'!B:C,2,FALSE)</f>
        <v>AMY-A</v>
      </c>
      <c r="D3384" s="203">
        <f>VLOOKUP(B3384,'效期天數(2025.1126更新)'!B:E,4,0)</f>
        <v>300</v>
      </c>
      <c r="E3384" s="204">
        <f>VLOOKUP(F3384,'帳庫存(20260119  00點更新)'!C:I,7,0)</f>
        <v>10</v>
      </c>
      <c r="F3384" s="296">
        <v>22825423</v>
      </c>
      <c r="G3384" s="295">
        <v>45943</v>
      </c>
      <c r="H3384" s="514" t="s">
        <v>6371</v>
      </c>
      <c r="J3384" s="352">
        <f t="shared" si="390"/>
        <v>46243</v>
      </c>
      <c r="K3384" s="203" t="s">
        <v>6285</v>
      </c>
      <c r="L3384" s="204">
        <v>9000</v>
      </c>
      <c r="M3384" s="204">
        <v>9110</v>
      </c>
      <c r="N3384" s="204">
        <f t="shared" si="391"/>
        <v>9110</v>
      </c>
      <c r="O3384" s="354">
        <f>M3384-N3384+GB3384</f>
        <v>10</v>
      </c>
      <c r="P3384" s="204" t="b">
        <f t="shared" si="395"/>
        <v>1</v>
      </c>
      <c r="Q3384" s="586">
        <f t="shared" si="396"/>
        <v>0</v>
      </c>
      <c r="GB3384" s="360">
        <v>10</v>
      </c>
      <c r="KL3384" s="961"/>
      <c r="AYI3384" s="303">
        <v>9110</v>
      </c>
    </row>
    <row r="3385" spans="2:298 1229:1934" ht="45" customHeight="1">
      <c r="B3385" s="203">
        <v>5714400228</v>
      </c>
      <c r="C3385" s="203" t="str">
        <f>VLOOKUP(B3385,'效期天數(2025.1126更新)'!B:C,2,FALSE)</f>
        <v>AMY-A</v>
      </c>
      <c r="D3385" s="203">
        <f>VLOOKUP(B3385,'效期天數(2025.1126更新)'!B:E,4,0)</f>
        <v>300</v>
      </c>
      <c r="E3385" s="204">
        <f>VLOOKUP(F3385,'帳庫存(20260119  00點更新)'!C:I,7,0)</f>
        <v>230</v>
      </c>
      <c r="F3385" s="296">
        <v>22825424</v>
      </c>
      <c r="G3385" s="295">
        <v>45943</v>
      </c>
      <c r="H3385" s="514" t="s">
        <v>6371</v>
      </c>
      <c r="J3385" s="352">
        <f t="shared" si="390"/>
        <v>46243</v>
      </c>
      <c r="K3385" s="203" t="s">
        <v>6285</v>
      </c>
      <c r="L3385" s="204">
        <v>9000</v>
      </c>
      <c r="M3385" s="204">
        <v>9190</v>
      </c>
      <c r="N3385" s="204">
        <f t="shared" si="391"/>
        <v>9190</v>
      </c>
      <c r="O3385" s="354">
        <f>M3385-N3385+HW3385</f>
        <v>230</v>
      </c>
      <c r="P3385" s="204" t="b">
        <f t="shared" si="395"/>
        <v>1</v>
      </c>
      <c r="Q3385" s="586">
        <f t="shared" si="396"/>
        <v>0</v>
      </c>
      <c r="HW3385" s="360">
        <v>230</v>
      </c>
      <c r="KL3385" s="961"/>
      <c r="AYK3385" s="303">
        <v>7000</v>
      </c>
      <c r="BEA3385" s="303">
        <v>2190</v>
      </c>
    </row>
    <row r="3386" spans="2:298 1229:1934" ht="45" customHeight="1">
      <c r="B3386" s="203">
        <v>5714400228</v>
      </c>
      <c r="C3386" s="203" t="str">
        <f>VLOOKUP(B3386,'效期天數(2025.1126更新)'!B:C,2,FALSE)</f>
        <v>AMY-A</v>
      </c>
      <c r="D3386" s="203">
        <f>VLOOKUP(B3386,'效期天數(2025.1126更新)'!B:E,4,0)</f>
        <v>300</v>
      </c>
      <c r="E3386" s="204" t="e">
        <f>VLOOKUP(F3386,'帳庫存(20260119  00點更新)'!C:I,7,0)</f>
        <v>#N/A</v>
      </c>
      <c r="F3386" s="296">
        <v>22825441</v>
      </c>
      <c r="G3386" s="295">
        <v>45957</v>
      </c>
      <c r="H3386" s="587" t="s">
        <v>6422</v>
      </c>
      <c r="J3386" s="352">
        <f t="shared" si="390"/>
        <v>46257</v>
      </c>
      <c r="K3386" s="203" t="s">
        <v>6391</v>
      </c>
      <c r="L3386" s="204">
        <v>9000</v>
      </c>
      <c r="M3386" s="204">
        <v>9300</v>
      </c>
      <c r="N3386" s="204">
        <f t="shared" si="391"/>
        <v>9300</v>
      </c>
      <c r="O3386" s="354">
        <f t="shared" ref="O3386:O3403" si="397">M3386-N3386</f>
        <v>0</v>
      </c>
      <c r="P3386" s="204" t="e">
        <f t="shared" si="395"/>
        <v>#N/A</v>
      </c>
      <c r="Q3386" s="586" t="e">
        <f t="shared" si="396"/>
        <v>#N/A</v>
      </c>
      <c r="KL3386" s="961"/>
      <c r="AYO3386" s="303">
        <v>9000</v>
      </c>
      <c r="AZC3386" s="303">
        <v>300</v>
      </c>
    </row>
    <row r="3387" spans="2:298 1229:1934" ht="45" customHeight="1">
      <c r="B3387" s="203">
        <v>5714400228</v>
      </c>
      <c r="C3387" s="203" t="str">
        <f>VLOOKUP(B3387,'效期天數(2025.1126更新)'!B:C,2,FALSE)</f>
        <v>AMY-A</v>
      </c>
      <c r="D3387" s="203">
        <f>VLOOKUP(B3387,'效期天數(2025.1126更新)'!B:E,4,0)</f>
        <v>300</v>
      </c>
      <c r="E3387" s="204" t="e">
        <f>VLOOKUP(F3387,'帳庫存(20260119  00點更新)'!C:I,7,0)</f>
        <v>#N/A</v>
      </c>
      <c r="F3387" s="296">
        <v>22825442</v>
      </c>
      <c r="G3387" s="295">
        <v>45957</v>
      </c>
      <c r="H3387" s="587" t="s">
        <v>6422</v>
      </c>
      <c r="J3387" s="352">
        <f t="shared" si="390"/>
        <v>46257</v>
      </c>
      <c r="K3387" s="203" t="s">
        <v>6391</v>
      </c>
      <c r="L3387" s="204">
        <v>9000</v>
      </c>
      <c r="M3387" s="204">
        <v>9300</v>
      </c>
      <c r="N3387" s="204">
        <f t="shared" si="391"/>
        <v>9300</v>
      </c>
      <c r="O3387" s="354">
        <f t="shared" si="397"/>
        <v>0</v>
      </c>
      <c r="P3387" s="204" t="e">
        <f t="shared" si="395"/>
        <v>#N/A</v>
      </c>
      <c r="Q3387" s="586" t="e">
        <f t="shared" si="396"/>
        <v>#N/A</v>
      </c>
      <c r="KL3387" s="961"/>
      <c r="AYO3387" s="303">
        <v>1000</v>
      </c>
      <c r="AYX3387" s="303">
        <v>5000</v>
      </c>
      <c r="AZC3387" s="303">
        <v>3300</v>
      </c>
    </row>
    <row r="3388" spans="2:298 1229:1934" ht="45" customHeight="1">
      <c r="B3388" s="203">
        <v>5714400228</v>
      </c>
      <c r="C3388" s="203" t="str">
        <f>VLOOKUP(B3388,'效期天數(2025.1126更新)'!B:C,2,FALSE)</f>
        <v>AMY-A</v>
      </c>
      <c r="D3388" s="203">
        <f>VLOOKUP(B3388,'效期天數(2025.1126更新)'!B:E,4,0)</f>
        <v>300</v>
      </c>
      <c r="E3388" s="204" t="e">
        <f>VLOOKUP(F3388,'帳庫存(20260119  00點更新)'!C:I,7,0)</f>
        <v>#N/A</v>
      </c>
      <c r="F3388" s="296">
        <v>22825443</v>
      </c>
      <c r="G3388" s="295">
        <v>45957</v>
      </c>
      <c r="H3388" s="587" t="s">
        <v>6422</v>
      </c>
      <c r="J3388" s="352">
        <f t="shared" si="390"/>
        <v>46257</v>
      </c>
      <c r="K3388" s="203" t="s">
        <v>6391</v>
      </c>
      <c r="L3388" s="204">
        <v>9000</v>
      </c>
      <c r="M3388" s="204">
        <v>8580</v>
      </c>
      <c r="N3388" s="204">
        <f t="shared" si="391"/>
        <v>8580</v>
      </c>
      <c r="O3388" s="354">
        <f t="shared" si="397"/>
        <v>0</v>
      </c>
      <c r="P3388" s="204" t="e">
        <f t="shared" si="395"/>
        <v>#N/A</v>
      </c>
      <c r="Q3388" s="586" t="e">
        <f t="shared" si="396"/>
        <v>#N/A</v>
      </c>
      <c r="KL3388" s="961"/>
      <c r="AZC3388" s="303">
        <v>8580</v>
      </c>
    </row>
    <row r="3389" spans="2:298 1229:1934" ht="45" customHeight="1">
      <c r="B3389" s="203">
        <v>5714400228</v>
      </c>
      <c r="C3389" s="203" t="str">
        <f>VLOOKUP(B3389,'效期天數(2025.1126更新)'!B:C,2,FALSE)</f>
        <v>AMY-A</v>
      </c>
      <c r="D3389" s="203">
        <f>VLOOKUP(B3389,'效期天數(2025.1126更新)'!B:E,4,0)</f>
        <v>300</v>
      </c>
      <c r="E3389" s="204">
        <f>VLOOKUP(F3389,'帳庫存(20260119  00點更新)'!C:I,7,0)</f>
        <v>1000</v>
      </c>
      <c r="F3389" s="296">
        <v>22825444</v>
      </c>
      <c r="G3389" s="295">
        <v>45957</v>
      </c>
      <c r="H3389" s="587" t="s">
        <v>6422</v>
      </c>
      <c r="J3389" s="352">
        <f t="shared" si="390"/>
        <v>46257</v>
      </c>
      <c r="K3389" s="203" t="s">
        <v>6391</v>
      </c>
      <c r="L3389" s="204">
        <v>9000</v>
      </c>
      <c r="M3389" s="204">
        <v>9420</v>
      </c>
      <c r="N3389" s="204">
        <f t="shared" si="391"/>
        <v>9420</v>
      </c>
      <c r="O3389" s="354">
        <f t="shared" si="397"/>
        <v>0</v>
      </c>
      <c r="P3389" s="204" t="b">
        <f t="shared" si="395"/>
        <v>0</v>
      </c>
      <c r="Q3389" s="586">
        <f t="shared" si="396"/>
        <v>-1000</v>
      </c>
      <c r="KL3389" s="961"/>
      <c r="AZF3389" s="303">
        <v>6000</v>
      </c>
      <c r="BEO3389" s="303">
        <v>2420</v>
      </c>
      <c r="BLP3389" s="303">
        <v>1000</v>
      </c>
    </row>
    <row r="3390" spans="2:298 1229:1934" ht="45" customHeight="1">
      <c r="B3390" s="203">
        <v>5714400228</v>
      </c>
      <c r="C3390" s="203" t="str">
        <f>VLOOKUP(B3390,'效期天數(2025.1126更新)'!B:C,2,FALSE)</f>
        <v>AMY-A</v>
      </c>
      <c r="D3390" s="203">
        <f>VLOOKUP(B3390,'效期天數(2025.1126更新)'!B:E,4,0)</f>
        <v>300</v>
      </c>
      <c r="E3390" s="204" t="e">
        <f>VLOOKUP(F3390,'帳庫存(20260119  00點更新)'!C:I,7,0)</f>
        <v>#N/A</v>
      </c>
      <c r="F3390" s="296">
        <v>22825445</v>
      </c>
      <c r="G3390" s="295">
        <v>45958</v>
      </c>
      <c r="H3390" s="593" t="s">
        <v>6455</v>
      </c>
      <c r="J3390" s="352">
        <f t="shared" si="390"/>
        <v>46258</v>
      </c>
      <c r="K3390" s="203" t="s">
        <v>6400</v>
      </c>
      <c r="L3390" s="204">
        <v>9000</v>
      </c>
      <c r="M3390" s="204">
        <v>9310</v>
      </c>
      <c r="N3390" s="204">
        <f t="shared" si="391"/>
        <v>9310</v>
      </c>
      <c r="O3390" s="354">
        <f t="shared" si="397"/>
        <v>0</v>
      </c>
      <c r="P3390" s="204" t="e">
        <f t="shared" si="395"/>
        <v>#N/A</v>
      </c>
      <c r="Q3390" s="586" t="e">
        <f t="shared" si="396"/>
        <v>#N/A</v>
      </c>
      <c r="KL3390" s="961"/>
      <c r="AZP3390" s="303">
        <v>5000</v>
      </c>
      <c r="AZQ3390" s="303">
        <v>4000</v>
      </c>
      <c r="BBL3390" s="303">
        <v>310</v>
      </c>
    </row>
    <row r="3391" spans="2:298 1229:1934" ht="45" customHeight="1">
      <c r="B3391" s="203">
        <v>5714400228</v>
      </c>
      <c r="C3391" s="203" t="str">
        <f>VLOOKUP(B3391,'效期天數(2025.1126更新)'!B:C,2,FALSE)</f>
        <v>AMY-A</v>
      </c>
      <c r="D3391" s="203">
        <f>VLOOKUP(B3391,'效期天數(2025.1126更新)'!B:E,4,0)</f>
        <v>300</v>
      </c>
      <c r="E3391" s="204" t="e">
        <f>VLOOKUP(F3391,'帳庫存(20260119  00點更新)'!C:I,7,0)</f>
        <v>#N/A</v>
      </c>
      <c r="F3391" s="296">
        <v>22825446</v>
      </c>
      <c r="G3391" s="295">
        <v>45958</v>
      </c>
      <c r="H3391" s="593" t="s">
        <v>6455</v>
      </c>
      <c r="J3391" s="352">
        <f t="shared" si="390"/>
        <v>46258</v>
      </c>
      <c r="K3391" s="203" t="s">
        <v>6400</v>
      </c>
      <c r="L3391" s="204">
        <v>9000</v>
      </c>
      <c r="M3391" s="204">
        <v>9220</v>
      </c>
      <c r="N3391" s="204">
        <f t="shared" si="391"/>
        <v>9220</v>
      </c>
      <c r="O3391" s="354">
        <f t="shared" si="397"/>
        <v>0</v>
      </c>
      <c r="P3391" s="204" t="e">
        <f t="shared" si="395"/>
        <v>#N/A</v>
      </c>
      <c r="Q3391" s="586" t="e">
        <f t="shared" si="396"/>
        <v>#N/A</v>
      </c>
      <c r="KL3391" s="961"/>
      <c r="AZQ3391" s="303">
        <v>7000</v>
      </c>
      <c r="BBL3391" s="303">
        <v>2220</v>
      </c>
    </row>
    <row r="3392" spans="2:298 1229:1934" ht="45" customHeight="1">
      <c r="B3392" s="203">
        <v>5714400228</v>
      </c>
      <c r="C3392" s="203" t="str">
        <f>VLOOKUP(B3392,'效期天數(2025.1126更新)'!B:C,2,FALSE)</f>
        <v>AMY-A</v>
      </c>
      <c r="D3392" s="203">
        <f>VLOOKUP(B3392,'效期天數(2025.1126更新)'!B:E,4,0)</f>
        <v>300</v>
      </c>
      <c r="E3392" s="204" t="e">
        <f>VLOOKUP(F3392,'帳庫存(20260119  00點更新)'!C:I,7,0)</f>
        <v>#N/A</v>
      </c>
      <c r="F3392" s="296">
        <v>22825447</v>
      </c>
      <c r="G3392" s="295">
        <v>45958</v>
      </c>
      <c r="H3392" s="593" t="s">
        <v>6455</v>
      </c>
      <c r="J3392" s="352">
        <f t="shared" si="390"/>
        <v>46258</v>
      </c>
      <c r="K3392" s="203" t="s">
        <v>6400</v>
      </c>
      <c r="L3392" s="204">
        <v>9000</v>
      </c>
      <c r="M3392" s="204">
        <v>9390</v>
      </c>
      <c r="N3392" s="204">
        <f t="shared" si="391"/>
        <v>9390</v>
      </c>
      <c r="O3392" s="354">
        <f t="shared" si="397"/>
        <v>0</v>
      </c>
      <c r="P3392" s="204" t="e">
        <f t="shared" si="395"/>
        <v>#N/A</v>
      </c>
      <c r="Q3392" s="586" t="e">
        <f t="shared" si="396"/>
        <v>#N/A</v>
      </c>
      <c r="KL3392" s="961"/>
      <c r="AZR3392" s="303">
        <v>8000</v>
      </c>
      <c r="AZW3392" s="303">
        <v>1000</v>
      </c>
      <c r="BBL3392" s="303">
        <v>390</v>
      </c>
    </row>
    <row r="3393" spans="2:298 1375:1877" ht="45" customHeight="1">
      <c r="B3393" s="203">
        <v>5714400228</v>
      </c>
      <c r="C3393" s="203" t="str">
        <f>VLOOKUP(B3393,'效期天數(2025.1126更新)'!B:C,2,FALSE)</f>
        <v>AMY-A</v>
      </c>
      <c r="D3393" s="203">
        <f>VLOOKUP(B3393,'效期天數(2025.1126更新)'!B:E,4,0)</f>
        <v>300</v>
      </c>
      <c r="E3393" s="204">
        <f>VLOOKUP(F3393,'帳庫存(20260119  00點更新)'!C:I,7,0)</f>
        <v>400</v>
      </c>
      <c r="F3393" s="296">
        <v>22825448</v>
      </c>
      <c r="G3393" s="295">
        <v>45958</v>
      </c>
      <c r="H3393" s="593" t="s">
        <v>6455</v>
      </c>
      <c r="J3393" s="352">
        <f t="shared" si="390"/>
        <v>46258</v>
      </c>
      <c r="K3393" s="203" t="s">
        <v>6400</v>
      </c>
      <c r="L3393" s="204">
        <v>9000</v>
      </c>
      <c r="M3393" s="204">
        <v>9400</v>
      </c>
      <c r="N3393" s="204">
        <f t="shared" si="391"/>
        <v>9000</v>
      </c>
      <c r="O3393" s="354">
        <f t="shared" si="397"/>
        <v>400</v>
      </c>
      <c r="P3393" s="204" t="b">
        <f t="shared" si="395"/>
        <v>1</v>
      </c>
      <c r="Q3393" s="586">
        <f t="shared" si="396"/>
        <v>0</v>
      </c>
      <c r="KL3393" s="961"/>
      <c r="AZW3393" s="303">
        <v>9000</v>
      </c>
    </row>
    <row r="3394" spans="2:298 1375:1877" ht="45" customHeight="1">
      <c r="B3394" s="203">
        <v>5714400228</v>
      </c>
      <c r="C3394" s="203" t="str">
        <f>VLOOKUP(B3394,'效期天數(2025.1126更新)'!B:C,2,FALSE)</f>
        <v>AMY-A</v>
      </c>
      <c r="D3394" s="203">
        <f>VLOOKUP(B3394,'效期天數(2025.1126更新)'!B:E,4,0)</f>
        <v>300</v>
      </c>
      <c r="E3394" s="204" t="e">
        <f>VLOOKUP(F3394,'帳庫存(20260119  00點更新)'!C:I,7,0)</f>
        <v>#N/A</v>
      </c>
      <c r="F3394" s="296">
        <v>22825461</v>
      </c>
      <c r="G3394" s="295">
        <v>45971</v>
      </c>
      <c r="H3394" s="760" t="s">
        <v>6562</v>
      </c>
      <c r="J3394" s="352">
        <f t="shared" si="390"/>
        <v>46271</v>
      </c>
      <c r="K3394" s="203" t="s">
        <v>6522</v>
      </c>
      <c r="L3394" s="204">
        <v>9000</v>
      </c>
      <c r="M3394" s="204">
        <v>9230</v>
      </c>
      <c r="N3394" s="204">
        <f t="shared" si="391"/>
        <v>9230</v>
      </c>
      <c r="O3394" s="354">
        <f t="shared" si="397"/>
        <v>0</v>
      </c>
      <c r="P3394" s="204" t="e">
        <f t="shared" si="395"/>
        <v>#N/A</v>
      </c>
      <c r="Q3394" s="586" t="e">
        <f t="shared" si="396"/>
        <v>#N/A</v>
      </c>
      <c r="KL3394" s="961"/>
      <c r="BAH3394" s="303">
        <v>5000</v>
      </c>
      <c r="BBL3394" s="303">
        <v>4230</v>
      </c>
    </row>
    <row r="3395" spans="2:298 1375:1877" ht="45" customHeight="1">
      <c r="B3395" s="203">
        <v>5714400228</v>
      </c>
      <c r="C3395" s="203" t="str">
        <f>VLOOKUP(B3395,'效期天數(2025.1126更新)'!B:C,2,FALSE)</f>
        <v>AMY-A</v>
      </c>
      <c r="D3395" s="203">
        <f>VLOOKUP(B3395,'效期天數(2025.1126更新)'!B:E,4,0)</f>
        <v>300</v>
      </c>
      <c r="E3395" s="204">
        <f>VLOOKUP(F3395,'帳庫存(20260119  00點更新)'!C:I,7,0)</f>
        <v>1000</v>
      </c>
      <c r="F3395" s="296">
        <v>22825462</v>
      </c>
      <c r="G3395" s="295">
        <v>45971</v>
      </c>
      <c r="H3395" s="760" t="s">
        <v>6562</v>
      </c>
      <c r="J3395" s="352">
        <f t="shared" si="390"/>
        <v>46271</v>
      </c>
      <c r="K3395" s="203" t="s">
        <v>6522</v>
      </c>
      <c r="L3395" s="204">
        <v>9000</v>
      </c>
      <c r="M3395" s="204">
        <v>9170</v>
      </c>
      <c r="N3395" s="204">
        <f t="shared" si="391"/>
        <v>9170</v>
      </c>
      <c r="O3395" s="354">
        <f t="shared" si="397"/>
        <v>0</v>
      </c>
      <c r="P3395" s="204" t="b">
        <f t="shared" si="395"/>
        <v>0</v>
      </c>
      <c r="Q3395" s="586">
        <f t="shared" si="396"/>
        <v>-1000</v>
      </c>
      <c r="KL3395" s="961"/>
      <c r="BBC3395" s="303">
        <v>5000</v>
      </c>
      <c r="BBI3395" s="303">
        <v>2000</v>
      </c>
      <c r="BBL3395" s="303">
        <v>1170</v>
      </c>
      <c r="BMR3395" s="303">
        <v>1000</v>
      </c>
    </row>
    <row r="3396" spans="2:298 1375:1877" ht="45" customHeight="1">
      <c r="B3396" s="203">
        <v>5714400228</v>
      </c>
      <c r="C3396" s="203" t="str">
        <f>VLOOKUP(B3396,'效期天數(2025.1126更新)'!B:C,2,FALSE)</f>
        <v>AMY-A</v>
      </c>
      <c r="D3396" s="203">
        <f>VLOOKUP(B3396,'效期天數(2025.1126更新)'!B:E,4,0)</f>
        <v>300</v>
      </c>
      <c r="E3396" s="204" t="e">
        <f>VLOOKUP(F3396,'帳庫存(20260119  00點更新)'!C:I,7,0)</f>
        <v>#N/A</v>
      </c>
      <c r="F3396" s="296">
        <v>22825463</v>
      </c>
      <c r="G3396" s="295">
        <v>45971</v>
      </c>
      <c r="H3396" s="760" t="s">
        <v>6562</v>
      </c>
      <c r="J3396" s="352">
        <f t="shared" si="390"/>
        <v>46271</v>
      </c>
      <c r="K3396" s="203" t="s">
        <v>6522</v>
      </c>
      <c r="L3396" s="204">
        <v>9000</v>
      </c>
      <c r="M3396" s="204">
        <v>9250</v>
      </c>
      <c r="N3396" s="204">
        <f t="shared" si="391"/>
        <v>9250</v>
      </c>
      <c r="O3396" s="354">
        <f t="shared" si="397"/>
        <v>0</v>
      </c>
      <c r="P3396" s="204" t="e">
        <f t="shared" si="395"/>
        <v>#N/A</v>
      </c>
      <c r="Q3396" s="586" t="e">
        <f t="shared" si="396"/>
        <v>#N/A</v>
      </c>
      <c r="KL3396" s="961"/>
      <c r="BBG3396" s="303">
        <v>9250</v>
      </c>
    </row>
    <row r="3397" spans="2:298 1375:1877" ht="45" customHeight="1">
      <c r="B3397" s="203">
        <v>5714400228</v>
      </c>
      <c r="C3397" s="203" t="str">
        <f>VLOOKUP(B3397,'效期天數(2025.1126更新)'!B:C,2,FALSE)</f>
        <v>AMY-A</v>
      </c>
      <c r="D3397" s="203">
        <f>VLOOKUP(B3397,'效期天數(2025.1126更新)'!B:E,4,0)</f>
        <v>300</v>
      </c>
      <c r="E3397" s="204" t="e">
        <f>VLOOKUP(F3397,'帳庫存(20260119  00點更新)'!C:I,7,0)</f>
        <v>#N/A</v>
      </c>
      <c r="F3397" s="296">
        <v>22825464</v>
      </c>
      <c r="G3397" s="295">
        <v>45971</v>
      </c>
      <c r="H3397" s="760" t="s">
        <v>6562</v>
      </c>
      <c r="J3397" s="352">
        <f t="shared" si="390"/>
        <v>46271</v>
      </c>
      <c r="K3397" s="203" t="s">
        <v>6522</v>
      </c>
      <c r="L3397" s="204">
        <v>8000</v>
      </c>
      <c r="M3397" s="204">
        <v>7850</v>
      </c>
      <c r="N3397" s="204">
        <f t="shared" si="391"/>
        <v>7850</v>
      </c>
      <c r="O3397" s="354">
        <f t="shared" si="397"/>
        <v>0</v>
      </c>
      <c r="P3397" s="204" t="e">
        <f t="shared" si="395"/>
        <v>#N/A</v>
      </c>
      <c r="Q3397" s="586" t="e">
        <f t="shared" si="396"/>
        <v>#N/A</v>
      </c>
      <c r="KL3397" s="961"/>
      <c r="BBG3397" s="303">
        <v>1850</v>
      </c>
      <c r="BBI3397" s="303">
        <v>6000</v>
      </c>
    </row>
    <row r="3398" spans="2:298 1375:1877" ht="45" customHeight="1">
      <c r="B3398" s="203">
        <v>5714400228</v>
      </c>
      <c r="C3398" s="203" t="str">
        <f>VLOOKUP(B3398,'效期天數(2025.1126更新)'!B:C,2,FALSE)</f>
        <v>AMY-A</v>
      </c>
      <c r="D3398" s="203">
        <f>VLOOKUP(B3398,'效期天數(2025.1126更新)'!B:E,4,0)</f>
        <v>300</v>
      </c>
      <c r="E3398" s="204">
        <f>VLOOKUP(F3398,'帳庫存(20260119  00點更新)'!C:I,7,0)</f>
        <v>290</v>
      </c>
      <c r="F3398" s="296">
        <v>22825471</v>
      </c>
      <c r="G3398" s="295">
        <v>45978</v>
      </c>
      <c r="H3398" s="587" t="s">
        <v>6619</v>
      </c>
      <c r="J3398" s="352">
        <f t="shared" si="390"/>
        <v>46278</v>
      </c>
      <c r="K3398" s="203" t="s">
        <v>6588</v>
      </c>
      <c r="L3398" s="204">
        <v>9000</v>
      </c>
      <c r="M3398" s="204">
        <v>9290</v>
      </c>
      <c r="N3398" s="204">
        <f t="shared" si="391"/>
        <v>9290</v>
      </c>
      <c r="O3398" s="354">
        <f t="shared" si="397"/>
        <v>0</v>
      </c>
      <c r="P3398" s="204" t="b">
        <f t="shared" si="395"/>
        <v>0</v>
      </c>
      <c r="Q3398" s="586">
        <f t="shared" si="396"/>
        <v>-290</v>
      </c>
      <c r="KL3398" s="961"/>
      <c r="BBM3398" s="303">
        <v>8000</v>
      </c>
      <c r="BBN3398" s="303">
        <v>1000</v>
      </c>
      <c r="BHA3398" s="303">
        <v>290</v>
      </c>
    </row>
    <row r="3399" spans="2:298 1375:1877" ht="45" customHeight="1">
      <c r="B3399" s="203">
        <v>5714400228</v>
      </c>
      <c r="C3399" s="203" t="str">
        <f>VLOOKUP(B3399,'效期天數(2025.1126更新)'!B:C,2,FALSE)</f>
        <v>AMY-A</v>
      </c>
      <c r="D3399" s="203">
        <f>VLOOKUP(B3399,'效期天數(2025.1126更新)'!B:E,4,0)</f>
        <v>300</v>
      </c>
      <c r="E3399" s="204">
        <f>VLOOKUP(F3399,'帳庫存(20260119  00點更新)'!C:I,7,0)</f>
        <v>320</v>
      </c>
      <c r="F3399" s="296">
        <v>22825472</v>
      </c>
      <c r="G3399" s="295">
        <v>45978</v>
      </c>
      <c r="H3399" s="587" t="s">
        <v>6619</v>
      </c>
      <c r="J3399" s="352">
        <f t="shared" si="390"/>
        <v>46278</v>
      </c>
      <c r="K3399" s="203" t="s">
        <v>6588</v>
      </c>
      <c r="L3399" s="204">
        <v>9000</v>
      </c>
      <c r="M3399" s="204">
        <v>9320</v>
      </c>
      <c r="N3399" s="204">
        <f t="shared" si="391"/>
        <v>9320</v>
      </c>
      <c r="O3399" s="354">
        <f t="shared" si="397"/>
        <v>0</v>
      </c>
      <c r="P3399" s="204" t="b">
        <f t="shared" si="395"/>
        <v>0</v>
      </c>
      <c r="Q3399" s="586">
        <f t="shared" si="396"/>
        <v>-320</v>
      </c>
      <c r="KL3399" s="961"/>
      <c r="BBN3399" s="303">
        <v>9000</v>
      </c>
      <c r="BHA3399" s="303">
        <v>320</v>
      </c>
    </row>
    <row r="3400" spans="2:298 1375:1877" ht="45" customHeight="1">
      <c r="B3400" s="203">
        <v>5714400228</v>
      </c>
      <c r="C3400" s="203" t="str">
        <f>VLOOKUP(B3400,'效期天數(2025.1126更新)'!B:C,2,FALSE)</f>
        <v>AMY-A</v>
      </c>
      <c r="D3400" s="203">
        <f>VLOOKUP(B3400,'效期天數(2025.1126更新)'!B:E,4,0)</f>
        <v>300</v>
      </c>
      <c r="E3400" s="204">
        <f>VLOOKUP(F3400,'帳庫存(20260119  00點更新)'!C:I,7,0)</f>
        <v>1360</v>
      </c>
      <c r="F3400" s="296">
        <v>22825473</v>
      </c>
      <c r="G3400" s="295">
        <v>45978</v>
      </c>
      <c r="H3400" s="587" t="s">
        <v>6619</v>
      </c>
      <c r="J3400" s="352">
        <f t="shared" ref="J3400:J3463" si="398">G3400+D3400</f>
        <v>46278</v>
      </c>
      <c r="K3400" s="203" t="s">
        <v>6588</v>
      </c>
      <c r="L3400" s="204">
        <v>9000</v>
      </c>
      <c r="M3400" s="204">
        <v>9360</v>
      </c>
      <c r="N3400" s="204">
        <f t="shared" ref="N3400:N3463" si="399">SUM(NS3400:XFD3400)</f>
        <v>9360</v>
      </c>
      <c r="O3400" s="354">
        <f t="shared" si="397"/>
        <v>0</v>
      </c>
      <c r="P3400" s="204" t="b">
        <f t="shared" si="395"/>
        <v>0</v>
      </c>
      <c r="Q3400" s="586">
        <f t="shared" si="396"/>
        <v>-1360</v>
      </c>
      <c r="KL3400" s="961"/>
      <c r="BBU3400" s="303">
        <v>8000</v>
      </c>
      <c r="BHA3400" s="303">
        <v>1360</v>
      </c>
    </row>
    <row r="3401" spans="2:298 1375:1877" ht="45" customHeight="1">
      <c r="B3401" s="203">
        <v>5714400228</v>
      </c>
      <c r="C3401" s="203" t="str">
        <f>VLOOKUP(B3401,'效期天數(2025.1126更新)'!B:C,2,FALSE)</f>
        <v>AMY-A</v>
      </c>
      <c r="D3401" s="203">
        <f>VLOOKUP(B3401,'效期天數(2025.1126更新)'!B:E,4,0)</f>
        <v>300</v>
      </c>
      <c r="E3401" s="204">
        <f>VLOOKUP(F3401,'帳庫存(20260119  00點更新)'!C:I,7,0)</f>
        <v>360</v>
      </c>
      <c r="F3401" s="296">
        <v>22825474</v>
      </c>
      <c r="G3401" s="295">
        <v>45978</v>
      </c>
      <c r="H3401" s="587" t="s">
        <v>6619</v>
      </c>
      <c r="J3401" s="352">
        <f t="shared" si="398"/>
        <v>46278</v>
      </c>
      <c r="K3401" s="203" t="s">
        <v>6588</v>
      </c>
      <c r="L3401" s="204">
        <v>9000</v>
      </c>
      <c r="M3401" s="204">
        <v>9360</v>
      </c>
      <c r="N3401" s="204">
        <f t="shared" si="399"/>
        <v>9360</v>
      </c>
      <c r="O3401" s="354">
        <f t="shared" si="397"/>
        <v>0</v>
      </c>
      <c r="P3401" s="204" t="b">
        <f t="shared" si="395"/>
        <v>0</v>
      </c>
      <c r="Q3401" s="586">
        <f t="shared" si="396"/>
        <v>-360</v>
      </c>
      <c r="KL3401" s="961"/>
      <c r="BCG3401" s="303">
        <v>4000</v>
      </c>
      <c r="BCJ3401" s="303">
        <v>5000</v>
      </c>
      <c r="BHA3401" s="303">
        <v>360</v>
      </c>
    </row>
    <row r="3402" spans="2:298 1375:1877" ht="45" customHeight="1">
      <c r="B3402" s="203">
        <v>5714400228</v>
      </c>
      <c r="C3402" s="203" t="str">
        <f>VLOOKUP(B3402,'效期天數(2025.1126更新)'!B:C,2,FALSE)</f>
        <v>AMY-A</v>
      </c>
      <c r="D3402" s="203">
        <f>VLOOKUP(B3402,'效期天數(2025.1126更新)'!B:E,4,0)</f>
        <v>300</v>
      </c>
      <c r="E3402" s="204" t="e">
        <f>VLOOKUP(F3402,'帳庫存(20260119  00點更新)'!C:I,7,0)</f>
        <v>#N/A</v>
      </c>
      <c r="F3402" s="296">
        <v>22825481</v>
      </c>
      <c r="G3402" s="295">
        <v>45985</v>
      </c>
      <c r="H3402" s="580" t="s">
        <v>6786</v>
      </c>
      <c r="J3402" s="352">
        <f t="shared" si="398"/>
        <v>46285</v>
      </c>
      <c r="K3402" s="203" t="s">
        <v>6644</v>
      </c>
      <c r="L3402" s="204">
        <v>9000</v>
      </c>
      <c r="M3402" s="204">
        <v>8700</v>
      </c>
      <c r="N3402" s="204">
        <f t="shared" si="399"/>
        <v>8700</v>
      </c>
      <c r="O3402" s="354">
        <f t="shared" si="397"/>
        <v>0</v>
      </c>
      <c r="P3402" s="204" t="e">
        <f t="shared" si="395"/>
        <v>#N/A</v>
      </c>
      <c r="Q3402" s="586" t="e">
        <f t="shared" si="396"/>
        <v>#N/A</v>
      </c>
      <c r="KL3402" s="961"/>
      <c r="BCJ3402" s="303">
        <v>5000</v>
      </c>
      <c r="BCM3402" s="303">
        <v>3000</v>
      </c>
      <c r="BEG3402" s="303">
        <v>700</v>
      </c>
    </row>
    <row r="3403" spans="2:298 1375:1877" ht="45" customHeight="1">
      <c r="B3403" s="203">
        <v>5714400228</v>
      </c>
      <c r="C3403" s="203" t="str">
        <f>VLOOKUP(B3403,'效期天數(2025.1126更新)'!B:C,2,FALSE)</f>
        <v>AMY-A</v>
      </c>
      <c r="D3403" s="203">
        <f>VLOOKUP(B3403,'效期天數(2025.1126更新)'!B:E,4,0)</f>
        <v>300</v>
      </c>
      <c r="E3403" s="204">
        <f>VLOOKUP(F3403,'帳庫存(20260119  00點更新)'!C:I,7,0)</f>
        <v>1000</v>
      </c>
      <c r="F3403" s="296">
        <v>22825482</v>
      </c>
      <c r="G3403" s="295">
        <v>45985</v>
      </c>
      <c r="H3403" s="580" t="s">
        <v>6786</v>
      </c>
      <c r="J3403" s="352">
        <f t="shared" si="398"/>
        <v>46285</v>
      </c>
      <c r="K3403" s="203" t="s">
        <v>6644</v>
      </c>
      <c r="L3403" s="204">
        <v>9000</v>
      </c>
      <c r="M3403" s="204">
        <v>8660</v>
      </c>
      <c r="N3403" s="204">
        <f t="shared" si="399"/>
        <v>8660</v>
      </c>
      <c r="O3403" s="354">
        <f t="shared" si="397"/>
        <v>0</v>
      </c>
      <c r="P3403" s="204" t="b">
        <f t="shared" si="395"/>
        <v>0</v>
      </c>
      <c r="Q3403" s="586">
        <f t="shared" si="396"/>
        <v>-1000</v>
      </c>
      <c r="KL3403" s="961"/>
      <c r="BCM3403" s="303">
        <v>7000</v>
      </c>
      <c r="BEG3403" s="303">
        <v>660</v>
      </c>
      <c r="BSA3403" s="303">
        <v>1000</v>
      </c>
    </row>
    <row r="3404" spans="2:298 1375:1877" ht="45" customHeight="1">
      <c r="B3404" s="203">
        <v>5714400228</v>
      </c>
      <c r="C3404" s="203" t="str">
        <f>VLOOKUP(B3404,'效期天數(2025.1126更新)'!B:C,2,FALSE)</f>
        <v>AMY-A</v>
      </c>
      <c r="D3404" s="203">
        <f>VLOOKUP(B3404,'效期天數(2025.1126更新)'!B:E,4,0)</f>
        <v>300</v>
      </c>
      <c r="E3404" s="204" t="e">
        <f>VLOOKUP(F3404,'帳庫存(20260119  00點更新)'!C:I,7,0)</f>
        <v>#N/A</v>
      </c>
      <c r="F3404" s="296">
        <v>22825483</v>
      </c>
      <c r="G3404" s="295">
        <v>45985</v>
      </c>
      <c r="H3404" s="580" t="s">
        <v>6786</v>
      </c>
      <c r="J3404" s="352">
        <f t="shared" si="398"/>
        <v>46285</v>
      </c>
      <c r="K3404" s="203" t="s">
        <v>6644</v>
      </c>
      <c r="L3404" s="204">
        <v>9000</v>
      </c>
      <c r="M3404" s="204">
        <v>9210</v>
      </c>
      <c r="N3404" s="204">
        <f t="shared" si="399"/>
        <v>9420</v>
      </c>
      <c r="O3404" s="354">
        <f>M3404-N3404+HS3404</f>
        <v>0</v>
      </c>
      <c r="P3404" s="204" t="e">
        <f t="shared" si="395"/>
        <v>#N/A</v>
      </c>
      <c r="Q3404" s="586" t="e">
        <f t="shared" si="396"/>
        <v>#N/A</v>
      </c>
      <c r="HS3404" s="360">
        <v>210</v>
      </c>
      <c r="KL3404" s="961"/>
      <c r="BCO3404" s="303">
        <v>8000</v>
      </c>
      <c r="BCZ3404" s="303">
        <v>1210</v>
      </c>
      <c r="BEG3404" s="303">
        <v>210</v>
      </c>
    </row>
    <row r="3405" spans="2:298 1375:1877" ht="45" customHeight="1">
      <c r="B3405" s="203">
        <v>5714400228</v>
      </c>
      <c r="C3405" s="203" t="str">
        <f>VLOOKUP(B3405,'效期天數(2025.1126更新)'!B:C,2,FALSE)</f>
        <v>AMY-A</v>
      </c>
      <c r="D3405" s="203">
        <f>VLOOKUP(B3405,'效期天數(2025.1126更新)'!B:E,4,0)</f>
        <v>300</v>
      </c>
      <c r="E3405" s="204" t="e">
        <f>VLOOKUP(F3405,'帳庫存(20260119  00點更新)'!C:I,7,0)</f>
        <v>#N/A</v>
      </c>
      <c r="F3405" s="296">
        <v>22825484</v>
      </c>
      <c r="G3405" s="295">
        <v>45985</v>
      </c>
      <c r="H3405" s="580" t="s">
        <v>6786</v>
      </c>
      <c r="J3405" s="352">
        <f t="shared" si="398"/>
        <v>46285</v>
      </c>
      <c r="K3405" s="203" t="s">
        <v>6644</v>
      </c>
      <c r="L3405" s="204">
        <v>9000</v>
      </c>
      <c r="M3405" s="204">
        <v>9280</v>
      </c>
      <c r="N3405" s="204">
        <f t="shared" si="399"/>
        <v>9560</v>
      </c>
      <c r="O3405" s="354">
        <f>M3405-N3405+HS3405</f>
        <v>0</v>
      </c>
      <c r="P3405" s="204" t="e">
        <f t="shared" si="395"/>
        <v>#N/A</v>
      </c>
      <c r="Q3405" s="586" t="e">
        <f t="shared" si="396"/>
        <v>#N/A</v>
      </c>
      <c r="HS3405" s="360">
        <v>280</v>
      </c>
      <c r="KL3405" s="961"/>
      <c r="BCZ3405" s="303">
        <v>9280</v>
      </c>
      <c r="BEG3405" s="303">
        <v>280</v>
      </c>
    </row>
    <row r="3406" spans="2:298 1375:1877" ht="45" customHeight="1">
      <c r="B3406" s="203">
        <v>5714400228</v>
      </c>
      <c r="C3406" s="203" t="str">
        <f>VLOOKUP(B3406,'效期天數(2025.1126更新)'!B:C,2,FALSE)</f>
        <v>AMY-A</v>
      </c>
      <c r="D3406" s="203">
        <f>VLOOKUP(B3406,'效期天數(2025.1126更新)'!B:E,4,0)</f>
        <v>300</v>
      </c>
      <c r="E3406" s="204" t="e">
        <f>VLOOKUP(F3406,'帳庫存(20260119  00點更新)'!C:I,7,0)</f>
        <v>#N/A</v>
      </c>
      <c r="F3406" s="296">
        <v>22825491</v>
      </c>
      <c r="G3406" s="295">
        <v>45992</v>
      </c>
      <c r="H3406" s="762" t="s">
        <v>6800</v>
      </c>
      <c r="J3406" s="352">
        <f t="shared" si="398"/>
        <v>46292</v>
      </c>
      <c r="K3406" s="203" t="s">
        <v>6755</v>
      </c>
      <c r="L3406" s="204">
        <v>9000</v>
      </c>
      <c r="M3406" s="204">
        <v>9170</v>
      </c>
      <c r="N3406" s="204">
        <f t="shared" si="399"/>
        <v>9170</v>
      </c>
      <c r="O3406" s="354">
        <f>M3406-N3406</f>
        <v>0</v>
      </c>
      <c r="P3406" s="204" t="e">
        <f t="shared" ref="P3406:P3437" si="400">IF(O3406=E3406,TRUE,FALSE)</f>
        <v>#N/A</v>
      </c>
      <c r="Q3406" s="586" t="e">
        <f t="shared" ref="Q3406:Q3440" si="401">O3406-E3406</f>
        <v>#N/A</v>
      </c>
      <c r="KL3406" s="961"/>
      <c r="BDC3406" s="303">
        <v>9170</v>
      </c>
    </row>
    <row r="3407" spans="2:298 1375:1877" ht="45" customHeight="1">
      <c r="B3407" s="203">
        <v>5714400228</v>
      </c>
      <c r="C3407" s="203" t="str">
        <f>VLOOKUP(B3407,'效期天數(2025.1126更新)'!B:C,2,FALSE)</f>
        <v>AMY-A</v>
      </c>
      <c r="D3407" s="203">
        <f>VLOOKUP(B3407,'效期天數(2025.1126更新)'!B:E,4,0)</f>
        <v>300</v>
      </c>
      <c r="E3407" s="204" t="e">
        <f>VLOOKUP(F3407,'帳庫存(20260119  00點更新)'!C:I,7,0)</f>
        <v>#N/A</v>
      </c>
      <c r="F3407" s="296">
        <v>22825492</v>
      </c>
      <c r="G3407" s="295">
        <v>45992</v>
      </c>
      <c r="H3407" s="762" t="s">
        <v>6800</v>
      </c>
      <c r="J3407" s="352">
        <f t="shared" si="398"/>
        <v>46292</v>
      </c>
      <c r="K3407" s="203" t="s">
        <v>6755</v>
      </c>
      <c r="L3407" s="204">
        <v>9000</v>
      </c>
      <c r="M3407" s="204">
        <v>9160</v>
      </c>
      <c r="N3407" s="204">
        <f t="shared" si="399"/>
        <v>9160</v>
      </c>
      <c r="O3407" s="354">
        <f>M3407-N3407</f>
        <v>0</v>
      </c>
      <c r="P3407" s="204" t="e">
        <f t="shared" si="400"/>
        <v>#N/A</v>
      </c>
      <c r="Q3407" s="586" t="e">
        <f t="shared" si="401"/>
        <v>#N/A</v>
      </c>
      <c r="KL3407" s="961"/>
      <c r="BDC3407" s="303">
        <v>5000</v>
      </c>
      <c r="BEU3407" s="303">
        <v>4160</v>
      </c>
    </row>
    <row r="3408" spans="2:298 1375:1877" ht="45" customHeight="1">
      <c r="B3408" s="203">
        <v>5714400228</v>
      </c>
      <c r="C3408" s="203" t="str">
        <f>VLOOKUP(B3408,'效期天數(2025.1126更新)'!B:C,2,FALSE)</f>
        <v>AMY-A</v>
      </c>
      <c r="D3408" s="203">
        <f>VLOOKUP(B3408,'效期天數(2025.1126更新)'!B:E,4,0)</f>
        <v>300</v>
      </c>
      <c r="E3408" s="204">
        <f>VLOOKUP(F3408,'帳庫存(20260119  00點更新)'!C:I,7,0)</f>
        <v>1200</v>
      </c>
      <c r="F3408" s="296">
        <v>22825493</v>
      </c>
      <c r="G3408" s="295">
        <v>45992</v>
      </c>
      <c r="H3408" s="762" t="s">
        <v>6800</v>
      </c>
      <c r="J3408" s="352">
        <f t="shared" si="398"/>
        <v>46292</v>
      </c>
      <c r="K3408" s="203" t="s">
        <v>6755</v>
      </c>
      <c r="L3408" s="204">
        <v>9000</v>
      </c>
      <c r="M3408" s="204">
        <v>9200</v>
      </c>
      <c r="N3408" s="204">
        <f t="shared" si="399"/>
        <v>9200</v>
      </c>
      <c r="O3408" s="354">
        <f>M3408-N3408</f>
        <v>0</v>
      </c>
      <c r="P3408" s="204" t="b">
        <f t="shared" si="400"/>
        <v>0</v>
      </c>
      <c r="Q3408" s="586">
        <f t="shared" si="401"/>
        <v>-1200</v>
      </c>
      <c r="KL3408" s="961"/>
      <c r="BDH3408" s="303">
        <v>8000</v>
      </c>
      <c r="BTE3408" s="303">
        <v>1200</v>
      </c>
    </row>
    <row r="3409" spans="2:369 1467:1937" ht="45" customHeight="1">
      <c r="B3409" s="203">
        <v>5714400228</v>
      </c>
      <c r="C3409" s="203" t="str">
        <f>VLOOKUP(B3409,'效期天數(2025.1126更新)'!B:C,2,FALSE)</f>
        <v>AMY-A</v>
      </c>
      <c r="D3409" s="203">
        <f>VLOOKUP(B3409,'效期天數(2025.1126更新)'!B:E,4,0)</f>
        <v>300</v>
      </c>
      <c r="E3409" s="204" t="e">
        <f>VLOOKUP(F3409,'帳庫存(20260119  00點更新)'!C:I,7,0)</f>
        <v>#N/A</v>
      </c>
      <c r="F3409" s="296">
        <v>22825501</v>
      </c>
      <c r="G3409" s="295">
        <v>45999</v>
      </c>
      <c r="H3409" s="592" t="s">
        <v>6867</v>
      </c>
      <c r="J3409" s="352">
        <f t="shared" si="398"/>
        <v>46299</v>
      </c>
      <c r="K3409" s="203" t="s">
        <v>6816</v>
      </c>
      <c r="L3409" s="204">
        <v>9000</v>
      </c>
      <c r="M3409" s="204">
        <v>8900</v>
      </c>
      <c r="N3409" s="204">
        <f t="shared" si="399"/>
        <v>8900</v>
      </c>
      <c r="O3409" s="354">
        <f>M3409-N3409</f>
        <v>0</v>
      </c>
      <c r="P3409" s="204" t="e">
        <f t="shared" si="400"/>
        <v>#N/A</v>
      </c>
      <c r="Q3409" s="586" t="e">
        <f t="shared" si="401"/>
        <v>#N/A</v>
      </c>
      <c r="KL3409" s="961"/>
      <c r="BDK3409" s="303">
        <v>4000</v>
      </c>
      <c r="BDL3409" s="303">
        <v>4000</v>
      </c>
      <c r="BFG3409" s="303">
        <v>900</v>
      </c>
    </row>
    <row r="3410" spans="2:369 1467:1937" ht="45" customHeight="1">
      <c r="B3410" s="203">
        <v>5714400228</v>
      </c>
      <c r="C3410" s="203" t="str">
        <f>VLOOKUP(B3410,'效期天數(2025.1126更新)'!B:C,2,FALSE)</f>
        <v>AMY-A</v>
      </c>
      <c r="D3410" s="203">
        <f>VLOOKUP(B3410,'效期天數(2025.1126更新)'!B:E,4,0)</f>
        <v>300</v>
      </c>
      <c r="E3410" s="204" t="e">
        <f>VLOOKUP(F3410,'帳庫存(20260119  00點更新)'!C:I,7,0)</f>
        <v>#N/A</v>
      </c>
      <c r="F3410" s="296">
        <v>22825502</v>
      </c>
      <c r="G3410" s="295">
        <v>45999</v>
      </c>
      <c r="H3410" s="592" t="s">
        <v>6867</v>
      </c>
      <c r="J3410" s="352">
        <f t="shared" si="398"/>
        <v>46299</v>
      </c>
      <c r="K3410" s="203" t="s">
        <v>6816</v>
      </c>
      <c r="L3410" s="204">
        <v>9000</v>
      </c>
      <c r="M3410" s="204">
        <v>8870</v>
      </c>
      <c r="N3410" s="204">
        <f t="shared" si="399"/>
        <v>8870</v>
      </c>
      <c r="O3410" s="354">
        <f>M3410-N3410</f>
        <v>0</v>
      </c>
      <c r="P3410" s="204" t="e">
        <f t="shared" si="400"/>
        <v>#N/A</v>
      </c>
      <c r="Q3410" s="586" t="e">
        <f t="shared" si="401"/>
        <v>#N/A</v>
      </c>
      <c r="KL3410" s="961"/>
      <c r="BDL3410" s="303">
        <v>1000</v>
      </c>
      <c r="BDM3410" s="303">
        <v>5000</v>
      </c>
      <c r="BEX3410" s="303">
        <v>2000</v>
      </c>
      <c r="BFG3410" s="303">
        <v>870</v>
      </c>
    </row>
    <row r="3411" spans="2:369 1467:1937" ht="45" customHeight="1">
      <c r="B3411" s="203">
        <v>5714400228</v>
      </c>
      <c r="C3411" s="203" t="str">
        <f>VLOOKUP(B3411,'效期天數(2025.1126更新)'!B:C,2,FALSE)</f>
        <v>AMY-A</v>
      </c>
      <c r="D3411" s="203">
        <f>VLOOKUP(B3411,'效期天數(2025.1126更新)'!B:E,4,0)</f>
        <v>300</v>
      </c>
      <c r="E3411" s="204" t="e">
        <f>VLOOKUP(F3411,'帳庫存(20260119  00點更新)'!C:I,7,0)</f>
        <v>#N/A</v>
      </c>
      <c r="F3411" s="296">
        <v>22825503</v>
      </c>
      <c r="G3411" s="295">
        <v>45999</v>
      </c>
      <c r="H3411" s="592" t="s">
        <v>6867</v>
      </c>
      <c r="J3411" s="352">
        <f t="shared" si="398"/>
        <v>46299</v>
      </c>
      <c r="K3411" s="203" t="s">
        <v>6816</v>
      </c>
      <c r="L3411" s="204">
        <v>9000</v>
      </c>
      <c r="M3411" s="204">
        <v>8900</v>
      </c>
      <c r="N3411" s="204">
        <f t="shared" si="399"/>
        <v>9870</v>
      </c>
      <c r="O3411" s="354">
        <f>M3411-N3411+HX3411</f>
        <v>0</v>
      </c>
      <c r="P3411" s="204" t="e">
        <f t="shared" si="400"/>
        <v>#N/A</v>
      </c>
      <c r="Q3411" s="586" t="e">
        <f t="shared" si="401"/>
        <v>#N/A</v>
      </c>
      <c r="HX3411" s="360">
        <v>970</v>
      </c>
      <c r="KL3411" s="961"/>
      <c r="BDX3411" s="303">
        <v>6900</v>
      </c>
      <c r="BEX3411" s="303">
        <v>2000</v>
      </c>
      <c r="BFG3411" s="303">
        <v>970</v>
      </c>
    </row>
    <row r="3412" spans="2:369 1467:1937" ht="45" customHeight="1">
      <c r="B3412" s="203">
        <v>5714400228</v>
      </c>
      <c r="C3412" s="203" t="str">
        <f>VLOOKUP(B3412,'效期天數(2025.1126更新)'!B:C,2,FALSE)</f>
        <v>AMY-A</v>
      </c>
      <c r="D3412" s="203">
        <f>VLOOKUP(B3412,'效期天數(2025.1126更新)'!B:E,4,0)</f>
        <v>300</v>
      </c>
      <c r="E3412" s="204">
        <f>VLOOKUP(F3412,'帳庫存(20260119  00點更新)'!C:I,7,0)</f>
        <v>1880</v>
      </c>
      <c r="F3412" s="296">
        <v>22825504</v>
      </c>
      <c r="G3412" s="295">
        <v>45999</v>
      </c>
      <c r="H3412" s="592" t="s">
        <v>6867</v>
      </c>
      <c r="J3412" s="352">
        <f t="shared" si="398"/>
        <v>46299</v>
      </c>
      <c r="K3412" s="203" t="s">
        <v>6816</v>
      </c>
      <c r="L3412" s="204">
        <v>9000</v>
      </c>
      <c r="M3412" s="204">
        <v>8880</v>
      </c>
      <c r="N3412" s="204">
        <f t="shared" si="399"/>
        <v>9120</v>
      </c>
      <c r="O3412" s="354">
        <f>M3412-N3412+NE3412</f>
        <v>0</v>
      </c>
      <c r="P3412" s="204" t="b">
        <f t="shared" si="400"/>
        <v>0</v>
      </c>
      <c r="Q3412" s="586">
        <f t="shared" si="401"/>
        <v>-1880</v>
      </c>
      <c r="KL3412" s="961"/>
      <c r="NE3412" s="651">
        <v>240</v>
      </c>
      <c r="BEU3412" s="303">
        <v>6000</v>
      </c>
      <c r="BEX3412" s="303">
        <v>1000</v>
      </c>
      <c r="BTW3412" s="303">
        <v>880</v>
      </c>
      <c r="BVM3412" s="303">
        <v>1240</v>
      </c>
    </row>
    <row r="3413" spans="2:369 1467:1937" ht="45" customHeight="1">
      <c r="B3413" s="203">
        <v>5714400228</v>
      </c>
      <c r="C3413" s="203" t="str">
        <f>VLOOKUP(B3413,'效期天數(2025.1126更新)'!B:C,2,FALSE)</f>
        <v>AMY-A</v>
      </c>
      <c r="D3413" s="203">
        <f>VLOOKUP(B3413,'效期天數(2025.1126更新)'!B:E,4,0)</f>
        <v>300</v>
      </c>
      <c r="E3413" s="204" t="e">
        <f>VLOOKUP(F3413,'帳庫存(20260119  00點更新)'!C:I,7,0)</f>
        <v>#N/A</v>
      </c>
      <c r="F3413" s="296">
        <v>22825521</v>
      </c>
      <c r="G3413" s="295">
        <v>46013</v>
      </c>
      <c r="H3413" s="514" t="s">
        <v>7060</v>
      </c>
      <c r="J3413" s="352">
        <f t="shared" si="398"/>
        <v>46313</v>
      </c>
      <c r="K3413" s="203" t="s">
        <v>6956</v>
      </c>
      <c r="L3413" s="204">
        <v>9000</v>
      </c>
      <c r="M3413" s="204">
        <v>9210</v>
      </c>
      <c r="N3413" s="204">
        <f t="shared" si="399"/>
        <v>9210</v>
      </c>
      <c r="O3413" s="354">
        <f t="shared" ref="O3413:O3420" si="402">M3413-N3413</f>
        <v>0</v>
      </c>
      <c r="P3413" s="204" t="e">
        <f t="shared" si="400"/>
        <v>#N/A</v>
      </c>
      <c r="Q3413" s="586" t="e">
        <f t="shared" si="401"/>
        <v>#N/A</v>
      </c>
      <c r="KL3413" s="961"/>
      <c r="BFB3413" s="303">
        <v>5000</v>
      </c>
      <c r="BFG3413" s="303">
        <v>3210</v>
      </c>
      <c r="BGA3413" s="303">
        <v>1000</v>
      </c>
    </row>
    <row r="3414" spans="2:369 1467:1937" ht="45" customHeight="1">
      <c r="B3414" s="203">
        <v>5714400228</v>
      </c>
      <c r="C3414" s="203" t="str">
        <f>VLOOKUP(B3414,'效期天數(2025.1126更新)'!B:C,2,FALSE)</f>
        <v>AMY-A</v>
      </c>
      <c r="D3414" s="203">
        <f>VLOOKUP(B3414,'效期天數(2025.1126更新)'!B:E,4,0)</f>
        <v>300</v>
      </c>
      <c r="E3414" s="204">
        <f>VLOOKUP(F3414,'帳庫存(20260119  00點更新)'!C:I,7,0)</f>
        <v>2000</v>
      </c>
      <c r="F3414" s="296">
        <v>22825522</v>
      </c>
      <c r="G3414" s="295">
        <v>46013</v>
      </c>
      <c r="H3414" s="514" t="s">
        <v>7060</v>
      </c>
      <c r="J3414" s="352">
        <f t="shared" si="398"/>
        <v>46313</v>
      </c>
      <c r="K3414" s="203" t="s">
        <v>6956</v>
      </c>
      <c r="L3414" s="204">
        <v>9000</v>
      </c>
      <c r="M3414" s="204">
        <v>9220</v>
      </c>
      <c r="N3414" s="204">
        <f t="shared" si="399"/>
        <v>9220</v>
      </c>
      <c r="O3414" s="354">
        <f t="shared" si="402"/>
        <v>0</v>
      </c>
      <c r="P3414" s="204" t="b">
        <f t="shared" si="400"/>
        <v>0</v>
      </c>
      <c r="Q3414" s="586">
        <f t="shared" si="401"/>
        <v>-2000</v>
      </c>
      <c r="KL3414" s="961"/>
      <c r="BFG3414" s="303">
        <v>2220</v>
      </c>
      <c r="BFK3414" s="303">
        <v>5000</v>
      </c>
      <c r="BGR3414" s="303">
        <v>2000</v>
      </c>
    </row>
    <row r="3415" spans="2:369 1467:1937" ht="45" customHeight="1">
      <c r="B3415" s="203">
        <v>5714400228</v>
      </c>
      <c r="C3415" s="203" t="str">
        <f>VLOOKUP(B3415,'效期天數(2025.1126更新)'!B:C,2,FALSE)</f>
        <v>AMY-A</v>
      </c>
      <c r="D3415" s="203">
        <f>VLOOKUP(B3415,'效期天數(2025.1126更新)'!B:E,4,0)</f>
        <v>300</v>
      </c>
      <c r="E3415" s="204">
        <f>VLOOKUP(F3415,'帳庫存(20260119  00點更新)'!C:I,7,0)</f>
        <v>4210</v>
      </c>
      <c r="F3415" s="296">
        <v>22825523</v>
      </c>
      <c r="G3415" s="295">
        <v>46013</v>
      </c>
      <c r="H3415" s="514" t="s">
        <v>7060</v>
      </c>
      <c r="J3415" s="352">
        <f t="shared" si="398"/>
        <v>46313</v>
      </c>
      <c r="K3415" s="203" t="s">
        <v>6956</v>
      </c>
      <c r="L3415" s="204">
        <v>9000</v>
      </c>
      <c r="M3415" s="204">
        <v>9210</v>
      </c>
      <c r="N3415" s="204">
        <f t="shared" si="399"/>
        <v>8000</v>
      </c>
      <c r="O3415" s="354">
        <f t="shared" si="402"/>
        <v>1210</v>
      </c>
      <c r="P3415" s="204" t="b">
        <f t="shared" si="400"/>
        <v>0</v>
      </c>
      <c r="Q3415" s="586">
        <f t="shared" si="401"/>
        <v>-3000</v>
      </c>
      <c r="KL3415" s="961"/>
      <c r="BFS3415" s="303">
        <v>5000</v>
      </c>
      <c r="BGR3415" s="303">
        <v>3000</v>
      </c>
    </row>
    <row r="3416" spans="2:369 1467:1937" ht="45" customHeight="1">
      <c r="B3416" s="203">
        <v>5714400228</v>
      </c>
      <c r="C3416" s="203" t="str">
        <f>VLOOKUP(B3416,'效期天數(2025.1126更新)'!B:C,2,FALSE)</f>
        <v>AMY-A</v>
      </c>
      <c r="D3416" s="203">
        <f>VLOOKUP(B3416,'效期天數(2025.1126更新)'!B:E,4,0)</f>
        <v>300</v>
      </c>
      <c r="E3416" s="204">
        <f>VLOOKUP(F3416,'帳庫存(20260119  00點更新)'!C:I,7,0)</f>
        <v>220</v>
      </c>
      <c r="F3416" s="296">
        <v>22825524</v>
      </c>
      <c r="G3416" s="295">
        <v>46013</v>
      </c>
      <c r="H3416" s="514" t="s">
        <v>7060</v>
      </c>
      <c r="J3416" s="352">
        <f t="shared" si="398"/>
        <v>46313</v>
      </c>
      <c r="K3416" s="203" t="s">
        <v>6956</v>
      </c>
      <c r="L3416" s="204">
        <v>9000</v>
      </c>
      <c r="M3416" s="204">
        <v>9220</v>
      </c>
      <c r="N3416" s="204">
        <f t="shared" si="399"/>
        <v>9000</v>
      </c>
      <c r="O3416" s="354">
        <f t="shared" si="402"/>
        <v>220</v>
      </c>
      <c r="P3416" s="204" t="b">
        <f t="shared" si="400"/>
        <v>1</v>
      </c>
      <c r="Q3416" s="586">
        <f t="shared" si="401"/>
        <v>0</v>
      </c>
      <c r="KL3416" s="961"/>
      <c r="BGA3416" s="303">
        <v>9000</v>
      </c>
    </row>
    <row r="3417" spans="2:369 1467:1937" ht="45" customHeight="1">
      <c r="B3417" s="203">
        <v>5714400228</v>
      </c>
      <c r="C3417" s="203" t="str">
        <f>VLOOKUP(B3417,'效期天數(2025.1126更新)'!B:C,2,FALSE)</f>
        <v>AMY-A</v>
      </c>
      <c r="D3417" s="203">
        <f>VLOOKUP(B3417,'效期天數(2025.1126更新)'!B:E,4,0)</f>
        <v>300</v>
      </c>
      <c r="E3417" s="204">
        <f>VLOOKUP(F3417,'帳庫存(20260119  00點更新)'!C:I,7,0)</f>
        <v>2330</v>
      </c>
      <c r="F3417" s="296">
        <v>22826021</v>
      </c>
      <c r="G3417" s="295">
        <v>46027</v>
      </c>
      <c r="H3417" s="842" t="s">
        <v>7146</v>
      </c>
      <c r="J3417" s="352">
        <f t="shared" si="398"/>
        <v>46327</v>
      </c>
      <c r="K3417" s="203" t="s">
        <v>7095</v>
      </c>
      <c r="L3417" s="204">
        <v>9000</v>
      </c>
      <c r="M3417" s="204">
        <v>9330</v>
      </c>
      <c r="N3417" s="204">
        <f t="shared" si="399"/>
        <v>9000</v>
      </c>
      <c r="O3417" s="354">
        <f t="shared" si="402"/>
        <v>330</v>
      </c>
      <c r="P3417" s="204" t="b">
        <f t="shared" si="400"/>
        <v>0</v>
      </c>
      <c r="Q3417" s="586">
        <f t="shared" si="401"/>
        <v>-2000</v>
      </c>
      <c r="KL3417" s="961"/>
      <c r="BGD3417" s="303">
        <v>7000</v>
      </c>
      <c r="BGU3417" s="303">
        <v>1000</v>
      </c>
      <c r="BHN3417" s="303">
        <v>1000</v>
      </c>
    </row>
    <row r="3418" spans="2:369 1467:1937" ht="45" customHeight="1">
      <c r="B3418" s="203">
        <v>5714400228</v>
      </c>
      <c r="C3418" s="203" t="str">
        <f>VLOOKUP(B3418,'效期天數(2025.1126更新)'!B:C,2,FALSE)</f>
        <v>AMY-A</v>
      </c>
      <c r="D3418" s="203">
        <f>VLOOKUP(B3418,'效期天數(2025.1126更新)'!B:E,4,0)</f>
        <v>300</v>
      </c>
      <c r="E3418" s="204">
        <f>VLOOKUP(F3418,'帳庫存(20260119  00點更新)'!C:I,7,0)</f>
        <v>9280</v>
      </c>
      <c r="F3418" s="296">
        <v>22826022</v>
      </c>
      <c r="G3418" s="295">
        <v>46027</v>
      </c>
      <c r="H3418" s="842" t="s">
        <v>7146</v>
      </c>
      <c r="J3418" s="352">
        <f t="shared" si="398"/>
        <v>46327</v>
      </c>
      <c r="K3418" s="203" t="s">
        <v>7095</v>
      </c>
      <c r="L3418" s="204">
        <v>9000</v>
      </c>
      <c r="M3418" s="204">
        <v>9280</v>
      </c>
      <c r="N3418" s="204">
        <f t="shared" si="399"/>
        <v>9000</v>
      </c>
      <c r="O3418" s="354">
        <f t="shared" si="402"/>
        <v>280</v>
      </c>
      <c r="P3418" s="204" t="b">
        <f t="shared" si="400"/>
        <v>0</v>
      </c>
      <c r="Q3418" s="586">
        <f t="shared" si="401"/>
        <v>-9000</v>
      </c>
      <c r="KL3418" s="961"/>
      <c r="BGU3418" s="303">
        <v>9000</v>
      </c>
    </row>
    <row r="3419" spans="2:369 1467:1937" ht="45" customHeight="1">
      <c r="B3419" s="203">
        <v>5714400228</v>
      </c>
      <c r="C3419" s="203" t="str">
        <f>VLOOKUP(B3419,'效期天數(2025.1126更新)'!B:C,2,FALSE)</f>
        <v>AMY-A</v>
      </c>
      <c r="D3419" s="203">
        <f>VLOOKUP(B3419,'效期天數(2025.1126更新)'!B:E,4,0)</f>
        <v>300</v>
      </c>
      <c r="E3419" s="204">
        <f>VLOOKUP(F3419,'帳庫存(20260119  00點更新)'!C:I,7,0)</f>
        <v>9310</v>
      </c>
      <c r="F3419" s="296">
        <v>22826023</v>
      </c>
      <c r="G3419" s="295">
        <v>46027</v>
      </c>
      <c r="H3419" s="842" t="s">
        <v>7146</v>
      </c>
      <c r="J3419" s="352">
        <f t="shared" si="398"/>
        <v>46327</v>
      </c>
      <c r="K3419" s="203" t="s">
        <v>7095</v>
      </c>
      <c r="L3419" s="204">
        <v>9000</v>
      </c>
      <c r="M3419" s="204">
        <v>9310</v>
      </c>
      <c r="N3419" s="204">
        <f t="shared" si="399"/>
        <v>9000</v>
      </c>
      <c r="O3419" s="354">
        <f t="shared" si="402"/>
        <v>310</v>
      </c>
      <c r="P3419" s="204" t="b">
        <f t="shared" si="400"/>
        <v>0</v>
      </c>
      <c r="Q3419" s="586">
        <f t="shared" si="401"/>
        <v>-9000</v>
      </c>
      <c r="KL3419" s="961"/>
      <c r="BHA3419" s="303">
        <v>3000</v>
      </c>
      <c r="BHI3419" s="303">
        <v>4000</v>
      </c>
      <c r="BIZ3419" s="303">
        <v>2000</v>
      </c>
    </row>
    <row r="3420" spans="2:369 1467:1937" ht="45" customHeight="1">
      <c r="B3420" s="203">
        <v>5714400228</v>
      </c>
      <c r="C3420" s="203" t="str">
        <f>VLOOKUP(B3420,'效期天數(2025.1126更新)'!B:C,2,FALSE)</f>
        <v>AMY-A</v>
      </c>
      <c r="D3420" s="203">
        <f>VLOOKUP(B3420,'效期天數(2025.1126更新)'!B:E,4,0)</f>
        <v>300</v>
      </c>
      <c r="E3420" s="204">
        <f>VLOOKUP(F3420,'帳庫存(20260119  00點更新)'!C:I,7,0)</f>
        <v>9190</v>
      </c>
      <c r="F3420" s="296">
        <v>22826024</v>
      </c>
      <c r="G3420" s="295">
        <v>46027</v>
      </c>
      <c r="H3420" s="842" t="s">
        <v>7146</v>
      </c>
      <c r="J3420" s="352">
        <f t="shared" si="398"/>
        <v>46327</v>
      </c>
      <c r="K3420" s="203" t="s">
        <v>7095</v>
      </c>
      <c r="L3420" s="204">
        <v>9000</v>
      </c>
      <c r="M3420" s="204">
        <v>9190</v>
      </c>
      <c r="N3420" s="204">
        <f t="shared" si="399"/>
        <v>9190</v>
      </c>
      <c r="O3420" s="354">
        <f t="shared" si="402"/>
        <v>0</v>
      </c>
      <c r="P3420" s="204" t="b">
        <f t="shared" si="400"/>
        <v>0</v>
      </c>
      <c r="Q3420" s="586">
        <f t="shared" si="401"/>
        <v>-9190</v>
      </c>
      <c r="KL3420" s="961"/>
      <c r="BHN3420" s="303">
        <v>9190</v>
      </c>
    </row>
    <row r="3421" spans="2:369 1467:1937" ht="45" customHeight="1">
      <c r="B3421" s="203">
        <v>5714400228</v>
      </c>
      <c r="C3421" s="203" t="str">
        <f>VLOOKUP(B3421,'效期天數(2025.1126更新)'!B:C,2,FALSE)</f>
        <v>AMY-A</v>
      </c>
      <c r="D3421" s="203">
        <f>VLOOKUP(B3421,'效期天數(2025.1126更新)'!B:E,4,0)</f>
        <v>300</v>
      </c>
      <c r="E3421" s="204" t="e">
        <f>VLOOKUP(F3421,'帳庫存(20260119  00點更新)'!C:I,7,0)</f>
        <v>#N/A</v>
      </c>
      <c r="F3421" s="296">
        <v>22826031</v>
      </c>
      <c r="G3421" s="295">
        <v>46034</v>
      </c>
      <c r="H3421" s="580" t="s">
        <v>7261</v>
      </c>
      <c r="J3421" s="352">
        <f t="shared" si="398"/>
        <v>46334</v>
      </c>
      <c r="K3421" s="203" t="s">
        <v>7198</v>
      </c>
      <c r="L3421" s="204">
        <v>9000</v>
      </c>
      <c r="M3421" s="204">
        <v>8860</v>
      </c>
      <c r="N3421" s="204">
        <f t="shared" si="399"/>
        <v>8860</v>
      </c>
      <c r="O3421" s="354">
        <f>M3421-N3421+JT3421</f>
        <v>340</v>
      </c>
      <c r="P3421" s="204" t="e">
        <f t="shared" si="400"/>
        <v>#N/A</v>
      </c>
      <c r="Q3421" s="586" t="e">
        <f t="shared" si="401"/>
        <v>#N/A</v>
      </c>
      <c r="JT3421" s="19">
        <v>340</v>
      </c>
      <c r="KL3421" s="961"/>
      <c r="BHL3421" s="334">
        <v>200</v>
      </c>
      <c r="BHO3421" s="303">
        <v>8000</v>
      </c>
      <c r="BJH3421" s="303">
        <v>660</v>
      </c>
    </row>
    <row r="3422" spans="2:369 1467:1937" ht="45" customHeight="1">
      <c r="B3422" s="203">
        <v>5714400228</v>
      </c>
      <c r="C3422" s="203" t="str">
        <f>VLOOKUP(B3422,'效期天數(2025.1126更新)'!B:C,2,FALSE)</f>
        <v>AMY-A</v>
      </c>
      <c r="D3422" s="203">
        <f>VLOOKUP(B3422,'效期天數(2025.1126更新)'!B:E,4,0)</f>
        <v>300</v>
      </c>
      <c r="E3422" s="204" t="e">
        <f>VLOOKUP(F3422,'帳庫存(20260119  00點更新)'!C:I,7,0)</f>
        <v>#N/A</v>
      </c>
      <c r="F3422" s="296">
        <v>22826032</v>
      </c>
      <c r="G3422" s="295">
        <v>46034</v>
      </c>
      <c r="H3422" s="580" t="s">
        <v>7261</v>
      </c>
      <c r="J3422" s="352">
        <f t="shared" si="398"/>
        <v>46334</v>
      </c>
      <c r="K3422" s="203" t="s">
        <v>7198</v>
      </c>
      <c r="L3422" s="204">
        <v>9000</v>
      </c>
      <c r="M3422" s="204">
        <v>8660</v>
      </c>
      <c r="N3422" s="204">
        <f t="shared" si="399"/>
        <v>8660</v>
      </c>
      <c r="O3422" s="354">
        <f>M3422-N3422+JT3422</f>
        <v>660</v>
      </c>
      <c r="P3422" s="204" t="e">
        <f t="shared" si="400"/>
        <v>#N/A</v>
      </c>
      <c r="Q3422" s="586" t="e">
        <f t="shared" si="401"/>
        <v>#N/A</v>
      </c>
      <c r="JT3422" s="19">
        <v>660</v>
      </c>
      <c r="KL3422" s="961"/>
      <c r="BHO3422" s="303">
        <v>2000</v>
      </c>
      <c r="BHQ3422" s="303">
        <v>4000</v>
      </c>
      <c r="BIE3422" s="303">
        <v>2000</v>
      </c>
      <c r="BJH3422" s="303">
        <v>660</v>
      </c>
    </row>
    <row r="3423" spans="2:369 1467:1937" ht="45" customHeight="1">
      <c r="B3423" s="203">
        <v>5714400228</v>
      </c>
      <c r="C3423" s="203" t="str">
        <f>VLOOKUP(B3423,'效期天數(2025.1126更新)'!B:C,2,FALSE)</f>
        <v>AMY-A</v>
      </c>
      <c r="D3423" s="203">
        <f>VLOOKUP(B3423,'效期天數(2025.1126更新)'!B:E,4,0)</f>
        <v>300</v>
      </c>
      <c r="E3423" s="204" t="e">
        <f>VLOOKUP(F3423,'帳庫存(20260119  00點更新)'!C:I,7,0)</f>
        <v>#N/A</v>
      </c>
      <c r="F3423" s="296">
        <v>22826033</v>
      </c>
      <c r="G3423" s="295">
        <v>46034</v>
      </c>
      <c r="H3423" s="580" t="s">
        <v>7261</v>
      </c>
      <c r="J3423" s="352">
        <f t="shared" si="398"/>
        <v>46334</v>
      </c>
      <c r="K3423" s="203" t="s">
        <v>7198</v>
      </c>
      <c r="L3423" s="204">
        <v>9000</v>
      </c>
      <c r="M3423" s="204">
        <v>8910</v>
      </c>
      <c r="N3423" s="204">
        <f t="shared" si="399"/>
        <v>8910</v>
      </c>
      <c r="O3423" s="354">
        <f>M3423-N3423</f>
        <v>0</v>
      </c>
      <c r="P3423" s="204" t="e">
        <f t="shared" si="400"/>
        <v>#N/A</v>
      </c>
      <c r="Q3423" s="586" t="e">
        <f t="shared" si="401"/>
        <v>#N/A</v>
      </c>
      <c r="KL3423" s="961"/>
      <c r="BHY3423" s="303">
        <v>7000</v>
      </c>
      <c r="BJH3423" s="303">
        <v>1910</v>
      </c>
    </row>
    <row r="3424" spans="2:369 1467:1937" ht="45" customHeight="1">
      <c r="B3424" s="203">
        <v>5714400228</v>
      </c>
      <c r="C3424" s="203" t="str">
        <f>VLOOKUP(B3424,'效期天數(2025.1126更新)'!B:C,2,FALSE)</f>
        <v>AMY-A</v>
      </c>
      <c r="D3424" s="203">
        <f>VLOOKUP(B3424,'效期天數(2025.1126更新)'!B:E,4,0)</f>
        <v>300</v>
      </c>
      <c r="E3424" s="204" t="e">
        <f>VLOOKUP(F3424,'帳庫存(20260119  00點更新)'!C:I,7,0)</f>
        <v>#N/A</v>
      </c>
      <c r="F3424" s="296">
        <v>22826034</v>
      </c>
      <c r="G3424" s="295">
        <v>46034</v>
      </c>
      <c r="H3424" s="580" t="s">
        <v>7261</v>
      </c>
      <c r="J3424" s="352">
        <f t="shared" si="398"/>
        <v>46334</v>
      </c>
      <c r="K3424" s="203" t="s">
        <v>7198</v>
      </c>
      <c r="L3424" s="204">
        <v>8500</v>
      </c>
      <c r="M3424" s="204">
        <v>8890</v>
      </c>
      <c r="N3424" s="204">
        <f t="shared" si="399"/>
        <v>8890</v>
      </c>
      <c r="O3424" s="354">
        <f>M3424-N3424</f>
        <v>0</v>
      </c>
      <c r="P3424" s="204" t="e">
        <f t="shared" si="400"/>
        <v>#N/A</v>
      </c>
      <c r="Q3424" s="586" t="e">
        <f t="shared" si="401"/>
        <v>#N/A</v>
      </c>
      <c r="KL3424" s="961"/>
      <c r="BIE3424" s="303">
        <v>8000</v>
      </c>
      <c r="BJH3424" s="303">
        <v>890</v>
      </c>
    </row>
    <row r="3425" spans="2:298 1600:1931" ht="45" customHeight="1">
      <c r="B3425" s="203">
        <v>5714400228</v>
      </c>
      <c r="C3425" s="203" t="str">
        <f>VLOOKUP(B3425,'效期天數(2025.1126更新)'!B:C,2,FALSE)</f>
        <v>AMY-A</v>
      </c>
      <c r="D3425" s="203">
        <f>VLOOKUP(B3425,'效期天數(2025.1126更新)'!B:E,4,0)</f>
        <v>300</v>
      </c>
      <c r="E3425" s="204" t="e">
        <f>VLOOKUP(F3425,'帳庫存(20260119  00點更新)'!C:I,7,0)</f>
        <v>#N/A</v>
      </c>
      <c r="F3425" s="296">
        <v>22826035</v>
      </c>
      <c r="G3425" s="295">
        <v>46035</v>
      </c>
      <c r="H3425" s="531" t="s">
        <v>7267</v>
      </c>
      <c r="J3425" s="352">
        <f t="shared" si="398"/>
        <v>46335</v>
      </c>
      <c r="K3425" s="203" t="s">
        <v>7208</v>
      </c>
      <c r="L3425" s="204">
        <v>9000</v>
      </c>
      <c r="M3425" s="204">
        <v>9360</v>
      </c>
      <c r="N3425" s="204">
        <f t="shared" si="399"/>
        <v>9360</v>
      </c>
      <c r="O3425" s="354">
        <f>M3425-N3425</f>
        <v>0</v>
      </c>
      <c r="P3425" s="204" t="e">
        <f t="shared" si="400"/>
        <v>#N/A</v>
      </c>
      <c r="Q3425" s="586" t="e">
        <f t="shared" si="401"/>
        <v>#N/A</v>
      </c>
      <c r="KL3425" s="961"/>
      <c r="BIN3425" s="303">
        <v>9000</v>
      </c>
      <c r="BVG3425" s="303">
        <v>360</v>
      </c>
    </row>
    <row r="3426" spans="2:298 1600:1931" ht="45" customHeight="1">
      <c r="B3426" s="203">
        <v>5714400228</v>
      </c>
      <c r="C3426" s="203" t="str">
        <f>VLOOKUP(B3426,'效期天數(2025.1126更新)'!B:C,2,FALSE)</f>
        <v>AMY-A</v>
      </c>
      <c r="D3426" s="203">
        <f>VLOOKUP(B3426,'效期天數(2025.1126更新)'!B:E,4,0)</f>
        <v>300</v>
      </c>
      <c r="E3426" s="204" t="e">
        <f>VLOOKUP(F3426,'帳庫存(20260119  00點更新)'!C:I,7,0)</f>
        <v>#N/A</v>
      </c>
      <c r="F3426" s="296">
        <v>22826036</v>
      </c>
      <c r="G3426" s="295">
        <v>46035</v>
      </c>
      <c r="H3426" s="531" t="s">
        <v>7267</v>
      </c>
      <c r="J3426" s="352">
        <f t="shared" si="398"/>
        <v>46335</v>
      </c>
      <c r="K3426" s="203" t="s">
        <v>7208</v>
      </c>
      <c r="L3426" s="204">
        <v>9000</v>
      </c>
      <c r="M3426" s="204">
        <v>9340</v>
      </c>
      <c r="N3426" s="204">
        <f t="shared" si="399"/>
        <v>9340</v>
      </c>
      <c r="O3426" s="354">
        <f>M3426-N3426</f>
        <v>0</v>
      </c>
      <c r="P3426" s="204" t="e">
        <f t="shared" si="400"/>
        <v>#N/A</v>
      </c>
      <c r="Q3426" s="586" t="e">
        <f t="shared" si="401"/>
        <v>#N/A</v>
      </c>
      <c r="KL3426" s="961"/>
      <c r="BIN3426" s="303">
        <v>1000</v>
      </c>
      <c r="BIY3426" s="303">
        <v>5000</v>
      </c>
      <c r="BJA3426" s="303">
        <v>3000</v>
      </c>
      <c r="BVG3426" s="303">
        <v>340</v>
      </c>
    </row>
    <row r="3427" spans="2:298 1600:1931" ht="45" customHeight="1">
      <c r="B3427" s="203">
        <v>5714400228</v>
      </c>
      <c r="C3427" s="203" t="str">
        <f>VLOOKUP(B3427,'效期天數(2025.1126更新)'!B:C,2,FALSE)</f>
        <v>AMY-A</v>
      </c>
      <c r="D3427" s="203">
        <f>VLOOKUP(B3427,'效期天數(2025.1126更新)'!B:E,4,0)</f>
        <v>300</v>
      </c>
      <c r="E3427" s="204" t="e">
        <f>VLOOKUP(F3427,'帳庫存(20260119  00點更新)'!C:I,7,0)</f>
        <v>#N/A</v>
      </c>
      <c r="F3427" s="296">
        <v>22826037</v>
      </c>
      <c r="G3427" s="295">
        <v>46035</v>
      </c>
      <c r="H3427" s="531" t="s">
        <v>7267</v>
      </c>
      <c r="J3427" s="352">
        <f t="shared" si="398"/>
        <v>46335</v>
      </c>
      <c r="K3427" s="203" t="s">
        <v>7208</v>
      </c>
      <c r="L3427" s="204">
        <v>9000</v>
      </c>
      <c r="M3427" s="204">
        <v>9280</v>
      </c>
      <c r="N3427" s="204">
        <f t="shared" si="399"/>
        <v>9470</v>
      </c>
      <c r="O3427" s="354">
        <f>M3427-N3427+JK3427</f>
        <v>0</v>
      </c>
      <c r="P3427" s="204" t="e">
        <f t="shared" si="400"/>
        <v>#N/A</v>
      </c>
      <c r="Q3427" s="586" t="e">
        <f t="shared" si="401"/>
        <v>#N/A</v>
      </c>
      <c r="JK3427" s="19">
        <v>190</v>
      </c>
      <c r="KL3427" s="961"/>
      <c r="BJA3427" s="303">
        <v>7000</v>
      </c>
      <c r="BJG3427" s="303">
        <v>2280</v>
      </c>
      <c r="BKV3427" s="303">
        <v>190</v>
      </c>
    </row>
    <row r="3428" spans="2:298 1600:1931" ht="45" customHeight="1">
      <c r="B3428" s="203">
        <v>5714400228</v>
      </c>
      <c r="C3428" s="203" t="str">
        <f>VLOOKUP(B3428,'效期天數(2025.1126更新)'!B:C,2,FALSE)</f>
        <v>AMY-A</v>
      </c>
      <c r="D3428" s="203">
        <f>VLOOKUP(B3428,'效期天數(2025.1126更新)'!B:E,4,0)</f>
        <v>300</v>
      </c>
      <c r="E3428" s="204" t="e">
        <f>VLOOKUP(F3428,'帳庫存(20260119  00點更新)'!C:I,7,0)</f>
        <v>#N/A</v>
      </c>
      <c r="F3428" s="296">
        <v>22826038</v>
      </c>
      <c r="G3428" s="295">
        <v>46035</v>
      </c>
      <c r="H3428" s="531" t="s">
        <v>7267</v>
      </c>
      <c r="J3428" s="352">
        <f t="shared" si="398"/>
        <v>46335</v>
      </c>
      <c r="K3428" s="203" t="s">
        <v>7208</v>
      </c>
      <c r="L3428" s="204">
        <v>9000</v>
      </c>
      <c r="M3428" s="204">
        <v>9280</v>
      </c>
      <c r="N3428" s="204">
        <f t="shared" si="399"/>
        <v>9280</v>
      </c>
      <c r="O3428" s="354">
        <f>M3428-N3428</f>
        <v>0</v>
      </c>
      <c r="P3428" s="204" t="e">
        <f t="shared" si="400"/>
        <v>#N/A</v>
      </c>
      <c r="Q3428" s="586" t="e">
        <f t="shared" si="401"/>
        <v>#N/A</v>
      </c>
      <c r="KL3428" s="961"/>
      <c r="BJG3428" s="303">
        <v>4280</v>
      </c>
      <c r="BKV3428" s="303">
        <v>5000</v>
      </c>
    </row>
    <row r="3429" spans="2:298 1600:1931" ht="45" customHeight="1">
      <c r="B3429" s="203">
        <v>5714400228</v>
      </c>
      <c r="C3429" s="203" t="str">
        <f>VLOOKUP(B3429,'效期天數(2025.1126更新)'!B:C,2,FALSE)</f>
        <v>AMY-A</v>
      </c>
      <c r="D3429" s="203">
        <f>VLOOKUP(B3429,'效期天數(2025.1126更新)'!B:E,4,0)</f>
        <v>300</v>
      </c>
      <c r="E3429" s="204" t="e">
        <f>VLOOKUP(F3429,'帳庫存(20260119  00點更新)'!C:I,7,0)</f>
        <v>#N/A</v>
      </c>
      <c r="F3429" s="296">
        <v>22826061</v>
      </c>
      <c r="G3429" s="295">
        <v>46055</v>
      </c>
      <c r="H3429" s="546" t="s">
        <v>7906</v>
      </c>
      <c r="J3429" s="352">
        <f t="shared" si="398"/>
        <v>46355</v>
      </c>
      <c r="K3429" s="203" t="s">
        <v>7807</v>
      </c>
      <c r="L3429" s="204">
        <v>9000</v>
      </c>
      <c r="M3429" s="204">
        <v>9000</v>
      </c>
      <c r="N3429" s="204">
        <f t="shared" si="399"/>
        <v>9810</v>
      </c>
      <c r="O3429" s="354">
        <f>M3429-N3429+JJ3429</f>
        <v>0</v>
      </c>
      <c r="P3429" s="204" t="e">
        <f t="shared" si="400"/>
        <v>#N/A</v>
      </c>
      <c r="Q3429" s="586" t="e">
        <f t="shared" si="401"/>
        <v>#N/A</v>
      </c>
      <c r="JJ3429" s="360">
        <v>810</v>
      </c>
      <c r="KL3429" s="961"/>
      <c r="BJP3429" s="303">
        <v>8000</v>
      </c>
      <c r="BJS3429" s="303">
        <v>1000</v>
      </c>
      <c r="BLB3429" s="303">
        <v>810</v>
      </c>
    </row>
    <row r="3430" spans="2:298 1600:1931" ht="45" customHeight="1">
      <c r="B3430" s="203">
        <v>5714400228</v>
      </c>
      <c r="C3430" s="203" t="str">
        <f>VLOOKUP(B3430,'效期天數(2025.1126更新)'!B:C,2,FALSE)</f>
        <v>AMY-A</v>
      </c>
      <c r="D3430" s="203">
        <f>VLOOKUP(B3430,'效期天數(2025.1126更新)'!B:E,4,0)</f>
        <v>300</v>
      </c>
      <c r="E3430" s="204" t="e">
        <f>VLOOKUP(F3430,'帳庫存(20260119  00點更新)'!C:I,7,0)</f>
        <v>#N/A</v>
      </c>
      <c r="F3430" s="296">
        <v>22826062</v>
      </c>
      <c r="G3430" s="295">
        <v>46055</v>
      </c>
      <c r="H3430" s="546" t="s">
        <v>7906</v>
      </c>
      <c r="J3430" s="352">
        <f t="shared" si="398"/>
        <v>46355</v>
      </c>
      <c r="K3430" s="203" t="s">
        <v>7807</v>
      </c>
      <c r="L3430" s="204">
        <v>9000</v>
      </c>
      <c r="M3430" s="204">
        <v>9020</v>
      </c>
      <c r="N3430" s="204">
        <f t="shared" si="399"/>
        <v>9020</v>
      </c>
      <c r="O3430" s="354">
        <f t="shared" ref="O3430:O3437" si="403">M3430-N3430</f>
        <v>0</v>
      </c>
      <c r="P3430" s="204" t="e">
        <f t="shared" si="400"/>
        <v>#N/A</v>
      </c>
      <c r="Q3430" s="586" t="e">
        <f t="shared" si="401"/>
        <v>#N/A</v>
      </c>
      <c r="KL3430" s="961"/>
      <c r="BJS3430" s="303">
        <v>9020</v>
      </c>
    </row>
    <row r="3431" spans="2:298 1600:1931" ht="45" customHeight="1">
      <c r="B3431" s="203">
        <v>5714400228</v>
      </c>
      <c r="C3431" s="203" t="str">
        <f>VLOOKUP(B3431,'效期天數(2025.1126更新)'!B:C,2,FALSE)</f>
        <v>AMY-A</v>
      </c>
      <c r="D3431" s="203">
        <f>VLOOKUP(B3431,'效期天數(2025.1126更新)'!B:E,4,0)</f>
        <v>300</v>
      </c>
      <c r="E3431" s="204" t="e">
        <f>VLOOKUP(F3431,'帳庫存(20260119  00點更新)'!C:I,7,0)</f>
        <v>#N/A</v>
      </c>
      <c r="F3431" s="296">
        <v>22826063</v>
      </c>
      <c r="G3431" s="295">
        <v>46055</v>
      </c>
      <c r="H3431" s="546" t="s">
        <v>7906</v>
      </c>
      <c r="J3431" s="352">
        <f t="shared" si="398"/>
        <v>46355</v>
      </c>
      <c r="K3431" s="203" t="s">
        <v>7807</v>
      </c>
      <c r="L3431" s="204">
        <v>9000</v>
      </c>
      <c r="M3431" s="204">
        <v>9020</v>
      </c>
      <c r="N3431" s="204">
        <f t="shared" si="399"/>
        <v>9020</v>
      </c>
      <c r="O3431" s="354">
        <f t="shared" si="403"/>
        <v>0</v>
      </c>
      <c r="P3431" s="204" t="e">
        <f t="shared" si="400"/>
        <v>#N/A</v>
      </c>
      <c r="Q3431" s="586" t="e">
        <f t="shared" si="401"/>
        <v>#N/A</v>
      </c>
      <c r="KL3431" s="961"/>
      <c r="BJW3431" s="303">
        <v>8000</v>
      </c>
      <c r="BLB3431" s="303">
        <v>1020</v>
      </c>
    </row>
    <row r="3432" spans="2:298 1600:1931" ht="45" customHeight="1">
      <c r="B3432" s="203">
        <v>5714400228</v>
      </c>
      <c r="C3432" s="203" t="str">
        <f>VLOOKUP(B3432,'效期天數(2025.1126更新)'!B:C,2,FALSE)</f>
        <v>AMY-A</v>
      </c>
      <c r="D3432" s="203">
        <f>VLOOKUP(B3432,'效期天數(2025.1126更新)'!B:E,4,0)</f>
        <v>300</v>
      </c>
      <c r="E3432" s="204" t="e">
        <f>VLOOKUP(F3432,'帳庫存(20260119  00點更新)'!C:I,7,0)</f>
        <v>#N/A</v>
      </c>
      <c r="F3432" s="296">
        <v>22826064</v>
      </c>
      <c r="G3432" s="295">
        <v>46055</v>
      </c>
      <c r="H3432" s="546" t="s">
        <v>7906</v>
      </c>
      <c r="J3432" s="352">
        <f t="shared" si="398"/>
        <v>46355</v>
      </c>
      <c r="K3432" s="203" t="s">
        <v>7807</v>
      </c>
      <c r="L3432" s="204">
        <v>9000</v>
      </c>
      <c r="M3432" s="204">
        <v>9010</v>
      </c>
      <c r="N3432" s="204">
        <f t="shared" si="399"/>
        <v>9010</v>
      </c>
      <c r="O3432" s="354">
        <f t="shared" si="403"/>
        <v>0</v>
      </c>
      <c r="P3432" s="204" t="e">
        <f t="shared" si="400"/>
        <v>#N/A</v>
      </c>
      <c r="Q3432" s="586" t="e">
        <f t="shared" si="401"/>
        <v>#N/A</v>
      </c>
      <c r="KL3432" s="961"/>
      <c r="BKO3432" s="303">
        <v>7000</v>
      </c>
      <c r="BLB3432" s="303">
        <v>2010</v>
      </c>
    </row>
    <row r="3433" spans="2:298 1600:1931" ht="45" customHeight="1">
      <c r="B3433" s="203">
        <v>5714400228</v>
      </c>
      <c r="C3433" s="203" t="str">
        <f>VLOOKUP(B3433,'效期天數(2025.1126更新)'!B:C,2,FALSE)</f>
        <v>AMY-A</v>
      </c>
      <c r="D3433" s="203">
        <f>VLOOKUP(B3433,'效期天數(2025.1126更新)'!B:E,4,0)</f>
        <v>300</v>
      </c>
      <c r="E3433" s="204" t="e">
        <f>VLOOKUP(F3433,'帳庫存(20260119  00點更新)'!C:I,7,0)</f>
        <v>#N/A</v>
      </c>
      <c r="F3433" s="296">
        <v>22826071</v>
      </c>
      <c r="G3433" s="295">
        <v>46062</v>
      </c>
      <c r="H3433" s="912" t="s">
        <v>8036</v>
      </c>
      <c r="J3433" s="352">
        <f t="shared" si="398"/>
        <v>46362</v>
      </c>
      <c r="K3433" s="203" t="s">
        <v>7922</v>
      </c>
      <c r="L3433" s="204">
        <v>9000</v>
      </c>
      <c r="M3433" s="204">
        <v>9210</v>
      </c>
      <c r="N3433" s="204">
        <f t="shared" si="399"/>
        <v>9210</v>
      </c>
      <c r="O3433" s="354">
        <f t="shared" si="403"/>
        <v>0</v>
      </c>
      <c r="P3433" s="204" t="e">
        <f t="shared" si="400"/>
        <v>#N/A</v>
      </c>
      <c r="Q3433" s="586" t="e">
        <f t="shared" si="401"/>
        <v>#N/A</v>
      </c>
      <c r="KL3433" s="961"/>
      <c r="BLB3433" s="303">
        <v>6210</v>
      </c>
      <c r="BLH3433" s="303">
        <v>3000</v>
      </c>
    </row>
    <row r="3434" spans="2:298 1600:1931" ht="45" customHeight="1">
      <c r="B3434" s="203">
        <v>5714400228</v>
      </c>
      <c r="C3434" s="203" t="str">
        <f>VLOOKUP(B3434,'效期天數(2025.1126更新)'!B:C,2,FALSE)</f>
        <v>AMY-A</v>
      </c>
      <c r="D3434" s="203">
        <f>VLOOKUP(B3434,'效期天數(2025.1126更新)'!B:E,4,0)</f>
        <v>300</v>
      </c>
      <c r="E3434" s="204" t="e">
        <f>VLOOKUP(F3434,'帳庫存(20260119  00點更新)'!C:I,7,0)</f>
        <v>#N/A</v>
      </c>
      <c r="F3434" s="296">
        <v>22826072</v>
      </c>
      <c r="G3434" s="295">
        <v>46062</v>
      </c>
      <c r="H3434" s="912" t="s">
        <v>8036</v>
      </c>
      <c r="J3434" s="352">
        <f t="shared" si="398"/>
        <v>46362</v>
      </c>
      <c r="K3434" s="203" t="s">
        <v>7922</v>
      </c>
      <c r="L3434" s="204">
        <v>9000</v>
      </c>
      <c r="M3434" s="204">
        <v>9030</v>
      </c>
      <c r="N3434" s="204">
        <f t="shared" si="399"/>
        <v>9030</v>
      </c>
      <c r="O3434" s="354">
        <f t="shared" si="403"/>
        <v>0</v>
      </c>
      <c r="P3434" s="204" t="e">
        <f t="shared" si="400"/>
        <v>#N/A</v>
      </c>
      <c r="Q3434" s="586" t="e">
        <f t="shared" si="401"/>
        <v>#N/A</v>
      </c>
      <c r="KL3434" s="961"/>
      <c r="BLH3434" s="303">
        <v>7000</v>
      </c>
      <c r="BLP3434" s="303">
        <v>2030</v>
      </c>
    </row>
    <row r="3435" spans="2:298 1600:1931" ht="45" customHeight="1">
      <c r="B3435" s="203">
        <v>5714400228</v>
      </c>
      <c r="C3435" s="203" t="str">
        <f>VLOOKUP(B3435,'效期天數(2025.1126更新)'!B:C,2,FALSE)</f>
        <v>AMY-A</v>
      </c>
      <c r="D3435" s="203">
        <f>VLOOKUP(B3435,'效期天數(2025.1126更新)'!B:E,4,0)</f>
        <v>300</v>
      </c>
      <c r="E3435" s="204" t="e">
        <f>VLOOKUP(F3435,'帳庫存(20260119  00點更新)'!C:I,7,0)</f>
        <v>#N/A</v>
      </c>
      <c r="F3435" s="296">
        <v>22826073</v>
      </c>
      <c r="G3435" s="295">
        <v>46062</v>
      </c>
      <c r="H3435" s="912" t="s">
        <v>8036</v>
      </c>
      <c r="J3435" s="352">
        <f t="shared" si="398"/>
        <v>46362</v>
      </c>
      <c r="K3435" s="203" t="s">
        <v>7922</v>
      </c>
      <c r="L3435" s="204">
        <v>9000</v>
      </c>
      <c r="M3435" s="204">
        <v>9180</v>
      </c>
      <c r="N3435" s="204">
        <f t="shared" si="399"/>
        <v>9180</v>
      </c>
      <c r="O3435" s="354">
        <f t="shared" si="403"/>
        <v>0</v>
      </c>
      <c r="P3435" s="204" t="e">
        <f t="shared" si="400"/>
        <v>#N/A</v>
      </c>
      <c r="Q3435" s="586" t="e">
        <f t="shared" si="401"/>
        <v>#N/A</v>
      </c>
      <c r="KL3435" s="961"/>
      <c r="BLI3435" s="303">
        <v>9180</v>
      </c>
    </row>
    <row r="3436" spans="2:298 1600:1931" ht="45" customHeight="1">
      <c r="B3436" s="203">
        <v>5714400228</v>
      </c>
      <c r="C3436" s="203" t="str">
        <f>VLOOKUP(B3436,'效期天數(2025.1126更新)'!B:C,2,FALSE)</f>
        <v>AMY-A</v>
      </c>
      <c r="D3436" s="203">
        <f>VLOOKUP(B3436,'效期天數(2025.1126更新)'!B:E,4,0)</f>
        <v>300</v>
      </c>
      <c r="E3436" s="204" t="e">
        <f>VLOOKUP(F3436,'帳庫存(20260119  00點更新)'!C:I,7,0)</f>
        <v>#N/A</v>
      </c>
      <c r="F3436" s="296">
        <v>22826074</v>
      </c>
      <c r="G3436" s="295">
        <v>46062</v>
      </c>
      <c r="H3436" s="912" t="s">
        <v>8036</v>
      </c>
      <c r="J3436" s="352">
        <f t="shared" si="398"/>
        <v>46362</v>
      </c>
      <c r="K3436" s="203" t="s">
        <v>7922</v>
      </c>
      <c r="L3436" s="204">
        <v>9000</v>
      </c>
      <c r="M3436" s="204">
        <v>9210</v>
      </c>
      <c r="N3436" s="204">
        <f t="shared" si="399"/>
        <v>9210</v>
      </c>
      <c r="O3436" s="354">
        <f t="shared" si="403"/>
        <v>0</v>
      </c>
      <c r="P3436" s="204" t="e">
        <f t="shared" si="400"/>
        <v>#N/A</v>
      </c>
      <c r="Q3436" s="586" t="e">
        <f t="shared" si="401"/>
        <v>#N/A</v>
      </c>
      <c r="KL3436" s="961"/>
      <c r="BLL3436" s="303">
        <v>7000</v>
      </c>
      <c r="BLP3436" s="303">
        <v>2210</v>
      </c>
    </row>
    <row r="3437" spans="2:298 1600:1931" ht="45" customHeight="1">
      <c r="B3437" s="203">
        <v>5714400228</v>
      </c>
      <c r="C3437" s="203" t="str">
        <f>VLOOKUP(B3437,'效期天數(2025.1126更新)'!B:C,2,FALSE)</f>
        <v>AMY-A</v>
      </c>
      <c r="D3437" s="203">
        <f>VLOOKUP(B3437,'效期天數(2025.1126更新)'!B:E,4,0)</f>
        <v>300</v>
      </c>
      <c r="E3437" s="204" t="e">
        <f>VLOOKUP(F3437,'帳庫存(20260119  00點更新)'!C:I,7,0)</f>
        <v>#N/A</v>
      </c>
      <c r="F3437" s="296">
        <v>22826091</v>
      </c>
      <c r="G3437" s="295">
        <v>46076</v>
      </c>
      <c r="H3437" s="530" t="s">
        <v>8207</v>
      </c>
      <c r="J3437" s="352">
        <f t="shared" si="398"/>
        <v>46376</v>
      </c>
      <c r="K3437" s="203" t="s">
        <v>8053</v>
      </c>
      <c r="L3437" s="204">
        <v>9000</v>
      </c>
      <c r="M3437" s="344">
        <v>9030</v>
      </c>
      <c r="N3437" s="204">
        <f t="shared" si="399"/>
        <v>9030</v>
      </c>
      <c r="O3437" s="354">
        <f t="shared" si="403"/>
        <v>0</v>
      </c>
      <c r="P3437" s="204" t="e">
        <f t="shared" si="400"/>
        <v>#N/A</v>
      </c>
      <c r="Q3437" s="586" t="e">
        <f t="shared" si="401"/>
        <v>#N/A</v>
      </c>
      <c r="KL3437" s="961"/>
      <c r="BLP3437" s="303">
        <v>5000</v>
      </c>
      <c r="BMB3437" s="303">
        <v>4030</v>
      </c>
    </row>
    <row r="3438" spans="2:298 1600:1931" ht="45" customHeight="1">
      <c r="B3438" s="203">
        <v>5714400228</v>
      </c>
      <c r="C3438" s="203" t="str">
        <f>VLOOKUP(B3438,'效期天數(2025.1126更新)'!B:C,2,FALSE)</f>
        <v>AMY-A</v>
      </c>
      <c r="D3438" s="203">
        <f>VLOOKUP(B3438,'效期天數(2025.1126更新)'!B:E,4,0)</f>
        <v>300</v>
      </c>
      <c r="E3438" s="204" t="e">
        <f>VLOOKUP(F3438,'帳庫存(20260119  00點更新)'!C:I,7,0)</f>
        <v>#N/A</v>
      </c>
      <c r="F3438" s="296">
        <v>22826092</v>
      </c>
      <c r="G3438" s="295">
        <v>46076</v>
      </c>
      <c r="H3438" s="530" t="s">
        <v>8207</v>
      </c>
      <c r="J3438" s="352">
        <f t="shared" si="398"/>
        <v>46376</v>
      </c>
      <c r="K3438" s="203" t="s">
        <v>8053</v>
      </c>
      <c r="L3438" s="204">
        <v>9000</v>
      </c>
      <c r="M3438" s="344">
        <v>9020</v>
      </c>
      <c r="N3438" s="204">
        <f t="shared" si="399"/>
        <v>9020</v>
      </c>
      <c r="O3438" s="354">
        <f>M3438-N3438+KE3438</f>
        <v>580</v>
      </c>
      <c r="P3438" s="204" t="e">
        <f t="shared" ref="P3438:P3440" si="404">IF(O3438=E3438,TRUE,FALSE)</f>
        <v>#N/A</v>
      </c>
      <c r="Q3438" s="586" t="e">
        <f t="shared" si="401"/>
        <v>#N/A</v>
      </c>
      <c r="KE3438" s="360">
        <v>580</v>
      </c>
      <c r="KL3438" s="961"/>
      <c r="BLV3438" s="303">
        <v>7000</v>
      </c>
      <c r="BMB3438" s="303">
        <v>2020</v>
      </c>
    </row>
    <row r="3439" spans="2:298 1600:1931" ht="45" customHeight="1">
      <c r="B3439" s="203">
        <v>5714400228</v>
      </c>
      <c r="C3439" s="203" t="str">
        <f>VLOOKUP(B3439,'效期天數(2025.1126更新)'!B:C,2,FALSE)</f>
        <v>AMY-A</v>
      </c>
      <c r="D3439" s="203">
        <f>VLOOKUP(B3439,'效期天數(2025.1126更新)'!B:E,4,0)</f>
        <v>300</v>
      </c>
      <c r="E3439" s="204" t="e">
        <f>VLOOKUP(F3439,'帳庫存(20260119  00點更新)'!C:I,7,0)</f>
        <v>#N/A</v>
      </c>
      <c r="F3439" s="296">
        <v>22826093</v>
      </c>
      <c r="G3439" s="295">
        <v>46076</v>
      </c>
      <c r="H3439" s="530" t="s">
        <v>8207</v>
      </c>
      <c r="J3439" s="352">
        <f t="shared" si="398"/>
        <v>46376</v>
      </c>
      <c r="K3439" s="203" t="s">
        <v>8053</v>
      </c>
      <c r="L3439" s="204">
        <v>9000</v>
      </c>
      <c r="M3439" s="344">
        <v>9020</v>
      </c>
      <c r="N3439" s="204">
        <f t="shared" si="399"/>
        <v>9020</v>
      </c>
      <c r="O3439" s="354">
        <f t="shared" ref="O3439:O3444" si="405">M3439-N3439</f>
        <v>0</v>
      </c>
      <c r="P3439" s="204" t="e">
        <f t="shared" si="404"/>
        <v>#N/A</v>
      </c>
      <c r="Q3439" s="586" t="e">
        <f t="shared" si="401"/>
        <v>#N/A</v>
      </c>
      <c r="KL3439" s="961"/>
      <c r="BMB3439" s="303">
        <v>4000</v>
      </c>
      <c r="BMK3439" s="303">
        <v>2000</v>
      </c>
      <c r="BMM3439" s="303">
        <v>3020</v>
      </c>
    </row>
    <row r="3440" spans="2:298 1600:1931" ht="45" customHeight="1">
      <c r="B3440" s="203">
        <v>5714400228</v>
      </c>
      <c r="C3440" s="203" t="str">
        <f>VLOOKUP(B3440,'效期天數(2025.1126更新)'!B:C,2,FALSE)</f>
        <v>AMY-A</v>
      </c>
      <c r="D3440" s="203">
        <f>VLOOKUP(B3440,'效期天數(2025.1126更新)'!B:E,4,0)</f>
        <v>300</v>
      </c>
      <c r="E3440" s="204" t="e">
        <f>VLOOKUP(F3440,'帳庫存(20260119  00點更新)'!C:I,7,0)</f>
        <v>#N/A</v>
      </c>
      <c r="F3440" s="296">
        <v>22826094</v>
      </c>
      <c r="G3440" s="295">
        <v>46076</v>
      </c>
      <c r="H3440" s="530" t="s">
        <v>8207</v>
      </c>
      <c r="J3440" s="352">
        <f t="shared" si="398"/>
        <v>46376</v>
      </c>
      <c r="K3440" s="203" t="s">
        <v>8053</v>
      </c>
      <c r="L3440" s="204">
        <v>9000</v>
      </c>
      <c r="M3440" s="344">
        <v>9030</v>
      </c>
      <c r="N3440" s="204">
        <f t="shared" si="399"/>
        <v>9030</v>
      </c>
      <c r="O3440" s="354">
        <f t="shared" si="405"/>
        <v>0</v>
      </c>
      <c r="P3440" s="204" t="e">
        <f t="shared" si="404"/>
        <v>#N/A</v>
      </c>
      <c r="Q3440" s="586" t="e">
        <f t="shared" si="401"/>
        <v>#N/A</v>
      </c>
      <c r="KL3440" s="961"/>
      <c r="BMM3440" s="303">
        <v>7000</v>
      </c>
      <c r="BMR3440" s="303">
        <v>2030</v>
      </c>
    </row>
    <row r="3441" spans="2:317 1708:1922" ht="45" customHeight="1">
      <c r="B3441" s="203">
        <v>5714400228</v>
      </c>
      <c r="C3441" s="203" t="str">
        <f>VLOOKUP(B3441,'效期天數(2025.1126更新)'!B:C,2,FALSE)</f>
        <v>AMY-A</v>
      </c>
      <c r="D3441" s="203">
        <f>VLOOKUP(B3441,'效期天數(2025.1126更新)'!B:E,4,0)</f>
        <v>300</v>
      </c>
      <c r="E3441" s="204" t="e">
        <f>VLOOKUP(F3441,'帳庫存(20260119  00點更新)'!C:I,7,0)</f>
        <v>#N/A</v>
      </c>
      <c r="F3441" s="296">
        <v>22826111</v>
      </c>
      <c r="G3441" s="295">
        <v>46090</v>
      </c>
      <c r="H3441" s="531" t="s">
        <v>8438</v>
      </c>
      <c r="J3441" s="352">
        <f t="shared" si="398"/>
        <v>46390</v>
      </c>
      <c r="K3441" s="203" t="s">
        <v>8270</v>
      </c>
      <c r="L3441" s="204">
        <v>9000</v>
      </c>
      <c r="M3441" s="204">
        <v>9270</v>
      </c>
      <c r="N3441" s="204">
        <f t="shared" si="399"/>
        <v>9270</v>
      </c>
      <c r="O3441" s="354">
        <f t="shared" si="405"/>
        <v>0</v>
      </c>
      <c r="KL3441" s="961"/>
      <c r="BMR3441" s="303">
        <v>6000</v>
      </c>
      <c r="BMS3441" s="303">
        <v>3000</v>
      </c>
      <c r="BNM3441" s="303">
        <v>270</v>
      </c>
    </row>
    <row r="3442" spans="2:317 1708:1922" ht="45" customHeight="1">
      <c r="B3442" s="203">
        <v>5714400228</v>
      </c>
      <c r="C3442" s="203" t="str">
        <f>VLOOKUP(B3442,'效期天數(2025.1126更新)'!B:C,2,FALSE)</f>
        <v>AMY-A</v>
      </c>
      <c r="D3442" s="203">
        <f>VLOOKUP(B3442,'效期天數(2025.1126更新)'!B:E,4,0)</f>
        <v>300</v>
      </c>
      <c r="E3442" s="204" t="e">
        <f>VLOOKUP(F3442,'帳庫存(20260119  00點更新)'!C:I,7,0)</f>
        <v>#N/A</v>
      </c>
      <c r="F3442" s="296">
        <v>22826112</v>
      </c>
      <c r="G3442" s="295">
        <v>46090</v>
      </c>
      <c r="H3442" s="531" t="s">
        <v>8438</v>
      </c>
      <c r="J3442" s="352">
        <f t="shared" si="398"/>
        <v>46390</v>
      </c>
      <c r="K3442" s="203" t="s">
        <v>8270</v>
      </c>
      <c r="L3442" s="204">
        <v>9000</v>
      </c>
      <c r="M3442" s="204">
        <v>9310</v>
      </c>
      <c r="N3442" s="204">
        <f t="shared" si="399"/>
        <v>9310</v>
      </c>
      <c r="O3442" s="354">
        <f t="shared" si="405"/>
        <v>0</v>
      </c>
      <c r="KL3442" s="961"/>
      <c r="BMS3442" s="303">
        <v>7000</v>
      </c>
      <c r="BNM3442" s="303">
        <v>2310</v>
      </c>
    </row>
    <row r="3443" spans="2:317 1708:1922" ht="45" customHeight="1">
      <c r="B3443" s="203">
        <v>5714400228</v>
      </c>
      <c r="C3443" s="203" t="str">
        <f>VLOOKUP(B3443,'效期天數(2025.1126更新)'!B:C,2,FALSE)</f>
        <v>AMY-A</v>
      </c>
      <c r="D3443" s="203">
        <f>VLOOKUP(B3443,'效期天數(2025.1126更新)'!B:E,4,0)</f>
        <v>300</v>
      </c>
      <c r="E3443" s="204" t="e">
        <f>VLOOKUP(F3443,'帳庫存(20260119  00點更新)'!C:I,7,0)</f>
        <v>#N/A</v>
      </c>
      <c r="F3443" s="296">
        <v>22826113</v>
      </c>
      <c r="G3443" s="295">
        <v>46090</v>
      </c>
      <c r="H3443" s="531" t="s">
        <v>8438</v>
      </c>
      <c r="J3443" s="352">
        <f t="shared" si="398"/>
        <v>46390</v>
      </c>
      <c r="K3443" s="203" t="s">
        <v>8270</v>
      </c>
      <c r="L3443" s="204">
        <v>9000</v>
      </c>
      <c r="M3443" s="204">
        <v>9280</v>
      </c>
      <c r="N3443" s="204">
        <f t="shared" si="399"/>
        <v>9280</v>
      </c>
      <c r="O3443" s="354">
        <f t="shared" si="405"/>
        <v>0</v>
      </c>
      <c r="KL3443" s="961"/>
      <c r="BNA3443" s="303">
        <v>6000</v>
      </c>
      <c r="BNT3443" s="303">
        <v>2000</v>
      </c>
      <c r="BUX3443" s="303">
        <v>1280</v>
      </c>
    </row>
    <row r="3444" spans="2:317 1708:1922" ht="45" customHeight="1">
      <c r="B3444" s="203">
        <v>5714400228</v>
      </c>
      <c r="C3444" s="203" t="str">
        <f>VLOOKUP(B3444,'效期天數(2025.1126更新)'!B:C,2,FALSE)</f>
        <v>AMY-A</v>
      </c>
      <c r="D3444" s="203">
        <f>VLOOKUP(B3444,'效期天數(2025.1126更新)'!B:E,4,0)</f>
        <v>300</v>
      </c>
      <c r="E3444" s="204" t="e">
        <f>VLOOKUP(F3444,'帳庫存(20260119  00點更新)'!C:I,7,0)</f>
        <v>#N/A</v>
      </c>
      <c r="F3444" s="296">
        <v>22826114</v>
      </c>
      <c r="G3444" s="295">
        <v>46090</v>
      </c>
      <c r="H3444" s="531" t="s">
        <v>8438</v>
      </c>
      <c r="J3444" s="352">
        <f t="shared" si="398"/>
        <v>46390</v>
      </c>
      <c r="K3444" s="203" t="s">
        <v>8270</v>
      </c>
      <c r="L3444" s="204">
        <v>9000</v>
      </c>
      <c r="M3444" s="204">
        <v>9280</v>
      </c>
      <c r="N3444" s="204">
        <f t="shared" si="399"/>
        <v>9280</v>
      </c>
      <c r="O3444" s="354">
        <f t="shared" si="405"/>
        <v>0</v>
      </c>
      <c r="KL3444" s="961"/>
      <c r="BNB3444" s="303">
        <v>9000</v>
      </c>
      <c r="BUX3444" s="303">
        <v>280</v>
      </c>
    </row>
    <row r="3445" spans="2:317 1708:1922" ht="45" customHeight="1">
      <c r="B3445" s="203">
        <v>5714400228</v>
      </c>
      <c r="C3445" s="203" t="str">
        <f>VLOOKUP(B3445,'效期天數(2025.1126更新)'!B:C,2,FALSE)</f>
        <v>AMY-A</v>
      </c>
      <c r="D3445" s="203">
        <f>VLOOKUP(B3445,'效期天數(2025.1126更新)'!B:E,4,0)</f>
        <v>300</v>
      </c>
      <c r="E3445" s="204" t="e">
        <f>VLOOKUP(F3445,'帳庫存(20260119  00點更新)'!C:I,7,0)</f>
        <v>#N/A</v>
      </c>
      <c r="F3445" s="296">
        <v>22826121</v>
      </c>
      <c r="G3445" s="295">
        <v>46097</v>
      </c>
      <c r="H3445" s="912" t="s">
        <v>8499</v>
      </c>
      <c r="J3445" s="352">
        <f t="shared" si="398"/>
        <v>46397</v>
      </c>
      <c r="K3445" s="203" t="s">
        <v>8412</v>
      </c>
      <c r="L3445" s="204">
        <v>9000</v>
      </c>
      <c r="M3445" s="204">
        <v>9390</v>
      </c>
      <c r="N3445" s="204">
        <f t="shared" si="399"/>
        <v>9780</v>
      </c>
      <c r="O3445" s="354">
        <f>M3445-N3445+KZ3445</f>
        <v>0</v>
      </c>
      <c r="KL3445" s="961"/>
      <c r="KZ3445" s="651">
        <v>390</v>
      </c>
      <c r="BNP3445" s="303">
        <v>7000</v>
      </c>
      <c r="BNQ3445" s="303">
        <v>2000</v>
      </c>
      <c r="BOD3445" s="303">
        <v>390</v>
      </c>
      <c r="BPT3445" s="303">
        <v>390</v>
      </c>
    </row>
    <row r="3446" spans="2:317 1708:1922" ht="45" customHeight="1">
      <c r="B3446" s="203">
        <v>5714400228</v>
      </c>
      <c r="C3446" s="203" t="str">
        <f>VLOOKUP(B3446,'效期天數(2025.1126更新)'!B:C,2,FALSE)</f>
        <v>AMY-A</v>
      </c>
      <c r="D3446" s="203">
        <f>VLOOKUP(B3446,'效期天數(2025.1126更新)'!B:E,4,0)</f>
        <v>300</v>
      </c>
      <c r="E3446" s="204" t="e">
        <f>VLOOKUP(F3446,'帳庫存(20260119  00點更新)'!C:I,7,0)</f>
        <v>#N/A</v>
      </c>
      <c r="F3446" s="296">
        <v>22826122</v>
      </c>
      <c r="G3446" s="295">
        <v>46097</v>
      </c>
      <c r="H3446" s="912" t="s">
        <v>8499</v>
      </c>
      <c r="J3446" s="352">
        <f t="shared" si="398"/>
        <v>46397</v>
      </c>
      <c r="K3446" s="203" t="s">
        <v>8412</v>
      </c>
      <c r="L3446" s="204">
        <v>9000</v>
      </c>
      <c r="M3446" s="204">
        <v>9300</v>
      </c>
      <c r="N3446" s="204">
        <f t="shared" si="399"/>
        <v>9600</v>
      </c>
      <c r="O3446" s="354">
        <f>M3446-N3446+KZ3446</f>
        <v>0</v>
      </c>
      <c r="KL3446" s="961"/>
      <c r="KZ3446" s="651">
        <v>300</v>
      </c>
      <c r="BNQ3446" s="303">
        <v>8000</v>
      </c>
      <c r="BOD3446" s="303">
        <v>1300</v>
      </c>
      <c r="BPT3446" s="303">
        <v>300</v>
      </c>
    </row>
    <row r="3447" spans="2:317 1708:1922" ht="45" customHeight="1">
      <c r="B3447" s="203">
        <v>5714400228</v>
      </c>
      <c r="C3447" s="203" t="str">
        <f>VLOOKUP(B3447,'效期天數(2025.1126更新)'!B:C,2,FALSE)</f>
        <v>AMY-A</v>
      </c>
      <c r="D3447" s="203">
        <f>VLOOKUP(B3447,'效期天數(2025.1126更新)'!B:E,4,0)</f>
        <v>300</v>
      </c>
      <c r="E3447" s="204" t="e">
        <f>VLOOKUP(F3447,'帳庫存(20260119  00點更新)'!C:I,7,0)</f>
        <v>#N/A</v>
      </c>
      <c r="F3447" s="296">
        <v>22826123</v>
      </c>
      <c r="G3447" s="295">
        <v>46097</v>
      </c>
      <c r="H3447" s="912" t="s">
        <v>8499</v>
      </c>
      <c r="J3447" s="352">
        <f t="shared" si="398"/>
        <v>46397</v>
      </c>
      <c r="K3447" s="203" t="s">
        <v>8412</v>
      </c>
      <c r="L3447" s="204">
        <v>9000</v>
      </c>
      <c r="M3447" s="204">
        <v>9240</v>
      </c>
      <c r="N3447" s="204">
        <f t="shared" si="399"/>
        <v>9480</v>
      </c>
      <c r="O3447" s="354">
        <f>M3447-N3447+KZ3447</f>
        <v>0</v>
      </c>
      <c r="KL3447" s="961"/>
      <c r="KZ3447" s="651">
        <v>240</v>
      </c>
      <c r="BNY3447" s="303">
        <v>5000</v>
      </c>
      <c r="BOD3447" s="303">
        <v>4240</v>
      </c>
      <c r="BPT3447" s="303">
        <v>240</v>
      </c>
    </row>
    <row r="3448" spans="2:317 1708:1922" ht="45" customHeight="1">
      <c r="B3448" s="203">
        <v>5714400228</v>
      </c>
      <c r="C3448" s="203" t="str">
        <f>VLOOKUP(B3448,'效期天數(2025.1126更新)'!B:C,2,FALSE)</f>
        <v>AMY-A</v>
      </c>
      <c r="D3448" s="203">
        <f>VLOOKUP(B3448,'效期天數(2025.1126更新)'!B:E,4,0)</f>
        <v>300</v>
      </c>
      <c r="E3448" s="204" t="e">
        <f>VLOOKUP(F3448,'帳庫存(20260119  00點更新)'!C:I,7,0)</f>
        <v>#N/A</v>
      </c>
      <c r="F3448" s="296">
        <v>22826124</v>
      </c>
      <c r="G3448" s="295">
        <v>46097</v>
      </c>
      <c r="H3448" s="912" t="s">
        <v>8499</v>
      </c>
      <c r="J3448" s="352">
        <f t="shared" si="398"/>
        <v>46397</v>
      </c>
      <c r="K3448" s="203" t="s">
        <v>8412</v>
      </c>
      <c r="L3448" s="204">
        <v>9000</v>
      </c>
      <c r="M3448" s="204">
        <v>9300</v>
      </c>
      <c r="N3448" s="204">
        <f t="shared" si="399"/>
        <v>10600</v>
      </c>
      <c r="O3448" s="354">
        <f>M3448-N3448+KZ3448</f>
        <v>0</v>
      </c>
      <c r="KL3448" s="961"/>
      <c r="KZ3448" s="651">
        <v>1300</v>
      </c>
      <c r="BOD3448" s="303">
        <v>5300</v>
      </c>
      <c r="BPB3448" s="303">
        <v>2000</v>
      </c>
      <c r="BPT3448" s="303">
        <v>3300</v>
      </c>
    </row>
    <row r="3449" spans="2:317 1708:1922" ht="45" customHeight="1">
      <c r="B3449" s="203">
        <v>5714400228</v>
      </c>
      <c r="C3449" s="203" t="str">
        <f>VLOOKUP(B3449,'效期天數(2025.1126更新)'!B:C,2,FALSE)</f>
        <v>AMY-A</v>
      </c>
      <c r="D3449" s="203">
        <f>VLOOKUP(B3449,'效期天數(2025.1126更新)'!B:E,4,0)</f>
        <v>300</v>
      </c>
      <c r="E3449" s="204" t="e">
        <f>VLOOKUP(F3449,'帳庫存(20260119  00點更新)'!C:I,7,0)</f>
        <v>#N/A</v>
      </c>
      <c r="F3449" s="296">
        <v>22826125</v>
      </c>
      <c r="G3449" s="295">
        <v>46098</v>
      </c>
      <c r="H3449" s="548" t="s">
        <v>8500</v>
      </c>
      <c r="J3449" s="352">
        <f t="shared" si="398"/>
        <v>46398</v>
      </c>
      <c r="K3449" s="203" t="s">
        <v>8424</v>
      </c>
      <c r="L3449" s="204">
        <v>9000</v>
      </c>
      <c r="M3449" s="204">
        <v>9310</v>
      </c>
      <c r="N3449" s="204">
        <f t="shared" si="399"/>
        <v>9310</v>
      </c>
      <c r="O3449" s="354">
        <f>M3449-N3449</f>
        <v>0</v>
      </c>
      <c r="KL3449" s="961"/>
      <c r="BOQ3449" s="303">
        <v>8000</v>
      </c>
      <c r="BOU3449" s="303">
        <v>1000</v>
      </c>
      <c r="BUK3449" s="303">
        <v>310</v>
      </c>
    </row>
    <row r="3450" spans="2:317 1708:1922" ht="45" customHeight="1">
      <c r="B3450" s="203">
        <v>5714400228</v>
      </c>
      <c r="C3450" s="203" t="str">
        <f>VLOOKUP(B3450,'效期天數(2025.1126更新)'!B:C,2,FALSE)</f>
        <v>AMY-A</v>
      </c>
      <c r="D3450" s="203">
        <f>VLOOKUP(B3450,'效期天數(2025.1126更新)'!B:E,4,0)</f>
        <v>300</v>
      </c>
      <c r="E3450" s="204" t="e">
        <f>VLOOKUP(F3450,'帳庫存(20260119  00點更新)'!C:I,7,0)</f>
        <v>#N/A</v>
      </c>
      <c r="F3450" s="296">
        <v>22826126</v>
      </c>
      <c r="G3450" s="295">
        <v>46098</v>
      </c>
      <c r="H3450" s="548" t="s">
        <v>8500</v>
      </c>
      <c r="J3450" s="352">
        <f t="shared" si="398"/>
        <v>46398</v>
      </c>
      <c r="K3450" s="203" t="s">
        <v>8424</v>
      </c>
      <c r="L3450" s="204">
        <v>9000</v>
      </c>
      <c r="M3450" s="204">
        <v>9270</v>
      </c>
      <c r="N3450" s="204">
        <f t="shared" si="399"/>
        <v>10270</v>
      </c>
      <c r="O3450" s="354">
        <f>M3450-N3450+LE3450</f>
        <v>0</v>
      </c>
      <c r="KL3450" s="961"/>
      <c r="LE3450" s="944">
        <v>1000</v>
      </c>
      <c r="BOR3450" s="303">
        <v>7000</v>
      </c>
      <c r="BPN3450" s="303">
        <v>2000</v>
      </c>
      <c r="BUK3450" s="303">
        <v>1270</v>
      </c>
    </row>
    <row r="3451" spans="2:317 1708:1922" ht="45" customHeight="1">
      <c r="B3451" s="203">
        <v>5714400228</v>
      </c>
      <c r="C3451" s="203" t="str">
        <f>VLOOKUP(B3451,'效期天數(2025.1126更新)'!B:C,2,FALSE)</f>
        <v>AMY-A</v>
      </c>
      <c r="D3451" s="203">
        <f>VLOOKUP(B3451,'效期天數(2025.1126更新)'!B:E,4,0)</f>
        <v>300</v>
      </c>
      <c r="E3451" s="204" t="e">
        <f>VLOOKUP(F3451,'帳庫存(20260119  00點更新)'!C:I,7,0)</f>
        <v>#N/A</v>
      </c>
      <c r="F3451" s="296">
        <v>22826127</v>
      </c>
      <c r="G3451" s="295">
        <v>46098</v>
      </c>
      <c r="H3451" s="548" t="s">
        <v>8500</v>
      </c>
      <c r="J3451" s="352">
        <f t="shared" si="398"/>
        <v>46398</v>
      </c>
      <c r="K3451" s="203" t="s">
        <v>8424</v>
      </c>
      <c r="L3451" s="204">
        <v>9000</v>
      </c>
      <c r="M3451" s="204">
        <v>9270</v>
      </c>
      <c r="N3451" s="204">
        <f t="shared" si="399"/>
        <v>9270</v>
      </c>
      <c r="O3451" s="354">
        <f t="shared" ref="O3451:O3483" si="406">M3451-N3451</f>
        <v>0</v>
      </c>
      <c r="KL3451" s="961"/>
      <c r="BOU3451" s="303">
        <v>9000</v>
      </c>
      <c r="BUK3451" s="303">
        <v>270</v>
      </c>
    </row>
    <row r="3452" spans="2:317 1708:1922" ht="45" customHeight="1">
      <c r="B3452" s="203">
        <v>5714400228</v>
      </c>
      <c r="C3452" s="203" t="str">
        <f>VLOOKUP(B3452,'效期天數(2025.1126更新)'!B:C,2,FALSE)</f>
        <v>AMY-A</v>
      </c>
      <c r="D3452" s="203">
        <f>VLOOKUP(B3452,'效期天數(2025.1126更新)'!B:E,4,0)</f>
        <v>300</v>
      </c>
      <c r="E3452" s="204" t="e">
        <f>VLOOKUP(F3452,'帳庫存(20260119  00點更新)'!C:I,7,0)</f>
        <v>#N/A</v>
      </c>
      <c r="F3452" s="296">
        <v>22826128</v>
      </c>
      <c r="G3452" s="295">
        <v>46098</v>
      </c>
      <c r="H3452" s="548" t="s">
        <v>8500</v>
      </c>
      <c r="J3452" s="352">
        <f t="shared" si="398"/>
        <v>46398</v>
      </c>
      <c r="K3452" s="203" t="s">
        <v>8424</v>
      </c>
      <c r="L3452" s="204">
        <v>9000</v>
      </c>
      <c r="M3452" s="204">
        <v>9280</v>
      </c>
      <c r="N3452" s="204">
        <f t="shared" si="399"/>
        <v>9280</v>
      </c>
      <c r="O3452" s="354">
        <f t="shared" si="406"/>
        <v>0</v>
      </c>
      <c r="KL3452" s="961"/>
      <c r="BPB3452" s="303">
        <v>6000</v>
      </c>
      <c r="BPN3452" s="303">
        <v>3000</v>
      </c>
      <c r="BUK3452" s="303">
        <v>280</v>
      </c>
    </row>
    <row r="3453" spans="2:317 1708:1922" ht="45" customHeight="1">
      <c r="B3453" s="203">
        <v>5714400228</v>
      </c>
      <c r="C3453" s="203" t="str">
        <f>VLOOKUP(B3453,'效期天數(2025.1126更新)'!B:C,2,FALSE)</f>
        <v>AMY-A</v>
      </c>
      <c r="D3453" s="203">
        <f>VLOOKUP(B3453,'效期天數(2025.1126更新)'!B:E,4,0)</f>
        <v>300</v>
      </c>
      <c r="E3453" s="204" t="e">
        <f>VLOOKUP(F3453,'帳庫存(20260119  00點更新)'!C:I,7,0)</f>
        <v>#N/A</v>
      </c>
      <c r="F3453" s="296">
        <v>22826151</v>
      </c>
      <c r="G3453" s="295">
        <v>46119</v>
      </c>
      <c r="H3453" s="722" t="s">
        <v>9052</v>
      </c>
      <c r="J3453" s="352">
        <f t="shared" si="398"/>
        <v>46419</v>
      </c>
      <c r="K3453" s="203" t="s">
        <v>8781</v>
      </c>
      <c r="L3453" s="204">
        <v>9000</v>
      </c>
      <c r="M3453" s="204">
        <v>9190</v>
      </c>
      <c r="N3453" s="204">
        <f t="shared" si="399"/>
        <v>9190</v>
      </c>
      <c r="O3453" s="354">
        <f t="shared" si="406"/>
        <v>0</v>
      </c>
      <c r="BPN3453" s="303">
        <v>5000</v>
      </c>
      <c r="BUC3453" s="303">
        <v>4190</v>
      </c>
    </row>
    <row r="3454" spans="2:317 1708:1922" ht="45" customHeight="1">
      <c r="B3454" s="203">
        <v>5714400228</v>
      </c>
      <c r="C3454" s="203" t="str">
        <f>VLOOKUP(B3454,'效期天數(2025.1126更新)'!B:C,2,FALSE)</f>
        <v>AMY-A</v>
      </c>
      <c r="D3454" s="203">
        <f>VLOOKUP(B3454,'效期天數(2025.1126更新)'!B:E,4,0)</f>
        <v>300</v>
      </c>
      <c r="E3454" s="204" t="e">
        <f>VLOOKUP(F3454,'帳庫存(20260119  00點更新)'!C:I,7,0)</f>
        <v>#N/A</v>
      </c>
      <c r="F3454" s="296">
        <v>22826152</v>
      </c>
      <c r="G3454" s="295">
        <v>46119</v>
      </c>
      <c r="H3454" s="722" t="s">
        <v>9052</v>
      </c>
      <c r="J3454" s="352">
        <f t="shared" si="398"/>
        <v>46419</v>
      </c>
      <c r="K3454" s="203" t="s">
        <v>8781</v>
      </c>
      <c r="L3454" s="204">
        <v>9000</v>
      </c>
      <c r="M3454" s="204">
        <v>9130</v>
      </c>
      <c r="N3454" s="204">
        <f t="shared" si="399"/>
        <v>9130</v>
      </c>
      <c r="O3454" s="354">
        <f t="shared" si="406"/>
        <v>0</v>
      </c>
      <c r="BPV3454" s="303">
        <v>6000</v>
      </c>
      <c r="BSV3454" s="303">
        <v>3130</v>
      </c>
    </row>
    <row r="3455" spans="2:317 1708:1922" ht="45" customHeight="1">
      <c r="B3455" s="203">
        <v>5714400228</v>
      </c>
      <c r="C3455" s="203" t="str">
        <f>VLOOKUP(B3455,'效期天數(2025.1126更新)'!B:C,2,FALSE)</f>
        <v>AMY-A</v>
      </c>
      <c r="D3455" s="203">
        <f>VLOOKUP(B3455,'效期天數(2025.1126更新)'!B:E,4,0)</f>
        <v>300</v>
      </c>
      <c r="E3455" s="204" t="e">
        <f>VLOOKUP(F3455,'帳庫存(20260119  00點更新)'!C:I,7,0)</f>
        <v>#N/A</v>
      </c>
      <c r="F3455" s="296">
        <v>22826153</v>
      </c>
      <c r="G3455" s="295">
        <v>46119</v>
      </c>
      <c r="H3455" s="722" t="s">
        <v>9052</v>
      </c>
      <c r="J3455" s="352">
        <f t="shared" si="398"/>
        <v>46419</v>
      </c>
      <c r="K3455" s="203" t="s">
        <v>8781</v>
      </c>
      <c r="L3455" s="204">
        <v>9000</v>
      </c>
      <c r="M3455" s="204">
        <v>8200</v>
      </c>
      <c r="N3455" s="204">
        <f t="shared" si="399"/>
        <v>8200</v>
      </c>
      <c r="O3455" s="354">
        <f t="shared" si="406"/>
        <v>0</v>
      </c>
      <c r="BPV3455" s="303">
        <v>2000</v>
      </c>
      <c r="BQO3455" s="303">
        <v>6000</v>
      </c>
      <c r="BSV3455" s="303">
        <v>200</v>
      </c>
    </row>
    <row r="3456" spans="2:317 1708:1922" ht="45" customHeight="1">
      <c r="B3456" s="203">
        <v>5714400228</v>
      </c>
      <c r="C3456" s="203" t="str">
        <f>VLOOKUP(B3456,'效期天數(2025.1126更新)'!B:C,2,FALSE)</f>
        <v>AMY-A</v>
      </c>
      <c r="D3456" s="203">
        <f>VLOOKUP(B3456,'效期天數(2025.1126更新)'!B:E,4,0)</f>
        <v>300</v>
      </c>
      <c r="E3456" s="204" t="e">
        <f>VLOOKUP(F3456,'帳庫存(20260119  00點更新)'!C:I,7,0)</f>
        <v>#N/A</v>
      </c>
      <c r="F3456" s="296">
        <v>22826154</v>
      </c>
      <c r="G3456" s="295">
        <v>46119</v>
      </c>
      <c r="H3456" s="722" t="s">
        <v>9052</v>
      </c>
      <c r="J3456" s="352">
        <f t="shared" si="398"/>
        <v>46419</v>
      </c>
      <c r="K3456" s="203" t="s">
        <v>8781</v>
      </c>
      <c r="L3456" s="204">
        <v>9000</v>
      </c>
      <c r="M3456" s="204">
        <v>9130</v>
      </c>
      <c r="N3456" s="204">
        <f t="shared" si="399"/>
        <v>8000</v>
      </c>
      <c r="O3456" s="354">
        <f t="shared" si="406"/>
        <v>1130</v>
      </c>
      <c r="BQO3456" s="303">
        <v>7000</v>
      </c>
      <c r="BUC3456" s="303">
        <v>1000</v>
      </c>
    </row>
    <row r="3457" spans="2:15 1817:1918" ht="45" customHeight="1">
      <c r="B3457" s="203">
        <v>5714400228</v>
      </c>
      <c r="C3457" s="203" t="str">
        <f>VLOOKUP(B3457,'效期天數(2025.1126更新)'!B:C,2,FALSE)</f>
        <v>AMY-A</v>
      </c>
      <c r="D3457" s="203">
        <f>VLOOKUP(B3457,'效期天數(2025.1126更新)'!B:E,4,0)</f>
        <v>300</v>
      </c>
      <c r="E3457" s="204" t="e">
        <f>VLOOKUP(F3457,'帳庫存(20260119  00點更新)'!C:I,7,0)</f>
        <v>#N/A</v>
      </c>
      <c r="F3457" s="296">
        <v>22826161</v>
      </c>
      <c r="G3457" s="295">
        <v>46125</v>
      </c>
      <c r="H3457" s="631" t="s">
        <v>9053</v>
      </c>
      <c r="J3457" s="352">
        <f t="shared" si="398"/>
        <v>46425</v>
      </c>
      <c r="K3457" s="203" t="s">
        <v>8904</v>
      </c>
      <c r="L3457" s="204">
        <v>9000</v>
      </c>
      <c r="M3457" s="204">
        <v>9190</v>
      </c>
      <c r="N3457" s="204">
        <f t="shared" si="399"/>
        <v>9190</v>
      </c>
      <c r="O3457" s="354">
        <f t="shared" si="406"/>
        <v>0</v>
      </c>
      <c r="BQW3457" s="303">
        <v>9190</v>
      </c>
    </row>
    <row r="3458" spans="2:15 1817:1918" ht="45" customHeight="1">
      <c r="B3458" s="203">
        <v>5714400228</v>
      </c>
      <c r="C3458" s="203" t="str">
        <f>VLOOKUP(B3458,'效期天數(2025.1126更新)'!B:C,2,FALSE)</f>
        <v>AMY-A</v>
      </c>
      <c r="D3458" s="203">
        <f>VLOOKUP(B3458,'效期天數(2025.1126更新)'!B:E,4,0)</f>
        <v>300</v>
      </c>
      <c r="E3458" s="204" t="e">
        <f>VLOOKUP(F3458,'帳庫存(20260119  00點更新)'!C:I,7,0)</f>
        <v>#N/A</v>
      </c>
      <c r="F3458" s="296">
        <v>22826162</v>
      </c>
      <c r="G3458" s="295">
        <v>46125</v>
      </c>
      <c r="H3458" s="631" t="s">
        <v>9053</v>
      </c>
      <c r="J3458" s="352">
        <f t="shared" si="398"/>
        <v>46425</v>
      </c>
      <c r="K3458" s="203" t="s">
        <v>8904</v>
      </c>
      <c r="L3458" s="204">
        <v>9000</v>
      </c>
      <c r="M3458" s="204">
        <v>9220</v>
      </c>
      <c r="N3458" s="204">
        <f t="shared" si="399"/>
        <v>9220</v>
      </c>
      <c r="O3458" s="354">
        <f t="shared" si="406"/>
        <v>0</v>
      </c>
      <c r="BQW3458" s="303">
        <v>1000</v>
      </c>
      <c r="BRL3458" s="303">
        <v>5000</v>
      </c>
      <c r="BRM3458" s="303">
        <v>3220</v>
      </c>
    </row>
    <row r="3459" spans="2:15 1817:1918" ht="45" customHeight="1">
      <c r="B3459" s="203">
        <v>5714400228</v>
      </c>
      <c r="C3459" s="203" t="str">
        <f>VLOOKUP(B3459,'效期天數(2025.1126更新)'!B:C,2,FALSE)</f>
        <v>AMY-A</v>
      </c>
      <c r="D3459" s="203">
        <f>VLOOKUP(B3459,'效期天數(2025.1126更新)'!B:E,4,0)</f>
        <v>300</v>
      </c>
      <c r="E3459" s="204" t="e">
        <f>VLOOKUP(F3459,'帳庫存(20260119  00點更新)'!C:I,7,0)</f>
        <v>#N/A</v>
      </c>
      <c r="F3459" s="296">
        <v>22826163</v>
      </c>
      <c r="G3459" s="295">
        <v>46125</v>
      </c>
      <c r="H3459" s="631" t="s">
        <v>9053</v>
      </c>
      <c r="J3459" s="352">
        <f t="shared" si="398"/>
        <v>46425</v>
      </c>
      <c r="K3459" s="203" t="s">
        <v>8904</v>
      </c>
      <c r="L3459" s="204">
        <v>9000</v>
      </c>
      <c r="M3459" s="204">
        <v>9160</v>
      </c>
      <c r="N3459" s="204">
        <f t="shared" si="399"/>
        <v>9160</v>
      </c>
      <c r="O3459" s="354">
        <f t="shared" si="406"/>
        <v>0</v>
      </c>
      <c r="BQZ3459" s="303">
        <v>9160</v>
      </c>
    </row>
    <row r="3460" spans="2:15 1817:1918" ht="45" customHeight="1">
      <c r="B3460" s="203">
        <v>5714400228</v>
      </c>
      <c r="C3460" s="203" t="str">
        <f>VLOOKUP(B3460,'效期天數(2025.1126更新)'!B:C,2,FALSE)</f>
        <v>AMY-A</v>
      </c>
      <c r="D3460" s="203">
        <f>VLOOKUP(B3460,'效期天數(2025.1126更新)'!B:E,4,0)</f>
        <v>300</v>
      </c>
      <c r="E3460" s="204" t="e">
        <f>VLOOKUP(F3460,'帳庫存(20260119  00點更新)'!C:I,7,0)</f>
        <v>#N/A</v>
      </c>
      <c r="F3460" s="296">
        <v>22826164</v>
      </c>
      <c r="G3460" s="295">
        <v>46125</v>
      </c>
      <c r="H3460" s="631" t="s">
        <v>9053</v>
      </c>
      <c r="J3460" s="352">
        <f t="shared" si="398"/>
        <v>46425</v>
      </c>
      <c r="K3460" s="203" t="s">
        <v>8904</v>
      </c>
      <c r="L3460" s="204">
        <v>9000</v>
      </c>
      <c r="M3460" s="204">
        <v>9120</v>
      </c>
      <c r="N3460" s="204">
        <f t="shared" si="399"/>
        <v>9120</v>
      </c>
      <c r="O3460" s="354">
        <f t="shared" si="406"/>
        <v>0</v>
      </c>
      <c r="BQZ3460" s="303">
        <v>1000</v>
      </c>
      <c r="BRM3460" s="303">
        <v>8120</v>
      </c>
    </row>
    <row r="3461" spans="2:15 1817:1918" ht="45" customHeight="1">
      <c r="B3461" s="203">
        <v>5714400228</v>
      </c>
      <c r="C3461" s="203" t="str">
        <f>VLOOKUP(B3461,'效期天數(2025.1126更新)'!B:C,2,FALSE)</f>
        <v>AMY-A</v>
      </c>
      <c r="D3461" s="203">
        <f>VLOOKUP(B3461,'效期天數(2025.1126更新)'!B:E,4,0)</f>
        <v>300</v>
      </c>
      <c r="E3461" s="204" t="e">
        <f>VLOOKUP(F3461,'帳庫存(20260119  00點更新)'!C:I,7,0)</f>
        <v>#N/A</v>
      </c>
      <c r="F3461" s="296">
        <v>22826181</v>
      </c>
      <c r="G3461" s="295">
        <v>46139</v>
      </c>
      <c r="H3461" s="1000" t="s">
        <v>9354</v>
      </c>
      <c r="J3461" s="352">
        <f t="shared" si="398"/>
        <v>46439</v>
      </c>
      <c r="K3461" s="203" t="s">
        <v>9257</v>
      </c>
      <c r="L3461" s="204">
        <v>9000</v>
      </c>
      <c r="M3461" s="204">
        <v>9220</v>
      </c>
      <c r="N3461" s="204">
        <f t="shared" si="399"/>
        <v>7000</v>
      </c>
      <c r="O3461" s="354">
        <f t="shared" si="406"/>
        <v>2220</v>
      </c>
      <c r="BSB3461" s="303">
        <v>2000</v>
      </c>
      <c r="BUC3461" s="303">
        <v>5000</v>
      </c>
    </row>
    <row r="3462" spans="2:15 1817:1918" ht="45" customHeight="1">
      <c r="B3462" s="203">
        <v>5714400228</v>
      </c>
      <c r="C3462" s="203" t="str">
        <f>VLOOKUP(B3462,'效期天數(2025.1126更新)'!B:C,2,FALSE)</f>
        <v>AMY-A</v>
      </c>
      <c r="D3462" s="203">
        <f>VLOOKUP(B3462,'效期天數(2025.1126更新)'!B:E,4,0)</f>
        <v>300</v>
      </c>
      <c r="E3462" s="204" t="e">
        <f>VLOOKUP(F3462,'帳庫存(20260119  00點更新)'!C:I,7,0)</f>
        <v>#N/A</v>
      </c>
      <c r="F3462" s="296">
        <v>22826182</v>
      </c>
      <c r="G3462" s="295">
        <v>46139</v>
      </c>
      <c r="H3462" s="513" t="s">
        <v>9353</v>
      </c>
      <c r="J3462" s="352">
        <f t="shared" si="398"/>
        <v>46439</v>
      </c>
      <c r="K3462" s="203" t="s">
        <v>9257</v>
      </c>
      <c r="L3462" s="204">
        <v>9000</v>
      </c>
      <c r="M3462" s="204">
        <v>9220</v>
      </c>
      <c r="N3462" s="204">
        <f t="shared" si="399"/>
        <v>8000</v>
      </c>
      <c r="O3462" s="354">
        <f t="shared" si="406"/>
        <v>1220</v>
      </c>
      <c r="BUG3462" s="303">
        <v>8000</v>
      </c>
    </row>
    <row r="3463" spans="2:15 1817:1918" ht="45" customHeight="1">
      <c r="B3463" s="203">
        <v>5714400228</v>
      </c>
      <c r="C3463" s="203" t="str">
        <f>VLOOKUP(B3463,'效期天數(2025.1126更新)'!B:C,2,FALSE)</f>
        <v>AMY-A</v>
      </c>
      <c r="D3463" s="203">
        <f>VLOOKUP(B3463,'效期天數(2025.1126更新)'!B:E,4,0)</f>
        <v>300</v>
      </c>
      <c r="E3463" s="204" t="e">
        <f>VLOOKUP(F3463,'帳庫存(20260119  00點更新)'!C:I,7,0)</f>
        <v>#N/A</v>
      </c>
      <c r="F3463" s="296">
        <v>22826183</v>
      </c>
      <c r="G3463" s="295">
        <v>46139</v>
      </c>
      <c r="H3463" s="1000" t="s">
        <v>9354</v>
      </c>
      <c r="J3463" s="352">
        <f t="shared" si="398"/>
        <v>46439</v>
      </c>
      <c r="K3463" s="203" t="s">
        <v>9257</v>
      </c>
      <c r="L3463" s="204">
        <v>9000</v>
      </c>
      <c r="M3463" s="204">
        <v>9180</v>
      </c>
      <c r="N3463" s="204">
        <f t="shared" si="399"/>
        <v>9180</v>
      </c>
      <c r="O3463" s="354">
        <f t="shared" si="406"/>
        <v>0</v>
      </c>
      <c r="BRT3463" s="303">
        <v>9180</v>
      </c>
    </row>
    <row r="3464" spans="2:15 1817:1918" ht="45" customHeight="1">
      <c r="B3464" s="203">
        <v>5714400228</v>
      </c>
      <c r="C3464" s="203" t="str">
        <f>VLOOKUP(B3464,'效期天數(2025.1126更新)'!B:C,2,FALSE)</f>
        <v>AMY-A</v>
      </c>
      <c r="D3464" s="203">
        <f>VLOOKUP(B3464,'效期天數(2025.1126更新)'!B:E,4,0)</f>
        <v>300</v>
      </c>
      <c r="E3464" s="204" t="e">
        <f>VLOOKUP(F3464,'帳庫存(20260119  00點更新)'!C:I,7,0)</f>
        <v>#N/A</v>
      </c>
      <c r="F3464" s="296">
        <v>22826184</v>
      </c>
      <c r="G3464" s="295">
        <v>46139</v>
      </c>
      <c r="H3464" s="1000" t="s">
        <v>9354</v>
      </c>
      <c r="J3464" s="352">
        <f t="shared" ref="J3464:J3527" si="407">G3464+D3464</f>
        <v>46439</v>
      </c>
      <c r="K3464" s="203" t="s">
        <v>9257</v>
      </c>
      <c r="L3464" s="204">
        <v>9000</v>
      </c>
      <c r="M3464" s="204">
        <v>9080</v>
      </c>
      <c r="N3464" s="204">
        <f t="shared" ref="N3464:N3527" si="408">SUM(NS3464:XFD3464)</f>
        <v>9080</v>
      </c>
      <c r="O3464" s="354">
        <f t="shared" si="406"/>
        <v>0</v>
      </c>
      <c r="BRT3464" s="303">
        <v>1000</v>
      </c>
      <c r="BSB3464" s="303">
        <v>8080</v>
      </c>
    </row>
    <row r="3465" spans="2:15 1817:1918" ht="45" customHeight="1">
      <c r="B3465" s="203">
        <v>5714400228</v>
      </c>
      <c r="C3465" s="203" t="str">
        <f>VLOOKUP(B3465,'效期天數(2025.1126更新)'!B:C,2,FALSE)</f>
        <v>AMY-A</v>
      </c>
      <c r="D3465" s="203">
        <f>VLOOKUP(B3465,'效期天數(2025.1126更新)'!B:E,4,0)</f>
        <v>300</v>
      </c>
      <c r="E3465" s="204" t="e">
        <f>VLOOKUP(F3465,'帳庫存(20260119  00點更新)'!C:I,7,0)</f>
        <v>#N/A</v>
      </c>
      <c r="F3465" s="296" t="s">
        <v>9727</v>
      </c>
      <c r="G3465" s="295">
        <v>46153</v>
      </c>
      <c r="J3465" s="352">
        <f t="shared" si="407"/>
        <v>46453</v>
      </c>
      <c r="K3465" s="203" t="s">
        <v>9552</v>
      </c>
      <c r="L3465" s="204">
        <v>1500</v>
      </c>
      <c r="N3465" s="204">
        <f t="shared" si="408"/>
        <v>0</v>
      </c>
      <c r="O3465" s="354">
        <f t="shared" si="406"/>
        <v>0</v>
      </c>
    </row>
    <row r="3466" spans="2:15 1817:1918" ht="45" customHeight="1">
      <c r="B3466" s="203">
        <v>5714400228</v>
      </c>
      <c r="C3466" s="203" t="str">
        <f>VLOOKUP(B3466,'效期天數(2025.1126更新)'!B:C,2,FALSE)</f>
        <v>AMY-A</v>
      </c>
      <c r="D3466" s="203">
        <f>VLOOKUP(B3466,'效期天數(2025.1126更新)'!B:E,4,0)</f>
        <v>300</v>
      </c>
      <c r="E3466" s="204" t="e">
        <f>VLOOKUP(F3466,'帳庫存(20260119  00點更新)'!C:I,7,0)</f>
        <v>#N/A</v>
      </c>
      <c r="F3466" s="203">
        <v>22826201</v>
      </c>
      <c r="G3466" s="295">
        <v>46153</v>
      </c>
      <c r="H3466" s="754" t="s">
        <v>9818</v>
      </c>
      <c r="J3466" s="352">
        <f t="shared" si="407"/>
        <v>46453</v>
      </c>
      <c r="K3466" s="203" t="s">
        <v>9726</v>
      </c>
      <c r="L3466" s="204">
        <v>9000</v>
      </c>
      <c r="M3466" s="204">
        <v>9230</v>
      </c>
      <c r="N3466" s="204">
        <f t="shared" si="408"/>
        <v>9230</v>
      </c>
      <c r="O3466" s="354">
        <f t="shared" si="406"/>
        <v>0</v>
      </c>
      <c r="BSI3466" s="303">
        <v>9000</v>
      </c>
      <c r="BTZ3466" s="303">
        <v>230</v>
      </c>
    </row>
    <row r="3467" spans="2:15 1817:1918" ht="45" customHeight="1">
      <c r="B3467" s="203">
        <v>5714400228</v>
      </c>
      <c r="C3467" s="203" t="str">
        <f>VLOOKUP(B3467,'效期天數(2025.1126更新)'!B:C,2,FALSE)</f>
        <v>AMY-A</v>
      </c>
      <c r="D3467" s="203">
        <f>VLOOKUP(B3467,'效期天數(2025.1126更新)'!B:E,4,0)</f>
        <v>300</v>
      </c>
      <c r="E3467" s="204" t="e">
        <f>VLOOKUP(F3467,'帳庫存(20260119  00點更新)'!C:I,7,0)</f>
        <v>#N/A</v>
      </c>
      <c r="F3467" s="203">
        <v>22826202</v>
      </c>
      <c r="G3467" s="295">
        <v>46153</v>
      </c>
      <c r="H3467" s="754" t="s">
        <v>9818</v>
      </c>
      <c r="J3467" s="352">
        <f t="shared" si="407"/>
        <v>46453</v>
      </c>
      <c r="K3467" s="203" t="s">
        <v>9726</v>
      </c>
      <c r="L3467" s="204">
        <v>9000</v>
      </c>
      <c r="M3467" s="204">
        <v>9240</v>
      </c>
      <c r="N3467" s="204">
        <f t="shared" si="408"/>
        <v>9240</v>
      </c>
      <c r="O3467" s="354">
        <f t="shared" si="406"/>
        <v>0</v>
      </c>
      <c r="BSI3467" s="303">
        <v>3000</v>
      </c>
      <c r="BTI3467" s="303">
        <v>4000</v>
      </c>
      <c r="BTY3467" s="303">
        <v>2240</v>
      </c>
    </row>
    <row r="3468" spans="2:15 1817:1918" ht="45" customHeight="1">
      <c r="B3468" s="203">
        <v>5714400228</v>
      </c>
      <c r="C3468" s="203" t="str">
        <f>VLOOKUP(B3468,'效期天數(2025.1126更新)'!B:C,2,FALSE)</f>
        <v>AMY-A</v>
      </c>
      <c r="D3468" s="203">
        <f>VLOOKUP(B3468,'效期天數(2025.1126更新)'!B:E,4,0)</f>
        <v>300</v>
      </c>
      <c r="E3468" s="204" t="e">
        <f>VLOOKUP(F3468,'帳庫存(20260119  00點更新)'!C:I,7,0)</f>
        <v>#N/A</v>
      </c>
      <c r="F3468" s="203">
        <v>22826203</v>
      </c>
      <c r="G3468" s="295">
        <v>46153</v>
      </c>
      <c r="H3468" s="754" t="s">
        <v>9818</v>
      </c>
      <c r="J3468" s="352">
        <f t="shared" si="407"/>
        <v>46453</v>
      </c>
      <c r="K3468" s="203" t="s">
        <v>9726</v>
      </c>
      <c r="L3468" s="204">
        <v>9000</v>
      </c>
      <c r="M3468" s="204">
        <v>8640</v>
      </c>
      <c r="N3468" s="204">
        <f t="shared" si="408"/>
        <v>8640</v>
      </c>
      <c r="O3468" s="354">
        <f t="shared" si="406"/>
        <v>0</v>
      </c>
      <c r="BTH3468" s="303">
        <v>3000</v>
      </c>
      <c r="BTY3468" s="303">
        <v>1000</v>
      </c>
      <c r="BTZ3468" s="303">
        <v>4640</v>
      </c>
    </row>
    <row r="3469" spans="2:15 1817:1918" ht="45" customHeight="1">
      <c r="B3469" s="203">
        <v>5714400228</v>
      </c>
      <c r="C3469" s="203" t="str">
        <f>VLOOKUP(B3469,'效期天數(2025.1126更新)'!B:C,2,FALSE)</f>
        <v>AMY-A</v>
      </c>
      <c r="D3469" s="203">
        <f>VLOOKUP(B3469,'效期天數(2025.1126更新)'!B:E,4,0)</f>
        <v>300</v>
      </c>
      <c r="E3469" s="204" t="e">
        <f>VLOOKUP(F3469,'帳庫存(20260119  00點更新)'!C:I,7,0)</f>
        <v>#N/A</v>
      </c>
      <c r="F3469" s="203">
        <v>22826204</v>
      </c>
      <c r="G3469" s="295">
        <v>46153</v>
      </c>
      <c r="H3469" s="754" t="s">
        <v>9818</v>
      </c>
      <c r="J3469" s="352">
        <f t="shared" si="407"/>
        <v>46453</v>
      </c>
      <c r="K3469" s="203" t="s">
        <v>9726</v>
      </c>
      <c r="L3469" s="204">
        <v>7500</v>
      </c>
      <c r="M3469" s="204">
        <v>7430</v>
      </c>
      <c r="N3469" s="204">
        <f t="shared" si="408"/>
        <v>7430</v>
      </c>
      <c r="O3469" s="354">
        <f t="shared" si="406"/>
        <v>0</v>
      </c>
      <c r="BTH3469" s="303">
        <v>7000</v>
      </c>
      <c r="BTZ3469" s="303">
        <v>430</v>
      </c>
    </row>
    <row r="3470" spans="2:15 1817:1918" ht="45" customHeight="1">
      <c r="B3470" s="203">
        <v>5714400228</v>
      </c>
      <c r="C3470" s="203" t="str">
        <f>VLOOKUP(B3470,'效期天數(2025.1126更新)'!B:C,2,FALSE)</f>
        <v>AMY-A</v>
      </c>
      <c r="D3470" s="203">
        <f>VLOOKUP(B3470,'效期天數(2025.1126更新)'!B:E,4,0)</f>
        <v>300</v>
      </c>
      <c r="E3470" s="204" t="e">
        <f>VLOOKUP(F3470,'帳庫存(20260119  00點更新)'!C:I,7,0)</f>
        <v>#N/A</v>
      </c>
      <c r="F3470" s="296" t="s">
        <v>9848</v>
      </c>
      <c r="G3470" s="295">
        <v>46160</v>
      </c>
      <c r="J3470" s="352">
        <f t="shared" si="407"/>
        <v>46460</v>
      </c>
      <c r="K3470" s="203" t="s">
        <v>9847</v>
      </c>
      <c r="L3470" s="204">
        <v>9000</v>
      </c>
      <c r="N3470" s="204">
        <f t="shared" si="408"/>
        <v>0</v>
      </c>
      <c r="O3470" s="354">
        <f t="shared" si="406"/>
        <v>0</v>
      </c>
    </row>
    <row r="3471" spans="2:15 1817:1918" ht="45" customHeight="1">
      <c r="B3471" s="203">
        <v>5714400228</v>
      </c>
      <c r="C3471" s="203" t="str">
        <f>VLOOKUP(B3471,'效期天數(2025.1126更新)'!B:C,2,FALSE)</f>
        <v>AMY-A</v>
      </c>
      <c r="D3471" s="203">
        <f>VLOOKUP(B3471,'效期天數(2025.1126更新)'!B:E,4,0)</f>
        <v>300</v>
      </c>
      <c r="E3471" s="204" t="e">
        <f>VLOOKUP(F3471,'帳庫存(20260119  00點更新)'!C:I,7,0)</f>
        <v>#N/A</v>
      </c>
      <c r="F3471" s="296" t="s">
        <v>9850</v>
      </c>
      <c r="G3471" s="295">
        <v>46160</v>
      </c>
      <c r="J3471" s="352">
        <f t="shared" si="407"/>
        <v>46460</v>
      </c>
      <c r="K3471" s="203" t="s">
        <v>9847</v>
      </c>
      <c r="L3471" s="204">
        <v>9000</v>
      </c>
      <c r="N3471" s="204">
        <f t="shared" si="408"/>
        <v>0</v>
      </c>
      <c r="O3471" s="354">
        <f t="shared" si="406"/>
        <v>0</v>
      </c>
    </row>
    <row r="3472" spans="2:15 1817:1918" ht="45" customHeight="1">
      <c r="B3472" s="203">
        <v>5714400228</v>
      </c>
      <c r="C3472" s="203" t="str">
        <f>VLOOKUP(B3472,'效期天數(2025.1126更新)'!B:C,2,FALSE)</f>
        <v>AMY-A</v>
      </c>
      <c r="D3472" s="203">
        <f>VLOOKUP(B3472,'效期天數(2025.1126更新)'!B:E,4,0)</f>
        <v>300</v>
      </c>
      <c r="E3472" s="204" t="e">
        <f>VLOOKUP(F3472,'帳庫存(20260119  00點更新)'!C:I,7,0)</f>
        <v>#N/A</v>
      </c>
      <c r="F3472" s="296">
        <v>22826211</v>
      </c>
      <c r="G3472" s="295">
        <v>46161</v>
      </c>
      <c r="H3472" s="878" t="s">
        <v>10074</v>
      </c>
      <c r="J3472" s="352">
        <f t="shared" si="407"/>
        <v>46461</v>
      </c>
      <c r="K3472" s="203" t="s">
        <v>9874</v>
      </c>
      <c r="L3472" s="204">
        <v>9000</v>
      </c>
      <c r="M3472" s="204">
        <v>9110</v>
      </c>
      <c r="N3472" s="204">
        <f t="shared" si="408"/>
        <v>9110</v>
      </c>
      <c r="O3472" s="354">
        <f t="shared" si="406"/>
        <v>0</v>
      </c>
      <c r="BTJ3472" s="303">
        <v>8000</v>
      </c>
      <c r="BUT3472" s="303">
        <v>1110</v>
      </c>
    </row>
    <row r="3473" spans="2:298 1335:1922" ht="45" customHeight="1">
      <c r="B3473" s="203">
        <v>5714400228</v>
      </c>
      <c r="C3473" s="203" t="str">
        <f>VLOOKUP(B3473,'效期天數(2025.1126更新)'!B:C,2,FALSE)</f>
        <v>AMY-A</v>
      </c>
      <c r="D3473" s="203">
        <f>VLOOKUP(B3473,'效期天數(2025.1126更新)'!B:E,4,0)</f>
        <v>300</v>
      </c>
      <c r="E3473" s="204" t="e">
        <f>VLOOKUP(F3473,'帳庫存(20260119  00點更新)'!C:I,7,0)</f>
        <v>#N/A</v>
      </c>
      <c r="F3473" s="296">
        <v>22826212</v>
      </c>
      <c r="G3473" s="295">
        <v>46161</v>
      </c>
      <c r="H3473" s="878" t="s">
        <v>10074</v>
      </c>
      <c r="J3473" s="352">
        <f t="shared" si="407"/>
        <v>46461</v>
      </c>
      <c r="K3473" s="203" t="s">
        <v>9874</v>
      </c>
      <c r="L3473" s="204">
        <v>9000</v>
      </c>
      <c r="M3473" s="204">
        <v>9040</v>
      </c>
      <c r="N3473" s="204">
        <f t="shared" si="408"/>
        <v>9040</v>
      </c>
      <c r="O3473" s="354">
        <f t="shared" si="406"/>
        <v>0</v>
      </c>
      <c r="BTJ3473" s="303">
        <v>2000</v>
      </c>
      <c r="BUU3473" s="303">
        <v>7040</v>
      </c>
    </row>
    <row r="3474" spans="2:298 1335:1922" ht="45" customHeight="1">
      <c r="B3474" s="203">
        <v>5714400228</v>
      </c>
      <c r="C3474" s="203" t="str">
        <f>VLOOKUP(B3474,'效期天數(2025.1126更新)'!B:C,2,FALSE)</f>
        <v>AMY-A</v>
      </c>
      <c r="D3474" s="203">
        <f>VLOOKUP(B3474,'效期天數(2025.1126更新)'!B:E,4,0)</f>
        <v>300</v>
      </c>
      <c r="E3474" s="204" t="e">
        <f>VLOOKUP(F3474,'帳庫存(20260119  00點更新)'!C:I,7,0)</f>
        <v>#N/A</v>
      </c>
      <c r="F3474" s="296">
        <v>22826213</v>
      </c>
      <c r="G3474" s="295">
        <v>46161</v>
      </c>
      <c r="H3474" s="878" t="s">
        <v>10074</v>
      </c>
      <c r="J3474" s="352">
        <f t="shared" si="407"/>
        <v>46461</v>
      </c>
      <c r="K3474" s="203" t="s">
        <v>9874</v>
      </c>
      <c r="L3474" s="204">
        <v>9000</v>
      </c>
      <c r="M3474" s="204">
        <v>9020</v>
      </c>
      <c r="N3474" s="204">
        <f t="shared" si="408"/>
        <v>9020</v>
      </c>
      <c r="O3474" s="354">
        <f t="shared" si="406"/>
        <v>0</v>
      </c>
      <c r="BUT3474" s="303">
        <v>9020</v>
      </c>
    </row>
    <row r="3475" spans="2:298 1335:1922" ht="45" customHeight="1">
      <c r="B3475" s="203">
        <v>5714400228</v>
      </c>
      <c r="C3475" s="203" t="str">
        <f>VLOOKUP(B3475,'效期天數(2025.1126更新)'!B:C,2,FALSE)</f>
        <v>AMY-A</v>
      </c>
      <c r="D3475" s="203">
        <f>VLOOKUP(B3475,'效期天數(2025.1126更新)'!B:E,4,0)</f>
        <v>300</v>
      </c>
      <c r="E3475" s="204" t="e">
        <f>VLOOKUP(F3475,'帳庫存(20260119  00點更新)'!C:I,7,0)</f>
        <v>#N/A</v>
      </c>
      <c r="F3475" s="296">
        <v>22826214</v>
      </c>
      <c r="G3475" s="295">
        <v>46161</v>
      </c>
      <c r="H3475" s="878" t="s">
        <v>10074</v>
      </c>
      <c r="J3475" s="352">
        <f t="shared" si="407"/>
        <v>46461</v>
      </c>
      <c r="K3475" s="203" t="s">
        <v>9874</v>
      </c>
      <c r="L3475" s="204">
        <v>9000</v>
      </c>
      <c r="M3475" s="204">
        <v>8980</v>
      </c>
      <c r="N3475" s="204">
        <f t="shared" si="408"/>
        <v>3000</v>
      </c>
      <c r="O3475" s="354">
        <f t="shared" si="406"/>
        <v>5980</v>
      </c>
      <c r="BUU3475" s="303">
        <v>3000</v>
      </c>
    </row>
    <row r="3476" spans="2:298 1335:1922" ht="45" customHeight="1">
      <c r="B3476" s="203">
        <v>5714400228</v>
      </c>
      <c r="C3476" s="203" t="str">
        <f>VLOOKUP(B3476,'效期天數(2025.1126更新)'!B:C,2,FALSE)</f>
        <v>AMY-A</v>
      </c>
      <c r="D3476" s="203">
        <f>VLOOKUP(B3476,'效期天數(2025.1126更新)'!B:E,4,0)</f>
        <v>300</v>
      </c>
      <c r="E3476" s="204" t="e">
        <f>VLOOKUP(F3476,'帳庫存(20260119  00點更新)'!C:I,7,0)</f>
        <v>#N/A</v>
      </c>
      <c r="F3476" s="296">
        <v>22826221</v>
      </c>
      <c r="G3476" s="295">
        <v>46167</v>
      </c>
      <c r="H3476" s="762" t="s">
        <v>10234</v>
      </c>
      <c r="J3476" s="352">
        <f t="shared" si="407"/>
        <v>46467</v>
      </c>
      <c r="K3476" s="203" t="s">
        <v>9982</v>
      </c>
      <c r="L3476" s="204">
        <v>9000</v>
      </c>
      <c r="M3476" s="204">
        <v>9320</v>
      </c>
      <c r="N3476" s="204">
        <f t="shared" si="408"/>
        <v>9000</v>
      </c>
      <c r="O3476" s="354">
        <f t="shared" si="406"/>
        <v>320</v>
      </c>
      <c r="BUX3476" s="303">
        <v>9000</v>
      </c>
    </row>
    <row r="3477" spans="2:298 1335:1922" ht="45" customHeight="1">
      <c r="B3477" s="203">
        <v>5714400228</v>
      </c>
      <c r="C3477" s="203" t="str">
        <f>VLOOKUP(B3477,'效期天數(2025.1126更新)'!B:C,2,FALSE)</f>
        <v>AMY-A</v>
      </c>
      <c r="D3477" s="203">
        <f>VLOOKUP(B3477,'效期天數(2025.1126更新)'!B:E,4,0)</f>
        <v>300</v>
      </c>
      <c r="E3477" s="204" t="e">
        <f>VLOOKUP(F3477,'帳庫存(20260119  00點更新)'!C:I,7,0)</f>
        <v>#N/A</v>
      </c>
      <c r="F3477" s="296">
        <v>22826222</v>
      </c>
      <c r="G3477" s="295">
        <v>46167</v>
      </c>
      <c r="H3477" s="762" t="s">
        <v>10234</v>
      </c>
      <c r="J3477" s="352">
        <f t="shared" si="407"/>
        <v>46467</v>
      </c>
      <c r="K3477" s="203" t="s">
        <v>9982</v>
      </c>
      <c r="L3477" s="204">
        <v>9000</v>
      </c>
      <c r="M3477" s="204">
        <v>9320</v>
      </c>
      <c r="N3477" s="204">
        <f t="shared" si="408"/>
        <v>0</v>
      </c>
      <c r="O3477" s="354">
        <f t="shared" si="406"/>
        <v>9320</v>
      </c>
    </row>
    <row r="3478" spans="2:298 1335:1922" ht="45" customHeight="1">
      <c r="B3478" s="203">
        <v>5714400228</v>
      </c>
      <c r="C3478" s="203" t="str">
        <f>VLOOKUP(B3478,'效期天數(2025.1126更新)'!B:C,2,FALSE)</f>
        <v>AMY-A</v>
      </c>
      <c r="D3478" s="203">
        <f>VLOOKUP(B3478,'效期天數(2025.1126更新)'!B:E,4,0)</f>
        <v>300</v>
      </c>
      <c r="E3478" s="204" t="e">
        <f>VLOOKUP(F3478,'帳庫存(20260119  00點更新)'!C:I,7,0)</f>
        <v>#N/A</v>
      </c>
      <c r="F3478" s="296">
        <v>22826223</v>
      </c>
      <c r="G3478" s="295">
        <v>46167</v>
      </c>
      <c r="H3478" s="762" t="s">
        <v>10234</v>
      </c>
      <c r="J3478" s="352">
        <f t="shared" si="407"/>
        <v>46467</v>
      </c>
      <c r="K3478" s="203" t="s">
        <v>9982</v>
      </c>
      <c r="L3478" s="204">
        <v>9000</v>
      </c>
      <c r="M3478" s="204">
        <v>9300</v>
      </c>
      <c r="N3478" s="204">
        <f t="shared" si="408"/>
        <v>0</v>
      </c>
      <c r="O3478" s="354">
        <f t="shared" si="406"/>
        <v>9300</v>
      </c>
    </row>
    <row r="3479" spans="2:298 1335:1922" ht="45" customHeight="1">
      <c r="B3479" s="203">
        <v>5714400228</v>
      </c>
      <c r="C3479" s="203" t="str">
        <f>VLOOKUP(B3479,'效期天數(2025.1126更新)'!B:C,2,FALSE)</f>
        <v>AMY-A</v>
      </c>
      <c r="D3479" s="203">
        <f>VLOOKUP(B3479,'效期天數(2025.1126更新)'!B:E,4,0)</f>
        <v>300</v>
      </c>
      <c r="E3479" s="204" t="e">
        <f>VLOOKUP(F3479,'帳庫存(20260119  00點更新)'!C:I,7,0)</f>
        <v>#N/A</v>
      </c>
      <c r="F3479" s="296">
        <v>22826224</v>
      </c>
      <c r="G3479" s="295">
        <v>46167</v>
      </c>
      <c r="H3479" s="762" t="s">
        <v>10234</v>
      </c>
      <c r="J3479" s="352">
        <f t="shared" si="407"/>
        <v>46467</v>
      </c>
      <c r="K3479" s="203" t="s">
        <v>9982</v>
      </c>
      <c r="L3479" s="204">
        <v>9000</v>
      </c>
      <c r="M3479" s="204">
        <v>9330</v>
      </c>
      <c r="N3479" s="204">
        <f t="shared" si="408"/>
        <v>0</v>
      </c>
      <c r="O3479" s="354">
        <f t="shared" si="406"/>
        <v>9330</v>
      </c>
    </row>
    <row r="3480" spans="2:298 1335:1922" ht="45" customHeight="1">
      <c r="B3480" s="203">
        <v>5714400228</v>
      </c>
      <c r="C3480" s="203" t="str">
        <f>VLOOKUP(B3480,'效期天數(2025.1126更新)'!B:C,2,FALSE)</f>
        <v>AMY-A</v>
      </c>
      <c r="D3480" s="203">
        <f>VLOOKUP(B3480,'效期天數(2025.1126更新)'!B:E,4,0)</f>
        <v>300</v>
      </c>
      <c r="E3480" s="204" t="e">
        <f>VLOOKUP(F3480,'帳庫存(20260119  00點更新)'!C:I,7,0)</f>
        <v>#N/A</v>
      </c>
      <c r="F3480" s="296">
        <v>22826231</v>
      </c>
      <c r="G3480" s="295">
        <v>46174</v>
      </c>
      <c r="J3480" s="352">
        <f t="shared" si="407"/>
        <v>46474</v>
      </c>
      <c r="K3480" s="203" t="s">
        <v>10194</v>
      </c>
      <c r="L3480" s="204">
        <v>9000</v>
      </c>
      <c r="N3480" s="204">
        <f t="shared" si="408"/>
        <v>0</v>
      </c>
      <c r="O3480" s="354">
        <f t="shared" si="406"/>
        <v>0</v>
      </c>
    </row>
    <row r="3481" spans="2:298 1335:1922" ht="45" customHeight="1">
      <c r="B3481" s="203">
        <v>5714400228</v>
      </c>
      <c r="C3481" s="203" t="str">
        <f>VLOOKUP(B3481,'效期天數(2025.1126更新)'!B:C,2,FALSE)</f>
        <v>AMY-A</v>
      </c>
      <c r="D3481" s="203">
        <f>VLOOKUP(B3481,'效期天數(2025.1126更新)'!B:E,4,0)</f>
        <v>300</v>
      </c>
      <c r="E3481" s="204" t="e">
        <f>VLOOKUP(F3481,'帳庫存(20260119  00點更新)'!C:I,7,0)</f>
        <v>#N/A</v>
      </c>
      <c r="F3481" s="296">
        <v>22826232</v>
      </c>
      <c r="G3481" s="295">
        <v>46174</v>
      </c>
      <c r="J3481" s="352">
        <f t="shared" si="407"/>
        <v>46474</v>
      </c>
      <c r="K3481" s="203" t="s">
        <v>10194</v>
      </c>
      <c r="L3481" s="204">
        <v>9000</v>
      </c>
      <c r="N3481" s="204">
        <f t="shared" si="408"/>
        <v>0</v>
      </c>
      <c r="O3481" s="354">
        <f t="shared" si="406"/>
        <v>0</v>
      </c>
    </row>
    <row r="3482" spans="2:298 1335:1922" ht="45" customHeight="1">
      <c r="B3482" s="203">
        <v>5714400228</v>
      </c>
      <c r="C3482" s="203" t="str">
        <f>VLOOKUP(B3482,'效期天數(2025.1126更新)'!B:C,2,FALSE)</f>
        <v>AMY-A</v>
      </c>
      <c r="D3482" s="203">
        <f>VLOOKUP(B3482,'效期天數(2025.1126更新)'!B:E,4,0)</f>
        <v>300</v>
      </c>
      <c r="E3482" s="204" t="e">
        <f>VLOOKUP(F3482,'帳庫存(20260119  00點更新)'!C:I,7,0)</f>
        <v>#N/A</v>
      </c>
      <c r="F3482" s="296">
        <v>22826233</v>
      </c>
      <c r="G3482" s="295">
        <v>46174</v>
      </c>
      <c r="J3482" s="352">
        <f t="shared" si="407"/>
        <v>46474</v>
      </c>
      <c r="K3482" s="203" t="s">
        <v>10194</v>
      </c>
      <c r="L3482" s="204">
        <v>9000</v>
      </c>
      <c r="N3482" s="204">
        <f t="shared" si="408"/>
        <v>0</v>
      </c>
      <c r="O3482" s="354">
        <f t="shared" si="406"/>
        <v>0</v>
      </c>
    </row>
    <row r="3483" spans="2:298 1335:1922" ht="45" customHeight="1">
      <c r="B3483" s="203">
        <v>5714400228</v>
      </c>
      <c r="C3483" s="203" t="str">
        <f>VLOOKUP(B3483,'效期天數(2025.1126更新)'!B:C,2,FALSE)</f>
        <v>AMY-A</v>
      </c>
      <c r="D3483" s="203">
        <f>VLOOKUP(B3483,'效期天數(2025.1126更新)'!B:E,4,0)</f>
        <v>300</v>
      </c>
      <c r="E3483" s="204" t="e">
        <f>VLOOKUP(F3483,'帳庫存(20260119  00點更新)'!C:I,7,0)</f>
        <v>#N/A</v>
      </c>
      <c r="F3483" s="296">
        <v>22826234</v>
      </c>
      <c r="G3483" s="295">
        <v>46174</v>
      </c>
      <c r="J3483" s="352">
        <f t="shared" si="407"/>
        <v>46474</v>
      </c>
      <c r="K3483" s="203" t="s">
        <v>10194</v>
      </c>
      <c r="L3483" s="204">
        <v>9000</v>
      </c>
      <c r="N3483" s="204">
        <f t="shared" si="408"/>
        <v>0</v>
      </c>
      <c r="O3483" s="354">
        <f t="shared" si="406"/>
        <v>0</v>
      </c>
    </row>
    <row r="3484" spans="2:298 1335:1922" ht="45" customHeight="1">
      <c r="B3484" s="203">
        <v>5714400230</v>
      </c>
      <c r="C3484" s="203" t="str">
        <f>VLOOKUP(B3484,'效期天數(2025.1126更新)'!B:C,2,FALSE)</f>
        <v>Ca-B</v>
      </c>
      <c r="D3484" s="203">
        <f>VLOOKUP(B3484,'效期天數(2025.1126更新)'!B:E,4,0)</f>
        <v>240</v>
      </c>
      <c r="E3484" s="204" t="e">
        <f>VLOOKUP(F3484,'帳庫存(20260119  00點更新)'!C:I,7,0)</f>
        <v>#N/A</v>
      </c>
      <c r="F3484" s="296">
        <v>23025421</v>
      </c>
      <c r="G3484" s="295">
        <v>45945</v>
      </c>
      <c r="H3484" s="587" t="s">
        <v>6358</v>
      </c>
      <c r="J3484" s="352">
        <f t="shared" si="407"/>
        <v>46185</v>
      </c>
      <c r="K3484" s="203" t="s">
        <v>6300</v>
      </c>
      <c r="L3484" s="204">
        <v>12000</v>
      </c>
      <c r="M3484" s="204">
        <v>11870</v>
      </c>
      <c r="N3484" s="204">
        <f t="shared" si="408"/>
        <v>12200</v>
      </c>
      <c r="O3484" s="354">
        <f>M3484-N3484+GX3484</f>
        <v>0</v>
      </c>
      <c r="P3484" s="204" t="e">
        <f t="shared" ref="P3484:P3525" si="409">IF(O3484=E3484,TRUE,FALSE)</f>
        <v>#N/A</v>
      </c>
      <c r="Q3484" s="586" t="e">
        <f t="shared" ref="Q3484:Q3525" si="410">O3484-E3484</f>
        <v>#N/A</v>
      </c>
      <c r="GX3484" s="360">
        <v>330</v>
      </c>
      <c r="KL3484" s="961"/>
      <c r="AYI3484" s="303">
        <v>10000</v>
      </c>
      <c r="AYX3484" s="303">
        <v>1000</v>
      </c>
      <c r="BAR3484" s="303">
        <v>870</v>
      </c>
      <c r="BCI3484" s="303">
        <v>330</v>
      </c>
    </row>
    <row r="3485" spans="2:298 1335:1922" ht="45" customHeight="1">
      <c r="B3485" s="203">
        <v>5714400230</v>
      </c>
      <c r="C3485" s="203" t="str">
        <f>VLOOKUP(B3485,'效期天數(2025.1126更新)'!B:C,2,FALSE)</f>
        <v>Ca-B</v>
      </c>
      <c r="D3485" s="203">
        <f>VLOOKUP(B3485,'效期天數(2025.1126更新)'!B:E,4,0)</f>
        <v>240</v>
      </c>
      <c r="E3485" s="204" t="e">
        <f>VLOOKUP(F3485,'帳庫存(20260119  00點更新)'!C:I,7,0)</f>
        <v>#N/A</v>
      </c>
      <c r="F3485" s="296">
        <v>23025422</v>
      </c>
      <c r="G3485" s="295">
        <v>45945</v>
      </c>
      <c r="H3485" s="587" t="s">
        <v>6358</v>
      </c>
      <c r="J3485" s="352">
        <f t="shared" si="407"/>
        <v>46185</v>
      </c>
      <c r="K3485" s="203" t="s">
        <v>6300</v>
      </c>
      <c r="L3485" s="204">
        <v>12000</v>
      </c>
      <c r="M3485" s="204">
        <v>11860</v>
      </c>
      <c r="N3485" s="204">
        <f t="shared" si="408"/>
        <v>12190</v>
      </c>
      <c r="O3485" s="354">
        <f>M3485-N3485+GV3485</f>
        <v>0</v>
      </c>
      <c r="P3485" s="204" t="e">
        <f t="shared" si="409"/>
        <v>#N/A</v>
      </c>
      <c r="Q3485" s="586" t="e">
        <f t="shared" si="410"/>
        <v>#N/A</v>
      </c>
      <c r="GV3485" s="360">
        <v>330</v>
      </c>
      <c r="KL3485" s="961"/>
      <c r="AYK3485" s="303">
        <v>7000</v>
      </c>
      <c r="AYX3485" s="303">
        <v>4000</v>
      </c>
      <c r="BAL3485" s="303">
        <v>860</v>
      </c>
      <c r="BFT3485" s="303">
        <v>330</v>
      </c>
    </row>
    <row r="3486" spans="2:298 1335:1922" ht="45" customHeight="1">
      <c r="B3486" s="203">
        <v>5714400230</v>
      </c>
      <c r="C3486" s="203" t="str">
        <f>VLOOKUP(B3486,'效期天數(2025.1126更新)'!B:C,2,FALSE)</f>
        <v>Ca-B</v>
      </c>
      <c r="D3486" s="203">
        <f>VLOOKUP(B3486,'效期天數(2025.1126更新)'!B:E,4,0)</f>
        <v>240</v>
      </c>
      <c r="E3486" s="204" t="e">
        <f>VLOOKUP(F3486,'帳庫存(20260119  00點更新)'!C:I,7,0)</f>
        <v>#N/A</v>
      </c>
      <c r="F3486" s="296">
        <v>23025423</v>
      </c>
      <c r="G3486" s="295">
        <v>45945</v>
      </c>
      <c r="H3486" s="587" t="s">
        <v>6358</v>
      </c>
      <c r="J3486" s="352">
        <f t="shared" si="407"/>
        <v>46185</v>
      </c>
      <c r="K3486" s="203" t="s">
        <v>6300</v>
      </c>
      <c r="L3486" s="204">
        <v>12000</v>
      </c>
      <c r="M3486" s="204">
        <v>11930</v>
      </c>
      <c r="N3486" s="204">
        <f t="shared" si="408"/>
        <v>11930</v>
      </c>
      <c r="O3486" s="354">
        <f t="shared" ref="O3486:O3498" si="411">M3486-N3486</f>
        <v>0</v>
      </c>
      <c r="P3486" s="204" t="e">
        <f t="shared" si="409"/>
        <v>#N/A</v>
      </c>
      <c r="Q3486" s="586" t="e">
        <f t="shared" si="410"/>
        <v>#N/A</v>
      </c>
      <c r="KL3486" s="961"/>
      <c r="AYO3486" s="303">
        <v>10000</v>
      </c>
      <c r="AZF3486" s="303">
        <v>1000</v>
      </c>
      <c r="BFT3486" s="303">
        <v>930</v>
      </c>
    </row>
    <row r="3487" spans="2:298 1335:1922" ht="45" customHeight="1">
      <c r="B3487" s="203">
        <v>5714400230</v>
      </c>
      <c r="C3487" s="203" t="str">
        <f>VLOOKUP(B3487,'效期天數(2025.1126更新)'!B:C,2,FALSE)</f>
        <v>Ca-B</v>
      </c>
      <c r="D3487" s="203">
        <f>VLOOKUP(B3487,'效期天數(2025.1126更新)'!B:E,4,0)</f>
        <v>240</v>
      </c>
      <c r="E3487" s="204" t="e">
        <f>VLOOKUP(F3487,'帳庫存(20260119  00點更新)'!C:I,7,0)</f>
        <v>#N/A</v>
      </c>
      <c r="F3487" s="296">
        <v>23025424</v>
      </c>
      <c r="G3487" s="295">
        <v>45945</v>
      </c>
      <c r="H3487" s="587" t="s">
        <v>6358</v>
      </c>
      <c r="J3487" s="352">
        <f t="shared" si="407"/>
        <v>46185</v>
      </c>
      <c r="K3487" s="203" t="s">
        <v>6300</v>
      </c>
      <c r="L3487" s="204">
        <v>12000</v>
      </c>
      <c r="M3487" s="204">
        <v>11960</v>
      </c>
      <c r="N3487" s="204">
        <f t="shared" si="408"/>
        <v>11960</v>
      </c>
      <c r="O3487" s="354">
        <f t="shared" si="411"/>
        <v>0</v>
      </c>
      <c r="P3487" s="204" t="e">
        <f t="shared" si="409"/>
        <v>#N/A</v>
      </c>
      <c r="Q3487" s="586" t="e">
        <f t="shared" si="410"/>
        <v>#N/A</v>
      </c>
      <c r="KL3487" s="961"/>
      <c r="AYV3487" s="303">
        <v>6000</v>
      </c>
      <c r="AZF3487" s="303">
        <v>5000</v>
      </c>
      <c r="BFT3487" s="303">
        <v>960</v>
      </c>
    </row>
    <row r="3488" spans="2:298 1335:1922" ht="45" customHeight="1">
      <c r="B3488" s="203">
        <v>5714400230</v>
      </c>
      <c r="C3488" s="203" t="str">
        <f>VLOOKUP(B3488,'效期天數(2025.1126更新)'!B:C,2,FALSE)</f>
        <v>Ca-B</v>
      </c>
      <c r="D3488" s="203">
        <f>VLOOKUP(B3488,'效期天數(2025.1126更新)'!B:E,4,0)</f>
        <v>240</v>
      </c>
      <c r="E3488" s="204" t="e">
        <f>VLOOKUP(F3488,'帳庫存(20260119  00點更新)'!C:I,7,0)</f>
        <v>#N/A</v>
      </c>
      <c r="F3488" s="296">
        <v>23025441</v>
      </c>
      <c r="G3488" s="295">
        <v>45959</v>
      </c>
      <c r="H3488" s="566" t="s">
        <v>6462</v>
      </c>
      <c r="J3488" s="352">
        <f t="shared" si="407"/>
        <v>46199</v>
      </c>
      <c r="K3488" s="203" t="s">
        <v>6432</v>
      </c>
      <c r="L3488" s="204">
        <v>12000</v>
      </c>
      <c r="M3488" s="204">
        <v>11820</v>
      </c>
      <c r="N3488" s="204">
        <f t="shared" si="408"/>
        <v>11820</v>
      </c>
      <c r="O3488" s="354">
        <f t="shared" si="411"/>
        <v>0</v>
      </c>
      <c r="P3488" s="204" t="e">
        <f t="shared" si="409"/>
        <v>#N/A</v>
      </c>
      <c r="Q3488" s="586" t="e">
        <f t="shared" si="410"/>
        <v>#N/A</v>
      </c>
      <c r="KL3488" s="961"/>
      <c r="AZC3488" s="303">
        <v>11000</v>
      </c>
      <c r="BDT3488" s="303">
        <v>820</v>
      </c>
    </row>
    <row r="3489" spans="2:298 1355:1629" ht="45" customHeight="1">
      <c r="B3489" s="203">
        <v>5714400230</v>
      </c>
      <c r="C3489" s="203" t="str">
        <f>VLOOKUP(B3489,'效期天數(2025.1126更新)'!B:C,2,FALSE)</f>
        <v>Ca-B</v>
      </c>
      <c r="D3489" s="203">
        <f>VLOOKUP(B3489,'效期天數(2025.1126更新)'!B:E,4,0)</f>
        <v>240</v>
      </c>
      <c r="E3489" s="204" t="e">
        <f>VLOOKUP(F3489,'帳庫存(20260119  00點更新)'!C:I,7,0)</f>
        <v>#N/A</v>
      </c>
      <c r="F3489" s="296">
        <v>23025442</v>
      </c>
      <c r="G3489" s="295">
        <v>45959</v>
      </c>
      <c r="H3489" s="566" t="s">
        <v>6462</v>
      </c>
      <c r="J3489" s="352">
        <f t="shared" si="407"/>
        <v>46199</v>
      </c>
      <c r="K3489" s="203" t="s">
        <v>6432</v>
      </c>
      <c r="L3489" s="204">
        <v>12000</v>
      </c>
      <c r="M3489" s="204">
        <v>11890</v>
      </c>
      <c r="N3489" s="204">
        <f t="shared" si="408"/>
        <v>11890</v>
      </c>
      <c r="O3489" s="354">
        <f t="shared" si="411"/>
        <v>0</v>
      </c>
      <c r="P3489" s="204" t="e">
        <f t="shared" si="409"/>
        <v>#N/A</v>
      </c>
      <c r="Q3489" s="586" t="e">
        <f t="shared" si="410"/>
        <v>#N/A</v>
      </c>
      <c r="KL3489" s="961"/>
      <c r="AZC3489" s="303">
        <v>1000</v>
      </c>
      <c r="AZG3489" s="303">
        <v>2000</v>
      </c>
      <c r="AZP3489" s="303">
        <v>5000</v>
      </c>
      <c r="AZV3489" s="303">
        <v>1000</v>
      </c>
      <c r="AZW3489" s="303">
        <v>2000</v>
      </c>
      <c r="BFG3489" s="303">
        <v>890</v>
      </c>
    </row>
    <row r="3490" spans="2:298 1355:1629" ht="45" customHeight="1">
      <c r="B3490" s="203">
        <v>5714400230</v>
      </c>
      <c r="C3490" s="203" t="str">
        <f>VLOOKUP(B3490,'效期天數(2025.1126更新)'!B:C,2,FALSE)</f>
        <v>Ca-B</v>
      </c>
      <c r="D3490" s="203">
        <f>VLOOKUP(B3490,'效期天數(2025.1126更新)'!B:E,4,0)</f>
        <v>240</v>
      </c>
      <c r="E3490" s="204" t="e">
        <f>VLOOKUP(F3490,'帳庫存(20260119  00點更新)'!C:I,7,0)</f>
        <v>#N/A</v>
      </c>
      <c r="F3490" s="296">
        <v>23025443</v>
      </c>
      <c r="G3490" s="295">
        <v>45959</v>
      </c>
      <c r="H3490" s="566" t="s">
        <v>6462</v>
      </c>
      <c r="J3490" s="352">
        <f t="shared" si="407"/>
        <v>46199</v>
      </c>
      <c r="K3490" s="203" t="s">
        <v>6432</v>
      </c>
      <c r="L3490" s="204">
        <v>12000</v>
      </c>
      <c r="M3490" s="204">
        <v>11880</v>
      </c>
      <c r="N3490" s="204">
        <f t="shared" si="408"/>
        <v>11880</v>
      </c>
      <c r="O3490" s="354">
        <f t="shared" si="411"/>
        <v>0</v>
      </c>
      <c r="P3490" s="204" t="e">
        <f t="shared" si="409"/>
        <v>#N/A</v>
      </c>
      <c r="Q3490" s="586" t="e">
        <f t="shared" si="410"/>
        <v>#N/A</v>
      </c>
      <c r="KL3490" s="961"/>
      <c r="AZQ3490" s="303">
        <v>11000</v>
      </c>
      <c r="BFG3490" s="303">
        <v>880</v>
      </c>
    </row>
    <row r="3491" spans="2:298 1355:1629" ht="45" customHeight="1">
      <c r="B3491" s="203">
        <v>5714400230</v>
      </c>
      <c r="C3491" s="203" t="str">
        <f>VLOOKUP(B3491,'效期天數(2025.1126更新)'!B:C,2,FALSE)</f>
        <v>Ca-B</v>
      </c>
      <c r="D3491" s="203">
        <f>VLOOKUP(B3491,'效期天數(2025.1126更新)'!B:E,4,0)</f>
        <v>240</v>
      </c>
      <c r="E3491" s="204" t="e">
        <f>VLOOKUP(F3491,'帳庫存(20260119  00點更新)'!C:I,7,0)</f>
        <v>#N/A</v>
      </c>
      <c r="F3491" s="296">
        <v>23025444</v>
      </c>
      <c r="G3491" s="295">
        <v>45959</v>
      </c>
      <c r="H3491" s="566" t="s">
        <v>6462</v>
      </c>
      <c r="J3491" s="352">
        <f t="shared" si="407"/>
        <v>46199</v>
      </c>
      <c r="K3491" s="203" t="s">
        <v>6432</v>
      </c>
      <c r="L3491" s="204">
        <v>12000</v>
      </c>
      <c r="M3491" s="204">
        <v>11930</v>
      </c>
      <c r="N3491" s="204">
        <f t="shared" si="408"/>
        <v>11930</v>
      </c>
      <c r="O3491" s="354">
        <f t="shared" si="411"/>
        <v>0</v>
      </c>
      <c r="P3491" s="204" t="e">
        <f t="shared" si="409"/>
        <v>#N/A</v>
      </c>
      <c r="Q3491" s="586" t="e">
        <f t="shared" si="410"/>
        <v>#N/A</v>
      </c>
      <c r="KL3491" s="961"/>
      <c r="AZR3491" s="303">
        <v>8000</v>
      </c>
      <c r="AZW3491" s="303">
        <v>3000</v>
      </c>
      <c r="BFG3491" s="303">
        <v>930</v>
      </c>
    </row>
    <row r="3492" spans="2:298 1355:1629" ht="45" customHeight="1">
      <c r="B3492" s="203">
        <v>5714400230</v>
      </c>
      <c r="C3492" s="203" t="str">
        <f>VLOOKUP(B3492,'效期天數(2025.1126更新)'!B:C,2,FALSE)</f>
        <v>Ca-B</v>
      </c>
      <c r="D3492" s="203">
        <f>VLOOKUP(B3492,'效期天數(2025.1126更新)'!B:E,4,0)</f>
        <v>240</v>
      </c>
      <c r="E3492" s="204" t="e">
        <f>VLOOKUP(F3492,'帳庫存(20260119  00點更新)'!C:I,7,0)</f>
        <v>#N/A</v>
      </c>
      <c r="F3492" s="296">
        <v>23025461</v>
      </c>
      <c r="G3492" s="295">
        <v>45973</v>
      </c>
      <c r="H3492" s="745" t="s">
        <v>6580</v>
      </c>
      <c r="J3492" s="352">
        <f t="shared" si="407"/>
        <v>46213</v>
      </c>
      <c r="K3492" s="203" t="s">
        <v>6534</v>
      </c>
      <c r="L3492" s="204">
        <v>12000</v>
      </c>
      <c r="M3492" s="204">
        <v>11970</v>
      </c>
      <c r="N3492" s="204">
        <f t="shared" si="408"/>
        <v>11970</v>
      </c>
      <c r="O3492" s="354">
        <f t="shared" si="411"/>
        <v>0</v>
      </c>
      <c r="P3492" s="204" t="e">
        <f t="shared" si="409"/>
        <v>#N/A</v>
      </c>
      <c r="Q3492" s="586" t="e">
        <f t="shared" si="410"/>
        <v>#N/A</v>
      </c>
      <c r="KL3492" s="961"/>
      <c r="AZW3492" s="303">
        <v>5000</v>
      </c>
      <c r="BAH3492" s="303">
        <v>5000</v>
      </c>
      <c r="BAN3492" s="303">
        <v>1000</v>
      </c>
      <c r="BFA3492" s="303">
        <v>970</v>
      </c>
    </row>
    <row r="3493" spans="2:298 1355:1629" ht="45" customHeight="1">
      <c r="B3493" s="203">
        <v>5714400230</v>
      </c>
      <c r="C3493" s="203" t="str">
        <f>VLOOKUP(B3493,'效期天數(2025.1126更新)'!B:C,2,FALSE)</f>
        <v>Ca-B</v>
      </c>
      <c r="D3493" s="203">
        <f>VLOOKUP(B3493,'效期天數(2025.1126更新)'!B:E,4,0)</f>
        <v>240</v>
      </c>
      <c r="E3493" s="204" t="e">
        <f>VLOOKUP(F3493,'帳庫存(20260119  00點更新)'!C:I,7,0)</f>
        <v>#N/A</v>
      </c>
      <c r="F3493" s="296">
        <v>23025462</v>
      </c>
      <c r="G3493" s="295">
        <v>45973</v>
      </c>
      <c r="H3493" s="745" t="s">
        <v>6580</v>
      </c>
      <c r="J3493" s="352">
        <f t="shared" si="407"/>
        <v>46213</v>
      </c>
      <c r="K3493" s="203" t="s">
        <v>6534</v>
      </c>
      <c r="L3493" s="204">
        <v>12000</v>
      </c>
      <c r="M3493" s="204">
        <v>11970</v>
      </c>
      <c r="N3493" s="204">
        <f t="shared" si="408"/>
        <v>11970</v>
      </c>
      <c r="O3493" s="354">
        <f t="shared" si="411"/>
        <v>0</v>
      </c>
      <c r="P3493" s="204" t="e">
        <f t="shared" si="409"/>
        <v>#N/A</v>
      </c>
      <c r="Q3493" s="586" t="e">
        <f t="shared" si="410"/>
        <v>#N/A</v>
      </c>
      <c r="KL3493" s="961"/>
      <c r="BAW3493" s="303">
        <v>3000</v>
      </c>
      <c r="BAX3493" s="303">
        <v>3000</v>
      </c>
      <c r="BBC3493" s="303">
        <v>5000</v>
      </c>
      <c r="BCC3493" s="303">
        <v>970</v>
      </c>
    </row>
    <row r="3494" spans="2:298 1355:1629" ht="45" customHeight="1">
      <c r="B3494" s="203">
        <v>5714400230</v>
      </c>
      <c r="C3494" s="203" t="str">
        <f>VLOOKUP(B3494,'效期天數(2025.1126更新)'!B:C,2,FALSE)</f>
        <v>Ca-B</v>
      </c>
      <c r="D3494" s="203">
        <f>VLOOKUP(B3494,'效期天數(2025.1126更新)'!B:E,4,0)</f>
        <v>240</v>
      </c>
      <c r="E3494" s="204" t="e">
        <f>VLOOKUP(F3494,'帳庫存(20260119  00點更新)'!C:I,7,0)</f>
        <v>#N/A</v>
      </c>
      <c r="F3494" s="296">
        <v>23025463</v>
      </c>
      <c r="G3494" s="295">
        <v>45973</v>
      </c>
      <c r="H3494" s="745" t="s">
        <v>6580</v>
      </c>
      <c r="J3494" s="352">
        <f t="shared" si="407"/>
        <v>46213</v>
      </c>
      <c r="K3494" s="203" t="s">
        <v>6534</v>
      </c>
      <c r="L3494" s="204">
        <v>12000</v>
      </c>
      <c r="M3494" s="204">
        <v>12000</v>
      </c>
      <c r="N3494" s="204">
        <f t="shared" si="408"/>
        <v>12000</v>
      </c>
      <c r="O3494" s="354">
        <f t="shared" si="411"/>
        <v>0</v>
      </c>
      <c r="P3494" s="204" t="e">
        <f t="shared" si="409"/>
        <v>#N/A</v>
      </c>
      <c r="Q3494" s="586" t="e">
        <f t="shared" si="410"/>
        <v>#N/A</v>
      </c>
      <c r="KL3494" s="961"/>
      <c r="BBG3494" s="303">
        <v>11000</v>
      </c>
      <c r="BBJ3494" s="303">
        <v>1000</v>
      </c>
    </row>
    <row r="3495" spans="2:298 1355:1629" ht="45" customHeight="1">
      <c r="B3495" s="203">
        <v>5714400230</v>
      </c>
      <c r="C3495" s="203" t="str">
        <f>VLOOKUP(B3495,'效期天數(2025.1126更新)'!B:C,2,FALSE)</f>
        <v>Ca-B</v>
      </c>
      <c r="D3495" s="203">
        <f>VLOOKUP(B3495,'效期天數(2025.1126更新)'!B:E,4,0)</f>
        <v>240</v>
      </c>
      <c r="E3495" s="204" t="e">
        <f>VLOOKUP(F3495,'帳庫存(20260119  00點更新)'!C:I,7,0)</f>
        <v>#N/A</v>
      </c>
      <c r="F3495" s="296">
        <v>23025464</v>
      </c>
      <c r="G3495" s="295">
        <v>45973</v>
      </c>
      <c r="H3495" s="745" t="s">
        <v>6580</v>
      </c>
      <c r="J3495" s="352">
        <f t="shared" si="407"/>
        <v>46213</v>
      </c>
      <c r="K3495" s="203" t="s">
        <v>6534</v>
      </c>
      <c r="L3495" s="204">
        <v>12000</v>
      </c>
      <c r="M3495" s="204">
        <v>12040</v>
      </c>
      <c r="N3495" s="204">
        <f t="shared" si="408"/>
        <v>12040</v>
      </c>
      <c r="O3495" s="354">
        <f t="shared" si="411"/>
        <v>0</v>
      </c>
      <c r="P3495" s="204" t="e">
        <f t="shared" si="409"/>
        <v>#N/A</v>
      </c>
      <c r="Q3495" s="586" t="e">
        <f t="shared" si="410"/>
        <v>#N/A</v>
      </c>
      <c r="KL3495" s="961"/>
      <c r="BBI3495" s="303">
        <v>8000</v>
      </c>
      <c r="BBK3495" s="303">
        <v>2000</v>
      </c>
      <c r="BBX3495" s="303">
        <v>1000</v>
      </c>
      <c r="BCC3495" s="303">
        <v>1040</v>
      </c>
    </row>
    <row r="3496" spans="2:298 1355:1629" ht="45" customHeight="1">
      <c r="B3496" s="203">
        <v>5714400230</v>
      </c>
      <c r="C3496" s="203" t="str">
        <f>VLOOKUP(B3496,'效期天數(2025.1126更新)'!B:C,2,FALSE)</f>
        <v>Ca-B</v>
      </c>
      <c r="D3496" s="203">
        <f>VLOOKUP(B3496,'效期天數(2025.1126更新)'!B:E,4,0)</f>
        <v>240</v>
      </c>
      <c r="E3496" s="204">
        <f>VLOOKUP(F3496,'帳庫存(20260119  00點更新)'!C:I,7,0)</f>
        <v>870</v>
      </c>
      <c r="F3496" s="296">
        <v>23025471</v>
      </c>
      <c r="G3496" s="295">
        <v>45981</v>
      </c>
      <c r="H3496" s="580" t="s">
        <v>6619</v>
      </c>
      <c r="J3496" s="352">
        <f t="shared" si="407"/>
        <v>46221</v>
      </c>
      <c r="K3496" s="203" t="s">
        <v>6616</v>
      </c>
      <c r="L3496" s="204">
        <v>12000</v>
      </c>
      <c r="M3496" s="204">
        <v>11870</v>
      </c>
      <c r="N3496" s="204">
        <f t="shared" si="408"/>
        <v>11870</v>
      </c>
      <c r="O3496" s="354">
        <f t="shared" si="411"/>
        <v>0</v>
      </c>
      <c r="P3496" s="204" t="b">
        <f t="shared" si="409"/>
        <v>0</v>
      </c>
      <c r="Q3496" s="586">
        <f t="shared" si="410"/>
        <v>-870</v>
      </c>
      <c r="KL3496" s="961"/>
      <c r="BBL3496" s="303">
        <v>8000</v>
      </c>
      <c r="BBN3496" s="303">
        <v>3000</v>
      </c>
      <c r="BJQ3496" s="303">
        <v>870</v>
      </c>
    </row>
    <row r="3497" spans="2:298 1355:1629" ht="45" customHeight="1">
      <c r="B3497" s="203">
        <v>5714400230</v>
      </c>
      <c r="C3497" s="203" t="str">
        <f>VLOOKUP(B3497,'效期天數(2025.1126更新)'!B:C,2,FALSE)</f>
        <v>Ca-B</v>
      </c>
      <c r="D3497" s="203">
        <f>VLOOKUP(B3497,'效期天數(2025.1126更新)'!B:E,4,0)</f>
        <v>240</v>
      </c>
      <c r="E3497" s="204" t="e">
        <f>VLOOKUP(F3497,'帳庫存(20260119  00點更新)'!C:I,7,0)</f>
        <v>#N/A</v>
      </c>
      <c r="F3497" s="296">
        <v>23025472</v>
      </c>
      <c r="G3497" s="295">
        <v>45981</v>
      </c>
      <c r="H3497" s="580" t="s">
        <v>6619</v>
      </c>
      <c r="J3497" s="352">
        <f t="shared" si="407"/>
        <v>46221</v>
      </c>
      <c r="K3497" s="203" t="s">
        <v>6616</v>
      </c>
      <c r="L3497" s="204">
        <v>12000</v>
      </c>
      <c r="M3497" s="204">
        <v>11850</v>
      </c>
      <c r="N3497" s="204">
        <f t="shared" si="408"/>
        <v>11850</v>
      </c>
      <c r="O3497" s="354">
        <f t="shared" si="411"/>
        <v>0</v>
      </c>
      <c r="P3497" s="204" t="e">
        <f t="shared" si="409"/>
        <v>#N/A</v>
      </c>
      <c r="Q3497" s="586" t="e">
        <f t="shared" si="410"/>
        <v>#N/A</v>
      </c>
      <c r="KL3497" s="961"/>
      <c r="BBM3497" s="303">
        <v>8000</v>
      </c>
      <c r="BBN3497" s="303">
        <v>3000</v>
      </c>
      <c r="BGI3497" s="303">
        <v>850</v>
      </c>
    </row>
    <row r="3498" spans="2:298 1355:1629" ht="45" customHeight="1">
      <c r="B3498" s="203">
        <v>5714400230</v>
      </c>
      <c r="C3498" s="203" t="str">
        <f>VLOOKUP(B3498,'效期天數(2025.1126更新)'!B:C,2,FALSE)</f>
        <v>Ca-B</v>
      </c>
      <c r="D3498" s="203">
        <f>VLOOKUP(B3498,'效期天數(2025.1126更新)'!B:E,4,0)</f>
        <v>240</v>
      </c>
      <c r="E3498" s="204" t="e">
        <f>VLOOKUP(F3498,'帳庫存(20260119  00點更新)'!C:I,7,0)</f>
        <v>#N/A</v>
      </c>
      <c r="F3498" s="296">
        <v>23025473</v>
      </c>
      <c r="G3498" s="295">
        <v>45981</v>
      </c>
      <c r="H3498" s="580" t="s">
        <v>6619</v>
      </c>
      <c r="J3498" s="352">
        <f t="shared" si="407"/>
        <v>46221</v>
      </c>
      <c r="K3498" s="203" t="s">
        <v>6616</v>
      </c>
      <c r="L3498" s="204">
        <v>12000</v>
      </c>
      <c r="M3498" s="204">
        <v>11890</v>
      </c>
      <c r="N3498" s="204">
        <f t="shared" si="408"/>
        <v>11890</v>
      </c>
      <c r="O3498" s="354">
        <f t="shared" si="411"/>
        <v>0</v>
      </c>
      <c r="P3498" s="204" t="e">
        <f t="shared" si="409"/>
        <v>#N/A</v>
      </c>
      <c r="Q3498" s="586" t="e">
        <f t="shared" si="410"/>
        <v>#N/A</v>
      </c>
      <c r="KL3498" s="961"/>
      <c r="BBN3498" s="303">
        <v>4000</v>
      </c>
      <c r="BCD3498" s="303">
        <v>5000</v>
      </c>
      <c r="BCE3498" s="303">
        <v>2000</v>
      </c>
      <c r="BCG3498" s="303">
        <v>890</v>
      </c>
    </row>
    <row r="3499" spans="2:298 1355:1629" ht="45" customHeight="1">
      <c r="B3499" s="203">
        <v>5714400230</v>
      </c>
      <c r="C3499" s="203" t="str">
        <f>VLOOKUP(B3499,'效期天數(2025.1126更新)'!B:C,2,FALSE)</f>
        <v>Ca-B</v>
      </c>
      <c r="D3499" s="203">
        <f>VLOOKUP(B3499,'效期天數(2025.1126更新)'!B:E,4,0)</f>
        <v>240</v>
      </c>
      <c r="E3499" s="204">
        <f>VLOOKUP(F3499,'帳庫存(20260119  00點更新)'!C:I,7,0)</f>
        <v>290</v>
      </c>
      <c r="F3499" s="296">
        <v>23025474</v>
      </c>
      <c r="G3499" s="295">
        <v>45981</v>
      </c>
      <c r="H3499" s="580" t="s">
        <v>6619</v>
      </c>
      <c r="J3499" s="352">
        <f t="shared" si="407"/>
        <v>46221</v>
      </c>
      <c r="K3499" s="203" t="s">
        <v>6616</v>
      </c>
      <c r="L3499" s="204">
        <v>12000</v>
      </c>
      <c r="M3499" s="204">
        <v>11910</v>
      </c>
      <c r="N3499" s="204">
        <f t="shared" si="408"/>
        <v>12700</v>
      </c>
      <c r="O3499" s="354">
        <f>M3499-N3499+HP3499</f>
        <v>0</v>
      </c>
      <c r="P3499" s="204" t="b">
        <f t="shared" si="409"/>
        <v>0</v>
      </c>
      <c r="Q3499" s="586">
        <f t="shared" si="410"/>
        <v>-290</v>
      </c>
      <c r="HP3499" s="360">
        <v>790</v>
      </c>
      <c r="KL3499" s="961"/>
      <c r="BBU3499" s="303">
        <v>8000</v>
      </c>
      <c r="BCG3499" s="303">
        <v>3910</v>
      </c>
      <c r="BGB3499" s="303">
        <v>500</v>
      </c>
      <c r="BJQ3499" s="303">
        <v>290</v>
      </c>
    </row>
    <row r="3500" spans="2:298 1355:1629" ht="45" customHeight="1">
      <c r="B3500" s="203">
        <v>5714400230</v>
      </c>
      <c r="C3500" s="203" t="str">
        <f>VLOOKUP(B3500,'效期天數(2025.1126更新)'!B:C,2,FALSE)</f>
        <v>Ca-B</v>
      </c>
      <c r="D3500" s="203">
        <f>VLOOKUP(B3500,'效期天數(2025.1126更新)'!B:E,4,0)</f>
        <v>240</v>
      </c>
      <c r="E3500" s="204" t="e">
        <f>VLOOKUP(F3500,'帳庫存(20260119  00點更新)'!C:I,7,0)</f>
        <v>#N/A</v>
      </c>
      <c r="F3500" s="296">
        <v>23025481</v>
      </c>
      <c r="G3500" s="295">
        <v>45985</v>
      </c>
      <c r="H3500" s="546" t="s">
        <v>6675</v>
      </c>
      <c r="J3500" s="352">
        <f t="shared" si="407"/>
        <v>46225</v>
      </c>
      <c r="K3500" s="203" t="s">
        <v>6647</v>
      </c>
      <c r="L3500" s="204">
        <v>12000</v>
      </c>
      <c r="M3500" s="204">
        <v>11890</v>
      </c>
      <c r="N3500" s="204">
        <f t="shared" si="408"/>
        <v>11890</v>
      </c>
      <c r="O3500" s="354">
        <f>M3500-N3500</f>
        <v>0</v>
      </c>
      <c r="P3500" s="204" t="e">
        <f t="shared" si="409"/>
        <v>#N/A</v>
      </c>
      <c r="Q3500" s="586" t="e">
        <f t="shared" si="410"/>
        <v>#N/A</v>
      </c>
      <c r="KL3500" s="961"/>
      <c r="BCM3500" s="303">
        <v>10000</v>
      </c>
      <c r="BDC3500" s="303">
        <v>1000</v>
      </c>
      <c r="BDK3500" s="303">
        <v>890</v>
      </c>
    </row>
    <row r="3501" spans="2:298 1355:1629" ht="45" customHeight="1">
      <c r="B3501" s="203">
        <v>5714400230</v>
      </c>
      <c r="C3501" s="203" t="str">
        <f>VLOOKUP(B3501,'效期天數(2025.1126更新)'!B:C,2,FALSE)</f>
        <v>Ca-B</v>
      </c>
      <c r="D3501" s="203">
        <f>VLOOKUP(B3501,'效期天數(2025.1126更新)'!B:E,4,0)</f>
        <v>240</v>
      </c>
      <c r="E3501" s="204" t="e">
        <f>VLOOKUP(F3501,'帳庫存(20260119  00點更新)'!C:I,7,0)</f>
        <v>#N/A</v>
      </c>
      <c r="F3501" s="296">
        <v>23025482</v>
      </c>
      <c r="G3501" s="295">
        <v>45985</v>
      </c>
      <c r="H3501" s="546" t="s">
        <v>6675</v>
      </c>
      <c r="J3501" s="352">
        <f t="shared" si="407"/>
        <v>46225</v>
      </c>
      <c r="K3501" s="203" t="s">
        <v>6647</v>
      </c>
      <c r="L3501" s="204">
        <v>12000</v>
      </c>
      <c r="M3501" s="204">
        <v>11910</v>
      </c>
      <c r="N3501" s="204">
        <f t="shared" si="408"/>
        <v>11910</v>
      </c>
      <c r="O3501" s="354">
        <f>M3501-N3501</f>
        <v>0</v>
      </c>
      <c r="P3501" s="204" t="e">
        <f t="shared" si="409"/>
        <v>#N/A</v>
      </c>
      <c r="Q3501" s="586" t="e">
        <f t="shared" si="410"/>
        <v>#N/A</v>
      </c>
      <c r="KL3501" s="961"/>
      <c r="BDC3501" s="303">
        <v>11000</v>
      </c>
      <c r="BDK3501" s="303">
        <v>910</v>
      </c>
    </row>
    <row r="3502" spans="2:298 1355:1629" ht="45" customHeight="1">
      <c r="B3502" s="203">
        <v>5714400230</v>
      </c>
      <c r="C3502" s="203" t="str">
        <f>VLOOKUP(B3502,'效期天數(2025.1126更新)'!B:C,2,FALSE)</f>
        <v>Ca-B</v>
      </c>
      <c r="D3502" s="203">
        <f>VLOOKUP(B3502,'效期天數(2025.1126更新)'!B:E,4,0)</f>
        <v>240</v>
      </c>
      <c r="E3502" s="204" t="e">
        <f>VLOOKUP(F3502,'帳庫存(20260119  00點更新)'!C:I,7,0)</f>
        <v>#N/A</v>
      </c>
      <c r="F3502" s="296">
        <v>23025483</v>
      </c>
      <c r="G3502" s="295">
        <v>45985</v>
      </c>
      <c r="H3502" s="546" t="s">
        <v>6675</v>
      </c>
      <c r="J3502" s="352">
        <f t="shared" si="407"/>
        <v>46225</v>
      </c>
      <c r="K3502" s="203" t="s">
        <v>6647</v>
      </c>
      <c r="L3502" s="204">
        <v>12000</v>
      </c>
      <c r="M3502" s="204">
        <v>11840</v>
      </c>
      <c r="N3502" s="204">
        <f t="shared" si="408"/>
        <v>12370</v>
      </c>
      <c r="O3502" s="354">
        <f>M3502-N3502+HU3502</f>
        <v>0</v>
      </c>
      <c r="P3502" s="204" t="e">
        <f t="shared" si="409"/>
        <v>#N/A</v>
      </c>
      <c r="Q3502" s="586" t="e">
        <f t="shared" si="410"/>
        <v>#N/A</v>
      </c>
      <c r="HU3502" s="824">
        <v>530</v>
      </c>
      <c r="KL3502" s="961"/>
      <c r="BDA3502" s="303">
        <v>7000</v>
      </c>
      <c r="BDC3502" s="303">
        <v>2000</v>
      </c>
      <c r="BDK3502" s="303">
        <v>2840</v>
      </c>
      <c r="BFM3502" s="303">
        <v>530</v>
      </c>
    </row>
    <row r="3503" spans="2:298 1355:1629" ht="45" customHeight="1">
      <c r="B3503" s="203">
        <v>5714400230</v>
      </c>
      <c r="C3503" s="203" t="str">
        <f>VLOOKUP(B3503,'效期天數(2025.1126更新)'!B:C,2,FALSE)</f>
        <v>Ca-B</v>
      </c>
      <c r="D3503" s="203">
        <f>VLOOKUP(B3503,'效期天數(2025.1126更新)'!B:E,4,0)</f>
        <v>240</v>
      </c>
      <c r="E3503" s="204" t="e">
        <f>VLOOKUP(F3503,'帳庫存(20260119  00點更新)'!C:I,7,0)</f>
        <v>#N/A</v>
      </c>
      <c r="F3503" s="296">
        <v>23025501</v>
      </c>
      <c r="G3503" s="295">
        <v>46000</v>
      </c>
      <c r="H3503" s="534" t="s">
        <v>6867</v>
      </c>
      <c r="J3503" s="352">
        <f t="shared" si="407"/>
        <v>46240</v>
      </c>
      <c r="K3503" s="203" t="s">
        <v>6837</v>
      </c>
      <c r="L3503" s="204">
        <v>12000</v>
      </c>
      <c r="M3503" s="204">
        <v>11920</v>
      </c>
      <c r="N3503" s="204">
        <f t="shared" si="408"/>
        <v>11920</v>
      </c>
      <c r="O3503" s="354">
        <f>M3503-N3503</f>
        <v>0</v>
      </c>
      <c r="P3503" s="204" t="e">
        <f t="shared" si="409"/>
        <v>#N/A</v>
      </c>
      <c r="Q3503" s="586" t="e">
        <f t="shared" si="410"/>
        <v>#N/A</v>
      </c>
      <c r="KL3503" s="961"/>
      <c r="BDL3503" s="303">
        <v>5000</v>
      </c>
      <c r="BDM3503" s="303">
        <v>5000</v>
      </c>
      <c r="BDU3503" s="303">
        <v>1000</v>
      </c>
      <c r="BEP3503" s="303">
        <v>920</v>
      </c>
    </row>
    <row r="3504" spans="2:298 1355:1629" ht="45" customHeight="1">
      <c r="B3504" s="203">
        <v>5714400230</v>
      </c>
      <c r="C3504" s="203" t="str">
        <f>VLOOKUP(B3504,'效期天數(2025.1126更新)'!B:C,2,FALSE)</f>
        <v>Ca-B</v>
      </c>
      <c r="D3504" s="203">
        <f>VLOOKUP(B3504,'效期天數(2025.1126更新)'!B:E,4,0)</f>
        <v>240</v>
      </c>
      <c r="E3504" s="204">
        <f>VLOOKUP(F3504,'帳庫存(20260119  00點更新)'!C:I,7,0)</f>
        <v>410</v>
      </c>
      <c r="F3504" s="296">
        <v>23025502</v>
      </c>
      <c r="G3504" s="295">
        <v>46000</v>
      </c>
      <c r="H3504" s="534" t="s">
        <v>6867</v>
      </c>
      <c r="J3504" s="352">
        <f t="shared" si="407"/>
        <v>46240</v>
      </c>
      <c r="K3504" s="203" t="s">
        <v>6837</v>
      </c>
      <c r="L3504" s="204">
        <v>12000</v>
      </c>
      <c r="M3504" s="204">
        <v>11940</v>
      </c>
      <c r="N3504" s="204">
        <f t="shared" si="408"/>
        <v>12350</v>
      </c>
      <c r="O3504" s="354">
        <f>M3504-N3504+ID3504</f>
        <v>0</v>
      </c>
      <c r="P3504" s="204" t="b">
        <f t="shared" si="409"/>
        <v>0</v>
      </c>
      <c r="Q3504" s="586">
        <f t="shared" si="410"/>
        <v>-410</v>
      </c>
      <c r="ID3504" s="360">
        <v>410</v>
      </c>
      <c r="KL3504" s="961"/>
      <c r="BDW3504" s="303">
        <v>1000</v>
      </c>
      <c r="BEP3504" s="303">
        <v>4940</v>
      </c>
      <c r="BEU3504" s="303">
        <v>6000</v>
      </c>
      <c r="BIZ3504" s="303">
        <v>410</v>
      </c>
    </row>
    <row r="3505" spans="2:298 1480:1936" ht="45" customHeight="1">
      <c r="B3505" s="203">
        <v>5714400230</v>
      </c>
      <c r="C3505" s="203" t="str">
        <f>VLOOKUP(B3505,'效期天數(2025.1126更新)'!B:C,2,FALSE)</f>
        <v>Ca-B</v>
      </c>
      <c r="D3505" s="203">
        <f>VLOOKUP(B3505,'效期天數(2025.1126更新)'!B:E,4,0)</f>
        <v>240</v>
      </c>
      <c r="E3505" s="204">
        <f>VLOOKUP(F3505,'帳庫存(20260119  00點更新)'!C:I,7,0)</f>
        <v>970</v>
      </c>
      <c r="F3505" s="296">
        <v>23025503</v>
      </c>
      <c r="G3505" s="295">
        <v>46000</v>
      </c>
      <c r="H3505" s="534" t="s">
        <v>6867</v>
      </c>
      <c r="J3505" s="352">
        <f t="shared" si="407"/>
        <v>46240</v>
      </c>
      <c r="K3505" s="203" t="s">
        <v>6837</v>
      </c>
      <c r="L3505" s="204">
        <v>12000</v>
      </c>
      <c r="M3505" s="204">
        <v>11870</v>
      </c>
      <c r="N3505" s="204">
        <f t="shared" si="408"/>
        <v>12840</v>
      </c>
      <c r="O3505" s="354">
        <f>M3505-N3505+HX3505</f>
        <v>0</v>
      </c>
      <c r="P3505" s="204" t="b">
        <f t="shared" si="409"/>
        <v>0</v>
      </c>
      <c r="Q3505" s="586">
        <f t="shared" si="410"/>
        <v>-970</v>
      </c>
      <c r="HX3505" s="360">
        <v>970</v>
      </c>
      <c r="KL3505" s="961"/>
      <c r="BDX3505" s="303">
        <v>6870</v>
      </c>
      <c r="BEX3505" s="303">
        <v>5000</v>
      </c>
      <c r="BIZ3505" s="303">
        <v>970</v>
      </c>
    </row>
    <row r="3506" spans="2:298 1480:1936" ht="45" customHeight="1">
      <c r="B3506" s="203">
        <v>5714400230</v>
      </c>
      <c r="C3506" s="203" t="str">
        <f>VLOOKUP(B3506,'效期天數(2025.1126更新)'!B:C,2,FALSE)</f>
        <v>Ca-B</v>
      </c>
      <c r="D3506" s="203">
        <f>VLOOKUP(B3506,'效期天數(2025.1126更新)'!B:E,4,0)</f>
        <v>240</v>
      </c>
      <c r="E3506" s="204">
        <f>VLOOKUP(F3506,'帳庫存(20260119  00點更新)'!C:I,7,0)</f>
        <v>1560</v>
      </c>
      <c r="F3506" s="296">
        <v>23025504</v>
      </c>
      <c r="G3506" s="295">
        <v>46000</v>
      </c>
      <c r="H3506" s="534" t="s">
        <v>6867</v>
      </c>
      <c r="J3506" s="352">
        <f t="shared" si="407"/>
        <v>46240</v>
      </c>
      <c r="K3506" s="203" t="s">
        <v>6837</v>
      </c>
      <c r="L3506" s="204">
        <v>12000</v>
      </c>
      <c r="M3506" s="204">
        <v>11930</v>
      </c>
      <c r="N3506" s="204">
        <f t="shared" si="408"/>
        <v>12490</v>
      </c>
      <c r="O3506" s="354">
        <f>M3506-N3506+IK3506</f>
        <v>0</v>
      </c>
      <c r="P3506" s="204" t="b">
        <f t="shared" si="409"/>
        <v>0</v>
      </c>
      <c r="Q3506" s="586">
        <f t="shared" si="410"/>
        <v>-1560</v>
      </c>
      <c r="IK3506" s="360">
        <v>560</v>
      </c>
      <c r="KL3506" s="961"/>
      <c r="BFB3506" s="303">
        <v>5000</v>
      </c>
      <c r="BFG3506" s="303">
        <v>5930</v>
      </c>
      <c r="BID3506" s="303">
        <v>560</v>
      </c>
      <c r="BIZ3506" s="303">
        <v>1000</v>
      </c>
    </row>
    <row r="3507" spans="2:298 1480:1936" ht="45" customHeight="1">
      <c r="B3507" s="203">
        <v>5714400230</v>
      </c>
      <c r="C3507" s="203" t="str">
        <f>VLOOKUP(B3507,'效期天數(2025.1126更新)'!B:C,2,FALSE)</f>
        <v>Ca-B</v>
      </c>
      <c r="D3507" s="203">
        <f>VLOOKUP(B3507,'效期天數(2025.1126更新)'!B:E,4,0)</f>
        <v>240</v>
      </c>
      <c r="E3507" s="204">
        <f>VLOOKUP(F3507,'帳庫存(20260119  00點更新)'!C:I,7,0)</f>
        <v>1750</v>
      </c>
      <c r="F3507" s="296">
        <v>23025511</v>
      </c>
      <c r="G3507" s="295">
        <v>46006</v>
      </c>
      <c r="H3507" s="754" t="s">
        <v>6983</v>
      </c>
      <c r="J3507" s="352">
        <f t="shared" si="407"/>
        <v>46246</v>
      </c>
      <c r="K3507" s="203" t="s">
        <v>6881</v>
      </c>
      <c r="L3507" s="204">
        <v>12000</v>
      </c>
      <c r="M3507" s="204">
        <v>11750</v>
      </c>
      <c r="N3507" s="204">
        <f t="shared" si="408"/>
        <v>12050</v>
      </c>
      <c r="O3507" s="354">
        <f>M3507-N3507+JR3507</f>
        <v>0</v>
      </c>
      <c r="P3507" s="204" t="b">
        <f t="shared" si="409"/>
        <v>0</v>
      </c>
      <c r="Q3507" s="586">
        <f t="shared" si="410"/>
        <v>-1750</v>
      </c>
      <c r="JR3507" s="19">
        <v>300</v>
      </c>
      <c r="KL3507" s="961"/>
      <c r="BFK3507" s="303">
        <v>5000</v>
      </c>
      <c r="BFS3507" s="303">
        <v>5000</v>
      </c>
      <c r="BJS3507" s="303">
        <v>1750</v>
      </c>
      <c r="BVL3507" s="303">
        <v>300</v>
      </c>
    </row>
    <row r="3508" spans="2:298 1480:1936" ht="45" customHeight="1">
      <c r="B3508" s="203">
        <v>5714400230</v>
      </c>
      <c r="C3508" s="203" t="str">
        <f>VLOOKUP(B3508,'效期天數(2025.1126更新)'!B:C,2,FALSE)</f>
        <v>Ca-B</v>
      </c>
      <c r="D3508" s="203">
        <f>VLOOKUP(B3508,'效期天數(2025.1126更新)'!B:E,4,0)</f>
        <v>240</v>
      </c>
      <c r="E3508" s="204">
        <f>VLOOKUP(F3508,'帳庫存(20260119  00點更新)'!C:I,7,0)</f>
        <v>1860</v>
      </c>
      <c r="F3508" s="296">
        <v>23025512</v>
      </c>
      <c r="G3508" s="295">
        <v>46006</v>
      </c>
      <c r="H3508" s="754" t="s">
        <v>6983</v>
      </c>
      <c r="J3508" s="352">
        <f t="shared" si="407"/>
        <v>46246</v>
      </c>
      <c r="K3508" s="203" t="s">
        <v>6881</v>
      </c>
      <c r="L3508" s="204">
        <v>12000</v>
      </c>
      <c r="M3508" s="204">
        <v>11860</v>
      </c>
      <c r="N3508" s="204">
        <f t="shared" si="408"/>
        <v>11860</v>
      </c>
      <c r="O3508" s="354">
        <f>M3508-N3508</f>
        <v>0</v>
      </c>
      <c r="P3508" s="204" t="b">
        <f t="shared" si="409"/>
        <v>0</v>
      </c>
      <c r="Q3508" s="586">
        <f t="shared" si="410"/>
        <v>-1860</v>
      </c>
      <c r="KL3508" s="961"/>
      <c r="BGA3508" s="303">
        <v>10000</v>
      </c>
      <c r="BJS3508" s="303">
        <v>1860</v>
      </c>
    </row>
    <row r="3509" spans="2:298 1480:1936" ht="45" customHeight="1">
      <c r="B3509" s="203">
        <v>5714400230</v>
      </c>
      <c r="C3509" s="203" t="str">
        <f>VLOOKUP(B3509,'效期天數(2025.1126更新)'!B:C,2,FALSE)</f>
        <v>Ca-B</v>
      </c>
      <c r="D3509" s="203">
        <f>VLOOKUP(B3509,'效期天數(2025.1126更新)'!B:E,4,0)</f>
        <v>240</v>
      </c>
      <c r="E3509" s="204">
        <f>VLOOKUP(F3509,'帳庫存(20260119  00點更新)'!C:I,7,0)</f>
        <v>4860</v>
      </c>
      <c r="F3509" s="296">
        <v>23025513</v>
      </c>
      <c r="G3509" s="295">
        <v>46006</v>
      </c>
      <c r="H3509" s="754" t="s">
        <v>6983</v>
      </c>
      <c r="J3509" s="352">
        <f t="shared" si="407"/>
        <v>46246</v>
      </c>
      <c r="K3509" s="203" t="s">
        <v>6881</v>
      </c>
      <c r="L3509" s="204">
        <v>12000</v>
      </c>
      <c r="M3509" s="204">
        <v>11860</v>
      </c>
      <c r="N3509" s="204">
        <f t="shared" si="408"/>
        <v>11860</v>
      </c>
      <c r="O3509" s="354">
        <f>M3509-N3509</f>
        <v>0</v>
      </c>
      <c r="P3509" s="204" t="b">
        <f t="shared" si="409"/>
        <v>0</v>
      </c>
      <c r="Q3509" s="586">
        <f t="shared" si="410"/>
        <v>-4860</v>
      </c>
      <c r="KL3509" s="961"/>
      <c r="BGD3509" s="303">
        <v>7000</v>
      </c>
      <c r="BJS3509" s="303">
        <v>4860</v>
      </c>
    </row>
    <row r="3510" spans="2:298 1480:1936" ht="45" customHeight="1">
      <c r="B3510" s="203">
        <v>5714400230</v>
      </c>
      <c r="C3510" s="203" t="str">
        <f>VLOOKUP(B3510,'效期天數(2025.1126更新)'!B:C,2,FALSE)</f>
        <v>Ca-B</v>
      </c>
      <c r="D3510" s="203">
        <f>VLOOKUP(B3510,'效期天數(2025.1126更新)'!B:E,4,0)</f>
        <v>240</v>
      </c>
      <c r="E3510" s="204">
        <f>VLOOKUP(F3510,'帳庫存(20260119  00點更新)'!C:I,7,0)</f>
        <v>11880</v>
      </c>
      <c r="F3510" s="296">
        <v>23025514</v>
      </c>
      <c r="G3510" s="295">
        <v>46006</v>
      </c>
      <c r="H3510" s="754" t="s">
        <v>6983</v>
      </c>
      <c r="J3510" s="352">
        <f t="shared" si="407"/>
        <v>46246</v>
      </c>
      <c r="K3510" s="203" t="s">
        <v>6881</v>
      </c>
      <c r="L3510" s="204">
        <v>12000</v>
      </c>
      <c r="M3510" s="204">
        <v>11880</v>
      </c>
      <c r="N3510" s="204">
        <f t="shared" si="408"/>
        <v>11880</v>
      </c>
      <c r="O3510" s="354">
        <f>M3510-N3510</f>
        <v>0</v>
      </c>
      <c r="P3510" s="204" t="b">
        <f t="shared" si="409"/>
        <v>0</v>
      </c>
      <c r="Q3510" s="586">
        <f t="shared" si="410"/>
        <v>-11880</v>
      </c>
      <c r="KL3510" s="961"/>
      <c r="BJA3510" s="303">
        <v>10000</v>
      </c>
      <c r="BJS3510" s="303">
        <v>1880</v>
      </c>
    </row>
    <row r="3511" spans="2:298 1480:1936" ht="45" customHeight="1">
      <c r="B3511" s="203">
        <v>5714400230</v>
      </c>
      <c r="C3511" s="203" t="str">
        <f>VLOOKUP(B3511,'效期天數(2025.1126更新)'!B:C,2,FALSE)</f>
        <v>Ca-B</v>
      </c>
      <c r="D3511" s="203">
        <f>VLOOKUP(B3511,'效期天數(2025.1126更新)'!B:E,4,0)</f>
        <v>240</v>
      </c>
      <c r="E3511" s="204">
        <f>VLOOKUP(F3511,'帳庫存(20260119  00點更新)'!C:I,7,0)</f>
        <v>10830</v>
      </c>
      <c r="F3511" s="296">
        <v>23026021</v>
      </c>
      <c r="G3511" s="295">
        <v>46028</v>
      </c>
      <c r="H3511" s="546" t="s">
        <v>7136</v>
      </c>
      <c r="J3511" s="352">
        <f t="shared" si="407"/>
        <v>46268</v>
      </c>
      <c r="K3511" s="203" t="s">
        <v>7114</v>
      </c>
      <c r="L3511" s="204">
        <v>12000</v>
      </c>
      <c r="M3511" s="204">
        <v>10830</v>
      </c>
      <c r="N3511" s="204">
        <f t="shared" si="408"/>
        <v>10830</v>
      </c>
      <c r="O3511" s="354">
        <f>M3511-N3511</f>
        <v>0</v>
      </c>
      <c r="P3511" s="204" t="b">
        <f t="shared" si="409"/>
        <v>0</v>
      </c>
      <c r="Q3511" s="586">
        <f t="shared" si="410"/>
        <v>-10830</v>
      </c>
      <c r="KL3511" s="961"/>
      <c r="BJW3511" s="303">
        <v>8000</v>
      </c>
      <c r="BKO3511" s="303">
        <v>2830</v>
      </c>
    </row>
    <row r="3512" spans="2:298 1480:1936" ht="45" customHeight="1">
      <c r="B3512" s="203">
        <v>5714400230</v>
      </c>
      <c r="C3512" s="203" t="str">
        <f>VLOOKUP(B3512,'效期天數(2025.1126更新)'!B:C,2,FALSE)</f>
        <v>Ca-B</v>
      </c>
      <c r="D3512" s="203">
        <f>VLOOKUP(B3512,'效期天數(2025.1126更新)'!B:E,4,0)</f>
        <v>240</v>
      </c>
      <c r="E3512" s="204">
        <f>VLOOKUP(F3512,'帳庫存(20260119  00點更新)'!C:I,7,0)</f>
        <v>11820</v>
      </c>
      <c r="F3512" s="296">
        <v>23026022</v>
      </c>
      <c r="G3512" s="295">
        <v>46028</v>
      </c>
      <c r="H3512" s="546" t="s">
        <v>7136</v>
      </c>
      <c r="J3512" s="352">
        <f t="shared" si="407"/>
        <v>46268</v>
      </c>
      <c r="K3512" s="203" t="s">
        <v>7114</v>
      </c>
      <c r="L3512" s="204">
        <v>12000</v>
      </c>
      <c r="M3512" s="204">
        <v>11820</v>
      </c>
      <c r="N3512" s="204">
        <f t="shared" si="408"/>
        <v>13090</v>
      </c>
      <c r="O3512" s="354">
        <f>M3512-N3512+JS3512+KD3512</f>
        <v>0</v>
      </c>
      <c r="P3512" s="204" t="b">
        <f t="shared" si="409"/>
        <v>0</v>
      </c>
      <c r="Q3512" s="586">
        <f t="shared" si="410"/>
        <v>-11820</v>
      </c>
      <c r="JS3512" s="19">
        <v>880</v>
      </c>
      <c r="KD3512" s="360">
        <v>390</v>
      </c>
      <c r="KL3512" s="961"/>
      <c r="BKC3512" s="303">
        <v>10820</v>
      </c>
      <c r="BLE3512" s="303">
        <v>1880</v>
      </c>
      <c r="BOW3512" s="303">
        <v>390</v>
      </c>
    </row>
    <row r="3513" spans="2:298 1480:1936" ht="45" customHeight="1">
      <c r="B3513" s="203">
        <v>5714400230</v>
      </c>
      <c r="C3513" s="203" t="str">
        <f>VLOOKUP(B3513,'效期天數(2025.1126更新)'!B:C,2,FALSE)</f>
        <v>Ca-B</v>
      </c>
      <c r="D3513" s="203">
        <f>VLOOKUP(B3513,'效期天數(2025.1126更新)'!B:E,4,0)</f>
        <v>240</v>
      </c>
      <c r="E3513" s="204">
        <f>VLOOKUP(F3513,'帳庫存(20260119  00點更新)'!C:I,7,0)</f>
        <v>11920</v>
      </c>
      <c r="F3513" s="296">
        <v>23026023</v>
      </c>
      <c r="G3513" s="295">
        <v>46028</v>
      </c>
      <c r="H3513" s="546" t="s">
        <v>7136</v>
      </c>
      <c r="J3513" s="352">
        <f t="shared" si="407"/>
        <v>46268</v>
      </c>
      <c r="K3513" s="203" t="s">
        <v>7114</v>
      </c>
      <c r="L3513" s="204">
        <v>12000</v>
      </c>
      <c r="M3513" s="204">
        <v>11920</v>
      </c>
      <c r="N3513" s="204">
        <f t="shared" si="408"/>
        <v>11920</v>
      </c>
      <c r="O3513" s="354">
        <f>M3513-N3513</f>
        <v>0</v>
      </c>
      <c r="P3513" s="204" t="b">
        <f t="shared" si="409"/>
        <v>0</v>
      </c>
      <c r="Q3513" s="586">
        <f t="shared" si="410"/>
        <v>-11920</v>
      </c>
      <c r="KL3513" s="961"/>
      <c r="BKV3513" s="303">
        <v>5000</v>
      </c>
      <c r="BLF3513" s="303">
        <v>3000</v>
      </c>
      <c r="BLG3513" s="303">
        <v>3000</v>
      </c>
      <c r="BOW3513" s="303">
        <v>920</v>
      </c>
    </row>
    <row r="3514" spans="2:298 1480:1936" ht="45" customHeight="1">
      <c r="B3514" s="203">
        <v>5714400230</v>
      </c>
      <c r="C3514" s="203" t="str">
        <f>VLOOKUP(B3514,'效期天數(2025.1126更新)'!B:C,2,FALSE)</f>
        <v>Ca-B</v>
      </c>
      <c r="D3514" s="203">
        <f>VLOOKUP(B3514,'效期天數(2025.1126更新)'!B:E,4,0)</f>
        <v>240</v>
      </c>
      <c r="E3514" s="204">
        <f>VLOOKUP(F3514,'帳庫存(20260119  00點更新)'!C:I,7,0)</f>
        <v>10570</v>
      </c>
      <c r="F3514" s="296">
        <v>23026024</v>
      </c>
      <c r="G3514" s="295">
        <v>46028</v>
      </c>
      <c r="H3514" s="546" t="s">
        <v>7136</v>
      </c>
      <c r="J3514" s="352">
        <f t="shared" si="407"/>
        <v>46268</v>
      </c>
      <c r="K3514" s="203" t="s">
        <v>7114</v>
      </c>
      <c r="L3514" s="204">
        <v>10800</v>
      </c>
      <c r="M3514" s="204">
        <v>10570</v>
      </c>
      <c r="N3514" s="204">
        <f t="shared" si="408"/>
        <v>10570</v>
      </c>
      <c r="O3514" s="354">
        <f>M3514-N3514</f>
        <v>0</v>
      </c>
      <c r="P3514" s="204" t="b">
        <f t="shared" si="409"/>
        <v>0</v>
      </c>
      <c r="Q3514" s="586">
        <f t="shared" si="410"/>
        <v>-10570</v>
      </c>
      <c r="KL3514" s="961"/>
      <c r="BJB3514" s="303">
        <v>1570</v>
      </c>
      <c r="BJV3514" s="303">
        <v>3000</v>
      </c>
      <c r="BKO3514" s="303">
        <v>4000</v>
      </c>
      <c r="BKU3514" s="303">
        <v>2000</v>
      </c>
    </row>
    <row r="3515" spans="2:298 1480:1936" ht="45" customHeight="1">
      <c r="B3515" s="203">
        <v>5714400230</v>
      </c>
      <c r="C3515" s="203" t="str">
        <f>VLOOKUP(B3515,'效期天數(2025.1126更新)'!B:C,2,FALSE)</f>
        <v>Ca-B</v>
      </c>
      <c r="D3515" s="203">
        <f>VLOOKUP(B3515,'效期天數(2025.1126更新)'!B:E,4,0)</f>
        <v>240</v>
      </c>
      <c r="E3515" s="204" t="e">
        <f>VLOOKUP(F3515,'帳庫存(20260119  00點更新)'!C:I,7,0)</f>
        <v>#N/A</v>
      </c>
      <c r="F3515" s="296">
        <v>23026041</v>
      </c>
      <c r="G3515" s="295">
        <v>46041</v>
      </c>
      <c r="H3515" s="878" t="s">
        <v>7703</v>
      </c>
      <c r="J3515" s="352">
        <f t="shared" si="407"/>
        <v>46281</v>
      </c>
      <c r="K3515" s="203" t="s">
        <v>7337</v>
      </c>
      <c r="L3515" s="204">
        <v>12000</v>
      </c>
      <c r="M3515" s="204">
        <v>11640</v>
      </c>
      <c r="N3515" s="204">
        <f t="shared" si="408"/>
        <v>11640</v>
      </c>
      <c r="O3515" s="354">
        <f>M3515-N3515</f>
        <v>0</v>
      </c>
      <c r="P3515" s="204" t="e">
        <f t="shared" si="409"/>
        <v>#N/A</v>
      </c>
      <c r="Q3515" s="586" t="e">
        <f t="shared" si="410"/>
        <v>#N/A</v>
      </c>
      <c r="KL3515" s="961"/>
      <c r="BHT3515" s="342">
        <v>50</v>
      </c>
      <c r="BJO3515" s="303">
        <v>590</v>
      </c>
      <c r="BLB3515" s="303">
        <v>10000</v>
      </c>
      <c r="BLV3515" s="303">
        <v>1000</v>
      </c>
    </row>
    <row r="3516" spans="2:298 1480:1936" ht="45" customHeight="1">
      <c r="B3516" s="203">
        <v>5714400230</v>
      </c>
      <c r="C3516" s="203" t="str">
        <f>VLOOKUP(B3516,'效期天數(2025.1126更新)'!B:C,2,FALSE)</f>
        <v>Ca-B</v>
      </c>
      <c r="D3516" s="203">
        <f>VLOOKUP(B3516,'效期天數(2025.1126更新)'!B:E,4,0)</f>
        <v>240</v>
      </c>
      <c r="E3516" s="204" t="e">
        <f>VLOOKUP(F3516,'帳庫存(20260119  00點更新)'!C:I,7,0)</f>
        <v>#N/A</v>
      </c>
      <c r="F3516" s="296">
        <v>23026042</v>
      </c>
      <c r="G3516" s="295">
        <v>46041</v>
      </c>
      <c r="H3516" s="878" t="s">
        <v>7703</v>
      </c>
      <c r="J3516" s="352">
        <f t="shared" si="407"/>
        <v>46281</v>
      </c>
      <c r="K3516" s="203" t="s">
        <v>7337</v>
      </c>
      <c r="L3516" s="204">
        <v>12000</v>
      </c>
      <c r="M3516" s="204">
        <v>11620</v>
      </c>
      <c r="N3516" s="204">
        <f t="shared" si="408"/>
        <v>11620</v>
      </c>
      <c r="O3516" s="354">
        <f>M3516-N3516</f>
        <v>0</v>
      </c>
      <c r="P3516" s="204" t="e">
        <f t="shared" si="409"/>
        <v>#N/A</v>
      </c>
      <c r="Q3516" s="586" t="e">
        <f t="shared" si="410"/>
        <v>#N/A</v>
      </c>
      <c r="KL3516" s="961"/>
      <c r="BLH3516" s="303">
        <v>10000</v>
      </c>
      <c r="BMO3516" s="303">
        <v>1000</v>
      </c>
      <c r="BOY3516" s="303">
        <v>620</v>
      </c>
    </row>
    <row r="3517" spans="2:298 1480:1936" ht="45" customHeight="1">
      <c r="B3517" s="203">
        <v>5714400230</v>
      </c>
      <c r="C3517" s="203" t="str">
        <f>VLOOKUP(B3517,'效期天數(2025.1126更新)'!B:C,2,FALSE)</f>
        <v>Ca-B</v>
      </c>
      <c r="D3517" s="203">
        <f>VLOOKUP(B3517,'效期天數(2025.1126更新)'!B:E,4,0)</f>
        <v>240</v>
      </c>
      <c r="E3517" s="204" t="e">
        <f>VLOOKUP(F3517,'帳庫存(20260119  00點更新)'!C:I,7,0)</f>
        <v>#N/A</v>
      </c>
      <c r="F3517" s="296">
        <v>23026043</v>
      </c>
      <c r="G3517" s="295">
        <v>46041</v>
      </c>
      <c r="H3517" s="878" t="s">
        <v>7703</v>
      </c>
      <c r="J3517" s="352">
        <f t="shared" si="407"/>
        <v>46281</v>
      </c>
      <c r="K3517" s="203" t="s">
        <v>7337</v>
      </c>
      <c r="L3517" s="204">
        <v>12000</v>
      </c>
      <c r="M3517" s="204">
        <v>11640</v>
      </c>
      <c r="N3517" s="204">
        <f t="shared" si="408"/>
        <v>11950</v>
      </c>
      <c r="O3517" s="354">
        <f>M3517-N3517+KE3517</f>
        <v>0</v>
      </c>
      <c r="P3517" s="204" t="e">
        <f t="shared" si="409"/>
        <v>#N/A</v>
      </c>
      <c r="Q3517" s="586" t="e">
        <f t="shared" si="410"/>
        <v>#N/A</v>
      </c>
      <c r="KE3517" s="360">
        <v>310</v>
      </c>
      <c r="KL3517" s="961"/>
      <c r="BLI3517" s="303">
        <v>9000</v>
      </c>
      <c r="BLV3517" s="303">
        <v>2640</v>
      </c>
      <c r="BOY3517" s="303">
        <v>310</v>
      </c>
    </row>
    <row r="3518" spans="2:298 1480:1936" ht="45" customHeight="1">
      <c r="B3518" s="203">
        <v>5714400230</v>
      </c>
      <c r="C3518" s="203" t="str">
        <f>VLOOKUP(B3518,'效期天數(2025.1126更新)'!B:C,2,FALSE)</f>
        <v>Ca-B</v>
      </c>
      <c r="D3518" s="203">
        <f>VLOOKUP(B3518,'效期天數(2025.1126更新)'!B:E,4,0)</f>
        <v>240</v>
      </c>
      <c r="E3518" s="204" t="e">
        <f>VLOOKUP(F3518,'帳庫存(20260119  00點更新)'!C:I,7,0)</f>
        <v>#N/A</v>
      </c>
      <c r="F3518" s="296">
        <v>23026044</v>
      </c>
      <c r="G3518" s="295">
        <v>46041</v>
      </c>
      <c r="H3518" s="878" t="s">
        <v>7703</v>
      </c>
      <c r="J3518" s="352">
        <f t="shared" si="407"/>
        <v>46281</v>
      </c>
      <c r="K3518" s="203" t="s">
        <v>7337</v>
      </c>
      <c r="L3518" s="204">
        <v>11500</v>
      </c>
      <c r="M3518" s="204">
        <v>11680</v>
      </c>
      <c r="N3518" s="204">
        <f t="shared" si="408"/>
        <v>11680</v>
      </c>
      <c r="O3518" s="354">
        <f t="shared" ref="O3518:O3527" si="412">M3518-N3518</f>
        <v>0</v>
      </c>
      <c r="P3518" s="204" t="e">
        <f t="shared" si="409"/>
        <v>#N/A</v>
      </c>
      <c r="Q3518" s="586" t="e">
        <f t="shared" si="410"/>
        <v>#N/A</v>
      </c>
      <c r="KL3518" s="961"/>
      <c r="BLL3518" s="303">
        <v>7000</v>
      </c>
      <c r="BLV3518" s="303">
        <v>4680</v>
      </c>
    </row>
    <row r="3519" spans="2:298 1480:1936" ht="45" customHeight="1">
      <c r="B3519" s="203">
        <v>5714400230</v>
      </c>
      <c r="C3519" s="203" t="str">
        <f>VLOOKUP(B3519,'效期天數(2025.1126更新)'!B:C,2,FALSE)</f>
        <v>Ca-B</v>
      </c>
      <c r="D3519" s="203">
        <f>VLOOKUP(B3519,'效期天數(2025.1126更新)'!B:E,4,0)</f>
        <v>240</v>
      </c>
      <c r="E3519" s="204" t="e">
        <f>VLOOKUP(F3519,'帳庫存(20260119  00點更新)'!C:I,7,0)</f>
        <v>#N/A</v>
      </c>
      <c r="F3519" s="296">
        <v>23026045</v>
      </c>
      <c r="G3519" s="295">
        <v>46042</v>
      </c>
      <c r="H3519" s="745" t="s">
        <v>7702</v>
      </c>
      <c r="J3519" s="352">
        <f t="shared" si="407"/>
        <v>46282</v>
      </c>
      <c r="K3519" s="203" t="s">
        <v>7494</v>
      </c>
      <c r="L3519" s="204">
        <v>12000</v>
      </c>
      <c r="M3519" s="204">
        <v>11780</v>
      </c>
      <c r="N3519" s="204">
        <f t="shared" si="408"/>
        <v>11780</v>
      </c>
      <c r="O3519" s="354">
        <f t="shared" si="412"/>
        <v>0</v>
      </c>
      <c r="P3519" s="204" t="e">
        <f t="shared" si="409"/>
        <v>#N/A</v>
      </c>
      <c r="Q3519" s="586" t="e">
        <f t="shared" si="410"/>
        <v>#N/A</v>
      </c>
      <c r="KL3519" s="961"/>
      <c r="BLP3519" s="940">
        <v>10780</v>
      </c>
      <c r="BMK3519" s="303">
        <v>1000</v>
      </c>
    </row>
    <row r="3520" spans="2:298 1480:1936" ht="45" customHeight="1">
      <c r="B3520" s="203">
        <v>5714400230</v>
      </c>
      <c r="C3520" s="203" t="str">
        <f>VLOOKUP(B3520,'效期天數(2025.1126更新)'!B:C,2,FALSE)</f>
        <v>Ca-B</v>
      </c>
      <c r="D3520" s="203">
        <f>VLOOKUP(B3520,'效期天數(2025.1126更新)'!B:E,4,0)</f>
        <v>240</v>
      </c>
      <c r="E3520" s="204" t="e">
        <f>VLOOKUP(F3520,'帳庫存(20260119  00點更新)'!C:I,7,0)</f>
        <v>#N/A</v>
      </c>
      <c r="F3520" s="296">
        <v>23026046</v>
      </c>
      <c r="G3520" s="295">
        <v>46042</v>
      </c>
      <c r="H3520" s="745" t="s">
        <v>7702</v>
      </c>
      <c r="J3520" s="352">
        <f t="shared" si="407"/>
        <v>46282</v>
      </c>
      <c r="K3520" s="203" t="s">
        <v>7494</v>
      </c>
      <c r="L3520" s="204">
        <v>12000</v>
      </c>
      <c r="M3520" s="204">
        <v>11810</v>
      </c>
      <c r="N3520" s="204">
        <f t="shared" si="408"/>
        <v>11810</v>
      </c>
      <c r="O3520" s="354">
        <f t="shared" si="412"/>
        <v>0</v>
      </c>
      <c r="P3520" s="204" t="e">
        <f t="shared" si="409"/>
        <v>#N/A</v>
      </c>
      <c r="Q3520" s="586" t="e">
        <f t="shared" si="410"/>
        <v>#N/A</v>
      </c>
      <c r="KL3520" s="961"/>
      <c r="BMB3520" s="303">
        <v>10000</v>
      </c>
      <c r="BMK3520" s="303">
        <v>1000</v>
      </c>
      <c r="BNS3520" s="303">
        <v>810</v>
      </c>
    </row>
    <row r="3521" spans="2:336 1703:1936" ht="45" customHeight="1">
      <c r="B3521" s="203">
        <v>5714400230</v>
      </c>
      <c r="C3521" s="203" t="str">
        <f>VLOOKUP(B3521,'效期天數(2025.1126更新)'!B:C,2,FALSE)</f>
        <v>Ca-B</v>
      </c>
      <c r="D3521" s="203">
        <f>VLOOKUP(B3521,'效期天數(2025.1126更新)'!B:E,4,0)</f>
        <v>240</v>
      </c>
      <c r="E3521" s="204" t="e">
        <f>VLOOKUP(F3521,'帳庫存(20260119  00點更新)'!C:I,7,0)</f>
        <v>#N/A</v>
      </c>
      <c r="F3521" s="296">
        <v>23026047</v>
      </c>
      <c r="G3521" s="295">
        <v>46042</v>
      </c>
      <c r="H3521" s="745" t="s">
        <v>7702</v>
      </c>
      <c r="J3521" s="352">
        <f t="shared" si="407"/>
        <v>46282</v>
      </c>
      <c r="K3521" s="203" t="s">
        <v>7494</v>
      </c>
      <c r="L3521" s="204">
        <v>12000</v>
      </c>
      <c r="M3521" s="204">
        <v>11510</v>
      </c>
      <c r="N3521" s="204">
        <f t="shared" si="408"/>
        <v>11510</v>
      </c>
      <c r="O3521" s="354">
        <f t="shared" si="412"/>
        <v>0</v>
      </c>
      <c r="P3521" s="204" t="e">
        <f t="shared" si="409"/>
        <v>#N/A</v>
      </c>
      <c r="Q3521" s="586" t="e">
        <f t="shared" si="410"/>
        <v>#N/A</v>
      </c>
      <c r="KL3521" s="961"/>
      <c r="BMM3521" s="303">
        <v>10000</v>
      </c>
      <c r="BMR3521" s="303">
        <v>1000</v>
      </c>
      <c r="BNE3521" s="303">
        <v>510</v>
      </c>
    </row>
    <row r="3522" spans="2:336 1703:1936" ht="45" customHeight="1">
      <c r="B3522" s="203">
        <v>5714400230</v>
      </c>
      <c r="C3522" s="203" t="str">
        <f>VLOOKUP(B3522,'效期天數(2025.1126更新)'!B:C,2,FALSE)</f>
        <v>Ca-B</v>
      </c>
      <c r="D3522" s="203">
        <f>VLOOKUP(B3522,'效期天數(2025.1126更新)'!B:E,4,0)</f>
        <v>240</v>
      </c>
      <c r="E3522" s="204" t="e">
        <f>VLOOKUP(F3522,'帳庫存(20260119  00點更新)'!C:I,7,0)</f>
        <v>#N/A</v>
      </c>
      <c r="F3522" s="296">
        <v>23026048</v>
      </c>
      <c r="G3522" s="295">
        <v>46042</v>
      </c>
      <c r="H3522" s="745" t="s">
        <v>7702</v>
      </c>
      <c r="J3522" s="352">
        <f t="shared" si="407"/>
        <v>46282</v>
      </c>
      <c r="K3522" s="203" t="s">
        <v>7494</v>
      </c>
      <c r="L3522" s="204">
        <v>12000</v>
      </c>
      <c r="M3522" s="204">
        <v>11780</v>
      </c>
      <c r="N3522" s="204">
        <f t="shared" si="408"/>
        <v>11780</v>
      </c>
      <c r="O3522" s="354">
        <f t="shared" si="412"/>
        <v>0</v>
      </c>
      <c r="P3522" s="204" t="e">
        <f t="shared" si="409"/>
        <v>#N/A</v>
      </c>
      <c r="Q3522" s="586" t="e">
        <f t="shared" si="410"/>
        <v>#N/A</v>
      </c>
      <c r="KL3522" s="961"/>
      <c r="BMP3522" s="303">
        <v>3000</v>
      </c>
      <c r="BMR3522" s="303">
        <v>8000</v>
      </c>
      <c r="BNS3522" s="303">
        <v>780</v>
      </c>
    </row>
    <row r="3523" spans="2:336 1703:1936" ht="45" customHeight="1">
      <c r="B3523" s="203">
        <v>5714400230</v>
      </c>
      <c r="C3523" s="203" t="str">
        <f>VLOOKUP(B3523,'效期天數(2025.1126更新)'!B:C,2,FALSE)</f>
        <v>Ca-B</v>
      </c>
      <c r="D3523" s="203">
        <f>VLOOKUP(B3523,'效期天數(2025.1126更新)'!B:E,4,0)</f>
        <v>240</v>
      </c>
      <c r="E3523" s="204" t="e">
        <f>VLOOKUP(F3523,'帳庫存(20260119  00點更新)'!C:I,7,0)</f>
        <v>#N/A</v>
      </c>
      <c r="F3523" s="296">
        <v>23026051</v>
      </c>
      <c r="G3523" s="295">
        <v>46049</v>
      </c>
      <c r="H3523" s="535" t="s">
        <v>7730</v>
      </c>
      <c r="J3523" s="352">
        <f t="shared" si="407"/>
        <v>46289</v>
      </c>
      <c r="K3523" s="203" t="s">
        <v>7644</v>
      </c>
      <c r="L3523" s="204">
        <v>12000</v>
      </c>
      <c r="M3523" s="204">
        <v>11940</v>
      </c>
      <c r="N3523" s="204">
        <f t="shared" si="408"/>
        <v>10000</v>
      </c>
      <c r="O3523" s="354">
        <f t="shared" si="412"/>
        <v>1940</v>
      </c>
      <c r="P3523" s="204" t="e">
        <f t="shared" si="409"/>
        <v>#N/A</v>
      </c>
      <c r="Q3523" s="586" t="e">
        <f t="shared" si="410"/>
        <v>#N/A</v>
      </c>
      <c r="KL3523" s="961"/>
      <c r="BMS3523" s="303">
        <v>10000</v>
      </c>
    </row>
    <row r="3524" spans="2:336 1703:1936" ht="45" customHeight="1">
      <c r="B3524" s="203">
        <v>5714400230</v>
      </c>
      <c r="C3524" s="203" t="str">
        <f>VLOOKUP(B3524,'效期天數(2025.1126更新)'!B:C,2,FALSE)</f>
        <v>Ca-B</v>
      </c>
      <c r="D3524" s="203">
        <f>VLOOKUP(B3524,'效期天數(2025.1126更新)'!B:E,4,0)</f>
        <v>240</v>
      </c>
      <c r="E3524" s="204" t="e">
        <f>VLOOKUP(F3524,'帳庫存(20260119  00點更新)'!C:I,7,0)</f>
        <v>#N/A</v>
      </c>
      <c r="F3524" s="296">
        <v>23026052</v>
      </c>
      <c r="G3524" s="295">
        <v>46049</v>
      </c>
      <c r="H3524" s="535" t="s">
        <v>7730</v>
      </c>
      <c r="J3524" s="352">
        <f t="shared" si="407"/>
        <v>46289</v>
      </c>
      <c r="K3524" s="203" t="s">
        <v>7644</v>
      </c>
      <c r="L3524" s="204">
        <v>12000</v>
      </c>
      <c r="M3524" s="204">
        <v>11920</v>
      </c>
      <c r="N3524" s="204">
        <f t="shared" si="408"/>
        <v>11920</v>
      </c>
      <c r="O3524" s="354">
        <f t="shared" si="412"/>
        <v>0</v>
      </c>
      <c r="P3524" s="204" t="e">
        <f t="shared" si="409"/>
        <v>#N/A</v>
      </c>
      <c r="Q3524" s="586" t="e">
        <f t="shared" si="410"/>
        <v>#N/A</v>
      </c>
      <c r="KL3524" s="961"/>
      <c r="BNA3524" s="303">
        <v>6000</v>
      </c>
      <c r="BNM3524" s="303">
        <v>2920</v>
      </c>
      <c r="BNN3524" s="303">
        <v>2000</v>
      </c>
      <c r="BOC3524" s="303">
        <v>1000</v>
      </c>
    </row>
    <row r="3525" spans="2:336 1703:1936" ht="45" customHeight="1">
      <c r="B3525" s="203">
        <v>5714400230</v>
      </c>
      <c r="C3525" s="203" t="str">
        <f>VLOOKUP(B3525,'效期天數(2025.1126更新)'!B:C,2,FALSE)</f>
        <v>Ca-B</v>
      </c>
      <c r="D3525" s="203">
        <f>VLOOKUP(B3525,'效期天數(2025.1126更新)'!B:E,4,0)</f>
        <v>240</v>
      </c>
      <c r="E3525" s="204" t="e">
        <f>VLOOKUP(F3525,'帳庫存(20260119  00點更新)'!C:I,7,0)</f>
        <v>#N/A</v>
      </c>
      <c r="F3525" s="296">
        <v>23026053</v>
      </c>
      <c r="G3525" s="295">
        <v>46049</v>
      </c>
      <c r="H3525" s="535" t="s">
        <v>7730</v>
      </c>
      <c r="J3525" s="352">
        <f t="shared" si="407"/>
        <v>46289</v>
      </c>
      <c r="K3525" s="203" t="s">
        <v>7644</v>
      </c>
      <c r="L3525" s="204">
        <v>12000</v>
      </c>
      <c r="M3525" s="204">
        <v>11950</v>
      </c>
      <c r="N3525" s="204">
        <f t="shared" si="408"/>
        <v>11950</v>
      </c>
      <c r="O3525" s="354">
        <f t="shared" si="412"/>
        <v>0</v>
      </c>
      <c r="P3525" s="204" t="e">
        <f t="shared" si="409"/>
        <v>#N/A</v>
      </c>
      <c r="Q3525" s="586" t="e">
        <f t="shared" si="410"/>
        <v>#N/A</v>
      </c>
      <c r="KL3525" s="961"/>
      <c r="BNB3525" s="303">
        <v>9000</v>
      </c>
      <c r="BOC3525" s="303">
        <v>2000</v>
      </c>
      <c r="BVL3525" s="303">
        <v>950</v>
      </c>
    </row>
    <row r="3526" spans="2:336 1703:1936" ht="45" customHeight="1">
      <c r="B3526" s="203">
        <v>5714400230</v>
      </c>
      <c r="C3526" s="203" t="str">
        <f>VLOOKUP(B3526,'效期天數(2025.1126更新)'!B:C,2,FALSE)</f>
        <v>Ca-B</v>
      </c>
      <c r="D3526" s="203">
        <f>VLOOKUP(B3526,'效期天數(2025.1126更新)'!B:E,4,0)</f>
        <v>240</v>
      </c>
      <c r="E3526" s="204" t="e">
        <f>VLOOKUP(F3526,'帳庫存(20260119  00點更新)'!C:I,7,0)</f>
        <v>#N/A</v>
      </c>
      <c r="F3526" s="296">
        <v>23026131</v>
      </c>
      <c r="G3526" s="295">
        <v>46104</v>
      </c>
      <c r="H3526" s="546" t="s">
        <v>8636</v>
      </c>
      <c r="J3526" s="352">
        <f t="shared" si="407"/>
        <v>46344</v>
      </c>
      <c r="K3526" s="203" t="s">
        <v>8533</v>
      </c>
      <c r="L3526" s="204">
        <v>12000</v>
      </c>
      <c r="M3526" s="204">
        <v>11900</v>
      </c>
      <c r="N3526" s="204">
        <f t="shared" si="408"/>
        <v>11900</v>
      </c>
      <c r="O3526" s="354">
        <f t="shared" si="412"/>
        <v>0</v>
      </c>
      <c r="KL3526" s="961"/>
      <c r="BNP3526" s="303">
        <v>7000</v>
      </c>
      <c r="BNY3526" s="303">
        <v>4000</v>
      </c>
      <c r="BPZ3526" s="303">
        <v>900</v>
      </c>
    </row>
    <row r="3527" spans="2:336 1703:1936" ht="45" customHeight="1">
      <c r="B3527" s="203">
        <v>5714400230</v>
      </c>
      <c r="C3527" s="203" t="str">
        <f>VLOOKUP(B3527,'效期天數(2025.1126更新)'!B:C,2,FALSE)</f>
        <v>Ca-B</v>
      </c>
      <c r="D3527" s="203">
        <f>VLOOKUP(B3527,'效期天數(2025.1126更新)'!B:E,4,0)</f>
        <v>240</v>
      </c>
      <c r="E3527" s="204" t="e">
        <f>VLOOKUP(F3527,'帳庫存(20260119  00點更新)'!C:I,7,0)</f>
        <v>#N/A</v>
      </c>
      <c r="F3527" s="296">
        <v>23026132</v>
      </c>
      <c r="G3527" s="295">
        <v>46104</v>
      </c>
      <c r="H3527" s="546" t="s">
        <v>8636</v>
      </c>
      <c r="J3527" s="352">
        <f t="shared" si="407"/>
        <v>46344</v>
      </c>
      <c r="K3527" s="203" t="s">
        <v>8533</v>
      </c>
      <c r="L3527" s="204">
        <v>12000</v>
      </c>
      <c r="M3527" s="204">
        <v>11920</v>
      </c>
      <c r="N3527" s="204">
        <f t="shared" si="408"/>
        <v>11000</v>
      </c>
      <c r="O3527" s="354">
        <f t="shared" si="412"/>
        <v>920</v>
      </c>
      <c r="KL3527" s="961"/>
      <c r="BNQ3527" s="303">
        <v>10000</v>
      </c>
      <c r="BNY3527" s="303">
        <v>1000</v>
      </c>
    </row>
    <row r="3528" spans="2:336 1703:1936" ht="45" customHeight="1">
      <c r="B3528" s="203">
        <v>5714400230</v>
      </c>
      <c r="C3528" s="203" t="str">
        <f>VLOOKUP(B3528,'效期天數(2025.1126更新)'!B:C,2,FALSE)</f>
        <v>Ca-B</v>
      </c>
      <c r="D3528" s="203">
        <f>VLOOKUP(B3528,'效期天數(2025.1126更新)'!B:E,4,0)</f>
        <v>240</v>
      </c>
      <c r="E3528" s="204" t="e">
        <f>VLOOKUP(F3528,'帳庫存(20260119  00點更新)'!C:I,7,0)</f>
        <v>#N/A</v>
      </c>
      <c r="F3528" s="296">
        <v>23026133</v>
      </c>
      <c r="G3528" s="295">
        <v>46104</v>
      </c>
      <c r="H3528" s="546" t="s">
        <v>8636</v>
      </c>
      <c r="J3528" s="352">
        <f t="shared" ref="J3528:J3591" si="413">G3528+D3528</f>
        <v>46344</v>
      </c>
      <c r="K3528" s="203" t="s">
        <v>8533</v>
      </c>
      <c r="L3528" s="204">
        <v>12000</v>
      </c>
      <c r="M3528" s="204">
        <v>11820</v>
      </c>
      <c r="N3528" s="204">
        <f t="shared" ref="N3528:N3591" si="414">SUM(NS3528:XFD3528)</f>
        <v>13000</v>
      </c>
      <c r="O3528" s="354">
        <f>M3528-N3528+KZ3528</f>
        <v>820</v>
      </c>
      <c r="KL3528" s="961"/>
      <c r="KZ3528" s="651">
        <v>2000</v>
      </c>
      <c r="BOD3528" s="303">
        <v>11000</v>
      </c>
      <c r="BPI3528" s="303">
        <v>2000</v>
      </c>
    </row>
    <row r="3529" spans="2:336 1703:1936" ht="45" customHeight="1">
      <c r="B3529" s="203">
        <v>5714400230</v>
      </c>
      <c r="C3529" s="203" t="str">
        <f>VLOOKUP(B3529,'效期天數(2025.1126更新)'!B:C,2,FALSE)</f>
        <v>Ca-B</v>
      </c>
      <c r="D3529" s="203">
        <f>VLOOKUP(B3529,'效期天數(2025.1126更新)'!B:E,4,0)</f>
        <v>240</v>
      </c>
      <c r="E3529" s="204" t="e">
        <f>VLOOKUP(F3529,'帳庫存(20260119  00點更新)'!C:I,7,0)</f>
        <v>#N/A</v>
      </c>
      <c r="F3529" s="296">
        <v>23026134</v>
      </c>
      <c r="G3529" s="295">
        <v>46104</v>
      </c>
      <c r="H3529" s="546" t="s">
        <v>8636</v>
      </c>
      <c r="J3529" s="352">
        <f t="shared" si="413"/>
        <v>46344</v>
      </c>
      <c r="K3529" s="203" t="s">
        <v>8533</v>
      </c>
      <c r="L3529" s="204">
        <v>12000</v>
      </c>
      <c r="M3529" s="204">
        <v>11860</v>
      </c>
      <c r="N3529" s="204">
        <f t="shared" si="414"/>
        <v>8000</v>
      </c>
      <c r="O3529" s="354">
        <f>M3529-N3529</f>
        <v>3860</v>
      </c>
      <c r="KL3529" s="961"/>
      <c r="BOQ3529" s="303">
        <v>8000</v>
      </c>
    </row>
    <row r="3530" spans="2:336 1703:1936" ht="45" customHeight="1">
      <c r="B3530" s="815">
        <v>5714400230</v>
      </c>
      <c r="C3530" s="815" t="str">
        <f>VLOOKUP(B3530,'效期天數(2025.1126更新)'!B:C,2,FALSE)</f>
        <v>Ca-B</v>
      </c>
      <c r="D3530" s="203">
        <f>VLOOKUP(B3530,'效期天數(2025.1126更新)'!B:E,4,0)</f>
        <v>240</v>
      </c>
      <c r="E3530" s="816" t="e">
        <f>VLOOKUP(F3530,'帳庫存(20260119  00點更新)'!C:I,7,0)</f>
        <v>#N/A</v>
      </c>
      <c r="F3530" s="817" t="s">
        <v>8708</v>
      </c>
      <c r="G3530" s="295">
        <v>46113</v>
      </c>
      <c r="J3530" s="352">
        <f t="shared" si="413"/>
        <v>46353</v>
      </c>
      <c r="K3530" s="203" t="s">
        <v>8707</v>
      </c>
      <c r="L3530" s="204">
        <v>3000</v>
      </c>
      <c r="M3530" s="570"/>
      <c r="N3530" s="204">
        <f t="shared" si="414"/>
        <v>0</v>
      </c>
      <c r="O3530" s="354">
        <f>M3530-N3530</f>
        <v>0</v>
      </c>
    </row>
    <row r="3531" spans="2:336 1703:1936" ht="45" customHeight="1">
      <c r="B3531" s="203">
        <v>5714400230</v>
      </c>
      <c r="C3531" s="203" t="str">
        <f>VLOOKUP(B3531,'效期天數(2025.1126更新)'!B:C,2,FALSE)</f>
        <v>Ca-B</v>
      </c>
      <c r="D3531" s="203">
        <f>VLOOKUP(B3531,'效期天數(2025.1126更新)'!B:E,4,0)</f>
        <v>240</v>
      </c>
      <c r="E3531" s="204" t="e">
        <f>VLOOKUP(F3531,'帳庫存(20260119  00點更新)'!C:I,7,0)</f>
        <v>#N/A</v>
      </c>
      <c r="F3531" s="296">
        <v>23026141</v>
      </c>
      <c r="G3531" s="295">
        <v>46113</v>
      </c>
      <c r="H3531" s="754" t="s">
        <v>8828</v>
      </c>
      <c r="J3531" s="352">
        <f t="shared" si="413"/>
        <v>46353</v>
      </c>
      <c r="K3531" s="203" t="s">
        <v>8706</v>
      </c>
      <c r="L3531" s="204">
        <v>12000</v>
      </c>
      <c r="M3531" s="204">
        <v>12110</v>
      </c>
      <c r="N3531" s="204">
        <f t="shared" si="414"/>
        <v>12110</v>
      </c>
      <c r="O3531" s="354">
        <f>M3531-N3531+LE3531</f>
        <v>990</v>
      </c>
      <c r="LE3531" s="944">
        <v>990</v>
      </c>
      <c r="BOR3531" s="303">
        <v>7000</v>
      </c>
      <c r="BPH3531" s="303">
        <v>5110</v>
      </c>
    </row>
    <row r="3532" spans="2:336 1703:1936" ht="45" customHeight="1">
      <c r="B3532" s="203">
        <v>5714400230</v>
      </c>
      <c r="C3532" s="203" t="str">
        <f>VLOOKUP(B3532,'效期天數(2025.1126更新)'!B:C,2,FALSE)</f>
        <v>Ca-B</v>
      </c>
      <c r="D3532" s="203">
        <f>VLOOKUP(B3532,'效期天數(2025.1126更新)'!B:E,4,0)</f>
        <v>240</v>
      </c>
      <c r="E3532" s="204" t="e">
        <f>VLOOKUP(F3532,'帳庫存(20260119  00點更新)'!C:I,7,0)</f>
        <v>#N/A</v>
      </c>
      <c r="F3532" s="296">
        <v>23026142</v>
      </c>
      <c r="G3532" s="295">
        <v>46113</v>
      </c>
      <c r="H3532" s="754" t="s">
        <v>8828</v>
      </c>
      <c r="J3532" s="352">
        <f t="shared" si="413"/>
        <v>46353</v>
      </c>
      <c r="K3532" s="203" t="s">
        <v>8706</v>
      </c>
      <c r="L3532" s="204">
        <v>12000</v>
      </c>
      <c r="M3532" s="204">
        <v>12090</v>
      </c>
      <c r="N3532" s="204">
        <f t="shared" si="414"/>
        <v>12090</v>
      </c>
      <c r="O3532" s="354">
        <f>M3532-N3532</f>
        <v>0</v>
      </c>
      <c r="BOU3532" s="303">
        <v>10000</v>
      </c>
      <c r="BPT3532" s="303">
        <v>2090</v>
      </c>
    </row>
    <row r="3533" spans="2:336 1703:1936" ht="45" customHeight="1">
      <c r="B3533" s="203">
        <v>5714400230</v>
      </c>
      <c r="C3533" s="203" t="str">
        <f>VLOOKUP(B3533,'效期天數(2025.1126更新)'!B:C,2,FALSE)</f>
        <v>Ca-B</v>
      </c>
      <c r="D3533" s="203">
        <f>VLOOKUP(B3533,'效期天數(2025.1126更新)'!B:E,4,0)</f>
        <v>240</v>
      </c>
      <c r="E3533" s="204" t="e">
        <f>VLOOKUP(F3533,'帳庫存(20260119  00點更新)'!C:I,7,0)</f>
        <v>#N/A</v>
      </c>
      <c r="F3533" s="296">
        <v>23026143</v>
      </c>
      <c r="G3533" s="295">
        <v>46113</v>
      </c>
      <c r="H3533" s="754" t="s">
        <v>8828</v>
      </c>
      <c r="J3533" s="352">
        <f t="shared" si="413"/>
        <v>46353</v>
      </c>
      <c r="K3533" s="203" t="s">
        <v>8706</v>
      </c>
      <c r="L3533" s="204">
        <v>12000</v>
      </c>
      <c r="M3533" s="204">
        <v>12000</v>
      </c>
      <c r="N3533" s="204">
        <f t="shared" si="414"/>
        <v>12000</v>
      </c>
      <c r="O3533" s="354">
        <f>M3533-N3533</f>
        <v>0</v>
      </c>
      <c r="BPN3533" s="303">
        <v>10000</v>
      </c>
      <c r="BPT3533" s="303">
        <v>2000</v>
      </c>
    </row>
    <row r="3534" spans="2:336 1703:1936" ht="45" customHeight="1">
      <c r="B3534" s="203">
        <v>5714400230</v>
      </c>
      <c r="C3534" s="203" t="str">
        <f>VLOOKUP(B3534,'效期天數(2025.1126更新)'!B:C,2,FALSE)</f>
        <v>Ca-B</v>
      </c>
      <c r="D3534" s="203">
        <f>VLOOKUP(B3534,'效期天數(2025.1126更新)'!B:E,4,0)</f>
        <v>240</v>
      </c>
      <c r="E3534" s="204" t="e">
        <f>VLOOKUP(F3534,'帳庫存(20260119  00點更新)'!C:I,7,0)</f>
        <v>#N/A</v>
      </c>
      <c r="F3534" s="296">
        <v>23026144</v>
      </c>
      <c r="G3534" s="295">
        <v>46113</v>
      </c>
      <c r="H3534" s="754" t="s">
        <v>8828</v>
      </c>
      <c r="J3534" s="352">
        <f t="shared" si="413"/>
        <v>46353</v>
      </c>
      <c r="K3534" s="203" t="s">
        <v>8706</v>
      </c>
      <c r="L3534" s="204">
        <v>9000</v>
      </c>
      <c r="M3534" s="204">
        <v>8900</v>
      </c>
      <c r="N3534" s="204">
        <f t="shared" si="414"/>
        <v>8900</v>
      </c>
      <c r="O3534" s="354">
        <f>M3534-N3534</f>
        <v>0</v>
      </c>
      <c r="BPB3534" s="303">
        <v>8000</v>
      </c>
      <c r="BQM3534" s="303">
        <v>100</v>
      </c>
      <c r="BRY3534" s="303">
        <v>800</v>
      </c>
    </row>
    <row r="3535" spans="2:336 1703:1936" ht="45" customHeight="1">
      <c r="B3535" s="203">
        <v>5714400230</v>
      </c>
      <c r="C3535" s="203" t="str">
        <f>VLOOKUP(B3535,'效期天數(2025.1126更新)'!B:C,2,FALSE)</f>
        <v>Ca-B</v>
      </c>
      <c r="D3535" s="203">
        <f>VLOOKUP(B3535,'效期天數(2025.1126更新)'!B:E,4,0)</f>
        <v>240</v>
      </c>
      <c r="E3535" s="204" t="e">
        <f>VLOOKUP(F3535,'帳庫存(20260119  00點更新)'!C:I,7,0)</f>
        <v>#N/A</v>
      </c>
      <c r="F3535" s="296">
        <v>23026161</v>
      </c>
      <c r="G3535" s="295">
        <v>46126</v>
      </c>
      <c r="H3535" s="878" t="s">
        <v>5089</v>
      </c>
      <c r="I3535" s="986" t="s">
        <v>9038</v>
      </c>
      <c r="J3535" s="352">
        <f t="shared" si="413"/>
        <v>46366</v>
      </c>
      <c r="K3535" s="203" t="s">
        <v>8950</v>
      </c>
      <c r="L3535" s="204">
        <v>12000</v>
      </c>
      <c r="M3535" s="204">
        <v>11860</v>
      </c>
      <c r="N3535" s="204">
        <f t="shared" si="414"/>
        <v>11860</v>
      </c>
      <c r="O3535" s="354">
        <f>M3535-N3535</f>
        <v>0</v>
      </c>
      <c r="BPV3535" s="303">
        <v>8000</v>
      </c>
      <c r="BSV3535" s="303">
        <v>3860</v>
      </c>
    </row>
    <row r="3536" spans="2:336 1703:1936" ht="45" customHeight="1">
      <c r="B3536" s="203">
        <v>5714400230</v>
      </c>
      <c r="C3536" s="203" t="str">
        <f>VLOOKUP(B3536,'效期天數(2025.1126更新)'!B:C,2,FALSE)</f>
        <v>Ca-B</v>
      </c>
      <c r="D3536" s="203">
        <f>VLOOKUP(B3536,'效期天數(2025.1126更新)'!B:E,4,0)</f>
        <v>240</v>
      </c>
      <c r="E3536" s="204" t="e">
        <f>VLOOKUP(F3536,'帳庫存(20260119  00點更新)'!C:I,7,0)</f>
        <v>#N/A</v>
      </c>
      <c r="F3536" s="296">
        <v>23026162</v>
      </c>
      <c r="G3536" s="295">
        <v>46126</v>
      </c>
      <c r="H3536" s="878" t="s">
        <v>5089</v>
      </c>
      <c r="I3536" s="986" t="s">
        <v>9038</v>
      </c>
      <c r="J3536" s="352">
        <f t="shared" si="413"/>
        <v>46366</v>
      </c>
      <c r="K3536" s="203" t="s">
        <v>8950</v>
      </c>
      <c r="L3536" s="204">
        <v>12000</v>
      </c>
      <c r="M3536" s="204">
        <v>11860</v>
      </c>
      <c r="N3536" s="204">
        <f t="shared" si="414"/>
        <v>12150</v>
      </c>
      <c r="O3536" s="354">
        <f>M3536-N3536+LX3536</f>
        <v>0</v>
      </c>
      <c r="LX3536" s="944">
        <v>290</v>
      </c>
      <c r="BQF3536" s="303">
        <v>6000</v>
      </c>
      <c r="BTZ3536" s="303">
        <v>5000</v>
      </c>
      <c r="BUI3536" s="303">
        <v>1150</v>
      </c>
    </row>
    <row r="3537" spans="1:375 1809:1922" ht="45" customHeight="1">
      <c r="B3537" s="203">
        <v>5714400230</v>
      </c>
      <c r="C3537" s="203" t="str">
        <f>VLOOKUP(B3537,'效期天數(2025.1126更新)'!B:C,2,FALSE)</f>
        <v>Ca-B</v>
      </c>
      <c r="D3537" s="203">
        <f>VLOOKUP(B3537,'效期天數(2025.1126更新)'!B:E,4,0)</f>
        <v>240</v>
      </c>
      <c r="E3537" s="204" t="e">
        <f>VLOOKUP(F3537,'帳庫存(20260119  00點更新)'!C:I,7,0)</f>
        <v>#N/A</v>
      </c>
      <c r="F3537" s="296">
        <v>23026163</v>
      </c>
      <c r="G3537" s="295">
        <v>46126</v>
      </c>
      <c r="H3537" s="878" t="s">
        <v>5089</v>
      </c>
      <c r="I3537" s="986" t="s">
        <v>9038</v>
      </c>
      <c r="J3537" s="352">
        <f t="shared" si="413"/>
        <v>46366</v>
      </c>
      <c r="K3537" s="203" t="s">
        <v>8950</v>
      </c>
      <c r="L3537" s="204">
        <v>12000</v>
      </c>
      <c r="M3537" s="204">
        <v>11910</v>
      </c>
      <c r="N3537" s="204">
        <f t="shared" si="414"/>
        <v>11910</v>
      </c>
      <c r="O3537" s="354">
        <f>M3537-N3537+NK3537</f>
        <v>610</v>
      </c>
      <c r="NK3537" s="651">
        <v>610</v>
      </c>
      <c r="BQW3537" s="303">
        <v>10000</v>
      </c>
      <c r="BUJ3537" s="303">
        <v>1910</v>
      </c>
    </row>
    <row r="3538" spans="1:375 1809:1922" ht="45" customHeight="1">
      <c r="B3538" s="203">
        <v>5714400230</v>
      </c>
      <c r="C3538" s="203" t="str">
        <f>VLOOKUP(B3538,'效期天數(2025.1126更新)'!B:C,2,FALSE)</f>
        <v>Ca-B</v>
      </c>
      <c r="D3538" s="203">
        <f>VLOOKUP(B3538,'效期天數(2025.1126更新)'!B:E,4,0)</f>
        <v>240</v>
      </c>
      <c r="E3538" s="204" t="e">
        <f>VLOOKUP(F3538,'帳庫存(20260119  00點更新)'!C:I,7,0)</f>
        <v>#N/A</v>
      </c>
      <c r="F3538" s="296">
        <v>23026164</v>
      </c>
      <c r="G3538" s="295">
        <v>46126</v>
      </c>
      <c r="H3538" s="878" t="s">
        <v>5089</v>
      </c>
      <c r="I3538" s="986" t="s">
        <v>9038</v>
      </c>
      <c r="J3538" s="352">
        <f t="shared" si="413"/>
        <v>46366</v>
      </c>
      <c r="K3538" s="203" t="s">
        <v>8950</v>
      </c>
      <c r="L3538" s="204">
        <v>12000</v>
      </c>
      <c r="M3538" s="204">
        <v>11890</v>
      </c>
      <c r="N3538" s="204">
        <f t="shared" si="414"/>
        <v>11890</v>
      </c>
      <c r="O3538" s="354">
        <f>M3538-N3538+NH3538</f>
        <v>350</v>
      </c>
      <c r="NH3538" s="651">
        <v>350</v>
      </c>
      <c r="BRT3538" s="303">
        <v>10000</v>
      </c>
      <c r="BUP3538" s="303">
        <v>1890</v>
      </c>
    </row>
    <row r="3539" spans="1:375 1809:1922" ht="45" customHeight="1">
      <c r="A3539" s="714" t="s">
        <v>4950</v>
      </c>
      <c r="B3539" s="203">
        <v>5714400127</v>
      </c>
      <c r="C3539" s="203" t="str">
        <f>VLOOKUP(B3539,'效期天數(2025.1126更新)'!B:C,2,FALSE)</f>
        <v>Ca</v>
      </c>
      <c r="D3539" s="203">
        <f>VLOOKUP(B3539,'效期天數(2025.1126更新)'!B:E,4,0)</f>
        <v>240</v>
      </c>
      <c r="E3539" s="204" t="e">
        <f>VLOOKUP(F3539,'帳庫存(20260119  00點更新)'!C:I,7,0)</f>
        <v>#N/A</v>
      </c>
      <c r="F3539" s="296">
        <v>12726161</v>
      </c>
      <c r="G3539" s="295">
        <v>46130</v>
      </c>
      <c r="H3539" s="754" t="s">
        <v>9310</v>
      </c>
      <c r="I3539" s="289" t="s">
        <v>9082</v>
      </c>
      <c r="J3539" s="352">
        <f t="shared" si="413"/>
        <v>46370</v>
      </c>
      <c r="K3539" s="203" t="s">
        <v>9072</v>
      </c>
      <c r="L3539" s="204">
        <v>12000</v>
      </c>
      <c r="M3539" s="204">
        <v>11710</v>
      </c>
      <c r="N3539" s="204">
        <f t="shared" si="414"/>
        <v>11710</v>
      </c>
      <c r="O3539" s="354">
        <f t="shared" ref="O3539:O3566" si="415">M3539-N3539</f>
        <v>0</v>
      </c>
      <c r="BQO3539" s="303">
        <v>10000</v>
      </c>
      <c r="BRI3539" s="303">
        <v>710</v>
      </c>
      <c r="BTB3539" s="303">
        <v>1000</v>
      </c>
    </row>
    <row r="3540" spans="1:375 1809:1922" ht="45" customHeight="1">
      <c r="A3540" s="714" t="s">
        <v>4950</v>
      </c>
      <c r="B3540" s="203">
        <v>5714400127</v>
      </c>
      <c r="C3540" s="203" t="str">
        <f>VLOOKUP(B3540,'效期天數(2025.1126更新)'!B:C,2,FALSE)</f>
        <v>Ca</v>
      </c>
      <c r="D3540" s="203">
        <f>VLOOKUP(B3540,'效期天數(2025.1126更新)'!B:E,4,0)</f>
        <v>240</v>
      </c>
      <c r="E3540" s="204" t="e">
        <f>VLOOKUP(F3540,'帳庫存(20260119  00點更新)'!C:I,7,0)</f>
        <v>#N/A</v>
      </c>
      <c r="F3540" s="296">
        <v>12726162</v>
      </c>
      <c r="G3540" s="295">
        <v>46130</v>
      </c>
      <c r="H3540" s="754" t="s">
        <v>9310</v>
      </c>
      <c r="I3540" s="289" t="s">
        <v>9082</v>
      </c>
      <c r="J3540" s="352">
        <f t="shared" si="413"/>
        <v>46370</v>
      </c>
      <c r="K3540" s="203" t="s">
        <v>9072</v>
      </c>
      <c r="L3540" s="204">
        <v>12000</v>
      </c>
      <c r="M3540" s="204">
        <v>11880</v>
      </c>
      <c r="N3540" s="204">
        <f t="shared" si="414"/>
        <v>11880</v>
      </c>
      <c r="O3540" s="354">
        <f t="shared" si="415"/>
        <v>0</v>
      </c>
      <c r="BQO3540" s="303">
        <v>3000</v>
      </c>
      <c r="BQU3540" s="303">
        <v>2000</v>
      </c>
      <c r="BRM3540" s="303">
        <v>6000</v>
      </c>
      <c r="BUX3540" s="303">
        <v>880</v>
      </c>
    </row>
    <row r="3541" spans="1:375 1809:1922" ht="45" customHeight="1">
      <c r="A3541" s="714" t="s">
        <v>4950</v>
      </c>
      <c r="B3541" s="203">
        <v>5714400127</v>
      </c>
      <c r="C3541" s="203" t="str">
        <f>VLOOKUP(B3541,'效期天數(2025.1126更新)'!B:C,2,FALSE)</f>
        <v>Ca</v>
      </c>
      <c r="D3541" s="203">
        <f>VLOOKUP(B3541,'效期天數(2025.1126更新)'!B:E,4,0)</f>
        <v>240</v>
      </c>
      <c r="E3541" s="204" t="e">
        <f>VLOOKUP(F3541,'帳庫存(20260119  00點更新)'!C:I,7,0)</f>
        <v>#N/A</v>
      </c>
      <c r="F3541" s="296">
        <v>12726163</v>
      </c>
      <c r="G3541" s="295">
        <v>46130</v>
      </c>
      <c r="H3541" s="754" t="s">
        <v>9310</v>
      </c>
      <c r="I3541" s="289" t="s">
        <v>9082</v>
      </c>
      <c r="J3541" s="352">
        <f t="shared" si="413"/>
        <v>46370</v>
      </c>
      <c r="K3541" s="203" t="s">
        <v>9072</v>
      </c>
      <c r="L3541" s="204">
        <v>12000</v>
      </c>
      <c r="M3541" s="204">
        <v>11870</v>
      </c>
      <c r="N3541" s="204">
        <f t="shared" si="414"/>
        <v>11870</v>
      </c>
      <c r="O3541" s="354">
        <f t="shared" si="415"/>
        <v>0</v>
      </c>
      <c r="BQZ3541" s="303">
        <v>10000</v>
      </c>
      <c r="BSE3541" s="303">
        <v>1000</v>
      </c>
      <c r="BUX3541" s="303">
        <v>870</v>
      </c>
    </row>
    <row r="3542" spans="1:375 1809:1922" ht="45" customHeight="1">
      <c r="A3542" s="714" t="s">
        <v>4950</v>
      </c>
      <c r="B3542" s="203">
        <v>5714400127</v>
      </c>
      <c r="C3542" s="203" t="str">
        <f>VLOOKUP(B3542,'效期天數(2025.1126更新)'!B:C,2,FALSE)</f>
        <v>Ca</v>
      </c>
      <c r="D3542" s="203">
        <f>VLOOKUP(B3542,'效期天數(2025.1126更新)'!B:E,4,0)</f>
        <v>240</v>
      </c>
      <c r="E3542" s="204" t="e">
        <f>VLOOKUP(F3542,'帳庫存(20260119  00點更新)'!C:I,7,0)</f>
        <v>#N/A</v>
      </c>
      <c r="F3542" s="296">
        <v>12726164</v>
      </c>
      <c r="G3542" s="295">
        <v>46130</v>
      </c>
      <c r="H3542" s="754" t="s">
        <v>9310</v>
      </c>
      <c r="I3542" s="289" t="s">
        <v>9082</v>
      </c>
      <c r="J3542" s="352">
        <f t="shared" si="413"/>
        <v>46370</v>
      </c>
      <c r="K3542" s="203" t="s">
        <v>9072</v>
      </c>
      <c r="L3542" s="204">
        <v>12000</v>
      </c>
      <c r="M3542" s="204">
        <v>11890</v>
      </c>
      <c r="N3542" s="204">
        <f t="shared" si="414"/>
        <v>11000</v>
      </c>
      <c r="O3542" s="354">
        <f t="shared" si="415"/>
        <v>890</v>
      </c>
      <c r="BRL3542" s="303">
        <v>5000</v>
      </c>
      <c r="BRM3542" s="303">
        <v>5000</v>
      </c>
      <c r="BSE3542" s="303">
        <v>1000</v>
      </c>
    </row>
    <row r="3543" spans="1:375 1809:1922" ht="45" customHeight="1">
      <c r="A3543" s="714" t="s">
        <v>4950</v>
      </c>
      <c r="B3543" s="203">
        <v>5714400127</v>
      </c>
      <c r="C3543" s="203" t="str">
        <f>VLOOKUP(B3543,'效期天數(2025.1126更新)'!B:C,2,FALSE)</f>
        <v>Ca</v>
      </c>
      <c r="D3543" s="203">
        <f>VLOOKUP(B3543,'效期天數(2025.1126更新)'!B:E,4,0)</f>
        <v>240</v>
      </c>
      <c r="E3543" s="204" t="e">
        <f>VLOOKUP(F3543,'帳庫存(20260119  00點更新)'!C:I,7,0)</f>
        <v>#N/A</v>
      </c>
      <c r="F3543" s="296">
        <v>12726181</v>
      </c>
      <c r="G3543" s="295">
        <v>46139</v>
      </c>
      <c r="H3543" s="878" t="s">
        <v>5157</v>
      </c>
      <c r="I3543" s="289" t="s">
        <v>9082</v>
      </c>
      <c r="J3543" s="352">
        <f t="shared" si="413"/>
        <v>46379</v>
      </c>
      <c r="K3543" s="203" t="s">
        <v>9258</v>
      </c>
      <c r="L3543" s="204">
        <v>12000</v>
      </c>
      <c r="M3543" s="204">
        <v>11840</v>
      </c>
      <c r="N3543" s="204">
        <f t="shared" si="414"/>
        <v>11000</v>
      </c>
      <c r="O3543" s="354">
        <f t="shared" si="415"/>
        <v>840</v>
      </c>
      <c r="BSB3543" s="303">
        <v>10000</v>
      </c>
      <c r="BUF3543" s="303">
        <v>1000</v>
      </c>
    </row>
    <row r="3544" spans="1:375 1809:1922" ht="45" customHeight="1">
      <c r="A3544" s="714" t="s">
        <v>4950</v>
      </c>
      <c r="B3544" s="203">
        <v>5714400127</v>
      </c>
      <c r="C3544" s="203" t="str">
        <f>VLOOKUP(B3544,'效期天數(2025.1126更新)'!B:C,2,FALSE)</f>
        <v>Ca</v>
      </c>
      <c r="D3544" s="203">
        <f>VLOOKUP(B3544,'效期天數(2025.1126更新)'!B:E,4,0)</f>
        <v>240</v>
      </c>
      <c r="E3544" s="204" t="e">
        <f>VLOOKUP(F3544,'帳庫存(20260119  00點更新)'!C:I,7,0)</f>
        <v>#N/A</v>
      </c>
      <c r="F3544" s="296">
        <v>12726182</v>
      </c>
      <c r="G3544" s="295">
        <v>46139</v>
      </c>
      <c r="H3544" s="878" t="s">
        <v>5157</v>
      </c>
      <c r="I3544" s="289" t="s">
        <v>9082</v>
      </c>
      <c r="J3544" s="352">
        <f t="shared" si="413"/>
        <v>46379</v>
      </c>
      <c r="K3544" s="203" t="s">
        <v>9258</v>
      </c>
      <c r="L3544" s="204">
        <v>12000</v>
      </c>
      <c r="M3544" s="204">
        <v>11790</v>
      </c>
      <c r="N3544" s="204">
        <f t="shared" si="414"/>
        <v>11790</v>
      </c>
      <c r="O3544" s="354">
        <f t="shared" si="415"/>
        <v>0</v>
      </c>
      <c r="BSG3544" s="303">
        <v>3000</v>
      </c>
      <c r="BSI3544" s="303">
        <v>8000</v>
      </c>
      <c r="BUQ3544" s="303">
        <v>790</v>
      </c>
    </row>
    <row r="3545" spans="1:375 1809:1922" ht="45" customHeight="1">
      <c r="A3545" s="714" t="s">
        <v>4950</v>
      </c>
      <c r="B3545" s="203">
        <v>5714400127</v>
      </c>
      <c r="C3545" s="203" t="str">
        <f>VLOOKUP(B3545,'效期天數(2025.1126更新)'!B:C,2,FALSE)</f>
        <v>Ca</v>
      </c>
      <c r="D3545" s="203">
        <f>VLOOKUP(B3545,'效期天數(2025.1126更新)'!B:E,4,0)</f>
        <v>240</v>
      </c>
      <c r="E3545" s="204" t="e">
        <f>VLOOKUP(F3545,'帳庫存(20260119  00點更新)'!C:I,7,0)</f>
        <v>#N/A</v>
      </c>
      <c r="F3545" s="296">
        <v>12726183</v>
      </c>
      <c r="G3545" s="295">
        <v>46139</v>
      </c>
      <c r="H3545" s="878" t="s">
        <v>5157</v>
      </c>
      <c r="I3545" s="289" t="s">
        <v>9082</v>
      </c>
      <c r="J3545" s="352">
        <f t="shared" si="413"/>
        <v>46379</v>
      </c>
      <c r="K3545" s="203" t="s">
        <v>9258</v>
      </c>
      <c r="L3545" s="204">
        <v>12000</v>
      </c>
      <c r="M3545" s="204">
        <v>11870</v>
      </c>
      <c r="N3545" s="204">
        <f t="shared" si="414"/>
        <v>11000</v>
      </c>
      <c r="O3545" s="354">
        <f t="shared" si="415"/>
        <v>870</v>
      </c>
      <c r="BSI3545" s="303">
        <v>4000</v>
      </c>
      <c r="BTI3545" s="303">
        <v>4000</v>
      </c>
      <c r="BUL3545" s="303">
        <v>3000</v>
      </c>
    </row>
    <row r="3546" spans="1:375 1809:1922" ht="45" customHeight="1">
      <c r="A3546" s="714" t="s">
        <v>4950</v>
      </c>
      <c r="B3546" s="203">
        <v>5714400127</v>
      </c>
      <c r="C3546" s="203" t="str">
        <f>VLOOKUP(B3546,'效期天數(2025.1126更新)'!B:C,2,FALSE)</f>
        <v>Ca</v>
      </c>
      <c r="D3546" s="203">
        <f>VLOOKUP(B3546,'效期天數(2025.1126更新)'!B:E,4,0)</f>
        <v>240</v>
      </c>
      <c r="E3546" s="204" t="e">
        <f>VLOOKUP(F3546,'帳庫存(20260119  00點更新)'!C:I,7,0)</f>
        <v>#N/A</v>
      </c>
      <c r="F3546" s="296">
        <v>12726184</v>
      </c>
      <c r="G3546" s="295">
        <v>46139</v>
      </c>
      <c r="H3546" s="878" t="s">
        <v>5157</v>
      </c>
      <c r="I3546" s="289" t="s">
        <v>9082</v>
      </c>
      <c r="J3546" s="352">
        <f t="shared" si="413"/>
        <v>46379</v>
      </c>
      <c r="K3546" s="203" t="s">
        <v>9258</v>
      </c>
      <c r="L3546" s="204">
        <v>12000</v>
      </c>
      <c r="M3546" s="204">
        <v>11880</v>
      </c>
      <c r="N3546" s="204">
        <f t="shared" si="414"/>
        <v>10000</v>
      </c>
      <c r="O3546" s="354">
        <f t="shared" si="415"/>
        <v>1880</v>
      </c>
      <c r="BTH3546" s="303">
        <v>10000</v>
      </c>
    </row>
    <row r="3547" spans="1:375 1809:1922" ht="45" customHeight="1">
      <c r="A3547" s="714" t="s">
        <v>4950</v>
      </c>
      <c r="B3547" s="203">
        <v>5714400127</v>
      </c>
      <c r="C3547" s="203" t="str">
        <f>VLOOKUP(B3547,'效期天數(2025.1126更新)'!B:C,2,FALSE)</f>
        <v>Ca</v>
      </c>
      <c r="D3547" s="203">
        <f>VLOOKUP(B3547,'效期天數(2025.1126更新)'!B:E,4,0)</f>
        <v>240</v>
      </c>
      <c r="E3547" s="204" t="e">
        <f>VLOOKUP(F3547,'帳庫存(20260119  00點更新)'!C:I,7,0)</f>
        <v>#N/A</v>
      </c>
      <c r="F3547" s="203">
        <v>12726201</v>
      </c>
      <c r="G3547" s="295">
        <v>46154</v>
      </c>
      <c r="H3547" s="745" t="s">
        <v>9925</v>
      </c>
      <c r="I3547" s="289" t="s">
        <v>9082</v>
      </c>
      <c r="J3547" s="352">
        <f t="shared" si="413"/>
        <v>46394</v>
      </c>
      <c r="K3547" s="203" t="s">
        <v>9741</v>
      </c>
      <c r="L3547" s="204">
        <v>12000</v>
      </c>
      <c r="M3547" s="204">
        <v>11940</v>
      </c>
      <c r="N3547" s="204">
        <f t="shared" si="414"/>
        <v>11000</v>
      </c>
      <c r="O3547" s="354">
        <f t="shared" si="415"/>
        <v>940</v>
      </c>
      <c r="BTJ3547" s="303">
        <v>10000</v>
      </c>
      <c r="BUV3547" s="303">
        <v>1000</v>
      </c>
    </row>
    <row r="3548" spans="1:375 1809:1922" ht="45" customHeight="1">
      <c r="A3548" s="714" t="s">
        <v>4950</v>
      </c>
      <c r="B3548" s="203">
        <v>5714400127</v>
      </c>
      <c r="C3548" s="203" t="str">
        <f>VLOOKUP(B3548,'效期天數(2025.1126更新)'!B:C,2,FALSE)</f>
        <v>Ca</v>
      </c>
      <c r="D3548" s="203">
        <f>VLOOKUP(B3548,'效期天數(2025.1126更新)'!B:E,4,0)</f>
        <v>240</v>
      </c>
      <c r="E3548" s="204" t="e">
        <f>VLOOKUP(F3548,'帳庫存(20260119  00點更新)'!C:I,7,0)</f>
        <v>#N/A</v>
      </c>
      <c r="F3548" s="203">
        <v>12726202</v>
      </c>
      <c r="G3548" s="295">
        <v>46154</v>
      </c>
      <c r="H3548" s="745" t="s">
        <v>9925</v>
      </c>
      <c r="I3548" s="289" t="s">
        <v>9082</v>
      </c>
      <c r="J3548" s="352">
        <f t="shared" si="413"/>
        <v>46394</v>
      </c>
      <c r="K3548" s="203" t="s">
        <v>9741</v>
      </c>
      <c r="L3548" s="204">
        <v>12000</v>
      </c>
      <c r="M3548" s="204">
        <v>11860</v>
      </c>
      <c r="N3548" s="204">
        <f t="shared" si="414"/>
        <v>11000</v>
      </c>
      <c r="O3548" s="354">
        <f t="shared" si="415"/>
        <v>860</v>
      </c>
      <c r="BUC3548" s="303">
        <v>10000</v>
      </c>
      <c r="BUV3548" s="303">
        <v>1000</v>
      </c>
    </row>
    <row r="3549" spans="1:375 1809:1922" ht="45" customHeight="1">
      <c r="A3549" s="714" t="s">
        <v>4950</v>
      </c>
      <c r="B3549" s="203">
        <v>5714400127</v>
      </c>
      <c r="C3549" s="203" t="str">
        <f>VLOOKUP(B3549,'效期天數(2025.1126更新)'!B:C,2,FALSE)</f>
        <v>Ca</v>
      </c>
      <c r="D3549" s="203">
        <f>VLOOKUP(B3549,'效期天數(2025.1126更新)'!B:E,4,0)</f>
        <v>240</v>
      </c>
      <c r="E3549" s="204" t="e">
        <f>VLOOKUP(F3549,'帳庫存(20260119  00點更新)'!C:I,7,0)</f>
        <v>#N/A</v>
      </c>
      <c r="F3549" s="203">
        <v>12726203</v>
      </c>
      <c r="G3549" s="295">
        <v>46154</v>
      </c>
      <c r="H3549" s="745" t="s">
        <v>9925</v>
      </c>
      <c r="I3549" s="289" t="s">
        <v>9082</v>
      </c>
      <c r="J3549" s="352">
        <f t="shared" si="413"/>
        <v>46394</v>
      </c>
      <c r="K3549" s="203" t="s">
        <v>9741</v>
      </c>
      <c r="L3549" s="204">
        <v>12000</v>
      </c>
      <c r="M3549" s="204">
        <v>11900</v>
      </c>
      <c r="N3549" s="204">
        <f t="shared" si="414"/>
        <v>11000</v>
      </c>
      <c r="O3549" s="354">
        <f t="shared" si="415"/>
        <v>900</v>
      </c>
      <c r="BUG3549" s="303">
        <v>8000</v>
      </c>
      <c r="BUV3549" s="303">
        <v>3000</v>
      </c>
    </row>
    <row r="3550" spans="1:375 1809:1922" ht="45" customHeight="1">
      <c r="A3550" s="714" t="s">
        <v>4950</v>
      </c>
      <c r="B3550" s="203">
        <v>5714400127</v>
      </c>
      <c r="C3550" s="203" t="str">
        <f>VLOOKUP(B3550,'效期天數(2025.1126更新)'!B:C,2,FALSE)</f>
        <v>Ca</v>
      </c>
      <c r="D3550" s="203">
        <f>VLOOKUP(B3550,'效期天數(2025.1126更新)'!B:E,4,0)</f>
        <v>240</v>
      </c>
      <c r="E3550" s="204" t="e">
        <f>VLOOKUP(F3550,'帳庫存(20260119  00點更新)'!C:I,7,0)</f>
        <v>#N/A</v>
      </c>
      <c r="F3550" s="203">
        <v>12726204</v>
      </c>
      <c r="G3550" s="295">
        <v>46154</v>
      </c>
      <c r="H3550" s="745" t="s">
        <v>9925</v>
      </c>
      <c r="I3550" s="289" t="s">
        <v>9082</v>
      </c>
      <c r="J3550" s="352">
        <f t="shared" si="413"/>
        <v>46394</v>
      </c>
      <c r="K3550" s="203" t="s">
        <v>9741</v>
      </c>
      <c r="L3550" s="204">
        <v>12000</v>
      </c>
      <c r="M3550" s="204">
        <v>11900</v>
      </c>
      <c r="N3550" s="204">
        <f t="shared" si="414"/>
        <v>10000</v>
      </c>
      <c r="O3550" s="354">
        <f t="shared" si="415"/>
        <v>1900</v>
      </c>
      <c r="BUT3550" s="303">
        <v>10000</v>
      </c>
    </row>
    <row r="3551" spans="1:375 1809:1922" ht="45" customHeight="1">
      <c r="A3551" s="714" t="s">
        <v>4950</v>
      </c>
      <c r="B3551" s="203">
        <v>5714400127</v>
      </c>
      <c r="C3551" s="203" t="str">
        <f>VLOOKUP(B3551,'效期天數(2025.1126更新)'!B:C,2,FALSE)</f>
        <v>Ca</v>
      </c>
      <c r="D3551" s="203">
        <f>VLOOKUP(B3551,'效期天數(2025.1126更新)'!B:E,4,0)</f>
        <v>240</v>
      </c>
      <c r="E3551" s="204" t="e">
        <f>VLOOKUP(F3551,'帳庫存(20260119  00點更新)'!C:I,7,0)</f>
        <v>#N/A</v>
      </c>
      <c r="F3551" s="296">
        <v>12726221</v>
      </c>
      <c r="G3551" s="295">
        <v>46168</v>
      </c>
      <c r="H3551" s="745" t="s">
        <v>10234</v>
      </c>
      <c r="I3551" s="289" t="s">
        <v>9082</v>
      </c>
      <c r="J3551" s="352">
        <f t="shared" si="413"/>
        <v>46408</v>
      </c>
      <c r="K3551" s="203" t="s">
        <v>10101</v>
      </c>
      <c r="L3551" s="204">
        <v>12000</v>
      </c>
      <c r="M3551" s="204">
        <v>12000</v>
      </c>
      <c r="N3551" s="204">
        <f t="shared" si="414"/>
        <v>10000</v>
      </c>
      <c r="O3551" s="354">
        <f t="shared" si="415"/>
        <v>2000</v>
      </c>
      <c r="BUU3551" s="303">
        <v>10000</v>
      </c>
    </row>
    <row r="3552" spans="1:375 1809:1922" ht="45" customHeight="1">
      <c r="A3552" s="714" t="s">
        <v>4950</v>
      </c>
      <c r="B3552" s="203">
        <v>5714400127</v>
      </c>
      <c r="C3552" s="203" t="str">
        <f>VLOOKUP(B3552,'效期天數(2025.1126更新)'!B:C,2,FALSE)</f>
        <v>Ca</v>
      </c>
      <c r="D3552" s="203">
        <f>VLOOKUP(B3552,'效期天數(2025.1126更新)'!B:E,4,0)</f>
        <v>240</v>
      </c>
      <c r="E3552" s="204" t="e">
        <f>VLOOKUP(F3552,'帳庫存(20260119  00點更新)'!C:I,7,0)</f>
        <v>#N/A</v>
      </c>
      <c r="F3552" s="296">
        <v>12726222</v>
      </c>
      <c r="G3552" s="295">
        <v>46168</v>
      </c>
      <c r="H3552" s="745" t="s">
        <v>10234</v>
      </c>
      <c r="I3552" s="289" t="s">
        <v>9082</v>
      </c>
      <c r="J3552" s="352">
        <f t="shared" si="413"/>
        <v>46408</v>
      </c>
      <c r="K3552" s="203" t="s">
        <v>10101</v>
      </c>
      <c r="L3552" s="204">
        <v>12000</v>
      </c>
      <c r="M3552" s="204">
        <v>12020</v>
      </c>
      <c r="N3552" s="204">
        <f t="shared" si="414"/>
        <v>9000</v>
      </c>
      <c r="O3552" s="354">
        <f t="shared" si="415"/>
        <v>3020</v>
      </c>
      <c r="BUX3552" s="303">
        <v>9000</v>
      </c>
    </row>
    <row r="3553" spans="1:324 1589:1930" ht="45" customHeight="1">
      <c r="A3553" s="714" t="s">
        <v>4950</v>
      </c>
      <c r="B3553" s="203">
        <v>5714400127</v>
      </c>
      <c r="C3553" s="203" t="str">
        <f>VLOOKUP(B3553,'效期天數(2025.1126更新)'!B:C,2,FALSE)</f>
        <v>Ca</v>
      </c>
      <c r="D3553" s="203">
        <f>VLOOKUP(B3553,'效期天數(2025.1126更新)'!B:E,4,0)</f>
        <v>240</v>
      </c>
      <c r="E3553" s="204" t="e">
        <f>VLOOKUP(F3553,'帳庫存(20260119  00點更新)'!C:I,7,0)</f>
        <v>#N/A</v>
      </c>
      <c r="F3553" s="296">
        <v>12726223</v>
      </c>
      <c r="G3553" s="295">
        <v>46168</v>
      </c>
      <c r="H3553" s="745" t="s">
        <v>10234</v>
      </c>
      <c r="I3553" s="289" t="s">
        <v>9082</v>
      </c>
      <c r="J3553" s="352">
        <f t="shared" si="413"/>
        <v>46408</v>
      </c>
      <c r="K3553" s="203" t="s">
        <v>10101</v>
      </c>
      <c r="L3553" s="204">
        <v>12000</v>
      </c>
      <c r="M3553" s="204">
        <v>11920</v>
      </c>
      <c r="N3553" s="204">
        <f t="shared" si="414"/>
        <v>0</v>
      </c>
      <c r="O3553" s="354">
        <f t="shared" si="415"/>
        <v>11920</v>
      </c>
    </row>
    <row r="3554" spans="1:324 1589:1930" ht="45" customHeight="1">
      <c r="A3554" s="714" t="s">
        <v>4950</v>
      </c>
      <c r="B3554" s="203">
        <v>5714400127</v>
      </c>
      <c r="C3554" s="203" t="str">
        <f>VLOOKUP(B3554,'效期天數(2025.1126更新)'!B:C,2,FALSE)</f>
        <v>Ca</v>
      </c>
      <c r="D3554" s="203">
        <f>VLOOKUP(B3554,'效期天數(2025.1126更新)'!B:E,4,0)</f>
        <v>240</v>
      </c>
      <c r="E3554" s="204" t="e">
        <f>VLOOKUP(F3554,'帳庫存(20260119  00點更新)'!C:I,7,0)</f>
        <v>#N/A</v>
      </c>
      <c r="F3554" s="296">
        <v>12726224</v>
      </c>
      <c r="G3554" s="295">
        <v>46168</v>
      </c>
      <c r="H3554" s="745" t="s">
        <v>10234</v>
      </c>
      <c r="I3554" s="289" t="s">
        <v>9082</v>
      </c>
      <c r="J3554" s="352">
        <f t="shared" si="413"/>
        <v>46408</v>
      </c>
      <c r="K3554" s="203" t="s">
        <v>10101</v>
      </c>
      <c r="L3554" s="204">
        <v>12000</v>
      </c>
      <c r="M3554" s="204">
        <v>12000</v>
      </c>
      <c r="N3554" s="204">
        <f t="shared" si="414"/>
        <v>0</v>
      </c>
      <c r="O3554" s="354">
        <f t="shared" si="415"/>
        <v>12000</v>
      </c>
    </row>
    <row r="3555" spans="1:324 1589:1930" ht="45" customHeight="1">
      <c r="A3555" s="714" t="s">
        <v>4950</v>
      </c>
      <c r="B3555" s="203">
        <v>5714400127</v>
      </c>
      <c r="C3555" s="203" t="str">
        <f>VLOOKUP(B3555,'效期天數(2025.1126更新)'!B:C,2,FALSE)</f>
        <v>Ca</v>
      </c>
      <c r="D3555" s="203">
        <f>VLOOKUP(B3555,'效期天數(2025.1126更新)'!B:E,4,0)</f>
        <v>240</v>
      </c>
      <c r="E3555" s="204" t="e">
        <f>VLOOKUP(F3555,'帳庫存(20260119  00點更新)'!C:I,7,0)</f>
        <v>#N/A</v>
      </c>
      <c r="F3555" s="296">
        <v>12726231</v>
      </c>
      <c r="G3555" s="295">
        <v>46176</v>
      </c>
      <c r="I3555" s="289" t="s">
        <v>9082</v>
      </c>
      <c r="J3555" s="352">
        <f t="shared" si="413"/>
        <v>46416</v>
      </c>
      <c r="K3555" s="203" t="s">
        <v>10294</v>
      </c>
      <c r="L3555" s="204">
        <v>12000</v>
      </c>
      <c r="N3555" s="204">
        <f t="shared" si="414"/>
        <v>0</v>
      </c>
      <c r="O3555" s="354">
        <f t="shared" si="415"/>
        <v>0</v>
      </c>
    </row>
    <row r="3556" spans="1:324 1589:1930" ht="45" customHeight="1">
      <c r="A3556" s="714" t="s">
        <v>4950</v>
      </c>
      <c r="B3556" s="203">
        <v>5714400127</v>
      </c>
      <c r="C3556" s="203" t="str">
        <f>VLOOKUP(B3556,'效期天數(2025.1126更新)'!B:C,2,FALSE)</f>
        <v>Ca</v>
      </c>
      <c r="D3556" s="203">
        <f>VLOOKUP(B3556,'效期天數(2025.1126更新)'!B:E,4,0)</f>
        <v>240</v>
      </c>
      <c r="E3556" s="204" t="e">
        <f>VLOOKUP(F3556,'帳庫存(20260119  00點更新)'!C:I,7,0)</f>
        <v>#N/A</v>
      </c>
      <c r="F3556" s="296">
        <v>12726232</v>
      </c>
      <c r="G3556" s="295">
        <v>46176</v>
      </c>
      <c r="I3556" s="289" t="s">
        <v>9082</v>
      </c>
      <c r="J3556" s="352">
        <f t="shared" si="413"/>
        <v>46416</v>
      </c>
      <c r="K3556" s="203" t="s">
        <v>10294</v>
      </c>
      <c r="L3556" s="204">
        <v>12000</v>
      </c>
      <c r="N3556" s="204">
        <f t="shared" si="414"/>
        <v>0</v>
      </c>
      <c r="O3556" s="354">
        <f t="shared" si="415"/>
        <v>0</v>
      </c>
    </row>
    <row r="3557" spans="1:324 1589:1930" ht="45" customHeight="1">
      <c r="A3557" s="714" t="s">
        <v>4950</v>
      </c>
      <c r="B3557" s="203">
        <v>5714400127</v>
      </c>
      <c r="C3557" s="203" t="str">
        <f>VLOOKUP(B3557,'效期天數(2025.1126更新)'!B:C,2,FALSE)</f>
        <v>Ca</v>
      </c>
      <c r="D3557" s="203">
        <f>VLOOKUP(B3557,'效期天數(2025.1126更新)'!B:E,4,0)</f>
        <v>240</v>
      </c>
      <c r="E3557" s="204" t="e">
        <f>VLOOKUP(F3557,'帳庫存(20260119  00點更新)'!C:I,7,0)</f>
        <v>#N/A</v>
      </c>
      <c r="F3557" s="296">
        <v>12726233</v>
      </c>
      <c r="G3557" s="295">
        <v>46176</v>
      </c>
      <c r="I3557" s="289" t="s">
        <v>9082</v>
      </c>
      <c r="J3557" s="352">
        <f t="shared" si="413"/>
        <v>46416</v>
      </c>
      <c r="K3557" s="203" t="s">
        <v>10294</v>
      </c>
      <c r="L3557" s="204">
        <v>12000</v>
      </c>
      <c r="N3557" s="204">
        <f t="shared" si="414"/>
        <v>0</v>
      </c>
      <c r="O3557" s="354">
        <f t="shared" si="415"/>
        <v>0</v>
      </c>
    </row>
    <row r="3558" spans="1:324 1589:1930" ht="45" customHeight="1">
      <c r="A3558" s="714" t="s">
        <v>4950</v>
      </c>
      <c r="B3558" s="203">
        <v>5714400127</v>
      </c>
      <c r="C3558" s="203" t="str">
        <f>VLOOKUP(B3558,'效期天數(2025.1126更新)'!B:C,2,FALSE)</f>
        <v>Ca</v>
      </c>
      <c r="D3558" s="203">
        <f>VLOOKUP(B3558,'效期天數(2025.1126更新)'!B:E,4,0)</f>
        <v>240</v>
      </c>
      <c r="E3558" s="204" t="e">
        <f>VLOOKUP(F3558,'帳庫存(20260119  00點更新)'!C:I,7,0)</f>
        <v>#N/A</v>
      </c>
      <c r="F3558" s="296">
        <v>12726234</v>
      </c>
      <c r="G3558" s="295">
        <v>46176</v>
      </c>
      <c r="I3558" s="289" t="s">
        <v>9082</v>
      </c>
      <c r="J3558" s="352">
        <f t="shared" si="413"/>
        <v>46416</v>
      </c>
      <c r="K3558" s="203" t="s">
        <v>10294</v>
      </c>
      <c r="L3558" s="204">
        <v>12000</v>
      </c>
      <c r="N3558" s="204">
        <f t="shared" si="414"/>
        <v>0</v>
      </c>
      <c r="O3558" s="354">
        <f t="shared" si="415"/>
        <v>0</v>
      </c>
    </row>
    <row r="3559" spans="1:324 1589:1930" ht="45" customHeight="1">
      <c r="B3559" s="203">
        <v>5714400231</v>
      </c>
      <c r="C3559" s="203" t="str">
        <f>VLOOKUP(B3559,'效期天數(2025.1126更新)'!B:C,2,FALSE)</f>
        <v>QALB-A</v>
      </c>
      <c r="D3559" s="203">
        <f>VLOOKUP(B3559,'效期天數(2025.1126更新)'!B:E,4,0)</f>
        <v>365</v>
      </c>
      <c r="E3559" s="204" t="e">
        <f>VLOOKUP(F3559,'帳庫存(20260119  00點更新)'!C:I,7,0)</f>
        <v>#N/A</v>
      </c>
      <c r="F3559" s="296" t="s">
        <v>9274</v>
      </c>
      <c r="G3559" s="295">
        <v>46140</v>
      </c>
      <c r="I3559" s="286" t="s">
        <v>10324</v>
      </c>
      <c r="J3559" s="352">
        <f t="shared" si="413"/>
        <v>46505</v>
      </c>
      <c r="K3559" s="203" t="s">
        <v>9273</v>
      </c>
      <c r="L3559" s="204">
        <v>6000</v>
      </c>
      <c r="N3559" s="204">
        <f t="shared" si="414"/>
        <v>0</v>
      </c>
      <c r="O3559" s="354">
        <f t="shared" si="415"/>
        <v>0</v>
      </c>
    </row>
    <row r="3560" spans="1:324 1589:1930" ht="45" customHeight="1">
      <c r="B3560" s="203">
        <v>5714400231</v>
      </c>
      <c r="C3560" s="203" t="str">
        <f>VLOOKUP(B3560,'效期天數(2025.1126更新)'!B:C,2,FALSE)</f>
        <v>QALB-A</v>
      </c>
      <c r="D3560" s="203">
        <f>VLOOKUP(B3560,'效期天數(2025.1126更新)'!B:E,4,0)</f>
        <v>365</v>
      </c>
      <c r="E3560" s="204" t="e">
        <f>VLOOKUP(F3560,'帳庫存(20260119  00點更新)'!C:I,7,0)</f>
        <v>#N/A</v>
      </c>
      <c r="F3560" s="296" t="s">
        <v>9275</v>
      </c>
      <c r="G3560" s="295">
        <v>46140</v>
      </c>
      <c r="I3560" s="289" t="s">
        <v>10325</v>
      </c>
      <c r="J3560" s="352">
        <f t="shared" si="413"/>
        <v>46505</v>
      </c>
      <c r="K3560" s="203" t="s">
        <v>9273</v>
      </c>
      <c r="L3560" s="204">
        <v>6000</v>
      </c>
      <c r="N3560" s="204">
        <f t="shared" si="414"/>
        <v>0</v>
      </c>
      <c r="O3560" s="354">
        <f t="shared" si="415"/>
        <v>0</v>
      </c>
    </row>
    <row r="3561" spans="1:324 1589:1930" ht="45" customHeight="1">
      <c r="B3561" s="203">
        <v>5714400231</v>
      </c>
      <c r="C3561" s="203" t="str">
        <f>VLOOKUP(B3561,'效期天數(2025.1126更新)'!B:C,2,FALSE)</f>
        <v>QALB-A</v>
      </c>
      <c r="D3561" s="203">
        <f>VLOOKUP(B3561,'效期天數(2025.1126更新)'!B:E,4,0)</f>
        <v>365</v>
      </c>
      <c r="E3561" s="204" t="e">
        <f>VLOOKUP(F3561,'帳庫存(20260119  00點更新)'!C:I,7,0)</f>
        <v>#N/A</v>
      </c>
      <c r="F3561" s="296" t="s">
        <v>9276</v>
      </c>
      <c r="G3561" s="295">
        <v>46140</v>
      </c>
      <c r="I3561" s="289" t="s">
        <v>10325</v>
      </c>
      <c r="J3561" s="352">
        <f t="shared" si="413"/>
        <v>46505</v>
      </c>
      <c r="K3561" s="203" t="s">
        <v>9273</v>
      </c>
      <c r="L3561" s="204">
        <v>6000</v>
      </c>
      <c r="N3561" s="204">
        <f t="shared" si="414"/>
        <v>0</v>
      </c>
      <c r="O3561" s="354">
        <f t="shared" si="415"/>
        <v>0</v>
      </c>
    </row>
    <row r="3562" spans="1:324 1589:1930" ht="45" customHeight="1">
      <c r="B3562" s="203">
        <v>5714400231</v>
      </c>
      <c r="C3562" s="203" t="str">
        <f>VLOOKUP(B3562,'效期天數(2025.1126更新)'!B:C,2,FALSE)</f>
        <v>QALB-A</v>
      </c>
      <c r="D3562" s="203">
        <f>VLOOKUP(B3562,'效期天數(2025.1126更新)'!B:E,4,0)</f>
        <v>365</v>
      </c>
      <c r="E3562" s="204" t="e">
        <f>VLOOKUP(F3562,'帳庫存(20260119  00點更新)'!C:I,7,0)</f>
        <v>#N/A</v>
      </c>
      <c r="F3562" s="296" t="s">
        <v>9277</v>
      </c>
      <c r="G3562" s="295">
        <v>46140</v>
      </c>
      <c r="I3562" s="289" t="s">
        <v>10325</v>
      </c>
      <c r="J3562" s="352">
        <f t="shared" si="413"/>
        <v>46505</v>
      </c>
      <c r="K3562" s="203" t="s">
        <v>9273</v>
      </c>
      <c r="L3562" s="204">
        <v>6000</v>
      </c>
      <c r="N3562" s="204">
        <f t="shared" si="414"/>
        <v>0</v>
      </c>
      <c r="O3562" s="354">
        <f t="shared" si="415"/>
        <v>0</v>
      </c>
    </row>
    <row r="3563" spans="1:324 1589:1930" ht="45" customHeight="1">
      <c r="B3563" s="203">
        <v>5714400231</v>
      </c>
      <c r="C3563" s="203" t="str">
        <f>VLOOKUP(B3563,'效期天數(2025.1126更新)'!B:C,2,FALSE)</f>
        <v>QALB-A</v>
      </c>
      <c r="D3563" s="203">
        <f>VLOOKUP(B3563,'效期天數(2025.1126更新)'!B:E,4,0)</f>
        <v>365</v>
      </c>
      <c r="E3563" s="204" t="e">
        <f>VLOOKUP(F3563,'帳庫存(20260119  00點更新)'!C:I,7,0)</f>
        <v>#N/A</v>
      </c>
      <c r="F3563" s="296" t="s">
        <v>10010</v>
      </c>
      <c r="G3563" s="295">
        <v>46164</v>
      </c>
      <c r="J3563" s="352">
        <f t="shared" si="413"/>
        <v>46529</v>
      </c>
      <c r="K3563" s="203" t="s">
        <v>10009</v>
      </c>
      <c r="L3563" s="204">
        <v>6000</v>
      </c>
      <c r="N3563" s="204">
        <f t="shared" si="414"/>
        <v>1000</v>
      </c>
      <c r="O3563" s="354">
        <f t="shared" si="415"/>
        <v>-1000</v>
      </c>
      <c r="BVF3563" s="303">
        <v>1000</v>
      </c>
    </row>
    <row r="3564" spans="1:324 1589:1930" ht="45" customHeight="1">
      <c r="B3564" s="203">
        <v>5714400231</v>
      </c>
      <c r="C3564" s="203" t="str">
        <f>VLOOKUP(B3564,'效期天數(2025.1126更新)'!B:C,2,FALSE)</f>
        <v>QALB-A</v>
      </c>
      <c r="D3564" s="203">
        <f>VLOOKUP(B3564,'效期天數(2025.1126更新)'!B:E,4,0)</f>
        <v>365</v>
      </c>
      <c r="E3564" s="204" t="e">
        <f>VLOOKUP(F3564,'帳庫存(20260119  00點更新)'!C:I,7,0)</f>
        <v>#N/A</v>
      </c>
      <c r="F3564" s="296" t="s">
        <v>10011</v>
      </c>
      <c r="G3564" s="295">
        <v>46164</v>
      </c>
      <c r="J3564" s="352">
        <f t="shared" si="413"/>
        <v>46529</v>
      </c>
      <c r="K3564" s="203" t="s">
        <v>10009</v>
      </c>
      <c r="L3564" s="204">
        <v>6000</v>
      </c>
      <c r="N3564" s="204">
        <f t="shared" si="414"/>
        <v>0</v>
      </c>
      <c r="O3564" s="354">
        <f t="shared" si="415"/>
        <v>0</v>
      </c>
    </row>
    <row r="3565" spans="1:324 1589:1930" ht="45" customHeight="1">
      <c r="B3565" s="203">
        <v>5714400231</v>
      </c>
      <c r="C3565" s="203" t="str">
        <f>VLOOKUP(B3565,'效期天數(2025.1126更新)'!B:C,2,FALSE)</f>
        <v>QALB-A</v>
      </c>
      <c r="D3565" s="203">
        <f>VLOOKUP(B3565,'效期天數(2025.1126更新)'!B:E,4,0)</f>
        <v>365</v>
      </c>
      <c r="E3565" s="204" t="e">
        <f>VLOOKUP(F3565,'帳庫存(20260119  00點更新)'!C:I,7,0)</f>
        <v>#N/A</v>
      </c>
      <c r="F3565" s="296" t="s">
        <v>10012</v>
      </c>
      <c r="G3565" s="295">
        <v>46164</v>
      </c>
      <c r="J3565" s="352">
        <f t="shared" si="413"/>
        <v>46529</v>
      </c>
      <c r="K3565" s="203" t="s">
        <v>10009</v>
      </c>
      <c r="L3565" s="204">
        <v>6000</v>
      </c>
      <c r="N3565" s="204">
        <f t="shared" si="414"/>
        <v>0</v>
      </c>
      <c r="O3565" s="354">
        <f t="shared" si="415"/>
        <v>0</v>
      </c>
    </row>
    <row r="3566" spans="1:324 1589:1930" ht="45" customHeight="1">
      <c r="B3566" s="203">
        <v>5714400231</v>
      </c>
      <c r="C3566" s="203" t="str">
        <f>VLOOKUP(B3566,'效期天數(2025.1126更新)'!B:C,2,FALSE)</f>
        <v>QALB-A</v>
      </c>
      <c r="D3566" s="203">
        <f>VLOOKUP(B3566,'效期天數(2025.1126更新)'!B:E,4,0)</f>
        <v>365</v>
      </c>
      <c r="E3566" s="204" t="e">
        <f>VLOOKUP(F3566,'帳庫存(20260119  00點更新)'!C:I,7,0)</f>
        <v>#N/A</v>
      </c>
      <c r="F3566" s="296" t="s">
        <v>10013</v>
      </c>
      <c r="G3566" s="295">
        <v>46164</v>
      </c>
      <c r="J3566" s="352">
        <f t="shared" si="413"/>
        <v>46529</v>
      </c>
      <c r="K3566" s="203" t="s">
        <v>10009</v>
      </c>
      <c r="L3566" s="204">
        <v>6000</v>
      </c>
      <c r="N3566" s="204">
        <f t="shared" si="414"/>
        <v>0</v>
      </c>
      <c r="O3566" s="354">
        <f t="shared" si="415"/>
        <v>0</v>
      </c>
    </row>
    <row r="3567" spans="1:324 1589:1930" ht="45" customHeight="1">
      <c r="B3567" s="871">
        <v>5714400231</v>
      </c>
      <c r="C3567" s="203" t="str">
        <f>VLOOKUP(B3567,'效期天數(2025.1126更新)'!B:C,2,FALSE)</f>
        <v>QALB-A</v>
      </c>
      <c r="D3567" s="203">
        <f>VLOOKUP(B3567,'效期天數(2025.1126更新)'!B:E,4,0)</f>
        <v>365</v>
      </c>
      <c r="E3567" s="204" t="e">
        <f>VLOOKUP(F3567,'帳庫存(20260119  00點更新)'!C:I,7,0)</f>
        <v>#N/A</v>
      </c>
      <c r="F3567" s="872" t="s">
        <v>7946</v>
      </c>
      <c r="G3567" s="295">
        <v>46041</v>
      </c>
      <c r="I3567" s="701"/>
      <c r="J3567" s="352">
        <f t="shared" si="413"/>
        <v>46406</v>
      </c>
      <c r="K3567" s="203" t="s">
        <v>7527</v>
      </c>
      <c r="L3567" s="204" t="s">
        <v>7529</v>
      </c>
      <c r="M3567" s="873">
        <v>5470</v>
      </c>
      <c r="N3567" s="204">
        <f t="shared" si="414"/>
        <v>5750</v>
      </c>
      <c r="O3567" s="354">
        <f>M3567-N3567+KH3567+LC3567</f>
        <v>330</v>
      </c>
      <c r="P3567" s="204" t="e">
        <f>IF(O3567=E3567,TRUE,FALSE)</f>
        <v>#N/A</v>
      </c>
      <c r="Q3567" s="586" t="e">
        <f>O3567-E3567</f>
        <v>#N/A</v>
      </c>
      <c r="KH3567" s="948">
        <v>280</v>
      </c>
      <c r="KL3567" s="961"/>
      <c r="LC3567" s="944">
        <v>330</v>
      </c>
      <c r="BIC3567" s="303">
        <v>1000</v>
      </c>
      <c r="BJZ3567" s="303">
        <v>1000</v>
      </c>
      <c r="BLM3567" s="303">
        <v>2000</v>
      </c>
      <c r="BMU3567" s="303">
        <v>750</v>
      </c>
      <c r="BTO3567" s="303">
        <v>1000</v>
      </c>
    </row>
    <row r="3568" spans="1:324 1589:1930" ht="45" customHeight="1">
      <c r="B3568" s="871">
        <v>5714400231</v>
      </c>
      <c r="C3568" s="203" t="str">
        <f>VLOOKUP(B3568,'效期天數(2025.1126更新)'!B:C,2,FALSE)</f>
        <v>QALB-A</v>
      </c>
      <c r="D3568" s="203">
        <f>VLOOKUP(B3568,'效期天數(2025.1126更新)'!B:E,4,0)</f>
        <v>365</v>
      </c>
      <c r="E3568" s="204" t="e">
        <f>VLOOKUP(F3568,'帳庫存(20260119  00點更新)'!C:I,7,0)</f>
        <v>#N/A</v>
      </c>
      <c r="F3568" s="872" t="s">
        <v>7947</v>
      </c>
      <c r="G3568" s="295">
        <v>46041</v>
      </c>
      <c r="I3568" s="701"/>
      <c r="J3568" s="352">
        <f t="shared" si="413"/>
        <v>46406</v>
      </c>
      <c r="K3568" s="203" t="s">
        <v>7527</v>
      </c>
      <c r="L3568" s="204" t="s">
        <v>7529</v>
      </c>
      <c r="M3568" s="873">
        <v>5000</v>
      </c>
      <c r="N3568" s="204">
        <f t="shared" si="414"/>
        <v>6540</v>
      </c>
      <c r="O3568" s="354">
        <f>M3568-N3568+LL3568</f>
        <v>0</v>
      </c>
      <c r="P3568" s="204" t="e">
        <f>IF(O3568=E3568,TRUE,FALSE)</f>
        <v>#N/A</v>
      </c>
      <c r="Q3568" s="586" t="e">
        <f>O3568-E3568</f>
        <v>#N/A</v>
      </c>
      <c r="KL3568" s="961"/>
      <c r="LL3568" s="944">
        <v>1540</v>
      </c>
      <c r="BMV3568" s="303">
        <v>1000</v>
      </c>
      <c r="BNF3568" s="303">
        <v>2000</v>
      </c>
      <c r="BOF3568" s="303">
        <v>2000</v>
      </c>
      <c r="BTO3568" s="303">
        <v>1540</v>
      </c>
    </row>
    <row r="3569" spans="2:357 1665:1930" ht="45" customHeight="1">
      <c r="B3569" s="203">
        <v>5714400231</v>
      </c>
      <c r="C3569" s="203" t="str">
        <f>VLOOKUP(B3569,'效期天數(2025.1126更新)'!B:C,2,FALSE)</f>
        <v>QALB-A</v>
      </c>
      <c r="D3569" s="203">
        <f>VLOOKUP(B3569,'效期天數(2025.1126更新)'!B:E,4,0)</f>
        <v>365</v>
      </c>
      <c r="E3569" s="204" t="e">
        <f>VLOOKUP(F3569,'帳庫存(20260119  00點更新)'!C:I,7,0)</f>
        <v>#N/A</v>
      </c>
      <c r="F3569" s="296" t="s">
        <v>8692</v>
      </c>
      <c r="G3569" s="295">
        <v>46112</v>
      </c>
      <c r="H3569" s="538" t="s">
        <v>8839</v>
      </c>
      <c r="J3569" s="352">
        <f t="shared" si="413"/>
        <v>46477</v>
      </c>
      <c r="K3569" s="203" t="s">
        <v>8691</v>
      </c>
      <c r="L3569" s="204">
        <v>6000</v>
      </c>
      <c r="M3569" s="204">
        <v>6020</v>
      </c>
      <c r="N3569" s="204">
        <f t="shared" si="414"/>
        <v>8880</v>
      </c>
      <c r="O3569" s="354">
        <f>M3569-N3569+LM3569+MO3569</f>
        <v>0</v>
      </c>
      <c r="LM3569" s="944">
        <v>180</v>
      </c>
      <c r="MO3569" s="1064">
        <v>2680</v>
      </c>
      <c r="BOO3569" s="334">
        <v>3000</v>
      </c>
      <c r="BOP3569" s="334">
        <v>2000</v>
      </c>
      <c r="BPS3569" s="334">
        <v>1020</v>
      </c>
      <c r="BSL3569" s="342">
        <v>180</v>
      </c>
      <c r="BTP3569" s="334">
        <v>2000</v>
      </c>
      <c r="BVE3569" s="303">
        <v>680</v>
      </c>
    </row>
    <row r="3570" spans="2:357 1665:1930" ht="45" customHeight="1">
      <c r="B3570" s="203">
        <v>5714400231</v>
      </c>
      <c r="C3570" s="203" t="str">
        <f>VLOOKUP(B3570,'效期天數(2025.1126更新)'!B:C,2,FALSE)</f>
        <v>QALB-A</v>
      </c>
      <c r="D3570" s="203">
        <f>VLOOKUP(B3570,'效期天數(2025.1126更新)'!B:E,4,0)</f>
        <v>365</v>
      </c>
      <c r="E3570" s="204" t="e">
        <f>VLOOKUP(F3570,'帳庫存(20260119  00點更新)'!C:I,7,0)</f>
        <v>#N/A</v>
      </c>
      <c r="F3570" s="296" t="s">
        <v>8693</v>
      </c>
      <c r="G3570" s="295">
        <v>46112</v>
      </c>
      <c r="H3570" s="538" t="s">
        <v>8839</v>
      </c>
      <c r="J3570" s="352">
        <f t="shared" si="413"/>
        <v>46477</v>
      </c>
      <c r="K3570" s="203" t="s">
        <v>8691</v>
      </c>
      <c r="L3570" s="204">
        <v>6000</v>
      </c>
      <c r="M3570" s="204">
        <v>6030</v>
      </c>
      <c r="N3570" s="204">
        <f t="shared" si="414"/>
        <v>6880</v>
      </c>
      <c r="O3570" s="354">
        <f>M3570-N3570+LK3570+MS3570</f>
        <v>0</v>
      </c>
      <c r="LK3570" s="944">
        <v>500</v>
      </c>
      <c r="MS3570" s="1064">
        <v>350</v>
      </c>
      <c r="BOS3570" s="334">
        <v>2000</v>
      </c>
      <c r="BPJ3570" s="334">
        <v>2000</v>
      </c>
      <c r="BQJ3570" s="334">
        <v>2030</v>
      </c>
      <c r="BSL3570" s="342">
        <v>500</v>
      </c>
      <c r="BVE3570" s="303">
        <v>350</v>
      </c>
    </row>
    <row r="3571" spans="2:357 1665:1930" ht="45" customHeight="1">
      <c r="B3571" s="203">
        <v>5714400231</v>
      </c>
      <c r="C3571" s="203" t="str">
        <f>VLOOKUP(B3571,'效期天數(2025.1126更新)'!B:C,2,FALSE)</f>
        <v>QALB-A</v>
      </c>
      <c r="D3571" s="203">
        <f>VLOOKUP(B3571,'效期天數(2025.1126更新)'!B:E,4,0)</f>
        <v>365</v>
      </c>
      <c r="E3571" s="204" t="e">
        <f>VLOOKUP(F3571,'帳庫存(20260119  00點更新)'!C:I,7,0)</f>
        <v>#N/A</v>
      </c>
      <c r="F3571" s="296" t="s">
        <v>8694</v>
      </c>
      <c r="G3571" s="295">
        <v>46112</v>
      </c>
      <c r="H3571" s="538" t="s">
        <v>8839</v>
      </c>
      <c r="J3571" s="352">
        <f t="shared" si="413"/>
        <v>46477</v>
      </c>
      <c r="K3571" s="203" t="s">
        <v>8691</v>
      </c>
      <c r="L3571" s="204">
        <v>6000</v>
      </c>
      <c r="M3571" s="204">
        <v>6020</v>
      </c>
      <c r="N3571" s="204">
        <f t="shared" si="414"/>
        <v>9110</v>
      </c>
      <c r="O3571" s="354">
        <f>M3571-N3571+MP3571+MQ3571</f>
        <v>0</v>
      </c>
      <c r="MP3571" s="1064">
        <v>2090</v>
      </c>
      <c r="MQ3571" s="1064">
        <v>1000</v>
      </c>
      <c r="BQR3571" s="334">
        <v>4000</v>
      </c>
      <c r="BQS3571" s="334">
        <v>2020</v>
      </c>
      <c r="BTQ3571" s="303">
        <v>2000</v>
      </c>
      <c r="BVE3571" s="303">
        <v>1090</v>
      </c>
    </row>
    <row r="3572" spans="2:357 1665:1930" ht="45" customHeight="1">
      <c r="B3572" s="203">
        <v>5714400231</v>
      </c>
      <c r="C3572" s="203" t="str">
        <f>VLOOKUP(B3572,'效期天數(2025.1126更新)'!B:C,2,FALSE)</f>
        <v>QALB-A</v>
      </c>
      <c r="D3572" s="203">
        <f>VLOOKUP(B3572,'效期天數(2025.1126更新)'!B:E,4,0)</f>
        <v>365</v>
      </c>
      <c r="E3572" s="204" t="e">
        <f>VLOOKUP(F3572,'帳庫存(20260119  00點更新)'!C:I,7,0)</f>
        <v>#N/A</v>
      </c>
      <c r="F3572" s="296" t="s">
        <v>8695</v>
      </c>
      <c r="G3572" s="295">
        <v>46112</v>
      </c>
      <c r="H3572" s="538" t="s">
        <v>8839</v>
      </c>
      <c r="J3572" s="352">
        <f t="shared" si="413"/>
        <v>46477</v>
      </c>
      <c r="K3572" s="203" t="s">
        <v>8691</v>
      </c>
      <c r="L3572" s="204">
        <v>6000</v>
      </c>
      <c r="M3572" s="204">
        <v>6030</v>
      </c>
      <c r="N3572" s="204">
        <f t="shared" si="414"/>
        <v>6030</v>
      </c>
      <c r="O3572" s="354">
        <f>M3572-N3572</f>
        <v>0</v>
      </c>
      <c r="BSJ3572" s="334">
        <v>5000</v>
      </c>
      <c r="BSK3572" s="334">
        <v>1030</v>
      </c>
    </row>
    <row r="3573" spans="2:357 1665:1930" ht="45" customHeight="1">
      <c r="B3573" s="203">
        <v>5714400233</v>
      </c>
      <c r="C3573" s="203" t="str">
        <f>VLOOKUP(B3573,'效期天數(2025.1126更新)'!B:C,2,FALSE)</f>
        <v>QCa-B</v>
      </c>
      <c r="D3573" s="203">
        <f>VLOOKUP(B3573,'效期天數(2025.1126更新)'!B:E,4,0)</f>
        <v>120</v>
      </c>
      <c r="E3573" s="204" t="e">
        <f>VLOOKUP(F3573,'帳庫存(20260119  00點更新)'!C:I,7,0)</f>
        <v>#N/A</v>
      </c>
      <c r="F3573" s="296" t="s">
        <v>9894</v>
      </c>
      <c r="G3573" s="295">
        <v>46162</v>
      </c>
      <c r="H3573" s="912" t="s">
        <v>10273</v>
      </c>
      <c r="J3573" s="352">
        <f t="shared" si="413"/>
        <v>46282</v>
      </c>
      <c r="K3573" s="203" t="s">
        <v>9893</v>
      </c>
      <c r="L3573" s="204">
        <v>8000</v>
      </c>
      <c r="M3573" s="204">
        <v>8140</v>
      </c>
      <c r="N3573" s="204">
        <f t="shared" si="414"/>
        <v>0</v>
      </c>
      <c r="O3573" s="354">
        <f>M3573-N3573</f>
        <v>8140</v>
      </c>
    </row>
    <row r="3574" spans="2:357 1665:1930" ht="45" customHeight="1">
      <c r="B3574" s="203">
        <v>5714400233</v>
      </c>
      <c r="C3574" s="203" t="str">
        <f>VLOOKUP(B3574,'效期天數(2025.1126更新)'!B:C,2,FALSE)</f>
        <v>QCa-B</v>
      </c>
      <c r="D3574" s="203">
        <f>VLOOKUP(B3574,'效期天數(2025.1126更新)'!B:E,4,0)</f>
        <v>120</v>
      </c>
      <c r="E3574" s="204" t="e">
        <f>VLOOKUP(F3574,'帳庫存(20260119  00點更新)'!C:I,7,0)</f>
        <v>#N/A</v>
      </c>
      <c r="F3574" s="296" t="s">
        <v>9895</v>
      </c>
      <c r="G3574" s="295">
        <v>46162</v>
      </c>
      <c r="H3574" s="912" t="s">
        <v>10273</v>
      </c>
      <c r="J3574" s="352">
        <f t="shared" si="413"/>
        <v>46282</v>
      </c>
      <c r="K3574" s="203" t="s">
        <v>9893</v>
      </c>
      <c r="L3574" s="204">
        <v>8000</v>
      </c>
      <c r="M3574" s="204">
        <v>8130</v>
      </c>
      <c r="N3574" s="204">
        <f t="shared" si="414"/>
        <v>0</v>
      </c>
      <c r="O3574" s="354">
        <f>M3574-N3574</f>
        <v>8130</v>
      </c>
    </row>
    <row r="3575" spans="2:357 1665:1930" ht="45" customHeight="1">
      <c r="B3575" s="203">
        <v>5714400233</v>
      </c>
      <c r="C3575" s="203" t="str">
        <f>VLOOKUP(B3575,'效期天數(2025.1126更新)'!B:C,2,FALSE)</f>
        <v>QCa-B</v>
      </c>
      <c r="D3575" s="203">
        <f>VLOOKUP(B3575,'效期天數(2025.1126更新)'!B:E,4,0)</f>
        <v>120</v>
      </c>
      <c r="E3575" s="204" t="e">
        <f>VLOOKUP(F3575,'帳庫存(20260119  00點更新)'!C:I,7,0)</f>
        <v>#N/A</v>
      </c>
      <c r="F3575" s="296" t="s">
        <v>9896</v>
      </c>
      <c r="G3575" s="295">
        <v>46162</v>
      </c>
      <c r="H3575" s="912" t="s">
        <v>10273</v>
      </c>
      <c r="J3575" s="352">
        <f t="shared" si="413"/>
        <v>46282</v>
      </c>
      <c r="K3575" s="203" t="s">
        <v>9893</v>
      </c>
      <c r="L3575" s="204">
        <v>8000</v>
      </c>
      <c r="M3575" s="204">
        <v>8120</v>
      </c>
      <c r="N3575" s="204">
        <f t="shared" si="414"/>
        <v>0</v>
      </c>
      <c r="O3575" s="354">
        <f>M3575-N3575</f>
        <v>8120</v>
      </c>
    </row>
    <row r="3576" spans="2:357 1665:1930" ht="45" customHeight="1">
      <c r="B3576" s="203">
        <v>5714400233</v>
      </c>
      <c r="C3576" s="203" t="str">
        <f>VLOOKUP(B3576,'效期天數(2025.1126更新)'!B:C,2,FALSE)</f>
        <v>QCa-B</v>
      </c>
      <c r="D3576" s="203">
        <f>VLOOKUP(B3576,'效期天數(2025.1126更新)'!B:E,4,0)</f>
        <v>120</v>
      </c>
      <c r="E3576" s="204" t="e">
        <f>VLOOKUP(F3576,'帳庫存(20260119  00點更新)'!C:I,7,0)</f>
        <v>#N/A</v>
      </c>
      <c r="F3576" s="296" t="s">
        <v>9897</v>
      </c>
      <c r="G3576" s="295">
        <v>46162</v>
      </c>
      <c r="H3576" s="912" t="s">
        <v>10273</v>
      </c>
      <c r="J3576" s="352">
        <f t="shared" si="413"/>
        <v>46282</v>
      </c>
      <c r="K3576" s="203" t="s">
        <v>9893</v>
      </c>
      <c r="L3576" s="204">
        <v>8000</v>
      </c>
      <c r="M3576" s="204">
        <v>8110</v>
      </c>
      <c r="N3576" s="204">
        <f t="shared" si="414"/>
        <v>0</v>
      </c>
      <c r="O3576" s="354">
        <f>M3576-N3576</f>
        <v>8110</v>
      </c>
    </row>
    <row r="3577" spans="2:357 1665:1930" ht="45" customHeight="1">
      <c r="B3577" s="871">
        <v>5714400233</v>
      </c>
      <c r="C3577" s="203" t="str">
        <f>VLOOKUP(B3577,'效期天數(2025.1126更新)'!B:C,2,FALSE)</f>
        <v>QCa-B</v>
      </c>
      <c r="D3577" s="203">
        <f>VLOOKUP(B3577,'效期天數(2025.1126更新)'!B:E,4,0)</f>
        <v>120</v>
      </c>
      <c r="E3577" s="204" t="e">
        <f>VLOOKUP(F3577,'帳庫存(20260119  00點更新)'!C:I,7,0)</f>
        <v>#N/A</v>
      </c>
      <c r="F3577" s="872" t="s">
        <v>7948</v>
      </c>
      <c r="G3577" s="295">
        <v>45985</v>
      </c>
      <c r="I3577" s="686"/>
      <c r="J3577" s="352">
        <f t="shared" si="413"/>
        <v>46105</v>
      </c>
      <c r="K3577" s="203" t="s">
        <v>7527</v>
      </c>
      <c r="L3577" s="204" t="s">
        <v>7529</v>
      </c>
      <c r="M3577" s="873">
        <v>7850</v>
      </c>
      <c r="N3577" s="204">
        <f t="shared" si="414"/>
        <v>3000</v>
      </c>
      <c r="O3577" s="354">
        <f>M3577-N3577+KI3577+ML3577</f>
        <v>6830</v>
      </c>
      <c r="P3577" s="204" t="e">
        <f>IF(O3577=E3577,TRUE,FALSE)</f>
        <v>#N/A</v>
      </c>
      <c r="Q3577" s="586" t="e">
        <f>O3577-E3577</f>
        <v>#N/A</v>
      </c>
      <c r="KI3577" s="647">
        <v>230</v>
      </c>
      <c r="KL3577" s="961"/>
      <c r="ML3577" s="1064">
        <v>1750</v>
      </c>
      <c r="BLA3577" s="303">
        <v>1000</v>
      </c>
      <c r="BLN3577" s="303">
        <v>2000</v>
      </c>
    </row>
    <row r="3578" spans="2:357 1665:1930" ht="45" customHeight="1">
      <c r="B3578" s="815">
        <v>5714400233</v>
      </c>
      <c r="C3578" s="815" t="str">
        <f>VLOOKUP(B3578,'效期天數(2025.1126更新)'!B:C,2,FALSE)</f>
        <v>QCa-B</v>
      </c>
      <c r="D3578" s="913">
        <f>VLOOKUP(B3578,'效期天數(2025.1126更新)'!B:E,4,0)</f>
        <v>120</v>
      </c>
      <c r="E3578" s="816" t="e">
        <f>VLOOKUP(F3578,'帳庫存(20260119  00點更新)'!C:I,7,0)</f>
        <v>#N/A</v>
      </c>
      <c r="F3578" s="817" t="s">
        <v>7631</v>
      </c>
      <c r="G3578" s="295">
        <v>46049</v>
      </c>
      <c r="J3578" s="352">
        <f t="shared" si="413"/>
        <v>46169</v>
      </c>
      <c r="K3578" s="203" t="s">
        <v>7645</v>
      </c>
      <c r="L3578" s="204">
        <v>12000</v>
      </c>
      <c r="M3578" s="570"/>
      <c r="N3578" s="204">
        <f t="shared" si="414"/>
        <v>0</v>
      </c>
      <c r="O3578" s="354">
        <f>M3578-N3578</f>
        <v>0</v>
      </c>
      <c r="P3578" s="204" t="e">
        <f>IF(O3578=E3578,TRUE,FALSE)</f>
        <v>#N/A</v>
      </c>
      <c r="Q3578" s="586" t="e">
        <f>O3578-E3578</f>
        <v>#N/A</v>
      </c>
      <c r="KL3578" s="961"/>
    </row>
    <row r="3579" spans="2:357 1665:1930" ht="45" customHeight="1">
      <c r="B3579" s="203">
        <v>5714400233</v>
      </c>
      <c r="C3579" s="203" t="str">
        <f>VLOOKUP(B3579,'效期天數(2025.1126更新)'!B:C,2,FALSE)</f>
        <v>QCa-B</v>
      </c>
      <c r="D3579" s="203">
        <f>VLOOKUP(B3579,'效期天數(2025.1126更新)'!B:E,4,0)</f>
        <v>120</v>
      </c>
      <c r="E3579" s="204" t="e">
        <f>VLOOKUP(F3579,'帳庫存(20260119  00點更新)'!C:I,7,0)</f>
        <v>#N/A</v>
      </c>
      <c r="F3579" s="296" t="s">
        <v>8461</v>
      </c>
      <c r="G3579" s="295">
        <v>46099</v>
      </c>
      <c r="H3579" s="643" t="s">
        <v>8838</v>
      </c>
      <c r="J3579" s="352">
        <f t="shared" si="413"/>
        <v>46219</v>
      </c>
      <c r="K3579" s="203" t="s">
        <v>8460</v>
      </c>
      <c r="L3579" s="204">
        <v>8000</v>
      </c>
      <c r="M3579" s="204">
        <v>7820</v>
      </c>
      <c r="N3579" s="204">
        <f t="shared" si="414"/>
        <v>10070</v>
      </c>
      <c r="O3579" s="354">
        <f>M3579-N3579+LC3579+LL3579+LM3579</f>
        <v>0</v>
      </c>
      <c r="KL3579" s="961"/>
      <c r="LC3579" s="944">
        <v>530</v>
      </c>
      <c r="LL3579" s="944">
        <v>1370</v>
      </c>
      <c r="LM3579" s="944">
        <v>350</v>
      </c>
      <c r="BLN3579" s="303">
        <v>2000</v>
      </c>
      <c r="BMU3579" s="303">
        <v>1000</v>
      </c>
      <c r="BMW3579" s="303">
        <v>1000</v>
      </c>
      <c r="BNF3579" s="303">
        <v>1820</v>
      </c>
      <c r="BOM3579" s="303">
        <v>1000</v>
      </c>
      <c r="BPS3579" s="334">
        <v>1000</v>
      </c>
      <c r="BQR3579" s="334">
        <v>530</v>
      </c>
      <c r="BRW3579" s="334">
        <v>720</v>
      </c>
      <c r="BSN3579" s="334">
        <v>1000</v>
      </c>
    </row>
    <row r="3580" spans="2:357 1665:1930" ht="45" customHeight="1">
      <c r="B3580" s="203">
        <v>5714400233</v>
      </c>
      <c r="C3580" s="203" t="str">
        <f>VLOOKUP(B3580,'效期天數(2025.1126更新)'!B:C,2,FALSE)</f>
        <v>QCa-B</v>
      </c>
      <c r="D3580" s="203">
        <f>VLOOKUP(B3580,'效期天數(2025.1126更新)'!B:E,4,0)</f>
        <v>120</v>
      </c>
      <c r="E3580" s="204" t="e">
        <f>VLOOKUP(F3580,'帳庫存(20260119  00點更新)'!C:I,7,0)</f>
        <v>#N/A</v>
      </c>
      <c r="F3580" s="296" t="s">
        <v>8462</v>
      </c>
      <c r="G3580" s="295">
        <v>46099</v>
      </c>
      <c r="H3580" s="643" t="s">
        <v>8838</v>
      </c>
      <c r="J3580" s="352">
        <f t="shared" si="413"/>
        <v>46219</v>
      </c>
      <c r="K3580" s="203" t="s">
        <v>8460</v>
      </c>
      <c r="L3580" s="204">
        <v>8000</v>
      </c>
      <c r="M3580" s="204">
        <v>8030</v>
      </c>
      <c r="N3580" s="204">
        <f t="shared" si="414"/>
        <v>10030</v>
      </c>
      <c r="O3580" s="354">
        <f>M3580-N3580+MO3580</f>
        <v>710</v>
      </c>
      <c r="KL3580" s="961"/>
      <c r="MO3580" s="1064">
        <v>2710</v>
      </c>
      <c r="BON3580" s="303">
        <v>2000</v>
      </c>
      <c r="BOO3580" s="334">
        <v>3000</v>
      </c>
      <c r="BOP3580" s="334">
        <v>2000</v>
      </c>
      <c r="BQL3580" s="334">
        <v>1030</v>
      </c>
      <c r="BTO3580" s="334">
        <v>2000</v>
      </c>
    </row>
    <row r="3581" spans="2:357 1665:1930" ht="45" customHeight="1">
      <c r="B3581" s="203">
        <v>5714400233</v>
      </c>
      <c r="C3581" s="203" t="str">
        <f>VLOOKUP(B3581,'效期天數(2025.1126更新)'!B:C,2,FALSE)</f>
        <v>QCa-B</v>
      </c>
      <c r="D3581" s="203">
        <f>VLOOKUP(B3581,'效期天數(2025.1126更新)'!B:E,4,0)</f>
        <v>120</v>
      </c>
      <c r="E3581" s="204" t="e">
        <f>VLOOKUP(F3581,'帳庫存(20260119  00點更新)'!C:I,7,0)</f>
        <v>#N/A</v>
      </c>
      <c r="F3581" s="296" t="s">
        <v>8463</v>
      </c>
      <c r="G3581" s="295">
        <v>46099</v>
      </c>
      <c r="H3581" s="643" t="s">
        <v>8838</v>
      </c>
      <c r="J3581" s="352">
        <f t="shared" si="413"/>
        <v>46219</v>
      </c>
      <c r="K3581" s="203" t="s">
        <v>8460</v>
      </c>
      <c r="L3581" s="204">
        <v>8000</v>
      </c>
      <c r="M3581" s="204">
        <v>8050</v>
      </c>
      <c r="N3581" s="204">
        <f t="shared" si="414"/>
        <v>9050</v>
      </c>
      <c r="O3581" s="354">
        <f>M3581-N3581+LK3581+MP3581+MQ3581</f>
        <v>1880</v>
      </c>
      <c r="KL3581" s="961"/>
      <c r="LK3581" s="944">
        <v>400</v>
      </c>
      <c r="MP3581" s="1064">
        <v>1750</v>
      </c>
      <c r="MQ3581" s="1064">
        <v>730</v>
      </c>
      <c r="BPJ3581" s="334">
        <v>2000</v>
      </c>
      <c r="BQR3581" s="334">
        <v>3000</v>
      </c>
      <c r="BQS3581" s="334">
        <v>2000</v>
      </c>
      <c r="BSK3581" s="334">
        <v>1050</v>
      </c>
      <c r="BVF3581" s="303">
        <v>1000</v>
      </c>
    </row>
    <row r="3582" spans="2:357 1665:1930" ht="45" customHeight="1">
      <c r="B3582" s="203">
        <v>5714400233</v>
      </c>
      <c r="C3582" s="203" t="str">
        <f>VLOOKUP(B3582,'效期天數(2025.1126更新)'!B:C,2,FALSE)</f>
        <v>QCa-B</v>
      </c>
      <c r="D3582" s="203">
        <f>VLOOKUP(B3582,'效期天數(2025.1126更新)'!B:E,4,0)</f>
        <v>120</v>
      </c>
      <c r="E3582" s="204" t="e">
        <f>VLOOKUP(F3582,'帳庫存(20260119  00點更新)'!C:I,7,0)</f>
        <v>#N/A</v>
      </c>
      <c r="F3582" s="296" t="s">
        <v>8464</v>
      </c>
      <c r="G3582" s="295">
        <v>46099</v>
      </c>
      <c r="H3582" s="643" t="s">
        <v>8838</v>
      </c>
      <c r="J3582" s="352">
        <f t="shared" si="413"/>
        <v>46219</v>
      </c>
      <c r="K3582" s="203" t="s">
        <v>8460</v>
      </c>
      <c r="L3582" s="204">
        <v>8000</v>
      </c>
      <c r="M3582" s="204">
        <v>8000</v>
      </c>
      <c r="N3582" s="204">
        <f t="shared" si="414"/>
        <v>4000</v>
      </c>
      <c r="O3582" s="354">
        <f>M3582-N3582</f>
        <v>4000</v>
      </c>
      <c r="KL3582" s="961"/>
      <c r="BTP3582" s="334">
        <v>2000</v>
      </c>
      <c r="BTQ3582" s="303">
        <v>2000</v>
      </c>
    </row>
    <row r="3583" spans="2:357 1665:1930" ht="45" customHeight="1">
      <c r="B3583" s="871">
        <v>5714400235</v>
      </c>
      <c r="C3583" s="203" t="str">
        <f>VLOOKUP(B3583,'效期天數(2025.1126更新)'!B:C,2,FALSE)</f>
        <v>QPHOS-B</v>
      </c>
      <c r="D3583" s="203">
        <f>VLOOKUP(B3583,'效期天數(2025.1126更新)'!B:E,4,0)</f>
        <v>300</v>
      </c>
      <c r="E3583" s="204" t="e">
        <f>VLOOKUP(F3583,'帳庫存(20260119  00點更新)'!C:I,7,0)</f>
        <v>#N/A</v>
      </c>
      <c r="F3583" s="872" t="s">
        <v>7949</v>
      </c>
      <c r="G3583" s="295">
        <v>45923</v>
      </c>
      <c r="I3583" s="686"/>
      <c r="J3583" s="352">
        <f t="shared" si="413"/>
        <v>46223</v>
      </c>
      <c r="K3583" s="203" t="s">
        <v>7527</v>
      </c>
      <c r="L3583" s="204" t="s">
        <v>7529</v>
      </c>
      <c r="M3583" s="873">
        <v>10000</v>
      </c>
      <c r="N3583" s="204">
        <f t="shared" si="414"/>
        <v>13730</v>
      </c>
      <c r="O3583" s="354">
        <f>M3583-N3583+KI3583+LC3583+LL3583+MO3583</f>
        <v>570</v>
      </c>
      <c r="P3583" s="204" t="e">
        <f>IF(O3583=E3583,TRUE,FALSE)</f>
        <v>#N/A</v>
      </c>
      <c r="Q3583" s="586" t="e">
        <f>O3583-E3583</f>
        <v>#N/A</v>
      </c>
      <c r="KI3583" s="647">
        <v>300</v>
      </c>
      <c r="KL3583" s="961"/>
      <c r="LC3583" s="944">
        <v>570</v>
      </c>
      <c r="LL3583" s="944">
        <v>870</v>
      </c>
      <c r="MO3583" s="1064">
        <v>2560</v>
      </c>
      <c r="BLA3583" s="303">
        <v>1000</v>
      </c>
      <c r="BLN3583" s="303">
        <v>2000</v>
      </c>
      <c r="BMU3583" s="303">
        <v>1000</v>
      </c>
      <c r="BMW3583" s="303">
        <v>1000</v>
      </c>
      <c r="BNF3583" s="303">
        <v>1300</v>
      </c>
      <c r="BOO3583" s="303">
        <v>3000</v>
      </c>
      <c r="BRW3583" s="303">
        <v>1000</v>
      </c>
      <c r="BSN3583" s="303">
        <v>1440</v>
      </c>
      <c r="BTO3583" s="303">
        <v>1990</v>
      </c>
    </row>
    <row r="3584" spans="2:357 1665:1930" ht="45" customHeight="1">
      <c r="B3584" s="203">
        <v>5714400235</v>
      </c>
      <c r="C3584" s="203" t="str">
        <f>VLOOKUP(B3584,'效期天數(2025.1126更新)'!B:C,2,FALSE)</f>
        <v>QPHOS-B</v>
      </c>
      <c r="D3584" s="203">
        <f>VLOOKUP(B3584,'效期天數(2025.1126更新)'!B:E,4,0)</f>
        <v>300</v>
      </c>
      <c r="E3584" s="204" t="e">
        <f>VLOOKUP(F3584,'帳庫存(20260119  00點更新)'!C:I,7,0)</f>
        <v>#N/A</v>
      </c>
      <c r="F3584" s="296" t="s">
        <v>8714</v>
      </c>
      <c r="G3584" s="295">
        <v>46114</v>
      </c>
      <c r="H3584" s="546" t="s">
        <v>8839</v>
      </c>
      <c r="J3584" s="352">
        <f t="shared" si="413"/>
        <v>46414</v>
      </c>
      <c r="K3584" s="203" t="s">
        <v>8713</v>
      </c>
      <c r="L3584" s="204">
        <v>8000</v>
      </c>
      <c r="M3584" s="204">
        <v>8190</v>
      </c>
      <c r="N3584" s="204">
        <f t="shared" si="414"/>
        <v>8180</v>
      </c>
      <c r="O3584" s="354">
        <f>M3584-N3584+LK3584+LM3584</f>
        <v>880</v>
      </c>
      <c r="LK3584" s="944">
        <v>490</v>
      </c>
      <c r="LM3584" s="944">
        <v>380</v>
      </c>
      <c r="BOM3584" s="303">
        <v>1000</v>
      </c>
      <c r="BOP3584" s="334">
        <v>2000</v>
      </c>
      <c r="BPJ3584" s="334">
        <v>2180</v>
      </c>
      <c r="BPS3584" s="334">
        <v>1000</v>
      </c>
      <c r="BQL3584" s="334">
        <v>1000</v>
      </c>
      <c r="BVF3584" s="303">
        <v>1000</v>
      </c>
    </row>
    <row r="3585" spans="2:355 1589:1930" ht="45" customHeight="1">
      <c r="B3585" s="203">
        <v>5714400235</v>
      </c>
      <c r="C3585" s="203" t="str">
        <f>VLOOKUP(B3585,'效期天數(2025.1126更新)'!B:C,2,FALSE)</f>
        <v>QPHOS-B</v>
      </c>
      <c r="D3585" s="203">
        <f>VLOOKUP(B3585,'效期天數(2025.1126更新)'!B:E,4,0)</f>
        <v>300</v>
      </c>
      <c r="E3585" s="204" t="e">
        <f>VLOOKUP(F3585,'帳庫存(20260119  00點更新)'!C:I,7,0)</f>
        <v>#N/A</v>
      </c>
      <c r="F3585" s="296" t="s">
        <v>8715</v>
      </c>
      <c r="G3585" s="295">
        <v>46114</v>
      </c>
      <c r="H3585" s="546" t="s">
        <v>8839</v>
      </c>
      <c r="J3585" s="352">
        <f t="shared" si="413"/>
        <v>46414</v>
      </c>
      <c r="K3585" s="203" t="s">
        <v>8713</v>
      </c>
      <c r="L3585" s="204">
        <v>8000</v>
      </c>
      <c r="M3585" s="204">
        <v>8080</v>
      </c>
      <c r="N3585" s="204">
        <f t="shared" si="414"/>
        <v>10000</v>
      </c>
      <c r="O3585" s="354">
        <f>M3585-N3585+MP3585+MQ3585</f>
        <v>1140</v>
      </c>
      <c r="MP3585" s="1064">
        <v>2210</v>
      </c>
      <c r="MQ3585" s="1064">
        <v>850</v>
      </c>
      <c r="BQR3585" s="334">
        <v>4000</v>
      </c>
      <c r="BQS3585" s="334">
        <v>2000</v>
      </c>
      <c r="BTP3585" s="334">
        <v>2000</v>
      </c>
      <c r="BTQ3585" s="303">
        <v>2000</v>
      </c>
    </row>
    <row r="3586" spans="2:355 1589:1930" ht="45" customHeight="1">
      <c r="B3586" s="203">
        <v>5714400235</v>
      </c>
      <c r="C3586" s="203" t="str">
        <f>VLOOKUP(B3586,'效期天數(2025.1126更新)'!B:C,2,FALSE)</f>
        <v>QPHOS-B</v>
      </c>
      <c r="D3586" s="203">
        <f>VLOOKUP(B3586,'效期天數(2025.1126更新)'!B:E,4,0)</f>
        <v>300</v>
      </c>
      <c r="E3586" s="204" t="e">
        <f>VLOOKUP(F3586,'帳庫存(20260119  00點更新)'!C:I,7,0)</f>
        <v>#N/A</v>
      </c>
      <c r="F3586" s="296" t="s">
        <v>8716</v>
      </c>
      <c r="G3586" s="295">
        <v>46114</v>
      </c>
      <c r="H3586" s="546" t="s">
        <v>8839</v>
      </c>
      <c r="J3586" s="352">
        <f t="shared" si="413"/>
        <v>46414</v>
      </c>
      <c r="K3586" s="203" t="s">
        <v>8713</v>
      </c>
      <c r="L3586" s="204">
        <v>8000</v>
      </c>
      <c r="M3586" s="204">
        <v>7560</v>
      </c>
      <c r="N3586" s="204">
        <f t="shared" si="414"/>
        <v>0</v>
      </c>
      <c r="O3586" s="354">
        <f t="shared" ref="O3586:O3592" si="416">M3586-N3586</f>
        <v>7560</v>
      </c>
    </row>
    <row r="3587" spans="2:355 1589:1930" ht="45" customHeight="1">
      <c r="B3587" s="203">
        <v>5714400235</v>
      </c>
      <c r="C3587" s="203" t="str">
        <f>VLOOKUP(B3587,'效期天數(2025.1126更新)'!B:C,2,FALSE)</f>
        <v>QPHOS-B</v>
      </c>
      <c r="D3587" s="203">
        <f>VLOOKUP(B3587,'效期天數(2025.1126更新)'!B:E,4,0)</f>
        <v>300</v>
      </c>
      <c r="E3587" s="204" t="e">
        <f>VLOOKUP(F3587,'帳庫存(20260119  00點更新)'!C:I,7,0)</f>
        <v>#N/A</v>
      </c>
      <c r="F3587" s="296" t="s">
        <v>8717</v>
      </c>
      <c r="G3587" s="295">
        <v>46114</v>
      </c>
      <c r="H3587" s="546" t="s">
        <v>8839</v>
      </c>
      <c r="J3587" s="352">
        <f t="shared" si="413"/>
        <v>46414</v>
      </c>
      <c r="K3587" s="203" t="s">
        <v>8713</v>
      </c>
      <c r="L3587" s="204">
        <v>8000</v>
      </c>
      <c r="M3587" s="204">
        <v>8000</v>
      </c>
      <c r="N3587" s="204">
        <f t="shared" si="414"/>
        <v>0</v>
      </c>
      <c r="O3587" s="354">
        <f t="shared" si="416"/>
        <v>8000</v>
      </c>
    </row>
    <row r="3588" spans="2:355 1589:1930" ht="45" customHeight="1">
      <c r="B3588" s="203">
        <v>5714400167</v>
      </c>
      <c r="C3588" s="203" t="str">
        <f>VLOOKUP(B3588,'效期天數(2025.1126更新)'!B:C,2,FALSE)</f>
        <v>Fru-D</v>
      </c>
      <c r="D3588" s="203">
        <f>VLOOKUP(B3588,'效期天數(2025.1126更新)'!B:E,4,0)</f>
        <v>180</v>
      </c>
      <c r="E3588" s="204" t="e">
        <f>VLOOKUP(F3588,'帳庫存(20260119  00點更新)'!C:I,7,0)</f>
        <v>#N/A</v>
      </c>
      <c r="F3588" s="296">
        <v>16726131</v>
      </c>
      <c r="G3588" s="295">
        <v>46105</v>
      </c>
      <c r="H3588" s="513" t="s">
        <v>8634</v>
      </c>
      <c r="J3588" s="352">
        <f t="shared" si="413"/>
        <v>46285</v>
      </c>
      <c r="K3588" s="203" t="s">
        <v>8546</v>
      </c>
      <c r="L3588" s="204">
        <v>2000</v>
      </c>
      <c r="M3588" s="204">
        <v>2240</v>
      </c>
      <c r="N3588" s="204">
        <f t="shared" si="414"/>
        <v>2240</v>
      </c>
      <c r="O3588" s="354">
        <f t="shared" si="416"/>
        <v>0</v>
      </c>
      <c r="KL3588" s="961"/>
      <c r="BPL3588" s="303">
        <v>1000</v>
      </c>
      <c r="BRD3588" s="303">
        <v>40</v>
      </c>
      <c r="BSF3588" s="303">
        <v>1200</v>
      </c>
    </row>
    <row r="3589" spans="2:355 1589:1930" ht="45" customHeight="1">
      <c r="B3589" s="203">
        <v>5714400257</v>
      </c>
      <c r="C3589" s="203" t="str">
        <f>VLOOKUP(B3589,'效期天數(2025.1126更新)'!B:C,2,FALSE)</f>
        <v>QBUN</v>
      </c>
      <c r="D3589" s="203">
        <f>VLOOKUP(B3589,'效期天數(2025.1126更新)'!B:E,4,0)</f>
        <v>120</v>
      </c>
      <c r="E3589" s="204" t="e">
        <f>VLOOKUP(F3589,'帳庫存(20260119  00點更新)'!C:I,7,0)</f>
        <v>#N/A</v>
      </c>
      <c r="F3589" s="296" t="s">
        <v>10028</v>
      </c>
      <c r="G3589" s="295">
        <v>46165</v>
      </c>
      <c r="H3589" s="747" t="s">
        <v>10273</v>
      </c>
      <c r="J3589" s="352">
        <f t="shared" si="413"/>
        <v>46285</v>
      </c>
      <c r="K3589" s="203" t="s">
        <v>10027</v>
      </c>
      <c r="L3589" s="204">
        <v>8000</v>
      </c>
      <c r="M3589" s="204">
        <v>7820</v>
      </c>
      <c r="N3589" s="204">
        <f t="shared" si="414"/>
        <v>0</v>
      </c>
      <c r="O3589" s="354">
        <f t="shared" si="416"/>
        <v>7820</v>
      </c>
    </row>
    <row r="3590" spans="2:355 1589:1930" ht="45" customHeight="1">
      <c r="B3590" s="203">
        <v>5714400257</v>
      </c>
      <c r="C3590" s="203" t="str">
        <f>VLOOKUP(B3590,'效期天數(2025.1126更新)'!B:C,2,FALSE)</f>
        <v>QBUN</v>
      </c>
      <c r="D3590" s="203">
        <f>VLOOKUP(B3590,'效期天數(2025.1126更新)'!B:E,4,0)</f>
        <v>120</v>
      </c>
      <c r="E3590" s="204" t="e">
        <f>VLOOKUP(F3590,'帳庫存(20260119  00點更新)'!C:I,7,0)</f>
        <v>#N/A</v>
      </c>
      <c r="F3590" s="296" t="s">
        <v>10029</v>
      </c>
      <c r="G3590" s="295">
        <v>46165</v>
      </c>
      <c r="H3590" s="747" t="s">
        <v>10273</v>
      </c>
      <c r="J3590" s="352">
        <f t="shared" si="413"/>
        <v>46285</v>
      </c>
      <c r="K3590" s="203" t="s">
        <v>10027</v>
      </c>
      <c r="L3590" s="204">
        <v>8000</v>
      </c>
      <c r="M3590" s="204">
        <v>7830</v>
      </c>
      <c r="N3590" s="204">
        <f t="shared" si="414"/>
        <v>0</v>
      </c>
      <c r="O3590" s="354">
        <f t="shared" si="416"/>
        <v>7830</v>
      </c>
    </row>
    <row r="3591" spans="2:355 1589:1930" ht="45" customHeight="1">
      <c r="B3591" s="203">
        <v>5714400257</v>
      </c>
      <c r="C3591" s="203" t="str">
        <f>VLOOKUP(B3591,'效期天數(2025.1126更新)'!B:C,2,FALSE)</f>
        <v>QBUN</v>
      </c>
      <c r="D3591" s="203">
        <f>VLOOKUP(B3591,'效期天數(2025.1126更新)'!B:E,4,0)</f>
        <v>120</v>
      </c>
      <c r="E3591" s="204" t="e">
        <f>VLOOKUP(F3591,'帳庫存(20260119  00點更新)'!C:I,7,0)</f>
        <v>#N/A</v>
      </c>
      <c r="F3591" s="296" t="s">
        <v>10030</v>
      </c>
      <c r="G3591" s="295">
        <v>46165</v>
      </c>
      <c r="H3591" s="747" t="s">
        <v>10273</v>
      </c>
      <c r="J3591" s="352">
        <f t="shared" si="413"/>
        <v>46285</v>
      </c>
      <c r="K3591" s="203" t="s">
        <v>10027</v>
      </c>
      <c r="L3591" s="204">
        <v>8000</v>
      </c>
      <c r="M3591" s="204">
        <v>7810</v>
      </c>
      <c r="N3591" s="204">
        <f t="shared" si="414"/>
        <v>0</v>
      </c>
      <c r="O3591" s="354">
        <f t="shared" si="416"/>
        <v>7810</v>
      </c>
    </row>
    <row r="3592" spans="2:355 1589:1930" ht="45" customHeight="1">
      <c r="B3592" s="203">
        <v>5714400257</v>
      </c>
      <c r="C3592" s="203" t="str">
        <f>VLOOKUP(B3592,'效期天數(2025.1126更新)'!B:C,2,FALSE)</f>
        <v>QBUN</v>
      </c>
      <c r="D3592" s="203">
        <f>VLOOKUP(B3592,'效期天數(2025.1126更新)'!B:E,4,0)</f>
        <v>120</v>
      </c>
      <c r="E3592" s="204" t="e">
        <f>VLOOKUP(F3592,'帳庫存(20260119  00點更新)'!C:I,7,0)</f>
        <v>#N/A</v>
      </c>
      <c r="F3592" s="296" t="s">
        <v>10031</v>
      </c>
      <c r="G3592" s="295">
        <v>46165</v>
      </c>
      <c r="H3592" s="747" t="s">
        <v>10273</v>
      </c>
      <c r="J3592" s="352">
        <f t="shared" ref="J3592:J3655" si="417">G3592+D3592</f>
        <v>46285</v>
      </c>
      <c r="K3592" s="203" t="s">
        <v>10027</v>
      </c>
      <c r="L3592" s="204">
        <v>8000</v>
      </c>
      <c r="M3592" s="204">
        <v>7820</v>
      </c>
      <c r="N3592" s="204">
        <f t="shared" ref="N3592:N3655" si="418">SUM(NS3592:XFD3592)</f>
        <v>0</v>
      </c>
      <c r="O3592" s="354">
        <f t="shared" si="416"/>
        <v>7820</v>
      </c>
    </row>
    <row r="3593" spans="2:355 1589:1930" ht="45" customHeight="1">
      <c r="B3593" s="871">
        <v>5714400257</v>
      </c>
      <c r="C3593" s="203" t="str">
        <f>VLOOKUP(B3593,'效期天數(2025.1126更新)'!B:C,2,FALSE)</f>
        <v>QBUN</v>
      </c>
      <c r="D3593" s="203">
        <f>VLOOKUP(B3593,'效期天數(2025.1126更新)'!B:E,4,0)</f>
        <v>120</v>
      </c>
      <c r="E3593" s="204" t="e">
        <f>VLOOKUP(F3593,'帳庫存(20260119  00點更新)'!C:I,7,0)</f>
        <v>#N/A</v>
      </c>
      <c r="F3593" s="872" t="s">
        <v>7951</v>
      </c>
      <c r="G3593" s="295">
        <v>45996</v>
      </c>
      <c r="I3593" s="701"/>
      <c r="J3593" s="352">
        <f t="shared" si="417"/>
        <v>46116</v>
      </c>
      <c r="K3593" s="203" t="s">
        <v>7527</v>
      </c>
      <c r="L3593" s="204" t="s">
        <v>7529</v>
      </c>
      <c r="M3593" s="873">
        <v>10850</v>
      </c>
      <c r="N3593" s="204">
        <f t="shared" si="418"/>
        <v>5850</v>
      </c>
      <c r="O3593" s="354">
        <f>M3593-N3593+KH3593+LD3593</f>
        <v>5410</v>
      </c>
      <c r="P3593" s="204" t="e">
        <f>IF(O3593=E3593,TRUE,FALSE)</f>
        <v>#N/A</v>
      </c>
      <c r="Q3593" s="586" t="e">
        <f>O3593-E3593</f>
        <v>#N/A</v>
      </c>
      <c r="KH3593" s="948">
        <v>270</v>
      </c>
      <c r="KL3593" s="961"/>
      <c r="LD3593" s="944">
        <v>140</v>
      </c>
      <c r="BIC3593" s="303">
        <v>1000</v>
      </c>
      <c r="BJZ3593" s="303">
        <v>1000</v>
      </c>
      <c r="BLM3593" s="303">
        <v>2000</v>
      </c>
      <c r="BMD3593" s="303">
        <v>850</v>
      </c>
      <c r="BTN3593" s="303">
        <v>1000</v>
      </c>
    </row>
    <row r="3594" spans="2:355 1589:1930" ht="45" customHeight="1">
      <c r="B3594" s="871">
        <v>5714400257</v>
      </c>
      <c r="C3594" s="203" t="str">
        <f>VLOOKUP(B3594,'效期天數(2025.1126更新)'!B:C,2,FALSE)</f>
        <v>QBUN</v>
      </c>
      <c r="D3594" s="203">
        <f>VLOOKUP(B3594,'效期天數(2025.1126更新)'!B:E,4,0)</f>
        <v>120</v>
      </c>
      <c r="E3594" s="204" t="e">
        <f>VLOOKUP(F3594,'帳庫存(20260119  00點更新)'!C:I,7,0)</f>
        <v>#N/A</v>
      </c>
      <c r="F3594" s="872" t="s">
        <v>7952</v>
      </c>
      <c r="G3594" s="295">
        <v>45996</v>
      </c>
      <c r="I3594" s="701"/>
      <c r="J3594" s="352">
        <f t="shared" si="417"/>
        <v>46116</v>
      </c>
      <c r="K3594" s="203" t="s">
        <v>7527</v>
      </c>
      <c r="L3594" s="204" t="s">
        <v>7529</v>
      </c>
      <c r="M3594" s="873">
        <v>10860</v>
      </c>
      <c r="N3594" s="204">
        <f t="shared" si="418"/>
        <v>0</v>
      </c>
      <c r="O3594" s="354">
        <f>M3594-N3594</f>
        <v>10860</v>
      </c>
      <c r="P3594" s="204" t="e">
        <f>IF(O3594=E3594,TRUE,FALSE)</f>
        <v>#N/A</v>
      </c>
      <c r="Q3594" s="586" t="e">
        <f>O3594-E3594</f>
        <v>#N/A</v>
      </c>
      <c r="KL3594" s="961"/>
    </row>
    <row r="3595" spans="2:355 1589:1930" ht="45" customHeight="1">
      <c r="B3595" s="203">
        <v>5714400257</v>
      </c>
      <c r="C3595" s="203" t="str">
        <f>VLOOKUP(B3595,'效期天數(2025.1126更新)'!B:C,2,FALSE)</f>
        <v>QBUN</v>
      </c>
      <c r="D3595" s="203">
        <f>VLOOKUP(B3595,'效期天數(2025.1126更新)'!B:E,4,0)</f>
        <v>120</v>
      </c>
      <c r="E3595" s="204" t="e">
        <f>VLOOKUP(F3595,'帳庫存(20260119  00點更新)'!C:I,7,0)</f>
        <v>#N/A</v>
      </c>
      <c r="F3595" s="296" t="s">
        <v>8626</v>
      </c>
      <c r="G3595" s="295">
        <v>46111</v>
      </c>
      <c r="H3595" s="745" t="s">
        <v>8839</v>
      </c>
      <c r="J3595" s="352">
        <f t="shared" si="417"/>
        <v>46231</v>
      </c>
      <c r="K3595" s="203" t="s">
        <v>8625</v>
      </c>
      <c r="L3595" s="204">
        <v>8000</v>
      </c>
      <c r="M3595" s="204">
        <v>8020</v>
      </c>
      <c r="N3595" s="204">
        <f t="shared" si="418"/>
        <v>11580</v>
      </c>
      <c r="O3595" s="354">
        <f>M3595-N3595+LC3595+LL3595+LM3595+MP3595</f>
        <v>340</v>
      </c>
      <c r="KL3595" s="961"/>
      <c r="LC3595" s="944">
        <v>550</v>
      </c>
      <c r="LL3595" s="944">
        <v>1460</v>
      </c>
      <c r="LM3595" s="944">
        <v>340</v>
      </c>
      <c r="MP3595" s="1064">
        <v>1550</v>
      </c>
      <c r="BMU3595" s="303">
        <v>1000</v>
      </c>
      <c r="BNF3595" s="303">
        <v>2000</v>
      </c>
      <c r="BOF3595" s="303">
        <v>2000</v>
      </c>
      <c r="BPS3595" s="334">
        <v>1000</v>
      </c>
      <c r="BQR3595" s="334">
        <v>2570</v>
      </c>
      <c r="BSK3595" s="334">
        <v>1000</v>
      </c>
      <c r="BTO3595" s="334">
        <v>2010</v>
      </c>
    </row>
    <row r="3596" spans="2:355 1589:1930" ht="45" customHeight="1">
      <c r="B3596" s="203">
        <v>5714400257</v>
      </c>
      <c r="C3596" s="203" t="str">
        <f>VLOOKUP(B3596,'效期天數(2025.1126更新)'!B:C,2,FALSE)</f>
        <v>QBUN</v>
      </c>
      <c r="D3596" s="203">
        <f>VLOOKUP(B3596,'效期天數(2025.1126更新)'!B:E,4,0)</f>
        <v>120</v>
      </c>
      <c r="E3596" s="204" t="e">
        <f>VLOOKUP(F3596,'帳庫存(20260119  00點更新)'!C:I,7,0)</f>
        <v>#N/A</v>
      </c>
      <c r="F3596" s="296" t="s">
        <v>8627</v>
      </c>
      <c r="G3596" s="295">
        <v>46111</v>
      </c>
      <c r="H3596" s="745" t="s">
        <v>8839</v>
      </c>
      <c r="J3596" s="352">
        <f t="shared" si="417"/>
        <v>46231</v>
      </c>
      <c r="K3596" s="203" t="s">
        <v>8625</v>
      </c>
      <c r="L3596" s="204">
        <v>8000</v>
      </c>
      <c r="M3596" s="204">
        <v>8010</v>
      </c>
      <c r="N3596" s="204">
        <f t="shared" si="418"/>
        <v>8580</v>
      </c>
      <c r="O3596" s="354">
        <f>M3596-N3596+LK3596+MO3596</f>
        <v>2680</v>
      </c>
      <c r="KL3596" s="961"/>
      <c r="LK3596" s="944">
        <v>570</v>
      </c>
      <c r="MO3596" s="1064">
        <v>2680</v>
      </c>
      <c r="BOO3596" s="334">
        <v>3000</v>
      </c>
      <c r="BOP3596" s="334">
        <v>2000</v>
      </c>
      <c r="BPJ3596" s="334">
        <v>2000</v>
      </c>
      <c r="BQR3596" s="334">
        <v>1010</v>
      </c>
      <c r="BSL3596" s="342">
        <v>570</v>
      </c>
    </row>
    <row r="3597" spans="2:355 1589:1930" ht="45" customHeight="1">
      <c r="B3597" s="203">
        <v>5714400257</v>
      </c>
      <c r="C3597" s="203" t="str">
        <f>VLOOKUP(B3597,'效期天數(2025.1126更新)'!B:C,2,FALSE)</f>
        <v>QBUN</v>
      </c>
      <c r="D3597" s="203">
        <f>VLOOKUP(B3597,'效期天數(2025.1126更新)'!B:E,4,0)</f>
        <v>120</v>
      </c>
      <c r="E3597" s="204" t="e">
        <f>VLOOKUP(F3597,'帳庫存(20260119  00點更新)'!C:I,7,0)</f>
        <v>#N/A</v>
      </c>
      <c r="F3597" s="296" t="s">
        <v>8628</v>
      </c>
      <c r="G3597" s="295">
        <v>46111</v>
      </c>
      <c r="H3597" s="745" t="s">
        <v>8839</v>
      </c>
      <c r="J3597" s="352">
        <f t="shared" si="417"/>
        <v>46231</v>
      </c>
      <c r="K3597" s="203" t="s">
        <v>8625</v>
      </c>
      <c r="L3597" s="204">
        <v>8000</v>
      </c>
      <c r="M3597" s="204">
        <v>7930</v>
      </c>
      <c r="N3597" s="204">
        <f t="shared" si="418"/>
        <v>7000</v>
      </c>
      <c r="O3597" s="354">
        <f>M3597-N3597+MQ3597</f>
        <v>1930</v>
      </c>
      <c r="KL3597" s="961"/>
      <c r="MQ3597" s="1064">
        <v>1000</v>
      </c>
      <c r="BQS3597" s="334">
        <v>2000</v>
      </c>
      <c r="BSJ3597" s="334">
        <v>5000</v>
      </c>
    </row>
    <row r="3598" spans="2:355 1589:1930" ht="45" customHeight="1">
      <c r="B3598" s="203">
        <v>5714400257</v>
      </c>
      <c r="C3598" s="203" t="str">
        <f>VLOOKUP(B3598,'效期天數(2025.1126更新)'!B:C,2,FALSE)</f>
        <v>QBUN</v>
      </c>
      <c r="D3598" s="203">
        <f>VLOOKUP(B3598,'效期天數(2025.1126更新)'!B:E,4,0)</f>
        <v>120</v>
      </c>
      <c r="E3598" s="204" t="e">
        <f>VLOOKUP(F3598,'帳庫存(20260119  00點更新)'!C:I,7,0)</f>
        <v>#N/A</v>
      </c>
      <c r="F3598" s="296" t="s">
        <v>8629</v>
      </c>
      <c r="G3598" s="295">
        <v>46111</v>
      </c>
      <c r="H3598" s="745" t="s">
        <v>8839</v>
      </c>
      <c r="J3598" s="352">
        <f t="shared" si="417"/>
        <v>46231</v>
      </c>
      <c r="K3598" s="203" t="s">
        <v>8625</v>
      </c>
      <c r="L3598" s="204">
        <v>8000</v>
      </c>
      <c r="M3598" s="204">
        <v>7970</v>
      </c>
      <c r="N3598" s="204">
        <f t="shared" si="418"/>
        <v>4000</v>
      </c>
      <c r="O3598" s="354">
        <f>M3598-N3598</f>
        <v>3970</v>
      </c>
      <c r="KL3598" s="961"/>
      <c r="BTP3598" s="334">
        <v>2000</v>
      </c>
      <c r="BTQ3598" s="303">
        <v>2000</v>
      </c>
    </row>
    <row r="3599" spans="2:355 1589:1930" ht="45" customHeight="1">
      <c r="B3599" s="871">
        <v>5714400258</v>
      </c>
      <c r="C3599" s="203" t="str">
        <f>VLOOKUP(B3599,'效期天數(2025.1126更新)'!B:C,2,FALSE)</f>
        <v>QAST</v>
      </c>
      <c r="D3599" s="203">
        <f>VLOOKUP(B3599,'效期天數(2025.1126更新)'!B:E,4,0)</f>
        <v>120</v>
      </c>
      <c r="E3599" s="204" t="e">
        <f>VLOOKUP(F3599,'帳庫存(20260119  00點更新)'!C:I,7,0)</f>
        <v>#N/A</v>
      </c>
      <c r="F3599" s="872" t="s">
        <v>7953</v>
      </c>
      <c r="G3599" s="295">
        <v>45919</v>
      </c>
      <c r="I3599" s="347" t="s">
        <v>7526</v>
      </c>
      <c r="J3599" s="352">
        <f t="shared" si="417"/>
        <v>46039</v>
      </c>
      <c r="K3599" s="203" t="s">
        <v>7527</v>
      </c>
      <c r="L3599" s="204" t="s">
        <v>7529</v>
      </c>
      <c r="M3599" s="873">
        <v>11000</v>
      </c>
      <c r="N3599" s="204">
        <f t="shared" si="418"/>
        <v>2000</v>
      </c>
      <c r="O3599" s="354">
        <f>M3599-N3599</f>
        <v>9000</v>
      </c>
      <c r="P3599" s="204" t="e">
        <f>IF(O3599=E3599,TRUE,FALSE)</f>
        <v>#N/A</v>
      </c>
      <c r="Q3599" s="586" t="e">
        <f>O3599-E3599</f>
        <v>#N/A</v>
      </c>
      <c r="KL3599" s="961"/>
      <c r="BIC3599" s="303">
        <v>1000</v>
      </c>
      <c r="BLA3599" s="303">
        <v>1000</v>
      </c>
    </row>
    <row r="3600" spans="2:355 1589:1930" ht="45" customHeight="1">
      <c r="B3600" s="203">
        <v>5714400258</v>
      </c>
      <c r="C3600" s="203" t="str">
        <f>VLOOKUP(B3600,'效期天數(2025.1126更新)'!B:C,2,FALSE)</f>
        <v>QAST</v>
      </c>
      <c r="D3600" s="203">
        <f>VLOOKUP(B3600,'效期天數(2025.1126更新)'!B:E,4,0)</f>
        <v>120</v>
      </c>
      <c r="E3600" s="204" t="e">
        <f>VLOOKUP(F3600,'帳庫存(20260119  00點更新)'!C:I,7,0)</f>
        <v>#N/A</v>
      </c>
      <c r="F3600" s="296" t="s">
        <v>8304</v>
      </c>
      <c r="G3600" s="295">
        <v>46091</v>
      </c>
      <c r="H3600" s="753" t="s">
        <v>8840</v>
      </c>
      <c r="J3600" s="352">
        <f t="shared" si="417"/>
        <v>46211</v>
      </c>
      <c r="K3600" s="203" t="s">
        <v>8303</v>
      </c>
      <c r="L3600" s="204">
        <v>8000</v>
      </c>
      <c r="M3600" s="204">
        <v>8180</v>
      </c>
      <c r="N3600" s="204">
        <f t="shared" si="418"/>
        <v>9180</v>
      </c>
      <c r="O3600" s="354">
        <f>M3600-N3600+LK3600+LL3600</f>
        <v>1160</v>
      </c>
      <c r="KL3600" s="961"/>
      <c r="LK3600" s="944">
        <v>630</v>
      </c>
      <c r="LL3600" s="944">
        <v>1530</v>
      </c>
      <c r="BLN3600" s="303">
        <v>2000</v>
      </c>
      <c r="BMV3600" s="303">
        <v>1000</v>
      </c>
      <c r="BNF3600" s="303">
        <v>2000</v>
      </c>
      <c r="BPJ3600" s="334">
        <v>2180</v>
      </c>
      <c r="BSN3600" s="334">
        <v>1000</v>
      </c>
      <c r="BVF3600" s="303">
        <v>1000</v>
      </c>
    </row>
    <row r="3601" spans="2:357 1589:1929" ht="45" customHeight="1">
      <c r="B3601" s="203">
        <v>5714400258</v>
      </c>
      <c r="C3601" s="203" t="str">
        <f>VLOOKUP(B3601,'效期天數(2025.1126更新)'!B:C,2,FALSE)</f>
        <v>QAST</v>
      </c>
      <c r="D3601" s="203">
        <f>VLOOKUP(B3601,'效期天數(2025.1126更新)'!B:E,4,0)</f>
        <v>120</v>
      </c>
      <c r="E3601" s="204" t="e">
        <f>VLOOKUP(F3601,'帳庫存(20260119  00點更新)'!C:I,7,0)</f>
        <v>#N/A</v>
      </c>
      <c r="F3601" s="296" t="s">
        <v>8306</v>
      </c>
      <c r="G3601" s="295">
        <v>46091</v>
      </c>
      <c r="H3601" s="753" t="s">
        <v>8840</v>
      </c>
      <c r="J3601" s="352">
        <f t="shared" si="417"/>
        <v>46211</v>
      </c>
      <c r="K3601" s="203" t="s">
        <v>8303</v>
      </c>
      <c r="L3601" s="204">
        <v>8000</v>
      </c>
      <c r="M3601" s="204">
        <v>8030</v>
      </c>
      <c r="N3601" s="204">
        <f t="shared" si="418"/>
        <v>8030</v>
      </c>
      <c r="O3601" s="354">
        <f>M3601-N3601+MO3601+MP3601+MS3601</f>
        <v>3790</v>
      </c>
      <c r="KL3601" s="961"/>
      <c r="MO3601" s="1064">
        <v>1630</v>
      </c>
      <c r="MP3601" s="1064">
        <v>2030</v>
      </c>
      <c r="MS3601" s="1064">
        <v>130</v>
      </c>
      <c r="BOO3601" s="334">
        <v>2000</v>
      </c>
      <c r="BQJ3601" s="334">
        <v>2000</v>
      </c>
      <c r="BQR3601" s="334">
        <v>4030</v>
      </c>
    </row>
    <row r="3602" spans="2:357 1589:1929" ht="45" customHeight="1">
      <c r="B3602" s="203">
        <v>5714400258</v>
      </c>
      <c r="C3602" s="203" t="str">
        <f>VLOOKUP(B3602,'效期天數(2025.1126更新)'!B:C,2,FALSE)</f>
        <v>QAST</v>
      </c>
      <c r="D3602" s="203">
        <f>VLOOKUP(B3602,'效期天數(2025.1126更新)'!B:E,4,0)</f>
        <v>120</v>
      </c>
      <c r="E3602" s="204" t="e">
        <f>VLOOKUP(F3602,'帳庫存(20260119  00點更新)'!C:I,7,0)</f>
        <v>#N/A</v>
      </c>
      <c r="F3602" s="296" t="s">
        <v>8307</v>
      </c>
      <c r="G3602" s="295">
        <v>46091</v>
      </c>
      <c r="H3602" s="753" t="s">
        <v>8840</v>
      </c>
      <c r="J3602" s="352">
        <f t="shared" si="417"/>
        <v>46211</v>
      </c>
      <c r="K3602" s="203" t="s">
        <v>8303</v>
      </c>
      <c r="L3602" s="204">
        <v>8000</v>
      </c>
      <c r="M3602" s="204">
        <v>8380</v>
      </c>
      <c r="N3602" s="204">
        <f t="shared" si="418"/>
        <v>6000</v>
      </c>
      <c r="O3602" s="354">
        <f>M3602-N3602+MQ3602</f>
        <v>3070</v>
      </c>
      <c r="KL3602" s="961"/>
      <c r="MQ3602" s="1064">
        <v>690</v>
      </c>
      <c r="BQS3602" s="334">
        <v>2000</v>
      </c>
      <c r="BTP3602" s="334">
        <v>2000</v>
      </c>
      <c r="BTQ3602" s="303">
        <v>2000</v>
      </c>
    </row>
    <row r="3603" spans="2:357 1589:1929" ht="45" customHeight="1">
      <c r="B3603" s="203">
        <v>5714400258</v>
      </c>
      <c r="C3603" s="203" t="str">
        <f>VLOOKUP(B3603,'效期天數(2025.1126更新)'!B:C,2,FALSE)</f>
        <v>QAST</v>
      </c>
      <c r="D3603" s="203">
        <f>VLOOKUP(B3603,'效期天數(2025.1126更新)'!B:E,4,0)</f>
        <v>120</v>
      </c>
      <c r="E3603" s="204" t="e">
        <f>VLOOKUP(F3603,'帳庫存(20260119  00點更新)'!C:I,7,0)</f>
        <v>#N/A</v>
      </c>
      <c r="F3603" s="296" t="s">
        <v>8308</v>
      </c>
      <c r="G3603" s="295">
        <v>46091</v>
      </c>
      <c r="H3603" s="753" t="s">
        <v>8840</v>
      </c>
      <c r="J3603" s="352">
        <f t="shared" si="417"/>
        <v>46211</v>
      </c>
      <c r="K3603" s="203" t="s">
        <v>8303</v>
      </c>
      <c r="L3603" s="204">
        <v>8000</v>
      </c>
      <c r="M3603" s="204">
        <v>8110</v>
      </c>
      <c r="N3603" s="204">
        <f t="shared" si="418"/>
        <v>0</v>
      </c>
      <c r="O3603" s="354">
        <f>M3603-N3603</f>
        <v>8110</v>
      </c>
      <c r="KL3603" s="961"/>
    </row>
    <row r="3604" spans="2:357 1589:1929" ht="45" customHeight="1">
      <c r="B3604" s="871">
        <v>5714400259</v>
      </c>
      <c r="C3604" s="203" t="str">
        <f>VLOOKUP(B3604,'效期天數(2025.1126更新)'!B:C,2,FALSE)</f>
        <v>QALT-A</v>
      </c>
      <c r="D3604" s="203">
        <f>VLOOKUP(B3604,'效期天數(2025.1126更新)'!B:E,4,0)</f>
        <v>210</v>
      </c>
      <c r="E3604" s="204" t="e">
        <f>VLOOKUP(F3604,'帳庫存(20260119  00點更新)'!C:I,7,0)</f>
        <v>#N/A</v>
      </c>
      <c r="F3604" s="872" t="s">
        <v>7954</v>
      </c>
      <c r="G3604" s="295">
        <v>45922</v>
      </c>
      <c r="I3604" s="701"/>
      <c r="J3604" s="352">
        <f t="shared" si="417"/>
        <v>46132</v>
      </c>
      <c r="K3604" s="203" t="s">
        <v>7527</v>
      </c>
      <c r="L3604" s="204" t="s">
        <v>7529</v>
      </c>
      <c r="M3604" s="873">
        <v>10970</v>
      </c>
      <c r="N3604" s="204">
        <f t="shared" si="418"/>
        <v>10000</v>
      </c>
      <c r="O3604" s="354">
        <f>M3604-N3604+KH3604</f>
        <v>1200</v>
      </c>
      <c r="P3604" s="204" t="e">
        <f>IF(O3604=E3604,TRUE,FALSE)</f>
        <v>#N/A</v>
      </c>
      <c r="Q3604" s="586" t="e">
        <f>O3604-E3604</f>
        <v>#N/A</v>
      </c>
      <c r="KH3604" s="948">
        <v>230</v>
      </c>
      <c r="KL3604" s="961"/>
      <c r="BIC3604" s="303">
        <v>1000</v>
      </c>
      <c r="BJZ3604" s="303">
        <v>1000</v>
      </c>
      <c r="BLM3604" s="303">
        <v>2000</v>
      </c>
      <c r="BMV3604" s="303">
        <v>1000</v>
      </c>
      <c r="BOF3604" s="303">
        <v>2000</v>
      </c>
      <c r="BOO3604" s="303">
        <v>3000</v>
      </c>
    </row>
    <row r="3605" spans="2:357 1589:1929" ht="45" customHeight="1">
      <c r="B3605" s="203">
        <v>5714400259</v>
      </c>
      <c r="C3605" s="203" t="str">
        <f>VLOOKUP(B3605,'效期天數(2025.1126更新)'!B:C,2,FALSE)</f>
        <v>QALT-A</v>
      </c>
      <c r="D3605" s="203">
        <f>VLOOKUP(B3605,'效期天數(2025.1126更新)'!B:E,4,0)</f>
        <v>210</v>
      </c>
      <c r="E3605" s="204" t="e">
        <f>VLOOKUP(F3605,'帳庫存(20260119  00點更新)'!C:I,7,0)</f>
        <v>#N/A</v>
      </c>
      <c r="F3605" s="296" t="s">
        <v>8776</v>
      </c>
      <c r="G3605" s="295">
        <v>46119</v>
      </c>
      <c r="H3605" s="587" t="s">
        <v>9032</v>
      </c>
      <c r="J3605" s="352">
        <f t="shared" si="417"/>
        <v>46329</v>
      </c>
      <c r="K3605" s="203" t="s">
        <v>8775</v>
      </c>
      <c r="L3605" s="204">
        <v>8000</v>
      </c>
      <c r="M3605" s="204">
        <v>8160</v>
      </c>
      <c r="N3605" s="204">
        <f t="shared" si="418"/>
        <v>10230</v>
      </c>
      <c r="O3605" s="354">
        <f>M3605-N3605+MP3605+MQ3605+MS3605</f>
        <v>1240</v>
      </c>
      <c r="MP3605" s="1064">
        <v>2070</v>
      </c>
      <c r="MQ3605" s="1064">
        <v>1000</v>
      </c>
      <c r="MS3605" s="1064">
        <v>240</v>
      </c>
      <c r="BQJ3605" s="334">
        <v>2000</v>
      </c>
      <c r="BQR3605" s="334">
        <v>4000</v>
      </c>
      <c r="BQS3605" s="334">
        <v>2160</v>
      </c>
      <c r="BTO3605" s="334">
        <v>2070</v>
      </c>
    </row>
    <row r="3606" spans="2:357 1589:1929" ht="45" customHeight="1">
      <c r="B3606" s="203">
        <v>5714400259</v>
      </c>
      <c r="C3606" s="203" t="str">
        <f>VLOOKUP(B3606,'效期天數(2025.1126更新)'!B:C,2,FALSE)</f>
        <v>QALT-A</v>
      </c>
      <c r="D3606" s="203">
        <f>VLOOKUP(B3606,'效期天數(2025.1126更新)'!B:E,4,0)</f>
        <v>210</v>
      </c>
      <c r="E3606" s="204" t="e">
        <f>VLOOKUP(F3606,'帳庫存(20260119  00點更新)'!C:I,7,0)</f>
        <v>#N/A</v>
      </c>
      <c r="F3606" s="296" t="s">
        <v>8777</v>
      </c>
      <c r="G3606" s="295">
        <v>46119</v>
      </c>
      <c r="H3606" s="587" t="s">
        <v>9032</v>
      </c>
      <c r="J3606" s="352">
        <f t="shared" si="417"/>
        <v>46329</v>
      </c>
      <c r="K3606" s="203" t="s">
        <v>8775</v>
      </c>
      <c r="L3606" s="204">
        <v>8000</v>
      </c>
      <c r="M3606" s="204">
        <v>8240</v>
      </c>
      <c r="N3606" s="204">
        <f t="shared" si="418"/>
        <v>7000</v>
      </c>
      <c r="O3606" s="354">
        <f>M3606-N3606</f>
        <v>1240</v>
      </c>
      <c r="BSJ3606" s="334">
        <v>5000</v>
      </c>
      <c r="BSK3606" s="334">
        <v>1000</v>
      </c>
      <c r="BSN3606" s="334">
        <v>1000</v>
      </c>
    </row>
    <row r="3607" spans="2:357 1589:1929" ht="45" customHeight="1">
      <c r="B3607" s="203">
        <v>5714400259</v>
      </c>
      <c r="C3607" s="203" t="str">
        <f>VLOOKUP(B3607,'效期天數(2025.1126更新)'!B:C,2,FALSE)</f>
        <v>QALT-A</v>
      </c>
      <c r="D3607" s="203">
        <f>VLOOKUP(B3607,'效期天數(2025.1126更新)'!B:E,4,0)</f>
        <v>210</v>
      </c>
      <c r="E3607" s="204" t="e">
        <f>VLOOKUP(F3607,'帳庫存(20260119  00點更新)'!C:I,7,0)</f>
        <v>#N/A</v>
      </c>
      <c r="F3607" s="296" t="s">
        <v>8778</v>
      </c>
      <c r="G3607" s="295">
        <v>46119</v>
      </c>
      <c r="H3607" s="587" t="s">
        <v>9032</v>
      </c>
      <c r="J3607" s="352">
        <f t="shared" si="417"/>
        <v>46329</v>
      </c>
      <c r="K3607" s="203" t="s">
        <v>8775</v>
      </c>
      <c r="L3607" s="204">
        <v>8000</v>
      </c>
      <c r="M3607" s="204">
        <v>8300</v>
      </c>
      <c r="N3607" s="204">
        <f t="shared" si="418"/>
        <v>4000</v>
      </c>
      <c r="O3607" s="354">
        <f>M3607-N3607</f>
        <v>4300</v>
      </c>
      <c r="BTP3607" s="334">
        <v>2000</v>
      </c>
      <c r="BTQ3607" s="303">
        <v>2000</v>
      </c>
    </row>
    <row r="3608" spans="2:357 1589:1929" ht="45" customHeight="1">
      <c r="B3608" s="203">
        <v>5714400259</v>
      </c>
      <c r="C3608" s="203" t="str">
        <f>VLOOKUP(B3608,'效期天數(2025.1126更新)'!B:C,2,FALSE)</f>
        <v>QALT-A</v>
      </c>
      <c r="D3608" s="203">
        <f>VLOOKUP(B3608,'效期天數(2025.1126更新)'!B:E,4,0)</f>
        <v>210</v>
      </c>
      <c r="E3608" s="204" t="e">
        <f>VLOOKUP(F3608,'帳庫存(20260119  00點更新)'!C:I,7,0)</f>
        <v>#N/A</v>
      </c>
      <c r="F3608" s="296" t="s">
        <v>8779</v>
      </c>
      <c r="G3608" s="295">
        <v>46119</v>
      </c>
      <c r="H3608" s="587" t="s">
        <v>9032</v>
      </c>
      <c r="J3608" s="352">
        <f t="shared" si="417"/>
        <v>46329</v>
      </c>
      <c r="K3608" s="203" t="s">
        <v>8775</v>
      </c>
      <c r="L3608" s="204">
        <v>8000</v>
      </c>
      <c r="M3608" s="204">
        <v>8320</v>
      </c>
      <c r="N3608" s="204">
        <f t="shared" si="418"/>
        <v>0</v>
      </c>
      <c r="O3608" s="354">
        <f>M3608-N3608</f>
        <v>8320</v>
      </c>
    </row>
    <row r="3609" spans="2:357 1589:1929" ht="45" customHeight="1">
      <c r="B3609" s="203">
        <v>5714400261</v>
      </c>
      <c r="C3609" s="203" t="str">
        <f>VLOOKUP(B3609,'效期天數(2025.1126更新)'!B:C,2,FALSE)</f>
        <v>QAMY-A</v>
      </c>
      <c r="D3609" s="650">
        <f>VLOOKUP(B3609,'效期天數(2025.1126更新)'!B:E,4,0)</f>
        <v>300</v>
      </c>
      <c r="E3609" s="204" t="e">
        <f>VLOOKUP(F3609,'帳庫存(20260119  00點更新)'!C:I,7,0)</f>
        <v>#N/A</v>
      </c>
      <c r="F3609" s="296" t="s">
        <v>9107</v>
      </c>
      <c r="G3609" s="295">
        <v>46049</v>
      </c>
      <c r="H3609" s="295" t="s">
        <v>10038</v>
      </c>
      <c r="I3609" s="286" t="s">
        <v>7772</v>
      </c>
      <c r="J3609" s="352">
        <f t="shared" si="417"/>
        <v>46349</v>
      </c>
      <c r="L3609" s="204">
        <v>9000</v>
      </c>
      <c r="M3609" s="204">
        <v>8000</v>
      </c>
      <c r="N3609" s="204">
        <f t="shared" si="418"/>
        <v>10000</v>
      </c>
      <c r="O3609" s="354">
        <f>M3609-N3609+MP3609+MQ3609</f>
        <v>800</v>
      </c>
      <c r="P3609" s="204" t="e">
        <f>IF(O3609=E3609,TRUE,FALSE)</f>
        <v>#N/A</v>
      </c>
      <c r="Q3609" s="586" t="e">
        <f>O3609-E3609</f>
        <v>#N/A</v>
      </c>
      <c r="KL3609" s="961"/>
      <c r="MP3609" s="1064">
        <v>2000</v>
      </c>
      <c r="MQ3609" s="1064">
        <v>800</v>
      </c>
      <c r="BQR3609" s="334">
        <v>4000</v>
      </c>
      <c r="BQS3609" s="334">
        <v>2000</v>
      </c>
      <c r="BTP3609" s="334">
        <v>2000</v>
      </c>
      <c r="BTQ3609" s="303">
        <v>2000</v>
      </c>
    </row>
    <row r="3610" spans="2:357 1589:1929" ht="45" customHeight="1">
      <c r="B3610" s="203">
        <v>5714400261</v>
      </c>
      <c r="C3610" s="203" t="str">
        <f>VLOOKUP(B3610,'效期天數(2025.1126更新)'!B:C,2,FALSE)</f>
        <v>QAMY-A</v>
      </c>
      <c r="D3610" s="650">
        <f>VLOOKUP(B3610,'效期天數(2025.1126更新)'!B:E,4,0)</f>
        <v>300</v>
      </c>
      <c r="E3610" s="204" t="e">
        <f>VLOOKUP(F3610,'帳庫存(20260119  00點更新)'!C:I,7,0)</f>
        <v>#N/A</v>
      </c>
      <c r="F3610" s="296" t="s">
        <v>9108</v>
      </c>
      <c r="G3610" s="295">
        <v>46049</v>
      </c>
      <c r="H3610" s="295" t="s">
        <v>10038</v>
      </c>
      <c r="I3610" s="286" t="s">
        <v>7772</v>
      </c>
      <c r="J3610" s="352">
        <f t="shared" si="417"/>
        <v>46349</v>
      </c>
      <c r="L3610" s="204">
        <v>9000</v>
      </c>
      <c r="M3610" s="204">
        <v>8000</v>
      </c>
      <c r="N3610" s="204">
        <f t="shared" si="418"/>
        <v>2000</v>
      </c>
      <c r="O3610" s="354">
        <f>M3610-N3610</f>
        <v>6000</v>
      </c>
      <c r="P3610" s="204" t="e">
        <f>IF(O3610=E3610,TRUE,FALSE)</f>
        <v>#N/A</v>
      </c>
      <c r="Q3610" s="586" t="e">
        <f>O3610-E3610</f>
        <v>#N/A</v>
      </c>
      <c r="KL3610" s="961"/>
      <c r="BVE3610" s="303">
        <v>2000</v>
      </c>
    </row>
    <row r="3611" spans="2:357 1589:1929" ht="45" customHeight="1">
      <c r="B3611" s="871">
        <v>5714400261</v>
      </c>
      <c r="C3611" s="203" t="str">
        <f>VLOOKUP(B3611,'效期天數(2025.1126更新)'!B:C,2,FALSE)</f>
        <v>QAMY-A</v>
      </c>
      <c r="D3611" s="203">
        <f>VLOOKUP(B3611,'效期天數(2025.1126更新)'!B:E,4,0)</f>
        <v>300</v>
      </c>
      <c r="E3611" s="204" t="e">
        <f>VLOOKUP(F3611,'帳庫存(20260119  00點更新)'!C:I,7,0)</f>
        <v>#N/A</v>
      </c>
      <c r="F3611" s="872" t="s">
        <v>7955</v>
      </c>
      <c r="G3611" s="295">
        <v>45825</v>
      </c>
      <c r="I3611" s="686" t="s">
        <v>7526</v>
      </c>
      <c r="J3611" s="352">
        <f t="shared" si="417"/>
        <v>46125</v>
      </c>
      <c r="K3611" s="203" t="s">
        <v>7527</v>
      </c>
      <c r="L3611" s="204" t="s">
        <v>7529</v>
      </c>
      <c r="M3611" s="873">
        <v>1820</v>
      </c>
      <c r="N3611" s="204">
        <f t="shared" si="418"/>
        <v>1000</v>
      </c>
      <c r="O3611" s="354">
        <f>M3611-N3611</f>
        <v>820</v>
      </c>
      <c r="P3611" s="204" t="e">
        <f>IF(O3611=E3611,TRUE,FALSE)</f>
        <v>#N/A</v>
      </c>
      <c r="Q3611" s="586" t="e">
        <f>O3611-E3611</f>
        <v>#N/A</v>
      </c>
      <c r="KL3611" s="961"/>
      <c r="BIC3611" s="303">
        <v>1000</v>
      </c>
    </row>
    <row r="3612" spans="2:357 1589:1929" ht="45" customHeight="1">
      <c r="B3612" s="871">
        <v>5714400261</v>
      </c>
      <c r="C3612" s="203" t="str">
        <f>VLOOKUP(B3612,'效期天數(2025.1126更新)'!B:C,2,FALSE)</f>
        <v>QAMY-A</v>
      </c>
      <c r="D3612" s="203">
        <f>VLOOKUP(B3612,'效期天數(2025.1126更新)'!B:E,4,0)</f>
        <v>300</v>
      </c>
      <c r="E3612" s="204" t="e">
        <f>VLOOKUP(F3612,'帳庫存(20260119  00點更新)'!C:I,7,0)</f>
        <v>#N/A</v>
      </c>
      <c r="F3612" s="872" t="s">
        <v>7956</v>
      </c>
      <c r="G3612" s="295">
        <v>45992</v>
      </c>
      <c r="I3612" s="686"/>
      <c r="J3612" s="352">
        <f t="shared" si="417"/>
        <v>46292</v>
      </c>
      <c r="K3612" s="203" t="s">
        <v>7527</v>
      </c>
      <c r="L3612" s="204" t="s">
        <v>7529</v>
      </c>
      <c r="M3612" s="873">
        <v>8700</v>
      </c>
      <c r="N3612" s="204">
        <f t="shared" si="418"/>
        <v>10700</v>
      </c>
      <c r="O3612" s="354">
        <f>M3612-N3612+KI3612+MO3612</f>
        <v>940</v>
      </c>
      <c r="P3612" s="204" t="e">
        <f>IF(O3612=E3612,TRUE,FALSE)</f>
        <v>#N/A</v>
      </c>
      <c r="Q3612" s="586" t="e">
        <f>O3612-E3612</f>
        <v>#N/A</v>
      </c>
      <c r="KI3612" s="647">
        <v>320</v>
      </c>
      <c r="KL3612" s="961"/>
      <c r="MO3612" s="1064">
        <v>2620</v>
      </c>
      <c r="BLA3612" s="303">
        <v>1000</v>
      </c>
      <c r="BLN3612" s="303">
        <v>2000</v>
      </c>
      <c r="BOO3612" s="303">
        <v>3000</v>
      </c>
      <c r="BOS3612" s="303">
        <v>2000</v>
      </c>
      <c r="BSO3612" s="303">
        <v>700</v>
      </c>
      <c r="BTO3612" s="303">
        <v>2000</v>
      </c>
    </row>
    <row r="3613" spans="2:357 1589:1929" ht="45" customHeight="1">
      <c r="B3613" s="203">
        <v>5714400264</v>
      </c>
      <c r="C3613" s="203" t="str">
        <f>VLOOKUP(B3613,'效期天數(2025.1126更新)'!B:C,2,FALSE)</f>
        <v>QK-AD</v>
      </c>
      <c r="D3613" s="203">
        <f>VLOOKUP(B3613,'效期天數(2025.1126更新)'!B:E,4,0)</f>
        <v>90</v>
      </c>
      <c r="E3613" s="204" t="e">
        <f>VLOOKUP(F3613,'帳庫存(20260119  00點更新)'!C:I,7,0)</f>
        <v>#N/A</v>
      </c>
      <c r="F3613" s="296" t="s">
        <v>9950</v>
      </c>
      <c r="G3613" s="295">
        <v>46163</v>
      </c>
      <c r="H3613" s="513" t="s">
        <v>10271</v>
      </c>
      <c r="J3613" s="352">
        <f t="shared" si="417"/>
        <v>46253</v>
      </c>
      <c r="K3613" s="203" t="s">
        <v>9948</v>
      </c>
      <c r="L3613" s="204">
        <v>6000</v>
      </c>
      <c r="M3613" s="204">
        <v>5900</v>
      </c>
      <c r="N3613" s="204">
        <f t="shared" si="418"/>
        <v>2000</v>
      </c>
      <c r="O3613" s="354">
        <f>M3613-N3613</f>
        <v>3900</v>
      </c>
      <c r="BVD3613" s="303">
        <v>2000</v>
      </c>
    </row>
    <row r="3614" spans="2:357 1589:1929" ht="45" customHeight="1">
      <c r="B3614" s="203">
        <v>5714400264</v>
      </c>
      <c r="C3614" s="203" t="str">
        <f>VLOOKUP(B3614,'效期天數(2025.1126更新)'!B:C,2,FALSE)</f>
        <v>QK-AD</v>
      </c>
      <c r="D3614" s="203">
        <f>VLOOKUP(B3614,'效期天數(2025.1126更新)'!B:E,4,0)</f>
        <v>90</v>
      </c>
      <c r="E3614" s="204" t="e">
        <f>VLOOKUP(F3614,'帳庫存(20260119  00點更新)'!C:I,7,0)</f>
        <v>#N/A</v>
      </c>
      <c r="F3614" s="296" t="s">
        <v>9949</v>
      </c>
      <c r="G3614" s="295">
        <v>46163</v>
      </c>
      <c r="I3614" s="289" t="s">
        <v>10242</v>
      </c>
      <c r="J3614" s="352">
        <f t="shared" si="417"/>
        <v>46253</v>
      </c>
      <c r="K3614" s="203" t="s">
        <v>9948</v>
      </c>
      <c r="L3614" s="204">
        <v>6000</v>
      </c>
      <c r="M3614" s="696"/>
      <c r="N3614" s="204">
        <f t="shared" si="418"/>
        <v>0</v>
      </c>
      <c r="O3614" s="354">
        <f>M3614-N3614</f>
        <v>0</v>
      </c>
    </row>
    <row r="3615" spans="2:357 1589:1929" ht="45" customHeight="1">
      <c r="B3615" s="871">
        <v>5714400264</v>
      </c>
      <c r="C3615" s="203" t="str">
        <f>VLOOKUP(B3615,'效期天數(2025.1126更新)'!B:C,2,FALSE)</f>
        <v>QK-AD</v>
      </c>
      <c r="D3615" s="203">
        <f>VLOOKUP(B3615,'效期天數(2025.1126更新)'!B:E,4,0)</f>
        <v>90</v>
      </c>
      <c r="E3615" s="204" t="e">
        <f>VLOOKUP(F3615,'帳庫存(20260119  00點更新)'!C:I,7,0)</f>
        <v>#N/A</v>
      </c>
      <c r="F3615" s="872" t="s">
        <v>7957</v>
      </c>
      <c r="G3615" s="295">
        <v>45995</v>
      </c>
      <c r="J3615" s="352">
        <f t="shared" si="417"/>
        <v>46085</v>
      </c>
      <c r="K3615" s="203" t="s">
        <v>7527</v>
      </c>
      <c r="L3615" s="204" t="s">
        <v>7529</v>
      </c>
      <c r="M3615" s="873">
        <v>3150</v>
      </c>
      <c r="N3615" s="204">
        <f t="shared" si="418"/>
        <v>2000</v>
      </c>
      <c r="O3615" s="354">
        <f>M3615-N3615+MM3615</f>
        <v>2150</v>
      </c>
      <c r="P3615" s="204" t="e">
        <f>IF(O3615=E3615,TRUE,FALSE)</f>
        <v>#N/A</v>
      </c>
      <c r="Q3615" s="586" t="e">
        <f>O3615-E3615</f>
        <v>#N/A</v>
      </c>
      <c r="KL3615" s="961"/>
      <c r="MM3615" s="1064">
        <v>1000</v>
      </c>
      <c r="BKA3615" s="303">
        <v>1000</v>
      </c>
      <c r="BTN3615" s="303">
        <v>1000</v>
      </c>
    </row>
    <row r="3616" spans="2:357 1589:1929" ht="45" customHeight="1">
      <c r="B3616" s="871">
        <v>5714400264</v>
      </c>
      <c r="C3616" s="203" t="str">
        <f>VLOOKUP(B3616,'效期天數(2025.1126更新)'!B:C,2,FALSE)</f>
        <v>QK-AD</v>
      </c>
      <c r="D3616" s="203">
        <f>VLOOKUP(B3616,'效期天數(2025.1126更新)'!B:E,4,0)</f>
        <v>90</v>
      </c>
      <c r="E3616" s="204" t="e">
        <f>VLOOKUP(F3616,'帳庫存(20260119  00點更新)'!C:I,7,0)</f>
        <v>#N/A</v>
      </c>
      <c r="F3616" s="872" t="s">
        <v>7958</v>
      </c>
      <c r="G3616" s="295">
        <v>45995</v>
      </c>
      <c r="J3616" s="352">
        <f t="shared" si="417"/>
        <v>46085</v>
      </c>
      <c r="K3616" s="203" t="s">
        <v>7527</v>
      </c>
      <c r="L3616" s="204" t="s">
        <v>7529</v>
      </c>
      <c r="M3616" s="873">
        <v>6120</v>
      </c>
      <c r="N3616" s="204">
        <f t="shared" si="418"/>
        <v>0</v>
      </c>
      <c r="O3616" s="354">
        <f>M3616-N3616</f>
        <v>6120</v>
      </c>
      <c r="P3616" s="204" t="e">
        <f>IF(O3616=E3616,TRUE,FALSE)</f>
        <v>#N/A</v>
      </c>
      <c r="Q3616" s="586" t="e">
        <f>O3616-E3616</f>
        <v>#N/A</v>
      </c>
      <c r="KL3616" s="961"/>
    </row>
    <row r="3617" spans="2:356 1639:1928" ht="45" customHeight="1">
      <c r="B3617" s="203">
        <v>5714400264</v>
      </c>
      <c r="C3617" s="203" t="str">
        <f>VLOOKUP(B3617,'效期天數(2025.1126更新)'!B:C,2,FALSE)</f>
        <v>QK-AD</v>
      </c>
      <c r="D3617" s="203">
        <f>VLOOKUP(B3617,'效期天數(2025.1126更新)'!B:E,4,0)</f>
        <v>90</v>
      </c>
      <c r="E3617" s="204" t="e">
        <f>VLOOKUP(F3617,'帳庫存(20260119  00點更新)'!C:I,7,0)</f>
        <v>#N/A</v>
      </c>
      <c r="F3617" s="296" t="s">
        <v>9084</v>
      </c>
      <c r="G3617" s="295">
        <v>46049</v>
      </c>
      <c r="H3617" s="295" t="s">
        <v>8843</v>
      </c>
      <c r="I3617" s="289" t="s">
        <v>7771</v>
      </c>
      <c r="J3617" s="352">
        <f t="shared" si="417"/>
        <v>46139</v>
      </c>
      <c r="K3617" s="203" t="s">
        <v>7640</v>
      </c>
      <c r="L3617" s="204">
        <v>8000</v>
      </c>
      <c r="M3617" s="204">
        <v>8000</v>
      </c>
      <c r="N3617" s="204">
        <f t="shared" si="418"/>
        <v>8000</v>
      </c>
      <c r="O3617" s="354">
        <f>M3617-N3617</f>
        <v>0</v>
      </c>
      <c r="P3617" s="204" t="e">
        <f>IF(O3617=E3617,TRUE,FALSE)</f>
        <v>#N/A</v>
      </c>
      <c r="Q3617" s="586" t="e">
        <f>O3617-E3617</f>
        <v>#N/A</v>
      </c>
      <c r="KL3617" s="961"/>
      <c r="BOE3617" s="303">
        <v>2000</v>
      </c>
      <c r="BOM3617" s="303">
        <v>1000</v>
      </c>
      <c r="BON3617" s="303">
        <v>2000</v>
      </c>
      <c r="BPJ3617" s="334">
        <v>2000</v>
      </c>
      <c r="BRW3617" s="334">
        <v>1000</v>
      </c>
    </row>
    <row r="3618" spans="2:356 1639:1928" ht="45" customHeight="1">
      <c r="B3618" s="203">
        <v>5714400264</v>
      </c>
      <c r="C3618" s="203" t="str">
        <f>VLOOKUP(B3618,'效期天數(2025.1126更新)'!B:C,2,FALSE)</f>
        <v>QK-AD</v>
      </c>
      <c r="D3618" s="203">
        <f>VLOOKUP(B3618,'效期天數(2025.1126更新)'!B:E,4,0)</f>
        <v>90</v>
      </c>
      <c r="E3618" s="204" t="e">
        <f>VLOOKUP(F3618,'帳庫存(20260119  00點更新)'!C:I,7,0)</f>
        <v>#N/A</v>
      </c>
      <c r="F3618" s="296" t="s">
        <v>8659</v>
      </c>
      <c r="G3618" s="295">
        <v>46078</v>
      </c>
      <c r="H3618" s="295" t="s">
        <v>8842</v>
      </c>
      <c r="I3618" s="286" t="s">
        <v>8841</v>
      </c>
      <c r="J3618" s="352">
        <f t="shared" si="417"/>
        <v>46168</v>
      </c>
      <c r="K3618" s="203" t="s">
        <v>8118</v>
      </c>
      <c r="L3618" s="204">
        <v>8000</v>
      </c>
      <c r="M3618" s="204">
        <v>7380</v>
      </c>
      <c r="N3618" s="204">
        <f t="shared" si="418"/>
        <v>9140</v>
      </c>
      <c r="O3618" s="354">
        <f>M3618-N3618+LD3618+LL3618+MN3618+MR3618</f>
        <v>1720</v>
      </c>
      <c r="P3618" s="204" t="e">
        <f>IF(O3618=E3618,TRUE,FALSE)</f>
        <v>#N/A</v>
      </c>
      <c r="Q3618" s="586" t="e">
        <f>O3618-E3618</f>
        <v>#N/A</v>
      </c>
      <c r="KL3618" s="961"/>
      <c r="LD3618" s="944">
        <v>220</v>
      </c>
      <c r="LL3618" s="944">
        <v>1540</v>
      </c>
      <c r="MN3618" s="1064">
        <v>210</v>
      </c>
      <c r="MR3618" s="1064">
        <v>1510</v>
      </c>
      <c r="BLO3618" s="303">
        <v>2000</v>
      </c>
      <c r="BMD3618" s="303">
        <v>1000</v>
      </c>
      <c r="BMW3618" s="303">
        <v>1000</v>
      </c>
      <c r="BNF3618" s="303">
        <v>2000</v>
      </c>
      <c r="BNV3618" s="334">
        <v>150</v>
      </c>
      <c r="BQL3618" s="334">
        <v>1000</v>
      </c>
      <c r="BQS3618" s="334">
        <v>1990</v>
      </c>
    </row>
    <row r="3619" spans="2:356 1639:1928" ht="45" customHeight="1">
      <c r="B3619" s="203">
        <v>5714400264</v>
      </c>
      <c r="C3619" s="203" t="str">
        <f>VLOOKUP(B3619,'效期天數(2025.1126更新)'!B:C,2,FALSE)</f>
        <v>QK-AD</v>
      </c>
      <c r="D3619" s="203">
        <f>VLOOKUP(B3619,'效期天數(2025.1126更新)'!B:E,4,0)</f>
        <v>90</v>
      </c>
      <c r="E3619" s="204" t="e">
        <f>VLOOKUP(F3619,'帳庫存(20260119  00點更新)'!C:I,7,0)</f>
        <v>#N/A</v>
      </c>
      <c r="F3619" s="296" t="s">
        <v>9122</v>
      </c>
      <c r="G3619" s="295">
        <v>46132</v>
      </c>
      <c r="H3619" s="580" t="s">
        <v>9317</v>
      </c>
      <c r="J3619" s="352">
        <f t="shared" si="417"/>
        <v>46222</v>
      </c>
      <c r="K3619" s="203" t="s">
        <v>9121</v>
      </c>
      <c r="L3619" s="204">
        <v>6000</v>
      </c>
      <c r="M3619" s="204">
        <v>5030</v>
      </c>
      <c r="N3619" s="204">
        <f t="shared" si="418"/>
        <v>5030</v>
      </c>
      <c r="O3619" s="354">
        <f>M3619-N3619</f>
        <v>0</v>
      </c>
      <c r="BRE3619" s="303">
        <v>2000</v>
      </c>
      <c r="BSC3619" s="303">
        <v>2000</v>
      </c>
      <c r="BTR3619" s="334">
        <v>1030</v>
      </c>
    </row>
    <row r="3620" spans="2:356 1639:1928" ht="45" customHeight="1">
      <c r="B3620" s="203">
        <v>5714400264</v>
      </c>
      <c r="C3620" s="203" t="str">
        <f>VLOOKUP(B3620,'效期天數(2025.1126更新)'!B:C,2,FALSE)</f>
        <v>QK-AD</v>
      </c>
      <c r="D3620" s="203">
        <f>VLOOKUP(B3620,'效期天數(2025.1126更新)'!B:E,4,0)</f>
        <v>90</v>
      </c>
      <c r="E3620" s="204" t="e">
        <f>VLOOKUP(F3620,'帳庫存(20260119  00點更新)'!C:I,7,0)</f>
        <v>#N/A</v>
      </c>
      <c r="F3620" s="296" t="s">
        <v>9124</v>
      </c>
      <c r="G3620" s="295">
        <v>46132</v>
      </c>
      <c r="H3620" s="580" t="s">
        <v>9317</v>
      </c>
      <c r="J3620" s="352">
        <f t="shared" si="417"/>
        <v>46222</v>
      </c>
      <c r="K3620" s="203" t="s">
        <v>9121</v>
      </c>
      <c r="L3620" s="204">
        <v>6000</v>
      </c>
      <c r="M3620" s="204">
        <v>4950</v>
      </c>
      <c r="N3620" s="204">
        <f t="shared" si="418"/>
        <v>4000</v>
      </c>
      <c r="O3620" s="354">
        <f>M3620-N3620</f>
        <v>950</v>
      </c>
      <c r="BSK3620" s="334">
        <v>1000</v>
      </c>
      <c r="BTO3620" s="334">
        <v>2000</v>
      </c>
      <c r="BTR3620" s="334">
        <v>1000</v>
      </c>
    </row>
    <row r="3621" spans="2:356 1639:1928" ht="45" customHeight="1">
      <c r="B3621" s="203">
        <v>5714400265</v>
      </c>
      <c r="C3621" s="203" t="str">
        <f>VLOOKUP(B3621,'效期天數(2025.1126更新)'!B:C,2,FALSE)</f>
        <v>QK-AU</v>
      </c>
      <c r="D3621" s="203">
        <f>VLOOKUP(B3621,'效期天數(2025.1126更新)'!B:E,4,0)</f>
        <v>90</v>
      </c>
      <c r="E3621" s="204" t="e">
        <f>VLOOKUP(F3621,'帳庫存(20260119  00點更新)'!C:I,7,0)</f>
        <v>#N/A</v>
      </c>
      <c r="F3621" s="296" t="s">
        <v>9947</v>
      </c>
      <c r="G3621" s="295">
        <v>46163</v>
      </c>
      <c r="H3621" s="513" t="s">
        <v>10271</v>
      </c>
      <c r="J3621" s="352">
        <f t="shared" si="417"/>
        <v>46253</v>
      </c>
      <c r="K3621" s="203" t="s">
        <v>9945</v>
      </c>
      <c r="L3621" s="204">
        <v>6000</v>
      </c>
      <c r="M3621" s="204">
        <v>5640</v>
      </c>
      <c r="N3621" s="204">
        <f t="shared" si="418"/>
        <v>2000</v>
      </c>
      <c r="O3621" s="354">
        <f>M3621-N3621</f>
        <v>3640</v>
      </c>
      <c r="BVD3621" s="303">
        <v>2000</v>
      </c>
    </row>
    <row r="3622" spans="2:356 1639:1928" ht="45" customHeight="1">
      <c r="B3622" s="203">
        <v>5714400265</v>
      </c>
      <c r="C3622" s="203" t="str">
        <f>VLOOKUP(B3622,'效期天數(2025.1126更新)'!B:C,2,FALSE)</f>
        <v>QK-AU</v>
      </c>
      <c r="D3622" s="203">
        <f>VLOOKUP(B3622,'效期天數(2025.1126更新)'!B:E,4,0)</f>
        <v>90</v>
      </c>
      <c r="E3622" s="204" t="e">
        <f>VLOOKUP(F3622,'帳庫存(20260119  00點更新)'!C:I,7,0)</f>
        <v>#N/A</v>
      </c>
      <c r="F3622" s="296" t="s">
        <v>9946</v>
      </c>
      <c r="G3622" s="295">
        <v>46163</v>
      </c>
      <c r="I3622" s="289" t="s">
        <v>10242</v>
      </c>
      <c r="J3622" s="352">
        <f t="shared" si="417"/>
        <v>46253</v>
      </c>
      <c r="K3622" s="203" t="s">
        <v>9945</v>
      </c>
      <c r="L3622" s="204">
        <v>6000</v>
      </c>
      <c r="M3622" s="696"/>
      <c r="N3622" s="204">
        <f t="shared" si="418"/>
        <v>0</v>
      </c>
      <c r="O3622" s="354">
        <f>M3622-N3622</f>
        <v>0</v>
      </c>
    </row>
    <row r="3623" spans="2:356 1639:1928" ht="45" customHeight="1">
      <c r="B3623" s="871">
        <v>5714400265</v>
      </c>
      <c r="C3623" s="203" t="str">
        <f>VLOOKUP(B3623,'效期天數(2025.1126更新)'!B:C,2,FALSE)</f>
        <v>QK-AU</v>
      </c>
      <c r="D3623" s="203">
        <f>VLOOKUP(B3623,'效期天數(2025.1126更新)'!B:E,4,0)</f>
        <v>90</v>
      </c>
      <c r="E3623" s="204" t="e">
        <f>VLOOKUP(F3623,'帳庫存(20260119  00點更新)'!C:I,7,0)</f>
        <v>#N/A</v>
      </c>
      <c r="F3623" s="872" t="s">
        <v>7959</v>
      </c>
      <c r="G3623" s="295">
        <v>45995</v>
      </c>
      <c r="J3623" s="352">
        <f t="shared" si="417"/>
        <v>46085</v>
      </c>
      <c r="K3623" s="203" t="s">
        <v>7527</v>
      </c>
      <c r="L3623" s="204" t="s">
        <v>7529</v>
      </c>
      <c r="M3623" s="873">
        <v>3110</v>
      </c>
      <c r="N3623" s="204">
        <f t="shared" si="418"/>
        <v>2000</v>
      </c>
      <c r="O3623" s="354">
        <f>M3623-N3623+MM3623</f>
        <v>2110</v>
      </c>
      <c r="P3623" s="204" t="e">
        <f>IF(O3623=E3623,TRUE,FALSE)</f>
        <v>#N/A</v>
      </c>
      <c r="Q3623" s="586" t="e">
        <f>O3623-E3623</f>
        <v>#N/A</v>
      </c>
      <c r="KL3623" s="961"/>
      <c r="MM3623" s="1064">
        <v>1000</v>
      </c>
      <c r="BKA3623" s="303">
        <v>1000</v>
      </c>
      <c r="BTN3623" s="303">
        <v>1000</v>
      </c>
    </row>
    <row r="3624" spans="2:356 1639:1928" ht="45" customHeight="1">
      <c r="B3624" s="871">
        <v>5714400265</v>
      </c>
      <c r="C3624" s="203" t="str">
        <f>VLOOKUP(B3624,'效期天數(2025.1126更新)'!B:C,2,FALSE)</f>
        <v>QK-AU</v>
      </c>
      <c r="D3624" s="203">
        <f>VLOOKUP(B3624,'效期天數(2025.1126更新)'!B:E,4,0)</f>
        <v>90</v>
      </c>
      <c r="E3624" s="204" t="e">
        <f>VLOOKUP(F3624,'帳庫存(20260119  00點更新)'!C:I,7,0)</f>
        <v>#N/A</v>
      </c>
      <c r="F3624" s="872" t="s">
        <v>7960</v>
      </c>
      <c r="G3624" s="295">
        <v>45995</v>
      </c>
      <c r="J3624" s="352">
        <f t="shared" si="417"/>
        <v>46085</v>
      </c>
      <c r="K3624" s="203" t="s">
        <v>7527</v>
      </c>
      <c r="L3624" s="204" t="s">
        <v>7529</v>
      </c>
      <c r="M3624" s="873">
        <v>6110</v>
      </c>
      <c r="N3624" s="204">
        <f t="shared" si="418"/>
        <v>0</v>
      </c>
      <c r="O3624" s="354">
        <f>M3624-N3624</f>
        <v>6110</v>
      </c>
      <c r="P3624" s="204" t="e">
        <f>IF(O3624=E3624,TRUE,FALSE)</f>
        <v>#N/A</v>
      </c>
      <c r="Q3624" s="586" t="e">
        <f>O3624-E3624</f>
        <v>#N/A</v>
      </c>
      <c r="KL3624" s="961"/>
    </row>
    <row r="3625" spans="2:356 1639:1928" ht="45" customHeight="1">
      <c r="B3625" s="203">
        <v>5714400265</v>
      </c>
      <c r="C3625" s="203" t="str">
        <f>VLOOKUP(B3625,'效期天數(2025.1126更新)'!B:C,2,FALSE)</f>
        <v>QK-AU</v>
      </c>
      <c r="D3625" s="203">
        <f>VLOOKUP(B3625,'效期天數(2025.1126更新)'!B:E,4,0)</f>
        <v>90</v>
      </c>
      <c r="E3625" s="204" t="e">
        <f>VLOOKUP(F3625,'帳庫存(20260119  00點更新)'!C:I,7,0)</f>
        <v>#N/A</v>
      </c>
      <c r="F3625" s="296" t="s">
        <v>9083</v>
      </c>
      <c r="G3625" s="295">
        <v>46049</v>
      </c>
      <c r="H3625" s="295" t="s">
        <v>8843</v>
      </c>
      <c r="I3625" s="289" t="s">
        <v>7771</v>
      </c>
      <c r="J3625" s="352">
        <f t="shared" si="417"/>
        <v>46139</v>
      </c>
      <c r="K3625" s="203" t="s">
        <v>7639</v>
      </c>
      <c r="L3625" s="204">
        <v>8000</v>
      </c>
      <c r="M3625" s="204">
        <v>7990</v>
      </c>
      <c r="N3625" s="204">
        <f t="shared" si="418"/>
        <v>7990</v>
      </c>
      <c r="O3625" s="354">
        <f>M3625-N3625</f>
        <v>0</v>
      </c>
      <c r="P3625" s="204" t="e">
        <f>IF(O3625=E3625,TRUE,FALSE)</f>
        <v>#N/A</v>
      </c>
      <c r="Q3625" s="586" t="e">
        <f>O3625-E3625</f>
        <v>#N/A</v>
      </c>
      <c r="KL3625" s="961"/>
      <c r="BOE3625" s="303">
        <v>2000</v>
      </c>
      <c r="BOM3625" s="303">
        <v>1000</v>
      </c>
      <c r="BON3625" s="303">
        <v>2000</v>
      </c>
      <c r="BPJ3625" s="334">
        <v>2000</v>
      </c>
      <c r="BRW3625" s="334">
        <v>990</v>
      </c>
    </row>
    <row r="3626" spans="2:356 1639:1928" ht="45" customHeight="1">
      <c r="B3626" s="203">
        <v>5714400265</v>
      </c>
      <c r="C3626" s="203" t="str">
        <f>VLOOKUP(B3626,'效期天數(2025.1126更新)'!B:C,2,FALSE)</f>
        <v>QK-AU</v>
      </c>
      <c r="D3626" s="203">
        <f>VLOOKUP(B3626,'效期天數(2025.1126更新)'!B:E,4,0)</f>
        <v>90</v>
      </c>
      <c r="E3626" s="204" t="e">
        <f>VLOOKUP(F3626,'帳庫存(20260119  00點更新)'!C:I,7,0)</f>
        <v>#N/A</v>
      </c>
      <c r="F3626" s="296" t="s">
        <v>8660</v>
      </c>
      <c r="G3626" s="295">
        <v>46078</v>
      </c>
      <c r="H3626" s="295" t="s">
        <v>8842</v>
      </c>
      <c r="I3626" s="286" t="s">
        <v>8841</v>
      </c>
      <c r="J3626" s="352">
        <f t="shared" si="417"/>
        <v>46168</v>
      </c>
      <c r="K3626" s="203" t="s">
        <v>8117</v>
      </c>
      <c r="L3626" s="204">
        <v>8000</v>
      </c>
      <c r="M3626" s="204">
        <v>7420</v>
      </c>
      <c r="N3626" s="204">
        <f t="shared" si="418"/>
        <v>9050</v>
      </c>
      <c r="O3626" s="354">
        <f>M3626-N3626+LD3626+LL3626+MN3626+MR3626</f>
        <v>1620</v>
      </c>
      <c r="P3626" s="204" t="e">
        <f>IF(O3626=E3626,TRUE,FALSE)</f>
        <v>#N/A</v>
      </c>
      <c r="Q3626" s="586" t="e">
        <f>O3626-E3626</f>
        <v>#N/A</v>
      </c>
      <c r="KL3626" s="961"/>
      <c r="LD3626" s="944">
        <v>160</v>
      </c>
      <c r="LL3626" s="944">
        <v>1470</v>
      </c>
      <c r="MN3626" s="1064">
        <v>240</v>
      </c>
      <c r="MR3626" s="1064">
        <v>1380</v>
      </c>
      <c r="BLO3626" s="303">
        <v>2000</v>
      </c>
      <c r="BMD3626" s="303">
        <v>1000</v>
      </c>
      <c r="BMW3626" s="303">
        <v>1000</v>
      </c>
      <c r="BNF3626" s="303">
        <v>2000</v>
      </c>
      <c r="BNV3626" s="334">
        <v>150</v>
      </c>
      <c r="BQL3626" s="334">
        <v>1000</v>
      </c>
      <c r="BQS3626" s="334">
        <v>1900</v>
      </c>
    </row>
    <row r="3627" spans="2:356 1639:1928" ht="45" customHeight="1">
      <c r="B3627" s="203">
        <v>5714400265</v>
      </c>
      <c r="C3627" s="203" t="str">
        <f>VLOOKUP(B3627,'效期天數(2025.1126更新)'!B:C,2,FALSE)</f>
        <v>QK-AU</v>
      </c>
      <c r="D3627" s="203">
        <f>VLOOKUP(B3627,'效期天數(2025.1126更新)'!B:E,4,0)</f>
        <v>90</v>
      </c>
      <c r="E3627" s="204" t="e">
        <f>VLOOKUP(F3627,'帳庫存(20260119  00點更新)'!C:I,7,0)</f>
        <v>#N/A</v>
      </c>
      <c r="F3627" s="296" t="s">
        <v>9118</v>
      </c>
      <c r="G3627" s="295">
        <v>46132</v>
      </c>
      <c r="H3627" s="580" t="s">
        <v>9317</v>
      </c>
      <c r="J3627" s="352">
        <f t="shared" si="417"/>
        <v>46222</v>
      </c>
      <c r="K3627" s="203" t="s">
        <v>9117</v>
      </c>
      <c r="L3627" s="204">
        <v>6000</v>
      </c>
      <c r="M3627" s="204">
        <v>4890</v>
      </c>
      <c r="N3627" s="204">
        <f t="shared" si="418"/>
        <v>4890</v>
      </c>
      <c r="O3627" s="354">
        <f>M3627-N3627</f>
        <v>0</v>
      </c>
      <c r="BRE3627" s="303">
        <v>2000</v>
      </c>
      <c r="BSC3627" s="303">
        <v>2000</v>
      </c>
      <c r="BTR3627" s="334">
        <v>890</v>
      </c>
    </row>
    <row r="3628" spans="2:356 1639:1928" ht="45" customHeight="1">
      <c r="B3628" s="203">
        <v>5714400265</v>
      </c>
      <c r="C3628" s="203" t="str">
        <f>VLOOKUP(B3628,'效期天數(2025.1126更新)'!B:C,2,FALSE)</f>
        <v>QK-AU</v>
      </c>
      <c r="D3628" s="203">
        <f>VLOOKUP(B3628,'效期天數(2025.1126更新)'!B:E,4,0)</f>
        <v>90</v>
      </c>
      <c r="E3628" s="204" t="e">
        <f>VLOOKUP(F3628,'帳庫存(20260119  00點更新)'!C:I,7,0)</f>
        <v>#N/A</v>
      </c>
      <c r="F3628" s="296" t="s">
        <v>9120</v>
      </c>
      <c r="G3628" s="295">
        <v>46132</v>
      </c>
      <c r="H3628" s="580" t="s">
        <v>9317</v>
      </c>
      <c r="J3628" s="352">
        <f t="shared" si="417"/>
        <v>46222</v>
      </c>
      <c r="K3628" s="203" t="s">
        <v>9117</v>
      </c>
      <c r="L3628" s="204">
        <v>6000</v>
      </c>
      <c r="M3628" s="204">
        <v>4930</v>
      </c>
      <c r="N3628" s="204">
        <f t="shared" si="418"/>
        <v>4930</v>
      </c>
      <c r="O3628" s="354">
        <f>M3628-N3628</f>
        <v>0</v>
      </c>
      <c r="BSK3628" s="334">
        <v>1000</v>
      </c>
      <c r="BTO3628" s="334">
        <v>2000</v>
      </c>
      <c r="BTR3628" s="334">
        <v>1930</v>
      </c>
    </row>
    <row r="3629" spans="2:356 1639:1928" ht="45" customHeight="1">
      <c r="B3629" s="203">
        <v>5714400268</v>
      </c>
      <c r="C3629" s="203" t="str">
        <f>VLOOKUP(B3629,'效期天數(2025.1126更新)'!B:C,2,FALSE)</f>
        <v>QNA-BU</v>
      </c>
      <c r="D3629" s="203">
        <f>VLOOKUP(B3629,'效期天數(2025.1126更新)'!B:E,4,0)</f>
        <v>90</v>
      </c>
      <c r="E3629" s="204" t="e">
        <f>VLOOKUP(F3629,'帳庫存(20260119  00點更新)'!C:I,7,0)</f>
        <v>#N/A</v>
      </c>
      <c r="F3629" s="296" t="s">
        <v>9391</v>
      </c>
      <c r="G3629" s="295">
        <v>46149</v>
      </c>
      <c r="J3629" s="352">
        <f t="shared" si="417"/>
        <v>46239</v>
      </c>
      <c r="K3629" s="203" t="s">
        <v>9418</v>
      </c>
      <c r="L3629" s="204">
        <v>1000</v>
      </c>
      <c r="N3629" s="204">
        <f t="shared" si="418"/>
        <v>0</v>
      </c>
      <c r="O3629" s="354">
        <f>M3629-N3629</f>
        <v>0</v>
      </c>
    </row>
    <row r="3630" spans="2:356 1639:1928" ht="45" customHeight="1">
      <c r="B3630" s="203">
        <v>5714400268</v>
      </c>
      <c r="C3630" s="203" t="str">
        <f>VLOOKUP(B3630,'效期天數(2025.1126更新)'!B:C,2,FALSE)</f>
        <v>QNA-BU</v>
      </c>
      <c r="D3630" s="203">
        <f>VLOOKUP(B3630,'效期天數(2025.1126更新)'!B:E,4,0)</f>
        <v>90</v>
      </c>
      <c r="E3630" s="204" t="e">
        <f>VLOOKUP(F3630,'帳庫存(20260119  00點更新)'!C:I,7,0)</f>
        <v>#N/A</v>
      </c>
      <c r="F3630" s="296" t="s">
        <v>9763</v>
      </c>
      <c r="G3630" s="295">
        <v>46157</v>
      </c>
      <c r="J3630" s="352">
        <f t="shared" si="417"/>
        <v>46247</v>
      </c>
      <c r="K3630" s="203" t="s">
        <v>9667</v>
      </c>
      <c r="L3630" s="204">
        <v>6000</v>
      </c>
      <c r="N3630" s="204">
        <f t="shared" si="418"/>
        <v>0</v>
      </c>
      <c r="O3630" s="354">
        <f>M3630-N3630</f>
        <v>0</v>
      </c>
    </row>
    <row r="3631" spans="2:356 1639:1928" ht="45" customHeight="1">
      <c r="B3631" s="871">
        <v>5714400268</v>
      </c>
      <c r="C3631" s="203" t="str">
        <f>VLOOKUP(B3631,'效期天數(2025.1126更新)'!B:C,2,FALSE)</f>
        <v>QNA-BU</v>
      </c>
      <c r="D3631" s="203">
        <f>VLOOKUP(B3631,'效期天數(2025.1126更新)'!B:E,4,0)</f>
        <v>90</v>
      </c>
      <c r="E3631" s="204" t="e">
        <f>VLOOKUP(F3631,'帳庫存(20260119  00點更新)'!C:I,7,0)</f>
        <v>#N/A</v>
      </c>
      <c r="F3631" s="872" t="s">
        <v>7961</v>
      </c>
      <c r="G3631" s="295">
        <v>45994</v>
      </c>
      <c r="I3631" s="347" t="s">
        <v>7526</v>
      </c>
      <c r="J3631" s="352">
        <f t="shared" si="417"/>
        <v>46084</v>
      </c>
      <c r="K3631" s="203" t="s">
        <v>7527</v>
      </c>
      <c r="L3631" s="204" t="s">
        <v>7529</v>
      </c>
      <c r="M3631" s="873">
        <v>3070</v>
      </c>
      <c r="N3631" s="204">
        <f t="shared" si="418"/>
        <v>2000</v>
      </c>
      <c r="O3631" s="354">
        <f>M3631-N3631+MM3631</f>
        <v>2070</v>
      </c>
      <c r="P3631" s="204" t="e">
        <f>IF(O3631=E3631,TRUE,FALSE)</f>
        <v>#N/A</v>
      </c>
      <c r="Q3631" s="586" t="e">
        <f>O3631-E3631</f>
        <v>#N/A</v>
      </c>
      <c r="KL3631" s="961"/>
      <c r="MM3631" s="1064">
        <v>1000</v>
      </c>
      <c r="BKA3631" s="303">
        <v>1000</v>
      </c>
      <c r="BTN3631" s="303">
        <v>1000</v>
      </c>
    </row>
    <row r="3632" spans="2:356 1639:1928" ht="45" customHeight="1">
      <c r="B3632" s="871">
        <v>5714400268</v>
      </c>
      <c r="C3632" s="203" t="str">
        <f>VLOOKUP(B3632,'效期天數(2025.1126更新)'!B:C,2,FALSE)</f>
        <v>QNA-BU</v>
      </c>
      <c r="D3632" s="203">
        <f>VLOOKUP(B3632,'效期天數(2025.1126更新)'!B:E,4,0)</f>
        <v>90</v>
      </c>
      <c r="E3632" s="204" t="e">
        <f>VLOOKUP(F3632,'帳庫存(20260119  00點更新)'!C:I,7,0)</f>
        <v>#N/A</v>
      </c>
      <c r="F3632" s="872" t="s">
        <v>7962</v>
      </c>
      <c r="G3632" s="295">
        <v>45994</v>
      </c>
      <c r="I3632" s="347" t="s">
        <v>7526</v>
      </c>
      <c r="J3632" s="352">
        <f t="shared" si="417"/>
        <v>46084</v>
      </c>
      <c r="K3632" s="203" t="s">
        <v>7527</v>
      </c>
      <c r="L3632" s="204" t="s">
        <v>7529</v>
      </c>
      <c r="M3632" s="873">
        <v>5970</v>
      </c>
      <c r="N3632" s="204">
        <f t="shared" si="418"/>
        <v>0</v>
      </c>
      <c r="O3632" s="354">
        <f>M3632-N3632</f>
        <v>5970</v>
      </c>
      <c r="P3632" s="204" t="e">
        <f>IF(O3632=E3632,TRUE,FALSE)</f>
        <v>#N/A</v>
      </c>
      <c r="Q3632" s="586" t="e">
        <f>O3632-E3632</f>
        <v>#N/A</v>
      </c>
      <c r="KL3632" s="961"/>
    </row>
    <row r="3633" spans="2:356 1589:1928" ht="45" customHeight="1">
      <c r="B3633" s="203">
        <v>5714400268</v>
      </c>
      <c r="C3633" s="203" t="str">
        <f>VLOOKUP(B3633,'效期天數(2025.1126更新)'!B:C,2,FALSE)</f>
        <v>QNA-BU</v>
      </c>
      <c r="D3633" s="650">
        <f>VLOOKUP(B3633,'效期天數(2025.1126更新)'!B:E,4,0)</f>
        <v>90</v>
      </c>
      <c r="E3633" s="204" t="e">
        <f>VLOOKUP(F3633,'帳庫存(20260119  00點更新)'!C:I,7,0)</f>
        <v>#N/A</v>
      </c>
      <c r="F3633" s="296" t="s">
        <v>8661</v>
      </c>
      <c r="G3633" s="295">
        <v>46051</v>
      </c>
      <c r="H3633" s="295" t="s">
        <v>8843</v>
      </c>
      <c r="J3633" s="352">
        <f t="shared" si="417"/>
        <v>46141</v>
      </c>
      <c r="K3633" s="203" t="s">
        <v>7664</v>
      </c>
      <c r="L3633" s="204">
        <v>10000</v>
      </c>
      <c r="M3633" s="204">
        <v>8400</v>
      </c>
      <c r="N3633" s="204">
        <f t="shared" si="418"/>
        <v>9710</v>
      </c>
      <c r="O3633" s="354">
        <f>M3633-N3633+LD3633+LL3633+MN3633</f>
        <v>620</v>
      </c>
      <c r="P3633" s="204" t="e">
        <f>IF(O3633=E3633,TRUE,FALSE)</f>
        <v>#N/A</v>
      </c>
      <c r="Q3633" s="586" t="e">
        <f>O3633-E3633</f>
        <v>#N/A</v>
      </c>
      <c r="KL3633" s="961"/>
      <c r="LD3633" s="944">
        <v>250</v>
      </c>
      <c r="LL3633" s="944">
        <v>1370</v>
      </c>
      <c r="MN3633" s="1064">
        <v>310</v>
      </c>
      <c r="BLO3633" s="973">
        <v>3000</v>
      </c>
      <c r="BMD3633" s="303">
        <v>1000</v>
      </c>
      <c r="BMW3633" s="303">
        <v>1000</v>
      </c>
      <c r="BNF3633" s="303">
        <v>2000</v>
      </c>
      <c r="BOE3633" s="303">
        <v>1960</v>
      </c>
      <c r="BRW3633" s="334">
        <v>750</v>
      </c>
    </row>
    <row r="3634" spans="2:356 1589:1928" ht="45" customHeight="1">
      <c r="B3634" s="203">
        <v>5714400268</v>
      </c>
      <c r="C3634" s="203" t="str">
        <f>VLOOKUP(B3634,'效期天數(2025.1126更新)'!B:C,2,FALSE)</f>
        <v>QNA-BU</v>
      </c>
      <c r="D3634" s="203">
        <f>VLOOKUP(B3634,'效期天數(2025.1126更新)'!B:E,4,0)</f>
        <v>90</v>
      </c>
      <c r="E3634" s="204" t="e">
        <f>VLOOKUP(F3634,'帳庫存(20260119  00點更新)'!C:I,7,0)</f>
        <v>#N/A</v>
      </c>
      <c r="F3634" s="296" t="s">
        <v>8788</v>
      </c>
      <c r="G3634" s="295">
        <v>46120</v>
      </c>
      <c r="H3634" s="753" t="s">
        <v>9100</v>
      </c>
      <c r="J3634" s="352">
        <f t="shared" si="417"/>
        <v>46210</v>
      </c>
      <c r="K3634" s="203" t="s">
        <v>8787</v>
      </c>
      <c r="L3634" s="204">
        <v>6000</v>
      </c>
      <c r="M3634" s="204">
        <v>6410</v>
      </c>
      <c r="N3634" s="204">
        <f t="shared" si="418"/>
        <v>9010</v>
      </c>
      <c r="O3634" s="354">
        <f>M3634-N3634+LK3634</f>
        <v>-2000</v>
      </c>
      <c r="LK3634" s="944">
        <v>600</v>
      </c>
      <c r="BOM3634" s="303">
        <v>1000</v>
      </c>
      <c r="BON3634" s="303">
        <v>2000</v>
      </c>
      <c r="BPJ3634" s="334">
        <v>2000</v>
      </c>
      <c r="BQL3634" s="334">
        <v>2010</v>
      </c>
      <c r="BRE3634" s="303">
        <v>2000</v>
      </c>
    </row>
    <row r="3635" spans="2:356 1589:1928" ht="45" customHeight="1">
      <c r="B3635" s="203">
        <v>5714400268</v>
      </c>
      <c r="C3635" s="203" t="str">
        <f>VLOOKUP(B3635,'效期天數(2025.1126更新)'!B:C,2,FALSE)</f>
        <v>QNA-BU</v>
      </c>
      <c r="D3635" s="203">
        <f>VLOOKUP(B3635,'效期天數(2025.1126更新)'!B:E,4,0)</f>
        <v>90</v>
      </c>
      <c r="E3635" s="204" t="e">
        <f>VLOOKUP(F3635,'帳庫存(20260119  00點更新)'!C:I,7,0)</f>
        <v>#N/A</v>
      </c>
      <c r="F3635" s="296" t="s">
        <v>8790</v>
      </c>
      <c r="G3635" s="295">
        <v>46120</v>
      </c>
      <c r="H3635" s="753" t="s">
        <v>9100</v>
      </c>
      <c r="J3635" s="352">
        <f t="shared" si="417"/>
        <v>46210</v>
      </c>
      <c r="K3635" s="203" t="s">
        <v>8787</v>
      </c>
      <c r="L3635" s="204">
        <v>6000</v>
      </c>
      <c r="M3635" s="204">
        <v>6580</v>
      </c>
      <c r="N3635" s="204">
        <f t="shared" si="418"/>
        <v>6000</v>
      </c>
      <c r="O3635" s="354">
        <f>M3635-N3635+MR3635</f>
        <v>2120</v>
      </c>
      <c r="MR3635" s="1064">
        <v>1540</v>
      </c>
      <c r="BQS3635" s="334">
        <v>2000</v>
      </c>
      <c r="BSC3635" s="303">
        <v>2000</v>
      </c>
      <c r="BVD3635" s="303">
        <v>2000</v>
      </c>
    </row>
    <row r="3636" spans="2:356 1589:1928" ht="45" customHeight="1">
      <c r="B3636" s="203">
        <v>5714400268</v>
      </c>
      <c r="C3636" s="203" t="str">
        <f>VLOOKUP(B3636,'效期天數(2025.1126更新)'!B:C,2,FALSE)</f>
        <v>QNA-BU</v>
      </c>
      <c r="D3636" s="203">
        <f>VLOOKUP(B3636,'效期天數(2025.1126更新)'!B:E,4,0)</f>
        <v>90</v>
      </c>
      <c r="E3636" s="204" t="e">
        <f>VLOOKUP(F3636,'帳庫存(20260119  00點更新)'!C:I,7,0)</f>
        <v>#N/A</v>
      </c>
      <c r="F3636" s="296" t="s">
        <v>9261</v>
      </c>
      <c r="G3636" s="295">
        <v>46140</v>
      </c>
      <c r="H3636" s="753" t="s">
        <v>9825</v>
      </c>
      <c r="J3636" s="352">
        <f t="shared" si="417"/>
        <v>46230</v>
      </c>
      <c r="K3636" s="203" t="s">
        <v>9260</v>
      </c>
      <c r="L3636" s="204">
        <v>6000</v>
      </c>
      <c r="M3636" s="204">
        <v>6130</v>
      </c>
      <c r="N3636" s="204">
        <f t="shared" si="418"/>
        <v>3000</v>
      </c>
      <c r="O3636" s="354">
        <f>M3636-N3636</f>
        <v>3130</v>
      </c>
      <c r="BSK3636" s="334">
        <v>1000</v>
      </c>
      <c r="BTO3636" s="334">
        <v>2000</v>
      </c>
    </row>
    <row r="3637" spans="2:356 1589:1928" ht="45" customHeight="1">
      <c r="B3637" s="203">
        <v>5714400268</v>
      </c>
      <c r="C3637" s="203" t="str">
        <f>VLOOKUP(B3637,'效期天數(2025.1126更新)'!B:C,2,FALSE)</f>
        <v>QNA-BU</v>
      </c>
      <c r="D3637" s="203">
        <f>VLOOKUP(B3637,'效期天數(2025.1126更新)'!B:E,4,0)</f>
        <v>90</v>
      </c>
      <c r="E3637" s="204" t="e">
        <f>VLOOKUP(F3637,'帳庫存(20260119  00點更新)'!C:I,7,0)</f>
        <v>#N/A</v>
      </c>
      <c r="F3637" s="296" t="s">
        <v>9262</v>
      </c>
      <c r="G3637" s="295">
        <v>46140</v>
      </c>
      <c r="H3637" s="753" t="s">
        <v>9825</v>
      </c>
      <c r="J3637" s="352">
        <f t="shared" si="417"/>
        <v>46230</v>
      </c>
      <c r="K3637" s="203" t="s">
        <v>9260</v>
      </c>
      <c r="L3637" s="204">
        <v>6000</v>
      </c>
      <c r="M3637" s="204">
        <v>6070</v>
      </c>
      <c r="N3637" s="204">
        <f t="shared" si="418"/>
        <v>2000</v>
      </c>
      <c r="O3637" s="354">
        <f>M3637-N3637</f>
        <v>4070</v>
      </c>
      <c r="BTR3637" s="334">
        <v>2000</v>
      </c>
    </row>
    <row r="3638" spans="2:356 1589:1928" ht="45" customHeight="1">
      <c r="B3638" s="203">
        <v>5714400269</v>
      </c>
      <c r="C3638" s="203" t="str">
        <f>VLOOKUP(B3638,'效期天數(2025.1126更新)'!B:C,2,FALSE)</f>
        <v>QNA-BD</v>
      </c>
      <c r="D3638" s="203">
        <f>VLOOKUP(B3638,'效期天數(2025.1126更新)'!B:E,4,0)</f>
        <v>90</v>
      </c>
      <c r="E3638" s="204" t="e">
        <f>VLOOKUP(F3638,'帳庫存(20260119  00點更新)'!C:I,7,0)</f>
        <v>#N/A</v>
      </c>
      <c r="F3638" s="296" t="s">
        <v>9391</v>
      </c>
      <c r="G3638" s="295">
        <v>46148</v>
      </c>
      <c r="J3638" s="352">
        <f t="shared" si="417"/>
        <v>46238</v>
      </c>
      <c r="K3638" s="203" t="s">
        <v>9402</v>
      </c>
      <c r="L3638" s="204">
        <v>1000</v>
      </c>
      <c r="N3638" s="204">
        <f t="shared" si="418"/>
        <v>0</v>
      </c>
      <c r="O3638" s="354">
        <f>M3638-N3638</f>
        <v>0</v>
      </c>
    </row>
    <row r="3639" spans="2:356 1589:1928" ht="45" customHeight="1">
      <c r="B3639" s="871">
        <v>5714400269</v>
      </c>
      <c r="C3639" s="203" t="str">
        <f>VLOOKUP(B3639,'效期天數(2025.1126更新)'!B:C,2,FALSE)</f>
        <v>QNA-BD</v>
      </c>
      <c r="D3639" s="203">
        <f>VLOOKUP(B3639,'效期天數(2025.1126更新)'!B:E,4,0)</f>
        <v>90</v>
      </c>
      <c r="E3639" s="204" t="e">
        <f>VLOOKUP(F3639,'帳庫存(20260119  00點更新)'!C:I,7,0)</f>
        <v>#N/A</v>
      </c>
      <c r="F3639" s="872" t="s">
        <v>7963</v>
      </c>
      <c r="G3639" s="295">
        <v>45995</v>
      </c>
      <c r="I3639" s="347" t="s">
        <v>7526</v>
      </c>
      <c r="J3639" s="352">
        <f t="shared" si="417"/>
        <v>46085</v>
      </c>
      <c r="K3639" s="203" t="s">
        <v>7527</v>
      </c>
      <c r="L3639" s="204" t="s">
        <v>7529</v>
      </c>
      <c r="M3639" s="873">
        <v>2960</v>
      </c>
      <c r="N3639" s="204">
        <f t="shared" si="418"/>
        <v>2000</v>
      </c>
      <c r="O3639" s="354">
        <f>M3639-N3639+MM3639</f>
        <v>1960</v>
      </c>
      <c r="P3639" s="204" t="e">
        <f>IF(O3639=E3639,TRUE,FALSE)</f>
        <v>#N/A</v>
      </c>
      <c r="Q3639" s="586" t="e">
        <f>O3639-E3639</f>
        <v>#N/A</v>
      </c>
      <c r="KL3639" s="961"/>
      <c r="MM3639" s="1064">
        <v>1000</v>
      </c>
      <c r="BKA3639" s="303">
        <v>1000</v>
      </c>
      <c r="BTN3639" s="303">
        <v>1000</v>
      </c>
    </row>
    <row r="3640" spans="2:356 1589:1928" ht="45" customHeight="1">
      <c r="B3640" s="871">
        <v>5714400269</v>
      </c>
      <c r="C3640" s="203" t="str">
        <f>VLOOKUP(B3640,'效期天數(2025.1126更新)'!B:C,2,FALSE)</f>
        <v>QNA-BD</v>
      </c>
      <c r="D3640" s="203">
        <f>VLOOKUP(B3640,'效期天數(2025.1126更新)'!B:E,4,0)</f>
        <v>90</v>
      </c>
      <c r="E3640" s="204" t="e">
        <f>VLOOKUP(F3640,'帳庫存(20260119  00點更新)'!C:I,7,0)</f>
        <v>#N/A</v>
      </c>
      <c r="F3640" s="872" t="s">
        <v>7964</v>
      </c>
      <c r="G3640" s="295">
        <v>45995</v>
      </c>
      <c r="I3640" s="347" t="s">
        <v>7526</v>
      </c>
      <c r="J3640" s="352">
        <f t="shared" si="417"/>
        <v>46085</v>
      </c>
      <c r="K3640" s="203" t="s">
        <v>7527</v>
      </c>
      <c r="L3640" s="204" t="s">
        <v>7529</v>
      </c>
      <c r="M3640" s="873">
        <v>5970</v>
      </c>
      <c r="N3640" s="204">
        <f t="shared" si="418"/>
        <v>0</v>
      </c>
      <c r="O3640" s="354">
        <f>M3640-N3640</f>
        <v>5970</v>
      </c>
      <c r="P3640" s="204" t="e">
        <f>IF(O3640=E3640,TRUE,FALSE)</f>
        <v>#N/A</v>
      </c>
      <c r="Q3640" s="586" t="e">
        <f>O3640-E3640</f>
        <v>#N/A</v>
      </c>
      <c r="KL3640" s="961"/>
    </row>
    <row r="3641" spans="2:356 1589:1928" ht="45" customHeight="1">
      <c r="B3641" s="203">
        <v>5714400269</v>
      </c>
      <c r="C3641" s="203" t="str">
        <f>VLOOKUP(B3641,'效期天數(2025.1126更新)'!B:C,2,FALSE)</f>
        <v>QNA-BD</v>
      </c>
      <c r="D3641" s="650">
        <f>VLOOKUP(B3641,'效期天數(2025.1126更新)'!B:E,4,0)</f>
        <v>90</v>
      </c>
      <c r="E3641" s="204" t="e">
        <f>VLOOKUP(F3641,'帳庫存(20260119  00點更新)'!C:I,7,0)</f>
        <v>#N/A</v>
      </c>
      <c r="F3641" s="296" t="s">
        <v>8662</v>
      </c>
      <c r="G3641" s="295">
        <v>46050</v>
      </c>
      <c r="H3641" s="295" t="s">
        <v>8843</v>
      </c>
      <c r="J3641" s="352">
        <f t="shared" si="417"/>
        <v>46140</v>
      </c>
      <c r="K3641" s="203" t="s">
        <v>7647</v>
      </c>
      <c r="L3641" s="204">
        <v>10000</v>
      </c>
      <c r="M3641" s="204">
        <v>9540</v>
      </c>
      <c r="N3641" s="204">
        <f t="shared" si="418"/>
        <v>9360</v>
      </c>
      <c r="O3641" s="354">
        <f>M3641-N3641+LD3641+LL3641+MN3641</f>
        <v>1900</v>
      </c>
      <c r="P3641" s="204" t="e">
        <f>IF(O3641=E3641,TRUE,FALSE)</f>
        <v>#N/A</v>
      </c>
      <c r="Q3641" s="586" t="e">
        <f>O3641-E3641</f>
        <v>#N/A</v>
      </c>
      <c r="KL3641" s="961"/>
      <c r="LD3641" s="944">
        <v>180</v>
      </c>
      <c r="LL3641" s="944">
        <v>1480</v>
      </c>
      <c r="MN3641" s="1064">
        <v>60</v>
      </c>
      <c r="BLO3641" s="303">
        <v>2000</v>
      </c>
      <c r="BMD3641" s="303">
        <v>1000</v>
      </c>
      <c r="BMW3641" s="303">
        <v>1000</v>
      </c>
      <c r="BNF3641" s="303">
        <v>2000</v>
      </c>
      <c r="BOE3641" s="303">
        <v>2540</v>
      </c>
      <c r="BRW3641" s="334">
        <v>670</v>
      </c>
      <c r="BVB3641" s="303">
        <v>150</v>
      </c>
    </row>
    <row r="3642" spans="2:356 1589:1928" ht="45" customHeight="1">
      <c r="B3642" s="203">
        <v>5714400269</v>
      </c>
      <c r="C3642" s="203" t="str">
        <f>VLOOKUP(B3642,'效期天數(2025.1126更新)'!B:C,2,FALSE)</f>
        <v>QNA-BD</v>
      </c>
      <c r="D3642" s="203">
        <f>VLOOKUP(B3642,'效期天數(2025.1126更新)'!B:E,4,0)</f>
        <v>90</v>
      </c>
      <c r="E3642" s="204" t="e">
        <f>VLOOKUP(F3642,'帳庫存(20260119  00點更新)'!C:I,7,0)</f>
        <v>#N/A</v>
      </c>
      <c r="F3642" s="296" t="s">
        <v>8807</v>
      </c>
      <c r="G3642" s="295">
        <v>46121</v>
      </c>
      <c r="H3642" s="753" t="s">
        <v>9100</v>
      </c>
      <c r="J3642" s="352">
        <f t="shared" si="417"/>
        <v>46211</v>
      </c>
      <c r="K3642" s="203" t="s">
        <v>8806</v>
      </c>
      <c r="L3642" s="204">
        <v>6000</v>
      </c>
      <c r="M3642" s="204">
        <v>5420</v>
      </c>
      <c r="N3642" s="204">
        <f t="shared" si="418"/>
        <v>9920</v>
      </c>
      <c r="O3642" s="354">
        <f>M3642-N3642+LK3642</f>
        <v>-4000</v>
      </c>
      <c r="LK3642" s="944">
        <v>500</v>
      </c>
      <c r="BOM3642" s="303">
        <v>1000</v>
      </c>
      <c r="BON3642" s="303">
        <v>2000</v>
      </c>
      <c r="BPJ3642" s="334">
        <v>2000</v>
      </c>
      <c r="BQL3642" s="334">
        <v>1920</v>
      </c>
      <c r="BRE3642" s="303">
        <v>2000</v>
      </c>
      <c r="BSC3642" s="303">
        <v>1000</v>
      </c>
    </row>
    <row r="3643" spans="2:356 1589:1928" ht="45" customHeight="1">
      <c r="B3643" s="203">
        <v>5714400269</v>
      </c>
      <c r="C3643" s="203" t="str">
        <f>VLOOKUP(B3643,'效期天數(2025.1126更新)'!B:C,2,FALSE)</f>
        <v>QNA-BD</v>
      </c>
      <c r="D3643" s="203">
        <f>VLOOKUP(B3643,'效期天數(2025.1126更新)'!B:E,4,0)</f>
        <v>90</v>
      </c>
      <c r="E3643" s="204" t="e">
        <f>VLOOKUP(F3643,'帳庫存(20260119  00點更新)'!C:I,7,0)</f>
        <v>#N/A</v>
      </c>
      <c r="F3643" s="296" t="s">
        <v>8808</v>
      </c>
      <c r="G3643" s="295">
        <v>46121</v>
      </c>
      <c r="H3643" s="753" t="s">
        <v>9100</v>
      </c>
      <c r="J3643" s="352">
        <f t="shared" si="417"/>
        <v>46211</v>
      </c>
      <c r="K3643" s="203" t="s">
        <v>8806</v>
      </c>
      <c r="L3643" s="204">
        <v>6000</v>
      </c>
      <c r="M3643" s="204">
        <v>5510</v>
      </c>
      <c r="N3643" s="204">
        <f t="shared" si="418"/>
        <v>4510</v>
      </c>
      <c r="O3643" s="354">
        <f>M3643-N3643+MR3643</f>
        <v>2480</v>
      </c>
      <c r="MR3643" s="1064">
        <v>1480</v>
      </c>
      <c r="BQS3643" s="334">
        <v>2000</v>
      </c>
      <c r="BSC3643" s="303">
        <v>510</v>
      </c>
      <c r="BVD3643" s="303">
        <v>2000</v>
      </c>
    </row>
    <row r="3644" spans="2:356 1589:1928" ht="45" customHeight="1">
      <c r="B3644" s="203">
        <v>5714400269</v>
      </c>
      <c r="C3644" s="203" t="str">
        <f>VLOOKUP(B3644,'效期天數(2025.1126更新)'!B:C,2,FALSE)</f>
        <v>QNA-BD</v>
      </c>
      <c r="D3644" s="203">
        <f>VLOOKUP(B3644,'效期天數(2025.1126更新)'!B:E,4,0)</f>
        <v>90</v>
      </c>
      <c r="E3644" s="204" t="e">
        <f>VLOOKUP(F3644,'帳庫存(20260119  00點更新)'!C:I,7,0)</f>
        <v>#N/A</v>
      </c>
      <c r="F3644" s="296" t="s">
        <v>9247</v>
      </c>
      <c r="G3644" s="295">
        <v>46139</v>
      </c>
      <c r="H3644" s="753" t="s">
        <v>9825</v>
      </c>
      <c r="J3644" s="352">
        <f t="shared" si="417"/>
        <v>46229</v>
      </c>
      <c r="K3644" s="203" t="s">
        <v>9246</v>
      </c>
      <c r="L3644" s="204">
        <v>6000</v>
      </c>
      <c r="M3644" s="204">
        <v>5990</v>
      </c>
      <c r="N3644" s="204">
        <f t="shared" si="418"/>
        <v>3000</v>
      </c>
      <c r="O3644" s="354">
        <f>M3644-N3644</f>
        <v>2990</v>
      </c>
      <c r="BSK3644" s="334">
        <v>1000</v>
      </c>
      <c r="BTO3644" s="334">
        <v>2000</v>
      </c>
    </row>
    <row r="3645" spans="2:356 1589:1928" ht="45" customHeight="1">
      <c r="B3645" s="203">
        <v>5714400269</v>
      </c>
      <c r="C3645" s="203" t="str">
        <f>VLOOKUP(B3645,'效期天數(2025.1126更新)'!B:C,2,FALSE)</f>
        <v>QNA-BD</v>
      </c>
      <c r="D3645" s="203">
        <f>VLOOKUP(B3645,'效期天數(2025.1126更新)'!B:E,4,0)</f>
        <v>90</v>
      </c>
      <c r="E3645" s="204" t="e">
        <f>VLOOKUP(F3645,'帳庫存(20260119  00點更新)'!C:I,7,0)</f>
        <v>#N/A</v>
      </c>
      <c r="F3645" s="296" t="s">
        <v>9248</v>
      </c>
      <c r="G3645" s="295">
        <v>46139</v>
      </c>
      <c r="H3645" s="753" t="s">
        <v>9825</v>
      </c>
      <c r="J3645" s="352">
        <f t="shared" si="417"/>
        <v>46229</v>
      </c>
      <c r="K3645" s="203" t="s">
        <v>9246</v>
      </c>
      <c r="L3645" s="204">
        <v>6000</v>
      </c>
      <c r="M3645" s="204">
        <v>6030</v>
      </c>
      <c r="N3645" s="204">
        <f t="shared" si="418"/>
        <v>2000</v>
      </c>
      <c r="O3645" s="354">
        <f>M3645-N3645</f>
        <v>4030</v>
      </c>
      <c r="BTR3645" s="334">
        <v>2000</v>
      </c>
    </row>
    <row r="3646" spans="2:356 1589:1928" ht="45" customHeight="1">
      <c r="B3646" s="871">
        <v>5714400271</v>
      </c>
      <c r="C3646" s="203" t="str">
        <f>VLOOKUP(B3646,'效期天數(2025.1126更新)'!B:C,2,FALSE)</f>
        <v>QGGT-AD</v>
      </c>
      <c r="D3646" s="203">
        <f>VLOOKUP(B3646,'效期天數(2025.1126更新)'!B:E,4,0)</f>
        <v>120</v>
      </c>
      <c r="E3646" s="204" t="e">
        <f>VLOOKUP(F3646,'帳庫存(20260119  00點更新)'!C:I,7,0)</f>
        <v>#N/A</v>
      </c>
      <c r="F3646" s="872" t="s">
        <v>7965</v>
      </c>
      <c r="G3646" s="295">
        <v>45925</v>
      </c>
      <c r="I3646" s="347" t="s">
        <v>7526</v>
      </c>
      <c r="J3646" s="352">
        <f t="shared" si="417"/>
        <v>46045</v>
      </c>
      <c r="K3646" s="203" t="s">
        <v>7527</v>
      </c>
      <c r="L3646" s="204" t="s">
        <v>7529</v>
      </c>
      <c r="M3646" s="873">
        <v>2300</v>
      </c>
      <c r="N3646" s="204">
        <f t="shared" si="418"/>
        <v>2630</v>
      </c>
      <c r="O3646" s="354">
        <f>M3646-N3646+KI3646</f>
        <v>0</v>
      </c>
      <c r="P3646" s="204" t="e">
        <f>IF(O3646=E3646,TRUE,FALSE)</f>
        <v>#N/A</v>
      </c>
      <c r="Q3646" s="586" t="e">
        <f>O3646-E3646</f>
        <v>#N/A</v>
      </c>
      <c r="KI3646" s="647">
        <v>330</v>
      </c>
      <c r="KL3646" s="961"/>
      <c r="BIC3646" s="303">
        <v>1000</v>
      </c>
      <c r="BLA3646" s="303">
        <v>1000</v>
      </c>
      <c r="BTN3646" s="303">
        <v>630</v>
      </c>
    </row>
    <row r="3647" spans="2:356 1589:1928" ht="45" customHeight="1">
      <c r="B3647" s="871">
        <v>5714400271</v>
      </c>
      <c r="C3647" s="203" t="str">
        <f>VLOOKUP(B3647,'效期天數(2025.1126更新)'!B:C,2,FALSE)</f>
        <v>QGGT-AD</v>
      </c>
      <c r="D3647" s="203">
        <f>VLOOKUP(B3647,'效期天數(2025.1126更新)'!B:E,4,0)</f>
        <v>120</v>
      </c>
      <c r="E3647" s="204" t="e">
        <f>VLOOKUP(F3647,'帳庫存(20260119  00點更新)'!C:I,7,0)</f>
        <v>#N/A</v>
      </c>
      <c r="F3647" s="872" t="s">
        <v>7966</v>
      </c>
      <c r="G3647" s="295">
        <v>45989</v>
      </c>
      <c r="I3647" s="347"/>
      <c r="J3647" s="352">
        <f t="shared" si="417"/>
        <v>46109</v>
      </c>
      <c r="K3647" s="203" t="s">
        <v>7527</v>
      </c>
      <c r="L3647" s="204" t="s">
        <v>7529</v>
      </c>
      <c r="M3647" s="873">
        <v>9590</v>
      </c>
      <c r="N3647" s="204">
        <f t="shared" si="418"/>
        <v>2000</v>
      </c>
      <c r="O3647" s="354">
        <f>M3647-N3647+ML3647</f>
        <v>9360</v>
      </c>
      <c r="P3647" s="204" t="e">
        <f>IF(O3647=E3647,TRUE,FALSE)</f>
        <v>#N/A</v>
      </c>
      <c r="Q3647" s="586" t="e">
        <f>O3647-E3647</f>
        <v>#N/A</v>
      </c>
      <c r="KL3647" s="961"/>
      <c r="ML3647" s="1064">
        <v>1770</v>
      </c>
      <c r="BLN3647" s="303">
        <v>2000</v>
      </c>
    </row>
    <row r="3648" spans="2:356 1589:1928" ht="45" customHeight="1">
      <c r="B3648" s="203">
        <v>5714400271</v>
      </c>
      <c r="C3648" s="203" t="str">
        <f>VLOOKUP(B3648,'效期天數(2025.1126更新)'!B:C,2,FALSE)</f>
        <v>QGGT-AD</v>
      </c>
      <c r="D3648" s="203">
        <f>VLOOKUP(B3648,'效期天數(2025.1126更新)'!B:E,4,0)</f>
        <v>120</v>
      </c>
      <c r="E3648" s="204" t="e">
        <f>VLOOKUP(F3648,'帳庫存(20260119  00點更新)'!C:I,7,0)</f>
        <v>#N/A</v>
      </c>
      <c r="F3648" s="296" t="s">
        <v>8558</v>
      </c>
      <c r="G3648" s="295">
        <v>46106</v>
      </c>
      <c r="H3648" s="580" t="s">
        <v>8844</v>
      </c>
      <c r="J3648" s="352">
        <f t="shared" si="417"/>
        <v>46226</v>
      </c>
      <c r="K3648" s="203" t="s">
        <v>8557</v>
      </c>
      <c r="L3648" s="204">
        <v>8000</v>
      </c>
      <c r="M3648" s="204">
        <v>7270</v>
      </c>
      <c r="N3648" s="204">
        <f t="shared" si="418"/>
        <v>10210</v>
      </c>
      <c r="O3648" s="354">
        <f>M3648-N3648+LD3648+LL3648+MQ3648</f>
        <v>0</v>
      </c>
      <c r="KL3648" s="961"/>
      <c r="LD3648" s="944">
        <v>440</v>
      </c>
      <c r="LL3648" s="944">
        <v>1500</v>
      </c>
      <c r="MQ3648" s="1064">
        <v>1000</v>
      </c>
      <c r="BLN3648" s="303">
        <v>2000</v>
      </c>
      <c r="BMD3648" s="303">
        <v>1000</v>
      </c>
      <c r="BMV3648" s="303">
        <v>1000</v>
      </c>
      <c r="BMY3648" s="303">
        <v>1000</v>
      </c>
      <c r="BNF3648" s="303">
        <v>2000</v>
      </c>
      <c r="BQS3648" s="334">
        <v>2210</v>
      </c>
      <c r="BTO3648" s="334">
        <v>1000</v>
      </c>
    </row>
    <row r="3649" spans="2:357 1589:1889" ht="45" customHeight="1">
      <c r="B3649" s="203">
        <v>5714400271</v>
      </c>
      <c r="C3649" s="203" t="str">
        <f>VLOOKUP(B3649,'效期天數(2025.1126更新)'!B:C,2,FALSE)</f>
        <v>QGGT-AD</v>
      </c>
      <c r="D3649" s="203">
        <f>VLOOKUP(B3649,'效期天數(2025.1126更新)'!B:E,4,0)</f>
        <v>120</v>
      </c>
      <c r="E3649" s="204" t="e">
        <f>VLOOKUP(F3649,'帳庫存(20260119  00點更新)'!C:I,7,0)</f>
        <v>#N/A</v>
      </c>
      <c r="F3649" s="296" t="s">
        <v>8559</v>
      </c>
      <c r="G3649" s="295">
        <v>46106</v>
      </c>
      <c r="H3649" s="580" t="s">
        <v>8844</v>
      </c>
      <c r="J3649" s="352">
        <f t="shared" si="417"/>
        <v>46226</v>
      </c>
      <c r="K3649" s="203" t="s">
        <v>8557</v>
      </c>
      <c r="L3649" s="204">
        <v>8000</v>
      </c>
      <c r="M3649" s="204">
        <v>7150</v>
      </c>
      <c r="N3649" s="204">
        <f t="shared" si="418"/>
        <v>8170</v>
      </c>
      <c r="O3649" s="354">
        <f>M3649-N3649+LK3649+MO3649+MP3649+MS3649</f>
        <v>2460</v>
      </c>
      <c r="KL3649" s="961"/>
      <c r="LK3649" s="944">
        <v>400</v>
      </c>
      <c r="MO3649" s="1064">
        <v>1630</v>
      </c>
      <c r="MP3649" s="1064">
        <v>1190</v>
      </c>
      <c r="MS3649" s="1064">
        <v>260</v>
      </c>
      <c r="BPJ3649" s="334">
        <v>2000</v>
      </c>
      <c r="BQJ3649" s="334">
        <v>2000</v>
      </c>
      <c r="BQR3649" s="334">
        <f>1550+1630</f>
        <v>3180</v>
      </c>
      <c r="BTO3649" s="334">
        <v>990</v>
      </c>
    </row>
    <row r="3650" spans="2:357 1589:1889" ht="45" customHeight="1">
      <c r="B3650" s="203">
        <v>5714400271</v>
      </c>
      <c r="C3650" s="203" t="str">
        <f>VLOOKUP(B3650,'效期天數(2025.1126更新)'!B:C,2,FALSE)</f>
        <v>QGGT-AD</v>
      </c>
      <c r="D3650" s="203">
        <f>VLOOKUP(B3650,'效期天數(2025.1126更新)'!B:E,4,0)</f>
        <v>120</v>
      </c>
      <c r="E3650" s="204" t="e">
        <f>VLOOKUP(F3650,'帳庫存(20260119  00點更新)'!C:I,7,0)</f>
        <v>#N/A</v>
      </c>
      <c r="F3650" s="296" t="s">
        <v>9326</v>
      </c>
      <c r="G3650" s="295">
        <v>46142</v>
      </c>
      <c r="H3650" s="912" t="s">
        <v>9825</v>
      </c>
      <c r="J3650" s="352">
        <f t="shared" si="417"/>
        <v>46262</v>
      </c>
      <c r="K3650" s="203" t="s">
        <v>9325</v>
      </c>
      <c r="L3650" s="204">
        <v>8000</v>
      </c>
      <c r="M3650" s="204">
        <v>7160</v>
      </c>
      <c r="N3650" s="204">
        <f t="shared" si="418"/>
        <v>5000</v>
      </c>
      <c r="O3650" s="354">
        <f>M3650-N3650</f>
        <v>2160</v>
      </c>
      <c r="BSM3650" s="334">
        <v>1000</v>
      </c>
      <c r="BTP3650" s="334">
        <v>2000</v>
      </c>
      <c r="BTQ3650" s="303">
        <v>2000</v>
      </c>
    </row>
    <row r="3651" spans="2:357 1589:1889" ht="45" customHeight="1">
      <c r="B3651" s="203">
        <v>5714400271</v>
      </c>
      <c r="C3651" s="203" t="str">
        <f>VLOOKUP(B3651,'效期天數(2025.1126更新)'!B:C,2,FALSE)</f>
        <v>QGGT-AD</v>
      </c>
      <c r="D3651" s="203">
        <f>VLOOKUP(B3651,'效期天數(2025.1126更新)'!B:E,4,0)</f>
        <v>120</v>
      </c>
      <c r="E3651" s="204" t="e">
        <f>VLOOKUP(F3651,'帳庫存(20260119  00點更新)'!C:I,7,0)</f>
        <v>#N/A</v>
      </c>
      <c r="F3651" s="296" t="s">
        <v>9327</v>
      </c>
      <c r="G3651" s="295">
        <v>46142</v>
      </c>
      <c r="H3651" s="912" t="s">
        <v>9825</v>
      </c>
      <c r="J3651" s="352">
        <f t="shared" si="417"/>
        <v>46262</v>
      </c>
      <c r="K3651" s="203" t="s">
        <v>9325</v>
      </c>
      <c r="L3651" s="204">
        <v>8000</v>
      </c>
      <c r="M3651" s="204">
        <v>7250</v>
      </c>
      <c r="N3651" s="204">
        <f t="shared" si="418"/>
        <v>0</v>
      </c>
      <c r="O3651" s="354">
        <f>M3651-N3651</f>
        <v>7250</v>
      </c>
    </row>
    <row r="3652" spans="2:357 1589:1889" ht="45" customHeight="1">
      <c r="B3652" s="871">
        <v>5714400272</v>
      </c>
      <c r="C3652" s="203" t="str">
        <f>VLOOKUP(B3652,'效期天數(2025.1126更新)'!B:C,2,FALSE)</f>
        <v>QGGT-AU</v>
      </c>
      <c r="D3652" s="203">
        <f>VLOOKUP(B3652,'效期天數(2025.1126更新)'!B:E,4,0)</f>
        <v>120</v>
      </c>
      <c r="E3652" s="204" t="e">
        <f>VLOOKUP(F3652,'帳庫存(20260119  00點更新)'!C:I,7,0)</f>
        <v>#N/A</v>
      </c>
      <c r="F3652" s="872" t="s">
        <v>7967</v>
      </c>
      <c r="G3652" s="295">
        <v>45925</v>
      </c>
      <c r="I3652" s="347" t="s">
        <v>7526</v>
      </c>
      <c r="J3652" s="352">
        <f t="shared" si="417"/>
        <v>46045</v>
      </c>
      <c r="K3652" s="203" t="s">
        <v>7527</v>
      </c>
      <c r="L3652" s="204" t="s">
        <v>7529</v>
      </c>
      <c r="M3652" s="873">
        <v>3000</v>
      </c>
      <c r="N3652" s="204">
        <f t="shared" si="418"/>
        <v>3290</v>
      </c>
      <c r="O3652" s="354">
        <f>M3652-N3652+KI3652</f>
        <v>0</v>
      </c>
      <c r="P3652" s="204" t="e">
        <f>IF(O3652=E3652,TRUE,FALSE)</f>
        <v>#N/A</v>
      </c>
      <c r="Q3652" s="586" t="e">
        <f>O3652-E3652</f>
        <v>#N/A</v>
      </c>
      <c r="KI3652" s="647">
        <v>290</v>
      </c>
      <c r="KL3652" s="961"/>
      <c r="BIC3652" s="303">
        <v>1000</v>
      </c>
      <c r="BLA3652" s="303">
        <v>1000</v>
      </c>
      <c r="BTN3652" s="303">
        <v>1290</v>
      </c>
    </row>
    <row r="3653" spans="2:357 1589:1889" ht="45" customHeight="1">
      <c r="B3653" s="871">
        <v>5714400272</v>
      </c>
      <c r="C3653" s="203" t="str">
        <f>VLOOKUP(B3653,'效期天數(2025.1126更新)'!B:C,2,FALSE)</f>
        <v>QGGT-AU</v>
      </c>
      <c r="D3653" s="203">
        <f>VLOOKUP(B3653,'效期天數(2025.1126更新)'!B:E,4,0)</f>
        <v>120</v>
      </c>
      <c r="E3653" s="204" t="e">
        <f>VLOOKUP(F3653,'帳庫存(20260119  00點更新)'!C:I,7,0)</f>
        <v>#N/A</v>
      </c>
      <c r="F3653" s="872" t="s">
        <v>7968</v>
      </c>
      <c r="G3653" s="295">
        <v>45989</v>
      </c>
      <c r="I3653" s="347"/>
      <c r="J3653" s="352">
        <f t="shared" si="417"/>
        <v>46109</v>
      </c>
      <c r="K3653" s="203" t="s">
        <v>7527</v>
      </c>
      <c r="L3653" s="204" t="s">
        <v>7529</v>
      </c>
      <c r="M3653" s="873">
        <v>10350</v>
      </c>
      <c r="N3653" s="204">
        <f t="shared" si="418"/>
        <v>2000</v>
      </c>
      <c r="O3653" s="354">
        <f>M3653-N3653+ML3653</f>
        <v>10100</v>
      </c>
      <c r="P3653" s="204" t="e">
        <f>IF(O3653=E3653,TRUE,FALSE)</f>
        <v>#N/A</v>
      </c>
      <c r="Q3653" s="586" t="e">
        <f>O3653-E3653</f>
        <v>#N/A</v>
      </c>
      <c r="KL3653" s="961"/>
      <c r="ML3653" s="1064">
        <v>1750</v>
      </c>
      <c r="BLN3653" s="303">
        <v>2000</v>
      </c>
    </row>
    <row r="3654" spans="2:357 1589:1889" ht="45" customHeight="1">
      <c r="B3654" s="203">
        <v>5714400272</v>
      </c>
      <c r="C3654" s="203" t="str">
        <f>VLOOKUP(B3654,'效期天數(2025.1126更新)'!B:C,2,FALSE)</f>
        <v>QGGT-AU</v>
      </c>
      <c r="D3654" s="203">
        <f>VLOOKUP(B3654,'效期天數(2025.1126更新)'!B:E,4,0)</f>
        <v>120</v>
      </c>
      <c r="E3654" s="204" t="e">
        <f>VLOOKUP(F3654,'帳庫存(20260119  00點更新)'!C:I,7,0)</f>
        <v>#N/A</v>
      </c>
      <c r="F3654" s="296" t="s">
        <v>8555</v>
      </c>
      <c r="G3654" s="295">
        <v>46106</v>
      </c>
      <c r="H3654" s="580" t="s">
        <v>8844</v>
      </c>
      <c r="J3654" s="352">
        <f t="shared" si="417"/>
        <v>46226</v>
      </c>
      <c r="K3654" s="203" t="s">
        <v>8554</v>
      </c>
      <c r="L3654" s="204">
        <v>8000</v>
      </c>
      <c r="M3654" s="204">
        <v>8050</v>
      </c>
      <c r="N3654" s="204">
        <f t="shared" si="418"/>
        <v>9050</v>
      </c>
      <c r="O3654" s="354">
        <f>M3654-N3654+LA3654+LD3654+LL3654+MQ3654</f>
        <v>2030</v>
      </c>
      <c r="KL3654" s="961"/>
      <c r="LA3654" s="944">
        <v>110</v>
      </c>
      <c r="LD3654" s="944">
        <v>440</v>
      </c>
      <c r="LL3654" s="944">
        <v>1490</v>
      </c>
      <c r="MQ3654" s="1064">
        <v>990</v>
      </c>
      <c r="BLN3654" s="303">
        <v>2000</v>
      </c>
      <c r="BMD3654" s="303">
        <v>1050</v>
      </c>
      <c r="BMV3654" s="303">
        <v>1000</v>
      </c>
      <c r="BMY3654" s="303">
        <v>1000</v>
      </c>
      <c r="BNF3654" s="303">
        <v>2000</v>
      </c>
      <c r="BQS3654" s="334">
        <v>2000</v>
      </c>
    </row>
    <row r="3655" spans="2:357 1589:1889" ht="45" customHeight="1">
      <c r="B3655" s="203">
        <v>5714400272</v>
      </c>
      <c r="C3655" s="203" t="str">
        <f>VLOOKUP(B3655,'效期天數(2025.1126更新)'!B:C,2,FALSE)</f>
        <v>QGGT-AU</v>
      </c>
      <c r="D3655" s="203">
        <f>VLOOKUP(B3655,'效期天數(2025.1126更新)'!B:E,4,0)</f>
        <v>120</v>
      </c>
      <c r="E3655" s="204" t="e">
        <f>VLOOKUP(F3655,'帳庫存(20260119  00點更新)'!C:I,7,0)</f>
        <v>#N/A</v>
      </c>
      <c r="F3655" s="296" t="s">
        <v>8556</v>
      </c>
      <c r="G3655" s="295">
        <v>46106</v>
      </c>
      <c r="H3655" s="580" t="s">
        <v>8844</v>
      </c>
      <c r="J3655" s="352">
        <f t="shared" si="417"/>
        <v>46226</v>
      </c>
      <c r="K3655" s="203" t="s">
        <v>8554</v>
      </c>
      <c r="L3655" s="204">
        <v>8000</v>
      </c>
      <c r="M3655" s="204">
        <v>8140</v>
      </c>
      <c r="N3655" s="204">
        <f t="shared" si="418"/>
        <v>10570</v>
      </c>
      <c r="O3655" s="354">
        <f>M3655-N3655+LK3655+MO3655+MP3655+MS3655</f>
        <v>2820</v>
      </c>
      <c r="KL3655" s="961"/>
      <c r="LK3655" s="944">
        <v>650</v>
      </c>
      <c r="MO3655" s="1064">
        <v>1650</v>
      </c>
      <c r="MP3655" s="1064">
        <v>2660</v>
      </c>
      <c r="MS3655" s="1064">
        <v>290</v>
      </c>
      <c r="BPJ3655" s="334">
        <v>2000</v>
      </c>
      <c r="BQJ3655" s="334">
        <v>2000</v>
      </c>
      <c r="BQR3655" s="334">
        <f>2790+1650</f>
        <v>4440</v>
      </c>
      <c r="BTO3655" s="334">
        <v>2130</v>
      </c>
    </row>
    <row r="3656" spans="2:357 1589:1889" ht="45" customHeight="1">
      <c r="B3656" s="203">
        <v>5714400272</v>
      </c>
      <c r="C3656" s="203" t="str">
        <f>VLOOKUP(B3656,'效期天數(2025.1126更新)'!B:C,2,FALSE)</f>
        <v>QGGT-AU</v>
      </c>
      <c r="D3656" s="203">
        <f>VLOOKUP(B3656,'效期天數(2025.1126更新)'!B:E,4,0)</f>
        <v>120</v>
      </c>
      <c r="E3656" s="204" t="e">
        <f>VLOOKUP(F3656,'帳庫存(20260119  00點更新)'!C:I,7,0)</f>
        <v>#N/A</v>
      </c>
      <c r="F3656" s="296" t="s">
        <v>9323</v>
      </c>
      <c r="G3656" s="295">
        <v>46142</v>
      </c>
      <c r="H3656" s="912" t="s">
        <v>9825</v>
      </c>
      <c r="J3656" s="352">
        <f t="shared" ref="J3656:J3719" si="419">G3656+D3656</f>
        <v>46262</v>
      </c>
      <c r="K3656" s="203" t="s">
        <v>9322</v>
      </c>
      <c r="L3656" s="204">
        <v>8000</v>
      </c>
      <c r="M3656" s="204">
        <v>8010</v>
      </c>
      <c r="N3656" s="204">
        <f t="shared" ref="N3656:N3719" si="420">SUM(NS3656:XFD3656)</f>
        <v>5000</v>
      </c>
      <c r="O3656" s="354">
        <f t="shared" ref="O3656:O3664" si="421">M3656-N3656</f>
        <v>3010</v>
      </c>
      <c r="BSM3656" s="334">
        <v>1000</v>
      </c>
      <c r="BTP3656" s="334">
        <v>2000</v>
      </c>
      <c r="BTQ3656" s="303">
        <v>2000</v>
      </c>
    </row>
    <row r="3657" spans="2:357 1589:1889" ht="45" customHeight="1">
      <c r="B3657" s="203">
        <v>5714400272</v>
      </c>
      <c r="C3657" s="203" t="str">
        <f>VLOOKUP(B3657,'效期天數(2025.1126更新)'!B:C,2,FALSE)</f>
        <v>QGGT-AU</v>
      </c>
      <c r="D3657" s="203">
        <f>VLOOKUP(B3657,'效期天數(2025.1126更新)'!B:E,4,0)</f>
        <v>120</v>
      </c>
      <c r="E3657" s="204" t="e">
        <f>VLOOKUP(F3657,'帳庫存(20260119  00點更新)'!C:I,7,0)</f>
        <v>#N/A</v>
      </c>
      <c r="F3657" s="296" t="s">
        <v>9324</v>
      </c>
      <c r="G3657" s="295">
        <v>46142</v>
      </c>
      <c r="H3657" s="912" t="s">
        <v>9825</v>
      </c>
      <c r="J3657" s="352">
        <f t="shared" si="419"/>
        <v>46262</v>
      </c>
      <c r="K3657" s="203" t="s">
        <v>9322</v>
      </c>
      <c r="L3657" s="204">
        <v>8000</v>
      </c>
      <c r="M3657" s="204">
        <v>8060</v>
      </c>
      <c r="N3657" s="204">
        <f t="shared" si="420"/>
        <v>0</v>
      </c>
      <c r="O3657" s="354">
        <f t="shared" si="421"/>
        <v>8060</v>
      </c>
    </row>
    <row r="3658" spans="2:357 1589:1889" ht="45" customHeight="1">
      <c r="B3658" s="815">
        <v>5714400273</v>
      </c>
      <c r="C3658" s="815" t="str">
        <f>VLOOKUP(B3658,'效期天數(2025.1126更新)'!B:C,2,FALSE)</f>
        <v>QLIPA-U</v>
      </c>
      <c r="D3658" s="203">
        <f>VLOOKUP(B3658,'效期天數(2025.1126更新)'!B:E,4,0)</f>
        <v>120</v>
      </c>
      <c r="E3658" s="816" t="e">
        <f>VLOOKUP(F3658,'帳庫存(20260119  00點更新)'!C:I,7,0)</f>
        <v>#N/A</v>
      </c>
      <c r="F3658" s="817" t="s">
        <v>7794</v>
      </c>
      <c r="G3658" s="295">
        <v>46055</v>
      </c>
      <c r="J3658" s="352">
        <f t="shared" si="419"/>
        <v>46175</v>
      </c>
      <c r="K3658" s="203" t="s">
        <v>7793</v>
      </c>
      <c r="L3658" s="204">
        <v>2500</v>
      </c>
      <c r="M3658" s="570"/>
      <c r="N3658" s="204">
        <f t="shared" si="420"/>
        <v>0</v>
      </c>
      <c r="O3658" s="354">
        <f t="shared" si="421"/>
        <v>0</v>
      </c>
      <c r="P3658" s="204" t="e">
        <f t="shared" ref="P3658:P3666" si="422">IF(O3658=E3658,TRUE,FALSE)</f>
        <v>#N/A</v>
      </c>
      <c r="Q3658" s="586" t="e">
        <f t="shared" ref="Q3658:Q3666" si="423">O3658-E3658</f>
        <v>#N/A</v>
      </c>
      <c r="KL3658" s="961"/>
    </row>
    <row r="3659" spans="2:357 1589:1889" ht="45" customHeight="1">
      <c r="B3659" s="815">
        <v>5714400273</v>
      </c>
      <c r="C3659" s="815" t="str">
        <f>VLOOKUP(B3659,'效期天數(2025.1126更新)'!B:C,2,FALSE)</f>
        <v>QLIPA-U</v>
      </c>
      <c r="D3659" s="203">
        <f>VLOOKUP(B3659,'效期天數(2025.1126更新)'!B:E,4,0)</f>
        <v>120</v>
      </c>
      <c r="E3659" s="816" t="e">
        <f>VLOOKUP(F3659,'帳庫存(20260119  00點更新)'!C:I,7,0)</f>
        <v>#N/A</v>
      </c>
      <c r="F3659" s="817" t="s">
        <v>7795</v>
      </c>
      <c r="G3659" s="295">
        <v>46055</v>
      </c>
      <c r="J3659" s="352">
        <f t="shared" si="419"/>
        <v>46175</v>
      </c>
      <c r="K3659" s="203" t="s">
        <v>7793</v>
      </c>
      <c r="L3659" s="204">
        <v>2500</v>
      </c>
      <c r="M3659" s="570"/>
      <c r="N3659" s="204">
        <f t="shared" si="420"/>
        <v>0</v>
      </c>
      <c r="O3659" s="354">
        <f t="shared" si="421"/>
        <v>0</v>
      </c>
      <c r="P3659" s="204" t="e">
        <f t="shared" si="422"/>
        <v>#N/A</v>
      </c>
      <c r="Q3659" s="586" t="e">
        <f t="shared" si="423"/>
        <v>#N/A</v>
      </c>
      <c r="KL3659" s="961"/>
    </row>
    <row r="3660" spans="2:357 1589:1889" ht="45" customHeight="1">
      <c r="B3660" s="815">
        <v>5714400273</v>
      </c>
      <c r="C3660" s="815" t="str">
        <f>VLOOKUP(B3660,'效期天數(2025.1126更新)'!B:C,2,FALSE)</f>
        <v>QLIPA-U</v>
      </c>
      <c r="D3660" s="203">
        <f>VLOOKUP(B3660,'效期天數(2025.1126更新)'!B:E,4,0)</f>
        <v>120</v>
      </c>
      <c r="E3660" s="816" t="e">
        <f>VLOOKUP(F3660,'帳庫存(20260119  00點更新)'!C:I,7,0)</f>
        <v>#N/A</v>
      </c>
      <c r="F3660" s="817" t="s">
        <v>7797</v>
      </c>
      <c r="G3660" s="295">
        <v>46056</v>
      </c>
      <c r="J3660" s="352">
        <f t="shared" si="419"/>
        <v>46176</v>
      </c>
      <c r="K3660" s="203" t="s">
        <v>7810</v>
      </c>
      <c r="L3660" s="204">
        <v>2500</v>
      </c>
      <c r="M3660" s="570"/>
      <c r="N3660" s="204">
        <f t="shared" si="420"/>
        <v>0</v>
      </c>
      <c r="O3660" s="354">
        <f t="shared" si="421"/>
        <v>0</v>
      </c>
      <c r="P3660" s="204" t="e">
        <f t="shared" si="422"/>
        <v>#N/A</v>
      </c>
      <c r="Q3660" s="586" t="e">
        <f t="shared" si="423"/>
        <v>#N/A</v>
      </c>
      <c r="KL3660" s="961"/>
    </row>
    <row r="3661" spans="2:357 1589:1889" ht="45" customHeight="1">
      <c r="B3661" s="815">
        <v>5714400273</v>
      </c>
      <c r="C3661" s="815" t="str">
        <f>VLOOKUP(B3661,'效期天數(2025.1126更新)'!B:C,2,FALSE)</f>
        <v>QLIPA-U</v>
      </c>
      <c r="D3661" s="203">
        <f>VLOOKUP(B3661,'效期天數(2025.1126更新)'!B:E,4,0)</f>
        <v>120</v>
      </c>
      <c r="E3661" s="816" t="e">
        <f>VLOOKUP(F3661,'帳庫存(20260119  00點更新)'!C:I,7,0)</f>
        <v>#N/A</v>
      </c>
      <c r="F3661" s="817" t="s">
        <v>7806</v>
      </c>
      <c r="G3661" s="295">
        <v>46056</v>
      </c>
      <c r="J3661" s="352">
        <f t="shared" si="419"/>
        <v>46176</v>
      </c>
      <c r="K3661" s="203" t="s">
        <v>7810</v>
      </c>
      <c r="L3661" s="204">
        <v>2500</v>
      </c>
      <c r="M3661" s="570"/>
      <c r="N3661" s="204">
        <f t="shared" si="420"/>
        <v>0</v>
      </c>
      <c r="O3661" s="354">
        <f t="shared" si="421"/>
        <v>0</v>
      </c>
      <c r="P3661" s="204" t="e">
        <f t="shared" si="422"/>
        <v>#N/A</v>
      </c>
      <c r="Q3661" s="586" t="e">
        <f t="shared" si="423"/>
        <v>#N/A</v>
      </c>
      <c r="KL3661" s="961"/>
    </row>
    <row r="3662" spans="2:357 1589:1889" ht="45" customHeight="1">
      <c r="B3662" s="815">
        <v>5714400274</v>
      </c>
      <c r="C3662" s="815" t="str">
        <f>VLOOKUP(B3662,'效期天數(2025.1126更新)'!B:C,2,FALSE)</f>
        <v>QLIPA-D</v>
      </c>
      <c r="D3662" s="203">
        <f>VLOOKUP(B3662,'效期天數(2025.1126更新)'!B:E,4,0)</f>
        <v>120</v>
      </c>
      <c r="E3662" s="816" t="e">
        <f>VLOOKUP(F3662,'帳庫存(20260119  00點更新)'!C:I,7,0)</f>
        <v>#N/A</v>
      </c>
      <c r="F3662" s="817" t="s">
        <v>7797</v>
      </c>
      <c r="G3662" s="295">
        <v>46055</v>
      </c>
      <c r="J3662" s="352">
        <f t="shared" si="419"/>
        <v>46175</v>
      </c>
      <c r="K3662" s="203" t="s">
        <v>7796</v>
      </c>
      <c r="L3662" s="204">
        <v>5000</v>
      </c>
      <c r="M3662" s="570"/>
      <c r="N3662" s="204">
        <f t="shared" si="420"/>
        <v>0</v>
      </c>
      <c r="O3662" s="354">
        <f t="shared" si="421"/>
        <v>0</v>
      </c>
      <c r="P3662" s="204" t="e">
        <f t="shared" si="422"/>
        <v>#N/A</v>
      </c>
      <c r="Q3662" s="586" t="e">
        <f t="shared" si="423"/>
        <v>#N/A</v>
      </c>
      <c r="KL3662" s="961"/>
    </row>
    <row r="3663" spans="2:357 1589:1889" ht="45" customHeight="1">
      <c r="B3663" s="815">
        <v>5714400274</v>
      </c>
      <c r="C3663" s="815" t="str">
        <f>VLOOKUP(B3663,'效期天數(2025.1126更新)'!B:C,2,FALSE)</f>
        <v>QLIPA-D</v>
      </c>
      <c r="D3663" s="203">
        <f>VLOOKUP(B3663,'效期天數(2025.1126更新)'!B:E,4,0)</f>
        <v>120</v>
      </c>
      <c r="E3663" s="816" t="e">
        <f>VLOOKUP(F3663,'帳庫存(20260119  00點更新)'!C:I,7,0)</f>
        <v>#N/A</v>
      </c>
      <c r="F3663" s="817" t="s">
        <v>7806</v>
      </c>
      <c r="G3663" s="295">
        <v>46056</v>
      </c>
      <c r="J3663" s="352">
        <f t="shared" si="419"/>
        <v>46176</v>
      </c>
      <c r="K3663" s="203" t="s">
        <v>7811</v>
      </c>
      <c r="L3663" s="204">
        <v>5000</v>
      </c>
      <c r="M3663" s="570"/>
      <c r="N3663" s="204">
        <f t="shared" si="420"/>
        <v>0</v>
      </c>
      <c r="O3663" s="354">
        <f t="shared" si="421"/>
        <v>0</v>
      </c>
      <c r="P3663" s="204" t="e">
        <f t="shared" si="422"/>
        <v>#N/A</v>
      </c>
      <c r="Q3663" s="586" t="e">
        <f t="shared" si="423"/>
        <v>#N/A</v>
      </c>
      <c r="KL3663" s="961"/>
    </row>
    <row r="3664" spans="2:357 1589:1889" ht="45" customHeight="1">
      <c r="B3664" s="871">
        <v>5714400275</v>
      </c>
      <c r="C3664" s="203" t="str">
        <f>VLOOKUP(B3664,'效期天數(2025.1126更新)'!B:C,2,FALSE)</f>
        <v>QTBIL-U</v>
      </c>
      <c r="D3664" s="203">
        <f>VLOOKUP(B3664,'效期天數(2025.1126更新)'!B:E,4,0)</f>
        <v>365</v>
      </c>
      <c r="E3664" s="204" t="e">
        <f>VLOOKUP(F3664,'帳庫存(20260119  00點更新)'!C:I,7,0)</f>
        <v>#N/A</v>
      </c>
      <c r="F3664" s="872" t="s">
        <v>7969</v>
      </c>
      <c r="G3664" s="295">
        <v>45812</v>
      </c>
      <c r="I3664" s="686"/>
      <c r="J3664" s="352">
        <f t="shared" si="419"/>
        <v>46177</v>
      </c>
      <c r="K3664" s="203" t="s">
        <v>7527</v>
      </c>
      <c r="L3664" s="204" t="s">
        <v>7529</v>
      </c>
      <c r="M3664" s="873">
        <v>2000</v>
      </c>
      <c r="N3664" s="204">
        <f t="shared" si="420"/>
        <v>2000</v>
      </c>
      <c r="O3664" s="354">
        <f t="shared" si="421"/>
        <v>0</v>
      </c>
      <c r="P3664" s="204" t="e">
        <f t="shared" si="422"/>
        <v>#N/A</v>
      </c>
      <c r="Q3664" s="586" t="e">
        <f t="shared" si="423"/>
        <v>#N/A</v>
      </c>
      <c r="KL3664" s="961"/>
      <c r="BIC3664" s="303">
        <v>1000</v>
      </c>
      <c r="BLA3664" s="303">
        <v>1000</v>
      </c>
    </row>
    <row r="3665" spans="2:357 1589:1929" ht="45" customHeight="1">
      <c r="B3665" s="871">
        <v>5714400275</v>
      </c>
      <c r="C3665" s="203" t="str">
        <f>VLOOKUP(B3665,'效期天數(2025.1126更新)'!B:C,2,FALSE)</f>
        <v>QTBIL-U</v>
      </c>
      <c r="D3665" s="203">
        <f>VLOOKUP(B3665,'效期天數(2025.1126更新)'!B:E,4,0)</f>
        <v>365</v>
      </c>
      <c r="E3665" s="204" t="e">
        <f>VLOOKUP(F3665,'帳庫存(20260119  00點更新)'!C:I,7,0)</f>
        <v>#N/A</v>
      </c>
      <c r="F3665" s="872" t="s">
        <v>7970</v>
      </c>
      <c r="G3665" s="295">
        <v>45918</v>
      </c>
      <c r="I3665" s="686"/>
      <c r="J3665" s="352">
        <f t="shared" si="419"/>
        <v>46283</v>
      </c>
      <c r="K3665" s="203" t="s">
        <v>7527</v>
      </c>
      <c r="L3665" s="204" t="s">
        <v>7529</v>
      </c>
      <c r="M3665" s="873">
        <v>11000</v>
      </c>
      <c r="N3665" s="204">
        <f t="shared" si="420"/>
        <v>13000</v>
      </c>
      <c r="O3665" s="354">
        <f>M3665-N3665+MO3665+MS3665</f>
        <v>950</v>
      </c>
      <c r="P3665" s="204" t="e">
        <f t="shared" si="422"/>
        <v>#N/A</v>
      </c>
      <c r="Q3665" s="586" t="e">
        <f t="shared" si="423"/>
        <v>#N/A</v>
      </c>
      <c r="KL3665" s="961"/>
      <c r="MO3665" s="1064">
        <v>2670</v>
      </c>
      <c r="MS3665" s="1064">
        <v>280</v>
      </c>
      <c r="BLN3665" s="303">
        <v>2000</v>
      </c>
      <c r="BMV3665" s="303">
        <v>1000</v>
      </c>
      <c r="BMY3665" s="303">
        <v>1000</v>
      </c>
      <c r="BOM3665" s="303">
        <v>1000</v>
      </c>
      <c r="BOO3665" s="303">
        <v>3000</v>
      </c>
      <c r="BQJ3665" s="303">
        <v>2000</v>
      </c>
      <c r="BQL3665" s="303">
        <v>1000</v>
      </c>
      <c r="BTO3665" s="303">
        <v>2000</v>
      </c>
    </row>
    <row r="3666" spans="2:357 1589:1929" ht="45" customHeight="1">
      <c r="B3666" s="871">
        <v>5714400275</v>
      </c>
      <c r="C3666" s="203" t="str">
        <f>VLOOKUP(B3666,'效期天數(2025.1126更新)'!B:C,2,FALSE)</f>
        <v>QTBIL-U</v>
      </c>
      <c r="D3666" s="203">
        <f>VLOOKUP(B3666,'效期天數(2025.1126更新)'!B:E,4,0)</f>
        <v>365</v>
      </c>
      <c r="E3666" s="204" t="e">
        <f>VLOOKUP(F3666,'帳庫存(20260119  00點更新)'!C:I,7,0)</f>
        <v>#N/A</v>
      </c>
      <c r="F3666" s="872" t="s">
        <v>7971</v>
      </c>
      <c r="G3666" s="295">
        <v>45918</v>
      </c>
      <c r="I3666" s="686"/>
      <c r="J3666" s="352">
        <f t="shared" si="419"/>
        <v>46283</v>
      </c>
      <c r="K3666" s="203" t="s">
        <v>7527</v>
      </c>
      <c r="L3666" s="204" t="s">
        <v>7529</v>
      </c>
      <c r="M3666" s="873">
        <v>10000</v>
      </c>
      <c r="N3666" s="204">
        <f t="shared" si="420"/>
        <v>11000</v>
      </c>
      <c r="O3666" s="354">
        <f>M3666-N3666+MP3666+MQ3666</f>
        <v>2070</v>
      </c>
      <c r="P3666" s="204" t="e">
        <f t="shared" si="422"/>
        <v>#N/A</v>
      </c>
      <c r="Q3666" s="586" t="e">
        <f t="shared" si="423"/>
        <v>#N/A</v>
      </c>
      <c r="KL3666" s="961"/>
      <c r="MP3666" s="1064">
        <v>2190</v>
      </c>
      <c r="MQ3666" s="1064">
        <v>880</v>
      </c>
      <c r="BQR3666" s="303">
        <v>4000</v>
      </c>
      <c r="BQS3666" s="303">
        <v>2000</v>
      </c>
      <c r="BSM3666" s="303">
        <v>1000</v>
      </c>
      <c r="BTP3666" s="303">
        <v>2000</v>
      </c>
      <c r="BTQ3666" s="303">
        <v>2000</v>
      </c>
    </row>
    <row r="3667" spans="2:357 1589:1929" ht="45" customHeight="1">
      <c r="B3667" s="203">
        <v>5714400275</v>
      </c>
      <c r="C3667" s="203" t="str">
        <f>VLOOKUP(B3667,'效期天數(2025.1126更新)'!B:C,2,FALSE)</f>
        <v>QTBIL-U</v>
      </c>
      <c r="D3667" s="203">
        <f>VLOOKUP(B3667,'效期天數(2025.1126更新)'!B:E,4,0)</f>
        <v>365</v>
      </c>
      <c r="E3667" s="204" t="e">
        <f>VLOOKUP(F3667,'帳庫存(20260119  00點更新)'!C:I,7,0)</f>
        <v>#N/A</v>
      </c>
      <c r="F3667" s="296" t="s">
        <v>9453</v>
      </c>
      <c r="G3667" s="295">
        <v>46151</v>
      </c>
      <c r="H3667" s="592" t="s">
        <v>9824</v>
      </c>
      <c r="J3667" s="352">
        <f t="shared" si="419"/>
        <v>46516</v>
      </c>
      <c r="K3667" s="203" t="s">
        <v>9452</v>
      </c>
      <c r="L3667" s="204">
        <v>8000</v>
      </c>
      <c r="M3667" s="204">
        <v>8280</v>
      </c>
      <c r="N3667" s="204">
        <f t="shared" si="420"/>
        <v>0</v>
      </c>
      <c r="O3667" s="354">
        <f>M3667-N3667</f>
        <v>8280</v>
      </c>
    </row>
    <row r="3668" spans="2:357 1589:1929" ht="45" customHeight="1">
      <c r="B3668" s="203">
        <v>5714400275</v>
      </c>
      <c r="C3668" s="203" t="str">
        <f>VLOOKUP(B3668,'效期天數(2025.1126更新)'!B:C,2,FALSE)</f>
        <v>QTBIL-U</v>
      </c>
      <c r="D3668" s="203">
        <f>VLOOKUP(B3668,'效期天數(2025.1126更新)'!B:E,4,0)</f>
        <v>365</v>
      </c>
      <c r="E3668" s="204" t="e">
        <f>VLOOKUP(F3668,'帳庫存(20260119  00點更新)'!C:I,7,0)</f>
        <v>#N/A</v>
      </c>
      <c r="F3668" s="296" t="s">
        <v>9454</v>
      </c>
      <c r="G3668" s="295">
        <v>46151</v>
      </c>
      <c r="H3668" s="592" t="s">
        <v>9824</v>
      </c>
      <c r="J3668" s="352">
        <f t="shared" si="419"/>
        <v>46516</v>
      </c>
      <c r="K3668" s="203" t="s">
        <v>9452</v>
      </c>
      <c r="L3668" s="204">
        <v>8000</v>
      </c>
      <c r="M3668" s="204">
        <v>8320</v>
      </c>
      <c r="N3668" s="204">
        <f t="shared" si="420"/>
        <v>0</v>
      </c>
      <c r="O3668" s="354">
        <f>M3668-N3668</f>
        <v>8320</v>
      </c>
    </row>
    <row r="3669" spans="2:357 1589:1929" ht="45" customHeight="1">
      <c r="B3669" s="871">
        <v>5714400276</v>
      </c>
      <c r="C3669" s="203" t="str">
        <f>VLOOKUP(B3669,'效期天數(2025.1126更新)'!B:C,2,FALSE)</f>
        <v>QTBIL-D</v>
      </c>
      <c r="D3669" s="203">
        <f>VLOOKUP(B3669,'效期天數(2025.1126更新)'!B:E,4,0)</f>
        <v>365</v>
      </c>
      <c r="E3669" s="204" t="e">
        <f>VLOOKUP(F3669,'帳庫存(20260119  00點更新)'!C:I,7,0)</f>
        <v>#N/A</v>
      </c>
      <c r="F3669" s="872" t="s">
        <v>7972</v>
      </c>
      <c r="G3669" s="295">
        <v>45812</v>
      </c>
      <c r="I3669" s="686"/>
      <c r="J3669" s="352">
        <f t="shared" si="419"/>
        <v>46177</v>
      </c>
      <c r="K3669" s="203" t="s">
        <v>7527</v>
      </c>
      <c r="L3669" s="204" t="s">
        <v>7529</v>
      </c>
      <c r="M3669" s="873">
        <v>2000</v>
      </c>
      <c r="N3669" s="204">
        <f t="shared" si="420"/>
        <v>2000</v>
      </c>
      <c r="O3669" s="354">
        <f>M3669-N3669</f>
        <v>0</v>
      </c>
      <c r="P3669" s="204" t="e">
        <f>IF(O3669=E3669,TRUE,FALSE)</f>
        <v>#N/A</v>
      </c>
      <c r="Q3669" s="586" t="e">
        <f>O3669-E3669</f>
        <v>#N/A</v>
      </c>
      <c r="KL3669" s="961"/>
      <c r="BIC3669" s="303">
        <v>1000</v>
      </c>
      <c r="BLA3669" s="303">
        <v>1000</v>
      </c>
    </row>
    <row r="3670" spans="2:357 1589:1929" ht="45" customHeight="1">
      <c r="B3670" s="871">
        <v>5714400276</v>
      </c>
      <c r="C3670" s="203" t="str">
        <f>VLOOKUP(B3670,'效期天數(2025.1126更新)'!B:C,2,FALSE)</f>
        <v>QTBIL-D</v>
      </c>
      <c r="D3670" s="203">
        <f>VLOOKUP(B3670,'效期天數(2025.1126更新)'!B:E,4,0)</f>
        <v>365</v>
      </c>
      <c r="E3670" s="204" t="e">
        <f>VLOOKUP(F3670,'帳庫存(20260119  00點更新)'!C:I,7,0)</f>
        <v>#N/A</v>
      </c>
      <c r="F3670" s="872" t="s">
        <v>7973</v>
      </c>
      <c r="G3670" s="295">
        <v>45918</v>
      </c>
      <c r="I3670" s="686"/>
      <c r="J3670" s="352">
        <f t="shared" si="419"/>
        <v>46283</v>
      </c>
      <c r="K3670" s="203" t="s">
        <v>7527</v>
      </c>
      <c r="L3670" s="204" t="s">
        <v>7529</v>
      </c>
      <c r="M3670" s="873">
        <v>11000</v>
      </c>
      <c r="N3670" s="204">
        <f t="shared" si="420"/>
        <v>13250</v>
      </c>
      <c r="O3670" s="354">
        <f>M3670-N3670+MO3670+MS3670</f>
        <v>670</v>
      </c>
      <c r="P3670" s="204" t="e">
        <f>IF(O3670=E3670,TRUE,FALSE)</f>
        <v>#N/A</v>
      </c>
      <c r="Q3670" s="586" t="e">
        <f>O3670-E3670</f>
        <v>#N/A</v>
      </c>
      <c r="KL3670" s="961"/>
      <c r="MO3670" s="1064">
        <v>2650</v>
      </c>
      <c r="MS3670" s="1064">
        <v>270</v>
      </c>
      <c r="BLN3670" s="303">
        <v>2000</v>
      </c>
      <c r="BMV3670" s="303">
        <v>1000</v>
      </c>
      <c r="BMY3670" s="303">
        <v>1000</v>
      </c>
      <c r="BOM3670" s="303">
        <v>1000</v>
      </c>
      <c r="BOO3670" s="303">
        <v>3000</v>
      </c>
      <c r="BQJ3670" s="303">
        <v>2000</v>
      </c>
      <c r="BQL3670" s="303">
        <v>1000</v>
      </c>
      <c r="BTO3670" s="303">
        <v>2250</v>
      </c>
    </row>
    <row r="3671" spans="2:357 1589:1929" ht="45" customHeight="1">
      <c r="B3671" s="871">
        <v>5714400276</v>
      </c>
      <c r="C3671" s="203" t="str">
        <f>VLOOKUP(B3671,'效期天數(2025.1126更新)'!B:C,2,FALSE)</f>
        <v>QTBIL-D</v>
      </c>
      <c r="D3671" s="203">
        <f>VLOOKUP(B3671,'效期天數(2025.1126更新)'!B:E,4,0)</f>
        <v>365</v>
      </c>
      <c r="E3671" s="204" t="e">
        <f>VLOOKUP(F3671,'帳庫存(20260119  00點更新)'!C:I,7,0)</f>
        <v>#N/A</v>
      </c>
      <c r="F3671" s="872" t="s">
        <v>7974</v>
      </c>
      <c r="G3671" s="295">
        <v>45918</v>
      </c>
      <c r="I3671" s="686"/>
      <c r="J3671" s="352">
        <f t="shared" si="419"/>
        <v>46283</v>
      </c>
      <c r="K3671" s="203" t="s">
        <v>7527</v>
      </c>
      <c r="L3671" s="204" t="s">
        <v>7529</v>
      </c>
      <c r="M3671" s="873">
        <v>11000</v>
      </c>
      <c r="N3671" s="204">
        <f t="shared" si="420"/>
        <v>11000</v>
      </c>
      <c r="O3671" s="354">
        <f>M3671-N3671+MP3671+MQ3671</f>
        <v>3250</v>
      </c>
      <c r="P3671" s="204" t="e">
        <f>IF(O3671=E3671,TRUE,FALSE)</f>
        <v>#N/A</v>
      </c>
      <c r="Q3671" s="586" t="e">
        <f>O3671-E3671</f>
        <v>#N/A</v>
      </c>
      <c r="KL3671" s="961"/>
      <c r="MP3671" s="1064">
        <v>2460</v>
      </c>
      <c r="MQ3671" s="1064">
        <v>790</v>
      </c>
      <c r="BQR3671" s="303">
        <v>4000</v>
      </c>
      <c r="BQS3671" s="303">
        <v>2000</v>
      </c>
      <c r="BSM3671" s="303">
        <v>1000</v>
      </c>
      <c r="BTP3671" s="303">
        <v>2000</v>
      </c>
      <c r="BTQ3671" s="303">
        <v>2000</v>
      </c>
    </row>
    <row r="3672" spans="2:357 1589:1929" ht="45" customHeight="1">
      <c r="B3672" s="203">
        <v>5714400276</v>
      </c>
      <c r="C3672" s="203" t="str">
        <f>VLOOKUP(B3672,'效期天數(2025.1126更新)'!B:C,2,FALSE)</f>
        <v>QTBIL-D</v>
      </c>
      <c r="D3672" s="203">
        <f>VLOOKUP(B3672,'效期天數(2025.1126更新)'!B:E,4,0)</f>
        <v>365</v>
      </c>
      <c r="E3672" s="204" t="e">
        <f>VLOOKUP(F3672,'帳庫存(20260119  00點更新)'!C:I,7,0)</f>
        <v>#N/A</v>
      </c>
      <c r="F3672" s="296" t="s">
        <v>9456</v>
      </c>
      <c r="G3672" s="295">
        <v>46151</v>
      </c>
      <c r="H3672" s="592" t="s">
        <v>9824</v>
      </c>
      <c r="J3672" s="352">
        <f t="shared" si="419"/>
        <v>46516</v>
      </c>
      <c r="K3672" s="203" t="s">
        <v>9455</v>
      </c>
      <c r="L3672" s="204">
        <v>8000</v>
      </c>
      <c r="M3672" s="204">
        <v>8380</v>
      </c>
      <c r="N3672" s="204">
        <f t="shared" si="420"/>
        <v>0</v>
      </c>
      <c r="O3672" s="354">
        <f>M3672-N3672</f>
        <v>8380</v>
      </c>
    </row>
    <row r="3673" spans="2:357 1589:1929" ht="45" customHeight="1">
      <c r="B3673" s="203">
        <v>5714400276</v>
      </c>
      <c r="C3673" s="203" t="str">
        <f>VLOOKUP(B3673,'效期天數(2025.1126更新)'!B:C,2,FALSE)</f>
        <v>QTBIL-D</v>
      </c>
      <c r="D3673" s="203">
        <f>VLOOKUP(B3673,'效期天數(2025.1126更新)'!B:E,4,0)</f>
        <v>365</v>
      </c>
      <c r="E3673" s="204" t="e">
        <f>VLOOKUP(F3673,'帳庫存(20260119  00點更新)'!C:I,7,0)</f>
        <v>#N/A</v>
      </c>
      <c r="F3673" s="296" t="s">
        <v>9457</v>
      </c>
      <c r="G3673" s="295">
        <v>46151</v>
      </c>
      <c r="H3673" s="592" t="s">
        <v>9824</v>
      </c>
      <c r="J3673" s="352">
        <f t="shared" si="419"/>
        <v>46516</v>
      </c>
      <c r="K3673" s="203" t="s">
        <v>9455</v>
      </c>
      <c r="L3673" s="204">
        <v>8000</v>
      </c>
      <c r="M3673" s="204">
        <v>8350</v>
      </c>
      <c r="N3673" s="204">
        <f t="shared" si="420"/>
        <v>0</v>
      </c>
      <c r="O3673" s="354">
        <f>M3673-N3673</f>
        <v>8350</v>
      </c>
    </row>
    <row r="3674" spans="2:357 1589:1929" ht="45" customHeight="1">
      <c r="B3674" s="203">
        <v>5714400277</v>
      </c>
      <c r="C3674" s="203" t="str">
        <f>VLOOKUP(B3674,'效期天數(2025.1126更新)'!B:C,2,FALSE)</f>
        <v>QTG-D</v>
      </c>
      <c r="D3674" s="203">
        <f>VLOOKUP(B3674,'效期天數(2025.1126更新)'!B:E,4,0)</f>
        <v>60</v>
      </c>
      <c r="E3674" s="204" t="e">
        <f>VLOOKUP(F3674,'帳庫存(20260119  00點更新)'!C:I,7,0)</f>
        <v>#N/A</v>
      </c>
      <c r="F3674" s="296" t="s">
        <v>9647</v>
      </c>
      <c r="G3674" s="295">
        <v>46156</v>
      </c>
      <c r="H3674" s="295" t="s">
        <v>10275</v>
      </c>
      <c r="J3674" s="352">
        <f t="shared" si="419"/>
        <v>46216</v>
      </c>
      <c r="K3674" s="203" t="s">
        <v>9646</v>
      </c>
      <c r="L3674" s="204">
        <v>11000</v>
      </c>
      <c r="M3674" s="204">
        <v>10640</v>
      </c>
      <c r="N3674" s="204">
        <f t="shared" si="420"/>
        <v>4000</v>
      </c>
      <c r="O3674" s="354">
        <f>M3674-N3674</f>
        <v>6640</v>
      </c>
      <c r="BTR3674" s="334">
        <v>2000</v>
      </c>
      <c r="BVE3674" s="303">
        <v>2000</v>
      </c>
    </row>
    <row r="3675" spans="2:357 1589:1929" ht="45" customHeight="1">
      <c r="B3675" s="203">
        <v>5714400277</v>
      </c>
      <c r="C3675" s="203" t="str">
        <f>VLOOKUP(B3675,'效期天數(2025.1126更新)'!B:C,2,FALSE)</f>
        <v>QTG-D</v>
      </c>
      <c r="D3675" s="203">
        <f>VLOOKUP(B3675,'效期天數(2025.1126更新)'!B:E,4,0)</f>
        <v>60</v>
      </c>
      <c r="E3675" s="204" t="e">
        <f>VLOOKUP(F3675,'帳庫存(20260119  00點更新)'!C:I,7,0)</f>
        <v>#N/A</v>
      </c>
      <c r="F3675" s="296" t="s">
        <v>8321</v>
      </c>
      <c r="G3675" s="295">
        <v>46092</v>
      </c>
      <c r="H3675" s="295" t="s">
        <v>8652</v>
      </c>
      <c r="I3675" s="286" t="s">
        <v>7526</v>
      </c>
      <c r="J3675" s="352">
        <f t="shared" si="419"/>
        <v>46152</v>
      </c>
      <c r="K3675" s="203" t="s">
        <v>8320</v>
      </c>
      <c r="L3675" s="204">
        <v>11000</v>
      </c>
      <c r="M3675" s="204">
        <v>10390</v>
      </c>
      <c r="N3675" s="204">
        <f t="shared" si="420"/>
        <v>10390</v>
      </c>
      <c r="O3675" s="354">
        <f>M3675-N3675+MR3675</f>
        <v>1510</v>
      </c>
      <c r="KL3675" s="961"/>
      <c r="MR3675" s="1064">
        <v>1510</v>
      </c>
      <c r="BLO3675" s="303">
        <v>2000</v>
      </c>
      <c r="BOS3675" s="334">
        <v>1390</v>
      </c>
      <c r="BQS3675" s="334">
        <v>2000</v>
      </c>
      <c r="BRE3675" s="303">
        <v>2000</v>
      </c>
      <c r="BRJ3675" s="334">
        <v>1000</v>
      </c>
      <c r="BSC3675" s="303">
        <v>2000</v>
      </c>
    </row>
    <row r="3676" spans="2:357 1589:1929" ht="45" customHeight="1">
      <c r="B3676" s="203">
        <v>5714400278</v>
      </c>
      <c r="C3676" s="203" t="str">
        <f>VLOOKUP(B3676,'效期天數(2025.1126更新)'!B:C,2,FALSE)</f>
        <v>QTG-U</v>
      </c>
      <c r="D3676" s="203">
        <f>VLOOKUP(B3676,'效期天數(2025.1126更新)'!B:E,4,0)</f>
        <v>60</v>
      </c>
      <c r="E3676" s="204" t="e">
        <f>VLOOKUP(F3676,'帳庫存(20260119  00點更新)'!C:I,7,0)</f>
        <v>#N/A</v>
      </c>
      <c r="F3676" s="296" t="s">
        <v>9645</v>
      </c>
      <c r="G3676" s="295">
        <v>46156</v>
      </c>
      <c r="H3676" s="295" t="s">
        <v>10275</v>
      </c>
      <c r="J3676" s="352">
        <f t="shared" si="419"/>
        <v>46216</v>
      </c>
      <c r="K3676" s="203" t="s">
        <v>9756</v>
      </c>
      <c r="L3676" s="204">
        <v>11000</v>
      </c>
      <c r="M3676" s="204">
        <v>10730</v>
      </c>
      <c r="N3676" s="204">
        <f t="shared" si="420"/>
        <v>4000</v>
      </c>
      <c r="O3676" s="354">
        <f>M3676-N3676</f>
        <v>6730</v>
      </c>
      <c r="BTN3676" s="303" t="s">
        <v>9908</v>
      </c>
      <c r="BTR3676" s="334">
        <v>2000</v>
      </c>
      <c r="BVE3676" s="303">
        <v>2000</v>
      </c>
    </row>
    <row r="3677" spans="2:357 1589:1929" ht="54.6" customHeight="1">
      <c r="B3677" s="203">
        <v>5714400278</v>
      </c>
      <c r="C3677" s="203" t="str">
        <f>VLOOKUP(B3677,'效期天數(2025.1126更新)'!B:C,2,FALSE)</f>
        <v>QTG-U</v>
      </c>
      <c r="D3677" s="203">
        <f>VLOOKUP(B3677,'效期天數(2025.1126更新)'!B:E,4,0)</f>
        <v>60</v>
      </c>
      <c r="E3677" s="204" t="e">
        <f>VLOOKUP(F3677,'帳庫存(20260119  00點更新)'!C:I,7,0)</f>
        <v>#N/A</v>
      </c>
      <c r="F3677" s="296" t="s">
        <v>8319</v>
      </c>
      <c r="G3677" s="295">
        <v>46092</v>
      </c>
      <c r="H3677" s="295" t="s">
        <v>8652</v>
      </c>
      <c r="I3677" s="286" t="s">
        <v>7526</v>
      </c>
      <c r="J3677" s="352">
        <f t="shared" si="419"/>
        <v>46152</v>
      </c>
      <c r="K3677" s="203" t="s">
        <v>8318</v>
      </c>
      <c r="L3677" s="204">
        <v>11000</v>
      </c>
      <c r="M3677" s="204">
        <v>10460</v>
      </c>
      <c r="N3677" s="204">
        <f t="shared" si="420"/>
        <v>10460</v>
      </c>
      <c r="O3677" s="354">
        <f>M3677-N3677+MR3677</f>
        <v>1510</v>
      </c>
      <c r="KL3677" s="961"/>
      <c r="MR3677" s="1064">
        <v>1510</v>
      </c>
      <c r="BLO3677" s="303">
        <v>2000</v>
      </c>
      <c r="BOS3677" s="334">
        <v>1460</v>
      </c>
      <c r="BQS3677" s="334">
        <v>2000</v>
      </c>
      <c r="BRE3677" s="303">
        <v>2000</v>
      </c>
      <c r="BRJ3677" s="334">
        <v>1000</v>
      </c>
      <c r="BSC3677" s="303">
        <v>2000</v>
      </c>
    </row>
    <row r="3678" spans="2:357 1589:1929" ht="45" customHeight="1">
      <c r="B3678" s="871">
        <v>5714400279</v>
      </c>
      <c r="C3678" s="203" t="str">
        <f>VLOOKUP(B3678,'效期天數(2025.1126更新)'!B:C,2,FALSE)</f>
        <v>QLDH-D</v>
      </c>
      <c r="D3678" s="203">
        <f>VLOOKUP(B3678,'效期天數(2025.1126更新)'!B:E,4,0)</f>
        <v>120</v>
      </c>
      <c r="E3678" s="204" t="e">
        <f>VLOOKUP(F3678,'帳庫存(20260119  00點更新)'!C:I,7,0)</f>
        <v>#N/A</v>
      </c>
      <c r="F3678" s="872" t="s">
        <v>7975</v>
      </c>
      <c r="G3678" s="295">
        <v>45985</v>
      </c>
      <c r="J3678" s="352">
        <f t="shared" si="419"/>
        <v>46105</v>
      </c>
      <c r="K3678" s="203" t="s">
        <v>7527</v>
      </c>
      <c r="L3678" s="204" t="s">
        <v>7529</v>
      </c>
      <c r="M3678" s="873">
        <v>2000</v>
      </c>
      <c r="N3678" s="204">
        <f t="shared" si="420"/>
        <v>2000</v>
      </c>
      <c r="O3678" s="354">
        <f>M3678-N3678+LL3678</f>
        <v>510</v>
      </c>
      <c r="P3678" s="204" t="e">
        <f>IF(O3678=E3678,TRUE,FALSE)</f>
        <v>#N/A</v>
      </c>
      <c r="Q3678" s="586" t="e">
        <f>O3678-E3678</f>
        <v>#N/A</v>
      </c>
      <c r="KL3678" s="961"/>
      <c r="LL3678" s="944">
        <v>510</v>
      </c>
      <c r="BNF3678" s="303">
        <v>1000</v>
      </c>
      <c r="BTN3678" s="303">
        <v>1000</v>
      </c>
    </row>
    <row r="3679" spans="2:357 1589:1929" ht="45" customHeight="1">
      <c r="B3679" s="871">
        <v>5714400279</v>
      </c>
      <c r="C3679" s="203" t="str">
        <f>VLOOKUP(B3679,'效期天數(2025.1126更新)'!B:C,2,FALSE)</f>
        <v>QLDH-D</v>
      </c>
      <c r="D3679" s="203">
        <f>VLOOKUP(B3679,'效期天數(2025.1126更新)'!B:E,4,0)</f>
        <v>120</v>
      </c>
      <c r="E3679" s="204" t="e">
        <f>VLOOKUP(F3679,'帳庫存(20260119  00點更新)'!C:I,7,0)</f>
        <v>#N/A</v>
      </c>
      <c r="F3679" s="872" t="s">
        <v>7976</v>
      </c>
      <c r="G3679" s="295">
        <v>45985</v>
      </c>
      <c r="J3679" s="352">
        <f t="shared" si="419"/>
        <v>46105</v>
      </c>
      <c r="K3679" s="203" t="s">
        <v>7527</v>
      </c>
      <c r="L3679" s="204" t="s">
        <v>7529</v>
      </c>
      <c r="M3679" s="873">
        <v>5000</v>
      </c>
      <c r="N3679" s="204">
        <f t="shared" si="420"/>
        <v>0</v>
      </c>
      <c r="O3679" s="354">
        <f>M3679-N3679</f>
        <v>5000</v>
      </c>
      <c r="P3679" s="204" t="e">
        <f>IF(O3679=E3679,TRUE,FALSE)</f>
        <v>#N/A</v>
      </c>
      <c r="Q3679" s="586" t="e">
        <f>O3679-E3679</f>
        <v>#N/A</v>
      </c>
      <c r="KL3679" s="961"/>
    </row>
    <row r="3680" spans="2:357 1589:1929" ht="45" customHeight="1">
      <c r="B3680" s="203">
        <v>5714400279</v>
      </c>
      <c r="C3680" s="203" t="str">
        <f>VLOOKUP(B3680,'效期天數(2025.1126更新)'!B:C,2,FALSE)</f>
        <v>QLDH-D</v>
      </c>
      <c r="D3680" s="203">
        <f>VLOOKUP(B3680,'效期天數(2025.1126更新)'!B:E,4,0)</f>
        <v>120</v>
      </c>
      <c r="E3680" s="204" t="e">
        <f>VLOOKUP(F3680,'帳庫存(20260119  00點更新)'!C:I,7,0)</f>
        <v>#N/A</v>
      </c>
      <c r="F3680" s="296" t="s">
        <v>8421</v>
      </c>
      <c r="G3680" s="295">
        <v>46098</v>
      </c>
      <c r="H3680" s="747" t="s">
        <v>9318</v>
      </c>
      <c r="J3680" s="352">
        <f t="shared" si="419"/>
        <v>46218</v>
      </c>
      <c r="K3680" s="203" t="s">
        <v>8420</v>
      </c>
      <c r="L3680" s="204">
        <v>6000</v>
      </c>
      <c r="M3680" s="204">
        <v>6420</v>
      </c>
      <c r="N3680" s="204">
        <f t="shared" si="420"/>
        <v>5000</v>
      </c>
      <c r="O3680" s="354">
        <f>M3680-N3680+LD3680+LK3680</f>
        <v>2150</v>
      </c>
      <c r="KL3680" s="961"/>
      <c r="LD3680" s="944">
        <v>180</v>
      </c>
      <c r="LK3680" s="944">
        <v>550</v>
      </c>
      <c r="BMD3680" s="303">
        <v>1000</v>
      </c>
      <c r="BMY3680" s="303">
        <v>1000</v>
      </c>
      <c r="BPJ3680" s="334">
        <v>2000</v>
      </c>
      <c r="BSM3680" s="334">
        <v>1000</v>
      </c>
    </row>
    <row r="3681" spans="2:356 1639:1928" ht="45" customHeight="1">
      <c r="B3681" s="203">
        <v>5714400279</v>
      </c>
      <c r="C3681" s="203" t="str">
        <f>VLOOKUP(B3681,'效期天數(2025.1126更新)'!B:C,2,FALSE)</f>
        <v>QLDH-D</v>
      </c>
      <c r="D3681" s="203">
        <f>VLOOKUP(B3681,'效期天數(2025.1126更新)'!B:E,4,0)</f>
        <v>120</v>
      </c>
      <c r="E3681" s="204" t="e">
        <f>VLOOKUP(F3681,'帳庫存(20260119  00點更新)'!C:I,7,0)</f>
        <v>#N/A</v>
      </c>
      <c r="F3681" s="296" t="s">
        <v>8422</v>
      </c>
      <c r="G3681" s="295">
        <v>46098</v>
      </c>
      <c r="H3681" s="747" t="s">
        <v>9318</v>
      </c>
      <c r="J3681" s="352">
        <f t="shared" si="419"/>
        <v>46218</v>
      </c>
      <c r="K3681" s="203" t="s">
        <v>8420</v>
      </c>
      <c r="L3681" s="204">
        <v>6000</v>
      </c>
      <c r="M3681" s="204">
        <v>6510</v>
      </c>
      <c r="N3681" s="204">
        <f t="shared" si="420"/>
        <v>0</v>
      </c>
      <c r="O3681" s="354">
        <f>M3681-N3681</f>
        <v>6510</v>
      </c>
      <c r="KL3681" s="961"/>
    </row>
    <row r="3682" spans="2:356 1639:1928" ht="45" customHeight="1">
      <c r="B3682" s="871">
        <v>5714400280</v>
      </c>
      <c r="C3682" s="203" t="str">
        <f>VLOOKUP(B3682,'效期天數(2025.1126更新)'!B:C,2,FALSE)</f>
        <v>QLDH-U</v>
      </c>
      <c r="D3682" s="203">
        <f>VLOOKUP(B3682,'效期天數(2025.1126更新)'!B:E,4,0)</f>
        <v>120</v>
      </c>
      <c r="E3682" s="204" t="e">
        <f>VLOOKUP(F3682,'帳庫存(20260119  00點更新)'!C:I,7,0)</f>
        <v>#N/A</v>
      </c>
      <c r="F3682" s="872" t="s">
        <v>7977</v>
      </c>
      <c r="G3682" s="295">
        <v>45985</v>
      </c>
      <c r="J3682" s="352">
        <f t="shared" si="419"/>
        <v>46105</v>
      </c>
      <c r="K3682" s="203" t="s">
        <v>7527</v>
      </c>
      <c r="L3682" s="204" t="s">
        <v>7529</v>
      </c>
      <c r="M3682" s="873">
        <v>2000</v>
      </c>
      <c r="N3682" s="204">
        <f t="shared" si="420"/>
        <v>2000</v>
      </c>
      <c r="O3682" s="354">
        <f>M3682-N3682+LL3682</f>
        <v>450</v>
      </c>
      <c r="P3682" s="204" t="e">
        <f>IF(O3682=E3682,TRUE,FALSE)</f>
        <v>#N/A</v>
      </c>
      <c r="Q3682" s="586" t="e">
        <f>O3682-E3682</f>
        <v>#N/A</v>
      </c>
      <c r="KL3682" s="961"/>
      <c r="LL3682" s="944">
        <v>450</v>
      </c>
      <c r="BNF3682" s="303">
        <v>1000</v>
      </c>
      <c r="BTN3682" s="303">
        <v>1000</v>
      </c>
    </row>
    <row r="3683" spans="2:356 1639:1928" ht="45" customHeight="1">
      <c r="B3683" s="871">
        <v>5714400280</v>
      </c>
      <c r="C3683" s="203" t="str">
        <f>VLOOKUP(B3683,'效期天數(2025.1126更新)'!B:C,2,FALSE)</f>
        <v>QLDH-U</v>
      </c>
      <c r="D3683" s="203">
        <f>VLOOKUP(B3683,'效期天數(2025.1126更新)'!B:E,4,0)</f>
        <v>120</v>
      </c>
      <c r="E3683" s="204" t="e">
        <f>VLOOKUP(F3683,'帳庫存(20260119  00點更新)'!C:I,7,0)</f>
        <v>#N/A</v>
      </c>
      <c r="F3683" s="872" t="s">
        <v>7978</v>
      </c>
      <c r="G3683" s="295">
        <v>45985</v>
      </c>
      <c r="J3683" s="352">
        <f t="shared" si="419"/>
        <v>46105</v>
      </c>
      <c r="K3683" s="203" t="s">
        <v>7527</v>
      </c>
      <c r="L3683" s="204" t="s">
        <v>7529</v>
      </c>
      <c r="M3683" s="873">
        <v>5000</v>
      </c>
      <c r="N3683" s="204">
        <f t="shared" si="420"/>
        <v>0</v>
      </c>
      <c r="O3683" s="354">
        <f>M3683-N3683</f>
        <v>5000</v>
      </c>
      <c r="P3683" s="204" t="e">
        <f>IF(O3683=E3683,TRUE,FALSE)</f>
        <v>#N/A</v>
      </c>
      <c r="Q3683" s="586" t="e">
        <f>O3683-E3683</f>
        <v>#N/A</v>
      </c>
      <c r="KL3683" s="961"/>
    </row>
    <row r="3684" spans="2:356 1639:1928" ht="45" customHeight="1">
      <c r="B3684" s="203">
        <v>5714400280</v>
      </c>
      <c r="C3684" s="203" t="str">
        <f>VLOOKUP(B3684,'效期天數(2025.1126更新)'!B:C,2,FALSE)</f>
        <v>QLDH-U</v>
      </c>
      <c r="D3684" s="203">
        <f>VLOOKUP(B3684,'效期天數(2025.1126更新)'!B:E,4,0)</f>
        <v>120</v>
      </c>
      <c r="E3684" s="204" t="e">
        <f>VLOOKUP(F3684,'帳庫存(20260119  00點更新)'!C:I,7,0)</f>
        <v>#N/A</v>
      </c>
      <c r="F3684" s="296" t="s">
        <v>8418</v>
      </c>
      <c r="G3684" s="295">
        <v>46098</v>
      </c>
      <c r="H3684" s="747" t="s">
        <v>9318</v>
      </c>
      <c r="J3684" s="352">
        <f t="shared" si="419"/>
        <v>46218</v>
      </c>
      <c r="K3684" s="203" t="s">
        <v>8417</v>
      </c>
      <c r="L3684" s="204">
        <v>6000</v>
      </c>
      <c r="M3684" s="204">
        <v>5850</v>
      </c>
      <c r="N3684" s="204">
        <f t="shared" si="420"/>
        <v>4850</v>
      </c>
      <c r="O3684" s="354">
        <f>M3684-N3684+LD3684+LK3684</f>
        <v>1970</v>
      </c>
      <c r="KL3684" s="961"/>
      <c r="LD3684" s="944">
        <v>290</v>
      </c>
      <c r="LK3684" s="944">
        <v>680</v>
      </c>
      <c r="BMD3684" s="303">
        <v>1000</v>
      </c>
      <c r="BMY3684" s="303">
        <v>1000</v>
      </c>
      <c r="BPJ3684" s="334">
        <v>2000</v>
      </c>
      <c r="BSM3684" s="334">
        <v>850</v>
      </c>
    </row>
    <row r="3685" spans="2:356 1639:1928" ht="45" customHeight="1">
      <c r="B3685" s="203">
        <v>5714400280</v>
      </c>
      <c r="C3685" s="203" t="str">
        <f>VLOOKUP(B3685,'效期天數(2025.1126更新)'!B:C,2,FALSE)</f>
        <v>QLDH-U</v>
      </c>
      <c r="D3685" s="203">
        <f>VLOOKUP(B3685,'效期天數(2025.1126更新)'!B:E,4,0)</f>
        <v>120</v>
      </c>
      <c r="E3685" s="204" t="e">
        <f>VLOOKUP(F3685,'帳庫存(20260119  00點更新)'!C:I,7,0)</f>
        <v>#N/A</v>
      </c>
      <c r="F3685" s="296" t="s">
        <v>8419</v>
      </c>
      <c r="G3685" s="295">
        <v>46098</v>
      </c>
      <c r="H3685" s="747" t="s">
        <v>9318</v>
      </c>
      <c r="J3685" s="352">
        <f t="shared" si="419"/>
        <v>46218</v>
      </c>
      <c r="K3685" s="203" t="s">
        <v>8417</v>
      </c>
      <c r="L3685" s="204">
        <v>6000</v>
      </c>
      <c r="M3685" s="204">
        <v>6020</v>
      </c>
      <c r="N3685" s="204">
        <f t="shared" si="420"/>
        <v>0</v>
      </c>
      <c r="O3685" s="354">
        <f>M3685-N3685</f>
        <v>6020</v>
      </c>
      <c r="KL3685" s="961"/>
    </row>
    <row r="3686" spans="2:356 1639:1928" ht="45" customHeight="1">
      <c r="B3686" s="203">
        <v>5714400281</v>
      </c>
      <c r="C3686" s="203" t="str">
        <f>VLOOKUP(B3686,'效期天數(2025.1126更新)'!B:C,2,FALSE)</f>
        <v>QtCO2-U</v>
      </c>
      <c r="D3686" s="203">
        <f>VLOOKUP(B3686,'效期天數(2025.1126更新)'!B:E,4,0)</f>
        <v>120</v>
      </c>
      <c r="E3686" s="204" t="e">
        <f>VLOOKUP(F3686,'帳庫存(20260119  00點更新)'!C:I,7,0)</f>
        <v>#N/A</v>
      </c>
      <c r="F3686" s="296" t="s">
        <v>10212</v>
      </c>
      <c r="G3686" s="295">
        <v>46175</v>
      </c>
      <c r="J3686" s="352">
        <f t="shared" si="419"/>
        <v>46295</v>
      </c>
      <c r="K3686" s="203" t="s">
        <v>10211</v>
      </c>
      <c r="L3686" s="204">
        <v>5000</v>
      </c>
      <c r="N3686" s="204">
        <f t="shared" si="420"/>
        <v>2000</v>
      </c>
      <c r="O3686" s="354">
        <f>M3686-N3686</f>
        <v>-2000</v>
      </c>
      <c r="BVD3686" s="303">
        <v>2000</v>
      </c>
    </row>
    <row r="3687" spans="2:356 1639:1928" ht="45" customHeight="1">
      <c r="B3687" s="203">
        <v>5714400281</v>
      </c>
      <c r="C3687" s="203" t="str">
        <f>VLOOKUP(B3687,'效期天數(2025.1126更新)'!B:C,2,FALSE)</f>
        <v>QtCO2-U</v>
      </c>
      <c r="D3687" s="203">
        <f>VLOOKUP(B3687,'效期天數(2025.1126更新)'!B:E,4,0)</f>
        <v>120</v>
      </c>
      <c r="E3687" s="204" t="e">
        <f>VLOOKUP(F3687,'帳庫存(20260119  00點更新)'!C:I,7,0)</f>
        <v>#N/A</v>
      </c>
      <c r="F3687" s="296" t="s">
        <v>9294</v>
      </c>
      <c r="G3687" s="295">
        <v>46141</v>
      </c>
      <c r="H3687" s="295" t="s">
        <v>10274</v>
      </c>
      <c r="J3687" s="352">
        <f t="shared" si="419"/>
        <v>46261</v>
      </c>
      <c r="K3687" s="203" t="s">
        <v>9293</v>
      </c>
      <c r="L3687" s="204">
        <v>5000</v>
      </c>
      <c r="M3687" s="204">
        <v>5010</v>
      </c>
      <c r="N3687" s="204">
        <f t="shared" si="420"/>
        <v>5010</v>
      </c>
      <c r="O3687" s="354">
        <f>M3687-N3687</f>
        <v>0</v>
      </c>
      <c r="BSC3687" s="303">
        <v>2000</v>
      </c>
      <c r="BSK3687" s="334">
        <v>1000</v>
      </c>
      <c r="BTR3687" s="334">
        <v>2010</v>
      </c>
    </row>
    <row r="3688" spans="2:356 1639:1928" ht="45" customHeight="1">
      <c r="B3688" s="871">
        <v>5714400281</v>
      </c>
      <c r="C3688" s="203" t="str">
        <f>VLOOKUP(B3688,'效期天數(2025.1126更新)'!B:C,2,FALSE)</f>
        <v>QtCO2-U</v>
      </c>
      <c r="D3688" s="203">
        <f>VLOOKUP(B3688,'效期天數(2025.1126更新)'!B:E,4,0)</f>
        <v>120</v>
      </c>
      <c r="E3688" s="204" t="e">
        <f>VLOOKUP(F3688,'帳庫存(20260119  00點更新)'!C:I,7,0)</f>
        <v>#N/A</v>
      </c>
      <c r="F3688" s="872" t="s">
        <v>7979</v>
      </c>
      <c r="G3688" s="295">
        <v>45933</v>
      </c>
      <c r="J3688" s="352">
        <f t="shared" si="419"/>
        <v>46053</v>
      </c>
      <c r="K3688" s="203" t="s">
        <v>7527</v>
      </c>
      <c r="L3688" s="204" t="s">
        <v>7529</v>
      </c>
      <c r="M3688" s="873">
        <v>2000</v>
      </c>
      <c r="N3688" s="204">
        <f t="shared" si="420"/>
        <v>1000</v>
      </c>
      <c r="O3688" s="354">
        <f>M3688-N3688+MM3688</f>
        <v>1990</v>
      </c>
      <c r="P3688" s="204" t="e">
        <f>IF(O3688=E3688,TRUE,FALSE)</f>
        <v>#N/A</v>
      </c>
      <c r="Q3688" s="586" t="e">
        <f>O3688-E3688</f>
        <v>#N/A</v>
      </c>
      <c r="KL3688" s="961"/>
      <c r="MM3688" s="1064">
        <v>990</v>
      </c>
      <c r="BKA3688" s="303">
        <v>1000</v>
      </c>
    </row>
    <row r="3689" spans="2:356 1639:1928" ht="45" customHeight="1">
      <c r="B3689" s="871">
        <v>5714400281</v>
      </c>
      <c r="C3689" s="203" t="str">
        <f>VLOOKUP(B3689,'效期天數(2025.1126更新)'!B:C,2,FALSE)</f>
        <v>QtCO2-U</v>
      </c>
      <c r="D3689" s="203">
        <f>VLOOKUP(B3689,'效期天數(2025.1126更新)'!B:E,4,0)</f>
        <v>120</v>
      </c>
      <c r="E3689" s="204" t="e">
        <f>VLOOKUP(F3689,'帳庫存(20260119  00點更新)'!C:I,7,0)</f>
        <v>#N/A</v>
      </c>
      <c r="F3689" s="872" t="s">
        <v>7980</v>
      </c>
      <c r="G3689" s="295">
        <v>45996</v>
      </c>
      <c r="J3689" s="352">
        <f t="shared" si="419"/>
        <v>46116</v>
      </c>
      <c r="K3689" s="203" t="s">
        <v>7527</v>
      </c>
      <c r="L3689" s="204" t="s">
        <v>7529</v>
      </c>
      <c r="M3689" s="873">
        <v>1840</v>
      </c>
      <c r="N3689" s="204">
        <f t="shared" si="420"/>
        <v>0</v>
      </c>
      <c r="O3689" s="354">
        <f>M3689-N3689</f>
        <v>1840</v>
      </c>
      <c r="P3689" s="204" t="e">
        <f>IF(O3689=E3689,TRUE,FALSE)</f>
        <v>#N/A</v>
      </c>
      <c r="Q3689" s="586" t="e">
        <f>O3689-E3689</f>
        <v>#N/A</v>
      </c>
      <c r="KL3689" s="961"/>
    </row>
    <row r="3690" spans="2:356 1639:1928" ht="45" customHeight="1">
      <c r="B3690" s="203">
        <v>5714400281</v>
      </c>
      <c r="C3690" s="203" t="str">
        <f>VLOOKUP(B3690,'效期天數(2025.1126更新)'!B:C,2,FALSE)</f>
        <v>QtCO2-U</v>
      </c>
      <c r="D3690" s="650">
        <f>VLOOKUP(B3690,'效期天數(2025.1126更新)'!B:E,4,0)</f>
        <v>120</v>
      </c>
      <c r="E3690" s="204" t="e">
        <f>VLOOKUP(F3690,'帳庫存(20260119  00點更新)'!C:I,7,0)</f>
        <v>#N/A</v>
      </c>
      <c r="F3690" s="296" t="s">
        <v>8739</v>
      </c>
      <c r="G3690" s="295">
        <v>46049</v>
      </c>
      <c r="H3690" s="295" t="s">
        <v>8843</v>
      </c>
      <c r="J3690" s="352">
        <f t="shared" si="419"/>
        <v>46169</v>
      </c>
      <c r="K3690" s="203" t="s">
        <v>9278</v>
      </c>
      <c r="L3690" s="204">
        <v>10000</v>
      </c>
      <c r="M3690" s="204">
        <v>9420</v>
      </c>
      <c r="N3690" s="204">
        <f t="shared" si="420"/>
        <v>9420</v>
      </c>
      <c r="O3690" s="354">
        <f>M3690-N3690+MN3690+MR3690</f>
        <v>1130</v>
      </c>
      <c r="P3690" s="204" t="e">
        <f>IF(O3690=E3690,TRUE,FALSE)</f>
        <v>#N/A</v>
      </c>
      <c r="Q3690" s="586" t="e">
        <f>O3690-E3690</f>
        <v>#N/A</v>
      </c>
      <c r="KL3690" s="961"/>
      <c r="MN3690" s="1064">
        <v>130</v>
      </c>
      <c r="MR3690" s="1064">
        <v>1000</v>
      </c>
      <c r="BLO3690" s="303">
        <v>2000</v>
      </c>
      <c r="BOE3690" s="303">
        <v>2000</v>
      </c>
      <c r="BON3690" s="303">
        <v>2000</v>
      </c>
      <c r="BQS3690" s="334">
        <v>2000</v>
      </c>
      <c r="BRE3690" s="303">
        <v>1420</v>
      </c>
    </row>
    <row r="3691" spans="2:356 1639:1928" ht="45" customHeight="1">
      <c r="B3691" s="203">
        <v>5714400282</v>
      </c>
      <c r="C3691" s="203" t="str">
        <f>VLOOKUP(B3691,'效期天數(2025.1126更新)'!B:C,2,FALSE)</f>
        <v>QtCO2-D</v>
      </c>
      <c r="D3691" s="203">
        <f>VLOOKUP(B3691,'效期天數(2025.1126更新)'!B:E,4,0)</f>
        <v>120</v>
      </c>
      <c r="E3691" s="204" t="e">
        <f>VLOOKUP(F3691,'帳庫存(20260119  00點更新)'!C:I,7,0)</f>
        <v>#N/A</v>
      </c>
      <c r="F3691" s="296" t="s">
        <v>10214</v>
      </c>
      <c r="G3691" s="295">
        <v>46175</v>
      </c>
      <c r="J3691" s="352">
        <f t="shared" si="419"/>
        <v>46295</v>
      </c>
      <c r="K3691" s="203" t="s">
        <v>10213</v>
      </c>
      <c r="L3691" s="204">
        <v>5000</v>
      </c>
      <c r="N3691" s="204">
        <f t="shared" si="420"/>
        <v>2000</v>
      </c>
      <c r="O3691" s="354">
        <f>M3691-N3691</f>
        <v>-2000</v>
      </c>
      <c r="BVD3691" s="303">
        <v>2000</v>
      </c>
    </row>
    <row r="3692" spans="2:356 1639:1928" ht="45" customHeight="1">
      <c r="B3692" s="203">
        <v>5714400282</v>
      </c>
      <c r="C3692" s="203" t="str">
        <f>VLOOKUP(B3692,'效期天數(2025.1126更新)'!B:C,2,FALSE)</f>
        <v>QtCO2-D</v>
      </c>
      <c r="D3692" s="203">
        <f>VLOOKUP(B3692,'效期天數(2025.1126更新)'!B:E,4,0)</f>
        <v>120</v>
      </c>
      <c r="E3692" s="204" t="e">
        <f>VLOOKUP(F3692,'帳庫存(20260119  00點更新)'!C:I,7,0)</f>
        <v>#N/A</v>
      </c>
      <c r="F3692" s="296" t="s">
        <v>9296</v>
      </c>
      <c r="G3692" s="295">
        <v>46141</v>
      </c>
      <c r="H3692" s="295" t="s">
        <v>10274</v>
      </c>
      <c r="J3692" s="352">
        <f t="shared" si="419"/>
        <v>46261</v>
      </c>
      <c r="K3692" s="203" t="s">
        <v>9295</v>
      </c>
      <c r="L3692" s="204">
        <v>5000</v>
      </c>
      <c r="M3692" s="204">
        <v>5110</v>
      </c>
      <c r="N3692" s="204">
        <f t="shared" si="420"/>
        <v>5110</v>
      </c>
      <c r="O3692" s="354">
        <f>M3692-N3692</f>
        <v>0</v>
      </c>
      <c r="BSC3692" s="303">
        <v>2000</v>
      </c>
      <c r="BSK3692" s="334">
        <v>1000</v>
      </c>
      <c r="BTR3692" s="334">
        <v>2110</v>
      </c>
    </row>
    <row r="3693" spans="2:356 1639:1928" ht="45" customHeight="1">
      <c r="B3693" s="871">
        <v>5714400282</v>
      </c>
      <c r="C3693" s="203" t="str">
        <f>VLOOKUP(B3693,'效期天數(2025.1126更新)'!B:C,2,FALSE)</f>
        <v>QtCO2-D</v>
      </c>
      <c r="D3693" s="203">
        <f>VLOOKUP(B3693,'效期天數(2025.1126更新)'!B:E,4,0)</f>
        <v>120</v>
      </c>
      <c r="E3693" s="204" t="e">
        <f>VLOOKUP(F3693,'帳庫存(20260119  00點更新)'!C:I,7,0)</f>
        <v>#N/A</v>
      </c>
      <c r="F3693" s="872" t="s">
        <v>7981</v>
      </c>
      <c r="G3693" s="295">
        <v>45933</v>
      </c>
      <c r="J3693" s="352">
        <f t="shared" si="419"/>
        <v>46053</v>
      </c>
      <c r="K3693" s="203" t="s">
        <v>7527</v>
      </c>
      <c r="L3693" s="204" t="s">
        <v>7529</v>
      </c>
      <c r="M3693" s="873">
        <v>2010</v>
      </c>
      <c r="N3693" s="204">
        <f t="shared" si="420"/>
        <v>1000</v>
      </c>
      <c r="O3693" s="354">
        <f>M3693-N3693+MM3693</f>
        <v>2010</v>
      </c>
      <c r="P3693" s="204" t="e">
        <f>IF(O3693=E3693,TRUE,FALSE)</f>
        <v>#N/A</v>
      </c>
      <c r="Q3693" s="586" t="e">
        <f>O3693-E3693</f>
        <v>#N/A</v>
      </c>
      <c r="KL3693" s="961"/>
      <c r="MM3693" s="1064">
        <v>1000</v>
      </c>
      <c r="BKA3693" s="303">
        <v>1000</v>
      </c>
    </row>
    <row r="3694" spans="2:356 1639:1928" ht="45" customHeight="1">
      <c r="B3694" s="871">
        <v>5714400282</v>
      </c>
      <c r="C3694" s="203" t="str">
        <f>VLOOKUP(B3694,'效期天數(2025.1126更新)'!B:C,2,FALSE)</f>
        <v>QtCO2-D</v>
      </c>
      <c r="D3694" s="203">
        <f>VLOOKUP(B3694,'效期天數(2025.1126更新)'!B:E,4,0)</f>
        <v>120</v>
      </c>
      <c r="E3694" s="204" t="e">
        <f>VLOOKUP(F3694,'帳庫存(20260119  00點更新)'!C:I,7,0)</f>
        <v>#N/A</v>
      </c>
      <c r="F3694" s="872" t="s">
        <v>7982</v>
      </c>
      <c r="G3694" s="295">
        <v>45996</v>
      </c>
      <c r="J3694" s="352">
        <f t="shared" si="419"/>
        <v>46116</v>
      </c>
      <c r="K3694" s="203" t="s">
        <v>7527</v>
      </c>
      <c r="L3694" s="204" t="s">
        <v>7529</v>
      </c>
      <c r="M3694" s="873">
        <v>1960</v>
      </c>
      <c r="N3694" s="204">
        <f t="shared" si="420"/>
        <v>0</v>
      </c>
      <c r="O3694" s="354">
        <f>M3694-N3694</f>
        <v>1960</v>
      </c>
      <c r="P3694" s="204" t="e">
        <f>IF(O3694=E3694,TRUE,FALSE)</f>
        <v>#N/A</v>
      </c>
      <c r="Q3694" s="586" t="e">
        <f>O3694-E3694</f>
        <v>#N/A</v>
      </c>
      <c r="KL3694" s="961"/>
    </row>
    <row r="3695" spans="2:356 1639:1928" ht="45" customHeight="1">
      <c r="B3695" s="203">
        <v>5714400282</v>
      </c>
      <c r="C3695" s="203" t="str">
        <f>VLOOKUP(B3695,'效期天數(2025.1126更新)'!B:C,2,FALSE)</f>
        <v>QtCO2-D</v>
      </c>
      <c r="D3695" s="650">
        <f>VLOOKUP(B3695,'效期天數(2025.1126更新)'!B:E,4,0)</f>
        <v>120</v>
      </c>
      <c r="E3695" s="204" t="e">
        <f>VLOOKUP(F3695,'帳庫存(20260119  00點更新)'!C:I,7,0)</f>
        <v>#N/A</v>
      </c>
      <c r="F3695" s="296" t="s">
        <v>8740</v>
      </c>
      <c r="G3695" s="295">
        <v>46049</v>
      </c>
      <c r="H3695" s="295" t="s">
        <v>8843</v>
      </c>
      <c r="J3695" s="352">
        <f t="shared" si="419"/>
        <v>46169</v>
      </c>
      <c r="K3695" s="203" t="s">
        <v>9278</v>
      </c>
      <c r="L3695" s="204">
        <v>10000</v>
      </c>
      <c r="M3695" s="204">
        <v>9680</v>
      </c>
      <c r="N3695" s="204">
        <f t="shared" si="420"/>
        <v>9680</v>
      </c>
      <c r="O3695" s="354">
        <f>M3695-N3695+MR3695</f>
        <v>1230</v>
      </c>
      <c r="P3695" s="204" t="e">
        <f>IF(O3695=E3695,TRUE,FALSE)</f>
        <v>#N/A</v>
      </c>
      <c r="Q3695" s="586" t="e">
        <f>O3695-E3695</f>
        <v>#N/A</v>
      </c>
      <c r="KL3695" s="961"/>
      <c r="MR3695" s="1064">
        <v>1230</v>
      </c>
      <c r="BLO3695" s="303">
        <v>2000</v>
      </c>
      <c r="BOE3695" s="303">
        <v>2000</v>
      </c>
      <c r="BON3695" s="303">
        <v>2000</v>
      </c>
      <c r="BQS3695" s="334">
        <v>2000</v>
      </c>
      <c r="BRE3695" s="303">
        <v>1680</v>
      </c>
    </row>
    <row r="3696" spans="2:356 1639:1928" ht="45" customHeight="1">
      <c r="B3696" s="203">
        <v>5714400283</v>
      </c>
      <c r="C3696" s="203" t="str">
        <f>VLOOKUP(B3696,'效期天數(2025.1126更新)'!B:C,2,FALSE)</f>
        <v>QNH3</v>
      </c>
      <c r="D3696" s="203">
        <f>VLOOKUP(B3696,'效期天數(2025.1126更新)'!B:E,4,0)</f>
        <v>300</v>
      </c>
      <c r="E3696" s="204" t="e">
        <f>VLOOKUP(F3696,'帳庫存(20260119  00點更新)'!C:I,7,0)</f>
        <v>#N/A</v>
      </c>
      <c r="F3696" s="296" t="s">
        <v>9177</v>
      </c>
      <c r="G3696" s="295">
        <v>46135</v>
      </c>
      <c r="H3696" s="513" t="s">
        <v>10272</v>
      </c>
      <c r="J3696" s="352">
        <f t="shared" si="419"/>
        <v>46435</v>
      </c>
      <c r="K3696" s="203" t="s">
        <v>9176</v>
      </c>
      <c r="L3696" s="204">
        <v>2000</v>
      </c>
      <c r="M3696" s="204">
        <v>1740</v>
      </c>
      <c r="N3696" s="204">
        <f t="shared" si="420"/>
        <v>1000</v>
      </c>
      <c r="O3696" s="354">
        <f>M3696-N3696</f>
        <v>740</v>
      </c>
      <c r="BSD3696" s="303">
        <v>1000</v>
      </c>
    </row>
    <row r="3697" spans="2:355 1589:1929" ht="45" customHeight="1">
      <c r="B3697" s="203">
        <v>5714400284</v>
      </c>
      <c r="C3697" s="203" t="str">
        <f>VLOOKUP(B3697,'效期天數(2025.1126更新)'!B:C,2,FALSE)</f>
        <v>QBNH3</v>
      </c>
      <c r="D3697" s="203">
        <f>VLOOKUP(B3697,'效期天數(2025.1126更新)'!B:E,4,0)</f>
        <v>300</v>
      </c>
      <c r="E3697" s="204" t="e">
        <f>VLOOKUP(F3697,'帳庫存(20260119  00點更新)'!C:I,7,0)</f>
        <v>#N/A</v>
      </c>
      <c r="F3697" s="296" t="s">
        <v>9175</v>
      </c>
      <c r="G3697" s="295">
        <v>46135</v>
      </c>
      <c r="H3697" s="513" t="s">
        <v>10272</v>
      </c>
      <c r="J3697" s="352">
        <f t="shared" si="419"/>
        <v>46435</v>
      </c>
      <c r="K3697" s="203" t="s">
        <v>9174</v>
      </c>
      <c r="L3697" s="204">
        <v>2000</v>
      </c>
      <c r="M3697" s="204">
        <v>1740</v>
      </c>
      <c r="N3697" s="204">
        <f t="shared" si="420"/>
        <v>1000</v>
      </c>
      <c r="O3697" s="354">
        <f>M3697-N3697</f>
        <v>740</v>
      </c>
      <c r="BSD3697" s="303">
        <v>1000</v>
      </c>
    </row>
    <row r="3698" spans="2:355 1589:1929" ht="45" customHeight="1">
      <c r="B3698" s="203">
        <v>5714400185</v>
      </c>
      <c r="C3698" s="203" t="str">
        <f>VLOOKUP(B3698,'效期天數(2025.1126更新)'!B:C,2,FALSE)</f>
        <v>NH3</v>
      </c>
      <c r="D3698" s="203">
        <f>VLOOKUP(B3698,'效期天數(2025.1126更新)'!B:E,4,0)</f>
        <v>300</v>
      </c>
      <c r="E3698" s="204" t="e">
        <f>VLOOKUP(F3698,'帳庫存(20260119  00點更新)'!C:I,7,0)</f>
        <v>#N/A</v>
      </c>
      <c r="F3698" s="296">
        <v>18526231</v>
      </c>
      <c r="G3698" s="295">
        <v>46177</v>
      </c>
      <c r="J3698" s="352">
        <f t="shared" si="419"/>
        <v>46477</v>
      </c>
      <c r="K3698" s="203" t="s">
        <v>10309</v>
      </c>
      <c r="L3698" s="204">
        <v>1500</v>
      </c>
      <c r="N3698" s="204">
        <f t="shared" si="420"/>
        <v>0</v>
      </c>
      <c r="O3698" s="354">
        <f>M3698-N3698</f>
        <v>0</v>
      </c>
    </row>
    <row r="3699" spans="2:355 1589:1929" ht="45" customHeight="1">
      <c r="B3699" s="203">
        <v>5714400186</v>
      </c>
      <c r="C3699" s="203" t="str">
        <f>VLOOKUP(B3699,'效期天數(2025.1126更新)'!B:C,2,FALSE)</f>
        <v>BNH3</v>
      </c>
      <c r="D3699" s="203">
        <f>VLOOKUP(B3699,'效期天數(2025.1126更新)'!B:E,4,0)</f>
        <v>300</v>
      </c>
      <c r="E3699" s="204" t="e">
        <f>VLOOKUP(F3699,'帳庫存(20260119  00點更新)'!C:I,7,0)</f>
        <v>#N/A</v>
      </c>
      <c r="F3699" s="296">
        <v>18626231</v>
      </c>
      <c r="G3699" s="295">
        <v>46177</v>
      </c>
      <c r="J3699" s="352">
        <f t="shared" si="419"/>
        <v>46477</v>
      </c>
      <c r="K3699" s="203" t="s">
        <v>10308</v>
      </c>
      <c r="L3699" s="204">
        <v>1500</v>
      </c>
      <c r="N3699" s="204">
        <f t="shared" si="420"/>
        <v>0</v>
      </c>
      <c r="O3699" s="354">
        <f>M3699-N3699</f>
        <v>0</v>
      </c>
    </row>
    <row r="3700" spans="2:355 1589:1929" ht="45" customHeight="1">
      <c r="B3700" s="871">
        <v>5714400285</v>
      </c>
      <c r="C3700" s="203" t="str">
        <f>VLOOKUP(B3700,'效期天數(2025.1126更新)'!B:C,2,FALSE)</f>
        <v>QTC-D</v>
      </c>
      <c r="D3700" s="203">
        <f>VLOOKUP(B3700,'效期天數(2025.1126更新)'!B:E,4,0)</f>
        <v>300</v>
      </c>
      <c r="E3700" s="204" t="e">
        <f>VLOOKUP(F3700,'帳庫存(20260119  00點更新)'!C:I,7,0)</f>
        <v>#N/A</v>
      </c>
      <c r="F3700" s="872" t="s">
        <v>7985</v>
      </c>
      <c r="G3700" s="295">
        <v>45923</v>
      </c>
      <c r="I3700" s="686"/>
      <c r="J3700" s="352">
        <f t="shared" si="419"/>
        <v>46223</v>
      </c>
      <c r="K3700" s="203" t="s">
        <v>7527</v>
      </c>
      <c r="L3700" s="204" t="s">
        <v>7529</v>
      </c>
      <c r="M3700" s="873">
        <v>2140</v>
      </c>
      <c r="N3700" s="204">
        <f t="shared" si="420"/>
        <v>2640</v>
      </c>
      <c r="O3700" s="354">
        <f>M3700-N3700+KI3700</f>
        <v>0</v>
      </c>
      <c r="P3700" s="204" t="e">
        <f>IF(O3700=E3700,TRUE,FALSE)</f>
        <v>#N/A</v>
      </c>
      <c r="Q3700" s="586" t="e">
        <f>O3700-E3700</f>
        <v>#N/A</v>
      </c>
      <c r="KI3700" s="647">
        <v>500</v>
      </c>
      <c r="KL3700" s="961"/>
      <c r="BIC3700" s="303">
        <v>1000</v>
      </c>
      <c r="BLA3700" s="303">
        <v>1140</v>
      </c>
      <c r="BPJ3700" s="303">
        <v>500</v>
      </c>
    </row>
    <row r="3701" spans="2:355 1589:1929" ht="45" customHeight="1">
      <c r="B3701" s="871">
        <v>5714400285</v>
      </c>
      <c r="C3701" s="203" t="str">
        <f>VLOOKUP(B3701,'效期天數(2025.1126更新)'!B:C,2,FALSE)</f>
        <v>QTC-D</v>
      </c>
      <c r="D3701" s="203">
        <f>VLOOKUP(B3701,'效期天數(2025.1126更新)'!B:E,4,0)</f>
        <v>300</v>
      </c>
      <c r="E3701" s="204" t="e">
        <f>VLOOKUP(F3701,'帳庫存(20260119  00點更新)'!C:I,7,0)</f>
        <v>#N/A</v>
      </c>
      <c r="F3701" s="872" t="s">
        <v>7986</v>
      </c>
      <c r="G3701" s="295">
        <v>45923</v>
      </c>
      <c r="I3701" s="686"/>
      <c r="J3701" s="352">
        <f t="shared" si="419"/>
        <v>46223</v>
      </c>
      <c r="K3701" s="203" t="s">
        <v>7527</v>
      </c>
      <c r="L3701" s="204" t="s">
        <v>7529</v>
      </c>
      <c r="M3701" s="873">
        <v>8140</v>
      </c>
      <c r="N3701" s="204">
        <f t="shared" si="420"/>
        <v>10800</v>
      </c>
      <c r="O3701" s="354">
        <f>M3701-N3701+LD3701+LL3701+MO3701</f>
        <v>980</v>
      </c>
      <c r="P3701" s="204" t="e">
        <f>IF(O3701=E3701,TRUE,FALSE)</f>
        <v>#N/A</v>
      </c>
      <c r="Q3701" s="586" t="e">
        <f>O3701-E3701</f>
        <v>#N/A</v>
      </c>
      <c r="KL3701" s="961"/>
      <c r="LD3701" s="944">
        <v>310</v>
      </c>
      <c r="LL3701" s="944">
        <v>660</v>
      </c>
      <c r="MO3701" s="1064">
        <v>2670</v>
      </c>
      <c r="BLN3701" s="303">
        <v>2000</v>
      </c>
      <c r="BMD3701" s="303">
        <v>1000</v>
      </c>
      <c r="BNF3701" s="303">
        <v>1140</v>
      </c>
      <c r="BOO3701" s="303">
        <v>3000</v>
      </c>
      <c r="BPJ3701" s="303">
        <v>1000</v>
      </c>
      <c r="BTN3701" s="303">
        <v>660</v>
      </c>
      <c r="BTO3701" s="303">
        <v>2000</v>
      </c>
    </row>
    <row r="3702" spans="2:355 1589:1929" ht="45" customHeight="1">
      <c r="B3702" s="871">
        <v>5714400285</v>
      </c>
      <c r="C3702" s="203" t="str">
        <f>VLOOKUP(B3702,'效期天數(2025.1126更新)'!B:C,2,FALSE)</f>
        <v>QTC-D</v>
      </c>
      <c r="D3702" s="203">
        <f>VLOOKUP(B3702,'效期天數(2025.1126更新)'!B:E,4,0)</f>
        <v>300</v>
      </c>
      <c r="E3702" s="204" t="e">
        <f>VLOOKUP(F3702,'帳庫存(20260119  00點更新)'!C:I,7,0)</f>
        <v>#N/A</v>
      </c>
      <c r="F3702" s="872" t="s">
        <v>7987</v>
      </c>
      <c r="G3702" s="295">
        <v>45989</v>
      </c>
      <c r="I3702" s="686"/>
      <c r="J3702" s="352">
        <f t="shared" si="419"/>
        <v>46289</v>
      </c>
      <c r="K3702" s="203" t="s">
        <v>7527</v>
      </c>
      <c r="L3702" s="204" t="s">
        <v>7529</v>
      </c>
      <c r="M3702" s="873">
        <v>10770</v>
      </c>
      <c r="N3702" s="204">
        <f t="shared" si="420"/>
        <v>12770</v>
      </c>
      <c r="O3702" s="354">
        <f>M3702-N3702+MP3702+MQ3702</f>
        <v>1320</v>
      </c>
      <c r="P3702" s="204" t="e">
        <f>IF(O3702=E3702,TRUE,FALSE)</f>
        <v>#N/A</v>
      </c>
      <c r="Q3702" s="586" t="e">
        <f>O3702-E3702</f>
        <v>#N/A</v>
      </c>
      <c r="KL3702" s="961"/>
      <c r="MP3702" s="1064">
        <v>2450</v>
      </c>
      <c r="MQ3702" s="1064">
        <v>870</v>
      </c>
      <c r="BOS3702" s="303">
        <v>1770</v>
      </c>
      <c r="BQR3702" s="303">
        <v>4000</v>
      </c>
      <c r="BQS3702" s="303">
        <v>2000</v>
      </c>
      <c r="BRJ3702" s="303">
        <v>1000</v>
      </c>
      <c r="BTP3702" s="303">
        <v>2000</v>
      </c>
      <c r="BTQ3702" s="303">
        <v>2000</v>
      </c>
    </row>
    <row r="3703" spans="2:355 1589:1929" ht="45" customHeight="1">
      <c r="B3703" s="203">
        <v>5714400285</v>
      </c>
      <c r="C3703" s="203" t="str">
        <f>VLOOKUP(B3703,'效期天數(2025.1126更新)'!B:C,2,FALSE)</f>
        <v>QTC-D</v>
      </c>
      <c r="D3703" s="203">
        <f>VLOOKUP(B3703,'效期天數(2025.1126更新)'!B:E,4,0)</f>
        <v>300</v>
      </c>
      <c r="E3703" s="204" t="e">
        <f>VLOOKUP(F3703,'帳庫存(20260119  00點更新)'!C:I,7,0)</f>
        <v>#N/A</v>
      </c>
      <c r="F3703" s="296" t="s">
        <v>9471</v>
      </c>
      <c r="G3703" s="295">
        <v>46142</v>
      </c>
      <c r="H3703" s="747" t="s">
        <v>9825</v>
      </c>
      <c r="J3703" s="352">
        <f t="shared" si="419"/>
        <v>46442</v>
      </c>
      <c r="K3703" s="203" t="s">
        <v>9331</v>
      </c>
      <c r="L3703" s="204">
        <v>8000</v>
      </c>
      <c r="M3703" s="204">
        <v>8050</v>
      </c>
      <c r="N3703" s="204">
        <f t="shared" si="420"/>
        <v>2000</v>
      </c>
      <c r="O3703" s="354">
        <f>M3703-N3703</f>
        <v>6050</v>
      </c>
      <c r="BVE3703" s="303">
        <v>2000</v>
      </c>
    </row>
    <row r="3704" spans="2:355 1589:1929" ht="45" customHeight="1">
      <c r="B3704" s="203">
        <v>5714400285</v>
      </c>
      <c r="C3704" s="203" t="str">
        <f>VLOOKUP(B3704,'效期天數(2025.1126更新)'!B:C,2,FALSE)</f>
        <v>QTC-D</v>
      </c>
      <c r="D3704" s="203">
        <f>VLOOKUP(B3704,'效期天數(2025.1126更新)'!B:E,4,0)</f>
        <v>300</v>
      </c>
      <c r="E3704" s="204" t="e">
        <f>VLOOKUP(F3704,'帳庫存(20260119  00點更新)'!C:I,7,0)</f>
        <v>#N/A</v>
      </c>
      <c r="F3704" s="296" t="s">
        <v>9332</v>
      </c>
      <c r="G3704" s="295">
        <v>46142</v>
      </c>
      <c r="H3704" s="747" t="s">
        <v>9825</v>
      </c>
      <c r="J3704" s="352">
        <f t="shared" si="419"/>
        <v>46442</v>
      </c>
      <c r="K3704" s="203" t="s">
        <v>9331</v>
      </c>
      <c r="L3704" s="204">
        <v>8000</v>
      </c>
      <c r="M3704" s="204">
        <v>8090</v>
      </c>
      <c r="N3704" s="204">
        <f t="shared" si="420"/>
        <v>0</v>
      </c>
      <c r="O3704" s="354">
        <f>M3704-N3704</f>
        <v>8090</v>
      </c>
    </row>
    <row r="3705" spans="2:355 1589:1929" ht="45" customHeight="1">
      <c r="B3705" s="871">
        <v>5714400286</v>
      </c>
      <c r="C3705" s="203" t="str">
        <f>VLOOKUP(B3705,'效期天數(2025.1126更新)'!B:C,2,FALSE)</f>
        <v>QTC-U</v>
      </c>
      <c r="D3705" s="203">
        <f>VLOOKUP(B3705,'效期天數(2025.1126更新)'!B:E,4,0)</f>
        <v>300</v>
      </c>
      <c r="E3705" s="204" t="e">
        <f>VLOOKUP(F3705,'帳庫存(20260119  00點更新)'!C:I,7,0)</f>
        <v>#N/A</v>
      </c>
      <c r="F3705" s="872" t="s">
        <v>7988</v>
      </c>
      <c r="G3705" s="295">
        <v>45923</v>
      </c>
      <c r="I3705" s="686"/>
      <c r="J3705" s="352">
        <f t="shared" si="419"/>
        <v>46223</v>
      </c>
      <c r="K3705" s="203" t="s">
        <v>7527</v>
      </c>
      <c r="L3705" s="204" t="s">
        <v>7529</v>
      </c>
      <c r="M3705" s="873">
        <v>2240</v>
      </c>
      <c r="N3705" s="204">
        <f t="shared" si="420"/>
        <v>2770</v>
      </c>
      <c r="O3705" s="354">
        <f>M3705-N3705+KI3705</f>
        <v>0</v>
      </c>
      <c r="P3705" s="204" t="e">
        <f>IF(O3705=E3705,TRUE,FALSE)</f>
        <v>#N/A</v>
      </c>
      <c r="Q3705" s="586" t="e">
        <f>O3705-E3705</f>
        <v>#N/A</v>
      </c>
      <c r="KI3705" s="647">
        <v>530</v>
      </c>
      <c r="KL3705" s="961"/>
      <c r="BIC3705" s="303">
        <v>1000</v>
      </c>
      <c r="BLA3705" s="303">
        <v>1240</v>
      </c>
      <c r="BPJ3705" s="303">
        <v>530</v>
      </c>
    </row>
    <row r="3706" spans="2:355 1589:1929" ht="45" customHeight="1">
      <c r="B3706" s="871">
        <v>5714400286</v>
      </c>
      <c r="C3706" s="203" t="str">
        <f>VLOOKUP(B3706,'效期天數(2025.1126更新)'!B:C,2,FALSE)</f>
        <v>QTC-U</v>
      </c>
      <c r="D3706" s="203">
        <f>VLOOKUP(B3706,'效期天數(2025.1126更新)'!B:E,4,0)</f>
        <v>300</v>
      </c>
      <c r="E3706" s="204" t="e">
        <f>VLOOKUP(F3706,'帳庫存(20260119  00點更新)'!C:I,7,0)</f>
        <v>#N/A</v>
      </c>
      <c r="F3706" s="872" t="s">
        <v>7989</v>
      </c>
      <c r="G3706" s="295">
        <v>45923</v>
      </c>
      <c r="I3706" s="686"/>
      <c r="J3706" s="352">
        <f t="shared" si="419"/>
        <v>46223</v>
      </c>
      <c r="K3706" s="203" t="s">
        <v>7527</v>
      </c>
      <c r="L3706" s="204" t="s">
        <v>7529</v>
      </c>
      <c r="M3706" s="873">
        <v>8180</v>
      </c>
      <c r="N3706" s="204">
        <f t="shared" si="420"/>
        <v>9650</v>
      </c>
      <c r="O3706" s="354">
        <f>M3706-N3706+LD3706+LL3706+MO3706</f>
        <v>2130</v>
      </c>
      <c r="P3706" s="204" t="e">
        <f>IF(O3706=E3706,TRUE,FALSE)</f>
        <v>#N/A</v>
      </c>
      <c r="Q3706" s="586" t="e">
        <f>O3706-E3706</f>
        <v>#N/A</v>
      </c>
      <c r="KL3706" s="961"/>
      <c r="LD3706" s="944">
        <v>250</v>
      </c>
      <c r="LL3706" s="944">
        <v>650</v>
      </c>
      <c r="MO3706" s="1064">
        <v>2700</v>
      </c>
      <c r="BLN3706" s="303">
        <v>2000</v>
      </c>
      <c r="BMD3706" s="303">
        <v>1000</v>
      </c>
      <c r="BOO3706" s="303">
        <v>3000</v>
      </c>
      <c r="BPJ3706" s="303">
        <v>1000</v>
      </c>
      <c r="BTN3706" s="303">
        <v>650</v>
      </c>
      <c r="BTO3706" s="303">
        <v>2000</v>
      </c>
    </row>
    <row r="3707" spans="2:355 1589:1929" ht="45" customHeight="1">
      <c r="B3707" s="871">
        <v>5714400286</v>
      </c>
      <c r="C3707" s="203" t="str">
        <f>VLOOKUP(B3707,'效期天數(2025.1126更新)'!B:C,2,FALSE)</f>
        <v>QTC-U</v>
      </c>
      <c r="D3707" s="203">
        <f>VLOOKUP(B3707,'效期天數(2025.1126更新)'!B:E,4,0)</f>
        <v>300</v>
      </c>
      <c r="E3707" s="204" t="e">
        <f>VLOOKUP(F3707,'帳庫存(20260119  00點更新)'!C:I,7,0)</f>
        <v>#N/A</v>
      </c>
      <c r="F3707" s="872" t="s">
        <v>7990</v>
      </c>
      <c r="G3707" s="295">
        <v>45989</v>
      </c>
      <c r="I3707" s="686"/>
      <c r="J3707" s="352">
        <f t="shared" si="419"/>
        <v>46289</v>
      </c>
      <c r="K3707" s="203" t="s">
        <v>7527</v>
      </c>
      <c r="L3707" s="204" t="s">
        <v>7529</v>
      </c>
      <c r="M3707" s="873">
        <v>10770</v>
      </c>
      <c r="N3707" s="204">
        <f t="shared" si="420"/>
        <v>13950</v>
      </c>
      <c r="O3707" s="354">
        <f>M3707-N3707+MP3707+MQ3707</f>
        <v>110</v>
      </c>
      <c r="P3707" s="204" t="e">
        <f>IF(O3707=E3707,TRUE,FALSE)</f>
        <v>#N/A</v>
      </c>
      <c r="Q3707" s="586" t="e">
        <f>O3707-E3707</f>
        <v>#N/A</v>
      </c>
      <c r="KL3707" s="961"/>
      <c r="MP3707" s="1064">
        <v>2440</v>
      </c>
      <c r="MQ3707" s="1064">
        <v>850</v>
      </c>
      <c r="BNF3707" s="303">
        <v>1180</v>
      </c>
      <c r="BOS3707" s="303">
        <v>1770</v>
      </c>
      <c r="BQR3707" s="303">
        <v>4000</v>
      </c>
      <c r="BQS3707" s="303">
        <v>2000</v>
      </c>
      <c r="BRJ3707" s="303">
        <v>1000</v>
      </c>
      <c r="BTP3707" s="303">
        <v>2000</v>
      </c>
      <c r="BTQ3707" s="303">
        <v>2000</v>
      </c>
    </row>
    <row r="3708" spans="2:355 1589:1929" ht="45" customHeight="1">
      <c r="B3708" s="203">
        <v>5714400286</v>
      </c>
      <c r="C3708" s="203" t="str">
        <f>VLOOKUP(B3708,'效期天數(2025.1126更新)'!B:C,2,FALSE)</f>
        <v>QTC-U</v>
      </c>
      <c r="D3708" s="203">
        <f>VLOOKUP(B3708,'效期天數(2025.1126更新)'!B:E,4,0)</f>
        <v>300</v>
      </c>
      <c r="E3708" s="204" t="e">
        <f>VLOOKUP(F3708,'帳庫存(20260119  00點更新)'!C:I,7,0)</f>
        <v>#N/A</v>
      </c>
      <c r="F3708" s="296" t="s">
        <v>9329</v>
      </c>
      <c r="G3708" s="295">
        <v>46142</v>
      </c>
      <c r="H3708" s="747" t="s">
        <v>9825</v>
      </c>
      <c r="J3708" s="352">
        <f t="shared" si="419"/>
        <v>46442</v>
      </c>
      <c r="K3708" s="203" t="s">
        <v>9328</v>
      </c>
      <c r="L3708" s="204">
        <v>8000</v>
      </c>
      <c r="M3708" s="204">
        <v>8250</v>
      </c>
      <c r="N3708" s="204">
        <f t="shared" si="420"/>
        <v>2000</v>
      </c>
      <c r="O3708" s="354">
        <f t="shared" ref="O3708:O3717" si="424">M3708-N3708</f>
        <v>6250</v>
      </c>
      <c r="BVE3708" s="303">
        <v>2000</v>
      </c>
    </row>
    <row r="3709" spans="2:355 1589:1929" ht="45" customHeight="1">
      <c r="B3709" s="203">
        <v>5714400286</v>
      </c>
      <c r="C3709" s="203" t="str">
        <f>VLOOKUP(B3709,'效期天數(2025.1126更新)'!B:C,2,FALSE)</f>
        <v>QTC-U</v>
      </c>
      <c r="D3709" s="203">
        <f>VLOOKUP(B3709,'效期天數(2025.1126更新)'!B:E,4,0)</f>
        <v>300</v>
      </c>
      <c r="E3709" s="204" t="e">
        <f>VLOOKUP(F3709,'帳庫存(20260119  00點更新)'!C:I,7,0)</f>
        <v>#N/A</v>
      </c>
      <c r="F3709" s="296" t="s">
        <v>9330</v>
      </c>
      <c r="G3709" s="295">
        <v>46142</v>
      </c>
      <c r="H3709" s="747" t="s">
        <v>9825</v>
      </c>
      <c r="J3709" s="352">
        <f t="shared" si="419"/>
        <v>46442</v>
      </c>
      <c r="K3709" s="203" t="s">
        <v>9328</v>
      </c>
      <c r="L3709" s="204">
        <v>8000</v>
      </c>
      <c r="M3709" s="204">
        <v>8200</v>
      </c>
      <c r="N3709" s="204">
        <f t="shared" si="420"/>
        <v>0</v>
      </c>
      <c r="O3709" s="354">
        <f t="shared" si="424"/>
        <v>8200</v>
      </c>
    </row>
    <row r="3710" spans="2:355 1589:1929" ht="45" customHeight="1">
      <c r="B3710" s="203">
        <v>5714400287</v>
      </c>
      <c r="C3710" s="203" t="str">
        <f>VLOOKUP(B3710,'效期天數(2025.1126更新)'!B:C,2,FALSE)</f>
        <v>QLAC-U</v>
      </c>
      <c r="D3710" s="203">
        <f>VLOOKUP(B3710,'效期天數(2025.1126更新)'!B:E,4,0)</f>
        <v>60</v>
      </c>
      <c r="E3710" s="204" t="e">
        <f>VLOOKUP(F3710,'帳庫存(20260119  00點更新)'!C:I,7,0)</f>
        <v>#N/A</v>
      </c>
      <c r="F3710" s="296" t="s">
        <v>8770</v>
      </c>
      <c r="G3710" s="295">
        <v>46119</v>
      </c>
      <c r="H3710" s="295" t="s">
        <v>9101</v>
      </c>
      <c r="J3710" s="352">
        <f t="shared" si="419"/>
        <v>46179</v>
      </c>
      <c r="K3710" s="203" t="s">
        <v>8769</v>
      </c>
      <c r="L3710" s="204">
        <v>8000</v>
      </c>
      <c r="M3710" s="204">
        <v>7950</v>
      </c>
      <c r="N3710" s="204">
        <f t="shared" si="420"/>
        <v>4950</v>
      </c>
      <c r="O3710" s="354">
        <f t="shared" si="424"/>
        <v>3000</v>
      </c>
      <c r="BMY3710" s="303">
        <v>1000</v>
      </c>
      <c r="BON3710" s="303">
        <v>2000</v>
      </c>
      <c r="BSK3710" s="334">
        <v>1000</v>
      </c>
      <c r="BSM3710" s="334">
        <v>950</v>
      </c>
    </row>
    <row r="3711" spans="2:355 1589:1929" ht="45" customHeight="1">
      <c r="B3711" s="203">
        <v>5714400288</v>
      </c>
      <c r="C3711" s="203" t="str">
        <f>VLOOKUP(B3711,'效期天數(2025.1126更新)'!B:C,2,FALSE)</f>
        <v>QLAC-D</v>
      </c>
      <c r="D3711" s="203">
        <f>VLOOKUP(B3711,'效期天數(2025.1126更新)'!B:E,4,0)</f>
        <v>60</v>
      </c>
      <c r="E3711" s="204" t="e">
        <f>VLOOKUP(F3711,'帳庫存(20260119  00點更新)'!C:I,7,0)</f>
        <v>#N/A</v>
      </c>
      <c r="F3711" s="296" t="s">
        <v>8772</v>
      </c>
      <c r="G3711" s="295">
        <v>46119</v>
      </c>
      <c r="H3711" s="295" t="s">
        <v>9101</v>
      </c>
      <c r="J3711" s="352">
        <f t="shared" si="419"/>
        <v>46179</v>
      </c>
      <c r="K3711" s="203" t="s">
        <v>8771</v>
      </c>
      <c r="L3711" s="204">
        <v>8000</v>
      </c>
      <c r="M3711" s="204">
        <v>7900</v>
      </c>
      <c r="N3711" s="204">
        <f t="shared" si="420"/>
        <v>4900</v>
      </c>
      <c r="O3711" s="354">
        <f t="shared" si="424"/>
        <v>3000</v>
      </c>
      <c r="BMY3711" s="303">
        <v>1000</v>
      </c>
      <c r="BON3711" s="303">
        <v>2000</v>
      </c>
      <c r="BSK3711" s="334">
        <v>1000</v>
      </c>
      <c r="BSM3711" s="334">
        <v>900</v>
      </c>
    </row>
    <row r="3712" spans="2:355 1589:1929" ht="45" customHeight="1">
      <c r="B3712" s="802">
        <v>5714400139</v>
      </c>
      <c r="C3712" s="802" t="str">
        <f>VLOOKUP(B3712,'效期天數(2025.1126更新)'!B:C,2,FALSE)</f>
        <v>CL-D</v>
      </c>
      <c r="D3712" s="203">
        <f>VLOOKUP(B3712,'效期天數(2025.1126更新)'!B:E,4,0)</f>
        <v>90</v>
      </c>
      <c r="E3712" s="803" t="e">
        <f>VLOOKUP(F3712,'帳庫存(20260119  00點更新)'!C:I,7,0)</f>
        <v>#N/A</v>
      </c>
      <c r="F3712" s="804">
        <v>13926151</v>
      </c>
      <c r="G3712" s="747">
        <v>46121</v>
      </c>
      <c r="H3712" s="805" t="s">
        <v>8979</v>
      </c>
      <c r="I3712" s="806" t="s">
        <v>9027</v>
      </c>
      <c r="J3712" s="352">
        <f t="shared" si="419"/>
        <v>46211</v>
      </c>
      <c r="K3712" s="203" t="s">
        <v>8818</v>
      </c>
      <c r="L3712" s="204">
        <v>6000</v>
      </c>
      <c r="M3712" s="204">
        <v>6210</v>
      </c>
      <c r="N3712" s="204">
        <f t="shared" si="420"/>
        <v>6210</v>
      </c>
      <c r="O3712" s="354">
        <f t="shared" si="424"/>
        <v>0</v>
      </c>
      <c r="BOW3712" s="303">
        <v>1000</v>
      </c>
      <c r="BPI3712" s="303">
        <v>2000</v>
      </c>
      <c r="BQG3712" s="303">
        <v>2000</v>
      </c>
      <c r="BRW3712" s="334">
        <v>1210</v>
      </c>
    </row>
    <row r="3713" spans="1:935 1031:1907" ht="45" customHeight="1">
      <c r="B3713" s="802">
        <v>5714400140</v>
      </c>
      <c r="C3713" s="802" t="str">
        <f>VLOOKUP(B3713,'效期天數(2025.1126更新)'!B:C,2,FALSE)</f>
        <v>CL-U</v>
      </c>
      <c r="D3713" s="203">
        <f>VLOOKUP(B3713,'效期天數(2025.1126更新)'!B:E,4,0)</f>
        <v>90</v>
      </c>
      <c r="E3713" s="803" t="e">
        <f>VLOOKUP(F3713,'帳庫存(20260119  00點更新)'!C:I,7,0)</f>
        <v>#N/A</v>
      </c>
      <c r="F3713" s="804">
        <v>14026151</v>
      </c>
      <c r="G3713" s="747">
        <v>46121</v>
      </c>
      <c r="H3713" s="805" t="s">
        <v>8979</v>
      </c>
      <c r="I3713" s="806" t="s">
        <v>9027</v>
      </c>
      <c r="J3713" s="352">
        <f t="shared" si="419"/>
        <v>46211</v>
      </c>
      <c r="K3713" s="203" t="s">
        <v>8817</v>
      </c>
      <c r="L3713" s="204">
        <v>6000</v>
      </c>
      <c r="M3713" s="204">
        <v>6020</v>
      </c>
      <c r="N3713" s="204">
        <f t="shared" si="420"/>
        <v>6020</v>
      </c>
      <c r="O3713" s="354">
        <f t="shared" si="424"/>
        <v>0</v>
      </c>
      <c r="BOW3713" s="303">
        <v>1000</v>
      </c>
      <c r="BPI3713" s="303">
        <v>2000</v>
      </c>
      <c r="BQG3713" s="303">
        <v>2000</v>
      </c>
      <c r="BRW3713" s="334">
        <v>1020</v>
      </c>
    </row>
    <row r="3714" spans="1:935 1031:1907" ht="45" customHeight="1">
      <c r="B3714" s="802">
        <v>5714400192</v>
      </c>
      <c r="C3714" s="802" t="str">
        <f>VLOOKUP(B3714,'效期天數(2025.1126更新)'!B:C,2,FALSE)</f>
        <v>BCl-U</v>
      </c>
      <c r="D3714" s="203">
        <f>VLOOKUP(B3714,'效期天數(2025.1126更新)'!B:E,4,0)</f>
        <v>90</v>
      </c>
      <c r="E3714" s="803" t="e">
        <f>VLOOKUP(F3714,'帳庫存(20260119  00點更新)'!C:I,7,0)</f>
        <v>#N/A</v>
      </c>
      <c r="F3714" s="804">
        <v>19226151</v>
      </c>
      <c r="G3714" s="747">
        <v>46122</v>
      </c>
      <c r="H3714" s="805" t="s">
        <v>8979</v>
      </c>
      <c r="I3714" s="806" t="s">
        <v>9027</v>
      </c>
      <c r="J3714" s="352">
        <f t="shared" si="419"/>
        <v>46212</v>
      </c>
      <c r="K3714" s="203" t="s">
        <v>8861</v>
      </c>
      <c r="L3714" s="204">
        <v>6000</v>
      </c>
      <c r="M3714" s="204">
        <v>6220</v>
      </c>
      <c r="N3714" s="204">
        <f t="shared" si="420"/>
        <v>6220</v>
      </c>
      <c r="O3714" s="354">
        <f t="shared" si="424"/>
        <v>0</v>
      </c>
      <c r="BOW3714" s="303">
        <v>1000</v>
      </c>
      <c r="BPI3714" s="303">
        <v>2000</v>
      </c>
      <c r="BQG3714" s="303">
        <v>2000</v>
      </c>
      <c r="BRW3714" s="334">
        <v>1220</v>
      </c>
    </row>
    <row r="3715" spans="1:935 1031:1907" ht="45" customHeight="1">
      <c r="B3715" s="802">
        <v>5714400290</v>
      </c>
      <c r="C3715" s="802" t="str">
        <f>VLOOKUP(B3715,'效期天數(2025.1126更新)'!B:C,2,FALSE)</f>
        <v>BCl-D</v>
      </c>
      <c r="D3715" s="203">
        <f>VLOOKUP(B3715,'效期天數(2025.1126更新)'!B:E,4,0)</f>
        <v>90</v>
      </c>
      <c r="E3715" s="803" t="e">
        <f>VLOOKUP(F3715,'帳庫存(20260119  00點更新)'!C:I,7,0)</f>
        <v>#N/A</v>
      </c>
      <c r="F3715" s="804">
        <v>29026151</v>
      </c>
      <c r="G3715" s="747">
        <v>46122</v>
      </c>
      <c r="H3715" s="805" t="s">
        <v>8979</v>
      </c>
      <c r="I3715" s="806" t="s">
        <v>9027</v>
      </c>
      <c r="J3715" s="352">
        <f t="shared" si="419"/>
        <v>46212</v>
      </c>
      <c r="K3715" s="203" t="s">
        <v>8862</v>
      </c>
      <c r="L3715" s="204">
        <v>6000</v>
      </c>
      <c r="M3715" s="204">
        <v>6230</v>
      </c>
      <c r="N3715" s="204">
        <f t="shared" si="420"/>
        <v>6230</v>
      </c>
      <c r="O3715" s="354">
        <f t="shared" si="424"/>
        <v>0</v>
      </c>
      <c r="BOW3715" s="303">
        <v>1000</v>
      </c>
      <c r="BPI3715" s="303">
        <v>2000</v>
      </c>
      <c r="BQG3715" s="303">
        <v>2000</v>
      </c>
      <c r="BRW3715" s="334">
        <v>1230</v>
      </c>
    </row>
    <row r="3716" spans="1:935 1031:1907" ht="45" customHeight="1">
      <c r="A3716" s="714" t="s">
        <v>4910</v>
      </c>
      <c r="B3716" s="203">
        <v>5714400296</v>
      </c>
      <c r="C3716" s="203" t="str">
        <f>VLOOKUP(B3716,'效期天數(2025.1126更新)'!B:C,2,FALSE)</f>
        <v>CLH-D</v>
      </c>
      <c r="D3716" s="203">
        <f>VLOOKUP(B3716,'效期天數(2025.1126更新)'!B:E,4,0)</f>
        <v>90</v>
      </c>
      <c r="E3716" s="204" t="e">
        <f>VLOOKUP(F3716,'帳庫存(20260119  00點更新)'!C:I,7,0)</f>
        <v>#N/A</v>
      </c>
      <c r="F3716" s="296">
        <v>29626161</v>
      </c>
      <c r="G3716" s="295">
        <v>46125</v>
      </c>
      <c r="H3716" s="513" t="s">
        <v>8982</v>
      </c>
      <c r="I3716" s="347" t="s">
        <v>7540</v>
      </c>
      <c r="J3716" s="352">
        <f t="shared" si="419"/>
        <v>46215</v>
      </c>
      <c r="K3716" s="203" t="s">
        <v>8912</v>
      </c>
      <c r="L3716" s="204">
        <v>6000</v>
      </c>
      <c r="M3716" s="204">
        <v>6230</v>
      </c>
      <c r="N3716" s="204">
        <f t="shared" si="420"/>
        <v>6230</v>
      </c>
      <c r="O3716" s="354">
        <f t="shared" si="424"/>
        <v>0</v>
      </c>
      <c r="BPH3716" s="303">
        <v>5000</v>
      </c>
      <c r="BSV3716" s="303">
        <v>1230</v>
      </c>
    </row>
    <row r="3717" spans="1:935 1031:1907" ht="45" customHeight="1">
      <c r="A3717" s="714" t="s">
        <v>4910</v>
      </c>
      <c r="B3717" s="203">
        <v>5714400297</v>
      </c>
      <c r="C3717" s="203" t="str">
        <f>VLOOKUP(B3717,'效期天數(2025.1126更新)'!B:C,2,FALSE)</f>
        <v>CLH-U</v>
      </c>
      <c r="D3717" s="203">
        <f>VLOOKUP(B3717,'效期天數(2025.1126更新)'!B:E,4,0)</f>
        <v>90</v>
      </c>
      <c r="E3717" s="204" t="e">
        <f>VLOOKUP(F3717,'帳庫存(20260119  00點更新)'!C:I,7,0)</f>
        <v>#N/A</v>
      </c>
      <c r="F3717" s="296">
        <v>29726161</v>
      </c>
      <c r="G3717" s="295">
        <v>46125</v>
      </c>
      <c r="H3717" s="513" t="s">
        <v>8982</v>
      </c>
      <c r="I3717" s="347" t="s">
        <v>7540</v>
      </c>
      <c r="J3717" s="352">
        <f t="shared" si="419"/>
        <v>46215</v>
      </c>
      <c r="K3717" s="203" t="s">
        <v>8909</v>
      </c>
      <c r="L3717" s="204">
        <v>6000</v>
      </c>
      <c r="M3717" s="204">
        <v>6240</v>
      </c>
      <c r="N3717" s="204">
        <f t="shared" si="420"/>
        <v>6240</v>
      </c>
      <c r="O3717" s="354">
        <f t="shared" si="424"/>
        <v>0</v>
      </c>
      <c r="BPH3717" s="303">
        <v>5000</v>
      </c>
      <c r="BSV3717" s="303">
        <v>1240</v>
      </c>
    </row>
    <row r="3718" spans="1:935 1031:1907" ht="45" customHeight="1">
      <c r="A3718" s="714" t="s">
        <v>4910</v>
      </c>
      <c r="B3718" s="203">
        <v>5714400296</v>
      </c>
      <c r="C3718" s="203" t="str">
        <f>VLOOKUP(B3718,'效期天數(2025.1126更新)'!B:C,2,FALSE)</f>
        <v>CLH-D</v>
      </c>
      <c r="D3718" s="203">
        <f>VLOOKUP(B3718,'效期天數(2025.1126更新)'!B:E,4,0)</f>
        <v>90</v>
      </c>
      <c r="E3718" s="204" t="e">
        <f>VLOOKUP(F3718,'帳庫存(20260119  00點更新)'!C:I,7,0)</f>
        <v>#N/A</v>
      </c>
      <c r="F3718" s="296">
        <v>29626162</v>
      </c>
      <c r="G3718" s="295">
        <v>46128</v>
      </c>
      <c r="H3718" s="513" t="s">
        <v>9091</v>
      </c>
      <c r="I3718" s="347" t="s">
        <v>7540</v>
      </c>
      <c r="J3718" s="352">
        <f t="shared" si="419"/>
        <v>46218</v>
      </c>
      <c r="K3718" s="203" t="s">
        <v>9016</v>
      </c>
      <c r="L3718" s="204">
        <v>6000</v>
      </c>
      <c r="M3718" s="204">
        <v>6080</v>
      </c>
      <c r="N3718" s="204">
        <f t="shared" si="420"/>
        <v>6080</v>
      </c>
      <c r="O3718" s="354">
        <f>M3718-N3718+LX3718</f>
        <v>280</v>
      </c>
      <c r="LX3718" s="944">
        <v>280</v>
      </c>
      <c r="BQF3718" s="303">
        <v>6080</v>
      </c>
    </row>
    <row r="3719" spans="1:935 1031:1907" ht="45" customHeight="1">
      <c r="A3719" s="714" t="s">
        <v>4910</v>
      </c>
      <c r="B3719" s="203">
        <v>5714400297</v>
      </c>
      <c r="C3719" s="203" t="str">
        <f>VLOOKUP(B3719,'效期天數(2025.1126更新)'!B:C,2,FALSE)</f>
        <v>CLH-U</v>
      </c>
      <c r="D3719" s="203">
        <f>VLOOKUP(B3719,'效期天數(2025.1126更新)'!B:E,4,0)</f>
        <v>90</v>
      </c>
      <c r="E3719" s="204" t="e">
        <f>VLOOKUP(F3719,'帳庫存(20260119  00點更新)'!C:I,7,0)</f>
        <v>#N/A</v>
      </c>
      <c r="F3719" s="296">
        <v>29726162</v>
      </c>
      <c r="G3719" s="295">
        <v>46128</v>
      </c>
      <c r="H3719" s="513" t="s">
        <v>9091</v>
      </c>
      <c r="I3719" s="347" t="s">
        <v>7540</v>
      </c>
      <c r="J3719" s="352">
        <f t="shared" si="419"/>
        <v>46218</v>
      </c>
      <c r="K3719" s="203" t="s">
        <v>9015</v>
      </c>
      <c r="L3719" s="204">
        <v>6000</v>
      </c>
      <c r="M3719" s="204">
        <v>6070</v>
      </c>
      <c r="N3719" s="204">
        <f t="shared" si="420"/>
        <v>6070</v>
      </c>
      <c r="O3719" s="354">
        <f>M3719-N3719+LX3719</f>
        <v>280</v>
      </c>
      <c r="LX3719" s="944">
        <v>280</v>
      </c>
      <c r="BQF3719" s="303">
        <v>6070</v>
      </c>
    </row>
    <row r="3720" spans="1:935 1031:1907" ht="45" customHeight="1">
      <c r="A3720" s="714" t="s">
        <v>4950</v>
      </c>
      <c r="B3720" s="989">
        <v>5714400139</v>
      </c>
      <c r="C3720" s="989" t="str">
        <f>VLOOKUP(B3720,'效期天數(2025.1126更新)'!B:C,2,FALSE)</f>
        <v>CL-D</v>
      </c>
      <c r="D3720" s="203">
        <f>VLOOKUP(B3720,'效期天數(2025.1126更新)'!B:E,4,0)</f>
        <v>90</v>
      </c>
      <c r="E3720" s="990" t="e">
        <f>VLOOKUP(F3720,'帳庫存(20260119  00點更新)'!C:I,7,0)</f>
        <v>#N/A</v>
      </c>
      <c r="F3720" s="991">
        <v>13926161</v>
      </c>
      <c r="G3720" s="745">
        <v>46129</v>
      </c>
      <c r="H3720" s="757" t="s">
        <v>9186</v>
      </c>
      <c r="I3720" s="992" t="s">
        <v>9187</v>
      </c>
      <c r="J3720" s="352">
        <f t="shared" ref="J3720:J3783" si="425">G3720+D3720</f>
        <v>46219</v>
      </c>
      <c r="K3720" s="203" t="s">
        <v>9066</v>
      </c>
      <c r="L3720" s="204">
        <v>6000</v>
      </c>
      <c r="M3720" s="204">
        <v>6110</v>
      </c>
      <c r="N3720" s="204">
        <f t="shared" ref="N3720:N3783" si="426">SUM(NS3720:XFD3720)</f>
        <v>6110</v>
      </c>
      <c r="O3720" s="354">
        <f t="shared" ref="O3720:O3727" si="427">M3720-N3720</f>
        <v>0</v>
      </c>
      <c r="BQU3720" s="303">
        <v>2000</v>
      </c>
      <c r="BRE3720" s="303">
        <v>2000</v>
      </c>
      <c r="BSC3720" s="303">
        <v>2110</v>
      </c>
    </row>
    <row r="3721" spans="1:935 1031:1907" ht="45" customHeight="1">
      <c r="A3721" s="714" t="s">
        <v>4950</v>
      </c>
      <c r="B3721" s="989">
        <v>5714400140</v>
      </c>
      <c r="C3721" s="989" t="str">
        <f>VLOOKUP(B3721,'效期天數(2025.1126更新)'!B:C,2,FALSE)</f>
        <v>CL-U</v>
      </c>
      <c r="D3721" s="203">
        <f>VLOOKUP(B3721,'效期天數(2025.1126更新)'!B:E,4,0)</f>
        <v>90</v>
      </c>
      <c r="E3721" s="990" t="e">
        <f>VLOOKUP(F3721,'帳庫存(20260119  00點更新)'!C:I,7,0)</f>
        <v>#N/A</v>
      </c>
      <c r="F3721" s="991">
        <v>14026161</v>
      </c>
      <c r="G3721" s="745">
        <v>46129</v>
      </c>
      <c r="H3721" s="757" t="s">
        <v>9186</v>
      </c>
      <c r="I3721" s="992" t="s">
        <v>9187</v>
      </c>
      <c r="J3721" s="352">
        <f t="shared" si="425"/>
        <v>46219</v>
      </c>
      <c r="K3721" s="203" t="s">
        <v>9065</v>
      </c>
      <c r="L3721" s="204">
        <v>6000</v>
      </c>
      <c r="M3721" s="204">
        <v>6110</v>
      </c>
      <c r="N3721" s="204">
        <f t="shared" si="426"/>
        <v>6110</v>
      </c>
      <c r="O3721" s="354">
        <f t="shared" si="427"/>
        <v>0</v>
      </c>
      <c r="BQU3721" s="303">
        <v>2000</v>
      </c>
      <c r="BRE3721" s="303">
        <v>2000</v>
      </c>
      <c r="BSC3721" s="303">
        <v>2110</v>
      </c>
    </row>
    <row r="3722" spans="1:935 1031:1907" ht="45" customHeight="1">
      <c r="A3722" s="714" t="s">
        <v>4950</v>
      </c>
      <c r="B3722" s="989">
        <v>5714400192</v>
      </c>
      <c r="C3722" s="989" t="str">
        <f>VLOOKUP(B3722,'效期天數(2025.1126更新)'!B:C,2,FALSE)</f>
        <v>BCl-U</v>
      </c>
      <c r="D3722" s="203">
        <f>VLOOKUP(B3722,'效期天數(2025.1126更新)'!B:E,4,0)</f>
        <v>90</v>
      </c>
      <c r="E3722" s="990" t="e">
        <f>VLOOKUP(F3722,'帳庫存(20260119  00點更新)'!C:I,7,0)</f>
        <v>#N/A</v>
      </c>
      <c r="F3722" s="991">
        <v>19226161</v>
      </c>
      <c r="G3722" s="745">
        <v>46130</v>
      </c>
      <c r="H3722" s="757" t="s">
        <v>9186</v>
      </c>
      <c r="I3722" s="992" t="s">
        <v>9187</v>
      </c>
      <c r="J3722" s="352">
        <f t="shared" si="425"/>
        <v>46220</v>
      </c>
      <c r="K3722" s="203" t="s">
        <v>9077</v>
      </c>
      <c r="L3722" s="204">
        <v>6000</v>
      </c>
      <c r="M3722" s="204">
        <v>6200</v>
      </c>
      <c r="N3722" s="204">
        <f t="shared" si="426"/>
        <v>6200</v>
      </c>
      <c r="O3722" s="354">
        <f t="shared" si="427"/>
        <v>0</v>
      </c>
      <c r="BQU3722" s="303">
        <v>2000</v>
      </c>
      <c r="BRE3722" s="303">
        <v>2000</v>
      </c>
      <c r="BSC3722" s="303">
        <v>2200</v>
      </c>
    </row>
    <row r="3723" spans="1:935 1031:1907" ht="45" customHeight="1">
      <c r="A3723" s="714" t="s">
        <v>4950</v>
      </c>
      <c r="B3723" s="989">
        <v>5714400290</v>
      </c>
      <c r="C3723" s="989" t="str">
        <f>VLOOKUP(B3723,'效期天數(2025.1126更新)'!B:C,2,FALSE)</f>
        <v>BCl-D</v>
      </c>
      <c r="D3723" s="203">
        <f>VLOOKUP(B3723,'效期天數(2025.1126更新)'!B:E,4,0)</f>
        <v>90</v>
      </c>
      <c r="E3723" s="990" t="e">
        <f>VLOOKUP(F3723,'帳庫存(20260119  00點更新)'!C:I,7,0)</f>
        <v>#N/A</v>
      </c>
      <c r="F3723" s="991">
        <v>29026161</v>
      </c>
      <c r="G3723" s="745">
        <v>46130</v>
      </c>
      <c r="H3723" s="757" t="s">
        <v>9186</v>
      </c>
      <c r="I3723" s="992" t="s">
        <v>9187</v>
      </c>
      <c r="J3723" s="352">
        <f t="shared" si="425"/>
        <v>46220</v>
      </c>
      <c r="K3723" s="203" t="s">
        <v>9078</v>
      </c>
      <c r="L3723" s="204">
        <v>6000</v>
      </c>
      <c r="M3723" s="204">
        <v>6200</v>
      </c>
      <c r="N3723" s="204">
        <f t="shared" si="426"/>
        <v>6200</v>
      </c>
      <c r="O3723" s="354">
        <f t="shared" si="427"/>
        <v>0</v>
      </c>
      <c r="BQU3723" s="303">
        <v>2000</v>
      </c>
      <c r="BRE3723" s="303">
        <v>2000</v>
      </c>
      <c r="BSC3723" s="303">
        <v>2200</v>
      </c>
    </row>
    <row r="3724" spans="1:935 1031:1907" ht="45" customHeight="1">
      <c r="A3724" s="714" t="s">
        <v>4910</v>
      </c>
      <c r="B3724" s="203">
        <v>5714400296</v>
      </c>
      <c r="C3724" s="203" t="str">
        <f>VLOOKUP(B3724,'效期天數(2025.1126更新)'!B:C,2,FALSE)</f>
        <v>CLH-D</v>
      </c>
      <c r="D3724" s="203">
        <f>VLOOKUP(B3724,'效期天數(2025.1126更新)'!B:E,4,0)</f>
        <v>90</v>
      </c>
      <c r="E3724" s="204" t="e">
        <f>VLOOKUP(F3724,'帳庫存(20260119  00點更新)'!C:I,7,0)</f>
        <v>#N/A</v>
      </c>
      <c r="F3724" s="296">
        <v>29626171</v>
      </c>
      <c r="G3724" s="295">
        <v>46132</v>
      </c>
      <c r="H3724" s="513" t="s">
        <v>9304</v>
      </c>
      <c r="I3724" s="347" t="s">
        <v>7540</v>
      </c>
      <c r="J3724" s="352">
        <f t="shared" si="425"/>
        <v>46222</v>
      </c>
      <c r="K3724" s="203" t="s">
        <v>9130</v>
      </c>
      <c r="L3724" s="204">
        <v>6000</v>
      </c>
      <c r="M3724" s="204">
        <v>6130</v>
      </c>
      <c r="N3724" s="204">
        <f t="shared" si="426"/>
        <v>6130</v>
      </c>
      <c r="O3724" s="354">
        <f t="shared" si="427"/>
        <v>0</v>
      </c>
      <c r="BQW3724" s="303">
        <v>5000</v>
      </c>
      <c r="BUI3724" s="303">
        <v>1130</v>
      </c>
    </row>
    <row r="3725" spans="1:935 1031:1907" ht="45" customHeight="1">
      <c r="A3725" s="714" t="s">
        <v>4910</v>
      </c>
      <c r="B3725" s="203">
        <v>5714400297</v>
      </c>
      <c r="C3725" s="203" t="str">
        <f>VLOOKUP(B3725,'效期天數(2025.1126更新)'!B:C,2,FALSE)</f>
        <v>CLH-U</v>
      </c>
      <c r="D3725" s="203">
        <f>VLOOKUP(B3725,'效期天數(2025.1126更新)'!B:E,4,0)</f>
        <v>90</v>
      </c>
      <c r="E3725" s="204" t="e">
        <f>VLOOKUP(F3725,'帳庫存(20260119  00點更新)'!C:I,7,0)</f>
        <v>#N/A</v>
      </c>
      <c r="F3725" s="296">
        <v>29726171</v>
      </c>
      <c r="G3725" s="295">
        <v>46132</v>
      </c>
      <c r="H3725" s="513" t="s">
        <v>9304</v>
      </c>
      <c r="I3725" s="347" t="s">
        <v>7540</v>
      </c>
      <c r="J3725" s="352">
        <f t="shared" si="425"/>
        <v>46222</v>
      </c>
      <c r="K3725" s="203" t="s">
        <v>9129</v>
      </c>
      <c r="L3725" s="204">
        <v>6000</v>
      </c>
      <c r="M3725" s="204">
        <v>6130</v>
      </c>
      <c r="N3725" s="204">
        <f t="shared" si="426"/>
        <v>6130</v>
      </c>
      <c r="O3725" s="354">
        <f t="shared" si="427"/>
        <v>0</v>
      </c>
      <c r="BQW3725" s="303">
        <v>5000</v>
      </c>
      <c r="BUI3725" s="303">
        <v>1130</v>
      </c>
    </row>
    <row r="3726" spans="1:935 1031:1907" ht="45" customHeight="1">
      <c r="A3726" s="714" t="s">
        <v>4910</v>
      </c>
      <c r="B3726" s="203">
        <v>5714400296</v>
      </c>
      <c r="C3726" s="203" t="str">
        <f>VLOOKUP(B3726,'效期天數(2025.1126更新)'!B:C,2,FALSE)</f>
        <v>CLH-D</v>
      </c>
      <c r="D3726" s="203">
        <f>VLOOKUP(B3726,'效期天數(2025.1126更新)'!B:E,4,0)</f>
        <v>90</v>
      </c>
      <c r="E3726" s="204" t="e">
        <f>VLOOKUP(F3726,'帳庫存(20260119  00點更新)'!C:I,7,0)</f>
        <v>#N/A</v>
      </c>
      <c r="F3726" s="296">
        <v>29626172</v>
      </c>
      <c r="G3726" s="295">
        <v>46133</v>
      </c>
      <c r="H3726" s="513" t="s">
        <v>9306</v>
      </c>
      <c r="I3726" s="347" t="s">
        <v>7540</v>
      </c>
      <c r="J3726" s="352">
        <f t="shared" si="425"/>
        <v>46223</v>
      </c>
      <c r="K3726" s="203" t="s">
        <v>9142</v>
      </c>
      <c r="L3726" s="204">
        <v>6000</v>
      </c>
      <c r="M3726" s="204">
        <v>6020</v>
      </c>
      <c r="N3726" s="204">
        <f t="shared" si="426"/>
        <v>5000</v>
      </c>
      <c r="O3726" s="354">
        <f t="shared" si="427"/>
        <v>1020</v>
      </c>
      <c r="BQW3726" s="303">
        <v>5000</v>
      </c>
    </row>
    <row r="3727" spans="1:935 1031:1907" ht="45" customHeight="1">
      <c r="A3727" s="714" t="s">
        <v>4910</v>
      </c>
      <c r="B3727" s="203">
        <v>5714400297</v>
      </c>
      <c r="C3727" s="203" t="str">
        <f>VLOOKUP(B3727,'效期天數(2025.1126更新)'!B:C,2,FALSE)</f>
        <v>CLH-U</v>
      </c>
      <c r="D3727" s="203">
        <f>VLOOKUP(B3727,'效期天數(2025.1126更新)'!B:E,4,0)</f>
        <v>90</v>
      </c>
      <c r="E3727" s="204" t="e">
        <f>VLOOKUP(F3727,'帳庫存(20260119  00點更新)'!C:I,7,0)</f>
        <v>#N/A</v>
      </c>
      <c r="F3727" s="296">
        <v>29726172</v>
      </c>
      <c r="G3727" s="295">
        <v>46133</v>
      </c>
      <c r="H3727" s="513" t="s">
        <v>9306</v>
      </c>
      <c r="I3727" s="347" t="s">
        <v>7540</v>
      </c>
      <c r="J3727" s="352">
        <f t="shared" si="425"/>
        <v>46223</v>
      </c>
      <c r="K3727" s="203" t="s">
        <v>9141</v>
      </c>
      <c r="L3727" s="204">
        <v>6000</v>
      </c>
      <c r="M3727" s="204">
        <v>6130</v>
      </c>
      <c r="N3727" s="204">
        <f t="shared" si="426"/>
        <v>5000</v>
      </c>
      <c r="O3727" s="354">
        <f t="shared" si="427"/>
        <v>1130</v>
      </c>
      <c r="BQW3727" s="303">
        <v>5000</v>
      </c>
    </row>
    <row r="3728" spans="1:935 1031:1907" ht="45" customHeight="1">
      <c r="A3728" s="714" t="s">
        <v>4910</v>
      </c>
      <c r="B3728" s="203">
        <v>5714400291</v>
      </c>
      <c r="C3728" s="203" t="str">
        <f>VLOOKUP(B3728,'效期天數(2025.1126更新)'!B:C,2,FALSE)</f>
        <v>DBIL-D</v>
      </c>
      <c r="D3728" s="203">
        <f>VLOOKUP(B3728,'效期天數(2025.1126更新)'!B:E,4,0)</f>
        <v>360</v>
      </c>
      <c r="E3728" s="204" t="e">
        <f>VLOOKUP(F3728,'帳庫存(20260119  00點更新)'!C:I,7,0)</f>
        <v>#N/A</v>
      </c>
      <c r="F3728" s="296">
        <v>29125211</v>
      </c>
      <c r="G3728" s="295">
        <v>45796</v>
      </c>
      <c r="H3728" s="513" t="s">
        <v>5252</v>
      </c>
      <c r="I3728" s="286" t="s">
        <v>5917</v>
      </c>
      <c r="J3728" s="352">
        <f t="shared" si="425"/>
        <v>46156</v>
      </c>
      <c r="K3728" s="203" t="s">
        <v>5237</v>
      </c>
      <c r="L3728" s="204">
        <v>8000</v>
      </c>
      <c r="M3728" s="204">
        <v>8570</v>
      </c>
      <c r="N3728" s="204">
        <f t="shared" si="426"/>
        <v>10110</v>
      </c>
      <c r="O3728" s="354">
        <f>M3728-N3728+CA3728+CO3728+EJ3728</f>
        <v>0</v>
      </c>
      <c r="P3728" s="204" t="e">
        <f t="shared" ref="P3728:P3764" si="428">IF(O3728=E3728,TRUE,FALSE)</f>
        <v>#N/A</v>
      </c>
      <c r="Q3728" s="586" t="e">
        <f t="shared" ref="Q3728:Q3764" si="429">O3728-E3728</f>
        <v>#N/A</v>
      </c>
      <c r="CA3728" s="360">
        <v>660</v>
      </c>
      <c r="CO3728" s="360">
        <v>180</v>
      </c>
      <c r="EJ3728" s="360">
        <v>700</v>
      </c>
      <c r="KL3728" s="961"/>
      <c r="AIY3728" s="303">
        <v>500</v>
      </c>
      <c r="AMQ3728" s="303">
        <v>1000</v>
      </c>
      <c r="AOH3728" s="303">
        <v>660</v>
      </c>
      <c r="AUE3728" s="303">
        <v>7250</v>
      </c>
      <c r="AXA3728" s="303">
        <v>700</v>
      </c>
    </row>
    <row r="3729" spans="1:368 1494:1914" ht="45" customHeight="1">
      <c r="A3729" s="714" t="s">
        <v>4910</v>
      </c>
      <c r="B3729" s="203">
        <v>5714400291</v>
      </c>
      <c r="C3729" s="203" t="str">
        <f>VLOOKUP(B3729,'效期天數(2025.1126更新)'!B:C,2,FALSE)</f>
        <v>DBIL-D</v>
      </c>
      <c r="D3729" s="203">
        <f>VLOOKUP(B3729,'效期天數(2025.1126更新)'!B:E,4,0)</f>
        <v>360</v>
      </c>
      <c r="E3729" s="204">
        <f>VLOOKUP(F3729,'帳庫存(20260119  00點更新)'!C:I,7,0)</f>
        <v>7420</v>
      </c>
      <c r="F3729" s="296">
        <v>29125531</v>
      </c>
      <c r="G3729" s="295">
        <v>46021</v>
      </c>
      <c r="H3729" s="513" t="s">
        <v>7081</v>
      </c>
      <c r="I3729" s="341" t="s">
        <v>2579</v>
      </c>
      <c r="J3729" s="352">
        <f t="shared" si="425"/>
        <v>46381</v>
      </c>
      <c r="K3729" s="203" t="s">
        <v>7024</v>
      </c>
      <c r="L3729" s="204">
        <v>8000</v>
      </c>
      <c r="M3729" s="204">
        <v>8420</v>
      </c>
      <c r="N3729" s="204">
        <f t="shared" si="426"/>
        <v>7840</v>
      </c>
      <c r="O3729" s="354">
        <f>M3729-N3729+JL3729+ND3729</f>
        <v>1330</v>
      </c>
      <c r="P3729" s="204" t="b">
        <f t="shared" si="428"/>
        <v>0</v>
      </c>
      <c r="Q3729" s="586">
        <f t="shared" si="429"/>
        <v>-6090</v>
      </c>
      <c r="JL3729" s="19">
        <v>420</v>
      </c>
      <c r="KL3729" s="961"/>
      <c r="ND3729" s="651">
        <v>330</v>
      </c>
      <c r="BEL3729" s="303">
        <v>1000</v>
      </c>
      <c r="BKE3729" s="303">
        <v>1000</v>
      </c>
      <c r="BQB3729" s="303">
        <v>4840</v>
      </c>
      <c r="BTV3729" s="303">
        <v>1000</v>
      </c>
    </row>
    <row r="3730" spans="1:368 1494:1914" ht="45" customHeight="1">
      <c r="B3730" s="203">
        <v>5714400102</v>
      </c>
      <c r="C3730" s="203" t="str">
        <f>VLOOKUP(B3730,'效期天數(2025.1126更新)'!B:C,2,FALSE)</f>
        <v>TBIL-U</v>
      </c>
      <c r="D3730" s="203">
        <f>VLOOKUP(B3730,'效期天數(2025.1126更新)'!B:E,4,0)</f>
        <v>360</v>
      </c>
      <c r="E3730" s="204">
        <f>VLOOKUP(F3730,'帳庫存(20260119  00點更新)'!C:I,7,0)</f>
        <v>11910</v>
      </c>
      <c r="F3730" s="296">
        <v>10225514</v>
      </c>
      <c r="G3730" s="295">
        <v>46009</v>
      </c>
      <c r="H3730" s="580" t="s">
        <v>7058</v>
      </c>
      <c r="J3730" s="352">
        <f t="shared" si="425"/>
        <v>46369</v>
      </c>
      <c r="K3730" s="203" t="s">
        <v>6949</v>
      </c>
      <c r="L3730" s="204">
        <v>12000</v>
      </c>
      <c r="M3730" s="204">
        <v>11910</v>
      </c>
      <c r="N3730" s="204">
        <f t="shared" si="426"/>
        <v>12500</v>
      </c>
      <c r="O3730" s="354">
        <f>M3730-N3730+LI3730</f>
        <v>0</v>
      </c>
      <c r="P3730" s="204" t="b">
        <f t="shared" si="428"/>
        <v>0</v>
      </c>
      <c r="Q3730" s="586">
        <f t="shared" si="429"/>
        <v>-11910</v>
      </c>
      <c r="KL3730" s="961"/>
      <c r="LI3730" s="944">
        <v>590</v>
      </c>
      <c r="BGR3730" s="303">
        <v>5000</v>
      </c>
      <c r="BGU3730" s="303">
        <v>6000</v>
      </c>
      <c r="BQA3730" s="303">
        <v>910</v>
      </c>
      <c r="BRI3730" s="303">
        <v>590</v>
      </c>
    </row>
    <row r="3731" spans="1:368 1494:1914" ht="45" customHeight="1">
      <c r="B3731" s="203">
        <v>5714400292</v>
      </c>
      <c r="C3731" s="203" t="str">
        <f>VLOOKUP(B3731,'效期天數(2025.1126更新)'!B:C,2,FALSE)</f>
        <v>TBIL-D</v>
      </c>
      <c r="D3731" s="203">
        <f>VLOOKUP(B3731,'效期天數(2025.1126更新)'!B:E,4,0)</f>
        <v>360</v>
      </c>
      <c r="E3731" s="204">
        <f>VLOOKUP(F3731,'帳庫存(20260119  00點更新)'!C:I,7,0)</f>
        <v>4880</v>
      </c>
      <c r="F3731" s="296">
        <v>29225513</v>
      </c>
      <c r="G3731" s="295">
        <v>46009</v>
      </c>
      <c r="H3731" s="580" t="s">
        <v>7058</v>
      </c>
      <c r="J3731" s="352">
        <f t="shared" si="425"/>
        <v>46369</v>
      </c>
      <c r="K3731" s="203" t="s">
        <v>6950</v>
      </c>
      <c r="L3731" s="204">
        <v>12000</v>
      </c>
      <c r="M3731" s="204">
        <v>11880</v>
      </c>
      <c r="N3731" s="204">
        <f t="shared" si="426"/>
        <v>11880</v>
      </c>
      <c r="O3731" s="354">
        <f>M3731-N3731</f>
        <v>0</v>
      </c>
      <c r="P3731" s="204" t="b">
        <f t="shared" si="428"/>
        <v>0</v>
      </c>
      <c r="Q3731" s="586">
        <f t="shared" si="429"/>
        <v>-4880</v>
      </c>
      <c r="KL3731" s="961"/>
      <c r="BGD3731" s="303">
        <v>7000</v>
      </c>
      <c r="BGU3731" s="303">
        <v>4000</v>
      </c>
      <c r="BQA3731" s="303">
        <v>880</v>
      </c>
    </row>
    <row r="3732" spans="1:368 1494:1914" ht="45" customHeight="1">
      <c r="B3732" s="203">
        <v>5714400292</v>
      </c>
      <c r="C3732" s="203" t="str">
        <f>VLOOKUP(B3732,'效期天數(2025.1126更新)'!B:C,2,FALSE)</f>
        <v>TBIL-D</v>
      </c>
      <c r="D3732" s="203">
        <f>VLOOKUP(B3732,'效期天數(2025.1126更新)'!B:E,4,0)</f>
        <v>360</v>
      </c>
      <c r="E3732" s="204">
        <f>VLOOKUP(F3732,'帳庫存(20260119  00點更新)'!C:I,7,0)</f>
        <v>11880</v>
      </c>
      <c r="F3732" s="296">
        <v>29225514</v>
      </c>
      <c r="G3732" s="295">
        <v>46009</v>
      </c>
      <c r="H3732" s="580" t="s">
        <v>7058</v>
      </c>
      <c r="J3732" s="352">
        <f t="shared" si="425"/>
        <v>46369</v>
      </c>
      <c r="K3732" s="203" t="s">
        <v>6950</v>
      </c>
      <c r="L3732" s="204">
        <v>12000</v>
      </c>
      <c r="M3732" s="204">
        <v>11880</v>
      </c>
      <c r="N3732" s="204">
        <f t="shared" si="426"/>
        <v>12470</v>
      </c>
      <c r="O3732" s="354">
        <f>M3732-N3732+LI3732</f>
        <v>0</v>
      </c>
      <c r="P3732" s="204" t="b">
        <f t="shared" si="428"/>
        <v>0</v>
      </c>
      <c r="Q3732" s="586">
        <f t="shared" si="429"/>
        <v>-11880</v>
      </c>
      <c r="KL3732" s="961"/>
      <c r="LI3732" s="944">
        <v>590</v>
      </c>
      <c r="BGR3732" s="303">
        <v>5000</v>
      </c>
      <c r="BGU3732" s="303">
        <v>6000</v>
      </c>
      <c r="BQA3732" s="303">
        <v>880</v>
      </c>
      <c r="BRI3732" s="303">
        <v>590</v>
      </c>
    </row>
    <row r="3733" spans="1:368 1494:1914" ht="45" customHeight="1">
      <c r="B3733" s="203">
        <v>5714400102</v>
      </c>
      <c r="C3733" s="203" t="str">
        <f>VLOOKUP(B3733,'效期天數(2025.1126更新)'!B:C,2,FALSE)</f>
        <v>TBIL-U</v>
      </c>
      <c r="D3733" s="203">
        <f>VLOOKUP(B3733,'效期天數(2025.1126更新)'!B:E,4,0)</f>
        <v>360</v>
      </c>
      <c r="E3733" s="204">
        <f>VLOOKUP(F3733,'帳庫存(20260119  00點更新)'!C:I,7,0)</f>
        <v>11890</v>
      </c>
      <c r="F3733" s="296">
        <v>10225521</v>
      </c>
      <c r="G3733" s="295">
        <v>46014</v>
      </c>
      <c r="H3733" s="754" t="s">
        <v>7042</v>
      </c>
      <c r="J3733" s="352">
        <f t="shared" si="425"/>
        <v>46374</v>
      </c>
      <c r="K3733" s="203" t="s">
        <v>6967</v>
      </c>
      <c r="L3733" s="204">
        <v>12000</v>
      </c>
      <c r="M3733" s="204">
        <v>11890</v>
      </c>
      <c r="N3733" s="204">
        <f t="shared" si="426"/>
        <v>11890</v>
      </c>
      <c r="O3733" s="354">
        <f>M3733-N3733</f>
        <v>0</v>
      </c>
      <c r="P3733" s="204" t="b">
        <f t="shared" si="428"/>
        <v>0</v>
      </c>
      <c r="Q3733" s="586">
        <f t="shared" si="429"/>
        <v>-11890</v>
      </c>
      <c r="KL3733" s="961"/>
      <c r="BHA3733" s="303">
        <v>5000</v>
      </c>
      <c r="BHO3733" s="303">
        <v>5000</v>
      </c>
      <c r="BIZ3733" s="303">
        <v>1000</v>
      </c>
      <c r="BUP3733" s="303">
        <v>890</v>
      </c>
    </row>
    <row r="3734" spans="1:368 1494:1914" ht="45" customHeight="1">
      <c r="B3734" s="203">
        <v>5714400102</v>
      </c>
      <c r="C3734" s="203" t="str">
        <f>VLOOKUP(B3734,'效期天數(2025.1126更新)'!B:C,2,FALSE)</f>
        <v>TBIL-U</v>
      </c>
      <c r="D3734" s="203">
        <f>VLOOKUP(B3734,'效期天數(2025.1126更新)'!B:E,4,0)</f>
        <v>360</v>
      </c>
      <c r="E3734" s="204">
        <f>VLOOKUP(F3734,'帳庫存(20260119  00點更新)'!C:I,7,0)</f>
        <v>11950</v>
      </c>
      <c r="F3734" s="296">
        <v>10225522</v>
      </c>
      <c r="G3734" s="295">
        <v>46014</v>
      </c>
      <c r="H3734" s="754" t="s">
        <v>7042</v>
      </c>
      <c r="J3734" s="352">
        <f t="shared" si="425"/>
        <v>46374</v>
      </c>
      <c r="K3734" s="203" t="s">
        <v>6967</v>
      </c>
      <c r="L3734" s="204">
        <v>12000</v>
      </c>
      <c r="M3734" s="204">
        <v>11950</v>
      </c>
      <c r="N3734" s="204">
        <f t="shared" si="426"/>
        <v>11950</v>
      </c>
      <c r="O3734" s="354">
        <f>M3734-N3734</f>
        <v>0</v>
      </c>
      <c r="P3734" s="204" t="b">
        <f t="shared" si="428"/>
        <v>0</v>
      </c>
      <c r="Q3734" s="586">
        <f t="shared" si="429"/>
        <v>-11950</v>
      </c>
      <c r="KL3734" s="961"/>
      <c r="BHN3734" s="303">
        <v>10000</v>
      </c>
      <c r="BIZ3734" s="303">
        <v>1000</v>
      </c>
      <c r="BUP3734" s="303">
        <v>950</v>
      </c>
    </row>
    <row r="3735" spans="1:368 1494:1914" ht="45" customHeight="1">
      <c r="B3735" s="203">
        <v>5714400292</v>
      </c>
      <c r="C3735" s="203" t="str">
        <f>VLOOKUP(B3735,'效期天數(2025.1126更新)'!B:C,2,FALSE)</f>
        <v>TBIL-D</v>
      </c>
      <c r="D3735" s="203">
        <f>VLOOKUP(B3735,'效期天數(2025.1126更新)'!B:E,4,0)</f>
        <v>360</v>
      </c>
      <c r="E3735" s="204">
        <f>VLOOKUP(F3735,'帳庫存(20260119  00點更新)'!C:I,7,0)</f>
        <v>11960</v>
      </c>
      <c r="F3735" s="296">
        <v>29225521</v>
      </c>
      <c r="G3735" s="295">
        <v>46014</v>
      </c>
      <c r="H3735" s="754" t="s">
        <v>7042</v>
      </c>
      <c r="J3735" s="352">
        <f t="shared" si="425"/>
        <v>46374</v>
      </c>
      <c r="K3735" s="203" t="s">
        <v>6968</v>
      </c>
      <c r="L3735" s="204">
        <v>12000</v>
      </c>
      <c r="M3735" s="204">
        <v>11960</v>
      </c>
      <c r="N3735" s="204">
        <f t="shared" si="426"/>
        <v>11960</v>
      </c>
      <c r="O3735" s="354">
        <f>M3735-N3735</f>
        <v>0</v>
      </c>
      <c r="P3735" s="204" t="b">
        <f t="shared" si="428"/>
        <v>0</v>
      </c>
      <c r="Q3735" s="586">
        <f t="shared" si="429"/>
        <v>-11960</v>
      </c>
      <c r="KL3735" s="961"/>
      <c r="BHA3735" s="303">
        <v>5000</v>
      </c>
      <c r="BHO3735" s="303">
        <v>5000</v>
      </c>
      <c r="BIZ3735" s="303">
        <v>1000</v>
      </c>
      <c r="BUP3735" s="303">
        <v>960</v>
      </c>
    </row>
    <row r="3736" spans="1:368 1494:1914" ht="45" customHeight="1">
      <c r="B3736" s="203">
        <v>5714400292</v>
      </c>
      <c r="C3736" s="203" t="str">
        <f>VLOOKUP(B3736,'效期天數(2025.1126更新)'!B:C,2,FALSE)</f>
        <v>TBIL-D</v>
      </c>
      <c r="D3736" s="203">
        <f>VLOOKUP(B3736,'效期天數(2025.1126更新)'!B:E,4,0)</f>
        <v>360</v>
      </c>
      <c r="E3736" s="204">
        <f>VLOOKUP(F3736,'帳庫存(20260119  00點更新)'!C:I,7,0)</f>
        <v>11850</v>
      </c>
      <c r="F3736" s="296">
        <v>29225522</v>
      </c>
      <c r="G3736" s="295">
        <v>46014</v>
      </c>
      <c r="H3736" s="754" t="s">
        <v>7042</v>
      </c>
      <c r="J3736" s="352">
        <f t="shared" si="425"/>
        <v>46374</v>
      </c>
      <c r="K3736" s="203" t="s">
        <v>6968</v>
      </c>
      <c r="L3736" s="204">
        <v>12000</v>
      </c>
      <c r="M3736" s="204">
        <v>11850</v>
      </c>
      <c r="N3736" s="204">
        <f t="shared" si="426"/>
        <v>11850</v>
      </c>
      <c r="O3736" s="354">
        <f>M3736-N3736</f>
        <v>0</v>
      </c>
      <c r="P3736" s="204" t="b">
        <f t="shared" si="428"/>
        <v>0</v>
      </c>
      <c r="Q3736" s="586">
        <f t="shared" si="429"/>
        <v>-11850</v>
      </c>
      <c r="KL3736" s="961"/>
      <c r="BHN3736" s="303">
        <v>10000</v>
      </c>
      <c r="BIZ3736" s="303">
        <v>1000</v>
      </c>
      <c r="BUP3736" s="303">
        <v>850</v>
      </c>
    </row>
    <row r="3737" spans="1:368 1494:1914" ht="45" customHeight="1">
      <c r="B3737" s="203">
        <v>5714400102</v>
      </c>
      <c r="C3737" s="203" t="str">
        <f>VLOOKUP(B3737,'效期天數(2025.1126更新)'!B:C,2,FALSE)</f>
        <v>TBIL-U</v>
      </c>
      <c r="D3737" s="203">
        <f>VLOOKUP(B3737,'效期天數(2025.1126更新)'!B:E,4,0)</f>
        <v>360</v>
      </c>
      <c r="E3737" s="204">
        <f>VLOOKUP(F3737,'帳庫存(20260119  00點更新)'!C:I,7,0)</f>
        <v>11750</v>
      </c>
      <c r="F3737" s="296">
        <v>10226021</v>
      </c>
      <c r="G3737" s="295">
        <v>46030</v>
      </c>
      <c r="H3737" s="580" t="s">
        <v>7254</v>
      </c>
      <c r="J3737" s="352">
        <f t="shared" si="425"/>
        <v>46390</v>
      </c>
      <c r="K3737" s="203" t="s">
        <v>7172</v>
      </c>
      <c r="L3737" s="204">
        <v>12000</v>
      </c>
      <c r="M3737" s="204">
        <v>11750</v>
      </c>
      <c r="N3737" s="204">
        <f t="shared" si="426"/>
        <v>11750</v>
      </c>
      <c r="O3737" s="354">
        <f>M3737-N3737+IZ3737</f>
        <v>440</v>
      </c>
      <c r="P3737" s="204" t="b">
        <f t="shared" si="428"/>
        <v>0</v>
      </c>
      <c r="Q3737" s="586">
        <f t="shared" si="429"/>
        <v>-11310</v>
      </c>
      <c r="IZ3737" s="360">
        <v>440</v>
      </c>
      <c r="KL3737" s="961"/>
      <c r="BHO3737" s="303">
        <v>5000</v>
      </c>
      <c r="BHQ3737" s="303">
        <v>3000</v>
      </c>
      <c r="BIE3737" s="303">
        <v>3750</v>
      </c>
    </row>
    <row r="3738" spans="1:368 1494:1914" ht="45" customHeight="1">
      <c r="B3738" s="203">
        <v>5714400102</v>
      </c>
      <c r="C3738" s="203" t="str">
        <f>VLOOKUP(B3738,'效期天數(2025.1126更新)'!B:C,2,FALSE)</f>
        <v>TBIL-U</v>
      </c>
      <c r="D3738" s="203">
        <f>VLOOKUP(B3738,'效期天數(2025.1126更新)'!B:E,4,0)</f>
        <v>360</v>
      </c>
      <c r="E3738" s="204">
        <f>VLOOKUP(F3738,'帳庫存(20260119  00點更新)'!C:I,7,0)</f>
        <v>11830</v>
      </c>
      <c r="F3738" s="296">
        <v>10226022</v>
      </c>
      <c r="G3738" s="295">
        <v>46030</v>
      </c>
      <c r="H3738" s="580" t="s">
        <v>7254</v>
      </c>
      <c r="J3738" s="352">
        <f t="shared" si="425"/>
        <v>46390</v>
      </c>
      <c r="K3738" s="203" t="s">
        <v>7172</v>
      </c>
      <c r="L3738" s="204">
        <v>12000</v>
      </c>
      <c r="M3738" s="204">
        <v>11830</v>
      </c>
      <c r="N3738" s="204">
        <f t="shared" si="426"/>
        <v>11830</v>
      </c>
      <c r="O3738" s="354">
        <f>M3738-N3738</f>
        <v>0</v>
      </c>
      <c r="P3738" s="204" t="b">
        <f t="shared" si="428"/>
        <v>0</v>
      </c>
      <c r="Q3738" s="586">
        <f t="shared" si="429"/>
        <v>-11830</v>
      </c>
      <c r="KL3738" s="961"/>
      <c r="BHY3738" s="303">
        <v>7000</v>
      </c>
      <c r="BIE3738" s="303">
        <v>2830</v>
      </c>
      <c r="BMK3738" s="303">
        <v>2000</v>
      </c>
    </row>
    <row r="3739" spans="1:368 1494:1914" ht="45" customHeight="1">
      <c r="B3739" s="203">
        <v>5714400292</v>
      </c>
      <c r="C3739" s="203" t="str">
        <f>VLOOKUP(B3739,'效期天數(2025.1126更新)'!B:C,2,FALSE)</f>
        <v>TBIL-D</v>
      </c>
      <c r="D3739" s="203">
        <f>VLOOKUP(B3739,'效期天數(2025.1126更新)'!B:E,4,0)</f>
        <v>360</v>
      </c>
      <c r="E3739" s="204">
        <f>VLOOKUP(F3739,'帳庫存(20260119  00點更新)'!C:I,7,0)</f>
        <v>11810</v>
      </c>
      <c r="F3739" s="296">
        <v>29226021</v>
      </c>
      <c r="G3739" s="295">
        <v>46030</v>
      </c>
      <c r="H3739" s="580" t="s">
        <v>7254</v>
      </c>
      <c r="J3739" s="352">
        <f t="shared" si="425"/>
        <v>46390</v>
      </c>
      <c r="K3739" s="203" t="s">
        <v>7173</v>
      </c>
      <c r="L3739" s="204">
        <v>12000</v>
      </c>
      <c r="M3739" s="204">
        <v>11810</v>
      </c>
      <c r="N3739" s="204">
        <f t="shared" si="426"/>
        <v>11810</v>
      </c>
      <c r="O3739" s="354">
        <f>M3739-N3739+IZ3739</f>
        <v>450</v>
      </c>
      <c r="P3739" s="204" t="b">
        <f t="shared" si="428"/>
        <v>0</v>
      </c>
      <c r="Q3739" s="586">
        <f t="shared" si="429"/>
        <v>-11360</v>
      </c>
      <c r="IZ3739" s="360">
        <v>450</v>
      </c>
      <c r="KL3739" s="961"/>
      <c r="BHO3739" s="303">
        <v>5000</v>
      </c>
      <c r="BHQ3739" s="303">
        <v>3000</v>
      </c>
      <c r="BIE3739" s="303">
        <v>3810</v>
      </c>
    </row>
    <row r="3740" spans="1:368 1494:1914" ht="45" customHeight="1">
      <c r="B3740" s="203">
        <v>5714400292</v>
      </c>
      <c r="C3740" s="203" t="str">
        <f>VLOOKUP(B3740,'效期天數(2025.1126更新)'!B:C,2,FALSE)</f>
        <v>TBIL-D</v>
      </c>
      <c r="D3740" s="203">
        <f>VLOOKUP(B3740,'效期天數(2025.1126更新)'!B:E,4,0)</f>
        <v>360</v>
      </c>
      <c r="E3740" s="204">
        <f>VLOOKUP(F3740,'帳庫存(20260119  00點更新)'!C:I,7,0)</f>
        <v>11810</v>
      </c>
      <c r="F3740" s="296">
        <v>29226022</v>
      </c>
      <c r="G3740" s="295">
        <v>46030</v>
      </c>
      <c r="H3740" s="580" t="s">
        <v>7254</v>
      </c>
      <c r="J3740" s="352">
        <f t="shared" si="425"/>
        <v>46390</v>
      </c>
      <c r="K3740" s="203" t="s">
        <v>7173</v>
      </c>
      <c r="L3740" s="204">
        <v>12000</v>
      </c>
      <c r="M3740" s="204">
        <v>11810</v>
      </c>
      <c r="N3740" s="204">
        <f t="shared" si="426"/>
        <v>11810</v>
      </c>
      <c r="O3740" s="354">
        <f t="shared" ref="O3740:O3745" si="430">M3740-N3740</f>
        <v>0</v>
      </c>
      <c r="P3740" s="204" t="b">
        <f t="shared" si="428"/>
        <v>0</v>
      </c>
      <c r="Q3740" s="586">
        <f t="shared" si="429"/>
        <v>-11810</v>
      </c>
      <c r="KL3740" s="961"/>
      <c r="BHY3740" s="303">
        <v>7000</v>
      </c>
      <c r="BIE3740" s="303">
        <v>2810</v>
      </c>
      <c r="BMK3740" s="303">
        <v>2000</v>
      </c>
    </row>
    <row r="3741" spans="1:368 1494:1914" ht="45" customHeight="1">
      <c r="B3741" s="203">
        <v>5714400102</v>
      </c>
      <c r="C3741" s="203" t="str">
        <f>VLOOKUP(B3741,'效期天數(2025.1126更新)'!B:C,2,FALSE)</f>
        <v>TBIL-U</v>
      </c>
      <c r="D3741" s="203">
        <f>VLOOKUP(B3741,'效期天數(2025.1126更新)'!B:E,4,0)</f>
        <v>360</v>
      </c>
      <c r="E3741" s="204" t="e">
        <f>VLOOKUP(F3741,'帳庫存(20260119  00點更新)'!C:I,7,0)</f>
        <v>#N/A</v>
      </c>
      <c r="F3741" s="296">
        <v>10226031</v>
      </c>
      <c r="G3741" s="295">
        <v>46036</v>
      </c>
      <c r="H3741" s="753" t="s">
        <v>7480</v>
      </c>
      <c r="J3741" s="352">
        <f t="shared" si="425"/>
        <v>46396</v>
      </c>
      <c r="K3741" s="203" t="s">
        <v>7219</v>
      </c>
      <c r="L3741" s="204">
        <v>12000</v>
      </c>
      <c r="M3741" s="204">
        <v>11500</v>
      </c>
      <c r="N3741" s="204">
        <f t="shared" si="426"/>
        <v>11500</v>
      </c>
      <c r="O3741" s="354">
        <f t="shared" si="430"/>
        <v>0</v>
      </c>
      <c r="P3741" s="204" t="e">
        <f t="shared" si="428"/>
        <v>#N/A</v>
      </c>
      <c r="Q3741" s="586" t="e">
        <f t="shared" si="429"/>
        <v>#N/A</v>
      </c>
      <c r="KL3741" s="961"/>
      <c r="BHL3741" s="334">
        <v>200</v>
      </c>
      <c r="BIN3741" s="303">
        <v>10000</v>
      </c>
      <c r="BJP3741" s="303">
        <v>1300</v>
      </c>
    </row>
    <row r="3742" spans="1:368 1494:1914" ht="45" customHeight="1">
      <c r="B3742" s="203">
        <v>5714400102</v>
      </c>
      <c r="C3742" s="203" t="str">
        <f>VLOOKUP(B3742,'效期天數(2025.1126更新)'!B:C,2,FALSE)</f>
        <v>TBIL-U</v>
      </c>
      <c r="D3742" s="203">
        <f>VLOOKUP(B3742,'效期天數(2025.1126更新)'!B:E,4,0)</f>
        <v>360</v>
      </c>
      <c r="E3742" s="204" t="e">
        <f>VLOOKUP(F3742,'帳庫存(20260119  00點更新)'!C:I,7,0)</f>
        <v>#N/A</v>
      </c>
      <c r="F3742" s="296">
        <v>10226032</v>
      </c>
      <c r="G3742" s="295">
        <v>46036</v>
      </c>
      <c r="H3742" s="753" t="s">
        <v>7480</v>
      </c>
      <c r="J3742" s="352">
        <f t="shared" si="425"/>
        <v>46396</v>
      </c>
      <c r="K3742" s="203" t="s">
        <v>7219</v>
      </c>
      <c r="L3742" s="204">
        <v>11500</v>
      </c>
      <c r="M3742" s="204">
        <v>11660</v>
      </c>
      <c r="N3742" s="204">
        <f t="shared" si="426"/>
        <v>11000</v>
      </c>
      <c r="O3742" s="354">
        <f t="shared" si="430"/>
        <v>660</v>
      </c>
      <c r="P3742" s="204" t="e">
        <f t="shared" si="428"/>
        <v>#N/A</v>
      </c>
      <c r="Q3742" s="586" t="e">
        <f t="shared" si="429"/>
        <v>#N/A</v>
      </c>
      <c r="KL3742" s="961"/>
      <c r="BIY3742" s="303">
        <v>5000</v>
      </c>
      <c r="BJP3742" s="303">
        <v>6000</v>
      </c>
    </row>
    <row r="3743" spans="1:368 1494:1914" ht="45" customHeight="1">
      <c r="B3743" s="203">
        <v>5714400292</v>
      </c>
      <c r="C3743" s="203" t="str">
        <f>VLOOKUP(B3743,'效期天數(2025.1126更新)'!B:C,2,FALSE)</f>
        <v>TBIL-D</v>
      </c>
      <c r="D3743" s="203">
        <f>VLOOKUP(B3743,'效期天數(2025.1126更新)'!B:E,4,0)</f>
        <v>360</v>
      </c>
      <c r="E3743" s="204" t="e">
        <f>VLOOKUP(F3743,'帳庫存(20260119  00點更新)'!C:I,7,0)</f>
        <v>#N/A</v>
      </c>
      <c r="F3743" s="296">
        <v>29226031</v>
      </c>
      <c r="G3743" s="295">
        <v>46036</v>
      </c>
      <c r="H3743" s="753" t="s">
        <v>7480</v>
      </c>
      <c r="J3743" s="352">
        <f t="shared" si="425"/>
        <v>46396</v>
      </c>
      <c r="K3743" s="203" t="s">
        <v>7220</v>
      </c>
      <c r="L3743" s="204">
        <v>12000</v>
      </c>
      <c r="M3743" s="204">
        <v>11670</v>
      </c>
      <c r="N3743" s="204">
        <f t="shared" si="426"/>
        <v>11670</v>
      </c>
      <c r="O3743" s="354">
        <f t="shared" si="430"/>
        <v>0</v>
      </c>
      <c r="P3743" s="204" t="e">
        <f t="shared" si="428"/>
        <v>#N/A</v>
      </c>
      <c r="Q3743" s="586" t="e">
        <f t="shared" si="429"/>
        <v>#N/A</v>
      </c>
      <c r="KL3743" s="961"/>
      <c r="BHL3743" s="334">
        <v>200</v>
      </c>
      <c r="BIN3743" s="303">
        <v>10000</v>
      </c>
      <c r="BJP3743" s="303">
        <v>1470</v>
      </c>
    </row>
    <row r="3744" spans="1:368 1494:1914" ht="45" customHeight="1">
      <c r="B3744" s="203">
        <v>5714400292</v>
      </c>
      <c r="C3744" s="203" t="str">
        <f>VLOOKUP(B3744,'效期天數(2025.1126更新)'!B:C,2,FALSE)</f>
        <v>TBIL-D</v>
      </c>
      <c r="D3744" s="203">
        <f>VLOOKUP(B3744,'效期天數(2025.1126更新)'!B:E,4,0)</f>
        <v>360</v>
      </c>
      <c r="E3744" s="204" t="e">
        <f>VLOOKUP(F3744,'帳庫存(20260119  00點更新)'!C:I,7,0)</f>
        <v>#N/A</v>
      </c>
      <c r="F3744" s="296">
        <v>29226032</v>
      </c>
      <c r="G3744" s="295">
        <v>46036</v>
      </c>
      <c r="H3744" s="753" t="s">
        <v>7480</v>
      </c>
      <c r="J3744" s="352">
        <f t="shared" si="425"/>
        <v>46396</v>
      </c>
      <c r="K3744" s="203" t="s">
        <v>7220</v>
      </c>
      <c r="L3744" s="204">
        <v>11500</v>
      </c>
      <c r="M3744" s="204">
        <v>11640</v>
      </c>
      <c r="N3744" s="204">
        <f t="shared" si="426"/>
        <v>11000</v>
      </c>
      <c r="O3744" s="354">
        <f t="shared" si="430"/>
        <v>640</v>
      </c>
      <c r="P3744" s="204" t="e">
        <f t="shared" si="428"/>
        <v>#N/A</v>
      </c>
      <c r="Q3744" s="586" t="e">
        <f t="shared" si="429"/>
        <v>#N/A</v>
      </c>
      <c r="KL3744" s="961"/>
      <c r="BIY3744" s="303">
        <v>5000</v>
      </c>
      <c r="BJP3744" s="303">
        <v>6000</v>
      </c>
    </row>
    <row r="3745" spans="2:362 1613:1875" ht="45" customHeight="1">
      <c r="B3745" s="203">
        <v>5714400102</v>
      </c>
      <c r="C3745" s="203" t="str">
        <f>VLOOKUP(B3745,'效期天數(2025.1126更新)'!B:C,2,FALSE)</f>
        <v>TBIL-U</v>
      </c>
      <c r="D3745" s="203">
        <f>VLOOKUP(B3745,'效期天數(2025.1126更新)'!B:E,4,0)</f>
        <v>360</v>
      </c>
      <c r="E3745" s="204" t="e">
        <f>VLOOKUP(F3745,'帳庫存(20260119  00點更新)'!C:I,7,0)</f>
        <v>#N/A</v>
      </c>
      <c r="F3745" s="296">
        <v>10226033</v>
      </c>
      <c r="G3745" s="295">
        <v>46037</v>
      </c>
      <c r="H3745" s="590" t="s">
        <v>7481</v>
      </c>
      <c r="J3745" s="352">
        <f t="shared" si="425"/>
        <v>46397</v>
      </c>
      <c r="K3745" s="203" t="s">
        <v>7227</v>
      </c>
      <c r="L3745" s="204">
        <v>12000</v>
      </c>
      <c r="M3745" s="204">
        <v>11950</v>
      </c>
      <c r="N3745" s="204">
        <f t="shared" si="426"/>
        <v>11950</v>
      </c>
      <c r="O3745" s="354">
        <f t="shared" si="430"/>
        <v>0</v>
      </c>
      <c r="P3745" s="204" t="e">
        <f t="shared" si="428"/>
        <v>#N/A</v>
      </c>
      <c r="Q3745" s="586" t="e">
        <f t="shared" si="429"/>
        <v>#N/A</v>
      </c>
      <c r="KL3745" s="961"/>
      <c r="BJA3745" s="303">
        <v>10000</v>
      </c>
      <c r="BNB3745" s="303">
        <v>1950</v>
      </c>
    </row>
    <row r="3746" spans="2:362 1613:1875" ht="45" customHeight="1">
      <c r="B3746" s="203">
        <v>5714400102</v>
      </c>
      <c r="C3746" s="203" t="str">
        <f>VLOOKUP(B3746,'效期天數(2025.1126更新)'!B:C,2,FALSE)</f>
        <v>TBIL-U</v>
      </c>
      <c r="D3746" s="203">
        <f>VLOOKUP(B3746,'效期天數(2025.1126更新)'!B:E,4,0)</f>
        <v>360</v>
      </c>
      <c r="E3746" s="204" t="e">
        <f>VLOOKUP(F3746,'帳庫存(20260119  00點更新)'!C:I,7,0)</f>
        <v>#N/A</v>
      </c>
      <c r="F3746" s="296">
        <v>10226034</v>
      </c>
      <c r="G3746" s="295">
        <v>46037</v>
      </c>
      <c r="H3746" s="590" t="s">
        <v>7481</v>
      </c>
      <c r="J3746" s="352">
        <f t="shared" si="425"/>
        <v>46397</v>
      </c>
      <c r="K3746" s="203" t="s">
        <v>7227</v>
      </c>
      <c r="L3746" s="204">
        <v>12000</v>
      </c>
      <c r="M3746" s="204">
        <v>12000</v>
      </c>
      <c r="N3746" s="204">
        <f t="shared" si="426"/>
        <v>12840</v>
      </c>
      <c r="O3746" s="354">
        <f>M3746-N3746+JT3746+KX3746</f>
        <v>420</v>
      </c>
      <c r="P3746" s="204" t="e">
        <f t="shared" si="428"/>
        <v>#N/A</v>
      </c>
      <c r="Q3746" s="586" t="e">
        <f t="shared" si="429"/>
        <v>#N/A</v>
      </c>
      <c r="JT3746" s="19">
        <v>840</v>
      </c>
      <c r="KL3746" s="961"/>
      <c r="KX3746" s="651">
        <v>420</v>
      </c>
      <c r="BJH3746" s="303">
        <v>4000</v>
      </c>
      <c r="BJW3746" s="303">
        <v>8000</v>
      </c>
      <c r="BNB3746" s="303">
        <v>840</v>
      </c>
    </row>
    <row r="3747" spans="2:362 1613:1875" ht="45" customHeight="1">
      <c r="B3747" s="203">
        <v>5714400292</v>
      </c>
      <c r="C3747" s="203" t="str">
        <f>VLOOKUP(B3747,'效期天數(2025.1126更新)'!B:C,2,FALSE)</f>
        <v>TBIL-D</v>
      </c>
      <c r="D3747" s="203">
        <f>VLOOKUP(B3747,'效期天數(2025.1126更新)'!B:E,4,0)</f>
        <v>360</v>
      </c>
      <c r="E3747" s="204" t="e">
        <f>VLOOKUP(F3747,'帳庫存(20260119  00點更新)'!C:I,7,0)</f>
        <v>#N/A</v>
      </c>
      <c r="F3747" s="296">
        <v>29226033</v>
      </c>
      <c r="G3747" s="295">
        <v>46037</v>
      </c>
      <c r="H3747" s="590" t="s">
        <v>7481</v>
      </c>
      <c r="J3747" s="352">
        <f t="shared" si="425"/>
        <v>46397</v>
      </c>
      <c r="K3747" s="203" t="s">
        <v>7228</v>
      </c>
      <c r="L3747" s="204">
        <v>12000</v>
      </c>
      <c r="M3747" s="204">
        <v>12010</v>
      </c>
      <c r="N3747" s="204">
        <f t="shared" si="426"/>
        <v>12010</v>
      </c>
      <c r="O3747" s="354">
        <f>M3747-N3747</f>
        <v>0</v>
      </c>
      <c r="P3747" s="204" t="e">
        <f t="shared" si="428"/>
        <v>#N/A</v>
      </c>
      <c r="Q3747" s="586" t="e">
        <f t="shared" si="429"/>
        <v>#N/A</v>
      </c>
      <c r="KL3747" s="961"/>
      <c r="BJA3747" s="303">
        <v>10000</v>
      </c>
      <c r="BJW3747" s="303">
        <v>2010</v>
      </c>
    </row>
    <row r="3748" spans="2:362 1613:1875" ht="45" customHeight="1">
      <c r="B3748" s="203">
        <v>5714400292</v>
      </c>
      <c r="C3748" s="203" t="str">
        <f>VLOOKUP(B3748,'效期天數(2025.1126更新)'!B:C,2,FALSE)</f>
        <v>TBIL-D</v>
      </c>
      <c r="D3748" s="203">
        <f>VLOOKUP(B3748,'效期天數(2025.1126更新)'!B:E,4,0)</f>
        <v>360</v>
      </c>
      <c r="E3748" s="204" t="e">
        <f>VLOOKUP(F3748,'帳庫存(20260119  00點更新)'!C:I,7,0)</f>
        <v>#N/A</v>
      </c>
      <c r="F3748" s="296">
        <v>29226034</v>
      </c>
      <c r="G3748" s="295">
        <v>46037</v>
      </c>
      <c r="H3748" s="590" t="s">
        <v>7481</v>
      </c>
      <c r="J3748" s="352">
        <f t="shared" si="425"/>
        <v>46397</v>
      </c>
      <c r="K3748" s="203" t="s">
        <v>7228</v>
      </c>
      <c r="L3748" s="204">
        <v>12000</v>
      </c>
      <c r="M3748" s="204">
        <v>11900</v>
      </c>
      <c r="N3748" s="204">
        <f t="shared" si="426"/>
        <v>12720</v>
      </c>
      <c r="O3748" s="354">
        <f>M3748-N3748+JT3748+KX3748</f>
        <v>380</v>
      </c>
      <c r="P3748" s="204" t="e">
        <f t="shared" si="428"/>
        <v>#N/A</v>
      </c>
      <c r="Q3748" s="586" t="e">
        <f t="shared" si="429"/>
        <v>#N/A</v>
      </c>
      <c r="JT3748" s="19">
        <v>820</v>
      </c>
      <c r="KL3748" s="961"/>
      <c r="KX3748" s="651">
        <v>380</v>
      </c>
      <c r="BJH3748" s="303">
        <v>4000</v>
      </c>
      <c r="BJW3748" s="303">
        <v>6000</v>
      </c>
      <c r="BNB3748" s="303">
        <v>2720</v>
      </c>
    </row>
    <row r="3749" spans="2:362 1613:1875" ht="45" customHeight="1">
      <c r="B3749" s="203">
        <v>5714400102</v>
      </c>
      <c r="C3749" s="203" t="str">
        <f>VLOOKUP(B3749,'效期天數(2025.1126更新)'!B:C,2,FALSE)</f>
        <v>TBIL-U</v>
      </c>
      <c r="D3749" s="203">
        <f>VLOOKUP(B3749,'效期天數(2025.1126更新)'!B:E,4,0)</f>
        <v>360</v>
      </c>
      <c r="E3749" s="204" t="e">
        <f>VLOOKUP(F3749,'帳庫存(20260119  00點更新)'!C:I,7,0)</f>
        <v>#N/A</v>
      </c>
      <c r="F3749" s="296">
        <v>10226041</v>
      </c>
      <c r="G3749" s="295">
        <v>46042</v>
      </c>
      <c r="H3749" s="747" t="s">
        <v>7701</v>
      </c>
      <c r="J3749" s="352">
        <f t="shared" si="425"/>
        <v>46402</v>
      </c>
      <c r="K3749" s="203" t="s">
        <v>7492</v>
      </c>
      <c r="L3749" s="204">
        <v>12000</v>
      </c>
      <c r="M3749" s="204">
        <v>11770</v>
      </c>
      <c r="N3749" s="204">
        <f t="shared" si="426"/>
        <v>12190</v>
      </c>
      <c r="O3749" s="354">
        <f>M3749-N3749+JK3749</f>
        <v>0</v>
      </c>
      <c r="P3749" s="204" t="e">
        <f t="shared" si="428"/>
        <v>#N/A</v>
      </c>
      <c r="Q3749" s="586" t="e">
        <f t="shared" si="429"/>
        <v>#N/A</v>
      </c>
      <c r="JK3749" s="19">
        <v>420</v>
      </c>
      <c r="KL3749" s="961"/>
      <c r="BJG3749" s="303">
        <v>6770</v>
      </c>
      <c r="BKT3749" s="303">
        <v>2000</v>
      </c>
      <c r="BLB3749" s="303">
        <v>2420</v>
      </c>
      <c r="BNI3749" s="303">
        <v>1000</v>
      </c>
    </row>
    <row r="3750" spans="2:362 1613:1875" ht="45" customHeight="1">
      <c r="B3750" s="203">
        <v>5714400102</v>
      </c>
      <c r="C3750" s="203" t="str">
        <f>VLOOKUP(B3750,'效期天數(2025.1126更新)'!B:C,2,FALSE)</f>
        <v>TBIL-U</v>
      </c>
      <c r="D3750" s="203">
        <f>VLOOKUP(B3750,'效期天數(2025.1126更新)'!B:E,4,0)</f>
        <v>360</v>
      </c>
      <c r="E3750" s="204" t="e">
        <f>VLOOKUP(F3750,'帳庫存(20260119  00點更新)'!C:I,7,0)</f>
        <v>#N/A</v>
      </c>
      <c r="F3750" s="296">
        <v>10226042</v>
      </c>
      <c r="G3750" s="295">
        <v>46042</v>
      </c>
      <c r="H3750" s="747" t="s">
        <v>7701</v>
      </c>
      <c r="J3750" s="352">
        <f t="shared" si="425"/>
        <v>46402</v>
      </c>
      <c r="K3750" s="203" t="s">
        <v>7492</v>
      </c>
      <c r="L3750" s="204">
        <v>12000</v>
      </c>
      <c r="M3750" s="204">
        <v>11750</v>
      </c>
      <c r="N3750" s="204">
        <f t="shared" si="426"/>
        <v>12010</v>
      </c>
      <c r="O3750" s="354">
        <f>M3750-N3750+KA3750</f>
        <v>0</v>
      </c>
      <c r="P3750" s="204" t="e">
        <f t="shared" si="428"/>
        <v>#N/A</v>
      </c>
      <c r="Q3750" s="586" t="e">
        <f t="shared" si="429"/>
        <v>#N/A</v>
      </c>
      <c r="KA3750" s="360">
        <v>260</v>
      </c>
      <c r="KL3750" s="961"/>
      <c r="BJS3750" s="303">
        <v>10000</v>
      </c>
      <c r="BLB3750" s="303">
        <v>1750</v>
      </c>
      <c r="BNI3750" s="303">
        <v>260</v>
      </c>
    </row>
    <row r="3751" spans="2:362 1613:1875" ht="45" customHeight="1">
      <c r="B3751" s="203">
        <v>5714400292</v>
      </c>
      <c r="C3751" s="203" t="str">
        <f>VLOOKUP(B3751,'效期天數(2025.1126更新)'!B:C,2,FALSE)</f>
        <v>TBIL-D</v>
      </c>
      <c r="D3751" s="203">
        <f>VLOOKUP(B3751,'效期天數(2025.1126更新)'!B:E,4,0)</f>
        <v>360</v>
      </c>
      <c r="E3751" s="204" t="e">
        <f>VLOOKUP(F3751,'帳庫存(20260119  00點更新)'!C:I,7,0)</f>
        <v>#N/A</v>
      </c>
      <c r="F3751" s="296">
        <v>29226041</v>
      </c>
      <c r="G3751" s="295">
        <v>46042</v>
      </c>
      <c r="H3751" s="747" t="s">
        <v>7701</v>
      </c>
      <c r="J3751" s="352">
        <f t="shared" si="425"/>
        <v>46402</v>
      </c>
      <c r="K3751" s="203" t="s">
        <v>7493</v>
      </c>
      <c r="L3751" s="204">
        <v>12000</v>
      </c>
      <c r="M3751" s="204">
        <v>11800</v>
      </c>
      <c r="N3751" s="204">
        <f t="shared" si="426"/>
        <v>12230</v>
      </c>
      <c r="O3751" s="354">
        <f>M3751-N3751+JK3751+KT3751</f>
        <v>360</v>
      </c>
      <c r="P3751" s="204" t="e">
        <f t="shared" si="428"/>
        <v>#N/A</v>
      </c>
      <c r="Q3751" s="586" t="e">
        <f t="shared" si="429"/>
        <v>#N/A</v>
      </c>
      <c r="JK3751" s="19">
        <v>430</v>
      </c>
      <c r="KL3751" s="961"/>
      <c r="KT3751" s="569">
        <v>360</v>
      </c>
      <c r="BJG3751" s="303">
        <v>6800</v>
      </c>
      <c r="BKT3751" s="303">
        <v>2000</v>
      </c>
      <c r="BLB3751" s="303">
        <v>2000</v>
      </c>
      <c r="BNI3751" s="303">
        <v>1430</v>
      </c>
    </row>
    <row r="3752" spans="2:362 1613:1875" ht="45" customHeight="1">
      <c r="B3752" s="203">
        <v>5714400292</v>
      </c>
      <c r="C3752" s="203" t="str">
        <f>VLOOKUP(B3752,'效期天數(2025.1126更新)'!B:C,2,FALSE)</f>
        <v>TBIL-D</v>
      </c>
      <c r="D3752" s="203">
        <f>VLOOKUP(B3752,'效期天數(2025.1126更新)'!B:E,4,0)</f>
        <v>360</v>
      </c>
      <c r="E3752" s="204" t="e">
        <f>VLOOKUP(F3752,'帳庫存(20260119  00點更新)'!C:I,7,0)</f>
        <v>#N/A</v>
      </c>
      <c r="F3752" s="296">
        <v>29226042</v>
      </c>
      <c r="G3752" s="295">
        <v>46042</v>
      </c>
      <c r="H3752" s="747" t="s">
        <v>7701</v>
      </c>
      <c r="J3752" s="352">
        <f t="shared" si="425"/>
        <v>46402</v>
      </c>
      <c r="K3752" s="203" t="s">
        <v>7493</v>
      </c>
      <c r="L3752" s="204">
        <v>12000</v>
      </c>
      <c r="M3752" s="204">
        <v>11800</v>
      </c>
      <c r="N3752" s="204">
        <f t="shared" si="426"/>
        <v>11800</v>
      </c>
      <c r="O3752" s="354">
        <f>M3752-N3752</f>
        <v>0</v>
      </c>
      <c r="P3752" s="204" t="e">
        <f t="shared" si="428"/>
        <v>#N/A</v>
      </c>
      <c r="Q3752" s="586" t="e">
        <f t="shared" si="429"/>
        <v>#N/A</v>
      </c>
      <c r="KL3752" s="961"/>
      <c r="BJS3752" s="303">
        <v>10000</v>
      </c>
      <c r="BLB3752" s="303">
        <v>1800</v>
      </c>
    </row>
    <row r="3753" spans="2:362 1613:1875" ht="45" customHeight="1">
      <c r="B3753" s="203">
        <v>5714400102</v>
      </c>
      <c r="C3753" s="203" t="str">
        <f>VLOOKUP(B3753,'效期天數(2025.1126更新)'!B:C,2,FALSE)</f>
        <v>TBIL-U</v>
      </c>
      <c r="D3753" s="203">
        <f>VLOOKUP(B3753,'效期天數(2025.1126更新)'!B:E,4,0)</f>
        <v>360</v>
      </c>
      <c r="E3753" s="204" t="e">
        <f>VLOOKUP(F3753,'帳庫存(20260119  00點更新)'!C:I,7,0)</f>
        <v>#N/A</v>
      </c>
      <c r="F3753" s="296">
        <v>10226051</v>
      </c>
      <c r="G3753" s="295">
        <v>46050</v>
      </c>
      <c r="H3753" s="593" t="s">
        <v>7872</v>
      </c>
      <c r="J3753" s="352">
        <f t="shared" si="425"/>
        <v>46410</v>
      </c>
      <c r="K3753" s="203" t="s">
        <v>7648</v>
      </c>
      <c r="L3753" s="204">
        <v>12000</v>
      </c>
      <c r="M3753" s="204">
        <v>11800</v>
      </c>
      <c r="N3753" s="204">
        <f t="shared" si="426"/>
        <v>12440</v>
      </c>
      <c r="O3753" s="354">
        <f>M3753-N3753+KA3753</f>
        <v>0</v>
      </c>
      <c r="P3753" s="204" t="e">
        <f t="shared" si="428"/>
        <v>#N/A</v>
      </c>
      <c r="Q3753" s="586" t="e">
        <f t="shared" si="429"/>
        <v>#N/A</v>
      </c>
      <c r="KA3753" s="360">
        <v>640</v>
      </c>
      <c r="KL3753" s="961"/>
      <c r="BKV3753" s="303">
        <v>5000</v>
      </c>
      <c r="BLB3753" s="303">
        <v>6800</v>
      </c>
      <c r="BNK3753" s="303">
        <v>640</v>
      </c>
    </row>
    <row r="3754" spans="2:362 1613:1875" ht="45" customHeight="1">
      <c r="B3754" s="203">
        <v>5714400102</v>
      </c>
      <c r="C3754" s="203" t="str">
        <f>VLOOKUP(B3754,'效期天數(2025.1126更新)'!B:C,2,FALSE)</f>
        <v>TBIL-U</v>
      </c>
      <c r="D3754" s="203">
        <f>VLOOKUP(B3754,'效期天數(2025.1126更新)'!B:E,4,0)</f>
        <v>360</v>
      </c>
      <c r="E3754" s="204" t="e">
        <f>VLOOKUP(F3754,'帳庫存(20260119  00點更新)'!C:I,7,0)</f>
        <v>#N/A</v>
      </c>
      <c r="F3754" s="296">
        <v>10226052</v>
      </c>
      <c r="G3754" s="295">
        <v>46050</v>
      </c>
      <c r="H3754" s="593" t="s">
        <v>7872</v>
      </c>
      <c r="J3754" s="352">
        <f t="shared" si="425"/>
        <v>46410</v>
      </c>
      <c r="K3754" s="203" t="s">
        <v>7648</v>
      </c>
      <c r="L3754" s="204">
        <v>12000</v>
      </c>
      <c r="M3754" s="204">
        <v>11800</v>
      </c>
      <c r="N3754" s="204">
        <f t="shared" si="426"/>
        <v>11800</v>
      </c>
      <c r="O3754" s="354">
        <f>M3754-N3754</f>
        <v>0</v>
      </c>
      <c r="P3754" s="204" t="e">
        <f t="shared" si="428"/>
        <v>#N/A</v>
      </c>
      <c r="Q3754" s="586" t="e">
        <f t="shared" si="429"/>
        <v>#N/A</v>
      </c>
      <c r="KL3754" s="961"/>
      <c r="BLH3754" s="303">
        <v>10000</v>
      </c>
      <c r="BNK3754" s="303">
        <v>1800</v>
      </c>
    </row>
    <row r="3755" spans="2:362 1613:1875" ht="45" customHeight="1">
      <c r="B3755" s="203">
        <v>5714400292</v>
      </c>
      <c r="C3755" s="203" t="str">
        <f>VLOOKUP(B3755,'效期天數(2025.1126更新)'!B:C,2,FALSE)</f>
        <v>TBIL-D</v>
      </c>
      <c r="D3755" s="203">
        <f>VLOOKUP(B3755,'效期天數(2025.1126更新)'!B:E,4,0)</f>
        <v>360</v>
      </c>
      <c r="E3755" s="204" t="e">
        <f>VLOOKUP(F3755,'帳庫存(20260119  00點更新)'!C:I,7,0)</f>
        <v>#N/A</v>
      </c>
      <c r="F3755" s="296">
        <v>29226051</v>
      </c>
      <c r="G3755" s="295">
        <v>46050</v>
      </c>
      <c r="H3755" s="593" t="s">
        <v>7872</v>
      </c>
      <c r="J3755" s="352">
        <f t="shared" si="425"/>
        <v>46410</v>
      </c>
      <c r="K3755" s="203" t="s">
        <v>7649</v>
      </c>
      <c r="L3755" s="204">
        <v>12000</v>
      </c>
      <c r="M3755" s="204">
        <v>11810</v>
      </c>
      <c r="N3755" s="204">
        <f t="shared" si="426"/>
        <v>12430</v>
      </c>
      <c r="O3755" s="354">
        <f>M3755-N3755+KA3755</f>
        <v>0</v>
      </c>
      <c r="P3755" s="204" t="e">
        <f t="shared" si="428"/>
        <v>#N/A</v>
      </c>
      <c r="Q3755" s="586" t="e">
        <f t="shared" si="429"/>
        <v>#N/A</v>
      </c>
      <c r="KA3755" s="360">
        <v>620</v>
      </c>
      <c r="KL3755" s="961"/>
      <c r="BKV3755" s="303">
        <v>5000</v>
      </c>
      <c r="BLB3755" s="303">
        <v>6810</v>
      </c>
      <c r="BNK3755" s="303">
        <v>620</v>
      </c>
    </row>
    <row r="3756" spans="2:362 1613:1875" ht="45" customHeight="1">
      <c r="B3756" s="203">
        <v>5714400292</v>
      </c>
      <c r="C3756" s="203" t="str">
        <f>VLOOKUP(B3756,'效期天數(2025.1126更新)'!B:C,2,FALSE)</f>
        <v>TBIL-D</v>
      </c>
      <c r="D3756" s="203">
        <f>VLOOKUP(B3756,'效期天數(2025.1126更新)'!B:E,4,0)</f>
        <v>360</v>
      </c>
      <c r="E3756" s="204" t="e">
        <f>VLOOKUP(F3756,'帳庫存(20260119  00點更新)'!C:I,7,0)</f>
        <v>#N/A</v>
      </c>
      <c r="F3756" s="296">
        <v>29226052</v>
      </c>
      <c r="G3756" s="295">
        <v>46050</v>
      </c>
      <c r="H3756" s="593" t="s">
        <v>7872</v>
      </c>
      <c r="J3756" s="352">
        <f t="shared" si="425"/>
        <v>46410</v>
      </c>
      <c r="K3756" s="203" t="s">
        <v>7649</v>
      </c>
      <c r="L3756" s="204">
        <v>12000</v>
      </c>
      <c r="M3756" s="204">
        <v>11810</v>
      </c>
      <c r="N3756" s="204">
        <f t="shared" si="426"/>
        <v>11810</v>
      </c>
      <c r="O3756" s="354">
        <f>M3756-N3756</f>
        <v>0</v>
      </c>
      <c r="P3756" s="204" t="e">
        <f t="shared" si="428"/>
        <v>#N/A</v>
      </c>
      <c r="Q3756" s="586" t="e">
        <f t="shared" si="429"/>
        <v>#N/A</v>
      </c>
      <c r="KL3756" s="961"/>
      <c r="BLH3756" s="303">
        <v>10000</v>
      </c>
      <c r="BNK3756" s="303">
        <v>1810</v>
      </c>
    </row>
    <row r="3757" spans="2:362 1613:1875" ht="45" customHeight="1">
      <c r="B3757" s="203">
        <v>5714400102</v>
      </c>
      <c r="C3757" s="203" t="str">
        <f>VLOOKUP(B3757,'效期天數(2025.1126更新)'!B:C,2,FALSE)</f>
        <v>TBIL-U</v>
      </c>
      <c r="D3757" s="203">
        <f>VLOOKUP(B3757,'效期天數(2025.1126更新)'!B:E,4,0)</f>
        <v>360</v>
      </c>
      <c r="E3757" s="204" t="e">
        <f>VLOOKUP(F3757,'帳庫存(20260119  00點更新)'!C:I,7,0)</f>
        <v>#N/A</v>
      </c>
      <c r="F3757" s="296">
        <v>10226061</v>
      </c>
      <c r="G3757" s="295">
        <v>46055</v>
      </c>
      <c r="H3757" s="592" t="s">
        <v>7905</v>
      </c>
      <c r="J3757" s="352">
        <f t="shared" si="425"/>
        <v>46415</v>
      </c>
      <c r="K3757" s="203" t="s">
        <v>7804</v>
      </c>
      <c r="L3757" s="204">
        <v>12000</v>
      </c>
      <c r="M3757" s="204">
        <v>11900</v>
      </c>
      <c r="N3757" s="204">
        <f t="shared" si="426"/>
        <v>11900</v>
      </c>
      <c r="O3757" s="354">
        <f>M3757-N3757+MX3757</f>
        <v>690</v>
      </c>
      <c r="P3757" s="204" t="e">
        <f t="shared" si="428"/>
        <v>#N/A</v>
      </c>
      <c r="Q3757" s="586" t="e">
        <f t="shared" si="429"/>
        <v>#N/A</v>
      </c>
      <c r="KL3757" s="961"/>
      <c r="MX3757" s="651">
        <v>690</v>
      </c>
      <c r="BLI3757" s="303">
        <v>9000</v>
      </c>
      <c r="BMM3757" s="303">
        <v>2000</v>
      </c>
      <c r="BTC3757" s="303">
        <v>900</v>
      </c>
    </row>
    <row r="3758" spans="2:362 1613:1875" ht="45" customHeight="1">
      <c r="B3758" s="203">
        <v>5714400102</v>
      </c>
      <c r="C3758" s="203" t="str">
        <f>VLOOKUP(B3758,'效期天數(2025.1126更新)'!B:C,2,FALSE)</f>
        <v>TBIL-U</v>
      </c>
      <c r="D3758" s="203">
        <f>VLOOKUP(B3758,'效期天數(2025.1126更新)'!B:E,4,0)</f>
        <v>360</v>
      </c>
      <c r="E3758" s="204" t="e">
        <f>VLOOKUP(F3758,'帳庫存(20260119  00點更新)'!C:I,7,0)</f>
        <v>#N/A</v>
      </c>
      <c r="F3758" s="296">
        <v>10226062</v>
      </c>
      <c r="G3758" s="295">
        <v>46055</v>
      </c>
      <c r="H3758" s="592" t="s">
        <v>7905</v>
      </c>
      <c r="J3758" s="352">
        <f t="shared" si="425"/>
        <v>46415</v>
      </c>
      <c r="K3758" s="203" t="s">
        <v>7804</v>
      </c>
      <c r="L3758" s="204">
        <v>12000</v>
      </c>
      <c r="M3758" s="204">
        <v>11900</v>
      </c>
      <c r="N3758" s="204">
        <f t="shared" si="426"/>
        <v>11900</v>
      </c>
      <c r="O3758" s="354">
        <f>M3758-N3758</f>
        <v>0</v>
      </c>
      <c r="P3758" s="204" t="e">
        <f t="shared" si="428"/>
        <v>#N/A</v>
      </c>
      <c r="Q3758" s="586" t="e">
        <f t="shared" si="429"/>
        <v>#N/A</v>
      </c>
      <c r="KL3758" s="961"/>
      <c r="BLL3758" s="303">
        <v>7000</v>
      </c>
      <c r="BMM3758" s="303">
        <v>3000</v>
      </c>
      <c r="BTC3758" s="303">
        <v>1900</v>
      </c>
    </row>
    <row r="3759" spans="2:362 1613:1875" ht="45" customHeight="1">
      <c r="B3759" s="203">
        <v>5714400292</v>
      </c>
      <c r="C3759" s="203" t="str">
        <f>VLOOKUP(B3759,'效期天數(2025.1126更新)'!B:C,2,FALSE)</f>
        <v>TBIL-D</v>
      </c>
      <c r="D3759" s="203">
        <f>VLOOKUP(B3759,'效期天數(2025.1126更新)'!B:E,4,0)</f>
        <v>360</v>
      </c>
      <c r="E3759" s="204" t="e">
        <f>VLOOKUP(F3759,'帳庫存(20260119  00點更新)'!C:I,7,0)</f>
        <v>#N/A</v>
      </c>
      <c r="F3759" s="296">
        <v>29226061</v>
      </c>
      <c r="G3759" s="295">
        <v>46055</v>
      </c>
      <c r="H3759" s="592" t="s">
        <v>7905</v>
      </c>
      <c r="J3759" s="352">
        <f t="shared" si="425"/>
        <v>46415</v>
      </c>
      <c r="K3759" s="203" t="s">
        <v>7805</v>
      </c>
      <c r="L3759" s="204">
        <v>12000</v>
      </c>
      <c r="M3759" s="204">
        <v>11880</v>
      </c>
      <c r="N3759" s="204">
        <f t="shared" si="426"/>
        <v>11880</v>
      </c>
      <c r="O3759" s="354">
        <f>M3759-N3759+MX3759</f>
        <v>690</v>
      </c>
      <c r="P3759" s="204" t="e">
        <f t="shared" si="428"/>
        <v>#N/A</v>
      </c>
      <c r="Q3759" s="586" t="e">
        <f t="shared" si="429"/>
        <v>#N/A</v>
      </c>
      <c r="KL3759" s="961"/>
      <c r="MX3759" s="651">
        <v>690</v>
      </c>
      <c r="BLI3759" s="303">
        <v>9000</v>
      </c>
      <c r="BMM3759" s="303">
        <v>2000</v>
      </c>
      <c r="BTC3759" s="303">
        <v>880</v>
      </c>
    </row>
    <row r="3760" spans="2:362 1613:1875" ht="45" customHeight="1">
      <c r="B3760" s="203">
        <v>5714400292</v>
      </c>
      <c r="C3760" s="203" t="str">
        <f>VLOOKUP(B3760,'效期天數(2025.1126更新)'!B:C,2,FALSE)</f>
        <v>TBIL-D</v>
      </c>
      <c r="D3760" s="203">
        <f>VLOOKUP(B3760,'效期天數(2025.1126更新)'!B:E,4,0)</f>
        <v>360</v>
      </c>
      <c r="E3760" s="204" t="e">
        <f>VLOOKUP(F3760,'帳庫存(20260119  00點更新)'!C:I,7,0)</f>
        <v>#N/A</v>
      </c>
      <c r="F3760" s="296">
        <v>29226062</v>
      </c>
      <c r="G3760" s="295">
        <v>46055</v>
      </c>
      <c r="H3760" s="592" t="s">
        <v>7905</v>
      </c>
      <c r="J3760" s="352">
        <f t="shared" si="425"/>
        <v>46415</v>
      </c>
      <c r="K3760" s="203" t="s">
        <v>7805</v>
      </c>
      <c r="L3760" s="204">
        <v>12000</v>
      </c>
      <c r="M3760" s="204">
        <v>11880</v>
      </c>
      <c r="N3760" s="204">
        <f t="shared" si="426"/>
        <v>11880</v>
      </c>
      <c r="O3760" s="354">
        <f>M3760-N3760</f>
        <v>0</v>
      </c>
      <c r="P3760" s="204" t="e">
        <f t="shared" si="428"/>
        <v>#N/A</v>
      </c>
      <c r="Q3760" s="586" t="e">
        <f t="shared" si="429"/>
        <v>#N/A</v>
      </c>
      <c r="KL3760" s="961"/>
      <c r="BLL3760" s="303">
        <v>7000</v>
      </c>
      <c r="BMM3760" s="303">
        <v>3000</v>
      </c>
      <c r="BTC3760" s="303">
        <v>1880</v>
      </c>
    </row>
    <row r="3761" spans="2:298 1680:1904" ht="45" customHeight="1">
      <c r="B3761" s="203">
        <v>5714400102</v>
      </c>
      <c r="C3761" s="203" t="str">
        <f>VLOOKUP(B3761,'效期天數(2025.1126更新)'!B:C,2,FALSE)</f>
        <v>TBIL-U</v>
      </c>
      <c r="D3761" s="203">
        <f>VLOOKUP(B3761,'效期天數(2025.1126更新)'!B:E,4,0)</f>
        <v>360</v>
      </c>
      <c r="E3761" s="204" t="e">
        <f>VLOOKUP(F3761,'帳庫存(20260119  00點更新)'!C:I,7,0)</f>
        <v>#N/A</v>
      </c>
      <c r="F3761" s="296">
        <v>10226091</v>
      </c>
      <c r="G3761" s="295">
        <v>46079</v>
      </c>
      <c r="H3761" s="534" t="s">
        <v>8243</v>
      </c>
      <c r="J3761" s="352">
        <f t="shared" si="425"/>
        <v>46439</v>
      </c>
      <c r="K3761" s="203" t="s">
        <v>8129</v>
      </c>
      <c r="L3761" s="204">
        <v>12000</v>
      </c>
      <c r="M3761" s="344">
        <v>11730</v>
      </c>
      <c r="N3761" s="204">
        <f t="shared" si="426"/>
        <v>11730</v>
      </c>
      <c r="O3761" s="354">
        <f>M3761-N3761+KL3761</f>
        <v>390</v>
      </c>
      <c r="P3761" s="204" t="e">
        <f t="shared" si="428"/>
        <v>#N/A</v>
      </c>
      <c r="Q3761" s="586" t="e">
        <f t="shared" si="429"/>
        <v>#N/A</v>
      </c>
      <c r="KL3761" s="958">
        <v>390</v>
      </c>
      <c r="BLP3761" s="303">
        <v>10000</v>
      </c>
      <c r="BMM3761" s="303">
        <v>1730</v>
      </c>
    </row>
    <row r="3762" spans="2:298 1680:1904" ht="45" customHeight="1">
      <c r="B3762" s="203">
        <v>5714400102</v>
      </c>
      <c r="C3762" s="203" t="str">
        <f>VLOOKUP(B3762,'效期天數(2025.1126更新)'!B:C,2,FALSE)</f>
        <v>TBIL-U</v>
      </c>
      <c r="D3762" s="203">
        <f>VLOOKUP(B3762,'效期天數(2025.1126更新)'!B:E,4,0)</f>
        <v>360</v>
      </c>
      <c r="E3762" s="204" t="e">
        <f>VLOOKUP(F3762,'帳庫存(20260119  00點更新)'!C:I,7,0)</f>
        <v>#N/A</v>
      </c>
      <c r="F3762" s="296">
        <v>10226092</v>
      </c>
      <c r="G3762" s="295">
        <v>46079</v>
      </c>
      <c r="H3762" s="534" t="s">
        <v>8243</v>
      </c>
      <c r="J3762" s="352">
        <f t="shared" si="425"/>
        <v>46439</v>
      </c>
      <c r="K3762" s="203" t="s">
        <v>8129</v>
      </c>
      <c r="L3762" s="204">
        <v>12000</v>
      </c>
      <c r="M3762" s="344">
        <v>11730</v>
      </c>
      <c r="N3762" s="204">
        <f t="shared" si="426"/>
        <v>11730</v>
      </c>
      <c r="O3762" s="354">
        <f>M3762-N3762</f>
        <v>0</v>
      </c>
      <c r="P3762" s="204" t="e">
        <f t="shared" si="428"/>
        <v>#N/A</v>
      </c>
      <c r="Q3762" s="586" t="e">
        <f t="shared" si="429"/>
        <v>#N/A</v>
      </c>
      <c r="KL3762" s="961"/>
      <c r="BLV3762" s="303">
        <v>8000</v>
      </c>
      <c r="BMM3762" s="303">
        <v>3730</v>
      </c>
    </row>
    <row r="3763" spans="2:298 1680:1904" ht="45" customHeight="1">
      <c r="B3763" s="203">
        <v>5714400292</v>
      </c>
      <c r="C3763" s="203" t="str">
        <f>VLOOKUP(B3763,'效期天數(2025.1126更新)'!B:C,2,FALSE)</f>
        <v>TBIL-D</v>
      </c>
      <c r="D3763" s="203">
        <f>VLOOKUP(B3763,'效期天數(2025.1126更新)'!B:E,4,0)</f>
        <v>360</v>
      </c>
      <c r="E3763" s="204" t="e">
        <f>VLOOKUP(F3763,'帳庫存(20260119  00點更新)'!C:I,7,0)</f>
        <v>#N/A</v>
      </c>
      <c r="F3763" s="296">
        <v>29226091</v>
      </c>
      <c r="G3763" s="295">
        <v>46079</v>
      </c>
      <c r="H3763" s="534" t="s">
        <v>8243</v>
      </c>
      <c r="J3763" s="352">
        <f t="shared" si="425"/>
        <v>46439</v>
      </c>
      <c r="K3763" s="203" t="s">
        <v>8130</v>
      </c>
      <c r="L3763" s="204">
        <v>12000</v>
      </c>
      <c r="M3763" s="344">
        <v>11810</v>
      </c>
      <c r="N3763" s="204">
        <f t="shared" si="426"/>
        <v>11810</v>
      </c>
      <c r="O3763" s="354">
        <f>M3763-N3763+KL3763</f>
        <v>600</v>
      </c>
      <c r="P3763" s="204" t="e">
        <f t="shared" si="428"/>
        <v>#N/A</v>
      </c>
      <c r="Q3763" s="586" t="e">
        <f t="shared" si="429"/>
        <v>#N/A</v>
      </c>
      <c r="KL3763" s="958">
        <v>600</v>
      </c>
      <c r="BLP3763" s="303">
        <v>10000</v>
      </c>
      <c r="BMM3763" s="303">
        <v>1810</v>
      </c>
    </row>
    <row r="3764" spans="2:298 1680:1904" ht="45" customHeight="1">
      <c r="B3764" s="203">
        <v>5714400292</v>
      </c>
      <c r="C3764" s="203" t="str">
        <f>VLOOKUP(B3764,'效期天數(2025.1126更新)'!B:C,2,FALSE)</f>
        <v>TBIL-D</v>
      </c>
      <c r="D3764" s="203">
        <f>VLOOKUP(B3764,'效期天數(2025.1126更新)'!B:E,4,0)</f>
        <v>360</v>
      </c>
      <c r="E3764" s="204" t="e">
        <f>VLOOKUP(F3764,'帳庫存(20260119  00點更新)'!C:I,7,0)</f>
        <v>#N/A</v>
      </c>
      <c r="F3764" s="296">
        <v>29226092</v>
      </c>
      <c r="G3764" s="295">
        <v>46079</v>
      </c>
      <c r="H3764" s="534" t="s">
        <v>8243</v>
      </c>
      <c r="J3764" s="352">
        <f t="shared" si="425"/>
        <v>46439</v>
      </c>
      <c r="K3764" s="203" t="s">
        <v>8130</v>
      </c>
      <c r="L3764" s="204">
        <v>12000</v>
      </c>
      <c r="M3764" s="344">
        <v>11800</v>
      </c>
      <c r="N3764" s="204">
        <f t="shared" si="426"/>
        <v>11800</v>
      </c>
      <c r="O3764" s="354">
        <f>M3764-N3764</f>
        <v>0</v>
      </c>
      <c r="P3764" s="204" t="e">
        <f t="shared" si="428"/>
        <v>#N/A</v>
      </c>
      <c r="Q3764" s="586" t="e">
        <f t="shared" si="429"/>
        <v>#N/A</v>
      </c>
      <c r="KL3764" s="961"/>
      <c r="BLV3764" s="303">
        <v>8000</v>
      </c>
      <c r="BMM3764" s="303">
        <v>3800</v>
      </c>
    </row>
    <row r="3765" spans="2:298 1680:1904" ht="45" customHeight="1">
      <c r="B3765" s="203">
        <v>5714400102</v>
      </c>
      <c r="C3765" s="203" t="str">
        <f>VLOOKUP(B3765,'效期天數(2025.1126更新)'!B:C,2,FALSE)</f>
        <v>TBIL-U</v>
      </c>
      <c r="D3765" s="203">
        <f>VLOOKUP(B3765,'效期天數(2025.1126更新)'!B:E,4,0)</f>
        <v>360</v>
      </c>
      <c r="E3765" s="204" t="e">
        <f>VLOOKUP(F3765,'帳庫存(20260119  00點更新)'!C:I,7,0)</f>
        <v>#N/A</v>
      </c>
      <c r="F3765" s="203">
        <v>10226101</v>
      </c>
      <c r="G3765" s="295">
        <v>46085</v>
      </c>
      <c r="H3765" s="546" t="s">
        <v>8336</v>
      </c>
      <c r="J3765" s="352">
        <f t="shared" si="425"/>
        <v>46445</v>
      </c>
      <c r="K3765" s="203" t="s">
        <v>8177</v>
      </c>
      <c r="L3765" s="204">
        <v>12000</v>
      </c>
      <c r="M3765" s="204">
        <v>11810</v>
      </c>
      <c r="N3765" s="204">
        <f t="shared" si="426"/>
        <v>11810</v>
      </c>
      <c r="O3765" s="354">
        <f>M3765-N3765</f>
        <v>0</v>
      </c>
      <c r="KL3765" s="961"/>
      <c r="BMB3765" s="303">
        <v>10000</v>
      </c>
      <c r="BOX3765" s="303">
        <v>1810</v>
      </c>
    </row>
    <row r="3766" spans="2:298 1680:1904" ht="45" customHeight="1">
      <c r="B3766" s="203">
        <v>5714400102</v>
      </c>
      <c r="C3766" s="203" t="str">
        <f>VLOOKUP(B3766,'效期天數(2025.1126更新)'!B:C,2,FALSE)</f>
        <v>TBIL-U</v>
      </c>
      <c r="D3766" s="203">
        <f>VLOOKUP(B3766,'效期天數(2025.1126更新)'!B:E,4,0)</f>
        <v>360</v>
      </c>
      <c r="E3766" s="204" t="e">
        <f>VLOOKUP(F3766,'帳庫存(20260119  00點更新)'!C:I,7,0)</f>
        <v>#N/A</v>
      </c>
      <c r="F3766" s="203">
        <v>10226102</v>
      </c>
      <c r="G3766" s="295">
        <v>46085</v>
      </c>
      <c r="H3766" s="546" t="s">
        <v>8336</v>
      </c>
      <c r="J3766" s="352">
        <f t="shared" si="425"/>
        <v>46445</v>
      </c>
      <c r="K3766" s="203" t="s">
        <v>8177</v>
      </c>
      <c r="L3766" s="204">
        <v>12000</v>
      </c>
      <c r="M3766" s="204">
        <v>11800</v>
      </c>
      <c r="N3766" s="204">
        <f t="shared" si="426"/>
        <v>12360</v>
      </c>
      <c r="O3766" s="354">
        <f>M3766-N3766+KK3766</f>
        <v>0</v>
      </c>
      <c r="KK3766" s="958">
        <v>560</v>
      </c>
      <c r="KL3766" s="961"/>
      <c r="BMC3766" s="303">
        <v>11800</v>
      </c>
      <c r="BOX3766" s="303">
        <v>560</v>
      </c>
    </row>
    <row r="3767" spans="2:298 1680:1904" ht="45" customHeight="1">
      <c r="B3767" s="203">
        <v>5714400292</v>
      </c>
      <c r="C3767" s="203" t="str">
        <f>VLOOKUP(B3767,'效期天數(2025.1126更新)'!B:C,2,FALSE)</f>
        <v>TBIL-D</v>
      </c>
      <c r="D3767" s="203">
        <f>VLOOKUP(B3767,'效期天數(2025.1126更新)'!B:E,4,0)</f>
        <v>360</v>
      </c>
      <c r="E3767" s="204" t="e">
        <f>VLOOKUP(F3767,'帳庫存(20260119  00點更新)'!C:I,7,0)</f>
        <v>#N/A</v>
      </c>
      <c r="F3767" s="203">
        <v>29226101</v>
      </c>
      <c r="G3767" s="295">
        <v>46085</v>
      </c>
      <c r="H3767" s="546" t="s">
        <v>8336</v>
      </c>
      <c r="J3767" s="352">
        <f t="shared" si="425"/>
        <v>46445</v>
      </c>
      <c r="K3767" s="203" t="s">
        <v>8178</v>
      </c>
      <c r="L3767" s="204">
        <v>12000</v>
      </c>
      <c r="M3767" s="204">
        <v>11800</v>
      </c>
      <c r="N3767" s="204">
        <f t="shared" si="426"/>
        <v>11800</v>
      </c>
      <c r="O3767" s="354">
        <f>M3767-N3767</f>
        <v>0</v>
      </c>
      <c r="KL3767" s="961"/>
      <c r="BMB3767" s="303">
        <v>10000</v>
      </c>
      <c r="BOX3767" s="303">
        <v>1800</v>
      </c>
    </row>
    <row r="3768" spans="2:298 1680:1904" ht="45" customHeight="1">
      <c r="B3768" s="203">
        <v>5714400292</v>
      </c>
      <c r="C3768" s="203" t="str">
        <f>VLOOKUP(B3768,'效期天數(2025.1126更新)'!B:C,2,FALSE)</f>
        <v>TBIL-D</v>
      </c>
      <c r="D3768" s="203">
        <f>VLOOKUP(B3768,'效期天數(2025.1126更新)'!B:E,4,0)</f>
        <v>360</v>
      </c>
      <c r="E3768" s="204" t="e">
        <f>VLOOKUP(F3768,'帳庫存(20260119  00點更新)'!C:I,7,0)</f>
        <v>#N/A</v>
      </c>
      <c r="F3768" s="203">
        <v>29226102</v>
      </c>
      <c r="G3768" s="295">
        <v>46085</v>
      </c>
      <c r="H3768" s="546" t="s">
        <v>8336</v>
      </c>
      <c r="J3768" s="352">
        <f t="shared" si="425"/>
        <v>46445</v>
      </c>
      <c r="K3768" s="203" t="s">
        <v>8178</v>
      </c>
      <c r="L3768" s="204">
        <v>12000</v>
      </c>
      <c r="M3768" s="204">
        <v>11820</v>
      </c>
      <c r="N3768" s="204">
        <f t="shared" si="426"/>
        <v>12380</v>
      </c>
      <c r="O3768" s="354">
        <f>M3768-N3768+KK3768</f>
        <v>0</v>
      </c>
      <c r="KK3768" s="958">
        <v>560</v>
      </c>
      <c r="KL3768" s="961"/>
      <c r="BMC3768" s="303">
        <v>11820</v>
      </c>
      <c r="BOX3768" s="303">
        <v>560</v>
      </c>
    </row>
    <row r="3769" spans="2:298 1680:1904" ht="45" customHeight="1">
      <c r="B3769" s="203">
        <v>5714400102</v>
      </c>
      <c r="C3769" s="203" t="str">
        <f>VLOOKUP(B3769,'效期天數(2025.1126更新)'!B:C,2,FALSE)</f>
        <v>TBIL-U</v>
      </c>
      <c r="D3769" s="203">
        <f>VLOOKUP(B3769,'效期天數(2025.1126更新)'!B:E,4,0)</f>
        <v>360</v>
      </c>
      <c r="E3769" s="204" t="e">
        <f>VLOOKUP(F3769,'帳庫存(20260119  00點更新)'!C:I,7,0)</f>
        <v>#N/A</v>
      </c>
      <c r="F3769" s="203">
        <v>10226103</v>
      </c>
      <c r="G3769" s="295">
        <v>46086</v>
      </c>
      <c r="H3769" s="747" t="s">
        <v>8337</v>
      </c>
      <c r="J3769" s="352">
        <f t="shared" si="425"/>
        <v>46446</v>
      </c>
      <c r="K3769" s="203" t="s">
        <v>8188</v>
      </c>
      <c r="L3769" s="204">
        <v>12000</v>
      </c>
      <c r="M3769" s="204">
        <v>11700</v>
      </c>
      <c r="N3769" s="204">
        <f t="shared" si="426"/>
        <v>11000</v>
      </c>
      <c r="O3769" s="354">
        <f t="shared" ref="O3769:O3777" si="431">M3769-N3769</f>
        <v>700</v>
      </c>
      <c r="KL3769" s="961"/>
      <c r="BMR3769" s="303">
        <v>9000</v>
      </c>
      <c r="BNC3769" s="303">
        <v>2000</v>
      </c>
    </row>
    <row r="3770" spans="2:298 1680:1904" ht="45" customHeight="1">
      <c r="B3770" s="203">
        <v>5714400102</v>
      </c>
      <c r="C3770" s="203" t="str">
        <f>VLOOKUP(B3770,'效期天數(2025.1126更新)'!B:C,2,FALSE)</f>
        <v>TBIL-U</v>
      </c>
      <c r="D3770" s="203">
        <f>VLOOKUP(B3770,'效期天數(2025.1126更新)'!B:E,4,0)</f>
        <v>360</v>
      </c>
      <c r="E3770" s="204" t="e">
        <f>VLOOKUP(F3770,'帳庫存(20260119  00點更新)'!C:I,7,0)</f>
        <v>#N/A</v>
      </c>
      <c r="F3770" s="203">
        <v>10226104</v>
      </c>
      <c r="G3770" s="295">
        <v>46086</v>
      </c>
      <c r="H3770" s="747" t="s">
        <v>8337</v>
      </c>
      <c r="J3770" s="352">
        <f t="shared" si="425"/>
        <v>46446</v>
      </c>
      <c r="K3770" s="203" t="s">
        <v>8188</v>
      </c>
      <c r="L3770" s="204">
        <v>12000</v>
      </c>
      <c r="M3770" s="204">
        <v>11700</v>
      </c>
      <c r="N3770" s="204">
        <f t="shared" si="426"/>
        <v>11000</v>
      </c>
      <c r="O3770" s="354">
        <f t="shared" si="431"/>
        <v>700</v>
      </c>
      <c r="KL3770" s="961"/>
      <c r="BMS3770" s="303">
        <v>10000</v>
      </c>
      <c r="BUF3770" s="303">
        <v>1000</v>
      </c>
    </row>
    <row r="3771" spans="2:298 1680:1904" ht="45" customHeight="1">
      <c r="B3771" s="203">
        <v>5714400292</v>
      </c>
      <c r="C3771" s="203" t="str">
        <f>VLOOKUP(B3771,'效期天數(2025.1126更新)'!B:C,2,FALSE)</f>
        <v>TBIL-D</v>
      </c>
      <c r="D3771" s="203">
        <f>VLOOKUP(B3771,'效期天數(2025.1126更新)'!B:E,4,0)</f>
        <v>360</v>
      </c>
      <c r="E3771" s="204" t="e">
        <f>VLOOKUP(F3771,'帳庫存(20260119  00點更新)'!C:I,7,0)</f>
        <v>#N/A</v>
      </c>
      <c r="F3771" s="203">
        <v>29226103</v>
      </c>
      <c r="G3771" s="295">
        <v>46086</v>
      </c>
      <c r="H3771" s="747" t="s">
        <v>8337</v>
      </c>
      <c r="J3771" s="352">
        <f t="shared" si="425"/>
        <v>46446</v>
      </c>
      <c r="K3771" s="203" t="s">
        <v>8189</v>
      </c>
      <c r="L3771" s="204">
        <v>12000</v>
      </c>
      <c r="M3771" s="204">
        <v>11750</v>
      </c>
      <c r="N3771" s="204">
        <f t="shared" si="426"/>
        <v>11000</v>
      </c>
      <c r="O3771" s="354">
        <f t="shared" si="431"/>
        <v>750</v>
      </c>
      <c r="KL3771" s="961"/>
      <c r="BMR3771" s="303">
        <v>9000</v>
      </c>
      <c r="BNC3771" s="303">
        <v>2000</v>
      </c>
    </row>
    <row r="3772" spans="2:298 1680:1904" ht="45" customHeight="1">
      <c r="B3772" s="203">
        <v>5714400292</v>
      </c>
      <c r="C3772" s="203" t="str">
        <f>VLOOKUP(B3772,'效期天數(2025.1126更新)'!B:C,2,FALSE)</f>
        <v>TBIL-D</v>
      </c>
      <c r="D3772" s="203">
        <f>VLOOKUP(B3772,'效期天數(2025.1126更新)'!B:E,4,0)</f>
        <v>360</v>
      </c>
      <c r="E3772" s="204" t="e">
        <f>VLOOKUP(F3772,'帳庫存(20260119  00點更新)'!C:I,7,0)</f>
        <v>#N/A</v>
      </c>
      <c r="F3772" s="203">
        <v>29226104</v>
      </c>
      <c r="G3772" s="295">
        <v>46086</v>
      </c>
      <c r="H3772" s="747" t="s">
        <v>8337</v>
      </c>
      <c r="J3772" s="352">
        <f t="shared" si="425"/>
        <v>46446</v>
      </c>
      <c r="K3772" s="203" t="s">
        <v>8189</v>
      </c>
      <c r="L3772" s="204">
        <v>12000</v>
      </c>
      <c r="M3772" s="204">
        <v>11740</v>
      </c>
      <c r="N3772" s="204">
        <f t="shared" si="426"/>
        <v>11000</v>
      </c>
      <c r="O3772" s="354">
        <f t="shared" si="431"/>
        <v>740</v>
      </c>
      <c r="KL3772" s="961"/>
      <c r="BMS3772" s="303">
        <v>10000</v>
      </c>
      <c r="BUF3772" s="303">
        <v>1000</v>
      </c>
    </row>
    <row r="3773" spans="2:298 1680:1904" ht="45" customHeight="1">
      <c r="B3773" s="203">
        <v>5714400102</v>
      </c>
      <c r="C3773" s="203" t="str">
        <f>VLOOKUP(B3773,'效期天數(2025.1126更新)'!B:C,2,FALSE)</f>
        <v>TBIL-U</v>
      </c>
      <c r="D3773" s="203">
        <f>VLOOKUP(B3773,'效期天數(2025.1126更新)'!B:E,4,0)</f>
        <v>360</v>
      </c>
      <c r="E3773" s="204" t="e">
        <f>VLOOKUP(F3773,'帳庫存(20260119  00點更新)'!C:I,7,0)</f>
        <v>#N/A</v>
      </c>
      <c r="F3773" s="296">
        <v>10226111</v>
      </c>
      <c r="G3773" s="295">
        <v>46092</v>
      </c>
      <c r="H3773" s="531" t="s">
        <v>8439</v>
      </c>
      <c r="J3773" s="352">
        <f t="shared" si="425"/>
        <v>46452</v>
      </c>
      <c r="K3773" s="203" t="s">
        <v>8316</v>
      </c>
      <c r="L3773" s="204">
        <v>12000</v>
      </c>
      <c r="M3773" s="204">
        <v>11960</v>
      </c>
      <c r="N3773" s="204">
        <f t="shared" si="426"/>
        <v>11960</v>
      </c>
      <c r="O3773" s="354">
        <f t="shared" si="431"/>
        <v>0</v>
      </c>
      <c r="KL3773" s="961"/>
      <c r="BNA3773" s="303">
        <v>6000</v>
      </c>
      <c r="BNB3773" s="303">
        <v>4960</v>
      </c>
      <c r="BNY3773" s="303">
        <v>1000</v>
      </c>
    </row>
    <row r="3774" spans="2:298 1680:1904" ht="45" customHeight="1">
      <c r="B3774" s="203">
        <v>5714400102</v>
      </c>
      <c r="C3774" s="203" t="str">
        <f>VLOOKUP(B3774,'效期天數(2025.1126更新)'!B:C,2,FALSE)</f>
        <v>TBIL-U</v>
      </c>
      <c r="D3774" s="203">
        <f>VLOOKUP(B3774,'效期天數(2025.1126更新)'!B:E,4,0)</f>
        <v>360</v>
      </c>
      <c r="E3774" s="204" t="e">
        <f>VLOOKUP(F3774,'帳庫存(20260119  00點更新)'!C:I,7,0)</f>
        <v>#N/A</v>
      </c>
      <c r="F3774" s="296">
        <v>10226112</v>
      </c>
      <c r="G3774" s="295">
        <v>46092</v>
      </c>
      <c r="H3774" s="531" t="s">
        <v>8439</v>
      </c>
      <c r="J3774" s="352">
        <f t="shared" si="425"/>
        <v>46452</v>
      </c>
      <c r="K3774" s="203" t="s">
        <v>8316</v>
      </c>
      <c r="L3774" s="204">
        <v>12000</v>
      </c>
      <c r="M3774" s="204">
        <v>11960</v>
      </c>
      <c r="N3774" s="204">
        <f t="shared" si="426"/>
        <v>11000</v>
      </c>
      <c r="O3774" s="354">
        <f t="shared" si="431"/>
        <v>960</v>
      </c>
      <c r="KL3774" s="961"/>
      <c r="BNP3774" s="303">
        <v>7000</v>
      </c>
      <c r="BNY3774" s="303">
        <v>4000</v>
      </c>
    </row>
    <row r="3775" spans="2:298 1680:1904" ht="45" customHeight="1">
      <c r="B3775" s="203">
        <v>5714400292</v>
      </c>
      <c r="C3775" s="203" t="str">
        <f>VLOOKUP(B3775,'效期天數(2025.1126更新)'!B:C,2,FALSE)</f>
        <v>TBIL-D</v>
      </c>
      <c r="D3775" s="203">
        <f>VLOOKUP(B3775,'效期天數(2025.1126更新)'!B:E,4,0)</f>
        <v>360</v>
      </c>
      <c r="E3775" s="204" t="e">
        <f>VLOOKUP(F3775,'帳庫存(20260119  00點更新)'!C:I,7,0)</f>
        <v>#N/A</v>
      </c>
      <c r="F3775" s="296">
        <v>29226111</v>
      </c>
      <c r="G3775" s="295">
        <v>46092</v>
      </c>
      <c r="H3775" s="531" t="s">
        <v>8439</v>
      </c>
      <c r="J3775" s="352">
        <f t="shared" si="425"/>
        <v>46452</v>
      </c>
      <c r="K3775" s="203" t="s">
        <v>8317</v>
      </c>
      <c r="L3775" s="204">
        <v>12000</v>
      </c>
      <c r="M3775" s="204">
        <v>11980</v>
      </c>
      <c r="N3775" s="204">
        <f t="shared" si="426"/>
        <v>11980</v>
      </c>
      <c r="O3775" s="354">
        <f t="shared" si="431"/>
        <v>0</v>
      </c>
      <c r="KL3775" s="961"/>
      <c r="BNA3775" s="303">
        <v>6000</v>
      </c>
      <c r="BNB3775" s="303">
        <v>4980</v>
      </c>
      <c r="BNY3775" s="303">
        <v>1000</v>
      </c>
    </row>
    <row r="3776" spans="2:298 1680:1904" ht="45" customHeight="1">
      <c r="B3776" s="203">
        <v>5714400292</v>
      </c>
      <c r="C3776" s="203" t="str">
        <f>VLOOKUP(B3776,'效期天數(2025.1126更新)'!B:C,2,FALSE)</f>
        <v>TBIL-D</v>
      </c>
      <c r="D3776" s="203">
        <f>VLOOKUP(B3776,'效期天數(2025.1126更新)'!B:E,4,0)</f>
        <v>360</v>
      </c>
      <c r="E3776" s="204" t="e">
        <f>VLOOKUP(F3776,'帳庫存(20260119  00點更新)'!C:I,7,0)</f>
        <v>#N/A</v>
      </c>
      <c r="F3776" s="296">
        <v>29226112</v>
      </c>
      <c r="G3776" s="295">
        <v>46092</v>
      </c>
      <c r="H3776" s="531" t="s">
        <v>8439</v>
      </c>
      <c r="J3776" s="352">
        <f t="shared" si="425"/>
        <v>46452</v>
      </c>
      <c r="K3776" s="203" t="s">
        <v>8317</v>
      </c>
      <c r="L3776" s="204">
        <v>12000</v>
      </c>
      <c r="M3776" s="204">
        <v>11960</v>
      </c>
      <c r="N3776" s="204">
        <f t="shared" si="426"/>
        <v>11000</v>
      </c>
      <c r="O3776" s="354">
        <f t="shared" si="431"/>
        <v>960</v>
      </c>
      <c r="KL3776" s="961"/>
      <c r="BNP3776" s="303">
        <v>7000</v>
      </c>
      <c r="BNY3776" s="303">
        <v>4000</v>
      </c>
    </row>
    <row r="3777" spans="2:327 1733:1881" ht="45" customHeight="1">
      <c r="B3777" s="203">
        <v>5714400102</v>
      </c>
      <c r="C3777" s="203" t="str">
        <f>VLOOKUP(B3777,'效期天數(2025.1126更新)'!B:C,2,FALSE)</f>
        <v>TBIL-U</v>
      </c>
      <c r="D3777" s="203">
        <f>VLOOKUP(B3777,'效期天數(2025.1126更新)'!B:E,4,0)</f>
        <v>360</v>
      </c>
      <c r="E3777" s="204" t="e">
        <f>VLOOKUP(F3777,'帳庫存(20260119  00點更新)'!C:I,7,0)</f>
        <v>#N/A</v>
      </c>
      <c r="F3777" s="296">
        <v>10226121</v>
      </c>
      <c r="G3777" s="295">
        <v>46100</v>
      </c>
      <c r="H3777" s="546" t="s">
        <v>8650</v>
      </c>
      <c r="J3777" s="352">
        <f t="shared" si="425"/>
        <v>46460</v>
      </c>
      <c r="K3777" s="203" t="s">
        <v>8473</v>
      </c>
      <c r="L3777" s="204">
        <v>12000</v>
      </c>
      <c r="M3777" s="204">
        <v>11800</v>
      </c>
      <c r="N3777" s="204">
        <f t="shared" si="426"/>
        <v>11800</v>
      </c>
      <c r="O3777" s="354">
        <f t="shared" si="431"/>
        <v>0</v>
      </c>
      <c r="KL3777" s="961"/>
      <c r="BNQ3777" s="303">
        <v>10000</v>
      </c>
      <c r="BQB3777" s="303">
        <v>1800</v>
      </c>
    </row>
    <row r="3778" spans="2:327 1733:1881" ht="45" customHeight="1">
      <c r="B3778" s="203">
        <v>5714400102</v>
      </c>
      <c r="C3778" s="203" t="str">
        <f>VLOOKUP(B3778,'效期天數(2025.1126更新)'!B:C,2,FALSE)</f>
        <v>TBIL-U</v>
      </c>
      <c r="D3778" s="203">
        <f>VLOOKUP(B3778,'效期天數(2025.1126更新)'!B:E,4,0)</f>
        <v>360</v>
      </c>
      <c r="E3778" s="204" t="e">
        <f>VLOOKUP(F3778,'帳庫存(20260119  00點更新)'!C:I,7,0)</f>
        <v>#N/A</v>
      </c>
      <c r="F3778" s="296">
        <v>10226122</v>
      </c>
      <c r="G3778" s="295">
        <v>46100</v>
      </c>
      <c r="H3778" s="546" t="s">
        <v>8650</v>
      </c>
      <c r="J3778" s="352">
        <f t="shared" si="425"/>
        <v>46460</v>
      </c>
      <c r="K3778" s="203" t="s">
        <v>8473</v>
      </c>
      <c r="L3778" s="204">
        <v>12000</v>
      </c>
      <c r="M3778" s="204">
        <v>11690</v>
      </c>
      <c r="N3778" s="204">
        <f t="shared" si="426"/>
        <v>13690</v>
      </c>
      <c r="O3778" s="354">
        <f>M3778-N3778+KZ3778</f>
        <v>0</v>
      </c>
      <c r="KL3778" s="961"/>
      <c r="KZ3778" s="651">
        <v>2000</v>
      </c>
      <c r="BOD3778" s="303">
        <v>11000</v>
      </c>
      <c r="BQB3778" s="303">
        <v>2690</v>
      </c>
    </row>
    <row r="3779" spans="2:327 1733:1881" ht="45" customHeight="1">
      <c r="B3779" s="203">
        <v>5714400292</v>
      </c>
      <c r="C3779" s="203" t="str">
        <f>VLOOKUP(B3779,'效期天數(2025.1126更新)'!B:C,2,FALSE)</f>
        <v>TBIL-D</v>
      </c>
      <c r="D3779" s="203">
        <f>VLOOKUP(B3779,'效期天數(2025.1126更新)'!B:E,4,0)</f>
        <v>360</v>
      </c>
      <c r="E3779" s="204" t="e">
        <f>VLOOKUP(F3779,'帳庫存(20260119  00點更新)'!C:I,7,0)</f>
        <v>#N/A</v>
      </c>
      <c r="F3779" s="296">
        <v>29226121</v>
      </c>
      <c r="G3779" s="295">
        <v>46100</v>
      </c>
      <c r="H3779" s="546" t="s">
        <v>8650</v>
      </c>
      <c r="J3779" s="352">
        <f t="shared" si="425"/>
        <v>46460</v>
      </c>
      <c r="K3779" s="203" t="s">
        <v>8474</v>
      </c>
      <c r="L3779" s="204">
        <v>12000</v>
      </c>
      <c r="M3779" s="204">
        <v>11820</v>
      </c>
      <c r="N3779" s="204">
        <f t="shared" si="426"/>
        <v>11820</v>
      </c>
      <c r="O3779" s="354">
        <f>M3779-N3779</f>
        <v>0</v>
      </c>
      <c r="KL3779" s="961"/>
      <c r="BNQ3779" s="303">
        <v>10000</v>
      </c>
      <c r="BQB3779" s="303">
        <v>1820</v>
      </c>
    </row>
    <row r="3780" spans="2:327 1733:1881" ht="45" customHeight="1">
      <c r="B3780" s="203">
        <v>5714400292</v>
      </c>
      <c r="C3780" s="203" t="str">
        <f>VLOOKUP(B3780,'效期天數(2025.1126更新)'!B:C,2,FALSE)</f>
        <v>TBIL-D</v>
      </c>
      <c r="D3780" s="203">
        <f>VLOOKUP(B3780,'效期天數(2025.1126更新)'!B:E,4,0)</f>
        <v>360</v>
      </c>
      <c r="E3780" s="204" t="e">
        <f>VLOOKUP(F3780,'帳庫存(20260119  00點更新)'!C:I,7,0)</f>
        <v>#N/A</v>
      </c>
      <c r="F3780" s="296">
        <v>29226122</v>
      </c>
      <c r="G3780" s="295">
        <v>46100</v>
      </c>
      <c r="H3780" s="546" t="s">
        <v>8650</v>
      </c>
      <c r="J3780" s="352">
        <f t="shared" si="425"/>
        <v>46460</v>
      </c>
      <c r="K3780" s="203" t="s">
        <v>8474</v>
      </c>
      <c r="L3780" s="204">
        <v>12000</v>
      </c>
      <c r="M3780" s="204">
        <v>11820</v>
      </c>
      <c r="N3780" s="204">
        <f t="shared" si="426"/>
        <v>13820</v>
      </c>
      <c r="O3780" s="354">
        <f>M3780-N3780+KZ3780</f>
        <v>0</v>
      </c>
      <c r="KL3780" s="961"/>
      <c r="KZ3780" s="651">
        <v>2000</v>
      </c>
      <c r="BOD3780" s="303">
        <v>11000</v>
      </c>
      <c r="BQB3780" s="303">
        <v>2820</v>
      </c>
    </row>
    <row r="3781" spans="2:327 1733:1881" ht="45" customHeight="1">
      <c r="B3781" s="203">
        <v>5714400102</v>
      </c>
      <c r="C3781" s="203" t="str">
        <f>VLOOKUP(B3781,'效期天數(2025.1126更新)'!B:C,2,FALSE)</f>
        <v>TBIL-U</v>
      </c>
      <c r="D3781" s="203">
        <f>VLOOKUP(B3781,'效期天數(2025.1126更新)'!B:E,4,0)</f>
        <v>360</v>
      </c>
      <c r="E3781" s="204" t="e">
        <f>VLOOKUP(F3781,'帳庫存(20260119  00點更新)'!C:I,7,0)</f>
        <v>#N/A</v>
      </c>
      <c r="F3781" s="296">
        <v>10226123</v>
      </c>
      <c r="G3781" s="295">
        <v>46101</v>
      </c>
      <c r="H3781" s="753" t="s">
        <v>8651</v>
      </c>
      <c r="J3781" s="352">
        <f t="shared" si="425"/>
        <v>46461</v>
      </c>
      <c r="K3781" s="203" t="s">
        <v>8478</v>
      </c>
      <c r="L3781" s="204">
        <v>12000</v>
      </c>
      <c r="M3781" s="204">
        <v>11860</v>
      </c>
      <c r="N3781" s="204">
        <f t="shared" si="426"/>
        <v>11860</v>
      </c>
      <c r="O3781" s="354">
        <f>M3781-N3781+LO3781</f>
        <v>520</v>
      </c>
      <c r="KL3781" s="961"/>
      <c r="LO3781" s="944">
        <v>520</v>
      </c>
      <c r="BOQ3781" s="303">
        <v>8000</v>
      </c>
      <c r="BPF3781" s="303">
        <v>3860</v>
      </c>
    </row>
    <row r="3782" spans="2:327 1733:1881" ht="45" customHeight="1">
      <c r="B3782" s="203">
        <v>5714400102</v>
      </c>
      <c r="C3782" s="203" t="str">
        <f>VLOOKUP(B3782,'效期天數(2025.1126更新)'!B:C,2,FALSE)</f>
        <v>TBIL-U</v>
      </c>
      <c r="D3782" s="203">
        <f>VLOOKUP(B3782,'效期天數(2025.1126更新)'!B:E,4,0)</f>
        <v>360</v>
      </c>
      <c r="E3782" s="204" t="e">
        <f>VLOOKUP(F3782,'帳庫存(20260119  00點更新)'!C:I,7,0)</f>
        <v>#N/A</v>
      </c>
      <c r="F3782" s="296">
        <v>10226124</v>
      </c>
      <c r="G3782" s="295">
        <v>46101</v>
      </c>
      <c r="H3782" s="753" t="s">
        <v>8651</v>
      </c>
      <c r="J3782" s="352">
        <f t="shared" si="425"/>
        <v>46461</v>
      </c>
      <c r="K3782" s="203" t="s">
        <v>8478</v>
      </c>
      <c r="L3782" s="204">
        <v>12000</v>
      </c>
      <c r="M3782" s="204">
        <v>12090</v>
      </c>
      <c r="N3782" s="204">
        <f t="shared" si="426"/>
        <v>12090</v>
      </c>
      <c r="O3782" s="354">
        <f>M3782-N3782+LE3782</f>
        <v>1000</v>
      </c>
      <c r="KL3782" s="961"/>
      <c r="LE3782" s="944">
        <v>1000</v>
      </c>
      <c r="BOR3782" s="303">
        <v>7000</v>
      </c>
      <c r="BOU3782" s="303">
        <v>5090</v>
      </c>
    </row>
    <row r="3783" spans="2:327 1733:1881" ht="45" customHeight="1">
      <c r="B3783" s="203">
        <v>5714400292</v>
      </c>
      <c r="C3783" s="203" t="str">
        <f>VLOOKUP(B3783,'效期天數(2025.1126更新)'!B:C,2,FALSE)</f>
        <v>TBIL-D</v>
      </c>
      <c r="D3783" s="203">
        <f>VLOOKUP(B3783,'效期天數(2025.1126更新)'!B:E,4,0)</f>
        <v>360</v>
      </c>
      <c r="E3783" s="204" t="e">
        <f>VLOOKUP(F3783,'帳庫存(20260119  00點更新)'!C:I,7,0)</f>
        <v>#N/A</v>
      </c>
      <c r="F3783" s="296">
        <v>29226123</v>
      </c>
      <c r="G3783" s="295">
        <v>46101</v>
      </c>
      <c r="H3783" s="753" t="s">
        <v>8651</v>
      </c>
      <c r="J3783" s="352">
        <f t="shared" si="425"/>
        <v>46461</v>
      </c>
      <c r="K3783" s="203" t="s">
        <v>8479</v>
      </c>
      <c r="L3783" s="204">
        <v>12000</v>
      </c>
      <c r="M3783" s="204">
        <v>11860</v>
      </c>
      <c r="N3783" s="204">
        <f t="shared" si="426"/>
        <v>11860</v>
      </c>
      <c r="O3783" s="354">
        <f>M3783-N3783+LO3783</f>
        <v>540</v>
      </c>
      <c r="KL3783" s="961"/>
      <c r="LO3783" s="944">
        <v>540</v>
      </c>
      <c r="BOQ3783" s="303">
        <v>8000</v>
      </c>
      <c r="BOU3783" s="303">
        <v>3000</v>
      </c>
      <c r="BPF3783" s="303">
        <v>860</v>
      </c>
    </row>
    <row r="3784" spans="2:327 1733:1881" ht="45" customHeight="1">
      <c r="B3784" s="203">
        <v>5714400292</v>
      </c>
      <c r="C3784" s="203" t="str">
        <f>VLOOKUP(B3784,'效期天數(2025.1126更新)'!B:C,2,FALSE)</f>
        <v>TBIL-D</v>
      </c>
      <c r="D3784" s="203">
        <f>VLOOKUP(B3784,'效期天數(2025.1126更新)'!B:E,4,0)</f>
        <v>360</v>
      </c>
      <c r="E3784" s="204" t="e">
        <f>VLOOKUP(F3784,'帳庫存(20260119  00點更新)'!C:I,7,0)</f>
        <v>#N/A</v>
      </c>
      <c r="F3784" s="296">
        <v>29226124</v>
      </c>
      <c r="G3784" s="295">
        <v>46101</v>
      </c>
      <c r="H3784" s="753" t="s">
        <v>8651</v>
      </c>
      <c r="J3784" s="352">
        <f t="shared" ref="J3784:J3847" si="432">G3784+D3784</f>
        <v>46461</v>
      </c>
      <c r="K3784" s="203" t="s">
        <v>8479</v>
      </c>
      <c r="L3784" s="204">
        <v>12000</v>
      </c>
      <c r="M3784" s="204">
        <v>11930</v>
      </c>
      <c r="N3784" s="204">
        <f t="shared" ref="N3784:N3847" si="433">SUM(NS3784:XFD3784)</f>
        <v>11930</v>
      </c>
      <c r="O3784" s="354">
        <f>M3784-N3784+LE3784</f>
        <v>1000</v>
      </c>
      <c r="KL3784" s="961"/>
      <c r="LE3784" s="944">
        <v>1000</v>
      </c>
      <c r="BOR3784" s="303">
        <v>7000</v>
      </c>
      <c r="BOU3784" s="303">
        <v>2000</v>
      </c>
      <c r="BPF3784" s="303">
        <v>2930</v>
      </c>
    </row>
    <row r="3785" spans="2:327 1733:1881" ht="45" customHeight="1">
      <c r="B3785" s="203">
        <v>5714400102</v>
      </c>
      <c r="C3785" s="203" t="str">
        <f>VLOOKUP(B3785,'效期天數(2025.1126更新)'!B:C,2,FALSE)</f>
        <v>TBIL-U</v>
      </c>
      <c r="D3785" s="203">
        <f>VLOOKUP(B3785,'效期天數(2025.1126更新)'!B:E,4,0)</f>
        <v>360</v>
      </c>
      <c r="E3785" s="204" t="e">
        <f>VLOOKUP(F3785,'帳庫存(20260119  00點更新)'!C:I,7,0)</f>
        <v>#N/A</v>
      </c>
      <c r="F3785" s="296">
        <v>10226131</v>
      </c>
      <c r="G3785" s="295">
        <v>46104</v>
      </c>
      <c r="H3785" s="587" t="s">
        <v>8638</v>
      </c>
      <c r="J3785" s="352">
        <f t="shared" si="432"/>
        <v>46464</v>
      </c>
      <c r="K3785" s="203" t="s">
        <v>8534</v>
      </c>
      <c r="L3785" s="204">
        <v>12000</v>
      </c>
      <c r="M3785" s="204">
        <v>11720</v>
      </c>
      <c r="N3785" s="204">
        <f t="shared" si="433"/>
        <v>11000</v>
      </c>
      <c r="O3785" s="354">
        <f t="shared" ref="O3785:O3792" si="434">M3785-N3785</f>
        <v>720</v>
      </c>
      <c r="KL3785" s="961"/>
      <c r="BOU3785" s="303">
        <v>5000</v>
      </c>
      <c r="BPT3785" s="303">
        <v>4000</v>
      </c>
      <c r="BRL3785" s="303">
        <v>2000</v>
      </c>
    </row>
    <row r="3786" spans="2:327 1733:1881" ht="45" customHeight="1">
      <c r="B3786" s="203">
        <v>5714400102</v>
      </c>
      <c r="C3786" s="203" t="str">
        <f>VLOOKUP(B3786,'效期天數(2025.1126更新)'!B:C,2,FALSE)</f>
        <v>TBIL-U</v>
      </c>
      <c r="D3786" s="203">
        <f>VLOOKUP(B3786,'效期天數(2025.1126更新)'!B:E,4,0)</f>
        <v>360</v>
      </c>
      <c r="E3786" s="204" t="e">
        <f>VLOOKUP(F3786,'帳庫存(20260119  00點更新)'!C:I,7,0)</f>
        <v>#N/A</v>
      </c>
      <c r="F3786" s="296">
        <v>10226132</v>
      </c>
      <c r="G3786" s="295">
        <v>46104</v>
      </c>
      <c r="H3786" s="587" t="s">
        <v>8638</v>
      </c>
      <c r="J3786" s="352">
        <f t="shared" si="432"/>
        <v>46464</v>
      </c>
      <c r="K3786" s="203" t="s">
        <v>8534</v>
      </c>
      <c r="L3786" s="204">
        <v>12000</v>
      </c>
      <c r="M3786" s="204">
        <v>11780</v>
      </c>
      <c r="N3786" s="204">
        <f t="shared" si="433"/>
        <v>11000</v>
      </c>
      <c r="O3786" s="354">
        <f t="shared" si="434"/>
        <v>780</v>
      </c>
      <c r="KL3786" s="961"/>
      <c r="BPB3786" s="303">
        <v>8000</v>
      </c>
      <c r="BRL3786" s="303">
        <v>3000</v>
      </c>
    </row>
    <row r="3787" spans="2:327 1733:1881" ht="45" customHeight="1">
      <c r="B3787" s="203">
        <v>5714400292</v>
      </c>
      <c r="C3787" s="203" t="str">
        <f>VLOOKUP(B3787,'效期天數(2025.1126更新)'!B:C,2,FALSE)</f>
        <v>TBIL-D</v>
      </c>
      <c r="D3787" s="203">
        <f>VLOOKUP(B3787,'效期天數(2025.1126更新)'!B:E,4,0)</f>
        <v>360</v>
      </c>
      <c r="E3787" s="204" t="e">
        <f>VLOOKUP(F3787,'帳庫存(20260119  00點更新)'!C:I,7,0)</f>
        <v>#N/A</v>
      </c>
      <c r="F3787" s="296">
        <v>29226131</v>
      </c>
      <c r="G3787" s="295">
        <v>46104</v>
      </c>
      <c r="H3787" s="587" t="s">
        <v>8638</v>
      </c>
      <c r="J3787" s="352">
        <f t="shared" si="432"/>
        <v>46464</v>
      </c>
      <c r="K3787" s="203" t="s">
        <v>8535</v>
      </c>
      <c r="L3787" s="204">
        <v>12000</v>
      </c>
      <c r="M3787" s="204">
        <v>11870</v>
      </c>
      <c r="N3787" s="204">
        <f t="shared" si="433"/>
        <v>11000</v>
      </c>
      <c r="O3787" s="354">
        <f t="shared" si="434"/>
        <v>870</v>
      </c>
      <c r="KL3787" s="961"/>
      <c r="BOU3787" s="303">
        <v>5000</v>
      </c>
      <c r="BPT3787" s="303">
        <v>4000</v>
      </c>
      <c r="BRL3787" s="303">
        <v>2000</v>
      </c>
    </row>
    <row r="3788" spans="2:327 1733:1881" ht="45" customHeight="1">
      <c r="B3788" s="203">
        <v>5714400292</v>
      </c>
      <c r="C3788" s="203" t="str">
        <f>VLOOKUP(B3788,'效期天數(2025.1126更新)'!B:C,2,FALSE)</f>
        <v>TBIL-D</v>
      </c>
      <c r="D3788" s="203">
        <f>VLOOKUP(B3788,'效期天數(2025.1126更新)'!B:E,4,0)</f>
        <v>360</v>
      </c>
      <c r="E3788" s="204" t="e">
        <f>VLOOKUP(F3788,'帳庫存(20260119  00點更新)'!C:I,7,0)</f>
        <v>#N/A</v>
      </c>
      <c r="F3788" s="296">
        <v>29226132</v>
      </c>
      <c r="G3788" s="295">
        <v>46104</v>
      </c>
      <c r="H3788" s="587" t="s">
        <v>8638</v>
      </c>
      <c r="J3788" s="352">
        <f t="shared" si="432"/>
        <v>46464</v>
      </c>
      <c r="K3788" s="203" t="s">
        <v>8535</v>
      </c>
      <c r="L3788" s="204">
        <v>12000</v>
      </c>
      <c r="M3788" s="204">
        <v>11900</v>
      </c>
      <c r="N3788" s="204">
        <f t="shared" si="433"/>
        <v>11000</v>
      </c>
      <c r="O3788" s="354">
        <f t="shared" si="434"/>
        <v>900</v>
      </c>
      <c r="KL3788" s="961"/>
      <c r="BPB3788" s="303">
        <v>8000</v>
      </c>
      <c r="BRL3788" s="303">
        <v>3000</v>
      </c>
    </row>
    <row r="3789" spans="2:327 1733:1881" ht="45" customHeight="1">
      <c r="B3789" s="203">
        <v>5714400102</v>
      </c>
      <c r="C3789" s="203" t="str">
        <f>VLOOKUP(B3789,'效期天數(2025.1126更新)'!B:C,2,FALSE)</f>
        <v>TBIL-U</v>
      </c>
      <c r="D3789" s="203">
        <f>VLOOKUP(B3789,'效期天數(2025.1126更新)'!B:E,4,0)</f>
        <v>360</v>
      </c>
      <c r="E3789" s="204" t="e">
        <f>VLOOKUP(F3789,'帳庫存(20260119  00點更新)'!C:I,7,0)</f>
        <v>#N/A</v>
      </c>
      <c r="F3789" s="296">
        <v>10226133</v>
      </c>
      <c r="G3789" s="295">
        <v>46108</v>
      </c>
      <c r="H3789" s="754" t="s">
        <v>8663</v>
      </c>
      <c r="J3789" s="352">
        <f t="shared" si="432"/>
        <v>46468</v>
      </c>
      <c r="K3789" s="203" t="s">
        <v>8605</v>
      </c>
      <c r="L3789" s="204">
        <v>12000</v>
      </c>
      <c r="M3789" s="204">
        <v>11900</v>
      </c>
      <c r="N3789" s="204">
        <f t="shared" si="433"/>
        <v>11000</v>
      </c>
      <c r="O3789" s="354">
        <f t="shared" si="434"/>
        <v>900</v>
      </c>
      <c r="KL3789" s="961"/>
      <c r="BPN3789" s="303">
        <v>10000</v>
      </c>
      <c r="BTI3789" s="303">
        <v>1000</v>
      </c>
    </row>
    <row r="3790" spans="2:327 1733:1881" ht="45" customHeight="1">
      <c r="B3790" s="203">
        <v>5714400102</v>
      </c>
      <c r="C3790" s="203" t="str">
        <f>VLOOKUP(B3790,'效期天數(2025.1126更新)'!B:C,2,FALSE)</f>
        <v>TBIL-U</v>
      </c>
      <c r="D3790" s="203">
        <f>VLOOKUP(B3790,'效期天數(2025.1126更新)'!B:E,4,0)</f>
        <v>360</v>
      </c>
      <c r="E3790" s="204" t="e">
        <f>VLOOKUP(F3790,'帳庫存(20260119  00點更新)'!C:I,7,0)</f>
        <v>#N/A</v>
      </c>
      <c r="F3790" s="296">
        <v>10226134</v>
      </c>
      <c r="G3790" s="295">
        <v>46108</v>
      </c>
      <c r="H3790" s="754" t="s">
        <v>8663</v>
      </c>
      <c r="J3790" s="352">
        <f t="shared" si="432"/>
        <v>46468</v>
      </c>
      <c r="K3790" s="203" t="s">
        <v>8605</v>
      </c>
      <c r="L3790" s="204">
        <v>12000</v>
      </c>
      <c r="M3790" s="204">
        <v>11880</v>
      </c>
      <c r="N3790" s="204">
        <f t="shared" si="433"/>
        <v>11000</v>
      </c>
      <c r="O3790" s="354">
        <f t="shared" si="434"/>
        <v>880</v>
      </c>
      <c r="KL3790" s="961"/>
      <c r="BPV3790" s="303">
        <v>8000</v>
      </c>
      <c r="BTI3790" s="303">
        <v>3000</v>
      </c>
    </row>
    <row r="3791" spans="2:327 1733:1881" ht="45" customHeight="1">
      <c r="B3791" s="203">
        <v>5714400292</v>
      </c>
      <c r="C3791" s="203" t="str">
        <f>VLOOKUP(B3791,'效期天數(2025.1126更新)'!B:C,2,FALSE)</f>
        <v>TBIL-D</v>
      </c>
      <c r="D3791" s="203">
        <f>VLOOKUP(B3791,'效期天數(2025.1126更新)'!B:E,4,0)</f>
        <v>360</v>
      </c>
      <c r="E3791" s="204" t="e">
        <f>VLOOKUP(F3791,'帳庫存(20260119  00點更新)'!C:I,7,0)</f>
        <v>#N/A</v>
      </c>
      <c r="F3791" s="296">
        <v>29226133</v>
      </c>
      <c r="G3791" s="295">
        <v>46108</v>
      </c>
      <c r="H3791" s="754" t="s">
        <v>8663</v>
      </c>
      <c r="J3791" s="352">
        <f t="shared" si="432"/>
        <v>46468</v>
      </c>
      <c r="K3791" s="203" t="s">
        <v>8606</v>
      </c>
      <c r="L3791" s="204">
        <v>12000</v>
      </c>
      <c r="M3791" s="204">
        <v>11900</v>
      </c>
      <c r="N3791" s="204">
        <f t="shared" si="433"/>
        <v>11000</v>
      </c>
      <c r="O3791" s="354">
        <f t="shared" si="434"/>
        <v>900</v>
      </c>
      <c r="KL3791" s="961"/>
      <c r="BPN3791" s="303">
        <v>10000</v>
      </c>
      <c r="BTI3791" s="303">
        <v>1000</v>
      </c>
    </row>
    <row r="3792" spans="2:327 1733:1881" ht="45" customHeight="1">
      <c r="B3792" s="203">
        <v>5714400292</v>
      </c>
      <c r="C3792" s="203" t="str">
        <f>VLOOKUP(B3792,'效期天數(2025.1126更新)'!B:C,2,FALSE)</f>
        <v>TBIL-D</v>
      </c>
      <c r="D3792" s="203">
        <f>VLOOKUP(B3792,'效期天數(2025.1126更新)'!B:E,4,0)</f>
        <v>360</v>
      </c>
      <c r="E3792" s="204" t="e">
        <f>VLOOKUP(F3792,'帳庫存(20260119  00點更新)'!C:I,7,0)</f>
        <v>#N/A</v>
      </c>
      <c r="F3792" s="296">
        <v>29226134</v>
      </c>
      <c r="G3792" s="295">
        <v>46108</v>
      </c>
      <c r="H3792" s="754" t="s">
        <v>8663</v>
      </c>
      <c r="J3792" s="352">
        <f t="shared" si="432"/>
        <v>46468</v>
      </c>
      <c r="K3792" s="203" t="s">
        <v>8606</v>
      </c>
      <c r="L3792" s="204">
        <v>12000</v>
      </c>
      <c r="M3792" s="204">
        <v>11910</v>
      </c>
      <c r="N3792" s="204">
        <f t="shared" si="433"/>
        <v>11000</v>
      </c>
      <c r="O3792" s="354">
        <f t="shared" si="434"/>
        <v>910</v>
      </c>
      <c r="KL3792" s="961"/>
      <c r="BPV3792" s="303">
        <v>8000</v>
      </c>
      <c r="BTI3792" s="303">
        <v>3000</v>
      </c>
    </row>
    <row r="3793" spans="2:374 1805:1909" ht="45" customHeight="1">
      <c r="B3793" s="203">
        <v>5714400102</v>
      </c>
      <c r="C3793" s="203" t="str">
        <f>VLOOKUP(B3793,'效期天數(2025.1126更新)'!B:C,2,FALSE)</f>
        <v>TBIL-U</v>
      </c>
      <c r="D3793" s="203">
        <f>VLOOKUP(B3793,'效期天數(2025.1126更新)'!B:E,4,0)</f>
        <v>360</v>
      </c>
      <c r="E3793" s="204" t="e">
        <f>VLOOKUP(F3793,'帳庫存(20260119  00點更新)'!C:I,7,0)</f>
        <v>#N/A</v>
      </c>
      <c r="F3793" s="296">
        <v>10226151</v>
      </c>
      <c r="G3793" s="295">
        <v>46121</v>
      </c>
      <c r="H3793" s="753" t="s">
        <v>5061</v>
      </c>
      <c r="J3793" s="352">
        <f t="shared" si="432"/>
        <v>46481</v>
      </c>
      <c r="K3793" s="203" t="s">
        <v>8819</v>
      </c>
      <c r="L3793" s="204">
        <v>12000</v>
      </c>
      <c r="M3793" s="204">
        <v>11920</v>
      </c>
      <c r="N3793" s="204">
        <f t="shared" si="433"/>
        <v>11920</v>
      </c>
      <c r="O3793" s="354">
        <f>M3793-N3793+MA3793</f>
        <v>780</v>
      </c>
      <c r="MA3793" s="944">
        <v>780</v>
      </c>
      <c r="BQO3793" s="303">
        <v>11000</v>
      </c>
      <c r="BQZ3793" s="303">
        <v>920</v>
      </c>
    </row>
    <row r="3794" spans="2:374 1805:1909" ht="45" customHeight="1">
      <c r="B3794" s="203">
        <v>5714400102</v>
      </c>
      <c r="C3794" s="203" t="str">
        <f>VLOOKUP(B3794,'效期天數(2025.1126更新)'!B:C,2,FALSE)</f>
        <v>TBIL-U</v>
      </c>
      <c r="D3794" s="203">
        <f>VLOOKUP(B3794,'效期天數(2025.1126更新)'!B:E,4,0)</f>
        <v>360</v>
      </c>
      <c r="E3794" s="204" t="e">
        <f>VLOOKUP(F3794,'帳庫存(20260119  00點更新)'!C:I,7,0)</f>
        <v>#N/A</v>
      </c>
      <c r="F3794" s="296">
        <v>10226152</v>
      </c>
      <c r="G3794" s="295">
        <v>46121</v>
      </c>
      <c r="H3794" s="753" t="s">
        <v>5061</v>
      </c>
      <c r="J3794" s="352">
        <f t="shared" si="432"/>
        <v>46481</v>
      </c>
      <c r="K3794" s="203" t="s">
        <v>8819</v>
      </c>
      <c r="L3794" s="204">
        <v>12000</v>
      </c>
      <c r="M3794" s="204">
        <v>11900</v>
      </c>
      <c r="N3794" s="204">
        <f t="shared" si="433"/>
        <v>11900</v>
      </c>
      <c r="O3794" s="354">
        <f>M3794-N3794</f>
        <v>0</v>
      </c>
      <c r="BQO3794" s="303">
        <v>2000</v>
      </c>
      <c r="BQZ3794" s="303">
        <v>9900</v>
      </c>
    </row>
    <row r="3795" spans="2:374 1805:1909" ht="45" customHeight="1">
      <c r="B3795" s="203">
        <v>5714400292</v>
      </c>
      <c r="C3795" s="203" t="str">
        <f>VLOOKUP(B3795,'效期天數(2025.1126更新)'!B:C,2,FALSE)</f>
        <v>TBIL-D</v>
      </c>
      <c r="D3795" s="203">
        <f>VLOOKUP(B3795,'效期天數(2025.1126更新)'!B:E,4,0)</f>
        <v>360</v>
      </c>
      <c r="E3795" s="204" t="e">
        <f>VLOOKUP(F3795,'帳庫存(20260119  00點更新)'!C:I,7,0)</f>
        <v>#N/A</v>
      </c>
      <c r="F3795" s="296">
        <v>29226151</v>
      </c>
      <c r="G3795" s="295">
        <v>46121</v>
      </c>
      <c r="H3795" s="753" t="s">
        <v>5061</v>
      </c>
      <c r="J3795" s="352">
        <f t="shared" si="432"/>
        <v>46481</v>
      </c>
      <c r="K3795" s="203" t="s">
        <v>8820</v>
      </c>
      <c r="L3795" s="204">
        <v>12000</v>
      </c>
      <c r="M3795" s="204">
        <v>11900</v>
      </c>
      <c r="N3795" s="204">
        <f t="shared" si="433"/>
        <v>11900</v>
      </c>
      <c r="O3795" s="354">
        <f>M3795-N3795</f>
        <v>0</v>
      </c>
      <c r="BQO3795" s="303">
        <v>11000</v>
      </c>
      <c r="BQZ3795" s="303">
        <v>900</v>
      </c>
    </row>
    <row r="3796" spans="2:374 1805:1909" ht="45" customHeight="1">
      <c r="B3796" s="203">
        <v>5714400292</v>
      </c>
      <c r="C3796" s="203" t="str">
        <f>VLOOKUP(B3796,'效期天數(2025.1126更新)'!B:C,2,FALSE)</f>
        <v>TBIL-D</v>
      </c>
      <c r="D3796" s="203">
        <f>VLOOKUP(B3796,'效期天數(2025.1126更新)'!B:E,4,0)</f>
        <v>360</v>
      </c>
      <c r="E3796" s="204" t="e">
        <f>VLOOKUP(F3796,'帳庫存(20260119  00點更新)'!C:I,7,0)</f>
        <v>#N/A</v>
      </c>
      <c r="F3796" s="296">
        <v>29226152</v>
      </c>
      <c r="G3796" s="295">
        <v>46121</v>
      </c>
      <c r="H3796" s="753" t="s">
        <v>5061</v>
      </c>
      <c r="J3796" s="352">
        <f t="shared" si="432"/>
        <v>46481</v>
      </c>
      <c r="K3796" s="203" t="s">
        <v>8820</v>
      </c>
      <c r="L3796" s="204">
        <v>12000</v>
      </c>
      <c r="M3796" s="204">
        <v>11900</v>
      </c>
      <c r="N3796" s="204">
        <f t="shared" si="433"/>
        <v>11900</v>
      </c>
      <c r="O3796" s="354">
        <f>M3796-N3796+MA3796</f>
        <v>750</v>
      </c>
      <c r="MA3796" s="944">
        <v>750</v>
      </c>
      <c r="BQO3796" s="303">
        <v>2000</v>
      </c>
      <c r="BQZ3796" s="303">
        <v>9900</v>
      </c>
    </row>
    <row r="3797" spans="2:374 1805:1909" ht="45" customHeight="1">
      <c r="B3797" s="203">
        <v>5714400102</v>
      </c>
      <c r="C3797" s="203" t="str">
        <f>VLOOKUP(B3797,'效期天數(2025.1126更新)'!B:C,2,FALSE)</f>
        <v>TBIL-U</v>
      </c>
      <c r="D3797" s="203">
        <f>VLOOKUP(B3797,'效期天數(2025.1126更新)'!B:E,4,0)</f>
        <v>360</v>
      </c>
      <c r="E3797" s="204" t="e">
        <f>VLOOKUP(F3797,'帳庫存(20260119  00點更新)'!C:I,7,0)</f>
        <v>#N/A</v>
      </c>
      <c r="F3797" s="296">
        <v>10226153</v>
      </c>
      <c r="G3797" s="295">
        <v>46122</v>
      </c>
      <c r="H3797" s="745" t="s">
        <v>8963</v>
      </c>
      <c r="J3797" s="352">
        <f t="shared" si="432"/>
        <v>46482</v>
      </c>
      <c r="K3797" s="203" t="s">
        <v>8865</v>
      </c>
      <c r="L3797" s="204">
        <v>12000</v>
      </c>
      <c r="M3797" s="204">
        <v>11830</v>
      </c>
      <c r="N3797" s="204">
        <f t="shared" si="433"/>
        <v>11830</v>
      </c>
      <c r="O3797" s="354">
        <f>M3797-N3797</f>
        <v>0</v>
      </c>
      <c r="BQK3797" s="303">
        <v>10000</v>
      </c>
      <c r="BTY3797" s="303">
        <v>1830</v>
      </c>
    </row>
    <row r="3798" spans="2:374 1805:1909" ht="45" customHeight="1">
      <c r="B3798" s="203">
        <v>5714400102</v>
      </c>
      <c r="C3798" s="203" t="str">
        <f>VLOOKUP(B3798,'效期天數(2025.1126更新)'!B:C,2,FALSE)</f>
        <v>TBIL-U</v>
      </c>
      <c r="D3798" s="203">
        <f>VLOOKUP(B3798,'效期天數(2025.1126更新)'!B:E,4,0)</f>
        <v>360</v>
      </c>
      <c r="E3798" s="204" t="e">
        <f>VLOOKUP(F3798,'帳庫存(20260119  00點更新)'!C:I,7,0)</f>
        <v>#N/A</v>
      </c>
      <c r="F3798" s="296">
        <v>10226154</v>
      </c>
      <c r="G3798" s="295">
        <v>46122</v>
      </c>
      <c r="H3798" s="745" t="s">
        <v>8963</v>
      </c>
      <c r="J3798" s="352">
        <f t="shared" si="432"/>
        <v>46482</v>
      </c>
      <c r="K3798" s="203" t="s">
        <v>8865</v>
      </c>
      <c r="L3798" s="204">
        <v>12000</v>
      </c>
      <c r="M3798" s="204">
        <v>11800</v>
      </c>
      <c r="N3798" s="204">
        <f t="shared" si="433"/>
        <v>11800</v>
      </c>
      <c r="O3798" s="354">
        <f>M3798-N3798+NG3798</f>
        <v>460</v>
      </c>
      <c r="NG3798" s="651">
        <v>460</v>
      </c>
      <c r="BQT3798" s="303">
        <v>10000</v>
      </c>
      <c r="BTY3798" s="303">
        <v>1800</v>
      </c>
    </row>
    <row r="3799" spans="2:374 1805:1909" ht="45" customHeight="1">
      <c r="B3799" s="203">
        <v>5714400292</v>
      </c>
      <c r="C3799" s="203" t="str">
        <f>VLOOKUP(B3799,'效期天數(2025.1126更新)'!B:C,2,FALSE)</f>
        <v>TBIL-D</v>
      </c>
      <c r="D3799" s="203">
        <f>VLOOKUP(B3799,'效期天數(2025.1126更新)'!B:E,4,0)</f>
        <v>360</v>
      </c>
      <c r="E3799" s="204" t="e">
        <f>VLOOKUP(F3799,'帳庫存(20260119  00點更新)'!C:I,7,0)</f>
        <v>#N/A</v>
      </c>
      <c r="F3799" s="296">
        <v>29226153</v>
      </c>
      <c r="G3799" s="295">
        <v>46122</v>
      </c>
      <c r="H3799" s="745" t="s">
        <v>8963</v>
      </c>
      <c r="J3799" s="352">
        <f t="shared" si="432"/>
        <v>46482</v>
      </c>
      <c r="K3799" s="203" t="s">
        <v>8866</v>
      </c>
      <c r="L3799" s="204">
        <v>12000</v>
      </c>
      <c r="M3799" s="204">
        <v>11720</v>
      </c>
      <c r="N3799" s="204">
        <f t="shared" si="433"/>
        <v>11720</v>
      </c>
      <c r="O3799" s="354">
        <f>M3799-N3799+NG3799</f>
        <v>370</v>
      </c>
      <c r="NG3799" s="651">
        <v>370</v>
      </c>
      <c r="BQK3799" s="303">
        <v>10000</v>
      </c>
      <c r="BTY3799" s="303">
        <v>1720</v>
      </c>
    </row>
    <row r="3800" spans="2:374 1805:1909" ht="45" customHeight="1">
      <c r="B3800" s="203">
        <v>5714400292</v>
      </c>
      <c r="C3800" s="203" t="str">
        <f>VLOOKUP(B3800,'效期天數(2025.1126更新)'!B:C,2,FALSE)</f>
        <v>TBIL-D</v>
      </c>
      <c r="D3800" s="203">
        <f>VLOOKUP(B3800,'效期天數(2025.1126更新)'!B:E,4,0)</f>
        <v>360</v>
      </c>
      <c r="E3800" s="204" t="e">
        <f>VLOOKUP(F3800,'帳庫存(20260119  00點更新)'!C:I,7,0)</f>
        <v>#N/A</v>
      </c>
      <c r="F3800" s="296">
        <v>29226154</v>
      </c>
      <c r="G3800" s="295">
        <v>46122</v>
      </c>
      <c r="H3800" s="745" t="s">
        <v>8963</v>
      </c>
      <c r="J3800" s="352">
        <f t="shared" si="432"/>
        <v>46482</v>
      </c>
      <c r="K3800" s="203" t="s">
        <v>8866</v>
      </c>
      <c r="L3800" s="204">
        <v>12000</v>
      </c>
      <c r="M3800" s="204">
        <v>11810</v>
      </c>
      <c r="N3800" s="204">
        <f t="shared" si="433"/>
        <v>11810</v>
      </c>
      <c r="O3800" s="354">
        <f>M3800-N3800</f>
        <v>0</v>
      </c>
      <c r="BQT3800" s="303">
        <v>10000</v>
      </c>
      <c r="BTY3800" s="303">
        <v>1810</v>
      </c>
    </row>
    <row r="3801" spans="2:374 1805:1909" ht="45" customHeight="1">
      <c r="B3801" s="203">
        <v>5714400102</v>
      </c>
      <c r="C3801" s="203" t="str">
        <f>VLOOKUP(B3801,'效期天數(2025.1126更新)'!B:C,2,FALSE)</f>
        <v>TBIL-U</v>
      </c>
      <c r="D3801" s="203">
        <f>VLOOKUP(B3801,'效期天數(2025.1126更新)'!B:E,4,0)</f>
        <v>360</v>
      </c>
      <c r="E3801" s="204" t="e">
        <f>VLOOKUP(F3801,'帳庫存(20260119  00點更新)'!C:I,7,0)</f>
        <v>#N/A</v>
      </c>
      <c r="F3801" s="296">
        <v>10226161</v>
      </c>
      <c r="G3801" s="295">
        <v>46129</v>
      </c>
      <c r="H3801" s="762" t="s">
        <v>9085</v>
      </c>
      <c r="J3801" s="352">
        <f t="shared" si="432"/>
        <v>46489</v>
      </c>
      <c r="K3801" s="203" t="s">
        <v>9068</v>
      </c>
      <c r="L3801" s="204">
        <v>12000</v>
      </c>
      <c r="M3801" s="204">
        <v>11810</v>
      </c>
      <c r="N3801" s="204">
        <f t="shared" si="433"/>
        <v>11000</v>
      </c>
      <c r="O3801" s="354">
        <f>M3801-N3801</f>
        <v>810</v>
      </c>
      <c r="BRB3801" s="303">
        <v>10000</v>
      </c>
      <c r="BUK3801" s="303">
        <v>1000</v>
      </c>
    </row>
    <row r="3802" spans="2:374 1805:1909" ht="45" customHeight="1">
      <c r="B3802" s="203">
        <v>5714400102</v>
      </c>
      <c r="C3802" s="203" t="str">
        <f>VLOOKUP(B3802,'效期天數(2025.1126更新)'!B:C,2,FALSE)</f>
        <v>TBIL-U</v>
      </c>
      <c r="D3802" s="203">
        <f>VLOOKUP(B3802,'效期天數(2025.1126更新)'!B:E,4,0)</f>
        <v>360</v>
      </c>
      <c r="E3802" s="204" t="e">
        <f>VLOOKUP(F3802,'帳庫存(20260119  00點更新)'!C:I,7,0)</f>
        <v>#N/A</v>
      </c>
      <c r="F3802" s="296">
        <v>10226162</v>
      </c>
      <c r="G3802" s="295">
        <v>46129</v>
      </c>
      <c r="H3802" s="762" t="s">
        <v>9085</v>
      </c>
      <c r="J3802" s="352">
        <f t="shared" si="432"/>
        <v>46489</v>
      </c>
      <c r="K3802" s="203" t="s">
        <v>9068</v>
      </c>
      <c r="L3802" s="204">
        <v>12000</v>
      </c>
      <c r="M3802" s="204">
        <v>11790</v>
      </c>
      <c r="N3802" s="204">
        <f t="shared" si="433"/>
        <v>11790</v>
      </c>
      <c r="O3802" s="354">
        <f>M3802-N3802+NJ3802</f>
        <v>730</v>
      </c>
      <c r="NJ3802" s="651">
        <v>730</v>
      </c>
      <c r="BRF3802" s="303">
        <v>10000</v>
      </c>
      <c r="BUK3802" s="303">
        <v>1790</v>
      </c>
    </row>
    <row r="3803" spans="2:374 1805:1909" ht="45" customHeight="1">
      <c r="B3803" s="203">
        <v>5714400292</v>
      </c>
      <c r="C3803" s="203" t="str">
        <f>VLOOKUP(B3803,'效期天數(2025.1126更新)'!B:C,2,FALSE)</f>
        <v>TBIL-D</v>
      </c>
      <c r="D3803" s="203">
        <f>VLOOKUP(B3803,'效期天數(2025.1126更新)'!B:E,4,0)</f>
        <v>360</v>
      </c>
      <c r="E3803" s="204" t="e">
        <f>VLOOKUP(F3803,'帳庫存(20260119  00點更新)'!C:I,7,0)</f>
        <v>#N/A</v>
      </c>
      <c r="F3803" s="296">
        <v>29226161</v>
      </c>
      <c r="G3803" s="295">
        <v>46129</v>
      </c>
      <c r="H3803" s="762" t="s">
        <v>9085</v>
      </c>
      <c r="J3803" s="352">
        <f t="shared" si="432"/>
        <v>46489</v>
      </c>
      <c r="K3803" s="203" t="s">
        <v>9069</v>
      </c>
      <c r="L3803" s="204">
        <v>12000</v>
      </c>
      <c r="M3803" s="204">
        <v>11830</v>
      </c>
      <c r="N3803" s="204">
        <f t="shared" si="433"/>
        <v>11000</v>
      </c>
      <c r="O3803" s="354">
        <f>M3803-N3803</f>
        <v>830</v>
      </c>
      <c r="BRB3803" s="303">
        <v>10000</v>
      </c>
      <c r="BUK3803" s="303">
        <v>1000</v>
      </c>
    </row>
    <row r="3804" spans="2:374 1805:1909" ht="45" customHeight="1">
      <c r="B3804" s="203">
        <v>5714400292</v>
      </c>
      <c r="C3804" s="203" t="str">
        <f>VLOOKUP(B3804,'效期天數(2025.1126更新)'!B:C,2,FALSE)</f>
        <v>TBIL-D</v>
      </c>
      <c r="D3804" s="203">
        <f>VLOOKUP(B3804,'效期天數(2025.1126更新)'!B:E,4,0)</f>
        <v>360</v>
      </c>
      <c r="E3804" s="204" t="e">
        <f>VLOOKUP(F3804,'帳庫存(20260119  00點更新)'!C:I,7,0)</f>
        <v>#N/A</v>
      </c>
      <c r="F3804" s="296">
        <v>29226162</v>
      </c>
      <c r="G3804" s="295">
        <v>46129</v>
      </c>
      <c r="H3804" s="762" t="s">
        <v>9085</v>
      </c>
      <c r="J3804" s="352">
        <f t="shared" si="432"/>
        <v>46489</v>
      </c>
      <c r="K3804" s="203" t="s">
        <v>9069</v>
      </c>
      <c r="L3804" s="204">
        <v>12000</v>
      </c>
      <c r="M3804" s="204">
        <v>11780</v>
      </c>
      <c r="N3804" s="204">
        <f t="shared" si="433"/>
        <v>11780</v>
      </c>
      <c r="O3804" s="354">
        <f>M3804-N3804+NJ3804</f>
        <v>740</v>
      </c>
      <c r="NJ3804" s="651">
        <v>740</v>
      </c>
      <c r="BRF3804" s="303">
        <v>10000</v>
      </c>
      <c r="BUK3804" s="303">
        <v>1780</v>
      </c>
    </row>
    <row r="3805" spans="2:374 1805:1909" ht="45" customHeight="1">
      <c r="B3805" s="203">
        <v>5714400102</v>
      </c>
      <c r="C3805" s="203" t="str">
        <f>VLOOKUP(B3805,'效期天數(2025.1126更新)'!B:C,2,FALSE)</f>
        <v>TBIL-U</v>
      </c>
      <c r="D3805" s="203">
        <f>VLOOKUP(B3805,'效期天數(2025.1126更新)'!B:E,4,0)</f>
        <v>360</v>
      </c>
      <c r="E3805" s="204" t="e">
        <f>VLOOKUP(F3805,'帳庫存(20260119  00點更新)'!C:I,7,0)</f>
        <v>#N/A</v>
      </c>
      <c r="F3805" s="296">
        <v>10226163</v>
      </c>
      <c r="G3805" s="295">
        <v>46130</v>
      </c>
      <c r="H3805" s="567" t="s">
        <v>9087</v>
      </c>
      <c r="J3805" s="352">
        <f t="shared" si="432"/>
        <v>46490</v>
      </c>
      <c r="K3805" s="203" t="s">
        <v>9074</v>
      </c>
      <c r="L3805" s="204">
        <v>12000</v>
      </c>
      <c r="M3805" s="204">
        <v>11930</v>
      </c>
      <c r="N3805" s="204">
        <f t="shared" si="433"/>
        <v>10000</v>
      </c>
      <c r="O3805" s="354">
        <f>M3805-N3805</f>
        <v>1930</v>
      </c>
      <c r="BRG3805" s="303">
        <v>10000</v>
      </c>
    </row>
    <row r="3806" spans="2:374 1805:1909" ht="45" customHeight="1">
      <c r="B3806" s="203">
        <v>5714400102</v>
      </c>
      <c r="C3806" s="203" t="str">
        <f>VLOOKUP(B3806,'效期天數(2025.1126更新)'!B:C,2,FALSE)</f>
        <v>TBIL-U</v>
      </c>
      <c r="D3806" s="203">
        <f>VLOOKUP(B3806,'效期天數(2025.1126更新)'!B:E,4,0)</f>
        <v>360</v>
      </c>
      <c r="E3806" s="204" t="e">
        <f>VLOOKUP(F3806,'帳庫存(20260119  00點更新)'!C:I,7,0)</f>
        <v>#N/A</v>
      </c>
      <c r="F3806" s="296">
        <v>10226164</v>
      </c>
      <c r="G3806" s="295">
        <v>46130</v>
      </c>
      <c r="H3806" s="567" t="s">
        <v>9087</v>
      </c>
      <c r="J3806" s="352">
        <f t="shared" si="432"/>
        <v>46490</v>
      </c>
      <c r="K3806" s="203" t="s">
        <v>9074</v>
      </c>
      <c r="L3806" s="204">
        <v>12000</v>
      </c>
      <c r="M3806" s="204">
        <v>11960</v>
      </c>
      <c r="N3806" s="204">
        <f t="shared" si="433"/>
        <v>11000</v>
      </c>
      <c r="O3806" s="354">
        <f>M3806-N3806</f>
        <v>960</v>
      </c>
      <c r="BRM3806" s="303">
        <v>11000</v>
      </c>
    </row>
    <row r="3807" spans="2:374 1805:1909" ht="45" customHeight="1">
      <c r="B3807" s="203">
        <v>5714400292</v>
      </c>
      <c r="C3807" s="203" t="str">
        <f>VLOOKUP(B3807,'效期天數(2025.1126更新)'!B:C,2,FALSE)</f>
        <v>TBIL-D</v>
      </c>
      <c r="D3807" s="203">
        <f>VLOOKUP(B3807,'效期天數(2025.1126更新)'!B:E,4,0)</f>
        <v>360</v>
      </c>
      <c r="E3807" s="204" t="e">
        <f>VLOOKUP(F3807,'帳庫存(20260119  00點更新)'!C:I,7,0)</f>
        <v>#N/A</v>
      </c>
      <c r="F3807" s="296">
        <v>29226163</v>
      </c>
      <c r="G3807" s="295">
        <v>46130</v>
      </c>
      <c r="H3807" s="567" t="s">
        <v>9087</v>
      </c>
      <c r="J3807" s="352">
        <f t="shared" si="432"/>
        <v>46490</v>
      </c>
      <c r="K3807" s="203" t="s">
        <v>9075</v>
      </c>
      <c r="L3807" s="204">
        <v>12000</v>
      </c>
      <c r="M3807" s="204">
        <v>11740</v>
      </c>
      <c r="N3807" s="204">
        <f t="shared" si="433"/>
        <v>10000</v>
      </c>
      <c r="O3807" s="354">
        <f>M3807-N3807</f>
        <v>1740</v>
      </c>
      <c r="BRG3807" s="303">
        <v>10000</v>
      </c>
    </row>
    <row r="3808" spans="2:374 1805:1909" ht="45" customHeight="1">
      <c r="B3808" s="203">
        <v>5714400292</v>
      </c>
      <c r="C3808" s="203" t="str">
        <f>VLOOKUP(B3808,'效期天數(2025.1126更新)'!B:C,2,FALSE)</f>
        <v>TBIL-D</v>
      </c>
      <c r="D3808" s="203">
        <f>VLOOKUP(B3808,'效期天數(2025.1126更新)'!B:E,4,0)</f>
        <v>360</v>
      </c>
      <c r="E3808" s="204" t="e">
        <f>VLOOKUP(F3808,'帳庫存(20260119  00點更新)'!C:I,7,0)</f>
        <v>#N/A</v>
      </c>
      <c r="F3808" s="296">
        <v>29226164</v>
      </c>
      <c r="G3808" s="295">
        <v>46130</v>
      </c>
      <c r="H3808" s="567" t="s">
        <v>9087</v>
      </c>
      <c r="J3808" s="352">
        <f t="shared" si="432"/>
        <v>46490</v>
      </c>
      <c r="K3808" s="203" t="s">
        <v>9075</v>
      </c>
      <c r="L3808" s="204">
        <v>12000</v>
      </c>
      <c r="M3808" s="204">
        <v>12020</v>
      </c>
      <c r="N3808" s="204">
        <f t="shared" si="433"/>
        <v>11000</v>
      </c>
      <c r="O3808" s="354">
        <f>M3808-N3808</f>
        <v>1020</v>
      </c>
      <c r="BRM3808" s="303">
        <v>11000</v>
      </c>
    </row>
    <row r="3809" spans="2:360 1848:1917" ht="45" customHeight="1">
      <c r="B3809" s="203">
        <v>5714400102</v>
      </c>
      <c r="C3809" s="203" t="str">
        <f>VLOOKUP(B3809,'效期天數(2025.1126更新)'!B:C,2,FALSE)</f>
        <v>TBIL-U</v>
      </c>
      <c r="D3809" s="203">
        <f>VLOOKUP(B3809,'效期天數(2025.1126更新)'!B:E,4,0)</f>
        <v>360</v>
      </c>
      <c r="E3809" s="204" t="e">
        <f>VLOOKUP(F3809,'帳庫存(20260119  00點更新)'!C:I,7,0)</f>
        <v>#N/A</v>
      </c>
      <c r="F3809" s="296">
        <v>10226171</v>
      </c>
      <c r="G3809" s="295">
        <v>46136</v>
      </c>
      <c r="H3809" s="747" t="s">
        <v>9305</v>
      </c>
      <c r="J3809" s="352">
        <f t="shared" si="432"/>
        <v>46496</v>
      </c>
      <c r="K3809" s="203" t="s">
        <v>9207</v>
      </c>
      <c r="L3809" s="204">
        <v>12000</v>
      </c>
      <c r="M3809" s="204">
        <v>11820</v>
      </c>
      <c r="N3809" s="204">
        <f t="shared" si="433"/>
        <v>10820</v>
      </c>
      <c r="O3809" s="354">
        <f>M3809-N3809</f>
        <v>1000</v>
      </c>
      <c r="BSB3809" s="303">
        <v>10000</v>
      </c>
      <c r="BSI3809" s="303">
        <v>820</v>
      </c>
    </row>
    <row r="3810" spans="2:360 1848:1917" ht="45" customHeight="1">
      <c r="B3810" s="203">
        <v>5714400102</v>
      </c>
      <c r="C3810" s="203" t="str">
        <f>VLOOKUP(B3810,'效期天數(2025.1126更新)'!B:C,2,FALSE)</f>
        <v>TBIL-U</v>
      </c>
      <c r="D3810" s="203">
        <f>VLOOKUP(B3810,'效期天數(2025.1126更新)'!B:E,4,0)</f>
        <v>360</v>
      </c>
      <c r="E3810" s="204" t="e">
        <f>VLOOKUP(F3810,'帳庫存(20260119  00點更新)'!C:I,7,0)</f>
        <v>#N/A</v>
      </c>
      <c r="F3810" s="296">
        <v>10226172</v>
      </c>
      <c r="G3810" s="295">
        <v>46136</v>
      </c>
      <c r="H3810" s="747" t="s">
        <v>9305</v>
      </c>
      <c r="J3810" s="352">
        <f t="shared" si="432"/>
        <v>46496</v>
      </c>
      <c r="K3810" s="203" t="s">
        <v>9207</v>
      </c>
      <c r="L3810" s="204">
        <v>12000</v>
      </c>
      <c r="M3810" s="204">
        <v>11770</v>
      </c>
      <c r="N3810" s="204">
        <f t="shared" si="433"/>
        <v>11770</v>
      </c>
      <c r="O3810" s="354">
        <f>M3810-N3810+MV3810</f>
        <v>710</v>
      </c>
      <c r="MV3810" s="655">
        <v>710</v>
      </c>
      <c r="BSI3810" s="303">
        <v>11770</v>
      </c>
    </row>
    <row r="3811" spans="2:360 1848:1917" ht="45" customHeight="1">
      <c r="B3811" s="203">
        <v>5714400292</v>
      </c>
      <c r="C3811" s="203" t="str">
        <f>VLOOKUP(B3811,'效期天數(2025.1126更新)'!B:C,2,FALSE)</f>
        <v>TBIL-D</v>
      </c>
      <c r="D3811" s="203">
        <f>VLOOKUP(B3811,'效期天數(2025.1126更新)'!B:E,4,0)</f>
        <v>360</v>
      </c>
      <c r="E3811" s="204" t="e">
        <f>VLOOKUP(F3811,'帳庫存(20260119  00點更新)'!C:I,7,0)</f>
        <v>#N/A</v>
      </c>
      <c r="F3811" s="296">
        <v>29226171</v>
      </c>
      <c r="G3811" s="295">
        <v>46136</v>
      </c>
      <c r="H3811" s="747" t="s">
        <v>9305</v>
      </c>
      <c r="J3811" s="352">
        <f t="shared" si="432"/>
        <v>46496</v>
      </c>
      <c r="K3811" s="203" t="s">
        <v>9208</v>
      </c>
      <c r="L3811" s="204">
        <v>12000</v>
      </c>
      <c r="M3811" s="204">
        <v>11810</v>
      </c>
      <c r="N3811" s="204">
        <f t="shared" si="433"/>
        <v>10810</v>
      </c>
      <c r="O3811" s="354">
        <f>M3811-N3811+MV3811</f>
        <v>1700</v>
      </c>
      <c r="MV3811" s="655">
        <v>700</v>
      </c>
      <c r="BSB3811" s="303">
        <v>10000</v>
      </c>
      <c r="BSI3811" s="303">
        <v>810</v>
      </c>
    </row>
    <row r="3812" spans="2:360 1848:1917" ht="45" customHeight="1">
      <c r="B3812" s="203">
        <v>5714400292</v>
      </c>
      <c r="C3812" s="203" t="str">
        <f>VLOOKUP(B3812,'效期天數(2025.1126更新)'!B:C,2,FALSE)</f>
        <v>TBIL-D</v>
      </c>
      <c r="D3812" s="203">
        <f>VLOOKUP(B3812,'效期天數(2025.1126更新)'!B:E,4,0)</f>
        <v>360</v>
      </c>
      <c r="E3812" s="204" t="e">
        <f>VLOOKUP(F3812,'帳庫存(20260119  00點更新)'!C:I,7,0)</f>
        <v>#N/A</v>
      </c>
      <c r="F3812" s="296">
        <v>29226172</v>
      </c>
      <c r="G3812" s="295">
        <v>46136</v>
      </c>
      <c r="H3812" s="747" t="s">
        <v>9305</v>
      </c>
      <c r="J3812" s="352">
        <f t="shared" si="432"/>
        <v>46496</v>
      </c>
      <c r="K3812" s="203" t="s">
        <v>9208</v>
      </c>
      <c r="L3812" s="204">
        <v>12000</v>
      </c>
      <c r="M3812" s="204">
        <v>11820</v>
      </c>
      <c r="N3812" s="204">
        <f t="shared" si="433"/>
        <v>11820</v>
      </c>
      <c r="O3812" s="354">
        <f t="shared" ref="O3812:O3858" si="435">M3812-N3812</f>
        <v>0</v>
      </c>
      <c r="BSI3812" s="303">
        <v>11820</v>
      </c>
    </row>
    <row r="3813" spans="2:360 1848:1917" ht="45" customHeight="1">
      <c r="B3813" s="203">
        <v>5714400102</v>
      </c>
      <c r="C3813" s="203" t="str">
        <f>VLOOKUP(B3813,'效期天數(2025.1126更新)'!B:C,2,FALSE)</f>
        <v>TBIL-U</v>
      </c>
      <c r="D3813" s="203">
        <f>VLOOKUP(B3813,'效期天數(2025.1126更新)'!B:E,4,0)</f>
        <v>360</v>
      </c>
      <c r="E3813" s="204" t="e">
        <f>VLOOKUP(F3813,'帳庫存(20260119  00點更新)'!C:I,7,0)</f>
        <v>#N/A</v>
      </c>
      <c r="F3813" s="296">
        <v>10226191</v>
      </c>
      <c r="G3813" s="295">
        <v>46146</v>
      </c>
      <c r="H3813" s="520" t="s">
        <v>9508</v>
      </c>
      <c r="J3813" s="352">
        <f t="shared" si="432"/>
        <v>46506</v>
      </c>
      <c r="K3813" s="203" t="s">
        <v>9370</v>
      </c>
      <c r="L3813" s="204">
        <v>12000</v>
      </c>
      <c r="M3813" s="204">
        <v>11920</v>
      </c>
      <c r="N3813" s="204">
        <f t="shared" si="433"/>
        <v>10000</v>
      </c>
      <c r="O3813" s="354">
        <f t="shared" si="435"/>
        <v>1920</v>
      </c>
      <c r="BST3813" s="303">
        <v>10000</v>
      </c>
    </row>
    <row r="3814" spans="2:360 1848:1917" ht="45" customHeight="1">
      <c r="B3814" s="203">
        <v>5714400102</v>
      </c>
      <c r="C3814" s="203" t="str">
        <f>VLOOKUP(B3814,'效期天數(2025.1126更新)'!B:C,2,FALSE)</f>
        <v>TBIL-U</v>
      </c>
      <c r="D3814" s="203">
        <f>VLOOKUP(B3814,'效期天數(2025.1126更新)'!B:E,4,0)</f>
        <v>360</v>
      </c>
      <c r="E3814" s="204" t="e">
        <f>VLOOKUP(F3814,'帳庫存(20260119  00點更新)'!C:I,7,0)</f>
        <v>#N/A</v>
      </c>
      <c r="F3814" s="296">
        <v>10226192</v>
      </c>
      <c r="G3814" s="295">
        <v>46146</v>
      </c>
      <c r="H3814" s="520" t="s">
        <v>9508</v>
      </c>
      <c r="J3814" s="352">
        <f t="shared" si="432"/>
        <v>46506</v>
      </c>
      <c r="K3814" s="203" t="s">
        <v>9370</v>
      </c>
      <c r="L3814" s="204">
        <v>12000</v>
      </c>
      <c r="M3814" s="204">
        <v>11920</v>
      </c>
      <c r="N3814" s="204">
        <f t="shared" si="433"/>
        <v>8920</v>
      </c>
      <c r="O3814" s="354">
        <f t="shared" si="435"/>
        <v>3000</v>
      </c>
      <c r="BSU3814" s="303">
        <v>6920</v>
      </c>
      <c r="BUS3814" s="303">
        <v>2000</v>
      </c>
    </row>
    <row r="3815" spans="2:360 1848:1917" ht="45" customHeight="1">
      <c r="B3815" s="203">
        <v>5714400292</v>
      </c>
      <c r="C3815" s="203" t="str">
        <f>VLOOKUP(B3815,'效期天數(2025.1126更新)'!B:C,2,FALSE)</f>
        <v>TBIL-D</v>
      </c>
      <c r="D3815" s="203">
        <f>VLOOKUP(B3815,'效期天數(2025.1126更新)'!B:E,4,0)</f>
        <v>360</v>
      </c>
      <c r="E3815" s="204" t="e">
        <f>VLOOKUP(F3815,'帳庫存(20260119  00點更新)'!C:I,7,0)</f>
        <v>#N/A</v>
      </c>
      <c r="F3815" s="296">
        <v>29226191</v>
      </c>
      <c r="G3815" s="295">
        <v>46146</v>
      </c>
      <c r="H3815" s="520" t="s">
        <v>9508</v>
      </c>
      <c r="J3815" s="352">
        <f t="shared" si="432"/>
        <v>46506</v>
      </c>
      <c r="K3815" s="203" t="s">
        <v>9371</v>
      </c>
      <c r="L3815" s="204">
        <v>12000</v>
      </c>
      <c r="M3815" s="204">
        <v>11870</v>
      </c>
      <c r="N3815" s="204">
        <f t="shared" si="433"/>
        <v>10000</v>
      </c>
      <c r="O3815" s="354">
        <f t="shared" si="435"/>
        <v>1870</v>
      </c>
      <c r="BST3815" s="303">
        <v>10000</v>
      </c>
    </row>
    <row r="3816" spans="2:360 1848:1917" ht="45" customHeight="1">
      <c r="B3816" s="203">
        <v>5714400292</v>
      </c>
      <c r="C3816" s="203" t="str">
        <f>VLOOKUP(B3816,'效期天數(2025.1126更新)'!B:C,2,FALSE)</f>
        <v>TBIL-D</v>
      </c>
      <c r="D3816" s="203">
        <f>VLOOKUP(B3816,'效期天數(2025.1126更新)'!B:E,4,0)</f>
        <v>360</v>
      </c>
      <c r="E3816" s="204" t="e">
        <f>VLOOKUP(F3816,'帳庫存(20260119  00點更新)'!C:I,7,0)</f>
        <v>#N/A</v>
      </c>
      <c r="F3816" s="296">
        <v>29226192</v>
      </c>
      <c r="G3816" s="295">
        <v>46146</v>
      </c>
      <c r="H3816" s="520" t="s">
        <v>9508</v>
      </c>
      <c r="J3816" s="352">
        <f t="shared" si="432"/>
        <v>46506</v>
      </c>
      <c r="K3816" s="203" t="s">
        <v>9371</v>
      </c>
      <c r="L3816" s="204">
        <v>12000</v>
      </c>
      <c r="M3816" s="204">
        <v>11920</v>
      </c>
      <c r="N3816" s="204">
        <f t="shared" si="433"/>
        <v>8920</v>
      </c>
      <c r="O3816" s="354">
        <f t="shared" si="435"/>
        <v>3000</v>
      </c>
      <c r="BSU3816" s="303">
        <v>6920</v>
      </c>
      <c r="BUS3816" s="303">
        <v>2000</v>
      </c>
    </row>
    <row r="3817" spans="2:360 1848:1917" ht="45" customHeight="1">
      <c r="B3817" s="203">
        <v>5714400102</v>
      </c>
      <c r="C3817" s="203" t="str">
        <f>VLOOKUP(B3817,'效期天數(2025.1126更新)'!B:C,2,FALSE)</f>
        <v>TBIL-U</v>
      </c>
      <c r="D3817" s="203">
        <f>VLOOKUP(B3817,'效期天數(2025.1126更新)'!B:E,4,0)</f>
        <v>360</v>
      </c>
      <c r="E3817" s="204" t="e">
        <f>VLOOKUP(F3817,'帳庫存(20260119  00點更新)'!C:I,7,0)</f>
        <v>#N/A</v>
      </c>
      <c r="F3817" s="296">
        <v>10226193</v>
      </c>
      <c r="G3817" s="295">
        <v>46147</v>
      </c>
      <c r="H3817" s="538" t="s">
        <v>9501</v>
      </c>
      <c r="J3817" s="352">
        <f t="shared" si="432"/>
        <v>46507</v>
      </c>
      <c r="K3817" s="203" t="s">
        <v>9388</v>
      </c>
      <c r="L3817" s="204">
        <v>12000</v>
      </c>
      <c r="M3817" s="204">
        <v>11880</v>
      </c>
      <c r="N3817" s="204">
        <f t="shared" si="433"/>
        <v>10000</v>
      </c>
      <c r="O3817" s="354">
        <f t="shared" si="435"/>
        <v>1880</v>
      </c>
      <c r="BTH3817" s="303">
        <v>10000</v>
      </c>
    </row>
    <row r="3818" spans="2:360 1848:1917" ht="45" customHeight="1">
      <c r="B3818" s="203">
        <v>5714400102</v>
      </c>
      <c r="C3818" s="203" t="str">
        <f>VLOOKUP(B3818,'效期天數(2025.1126更新)'!B:C,2,FALSE)</f>
        <v>TBIL-U</v>
      </c>
      <c r="D3818" s="203">
        <f>VLOOKUP(B3818,'效期天數(2025.1126更新)'!B:E,4,0)</f>
        <v>360</v>
      </c>
      <c r="E3818" s="204" t="e">
        <f>VLOOKUP(F3818,'帳庫存(20260119  00點更新)'!C:I,7,0)</f>
        <v>#N/A</v>
      </c>
      <c r="F3818" s="296">
        <v>10226194</v>
      </c>
      <c r="G3818" s="295">
        <v>46147</v>
      </c>
      <c r="H3818" s="538" t="s">
        <v>9501</v>
      </c>
      <c r="J3818" s="352">
        <f t="shared" si="432"/>
        <v>46507</v>
      </c>
      <c r="K3818" s="203" t="s">
        <v>9388</v>
      </c>
      <c r="L3818" s="204">
        <v>12000</v>
      </c>
      <c r="M3818" s="204">
        <v>11950</v>
      </c>
      <c r="N3818" s="204">
        <f t="shared" si="433"/>
        <v>10000</v>
      </c>
      <c r="O3818" s="354">
        <f t="shared" si="435"/>
        <v>1950</v>
      </c>
      <c r="BTJ3818" s="303">
        <v>10000</v>
      </c>
    </row>
    <row r="3819" spans="2:360 1848:1917" ht="45" customHeight="1">
      <c r="B3819" s="203">
        <v>5714400292</v>
      </c>
      <c r="C3819" s="203" t="str">
        <f>VLOOKUP(B3819,'效期天數(2025.1126更新)'!B:C,2,FALSE)</f>
        <v>TBIL-D</v>
      </c>
      <c r="D3819" s="203">
        <f>VLOOKUP(B3819,'效期天數(2025.1126更新)'!B:E,4,0)</f>
        <v>360</v>
      </c>
      <c r="E3819" s="204" t="e">
        <f>VLOOKUP(F3819,'帳庫存(20260119  00點更新)'!C:I,7,0)</f>
        <v>#N/A</v>
      </c>
      <c r="F3819" s="296">
        <v>29226193</v>
      </c>
      <c r="G3819" s="295">
        <v>46147</v>
      </c>
      <c r="H3819" s="538" t="s">
        <v>9501</v>
      </c>
      <c r="J3819" s="352">
        <f t="shared" si="432"/>
        <v>46507</v>
      </c>
      <c r="K3819" s="203" t="s">
        <v>9389</v>
      </c>
      <c r="L3819" s="204">
        <v>12000</v>
      </c>
      <c r="M3819" s="204">
        <v>11960</v>
      </c>
      <c r="N3819" s="204">
        <f t="shared" si="433"/>
        <v>10000</v>
      </c>
      <c r="O3819" s="354">
        <f t="shared" si="435"/>
        <v>1960</v>
      </c>
      <c r="BTH3819" s="303">
        <v>10000</v>
      </c>
    </row>
    <row r="3820" spans="2:360 1848:1917" ht="45" customHeight="1">
      <c r="B3820" s="203">
        <v>5714400292</v>
      </c>
      <c r="C3820" s="203" t="str">
        <f>VLOOKUP(B3820,'效期天數(2025.1126更新)'!B:C,2,FALSE)</f>
        <v>TBIL-D</v>
      </c>
      <c r="D3820" s="203">
        <f>VLOOKUP(B3820,'效期天數(2025.1126更新)'!B:E,4,0)</f>
        <v>360</v>
      </c>
      <c r="E3820" s="204" t="e">
        <f>VLOOKUP(F3820,'帳庫存(20260119  00點更新)'!C:I,7,0)</f>
        <v>#N/A</v>
      </c>
      <c r="F3820" s="296">
        <v>29226194</v>
      </c>
      <c r="G3820" s="295">
        <v>46147</v>
      </c>
      <c r="H3820" s="538" t="s">
        <v>9501</v>
      </c>
      <c r="J3820" s="352">
        <f t="shared" si="432"/>
        <v>46507</v>
      </c>
      <c r="K3820" s="203" t="s">
        <v>9389</v>
      </c>
      <c r="L3820" s="204">
        <v>12000</v>
      </c>
      <c r="M3820" s="204">
        <v>12260</v>
      </c>
      <c r="N3820" s="204">
        <f t="shared" si="433"/>
        <v>10000</v>
      </c>
      <c r="O3820" s="354">
        <f t="shared" si="435"/>
        <v>2260</v>
      </c>
      <c r="BTJ3820" s="303">
        <v>10000</v>
      </c>
    </row>
    <row r="3821" spans="2:360 1848:1917" ht="45" customHeight="1">
      <c r="B3821" s="203">
        <v>5714400102</v>
      </c>
      <c r="C3821" s="203" t="str">
        <f>VLOOKUP(B3821,'效期天數(2025.1126更新)'!B:C,2,FALSE)</f>
        <v>TBIL-U</v>
      </c>
      <c r="D3821" s="203">
        <f>VLOOKUP(B3821,'效期天數(2025.1126更新)'!B:E,4,0)</f>
        <v>360</v>
      </c>
      <c r="E3821" s="204" t="e">
        <f>VLOOKUP(F3821,'帳庫存(20260119  00點更新)'!C:I,7,0)</f>
        <v>#N/A</v>
      </c>
      <c r="F3821" s="203">
        <v>10226201</v>
      </c>
      <c r="G3821" s="295">
        <v>46153</v>
      </c>
      <c r="H3821" s="745" t="s">
        <v>9812</v>
      </c>
      <c r="J3821" s="352">
        <f t="shared" si="432"/>
        <v>46513</v>
      </c>
      <c r="K3821" s="203" t="s">
        <v>9729</v>
      </c>
      <c r="L3821" s="204">
        <v>12000</v>
      </c>
      <c r="M3821" s="204">
        <v>11930</v>
      </c>
      <c r="N3821" s="204">
        <f t="shared" si="433"/>
        <v>10000</v>
      </c>
      <c r="O3821" s="354">
        <f t="shared" si="435"/>
        <v>1930</v>
      </c>
      <c r="BUC3821" s="303">
        <v>10000</v>
      </c>
    </row>
    <row r="3822" spans="2:360 1848:1917" ht="45" customHeight="1">
      <c r="B3822" s="203">
        <v>5714400102</v>
      </c>
      <c r="C3822" s="203" t="str">
        <f>VLOOKUP(B3822,'效期天數(2025.1126更新)'!B:C,2,FALSE)</f>
        <v>TBIL-U</v>
      </c>
      <c r="D3822" s="203">
        <f>VLOOKUP(B3822,'效期天數(2025.1126更新)'!B:E,4,0)</f>
        <v>360</v>
      </c>
      <c r="E3822" s="204" t="e">
        <f>VLOOKUP(F3822,'帳庫存(20260119  00點更新)'!C:I,7,0)</f>
        <v>#N/A</v>
      </c>
      <c r="F3822" s="203">
        <v>10226202</v>
      </c>
      <c r="G3822" s="295">
        <v>46153</v>
      </c>
      <c r="H3822" s="745" t="s">
        <v>9812</v>
      </c>
      <c r="J3822" s="352">
        <f t="shared" si="432"/>
        <v>46513</v>
      </c>
      <c r="K3822" s="203" t="s">
        <v>9729</v>
      </c>
      <c r="L3822" s="204">
        <v>12000</v>
      </c>
      <c r="M3822" s="204">
        <v>11920</v>
      </c>
      <c r="N3822" s="204">
        <f t="shared" si="433"/>
        <v>8000</v>
      </c>
      <c r="O3822" s="354">
        <f t="shared" si="435"/>
        <v>3920</v>
      </c>
      <c r="BUG3822" s="303">
        <v>8000</v>
      </c>
    </row>
    <row r="3823" spans="2:360 1848:1917" ht="45" customHeight="1">
      <c r="B3823" s="203">
        <v>5714400292</v>
      </c>
      <c r="C3823" s="203" t="str">
        <f>VLOOKUP(B3823,'效期天數(2025.1126更新)'!B:C,2,FALSE)</f>
        <v>TBIL-D</v>
      </c>
      <c r="D3823" s="203">
        <f>VLOOKUP(B3823,'效期天數(2025.1126更新)'!B:E,4,0)</f>
        <v>360</v>
      </c>
      <c r="E3823" s="204" t="e">
        <f>VLOOKUP(F3823,'帳庫存(20260119  00點更新)'!C:I,7,0)</f>
        <v>#N/A</v>
      </c>
      <c r="F3823" s="203">
        <v>29226201</v>
      </c>
      <c r="G3823" s="295">
        <v>46153</v>
      </c>
      <c r="H3823" s="745" t="s">
        <v>9812</v>
      </c>
      <c r="J3823" s="352">
        <f t="shared" si="432"/>
        <v>46513</v>
      </c>
      <c r="K3823" s="203" t="s">
        <v>9555</v>
      </c>
      <c r="L3823" s="204">
        <v>12000</v>
      </c>
      <c r="M3823" s="204">
        <v>11910</v>
      </c>
      <c r="N3823" s="204">
        <f t="shared" si="433"/>
        <v>10000</v>
      </c>
      <c r="O3823" s="354">
        <f t="shared" si="435"/>
        <v>1910</v>
      </c>
      <c r="BUC3823" s="303">
        <v>10000</v>
      </c>
    </row>
    <row r="3824" spans="2:360 1848:1917" ht="45" customHeight="1">
      <c r="B3824" s="203">
        <v>5714400292</v>
      </c>
      <c r="C3824" s="203" t="str">
        <f>VLOOKUP(B3824,'效期天數(2025.1126更新)'!B:C,2,FALSE)</f>
        <v>TBIL-D</v>
      </c>
      <c r="D3824" s="203">
        <f>VLOOKUP(B3824,'效期天數(2025.1126更新)'!B:E,4,0)</f>
        <v>360</v>
      </c>
      <c r="E3824" s="204" t="e">
        <f>VLOOKUP(F3824,'帳庫存(20260119  00點更新)'!C:I,7,0)</f>
        <v>#N/A</v>
      </c>
      <c r="F3824" s="203">
        <v>29226202</v>
      </c>
      <c r="G3824" s="295">
        <v>46153</v>
      </c>
      <c r="H3824" s="745" t="s">
        <v>9812</v>
      </c>
      <c r="J3824" s="352">
        <f t="shared" si="432"/>
        <v>46513</v>
      </c>
      <c r="K3824" s="203" t="s">
        <v>9555</v>
      </c>
      <c r="L3824" s="204">
        <v>12000</v>
      </c>
      <c r="M3824" s="204">
        <v>11910</v>
      </c>
      <c r="N3824" s="204">
        <f t="shared" si="433"/>
        <v>8000</v>
      </c>
      <c r="O3824" s="354">
        <f t="shared" si="435"/>
        <v>3910</v>
      </c>
      <c r="BUG3824" s="303">
        <v>8000</v>
      </c>
    </row>
    <row r="3825" spans="2:15 1918:1922" ht="45" customHeight="1">
      <c r="B3825" s="203">
        <v>5714400102</v>
      </c>
      <c r="C3825" s="203" t="str">
        <f>VLOOKUP(B3825,'效期天數(2025.1126更新)'!B:C,2,FALSE)</f>
        <v>TBIL-U</v>
      </c>
      <c r="D3825" s="203">
        <f>VLOOKUP(B3825,'效期天數(2025.1126更新)'!B:E,4,0)</f>
        <v>360</v>
      </c>
      <c r="E3825" s="204" t="e">
        <f>VLOOKUP(F3825,'帳庫存(20260119  00點更新)'!C:I,7,0)</f>
        <v>#N/A</v>
      </c>
      <c r="F3825" s="203">
        <v>10226203</v>
      </c>
      <c r="G3825" s="295">
        <v>46154</v>
      </c>
      <c r="H3825" s="753" t="s">
        <v>9819</v>
      </c>
      <c r="J3825" s="352">
        <f t="shared" si="432"/>
        <v>46514</v>
      </c>
      <c r="K3825" s="203" t="s">
        <v>9731</v>
      </c>
      <c r="L3825" s="204">
        <v>12000</v>
      </c>
      <c r="M3825" s="204">
        <v>12050</v>
      </c>
      <c r="N3825" s="204">
        <f t="shared" si="433"/>
        <v>10000</v>
      </c>
      <c r="O3825" s="354">
        <f t="shared" si="435"/>
        <v>2050</v>
      </c>
      <c r="BUU3825" s="303">
        <v>10000</v>
      </c>
    </row>
    <row r="3826" spans="2:15 1918:1922" ht="45" customHeight="1">
      <c r="B3826" s="203">
        <v>5714400102</v>
      </c>
      <c r="C3826" s="203" t="str">
        <f>VLOOKUP(B3826,'效期天數(2025.1126更新)'!B:C,2,FALSE)</f>
        <v>TBIL-U</v>
      </c>
      <c r="D3826" s="203">
        <f>VLOOKUP(B3826,'效期天數(2025.1126更新)'!B:E,4,0)</f>
        <v>360</v>
      </c>
      <c r="E3826" s="204" t="e">
        <f>VLOOKUP(F3826,'帳庫存(20260119  00點更新)'!C:I,7,0)</f>
        <v>#N/A</v>
      </c>
      <c r="F3826" s="203">
        <v>10226204</v>
      </c>
      <c r="G3826" s="295">
        <v>46154</v>
      </c>
      <c r="H3826" s="753" t="s">
        <v>9819</v>
      </c>
      <c r="J3826" s="352">
        <f t="shared" si="432"/>
        <v>46514</v>
      </c>
      <c r="K3826" s="203" t="s">
        <v>9731</v>
      </c>
      <c r="L3826" s="204">
        <v>12000</v>
      </c>
      <c r="M3826" s="204">
        <v>12050</v>
      </c>
      <c r="N3826" s="204">
        <f t="shared" si="433"/>
        <v>0</v>
      </c>
      <c r="O3826" s="354">
        <f t="shared" si="435"/>
        <v>12050</v>
      </c>
    </row>
    <row r="3827" spans="2:15 1918:1922" ht="45" customHeight="1">
      <c r="B3827" s="203">
        <v>5714400292</v>
      </c>
      <c r="C3827" s="203" t="str">
        <f>VLOOKUP(B3827,'效期天數(2025.1126更新)'!B:C,2,FALSE)</f>
        <v>TBIL-D</v>
      </c>
      <c r="D3827" s="203">
        <f>VLOOKUP(B3827,'效期天數(2025.1126更新)'!B:E,4,0)</f>
        <v>360</v>
      </c>
      <c r="E3827" s="204" t="e">
        <f>VLOOKUP(F3827,'帳庫存(20260119  00點更新)'!C:I,7,0)</f>
        <v>#N/A</v>
      </c>
      <c r="F3827" s="203">
        <v>29226203</v>
      </c>
      <c r="G3827" s="295">
        <v>46154</v>
      </c>
      <c r="H3827" s="753" t="s">
        <v>9819</v>
      </c>
      <c r="J3827" s="352">
        <f t="shared" si="432"/>
        <v>46514</v>
      </c>
      <c r="K3827" s="203" t="s">
        <v>9564</v>
      </c>
      <c r="L3827" s="204">
        <v>12000</v>
      </c>
      <c r="M3827" s="204">
        <v>11740</v>
      </c>
      <c r="N3827" s="204">
        <f t="shared" si="433"/>
        <v>10000</v>
      </c>
      <c r="O3827" s="354">
        <f t="shared" si="435"/>
        <v>1740</v>
      </c>
      <c r="BUU3827" s="303">
        <v>10000</v>
      </c>
    </row>
    <row r="3828" spans="2:15 1918:1922" ht="45" customHeight="1">
      <c r="B3828" s="203">
        <v>5714400292</v>
      </c>
      <c r="C3828" s="203" t="str">
        <f>VLOOKUP(B3828,'效期天數(2025.1126更新)'!B:C,2,FALSE)</f>
        <v>TBIL-D</v>
      </c>
      <c r="D3828" s="203">
        <f>VLOOKUP(B3828,'效期天數(2025.1126更新)'!B:E,4,0)</f>
        <v>360</v>
      </c>
      <c r="E3828" s="204" t="e">
        <f>VLOOKUP(F3828,'帳庫存(20260119  00點更新)'!C:I,7,0)</f>
        <v>#N/A</v>
      </c>
      <c r="F3828" s="203">
        <v>29226204</v>
      </c>
      <c r="G3828" s="295">
        <v>46154</v>
      </c>
      <c r="H3828" s="753" t="s">
        <v>9819</v>
      </c>
      <c r="J3828" s="352">
        <f t="shared" si="432"/>
        <v>46514</v>
      </c>
      <c r="K3828" s="203" t="s">
        <v>9564</v>
      </c>
      <c r="L3828" s="204">
        <v>12000</v>
      </c>
      <c r="M3828" s="204">
        <v>11970</v>
      </c>
      <c r="N3828" s="204">
        <f t="shared" si="433"/>
        <v>0</v>
      </c>
      <c r="O3828" s="354">
        <f t="shared" si="435"/>
        <v>11970</v>
      </c>
    </row>
    <row r="3829" spans="2:15 1918:1922" ht="45" customHeight="1">
      <c r="B3829" s="203">
        <v>5714400102</v>
      </c>
      <c r="C3829" s="203" t="str">
        <f>VLOOKUP(B3829,'效期天數(2025.1126更新)'!B:C,2,FALSE)</f>
        <v>TBIL-U</v>
      </c>
      <c r="D3829" s="203">
        <f>VLOOKUP(B3829,'效期天數(2025.1126更新)'!B:E,4,0)</f>
        <v>360</v>
      </c>
      <c r="E3829" s="204" t="e">
        <f>VLOOKUP(F3829,'帳庫存(20260119  00點更新)'!C:I,7,0)</f>
        <v>#N/A</v>
      </c>
      <c r="F3829" s="296">
        <v>10226211</v>
      </c>
      <c r="G3829" s="295">
        <v>46160</v>
      </c>
      <c r="H3829" s="587" t="s">
        <v>10068</v>
      </c>
      <c r="J3829" s="352">
        <f t="shared" si="432"/>
        <v>46520</v>
      </c>
      <c r="K3829" s="203" t="s">
        <v>9857</v>
      </c>
      <c r="L3829" s="204">
        <v>12000</v>
      </c>
      <c r="M3829" s="204">
        <v>11830</v>
      </c>
      <c r="N3829" s="204">
        <f t="shared" si="433"/>
        <v>10000</v>
      </c>
      <c r="O3829" s="354">
        <f t="shared" si="435"/>
        <v>1830</v>
      </c>
      <c r="BUT3829" s="303">
        <v>10000</v>
      </c>
    </row>
    <row r="3830" spans="2:15 1918:1922" ht="45" customHeight="1">
      <c r="B3830" s="203">
        <v>5714400102</v>
      </c>
      <c r="C3830" s="203" t="str">
        <f>VLOOKUP(B3830,'效期天數(2025.1126更新)'!B:C,2,FALSE)</f>
        <v>TBIL-U</v>
      </c>
      <c r="D3830" s="203">
        <f>VLOOKUP(B3830,'效期天數(2025.1126更新)'!B:E,4,0)</f>
        <v>360</v>
      </c>
      <c r="E3830" s="204" t="e">
        <f>VLOOKUP(F3830,'帳庫存(20260119  00點更新)'!C:I,7,0)</f>
        <v>#N/A</v>
      </c>
      <c r="F3830" s="296">
        <v>10226212</v>
      </c>
      <c r="G3830" s="295">
        <v>46160</v>
      </c>
      <c r="H3830" s="587" t="s">
        <v>10068</v>
      </c>
      <c r="J3830" s="352">
        <f t="shared" si="432"/>
        <v>46520</v>
      </c>
      <c r="K3830" s="203" t="s">
        <v>9857</v>
      </c>
      <c r="L3830" s="204">
        <v>12000</v>
      </c>
      <c r="M3830" s="204">
        <v>11830</v>
      </c>
      <c r="N3830" s="204">
        <f t="shared" si="433"/>
        <v>10000</v>
      </c>
      <c r="O3830" s="354">
        <f t="shared" si="435"/>
        <v>1830</v>
      </c>
      <c r="BUX3830" s="303">
        <v>10000</v>
      </c>
    </row>
    <row r="3831" spans="2:15 1918:1922" ht="45" customHeight="1">
      <c r="B3831" s="203">
        <v>5714400292</v>
      </c>
      <c r="C3831" s="203" t="str">
        <f>VLOOKUP(B3831,'效期天數(2025.1126更新)'!B:C,2,FALSE)</f>
        <v>TBIL-D</v>
      </c>
      <c r="D3831" s="203">
        <f>VLOOKUP(B3831,'效期天數(2025.1126更新)'!B:E,4,0)</f>
        <v>360</v>
      </c>
      <c r="E3831" s="204" t="e">
        <f>VLOOKUP(F3831,'帳庫存(20260119  00點更新)'!C:I,7,0)</f>
        <v>#N/A</v>
      </c>
      <c r="F3831" s="296">
        <v>29226211</v>
      </c>
      <c r="G3831" s="295">
        <v>46160</v>
      </c>
      <c r="H3831" s="587" t="s">
        <v>10068</v>
      </c>
      <c r="J3831" s="352">
        <f t="shared" si="432"/>
        <v>46520</v>
      </c>
      <c r="K3831" s="203" t="s">
        <v>9858</v>
      </c>
      <c r="L3831" s="204">
        <v>12000</v>
      </c>
      <c r="M3831" s="204">
        <v>11790</v>
      </c>
      <c r="N3831" s="204">
        <f t="shared" si="433"/>
        <v>10000</v>
      </c>
      <c r="O3831" s="354">
        <f t="shared" si="435"/>
        <v>1790</v>
      </c>
      <c r="BUT3831" s="303">
        <v>10000</v>
      </c>
    </row>
    <row r="3832" spans="2:15 1918:1922" ht="45" customHeight="1">
      <c r="B3832" s="203">
        <v>5714400292</v>
      </c>
      <c r="C3832" s="203" t="str">
        <f>VLOOKUP(B3832,'效期天數(2025.1126更新)'!B:C,2,FALSE)</f>
        <v>TBIL-D</v>
      </c>
      <c r="D3832" s="203">
        <f>VLOOKUP(B3832,'效期天數(2025.1126更新)'!B:E,4,0)</f>
        <v>360</v>
      </c>
      <c r="E3832" s="204" t="e">
        <f>VLOOKUP(F3832,'帳庫存(20260119  00點更新)'!C:I,7,0)</f>
        <v>#N/A</v>
      </c>
      <c r="F3832" s="296">
        <v>29226212</v>
      </c>
      <c r="G3832" s="295">
        <v>46160</v>
      </c>
      <c r="H3832" s="587" t="s">
        <v>10068</v>
      </c>
      <c r="J3832" s="352">
        <f t="shared" si="432"/>
        <v>46520</v>
      </c>
      <c r="K3832" s="203" t="s">
        <v>9858</v>
      </c>
      <c r="L3832" s="204">
        <v>12000</v>
      </c>
      <c r="M3832" s="204">
        <v>11800</v>
      </c>
      <c r="N3832" s="204">
        <f t="shared" si="433"/>
        <v>10000</v>
      </c>
      <c r="O3832" s="354">
        <f t="shared" si="435"/>
        <v>1800</v>
      </c>
      <c r="BUX3832" s="303">
        <v>10000</v>
      </c>
    </row>
    <row r="3833" spans="2:15 1918:1922" ht="45" customHeight="1">
      <c r="B3833" s="203">
        <v>5714400102</v>
      </c>
      <c r="C3833" s="203" t="str">
        <f>VLOOKUP(B3833,'效期天數(2025.1126更新)'!B:C,2,FALSE)</f>
        <v>TBIL-U</v>
      </c>
      <c r="D3833" s="203">
        <f>VLOOKUP(B3833,'效期天數(2025.1126更新)'!B:E,4,0)</f>
        <v>360</v>
      </c>
      <c r="E3833" s="204" t="e">
        <f>VLOOKUP(F3833,'帳庫存(20260119  00點更新)'!C:I,7,0)</f>
        <v>#N/A</v>
      </c>
      <c r="F3833" s="296">
        <v>10226213</v>
      </c>
      <c r="G3833" s="295">
        <v>46161</v>
      </c>
      <c r="H3833" s="580" t="s">
        <v>10069</v>
      </c>
      <c r="J3833" s="352">
        <f t="shared" si="432"/>
        <v>46521</v>
      </c>
      <c r="K3833" s="203" t="s">
        <v>9860</v>
      </c>
      <c r="L3833" s="204">
        <v>12000</v>
      </c>
      <c r="M3833" s="204">
        <v>12020</v>
      </c>
      <c r="N3833" s="204">
        <f t="shared" si="433"/>
        <v>0</v>
      </c>
      <c r="O3833" s="354">
        <f t="shared" si="435"/>
        <v>12020</v>
      </c>
    </row>
    <row r="3834" spans="2:15 1918:1922" ht="45" customHeight="1">
      <c r="B3834" s="203">
        <v>5714400102</v>
      </c>
      <c r="C3834" s="203" t="str">
        <f>VLOOKUP(B3834,'效期天數(2025.1126更新)'!B:C,2,FALSE)</f>
        <v>TBIL-U</v>
      </c>
      <c r="D3834" s="203">
        <f>VLOOKUP(B3834,'效期天數(2025.1126更新)'!B:E,4,0)</f>
        <v>360</v>
      </c>
      <c r="E3834" s="204" t="e">
        <f>VLOOKUP(F3834,'帳庫存(20260119  00點更新)'!C:I,7,0)</f>
        <v>#N/A</v>
      </c>
      <c r="F3834" s="296">
        <v>10226214</v>
      </c>
      <c r="G3834" s="295">
        <v>46161</v>
      </c>
      <c r="H3834" s="580" t="s">
        <v>10069</v>
      </c>
      <c r="J3834" s="352">
        <f t="shared" si="432"/>
        <v>46521</v>
      </c>
      <c r="K3834" s="203" t="s">
        <v>9860</v>
      </c>
      <c r="L3834" s="204">
        <v>12000</v>
      </c>
      <c r="M3834" s="204">
        <v>12140</v>
      </c>
      <c r="N3834" s="204">
        <f t="shared" si="433"/>
        <v>0</v>
      </c>
      <c r="O3834" s="354">
        <f t="shared" si="435"/>
        <v>12140</v>
      </c>
    </row>
    <row r="3835" spans="2:15 1918:1922" ht="45" customHeight="1">
      <c r="B3835" s="203">
        <v>5714400292</v>
      </c>
      <c r="C3835" s="203" t="str">
        <f>VLOOKUP(B3835,'效期天數(2025.1126更新)'!B:C,2,FALSE)</f>
        <v>TBIL-D</v>
      </c>
      <c r="D3835" s="203">
        <f>VLOOKUP(B3835,'效期天數(2025.1126更新)'!B:E,4,0)</f>
        <v>360</v>
      </c>
      <c r="E3835" s="204" t="e">
        <f>VLOOKUP(F3835,'帳庫存(20260119  00點更新)'!C:I,7,0)</f>
        <v>#N/A</v>
      </c>
      <c r="F3835" s="296">
        <v>29226213</v>
      </c>
      <c r="G3835" s="295">
        <v>46161</v>
      </c>
      <c r="H3835" s="580" t="s">
        <v>10069</v>
      </c>
      <c r="J3835" s="352">
        <f t="shared" si="432"/>
        <v>46521</v>
      </c>
      <c r="K3835" s="203" t="s">
        <v>9861</v>
      </c>
      <c r="L3835" s="204">
        <v>12000</v>
      </c>
      <c r="M3835" s="204">
        <v>12300</v>
      </c>
      <c r="N3835" s="204">
        <f t="shared" si="433"/>
        <v>0</v>
      </c>
      <c r="O3835" s="354">
        <f t="shared" si="435"/>
        <v>12300</v>
      </c>
    </row>
    <row r="3836" spans="2:15 1918:1922" ht="45" customHeight="1">
      <c r="B3836" s="203">
        <v>5714400292</v>
      </c>
      <c r="C3836" s="203" t="str">
        <f>VLOOKUP(B3836,'效期天數(2025.1126更新)'!B:C,2,FALSE)</f>
        <v>TBIL-D</v>
      </c>
      <c r="D3836" s="203">
        <f>VLOOKUP(B3836,'效期天數(2025.1126更新)'!B:E,4,0)</f>
        <v>360</v>
      </c>
      <c r="E3836" s="204" t="e">
        <f>VLOOKUP(F3836,'帳庫存(20260119  00點更新)'!C:I,7,0)</f>
        <v>#N/A</v>
      </c>
      <c r="F3836" s="296">
        <v>29226214</v>
      </c>
      <c r="G3836" s="295">
        <v>46161</v>
      </c>
      <c r="H3836" s="580" t="s">
        <v>10069</v>
      </c>
      <c r="J3836" s="352">
        <f t="shared" si="432"/>
        <v>46521</v>
      </c>
      <c r="K3836" s="203" t="s">
        <v>9861</v>
      </c>
      <c r="L3836" s="204">
        <v>12000</v>
      </c>
      <c r="M3836" s="204">
        <v>11890</v>
      </c>
      <c r="N3836" s="204">
        <f t="shared" si="433"/>
        <v>0</v>
      </c>
      <c r="O3836" s="354">
        <f t="shared" si="435"/>
        <v>11890</v>
      </c>
    </row>
    <row r="3837" spans="2:15 1918:1922" ht="45" customHeight="1">
      <c r="B3837" s="203">
        <v>5714400102</v>
      </c>
      <c r="C3837" s="203" t="str">
        <f>VLOOKUP(B3837,'效期天數(2025.1126更新)'!B:C,2,FALSE)</f>
        <v>TBIL-U</v>
      </c>
      <c r="D3837" s="203">
        <f>VLOOKUP(B3837,'效期天數(2025.1126更新)'!B:E,4,0)</f>
        <v>360</v>
      </c>
      <c r="E3837" s="204" t="e">
        <f>VLOOKUP(F3837,'帳庫存(20260119  00點更新)'!C:I,7,0)</f>
        <v>#N/A</v>
      </c>
      <c r="F3837" s="296">
        <v>10226221</v>
      </c>
      <c r="G3837" s="295">
        <v>46167</v>
      </c>
      <c r="H3837" s="747" t="s">
        <v>10233</v>
      </c>
      <c r="J3837" s="352">
        <f t="shared" si="432"/>
        <v>46527</v>
      </c>
      <c r="K3837" s="203" t="s">
        <v>9985</v>
      </c>
      <c r="L3837" s="204">
        <v>12000</v>
      </c>
      <c r="M3837" s="204">
        <v>11920</v>
      </c>
      <c r="N3837" s="204">
        <f t="shared" si="433"/>
        <v>0</v>
      </c>
      <c r="O3837" s="354">
        <f t="shared" si="435"/>
        <v>11920</v>
      </c>
    </row>
    <row r="3838" spans="2:15 1918:1922" ht="45" customHeight="1">
      <c r="B3838" s="203">
        <v>5714400102</v>
      </c>
      <c r="C3838" s="203" t="str">
        <f>VLOOKUP(B3838,'效期天數(2025.1126更新)'!B:C,2,FALSE)</f>
        <v>TBIL-U</v>
      </c>
      <c r="D3838" s="203">
        <f>VLOOKUP(B3838,'效期天數(2025.1126更新)'!B:E,4,0)</f>
        <v>360</v>
      </c>
      <c r="E3838" s="204" t="e">
        <f>VLOOKUP(F3838,'帳庫存(20260119  00點更新)'!C:I,7,0)</f>
        <v>#N/A</v>
      </c>
      <c r="F3838" s="296">
        <v>10226222</v>
      </c>
      <c r="G3838" s="295">
        <v>46167</v>
      </c>
      <c r="H3838" s="747" t="s">
        <v>10233</v>
      </c>
      <c r="J3838" s="352">
        <f t="shared" si="432"/>
        <v>46527</v>
      </c>
      <c r="K3838" s="203" t="s">
        <v>9985</v>
      </c>
      <c r="L3838" s="204">
        <v>12000</v>
      </c>
      <c r="M3838" s="204">
        <v>11820</v>
      </c>
      <c r="N3838" s="204">
        <f t="shared" si="433"/>
        <v>0</v>
      </c>
      <c r="O3838" s="354">
        <f t="shared" si="435"/>
        <v>11820</v>
      </c>
    </row>
    <row r="3839" spans="2:15 1918:1922" ht="45" customHeight="1">
      <c r="B3839" s="203">
        <v>5714400292</v>
      </c>
      <c r="C3839" s="203" t="str">
        <f>VLOOKUP(B3839,'效期天數(2025.1126更新)'!B:C,2,FALSE)</f>
        <v>TBIL-D</v>
      </c>
      <c r="D3839" s="203">
        <f>VLOOKUP(B3839,'效期天數(2025.1126更新)'!B:E,4,0)</f>
        <v>360</v>
      </c>
      <c r="E3839" s="204" t="e">
        <f>VLOOKUP(F3839,'帳庫存(20260119  00點更新)'!C:I,7,0)</f>
        <v>#N/A</v>
      </c>
      <c r="F3839" s="296">
        <v>29226221</v>
      </c>
      <c r="G3839" s="295">
        <v>46167</v>
      </c>
      <c r="H3839" s="747" t="s">
        <v>10233</v>
      </c>
      <c r="J3839" s="352">
        <f t="shared" si="432"/>
        <v>46527</v>
      </c>
      <c r="K3839" s="203" t="s">
        <v>9986</v>
      </c>
      <c r="L3839" s="204">
        <v>12000</v>
      </c>
      <c r="M3839" s="204">
        <v>11920</v>
      </c>
      <c r="N3839" s="204">
        <f t="shared" si="433"/>
        <v>0</v>
      </c>
      <c r="O3839" s="354">
        <f t="shared" si="435"/>
        <v>11920</v>
      </c>
    </row>
    <row r="3840" spans="2:15 1918:1922" ht="45" customHeight="1">
      <c r="B3840" s="203">
        <v>5714400292</v>
      </c>
      <c r="C3840" s="203" t="str">
        <f>VLOOKUP(B3840,'效期天數(2025.1126更新)'!B:C,2,FALSE)</f>
        <v>TBIL-D</v>
      </c>
      <c r="D3840" s="203">
        <f>VLOOKUP(B3840,'效期天數(2025.1126更新)'!B:E,4,0)</f>
        <v>360</v>
      </c>
      <c r="E3840" s="204" t="e">
        <f>VLOOKUP(F3840,'帳庫存(20260119  00點更新)'!C:I,7,0)</f>
        <v>#N/A</v>
      </c>
      <c r="F3840" s="296">
        <v>29226222</v>
      </c>
      <c r="G3840" s="295">
        <v>46167</v>
      </c>
      <c r="H3840" s="747" t="s">
        <v>10233</v>
      </c>
      <c r="J3840" s="352">
        <f t="shared" si="432"/>
        <v>46527</v>
      </c>
      <c r="K3840" s="203" t="s">
        <v>9986</v>
      </c>
      <c r="L3840" s="204">
        <v>12000</v>
      </c>
      <c r="M3840" s="204">
        <v>11900</v>
      </c>
      <c r="N3840" s="204">
        <f t="shared" si="433"/>
        <v>0</v>
      </c>
      <c r="O3840" s="354">
        <f t="shared" si="435"/>
        <v>11900</v>
      </c>
    </row>
    <row r="3841" spans="1:298 1780:1868" ht="45" customHeight="1">
      <c r="B3841" s="203">
        <v>5714400102</v>
      </c>
      <c r="C3841" s="203" t="str">
        <f>VLOOKUP(B3841,'效期天數(2025.1126更新)'!B:C,2,FALSE)</f>
        <v>TBIL-U</v>
      </c>
      <c r="D3841" s="203">
        <f>VLOOKUP(B3841,'效期天數(2025.1126更新)'!B:E,4,0)</f>
        <v>360</v>
      </c>
      <c r="E3841" s="204" t="e">
        <f>VLOOKUP(F3841,'帳庫存(20260119  00點更新)'!C:I,7,0)</f>
        <v>#N/A</v>
      </c>
      <c r="F3841" s="296">
        <v>10226223</v>
      </c>
      <c r="G3841" s="295">
        <v>46168</v>
      </c>
      <c r="H3841" s="753" t="s">
        <v>10235</v>
      </c>
      <c r="J3841" s="352">
        <f t="shared" si="432"/>
        <v>46528</v>
      </c>
      <c r="K3841" s="203" t="s">
        <v>10093</v>
      </c>
      <c r="L3841" s="204">
        <v>12000</v>
      </c>
      <c r="M3841" s="204">
        <v>12110</v>
      </c>
      <c r="N3841" s="204">
        <f t="shared" si="433"/>
        <v>0</v>
      </c>
      <c r="O3841" s="354">
        <f t="shared" si="435"/>
        <v>12110</v>
      </c>
    </row>
    <row r="3842" spans="1:298 1780:1868" ht="45" customHeight="1">
      <c r="B3842" s="203">
        <v>5714400102</v>
      </c>
      <c r="C3842" s="203" t="str">
        <f>VLOOKUP(B3842,'效期天數(2025.1126更新)'!B:C,2,FALSE)</f>
        <v>TBIL-U</v>
      </c>
      <c r="D3842" s="203">
        <f>VLOOKUP(B3842,'效期天數(2025.1126更新)'!B:E,4,0)</f>
        <v>360</v>
      </c>
      <c r="E3842" s="204" t="e">
        <f>VLOOKUP(F3842,'帳庫存(20260119  00點更新)'!C:I,7,0)</f>
        <v>#N/A</v>
      </c>
      <c r="F3842" s="296">
        <v>10226224</v>
      </c>
      <c r="G3842" s="295">
        <v>46168</v>
      </c>
      <c r="H3842" s="753" t="s">
        <v>10235</v>
      </c>
      <c r="J3842" s="352">
        <f t="shared" si="432"/>
        <v>46528</v>
      </c>
      <c r="K3842" s="203" t="s">
        <v>10093</v>
      </c>
      <c r="L3842" s="204">
        <v>12000</v>
      </c>
      <c r="M3842" s="204">
        <v>12100</v>
      </c>
      <c r="N3842" s="204">
        <f t="shared" si="433"/>
        <v>0</v>
      </c>
      <c r="O3842" s="354">
        <f t="shared" si="435"/>
        <v>12100</v>
      </c>
    </row>
    <row r="3843" spans="1:298 1780:1868" ht="45" customHeight="1">
      <c r="B3843" s="203">
        <v>5714400292</v>
      </c>
      <c r="C3843" s="203" t="str">
        <f>VLOOKUP(B3843,'效期天數(2025.1126更新)'!B:C,2,FALSE)</f>
        <v>TBIL-D</v>
      </c>
      <c r="D3843" s="203">
        <f>VLOOKUP(B3843,'效期天數(2025.1126更新)'!B:E,4,0)</f>
        <v>360</v>
      </c>
      <c r="E3843" s="204" t="e">
        <f>VLOOKUP(F3843,'帳庫存(20260119  00點更新)'!C:I,7,0)</f>
        <v>#N/A</v>
      </c>
      <c r="F3843" s="296">
        <v>29226223</v>
      </c>
      <c r="G3843" s="295">
        <v>46168</v>
      </c>
      <c r="H3843" s="753" t="s">
        <v>10235</v>
      </c>
      <c r="J3843" s="352">
        <f t="shared" si="432"/>
        <v>46528</v>
      </c>
      <c r="K3843" s="203" t="s">
        <v>10094</v>
      </c>
      <c r="L3843" s="204">
        <v>12000</v>
      </c>
      <c r="M3843" s="204">
        <v>11890</v>
      </c>
      <c r="N3843" s="204">
        <f t="shared" si="433"/>
        <v>0</v>
      </c>
      <c r="O3843" s="354">
        <f t="shared" si="435"/>
        <v>11890</v>
      </c>
    </row>
    <row r="3844" spans="1:298 1780:1868" ht="45" customHeight="1">
      <c r="B3844" s="203">
        <v>5714400292</v>
      </c>
      <c r="C3844" s="203" t="str">
        <f>VLOOKUP(B3844,'效期天數(2025.1126更新)'!B:C,2,FALSE)</f>
        <v>TBIL-D</v>
      </c>
      <c r="D3844" s="203">
        <f>VLOOKUP(B3844,'效期天數(2025.1126更新)'!B:E,4,0)</f>
        <v>360</v>
      </c>
      <c r="E3844" s="204" t="e">
        <f>VLOOKUP(F3844,'帳庫存(20260119  00點更新)'!C:I,7,0)</f>
        <v>#N/A</v>
      </c>
      <c r="F3844" s="296">
        <v>29226224</v>
      </c>
      <c r="G3844" s="295">
        <v>46168</v>
      </c>
      <c r="H3844" s="753" t="s">
        <v>10235</v>
      </c>
      <c r="J3844" s="352">
        <f t="shared" si="432"/>
        <v>46528</v>
      </c>
      <c r="K3844" s="203" t="s">
        <v>10094</v>
      </c>
      <c r="L3844" s="204">
        <v>12000</v>
      </c>
      <c r="M3844" s="204">
        <v>12020</v>
      </c>
      <c r="N3844" s="204">
        <f t="shared" si="433"/>
        <v>0</v>
      </c>
      <c r="O3844" s="354">
        <f t="shared" si="435"/>
        <v>12020</v>
      </c>
    </row>
    <row r="3845" spans="1:298 1780:1868" ht="45" customHeight="1">
      <c r="B3845" s="203">
        <v>5714400102</v>
      </c>
      <c r="C3845" s="203" t="str">
        <f>VLOOKUP(B3845,'效期天數(2025.1126更新)'!B:C,2,FALSE)</f>
        <v>TBIL-U</v>
      </c>
      <c r="D3845" s="203">
        <f>VLOOKUP(B3845,'效期天數(2025.1126更新)'!B:E,4,0)</f>
        <v>360</v>
      </c>
      <c r="E3845" s="204" t="e">
        <f>VLOOKUP(F3845,'帳庫存(20260119  00點更新)'!C:I,7,0)</f>
        <v>#N/A</v>
      </c>
      <c r="F3845" s="296">
        <v>10226231</v>
      </c>
      <c r="G3845" s="295">
        <v>46174</v>
      </c>
      <c r="J3845" s="352">
        <f t="shared" si="432"/>
        <v>46534</v>
      </c>
      <c r="K3845" s="203" t="s">
        <v>10198</v>
      </c>
      <c r="L3845" s="204">
        <v>12000</v>
      </c>
      <c r="N3845" s="204">
        <f t="shared" si="433"/>
        <v>0</v>
      </c>
      <c r="O3845" s="354">
        <f t="shared" si="435"/>
        <v>0</v>
      </c>
    </row>
    <row r="3846" spans="1:298 1780:1868" ht="45" customHeight="1">
      <c r="B3846" s="203">
        <v>5714400102</v>
      </c>
      <c r="C3846" s="203" t="str">
        <f>VLOOKUP(B3846,'效期天數(2025.1126更新)'!B:C,2,FALSE)</f>
        <v>TBIL-U</v>
      </c>
      <c r="D3846" s="203">
        <f>VLOOKUP(B3846,'效期天數(2025.1126更新)'!B:E,4,0)</f>
        <v>360</v>
      </c>
      <c r="E3846" s="204" t="e">
        <f>VLOOKUP(F3846,'帳庫存(20260119  00點更新)'!C:I,7,0)</f>
        <v>#N/A</v>
      </c>
      <c r="F3846" s="296">
        <v>10226232</v>
      </c>
      <c r="G3846" s="295">
        <v>46174</v>
      </c>
      <c r="J3846" s="352">
        <f t="shared" si="432"/>
        <v>46534</v>
      </c>
      <c r="K3846" s="203" t="s">
        <v>10198</v>
      </c>
      <c r="L3846" s="204">
        <v>12000</v>
      </c>
      <c r="N3846" s="204">
        <f t="shared" si="433"/>
        <v>0</v>
      </c>
      <c r="O3846" s="354">
        <f t="shared" si="435"/>
        <v>0</v>
      </c>
    </row>
    <row r="3847" spans="1:298 1780:1868" ht="45" customHeight="1">
      <c r="B3847" s="203">
        <v>5714400292</v>
      </c>
      <c r="C3847" s="203" t="str">
        <f>VLOOKUP(B3847,'效期天數(2025.1126更新)'!B:C,2,FALSE)</f>
        <v>TBIL-D</v>
      </c>
      <c r="D3847" s="203">
        <f>VLOOKUP(B3847,'效期天數(2025.1126更新)'!B:E,4,0)</f>
        <v>360</v>
      </c>
      <c r="E3847" s="204" t="e">
        <f>VLOOKUP(F3847,'帳庫存(20260119  00點更新)'!C:I,7,0)</f>
        <v>#N/A</v>
      </c>
      <c r="F3847" s="296">
        <v>29226231</v>
      </c>
      <c r="G3847" s="295">
        <v>46174</v>
      </c>
      <c r="J3847" s="352">
        <f t="shared" si="432"/>
        <v>46534</v>
      </c>
      <c r="K3847" s="203" t="s">
        <v>10199</v>
      </c>
      <c r="L3847" s="204">
        <v>12000</v>
      </c>
      <c r="N3847" s="204">
        <f t="shared" si="433"/>
        <v>0</v>
      </c>
      <c r="O3847" s="354">
        <f t="shared" si="435"/>
        <v>0</v>
      </c>
    </row>
    <row r="3848" spans="1:298 1780:1868" ht="45" customHeight="1">
      <c r="B3848" s="203">
        <v>5714400292</v>
      </c>
      <c r="C3848" s="203" t="str">
        <f>VLOOKUP(B3848,'效期天數(2025.1126更新)'!B:C,2,FALSE)</f>
        <v>TBIL-D</v>
      </c>
      <c r="D3848" s="203">
        <f>VLOOKUP(B3848,'效期天數(2025.1126更新)'!B:E,4,0)</f>
        <v>360</v>
      </c>
      <c r="E3848" s="204" t="e">
        <f>VLOOKUP(F3848,'帳庫存(20260119  00點更新)'!C:I,7,0)</f>
        <v>#N/A</v>
      </c>
      <c r="F3848" s="296">
        <v>29226232</v>
      </c>
      <c r="G3848" s="295">
        <v>46174</v>
      </c>
      <c r="J3848" s="352">
        <f t="shared" ref="J3848:J3911" si="436">G3848+D3848</f>
        <v>46534</v>
      </c>
      <c r="K3848" s="203" t="s">
        <v>10199</v>
      </c>
      <c r="L3848" s="204">
        <v>12000</v>
      </c>
      <c r="N3848" s="204">
        <f t="shared" ref="N3848:N3911" si="437">SUM(NS3848:XFD3848)</f>
        <v>0</v>
      </c>
      <c r="O3848" s="354">
        <f t="shared" si="435"/>
        <v>0</v>
      </c>
    </row>
    <row r="3849" spans="1:298 1780:1868" ht="45" customHeight="1">
      <c r="B3849" s="203">
        <v>5714400102</v>
      </c>
      <c r="C3849" s="203" t="str">
        <f>VLOOKUP(B3849,'效期天數(2025.1126更新)'!B:C,2,FALSE)</f>
        <v>TBIL-U</v>
      </c>
      <c r="D3849" s="203">
        <f>VLOOKUP(B3849,'效期天數(2025.1126更新)'!B:E,4,0)</f>
        <v>360</v>
      </c>
      <c r="E3849" s="204" t="e">
        <f>VLOOKUP(F3849,'帳庫存(20260119  00點更新)'!C:I,7,0)</f>
        <v>#N/A</v>
      </c>
      <c r="F3849" s="296">
        <v>10226233</v>
      </c>
      <c r="G3849" s="295">
        <v>46175</v>
      </c>
      <c r="J3849" s="352">
        <f t="shared" si="436"/>
        <v>46535</v>
      </c>
      <c r="K3849" s="203" t="s">
        <v>10203</v>
      </c>
      <c r="L3849" s="204">
        <v>12000</v>
      </c>
      <c r="N3849" s="204">
        <f t="shared" si="437"/>
        <v>0</v>
      </c>
      <c r="O3849" s="354">
        <f t="shared" si="435"/>
        <v>0</v>
      </c>
    </row>
    <row r="3850" spans="1:298 1780:1868" ht="45" customHeight="1">
      <c r="B3850" s="203">
        <v>5714400102</v>
      </c>
      <c r="C3850" s="203" t="str">
        <f>VLOOKUP(B3850,'效期天數(2025.1126更新)'!B:C,2,FALSE)</f>
        <v>TBIL-U</v>
      </c>
      <c r="D3850" s="203">
        <f>VLOOKUP(B3850,'效期天數(2025.1126更新)'!B:E,4,0)</f>
        <v>360</v>
      </c>
      <c r="E3850" s="204" t="e">
        <f>VLOOKUP(F3850,'帳庫存(20260119  00點更新)'!C:I,7,0)</f>
        <v>#N/A</v>
      </c>
      <c r="F3850" s="296">
        <v>10226234</v>
      </c>
      <c r="G3850" s="295">
        <v>46175</v>
      </c>
      <c r="J3850" s="352">
        <f t="shared" si="436"/>
        <v>46535</v>
      </c>
      <c r="K3850" s="203" t="s">
        <v>10203</v>
      </c>
      <c r="L3850" s="204">
        <v>12000</v>
      </c>
      <c r="N3850" s="204">
        <f t="shared" si="437"/>
        <v>0</v>
      </c>
      <c r="O3850" s="354">
        <f t="shared" si="435"/>
        <v>0</v>
      </c>
    </row>
    <row r="3851" spans="1:298 1780:1868" ht="45" customHeight="1">
      <c r="B3851" s="203">
        <v>5714400292</v>
      </c>
      <c r="C3851" s="203" t="str">
        <f>VLOOKUP(B3851,'效期天數(2025.1126更新)'!B:C,2,FALSE)</f>
        <v>TBIL-D</v>
      </c>
      <c r="D3851" s="203">
        <f>VLOOKUP(B3851,'效期天數(2025.1126更新)'!B:E,4,0)</f>
        <v>360</v>
      </c>
      <c r="E3851" s="204" t="e">
        <f>VLOOKUP(F3851,'帳庫存(20260119  00點更新)'!C:I,7,0)</f>
        <v>#N/A</v>
      </c>
      <c r="F3851" s="296">
        <v>29226233</v>
      </c>
      <c r="G3851" s="295">
        <v>46175</v>
      </c>
      <c r="J3851" s="352">
        <f t="shared" si="436"/>
        <v>46535</v>
      </c>
      <c r="K3851" s="203" t="s">
        <v>10204</v>
      </c>
      <c r="L3851" s="204">
        <v>12000</v>
      </c>
      <c r="N3851" s="204">
        <f t="shared" si="437"/>
        <v>0</v>
      </c>
      <c r="O3851" s="354">
        <f t="shared" si="435"/>
        <v>0</v>
      </c>
    </row>
    <row r="3852" spans="1:298 1780:1868" ht="45" customHeight="1">
      <c r="B3852" s="203">
        <v>5714400292</v>
      </c>
      <c r="C3852" s="203" t="str">
        <f>VLOOKUP(B3852,'效期天數(2025.1126更新)'!B:C,2,FALSE)</f>
        <v>TBIL-D</v>
      </c>
      <c r="D3852" s="203">
        <f>VLOOKUP(B3852,'效期天數(2025.1126更新)'!B:E,4,0)</f>
        <v>360</v>
      </c>
      <c r="E3852" s="204" t="e">
        <f>VLOOKUP(F3852,'帳庫存(20260119  00點更新)'!C:I,7,0)</f>
        <v>#N/A</v>
      </c>
      <c r="F3852" s="296">
        <v>29226234</v>
      </c>
      <c r="G3852" s="295">
        <v>46175</v>
      </c>
      <c r="J3852" s="352">
        <f t="shared" si="436"/>
        <v>46535</v>
      </c>
      <c r="K3852" s="203" t="s">
        <v>10204</v>
      </c>
      <c r="L3852" s="204">
        <v>12000</v>
      </c>
      <c r="N3852" s="204">
        <f t="shared" si="437"/>
        <v>0</v>
      </c>
      <c r="O3852" s="354">
        <f t="shared" si="435"/>
        <v>0</v>
      </c>
    </row>
    <row r="3853" spans="1:298 1780:1868" ht="45" customHeight="1">
      <c r="B3853" s="203">
        <v>5714400168</v>
      </c>
      <c r="C3853" s="203" t="str">
        <f>VLOOKUP(B3853,'效期天數(2025.1126更新)'!B:C,2,FALSE)</f>
        <v>Fru-U</v>
      </c>
      <c r="D3853" s="203">
        <f>VLOOKUP(B3853,'效期天數(2025.1126更新)'!B:E,4,0)</f>
        <v>180</v>
      </c>
      <c r="E3853" s="204" t="e">
        <f>VLOOKUP(F3853,'帳庫存(20260119  00點更新)'!C:I,7,0)</f>
        <v>#N/A</v>
      </c>
      <c r="F3853" s="296">
        <v>16826131</v>
      </c>
      <c r="G3853" s="295">
        <v>46105</v>
      </c>
      <c r="H3853" s="513" t="s">
        <v>8634</v>
      </c>
      <c r="J3853" s="352">
        <f t="shared" si="436"/>
        <v>46285</v>
      </c>
      <c r="K3853" s="203" t="s">
        <v>8545</v>
      </c>
      <c r="L3853" s="204">
        <v>2000</v>
      </c>
      <c r="M3853" s="204">
        <v>2070</v>
      </c>
      <c r="N3853" s="204">
        <f t="shared" si="437"/>
        <v>2070</v>
      </c>
      <c r="O3853" s="354">
        <f t="shared" si="435"/>
        <v>0</v>
      </c>
      <c r="KL3853" s="961"/>
      <c r="BPL3853" s="303">
        <v>1000</v>
      </c>
      <c r="BRD3853" s="303">
        <v>40</v>
      </c>
      <c r="BSF3853" s="303">
        <v>1030</v>
      </c>
    </row>
    <row r="3854" spans="1:298 1780:1868" ht="45" customHeight="1">
      <c r="B3854" s="203">
        <v>5714400296</v>
      </c>
      <c r="C3854" s="203" t="str">
        <f>VLOOKUP(B3854,'效期天數(2025.1126更新)'!B:C,2,FALSE)</f>
        <v>CLH-D</v>
      </c>
      <c r="D3854" s="203">
        <f>VLOOKUP(B3854,'效期天數(2025.1126更新)'!B:E,4,0)</f>
        <v>90</v>
      </c>
      <c r="E3854" s="204" t="e">
        <f>VLOOKUP(F3854,'帳庫存(20260119  00點更新)'!C:I,7,0)</f>
        <v>#N/A</v>
      </c>
      <c r="F3854" s="296">
        <v>29626191</v>
      </c>
      <c r="G3854" s="295">
        <v>46146</v>
      </c>
      <c r="H3854" s="513" t="s">
        <v>9813</v>
      </c>
      <c r="J3854" s="352">
        <f t="shared" si="436"/>
        <v>46236</v>
      </c>
      <c r="K3854" s="203" t="s">
        <v>9368</v>
      </c>
      <c r="L3854" s="204">
        <v>3000</v>
      </c>
      <c r="M3854" s="204">
        <v>2920</v>
      </c>
      <c r="N3854" s="204">
        <f t="shared" si="437"/>
        <v>2920</v>
      </c>
      <c r="O3854" s="354">
        <f t="shared" si="435"/>
        <v>0</v>
      </c>
      <c r="BRT3854" s="303">
        <v>2920</v>
      </c>
    </row>
    <row r="3855" spans="1:298 1780:1868" ht="45" customHeight="1">
      <c r="A3855" s="714" t="s">
        <v>4910</v>
      </c>
      <c r="B3855" s="203">
        <v>5714400296</v>
      </c>
      <c r="C3855" s="203" t="str">
        <f>VLOOKUP(B3855,'效期天數(2025.1126更新)'!B:C,2,FALSE)</f>
        <v>CLH-D</v>
      </c>
      <c r="D3855" s="203">
        <f>VLOOKUP(B3855,'效期天數(2025.1126更新)'!B:E,4,0)</f>
        <v>90</v>
      </c>
      <c r="E3855" s="204" t="e">
        <f>VLOOKUP(F3855,'帳庫存(20260119  00點更新)'!C:I,7,0)</f>
        <v>#N/A</v>
      </c>
      <c r="F3855" s="296">
        <v>29626192</v>
      </c>
      <c r="G3855" s="295">
        <v>46146</v>
      </c>
      <c r="H3855" s="513" t="s">
        <v>9797</v>
      </c>
      <c r="I3855" s="347" t="s">
        <v>7540</v>
      </c>
      <c r="J3855" s="352">
        <f t="shared" si="436"/>
        <v>46236</v>
      </c>
      <c r="K3855" s="203" t="s">
        <v>9368</v>
      </c>
      <c r="L3855" s="204">
        <v>3000</v>
      </c>
      <c r="M3855" s="204">
        <v>2940</v>
      </c>
      <c r="N3855" s="204">
        <f t="shared" si="437"/>
        <v>2000</v>
      </c>
      <c r="O3855" s="354">
        <f t="shared" si="435"/>
        <v>940</v>
      </c>
      <c r="BSV3855" s="303">
        <v>2000</v>
      </c>
    </row>
    <row r="3856" spans="1:298 1780:1868" ht="45" customHeight="1">
      <c r="B3856" s="203">
        <v>5714400297</v>
      </c>
      <c r="C3856" s="203" t="str">
        <f>VLOOKUP(B3856,'效期天數(2025.1126更新)'!B:C,2,FALSE)</f>
        <v>CLH-U</v>
      </c>
      <c r="D3856" s="203">
        <f>VLOOKUP(B3856,'效期天數(2025.1126更新)'!B:E,4,0)</f>
        <v>90</v>
      </c>
      <c r="E3856" s="204" t="e">
        <f>VLOOKUP(F3856,'帳庫存(20260119  00點更新)'!C:I,7,0)</f>
        <v>#N/A</v>
      </c>
      <c r="F3856" s="296">
        <v>29726191</v>
      </c>
      <c r="G3856" s="295">
        <v>46146</v>
      </c>
      <c r="H3856" s="513" t="s">
        <v>9813</v>
      </c>
      <c r="J3856" s="352">
        <f t="shared" si="436"/>
        <v>46236</v>
      </c>
      <c r="K3856" s="203" t="s">
        <v>9367</v>
      </c>
      <c r="L3856" s="204">
        <v>3000</v>
      </c>
      <c r="M3856" s="204">
        <v>2930</v>
      </c>
      <c r="N3856" s="204">
        <f t="shared" si="437"/>
        <v>2930</v>
      </c>
      <c r="O3856" s="354">
        <f t="shared" si="435"/>
        <v>0</v>
      </c>
      <c r="BRT3856" s="303">
        <v>2930</v>
      </c>
    </row>
    <row r="3857" spans="1:375 1840:1910" ht="45" customHeight="1">
      <c r="A3857" s="714" t="s">
        <v>4910</v>
      </c>
      <c r="B3857" s="203">
        <v>5714400297</v>
      </c>
      <c r="C3857" s="203" t="str">
        <f>VLOOKUP(B3857,'效期天數(2025.1126更新)'!B:C,2,FALSE)</f>
        <v>CLH-U</v>
      </c>
      <c r="D3857" s="203">
        <f>VLOOKUP(B3857,'效期天數(2025.1126更新)'!B:E,4,0)</f>
        <v>90</v>
      </c>
      <c r="E3857" s="204" t="e">
        <f>VLOOKUP(F3857,'帳庫存(20260119  00點更新)'!C:I,7,0)</f>
        <v>#N/A</v>
      </c>
      <c r="F3857" s="296">
        <v>29726192</v>
      </c>
      <c r="G3857" s="295">
        <v>46146</v>
      </c>
      <c r="H3857" s="513" t="s">
        <v>9797</v>
      </c>
      <c r="I3857" s="347" t="s">
        <v>7540</v>
      </c>
      <c r="J3857" s="352">
        <f t="shared" si="436"/>
        <v>46236</v>
      </c>
      <c r="K3857" s="203" t="s">
        <v>9367</v>
      </c>
      <c r="L3857" s="204">
        <v>3000</v>
      </c>
      <c r="M3857" s="204">
        <v>2940</v>
      </c>
      <c r="N3857" s="204">
        <f t="shared" si="437"/>
        <v>2000</v>
      </c>
      <c r="O3857" s="354">
        <f t="shared" si="435"/>
        <v>940</v>
      </c>
      <c r="BSV3857" s="303">
        <v>2000</v>
      </c>
    </row>
    <row r="3858" spans="1:375 1840:1910" ht="45" customHeight="1">
      <c r="B3858" s="203">
        <v>5714400296</v>
      </c>
      <c r="C3858" s="203" t="str">
        <f>VLOOKUP(B3858,'效期天數(2025.1126更新)'!B:C,2,FALSE)</f>
        <v>CLH-D</v>
      </c>
      <c r="D3858" s="203">
        <f>VLOOKUP(B3858,'效期天數(2025.1126更新)'!B:E,4,0)</f>
        <v>90</v>
      </c>
      <c r="E3858" s="204" t="e">
        <f>VLOOKUP(F3858,'帳庫存(20260119  00點更新)'!C:I,7,0)</f>
        <v>#N/A</v>
      </c>
      <c r="F3858" s="296">
        <v>29626193</v>
      </c>
      <c r="G3858" s="295">
        <v>46147</v>
      </c>
      <c r="H3858" s="513" t="s">
        <v>9814</v>
      </c>
      <c r="J3858" s="352">
        <f t="shared" si="436"/>
        <v>46237</v>
      </c>
      <c r="K3858" s="203" t="s">
        <v>9393</v>
      </c>
      <c r="L3858" s="204">
        <v>3000</v>
      </c>
      <c r="M3858" s="204">
        <v>2940</v>
      </c>
      <c r="N3858" s="204">
        <f t="shared" si="437"/>
        <v>2940</v>
      </c>
      <c r="O3858" s="354">
        <f t="shared" si="435"/>
        <v>0</v>
      </c>
      <c r="BRT3858" s="303">
        <v>2940</v>
      </c>
    </row>
    <row r="3859" spans="1:375 1840:1910" ht="45" customHeight="1">
      <c r="A3859" s="714" t="s">
        <v>4910</v>
      </c>
      <c r="B3859" s="203">
        <v>5714400296</v>
      </c>
      <c r="C3859" s="203" t="str">
        <f>VLOOKUP(B3859,'效期天數(2025.1126更新)'!B:C,2,FALSE)</f>
        <v>CLH-D</v>
      </c>
      <c r="D3859" s="203">
        <f>VLOOKUP(B3859,'效期天數(2025.1126更新)'!B:E,4,0)</f>
        <v>90</v>
      </c>
      <c r="E3859" s="204" t="e">
        <f>VLOOKUP(F3859,'帳庫存(20260119  00點更新)'!C:I,7,0)</f>
        <v>#N/A</v>
      </c>
      <c r="F3859" s="296">
        <v>29626194</v>
      </c>
      <c r="G3859" s="295">
        <v>46147</v>
      </c>
      <c r="H3859" s="513" t="s">
        <v>9798</v>
      </c>
      <c r="I3859" s="347" t="s">
        <v>7540</v>
      </c>
      <c r="J3859" s="352">
        <f t="shared" si="436"/>
        <v>46237</v>
      </c>
      <c r="K3859" s="203" t="s">
        <v>9393</v>
      </c>
      <c r="L3859" s="204">
        <v>3000</v>
      </c>
      <c r="M3859" s="204">
        <v>2930</v>
      </c>
      <c r="N3859" s="204">
        <f t="shared" si="437"/>
        <v>2930</v>
      </c>
      <c r="O3859" s="354">
        <f>M3859-N3859+NK3859</f>
        <v>720</v>
      </c>
      <c r="NK3859" s="651">
        <v>720</v>
      </c>
      <c r="BRT3859" s="303">
        <v>1000</v>
      </c>
      <c r="BUJ3859" s="303">
        <v>1930</v>
      </c>
    </row>
    <row r="3860" spans="1:375 1840:1910" ht="45" customHeight="1">
      <c r="B3860" s="203">
        <v>5714400297</v>
      </c>
      <c r="C3860" s="203" t="str">
        <f>VLOOKUP(B3860,'效期天數(2025.1126更新)'!B:C,2,FALSE)</f>
        <v>CLH-U</v>
      </c>
      <c r="D3860" s="203">
        <f>VLOOKUP(B3860,'效期天數(2025.1126更新)'!B:E,4,0)</f>
        <v>90</v>
      </c>
      <c r="E3860" s="204" t="e">
        <f>VLOOKUP(F3860,'帳庫存(20260119  00點更新)'!C:I,7,0)</f>
        <v>#N/A</v>
      </c>
      <c r="F3860" s="296">
        <v>29726193</v>
      </c>
      <c r="G3860" s="295">
        <v>46147</v>
      </c>
      <c r="H3860" s="513" t="s">
        <v>9814</v>
      </c>
      <c r="J3860" s="352">
        <f t="shared" si="436"/>
        <v>46237</v>
      </c>
      <c r="K3860" s="203" t="s">
        <v>9392</v>
      </c>
      <c r="L3860" s="204">
        <v>3000</v>
      </c>
      <c r="M3860" s="204">
        <v>2930</v>
      </c>
      <c r="N3860" s="204">
        <f t="shared" si="437"/>
        <v>2930</v>
      </c>
      <c r="O3860" s="354">
        <f>M3860-N3860</f>
        <v>0</v>
      </c>
      <c r="BRT3860" s="303">
        <v>2930</v>
      </c>
    </row>
    <row r="3861" spans="1:375 1840:1910" ht="45" customHeight="1">
      <c r="A3861" s="714" t="s">
        <v>4910</v>
      </c>
      <c r="B3861" s="203">
        <v>5714400297</v>
      </c>
      <c r="C3861" s="203" t="str">
        <f>VLOOKUP(B3861,'效期天數(2025.1126更新)'!B:C,2,FALSE)</f>
        <v>CLH-U</v>
      </c>
      <c r="D3861" s="203">
        <f>VLOOKUP(B3861,'效期天數(2025.1126更新)'!B:E,4,0)</f>
        <v>90</v>
      </c>
      <c r="E3861" s="204" t="e">
        <f>VLOOKUP(F3861,'帳庫存(20260119  00點更新)'!C:I,7,0)</f>
        <v>#N/A</v>
      </c>
      <c r="F3861" s="296">
        <v>29726194</v>
      </c>
      <c r="G3861" s="295">
        <v>46147</v>
      </c>
      <c r="H3861" s="513" t="s">
        <v>9798</v>
      </c>
      <c r="I3861" s="347" t="s">
        <v>7540</v>
      </c>
      <c r="J3861" s="352">
        <f t="shared" si="436"/>
        <v>46237</v>
      </c>
      <c r="K3861" s="203" t="s">
        <v>9392</v>
      </c>
      <c r="L3861" s="204">
        <v>3000</v>
      </c>
      <c r="M3861" s="204">
        <v>2930</v>
      </c>
      <c r="N3861" s="204">
        <f t="shared" si="437"/>
        <v>2930</v>
      </c>
      <c r="O3861" s="354">
        <f>M3861-N3861+NK3861</f>
        <v>680</v>
      </c>
      <c r="NK3861" s="651">
        <v>680</v>
      </c>
      <c r="BRT3861" s="303">
        <v>1000</v>
      </c>
      <c r="BUJ3861" s="303">
        <v>1930</v>
      </c>
    </row>
    <row r="3862" spans="1:375 1840:1910" ht="45" customHeight="1">
      <c r="A3862" s="1063" t="s">
        <v>4950</v>
      </c>
      <c r="B3862" s="815">
        <v>5714400139</v>
      </c>
      <c r="C3862" s="815" t="str">
        <f>VLOOKUP(B3862,'效期天數(2025.1126更新)'!B:C,2,FALSE)</f>
        <v>CL-D</v>
      </c>
      <c r="D3862" s="815">
        <f>VLOOKUP(B3862,'效期天數(2025.1126更新)'!B:E,4,0)</f>
        <v>90</v>
      </c>
      <c r="E3862" s="816" t="e">
        <f>VLOOKUP(F3862,'帳庫存(20260119  00點更新)'!C:I,7,0)</f>
        <v>#N/A</v>
      </c>
      <c r="F3862" s="817">
        <v>13926191</v>
      </c>
      <c r="G3862" s="754">
        <v>46149</v>
      </c>
      <c r="H3862" s="818" t="s">
        <v>9813</v>
      </c>
      <c r="I3862" s="967" t="s">
        <v>9823</v>
      </c>
      <c r="J3862" s="352">
        <f t="shared" si="436"/>
        <v>46239</v>
      </c>
      <c r="K3862" s="203" t="s">
        <v>9428</v>
      </c>
      <c r="L3862" s="204">
        <v>6000</v>
      </c>
      <c r="M3862" s="204">
        <v>6200</v>
      </c>
      <c r="N3862" s="204">
        <f t="shared" si="437"/>
        <v>6200</v>
      </c>
      <c r="O3862" s="354">
        <f t="shared" ref="O3862:O3897" si="438">M3862-N3862</f>
        <v>0</v>
      </c>
      <c r="BSE3862" s="303">
        <v>2000</v>
      </c>
      <c r="BSG3862" s="303">
        <v>3000</v>
      </c>
      <c r="BUL3862" s="303">
        <v>1200</v>
      </c>
    </row>
    <row r="3863" spans="1:375 1840:1910" ht="45" customHeight="1">
      <c r="A3863" s="1063" t="s">
        <v>4950</v>
      </c>
      <c r="B3863" s="815">
        <v>5714400140</v>
      </c>
      <c r="C3863" s="815" t="str">
        <f>VLOOKUP(B3863,'效期天數(2025.1126更新)'!B:C,2,FALSE)</f>
        <v>CL-U</v>
      </c>
      <c r="D3863" s="815">
        <f>VLOOKUP(B3863,'效期天數(2025.1126更新)'!B:E,4,0)</f>
        <v>90</v>
      </c>
      <c r="E3863" s="816" t="e">
        <f>VLOOKUP(F3863,'帳庫存(20260119  00點更新)'!C:I,7,0)</f>
        <v>#N/A</v>
      </c>
      <c r="F3863" s="817">
        <v>14026191</v>
      </c>
      <c r="G3863" s="754">
        <v>46149</v>
      </c>
      <c r="H3863" s="818" t="s">
        <v>9813</v>
      </c>
      <c r="I3863" s="967" t="s">
        <v>9823</v>
      </c>
      <c r="J3863" s="352">
        <f t="shared" si="436"/>
        <v>46239</v>
      </c>
      <c r="K3863" s="203" t="s">
        <v>9427</v>
      </c>
      <c r="L3863" s="204">
        <v>6000</v>
      </c>
      <c r="M3863" s="204">
        <v>6200</v>
      </c>
      <c r="N3863" s="204">
        <f t="shared" si="437"/>
        <v>6200</v>
      </c>
      <c r="O3863" s="354">
        <f t="shared" si="438"/>
        <v>0</v>
      </c>
      <c r="BSE3863" s="303">
        <v>2000</v>
      </c>
      <c r="BSG3863" s="303">
        <v>3000</v>
      </c>
      <c r="BUL3863" s="303">
        <v>1200</v>
      </c>
    </row>
    <row r="3864" spans="1:375 1840:1910" ht="45" customHeight="1">
      <c r="A3864" s="1063" t="s">
        <v>4950</v>
      </c>
      <c r="B3864" s="815">
        <v>5714400192</v>
      </c>
      <c r="C3864" s="815" t="str">
        <f>VLOOKUP(B3864,'效期天數(2025.1126更新)'!B:C,2,FALSE)</f>
        <v>BCl-U</v>
      </c>
      <c r="D3864" s="815">
        <f>VLOOKUP(B3864,'效期天數(2025.1126更新)'!B:E,4,0)</f>
        <v>90</v>
      </c>
      <c r="E3864" s="816" t="e">
        <f>VLOOKUP(F3864,'帳庫存(20260119  00點更新)'!C:I,7,0)</f>
        <v>#N/A</v>
      </c>
      <c r="F3864" s="817">
        <v>19226191</v>
      </c>
      <c r="G3864" s="754">
        <v>46150</v>
      </c>
      <c r="H3864" s="818" t="s">
        <v>9813</v>
      </c>
      <c r="I3864" s="967" t="s">
        <v>9823</v>
      </c>
      <c r="J3864" s="352">
        <f t="shared" si="436"/>
        <v>46240</v>
      </c>
      <c r="K3864" s="203" t="s">
        <v>9439</v>
      </c>
      <c r="L3864" s="204">
        <v>6000</v>
      </c>
      <c r="M3864" s="204">
        <v>6130</v>
      </c>
      <c r="N3864" s="204">
        <f t="shared" si="437"/>
        <v>6130</v>
      </c>
      <c r="O3864" s="354">
        <f t="shared" si="438"/>
        <v>0</v>
      </c>
      <c r="BSE3864" s="303">
        <v>2000</v>
      </c>
      <c r="BSG3864" s="303">
        <v>3000</v>
      </c>
      <c r="BUL3864" s="303">
        <v>1130</v>
      </c>
    </row>
    <row r="3865" spans="1:375 1840:1910" ht="45" customHeight="1">
      <c r="A3865" s="1063" t="s">
        <v>4950</v>
      </c>
      <c r="B3865" s="815">
        <v>5714400290</v>
      </c>
      <c r="C3865" s="815" t="str">
        <f>VLOOKUP(B3865,'效期天數(2025.1126更新)'!B:C,2,FALSE)</f>
        <v>BCl-D</v>
      </c>
      <c r="D3865" s="815">
        <f>VLOOKUP(B3865,'效期天數(2025.1126更新)'!B:E,4,0)</f>
        <v>90</v>
      </c>
      <c r="E3865" s="816" t="e">
        <f>VLOOKUP(F3865,'帳庫存(20260119  00點更新)'!C:I,7,0)</f>
        <v>#N/A</v>
      </c>
      <c r="F3865" s="817">
        <v>29026191</v>
      </c>
      <c r="G3865" s="754">
        <v>46150</v>
      </c>
      <c r="H3865" s="818" t="s">
        <v>9813</v>
      </c>
      <c r="I3865" s="967" t="s">
        <v>9823</v>
      </c>
      <c r="J3865" s="352">
        <f t="shared" si="436"/>
        <v>46240</v>
      </c>
      <c r="K3865" s="203" t="s">
        <v>9440</v>
      </c>
      <c r="L3865" s="204">
        <v>6000</v>
      </c>
      <c r="M3865" s="204">
        <v>6110</v>
      </c>
      <c r="N3865" s="204">
        <f t="shared" si="437"/>
        <v>6110</v>
      </c>
      <c r="O3865" s="354">
        <f t="shared" si="438"/>
        <v>0</v>
      </c>
      <c r="BSE3865" s="303">
        <v>2000</v>
      </c>
      <c r="BSG3865" s="303">
        <v>3000</v>
      </c>
      <c r="BUL3865" s="303">
        <v>1110</v>
      </c>
    </row>
    <row r="3866" spans="1:375 1840:1910" ht="45" customHeight="1">
      <c r="A3866" s="714" t="s">
        <v>4910</v>
      </c>
      <c r="B3866" s="203">
        <v>5714400296</v>
      </c>
      <c r="C3866" s="203" t="str">
        <f>VLOOKUP(B3866,'效期天數(2025.1126更新)'!B:C,2,FALSE)</f>
        <v>CLH-D</v>
      </c>
      <c r="D3866" s="203">
        <f>VLOOKUP(B3866,'效期天數(2025.1126更新)'!B:E,4,0)</f>
        <v>90</v>
      </c>
      <c r="E3866" s="204" t="e">
        <f>VLOOKUP(F3866,'帳庫存(20260119  00點更新)'!C:I,7,0)</f>
        <v>#N/A</v>
      </c>
      <c r="F3866" s="203">
        <v>29626201</v>
      </c>
      <c r="G3866" s="295">
        <v>46154</v>
      </c>
      <c r="H3866" s="580" t="s">
        <v>9812</v>
      </c>
      <c r="I3866" s="347" t="s">
        <v>7540</v>
      </c>
      <c r="J3866" s="352">
        <f t="shared" si="436"/>
        <v>46244</v>
      </c>
      <c r="K3866" s="203" t="s">
        <v>9585</v>
      </c>
      <c r="L3866" s="204">
        <v>3000</v>
      </c>
      <c r="M3866" s="204">
        <v>2920</v>
      </c>
      <c r="N3866" s="204">
        <f t="shared" si="437"/>
        <v>2920</v>
      </c>
      <c r="O3866" s="354">
        <f t="shared" si="438"/>
        <v>0</v>
      </c>
      <c r="BTZ3866" s="303">
        <v>2920</v>
      </c>
    </row>
    <row r="3867" spans="1:375 1840:1910" ht="45" customHeight="1">
      <c r="A3867" s="714" t="s">
        <v>4910</v>
      </c>
      <c r="B3867" s="203">
        <v>5714400296</v>
      </c>
      <c r="C3867" s="203" t="str">
        <f>VLOOKUP(B3867,'效期天數(2025.1126更新)'!B:C,2,FALSE)</f>
        <v>CLH-D</v>
      </c>
      <c r="D3867" s="203">
        <f>VLOOKUP(B3867,'效期天數(2025.1126更新)'!B:E,4,0)</f>
        <v>90</v>
      </c>
      <c r="E3867" s="204" t="e">
        <f>VLOOKUP(F3867,'帳庫存(20260119  00點更新)'!C:I,7,0)</f>
        <v>#N/A</v>
      </c>
      <c r="F3867" s="203">
        <v>29626202</v>
      </c>
      <c r="G3867" s="295">
        <v>46154</v>
      </c>
      <c r="H3867" s="580" t="s">
        <v>9812</v>
      </c>
      <c r="I3867" s="347" t="s">
        <v>7540</v>
      </c>
      <c r="J3867" s="352">
        <f t="shared" si="436"/>
        <v>46244</v>
      </c>
      <c r="K3867" s="203" t="s">
        <v>9585</v>
      </c>
      <c r="L3867" s="204">
        <v>3000</v>
      </c>
      <c r="M3867" s="204">
        <v>2860</v>
      </c>
      <c r="N3867" s="204">
        <f t="shared" si="437"/>
        <v>2860</v>
      </c>
      <c r="O3867" s="354">
        <f t="shared" si="438"/>
        <v>0</v>
      </c>
      <c r="BTZ3867" s="303">
        <v>2860</v>
      </c>
    </row>
    <row r="3868" spans="1:375 1840:1910" ht="45" customHeight="1">
      <c r="A3868" s="714" t="s">
        <v>4910</v>
      </c>
      <c r="B3868" s="203">
        <v>5714400297</v>
      </c>
      <c r="C3868" s="203" t="str">
        <f>VLOOKUP(B3868,'效期天數(2025.1126更新)'!B:C,2,FALSE)</f>
        <v>CLH-U</v>
      </c>
      <c r="D3868" s="203">
        <f>VLOOKUP(B3868,'效期天數(2025.1126更新)'!B:E,4,0)</f>
        <v>90</v>
      </c>
      <c r="E3868" s="204" t="e">
        <f>VLOOKUP(F3868,'帳庫存(20260119  00點更新)'!C:I,7,0)</f>
        <v>#N/A</v>
      </c>
      <c r="F3868" s="203">
        <v>29726201</v>
      </c>
      <c r="G3868" s="295">
        <v>46154</v>
      </c>
      <c r="H3868" s="580" t="s">
        <v>9812</v>
      </c>
      <c r="I3868" s="347" t="s">
        <v>7540</v>
      </c>
      <c r="J3868" s="352">
        <f t="shared" si="436"/>
        <v>46244</v>
      </c>
      <c r="K3868" s="203" t="s">
        <v>9736</v>
      </c>
      <c r="L3868" s="204">
        <v>3000</v>
      </c>
      <c r="M3868" s="204">
        <v>2950</v>
      </c>
      <c r="N3868" s="204">
        <f t="shared" si="437"/>
        <v>2950</v>
      </c>
      <c r="O3868" s="354">
        <f t="shared" si="438"/>
        <v>0</v>
      </c>
      <c r="BTZ3868" s="303">
        <v>2950</v>
      </c>
    </row>
    <row r="3869" spans="1:375 1840:1910" ht="45" customHeight="1">
      <c r="A3869" s="714" t="s">
        <v>4910</v>
      </c>
      <c r="B3869" s="203">
        <v>5714400297</v>
      </c>
      <c r="C3869" s="203" t="str">
        <f>VLOOKUP(B3869,'效期天數(2025.1126更新)'!B:C,2,FALSE)</f>
        <v>CLH-U</v>
      </c>
      <c r="D3869" s="203">
        <f>VLOOKUP(B3869,'效期天數(2025.1126更新)'!B:E,4,0)</f>
        <v>90</v>
      </c>
      <c r="E3869" s="204" t="e">
        <f>VLOOKUP(F3869,'帳庫存(20260119  00點更新)'!C:I,7,0)</f>
        <v>#N/A</v>
      </c>
      <c r="F3869" s="203">
        <v>29726202</v>
      </c>
      <c r="G3869" s="295">
        <v>46154</v>
      </c>
      <c r="H3869" s="580" t="s">
        <v>9812</v>
      </c>
      <c r="I3869" s="347" t="s">
        <v>7540</v>
      </c>
      <c r="J3869" s="352">
        <f t="shared" si="436"/>
        <v>46244</v>
      </c>
      <c r="K3869" s="203" t="s">
        <v>9736</v>
      </c>
      <c r="L3869" s="204">
        <v>3000</v>
      </c>
      <c r="M3869" s="204">
        <v>2950</v>
      </c>
      <c r="N3869" s="204">
        <f t="shared" si="437"/>
        <v>2950</v>
      </c>
      <c r="O3869" s="354">
        <f t="shared" si="438"/>
        <v>0</v>
      </c>
      <c r="BTZ3869" s="303">
        <v>2950</v>
      </c>
    </row>
    <row r="3870" spans="1:375 1840:1910" ht="45" customHeight="1">
      <c r="A3870" s="1073" t="s">
        <v>4950</v>
      </c>
      <c r="B3870" s="802">
        <v>5714400139</v>
      </c>
      <c r="C3870" s="802" t="str">
        <f>VLOOKUP(B3870,'效期天數(2025.1126更新)'!B:C,2,FALSE)</f>
        <v>CL-D</v>
      </c>
      <c r="D3870" s="802">
        <f>VLOOKUP(B3870,'效期天數(2025.1126更新)'!B:E,4,0)</f>
        <v>90</v>
      </c>
      <c r="E3870" s="803" t="e">
        <f>VLOOKUP(F3870,'帳庫存(20260119  00點更新)'!C:I,7,0)</f>
        <v>#N/A</v>
      </c>
      <c r="F3870" s="802">
        <v>13926201</v>
      </c>
      <c r="G3870" s="747">
        <v>46157</v>
      </c>
      <c r="H3870" s="805" t="s">
        <v>10033</v>
      </c>
      <c r="I3870" s="806" t="s">
        <v>10032</v>
      </c>
      <c r="J3870" s="352">
        <f t="shared" si="436"/>
        <v>46247</v>
      </c>
      <c r="K3870" s="203" t="s">
        <v>9773</v>
      </c>
      <c r="L3870" s="204">
        <v>6000</v>
      </c>
      <c r="M3870" s="204">
        <v>6070</v>
      </c>
      <c r="N3870" s="204">
        <f t="shared" si="437"/>
        <v>6070</v>
      </c>
      <c r="O3870" s="354">
        <f t="shared" si="438"/>
        <v>0</v>
      </c>
      <c r="BSK3870" s="334">
        <v>1000</v>
      </c>
      <c r="BTB3870" s="303">
        <v>1000</v>
      </c>
      <c r="BTG3870" s="303">
        <v>2000</v>
      </c>
      <c r="BTR3870" s="334">
        <v>2070</v>
      </c>
    </row>
    <row r="3871" spans="1:375 1840:1910" ht="45" customHeight="1">
      <c r="A3871" s="1073" t="s">
        <v>4950</v>
      </c>
      <c r="B3871" s="802">
        <v>5714400140</v>
      </c>
      <c r="C3871" s="802" t="str">
        <f>VLOOKUP(B3871,'效期天數(2025.1126更新)'!B:C,2,FALSE)</f>
        <v>CL-U</v>
      </c>
      <c r="D3871" s="802">
        <f>VLOOKUP(B3871,'效期天數(2025.1126更新)'!B:E,4,0)</f>
        <v>90</v>
      </c>
      <c r="E3871" s="803" t="e">
        <f>VLOOKUP(F3871,'帳庫存(20260119  00點更新)'!C:I,7,0)</f>
        <v>#N/A</v>
      </c>
      <c r="F3871" s="802">
        <v>14026201</v>
      </c>
      <c r="G3871" s="747">
        <v>46157</v>
      </c>
      <c r="H3871" s="805" t="s">
        <v>10033</v>
      </c>
      <c r="I3871" s="806" t="s">
        <v>10032</v>
      </c>
      <c r="J3871" s="352">
        <f t="shared" si="436"/>
        <v>46247</v>
      </c>
      <c r="K3871" s="203" t="s">
        <v>9771</v>
      </c>
      <c r="L3871" s="204">
        <v>6000</v>
      </c>
      <c r="M3871" s="204">
        <v>6070</v>
      </c>
      <c r="N3871" s="204">
        <f t="shared" si="437"/>
        <v>6070</v>
      </c>
      <c r="O3871" s="354">
        <f t="shared" si="438"/>
        <v>0</v>
      </c>
      <c r="BSK3871" s="334">
        <v>1000</v>
      </c>
      <c r="BTB3871" s="303">
        <v>1000</v>
      </c>
      <c r="BTG3871" s="303">
        <v>2000</v>
      </c>
      <c r="BTR3871" s="334">
        <v>2070</v>
      </c>
    </row>
    <row r="3872" spans="1:375 1840:1910" ht="45" customHeight="1">
      <c r="A3872" s="1073" t="s">
        <v>4950</v>
      </c>
      <c r="B3872" s="802">
        <v>5714400192</v>
      </c>
      <c r="C3872" s="802" t="str">
        <f>VLOOKUP(B3872,'效期天數(2025.1126更新)'!B:C,2,FALSE)</f>
        <v>BCl-U</v>
      </c>
      <c r="D3872" s="802">
        <f>VLOOKUP(B3872,'效期天數(2025.1126更新)'!B:E,4,0)</f>
        <v>90</v>
      </c>
      <c r="E3872" s="803" t="e">
        <f>VLOOKUP(F3872,'帳庫存(20260119  00點更新)'!C:I,7,0)</f>
        <v>#N/A</v>
      </c>
      <c r="F3872" s="802">
        <v>19226201</v>
      </c>
      <c r="G3872" s="747">
        <v>46158</v>
      </c>
      <c r="H3872" s="805" t="s">
        <v>10033</v>
      </c>
      <c r="I3872" s="806" t="s">
        <v>10032</v>
      </c>
      <c r="J3872" s="352">
        <f t="shared" si="436"/>
        <v>46248</v>
      </c>
      <c r="K3872" s="203" t="s">
        <v>9783</v>
      </c>
      <c r="L3872" s="204">
        <v>6000</v>
      </c>
      <c r="M3872" s="204">
        <v>6210</v>
      </c>
      <c r="N3872" s="204">
        <f t="shared" si="437"/>
        <v>6210</v>
      </c>
      <c r="O3872" s="354">
        <f t="shared" si="438"/>
        <v>0</v>
      </c>
      <c r="BSK3872" s="334">
        <v>1000</v>
      </c>
      <c r="BTB3872" s="303">
        <v>1000</v>
      </c>
      <c r="BTG3872" s="303">
        <v>2000</v>
      </c>
      <c r="BTR3872" s="334">
        <v>2210</v>
      </c>
    </row>
    <row r="3873" spans="1:15 1857:1928" ht="45" customHeight="1">
      <c r="A3873" s="1073" t="s">
        <v>4950</v>
      </c>
      <c r="B3873" s="802">
        <v>5714400290</v>
      </c>
      <c r="C3873" s="802" t="str">
        <f>VLOOKUP(B3873,'效期天數(2025.1126更新)'!B:C,2,FALSE)</f>
        <v>BCl-D</v>
      </c>
      <c r="D3873" s="802">
        <f>VLOOKUP(B3873,'效期天數(2025.1126更新)'!B:E,4,0)</f>
        <v>90</v>
      </c>
      <c r="E3873" s="803" t="e">
        <f>VLOOKUP(F3873,'帳庫存(20260119  00點更新)'!C:I,7,0)</f>
        <v>#N/A</v>
      </c>
      <c r="F3873" s="802">
        <v>29026201</v>
      </c>
      <c r="G3873" s="747">
        <v>46158</v>
      </c>
      <c r="H3873" s="805" t="s">
        <v>10033</v>
      </c>
      <c r="I3873" s="806" t="s">
        <v>10032</v>
      </c>
      <c r="J3873" s="352">
        <f t="shared" si="436"/>
        <v>46248</v>
      </c>
      <c r="K3873" s="203" t="s">
        <v>9715</v>
      </c>
      <c r="L3873" s="204">
        <v>6000</v>
      </c>
      <c r="M3873" s="204">
        <v>6230</v>
      </c>
      <c r="N3873" s="204">
        <f t="shared" si="437"/>
        <v>6230</v>
      </c>
      <c r="O3873" s="354">
        <f t="shared" si="438"/>
        <v>0</v>
      </c>
      <c r="BSK3873" s="334">
        <v>1000</v>
      </c>
      <c r="BTB3873" s="303">
        <v>1000</v>
      </c>
      <c r="BTG3873" s="303">
        <v>2000</v>
      </c>
      <c r="BTR3873" s="334">
        <v>2230</v>
      </c>
    </row>
    <row r="3874" spans="1:15 1857:1928" ht="45" customHeight="1">
      <c r="B3874" s="1076">
        <v>5714400139</v>
      </c>
      <c r="C3874" s="1076" t="str">
        <f>VLOOKUP(B3874,'效期天數(2025.1126更新)'!B:C,2,FALSE)</f>
        <v>CL-D</v>
      </c>
      <c r="D3874" s="203">
        <f>VLOOKUP(B3874,'效期天數(2025.1126更新)'!B:E,4,0)</f>
        <v>90</v>
      </c>
      <c r="E3874" s="204" t="e">
        <f>VLOOKUP(F3874,'帳庫存(20260119  00點更新)'!C:I,7,0)</f>
        <v>#N/A</v>
      </c>
      <c r="F3874" s="1077">
        <v>13926211</v>
      </c>
      <c r="G3874" s="568">
        <v>46162</v>
      </c>
      <c r="H3874" s="1079" t="s">
        <v>10125</v>
      </c>
      <c r="I3874" s="1078" t="s">
        <v>6736</v>
      </c>
      <c r="J3874" s="352">
        <f t="shared" si="436"/>
        <v>46252</v>
      </c>
      <c r="K3874" s="203" t="s">
        <v>9890</v>
      </c>
      <c r="L3874" s="204">
        <v>6000</v>
      </c>
      <c r="M3874" s="204">
        <v>6000</v>
      </c>
      <c r="N3874" s="204">
        <f t="shared" si="437"/>
        <v>5500</v>
      </c>
      <c r="O3874" s="354">
        <f t="shared" si="438"/>
        <v>500</v>
      </c>
      <c r="BUL3874" s="303">
        <v>3000</v>
      </c>
      <c r="BUQ3874" s="303">
        <v>500</v>
      </c>
      <c r="BUR3874" s="303">
        <v>2000</v>
      </c>
    </row>
    <row r="3875" spans="1:15 1857:1928" ht="45" customHeight="1">
      <c r="B3875" s="1076">
        <v>5714400140</v>
      </c>
      <c r="C3875" s="1076" t="str">
        <f>VLOOKUP(B3875,'效期天數(2025.1126更新)'!B:C,2,FALSE)</f>
        <v>CL-U</v>
      </c>
      <c r="D3875" s="203">
        <f>VLOOKUP(B3875,'效期天數(2025.1126更新)'!B:E,4,0)</f>
        <v>90</v>
      </c>
      <c r="E3875" s="204" t="e">
        <f>VLOOKUP(F3875,'帳庫存(20260119  00點更新)'!C:I,7,0)</f>
        <v>#N/A</v>
      </c>
      <c r="F3875" s="1077">
        <v>14026211</v>
      </c>
      <c r="G3875" s="568">
        <v>46162</v>
      </c>
      <c r="H3875" s="1079" t="s">
        <v>10125</v>
      </c>
      <c r="I3875" s="1078" t="s">
        <v>6736</v>
      </c>
      <c r="J3875" s="352">
        <f t="shared" si="436"/>
        <v>46252</v>
      </c>
      <c r="K3875" s="203" t="s">
        <v>9888</v>
      </c>
      <c r="L3875" s="204">
        <v>6000</v>
      </c>
      <c r="M3875" s="204">
        <v>6000</v>
      </c>
      <c r="N3875" s="204">
        <f t="shared" si="437"/>
        <v>5500</v>
      </c>
      <c r="O3875" s="354">
        <f t="shared" si="438"/>
        <v>500</v>
      </c>
      <c r="BUL3875" s="303">
        <v>3000</v>
      </c>
      <c r="BUQ3875" s="303">
        <v>500</v>
      </c>
      <c r="BUR3875" s="303">
        <v>2000</v>
      </c>
    </row>
    <row r="3876" spans="1:15 1857:1928" ht="45" customHeight="1">
      <c r="B3876" s="1076">
        <v>5714400192</v>
      </c>
      <c r="C3876" s="1076" t="str">
        <f>VLOOKUP(B3876,'效期天數(2025.1126更新)'!B:C,2,FALSE)</f>
        <v>BCl-U</v>
      </c>
      <c r="D3876" s="203">
        <f>VLOOKUP(B3876,'效期天數(2025.1126更新)'!B:E,4,0)</f>
        <v>90</v>
      </c>
      <c r="E3876" s="204" t="e">
        <f>VLOOKUP(F3876,'帳庫存(20260119  00點更新)'!C:I,7,0)</f>
        <v>#N/A</v>
      </c>
      <c r="F3876" s="1077">
        <v>19226211</v>
      </c>
      <c r="G3876" s="568">
        <v>46163</v>
      </c>
      <c r="H3876" s="1079" t="s">
        <v>10125</v>
      </c>
      <c r="I3876" s="1078" t="s">
        <v>6736</v>
      </c>
      <c r="J3876" s="352">
        <f t="shared" si="436"/>
        <v>46253</v>
      </c>
      <c r="K3876" s="203" t="s">
        <v>9942</v>
      </c>
      <c r="L3876" s="204">
        <v>6000</v>
      </c>
      <c r="M3876" s="204">
        <v>6110</v>
      </c>
      <c r="N3876" s="204">
        <f t="shared" si="437"/>
        <v>5500</v>
      </c>
      <c r="O3876" s="354">
        <f t="shared" si="438"/>
        <v>610</v>
      </c>
      <c r="BUL3876" s="303">
        <v>3000</v>
      </c>
      <c r="BUQ3876" s="303">
        <v>500</v>
      </c>
      <c r="BUR3876" s="303">
        <v>2000</v>
      </c>
    </row>
    <row r="3877" spans="1:15 1857:1928" ht="45" customHeight="1">
      <c r="B3877" s="1076">
        <v>5714400290</v>
      </c>
      <c r="C3877" s="1076" t="str">
        <f>VLOOKUP(B3877,'效期天數(2025.1126更新)'!B:C,2,FALSE)</f>
        <v>BCl-D</v>
      </c>
      <c r="D3877" s="203">
        <f>VLOOKUP(B3877,'效期天數(2025.1126更新)'!B:E,4,0)</f>
        <v>90</v>
      </c>
      <c r="E3877" s="204" t="e">
        <f>VLOOKUP(F3877,'帳庫存(20260119  00點更新)'!C:I,7,0)</f>
        <v>#N/A</v>
      </c>
      <c r="F3877" s="1077">
        <v>29026211</v>
      </c>
      <c r="G3877" s="568">
        <v>46163</v>
      </c>
      <c r="H3877" s="1079" t="s">
        <v>10125</v>
      </c>
      <c r="I3877" s="1078" t="s">
        <v>6736</v>
      </c>
      <c r="J3877" s="352">
        <f t="shared" si="436"/>
        <v>46253</v>
      </c>
      <c r="K3877" s="203" t="s">
        <v>9944</v>
      </c>
      <c r="L3877" s="204">
        <v>6000</v>
      </c>
      <c r="M3877" s="204">
        <v>6060</v>
      </c>
      <c r="N3877" s="204">
        <f t="shared" si="437"/>
        <v>5500</v>
      </c>
      <c r="O3877" s="354">
        <f t="shared" si="438"/>
        <v>560</v>
      </c>
      <c r="BUL3877" s="303">
        <v>3000</v>
      </c>
      <c r="BUQ3877" s="303">
        <v>500</v>
      </c>
      <c r="BUR3877" s="303">
        <v>2000</v>
      </c>
    </row>
    <row r="3878" spans="1:15 1857:1928" ht="45" customHeight="1">
      <c r="A3878" s="1110" t="s">
        <v>4950</v>
      </c>
      <c r="B3878" s="1111">
        <v>5714400139</v>
      </c>
      <c r="C3878" s="1111" t="str">
        <f>VLOOKUP(B3878,'效期天數(2025.1126更新)'!B:C,2,FALSE)</f>
        <v>CL-D</v>
      </c>
      <c r="D3878" s="203">
        <f>VLOOKUP(B3878,'效期天數(2025.1126更新)'!B:E,4,0)</f>
        <v>90</v>
      </c>
      <c r="E3878" s="204" t="e">
        <f>VLOOKUP(F3878,'帳庫存(20260119  00點更新)'!C:I,7,0)</f>
        <v>#N/A</v>
      </c>
      <c r="F3878" s="1112">
        <v>13926221</v>
      </c>
      <c r="G3878" s="540">
        <v>46168</v>
      </c>
      <c r="H3878" s="1113" t="s">
        <v>10232</v>
      </c>
      <c r="I3878" s="1114" t="s">
        <v>6736</v>
      </c>
      <c r="J3878" s="352">
        <f t="shared" si="436"/>
        <v>46258</v>
      </c>
      <c r="K3878" s="203" t="s">
        <v>10098</v>
      </c>
      <c r="L3878" s="204">
        <v>6000</v>
      </c>
      <c r="M3878" s="204">
        <v>6220</v>
      </c>
      <c r="N3878" s="204">
        <f t="shared" si="437"/>
        <v>5000</v>
      </c>
      <c r="O3878" s="354">
        <f t="shared" si="438"/>
        <v>1220</v>
      </c>
      <c r="BUV3878" s="303">
        <v>5000</v>
      </c>
    </row>
    <row r="3879" spans="1:15 1857:1928" ht="45" customHeight="1">
      <c r="A3879" s="1110" t="s">
        <v>4950</v>
      </c>
      <c r="B3879" s="1111">
        <v>5714400140</v>
      </c>
      <c r="C3879" s="1111" t="str">
        <f>VLOOKUP(B3879,'效期天數(2025.1126更新)'!B:C,2,FALSE)</f>
        <v>CL-U</v>
      </c>
      <c r="D3879" s="203">
        <f>VLOOKUP(B3879,'效期天數(2025.1126更新)'!B:E,4,0)</f>
        <v>90</v>
      </c>
      <c r="E3879" s="204" t="e">
        <f>VLOOKUP(F3879,'帳庫存(20260119  00點更新)'!C:I,7,0)</f>
        <v>#N/A</v>
      </c>
      <c r="F3879" s="1112">
        <v>14026221</v>
      </c>
      <c r="G3879" s="540">
        <v>46168</v>
      </c>
      <c r="H3879" s="1113" t="s">
        <v>10232</v>
      </c>
      <c r="I3879" s="1114" t="s">
        <v>6736</v>
      </c>
      <c r="J3879" s="352">
        <f t="shared" si="436"/>
        <v>46258</v>
      </c>
      <c r="K3879" s="203" t="s">
        <v>10096</v>
      </c>
      <c r="L3879" s="204">
        <v>6000</v>
      </c>
      <c r="M3879" s="204">
        <v>6230</v>
      </c>
      <c r="N3879" s="204">
        <f t="shared" si="437"/>
        <v>5000</v>
      </c>
      <c r="O3879" s="354">
        <f t="shared" si="438"/>
        <v>1230</v>
      </c>
      <c r="BUV3879" s="303">
        <v>5000</v>
      </c>
    </row>
    <row r="3880" spans="1:15 1857:1928" ht="45" customHeight="1">
      <c r="A3880" s="1110" t="s">
        <v>4950</v>
      </c>
      <c r="B3880" s="1111">
        <v>5714400192</v>
      </c>
      <c r="C3880" s="1111" t="str">
        <f>VLOOKUP(B3880,'效期天數(2025.1126更新)'!B:C,2,FALSE)</f>
        <v>BCl-U</v>
      </c>
      <c r="D3880" s="203">
        <f>VLOOKUP(B3880,'效期天數(2025.1126更新)'!B:E,4,0)</f>
        <v>90</v>
      </c>
      <c r="E3880" s="204" t="e">
        <f>VLOOKUP(F3880,'帳庫存(20260119  00點更新)'!C:I,7,0)</f>
        <v>#N/A</v>
      </c>
      <c r="F3880" s="1112">
        <v>19226221</v>
      </c>
      <c r="G3880" s="540">
        <v>46171</v>
      </c>
      <c r="H3880" s="1113" t="s">
        <v>10232</v>
      </c>
      <c r="I3880" s="1114" t="s">
        <v>6736</v>
      </c>
      <c r="J3880" s="352">
        <f t="shared" si="436"/>
        <v>46261</v>
      </c>
      <c r="K3880" s="203" t="s">
        <v>10160</v>
      </c>
      <c r="L3880" s="204">
        <v>6000</v>
      </c>
      <c r="M3880" s="204">
        <v>6230</v>
      </c>
      <c r="N3880" s="204">
        <f t="shared" si="437"/>
        <v>5000</v>
      </c>
      <c r="O3880" s="354">
        <f t="shared" si="438"/>
        <v>1230</v>
      </c>
      <c r="BUV3880" s="303">
        <v>5000</v>
      </c>
    </row>
    <row r="3881" spans="1:15 1857:1928" ht="45" customHeight="1">
      <c r="A3881" s="1110" t="s">
        <v>4950</v>
      </c>
      <c r="B3881" s="1111">
        <v>5714400290</v>
      </c>
      <c r="C3881" s="1111" t="str">
        <f>VLOOKUP(B3881,'效期天數(2025.1126更新)'!B:C,2,FALSE)</f>
        <v>BCl-D</v>
      </c>
      <c r="D3881" s="203">
        <f>VLOOKUP(B3881,'效期天數(2025.1126更新)'!B:E,4,0)</f>
        <v>90</v>
      </c>
      <c r="E3881" s="204" t="e">
        <f>VLOOKUP(F3881,'帳庫存(20260119  00點更新)'!C:I,7,0)</f>
        <v>#N/A</v>
      </c>
      <c r="F3881" s="1112">
        <v>29026221</v>
      </c>
      <c r="G3881" s="540">
        <v>46171</v>
      </c>
      <c r="H3881" s="1113" t="s">
        <v>10232</v>
      </c>
      <c r="I3881" s="1114" t="s">
        <v>6736</v>
      </c>
      <c r="J3881" s="352">
        <f t="shared" si="436"/>
        <v>46261</v>
      </c>
      <c r="K3881" s="203" t="s">
        <v>10162</v>
      </c>
      <c r="L3881" s="204">
        <v>6000</v>
      </c>
      <c r="M3881" s="204">
        <v>6240</v>
      </c>
      <c r="N3881" s="204">
        <f t="shared" si="437"/>
        <v>5000</v>
      </c>
      <c r="O3881" s="354">
        <f t="shared" si="438"/>
        <v>1240</v>
      </c>
      <c r="BUV3881" s="303">
        <v>5000</v>
      </c>
    </row>
    <row r="3882" spans="1:15 1857:1928" ht="45" customHeight="1">
      <c r="B3882" s="203">
        <v>5714400139</v>
      </c>
      <c r="C3882" s="203" t="str">
        <f>VLOOKUP(B3882,'效期天數(2025.1126更新)'!B:C,2,FALSE)</f>
        <v>CL-D</v>
      </c>
      <c r="D3882" s="203">
        <f>VLOOKUP(B3882,'效期天數(2025.1126更新)'!B:E,4,0)</f>
        <v>90</v>
      </c>
      <c r="E3882" s="204" t="e">
        <f>VLOOKUP(F3882,'帳庫存(20260119  00點更新)'!C:I,7,0)</f>
        <v>#N/A</v>
      </c>
      <c r="F3882" s="296">
        <v>13926231</v>
      </c>
      <c r="G3882" s="295">
        <v>46174</v>
      </c>
      <c r="I3882" s="347" t="s">
        <v>10345</v>
      </c>
      <c r="J3882" s="352">
        <f t="shared" si="436"/>
        <v>46264</v>
      </c>
      <c r="K3882" s="203" t="s">
        <v>10197</v>
      </c>
      <c r="L3882" s="204">
        <v>3000</v>
      </c>
      <c r="N3882" s="204">
        <f t="shared" si="437"/>
        <v>2000</v>
      </c>
      <c r="O3882" s="354">
        <f t="shared" si="438"/>
        <v>-2000</v>
      </c>
      <c r="BVD3882" s="303">
        <v>2000</v>
      </c>
    </row>
    <row r="3883" spans="1:15 1857:1928" ht="45" customHeight="1">
      <c r="B3883" s="203">
        <v>5714400139</v>
      </c>
      <c r="C3883" s="203" t="str">
        <f>VLOOKUP(B3883,'效期天數(2025.1126更新)'!B:C,2,FALSE)</f>
        <v>CL-D</v>
      </c>
      <c r="D3883" s="203">
        <f>VLOOKUP(B3883,'效期天數(2025.1126更新)'!B:E,4,0)</f>
        <v>90</v>
      </c>
      <c r="E3883" s="204" t="e">
        <f>VLOOKUP(F3883,'帳庫存(20260119  00點更新)'!C:I,7,0)</f>
        <v>#N/A</v>
      </c>
      <c r="F3883" s="296">
        <v>13926232</v>
      </c>
      <c r="G3883" s="295">
        <v>46174</v>
      </c>
      <c r="I3883" s="347" t="s">
        <v>10345</v>
      </c>
      <c r="J3883" s="352">
        <f t="shared" si="436"/>
        <v>46264</v>
      </c>
      <c r="K3883" s="203" t="s">
        <v>10197</v>
      </c>
      <c r="L3883" s="204">
        <v>3000</v>
      </c>
      <c r="N3883" s="204">
        <f t="shared" si="437"/>
        <v>0</v>
      </c>
      <c r="O3883" s="354">
        <f t="shared" si="438"/>
        <v>0</v>
      </c>
    </row>
    <row r="3884" spans="1:15 1857:1928" ht="45" customHeight="1">
      <c r="B3884" s="203">
        <v>5714400140</v>
      </c>
      <c r="C3884" s="203" t="str">
        <f>VLOOKUP(B3884,'效期天數(2025.1126更新)'!B:C,2,FALSE)</f>
        <v>CL-U</v>
      </c>
      <c r="D3884" s="203">
        <f>VLOOKUP(B3884,'效期天數(2025.1126更新)'!B:E,4,0)</f>
        <v>90</v>
      </c>
      <c r="E3884" s="204" t="e">
        <f>VLOOKUP(F3884,'帳庫存(20260119  00點更新)'!C:I,7,0)</f>
        <v>#N/A</v>
      </c>
      <c r="F3884" s="296">
        <v>14026231</v>
      </c>
      <c r="G3884" s="295">
        <v>46174</v>
      </c>
      <c r="I3884" s="347" t="s">
        <v>10345</v>
      </c>
      <c r="J3884" s="352">
        <f t="shared" si="436"/>
        <v>46264</v>
      </c>
      <c r="K3884" s="203" t="s">
        <v>10195</v>
      </c>
      <c r="L3884" s="204">
        <v>3000</v>
      </c>
      <c r="N3884" s="204">
        <f t="shared" si="437"/>
        <v>2000</v>
      </c>
      <c r="O3884" s="354">
        <f t="shared" si="438"/>
        <v>-2000</v>
      </c>
      <c r="BVD3884" s="303">
        <v>2000</v>
      </c>
    </row>
    <row r="3885" spans="1:15 1857:1928" ht="45" customHeight="1">
      <c r="B3885" s="203">
        <v>5714400140</v>
      </c>
      <c r="C3885" s="203" t="str">
        <f>VLOOKUP(B3885,'效期天數(2025.1126更新)'!B:C,2,FALSE)</f>
        <v>CL-U</v>
      </c>
      <c r="D3885" s="203">
        <f>VLOOKUP(B3885,'效期天數(2025.1126更新)'!B:E,4,0)</f>
        <v>90</v>
      </c>
      <c r="E3885" s="204" t="e">
        <f>VLOOKUP(F3885,'帳庫存(20260119  00點更新)'!C:I,7,0)</f>
        <v>#N/A</v>
      </c>
      <c r="F3885" s="296">
        <v>14026232</v>
      </c>
      <c r="G3885" s="295">
        <v>46174</v>
      </c>
      <c r="I3885" s="347" t="s">
        <v>10345</v>
      </c>
      <c r="J3885" s="352">
        <f t="shared" si="436"/>
        <v>46264</v>
      </c>
      <c r="K3885" s="203" t="s">
        <v>10195</v>
      </c>
      <c r="L3885" s="204">
        <v>3000</v>
      </c>
      <c r="N3885" s="204">
        <f t="shared" si="437"/>
        <v>0</v>
      </c>
      <c r="O3885" s="354">
        <f t="shared" si="438"/>
        <v>0</v>
      </c>
    </row>
    <row r="3886" spans="1:15 1857:1928" ht="45" customHeight="1">
      <c r="B3886" s="203">
        <v>5714400192</v>
      </c>
      <c r="C3886" s="203" t="str">
        <f>VLOOKUP(B3886,'效期天數(2025.1126更新)'!B:C,2,FALSE)</f>
        <v>BCl-U</v>
      </c>
      <c r="D3886" s="203">
        <f>VLOOKUP(B3886,'效期天數(2025.1126更新)'!B:E,4,0)</f>
        <v>90</v>
      </c>
      <c r="E3886" s="204" t="e">
        <f>VLOOKUP(F3886,'帳庫存(20260119  00點更新)'!C:I,7,0)</f>
        <v>#N/A</v>
      </c>
      <c r="F3886" s="296">
        <v>19226231</v>
      </c>
      <c r="G3886" s="295">
        <v>46176</v>
      </c>
      <c r="I3886" s="347" t="s">
        <v>10345</v>
      </c>
      <c r="J3886" s="352">
        <f t="shared" si="436"/>
        <v>46266</v>
      </c>
      <c r="K3886" s="203" t="s">
        <v>10288</v>
      </c>
      <c r="L3886" s="204">
        <v>3000</v>
      </c>
      <c r="N3886" s="204">
        <f t="shared" si="437"/>
        <v>2000</v>
      </c>
      <c r="O3886" s="354">
        <f t="shared" si="438"/>
        <v>-2000</v>
      </c>
      <c r="BVD3886" s="303">
        <v>2000</v>
      </c>
    </row>
    <row r="3887" spans="1:15 1857:1928" ht="45" customHeight="1">
      <c r="B3887" s="203">
        <v>5714400192</v>
      </c>
      <c r="C3887" s="203" t="str">
        <f>VLOOKUP(B3887,'效期天數(2025.1126更新)'!B:C,2,FALSE)</f>
        <v>BCl-U</v>
      </c>
      <c r="D3887" s="203">
        <f>VLOOKUP(B3887,'效期天數(2025.1126更新)'!B:E,4,0)</f>
        <v>90</v>
      </c>
      <c r="E3887" s="204" t="e">
        <f>VLOOKUP(F3887,'帳庫存(20260119  00點更新)'!C:I,7,0)</f>
        <v>#N/A</v>
      </c>
      <c r="F3887" s="296">
        <v>19226232</v>
      </c>
      <c r="G3887" s="295">
        <v>46176</v>
      </c>
      <c r="I3887" s="347" t="s">
        <v>10345</v>
      </c>
      <c r="J3887" s="352">
        <f t="shared" si="436"/>
        <v>46266</v>
      </c>
      <c r="K3887" s="203" t="s">
        <v>10288</v>
      </c>
      <c r="L3887" s="204">
        <v>3000</v>
      </c>
      <c r="N3887" s="204">
        <f t="shared" si="437"/>
        <v>0</v>
      </c>
      <c r="O3887" s="354">
        <f t="shared" si="438"/>
        <v>0</v>
      </c>
    </row>
    <row r="3888" spans="1:15 1857:1928" ht="45" customHeight="1">
      <c r="B3888" s="203">
        <v>5714400290</v>
      </c>
      <c r="C3888" s="203" t="str">
        <f>VLOOKUP(B3888,'效期天數(2025.1126更新)'!B:C,2,FALSE)</f>
        <v>BCl-D</v>
      </c>
      <c r="D3888" s="203">
        <f>VLOOKUP(B3888,'效期天數(2025.1126更新)'!B:E,4,0)</f>
        <v>90</v>
      </c>
      <c r="E3888" s="204" t="e">
        <f>VLOOKUP(F3888,'帳庫存(20260119  00點更新)'!C:I,7,0)</f>
        <v>#N/A</v>
      </c>
      <c r="F3888" s="296">
        <v>29026231</v>
      </c>
      <c r="G3888" s="295">
        <v>46176</v>
      </c>
      <c r="I3888" s="347" t="s">
        <v>10345</v>
      </c>
      <c r="J3888" s="352">
        <f t="shared" si="436"/>
        <v>46266</v>
      </c>
      <c r="K3888" s="203" t="s">
        <v>10290</v>
      </c>
      <c r="L3888" s="204">
        <v>3000</v>
      </c>
      <c r="N3888" s="204">
        <f t="shared" si="437"/>
        <v>2000</v>
      </c>
      <c r="O3888" s="354">
        <f t="shared" si="438"/>
        <v>-2000</v>
      </c>
      <c r="BVD3888" s="303">
        <v>2000</v>
      </c>
    </row>
    <row r="3889" spans="2:298 1647:1862" ht="45" customHeight="1">
      <c r="B3889" s="203">
        <v>5714400290</v>
      </c>
      <c r="C3889" s="203" t="str">
        <f>VLOOKUP(B3889,'效期天數(2025.1126更新)'!B:C,2,FALSE)</f>
        <v>BCl-D</v>
      </c>
      <c r="D3889" s="203">
        <f>VLOOKUP(B3889,'效期天數(2025.1126更新)'!B:E,4,0)</f>
        <v>90</v>
      </c>
      <c r="E3889" s="204" t="e">
        <f>VLOOKUP(F3889,'帳庫存(20260119  00點更新)'!C:I,7,0)</f>
        <v>#N/A</v>
      </c>
      <c r="F3889" s="296">
        <v>29026232</v>
      </c>
      <c r="G3889" s="295">
        <v>46176</v>
      </c>
      <c r="I3889" s="347" t="s">
        <v>10345</v>
      </c>
      <c r="J3889" s="352">
        <f t="shared" si="436"/>
        <v>46266</v>
      </c>
      <c r="K3889" s="203" t="s">
        <v>10290</v>
      </c>
      <c r="L3889" s="204">
        <v>3000</v>
      </c>
      <c r="N3889" s="204">
        <f t="shared" si="437"/>
        <v>0</v>
      </c>
      <c r="O3889" s="354">
        <f t="shared" si="438"/>
        <v>0</v>
      </c>
    </row>
    <row r="3890" spans="2:298 1647:1862" ht="45" customHeight="1">
      <c r="B3890" s="203">
        <v>5714400301</v>
      </c>
      <c r="C3890" s="203" t="str">
        <f>VLOOKUP(B3890,'效期天數(2025.1126更新)'!B:C,2,FALSE)</f>
        <v>CPL PS</v>
      </c>
      <c r="D3890" s="203">
        <f>VLOOKUP(B3890,'效期天數(2025.1126更新)'!B:E,4,0)</f>
        <v>0</v>
      </c>
      <c r="E3890" s="204" t="e">
        <f>VLOOKUP(F3890,'帳庫存(20260119  00點更新)'!C:I,7,0)</f>
        <v>#N/A</v>
      </c>
      <c r="F3890" s="296" t="s">
        <v>9744</v>
      </c>
      <c r="G3890" s="295">
        <v>46154</v>
      </c>
      <c r="J3890" s="352">
        <f t="shared" si="436"/>
        <v>46154</v>
      </c>
      <c r="L3890" s="204">
        <v>1000</v>
      </c>
      <c r="N3890" s="204">
        <f t="shared" si="437"/>
        <v>0</v>
      </c>
      <c r="O3890" s="354">
        <f t="shared" si="438"/>
        <v>0</v>
      </c>
    </row>
    <row r="3891" spans="2:298 1647:1862" ht="45" customHeight="1">
      <c r="B3891" s="843">
        <v>5714400303</v>
      </c>
      <c r="C3891" s="843" t="str">
        <f>VLOOKUP(B3891,'效期天數(2025.1126更新)'!B:C,2,FALSE)</f>
        <v>CTSH PS</v>
      </c>
      <c r="D3891" s="843">
        <f>VLOOKUP(B3891,'效期天數(2025.1126更新)'!B:E,4,0)</f>
        <v>0</v>
      </c>
      <c r="E3891" s="844" t="e">
        <f>VLOOKUP(F3891,'帳庫存(20260119  00點更新)'!C:I,7,0)</f>
        <v>#N/A</v>
      </c>
      <c r="F3891" s="845" t="s">
        <v>8087</v>
      </c>
      <c r="J3891" s="352">
        <f t="shared" si="436"/>
        <v>0</v>
      </c>
      <c r="K3891" s="203" t="s">
        <v>8083</v>
      </c>
      <c r="L3891" s="714" t="s">
        <v>8089</v>
      </c>
      <c r="M3891" s="204">
        <v>1000</v>
      </c>
      <c r="N3891" s="204">
        <f t="shared" si="437"/>
        <v>600</v>
      </c>
      <c r="O3891" s="354">
        <f t="shared" si="438"/>
        <v>400</v>
      </c>
      <c r="P3891" s="204" t="e">
        <f>IF(O3891=E3891,TRUE,FALSE)</f>
        <v>#N/A</v>
      </c>
      <c r="Q3891" s="586" t="e">
        <f>O3891-E3891</f>
        <v>#N/A</v>
      </c>
      <c r="KL3891" s="961"/>
      <c r="BKI3891" s="303">
        <v>100</v>
      </c>
      <c r="BLR3891" s="303">
        <v>500</v>
      </c>
    </row>
    <row r="3892" spans="2:298 1647:1862" ht="45" customHeight="1">
      <c r="B3892" s="843">
        <v>5714400304</v>
      </c>
      <c r="C3892" s="843" t="str">
        <f>VLOOKUP(B3892,'效期天數(2025.1126更新)'!B:C,2,FALSE)</f>
        <v>CPROG PS</v>
      </c>
      <c r="D3892" s="843">
        <f>VLOOKUP(B3892,'效期天數(2025.1126更新)'!B:E,4,0)</f>
        <v>0</v>
      </c>
      <c r="E3892" s="844" t="e">
        <f>VLOOKUP(F3892,'帳庫存(20260119  00點更新)'!C:I,7,0)</f>
        <v>#N/A</v>
      </c>
      <c r="F3892" s="845" t="s">
        <v>8085</v>
      </c>
      <c r="J3892" s="352">
        <f t="shared" si="436"/>
        <v>0</v>
      </c>
      <c r="K3892" s="203" t="s">
        <v>8083</v>
      </c>
      <c r="L3892" s="714" t="s">
        <v>8089</v>
      </c>
      <c r="M3892" s="204">
        <v>700</v>
      </c>
      <c r="N3892" s="204">
        <f t="shared" si="437"/>
        <v>700</v>
      </c>
      <c r="O3892" s="354">
        <f t="shared" si="438"/>
        <v>0</v>
      </c>
      <c r="P3892" s="204" t="e">
        <f>IF(O3892=E3892,TRUE,FALSE)</f>
        <v>#N/A</v>
      </c>
      <c r="Q3892" s="586" t="e">
        <f>O3892-E3892</f>
        <v>#N/A</v>
      </c>
      <c r="KL3892" s="961"/>
      <c r="BLQ3892" s="303">
        <v>700</v>
      </c>
    </row>
    <row r="3893" spans="2:298 1647:1862" ht="45" customHeight="1">
      <c r="B3893" s="843">
        <v>5714400304</v>
      </c>
      <c r="C3893" s="843" t="str">
        <f>VLOOKUP(B3893,'效期天數(2025.1126更新)'!B:C,2,FALSE)</f>
        <v>CPROG PS</v>
      </c>
      <c r="D3893" s="843">
        <f>VLOOKUP(B3893,'效期天數(2025.1126更新)'!B:E,4,0)</f>
        <v>0</v>
      </c>
      <c r="E3893" s="844" t="e">
        <f>VLOOKUP(F3893,'帳庫存(20260119  00點更新)'!C:I,7,0)</f>
        <v>#N/A</v>
      </c>
      <c r="F3893" s="845" t="s">
        <v>8086</v>
      </c>
      <c r="J3893" s="352">
        <f t="shared" si="436"/>
        <v>0</v>
      </c>
      <c r="K3893" s="203" t="s">
        <v>8083</v>
      </c>
      <c r="L3893" s="714" t="s">
        <v>8089</v>
      </c>
      <c r="M3893" s="204">
        <v>500</v>
      </c>
      <c r="N3893" s="204">
        <f t="shared" si="437"/>
        <v>500</v>
      </c>
      <c r="O3893" s="354">
        <f t="shared" si="438"/>
        <v>0</v>
      </c>
      <c r="P3893" s="204" t="e">
        <f>IF(O3893=E3893,TRUE,FALSE)</f>
        <v>#N/A</v>
      </c>
      <c r="Q3893" s="586" t="e">
        <f>O3893-E3893</f>
        <v>#N/A</v>
      </c>
      <c r="KL3893" s="961"/>
      <c r="BNX3893" s="303">
        <v>500</v>
      </c>
    </row>
    <row r="3894" spans="2:298 1647:1862" ht="45" customHeight="1">
      <c r="B3894" s="203">
        <v>5714400305</v>
      </c>
      <c r="C3894" s="203" t="str">
        <f>VLOOKUP(B3894,'效期天數(2025.1126更新)'!B:C,2,FALSE)</f>
        <v>CCOR PS</v>
      </c>
      <c r="D3894" s="203">
        <f>VLOOKUP(B3894,'效期天數(2025.1126更新)'!B:E,4,0)</f>
        <v>0</v>
      </c>
      <c r="E3894" s="204" t="e">
        <f>VLOOKUP(F3894,'帳庫存(20260119  00點更新)'!C:I,7,0)</f>
        <v>#N/A</v>
      </c>
      <c r="F3894" s="296" t="s">
        <v>9742</v>
      </c>
      <c r="G3894" s="295">
        <v>46154</v>
      </c>
      <c r="J3894" s="352">
        <f t="shared" si="436"/>
        <v>46154</v>
      </c>
      <c r="L3894" s="204">
        <v>1000</v>
      </c>
      <c r="N3894" s="204">
        <f t="shared" si="437"/>
        <v>1000</v>
      </c>
      <c r="O3894" s="354">
        <f t="shared" si="438"/>
        <v>-1000</v>
      </c>
      <c r="BSP3894" s="303">
        <v>1000</v>
      </c>
    </row>
    <row r="3895" spans="2:298 1647:1862" ht="45" customHeight="1">
      <c r="B3895" s="843">
        <v>5714400305</v>
      </c>
      <c r="C3895" s="843" t="str">
        <f>VLOOKUP(B3895,'效期天數(2025.1126更新)'!B:C,2,FALSE)</f>
        <v>CCOR PS</v>
      </c>
      <c r="D3895" s="843">
        <f>VLOOKUP(B3895,'效期天數(2025.1126更新)'!B:E,4,0)</f>
        <v>0</v>
      </c>
      <c r="E3895" s="844" t="e">
        <f>VLOOKUP(F3895,'帳庫存(20260119  00點更新)'!C:I,7,0)</f>
        <v>#N/A</v>
      </c>
      <c r="F3895" s="845" t="s">
        <v>8084</v>
      </c>
      <c r="J3895" s="352">
        <f t="shared" si="436"/>
        <v>0</v>
      </c>
      <c r="K3895" s="203" t="s">
        <v>8083</v>
      </c>
      <c r="L3895" s="714" t="s">
        <v>8089</v>
      </c>
      <c r="M3895" s="204">
        <v>1000</v>
      </c>
      <c r="N3895" s="204">
        <f t="shared" si="437"/>
        <v>1000</v>
      </c>
      <c r="O3895" s="354">
        <f t="shared" si="438"/>
        <v>0</v>
      </c>
      <c r="P3895" s="204" t="e">
        <f>IF(O3895=E3895,TRUE,FALSE)</f>
        <v>#N/A</v>
      </c>
      <c r="Q3895" s="586" t="e">
        <f>O3895-E3895</f>
        <v>#N/A</v>
      </c>
      <c r="KL3895" s="961"/>
      <c r="BLK3895" s="303">
        <v>500</v>
      </c>
      <c r="BMN3895" s="303">
        <v>500</v>
      </c>
    </row>
    <row r="3896" spans="2:298 1647:1862" ht="45" customHeight="1">
      <c r="B3896" s="203">
        <v>5714400306</v>
      </c>
      <c r="C3896" s="203" t="str">
        <f>VLOOKUP(B3896,'效期天數(2025.1126更新)'!B:C,2,FALSE)</f>
        <v>VI HAMA</v>
      </c>
      <c r="D3896" s="203">
        <f>VLOOKUP(B3896,'效期天數(2025.1126更新)'!B:E,4,0)</f>
        <v>0</v>
      </c>
      <c r="E3896" s="204" t="e">
        <f>VLOOKUP(F3896,'帳庫存(20260119  00點更新)'!C:I,7,0)</f>
        <v>#N/A</v>
      </c>
      <c r="F3896" s="296" t="s">
        <v>8939</v>
      </c>
      <c r="G3896" s="295">
        <v>46126</v>
      </c>
      <c r="H3896" s="295" t="s">
        <v>8981</v>
      </c>
      <c r="J3896" s="352">
        <f t="shared" si="436"/>
        <v>46126</v>
      </c>
      <c r="K3896" s="203" t="s">
        <v>8938</v>
      </c>
      <c r="L3896" s="204">
        <v>8000</v>
      </c>
      <c r="M3896" s="204">
        <v>7680</v>
      </c>
      <c r="N3896" s="204">
        <f t="shared" si="437"/>
        <v>3900</v>
      </c>
      <c r="O3896" s="354">
        <f t="shared" si="438"/>
        <v>3780</v>
      </c>
      <c r="BPK3896" s="303">
        <v>500</v>
      </c>
      <c r="BPO3896" s="303">
        <v>500</v>
      </c>
      <c r="BPP3896" s="303">
        <v>500</v>
      </c>
      <c r="BQD3896" s="303">
        <v>500</v>
      </c>
      <c r="BQH3896" s="303">
        <v>500</v>
      </c>
      <c r="BQP3896" s="303">
        <v>400</v>
      </c>
      <c r="BRC3896" s="303">
        <v>1000</v>
      </c>
    </row>
    <row r="3897" spans="2:298 1647:1862" ht="45" customHeight="1">
      <c r="B3897" s="203">
        <v>5714400306</v>
      </c>
      <c r="C3897" s="203" t="str">
        <f>VLOOKUP(B3897,'效期天數(2025.1126更新)'!B:C,2,FALSE)</f>
        <v>VI HAMA</v>
      </c>
      <c r="D3897" s="203">
        <f>VLOOKUP(B3897,'效期天數(2025.1126更新)'!B:E,4,0)</f>
        <v>0</v>
      </c>
      <c r="E3897" s="204" t="e">
        <f>VLOOKUP(F3897,'帳庫存(20260119  00點更新)'!C:I,7,0)</f>
        <v>#N/A</v>
      </c>
      <c r="F3897" s="296" t="s">
        <v>8362</v>
      </c>
      <c r="G3897" s="295">
        <v>46093</v>
      </c>
      <c r="H3897" s="295" t="s">
        <v>8652</v>
      </c>
      <c r="J3897" s="352">
        <f t="shared" si="436"/>
        <v>46093</v>
      </c>
      <c r="K3897" s="203" t="s">
        <v>8361</v>
      </c>
      <c r="L3897" s="204">
        <v>1000</v>
      </c>
      <c r="M3897" s="204">
        <v>1300</v>
      </c>
      <c r="N3897" s="204">
        <f t="shared" si="437"/>
        <v>1300</v>
      </c>
      <c r="O3897" s="354">
        <f t="shared" si="438"/>
        <v>0</v>
      </c>
      <c r="KL3897" s="961"/>
      <c r="BLX3897" s="303">
        <v>500</v>
      </c>
      <c r="BMG3897" s="303">
        <v>500</v>
      </c>
      <c r="BNL3897" s="303">
        <v>300</v>
      </c>
    </row>
    <row r="3898" spans="2:298 1647:1862" ht="45" customHeight="1">
      <c r="B3898" s="843">
        <v>5714400306</v>
      </c>
      <c r="C3898" s="843" t="str">
        <f>VLOOKUP(B3898,'效期天數(2025.1126更新)'!B:C,2,FALSE)</f>
        <v>VI HAMA</v>
      </c>
      <c r="D3898" s="843">
        <f>VLOOKUP(B3898,'效期天數(2025.1126更新)'!B:E,4,0)</f>
        <v>0</v>
      </c>
      <c r="E3898" s="844" t="e">
        <f>VLOOKUP(F3898,'帳庫存(20260119  00點更新)'!C:I,7,0)</f>
        <v>#N/A</v>
      </c>
      <c r="F3898" s="845" t="s">
        <v>8088</v>
      </c>
      <c r="I3898" s="286" t="s">
        <v>8494</v>
      </c>
      <c r="J3898" s="352">
        <f t="shared" si="436"/>
        <v>0</v>
      </c>
      <c r="K3898" s="203" t="s">
        <v>8083</v>
      </c>
      <c r="L3898" s="714" t="s">
        <v>8089</v>
      </c>
      <c r="M3898" s="204">
        <v>1040</v>
      </c>
      <c r="N3898" s="204">
        <f t="shared" si="437"/>
        <v>1040</v>
      </c>
      <c r="O3898" s="354">
        <f>M3898-N3898+KG3898</f>
        <v>360</v>
      </c>
      <c r="P3898" s="204" t="e">
        <f>IF(O3898=E3898,TRUE,FALSE)</f>
        <v>#N/A</v>
      </c>
      <c r="Q3898" s="586" t="e">
        <f>O3898-E3898</f>
        <v>#N/A</v>
      </c>
      <c r="KG3898" s="641">
        <v>360</v>
      </c>
      <c r="KL3898" s="961"/>
      <c r="BKI3898" s="303">
        <v>180</v>
      </c>
      <c r="BLR3898" s="303">
        <v>500</v>
      </c>
      <c r="BMQ3898" s="303">
        <v>360</v>
      </c>
    </row>
    <row r="3899" spans="2:298 1647:1862" ht="45" customHeight="1">
      <c r="B3899" s="203">
        <v>5714400307</v>
      </c>
      <c r="C3899" s="203" t="str">
        <f>VLOOKUP(B3899,'效期天數(2025.1126更新)'!B:C,2,FALSE)</f>
        <v>CPROG HAMA</v>
      </c>
      <c r="D3899" s="203">
        <f>VLOOKUP(B3899,'效期天數(2025.1126更新)'!B:E,4,0)</f>
        <v>0</v>
      </c>
      <c r="E3899" s="204" t="e">
        <f>VLOOKUP(F3899,'帳庫存(20260119  00點更新)'!C:I,7,0)</f>
        <v>#N/A</v>
      </c>
      <c r="F3899" s="296" t="s">
        <v>10302</v>
      </c>
      <c r="G3899" s="295">
        <v>46177</v>
      </c>
      <c r="J3899" s="352">
        <f t="shared" si="436"/>
        <v>46177</v>
      </c>
      <c r="K3899" s="203" t="s">
        <v>10301</v>
      </c>
      <c r="L3899" s="204">
        <v>3000</v>
      </c>
      <c r="N3899" s="204">
        <f t="shared" si="437"/>
        <v>0</v>
      </c>
      <c r="O3899" s="354">
        <f>M3899-N3899</f>
        <v>0</v>
      </c>
    </row>
    <row r="3900" spans="2:298 1647:1862" ht="45" customHeight="1">
      <c r="B3900" s="843">
        <v>5714400307</v>
      </c>
      <c r="C3900" s="843" t="str">
        <f>VLOOKUP(B3900,'效期天數(2025.1126更新)'!B:C,2,FALSE)</f>
        <v>CPROG HAMA</v>
      </c>
      <c r="D3900" s="843">
        <f>VLOOKUP(B3900,'效期天數(2025.1126更新)'!B:E,4,0)</f>
        <v>0</v>
      </c>
      <c r="E3900" s="844" t="e">
        <f>VLOOKUP(F3900,'帳庫存(20260119  00點更新)'!C:I,7,0)</f>
        <v>#N/A</v>
      </c>
      <c r="F3900" s="845" t="s">
        <v>8407</v>
      </c>
      <c r="J3900" s="352">
        <f t="shared" si="436"/>
        <v>0</v>
      </c>
      <c r="K3900" s="203" t="s">
        <v>8083</v>
      </c>
      <c r="L3900" s="714" t="s">
        <v>8089</v>
      </c>
      <c r="M3900" s="204">
        <v>3000</v>
      </c>
      <c r="N3900" s="204">
        <f t="shared" si="437"/>
        <v>3500</v>
      </c>
      <c r="O3900" s="354">
        <f>M3900-N3900+JZ3900</f>
        <v>1790</v>
      </c>
      <c r="P3900" s="204" t="e">
        <f>IF(O3900=E3900,TRUE,FALSE)</f>
        <v>#N/A</v>
      </c>
      <c r="Q3900" s="586" t="e">
        <f>O3900-E3900</f>
        <v>#N/A</v>
      </c>
      <c r="JZ3900" s="333">
        <v>2290</v>
      </c>
      <c r="KL3900" s="961"/>
      <c r="BLQ3900" s="303">
        <v>3000</v>
      </c>
      <c r="BNX3900" s="303">
        <v>500</v>
      </c>
    </row>
    <row r="3901" spans="2:298 1647:1862" ht="45" customHeight="1">
      <c r="B3901" s="203">
        <v>5714400308</v>
      </c>
      <c r="C3901" s="203" t="str">
        <f>VLOOKUP(B3901,'效期天數(2025.1126更新)'!B:C,2,FALSE)</f>
        <v>CCOR HAMA</v>
      </c>
      <c r="D3901" s="203">
        <f>VLOOKUP(B3901,'效期天數(2025.1126更新)'!B:E,4,0)</f>
        <v>0</v>
      </c>
      <c r="E3901" s="204" t="e">
        <f>VLOOKUP(F3901,'帳庫存(20260119  00點更新)'!C:I,7,0)</f>
        <v>#N/A</v>
      </c>
      <c r="F3901" s="296" t="s">
        <v>10306</v>
      </c>
      <c r="G3901" s="295">
        <v>46177</v>
      </c>
      <c r="J3901" s="352">
        <f t="shared" si="436"/>
        <v>46177</v>
      </c>
      <c r="K3901" s="203" t="s">
        <v>10305</v>
      </c>
      <c r="L3901" s="204">
        <v>5000</v>
      </c>
      <c r="N3901" s="204">
        <f t="shared" si="437"/>
        <v>0</v>
      </c>
      <c r="O3901" s="354">
        <f t="shared" ref="O3901:O3932" si="439">M3901-N3901</f>
        <v>0</v>
      </c>
    </row>
    <row r="3902" spans="2:298 1647:1862" ht="45" customHeight="1">
      <c r="B3902" s="203">
        <v>5714400308</v>
      </c>
      <c r="C3902" s="203" t="str">
        <f>VLOOKUP(B3902,'效期天數(2025.1126更新)'!B:C,2,FALSE)</f>
        <v>CCOR HAMA</v>
      </c>
      <c r="D3902" s="203">
        <f>VLOOKUP(B3902,'效期天數(2025.1126更新)'!B:E,4,0)</f>
        <v>0</v>
      </c>
      <c r="E3902" s="204" t="e">
        <f>VLOOKUP(F3902,'帳庫存(20260119  00點更新)'!C:I,7,0)</f>
        <v>#N/A</v>
      </c>
      <c r="F3902" s="296" t="s">
        <v>8901</v>
      </c>
      <c r="G3902" s="295">
        <v>46125</v>
      </c>
      <c r="H3902" s="295" t="s">
        <v>8981</v>
      </c>
      <c r="J3902" s="352">
        <f t="shared" si="436"/>
        <v>46125</v>
      </c>
      <c r="K3902" s="203" t="s">
        <v>8900</v>
      </c>
      <c r="L3902" s="204">
        <v>5000</v>
      </c>
      <c r="M3902" s="204">
        <v>4940</v>
      </c>
      <c r="N3902" s="204">
        <f t="shared" si="437"/>
        <v>3000</v>
      </c>
      <c r="O3902" s="354">
        <f t="shared" si="439"/>
        <v>1940</v>
      </c>
      <c r="BPK3902" s="303">
        <v>500</v>
      </c>
      <c r="BPW3902" s="303">
        <v>500</v>
      </c>
      <c r="BQX3902" s="303">
        <v>500</v>
      </c>
      <c r="BSP3902" s="303">
        <v>1500</v>
      </c>
    </row>
    <row r="3903" spans="2:298 1647:1862" ht="45" customHeight="1">
      <c r="B3903" s="843">
        <v>5714400308</v>
      </c>
      <c r="C3903" s="843" t="str">
        <f>VLOOKUP(B3903,'效期天數(2025.1126更新)'!B:C,2,FALSE)</f>
        <v>CCOR HAMA</v>
      </c>
      <c r="D3903" s="843">
        <f>VLOOKUP(B3903,'效期天數(2025.1126更新)'!B:E,4,0)</f>
        <v>0</v>
      </c>
      <c r="E3903" s="844" t="e">
        <f>VLOOKUP(F3903,'帳庫存(20260119  00點更新)'!C:I,7,0)</f>
        <v>#N/A</v>
      </c>
      <c r="F3903" s="845" t="s">
        <v>8449</v>
      </c>
      <c r="J3903" s="352">
        <f t="shared" si="436"/>
        <v>0</v>
      </c>
      <c r="K3903" s="203" t="s">
        <v>8083</v>
      </c>
      <c r="L3903" s="714" t="s">
        <v>8089</v>
      </c>
      <c r="M3903" s="204">
        <v>1070</v>
      </c>
      <c r="N3903" s="204">
        <f t="shared" si="437"/>
        <v>1070</v>
      </c>
      <c r="O3903" s="354">
        <f t="shared" si="439"/>
        <v>0</v>
      </c>
      <c r="P3903" s="204" t="e">
        <f>IF(O3903=E3903,TRUE,FALSE)</f>
        <v>#N/A</v>
      </c>
      <c r="Q3903" s="586" t="e">
        <f>O3903-E3903</f>
        <v>#N/A</v>
      </c>
      <c r="KL3903" s="961"/>
      <c r="BLK3903" s="303">
        <v>500</v>
      </c>
      <c r="BMN3903" s="303">
        <v>570</v>
      </c>
    </row>
    <row r="3904" spans="2:298 1647:1862" ht="45" customHeight="1">
      <c r="B3904" s="203">
        <v>5714400315</v>
      </c>
      <c r="C3904" s="203" t="str">
        <f>VLOOKUP(B3904,'效期天數(2025.1126更新)'!B:C,2,FALSE)</f>
        <v>Q HAMA</v>
      </c>
      <c r="D3904" s="203">
        <f>VLOOKUP(B3904,'效期天數(2025.1126更新)'!B:E,4,0)</f>
        <v>180</v>
      </c>
      <c r="E3904" s="204" t="e">
        <f>VLOOKUP(F3904,'帳庫存(20260119  00點更新)'!C:I,7,0)</f>
        <v>#N/A</v>
      </c>
      <c r="F3904" s="296" t="s">
        <v>9407</v>
      </c>
      <c r="G3904" s="295">
        <v>46148</v>
      </c>
      <c r="J3904" s="352">
        <f t="shared" si="436"/>
        <v>46328</v>
      </c>
      <c r="K3904" s="203" t="s">
        <v>9406</v>
      </c>
      <c r="L3904" s="204">
        <v>2000</v>
      </c>
      <c r="N3904" s="204">
        <f t="shared" si="437"/>
        <v>0</v>
      </c>
      <c r="O3904" s="354">
        <f t="shared" si="439"/>
        <v>0</v>
      </c>
    </row>
    <row r="3905" spans="2:15" ht="45" customHeight="1">
      <c r="B3905" s="203">
        <v>5714400318</v>
      </c>
      <c r="C3905" s="203" t="str">
        <f>VLOOKUP(B3905,'效期天數(2025.1126更新)'!B:C,2,FALSE)</f>
        <v>QcPL R1</v>
      </c>
      <c r="D3905" s="203">
        <f>VLOOKUP(B3905,'效期天數(2025.1126更新)'!B:E,4,0)</f>
        <v>60</v>
      </c>
      <c r="E3905" s="204" t="e">
        <f>VLOOKUP(F3905,'帳庫存(20260119  00點更新)'!C:I,7,0)</f>
        <v>#N/A</v>
      </c>
      <c r="F3905" s="296" t="s">
        <v>9004</v>
      </c>
      <c r="G3905" s="295">
        <v>46128</v>
      </c>
      <c r="J3905" s="352">
        <f t="shared" si="436"/>
        <v>46188</v>
      </c>
      <c r="K3905" s="203" t="s">
        <v>9003</v>
      </c>
      <c r="L3905" s="204">
        <v>1900</v>
      </c>
      <c r="N3905" s="204">
        <f t="shared" si="437"/>
        <v>0</v>
      </c>
      <c r="O3905" s="354">
        <f t="shared" si="439"/>
        <v>0</v>
      </c>
    </row>
    <row r="3906" spans="2:15" ht="45" customHeight="1">
      <c r="B3906" s="203">
        <v>5714400319</v>
      </c>
      <c r="C3906" s="203" t="str">
        <f>VLOOKUP(B3906,'效期天數(2025.1126更新)'!B:C,2,FALSE)</f>
        <v>QfPL R1</v>
      </c>
      <c r="D3906" s="203">
        <f>VLOOKUP(B3906,'效期天數(2025.1126更新)'!B:E,4,0)</f>
        <v>60</v>
      </c>
      <c r="E3906" s="204" t="e">
        <f>VLOOKUP(F3906,'帳庫存(20260119  00點更新)'!C:I,7,0)</f>
        <v>#N/A</v>
      </c>
      <c r="F3906" s="296" t="s">
        <v>9008</v>
      </c>
      <c r="G3906" s="295">
        <v>46128</v>
      </c>
      <c r="J3906" s="352">
        <f t="shared" si="436"/>
        <v>46188</v>
      </c>
      <c r="K3906" s="203" t="s">
        <v>9007</v>
      </c>
      <c r="L3906" s="204">
        <v>1000</v>
      </c>
      <c r="N3906" s="204">
        <f t="shared" si="437"/>
        <v>0</v>
      </c>
      <c r="O3906" s="354">
        <f t="shared" si="439"/>
        <v>0</v>
      </c>
    </row>
    <row r="3907" spans="2:15" ht="45" customHeight="1">
      <c r="B3907" s="203">
        <v>5714400319</v>
      </c>
      <c r="C3907" s="203" t="str">
        <f>VLOOKUP(B3907,'效期天數(2025.1126更新)'!B:C,2,FALSE)</f>
        <v>QfPL R1</v>
      </c>
      <c r="D3907" s="203">
        <f>VLOOKUP(B3907,'效期天數(2025.1126更新)'!B:E,4,0)</f>
        <v>60</v>
      </c>
      <c r="E3907" s="204" t="e">
        <f>VLOOKUP(F3907,'帳庫存(20260119  00點更新)'!C:I,7,0)</f>
        <v>#N/A</v>
      </c>
      <c r="F3907" s="296" t="s">
        <v>9425</v>
      </c>
      <c r="G3907" s="295">
        <v>46149</v>
      </c>
      <c r="J3907" s="352">
        <f t="shared" si="436"/>
        <v>46209</v>
      </c>
      <c r="K3907" s="203" t="s">
        <v>9424</v>
      </c>
      <c r="L3907" s="204">
        <v>1000</v>
      </c>
      <c r="N3907" s="204">
        <f t="shared" si="437"/>
        <v>0</v>
      </c>
      <c r="O3907" s="354">
        <f t="shared" si="439"/>
        <v>0</v>
      </c>
    </row>
    <row r="3908" spans="2:15" ht="45" customHeight="1">
      <c r="B3908" s="203">
        <v>5714400320</v>
      </c>
      <c r="C3908" s="203" t="str">
        <f>VLOOKUP(B3908,'效期天數(2025.1126更新)'!B:C,2,FALSE)</f>
        <v>QcTSH R1</v>
      </c>
      <c r="D3908" s="203">
        <f>VLOOKUP(B3908,'效期天數(2025.1126更新)'!B:E,4,0)</f>
        <v>60</v>
      </c>
      <c r="E3908" s="204" t="e">
        <f>VLOOKUP(F3908,'帳庫存(20260119  00點更新)'!C:I,7,0)</f>
        <v>#N/A</v>
      </c>
      <c r="F3908" s="296" t="s">
        <v>9748</v>
      </c>
      <c r="G3908" s="295">
        <v>46155</v>
      </c>
      <c r="J3908" s="352">
        <f t="shared" si="436"/>
        <v>46215</v>
      </c>
      <c r="K3908" s="203" t="s">
        <v>9747</v>
      </c>
      <c r="L3908" s="204">
        <v>1000</v>
      </c>
      <c r="N3908" s="204">
        <f t="shared" si="437"/>
        <v>0</v>
      </c>
      <c r="O3908" s="354">
        <f t="shared" si="439"/>
        <v>0</v>
      </c>
    </row>
    <row r="3909" spans="2:15" ht="45" customHeight="1">
      <c r="B3909" s="203">
        <v>5714400321</v>
      </c>
      <c r="C3909" s="203" t="str">
        <f>VLOOKUP(B3909,'效期天數(2025.1126更新)'!B:C,2,FALSE)</f>
        <v>QcPROG R1</v>
      </c>
      <c r="D3909" s="203">
        <f>VLOOKUP(B3909,'效期天數(2025.1126更新)'!B:E,4,0)</f>
        <v>60</v>
      </c>
      <c r="E3909" s="204" t="e">
        <f>VLOOKUP(F3909,'帳庫存(20260119  00點更新)'!C:I,7,0)</f>
        <v>#N/A</v>
      </c>
      <c r="F3909" s="296" t="s">
        <v>9010</v>
      </c>
      <c r="G3909" s="295">
        <v>46128</v>
      </c>
      <c r="J3909" s="352">
        <f t="shared" si="436"/>
        <v>46188</v>
      </c>
      <c r="K3909" s="203" t="s">
        <v>9009</v>
      </c>
      <c r="L3909" s="204">
        <v>1000</v>
      </c>
      <c r="N3909" s="204">
        <f t="shared" si="437"/>
        <v>0</v>
      </c>
      <c r="O3909" s="354">
        <f t="shared" si="439"/>
        <v>0</v>
      </c>
    </row>
    <row r="3910" spans="2:15" ht="45" customHeight="1">
      <c r="B3910" s="203">
        <v>5714400322</v>
      </c>
      <c r="C3910" s="203" t="str">
        <f>VLOOKUP(B3910,'效期天數(2025.1126更新)'!B:C,2,FALSE)</f>
        <v>QcCOR R1</v>
      </c>
      <c r="D3910" s="203">
        <f>VLOOKUP(B3910,'效期天數(2025.1126更新)'!B:E,4,0)</f>
        <v>60</v>
      </c>
      <c r="E3910" s="204" t="e">
        <f>VLOOKUP(F3910,'帳庫存(20260119  00點更新)'!C:I,7,0)</f>
        <v>#N/A</v>
      </c>
      <c r="F3910" s="296" t="s">
        <v>9012</v>
      </c>
      <c r="G3910" s="295">
        <v>46128</v>
      </c>
      <c r="J3910" s="352">
        <f t="shared" si="436"/>
        <v>46188</v>
      </c>
      <c r="K3910" s="203" t="s">
        <v>9011</v>
      </c>
      <c r="L3910" s="204">
        <v>1000</v>
      </c>
      <c r="N3910" s="204">
        <f t="shared" si="437"/>
        <v>0</v>
      </c>
      <c r="O3910" s="354">
        <f t="shared" si="439"/>
        <v>0</v>
      </c>
    </row>
    <row r="3911" spans="2:15" ht="45" customHeight="1">
      <c r="B3911" s="203">
        <v>5714400323</v>
      </c>
      <c r="C3911" s="203" t="str">
        <f>VLOOKUP(B3911,'效期天數(2025.1126更新)'!B:C,2,FALSE)</f>
        <v>QcNBNP R1</v>
      </c>
      <c r="D3911" s="203">
        <f>VLOOKUP(B3911,'效期天數(2025.1126更新)'!B:E,4,0)</f>
        <v>0</v>
      </c>
      <c r="E3911" s="204" t="e">
        <f>VLOOKUP(F3911,'帳庫存(20260119  00點更新)'!C:I,7,0)</f>
        <v>#N/A</v>
      </c>
      <c r="F3911" s="296" t="s">
        <v>9423</v>
      </c>
      <c r="G3911" s="295">
        <v>46149</v>
      </c>
      <c r="J3911" s="352">
        <f t="shared" si="436"/>
        <v>46149</v>
      </c>
      <c r="K3911" s="203" t="s">
        <v>9422</v>
      </c>
      <c r="L3911" s="204">
        <v>1000</v>
      </c>
      <c r="N3911" s="204">
        <f t="shared" si="437"/>
        <v>0</v>
      </c>
      <c r="O3911" s="354">
        <f t="shared" si="439"/>
        <v>0</v>
      </c>
    </row>
    <row r="3912" spans="2:15" ht="45" customHeight="1">
      <c r="B3912" s="203">
        <v>5714400209</v>
      </c>
      <c r="C3912" s="203" t="str">
        <f>VLOOKUP(B3912,'效期天數(2025.1126更新)'!B:C,2,FALSE)</f>
        <v>Na-BU</v>
      </c>
      <c r="D3912" s="203">
        <f>VLOOKUP(B3912,'效期天數(2025.1126更新)'!B:E,4,0)</f>
        <v>120</v>
      </c>
      <c r="E3912" s="204" t="e">
        <f>VLOOKUP(F3912,'帳庫存(20260119  00點更新)'!C:I,7,0)</f>
        <v>#N/A</v>
      </c>
      <c r="F3912" s="296">
        <v>20926233</v>
      </c>
      <c r="G3912" s="295">
        <v>46178</v>
      </c>
      <c r="J3912" s="352">
        <f t="shared" ref="J3912:J3963" si="440">G3912+D3912</f>
        <v>46298</v>
      </c>
      <c r="K3912" s="203" t="s">
        <v>10347</v>
      </c>
      <c r="L3912" s="204">
        <v>6000</v>
      </c>
      <c r="N3912" s="204">
        <f t="shared" ref="N3912:N3963" si="441">SUM(NS3912:XFD3912)</f>
        <v>0</v>
      </c>
      <c r="O3912" s="354">
        <f t="shared" si="439"/>
        <v>0</v>
      </c>
    </row>
    <row r="3913" spans="2:15" ht="45" customHeight="1">
      <c r="B3913" s="203">
        <v>5714400209</v>
      </c>
      <c r="C3913" s="203" t="str">
        <f>VLOOKUP(B3913,'效期天數(2025.1126更新)'!B:C,2,FALSE)</f>
        <v>Na-BU</v>
      </c>
      <c r="D3913" s="203">
        <f>VLOOKUP(B3913,'效期天數(2025.1126更新)'!B:E,4,0)</f>
        <v>120</v>
      </c>
      <c r="E3913" s="204" t="e">
        <f>VLOOKUP(F3913,'帳庫存(20260119  00點更新)'!C:I,7,0)</f>
        <v>#N/A</v>
      </c>
      <c r="F3913" s="296">
        <v>20926234</v>
      </c>
      <c r="G3913" s="295">
        <v>46178</v>
      </c>
      <c r="J3913" s="352">
        <f t="shared" si="440"/>
        <v>46298</v>
      </c>
      <c r="K3913" s="203" t="s">
        <v>10347</v>
      </c>
      <c r="L3913" s="204">
        <v>6000</v>
      </c>
      <c r="N3913" s="204">
        <f t="shared" si="441"/>
        <v>0</v>
      </c>
      <c r="O3913" s="354">
        <f t="shared" si="439"/>
        <v>0</v>
      </c>
    </row>
    <row r="3914" spans="2:15" ht="45" customHeight="1">
      <c r="B3914" s="203">
        <v>5714400221</v>
      </c>
      <c r="C3914" s="203" t="str">
        <f>VLOOKUP(B3914,'效期天數(2025.1126更新)'!B:C,2,FALSE)</f>
        <v>GLIPA-AU</v>
      </c>
      <c r="D3914" s="203">
        <f>VLOOKUP(B3914,'效期天數(2025.1126更新)'!B:E,4,0)</f>
        <v>120</v>
      </c>
      <c r="E3914" s="204" t="e">
        <f>VLOOKUP(F3914,'帳庫存(20260119  00點更新)'!C:I,7,0)</f>
        <v>#N/A</v>
      </c>
      <c r="F3914" s="296" t="s">
        <v>10349</v>
      </c>
      <c r="G3914" s="295">
        <v>46178</v>
      </c>
      <c r="J3914" s="352">
        <f t="shared" si="440"/>
        <v>46298</v>
      </c>
      <c r="K3914" s="203" t="s">
        <v>10348</v>
      </c>
      <c r="L3914" s="204">
        <v>5000</v>
      </c>
      <c r="N3914" s="204">
        <f t="shared" si="441"/>
        <v>0</v>
      </c>
      <c r="O3914" s="354">
        <f t="shared" si="439"/>
        <v>0</v>
      </c>
    </row>
    <row r="3915" spans="2:15" ht="45" customHeight="1">
      <c r="B3915" s="203">
        <v>5714400220</v>
      </c>
      <c r="C3915" s="203" t="str">
        <f>VLOOKUP(B3915,'效期天數(2025.1126更新)'!B:C,2,FALSE)</f>
        <v>GLIPA-AD</v>
      </c>
      <c r="D3915" s="203">
        <f>VLOOKUP(B3915,'效期天數(2025.1126更新)'!B:E,4,0)</f>
        <v>120</v>
      </c>
      <c r="E3915" s="204" t="e">
        <f>VLOOKUP(F3915,'帳庫存(20260119  00點更新)'!C:I,7,0)</f>
        <v>#N/A</v>
      </c>
      <c r="F3915" s="296">
        <v>22026233</v>
      </c>
      <c r="G3915" s="295">
        <v>46178</v>
      </c>
      <c r="J3915" s="352">
        <f t="shared" si="440"/>
        <v>46298</v>
      </c>
      <c r="K3915" s="203" t="s">
        <v>10350</v>
      </c>
      <c r="L3915" s="204">
        <v>2500</v>
      </c>
      <c r="N3915" s="204">
        <f t="shared" si="441"/>
        <v>0</v>
      </c>
      <c r="O3915" s="354">
        <f t="shared" si="439"/>
        <v>0</v>
      </c>
    </row>
    <row r="3916" spans="2:15" ht="45" customHeight="1">
      <c r="B3916" s="203">
        <v>5714400220</v>
      </c>
      <c r="C3916" s="203" t="str">
        <f>VLOOKUP(B3916,'效期天數(2025.1126更新)'!B:C,2,FALSE)</f>
        <v>GLIPA-AD</v>
      </c>
      <c r="D3916" s="203">
        <f>VLOOKUP(B3916,'效期天數(2025.1126更新)'!B:E,4,0)</f>
        <v>120</v>
      </c>
      <c r="E3916" s="204" t="e">
        <f>VLOOKUP(F3916,'帳庫存(20260119  00點更新)'!C:I,7,0)</f>
        <v>#N/A</v>
      </c>
      <c r="F3916" s="296">
        <v>22026234</v>
      </c>
      <c r="G3916" s="295">
        <v>46178</v>
      </c>
      <c r="J3916" s="352">
        <f t="shared" si="440"/>
        <v>46298</v>
      </c>
      <c r="K3916" s="203" t="s">
        <v>10350</v>
      </c>
      <c r="L3916" s="204">
        <v>2500</v>
      </c>
      <c r="N3916" s="204">
        <f t="shared" si="441"/>
        <v>0</v>
      </c>
      <c r="O3916" s="354">
        <f t="shared" si="439"/>
        <v>0</v>
      </c>
    </row>
    <row r="3917" spans="2:15" ht="45" customHeight="1">
      <c r="B3917" s="203">
        <v>5714400132</v>
      </c>
      <c r="C3917" s="203" t="str">
        <f>VLOOKUP(B3917,'效期天數(2025.1126更新)'!B:C,2,FALSE)</f>
        <v>GGT-U</v>
      </c>
      <c r="D3917" s="203">
        <f>VLOOKUP(B3917,'效期天數(2025.1126更新)'!B:E,4,0)</f>
        <v>180</v>
      </c>
      <c r="E3917" s="204" t="e">
        <f>VLOOKUP(F3917,'帳庫存(20260119  00點更新)'!C:I,7,0)</f>
        <v>#N/A</v>
      </c>
      <c r="F3917" s="296">
        <v>13226233</v>
      </c>
      <c r="G3917" s="295">
        <v>46178</v>
      </c>
      <c r="J3917" s="352">
        <f t="shared" si="440"/>
        <v>46358</v>
      </c>
      <c r="K3917" s="203" t="s">
        <v>10351</v>
      </c>
      <c r="L3917" s="204">
        <v>9000</v>
      </c>
      <c r="N3917" s="204">
        <f t="shared" si="441"/>
        <v>0</v>
      </c>
      <c r="O3917" s="354">
        <f t="shared" si="439"/>
        <v>0</v>
      </c>
    </row>
    <row r="3918" spans="2:15" ht="45" customHeight="1">
      <c r="B3918" s="203">
        <v>5714400132</v>
      </c>
      <c r="C3918" s="203" t="str">
        <f>VLOOKUP(B3918,'效期天數(2025.1126更新)'!B:C,2,FALSE)</f>
        <v>GGT-U</v>
      </c>
      <c r="D3918" s="203">
        <f>VLOOKUP(B3918,'效期天數(2025.1126更新)'!B:E,4,0)</f>
        <v>180</v>
      </c>
      <c r="E3918" s="204" t="e">
        <f>VLOOKUP(F3918,'帳庫存(20260119  00點更新)'!C:I,7,0)</f>
        <v>#N/A</v>
      </c>
      <c r="F3918" s="296">
        <v>13226234</v>
      </c>
      <c r="G3918" s="295">
        <v>46178</v>
      </c>
      <c r="J3918" s="352">
        <f t="shared" si="440"/>
        <v>46358</v>
      </c>
      <c r="K3918" s="203" t="s">
        <v>10351</v>
      </c>
      <c r="L3918" s="204">
        <v>9000</v>
      </c>
      <c r="N3918" s="204">
        <f t="shared" si="441"/>
        <v>0</v>
      </c>
      <c r="O3918" s="354">
        <f t="shared" si="439"/>
        <v>0</v>
      </c>
    </row>
    <row r="3919" spans="2:15" ht="45" customHeight="1">
      <c r="B3919" s="203">
        <v>5714400201</v>
      </c>
      <c r="C3919" s="203" t="str">
        <f>VLOOKUP(B3919,'效期天數(2025.1126更新)'!B:C,2,FALSE)</f>
        <v>RGT-D</v>
      </c>
      <c r="D3919" s="203">
        <f>VLOOKUP(B3919,'效期天數(2025.1126更新)'!B:E,4,0)</f>
        <v>180</v>
      </c>
      <c r="E3919" s="204" t="e">
        <f>VLOOKUP(F3919,'帳庫存(20260119  00點更新)'!C:I,7,0)</f>
        <v>#N/A</v>
      </c>
      <c r="F3919" s="296">
        <v>20126233</v>
      </c>
      <c r="G3919" s="295">
        <v>46178</v>
      </c>
      <c r="J3919" s="352">
        <f t="shared" si="440"/>
        <v>46358</v>
      </c>
      <c r="K3919" s="203" t="s">
        <v>10352</v>
      </c>
      <c r="L3919" s="204">
        <v>9000</v>
      </c>
      <c r="N3919" s="204">
        <f t="shared" si="441"/>
        <v>0</v>
      </c>
      <c r="O3919" s="354">
        <f t="shared" si="439"/>
        <v>0</v>
      </c>
    </row>
    <row r="3920" spans="2:15" ht="45" customHeight="1">
      <c r="B3920" s="203">
        <v>5714400201</v>
      </c>
      <c r="C3920" s="203" t="str">
        <f>VLOOKUP(B3920,'效期天數(2025.1126更新)'!B:C,2,FALSE)</f>
        <v>RGT-D</v>
      </c>
      <c r="D3920" s="203">
        <f>VLOOKUP(B3920,'效期天數(2025.1126更新)'!B:E,4,0)</f>
        <v>180</v>
      </c>
      <c r="E3920" s="204" t="e">
        <f>VLOOKUP(F3920,'帳庫存(20260119  00點更新)'!C:I,7,0)</f>
        <v>#N/A</v>
      </c>
      <c r="F3920" s="296">
        <v>20126234</v>
      </c>
      <c r="G3920" s="295">
        <v>46178</v>
      </c>
      <c r="J3920" s="352">
        <f t="shared" si="440"/>
        <v>46358</v>
      </c>
      <c r="K3920" s="203" t="s">
        <v>10352</v>
      </c>
      <c r="L3920" s="204">
        <v>9000</v>
      </c>
      <c r="N3920" s="204">
        <f t="shared" si="441"/>
        <v>0</v>
      </c>
      <c r="O3920" s="354">
        <f t="shared" si="439"/>
        <v>0</v>
      </c>
    </row>
    <row r="3921" spans="2:15" ht="45" customHeight="1">
      <c r="B3921" s="203">
        <v>5714400225</v>
      </c>
      <c r="C3921" s="203" t="str">
        <f>VLOOKUP(B3921,'效期天數(2025.1126更新)'!B:C,2,FALSE)</f>
        <v>ALT-A</v>
      </c>
      <c r="D3921" s="203">
        <f>VLOOKUP(B3921,'效期天數(2025.1126更新)'!B:E,4,0)</f>
        <v>210</v>
      </c>
      <c r="E3921" s="204" t="e">
        <f>VLOOKUP(F3921,'帳庫存(20260119  00點更新)'!C:I,7,0)</f>
        <v>#N/A</v>
      </c>
      <c r="F3921" s="296">
        <v>22526235</v>
      </c>
      <c r="G3921" s="295">
        <v>46178</v>
      </c>
      <c r="J3921" s="352">
        <f t="shared" si="440"/>
        <v>46388</v>
      </c>
      <c r="K3921" s="203" t="s">
        <v>10353</v>
      </c>
      <c r="L3921" s="204">
        <v>8000</v>
      </c>
      <c r="N3921" s="204">
        <f t="shared" si="441"/>
        <v>0</v>
      </c>
      <c r="O3921" s="354">
        <f t="shared" si="439"/>
        <v>0</v>
      </c>
    </row>
    <row r="3922" spans="2:15" ht="45" customHeight="1">
      <c r="B3922" s="203">
        <v>5714400225</v>
      </c>
      <c r="C3922" s="203" t="str">
        <f>VLOOKUP(B3922,'效期天數(2025.1126更新)'!B:C,2,FALSE)</f>
        <v>ALT-A</v>
      </c>
      <c r="D3922" s="203">
        <f>VLOOKUP(B3922,'效期天數(2025.1126更新)'!B:E,4,0)</f>
        <v>210</v>
      </c>
      <c r="E3922" s="204" t="e">
        <f>VLOOKUP(F3922,'帳庫存(20260119  00點更新)'!C:I,7,0)</f>
        <v>#N/A</v>
      </c>
      <c r="F3922" s="296">
        <v>22526236</v>
      </c>
      <c r="G3922" s="295">
        <v>46178</v>
      </c>
      <c r="J3922" s="352">
        <f t="shared" si="440"/>
        <v>46388</v>
      </c>
      <c r="K3922" s="203" t="s">
        <v>10353</v>
      </c>
      <c r="L3922" s="204">
        <v>8000</v>
      </c>
      <c r="N3922" s="204">
        <f t="shared" si="441"/>
        <v>0</v>
      </c>
      <c r="O3922" s="354">
        <f t="shared" si="439"/>
        <v>0</v>
      </c>
    </row>
    <row r="3923" spans="2:15" ht="45" customHeight="1">
      <c r="B3923" s="203">
        <v>5714400225</v>
      </c>
      <c r="C3923" s="203" t="str">
        <f>VLOOKUP(B3923,'效期天數(2025.1126更新)'!B:C,2,FALSE)</f>
        <v>ALT-A</v>
      </c>
      <c r="D3923" s="203">
        <f>VLOOKUP(B3923,'效期天數(2025.1126更新)'!B:E,4,0)</f>
        <v>210</v>
      </c>
      <c r="E3923" s="204" t="e">
        <f>VLOOKUP(F3923,'帳庫存(20260119  00點更新)'!C:I,7,0)</f>
        <v>#N/A</v>
      </c>
      <c r="F3923" s="296">
        <v>22526237</v>
      </c>
      <c r="G3923" s="295">
        <v>46178</v>
      </c>
      <c r="J3923" s="352">
        <f t="shared" si="440"/>
        <v>46388</v>
      </c>
      <c r="K3923" s="203" t="s">
        <v>10353</v>
      </c>
      <c r="L3923" s="204">
        <v>8000</v>
      </c>
      <c r="N3923" s="204">
        <f t="shared" si="441"/>
        <v>0</v>
      </c>
      <c r="O3923" s="354">
        <f t="shared" si="439"/>
        <v>0</v>
      </c>
    </row>
    <row r="3924" spans="2:15" ht="45" customHeight="1">
      <c r="B3924" s="203">
        <v>5714400225</v>
      </c>
      <c r="C3924" s="203" t="str">
        <f>VLOOKUP(B3924,'效期天數(2025.1126更新)'!B:C,2,FALSE)</f>
        <v>ALT-A</v>
      </c>
      <c r="D3924" s="203">
        <f>VLOOKUP(B3924,'效期天數(2025.1126更新)'!B:E,4,0)</f>
        <v>210</v>
      </c>
      <c r="E3924" s="204" t="e">
        <f>VLOOKUP(F3924,'帳庫存(20260119  00點更新)'!C:I,7,0)</f>
        <v>#N/A</v>
      </c>
      <c r="F3924" s="296">
        <v>22526238</v>
      </c>
      <c r="G3924" s="295">
        <v>46178</v>
      </c>
      <c r="J3924" s="352">
        <f t="shared" si="440"/>
        <v>46388</v>
      </c>
      <c r="K3924" s="203" t="s">
        <v>10353</v>
      </c>
      <c r="L3924" s="204">
        <v>8000</v>
      </c>
      <c r="N3924" s="204">
        <f t="shared" si="441"/>
        <v>0</v>
      </c>
      <c r="O3924" s="354">
        <f t="shared" si="439"/>
        <v>0</v>
      </c>
    </row>
    <row r="3925" spans="2:15" ht="45" customHeight="1">
      <c r="B3925" s="203">
        <v>5714400160</v>
      </c>
      <c r="C3925" s="203" t="str">
        <f>VLOOKUP(B3925,'效期天數(2025.1126更新)'!B:C,2,FALSE)</f>
        <v>TCO2-U</v>
      </c>
      <c r="D3925" s="203">
        <f>VLOOKUP(B3925,'效期天數(2025.1126更新)'!B:E,4,0)</f>
        <v>120</v>
      </c>
      <c r="E3925" s="204" t="e">
        <f>VLOOKUP(F3925,'帳庫存(20260119  00點更新)'!C:I,7,0)</f>
        <v>#N/A</v>
      </c>
      <c r="F3925" s="296">
        <v>16026231</v>
      </c>
      <c r="G3925" s="295">
        <v>46178</v>
      </c>
      <c r="J3925" s="352">
        <f t="shared" si="440"/>
        <v>46298</v>
      </c>
      <c r="K3925" s="203" t="s">
        <v>10354</v>
      </c>
      <c r="L3925" s="204">
        <v>4000</v>
      </c>
      <c r="N3925" s="204">
        <f t="shared" si="441"/>
        <v>0</v>
      </c>
      <c r="O3925" s="354">
        <f t="shared" si="439"/>
        <v>0</v>
      </c>
    </row>
    <row r="3926" spans="2:15" ht="45" customHeight="1">
      <c r="B3926" s="203">
        <v>5714400160</v>
      </c>
      <c r="C3926" s="203" t="str">
        <f>VLOOKUP(B3926,'效期天數(2025.1126更新)'!B:C,2,FALSE)</f>
        <v>TCO2-U</v>
      </c>
      <c r="D3926" s="203">
        <f>VLOOKUP(B3926,'效期天數(2025.1126更新)'!B:E,4,0)</f>
        <v>120</v>
      </c>
      <c r="E3926" s="204" t="e">
        <f>VLOOKUP(F3926,'帳庫存(20260119  00點更新)'!C:I,7,0)</f>
        <v>#N/A</v>
      </c>
      <c r="F3926" s="296">
        <v>16026232</v>
      </c>
      <c r="G3926" s="295">
        <v>46178</v>
      </c>
      <c r="J3926" s="352">
        <f t="shared" si="440"/>
        <v>46298</v>
      </c>
      <c r="K3926" s="203" t="s">
        <v>10354</v>
      </c>
      <c r="L3926" s="204">
        <v>4000</v>
      </c>
      <c r="N3926" s="204">
        <f t="shared" si="441"/>
        <v>0</v>
      </c>
      <c r="O3926" s="354">
        <f t="shared" si="439"/>
        <v>0</v>
      </c>
    </row>
    <row r="3927" spans="2:15" ht="45" customHeight="1">
      <c r="B3927" s="203">
        <v>5714400161</v>
      </c>
      <c r="C3927" s="203" t="str">
        <f>VLOOKUP(B3927,'效期天數(2025.1126更新)'!B:C,2,FALSE)</f>
        <v>TCO2-D</v>
      </c>
      <c r="D3927" s="203">
        <f>VLOOKUP(B3927,'效期天數(2025.1126更新)'!B:E,4,0)</f>
        <v>120</v>
      </c>
      <c r="E3927" s="204" t="e">
        <f>VLOOKUP(F3927,'帳庫存(20260119  00點更新)'!C:I,7,0)</f>
        <v>#N/A</v>
      </c>
      <c r="F3927" s="296">
        <v>16126231</v>
      </c>
      <c r="G3927" s="295">
        <v>46178</v>
      </c>
      <c r="J3927" s="352">
        <f t="shared" si="440"/>
        <v>46298</v>
      </c>
      <c r="K3927" s="203" t="s">
        <v>10355</v>
      </c>
      <c r="L3927" s="204">
        <v>4000</v>
      </c>
      <c r="N3927" s="204">
        <f t="shared" si="441"/>
        <v>0</v>
      </c>
      <c r="O3927" s="354">
        <f t="shared" si="439"/>
        <v>0</v>
      </c>
    </row>
    <row r="3928" spans="2:15" ht="45" customHeight="1">
      <c r="B3928" s="203">
        <v>5714400161</v>
      </c>
      <c r="C3928" s="203" t="str">
        <f>VLOOKUP(B3928,'效期天數(2025.1126更新)'!B:C,2,FALSE)</f>
        <v>TCO2-D</v>
      </c>
      <c r="D3928" s="203">
        <f>VLOOKUP(B3928,'效期天數(2025.1126更新)'!B:E,4,0)</f>
        <v>120</v>
      </c>
      <c r="E3928" s="204" t="e">
        <f>VLOOKUP(F3928,'帳庫存(20260119  00點更新)'!C:I,7,0)</f>
        <v>#N/A</v>
      </c>
      <c r="F3928" s="296">
        <v>16126232</v>
      </c>
      <c r="G3928" s="295">
        <v>46178</v>
      </c>
      <c r="J3928" s="352">
        <f t="shared" si="440"/>
        <v>46298</v>
      </c>
      <c r="K3928" s="203" t="s">
        <v>10355</v>
      </c>
      <c r="L3928" s="204">
        <v>4000</v>
      </c>
      <c r="N3928" s="204">
        <f t="shared" si="441"/>
        <v>0</v>
      </c>
      <c r="O3928" s="354">
        <f t="shared" si="439"/>
        <v>0</v>
      </c>
    </row>
    <row r="3929" spans="2:15" ht="45" customHeight="1">
      <c r="B3929" s="203">
        <v>5714400148</v>
      </c>
      <c r="C3929" s="203" t="str">
        <f>VLOOKUP(B3929,'效期天數(2025.1126更新)'!B:C,2,FALSE)</f>
        <v>TC-U</v>
      </c>
      <c r="D3929" s="203">
        <f>VLOOKUP(B3929,'效期天數(2025.1126更新)'!B:E,4,0)</f>
        <v>120</v>
      </c>
      <c r="E3929" s="204" t="e">
        <f>VLOOKUP(F3929,'帳庫存(20260119  00點更新)'!C:I,7,0)</f>
        <v>#N/A</v>
      </c>
      <c r="F3929" s="296">
        <v>14826231</v>
      </c>
      <c r="G3929" s="295">
        <v>46178</v>
      </c>
      <c r="J3929" s="352">
        <f t="shared" si="440"/>
        <v>46298</v>
      </c>
      <c r="K3929" s="203" t="s">
        <v>10356</v>
      </c>
      <c r="L3929" s="204">
        <v>9000</v>
      </c>
      <c r="N3929" s="204">
        <f t="shared" si="441"/>
        <v>0</v>
      </c>
      <c r="O3929" s="354">
        <f t="shared" si="439"/>
        <v>0</v>
      </c>
    </row>
    <row r="3930" spans="2:15" ht="45" customHeight="1">
      <c r="B3930" s="203">
        <v>5714400148</v>
      </c>
      <c r="C3930" s="203" t="str">
        <f>VLOOKUP(B3930,'效期天數(2025.1126更新)'!B:C,2,FALSE)</f>
        <v>TC-U</v>
      </c>
      <c r="D3930" s="203">
        <f>VLOOKUP(B3930,'效期天數(2025.1126更新)'!B:E,4,0)</f>
        <v>120</v>
      </c>
      <c r="E3930" s="204" t="e">
        <f>VLOOKUP(F3930,'帳庫存(20260119  00點更新)'!C:I,7,0)</f>
        <v>#N/A</v>
      </c>
      <c r="F3930" s="296">
        <v>14826232</v>
      </c>
      <c r="G3930" s="295">
        <v>46178</v>
      </c>
      <c r="J3930" s="352">
        <f t="shared" si="440"/>
        <v>46298</v>
      </c>
      <c r="K3930" s="203" t="s">
        <v>10356</v>
      </c>
      <c r="L3930" s="204">
        <v>9000</v>
      </c>
      <c r="N3930" s="204">
        <f t="shared" si="441"/>
        <v>0</v>
      </c>
      <c r="O3930" s="354">
        <f t="shared" si="439"/>
        <v>0</v>
      </c>
    </row>
    <row r="3931" spans="2:15" ht="45" customHeight="1">
      <c r="B3931" s="203">
        <v>5714400149</v>
      </c>
      <c r="C3931" s="203" t="str">
        <f>VLOOKUP(B3931,'效期天數(2025.1126更新)'!B:C,2,FALSE)</f>
        <v>TC-D</v>
      </c>
      <c r="D3931" s="203">
        <f>VLOOKUP(B3931,'效期天數(2025.1126更新)'!B:E,4,0)</f>
        <v>120</v>
      </c>
      <c r="E3931" s="204" t="e">
        <f>VLOOKUP(F3931,'帳庫存(20260119  00點更新)'!C:I,7,0)</f>
        <v>#N/A</v>
      </c>
      <c r="F3931" s="296">
        <v>14926231</v>
      </c>
      <c r="G3931" s="295">
        <v>46178</v>
      </c>
      <c r="J3931" s="352">
        <f t="shared" si="440"/>
        <v>46298</v>
      </c>
      <c r="K3931" s="203" t="s">
        <v>10357</v>
      </c>
      <c r="L3931" s="204">
        <v>9000</v>
      </c>
      <c r="N3931" s="204">
        <f t="shared" si="441"/>
        <v>0</v>
      </c>
      <c r="O3931" s="354">
        <f t="shared" si="439"/>
        <v>0</v>
      </c>
    </row>
    <row r="3932" spans="2:15" ht="45" customHeight="1">
      <c r="B3932" s="203">
        <v>5714400149</v>
      </c>
      <c r="C3932" s="203" t="str">
        <f>VLOOKUP(B3932,'效期天數(2025.1126更新)'!B:C,2,FALSE)</f>
        <v>TC-D</v>
      </c>
      <c r="D3932" s="203">
        <f>VLOOKUP(B3932,'效期天數(2025.1126更新)'!B:E,4,0)</f>
        <v>120</v>
      </c>
      <c r="E3932" s="204" t="e">
        <f>VLOOKUP(F3932,'帳庫存(20260119  00點更新)'!C:I,7,0)</f>
        <v>#N/A</v>
      </c>
      <c r="F3932" s="296">
        <v>14926232</v>
      </c>
      <c r="G3932" s="295">
        <v>46178</v>
      </c>
      <c r="J3932" s="352">
        <f t="shared" si="440"/>
        <v>46298</v>
      </c>
      <c r="K3932" s="203" t="s">
        <v>10357</v>
      </c>
      <c r="L3932" s="204">
        <v>9000</v>
      </c>
      <c r="N3932" s="204">
        <f t="shared" si="441"/>
        <v>0</v>
      </c>
      <c r="O3932" s="354">
        <f t="shared" si="439"/>
        <v>0</v>
      </c>
    </row>
    <row r="3933" spans="2:15" ht="45" customHeight="1">
      <c r="B3933" s="203">
        <v>5714400219</v>
      </c>
      <c r="C3933" s="203" t="str">
        <f>VLOOKUP(B3933,'效期天數(2025.1126更新)'!B:C,2,FALSE)</f>
        <v>GLU-B</v>
      </c>
      <c r="D3933" s="203">
        <f>VLOOKUP(B3933,'效期天數(2025.1126更新)'!B:E,4,0)</f>
        <v>360</v>
      </c>
      <c r="E3933" s="204" t="e">
        <f>VLOOKUP(F3933,'帳庫存(20260119  00點更新)'!C:I,7,0)</f>
        <v>#N/A</v>
      </c>
      <c r="F3933" s="296">
        <v>21926231</v>
      </c>
      <c r="G3933" s="295">
        <v>46178</v>
      </c>
      <c r="J3933" s="352">
        <f t="shared" si="440"/>
        <v>46538</v>
      </c>
      <c r="K3933" s="203" t="s">
        <v>10358</v>
      </c>
      <c r="L3933" s="204">
        <v>12000</v>
      </c>
      <c r="N3933" s="204">
        <f t="shared" si="441"/>
        <v>0</v>
      </c>
      <c r="O3933" s="354">
        <f t="shared" ref="O3933:O3963" si="442">M3933-N3933</f>
        <v>0</v>
      </c>
    </row>
    <row r="3934" spans="2:15" ht="45" customHeight="1">
      <c r="B3934" s="203">
        <v>5714400219</v>
      </c>
      <c r="C3934" s="203" t="str">
        <f>VLOOKUP(B3934,'效期天數(2025.1126更新)'!B:C,2,FALSE)</f>
        <v>GLU-B</v>
      </c>
      <c r="D3934" s="203">
        <f>VLOOKUP(B3934,'效期天數(2025.1126更新)'!B:E,4,0)</f>
        <v>360</v>
      </c>
      <c r="E3934" s="204" t="e">
        <f>VLOOKUP(F3934,'帳庫存(20260119  00點更新)'!C:I,7,0)</f>
        <v>#N/A</v>
      </c>
      <c r="F3934" s="296">
        <v>21926232</v>
      </c>
      <c r="G3934" s="295">
        <v>46178</v>
      </c>
      <c r="J3934" s="352">
        <f t="shared" si="440"/>
        <v>46538</v>
      </c>
      <c r="K3934" s="203" t="s">
        <v>10358</v>
      </c>
      <c r="L3934" s="204">
        <v>12000</v>
      </c>
      <c r="N3934" s="204">
        <f t="shared" si="441"/>
        <v>0</v>
      </c>
      <c r="O3934" s="354">
        <f t="shared" si="442"/>
        <v>0</v>
      </c>
    </row>
    <row r="3935" spans="2:15" ht="45" customHeight="1">
      <c r="B3935" s="203">
        <v>5714400219</v>
      </c>
      <c r="C3935" s="203" t="str">
        <f>VLOOKUP(B3935,'效期天數(2025.1126更新)'!B:C,2,FALSE)</f>
        <v>GLU-B</v>
      </c>
      <c r="D3935" s="203">
        <f>VLOOKUP(B3935,'效期天數(2025.1126更新)'!B:E,4,0)</f>
        <v>360</v>
      </c>
      <c r="E3935" s="204" t="e">
        <f>VLOOKUP(F3935,'帳庫存(20260119  00點更新)'!C:I,7,0)</f>
        <v>#N/A</v>
      </c>
      <c r="F3935" s="296">
        <v>21926233</v>
      </c>
      <c r="G3935" s="295">
        <v>46178</v>
      </c>
      <c r="J3935" s="352">
        <f t="shared" si="440"/>
        <v>46538</v>
      </c>
      <c r="K3935" s="203" t="s">
        <v>10358</v>
      </c>
      <c r="L3935" s="204">
        <v>12000</v>
      </c>
      <c r="N3935" s="204">
        <f t="shared" si="441"/>
        <v>0</v>
      </c>
      <c r="O3935" s="354">
        <f t="shared" si="442"/>
        <v>0</v>
      </c>
    </row>
    <row r="3936" spans="2:15" ht="45" customHeight="1">
      <c r="B3936" s="203">
        <v>5714400219</v>
      </c>
      <c r="C3936" s="203" t="str">
        <f>VLOOKUP(B3936,'效期天數(2025.1126更新)'!B:C,2,FALSE)</f>
        <v>GLU-B</v>
      </c>
      <c r="D3936" s="203">
        <f>VLOOKUP(B3936,'效期天數(2025.1126更新)'!B:E,4,0)</f>
        <v>360</v>
      </c>
      <c r="E3936" s="204" t="e">
        <f>VLOOKUP(F3936,'帳庫存(20260119  00點更新)'!C:I,7,0)</f>
        <v>#N/A</v>
      </c>
      <c r="F3936" s="296">
        <v>21926234</v>
      </c>
      <c r="G3936" s="295">
        <v>46178</v>
      </c>
      <c r="J3936" s="352">
        <f t="shared" si="440"/>
        <v>46538</v>
      </c>
      <c r="K3936" s="203" t="s">
        <v>10358</v>
      </c>
      <c r="L3936" s="204">
        <v>12000</v>
      </c>
      <c r="N3936" s="204">
        <f t="shared" si="441"/>
        <v>0</v>
      </c>
      <c r="O3936" s="354">
        <f t="shared" si="442"/>
        <v>0</v>
      </c>
    </row>
    <row r="3937" spans="2:15" ht="45" customHeight="1">
      <c r="B3937" s="203">
        <v>5714400111</v>
      </c>
      <c r="C3937" s="203" t="str">
        <f>VLOOKUP(B3937,'效期天數(2025.1126更新)'!B:C,2,FALSE)</f>
        <v>ALB</v>
      </c>
      <c r="D3937" s="203">
        <f>VLOOKUP(B3937,'效期天數(2025.1126更新)'!B:E,4,0)</f>
        <v>360</v>
      </c>
      <c r="E3937" s="204" t="e">
        <f>VLOOKUP(F3937,'帳庫存(20260119  00點更新)'!C:I,7,0)</f>
        <v>#N/A</v>
      </c>
      <c r="F3937" s="296" t="s">
        <v>10360</v>
      </c>
      <c r="G3937" s="295">
        <v>46178</v>
      </c>
      <c r="J3937" s="352">
        <f t="shared" si="440"/>
        <v>46538</v>
      </c>
      <c r="K3937" s="203" t="s">
        <v>10359</v>
      </c>
      <c r="L3937" s="204">
        <v>6000</v>
      </c>
      <c r="N3937" s="204">
        <f t="shared" si="441"/>
        <v>0</v>
      </c>
      <c r="O3937" s="354">
        <f t="shared" si="442"/>
        <v>0</v>
      </c>
    </row>
    <row r="3938" spans="2:15" ht="45" customHeight="1">
      <c r="B3938" s="203">
        <v>5714400111</v>
      </c>
      <c r="C3938" s="203" t="str">
        <f>VLOOKUP(B3938,'效期天數(2025.1126更新)'!B:C,2,FALSE)</f>
        <v>ALB</v>
      </c>
      <c r="D3938" s="203">
        <f>VLOOKUP(B3938,'效期天數(2025.1126更新)'!B:E,4,0)</f>
        <v>360</v>
      </c>
      <c r="E3938" s="204" t="e">
        <f>VLOOKUP(F3938,'帳庫存(20260119  00點更新)'!C:I,7,0)</f>
        <v>#N/A</v>
      </c>
      <c r="F3938" s="296" t="s">
        <v>10361</v>
      </c>
      <c r="G3938" s="295">
        <v>46178</v>
      </c>
      <c r="J3938" s="352">
        <f t="shared" si="440"/>
        <v>46538</v>
      </c>
      <c r="K3938" s="203" t="s">
        <v>10359</v>
      </c>
      <c r="L3938" s="204">
        <v>6000</v>
      </c>
      <c r="N3938" s="204">
        <f t="shared" si="441"/>
        <v>0</v>
      </c>
      <c r="O3938" s="354">
        <f t="shared" si="442"/>
        <v>0</v>
      </c>
    </row>
    <row r="3939" spans="2:15" ht="45" customHeight="1">
      <c r="B3939" s="203">
        <v>5714400111</v>
      </c>
      <c r="C3939" s="203" t="str">
        <f>VLOOKUP(B3939,'效期天數(2025.1126更新)'!B:C,2,FALSE)</f>
        <v>ALB</v>
      </c>
      <c r="D3939" s="203">
        <f>VLOOKUP(B3939,'效期天數(2025.1126更新)'!B:E,4,0)</f>
        <v>360</v>
      </c>
      <c r="E3939" s="204" t="e">
        <f>VLOOKUP(F3939,'帳庫存(20260119  00點更新)'!C:I,7,0)</f>
        <v>#N/A</v>
      </c>
      <c r="F3939" s="296" t="s">
        <v>10362</v>
      </c>
      <c r="G3939" s="295">
        <v>46178</v>
      </c>
      <c r="J3939" s="352">
        <f t="shared" si="440"/>
        <v>46538</v>
      </c>
      <c r="K3939" s="203" t="s">
        <v>10359</v>
      </c>
      <c r="L3939" s="204">
        <v>6000</v>
      </c>
      <c r="N3939" s="204">
        <f t="shared" si="441"/>
        <v>0</v>
      </c>
      <c r="O3939" s="354">
        <f t="shared" si="442"/>
        <v>0</v>
      </c>
    </row>
    <row r="3940" spans="2:15" ht="45" customHeight="1">
      <c r="B3940" s="203">
        <v>5714400111</v>
      </c>
      <c r="C3940" s="203" t="str">
        <f>VLOOKUP(B3940,'效期天數(2025.1126更新)'!B:C,2,FALSE)</f>
        <v>ALB</v>
      </c>
      <c r="D3940" s="203">
        <f>VLOOKUP(B3940,'效期天數(2025.1126更新)'!B:E,4,0)</f>
        <v>360</v>
      </c>
      <c r="E3940" s="204" t="e">
        <f>VLOOKUP(F3940,'帳庫存(20260119  00點更新)'!C:I,7,0)</f>
        <v>#N/A</v>
      </c>
      <c r="F3940" s="296" t="s">
        <v>10363</v>
      </c>
      <c r="G3940" s="295">
        <v>46178</v>
      </c>
      <c r="J3940" s="352">
        <f t="shared" si="440"/>
        <v>46538</v>
      </c>
      <c r="K3940" s="203" t="s">
        <v>10359</v>
      </c>
      <c r="L3940" s="204">
        <v>6000</v>
      </c>
      <c r="N3940" s="204">
        <f t="shared" si="441"/>
        <v>0</v>
      </c>
      <c r="O3940" s="354">
        <f t="shared" si="442"/>
        <v>0</v>
      </c>
    </row>
    <row r="3941" spans="2:15" ht="45" customHeight="1">
      <c r="B3941" s="203">
        <v>5714400148</v>
      </c>
      <c r="C3941" s="203" t="str">
        <f>VLOOKUP(B3941,'效期天數(2025.1126更新)'!B:C,2,FALSE)</f>
        <v>TC-U</v>
      </c>
      <c r="D3941" s="203">
        <f>VLOOKUP(B3941,'效期天數(2025.1126更新)'!B:E,4,0)</f>
        <v>120</v>
      </c>
      <c r="E3941" s="204" t="e">
        <f>VLOOKUP(F3941,'帳庫存(20260119  00點更新)'!C:I,7,0)</f>
        <v>#N/A</v>
      </c>
      <c r="F3941" s="296">
        <v>14826233</v>
      </c>
      <c r="G3941" s="295">
        <v>46179</v>
      </c>
      <c r="J3941" s="352">
        <f t="shared" si="440"/>
        <v>46299</v>
      </c>
      <c r="K3941" s="203" t="s">
        <v>10364</v>
      </c>
      <c r="L3941" s="204">
        <v>9000</v>
      </c>
      <c r="N3941" s="204">
        <f t="shared" si="441"/>
        <v>0</v>
      </c>
      <c r="O3941" s="354">
        <f t="shared" si="442"/>
        <v>0</v>
      </c>
    </row>
    <row r="3942" spans="2:15" ht="45" customHeight="1">
      <c r="B3942" s="203">
        <v>5714400148</v>
      </c>
      <c r="C3942" s="203" t="str">
        <f>VLOOKUP(B3942,'效期天數(2025.1126更新)'!B:C,2,FALSE)</f>
        <v>TC-U</v>
      </c>
      <c r="D3942" s="203">
        <f>VLOOKUP(B3942,'效期天數(2025.1126更新)'!B:E,4,0)</f>
        <v>120</v>
      </c>
      <c r="E3942" s="204" t="e">
        <f>VLOOKUP(F3942,'帳庫存(20260119  00點更新)'!C:I,7,0)</f>
        <v>#N/A</v>
      </c>
      <c r="F3942" s="296">
        <v>14826234</v>
      </c>
      <c r="G3942" s="295">
        <v>46179</v>
      </c>
      <c r="J3942" s="352">
        <f t="shared" si="440"/>
        <v>46299</v>
      </c>
      <c r="K3942" s="203" t="s">
        <v>10364</v>
      </c>
      <c r="L3942" s="204">
        <v>9000</v>
      </c>
      <c r="N3942" s="204">
        <f t="shared" si="441"/>
        <v>0</v>
      </c>
      <c r="O3942" s="354">
        <f t="shared" si="442"/>
        <v>0</v>
      </c>
    </row>
    <row r="3943" spans="2:15" ht="45" customHeight="1">
      <c r="B3943" s="203">
        <v>5714400149</v>
      </c>
      <c r="C3943" s="203" t="str">
        <f>VLOOKUP(B3943,'效期天數(2025.1126更新)'!B:C,2,FALSE)</f>
        <v>TC-D</v>
      </c>
      <c r="D3943" s="203">
        <f>VLOOKUP(B3943,'效期天數(2025.1126更新)'!B:E,4,0)</f>
        <v>120</v>
      </c>
      <c r="E3943" s="204" t="e">
        <f>VLOOKUP(F3943,'帳庫存(20260119  00點更新)'!C:I,7,0)</f>
        <v>#N/A</v>
      </c>
      <c r="F3943" s="296">
        <v>14926233</v>
      </c>
      <c r="G3943" s="295">
        <v>46179</v>
      </c>
      <c r="J3943" s="352">
        <f t="shared" si="440"/>
        <v>46299</v>
      </c>
      <c r="K3943" s="203" t="s">
        <v>10365</v>
      </c>
      <c r="L3943" s="204">
        <v>9000</v>
      </c>
      <c r="N3943" s="204">
        <f t="shared" si="441"/>
        <v>0</v>
      </c>
      <c r="O3943" s="354">
        <f t="shared" si="442"/>
        <v>0</v>
      </c>
    </row>
    <row r="3944" spans="2:15" ht="45" customHeight="1">
      <c r="B3944" s="203">
        <v>5714400149</v>
      </c>
      <c r="C3944" s="203" t="str">
        <f>VLOOKUP(B3944,'效期天數(2025.1126更新)'!B:C,2,FALSE)</f>
        <v>TC-D</v>
      </c>
      <c r="D3944" s="203">
        <f>VLOOKUP(B3944,'效期天數(2025.1126更新)'!B:E,4,0)</f>
        <v>120</v>
      </c>
      <c r="E3944" s="204" t="e">
        <f>VLOOKUP(F3944,'帳庫存(20260119  00點更新)'!C:I,7,0)</f>
        <v>#N/A</v>
      </c>
      <c r="F3944" s="296">
        <v>14926234</v>
      </c>
      <c r="G3944" s="295">
        <v>46179</v>
      </c>
      <c r="J3944" s="352">
        <f t="shared" si="440"/>
        <v>46299</v>
      </c>
      <c r="K3944" s="203" t="s">
        <v>10365</v>
      </c>
      <c r="L3944" s="204">
        <v>9000</v>
      </c>
      <c r="N3944" s="204">
        <f t="shared" si="441"/>
        <v>0</v>
      </c>
      <c r="O3944" s="354">
        <f t="shared" si="442"/>
        <v>0</v>
      </c>
    </row>
    <row r="3945" spans="2:15" ht="45" customHeight="1">
      <c r="B3945" s="203">
        <v>5714400219</v>
      </c>
      <c r="C3945" s="203" t="str">
        <f>VLOOKUP(B3945,'效期天數(2025.1126更新)'!B:C,2,FALSE)</f>
        <v>GLU-B</v>
      </c>
      <c r="D3945" s="203">
        <f>VLOOKUP(B3945,'效期天數(2025.1126更新)'!B:E,4,0)</f>
        <v>360</v>
      </c>
      <c r="E3945" s="204" t="e">
        <f>VLOOKUP(F3945,'帳庫存(20260119  00點更新)'!C:I,7,0)</f>
        <v>#N/A</v>
      </c>
      <c r="F3945" s="296">
        <v>21926235</v>
      </c>
      <c r="G3945" s="295">
        <v>46179</v>
      </c>
      <c r="J3945" s="352">
        <f t="shared" si="440"/>
        <v>46539</v>
      </c>
      <c r="K3945" s="203" t="s">
        <v>10366</v>
      </c>
      <c r="L3945" s="204">
        <v>12000</v>
      </c>
      <c r="N3945" s="204">
        <f t="shared" si="441"/>
        <v>0</v>
      </c>
      <c r="O3945" s="354">
        <f t="shared" si="442"/>
        <v>0</v>
      </c>
    </row>
    <row r="3946" spans="2:15" ht="45" customHeight="1">
      <c r="B3946" s="203">
        <v>5714400219</v>
      </c>
      <c r="C3946" s="203" t="str">
        <f>VLOOKUP(B3946,'效期天數(2025.1126更新)'!B:C,2,FALSE)</f>
        <v>GLU-B</v>
      </c>
      <c r="D3946" s="203">
        <f>VLOOKUP(B3946,'效期天數(2025.1126更新)'!B:E,4,0)</f>
        <v>360</v>
      </c>
      <c r="E3946" s="204" t="e">
        <f>VLOOKUP(F3946,'帳庫存(20260119  00點更新)'!C:I,7,0)</f>
        <v>#N/A</v>
      </c>
      <c r="F3946" s="296">
        <v>21926236</v>
      </c>
      <c r="G3946" s="295">
        <v>46179</v>
      </c>
      <c r="J3946" s="352">
        <f t="shared" si="440"/>
        <v>46539</v>
      </c>
      <c r="K3946" s="203" t="s">
        <v>10366</v>
      </c>
      <c r="L3946" s="204">
        <v>12000</v>
      </c>
      <c r="N3946" s="204">
        <f t="shared" si="441"/>
        <v>0</v>
      </c>
      <c r="O3946" s="354">
        <f t="shared" si="442"/>
        <v>0</v>
      </c>
    </row>
    <row r="3947" spans="2:15" ht="45" customHeight="1">
      <c r="B3947" s="203">
        <v>5714400219</v>
      </c>
      <c r="C3947" s="203" t="str">
        <f>VLOOKUP(B3947,'效期天數(2025.1126更新)'!B:C,2,FALSE)</f>
        <v>GLU-B</v>
      </c>
      <c r="D3947" s="203">
        <f>VLOOKUP(B3947,'效期天數(2025.1126更新)'!B:E,4,0)</f>
        <v>360</v>
      </c>
      <c r="E3947" s="204" t="e">
        <f>VLOOKUP(F3947,'帳庫存(20260119  00點更新)'!C:I,7,0)</f>
        <v>#N/A</v>
      </c>
      <c r="F3947" s="296">
        <v>21926237</v>
      </c>
      <c r="G3947" s="295">
        <v>46179</v>
      </c>
      <c r="J3947" s="352">
        <f t="shared" si="440"/>
        <v>46539</v>
      </c>
      <c r="K3947" s="203" t="s">
        <v>10366</v>
      </c>
      <c r="L3947" s="204">
        <v>12000</v>
      </c>
      <c r="N3947" s="204">
        <f t="shared" si="441"/>
        <v>0</v>
      </c>
      <c r="O3947" s="354">
        <f t="shared" si="442"/>
        <v>0</v>
      </c>
    </row>
    <row r="3948" spans="2:15" ht="45" customHeight="1">
      <c r="B3948" s="203">
        <v>5714400219</v>
      </c>
      <c r="C3948" s="203" t="str">
        <f>VLOOKUP(B3948,'效期天數(2025.1126更新)'!B:C,2,FALSE)</f>
        <v>GLU-B</v>
      </c>
      <c r="D3948" s="203">
        <f>VLOOKUP(B3948,'效期天數(2025.1126更新)'!B:E,4,0)</f>
        <v>360</v>
      </c>
      <c r="E3948" s="204" t="e">
        <f>VLOOKUP(F3948,'帳庫存(20260119  00點更新)'!C:I,7,0)</f>
        <v>#N/A</v>
      </c>
      <c r="F3948" s="296">
        <v>21926238</v>
      </c>
      <c r="G3948" s="295">
        <v>46179</v>
      </c>
      <c r="J3948" s="352">
        <f t="shared" si="440"/>
        <v>46539</v>
      </c>
      <c r="K3948" s="203" t="s">
        <v>10366</v>
      </c>
      <c r="L3948" s="204">
        <v>12000</v>
      </c>
      <c r="N3948" s="204">
        <f t="shared" si="441"/>
        <v>0</v>
      </c>
      <c r="O3948" s="354">
        <f t="shared" si="442"/>
        <v>0</v>
      </c>
    </row>
    <row r="3949" spans="2:15" ht="45" customHeight="1">
      <c r="B3949" s="203">
        <v>5714400221</v>
      </c>
      <c r="C3949" s="203" t="str">
        <f>VLOOKUP(B3949,'效期天數(2025.1126更新)'!B:C,2,FALSE)</f>
        <v>GLIPA-AU</v>
      </c>
      <c r="D3949" s="203">
        <f>VLOOKUP(B3949,'效期天數(2025.1126更新)'!B:E,4,0)</f>
        <v>120</v>
      </c>
      <c r="E3949" s="204" t="e">
        <f>VLOOKUP(F3949,'帳庫存(20260119  00點更新)'!C:I,7,0)</f>
        <v>#N/A</v>
      </c>
      <c r="F3949" s="296" t="s">
        <v>10368</v>
      </c>
      <c r="G3949" s="295">
        <v>46179</v>
      </c>
      <c r="J3949" s="352">
        <f t="shared" si="440"/>
        <v>46299</v>
      </c>
      <c r="K3949" s="203" t="s">
        <v>10367</v>
      </c>
      <c r="L3949" s="204">
        <v>5000</v>
      </c>
      <c r="N3949" s="204">
        <f t="shared" si="441"/>
        <v>0</v>
      </c>
      <c r="O3949" s="354">
        <f t="shared" si="442"/>
        <v>0</v>
      </c>
    </row>
    <row r="3950" spans="2:15" ht="45" customHeight="1">
      <c r="B3950" s="203">
        <v>5714400220</v>
      </c>
      <c r="C3950" s="203" t="str">
        <f>VLOOKUP(B3950,'效期天數(2025.1126更新)'!B:C,2,FALSE)</f>
        <v>GLIPA-AD</v>
      </c>
      <c r="D3950" s="203">
        <f>VLOOKUP(B3950,'效期天數(2025.1126更新)'!B:E,4,0)</f>
        <v>120</v>
      </c>
      <c r="E3950" s="204" t="e">
        <f>VLOOKUP(F3950,'帳庫存(20260119  00點更新)'!C:I,7,0)</f>
        <v>#N/A</v>
      </c>
      <c r="F3950" s="296">
        <v>22026235</v>
      </c>
      <c r="G3950" s="295">
        <v>46179</v>
      </c>
      <c r="J3950" s="352">
        <f t="shared" si="440"/>
        <v>46299</v>
      </c>
      <c r="K3950" s="203" t="s">
        <v>10369</v>
      </c>
      <c r="L3950" s="204">
        <v>2500</v>
      </c>
      <c r="N3950" s="204">
        <f t="shared" si="441"/>
        <v>0</v>
      </c>
      <c r="O3950" s="354">
        <f t="shared" si="442"/>
        <v>0</v>
      </c>
    </row>
    <row r="3951" spans="2:15" ht="45" customHeight="1">
      <c r="B3951" s="203">
        <v>5714400220</v>
      </c>
      <c r="C3951" s="203" t="str">
        <f>VLOOKUP(B3951,'效期天數(2025.1126更新)'!B:C,2,FALSE)</f>
        <v>GLIPA-AD</v>
      </c>
      <c r="D3951" s="203">
        <f>VLOOKUP(B3951,'效期天數(2025.1126更新)'!B:E,4,0)</f>
        <v>120</v>
      </c>
      <c r="E3951" s="204" t="e">
        <f>VLOOKUP(F3951,'帳庫存(20260119  00點更新)'!C:I,7,0)</f>
        <v>#N/A</v>
      </c>
      <c r="F3951" s="296">
        <v>22026236</v>
      </c>
      <c r="G3951" s="295">
        <v>46179</v>
      </c>
      <c r="J3951" s="352">
        <f t="shared" si="440"/>
        <v>46299</v>
      </c>
      <c r="K3951" s="203" t="s">
        <v>10369</v>
      </c>
      <c r="L3951" s="204">
        <v>2500</v>
      </c>
      <c r="N3951" s="204">
        <f t="shared" si="441"/>
        <v>0</v>
      </c>
      <c r="O3951" s="354">
        <f t="shared" si="442"/>
        <v>0</v>
      </c>
    </row>
    <row r="3952" spans="2:15" ht="45" customHeight="1">
      <c r="B3952" s="203">
        <v>5714400105</v>
      </c>
      <c r="C3952" s="203" t="str">
        <f>VLOOKUP(B3952,'效期天數(2025.1126更新)'!B:C,2,FALSE)</f>
        <v>ALP-U</v>
      </c>
      <c r="D3952" s="203">
        <f>VLOOKUP(B3952,'效期天數(2025.1126更新)'!B:E,4,0)</f>
        <v>150</v>
      </c>
      <c r="E3952" s="204" t="e">
        <f>VLOOKUP(F3952,'帳庫存(20260119  00點更新)'!C:I,7,0)</f>
        <v>#N/A</v>
      </c>
      <c r="F3952" s="296">
        <v>10526235</v>
      </c>
      <c r="G3952" s="295">
        <v>46179</v>
      </c>
      <c r="J3952" s="352">
        <f t="shared" si="440"/>
        <v>46329</v>
      </c>
      <c r="K3952" s="203" t="s">
        <v>10370</v>
      </c>
      <c r="L3952" s="204">
        <v>12000</v>
      </c>
      <c r="N3952" s="204">
        <f t="shared" si="441"/>
        <v>0</v>
      </c>
      <c r="O3952" s="354">
        <f t="shared" si="442"/>
        <v>0</v>
      </c>
    </row>
    <row r="3953" spans="2:15" ht="45" customHeight="1">
      <c r="B3953" s="203">
        <v>5714400105</v>
      </c>
      <c r="C3953" s="203" t="str">
        <f>VLOOKUP(B3953,'效期天數(2025.1126更新)'!B:C,2,FALSE)</f>
        <v>ALP-U</v>
      </c>
      <c r="D3953" s="203">
        <f>VLOOKUP(B3953,'效期天數(2025.1126更新)'!B:E,4,0)</f>
        <v>150</v>
      </c>
      <c r="E3953" s="204" t="e">
        <f>VLOOKUP(F3953,'帳庫存(20260119  00點更新)'!C:I,7,0)</f>
        <v>#N/A</v>
      </c>
      <c r="F3953" s="296">
        <v>10526236</v>
      </c>
      <c r="G3953" s="295">
        <v>46179</v>
      </c>
      <c r="J3953" s="352">
        <f t="shared" si="440"/>
        <v>46329</v>
      </c>
      <c r="K3953" s="203" t="s">
        <v>10370</v>
      </c>
      <c r="L3953" s="204">
        <v>12000</v>
      </c>
      <c r="N3953" s="204">
        <f t="shared" si="441"/>
        <v>0</v>
      </c>
      <c r="O3953" s="354">
        <f t="shared" si="442"/>
        <v>0</v>
      </c>
    </row>
    <row r="3954" spans="2:15" ht="45" customHeight="1">
      <c r="B3954" s="203">
        <v>5714400106</v>
      </c>
      <c r="C3954" s="203" t="str">
        <f>VLOOKUP(B3954,'效期天數(2025.1126更新)'!B:C,2,FALSE)</f>
        <v>ALP-D</v>
      </c>
      <c r="D3954" s="203">
        <f>VLOOKUP(B3954,'效期天數(2025.1126更新)'!B:E,4,0)</f>
        <v>150</v>
      </c>
      <c r="E3954" s="204" t="e">
        <f>VLOOKUP(F3954,'帳庫存(20260119  00點更新)'!C:I,7,0)</f>
        <v>#N/A</v>
      </c>
      <c r="F3954" s="296">
        <v>10626235</v>
      </c>
      <c r="G3954" s="295">
        <v>46179</v>
      </c>
      <c r="J3954" s="352">
        <f t="shared" si="440"/>
        <v>46329</v>
      </c>
      <c r="K3954" s="203" t="s">
        <v>10371</v>
      </c>
      <c r="L3954" s="204">
        <v>12000</v>
      </c>
      <c r="N3954" s="204">
        <f t="shared" si="441"/>
        <v>0</v>
      </c>
      <c r="O3954" s="354">
        <f t="shared" si="442"/>
        <v>0</v>
      </c>
    </row>
    <row r="3955" spans="2:15" ht="45" customHeight="1">
      <c r="B3955" s="203">
        <v>5714400106</v>
      </c>
      <c r="C3955" s="203" t="str">
        <f>VLOOKUP(B3955,'效期天數(2025.1126更新)'!B:C,2,FALSE)</f>
        <v>ALP-D</v>
      </c>
      <c r="D3955" s="203">
        <f>VLOOKUP(B3955,'效期天數(2025.1126更新)'!B:E,4,0)</f>
        <v>150</v>
      </c>
      <c r="E3955" s="204" t="e">
        <f>VLOOKUP(F3955,'帳庫存(20260119  00點更新)'!C:I,7,0)</f>
        <v>#N/A</v>
      </c>
      <c r="F3955" s="296">
        <v>10626236</v>
      </c>
      <c r="G3955" s="295">
        <v>46179</v>
      </c>
      <c r="J3955" s="352">
        <f t="shared" si="440"/>
        <v>46329</v>
      </c>
      <c r="K3955" s="203" t="s">
        <v>10371</v>
      </c>
      <c r="L3955" s="204">
        <v>12000</v>
      </c>
      <c r="N3955" s="204">
        <f t="shared" si="441"/>
        <v>0</v>
      </c>
      <c r="O3955" s="354">
        <f t="shared" si="442"/>
        <v>0</v>
      </c>
    </row>
    <row r="3956" spans="2:15" ht="45" customHeight="1">
      <c r="B3956" s="203">
        <v>5714400111</v>
      </c>
      <c r="C3956" s="203" t="str">
        <f>VLOOKUP(B3956,'效期天數(2025.1126更新)'!B:C,2,FALSE)</f>
        <v>ALB</v>
      </c>
      <c r="D3956" s="203">
        <f>VLOOKUP(B3956,'效期天數(2025.1126更新)'!B:E,4,0)</f>
        <v>360</v>
      </c>
      <c r="E3956" s="204" t="e">
        <f>VLOOKUP(F3956,'帳庫存(20260119  00點更新)'!C:I,7,0)</f>
        <v>#N/A</v>
      </c>
      <c r="F3956" s="296" t="s">
        <v>10373</v>
      </c>
      <c r="G3956" s="295">
        <v>46179</v>
      </c>
      <c r="J3956" s="352">
        <f t="shared" si="440"/>
        <v>46539</v>
      </c>
      <c r="K3956" s="203" t="s">
        <v>10372</v>
      </c>
      <c r="L3956" s="204">
        <v>6000</v>
      </c>
      <c r="N3956" s="204">
        <f t="shared" si="441"/>
        <v>0</v>
      </c>
      <c r="O3956" s="354">
        <f t="shared" si="442"/>
        <v>0</v>
      </c>
    </row>
    <row r="3957" spans="2:15" ht="45" customHeight="1">
      <c r="B3957" s="203">
        <v>5714400111</v>
      </c>
      <c r="C3957" s="203" t="str">
        <f>VLOOKUP(B3957,'效期天數(2025.1126更新)'!B:C,2,FALSE)</f>
        <v>ALB</v>
      </c>
      <c r="D3957" s="203">
        <f>VLOOKUP(B3957,'效期天數(2025.1126更新)'!B:E,4,0)</f>
        <v>360</v>
      </c>
      <c r="E3957" s="204" t="e">
        <f>VLOOKUP(F3957,'帳庫存(20260119  00點更新)'!C:I,7,0)</f>
        <v>#N/A</v>
      </c>
      <c r="F3957" s="296" t="s">
        <v>10374</v>
      </c>
      <c r="G3957" s="295">
        <v>46179</v>
      </c>
      <c r="J3957" s="352">
        <f t="shared" si="440"/>
        <v>46539</v>
      </c>
      <c r="K3957" s="203" t="s">
        <v>10372</v>
      </c>
      <c r="L3957" s="204">
        <v>6000</v>
      </c>
      <c r="N3957" s="204">
        <f t="shared" si="441"/>
        <v>0</v>
      </c>
      <c r="O3957" s="354">
        <f t="shared" si="442"/>
        <v>0</v>
      </c>
    </row>
    <row r="3958" spans="2:15" ht="45" customHeight="1">
      <c r="B3958" s="203">
        <v>5714400111</v>
      </c>
      <c r="C3958" s="203" t="str">
        <f>VLOOKUP(B3958,'效期天數(2025.1126更新)'!B:C,2,FALSE)</f>
        <v>ALB</v>
      </c>
      <c r="D3958" s="203">
        <f>VLOOKUP(B3958,'效期天數(2025.1126更新)'!B:E,4,0)</f>
        <v>360</v>
      </c>
      <c r="E3958" s="204" t="e">
        <f>VLOOKUP(F3958,'帳庫存(20260119  00點更新)'!C:I,7,0)</f>
        <v>#N/A</v>
      </c>
      <c r="F3958" s="296" t="s">
        <v>10375</v>
      </c>
      <c r="G3958" s="295">
        <v>46179</v>
      </c>
      <c r="J3958" s="352">
        <f t="shared" si="440"/>
        <v>46539</v>
      </c>
      <c r="K3958" s="203" t="s">
        <v>10372</v>
      </c>
      <c r="L3958" s="204">
        <v>6000</v>
      </c>
      <c r="N3958" s="204">
        <f t="shared" si="441"/>
        <v>0</v>
      </c>
      <c r="O3958" s="354">
        <f t="shared" si="442"/>
        <v>0</v>
      </c>
    </row>
    <row r="3959" spans="2:15" ht="45" customHeight="1">
      <c r="B3959" s="203">
        <v>5714400111</v>
      </c>
      <c r="C3959" s="203" t="str">
        <f>VLOOKUP(B3959,'效期天數(2025.1126更新)'!B:C,2,FALSE)</f>
        <v>ALB</v>
      </c>
      <c r="D3959" s="203">
        <f>VLOOKUP(B3959,'效期天數(2025.1126更新)'!B:E,4,0)</f>
        <v>360</v>
      </c>
      <c r="E3959" s="204" t="e">
        <f>VLOOKUP(F3959,'帳庫存(20260119  00點更新)'!C:I,7,0)</f>
        <v>#N/A</v>
      </c>
      <c r="F3959" s="296" t="s">
        <v>10376</v>
      </c>
      <c r="G3959" s="295">
        <v>46179</v>
      </c>
      <c r="J3959" s="352">
        <f t="shared" si="440"/>
        <v>46539</v>
      </c>
      <c r="K3959" s="203" t="s">
        <v>10372</v>
      </c>
      <c r="L3959" s="204">
        <v>6000</v>
      </c>
      <c r="N3959" s="204">
        <f t="shared" si="441"/>
        <v>0</v>
      </c>
      <c r="O3959" s="354">
        <f t="shared" si="442"/>
        <v>0</v>
      </c>
    </row>
    <row r="3960" spans="2:15" ht="45" customHeight="1">
      <c r="B3960" s="203">
        <v>5714400111</v>
      </c>
      <c r="C3960" s="203" t="str">
        <f>VLOOKUP(B3960,'效期天數(2025.1126更新)'!B:C,2,FALSE)</f>
        <v>ALB</v>
      </c>
      <c r="D3960" s="203">
        <f>VLOOKUP(B3960,'效期天數(2025.1126更新)'!B:E,4,0)</f>
        <v>360</v>
      </c>
      <c r="E3960" s="204" t="e">
        <f>VLOOKUP(F3960,'帳庫存(20260119  00點更新)'!C:I,7,0)</f>
        <v>#N/A</v>
      </c>
      <c r="F3960" s="296" t="s">
        <v>10378</v>
      </c>
      <c r="G3960" s="295">
        <v>46179</v>
      </c>
      <c r="J3960" s="352">
        <f t="shared" si="440"/>
        <v>46539</v>
      </c>
      <c r="K3960" s="203" t="s">
        <v>10377</v>
      </c>
      <c r="L3960" s="204">
        <v>6000</v>
      </c>
      <c r="N3960" s="204">
        <f t="shared" si="441"/>
        <v>0</v>
      </c>
      <c r="O3960" s="354">
        <f t="shared" si="442"/>
        <v>0</v>
      </c>
    </row>
    <row r="3961" spans="2:15" ht="45" customHeight="1">
      <c r="B3961" s="203">
        <v>5714400111</v>
      </c>
      <c r="C3961" s="203" t="str">
        <f>VLOOKUP(B3961,'效期天數(2025.1126更新)'!B:C,2,FALSE)</f>
        <v>ALB</v>
      </c>
      <c r="D3961" s="203">
        <f>VLOOKUP(B3961,'效期天數(2025.1126更新)'!B:E,4,0)</f>
        <v>360</v>
      </c>
      <c r="E3961" s="204" t="e">
        <f>VLOOKUP(F3961,'帳庫存(20260119  00點更新)'!C:I,7,0)</f>
        <v>#N/A</v>
      </c>
      <c r="F3961" s="296" t="s">
        <v>10379</v>
      </c>
      <c r="G3961" s="295">
        <v>46179</v>
      </c>
      <c r="J3961" s="352">
        <f t="shared" si="440"/>
        <v>46539</v>
      </c>
      <c r="K3961" s="203" t="s">
        <v>10377</v>
      </c>
      <c r="L3961" s="204">
        <v>6000</v>
      </c>
      <c r="N3961" s="204">
        <f t="shared" si="441"/>
        <v>0</v>
      </c>
      <c r="O3961" s="354">
        <f t="shared" si="442"/>
        <v>0</v>
      </c>
    </row>
    <row r="3962" spans="2:15" ht="45" customHeight="1">
      <c r="B3962" s="203">
        <v>5714400111</v>
      </c>
      <c r="C3962" s="203" t="str">
        <f>VLOOKUP(B3962,'效期天數(2025.1126更新)'!B:C,2,FALSE)</f>
        <v>ALB</v>
      </c>
      <c r="D3962" s="203">
        <f>VLOOKUP(B3962,'效期天數(2025.1126更新)'!B:E,4,0)</f>
        <v>360</v>
      </c>
      <c r="E3962" s="204" t="e">
        <f>VLOOKUP(F3962,'帳庫存(20260119  00點更新)'!C:I,7,0)</f>
        <v>#N/A</v>
      </c>
      <c r="F3962" s="296" t="s">
        <v>10380</v>
      </c>
      <c r="G3962" s="295">
        <v>46179</v>
      </c>
      <c r="J3962" s="352">
        <f t="shared" si="440"/>
        <v>46539</v>
      </c>
      <c r="K3962" s="203" t="s">
        <v>10377</v>
      </c>
      <c r="L3962" s="204">
        <v>6000</v>
      </c>
      <c r="N3962" s="204">
        <f t="shared" si="441"/>
        <v>0</v>
      </c>
      <c r="O3962" s="354">
        <f t="shared" si="442"/>
        <v>0</v>
      </c>
    </row>
    <row r="3963" spans="2:15" ht="45" customHeight="1">
      <c r="B3963" s="203">
        <v>5714400111</v>
      </c>
      <c r="C3963" s="203" t="str">
        <f>VLOOKUP(B3963,'效期天數(2025.1126更新)'!B:C,2,FALSE)</f>
        <v>ALB</v>
      </c>
      <c r="D3963" s="203">
        <f>VLOOKUP(B3963,'效期天數(2025.1126更新)'!B:E,4,0)</f>
        <v>360</v>
      </c>
      <c r="E3963" s="204" t="e">
        <f>VLOOKUP(F3963,'帳庫存(20260119  00點更新)'!C:I,7,0)</f>
        <v>#N/A</v>
      </c>
      <c r="F3963" s="296" t="s">
        <v>10381</v>
      </c>
      <c r="G3963" s="295">
        <v>46179</v>
      </c>
      <c r="J3963" s="352">
        <f t="shared" si="440"/>
        <v>46539</v>
      </c>
      <c r="K3963" s="203" t="s">
        <v>10377</v>
      </c>
      <c r="L3963" s="204">
        <v>6000</v>
      </c>
      <c r="N3963" s="204">
        <f t="shared" si="441"/>
        <v>0</v>
      </c>
      <c r="O3963" s="354">
        <f t="shared" si="442"/>
        <v>0</v>
      </c>
    </row>
    <row r="3964" spans="2:15" ht="45" customHeight="1">
      <c r="C3964" s="203" t="e">
        <f>VLOOKUP(B3964,'效期天數(2025.1126更新)'!B:C,2,FALSE)</f>
        <v>#N/A</v>
      </c>
      <c r="D3964" s="203" t="e">
        <f>VLOOKUP(B3964,'效期天數(2025.1126更新)'!B:E,4,0)</f>
        <v>#N/A</v>
      </c>
      <c r="E3964" s="204" t="e">
        <f>VLOOKUP(F3964,'帳庫存(20260119  00點更新)'!C:I,7,0)</f>
        <v>#N/A</v>
      </c>
      <c r="J3964" s="352" t="e">
        <f t="shared" ref="J3964:J3973" si="443">G3964+D3964</f>
        <v>#N/A</v>
      </c>
      <c r="N3964" s="204">
        <f t="shared" ref="N3964:N3973" si="444">SUM(NS3964:XFD3964)</f>
        <v>0</v>
      </c>
      <c r="O3964" s="354">
        <f t="shared" ref="O3964" si="445">M3964-N3964</f>
        <v>0</v>
      </c>
    </row>
    <row r="3965" spans="2:15" ht="45" customHeight="1">
      <c r="C3965" s="203" t="e">
        <f>VLOOKUP(B3965,'效期天數(2025.1126更新)'!B:C,2,FALSE)</f>
        <v>#N/A</v>
      </c>
      <c r="D3965" s="203" t="e">
        <f>VLOOKUP(B3965,'效期天數(2025.1126更新)'!B:E,4,0)</f>
        <v>#N/A</v>
      </c>
      <c r="E3965" s="204" t="e">
        <f>VLOOKUP(F3965,'帳庫存(20260119  00點更新)'!C:I,7,0)</f>
        <v>#N/A</v>
      </c>
      <c r="J3965" s="352" t="e">
        <f t="shared" si="443"/>
        <v>#N/A</v>
      </c>
      <c r="N3965" s="204">
        <f t="shared" si="444"/>
        <v>0</v>
      </c>
      <c r="O3965" s="354">
        <f t="shared" ref="O3965:O4028" si="446">M3965-N3965</f>
        <v>0</v>
      </c>
    </row>
    <row r="3966" spans="2:15" ht="45" customHeight="1">
      <c r="C3966" s="203" t="e">
        <f>VLOOKUP(B3966,'效期天數(2025.1126更新)'!B:C,2,FALSE)</f>
        <v>#N/A</v>
      </c>
      <c r="D3966" s="203" t="e">
        <f>VLOOKUP(B3966,'效期天數(2025.1126更新)'!B:E,4,0)</f>
        <v>#N/A</v>
      </c>
      <c r="E3966" s="204" t="e">
        <f>VLOOKUP(F3966,'帳庫存(20260119  00點更新)'!C:I,7,0)</f>
        <v>#N/A</v>
      </c>
      <c r="J3966" s="352" t="e">
        <f t="shared" si="443"/>
        <v>#N/A</v>
      </c>
      <c r="N3966" s="204">
        <f t="shared" si="444"/>
        <v>0</v>
      </c>
      <c r="O3966" s="354">
        <f t="shared" si="446"/>
        <v>0</v>
      </c>
    </row>
    <row r="3967" spans="2:15" ht="45" customHeight="1">
      <c r="C3967" s="203" t="e">
        <f>VLOOKUP(B3967,'效期天數(2025.1126更新)'!B:C,2,FALSE)</f>
        <v>#N/A</v>
      </c>
      <c r="D3967" s="203" t="e">
        <f>VLOOKUP(B3967,'效期天數(2025.1126更新)'!B:E,4,0)</f>
        <v>#N/A</v>
      </c>
      <c r="E3967" s="204" t="e">
        <f>VLOOKUP(F3967,'帳庫存(20260119  00點更新)'!C:I,7,0)</f>
        <v>#N/A</v>
      </c>
      <c r="J3967" s="352" t="e">
        <f t="shared" si="443"/>
        <v>#N/A</v>
      </c>
      <c r="N3967" s="204">
        <f t="shared" si="444"/>
        <v>0</v>
      </c>
      <c r="O3967" s="354">
        <f t="shared" si="446"/>
        <v>0</v>
      </c>
    </row>
    <row r="3968" spans="2:15" ht="45" customHeight="1">
      <c r="C3968" s="203" t="e">
        <f>VLOOKUP(B3968,'效期天數(2025.1126更新)'!B:C,2,FALSE)</f>
        <v>#N/A</v>
      </c>
      <c r="D3968" s="203" t="e">
        <f>VLOOKUP(B3968,'效期天數(2025.1126更新)'!B:E,4,0)</f>
        <v>#N/A</v>
      </c>
      <c r="E3968" s="204" t="e">
        <f>VLOOKUP(F3968,'帳庫存(20260119  00點更新)'!C:I,7,0)</f>
        <v>#N/A</v>
      </c>
      <c r="J3968" s="352" t="e">
        <f t="shared" si="443"/>
        <v>#N/A</v>
      </c>
      <c r="N3968" s="204">
        <f t="shared" si="444"/>
        <v>0</v>
      </c>
      <c r="O3968" s="354">
        <f t="shared" si="446"/>
        <v>0</v>
      </c>
    </row>
    <row r="3969" spans="3:15" ht="45" customHeight="1">
      <c r="C3969" s="203" t="e">
        <f>VLOOKUP(B3969,'效期天數(2025.1126更新)'!B:C,2,FALSE)</f>
        <v>#N/A</v>
      </c>
      <c r="D3969" s="203" t="e">
        <f>VLOOKUP(B3969,'效期天數(2025.1126更新)'!B:E,4,0)</f>
        <v>#N/A</v>
      </c>
      <c r="E3969" s="204" t="e">
        <f>VLOOKUP(F3969,'帳庫存(20260119  00點更新)'!C:I,7,0)</f>
        <v>#N/A</v>
      </c>
      <c r="J3969" s="352" t="e">
        <f t="shared" si="443"/>
        <v>#N/A</v>
      </c>
      <c r="N3969" s="204">
        <f t="shared" si="444"/>
        <v>0</v>
      </c>
      <c r="O3969" s="354">
        <f t="shared" si="446"/>
        <v>0</v>
      </c>
    </row>
    <row r="3970" spans="3:15" ht="45" customHeight="1">
      <c r="C3970" s="203" t="e">
        <f>VLOOKUP(B3970,'效期天數(2025.1126更新)'!B:C,2,FALSE)</f>
        <v>#N/A</v>
      </c>
      <c r="D3970" s="203" t="e">
        <f>VLOOKUP(B3970,'效期天數(2025.1126更新)'!B:E,4,0)</f>
        <v>#N/A</v>
      </c>
      <c r="E3970" s="204" t="e">
        <f>VLOOKUP(F3970,'帳庫存(20260119  00點更新)'!C:I,7,0)</f>
        <v>#N/A</v>
      </c>
      <c r="J3970" s="352" t="e">
        <f t="shared" si="443"/>
        <v>#N/A</v>
      </c>
      <c r="N3970" s="204">
        <f t="shared" si="444"/>
        <v>0</v>
      </c>
      <c r="O3970" s="354">
        <f t="shared" si="446"/>
        <v>0</v>
      </c>
    </row>
    <row r="3971" spans="3:15" ht="45" customHeight="1">
      <c r="C3971" s="203" t="e">
        <f>VLOOKUP(B3971,'效期天數(2025.1126更新)'!B:C,2,FALSE)</f>
        <v>#N/A</v>
      </c>
      <c r="D3971" s="203" t="e">
        <f>VLOOKUP(B3971,'效期天數(2025.1126更新)'!B:E,4,0)</f>
        <v>#N/A</v>
      </c>
      <c r="E3971" s="204" t="e">
        <f>VLOOKUP(F3971,'帳庫存(20260119  00點更新)'!C:I,7,0)</f>
        <v>#N/A</v>
      </c>
      <c r="J3971" s="352" t="e">
        <f t="shared" si="443"/>
        <v>#N/A</v>
      </c>
      <c r="N3971" s="204">
        <f t="shared" si="444"/>
        <v>0</v>
      </c>
      <c r="O3971" s="354">
        <f t="shared" si="446"/>
        <v>0</v>
      </c>
    </row>
    <row r="3972" spans="3:15" ht="45" customHeight="1">
      <c r="C3972" s="203" t="e">
        <f>VLOOKUP(B3972,'效期天數(2025.1126更新)'!B:C,2,FALSE)</f>
        <v>#N/A</v>
      </c>
      <c r="D3972" s="203" t="e">
        <f>VLOOKUP(B3972,'效期天數(2025.1126更新)'!B:E,4,0)</f>
        <v>#N/A</v>
      </c>
      <c r="E3972" s="204" t="e">
        <f>VLOOKUP(F3972,'帳庫存(20260119  00點更新)'!C:I,7,0)</f>
        <v>#N/A</v>
      </c>
      <c r="J3972" s="352" t="e">
        <f t="shared" si="443"/>
        <v>#N/A</v>
      </c>
      <c r="N3972" s="204">
        <f t="shared" si="444"/>
        <v>0</v>
      </c>
      <c r="O3972" s="354">
        <f t="shared" si="446"/>
        <v>0</v>
      </c>
    </row>
    <row r="3973" spans="3:15" ht="45" customHeight="1">
      <c r="C3973" s="203" t="e">
        <f>VLOOKUP(B3973,'效期天數(2025.1126更新)'!B:C,2,FALSE)</f>
        <v>#N/A</v>
      </c>
      <c r="D3973" s="203" t="e">
        <f>VLOOKUP(B3973,'效期天數(2025.1126更新)'!B:E,4,0)</f>
        <v>#N/A</v>
      </c>
      <c r="E3973" s="204" t="e">
        <f>VLOOKUP(F3973,'帳庫存(20260119  00點更新)'!C:I,7,0)</f>
        <v>#N/A</v>
      </c>
      <c r="J3973" s="352" t="e">
        <f t="shared" si="443"/>
        <v>#N/A</v>
      </c>
      <c r="N3973" s="204">
        <f t="shared" si="444"/>
        <v>0</v>
      </c>
      <c r="O3973" s="354">
        <f t="shared" si="446"/>
        <v>0</v>
      </c>
    </row>
    <row r="3974" spans="3:15" ht="45" customHeight="1">
      <c r="C3974" s="203" t="e">
        <f>VLOOKUP(B3974,'效期天數(2025.1126更新)'!B:C,2,FALSE)</f>
        <v>#N/A</v>
      </c>
      <c r="D3974" s="203" t="e">
        <f>VLOOKUP(B3974,'效期天數(2025.1126更新)'!B:E,4,0)</f>
        <v>#N/A</v>
      </c>
      <c r="E3974" s="204" t="e">
        <f>VLOOKUP(F3974,'帳庫存(20260119  00點更新)'!C:I,7,0)</f>
        <v>#N/A</v>
      </c>
      <c r="J3974" s="352" t="e">
        <f t="shared" ref="J3974:J4037" si="447">G3974+D3974</f>
        <v>#N/A</v>
      </c>
      <c r="N3974" s="204">
        <f t="shared" ref="N3974:N4037" si="448">SUM(NS3974:XFD3974)</f>
        <v>0</v>
      </c>
      <c r="O3974" s="354">
        <f t="shared" si="446"/>
        <v>0</v>
      </c>
    </row>
    <row r="3975" spans="3:15" ht="45" customHeight="1">
      <c r="C3975" s="203" t="e">
        <f>VLOOKUP(B3975,'效期天數(2025.1126更新)'!B:C,2,FALSE)</f>
        <v>#N/A</v>
      </c>
      <c r="D3975" s="203" t="e">
        <f>VLOOKUP(B3975,'效期天數(2025.1126更新)'!B:E,4,0)</f>
        <v>#N/A</v>
      </c>
      <c r="E3975" s="204" t="e">
        <f>VLOOKUP(F3975,'帳庫存(20260119  00點更新)'!C:I,7,0)</f>
        <v>#N/A</v>
      </c>
      <c r="J3975" s="352" t="e">
        <f t="shared" si="447"/>
        <v>#N/A</v>
      </c>
      <c r="N3975" s="204">
        <f t="shared" si="448"/>
        <v>0</v>
      </c>
      <c r="O3975" s="354">
        <f t="shared" si="446"/>
        <v>0</v>
      </c>
    </row>
    <row r="3976" spans="3:15" ht="45" customHeight="1">
      <c r="C3976" s="203" t="e">
        <f>VLOOKUP(B3976,'效期天數(2025.1126更新)'!B:C,2,FALSE)</f>
        <v>#N/A</v>
      </c>
      <c r="D3976" s="203" t="e">
        <f>VLOOKUP(B3976,'效期天數(2025.1126更新)'!B:E,4,0)</f>
        <v>#N/A</v>
      </c>
      <c r="E3976" s="204" t="e">
        <f>VLOOKUP(F3976,'帳庫存(20260119  00點更新)'!C:I,7,0)</f>
        <v>#N/A</v>
      </c>
      <c r="J3976" s="352" t="e">
        <f t="shared" si="447"/>
        <v>#N/A</v>
      </c>
      <c r="N3976" s="204">
        <f t="shared" si="448"/>
        <v>0</v>
      </c>
      <c r="O3976" s="354">
        <f t="shared" si="446"/>
        <v>0</v>
      </c>
    </row>
    <row r="3977" spans="3:15" ht="45" customHeight="1">
      <c r="C3977" s="203" t="e">
        <f>VLOOKUP(B3977,'效期天數(2025.1126更新)'!B:C,2,FALSE)</f>
        <v>#N/A</v>
      </c>
      <c r="D3977" s="203" t="e">
        <f>VLOOKUP(B3977,'效期天數(2025.1126更新)'!B:E,4,0)</f>
        <v>#N/A</v>
      </c>
      <c r="E3977" s="204" t="e">
        <f>VLOOKUP(F3977,'帳庫存(20260119  00點更新)'!C:I,7,0)</f>
        <v>#N/A</v>
      </c>
      <c r="J3977" s="352" t="e">
        <f t="shared" si="447"/>
        <v>#N/A</v>
      </c>
      <c r="N3977" s="204">
        <f t="shared" si="448"/>
        <v>0</v>
      </c>
      <c r="O3977" s="354">
        <f t="shared" si="446"/>
        <v>0</v>
      </c>
    </row>
    <row r="3978" spans="3:15" ht="45" customHeight="1">
      <c r="C3978" s="203" t="e">
        <f>VLOOKUP(B3978,'效期天數(2025.1126更新)'!B:C,2,FALSE)</f>
        <v>#N/A</v>
      </c>
      <c r="D3978" s="203" t="e">
        <f>VLOOKUP(B3978,'效期天數(2025.1126更新)'!B:E,4,0)</f>
        <v>#N/A</v>
      </c>
      <c r="E3978" s="204" t="e">
        <f>VLOOKUP(F3978,'帳庫存(20260119  00點更新)'!C:I,7,0)</f>
        <v>#N/A</v>
      </c>
      <c r="J3978" s="352" t="e">
        <f t="shared" si="447"/>
        <v>#N/A</v>
      </c>
      <c r="N3978" s="204">
        <f t="shared" si="448"/>
        <v>0</v>
      </c>
      <c r="O3978" s="354">
        <f t="shared" si="446"/>
        <v>0</v>
      </c>
    </row>
    <row r="3979" spans="3:15" ht="45" customHeight="1">
      <c r="C3979" s="203" t="e">
        <f>VLOOKUP(B3979,'效期天數(2025.1126更新)'!B:C,2,FALSE)</f>
        <v>#N/A</v>
      </c>
      <c r="D3979" s="203" t="e">
        <f>VLOOKUP(B3979,'效期天數(2025.1126更新)'!B:E,4,0)</f>
        <v>#N/A</v>
      </c>
      <c r="E3979" s="204" t="e">
        <f>VLOOKUP(F3979,'帳庫存(20260119  00點更新)'!C:I,7,0)</f>
        <v>#N/A</v>
      </c>
      <c r="J3979" s="352" t="e">
        <f t="shared" si="447"/>
        <v>#N/A</v>
      </c>
      <c r="N3979" s="204">
        <f t="shared" si="448"/>
        <v>0</v>
      </c>
      <c r="O3979" s="354">
        <f t="shared" si="446"/>
        <v>0</v>
      </c>
    </row>
    <row r="3980" spans="3:15" ht="45" customHeight="1">
      <c r="C3980" s="203" t="e">
        <f>VLOOKUP(B3980,'效期天數(2025.1126更新)'!B:C,2,FALSE)</f>
        <v>#N/A</v>
      </c>
      <c r="D3980" s="203" t="e">
        <f>VLOOKUP(B3980,'效期天數(2025.1126更新)'!B:E,4,0)</f>
        <v>#N/A</v>
      </c>
      <c r="E3980" s="204" t="e">
        <f>VLOOKUP(F3980,'帳庫存(20260119  00點更新)'!C:I,7,0)</f>
        <v>#N/A</v>
      </c>
      <c r="J3980" s="352" t="e">
        <f t="shared" si="447"/>
        <v>#N/A</v>
      </c>
      <c r="N3980" s="204">
        <f t="shared" si="448"/>
        <v>0</v>
      </c>
      <c r="O3980" s="354">
        <f t="shared" si="446"/>
        <v>0</v>
      </c>
    </row>
    <row r="3981" spans="3:15" ht="45" customHeight="1">
      <c r="C3981" s="203" t="e">
        <f>VLOOKUP(B3981,'效期天數(2025.1126更新)'!B:C,2,FALSE)</f>
        <v>#N/A</v>
      </c>
      <c r="D3981" s="203" t="e">
        <f>VLOOKUP(B3981,'效期天數(2025.1126更新)'!B:E,4,0)</f>
        <v>#N/A</v>
      </c>
      <c r="E3981" s="204" t="e">
        <f>VLOOKUP(F3981,'帳庫存(20260119  00點更新)'!C:I,7,0)</f>
        <v>#N/A</v>
      </c>
      <c r="J3981" s="352" t="e">
        <f t="shared" si="447"/>
        <v>#N/A</v>
      </c>
      <c r="N3981" s="204">
        <f t="shared" si="448"/>
        <v>0</v>
      </c>
      <c r="O3981" s="354">
        <f t="shared" si="446"/>
        <v>0</v>
      </c>
    </row>
    <row r="3982" spans="3:15" ht="45" customHeight="1">
      <c r="C3982" s="203" t="e">
        <f>VLOOKUP(B3982,'效期天數(2025.1126更新)'!B:C,2,FALSE)</f>
        <v>#N/A</v>
      </c>
      <c r="D3982" s="203" t="e">
        <f>VLOOKUP(B3982,'效期天數(2025.1126更新)'!B:E,4,0)</f>
        <v>#N/A</v>
      </c>
      <c r="E3982" s="204" t="e">
        <f>VLOOKUP(F3982,'帳庫存(20260119  00點更新)'!C:I,7,0)</f>
        <v>#N/A</v>
      </c>
      <c r="J3982" s="352" t="e">
        <f t="shared" si="447"/>
        <v>#N/A</v>
      </c>
      <c r="N3982" s="204">
        <f t="shared" si="448"/>
        <v>0</v>
      </c>
      <c r="O3982" s="354">
        <f t="shared" si="446"/>
        <v>0</v>
      </c>
    </row>
    <row r="3983" spans="3:15" ht="45" customHeight="1">
      <c r="C3983" s="203" t="e">
        <f>VLOOKUP(B3983,'效期天數(2025.1126更新)'!B:C,2,FALSE)</f>
        <v>#N/A</v>
      </c>
      <c r="D3983" s="203" t="e">
        <f>VLOOKUP(B3983,'效期天數(2025.1126更新)'!B:E,4,0)</f>
        <v>#N/A</v>
      </c>
      <c r="E3983" s="204" t="e">
        <f>VLOOKUP(F3983,'帳庫存(20260119  00點更新)'!C:I,7,0)</f>
        <v>#N/A</v>
      </c>
      <c r="J3983" s="352" t="e">
        <f t="shared" si="447"/>
        <v>#N/A</v>
      </c>
      <c r="N3983" s="204">
        <f t="shared" si="448"/>
        <v>0</v>
      </c>
      <c r="O3983" s="354">
        <f t="shared" si="446"/>
        <v>0</v>
      </c>
    </row>
    <row r="3984" spans="3:15" ht="45" customHeight="1">
      <c r="C3984" s="203" t="e">
        <f>VLOOKUP(B3984,'效期天數(2025.1126更新)'!B:C,2,FALSE)</f>
        <v>#N/A</v>
      </c>
      <c r="D3984" s="203" t="e">
        <f>VLOOKUP(B3984,'效期天數(2025.1126更新)'!B:E,4,0)</f>
        <v>#N/A</v>
      </c>
      <c r="E3984" s="204" t="e">
        <f>VLOOKUP(F3984,'帳庫存(20260119  00點更新)'!C:I,7,0)</f>
        <v>#N/A</v>
      </c>
      <c r="J3984" s="352" t="e">
        <f t="shared" si="447"/>
        <v>#N/A</v>
      </c>
      <c r="N3984" s="204">
        <f t="shared" si="448"/>
        <v>0</v>
      </c>
      <c r="O3984" s="354">
        <f t="shared" si="446"/>
        <v>0</v>
      </c>
    </row>
    <row r="3985" spans="3:15" ht="45" customHeight="1">
      <c r="C3985" s="203" t="e">
        <f>VLOOKUP(B3985,'效期天數(2025.1126更新)'!B:C,2,FALSE)</f>
        <v>#N/A</v>
      </c>
      <c r="D3985" s="203" t="e">
        <f>VLOOKUP(B3985,'效期天數(2025.1126更新)'!B:E,4,0)</f>
        <v>#N/A</v>
      </c>
      <c r="E3985" s="204" t="e">
        <f>VLOOKUP(F3985,'帳庫存(20260119  00點更新)'!C:I,7,0)</f>
        <v>#N/A</v>
      </c>
      <c r="J3985" s="352" t="e">
        <f t="shared" si="447"/>
        <v>#N/A</v>
      </c>
      <c r="N3985" s="204">
        <f t="shared" si="448"/>
        <v>0</v>
      </c>
      <c r="O3985" s="354">
        <f t="shared" si="446"/>
        <v>0</v>
      </c>
    </row>
    <row r="3986" spans="3:15" ht="45" customHeight="1">
      <c r="C3986" s="203" t="e">
        <f>VLOOKUP(B3986,'效期天數(2025.1126更新)'!B:C,2,FALSE)</f>
        <v>#N/A</v>
      </c>
      <c r="D3986" s="203" t="e">
        <f>VLOOKUP(B3986,'效期天數(2025.1126更新)'!B:E,4,0)</f>
        <v>#N/A</v>
      </c>
      <c r="E3986" s="204" t="e">
        <f>VLOOKUP(F3986,'帳庫存(20260119  00點更新)'!C:I,7,0)</f>
        <v>#N/A</v>
      </c>
      <c r="J3986" s="352" t="e">
        <f t="shared" si="447"/>
        <v>#N/A</v>
      </c>
      <c r="N3986" s="204">
        <f t="shared" si="448"/>
        <v>0</v>
      </c>
      <c r="O3986" s="354">
        <f t="shared" si="446"/>
        <v>0</v>
      </c>
    </row>
    <row r="3987" spans="3:15" ht="45" customHeight="1">
      <c r="C3987" s="203" t="e">
        <f>VLOOKUP(B3987,'效期天數(2025.1126更新)'!B:C,2,FALSE)</f>
        <v>#N/A</v>
      </c>
      <c r="D3987" s="203" t="e">
        <f>VLOOKUP(B3987,'效期天數(2025.1126更新)'!B:E,4,0)</f>
        <v>#N/A</v>
      </c>
      <c r="E3987" s="204" t="e">
        <f>VLOOKUP(F3987,'帳庫存(20260119  00點更新)'!C:I,7,0)</f>
        <v>#N/A</v>
      </c>
      <c r="J3987" s="352" t="e">
        <f t="shared" si="447"/>
        <v>#N/A</v>
      </c>
      <c r="N3987" s="204">
        <f t="shared" si="448"/>
        <v>0</v>
      </c>
      <c r="O3987" s="354">
        <f t="shared" si="446"/>
        <v>0</v>
      </c>
    </row>
    <row r="3988" spans="3:15" ht="45" customHeight="1">
      <c r="C3988" s="203" t="e">
        <f>VLOOKUP(B3988,'效期天數(2025.1126更新)'!B:C,2,FALSE)</f>
        <v>#N/A</v>
      </c>
      <c r="D3988" s="203" t="e">
        <f>VLOOKUP(B3988,'效期天數(2025.1126更新)'!B:E,4,0)</f>
        <v>#N/A</v>
      </c>
      <c r="E3988" s="204" t="e">
        <f>VLOOKUP(F3988,'帳庫存(20260119  00點更新)'!C:I,7,0)</f>
        <v>#N/A</v>
      </c>
      <c r="J3988" s="352" t="e">
        <f t="shared" si="447"/>
        <v>#N/A</v>
      </c>
      <c r="N3988" s="204">
        <f t="shared" si="448"/>
        <v>0</v>
      </c>
      <c r="O3988" s="354">
        <f t="shared" si="446"/>
        <v>0</v>
      </c>
    </row>
    <row r="3989" spans="3:15" ht="45" customHeight="1">
      <c r="C3989" s="203" t="e">
        <f>VLOOKUP(B3989,'效期天數(2025.1126更新)'!B:C,2,FALSE)</f>
        <v>#N/A</v>
      </c>
      <c r="D3989" s="203" t="e">
        <f>VLOOKUP(B3989,'效期天數(2025.1126更新)'!B:E,4,0)</f>
        <v>#N/A</v>
      </c>
      <c r="E3989" s="204" t="e">
        <f>VLOOKUP(F3989,'帳庫存(20260119  00點更新)'!C:I,7,0)</f>
        <v>#N/A</v>
      </c>
      <c r="J3989" s="352" t="e">
        <f t="shared" si="447"/>
        <v>#N/A</v>
      </c>
      <c r="N3989" s="204">
        <f t="shared" si="448"/>
        <v>0</v>
      </c>
      <c r="O3989" s="354">
        <f t="shared" si="446"/>
        <v>0</v>
      </c>
    </row>
    <row r="3990" spans="3:15" ht="45" customHeight="1">
      <c r="C3990" s="203" t="e">
        <f>VLOOKUP(B3990,'效期天數(2025.1126更新)'!B:C,2,FALSE)</f>
        <v>#N/A</v>
      </c>
      <c r="D3990" s="203" t="e">
        <f>VLOOKUP(B3990,'效期天數(2025.1126更新)'!B:E,4,0)</f>
        <v>#N/A</v>
      </c>
      <c r="E3990" s="204" t="e">
        <f>VLOOKUP(F3990,'帳庫存(20260119  00點更新)'!C:I,7,0)</f>
        <v>#N/A</v>
      </c>
      <c r="J3990" s="352" t="e">
        <f t="shared" si="447"/>
        <v>#N/A</v>
      </c>
      <c r="N3990" s="204">
        <f t="shared" si="448"/>
        <v>0</v>
      </c>
      <c r="O3990" s="354">
        <f t="shared" si="446"/>
        <v>0</v>
      </c>
    </row>
    <row r="3991" spans="3:15" ht="45" customHeight="1">
      <c r="C3991" s="203" t="e">
        <f>VLOOKUP(B3991,'效期天數(2025.1126更新)'!B:C,2,FALSE)</f>
        <v>#N/A</v>
      </c>
      <c r="D3991" s="203" t="e">
        <f>VLOOKUP(B3991,'效期天數(2025.1126更新)'!B:E,4,0)</f>
        <v>#N/A</v>
      </c>
      <c r="E3991" s="204" t="e">
        <f>VLOOKUP(F3991,'帳庫存(20260119  00點更新)'!C:I,7,0)</f>
        <v>#N/A</v>
      </c>
      <c r="J3991" s="352" t="e">
        <f t="shared" si="447"/>
        <v>#N/A</v>
      </c>
      <c r="N3991" s="204">
        <f t="shared" si="448"/>
        <v>0</v>
      </c>
      <c r="O3991" s="354">
        <f t="shared" si="446"/>
        <v>0</v>
      </c>
    </row>
    <row r="3992" spans="3:15" ht="45" customHeight="1">
      <c r="C3992" s="203" t="e">
        <f>VLOOKUP(B3992,'效期天數(2025.1126更新)'!B:C,2,FALSE)</f>
        <v>#N/A</v>
      </c>
      <c r="D3992" s="203" t="e">
        <f>VLOOKUP(B3992,'效期天數(2025.1126更新)'!B:E,4,0)</f>
        <v>#N/A</v>
      </c>
      <c r="E3992" s="204" t="e">
        <f>VLOOKUP(F3992,'帳庫存(20260119  00點更新)'!C:I,7,0)</f>
        <v>#N/A</v>
      </c>
      <c r="J3992" s="352" t="e">
        <f t="shared" si="447"/>
        <v>#N/A</v>
      </c>
      <c r="N3992" s="204">
        <f t="shared" si="448"/>
        <v>0</v>
      </c>
      <c r="O3992" s="354">
        <f t="shared" si="446"/>
        <v>0</v>
      </c>
    </row>
    <row r="3993" spans="3:15" ht="45" customHeight="1">
      <c r="C3993" s="203" t="e">
        <f>VLOOKUP(B3993,'效期天數(2025.1126更新)'!B:C,2,FALSE)</f>
        <v>#N/A</v>
      </c>
      <c r="D3993" s="203" t="e">
        <f>VLOOKUP(B3993,'效期天數(2025.1126更新)'!B:E,4,0)</f>
        <v>#N/A</v>
      </c>
      <c r="E3993" s="204" t="e">
        <f>VLOOKUP(F3993,'帳庫存(20260119  00點更新)'!C:I,7,0)</f>
        <v>#N/A</v>
      </c>
      <c r="J3993" s="352" t="e">
        <f t="shared" si="447"/>
        <v>#N/A</v>
      </c>
      <c r="N3993" s="204">
        <f t="shared" si="448"/>
        <v>0</v>
      </c>
      <c r="O3993" s="354">
        <f t="shared" si="446"/>
        <v>0</v>
      </c>
    </row>
    <row r="3994" spans="3:15" ht="45" customHeight="1">
      <c r="C3994" s="203" t="e">
        <f>VLOOKUP(B3994,'效期天數(2025.1126更新)'!B:C,2,FALSE)</f>
        <v>#N/A</v>
      </c>
      <c r="D3994" s="203" t="e">
        <f>VLOOKUP(B3994,'效期天數(2025.1126更新)'!B:E,4,0)</f>
        <v>#N/A</v>
      </c>
      <c r="E3994" s="204" t="e">
        <f>VLOOKUP(F3994,'帳庫存(20260119  00點更新)'!C:I,7,0)</f>
        <v>#N/A</v>
      </c>
      <c r="J3994" s="352" t="e">
        <f t="shared" si="447"/>
        <v>#N/A</v>
      </c>
      <c r="N3994" s="204">
        <f t="shared" si="448"/>
        <v>0</v>
      </c>
      <c r="O3994" s="354">
        <f t="shared" si="446"/>
        <v>0</v>
      </c>
    </row>
    <row r="3995" spans="3:15" ht="45" customHeight="1">
      <c r="C3995" s="203" t="e">
        <f>VLOOKUP(B3995,'效期天數(2025.1126更新)'!B:C,2,FALSE)</f>
        <v>#N/A</v>
      </c>
      <c r="D3995" s="203" t="e">
        <f>VLOOKUP(B3995,'效期天數(2025.1126更新)'!B:E,4,0)</f>
        <v>#N/A</v>
      </c>
      <c r="E3995" s="204" t="e">
        <f>VLOOKUP(F3995,'帳庫存(20260119  00點更新)'!C:I,7,0)</f>
        <v>#N/A</v>
      </c>
      <c r="J3995" s="352" t="e">
        <f t="shared" si="447"/>
        <v>#N/A</v>
      </c>
      <c r="N3995" s="204">
        <f t="shared" si="448"/>
        <v>0</v>
      </c>
      <c r="O3995" s="354">
        <f t="shared" si="446"/>
        <v>0</v>
      </c>
    </row>
    <row r="3996" spans="3:15" ht="45" customHeight="1">
      <c r="C3996" s="203" t="e">
        <f>VLOOKUP(B3996,'效期天數(2025.1126更新)'!B:C,2,FALSE)</f>
        <v>#N/A</v>
      </c>
      <c r="D3996" s="203" t="e">
        <f>VLOOKUP(B3996,'效期天數(2025.1126更新)'!B:E,4,0)</f>
        <v>#N/A</v>
      </c>
      <c r="E3996" s="204" t="e">
        <f>VLOOKUP(F3996,'帳庫存(20260119  00點更新)'!C:I,7,0)</f>
        <v>#N/A</v>
      </c>
      <c r="J3996" s="352" t="e">
        <f t="shared" si="447"/>
        <v>#N/A</v>
      </c>
      <c r="N3996" s="204">
        <f t="shared" si="448"/>
        <v>0</v>
      </c>
      <c r="O3996" s="354">
        <f t="shared" si="446"/>
        <v>0</v>
      </c>
    </row>
    <row r="3997" spans="3:15" ht="45" customHeight="1">
      <c r="C3997" s="203" t="e">
        <f>VLOOKUP(B3997,'效期天數(2025.1126更新)'!B:C,2,FALSE)</f>
        <v>#N/A</v>
      </c>
      <c r="D3997" s="203" t="e">
        <f>VLOOKUP(B3997,'效期天數(2025.1126更新)'!B:E,4,0)</f>
        <v>#N/A</v>
      </c>
      <c r="E3997" s="204" t="e">
        <f>VLOOKUP(F3997,'帳庫存(20260119  00點更新)'!C:I,7,0)</f>
        <v>#N/A</v>
      </c>
      <c r="J3997" s="352" t="e">
        <f t="shared" si="447"/>
        <v>#N/A</v>
      </c>
      <c r="N3997" s="204">
        <f t="shared" si="448"/>
        <v>0</v>
      </c>
      <c r="O3997" s="354">
        <f t="shared" si="446"/>
        <v>0</v>
      </c>
    </row>
    <row r="3998" spans="3:15" ht="45" customHeight="1">
      <c r="C3998" s="203" t="e">
        <f>VLOOKUP(B3998,'效期天數(2025.1126更新)'!B:C,2,FALSE)</f>
        <v>#N/A</v>
      </c>
      <c r="D3998" s="203" t="e">
        <f>VLOOKUP(B3998,'效期天數(2025.1126更新)'!B:E,4,0)</f>
        <v>#N/A</v>
      </c>
      <c r="E3998" s="204" t="e">
        <f>VLOOKUP(F3998,'帳庫存(20260119  00點更新)'!C:I,7,0)</f>
        <v>#N/A</v>
      </c>
      <c r="J3998" s="352" t="e">
        <f t="shared" si="447"/>
        <v>#N/A</v>
      </c>
      <c r="N3998" s="204">
        <f t="shared" si="448"/>
        <v>0</v>
      </c>
      <c r="O3998" s="354">
        <f t="shared" si="446"/>
        <v>0</v>
      </c>
    </row>
    <row r="3999" spans="3:15" ht="45" customHeight="1">
      <c r="C3999" s="203" t="e">
        <f>VLOOKUP(B3999,'效期天數(2025.1126更新)'!B:C,2,FALSE)</f>
        <v>#N/A</v>
      </c>
      <c r="D3999" s="203" t="e">
        <f>VLOOKUP(B3999,'效期天數(2025.1126更新)'!B:E,4,0)</f>
        <v>#N/A</v>
      </c>
      <c r="E3999" s="204" t="e">
        <f>VLOOKUP(F3999,'帳庫存(20260119  00點更新)'!C:I,7,0)</f>
        <v>#N/A</v>
      </c>
      <c r="J3999" s="352" t="e">
        <f t="shared" si="447"/>
        <v>#N/A</v>
      </c>
      <c r="N3999" s="204">
        <f t="shared" si="448"/>
        <v>0</v>
      </c>
      <c r="O3999" s="354">
        <f t="shared" si="446"/>
        <v>0</v>
      </c>
    </row>
    <row r="4000" spans="3:15" ht="45" customHeight="1">
      <c r="C4000" s="203" t="e">
        <f>VLOOKUP(B4000,'效期天數(2025.1126更新)'!B:C,2,FALSE)</f>
        <v>#N/A</v>
      </c>
      <c r="D4000" s="203" t="e">
        <f>VLOOKUP(B4000,'效期天數(2025.1126更新)'!B:E,4,0)</f>
        <v>#N/A</v>
      </c>
      <c r="E4000" s="204" t="e">
        <f>VLOOKUP(F4000,'帳庫存(20260119  00點更新)'!C:I,7,0)</f>
        <v>#N/A</v>
      </c>
      <c r="J4000" s="352" t="e">
        <f t="shared" si="447"/>
        <v>#N/A</v>
      </c>
      <c r="N4000" s="204">
        <f t="shared" si="448"/>
        <v>0</v>
      </c>
      <c r="O4000" s="354">
        <f t="shared" si="446"/>
        <v>0</v>
      </c>
    </row>
    <row r="4001" spans="3:15" ht="45" customHeight="1">
      <c r="C4001" s="203" t="e">
        <f>VLOOKUP(B4001,'效期天數(2025.1126更新)'!B:C,2,FALSE)</f>
        <v>#N/A</v>
      </c>
      <c r="D4001" s="203" t="e">
        <f>VLOOKUP(B4001,'效期天數(2025.1126更新)'!B:E,4,0)</f>
        <v>#N/A</v>
      </c>
      <c r="E4001" s="204" t="e">
        <f>VLOOKUP(F4001,'帳庫存(20260119  00點更新)'!C:I,7,0)</f>
        <v>#N/A</v>
      </c>
      <c r="J4001" s="352" t="e">
        <f t="shared" si="447"/>
        <v>#N/A</v>
      </c>
      <c r="N4001" s="204">
        <f t="shared" si="448"/>
        <v>0</v>
      </c>
      <c r="O4001" s="354">
        <f t="shared" si="446"/>
        <v>0</v>
      </c>
    </row>
    <row r="4002" spans="3:15" ht="45" customHeight="1">
      <c r="C4002" s="203" t="e">
        <f>VLOOKUP(B4002,'效期天數(2025.1126更新)'!B:C,2,FALSE)</f>
        <v>#N/A</v>
      </c>
      <c r="D4002" s="203" t="e">
        <f>VLOOKUP(B4002,'效期天數(2025.1126更新)'!B:E,4,0)</f>
        <v>#N/A</v>
      </c>
      <c r="E4002" s="204" t="e">
        <f>VLOOKUP(F4002,'帳庫存(20260119  00點更新)'!C:I,7,0)</f>
        <v>#N/A</v>
      </c>
      <c r="J4002" s="352" t="e">
        <f t="shared" si="447"/>
        <v>#N/A</v>
      </c>
      <c r="N4002" s="204">
        <f t="shared" si="448"/>
        <v>0</v>
      </c>
      <c r="O4002" s="354">
        <f t="shared" si="446"/>
        <v>0</v>
      </c>
    </row>
    <row r="4003" spans="3:15" ht="45" customHeight="1">
      <c r="C4003" s="203" t="e">
        <f>VLOOKUP(B4003,'效期天數(2025.1126更新)'!B:C,2,FALSE)</f>
        <v>#N/A</v>
      </c>
      <c r="D4003" s="203" t="e">
        <f>VLOOKUP(B4003,'效期天數(2025.1126更新)'!B:E,4,0)</f>
        <v>#N/A</v>
      </c>
      <c r="E4003" s="204" t="e">
        <f>VLOOKUP(F4003,'帳庫存(20260119  00點更新)'!C:I,7,0)</f>
        <v>#N/A</v>
      </c>
      <c r="J4003" s="352" t="e">
        <f t="shared" si="447"/>
        <v>#N/A</v>
      </c>
      <c r="N4003" s="204">
        <f t="shared" si="448"/>
        <v>0</v>
      </c>
      <c r="O4003" s="354">
        <f t="shared" si="446"/>
        <v>0</v>
      </c>
    </row>
    <row r="4004" spans="3:15" ht="45" customHeight="1">
      <c r="C4004" s="203" t="e">
        <f>VLOOKUP(B4004,'效期天數(2025.1126更新)'!B:C,2,FALSE)</f>
        <v>#N/A</v>
      </c>
      <c r="D4004" s="203" t="e">
        <f>VLOOKUP(B4004,'效期天數(2025.1126更新)'!B:E,4,0)</f>
        <v>#N/A</v>
      </c>
      <c r="E4004" s="204" t="e">
        <f>VLOOKUP(F4004,'帳庫存(20260119  00點更新)'!C:I,7,0)</f>
        <v>#N/A</v>
      </c>
      <c r="J4004" s="352" t="e">
        <f t="shared" si="447"/>
        <v>#N/A</v>
      </c>
      <c r="N4004" s="204">
        <f t="shared" si="448"/>
        <v>0</v>
      </c>
      <c r="O4004" s="354">
        <f t="shared" si="446"/>
        <v>0</v>
      </c>
    </row>
    <row r="4005" spans="3:15" ht="45" customHeight="1">
      <c r="C4005" s="203" t="e">
        <f>VLOOKUP(B4005,'效期天數(2025.1126更新)'!B:C,2,FALSE)</f>
        <v>#N/A</v>
      </c>
      <c r="D4005" s="203" t="e">
        <f>VLOOKUP(B4005,'效期天數(2025.1126更新)'!B:E,4,0)</f>
        <v>#N/A</v>
      </c>
      <c r="E4005" s="204" t="e">
        <f>VLOOKUP(F4005,'帳庫存(20260119  00點更新)'!C:I,7,0)</f>
        <v>#N/A</v>
      </c>
      <c r="J4005" s="352" t="e">
        <f t="shared" si="447"/>
        <v>#N/A</v>
      </c>
      <c r="N4005" s="204">
        <f t="shared" si="448"/>
        <v>0</v>
      </c>
      <c r="O4005" s="354">
        <f t="shared" si="446"/>
        <v>0</v>
      </c>
    </row>
    <row r="4006" spans="3:15" ht="45" customHeight="1">
      <c r="C4006" s="203" t="e">
        <f>VLOOKUP(B4006,'效期天數(2025.1126更新)'!B:C,2,FALSE)</f>
        <v>#N/A</v>
      </c>
      <c r="D4006" s="203" t="e">
        <f>VLOOKUP(B4006,'效期天數(2025.1126更新)'!B:E,4,0)</f>
        <v>#N/A</v>
      </c>
      <c r="E4006" s="204" t="e">
        <f>VLOOKUP(F4006,'帳庫存(20260119  00點更新)'!C:I,7,0)</f>
        <v>#N/A</v>
      </c>
      <c r="J4006" s="352" t="e">
        <f t="shared" si="447"/>
        <v>#N/A</v>
      </c>
      <c r="N4006" s="204">
        <f t="shared" si="448"/>
        <v>0</v>
      </c>
      <c r="O4006" s="354">
        <f t="shared" si="446"/>
        <v>0</v>
      </c>
    </row>
    <row r="4007" spans="3:15" ht="45" customHeight="1">
      <c r="C4007" s="203" t="e">
        <f>VLOOKUP(B4007,'效期天數(2025.1126更新)'!B:C,2,FALSE)</f>
        <v>#N/A</v>
      </c>
      <c r="D4007" s="203" t="e">
        <f>VLOOKUP(B4007,'效期天數(2025.1126更新)'!B:E,4,0)</f>
        <v>#N/A</v>
      </c>
      <c r="E4007" s="204" t="e">
        <f>VLOOKUP(F4007,'帳庫存(20260119  00點更新)'!C:I,7,0)</f>
        <v>#N/A</v>
      </c>
      <c r="J4007" s="352" t="e">
        <f t="shared" si="447"/>
        <v>#N/A</v>
      </c>
      <c r="N4007" s="204">
        <f t="shared" si="448"/>
        <v>0</v>
      </c>
      <c r="O4007" s="354">
        <f t="shared" si="446"/>
        <v>0</v>
      </c>
    </row>
    <row r="4008" spans="3:15" ht="45" customHeight="1">
      <c r="C4008" s="203" t="e">
        <f>VLOOKUP(B4008,'效期天數(2025.1126更新)'!B:C,2,FALSE)</f>
        <v>#N/A</v>
      </c>
      <c r="D4008" s="203" t="e">
        <f>VLOOKUP(B4008,'效期天數(2025.1126更新)'!B:E,4,0)</f>
        <v>#N/A</v>
      </c>
      <c r="E4008" s="204" t="e">
        <f>VLOOKUP(F4008,'帳庫存(20260119  00點更新)'!C:I,7,0)</f>
        <v>#N/A</v>
      </c>
      <c r="J4008" s="352" t="e">
        <f t="shared" si="447"/>
        <v>#N/A</v>
      </c>
      <c r="N4008" s="204">
        <f t="shared" si="448"/>
        <v>0</v>
      </c>
      <c r="O4008" s="354">
        <f t="shared" si="446"/>
        <v>0</v>
      </c>
    </row>
    <row r="4009" spans="3:15" ht="45" customHeight="1">
      <c r="C4009" s="203" t="e">
        <f>VLOOKUP(B4009,'效期天數(2025.1126更新)'!B:C,2,FALSE)</f>
        <v>#N/A</v>
      </c>
      <c r="D4009" s="203" t="e">
        <f>VLOOKUP(B4009,'效期天數(2025.1126更新)'!B:E,4,0)</f>
        <v>#N/A</v>
      </c>
      <c r="E4009" s="204" t="e">
        <f>VLOOKUP(F4009,'帳庫存(20260119  00點更新)'!C:I,7,0)</f>
        <v>#N/A</v>
      </c>
      <c r="J4009" s="352" t="e">
        <f t="shared" si="447"/>
        <v>#N/A</v>
      </c>
      <c r="N4009" s="204">
        <f t="shared" si="448"/>
        <v>0</v>
      </c>
      <c r="O4009" s="354">
        <f t="shared" si="446"/>
        <v>0</v>
      </c>
    </row>
    <row r="4010" spans="3:15" ht="45" customHeight="1">
      <c r="C4010" s="203" t="e">
        <f>VLOOKUP(B4010,'效期天數(2025.1126更新)'!B:C,2,FALSE)</f>
        <v>#N/A</v>
      </c>
      <c r="D4010" s="203" t="e">
        <f>VLOOKUP(B4010,'效期天數(2025.1126更新)'!B:E,4,0)</f>
        <v>#N/A</v>
      </c>
      <c r="E4010" s="204" t="e">
        <f>VLOOKUP(F4010,'帳庫存(20260119  00點更新)'!C:I,7,0)</f>
        <v>#N/A</v>
      </c>
      <c r="J4010" s="352" t="e">
        <f t="shared" si="447"/>
        <v>#N/A</v>
      </c>
      <c r="N4010" s="204">
        <f t="shared" si="448"/>
        <v>0</v>
      </c>
      <c r="O4010" s="354">
        <f t="shared" si="446"/>
        <v>0</v>
      </c>
    </row>
    <row r="4011" spans="3:15" ht="45" customHeight="1">
      <c r="C4011" s="203" t="e">
        <f>VLOOKUP(B4011,'效期天數(2025.1126更新)'!B:C,2,FALSE)</f>
        <v>#N/A</v>
      </c>
      <c r="D4011" s="203" t="e">
        <f>VLOOKUP(B4011,'效期天數(2025.1126更新)'!B:E,4,0)</f>
        <v>#N/A</v>
      </c>
      <c r="E4011" s="204" t="e">
        <f>VLOOKUP(F4011,'帳庫存(20260119  00點更新)'!C:I,7,0)</f>
        <v>#N/A</v>
      </c>
      <c r="J4011" s="352" t="e">
        <f t="shared" si="447"/>
        <v>#N/A</v>
      </c>
      <c r="N4011" s="204">
        <f t="shared" si="448"/>
        <v>0</v>
      </c>
      <c r="O4011" s="354">
        <f t="shared" si="446"/>
        <v>0</v>
      </c>
    </row>
    <row r="4012" spans="3:15" ht="45" customHeight="1">
      <c r="C4012" s="203" t="e">
        <f>VLOOKUP(B4012,'效期天數(2025.1126更新)'!B:C,2,FALSE)</f>
        <v>#N/A</v>
      </c>
      <c r="D4012" s="203" t="e">
        <f>VLOOKUP(B4012,'效期天數(2025.1126更新)'!B:E,4,0)</f>
        <v>#N/A</v>
      </c>
      <c r="E4012" s="204" t="e">
        <f>VLOOKUP(F4012,'帳庫存(20260119  00點更新)'!C:I,7,0)</f>
        <v>#N/A</v>
      </c>
      <c r="J4012" s="352" t="e">
        <f t="shared" si="447"/>
        <v>#N/A</v>
      </c>
      <c r="N4012" s="204">
        <f t="shared" si="448"/>
        <v>0</v>
      </c>
      <c r="O4012" s="354">
        <f t="shared" si="446"/>
        <v>0</v>
      </c>
    </row>
    <row r="4013" spans="3:15" ht="45" customHeight="1">
      <c r="C4013" s="203" t="e">
        <f>VLOOKUP(B4013,'效期天數(2025.1126更新)'!B:C,2,FALSE)</f>
        <v>#N/A</v>
      </c>
      <c r="D4013" s="203" t="e">
        <f>VLOOKUP(B4013,'效期天數(2025.1126更新)'!B:E,4,0)</f>
        <v>#N/A</v>
      </c>
      <c r="E4013" s="204" t="e">
        <f>VLOOKUP(F4013,'帳庫存(20260119  00點更新)'!C:I,7,0)</f>
        <v>#N/A</v>
      </c>
      <c r="J4013" s="352" t="e">
        <f t="shared" si="447"/>
        <v>#N/A</v>
      </c>
      <c r="N4013" s="204">
        <f t="shared" si="448"/>
        <v>0</v>
      </c>
      <c r="O4013" s="354">
        <f t="shared" si="446"/>
        <v>0</v>
      </c>
    </row>
    <row r="4014" spans="3:15" ht="45" customHeight="1">
      <c r="C4014" s="203" t="e">
        <f>VLOOKUP(B4014,'效期天數(2025.1126更新)'!B:C,2,FALSE)</f>
        <v>#N/A</v>
      </c>
      <c r="D4014" s="203" t="e">
        <f>VLOOKUP(B4014,'效期天數(2025.1126更新)'!B:E,4,0)</f>
        <v>#N/A</v>
      </c>
      <c r="E4014" s="204" t="e">
        <f>VLOOKUP(F4014,'帳庫存(20260119  00點更新)'!C:I,7,0)</f>
        <v>#N/A</v>
      </c>
      <c r="J4014" s="352" t="e">
        <f t="shared" si="447"/>
        <v>#N/A</v>
      </c>
      <c r="N4014" s="204">
        <f t="shared" si="448"/>
        <v>0</v>
      </c>
      <c r="O4014" s="354">
        <f t="shared" si="446"/>
        <v>0</v>
      </c>
    </row>
    <row r="4015" spans="3:15" ht="45" customHeight="1">
      <c r="C4015" s="203" t="e">
        <f>VLOOKUP(B4015,'效期天數(2025.1126更新)'!B:C,2,FALSE)</f>
        <v>#N/A</v>
      </c>
      <c r="D4015" s="203" t="e">
        <f>VLOOKUP(B4015,'效期天數(2025.1126更新)'!B:E,4,0)</f>
        <v>#N/A</v>
      </c>
      <c r="E4015" s="204" t="e">
        <f>VLOOKUP(F4015,'帳庫存(20260119  00點更新)'!C:I,7,0)</f>
        <v>#N/A</v>
      </c>
      <c r="J4015" s="352" t="e">
        <f t="shared" si="447"/>
        <v>#N/A</v>
      </c>
      <c r="N4015" s="204">
        <f t="shared" si="448"/>
        <v>0</v>
      </c>
      <c r="O4015" s="354">
        <f t="shared" si="446"/>
        <v>0</v>
      </c>
    </row>
    <row r="4016" spans="3:15" ht="45" customHeight="1">
      <c r="C4016" s="203" t="e">
        <f>VLOOKUP(B4016,'效期天數(2025.1126更新)'!B:C,2,FALSE)</f>
        <v>#N/A</v>
      </c>
      <c r="D4016" s="203" t="e">
        <f>VLOOKUP(B4016,'效期天數(2025.1126更新)'!B:E,4,0)</f>
        <v>#N/A</v>
      </c>
      <c r="E4016" s="204" t="e">
        <f>VLOOKUP(F4016,'帳庫存(20260119  00點更新)'!C:I,7,0)</f>
        <v>#N/A</v>
      </c>
      <c r="J4016" s="352" t="e">
        <f t="shared" si="447"/>
        <v>#N/A</v>
      </c>
      <c r="N4016" s="204">
        <f t="shared" si="448"/>
        <v>0</v>
      </c>
      <c r="O4016" s="354">
        <f t="shared" si="446"/>
        <v>0</v>
      </c>
    </row>
    <row r="4017" spans="3:15" ht="45" customHeight="1">
      <c r="C4017" s="203" t="e">
        <f>VLOOKUP(B4017,'效期天數(2025.1126更新)'!B:C,2,FALSE)</f>
        <v>#N/A</v>
      </c>
      <c r="D4017" s="203" t="e">
        <f>VLOOKUP(B4017,'效期天數(2025.1126更新)'!B:E,4,0)</f>
        <v>#N/A</v>
      </c>
      <c r="E4017" s="204" t="e">
        <f>VLOOKUP(F4017,'帳庫存(20260119  00點更新)'!C:I,7,0)</f>
        <v>#N/A</v>
      </c>
      <c r="J4017" s="352" t="e">
        <f t="shared" si="447"/>
        <v>#N/A</v>
      </c>
      <c r="N4017" s="204">
        <f t="shared" si="448"/>
        <v>0</v>
      </c>
      <c r="O4017" s="354">
        <f t="shared" si="446"/>
        <v>0</v>
      </c>
    </row>
    <row r="4018" spans="3:15" ht="45" customHeight="1">
      <c r="C4018" s="203" t="e">
        <f>VLOOKUP(B4018,'效期天數(2025.1126更新)'!B:C,2,FALSE)</f>
        <v>#N/A</v>
      </c>
      <c r="D4018" s="203" t="e">
        <f>VLOOKUP(B4018,'效期天數(2025.1126更新)'!B:E,4,0)</f>
        <v>#N/A</v>
      </c>
      <c r="E4018" s="204" t="e">
        <f>VLOOKUP(F4018,'帳庫存(20260119  00點更新)'!C:I,7,0)</f>
        <v>#N/A</v>
      </c>
      <c r="J4018" s="352" t="e">
        <f t="shared" si="447"/>
        <v>#N/A</v>
      </c>
      <c r="N4018" s="204">
        <f t="shared" si="448"/>
        <v>0</v>
      </c>
      <c r="O4018" s="354">
        <f t="shared" si="446"/>
        <v>0</v>
      </c>
    </row>
    <row r="4019" spans="3:15" ht="45" customHeight="1">
      <c r="C4019" s="203" t="e">
        <f>VLOOKUP(B4019,'效期天數(2025.1126更新)'!B:C,2,FALSE)</f>
        <v>#N/A</v>
      </c>
      <c r="D4019" s="203" t="e">
        <f>VLOOKUP(B4019,'效期天數(2025.1126更新)'!B:E,4,0)</f>
        <v>#N/A</v>
      </c>
      <c r="E4019" s="204" t="e">
        <f>VLOOKUP(F4019,'帳庫存(20260119  00點更新)'!C:I,7,0)</f>
        <v>#N/A</v>
      </c>
      <c r="J4019" s="352" t="e">
        <f t="shared" si="447"/>
        <v>#N/A</v>
      </c>
      <c r="N4019" s="204">
        <f t="shared" si="448"/>
        <v>0</v>
      </c>
      <c r="O4019" s="354">
        <f t="shared" si="446"/>
        <v>0</v>
      </c>
    </row>
    <row r="4020" spans="3:15" ht="45" customHeight="1">
      <c r="C4020" s="203" t="e">
        <f>VLOOKUP(B4020,'效期天數(2025.1126更新)'!B:C,2,FALSE)</f>
        <v>#N/A</v>
      </c>
      <c r="D4020" s="203" t="e">
        <f>VLOOKUP(B4020,'效期天數(2025.1126更新)'!B:E,4,0)</f>
        <v>#N/A</v>
      </c>
      <c r="E4020" s="204" t="e">
        <f>VLOOKUP(F4020,'帳庫存(20260119  00點更新)'!C:I,7,0)</f>
        <v>#N/A</v>
      </c>
      <c r="J4020" s="352" t="e">
        <f t="shared" si="447"/>
        <v>#N/A</v>
      </c>
      <c r="N4020" s="204">
        <f t="shared" si="448"/>
        <v>0</v>
      </c>
      <c r="O4020" s="354">
        <f t="shared" si="446"/>
        <v>0</v>
      </c>
    </row>
    <row r="4021" spans="3:15" ht="45" customHeight="1">
      <c r="C4021" s="203" t="e">
        <f>VLOOKUP(B4021,'效期天數(2025.1126更新)'!B:C,2,FALSE)</f>
        <v>#N/A</v>
      </c>
      <c r="D4021" s="203" t="e">
        <f>VLOOKUP(B4021,'效期天數(2025.1126更新)'!B:E,4,0)</f>
        <v>#N/A</v>
      </c>
      <c r="E4021" s="204" t="e">
        <f>VLOOKUP(F4021,'帳庫存(20260119  00點更新)'!C:I,7,0)</f>
        <v>#N/A</v>
      </c>
      <c r="J4021" s="352" t="e">
        <f t="shared" si="447"/>
        <v>#N/A</v>
      </c>
      <c r="N4021" s="204">
        <f t="shared" si="448"/>
        <v>0</v>
      </c>
      <c r="O4021" s="354">
        <f t="shared" si="446"/>
        <v>0</v>
      </c>
    </row>
    <row r="4022" spans="3:15" ht="45" customHeight="1">
      <c r="C4022" s="203" t="e">
        <f>VLOOKUP(B4022,'效期天數(2025.1126更新)'!B:C,2,FALSE)</f>
        <v>#N/A</v>
      </c>
      <c r="D4022" s="203" t="e">
        <f>VLOOKUP(B4022,'效期天數(2025.1126更新)'!B:E,4,0)</f>
        <v>#N/A</v>
      </c>
      <c r="E4022" s="204" t="e">
        <f>VLOOKUP(F4022,'帳庫存(20260119  00點更新)'!C:I,7,0)</f>
        <v>#N/A</v>
      </c>
      <c r="J4022" s="352" t="e">
        <f t="shared" si="447"/>
        <v>#N/A</v>
      </c>
      <c r="N4022" s="204">
        <f t="shared" si="448"/>
        <v>0</v>
      </c>
      <c r="O4022" s="354">
        <f t="shared" si="446"/>
        <v>0</v>
      </c>
    </row>
    <row r="4023" spans="3:15" ht="45" customHeight="1">
      <c r="C4023" s="203" t="e">
        <f>VLOOKUP(B4023,'效期天數(2025.1126更新)'!B:C,2,FALSE)</f>
        <v>#N/A</v>
      </c>
      <c r="D4023" s="203" t="e">
        <f>VLOOKUP(B4023,'效期天數(2025.1126更新)'!B:E,4,0)</f>
        <v>#N/A</v>
      </c>
      <c r="E4023" s="204" t="e">
        <f>VLOOKUP(F4023,'帳庫存(20260119  00點更新)'!C:I,7,0)</f>
        <v>#N/A</v>
      </c>
      <c r="J4023" s="352" t="e">
        <f t="shared" si="447"/>
        <v>#N/A</v>
      </c>
      <c r="N4023" s="204">
        <f t="shared" si="448"/>
        <v>0</v>
      </c>
      <c r="O4023" s="354">
        <f t="shared" si="446"/>
        <v>0</v>
      </c>
    </row>
    <row r="4024" spans="3:15" ht="45" customHeight="1">
      <c r="C4024" s="203" t="e">
        <f>VLOOKUP(B4024,'效期天數(2025.1126更新)'!B:C,2,FALSE)</f>
        <v>#N/A</v>
      </c>
      <c r="D4024" s="203" t="e">
        <f>VLOOKUP(B4024,'效期天數(2025.1126更新)'!B:E,4,0)</f>
        <v>#N/A</v>
      </c>
      <c r="E4024" s="204" t="e">
        <f>VLOOKUP(F4024,'帳庫存(20260119  00點更新)'!C:I,7,0)</f>
        <v>#N/A</v>
      </c>
      <c r="J4024" s="352" t="e">
        <f t="shared" si="447"/>
        <v>#N/A</v>
      </c>
      <c r="N4024" s="204">
        <f t="shared" si="448"/>
        <v>0</v>
      </c>
      <c r="O4024" s="354">
        <f t="shared" si="446"/>
        <v>0</v>
      </c>
    </row>
    <row r="4025" spans="3:15" ht="45" customHeight="1">
      <c r="C4025" s="203" t="e">
        <f>VLOOKUP(B4025,'效期天數(2025.1126更新)'!B:C,2,FALSE)</f>
        <v>#N/A</v>
      </c>
      <c r="D4025" s="203" t="e">
        <f>VLOOKUP(B4025,'效期天數(2025.1126更新)'!B:E,4,0)</f>
        <v>#N/A</v>
      </c>
      <c r="E4025" s="204" t="e">
        <f>VLOOKUP(F4025,'帳庫存(20260119  00點更新)'!C:I,7,0)</f>
        <v>#N/A</v>
      </c>
      <c r="J4025" s="352" t="e">
        <f t="shared" si="447"/>
        <v>#N/A</v>
      </c>
      <c r="N4025" s="204">
        <f t="shared" si="448"/>
        <v>0</v>
      </c>
      <c r="O4025" s="354">
        <f t="shared" si="446"/>
        <v>0</v>
      </c>
    </row>
    <row r="4026" spans="3:15" ht="45" customHeight="1">
      <c r="C4026" s="203" t="e">
        <f>VLOOKUP(B4026,'效期天數(2025.1126更新)'!B:C,2,FALSE)</f>
        <v>#N/A</v>
      </c>
      <c r="D4026" s="203" t="e">
        <f>VLOOKUP(B4026,'效期天數(2025.1126更新)'!B:E,4,0)</f>
        <v>#N/A</v>
      </c>
      <c r="E4026" s="204" t="e">
        <f>VLOOKUP(F4026,'帳庫存(20260119  00點更新)'!C:I,7,0)</f>
        <v>#N/A</v>
      </c>
      <c r="J4026" s="352" t="e">
        <f t="shared" si="447"/>
        <v>#N/A</v>
      </c>
      <c r="N4026" s="204">
        <f t="shared" si="448"/>
        <v>0</v>
      </c>
      <c r="O4026" s="354">
        <f t="shared" si="446"/>
        <v>0</v>
      </c>
    </row>
    <row r="4027" spans="3:15" ht="45" customHeight="1">
      <c r="C4027" s="203" t="e">
        <f>VLOOKUP(B4027,'效期天數(2025.1126更新)'!B:C,2,FALSE)</f>
        <v>#N/A</v>
      </c>
      <c r="D4027" s="203" t="e">
        <f>VLOOKUP(B4027,'效期天數(2025.1126更新)'!B:E,4,0)</f>
        <v>#N/A</v>
      </c>
      <c r="E4027" s="204" t="e">
        <f>VLOOKUP(F4027,'帳庫存(20260119  00點更新)'!C:I,7,0)</f>
        <v>#N/A</v>
      </c>
      <c r="J4027" s="352" t="e">
        <f t="shared" si="447"/>
        <v>#N/A</v>
      </c>
      <c r="N4027" s="204">
        <f t="shared" si="448"/>
        <v>0</v>
      </c>
      <c r="O4027" s="354">
        <f t="shared" si="446"/>
        <v>0</v>
      </c>
    </row>
    <row r="4028" spans="3:15" ht="45" customHeight="1">
      <c r="C4028" s="203" t="e">
        <f>VLOOKUP(B4028,'效期天數(2025.1126更新)'!B:C,2,FALSE)</f>
        <v>#N/A</v>
      </c>
      <c r="D4028" s="203" t="e">
        <f>VLOOKUP(B4028,'效期天數(2025.1126更新)'!B:E,4,0)</f>
        <v>#N/A</v>
      </c>
      <c r="E4028" s="204" t="e">
        <f>VLOOKUP(F4028,'帳庫存(20260119  00點更新)'!C:I,7,0)</f>
        <v>#N/A</v>
      </c>
      <c r="J4028" s="352" t="e">
        <f t="shared" si="447"/>
        <v>#N/A</v>
      </c>
      <c r="N4028" s="204">
        <f t="shared" si="448"/>
        <v>0</v>
      </c>
      <c r="O4028" s="354">
        <f t="shared" si="446"/>
        <v>0</v>
      </c>
    </row>
    <row r="4029" spans="3:15" ht="45" customHeight="1">
      <c r="C4029" s="203" t="e">
        <f>VLOOKUP(B4029,'效期天數(2025.1126更新)'!B:C,2,FALSE)</f>
        <v>#N/A</v>
      </c>
      <c r="D4029" s="203" t="e">
        <f>VLOOKUP(B4029,'效期天數(2025.1126更新)'!B:E,4,0)</f>
        <v>#N/A</v>
      </c>
      <c r="E4029" s="204" t="e">
        <f>VLOOKUP(F4029,'帳庫存(20260119  00點更新)'!C:I,7,0)</f>
        <v>#N/A</v>
      </c>
      <c r="J4029" s="352" t="e">
        <f t="shared" si="447"/>
        <v>#N/A</v>
      </c>
      <c r="N4029" s="204">
        <f t="shared" si="448"/>
        <v>0</v>
      </c>
      <c r="O4029" s="354">
        <f t="shared" ref="O4029:O4092" si="449">M4029-N4029</f>
        <v>0</v>
      </c>
    </row>
    <row r="4030" spans="3:15" ht="45" customHeight="1">
      <c r="C4030" s="203" t="e">
        <f>VLOOKUP(B4030,'效期天數(2025.1126更新)'!B:C,2,FALSE)</f>
        <v>#N/A</v>
      </c>
      <c r="D4030" s="203" t="e">
        <f>VLOOKUP(B4030,'效期天數(2025.1126更新)'!B:E,4,0)</f>
        <v>#N/A</v>
      </c>
      <c r="E4030" s="204" t="e">
        <f>VLOOKUP(F4030,'帳庫存(20260119  00點更新)'!C:I,7,0)</f>
        <v>#N/A</v>
      </c>
      <c r="J4030" s="352" t="e">
        <f t="shared" si="447"/>
        <v>#N/A</v>
      </c>
      <c r="N4030" s="204">
        <f t="shared" si="448"/>
        <v>0</v>
      </c>
      <c r="O4030" s="354">
        <f t="shared" si="449"/>
        <v>0</v>
      </c>
    </row>
    <row r="4031" spans="3:15" ht="45" customHeight="1">
      <c r="C4031" s="203" t="e">
        <f>VLOOKUP(B4031,'效期天數(2025.1126更新)'!B:C,2,FALSE)</f>
        <v>#N/A</v>
      </c>
      <c r="D4031" s="203" t="e">
        <f>VLOOKUP(B4031,'效期天數(2025.1126更新)'!B:E,4,0)</f>
        <v>#N/A</v>
      </c>
      <c r="E4031" s="204" t="e">
        <f>VLOOKUP(F4031,'帳庫存(20260119  00點更新)'!C:I,7,0)</f>
        <v>#N/A</v>
      </c>
      <c r="J4031" s="352" t="e">
        <f t="shared" si="447"/>
        <v>#N/A</v>
      </c>
      <c r="N4031" s="204">
        <f t="shared" si="448"/>
        <v>0</v>
      </c>
      <c r="O4031" s="354">
        <f t="shared" si="449"/>
        <v>0</v>
      </c>
    </row>
    <row r="4032" spans="3:15" ht="45" customHeight="1">
      <c r="C4032" s="203" t="e">
        <f>VLOOKUP(B4032,'效期天數(2025.1126更新)'!B:C,2,FALSE)</f>
        <v>#N/A</v>
      </c>
      <c r="D4032" s="203" t="e">
        <f>VLOOKUP(B4032,'效期天數(2025.1126更新)'!B:E,4,0)</f>
        <v>#N/A</v>
      </c>
      <c r="E4032" s="204" t="e">
        <f>VLOOKUP(F4032,'帳庫存(20260119  00點更新)'!C:I,7,0)</f>
        <v>#N/A</v>
      </c>
      <c r="J4032" s="352" t="e">
        <f t="shared" si="447"/>
        <v>#N/A</v>
      </c>
      <c r="N4032" s="204">
        <f t="shared" si="448"/>
        <v>0</v>
      </c>
      <c r="O4032" s="354">
        <f t="shared" si="449"/>
        <v>0</v>
      </c>
    </row>
    <row r="4033" spans="3:15" ht="45" customHeight="1">
      <c r="C4033" s="203" t="e">
        <f>VLOOKUP(B4033,'效期天數(2025.1126更新)'!B:C,2,FALSE)</f>
        <v>#N/A</v>
      </c>
      <c r="D4033" s="203" t="e">
        <f>VLOOKUP(B4033,'效期天數(2025.1126更新)'!B:E,4,0)</f>
        <v>#N/A</v>
      </c>
      <c r="E4033" s="204" t="e">
        <f>VLOOKUP(F4033,'帳庫存(20260119  00點更新)'!C:I,7,0)</f>
        <v>#N/A</v>
      </c>
      <c r="J4033" s="352" t="e">
        <f t="shared" si="447"/>
        <v>#N/A</v>
      </c>
      <c r="N4033" s="204">
        <f t="shared" si="448"/>
        <v>0</v>
      </c>
      <c r="O4033" s="354">
        <f t="shared" si="449"/>
        <v>0</v>
      </c>
    </row>
    <row r="4034" spans="3:15" ht="45" customHeight="1">
      <c r="C4034" s="203" t="e">
        <f>VLOOKUP(B4034,'效期天數(2025.1126更新)'!B:C,2,FALSE)</f>
        <v>#N/A</v>
      </c>
      <c r="D4034" s="203" t="e">
        <f>VLOOKUP(B4034,'效期天數(2025.1126更新)'!B:E,4,0)</f>
        <v>#N/A</v>
      </c>
      <c r="E4034" s="204" t="e">
        <f>VLOOKUP(F4034,'帳庫存(20260119  00點更新)'!C:I,7,0)</f>
        <v>#N/A</v>
      </c>
      <c r="J4034" s="352" t="e">
        <f t="shared" si="447"/>
        <v>#N/A</v>
      </c>
      <c r="N4034" s="204">
        <f t="shared" si="448"/>
        <v>0</v>
      </c>
      <c r="O4034" s="354">
        <f t="shared" si="449"/>
        <v>0</v>
      </c>
    </row>
    <row r="4035" spans="3:15" ht="45" customHeight="1">
      <c r="C4035" s="203" t="e">
        <f>VLOOKUP(B4035,'效期天數(2025.1126更新)'!B:C,2,FALSE)</f>
        <v>#N/A</v>
      </c>
      <c r="D4035" s="203" t="e">
        <f>VLOOKUP(B4035,'效期天數(2025.1126更新)'!B:E,4,0)</f>
        <v>#N/A</v>
      </c>
      <c r="E4035" s="204" t="e">
        <f>VLOOKUP(F4035,'帳庫存(20260119  00點更新)'!C:I,7,0)</f>
        <v>#N/A</v>
      </c>
      <c r="J4035" s="352" t="e">
        <f t="shared" si="447"/>
        <v>#N/A</v>
      </c>
      <c r="N4035" s="204">
        <f t="shared" si="448"/>
        <v>0</v>
      </c>
      <c r="O4035" s="354">
        <f t="shared" si="449"/>
        <v>0</v>
      </c>
    </row>
    <row r="4036" spans="3:15" ht="45" customHeight="1">
      <c r="C4036" s="203" t="e">
        <f>VLOOKUP(B4036,'效期天數(2025.1126更新)'!B:C,2,FALSE)</f>
        <v>#N/A</v>
      </c>
      <c r="D4036" s="203" t="e">
        <f>VLOOKUP(B4036,'效期天數(2025.1126更新)'!B:E,4,0)</f>
        <v>#N/A</v>
      </c>
      <c r="E4036" s="204" t="e">
        <f>VLOOKUP(F4036,'帳庫存(20260119  00點更新)'!C:I,7,0)</f>
        <v>#N/A</v>
      </c>
      <c r="J4036" s="352" t="e">
        <f t="shared" si="447"/>
        <v>#N/A</v>
      </c>
      <c r="N4036" s="204">
        <f t="shared" si="448"/>
        <v>0</v>
      </c>
      <c r="O4036" s="354">
        <f t="shared" si="449"/>
        <v>0</v>
      </c>
    </row>
    <row r="4037" spans="3:15" ht="45" customHeight="1">
      <c r="C4037" s="203" t="e">
        <f>VLOOKUP(B4037,'效期天數(2025.1126更新)'!B:C,2,FALSE)</f>
        <v>#N/A</v>
      </c>
      <c r="D4037" s="203" t="e">
        <f>VLOOKUP(B4037,'效期天數(2025.1126更新)'!B:E,4,0)</f>
        <v>#N/A</v>
      </c>
      <c r="E4037" s="204" t="e">
        <f>VLOOKUP(F4037,'帳庫存(20260119  00點更新)'!C:I,7,0)</f>
        <v>#N/A</v>
      </c>
      <c r="J4037" s="352" t="e">
        <f t="shared" si="447"/>
        <v>#N/A</v>
      </c>
      <c r="N4037" s="204">
        <f t="shared" si="448"/>
        <v>0</v>
      </c>
      <c r="O4037" s="354">
        <f t="shared" si="449"/>
        <v>0</v>
      </c>
    </row>
    <row r="4038" spans="3:15" ht="45" customHeight="1">
      <c r="C4038" s="203" t="e">
        <f>VLOOKUP(B4038,'效期天數(2025.1126更新)'!B:C,2,FALSE)</f>
        <v>#N/A</v>
      </c>
      <c r="D4038" s="203" t="e">
        <f>VLOOKUP(B4038,'效期天數(2025.1126更新)'!B:E,4,0)</f>
        <v>#N/A</v>
      </c>
      <c r="E4038" s="204" t="e">
        <f>VLOOKUP(F4038,'帳庫存(20260119  00點更新)'!C:I,7,0)</f>
        <v>#N/A</v>
      </c>
      <c r="J4038" s="352" t="e">
        <f t="shared" ref="J4038:J4101" si="450">G4038+D4038</f>
        <v>#N/A</v>
      </c>
      <c r="N4038" s="204">
        <f t="shared" ref="N4038:N4101" si="451">SUM(NS4038:XFD4038)</f>
        <v>0</v>
      </c>
      <c r="O4038" s="354">
        <f t="shared" si="449"/>
        <v>0</v>
      </c>
    </row>
    <row r="4039" spans="3:15" ht="45" customHeight="1">
      <c r="C4039" s="203" t="e">
        <f>VLOOKUP(B4039,'效期天數(2025.1126更新)'!B:C,2,FALSE)</f>
        <v>#N/A</v>
      </c>
      <c r="D4039" s="203" t="e">
        <f>VLOOKUP(B4039,'效期天數(2025.1126更新)'!B:E,4,0)</f>
        <v>#N/A</v>
      </c>
      <c r="E4039" s="204" t="e">
        <f>VLOOKUP(F4039,'帳庫存(20260119  00點更新)'!C:I,7,0)</f>
        <v>#N/A</v>
      </c>
      <c r="J4039" s="352" t="e">
        <f t="shared" si="450"/>
        <v>#N/A</v>
      </c>
      <c r="N4039" s="204">
        <f t="shared" si="451"/>
        <v>0</v>
      </c>
      <c r="O4039" s="354">
        <f t="shared" si="449"/>
        <v>0</v>
      </c>
    </row>
    <row r="4040" spans="3:15" ht="45" customHeight="1">
      <c r="C4040" s="203" t="e">
        <f>VLOOKUP(B4040,'效期天數(2025.1126更新)'!B:C,2,FALSE)</f>
        <v>#N/A</v>
      </c>
      <c r="D4040" s="203" t="e">
        <f>VLOOKUP(B4040,'效期天數(2025.1126更新)'!B:E,4,0)</f>
        <v>#N/A</v>
      </c>
      <c r="E4040" s="204" t="e">
        <f>VLOOKUP(F4040,'帳庫存(20260119  00點更新)'!C:I,7,0)</f>
        <v>#N/A</v>
      </c>
      <c r="J4040" s="352" t="e">
        <f t="shared" si="450"/>
        <v>#N/A</v>
      </c>
      <c r="N4040" s="204">
        <f t="shared" si="451"/>
        <v>0</v>
      </c>
      <c r="O4040" s="354">
        <f t="shared" si="449"/>
        <v>0</v>
      </c>
    </row>
    <row r="4041" spans="3:15" ht="45" customHeight="1">
      <c r="C4041" s="203" t="e">
        <f>VLOOKUP(B4041,'效期天數(2025.1126更新)'!B:C,2,FALSE)</f>
        <v>#N/A</v>
      </c>
      <c r="D4041" s="203" t="e">
        <f>VLOOKUP(B4041,'效期天數(2025.1126更新)'!B:E,4,0)</f>
        <v>#N/A</v>
      </c>
      <c r="E4041" s="204" t="e">
        <f>VLOOKUP(F4041,'帳庫存(20260119  00點更新)'!C:I,7,0)</f>
        <v>#N/A</v>
      </c>
      <c r="J4041" s="352" t="e">
        <f t="shared" si="450"/>
        <v>#N/A</v>
      </c>
      <c r="N4041" s="204">
        <f t="shared" si="451"/>
        <v>0</v>
      </c>
      <c r="O4041" s="354">
        <f t="shared" si="449"/>
        <v>0</v>
      </c>
    </row>
    <row r="4042" spans="3:15" ht="45" customHeight="1">
      <c r="C4042" s="203" t="e">
        <f>VLOOKUP(B4042,'效期天數(2025.1126更新)'!B:C,2,FALSE)</f>
        <v>#N/A</v>
      </c>
      <c r="D4042" s="203" t="e">
        <f>VLOOKUP(B4042,'效期天數(2025.1126更新)'!B:E,4,0)</f>
        <v>#N/A</v>
      </c>
      <c r="E4042" s="204" t="e">
        <f>VLOOKUP(F4042,'帳庫存(20260119  00點更新)'!C:I,7,0)</f>
        <v>#N/A</v>
      </c>
      <c r="J4042" s="352" t="e">
        <f t="shared" si="450"/>
        <v>#N/A</v>
      </c>
      <c r="N4042" s="204">
        <f t="shared" si="451"/>
        <v>0</v>
      </c>
      <c r="O4042" s="354">
        <f t="shared" si="449"/>
        <v>0</v>
      </c>
    </row>
    <row r="4043" spans="3:15" ht="45" customHeight="1">
      <c r="C4043" s="203" t="e">
        <f>VLOOKUP(B4043,'效期天數(2025.1126更新)'!B:C,2,FALSE)</f>
        <v>#N/A</v>
      </c>
      <c r="D4043" s="203" t="e">
        <f>VLOOKUP(B4043,'效期天數(2025.1126更新)'!B:E,4,0)</f>
        <v>#N/A</v>
      </c>
      <c r="E4043" s="204" t="e">
        <f>VLOOKUP(F4043,'帳庫存(20260119  00點更新)'!C:I,7,0)</f>
        <v>#N/A</v>
      </c>
      <c r="J4043" s="352" t="e">
        <f t="shared" si="450"/>
        <v>#N/A</v>
      </c>
      <c r="N4043" s="204">
        <f t="shared" si="451"/>
        <v>0</v>
      </c>
      <c r="O4043" s="354">
        <f t="shared" si="449"/>
        <v>0</v>
      </c>
    </row>
    <row r="4044" spans="3:15" ht="45" customHeight="1">
      <c r="C4044" s="203" t="e">
        <f>VLOOKUP(B4044,'效期天數(2025.1126更新)'!B:C,2,FALSE)</f>
        <v>#N/A</v>
      </c>
      <c r="D4044" s="203" t="e">
        <f>VLOOKUP(B4044,'效期天數(2025.1126更新)'!B:E,4,0)</f>
        <v>#N/A</v>
      </c>
      <c r="E4044" s="204" t="e">
        <f>VLOOKUP(F4044,'帳庫存(20260119  00點更新)'!C:I,7,0)</f>
        <v>#N/A</v>
      </c>
      <c r="J4044" s="352" t="e">
        <f t="shared" si="450"/>
        <v>#N/A</v>
      </c>
      <c r="N4044" s="204">
        <f t="shared" si="451"/>
        <v>0</v>
      </c>
      <c r="O4044" s="354">
        <f t="shared" si="449"/>
        <v>0</v>
      </c>
    </row>
    <row r="4045" spans="3:15" ht="45" customHeight="1">
      <c r="C4045" s="203" t="e">
        <f>VLOOKUP(B4045,'效期天數(2025.1126更新)'!B:C,2,FALSE)</f>
        <v>#N/A</v>
      </c>
      <c r="D4045" s="203" t="e">
        <f>VLOOKUP(B4045,'效期天數(2025.1126更新)'!B:E,4,0)</f>
        <v>#N/A</v>
      </c>
      <c r="E4045" s="204" t="e">
        <f>VLOOKUP(F4045,'帳庫存(20260119  00點更新)'!C:I,7,0)</f>
        <v>#N/A</v>
      </c>
      <c r="J4045" s="352" t="e">
        <f t="shared" si="450"/>
        <v>#N/A</v>
      </c>
      <c r="N4045" s="204">
        <f t="shared" si="451"/>
        <v>0</v>
      </c>
      <c r="O4045" s="354">
        <f t="shared" si="449"/>
        <v>0</v>
      </c>
    </row>
    <row r="4046" spans="3:15" ht="45" customHeight="1">
      <c r="C4046" s="203" t="e">
        <f>VLOOKUP(B4046,'效期天數(2025.1126更新)'!B:C,2,FALSE)</f>
        <v>#N/A</v>
      </c>
      <c r="D4046" s="203" t="e">
        <f>VLOOKUP(B4046,'效期天數(2025.1126更新)'!B:E,4,0)</f>
        <v>#N/A</v>
      </c>
      <c r="E4046" s="204" t="e">
        <f>VLOOKUP(F4046,'帳庫存(20260119  00點更新)'!C:I,7,0)</f>
        <v>#N/A</v>
      </c>
      <c r="J4046" s="352" t="e">
        <f t="shared" si="450"/>
        <v>#N/A</v>
      </c>
      <c r="N4046" s="204">
        <f t="shared" si="451"/>
        <v>0</v>
      </c>
      <c r="O4046" s="354">
        <f t="shared" si="449"/>
        <v>0</v>
      </c>
    </row>
    <row r="4047" spans="3:15" ht="45" customHeight="1">
      <c r="C4047" s="203" t="e">
        <f>VLOOKUP(B4047,'效期天數(2025.1126更新)'!B:C,2,FALSE)</f>
        <v>#N/A</v>
      </c>
      <c r="D4047" s="203" t="e">
        <f>VLOOKUP(B4047,'效期天數(2025.1126更新)'!B:E,4,0)</f>
        <v>#N/A</v>
      </c>
      <c r="E4047" s="204" t="e">
        <f>VLOOKUP(F4047,'帳庫存(20260119  00點更新)'!C:I,7,0)</f>
        <v>#N/A</v>
      </c>
      <c r="J4047" s="352" t="e">
        <f t="shared" si="450"/>
        <v>#N/A</v>
      </c>
      <c r="N4047" s="204">
        <f t="shared" si="451"/>
        <v>0</v>
      </c>
      <c r="O4047" s="354">
        <f t="shared" si="449"/>
        <v>0</v>
      </c>
    </row>
    <row r="4048" spans="3:15" ht="45" customHeight="1">
      <c r="C4048" s="203" t="e">
        <f>VLOOKUP(B4048,'效期天數(2025.1126更新)'!B:C,2,FALSE)</f>
        <v>#N/A</v>
      </c>
      <c r="D4048" s="203" t="e">
        <f>VLOOKUP(B4048,'效期天數(2025.1126更新)'!B:E,4,0)</f>
        <v>#N/A</v>
      </c>
      <c r="E4048" s="204" t="e">
        <f>VLOOKUP(F4048,'帳庫存(20260119  00點更新)'!C:I,7,0)</f>
        <v>#N/A</v>
      </c>
      <c r="J4048" s="352" t="e">
        <f t="shared" si="450"/>
        <v>#N/A</v>
      </c>
      <c r="N4048" s="204">
        <f t="shared" si="451"/>
        <v>0</v>
      </c>
      <c r="O4048" s="354">
        <f t="shared" si="449"/>
        <v>0</v>
      </c>
    </row>
    <row r="4049" spans="3:15" ht="45" customHeight="1">
      <c r="C4049" s="203" t="e">
        <f>VLOOKUP(B4049,'效期天數(2025.1126更新)'!B:C,2,FALSE)</f>
        <v>#N/A</v>
      </c>
      <c r="D4049" s="203" t="e">
        <f>VLOOKUP(B4049,'效期天數(2025.1126更新)'!B:E,4,0)</f>
        <v>#N/A</v>
      </c>
      <c r="E4049" s="204" t="e">
        <f>VLOOKUP(F4049,'帳庫存(20260119  00點更新)'!C:I,7,0)</f>
        <v>#N/A</v>
      </c>
      <c r="J4049" s="352" t="e">
        <f t="shared" si="450"/>
        <v>#N/A</v>
      </c>
      <c r="N4049" s="204">
        <f t="shared" si="451"/>
        <v>0</v>
      </c>
      <c r="O4049" s="354">
        <f t="shared" si="449"/>
        <v>0</v>
      </c>
    </row>
    <row r="4050" spans="3:15" ht="45" customHeight="1">
      <c r="C4050" s="203" t="e">
        <f>VLOOKUP(B4050,'效期天數(2025.1126更新)'!B:C,2,FALSE)</f>
        <v>#N/A</v>
      </c>
      <c r="D4050" s="203" t="e">
        <f>VLOOKUP(B4050,'效期天數(2025.1126更新)'!B:E,4,0)</f>
        <v>#N/A</v>
      </c>
      <c r="E4050" s="204" t="e">
        <f>VLOOKUP(F4050,'帳庫存(20260119  00點更新)'!C:I,7,0)</f>
        <v>#N/A</v>
      </c>
      <c r="J4050" s="352" t="e">
        <f t="shared" si="450"/>
        <v>#N/A</v>
      </c>
      <c r="N4050" s="204">
        <f t="shared" si="451"/>
        <v>0</v>
      </c>
      <c r="O4050" s="354">
        <f t="shared" si="449"/>
        <v>0</v>
      </c>
    </row>
    <row r="4051" spans="3:15" ht="45" customHeight="1">
      <c r="C4051" s="203" t="e">
        <f>VLOOKUP(B4051,'效期天數(2025.1126更新)'!B:C,2,FALSE)</f>
        <v>#N/A</v>
      </c>
      <c r="D4051" s="203" t="e">
        <f>VLOOKUP(B4051,'效期天數(2025.1126更新)'!B:E,4,0)</f>
        <v>#N/A</v>
      </c>
      <c r="E4051" s="204" t="e">
        <f>VLOOKUP(F4051,'帳庫存(20260119  00點更新)'!C:I,7,0)</f>
        <v>#N/A</v>
      </c>
      <c r="J4051" s="352" t="e">
        <f t="shared" si="450"/>
        <v>#N/A</v>
      </c>
      <c r="N4051" s="204">
        <f t="shared" si="451"/>
        <v>0</v>
      </c>
      <c r="O4051" s="354">
        <f t="shared" si="449"/>
        <v>0</v>
      </c>
    </row>
    <row r="4052" spans="3:15" ht="45" customHeight="1">
      <c r="C4052" s="203" t="e">
        <f>VLOOKUP(B4052,'效期天數(2025.1126更新)'!B:C,2,FALSE)</f>
        <v>#N/A</v>
      </c>
      <c r="D4052" s="203" t="e">
        <f>VLOOKUP(B4052,'效期天數(2025.1126更新)'!B:E,4,0)</f>
        <v>#N/A</v>
      </c>
      <c r="E4052" s="204" t="e">
        <f>VLOOKUP(F4052,'帳庫存(20260119  00點更新)'!C:I,7,0)</f>
        <v>#N/A</v>
      </c>
      <c r="J4052" s="352" t="e">
        <f t="shared" si="450"/>
        <v>#N/A</v>
      </c>
      <c r="N4052" s="204">
        <f t="shared" si="451"/>
        <v>0</v>
      </c>
      <c r="O4052" s="354">
        <f t="shared" si="449"/>
        <v>0</v>
      </c>
    </row>
    <row r="4053" spans="3:15" ht="45" customHeight="1">
      <c r="C4053" s="203" t="e">
        <f>VLOOKUP(B4053,'效期天數(2025.1126更新)'!B:C,2,FALSE)</f>
        <v>#N/A</v>
      </c>
      <c r="D4053" s="203" t="e">
        <f>VLOOKUP(B4053,'效期天數(2025.1126更新)'!B:E,4,0)</f>
        <v>#N/A</v>
      </c>
      <c r="E4053" s="204" t="e">
        <f>VLOOKUP(F4053,'帳庫存(20260119  00點更新)'!C:I,7,0)</f>
        <v>#N/A</v>
      </c>
      <c r="J4053" s="352" t="e">
        <f t="shared" si="450"/>
        <v>#N/A</v>
      </c>
      <c r="N4053" s="204">
        <f t="shared" si="451"/>
        <v>0</v>
      </c>
      <c r="O4053" s="354">
        <f t="shared" si="449"/>
        <v>0</v>
      </c>
    </row>
    <row r="4054" spans="3:15" ht="45" customHeight="1">
      <c r="C4054" s="203" t="e">
        <f>VLOOKUP(B4054,'效期天數(2025.1126更新)'!B:C,2,FALSE)</f>
        <v>#N/A</v>
      </c>
      <c r="D4054" s="203" t="e">
        <f>VLOOKUP(B4054,'效期天數(2025.1126更新)'!B:E,4,0)</f>
        <v>#N/A</v>
      </c>
      <c r="E4054" s="204" t="e">
        <f>VLOOKUP(F4054,'帳庫存(20260119  00點更新)'!C:I,7,0)</f>
        <v>#N/A</v>
      </c>
      <c r="J4054" s="352" t="e">
        <f t="shared" si="450"/>
        <v>#N/A</v>
      </c>
      <c r="N4054" s="204">
        <f t="shared" si="451"/>
        <v>0</v>
      </c>
      <c r="O4054" s="354">
        <f t="shared" si="449"/>
        <v>0</v>
      </c>
    </row>
    <row r="4055" spans="3:15" ht="45" customHeight="1">
      <c r="C4055" s="203" t="e">
        <f>VLOOKUP(B4055,'效期天數(2025.1126更新)'!B:C,2,FALSE)</f>
        <v>#N/A</v>
      </c>
      <c r="D4055" s="203" t="e">
        <f>VLOOKUP(B4055,'效期天數(2025.1126更新)'!B:E,4,0)</f>
        <v>#N/A</v>
      </c>
      <c r="E4055" s="204" t="e">
        <f>VLOOKUP(F4055,'帳庫存(20260119  00點更新)'!C:I,7,0)</f>
        <v>#N/A</v>
      </c>
      <c r="J4055" s="352" t="e">
        <f t="shared" si="450"/>
        <v>#N/A</v>
      </c>
      <c r="N4055" s="204">
        <f t="shared" si="451"/>
        <v>0</v>
      </c>
      <c r="O4055" s="354">
        <f t="shared" si="449"/>
        <v>0</v>
      </c>
    </row>
    <row r="4056" spans="3:15" ht="45" customHeight="1">
      <c r="C4056" s="203" t="e">
        <f>VLOOKUP(B4056,'效期天數(2025.1126更新)'!B:C,2,FALSE)</f>
        <v>#N/A</v>
      </c>
      <c r="D4056" s="203" t="e">
        <f>VLOOKUP(B4056,'效期天數(2025.1126更新)'!B:E,4,0)</f>
        <v>#N/A</v>
      </c>
      <c r="E4056" s="204" t="e">
        <f>VLOOKUP(F4056,'帳庫存(20260119  00點更新)'!C:I,7,0)</f>
        <v>#N/A</v>
      </c>
      <c r="J4056" s="352" t="e">
        <f t="shared" si="450"/>
        <v>#N/A</v>
      </c>
      <c r="N4056" s="204">
        <f t="shared" si="451"/>
        <v>0</v>
      </c>
      <c r="O4056" s="354">
        <f t="shared" si="449"/>
        <v>0</v>
      </c>
    </row>
    <row r="4057" spans="3:15" ht="45" customHeight="1">
      <c r="C4057" s="203" t="e">
        <f>VLOOKUP(B4057,'效期天數(2025.1126更新)'!B:C,2,FALSE)</f>
        <v>#N/A</v>
      </c>
      <c r="D4057" s="203" t="e">
        <f>VLOOKUP(B4057,'效期天數(2025.1126更新)'!B:E,4,0)</f>
        <v>#N/A</v>
      </c>
      <c r="E4057" s="204" t="e">
        <f>VLOOKUP(F4057,'帳庫存(20260119  00點更新)'!C:I,7,0)</f>
        <v>#N/A</v>
      </c>
      <c r="J4057" s="352" t="e">
        <f t="shared" si="450"/>
        <v>#N/A</v>
      </c>
      <c r="N4057" s="204">
        <f t="shared" si="451"/>
        <v>0</v>
      </c>
      <c r="O4057" s="354">
        <f t="shared" si="449"/>
        <v>0</v>
      </c>
    </row>
    <row r="4058" spans="3:15" ht="45" customHeight="1">
      <c r="C4058" s="203" t="e">
        <f>VLOOKUP(B4058,'效期天數(2025.1126更新)'!B:C,2,FALSE)</f>
        <v>#N/A</v>
      </c>
      <c r="D4058" s="203" t="e">
        <f>VLOOKUP(B4058,'效期天數(2025.1126更新)'!B:E,4,0)</f>
        <v>#N/A</v>
      </c>
      <c r="E4058" s="204" t="e">
        <f>VLOOKUP(F4058,'帳庫存(20260119  00點更新)'!C:I,7,0)</f>
        <v>#N/A</v>
      </c>
      <c r="J4058" s="352" t="e">
        <f t="shared" si="450"/>
        <v>#N/A</v>
      </c>
      <c r="N4058" s="204">
        <f t="shared" si="451"/>
        <v>0</v>
      </c>
      <c r="O4058" s="354">
        <f t="shared" si="449"/>
        <v>0</v>
      </c>
    </row>
    <row r="4059" spans="3:15" ht="45" customHeight="1">
      <c r="C4059" s="203" t="e">
        <f>VLOOKUP(B4059,'效期天數(2025.1126更新)'!B:C,2,FALSE)</f>
        <v>#N/A</v>
      </c>
      <c r="D4059" s="203" t="e">
        <f>VLOOKUP(B4059,'效期天數(2025.1126更新)'!B:E,4,0)</f>
        <v>#N/A</v>
      </c>
      <c r="E4059" s="204" t="e">
        <f>VLOOKUP(F4059,'帳庫存(20260119  00點更新)'!C:I,7,0)</f>
        <v>#N/A</v>
      </c>
      <c r="J4059" s="352" t="e">
        <f t="shared" si="450"/>
        <v>#N/A</v>
      </c>
      <c r="N4059" s="204">
        <f t="shared" si="451"/>
        <v>0</v>
      </c>
      <c r="O4059" s="354">
        <f t="shared" si="449"/>
        <v>0</v>
      </c>
    </row>
    <row r="4060" spans="3:15" ht="45" customHeight="1">
      <c r="C4060" s="203" t="e">
        <f>VLOOKUP(B4060,'效期天數(2025.1126更新)'!B:C,2,FALSE)</f>
        <v>#N/A</v>
      </c>
      <c r="D4060" s="203" t="e">
        <f>VLOOKUP(B4060,'效期天數(2025.1126更新)'!B:E,4,0)</f>
        <v>#N/A</v>
      </c>
      <c r="E4060" s="204" t="e">
        <f>VLOOKUP(F4060,'帳庫存(20260119  00點更新)'!C:I,7,0)</f>
        <v>#N/A</v>
      </c>
      <c r="J4060" s="352" t="e">
        <f t="shared" si="450"/>
        <v>#N/A</v>
      </c>
      <c r="N4060" s="204">
        <f t="shared" si="451"/>
        <v>0</v>
      </c>
      <c r="O4060" s="354">
        <f t="shared" si="449"/>
        <v>0</v>
      </c>
    </row>
    <row r="4061" spans="3:15" ht="45" customHeight="1">
      <c r="C4061" s="203" t="e">
        <f>VLOOKUP(B4061,'效期天數(2025.1126更新)'!B:C,2,FALSE)</f>
        <v>#N/A</v>
      </c>
      <c r="D4061" s="203" t="e">
        <f>VLOOKUP(B4061,'效期天數(2025.1126更新)'!B:E,4,0)</f>
        <v>#N/A</v>
      </c>
      <c r="E4061" s="204" t="e">
        <f>VLOOKUP(F4061,'帳庫存(20260119  00點更新)'!C:I,7,0)</f>
        <v>#N/A</v>
      </c>
      <c r="J4061" s="352" t="e">
        <f t="shared" si="450"/>
        <v>#N/A</v>
      </c>
      <c r="N4061" s="204">
        <f t="shared" si="451"/>
        <v>0</v>
      </c>
      <c r="O4061" s="354">
        <f t="shared" si="449"/>
        <v>0</v>
      </c>
    </row>
    <row r="4062" spans="3:15" ht="45" customHeight="1">
      <c r="C4062" s="203" t="e">
        <f>VLOOKUP(B4062,'效期天數(2025.1126更新)'!B:C,2,FALSE)</f>
        <v>#N/A</v>
      </c>
      <c r="D4062" s="203" t="e">
        <f>VLOOKUP(B4062,'效期天數(2025.1126更新)'!B:E,4,0)</f>
        <v>#N/A</v>
      </c>
      <c r="E4062" s="204" t="e">
        <f>VLOOKUP(F4062,'帳庫存(20260119  00點更新)'!C:I,7,0)</f>
        <v>#N/A</v>
      </c>
      <c r="J4062" s="352" t="e">
        <f t="shared" si="450"/>
        <v>#N/A</v>
      </c>
      <c r="N4062" s="204">
        <f t="shared" si="451"/>
        <v>0</v>
      </c>
      <c r="O4062" s="354">
        <f t="shared" si="449"/>
        <v>0</v>
      </c>
    </row>
    <row r="4063" spans="3:15" ht="45" customHeight="1">
      <c r="C4063" s="203" t="e">
        <f>VLOOKUP(B4063,'效期天數(2025.1126更新)'!B:C,2,FALSE)</f>
        <v>#N/A</v>
      </c>
      <c r="D4063" s="203" t="e">
        <f>VLOOKUP(B4063,'效期天數(2025.1126更新)'!B:E,4,0)</f>
        <v>#N/A</v>
      </c>
      <c r="E4063" s="204" t="e">
        <f>VLOOKUP(F4063,'帳庫存(20260119  00點更新)'!C:I,7,0)</f>
        <v>#N/A</v>
      </c>
      <c r="J4063" s="352" t="e">
        <f t="shared" si="450"/>
        <v>#N/A</v>
      </c>
      <c r="N4063" s="204">
        <f t="shared" si="451"/>
        <v>0</v>
      </c>
      <c r="O4063" s="354">
        <f t="shared" si="449"/>
        <v>0</v>
      </c>
    </row>
    <row r="4064" spans="3:15" ht="45" customHeight="1">
      <c r="C4064" s="203" t="e">
        <f>VLOOKUP(B4064,'效期天數(2025.1126更新)'!B:C,2,FALSE)</f>
        <v>#N/A</v>
      </c>
      <c r="D4064" s="203" t="e">
        <f>VLOOKUP(B4064,'效期天數(2025.1126更新)'!B:E,4,0)</f>
        <v>#N/A</v>
      </c>
      <c r="E4064" s="204" t="e">
        <f>VLOOKUP(F4064,'帳庫存(20260119  00點更新)'!C:I,7,0)</f>
        <v>#N/A</v>
      </c>
      <c r="J4064" s="352" t="e">
        <f t="shared" si="450"/>
        <v>#N/A</v>
      </c>
      <c r="N4064" s="204">
        <f t="shared" si="451"/>
        <v>0</v>
      </c>
      <c r="O4064" s="354">
        <f t="shared" si="449"/>
        <v>0</v>
      </c>
    </row>
    <row r="4065" spans="3:15" ht="45" customHeight="1">
      <c r="C4065" s="203" t="e">
        <f>VLOOKUP(B4065,'效期天數(2025.1126更新)'!B:C,2,FALSE)</f>
        <v>#N/A</v>
      </c>
      <c r="D4065" s="203" t="e">
        <f>VLOOKUP(B4065,'效期天數(2025.1126更新)'!B:E,4,0)</f>
        <v>#N/A</v>
      </c>
      <c r="E4065" s="204" t="e">
        <f>VLOOKUP(F4065,'帳庫存(20260119  00點更新)'!C:I,7,0)</f>
        <v>#N/A</v>
      </c>
      <c r="J4065" s="352" t="e">
        <f t="shared" si="450"/>
        <v>#N/A</v>
      </c>
      <c r="N4065" s="204">
        <f t="shared" si="451"/>
        <v>0</v>
      </c>
      <c r="O4065" s="354">
        <f t="shared" si="449"/>
        <v>0</v>
      </c>
    </row>
    <row r="4066" spans="3:15" ht="45" customHeight="1">
      <c r="C4066" s="203" t="e">
        <f>VLOOKUP(B4066,'效期天數(2025.1126更新)'!B:C,2,FALSE)</f>
        <v>#N/A</v>
      </c>
      <c r="D4066" s="203" t="e">
        <f>VLOOKUP(B4066,'效期天數(2025.1126更新)'!B:E,4,0)</f>
        <v>#N/A</v>
      </c>
      <c r="E4066" s="204" t="e">
        <f>VLOOKUP(F4066,'帳庫存(20260119  00點更新)'!C:I,7,0)</f>
        <v>#N/A</v>
      </c>
      <c r="J4066" s="352" t="e">
        <f t="shared" si="450"/>
        <v>#N/A</v>
      </c>
      <c r="N4066" s="204">
        <f t="shared" si="451"/>
        <v>0</v>
      </c>
      <c r="O4066" s="354">
        <f t="shared" si="449"/>
        <v>0</v>
      </c>
    </row>
    <row r="4067" spans="3:15" ht="45" customHeight="1">
      <c r="C4067" s="203" t="e">
        <f>VLOOKUP(B4067,'效期天數(2025.1126更新)'!B:C,2,FALSE)</f>
        <v>#N/A</v>
      </c>
      <c r="D4067" s="203" t="e">
        <f>VLOOKUP(B4067,'效期天數(2025.1126更新)'!B:E,4,0)</f>
        <v>#N/A</v>
      </c>
      <c r="E4067" s="204" t="e">
        <f>VLOOKUP(F4067,'帳庫存(20260119  00點更新)'!C:I,7,0)</f>
        <v>#N/A</v>
      </c>
      <c r="J4067" s="352" t="e">
        <f t="shared" si="450"/>
        <v>#N/A</v>
      </c>
      <c r="N4067" s="204">
        <f t="shared" si="451"/>
        <v>0</v>
      </c>
      <c r="O4067" s="354">
        <f t="shared" si="449"/>
        <v>0</v>
      </c>
    </row>
    <row r="4068" spans="3:15" ht="45" customHeight="1">
      <c r="C4068" s="203" t="e">
        <f>VLOOKUP(B4068,'效期天數(2025.1126更新)'!B:C,2,FALSE)</f>
        <v>#N/A</v>
      </c>
      <c r="D4068" s="203" t="e">
        <f>VLOOKUP(B4068,'效期天數(2025.1126更新)'!B:E,4,0)</f>
        <v>#N/A</v>
      </c>
      <c r="E4068" s="204" t="e">
        <f>VLOOKUP(F4068,'帳庫存(20260119  00點更新)'!C:I,7,0)</f>
        <v>#N/A</v>
      </c>
      <c r="J4068" s="352" t="e">
        <f t="shared" si="450"/>
        <v>#N/A</v>
      </c>
      <c r="N4068" s="204">
        <f t="shared" si="451"/>
        <v>0</v>
      </c>
      <c r="O4068" s="354">
        <f t="shared" si="449"/>
        <v>0</v>
      </c>
    </row>
    <row r="4069" spans="3:15" ht="45" customHeight="1">
      <c r="C4069" s="203" t="e">
        <f>VLOOKUP(B4069,'效期天數(2025.1126更新)'!B:C,2,FALSE)</f>
        <v>#N/A</v>
      </c>
      <c r="D4069" s="203" t="e">
        <f>VLOOKUP(B4069,'效期天數(2025.1126更新)'!B:E,4,0)</f>
        <v>#N/A</v>
      </c>
      <c r="E4069" s="204" t="e">
        <f>VLOOKUP(F4069,'帳庫存(20260119  00點更新)'!C:I,7,0)</f>
        <v>#N/A</v>
      </c>
      <c r="J4069" s="352" t="e">
        <f t="shared" si="450"/>
        <v>#N/A</v>
      </c>
      <c r="N4069" s="204">
        <f t="shared" si="451"/>
        <v>0</v>
      </c>
      <c r="O4069" s="354">
        <f t="shared" si="449"/>
        <v>0</v>
      </c>
    </row>
    <row r="4070" spans="3:15" ht="45" customHeight="1">
      <c r="C4070" s="203" t="e">
        <f>VLOOKUP(B4070,'效期天數(2025.1126更新)'!B:C,2,FALSE)</f>
        <v>#N/A</v>
      </c>
      <c r="D4070" s="203" t="e">
        <f>VLOOKUP(B4070,'效期天數(2025.1126更新)'!B:E,4,0)</f>
        <v>#N/A</v>
      </c>
      <c r="E4070" s="204" t="e">
        <f>VLOOKUP(F4070,'帳庫存(20260119  00點更新)'!C:I,7,0)</f>
        <v>#N/A</v>
      </c>
      <c r="J4070" s="352" t="e">
        <f t="shared" si="450"/>
        <v>#N/A</v>
      </c>
      <c r="N4070" s="204">
        <f t="shared" si="451"/>
        <v>0</v>
      </c>
      <c r="O4070" s="354">
        <f t="shared" si="449"/>
        <v>0</v>
      </c>
    </row>
    <row r="4071" spans="3:15" ht="45" customHeight="1">
      <c r="C4071" s="203" t="e">
        <f>VLOOKUP(B4071,'效期天數(2025.1126更新)'!B:C,2,FALSE)</f>
        <v>#N/A</v>
      </c>
      <c r="D4071" s="203" t="e">
        <f>VLOOKUP(B4071,'效期天數(2025.1126更新)'!B:E,4,0)</f>
        <v>#N/A</v>
      </c>
      <c r="E4071" s="204" t="e">
        <f>VLOOKUP(F4071,'帳庫存(20260119  00點更新)'!C:I,7,0)</f>
        <v>#N/A</v>
      </c>
      <c r="J4071" s="352" t="e">
        <f t="shared" si="450"/>
        <v>#N/A</v>
      </c>
      <c r="N4071" s="204">
        <f t="shared" si="451"/>
        <v>0</v>
      </c>
      <c r="O4071" s="354">
        <f t="shared" si="449"/>
        <v>0</v>
      </c>
    </row>
    <row r="4072" spans="3:15" ht="45" customHeight="1">
      <c r="C4072" s="203" t="e">
        <f>VLOOKUP(B4072,'效期天數(2025.1126更新)'!B:C,2,FALSE)</f>
        <v>#N/A</v>
      </c>
      <c r="D4072" s="203" t="e">
        <f>VLOOKUP(B4072,'效期天數(2025.1126更新)'!B:E,4,0)</f>
        <v>#N/A</v>
      </c>
      <c r="E4072" s="204" t="e">
        <f>VLOOKUP(F4072,'帳庫存(20260119  00點更新)'!C:I,7,0)</f>
        <v>#N/A</v>
      </c>
      <c r="J4072" s="352" t="e">
        <f t="shared" si="450"/>
        <v>#N/A</v>
      </c>
      <c r="N4072" s="204">
        <f t="shared" si="451"/>
        <v>0</v>
      </c>
      <c r="O4072" s="354">
        <f t="shared" si="449"/>
        <v>0</v>
      </c>
    </row>
    <row r="4073" spans="3:15" ht="45" customHeight="1">
      <c r="C4073" s="203" t="e">
        <f>VLOOKUP(B4073,'效期天數(2025.1126更新)'!B:C,2,FALSE)</f>
        <v>#N/A</v>
      </c>
      <c r="D4073" s="203" t="e">
        <f>VLOOKUP(B4073,'效期天數(2025.1126更新)'!B:E,4,0)</f>
        <v>#N/A</v>
      </c>
      <c r="E4073" s="204" t="e">
        <f>VLOOKUP(F4073,'帳庫存(20260119  00點更新)'!C:I,7,0)</f>
        <v>#N/A</v>
      </c>
      <c r="J4073" s="352" t="e">
        <f t="shared" si="450"/>
        <v>#N/A</v>
      </c>
      <c r="N4073" s="204">
        <f t="shared" si="451"/>
        <v>0</v>
      </c>
      <c r="O4073" s="354">
        <f t="shared" si="449"/>
        <v>0</v>
      </c>
    </row>
    <row r="4074" spans="3:15" ht="45" customHeight="1">
      <c r="C4074" s="203" t="e">
        <f>VLOOKUP(B4074,'效期天數(2025.1126更新)'!B:C,2,FALSE)</f>
        <v>#N/A</v>
      </c>
      <c r="D4074" s="203" t="e">
        <f>VLOOKUP(B4074,'效期天數(2025.1126更新)'!B:E,4,0)</f>
        <v>#N/A</v>
      </c>
      <c r="E4074" s="204" t="e">
        <f>VLOOKUP(F4074,'帳庫存(20260119  00點更新)'!C:I,7,0)</f>
        <v>#N/A</v>
      </c>
      <c r="J4074" s="352" t="e">
        <f t="shared" si="450"/>
        <v>#N/A</v>
      </c>
      <c r="N4074" s="204">
        <f t="shared" si="451"/>
        <v>0</v>
      </c>
      <c r="O4074" s="354">
        <f t="shared" si="449"/>
        <v>0</v>
      </c>
    </row>
    <row r="4075" spans="3:15" ht="45" customHeight="1">
      <c r="C4075" s="203" t="e">
        <f>VLOOKUP(B4075,'效期天數(2025.1126更新)'!B:C,2,FALSE)</f>
        <v>#N/A</v>
      </c>
      <c r="D4075" s="203" t="e">
        <f>VLOOKUP(B4075,'效期天數(2025.1126更新)'!B:E,4,0)</f>
        <v>#N/A</v>
      </c>
      <c r="E4075" s="204" t="e">
        <f>VLOOKUP(F4075,'帳庫存(20260119  00點更新)'!C:I,7,0)</f>
        <v>#N/A</v>
      </c>
      <c r="J4075" s="352" t="e">
        <f t="shared" si="450"/>
        <v>#N/A</v>
      </c>
      <c r="N4075" s="204">
        <f t="shared" si="451"/>
        <v>0</v>
      </c>
      <c r="O4075" s="354">
        <f t="shared" si="449"/>
        <v>0</v>
      </c>
    </row>
    <row r="4076" spans="3:15" ht="45" customHeight="1">
      <c r="C4076" s="203" t="e">
        <f>VLOOKUP(B4076,'效期天數(2025.1126更新)'!B:C,2,FALSE)</f>
        <v>#N/A</v>
      </c>
      <c r="D4076" s="203" t="e">
        <f>VLOOKUP(B4076,'效期天數(2025.1126更新)'!B:E,4,0)</f>
        <v>#N/A</v>
      </c>
      <c r="E4076" s="204" t="e">
        <f>VLOOKUP(F4076,'帳庫存(20260119  00點更新)'!C:I,7,0)</f>
        <v>#N/A</v>
      </c>
      <c r="J4076" s="352" t="e">
        <f t="shared" si="450"/>
        <v>#N/A</v>
      </c>
      <c r="N4076" s="204">
        <f t="shared" si="451"/>
        <v>0</v>
      </c>
      <c r="O4076" s="354">
        <f t="shared" si="449"/>
        <v>0</v>
      </c>
    </row>
    <row r="4077" spans="3:15" ht="45" customHeight="1">
      <c r="C4077" s="203" t="e">
        <f>VLOOKUP(B4077,'效期天數(2025.1126更新)'!B:C,2,FALSE)</f>
        <v>#N/A</v>
      </c>
      <c r="D4077" s="203" t="e">
        <f>VLOOKUP(B4077,'效期天數(2025.1126更新)'!B:E,4,0)</f>
        <v>#N/A</v>
      </c>
      <c r="E4077" s="204" t="e">
        <f>VLOOKUP(F4077,'帳庫存(20260119  00點更新)'!C:I,7,0)</f>
        <v>#N/A</v>
      </c>
      <c r="J4077" s="352" t="e">
        <f t="shared" si="450"/>
        <v>#N/A</v>
      </c>
      <c r="N4077" s="204">
        <f t="shared" si="451"/>
        <v>0</v>
      </c>
      <c r="O4077" s="354">
        <f t="shared" si="449"/>
        <v>0</v>
      </c>
    </row>
    <row r="4078" spans="3:15" ht="45" customHeight="1">
      <c r="C4078" s="203" t="e">
        <f>VLOOKUP(B4078,'效期天數(2025.1126更新)'!B:C,2,FALSE)</f>
        <v>#N/A</v>
      </c>
      <c r="D4078" s="203" t="e">
        <f>VLOOKUP(B4078,'效期天數(2025.1126更新)'!B:E,4,0)</f>
        <v>#N/A</v>
      </c>
      <c r="E4078" s="204" t="e">
        <f>VLOOKUP(F4078,'帳庫存(20260119  00點更新)'!C:I,7,0)</f>
        <v>#N/A</v>
      </c>
      <c r="J4078" s="352" t="e">
        <f t="shared" si="450"/>
        <v>#N/A</v>
      </c>
      <c r="N4078" s="204">
        <f t="shared" si="451"/>
        <v>0</v>
      </c>
      <c r="O4078" s="354">
        <f t="shared" si="449"/>
        <v>0</v>
      </c>
    </row>
    <row r="4079" spans="3:15" ht="45" customHeight="1">
      <c r="C4079" s="203" t="e">
        <f>VLOOKUP(B4079,'效期天數(2025.1126更新)'!B:C,2,FALSE)</f>
        <v>#N/A</v>
      </c>
      <c r="D4079" s="203" t="e">
        <f>VLOOKUP(B4079,'效期天數(2025.1126更新)'!B:E,4,0)</f>
        <v>#N/A</v>
      </c>
      <c r="E4079" s="204" t="e">
        <f>VLOOKUP(F4079,'帳庫存(20260119  00點更新)'!C:I,7,0)</f>
        <v>#N/A</v>
      </c>
      <c r="J4079" s="352" t="e">
        <f t="shared" si="450"/>
        <v>#N/A</v>
      </c>
      <c r="N4079" s="204">
        <f t="shared" si="451"/>
        <v>0</v>
      </c>
      <c r="O4079" s="354">
        <f t="shared" si="449"/>
        <v>0</v>
      </c>
    </row>
    <row r="4080" spans="3:15" ht="45" customHeight="1">
      <c r="C4080" s="203" t="e">
        <f>VLOOKUP(B4080,'效期天數(2025.1126更新)'!B:C,2,FALSE)</f>
        <v>#N/A</v>
      </c>
      <c r="D4080" s="203" t="e">
        <f>VLOOKUP(B4080,'效期天數(2025.1126更新)'!B:E,4,0)</f>
        <v>#N/A</v>
      </c>
      <c r="E4080" s="204" t="e">
        <f>VLOOKUP(F4080,'帳庫存(20260119  00點更新)'!C:I,7,0)</f>
        <v>#N/A</v>
      </c>
      <c r="J4080" s="352" t="e">
        <f t="shared" si="450"/>
        <v>#N/A</v>
      </c>
      <c r="N4080" s="204">
        <f t="shared" si="451"/>
        <v>0</v>
      </c>
      <c r="O4080" s="354">
        <f t="shared" si="449"/>
        <v>0</v>
      </c>
    </row>
    <row r="4081" spans="3:15" ht="45" customHeight="1">
      <c r="C4081" s="203" t="e">
        <f>VLOOKUP(B4081,'效期天數(2025.1126更新)'!B:C,2,FALSE)</f>
        <v>#N/A</v>
      </c>
      <c r="D4081" s="203" t="e">
        <f>VLOOKUP(B4081,'效期天數(2025.1126更新)'!B:E,4,0)</f>
        <v>#N/A</v>
      </c>
      <c r="E4081" s="204" t="e">
        <f>VLOOKUP(F4081,'帳庫存(20260119  00點更新)'!C:I,7,0)</f>
        <v>#N/A</v>
      </c>
      <c r="J4081" s="352" t="e">
        <f t="shared" si="450"/>
        <v>#N/A</v>
      </c>
      <c r="N4081" s="204">
        <f t="shared" si="451"/>
        <v>0</v>
      </c>
      <c r="O4081" s="354">
        <f t="shared" si="449"/>
        <v>0</v>
      </c>
    </row>
    <row r="4082" spans="3:15" ht="45" customHeight="1">
      <c r="C4082" s="203" t="e">
        <f>VLOOKUP(B4082,'效期天數(2025.1126更新)'!B:C,2,FALSE)</f>
        <v>#N/A</v>
      </c>
      <c r="D4082" s="203" t="e">
        <f>VLOOKUP(B4082,'效期天數(2025.1126更新)'!B:E,4,0)</f>
        <v>#N/A</v>
      </c>
      <c r="E4082" s="204" t="e">
        <f>VLOOKUP(F4082,'帳庫存(20260119  00點更新)'!C:I,7,0)</f>
        <v>#N/A</v>
      </c>
      <c r="J4082" s="352" t="e">
        <f t="shared" si="450"/>
        <v>#N/A</v>
      </c>
      <c r="N4082" s="204">
        <f t="shared" si="451"/>
        <v>0</v>
      </c>
      <c r="O4082" s="354">
        <f t="shared" si="449"/>
        <v>0</v>
      </c>
    </row>
    <row r="4083" spans="3:15" ht="45" customHeight="1">
      <c r="C4083" s="203" t="e">
        <f>VLOOKUP(B4083,'效期天數(2025.1126更新)'!B:C,2,FALSE)</f>
        <v>#N/A</v>
      </c>
      <c r="D4083" s="203" t="e">
        <f>VLOOKUP(B4083,'效期天數(2025.1126更新)'!B:E,4,0)</f>
        <v>#N/A</v>
      </c>
      <c r="E4083" s="204" t="e">
        <f>VLOOKUP(F4083,'帳庫存(20260119  00點更新)'!C:I,7,0)</f>
        <v>#N/A</v>
      </c>
      <c r="J4083" s="352" t="e">
        <f t="shared" si="450"/>
        <v>#N/A</v>
      </c>
      <c r="N4083" s="204">
        <f t="shared" si="451"/>
        <v>0</v>
      </c>
      <c r="O4083" s="354">
        <f t="shared" si="449"/>
        <v>0</v>
      </c>
    </row>
    <row r="4084" spans="3:15" ht="45" customHeight="1">
      <c r="C4084" s="203" t="e">
        <f>VLOOKUP(B4084,'效期天數(2025.1126更新)'!B:C,2,FALSE)</f>
        <v>#N/A</v>
      </c>
      <c r="D4084" s="203" t="e">
        <f>VLOOKUP(B4084,'效期天數(2025.1126更新)'!B:E,4,0)</f>
        <v>#N/A</v>
      </c>
      <c r="E4084" s="204" t="e">
        <f>VLOOKUP(F4084,'帳庫存(20260119  00點更新)'!C:I,7,0)</f>
        <v>#N/A</v>
      </c>
      <c r="J4084" s="352" t="e">
        <f t="shared" si="450"/>
        <v>#N/A</v>
      </c>
      <c r="N4084" s="204">
        <f t="shared" si="451"/>
        <v>0</v>
      </c>
      <c r="O4084" s="354">
        <f t="shared" si="449"/>
        <v>0</v>
      </c>
    </row>
    <row r="4085" spans="3:15" ht="45" customHeight="1">
      <c r="C4085" s="203" t="e">
        <f>VLOOKUP(B4085,'效期天數(2025.1126更新)'!B:C,2,FALSE)</f>
        <v>#N/A</v>
      </c>
      <c r="D4085" s="203" t="e">
        <f>VLOOKUP(B4085,'效期天數(2025.1126更新)'!B:E,4,0)</f>
        <v>#N/A</v>
      </c>
      <c r="E4085" s="204" t="e">
        <f>VLOOKUP(F4085,'帳庫存(20260119  00點更新)'!C:I,7,0)</f>
        <v>#N/A</v>
      </c>
      <c r="J4085" s="352" t="e">
        <f t="shared" si="450"/>
        <v>#N/A</v>
      </c>
      <c r="N4085" s="204">
        <f t="shared" si="451"/>
        <v>0</v>
      </c>
      <c r="O4085" s="354">
        <f t="shared" si="449"/>
        <v>0</v>
      </c>
    </row>
    <row r="4086" spans="3:15" ht="45" customHeight="1">
      <c r="C4086" s="203" t="e">
        <f>VLOOKUP(B4086,'效期天數(2025.1126更新)'!B:C,2,FALSE)</f>
        <v>#N/A</v>
      </c>
      <c r="D4086" s="203" t="e">
        <f>VLOOKUP(B4086,'效期天數(2025.1126更新)'!B:E,4,0)</f>
        <v>#N/A</v>
      </c>
      <c r="E4086" s="204" t="e">
        <f>VLOOKUP(F4086,'帳庫存(20260119  00點更新)'!C:I,7,0)</f>
        <v>#N/A</v>
      </c>
      <c r="J4086" s="352" t="e">
        <f t="shared" si="450"/>
        <v>#N/A</v>
      </c>
      <c r="N4086" s="204">
        <f t="shared" si="451"/>
        <v>0</v>
      </c>
      <c r="O4086" s="354">
        <f t="shared" si="449"/>
        <v>0</v>
      </c>
    </row>
    <row r="4087" spans="3:15" ht="45" customHeight="1">
      <c r="C4087" s="203" t="e">
        <f>VLOOKUP(B4087,'效期天數(2025.1126更新)'!B:C,2,FALSE)</f>
        <v>#N/A</v>
      </c>
      <c r="D4087" s="203" t="e">
        <f>VLOOKUP(B4087,'效期天數(2025.1126更新)'!B:E,4,0)</f>
        <v>#N/A</v>
      </c>
      <c r="E4087" s="204" t="e">
        <f>VLOOKUP(F4087,'帳庫存(20260119  00點更新)'!C:I,7,0)</f>
        <v>#N/A</v>
      </c>
      <c r="J4087" s="352" t="e">
        <f t="shared" si="450"/>
        <v>#N/A</v>
      </c>
      <c r="N4087" s="204">
        <f t="shared" si="451"/>
        <v>0</v>
      </c>
      <c r="O4087" s="354">
        <f t="shared" si="449"/>
        <v>0</v>
      </c>
    </row>
    <row r="4088" spans="3:15" ht="45" customHeight="1">
      <c r="C4088" s="203" t="e">
        <f>VLOOKUP(B4088,'效期天數(2025.1126更新)'!B:C,2,FALSE)</f>
        <v>#N/A</v>
      </c>
      <c r="D4088" s="203" t="e">
        <f>VLOOKUP(B4088,'效期天數(2025.1126更新)'!B:E,4,0)</f>
        <v>#N/A</v>
      </c>
      <c r="E4088" s="204" t="e">
        <f>VLOOKUP(F4088,'帳庫存(20260119  00點更新)'!C:I,7,0)</f>
        <v>#N/A</v>
      </c>
      <c r="J4088" s="352" t="e">
        <f t="shared" si="450"/>
        <v>#N/A</v>
      </c>
      <c r="N4088" s="204">
        <f t="shared" si="451"/>
        <v>0</v>
      </c>
      <c r="O4088" s="354">
        <f t="shared" si="449"/>
        <v>0</v>
      </c>
    </row>
    <row r="4089" spans="3:15" ht="45" customHeight="1">
      <c r="C4089" s="203" t="e">
        <f>VLOOKUP(B4089,'效期天數(2025.1126更新)'!B:C,2,FALSE)</f>
        <v>#N/A</v>
      </c>
      <c r="D4089" s="203" t="e">
        <f>VLOOKUP(B4089,'效期天數(2025.1126更新)'!B:E,4,0)</f>
        <v>#N/A</v>
      </c>
      <c r="E4089" s="204" t="e">
        <f>VLOOKUP(F4089,'帳庫存(20260119  00點更新)'!C:I,7,0)</f>
        <v>#N/A</v>
      </c>
      <c r="J4089" s="352" t="e">
        <f t="shared" si="450"/>
        <v>#N/A</v>
      </c>
      <c r="N4089" s="204">
        <f t="shared" si="451"/>
        <v>0</v>
      </c>
      <c r="O4089" s="354">
        <f t="shared" si="449"/>
        <v>0</v>
      </c>
    </row>
    <row r="4090" spans="3:15" ht="45" customHeight="1">
      <c r="C4090" s="203" t="e">
        <f>VLOOKUP(B4090,'效期天數(2025.1126更新)'!B:C,2,FALSE)</f>
        <v>#N/A</v>
      </c>
      <c r="D4090" s="203" t="e">
        <f>VLOOKUP(B4090,'效期天數(2025.1126更新)'!B:E,4,0)</f>
        <v>#N/A</v>
      </c>
      <c r="E4090" s="204" t="e">
        <f>VLOOKUP(F4090,'帳庫存(20260119  00點更新)'!C:I,7,0)</f>
        <v>#N/A</v>
      </c>
      <c r="J4090" s="352" t="e">
        <f t="shared" si="450"/>
        <v>#N/A</v>
      </c>
      <c r="N4090" s="204">
        <f t="shared" si="451"/>
        <v>0</v>
      </c>
      <c r="O4090" s="354">
        <f t="shared" si="449"/>
        <v>0</v>
      </c>
    </row>
    <row r="4091" spans="3:15" ht="45" customHeight="1">
      <c r="C4091" s="203" t="e">
        <f>VLOOKUP(B4091,'效期天數(2025.1126更新)'!B:C,2,FALSE)</f>
        <v>#N/A</v>
      </c>
      <c r="D4091" s="203" t="e">
        <f>VLOOKUP(B4091,'效期天數(2025.1126更新)'!B:E,4,0)</f>
        <v>#N/A</v>
      </c>
      <c r="E4091" s="204" t="e">
        <f>VLOOKUP(F4091,'帳庫存(20260119  00點更新)'!C:I,7,0)</f>
        <v>#N/A</v>
      </c>
      <c r="J4091" s="352" t="e">
        <f t="shared" si="450"/>
        <v>#N/A</v>
      </c>
      <c r="N4091" s="204">
        <f t="shared" si="451"/>
        <v>0</v>
      </c>
      <c r="O4091" s="354">
        <f t="shared" si="449"/>
        <v>0</v>
      </c>
    </row>
    <row r="4092" spans="3:15" ht="45" customHeight="1">
      <c r="C4092" s="203" t="e">
        <f>VLOOKUP(B4092,'效期天數(2025.1126更新)'!B:C,2,FALSE)</f>
        <v>#N/A</v>
      </c>
      <c r="D4092" s="203" t="e">
        <f>VLOOKUP(B4092,'效期天數(2025.1126更新)'!B:E,4,0)</f>
        <v>#N/A</v>
      </c>
      <c r="E4092" s="204" t="e">
        <f>VLOOKUP(F4092,'帳庫存(20260119  00點更新)'!C:I,7,0)</f>
        <v>#N/A</v>
      </c>
      <c r="J4092" s="352" t="e">
        <f t="shared" si="450"/>
        <v>#N/A</v>
      </c>
      <c r="N4092" s="204">
        <f t="shared" si="451"/>
        <v>0</v>
      </c>
      <c r="O4092" s="354">
        <f t="shared" si="449"/>
        <v>0</v>
      </c>
    </row>
    <row r="4093" spans="3:15" ht="45" customHeight="1">
      <c r="C4093" s="203" t="e">
        <f>VLOOKUP(B4093,'效期天數(2025.1126更新)'!B:C,2,FALSE)</f>
        <v>#N/A</v>
      </c>
      <c r="D4093" s="203" t="e">
        <f>VLOOKUP(B4093,'效期天數(2025.1126更新)'!B:E,4,0)</f>
        <v>#N/A</v>
      </c>
      <c r="E4093" s="204" t="e">
        <f>VLOOKUP(F4093,'帳庫存(20260119  00點更新)'!C:I,7,0)</f>
        <v>#N/A</v>
      </c>
      <c r="J4093" s="352" t="e">
        <f t="shared" si="450"/>
        <v>#N/A</v>
      </c>
      <c r="N4093" s="204">
        <f t="shared" si="451"/>
        <v>0</v>
      </c>
      <c r="O4093" s="354">
        <f t="shared" ref="O4093:O4156" si="452">M4093-N4093</f>
        <v>0</v>
      </c>
    </row>
    <row r="4094" spans="3:15" ht="45" customHeight="1">
      <c r="C4094" s="203" t="e">
        <f>VLOOKUP(B4094,'效期天數(2025.1126更新)'!B:C,2,FALSE)</f>
        <v>#N/A</v>
      </c>
      <c r="D4094" s="203" t="e">
        <f>VLOOKUP(B4094,'效期天數(2025.1126更新)'!B:E,4,0)</f>
        <v>#N/A</v>
      </c>
      <c r="E4094" s="204" t="e">
        <f>VLOOKUP(F4094,'帳庫存(20260119  00點更新)'!C:I,7,0)</f>
        <v>#N/A</v>
      </c>
      <c r="J4094" s="352" t="e">
        <f t="shared" si="450"/>
        <v>#N/A</v>
      </c>
      <c r="N4094" s="204">
        <f t="shared" si="451"/>
        <v>0</v>
      </c>
      <c r="O4094" s="354">
        <f t="shared" si="452"/>
        <v>0</v>
      </c>
    </row>
    <row r="4095" spans="3:15" ht="45" customHeight="1">
      <c r="C4095" s="203" t="e">
        <f>VLOOKUP(B4095,'效期天數(2025.1126更新)'!B:C,2,FALSE)</f>
        <v>#N/A</v>
      </c>
      <c r="D4095" s="203" t="e">
        <f>VLOOKUP(B4095,'效期天數(2025.1126更新)'!B:E,4,0)</f>
        <v>#N/A</v>
      </c>
      <c r="E4095" s="204" t="e">
        <f>VLOOKUP(F4095,'帳庫存(20260119  00點更新)'!C:I,7,0)</f>
        <v>#N/A</v>
      </c>
      <c r="J4095" s="352" t="e">
        <f t="shared" si="450"/>
        <v>#N/A</v>
      </c>
      <c r="N4095" s="204">
        <f t="shared" si="451"/>
        <v>0</v>
      </c>
      <c r="O4095" s="354">
        <f t="shared" si="452"/>
        <v>0</v>
      </c>
    </row>
    <row r="4096" spans="3:15" ht="45" customHeight="1">
      <c r="C4096" s="203" t="e">
        <f>VLOOKUP(B4096,'效期天數(2025.1126更新)'!B:C,2,FALSE)</f>
        <v>#N/A</v>
      </c>
      <c r="D4096" s="203" t="e">
        <f>VLOOKUP(B4096,'效期天數(2025.1126更新)'!B:E,4,0)</f>
        <v>#N/A</v>
      </c>
      <c r="E4096" s="204" t="e">
        <f>VLOOKUP(F4096,'帳庫存(20260119  00點更新)'!C:I,7,0)</f>
        <v>#N/A</v>
      </c>
      <c r="J4096" s="352" t="e">
        <f t="shared" si="450"/>
        <v>#N/A</v>
      </c>
      <c r="N4096" s="204">
        <f t="shared" si="451"/>
        <v>0</v>
      </c>
      <c r="O4096" s="354">
        <f t="shared" si="452"/>
        <v>0</v>
      </c>
    </row>
    <row r="4097" spans="3:15" ht="45" customHeight="1">
      <c r="C4097" s="203" t="e">
        <f>VLOOKUP(B4097,'效期天數(2025.1126更新)'!B:C,2,FALSE)</f>
        <v>#N/A</v>
      </c>
      <c r="D4097" s="203" t="e">
        <f>VLOOKUP(B4097,'效期天數(2025.1126更新)'!B:E,4,0)</f>
        <v>#N/A</v>
      </c>
      <c r="E4097" s="204" t="e">
        <f>VLOOKUP(F4097,'帳庫存(20260119  00點更新)'!C:I,7,0)</f>
        <v>#N/A</v>
      </c>
      <c r="J4097" s="352" t="e">
        <f t="shared" si="450"/>
        <v>#N/A</v>
      </c>
      <c r="N4097" s="204">
        <f t="shared" si="451"/>
        <v>0</v>
      </c>
      <c r="O4097" s="354">
        <f t="shared" si="452"/>
        <v>0</v>
      </c>
    </row>
    <row r="4098" spans="3:15" ht="45" customHeight="1">
      <c r="C4098" s="203" t="e">
        <f>VLOOKUP(B4098,'效期天數(2025.1126更新)'!B:C,2,FALSE)</f>
        <v>#N/A</v>
      </c>
      <c r="D4098" s="203" t="e">
        <f>VLOOKUP(B4098,'效期天數(2025.1126更新)'!B:E,4,0)</f>
        <v>#N/A</v>
      </c>
      <c r="E4098" s="204" t="e">
        <f>VLOOKUP(F4098,'帳庫存(20260119  00點更新)'!C:I,7,0)</f>
        <v>#N/A</v>
      </c>
      <c r="J4098" s="352" t="e">
        <f t="shared" si="450"/>
        <v>#N/A</v>
      </c>
      <c r="N4098" s="204">
        <f t="shared" si="451"/>
        <v>0</v>
      </c>
      <c r="O4098" s="354">
        <f t="shared" si="452"/>
        <v>0</v>
      </c>
    </row>
    <row r="4099" spans="3:15" ht="45" customHeight="1">
      <c r="C4099" s="203" t="e">
        <f>VLOOKUP(B4099,'效期天數(2025.1126更新)'!B:C,2,FALSE)</f>
        <v>#N/A</v>
      </c>
      <c r="D4099" s="203" t="e">
        <f>VLOOKUP(B4099,'效期天數(2025.1126更新)'!B:E,4,0)</f>
        <v>#N/A</v>
      </c>
      <c r="E4099" s="204" t="e">
        <f>VLOOKUP(F4099,'帳庫存(20260119  00點更新)'!C:I,7,0)</f>
        <v>#N/A</v>
      </c>
      <c r="J4099" s="352" t="e">
        <f t="shared" si="450"/>
        <v>#N/A</v>
      </c>
      <c r="N4099" s="204">
        <f t="shared" si="451"/>
        <v>0</v>
      </c>
      <c r="O4099" s="354">
        <f t="shared" si="452"/>
        <v>0</v>
      </c>
    </row>
    <row r="4100" spans="3:15" ht="45" customHeight="1">
      <c r="C4100" s="203" t="e">
        <f>VLOOKUP(B4100,'效期天數(2025.1126更新)'!B:C,2,FALSE)</f>
        <v>#N/A</v>
      </c>
      <c r="D4100" s="203" t="e">
        <f>VLOOKUP(B4100,'效期天數(2025.1126更新)'!B:E,4,0)</f>
        <v>#N/A</v>
      </c>
      <c r="E4100" s="204" t="e">
        <f>VLOOKUP(F4100,'帳庫存(20260119  00點更新)'!C:I,7,0)</f>
        <v>#N/A</v>
      </c>
      <c r="J4100" s="352" t="e">
        <f t="shared" si="450"/>
        <v>#N/A</v>
      </c>
      <c r="N4100" s="204">
        <f t="shared" si="451"/>
        <v>0</v>
      </c>
      <c r="O4100" s="354">
        <f t="shared" si="452"/>
        <v>0</v>
      </c>
    </row>
    <row r="4101" spans="3:15" ht="45" customHeight="1">
      <c r="C4101" s="203" t="e">
        <f>VLOOKUP(B4101,'效期天數(2025.1126更新)'!B:C,2,FALSE)</f>
        <v>#N/A</v>
      </c>
      <c r="D4101" s="203" t="e">
        <f>VLOOKUP(B4101,'效期天數(2025.1126更新)'!B:E,4,0)</f>
        <v>#N/A</v>
      </c>
      <c r="E4101" s="204" t="e">
        <f>VLOOKUP(F4101,'帳庫存(20260119  00點更新)'!C:I,7,0)</f>
        <v>#N/A</v>
      </c>
      <c r="J4101" s="352" t="e">
        <f t="shared" si="450"/>
        <v>#N/A</v>
      </c>
      <c r="N4101" s="204">
        <f t="shared" si="451"/>
        <v>0</v>
      </c>
      <c r="O4101" s="354">
        <f t="shared" si="452"/>
        <v>0</v>
      </c>
    </row>
    <row r="4102" spans="3:15" ht="45" customHeight="1">
      <c r="C4102" s="203" t="e">
        <f>VLOOKUP(B4102,'效期天數(2025.1126更新)'!B:C,2,FALSE)</f>
        <v>#N/A</v>
      </c>
      <c r="D4102" s="203" t="e">
        <f>VLOOKUP(B4102,'效期天數(2025.1126更新)'!B:E,4,0)</f>
        <v>#N/A</v>
      </c>
      <c r="E4102" s="204" t="e">
        <f>VLOOKUP(F4102,'帳庫存(20260119  00點更新)'!C:I,7,0)</f>
        <v>#N/A</v>
      </c>
      <c r="J4102" s="352" t="e">
        <f t="shared" ref="J4102:J4165" si="453">G4102+D4102</f>
        <v>#N/A</v>
      </c>
      <c r="N4102" s="204">
        <f t="shared" ref="N4102:N4165" si="454">SUM(NS4102:XFD4102)</f>
        <v>0</v>
      </c>
      <c r="O4102" s="354">
        <f t="shared" si="452"/>
        <v>0</v>
      </c>
    </row>
    <row r="4103" spans="3:15" ht="45" customHeight="1">
      <c r="C4103" s="203" t="e">
        <f>VLOOKUP(B4103,'效期天數(2025.1126更新)'!B:C,2,FALSE)</f>
        <v>#N/A</v>
      </c>
      <c r="D4103" s="203" t="e">
        <f>VLOOKUP(B4103,'效期天數(2025.1126更新)'!B:E,4,0)</f>
        <v>#N/A</v>
      </c>
      <c r="E4103" s="204" t="e">
        <f>VLOOKUP(F4103,'帳庫存(20260119  00點更新)'!C:I,7,0)</f>
        <v>#N/A</v>
      </c>
      <c r="J4103" s="352" t="e">
        <f t="shared" si="453"/>
        <v>#N/A</v>
      </c>
      <c r="N4103" s="204">
        <f t="shared" si="454"/>
        <v>0</v>
      </c>
      <c r="O4103" s="354">
        <f t="shared" si="452"/>
        <v>0</v>
      </c>
    </row>
    <row r="4104" spans="3:15" ht="45" customHeight="1">
      <c r="C4104" s="203" t="e">
        <f>VLOOKUP(B4104,'效期天數(2025.1126更新)'!B:C,2,FALSE)</f>
        <v>#N/A</v>
      </c>
      <c r="D4104" s="203" t="e">
        <f>VLOOKUP(B4104,'效期天數(2025.1126更新)'!B:E,4,0)</f>
        <v>#N/A</v>
      </c>
      <c r="E4104" s="204" t="e">
        <f>VLOOKUP(F4104,'帳庫存(20260119  00點更新)'!C:I,7,0)</f>
        <v>#N/A</v>
      </c>
      <c r="J4104" s="352" t="e">
        <f t="shared" si="453"/>
        <v>#N/A</v>
      </c>
      <c r="N4104" s="204">
        <f t="shared" si="454"/>
        <v>0</v>
      </c>
      <c r="O4104" s="354">
        <f t="shared" si="452"/>
        <v>0</v>
      </c>
    </row>
    <row r="4105" spans="3:15" ht="45" customHeight="1">
      <c r="C4105" s="203" t="e">
        <f>VLOOKUP(B4105,'效期天數(2025.1126更新)'!B:C,2,FALSE)</f>
        <v>#N/A</v>
      </c>
      <c r="D4105" s="203" t="e">
        <f>VLOOKUP(B4105,'效期天數(2025.1126更新)'!B:E,4,0)</f>
        <v>#N/A</v>
      </c>
      <c r="E4105" s="204" t="e">
        <f>VLOOKUP(F4105,'帳庫存(20260119  00點更新)'!C:I,7,0)</f>
        <v>#N/A</v>
      </c>
      <c r="J4105" s="352" t="e">
        <f t="shared" si="453"/>
        <v>#N/A</v>
      </c>
      <c r="N4105" s="204">
        <f t="shared" si="454"/>
        <v>0</v>
      </c>
      <c r="O4105" s="354">
        <f t="shared" si="452"/>
        <v>0</v>
      </c>
    </row>
    <row r="4106" spans="3:15" ht="45" customHeight="1">
      <c r="C4106" s="203" t="e">
        <f>VLOOKUP(B4106,'效期天數(2025.1126更新)'!B:C,2,FALSE)</f>
        <v>#N/A</v>
      </c>
      <c r="D4106" s="203" t="e">
        <f>VLOOKUP(B4106,'效期天數(2025.1126更新)'!B:E,4,0)</f>
        <v>#N/A</v>
      </c>
      <c r="E4106" s="204" t="e">
        <f>VLOOKUP(F4106,'帳庫存(20260119  00點更新)'!C:I,7,0)</f>
        <v>#N/A</v>
      </c>
      <c r="J4106" s="352" t="e">
        <f t="shared" si="453"/>
        <v>#N/A</v>
      </c>
      <c r="N4106" s="204">
        <f t="shared" si="454"/>
        <v>0</v>
      </c>
      <c r="O4106" s="354">
        <f t="shared" si="452"/>
        <v>0</v>
      </c>
    </row>
    <row r="4107" spans="3:15" ht="45" customHeight="1">
      <c r="C4107" s="203" t="e">
        <f>VLOOKUP(B4107,'效期天數(2025.1126更新)'!B:C,2,FALSE)</f>
        <v>#N/A</v>
      </c>
      <c r="D4107" s="203" t="e">
        <f>VLOOKUP(B4107,'效期天數(2025.1126更新)'!B:E,4,0)</f>
        <v>#N/A</v>
      </c>
      <c r="E4107" s="204" t="e">
        <f>VLOOKUP(F4107,'帳庫存(20260119  00點更新)'!C:I,7,0)</f>
        <v>#N/A</v>
      </c>
      <c r="J4107" s="352" t="e">
        <f t="shared" si="453"/>
        <v>#N/A</v>
      </c>
      <c r="N4107" s="204">
        <f t="shared" si="454"/>
        <v>0</v>
      </c>
      <c r="O4107" s="354">
        <f t="shared" si="452"/>
        <v>0</v>
      </c>
    </row>
    <row r="4108" spans="3:15" ht="45" customHeight="1">
      <c r="C4108" s="203" t="e">
        <f>VLOOKUP(B4108,'效期天數(2025.1126更新)'!B:C,2,FALSE)</f>
        <v>#N/A</v>
      </c>
      <c r="D4108" s="203" t="e">
        <f>VLOOKUP(B4108,'效期天數(2025.1126更新)'!B:E,4,0)</f>
        <v>#N/A</v>
      </c>
      <c r="E4108" s="204" t="e">
        <f>VLOOKUP(F4108,'帳庫存(20260119  00點更新)'!C:I,7,0)</f>
        <v>#N/A</v>
      </c>
      <c r="J4108" s="352" t="e">
        <f t="shared" si="453"/>
        <v>#N/A</v>
      </c>
      <c r="N4108" s="204">
        <f t="shared" si="454"/>
        <v>0</v>
      </c>
      <c r="O4108" s="354">
        <f t="shared" si="452"/>
        <v>0</v>
      </c>
    </row>
    <row r="4109" spans="3:15" ht="45" customHeight="1">
      <c r="C4109" s="203" t="e">
        <f>VLOOKUP(B4109,'效期天數(2025.1126更新)'!B:C,2,FALSE)</f>
        <v>#N/A</v>
      </c>
      <c r="D4109" s="203" t="e">
        <f>VLOOKUP(B4109,'效期天數(2025.1126更新)'!B:E,4,0)</f>
        <v>#N/A</v>
      </c>
      <c r="E4109" s="204" t="e">
        <f>VLOOKUP(F4109,'帳庫存(20260119  00點更新)'!C:I,7,0)</f>
        <v>#N/A</v>
      </c>
      <c r="J4109" s="352" t="e">
        <f t="shared" si="453"/>
        <v>#N/A</v>
      </c>
      <c r="N4109" s="204">
        <f t="shared" si="454"/>
        <v>0</v>
      </c>
      <c r="O4109" s="354">
        <f t="shared" si="452"/>
        <v>0</v>
      </c>
    </row>
    <row r="4110" spans="3:15" ht="45" customHeight="1">
      <c r="C4110" s="203" t="e">
        <f>VLOOKUP(B4110,'效期天數(2025.1126更新)'!B:C,2,FALSE)</f>
        <v>#N/A</v>
      </c>
      <c r="D4110" s="203" t="e">
        <f>VLOOKUP(B4110,'效期天數(2025.1126更新)'!B:E,4,0)</f>
        <v>#N/A</v>
      </c>
      <c r="E4110" s="204" t="e">
        <f>VLOOKUP(F4110,'帳庫存(20260119  00點更新)'!C:I,7,0)</f>
        <v>#N/A</v>
      </c>
      <c r="J4110" s="352" t="e">
        <f t="shared" si="453"/>
        <v>#N/A</v>
      </c>
      <c r="N4110" s="204">
        <f t="shared" si="454"/>
        <v>0</v>
      </c>
      <c r="O4110" s="354">
        <f t="shared" si="452"/>
        <v>0</v>
      </c>
    </row>
    <row r="4111" spans="3:15" ht="45" customHeight="1">
      <c r="C4111" s="203" t="e">
        <f>VLOOKUP(B4111,'效期天數(2025.1126更新)'!B:C,2,FALSE)</f>
        <v>#N/A</v>
      </c>
      <c r="D4111" s="203" t="e">
        <f>VLOOKUP(B4111,'效期天數(2025.1126更新)'!B:E,4,0)</f>
        <v>#N/A</v>
      </c>
      <c r="E4111" s="204" t="e">
        <f>VLOOKUP(F4111,'帳庫存(20260119  00點更新)'!C:I,7,0)</f>
        <v>#N/A</v>
      </c>
      <c r="J4111" s="352" t="e">
        <f t="shared" si="453"/>
        <v>#N/A</v>
      </c>
      <c r="N4111" s="204">
        <f t="shared" si="454"/>
        <v>0</v>
      </c>
      <c r="O4111" s="354">
        <f t="shared" si="452"/>
        <v>0</v>
      </c>
    </row>
    <row r="4112" spans="3:15" ht="45" customHeight="1">
      <c r="C4112" s="203" t="e">
        <f>VLOOKUP(B4112,'效期天數(2025.1126更新)'!B:C,2,FALSE)</f>
        <v>#N/A</v>
      </c>
      <c r="D4112" s="203" t="e">
        <f>VLOOKUP(B4112,'效期天數(2025.1126更新)'!B:E,4,0)</f>
        <v>#N/A</v>
      </c>
      <c r="E4112" s="204" t="e">
        <f>VLOOKUP(F4112,'帳庫存(20260119  00點更新)'!C:I,7,0)</f>
        <v>#N/A</v>
      </c>
      <c r="J4112" s="352" t="e">
        <f t="shared" si="453"/>
        <v>#N/A</v>
      </c>
      <c r="N4112" s="204">
        <f t="shared" si="454"/>
        <v>0</v>
      </c>
      <c r="O4112" s="354">
        <f t="shared" si="452"/>
        <v>0</v>
      </c>
    </row>
    <row r="4113" spans="3:15" ht="45" customHeight="1">
      <c r="C4113" s="203" t="e">
        <f>VLOOKUP(B4113,'效期天數(2025.1126更新)'!B:C,2,FALSE)</f>
        <v>#N/A</v>
      </c>
      <c r="D4113" s="203" t="e">
        <f>VLOOKUP(B4113,'效期天數(2025.1126更新)'!B:E,4,0)</f>
        <v>#N/A</v>
      </c>
      <c r="E4113" s="204" t="e">
        <f>VLOOKUP(F4113,'帳庫存(20260119  00點更新)'!C:I,7,0)</f>
        <v>#N/A</v>
      </c>
      <c r="J4113" s="352" t="e">
        <f t="shared" si="453"/>
        <v>#N/A</v>
      </c>
      <c r="N4113" s="204">
        <f t="shared" si="454"/>
        <v>0</v>
      </c>
      <c r="O4113" s="354">
        <f t="shared" si="452"/>
        <v>0</v>
      </c>
    </row>
    <row r="4114" spans="3:15" ht="45" customHeight="1">
      <c r="C4114" s="203" t="e">
        <f>VLOOKUP(B4114,'效期天數(2025.1126更新)'!B:C,2,FALSE)</f>
        <v>#N/A</v>
      </c>
      <c r="D4114" s="203" t="e">
        <f>VLOOKUP(B4114,'效期天數(2025.1126更新)'!B:E,4,0)</f>
        <v>#N/A</v>
      </c>
      <c r="E4114" s="204" t="e">
        <f>VLOOKUP(F4114,'帳庫存(20260119  00點更新)'!C:I,7,0)</f>
        <v>#N/A</v>
      </c>
      <c r="J4114" s="352" t="e">
        <f t="shared" si="453"/>
        <v>#N/A</v>
      </c>
      <c r="N4114" s="204">
        <f t="shared" si="454"/>
        <v>0</v>
      </c>
      <c r="O4114" s="354">
        <f t="shared" si="452"/>
        <v>0</v>
      </c>
    </row>
    <row r="4115" spans="3:15" ht="45" customHeight="1">
      <c r="C4115" s="203" t="e">
        <f>VLOOKUP(B4115,'效期天數(2025.1126更新)'!B:C,2,FALSE)</f>
        <v>#N/A</v>
      </c>
      <c r="D4115" s="203" t="e">
        <f>VLOOKUP(B4115,'效期天數(2025.1126更新)'!B:E,4,0)</f>
        <v>#N/A</v>
      </c>
      <c r="E4115" s="204" t="e">
        <f>VLOOKUP(F4115,'帳庫存(20260119  00點更新)'!C:I,7,0)</f>
        <v>#N/A</v>
      </c>
      <c r="J4115" s="352" t="e">
        <f t="shared" si="453"/>
        <v>#N/A</v>
      </c>
      <c r="N4115" s="204">
        <f t="shared" si="454"/>
        <v>0</v>
      </c>
      <c r="O4115" s="354">
        <f t="shared" si="452"/>
        <v>0</v>
      </c>
    </row>
    <row r="4116" spans="3:15" ht="45" customHeight="1">
      <c r="C4116" s="203" t="e">
        <f>VLOOKUP(B4116,'效期天數(2025.1126更新)'!B:C,2,FALSE)</f>
        <v>#N/A</v>
      </c>
      <c r="D4116" s="203" t="e">
        <f>VLOOKUP(B4116,'效期天數(2025.1126更新)'!B:E,4,0)</f>
        <v>#N/A</v>
      </c>
      <c r="E4116" s="204" t="e">
        <f>VLOOKUP(F4116,'帳庫存(20260119  00點更新)'!C:I,7,0)</f>
        <v>#N/A</v>
      </c>
      <c r="J4116" s="352" t="e">
        <f t="shared" si="453"/>
        <v>#N/A</v>
      </c>
      <c r="N4116" s="204">
        <f t="shared" si="454"/>
        <v>0</v>
      </c>
      <c r="O4116" s="354">
        <f t="shared" si="452"/>
        <v>0</v>
      </c>
    </row>
    <row r="4117" spans="3:15" ht="45" customHeight="1">
      <c r="C4117" s="203" t="e">
        <f>VLOOKUP(B4117,'效期天數(2025.1126更新)'!B:C,2,FALSE)</f>
        <v>#N/A</v>
      </c>
      <c r="D4117" s="203" t="e">
        <f>VLOOKUP(B4117,'效期天數(2025.1126更新)'!B:E,4,0)</f>
        <v>#N/A</v>
      </c>
      <c r="E4117" s="204" t="e">
        <f>VLOOKUP(F4117,'帳庫存(20260119  00點更新)'!C:I,7,0)</f>
        <v>#N/A</v>
      </c>
      <c r="J4117" s="352" t="e">
        <f t="shared" si="453"/>
        <v>#N/A</v>
      </c>
      <c r="N4117" s="204">
        <f t="shared" si="454"/>
        <v>0</v>
      </c>
      <c r="O4117" s="354">
        <f t="shared" si="452"/>
        <v>0</v>
      </c>
    </row>
    <row r="4118" spans="3:15" ht="45" customHeight="1">
      <c r="C4118" s="203" t="e">
        <f>VLOOKUP(B4118,'效期天數(2025.1126更新)'!B:C,2,FALSE)</f>
        <v>#N/A</v>
      </c>
      <c r="D4118" s="203" t="e">
        <f>VLOOKUP(B4118,'效期天數(2025.1126更新)'!B:E,4,0)</f>
        <v>#N/A</v>
      </c>
      <c r="E4118" s="204" t="e">
        <f>VLOOKUP(F4118,'帳庫存(20260119  00點更新)'!C:I,7,0)</f>
        <v>#N/A</v>
      </c>
      <c r="J4118" s="352" t="e">
        <f t="shared" si="453"/>
        <v>#N/A</v>
      </c>
      <c r="N4118" s="204">
        <f t="shared" si="454"/>
        <v>0</v>
      </c>
      <c r="O4118" s="354">
        <f t="shared" si="452"/>
        <v>0</v>
      </c>
    </row>
    <row r="4119" spans="3:15" ht="45" customHeight="1">
      <c r="C4119" s="203" t="e">
        <f>VLOOKUP(B4119,'效期天數(2025.1126更新)'!B:C,2,FALSE)</f>
        <v>#N/A</v>
      </c>
      <c r="D4119" s="203" t="e">
        <f>VLOOKUP(B4119,'效期天數(2025.1126更新)'!B:E,4,0)</f>
        <v>#N/A</v>
      </c>
      <c r="E4119" s="204" t="e">
        <f>VLOOKUP(F4119,'帳庫存(20260119  00點更新)'!C:I,7,0)</f>
        <v>#N/A</v>
      </c>
      <c r="J4119" s="352" t="e">
        <f t="shared" si="453"/>
        <v>#N/A</v>
      </c>
      <c r="N4119" s="204">
        <f t="shared" si="454"/>
        <v>0</v>
      </c>
      <c r="O4119" s="354">
        <f t="shared" si="452"/>
        <v>0</v>
      </c>
    </row>
    <row r="4120" spans="3:15" ht="45" customHeight="1">
      <c r="C4120" s="203" t="e">
        <f>VLOOKUP(B4120,'效期天數(2025.1126更新)'!B:C,2,FALSE)</f>
        <v>#N/A</v>
      </c>
      <c r="D4120" s="203" t="e">
        <f>VLOOKUP(B4120,'效期天數(2025.1126更新)'!B:E,4,0)</f>
        <v>#N/A</v>
      </c>
      <c r="E4120" s="204" t="e">
        <f>VLOOKUP(F4120,'帳庫存(20260119  00點更新)'!C:I,7,0)</f>
        <v>#N/A</v>
      </c>
      <c r="J4120" s="352" t="e">
        <f t="shared" si="453"/>
        <v>#N/A</v>
      </c>
      <c r="N4120" s="204">
        <f t="shared" si="454"/>
        <v>0</v>
      </c>
      <c r="O4120" s="354">
        <f t="shared" si="452"/>
        <v>0</v>
      </c>
    </row>
    <row r="4121" spans="3:15" ht="45" customHeight="1">
      <c r="C4121" s="203" t="e">
        <f>VLOOKUP(B4121,'效期天數(2025.1126更新)'!B:C,2,FALSE)</f>
        <v>#N/A</v>
      </c>
      <c r="D4121" s="203" t="e">
        <f>VLOOKUP(B4121,'效期天數(2025.1126更新)'!B:E,4,0)</f>
        <v>#N/A</v>
      </c>
      <c r="E4121" s="204" t="e">
        <f>VLOOKUP(F4121,'帳庫存(20260119  00點更新)'!C:I,7,0)</f>
        <v>#N/A</v>
      </c>
      <c r="J4121" s="352" t="e">
        <f t="shared" si="453"/>
        <v>#N/A</v>
      </c>
      <c r="N4121" s="204">
        <f t="shared" si="454"/>
        <v>0</v>
      </c>
      <c r="O4121" s="354">
        <f t="shared" si="452"/>
        <v>0</v>
      </c>
    </row>
    <row r="4122" spans="3:15" ht="45" customHeight="1">
      <c r="C4122" s="203" t="e">
        <f>VLOOKUP(B4122,'效期天數(2025.1126更新)'!B:C,2,FALSE)</f>
        <v>#N/A</v>
      </c>
      <c r="D4122" s="203" t="e">
        <f>VLOOKUP(B4122,'效期天數(2025.1126更新)'!B:E,4,0)</f>
        <v>#N/A</v>
      </c>
      <c r="E4122" s="204" t="e">
        <f>VLOOKUP(F4122,'帳庫存(20260119  00點更新)'!C:I,7,0)</f>
        <v>#N/A</v>
      </c>
      <c r="J4122" s="352" t="e">
        <f t="shared" si="453"/>
        <v>#N/A</v>
      </c>
      <c r="N4122" s="204">
        <f t="shared" si="454"/>
        <v>0</v>
      </c>
      <c r="O4122" s="354">
        <f t="shared" si="452"/>
        <v>0</v>
      </c>
    </row>
    <row r="4123" spans="3:15" ht="45" customHeight="1">
      <c r="C4123" s="203" t="e">
        <f>VLOOKUP(B4123,'效期天數(2025.1126更新)'!B:C,2,FALSE)</f>
        <v>#N/A</v>
      </c>
      <c r="D4123" s="203" t="e">
        <f>VLOOKUP(B4123,'效期天數(2025.1126更新)'!B:E,4,0)</f>
        <v>#N/A</v>
      </c>
      <c r="E4123" s="204" t="e">
        <f>VLOOKUP(F4123,'帳庫存(20260119  00點更新)'!C:I,7,0)</f>
        <v>#N/A</v>
      </c>
      <c r="J4123" s="352" t="e">
        <f t="shared" si="453"/>
        <v>#N/A</v>
      </c>
      <c r="N4123" s="204">
        <f t="shared" si="454"/>
        <v>0</v>
      </c>
      <c r="O4123" s="354">
        <f t="shared" si="452"/>
        <v>0</v>
      </c>
    </row>
    <row r="4124" spans="3:15" ht="45" customHeight="1">
      <c r="C4124" s="203" t="e">
        <f>VLOOKUP(B4124,'效期天數(2025.1126更新)'!B:C,2,FALSE)</f>
        <v>#N/A</v>
      </c>
      <c r="D4124" s="203" t="e">
        <f>VLOOKUP(B4124,'效期天數(2025.1126更新)'!B:E,4,0)</f>
        <v>#N/A</v>
      </c>
      <c r="E4124" s="204" t="e">
        <f>VLOOKUP(F4124,'帳庫存(20260119  00點更新)'!C:I,7,0)</f>
        <v>#N/A</v>
      </c>
      <c r="J4124" s="352" t="e">
        <f t="shared" si="453"/>
        <v>#N/A</v>
      </c>
      <c r="N4124" s="204">
        <f t="shared" si="454"/>
        <v>0</v>
      </c>
      <c r="O4124" s="354">
        <f t="shared" si="452"/>
        <v>0</v>
      </c>
    </row>
    <row r="4125" spans="3:15" ht="45" customHeight="1">
      <c r="C4125" s="203" t="e">
        <f>VLOOKUP(B4125,'效期天數(2025.1126更新)'!B:C,2,FALSE)</f>
        <v>#N/A</v>
      </c>
      <c r="D4125" s="203" t="e">
        <f>VLOOKUP(B4125,'效期天數(2025.1126更新)'!B:E,4,0)</f>
        <v>#N/A</v>
      </c>
      <c r="E4125" s="204" t="e">
        <f>VLOOKUP(F4125,'帳庫存(20260119  00點更新)'!C:I,7,0)</f>
        <v>#N/A</v>
      </c>
      <c r="J4125" s="352" t="e">
        <f t="shared" si="453"/>
        <v>#N/A</v>
      </c>
      <c r="N4125" s="204">
        <f t="shared" si="454"/>
        <v>0</v>
      </c>
      <c r="O4125" s="354">
        <f t="shared" si="452"/>
        <v>0</v>
      </c>
    </row>
    <row r="4126" spans="3:15" ht="45" customHeight="1">
      <c r="C4126" s="203" t="e">
        <f>VLOOKUP(B4126,'效期天數(2025.1126更新)'!B:C,2,FALSE)</f>
        <v>#N/A</v>
      </c>
      <c r="D4126" s="203" t="e">
        <f>VLOOKUP(B4126,'效期天數(2025.1126更新)'!B:E,4,0)</f>
        <v>#N/A</v>
      </c>
      <c r="E4126" s="204" t="e">
        <f>VLOOKUP(F4126,'帳庫存(20260119  00點更新)'!C:I,7,0)</f>
        <v>#N/A</v>
      </c>
      <c r="J4126" s="352" t="e">
        <f t="shared" si="453"/>
        <v>#N/A</v>
      </c>
      <c r="N4126" s="204">
        <f t="shared" si="454"/>
        <v>0</v>
      </c>
      <c r="O4126" s="354">
        <f t="shared" si="452"/>
        <v>0</v>
      </c>
    </row>
    <row r="4127" spans="3:15" ht="45" customHeight="1">
      <c r="C4127" s="203" t="e">
        <f>VLOOKUP(B4127,'效期天數(2025.1126更新)'!B:C,2,FALSE)</f>
        <v>#N/A</v>
      </c>
      <c r="D4127" s="203" t="e">
        <f>VLOOKUP(B4127,'效期天數(2025.1126更新)'!B:E,4,0)</f>
        <v>#N/A</v>
      </c>
      <c r="E4127" s="204" t="e">
        <f>VLOOKUP(F4127,'帳庫存(20260119  00點更新)'!C:I,7,0)</f>
        <v>#N/A</v>
      </c>
      <c r="J4127" s="352" t="e">
        <f t="shared" si="453"/>
        <v>#N/A</v>
      </c>
      <c r="N4127" s="204">
        <f t="shared" si="454"/>
        <v>0</v>
      </c>
      <c r="O4127" s="354">
        <f t="shared" si="452"/>
        <v>0</v>
      </c>
    </row>
    <row r="4128" spans="3:15" ht="45" customHeight="1">
      <c r="C4128" s="203" t="e">
        <f>VLOOKUP(B4128,'效期天數(2025.1126更新)'!B:C,2,FALSE)</f>
        <v>#N/A</v>
      </c>
      <c r="D4128" s="203" t="e">
        <f>VLOOKUP(B4128,'效期天數(2025.1126更新)'!B:E,4,0)</f>
        <v>#N/A</v>
      </c>
      <c r="E4128" s="204" t="e">
        <f>VLOOKUP(F4128,'帳庫存(20260119  00點更新)'!C:I,7,0)</f>
        <v>#N/A</v>
      </c>
      <c r="J4128" s="352" t="e">
        <f t="shared" si="453"/>
        <v>#N/A</v>
      </c>
      <c r="N4128" s="204">
        <f t="shared" si="454"/>
        <v>0</v>
      </c>
      <c r="O4128" s="354">
        <f t="shared" si="452"/>
        <v>0</v>
      </c>
    </row>
    <row r="4129" spans="3:15" ht="45" customHeight="1">
      <c r="C4129" s="203" t="e">
        <f>VLOOKUP(B4129,'效期天數(2025.1126更新)'!B:C,2,FALSE)</f>
        <v>#N/A</v>
      </c>
      <c r="D4129" s="203" t="e">
        <f>VLOOKUP(B4129,'效期天數(2025.1126更新)'!B:E,4,0)</f>
        <v>#N/A</v>
      </c>
      <c r="E4129" s="204" t="e">
        <f>VLOOKUP(F4129,'帳庫存(20260119  00點更新)'!C:I,7,0)</f>
        <v>#N/A</v>
      </c>
      <c r="J4129" s="352" t="e">
        <f t="shared" si="453"/>
        <v>#N/A</v>
      </c>
      <c r="N4129" s="204">
        <f t="shared" si="454"/>
        <v>0</v>
      </c>
      <c r="O4129" s="354">
        <f t="shared" si="452"/>
        <v>0</v>
      </c>
    </row>
    <row r="4130" spans="3:15" ht="45" customHeight="1">
      <c r="C4130" s="203" t="e">
        <f>VLOOKUP(B4130,'效期天數(2025.1126更新)'!B:C,2,FALSE)</f>
        <v>#N/A</v>
      </c>
      <c r="D4130" s="203" t="e">
        <f>VLOOKUP(B4130,'效期天數(2025.1126更新)'!B:E,4,0)</f>
        <v>#N/A</v>
      </c>
      <c r="E4130" s="204" t="e">
        <f>VLOOKUP(F4130,'帳庫存(20260119  00點更新)'!C:I,7,0)</f>
        <v>#N/A</v>
      </c>
      <c r="J4130" s="352" t="e">
        <f t="shared" si="453"/>
        <v>#N/A</v>
      </c>
      <c r="N4130" s="204">
        <f t="shared" si="454"/>
        <v>0</v>
      </c>
      <c r="O4130" s="354">
        <f t="shared" si="452"/>
        <v>0</v>
      </c>
    </row>
    <row r="4131" spans="3:15" ht="45" customHeight="1">
      <c r="C4131" s="203" t="e">
        <f>VLOOKUP(B4131,'效期天數(2025.1126更新)'!B:C,2,FALSE)</f>
        <v>#N/A</v>
      </c>
      <c r="D4131" s="203" t="e">
        <f>VLOOKUP(B4131,'效期天數(2025.1126更新)'!B:E,4,0)</f>
        <v>#N/A</v>
      </c>
      <c r="E4131" s="204" t="e">
        <f>VLOOKUP(F4131,'帳庫存(20260119  00點更新)'!C:I,7,0)</f>
        <v>#N/A</v>
      </c>
      <c r="J4131" s="352" t="e">
        <f t="shared" si="453"/>
        <v>#N/A</v>
      </c>
      <c r="N4131" s="204">
        <f t="shared" si="454"/>
        <v>0</v>
      </c>
      <c r="O4131" s="354">
        <f t="shared" si="452"/>
        <v>0</v>
      </c>
    </row>
    <row r="4132" spans="3:15" ht="45" customHeight="1">
      <c r="C4132" s="203" t="e">
        <f>VLOOKUP(B4132,'效期天數(2025.1126更新)'!B:C,2,FALSE)</f>
        <v>#N/A</v>
      </c>
      <c r="D4132" s="203" t="e">
        <f>VLOOKUP(B4132,'效期天數(2025.1126更新)'!B:E,4,0)</f>
        <v>#N/A</v>
      </c>
      <c r="E4132" s="204" t="e">
        <f>VLOOKUP(F4132,'帳庫存(20260119  00點更新)'!C:I,7,0)</f>
        <v>#N/A</v>
      </c>
      <c r="J4132" s="352" t="e">
        <f t="shared" si="453"/>
        <v>#N/A</v>
      </c>
      <c r="N4132" s="204">
        <f t="shared" si="454"/>
        <v>0</v>
      </c>
      <c r="O4132" s="354">
        <f t="shared" si="452"/>
        <v>0</v>
      </c>
    </row>
    <row r="4133" spans="3:15" ht="45" customHeight="1">
      <c r="C4133" s="203" t="e">
        <f>VLOOKUP(B4133,'效期天數(2025.1126更新)'!B:C,2,FALSE)</f>
        <v>#N/A</v>
      </c>
      <c r="D4133" s="203" t="e">
        <f>VLOOKUP(B4133,'效期天數(2025.1126更新)'!B:E,4,0)</f>
        <v>#N/A</v>
      </c>
      <c r="E4133" s="204" t="e">
        <f>VLOOKUP(F4133,'帳庫存(20260119  00點更新)'!C:I,7,0)</f>
        <v>#N/A</v>
      </c>
      <c r="J4133" s="352" t="e">
        <f t="shared" si="453"/>
        <v>#N/A</v>
      </c>
      <c r="N4133" s="204">
        <f t="shared" si="454"/>
        <v>0</v>
      </c>
      <c r="O4133" s="354">
        <f t="shared" si="452"/>
        <v>0</v>
      </c>
    </row>
    <row r="4134" spans="3:15" ht="45" customHeight="1">
      <c r="C4134" s="203" t="e">
        <f>VLOOKUP(B4134,'效期天數(2025.1126更新)'!B:C,2,FALSE)</f>
        <v>#N/A</v>
      </c>
      <c r="D4134" s="203" t="e">
        <f>VLOOKUP(B4134,'效期天數(2025.1126更新)'!B:E,4,0)</f>
        <v>#N/A</v>
      </c>
      <c r="E4134" s="204" t="e">
        <f>VLOOKUP(F4134,'帳庫存(20260119  00點更新)'!C:I,7,0)</f>
        <v>#N/A</v>
      </c>
      <c r="J4134" s="352" t="e">
        <f t="shared" si="453"/>
        <v>#N/A</v>
      </c>
      <c r="N4134" s="204">
        <f t="shared" si="454"/>
        <v>0</v>
      </c>
      <c r="O4134" s="354">
        <f t="shared" si="452"/>
        <v>0</v>
      </c>
    </row>
    <row r="4135" spans="3:15" ht="45" customHeight="1">
      <c r="C4135" s="203" t="e">
        <f>VLOOKUP(B4135,'效期天數(2025.1126更新)'!B:C,2,FALSE)</f>
        <v>#N/A</v>
      </c>
      <c r="D4135" s="203" t="e">
        <f>VLOOKUP(B4135,'效期天數(2025.1126更新)'!B:E,4,0)</f>
        <v>#N/A</v>
      </c>
      <c r="E4135" s="204" t="e">
        <f>VLOOKUP(F4135,'帳庫存(20260119  00點更新)'!C:I,7,0)</f>
        <v>#N/A</v>
      </c>
      <c r="J4135" s="352" t="e">
        <f t="shared" si="453"/>
        <v>#N/A</v>
      </c>
      <c r="N4135" s="204">
        <f t="shared" si="454"/>
        <v>0</v>
      </c>
      <c r="O4135" s="354">
        <f t="shared" si="452"/>
        <v>0</v>
      </c>
    </row>
    <row r="4136" spans="3:15" ht="45" customHeight="1">
      <c r="C4136" s="203" t="e">
        <f>VLOOKUP(B4136,'效期天數(2025.1126更新)'!B:C,2,FALSE)</f>
        <v>#N/A</v>
      </c>
      <c r="D4136" s="203" t="e">
        <f>VLOOKUP(B4136,'效期天數(2025.1126更新)'!B:E,4,0)</f>
        <v>#N/A</v>
      </c>
      <c r="E4136" s="204" t="e">
        <f>VLOOKUP(F4136,'帳庫存(20260119  00點更新)'!C:I,7,0)</f>
        <v>#N/A</v>
      </c>
      <c r="J4136" s="352" t="e">
        <f t="shared" si="453"/>
        <v>#N/A</v>
      </c>
      <c r="N4136" s="204">
        <f t="shared" si="454"/>
        <v>0</v>
      </c>
      <c r="O4136" s="354">
        <f t="shared" si="452"/>
        <v>0</v>
      </c>
    </row>
    <row r="4137" spans="3:15" ht="45" customHeight="1">
      <c r="C4137" s="203" t="e">
        <f>VLOOKUP(B4137,'效期天數(2025.1126更新)'!B:C,2,FALSE)</f>
        <v>#N/A</v>
      </c>
      <c r="D4137" s="203" t="e">
        <f>VLOOKUP(B4137,'效期天數(2025.1126更新)'!B:E,4,0)</f>
        <v>#N/A</v>
      </c>
      <c r="E4137" s="204" t="e">
        <f>VLOOKUP(F4137,'帳庫存(20260119  00點更新)'!C:I,7,0)</f>
        <v>#N/A</v>
      </c>
      <c r="J4137" s="352" t="e">
        <f t="shared" si="453"/>
        <v>#N/A</v>
      </c>
      <c r="N4137" s="204">
        <f t="shared" si="454"/>
        <v>0</v>
      </c>
      <c r="O4137" s="354">
        <f t="shared" si="452"/>
        <v>0</v>
      </c>
    </row>
    <row r="4138" spans="3:15" ht="45" customHeight="1">
      <c r="C4138" s="203" t="e">
        <f>VLOOKUP(B4138,'效期天數(2025.1126更新)'!B:C,2,FALSE)</f>
        <v>#N/A</v>
      </c>
      <c r="D4138" s="203" t="e">
        <f>VLOOKUP(B4138,'效期天數(2025.1126更新)'!B:E,4,0)</f>
        <v>#N/A</v>
      </c>
      <c r="E4138" s="204" t="e">
        <f>VLOOKUP(F4138,'帳庫存(20260119  00點更新)'!C:I,7,0)</f>
        <v>#N/A</v>
      </c>
      <c r="J4138" s="352" t="e">
        <f t="shared" si="453"/>
        <v>#N/A</v>
      </c>
      <c r="N4138" s="204">
        <f t="shared" si="454"/>
        <v>0</v>
      </c>
      <c r="O4138" s="354">
        <f t="shared" si="452"/>
        <v>0</v>
      </c>
    </row>
    <row r="4139" spans="3:15" ht="45" customHeight="1">
      <c r="C4139" s="203" t="e">
        <f>VLOOKUP(B4139,'效期天數(2025.1126更新)'!B:C,2,FALSE)</f>
        <v>#N/A</v>
      </c>
      <c r="D4139" s="203" t="e">
        <f>VLOOKUP(B4139,'效期天數(2025.1126更新)'!B:E,4,0)</f>
        <v>#N/A</v>
      </c>
      <c r="E4139" s="204" t="e">
        <f>VLOOKUP(F4139,'帳庫存(20260119  00點更新)'!C:I,7,0)</f>
        <v>#N/A</v>
      </c>
      <c r="J4139" s="352" t="e">
        <f t="shared" si="453"/>
        <v>#N/A</v>
      </c>
      <c r="N4139" s="204">
        <f t="shared" si="454"/>
        <v>0</v>
      </c>
      <c r="O4139" s="354">
        <f t="shared" si="452"/>
        <v>0</v>
      </c>
    </row>
    <row r="4140" spans="3:15" ht="45" customHeight="1">
      <c r="C4140" s="203" t="e">
        <f>VLOOKUP(B4140,'效期天數(2025.1126更新)'!B:C,2,FALSE)</f>
        <v>#N/A</v>
      </c>
      <c r="D4140" s="203" t="e">
        <f>VLOOKUP(B4140,'效期天數(2025.1126更新)'!B:E,4,0)</f>
        <v>#N/A</v>
      </c>
      <c r="E4140" s="204" t="e">
        <f>VLOOKUP(F4140,'帳庫存(20260119  00點更新)'!C:I,7,0)</f>
        <v>#N/A</v>
      </c>
      <c r="J4140" s="352" t="e">
        <f t="shared" si="453"/>
        <v>#N/A</v>
      </c>
      <c r="N4140" s="204">
        <f t="shared" si="454"/>
        <v>0</v>
      </c>
      <c r="O4140" s="354">
        <f t="shared" si="452"/>
        <v>0</v>
      </c>
    </row>
    <row r="4141" spans="3:15" ht="45" customHeight="1">
      <c r="C4141" s="203" t="e">
        <f>VLOOKUP(B4141,'效期天數(2025.1126更新)'!B:C,2,FALSE)</f>
        <v>#N/A</v>
      </c>
      <c r="D4141" s="203" t="e">
        <f>VLOOKUP(B4141,'效期天數(2025.1126更新)'!B:E,4,0)</f>
        <v>#N/A</v>
      </c>
      <c r="E4141" s="204" t="e">
        <f>VLOOKUP(F4141,'帳庫存(20260119  00點更新)'!C:I,7,0)</f>
        <v>#N/A</v>
      </c>
      <c r="J4141" s="352" t="e">
        <f t="shared" si="453"/>
        <v>#N/A</v>
      </c>
      <c r="N4141" s="204">
        <f t="shared" si="454"/>
        <v>0</v>
      </c>
      <c r="O4141" s="354">
        <f t="shared" si="452"/>
        <v>0</v>
      </c>
    </row>
    <row r="4142" spans="3:15" ht="45" customHeight="1">
      <c r="C4142" s="203" t="e">
        <f>VLOOKUP(B4142,'效期天數(2025.1126更新)'!B:C,2,FALSE)</f>
        <v>#N/A</v>
      </c>
      <c r="D4142" s="203" t="e">
        <f>VLOOKUP(B4142,'效期天數(2025.1126更新)'!B:E,4,0)</f>
        <v>#N/A</v>
      </c>
      <c r="E4142" s="204" t="e">
        <f>VLOOKUP(F4142,'帳庫存(20260119  00點更新)'!C:I,7,0)</f>
        <v>#N/A</v>
      </c>
      <c r="J4142" s="352" t="e">
        <f t="shared" si="453"/>
        <v>#N/A</v>
      </c>
      <c r="N4142" s="204">
        <f t="shared" si="454"/>
        <v>0</v>
      </c>
      <c r="O4142" s="354">
        <f t="shared" si="452"/>
        <v>0</v>
      </c>
    </row>
    <row r="4143" spans="3:15" ht="45" customHeight="1">
      <c r="C4143" s="203" t="e">
        <f>VLOOKUP(B4143,'效期天數(2025.1126更新)'!B:C,2,FALSE)</f>
        <v>#N/A</v>
      </c>
      <c r="D4143" s="203" t="e">
        <f>VLOOKUP(B4143,'效期天數(2025.1126更新)'!B:E,4,0)</f>
        <v>#N/A</v>
      </c>
      <c r="E4143" s="204" t="e">
        <f>VLOOKUP(F4143,'帳庫存(20260119  00點更新)'!C:I,7,0)</f>
        <v>#N/A</v>
      </c>
      <c r="J4143" s="352" t="e">
        <f t="shared" si="453"/>
        <v>#N/A</v>
      </c>
      <c r="N4143" s="204">
        <f t="shared" si="454"/>
        <v>0</v>
      </c>
      <c r="O4143" s="354">
        <f t="shared" si="452"/>
        <v>0</v>
      </c>
    </row>
    <row r="4144" spans="3:15" ht="45" customHeight="1">
      <c r="C4144" s="203" t="e">
        <f>VLOOKUP(B4144,'效期天數(2025.1126更新)'!B:C,2,FALSE)</f>
        <v>#N/A</v>
      </c>
      <c r="D4144" s="203" t="e">
        <f>VLOOKUP(B4144,'效期天數(2025.1126更新)'!B:E,4,0)</f>
        <v>#N/A</v>
      </c>
      <c r="E4144" s="204" t="e">
        <f>VLOOKUP(F4144,'帳庫存(20260119  00點更新)'!C:I,7,0)</f>
        <v>#N/A</v>
      </c>
      <c r="J4144" s="352" t="e">
        <f t="shared" si="453"/>
        <v>#N/A</v>
      </c>
      <c r="N4144" s="204">
        <f t="shared" si="454"/>
        <v>0</v>
      </c>
      <c r="O4144" s="354">
        <f t="shared" si="452"/>
        <v>0</v>
      </c>
    </row>
    <row r="4145" spans="3:15" ht="45" customHeight="1">
      <c r="C4145" s="203" t="e">
        <f>VLOOKUP(B4145,'效期天數(2025.1126更新)'!B:C,2,FALSE)</f>
        <v>#N/A</v>
      </c>
      <c r="D4145" s="203" t="e">
        <f>VLOOKUP(B4145,'效期天數(2025.1126更新)'!B:E,4,0)</f>
        <v>#N/A</v>
      </c>
      <c r="E4145" s="204" t="e">
        <f>VLOOKUP(F4145,'帳庫存(20260119  00點更新)'!C:I,7,0)</f>
        <v>#N/A</v>
      </c>
      <c r="J4145" s="352" t="e">
        <f t="shared" si="453"/>
        <v>#N/A</v>
      </c>
      <c r="N4145" s="204">
        <f t="shared" si="454"/>
        <v>0</v>
      </c>
      <c r="O4145" s="354">
        <f t="shared" si="452"/>
        <v>0</v>
      </c>
    </row>
    <row r="4146" spans="3:15" ht="45" customHeight="1">
      <c r="C4146" s="203" t="e">
        <f>VLOOKUP(B4146,'效期天數(2025.1126更新)'!B:C,2,FALSE)</f>
        <v>#N/A</v>
      </c>
      <c r="D4146" s="203" t="e">
        <f>VLOOKUP(B4146,'效期天數(2025.1126更新)'!B:E,4,0)</f>
        <v>#N/A</v>
      </c>
      <c r="E4146" s="204" t="e">
        <f>VLOOKUP(F4146,'帳庫存(20260119  00點更新)'!C:I,7,0)</f>
        <v>#N/A</v>
      </c>
      <c r="J4146" s="352" t="e">
        <f t="shared" si="453"/>
        <v>#N/A</v>
      </c>
      <c r="N4146" s="204">
        <f t="shared" si="454"/>
        <v>0</v>
      </c>
      <c r="O4146" s="354">
        <f t="shared" si="452"/>
        <v>0</v>
      </c>
    </row>
    <row r="4147" spans="3:15" ht="45" customHeight="1">
      <c r="C4147" s="203" t="e">
        <f>VLOOKUP(B4147,'效期天數(2025.1126更新)'!B:C,2,FALSE)</f>
        <v>#N/A</v>
      </c>
      <c r="D4147" s="203" t="e">
        <f>VLOOKUP(B4147,'效期天數(2025.1126更新)'!B:E,4,0)</f>
        <v>#N/A</v>
      </c>
      <c r="E4147" s="204" t="e">
        <f>VLOOKUP(F4147,'帳庫存(20260119  00點更新)'!C:I,7,0)</f>
        <v>#N/A</v>
      </c>
      <c r="J4147" s="352" t="e">
        <f t="shared" si="453"/>
        <v>#N/A</v>
      </c>
      <c r="N4147" s="204">
        <f t="shared" si="454"/>
        <v>0</v>
      </c>
      <c r="O4147" s="354">
        <f t="shared" si="452"/>
        <v>0</v>
      </c>
    </row>
    <row r="4148" spans="3:15" ht="45" customHeight="1">
      <c r="C4148" s="203" t="e">
        <f>VLOOKUP(B4148,'效期天數(2025.1126更新)'!B:C,2,FALSE)</f>
        <v>#N/A</v>
      </c>
      <c r="D4148" s="203" t="e">
        <f>VLOOKUP(B4148,'效期天數(2025.1126更新)'!B:E,4,0)</f>
        <v>#N/A</v>
      </c>
      <c r="E4148" s="204" t="e">
        <f>VLOOKUP(F4148,'帳庫存(20260119  00點更新)'!C:I,7,0)</f>
        <v>#N/A</v>
      </c>
      <c r="J4148" s="352" t="e">
        <f t="shared" si="453"/>
        <v>#N/A</v>
      </c>
      <c r="N4148" s="204">
        <f t="shared" si="454"/>
        <v>0</v>
      </c>
      <c r="O4148" s="354">
        <f t="shared" si="452"/>
        <v>0</v>
      </c>
    </row>
    <row r="4149" spans="3:15" ht="45" customHeight="1">
      <c r="C4149" s="203" t="e">
        <f>VLOOKUP(B4149,'效期天數(2025.1126更新)'!B:C,2,FALSE)</f>
        <v>#N/A</v>
      </c>
      <c r="D4149" s="203" t="e">
        <f>VLOOKUP(B4149,'效期天數(2025.1126更新)'!B:E,4,0)</f>
        <v>#N/A</v>
      </c>
      <c r="E4149" s="204" t="e">
        <f>VLOOKUP(F4149,'帳庫存(20260119  00點更新)'!C:I,7,0)</f>
        <v>#N/A</v>
      </c>
      <c r="J4149" s="352" t="e">
        <f t="shared" si="453"/>
        <v>#N/A</v>
      </c>
      <c r="N4149" s="204">
        <f t="shared" si="454"/>
        <v>0</v>
      </c>
      <c r="O4149" s="354">
        <f t="shared" si="452"/>
        <v>0</v>
      </c>
    </row>
    <row r="4150" spans="3:15" ht="45" customHeight="1">
      <c r="C4150" s="203" t="e">
        <f>VLOOKUP(B4150,'效期天數(2025.1126更新)'!B:C,2,FALSE)</f>
        <v>#N/A</v>
      </c>
      <c r="D4150" s="203" t="e">
        <f>VLOOKUP(B4150,'效期天數(2025.1126更新)'!B:E,4,0)</f>
        <v>#N/A</v>
      </c>
      <c r="E4150" s="204" t="e">
        <f>VLOOKUP(F4150,'帳庫存(20260119  00點更新)'!C:I,7,0)</f>
        <v>#N/A</v>
      </c>
      <c r="J4150" s="352" t="e">
        <f t="shared" si="453"/>
        <v>#N/A</v>
      </c>
      <c r="N4150" s="204">
        <f t="shared" si="454"/>
        <v>0</v>
      </c>
      <c r="O4150" s="354">
        <f t="shared" si="452"/>
        <v>0</v>
      </c>
    </row>
    <row r="4151" spans="3:15" ht="45" customHeight="1">
      <c r="C4151" s="203" t="e">
        <f>VLOOKUP(B4151,'效期天數(2025.1126更新)'!B:C,2,FALSE)</f>
        <v>#N/A</v>
      </c>
      <c r="D4151" s="203" t="e">
        <f>VLOOKUP(B4151,'效期天數(2025.1126更新)'!B:E,4,0)</f>
        <v>#N/A</v>
      </c>
      <c r="E4151" s="204" t="e">
        <f>VLOOKUP(F4151,'帳庫存(20260119  00點更新)'!C:I,7,0)</f>
        <v>#N/A</v>
      </c>
      <c r="J4151" s="352" t="e">
        <f t="shared" si="453"/>
        <v>#N/A</v>
      </c>
      <c r="N4151" s="204">
        <f t="shared" si="454"/>
        <v>0</v>
      </c>
      <c r="O4151" s="354">
        <f t="shared" si="452"/>
        <v>0</v>
      </c>
    </row>
    <row r="4152" spans="3:15" ht="45" customHeight="1">
      <c r="C4152" s="203" t="e">
        <f>VLOOKUP(B4152,'效期天數(2025.1126更新)'!B:C,2,FALSE)</f>
        <v>#N/A</v>
      </c>
      <c r="D4152" s="203" t="e">
        <f>VLOOKUP(B4152,'效期天數(2025.1126更新)'!B:E,4,0)</f>
        <v>#N/A</v>
      </c>
      <c r="E4152" s="204" t="e">
        <f>VLOOKUP(F4152,'帳庫存(20260119  00點更新)'!C:I,7,0)</f>
        <v>#N/A</v>
      </c>
      <c r="J4152" s="352" t="e">
        <f t="shared" si="453"/>
        <v>#N/A</v>
      </c>
      <c r="N4152" s="204">
        <f t="shared" si="454"/>
        <v>0</v>
      </c>
      <c r="O4152" s="354">
        <f t="shared" si="452"/>
        <v>0</v>
      </c>
    </row>
    <row r="4153" spans="3:15" ht="45" customHeight="1">
      <c r="C4153" s="203" t="e">
        <f>VLOOKUP(B4153,'效期天數(2025.1126更新)'!B:C,2,FALSE)</f>
        <v>#N/A</v>
      </c>
      <c r="D4153" s="203" t="e">
        <f>VLOOKUP(B4153,'效期天數(2025.1126更新)'!B:E,4,0)</f>
        <v>#N/A</v>
      </c>
      <c r="E4153" s="204" t="e">
        <f>VLOOKUP(F4153,'帳庫存(20260119  00點更新)'!C:I,7,0)</f>
        <v>#N/A</v>
      </c>
      <c r="J4153" s="352" t="e">
        <f t="shared" si="453"/>
        <v>#N/A</v>
      </c>
      <c r="N4153" s="204">
        <f t="shared" si="454"/>
        <v>0</v>
      </c>
      <c r="O4153" s="354">
        <f t="shared" si="452"/>
        <v>0</v>
      </c>
    </row>
    <row r="4154" spans="3:15" ht="45" customHeight="1">
      <c r="C4154" s="203" t="e">
        <f>VLOOKUP(B4154,'效期天數(2025.1126更新)'!B:C,2,FALSE)</f>
        <v>#N/A</v>
      </c>
      <c r="D4154" s="203" t="e">
        <f>VLOOKUP(B4154,'效期天數(2025.1126更新)'!B:E,4,0)</f>
        <v>#N/A</v>
      </c>
      <c r="E4154" s="204" t="e">
        <f>VLOOKUP(F4154,'帳庫存(20260119  00點更新)'!C:I,7,0)</f>
        <v>#N/A</v>
      </c>
      <c r="J4154" s="352" t="e">
        <f t="shared" si="453"/>
        <v>#N/A</v>
      </c>
      <c r="N4154" s="204">
        <f t="shared" si="454"/>
        <v>0</v>
      </c>
      <c r="O4154" s="354">
        <f t="shared" si="452"/>
        <v>0</v>
      </c>
    </row>
    <row r="4155" spans="3:15" ht="45" customHeight="1">
      <c r="C4155" s="203" t="e">
        <f>VLOOKUP(B4155,'效期天數(2025.1126更新)'!B:C,2,FALSE)</f>
        <v>#N/A</v>
      </c>
      <c r="D4155" s="203" t="e">
        <f>VLOOKUP(B4155,'效期天數(2025.1126更新)'!B:E,4,0)</f>
        <v>#N/A</v>
      </c>
      <c r="E4155" s="204" t="e">
        <f>VLOOKUP(F4155,'帳庫存(20260119  00點更新)'!C:I,7,0)</f>
        <v>#N/A</v>
      </c>
      <c r="J4155" s="352" t="e">
        <f t="shared" si="453"/>
        <v>#N/A</v>
      </c>
      <c r="N4155" s="204">
        <f t="shared" si="454"/>
        <v>0</v>
      </c>
      <c r="O4155" s="354">
        <f t="shared" si="452"/>
        <v>0</v>
      </c>
    </row>
    <row r="4156" spans="3:15" ht="45" customHeight="1">
      <c r="C4156" s="203" t="e">
        <f>VLOOKUP(B4156,'效期天數(2025.1126更新)'!B:C,2,FALSE)</f>
        <v>#N/A</v>
      </c>
      <c r="D4156" s="203" t="e">
        <f>VLOOKUP(B4156,'效期天數(2025.1126更新)'!B:E,4,0)</f>
        <v>#N/A</v>
      </c>
      <c r="E4156" s="204" t="e">
        <f>VLOOKUP(F4156,'帳庫存(20260119  00點更新)'!C:I,7,0)</f>
        <v>#N/A</v>
      </c>
      <c r="J4156" s="352" t="e">
        <f t="shared" si="453"/>
        <v>#N/A</v>
      </c>
      <c r="N4156" s="204">
        <f t="shared" si="454"/>
        <v>0</v>
      </c>
      <c r="O4156" s="354">
        <f t="shared" si="452"/>
        <v>0</v>
      </c>
    </row>
    <row r="4157" spans="3:15" ht="45" customHeight="1">
      <c r="C4157" s="203" t="e">
        <f>VLOOKUP(B4157,'效期天數(2025.1126更新)'!B:C,2,FALSE)</f>
        <v>#N/A</v>
      </c>
      <c r="D4157" s="203" t="e">
        <f>VLOOKUP(B4157,'效期天數(2025.1126更新)'!B:E,4,0)</f>
        <v>#N/A</v>
      </c>
      <c r="E4157" s="204" t="e">
        <f>VLOOKUP(F4157,'帳庫存(20260119  00點更新)'!C:I,7,0)</f>
        <v>#N/A</v>
      </c>
      <c r="J4157" s="352" t="e">
        <f t="shared" si="453"/>
        <v>#N/A</v>
      </c>
      <c r="N4157" s="204">
        <f t="shared" si="454"/>
        <v>0</v>
      </c>
      <c r="O4157" s="354">
        <f t="shared" ref="O4157:O4220" si="455">M4157-N4157</f>
        <v>0</v>
      </c>
    </row>
    <row r="4158" spans="3:15" ht="45" customHeight="1">
      <c r="C4158" s="203" t="e">
        <f>VLOOKUP(B4158,'效期天數(2025.1126更新)'!B:C,2,FALSE)</f>
        <v>#N/A</v>
      </c>
      <c r="D4158" s="203" t="e">
        <f>VLOOKUP(B4158,'效期天數(2025.1126更新)'!B:E,4,0)</f>
        <v>#N/A</v>
      </c>
      <c r="E4158" s="204" t="e">
        <f>VLOOKUP(F4158,'帳庫存(20260119  00點更新)'!C:I,7,0)</f>
        <v>#N/A</v>
      </c>
      <c r="J4158" s="352" t="e">
        <f t="shared" si="453"/>
        <v>#N/A</v>
      </c>
      <c r="N4158" s="204">
        <f t="shared" si="454"/>
        <v>0</v>
      </c>
      <c r="O4158" s="354">
        <f t="shared" si="455"/>
        <v>0</v>
      </c>
    </row>
    <row r="4159" spans="3:15" ht="45" customHeight="1">
      <c r="C4159" s="203" t="e">
        <f>VLOOKUP(B4159,'效期天數(2025.1126更新)'!B:C,2,FALSE)</f>
        <v>#N/A</v>
      </c>
      <c r="D4159" s="203" t="e">
        <f>VLOOKUP(B4159,'效期天數(2025.1126更新)'!B:E,4,0)</f>
        <v>#N/A</v>
      </c>
      <c r="E4159" s="204" t="e">
        <f>VLOOKUP(F4159,'帳庫存(20260119  00點更新)'!C:I,7,0)</f>
        <v>#N/A</v>
      </c>
      <c r="J4159" s="352" t="e">
        <f t="shared" si="453"/>
        <v>#N/A</v>
      </c>
      <c r="N4159" s="204">
        <f t="shared" si="454"/>
        <v>0</v>
      </c>
      <c r="O4159" s="354">
        <f t="shared" si="455"/>
        <v>0</v>
      </c>
    </row>
    <row r="4160" spans="3:15" ht="45" customHeight="1">
      <c r="C4160" s="203" t="e">
        <f>VLOOKUP(B4160,'效期天數(2025.1126更新)'!B:C,2,FALSE)</f>
        <v>#N/A</v>
      </c>
      <c r="D4160" s="203" t="e">
        <f>VLOOKUP(B4160,'效期天數(2025.1126更新)'!B:E,4,0)</f>
        <v>#N/A</v>
      </c>
      <c r="E4160" s="204" t="e">
        <f>VLOOKUP(F4160,'帳庫存(20260119  00點更新)'!C:I,7,0)</f>
        <v>#N/A</v>
      </c>
      <c r="J4160" s="352" t="e">
        <f t="shared" si="453"/>
        <v>#N/A</v>
      </c>
      <c r="N4160" s="204">
        <f t="shared" si="454"/>
        <v>0</v>
      </c>
      <c r="O4160" s="354">
        <f t="shared" si="455"/>
        <v>0</v>
      </c>
    </row>
    <row r="4161" spans="3:15" ht="45" customHeight="1">
      <c r="C4161" s="203" t="e">
        <f>VLOOKUP(B4161,'效期天數(2025.1126更新)'!B:C,2,FALSE)</f>
        <v>#N/A</v>
      </c>
      <c r="D4161" s="203" t="e">
        <f>VLOOKUP(B4161,'效期天數(2025.1126更新)'!B:E,4,0)</f>
        <v>#N/A</v>
      </c>
      <c r="E4161" s="204" t="e">
        <f>VLOOKUP(F4161,'帳庫存(20260119  00點更新)'!C:I,7,0)</f>
        <v>#N/A</v>
      </c>
      <c r="J4161" s="352" t="e">
        <f t="shared" si="453"/>
        <v>#N/A</v>
      </c>
      <c r="N4161" s="204">
        <f t="shared" si="454"/>
        <v>0</v>
      </c>
      <c r="O4161" s="354">
        <f t="shared" si="455"/>
        <v>0</v>
      </c>
    </row>
    <row r="4162" spans="3:15" ht="45" customHeight="1">
      <c r="C4162" s="203" t="e">
        <f>VLOOKUP(B4162,'效期天數(2025.1126更新)'!B:C,2,FALSE)</f>
        <v>#N/A</v>
      </c>
      <c r="D4162" s="203" t="e">
        <f>VLOOKUP(B4162,'效期天數(2025.1126更新)'!B:E,4,0)</f>
        <v>#N/A</v>
      </c>
      <c r="E4162" s="204" t="e">
        <f>VLOOKUP(F4162,'帳庫存(20260119  00點更新)'!C:I,7,0)</f>
        <v>#N/A</v>
      </c>
      <c r="J4162" s="352" t="e">
        <f t="shared" si="453"/>
        <v>#N/A</v>
      </c>
      <c r="N4162" s="204">
        <f t="shared" si="454"/>
        <v>0</v>
      </c>
      <c r="O4162" s="354">
        <f t="shared" si="455"/>
        <v>0</v>
      </c>
    </row>
    <row r="4163" spans="3:15" ht="45" customHeight="1">
      <c r="C4163" s="203" t="e">
        <f>VLOOKUP(B4163,'效期天數(2025.1126更新)'!B:C,2,FALSE)</f>
        <v>#N/A</v>
      </c>
      <c r="D4163" s="203" t="e">
        <f>VLOOKUP(B4163,'效期天數(2025.1126更新)'!B:E,4,0)</f>
        <v>#N/A</v>
      </c>
      <c r="E4163" s="204" t="e">
        <f>VLOOKUP(F4163,'帳庫存(20260119  00點更新)'!C:I,7,0)</f>
        <v>#N/A</v>
      </c>
      <c r="J4163" s="352" t="e">
        <f t="shared" si="453"/>
        <v>#N/A</v>
      </c>
      <c r="N4163" s="204">
        <f t="shared" si="454"/>
        <v>0</v>
      </c>
      <c r="O4163" s="354">
        <f t="shared" si="455"/>
        <v>0</v>
      </c>
    </row>
    <row r="4164" spans="3:15" ht="45" customHeight="1">
      <c r="C4164" s="203" t="e">
        <f>VLOOKUP(B4164,'效期天數(2025.1126更新)'!B:C,2,FALSE)</f>
        <v>#N/A</v>
      </c>
      <c r="D4164" s="203" t="e">
        <f>VLOOKUP(B4164,'效期天數(2025.1126更新)'!B:E,4,0)</f>
        <v>#N/A</v>
      </c>
      <c r="E4164" s="204" t="e">
        <f>VLOOKUP(F4164,'帳庫存(20260119  00點更新)'!C:I,7,0)</f>
        <v>#N/A</v>
      </c>
      <c r="J4164" s="352" t="e">
        <f t="shared" si="453"/>
        <v>#N/A</v>
      </c>
      <c r="N4164" s="204">
        <f t="shared" si="454"/>
        <v>0</v>
      </c>
      <c r="O4164" s="354">
        <f t="shared" si="455"/>
        <v>0</v>
      </c>
    </row>
    <row r="4165" spans="3:15" ht="45" customHeight="1">
      <c r="C4165" s="203" t="e">
        <f>VLOOKUP(B4165,'效期天數(2025.1126更新)'!B:C,2,FALSE)</f>
        <v>#N/A</v>
      </c>
      <c r="D4165" s="203" t="e">
        <f>VLOOKUP(B4165,'效期天數(2025.1126更新)'!B:E,4,0)</f>
        <v>#N/A</v>
      </c>
      <c r="E4165" s="204" t="e">
        <f>VLOOKUP(F4165,'帳庫存(20260119  00點更新)'!C:I,7,0)</f>
        <v>#N/A</v>
      </c>
      <c r="J4165" s="352" t="e">
        <f t="shared" si="453"/>
        <v>#N/A</v>
      </c>
      <c r="N4165" s="204">
        <f t="shared" si="454"/>
        <v>0</v>
      </c>
      <c r="O4165" s="354">
        <f t="shared" si="455"/>
        <v>0</v>
      </c>
    </row>
    <row r="4166" spans="3:15" ht="45" customHeight="1">
      <c r="C4166" s="203" t="e">
        <f>VLOOKUP(B4166,'效期天數(2025.1126更新)'!B:C,2,FALSE)</f>
        <v>#N/A</v>
      </c>
      <c r="D4166" s="203" t="e">
        <f>VLOOKUP(B4166,'效期天數(2025.1126更新)'!B:E,4,0)</f>
        <v>#N/A</v>
      </c>
      <c r="E4166" s="204" t="e">
        <f>VLOOKUP(F4166,'帳庫存(20260119  00點更新)'!C:I,7,0)</f>
        <v>#N/A</v>
      </c>
      <c r="J4166" s="352" t="e">
        <f t="shared" ref="J4166:J4229" si="456">G4166+D4166</f>
        <v>#N/A</v>
      </c>
      <c r="N4166" s="204">
        <f t="shared" ref="N4166:N4229" si="457">SUM(NS4166:XFD4166)</f>
        <v>0</v>
      </c>
      <c r="O4166" s="354">
        <f t="shared" si="455"/>
        <v>0</v>
      </c>
    </row>
    <row r="4167" spans="3:15" ht="45" customHeight="1">
      <c r="C4167" s="203" t="e">
        <f>VLOOKUP(B4167,'效期天數(2025.1126更新)'!B:C,2,FALSE)</f>
        <v>#N/A</v>
      </c>
      <c r="D4167" s="203" t="e">
        <f>VLOOKUP(B4167,'效期天數(2025.1126更新)'!B:E,4,0)</f>
        <v>#N/A</v>
      </c>
      <c r="E4167" s="204" t="e">
        <f>VLOOKUP(F4167,'帳庫存(20260119  00點更新)'!C:I,7,0)</f>
        <v>#N/A</v>
      </c>
      <c r="J4167" s="352" t="e">
        <f t="shared" si="456"/>
        <v>#N/A</v>
      </c>
      <c r="N4167" s="204">
        <f t="shared" si="457"/>
        <v>0</v>
      </c>
      <c r="O4167" s="354">
        <f t="shared" si="455"/>
        <v>0</v>
      </c>
    </row>
    <row r="4168" spans="3:15" ht="45" customHeight="1">
      <c r="C4168" s="203" t="e">
        <f>VLOOKUP(B4168,'效期天數(2025.1126更新)'!B:C,2,FALSE)</f>
        <v>#N/A</v>
      </c>
      <c r="D4168" s="203" t="e">
        <f>VLOOKUP(B4168,'效期天數(2025.1126更新)'!B:E,4,0)</f>
        <v>#N/A</v>
      </c>
      <c r="E4168" s="204" t="e">
        <f>VLOOKUP(F4168,'帳庫存(20260119  00點更新)'!C:I,7,0)</f>
        <v>#N/A</v>
      </c>
      <c r="J4168" s="352" t="e">
        <f t="shared" si="456"/>
        <v>#N/A</v>
      </c>
      <c r="N4168" s="204">
        <f t="shared" si="457"/>
        <v>0</v>
      </c>
      <c r="O4168" s="354">
        <f t="shared" si="455"/>
        <v>0</v>
      </c>
    </row>
    <row r="4169" spans="3:15" ht="45" customHeight="1">
      <c r="C4169" s="203" t="e">
        <f>VLOOKUP(B4169,'效期天數(2025.1126更新)'!B:C,2,FALSE)</f>
        <v>#N/A</v>
      </c>
      <c r="D4169" s="203" t="e">
        <f>VLOOKUP(B4169,'效期天數(2025.1126更新)'!B:E,4,0)</f>
        <v>#N/A</v>
      </c>
      <c r="E4169" s="204" t="e">
        <f>VLOOKUP(F4169,'帳庫存(20260119  00點更新)'!C:I,7,0)</f>
        <v>#N/A</v>
      </c>
      <c r="J4169" s="352" t="e">
        <f t="shared" si="456"/>
        <v>#N/A</v>
      </c>
      <c r="N4169" s="204">
        <f t="shared" si="457"/>
        <v>0</v>
      </c>
      <c r="O4169" s="354">
        <f t="shared" si="455"/>
        <v>0</v>
      </c>
    </row>
    <row r="4170" spans="3:15" ht="45" customHeight="1">
      <c r="C4170" s="203" t="e">
        <f>VLOOKUP(B4170,'效期天數(2025.1126更新)'!B:C,2,FALSE)</f>
        <v>#N/A</v>
      </c>
      <c r="D4170" s="203" t="e">
        <f>VLOOKUP(B4170,'效期天數(2025.1126更新)'!B:E,4,0)</f>
        <v>#N/A</v>
      </c>
      <c r="E4170" s="204" t="e">
        <f>VLOOKUP(F4170,'帳庫存(20260119  00點更新)'!C:I,7,0)</f>
        <v>#N/A</v>
      </c>
      <c r="J4170" s="352" t="e">
        <f t="shared" si="456"/>
        <v>#N/A</v>
      </c>
      <c r="N4170" s="204">
        <f t="shared" si="457"/>
        <v>0</v>
      </c>
      <c r="O4170" s="354">
        <f t="shared" si="455"/>
        <v>0</v>
      </c>
    </row>
    <row r="4171" spans="3:15" ht="45" customHeight="1">
      <c r="C4171" s="203" t="e">
        <f>VLOOKUP(B4171,'效期天數(2025.1126更新)'!B:C,2,FALSE)</f>
        <v>#N/A</v>
      </c>
      <c r="D4171" s="203" t="e">
        <f>VLOOKUP(B4171,'效期天數(2025.1126更新)'!B:E,4,0)</f>
        <v>#N/A</v>
      </c>
      <c r="E4171" s="204" t="e">
        <f>VLOOKUP(F4171,'帳庫存(20260119  00點更新)'!C:I,7,0)</f>
        <v>#N/A</v>
      </c>
      <c r="J4171" s="352" t="e">
        <f t="shared" si="456"/>
        <v>#N/A</v>
      </c>
      <c r="N4171" s="204">
        <f t="shared" si="457"/>
        <v>0</v>
      </c>
      <c r="O4171" s="354">
        <f t="shared" si="455"/>
        <v>0</v>
      </c>
    </row>
    <row r="4172" spans="3:15" ht="45" customHeight="1">
      <c r="C4172" s="203" t="e">
        <f>VLOOKUP(B4172,'效期天數(2025.1126更新)'!B:C,2,FALSE)</f>
        <v>#N/A</v>
      </c>
      <c r="D4172" s="203" t="e">
        <f>VLOOKUP(B4172,'效期天數(2025.1126更新)'!B:E,4,0)</f>
        <v>#N/A</v>
      </c>
      <c r="E4172" s="204" t="e">
        <f>VLOOKUP(F4172,'帳庫存(20260119  00點更新)'!C:I,7,0)</f>
        <v>#N/A</v>
      </c>
      <c r="J4172" s="352" t="e">
        <f t="shared" si="456"/>
        <v>#N/A</v>
      </c>
      <c r="N4172" s="204">
        <f t="shared" si="457"/>
        <v>0</v>
      </c>
      <c r="O4172" s="354">
        <f t="shared" si="455"/>
        <v>0</v>
      </c>
    </row>
    <row r="4173" spans="3:15" ht="45" customHeight="1">
      <c r="C4173" s="203" t="e">
        <f>VLOOKUP(B4173,'效期天數(2025.1126更新)'!B:C,2,FALSE)</f>
        <v>#N/A</v>
      </c>
      <c r="D4173" s="203" t="e">
        <f>VLOOKUP(B4173,'效期天數(2025.1126更新)'!B:E,4,0)</f>
        <v>#N/A</v>
      </c>
      <c r="E4173" s="204" t="e">
        <f>VLOOKUP(F4173,'帳庫存(20260119  00點更新)'!C:I,7,0)</f>
        <v>#N/A</v>
      </c>
      <c r="J4173" s="352" t="e">
        <f t="shared" si="456"/>
        <v>#N/A</v>
      </c>
      <c r="N4173" s="204">
        <f t="shared" si="457"/>
        <v>0</v>
      </c>
      <c r="O4173" s="354">
        <f t="shared" si="455"/>
        <v>0</v>
      </c>
    </row>
    <row r="4174" spans="3:15" ht="45" customHeight="1">
      <c r="C4174" s="203" t="e">
        <f>VLOOKUP(B4174,'效期天數(2025.1126更新)'!B:C,2,FALSE)</f>
        <v>#N/A</v>
      </c>
      <c r="D4174" s="203" t="e">
        <f>VLOOKUP(B4174,'效期天數(2025.1126更新)'!B:E,4,0)</f>
        <v>#N/A</v>
      </c>
      <c r="E4174" s="204" t="e">
        <f>VLOOKUP(F4174,'帳庫存(20260119  00點更新)'!C:I,7,0)</f>
        <v>#N/A</v>
      </c>
      <c r="J4174" s="352" t="e">
        <f t="shared" si="456"/>
        <v>#N/A</v>
      </c>
      <c r="N4174" s="204">
        <f t="shared" si="457"/>
        <v>0</v>
      </c>
      <c r="O4174" s="354">
        <f t="shared" si="455"/>
        <v>0</v>
      </c>
    </row>
    <row r="4175" spans="3:15" ht="45" customHeight="1">
      <c r="C4175" s="203" t="e">
        <f>VLOOKUP(B4175,'效期天數(2025.1126更新)'!B:C,2,FALSE)</f>
        <v>#N/A</v>
      </c>
      <c r="D4175" s="203" t="e">
        <f>VLOOKUP(B4175,'效期天數(2025.1126更新)'!B:E,4,0)</f>
        <v>#N/A</v>
      </c>
      <c r="E4175" s="204" t="e">
        <f>VLOOKUP(F4175,'帳庫存(20260119  00點更新)'!C:I,7,0)</f>
        <v>#N/A</v>
      </c>
      <c r="J4175" s="352" t="e">
        <f t="shared" si="456"/>
        <v>#N/A</v>
      </c>
      <c r="N4175" s="204">
        <f t="shared" si="457"/>
        <v>0</v>
      </c>
      <c r="O4175" s="354">
        <f t="shared" si="455"/>
        <v>0</v>
      </c>
    </row>
    <row r="4176" spans="3:15" ht="45" customHeight="1">
      <c r="C4176" s="203" t="e">
        <f>VLOOKUP(B4176,'效期天數(2025.1126更新)'!B:C,2,FALSE)</f>
        <v>#N/A</v>
      </c>
      <c r="D4176" s="203" t="e">
        <f>VLOOKUP(B4176,'效期天數(2025.1126更新)'!B:E,4,0)</f>
        <v>#N/A</v>
      </c>
      <c r="E4176" s="204" t="e">
        <f>VLOOKUP(F4176,'帳庫存(20260119  00點更新)'!C:I,7,0)</f>
        <v>#N/A</v>
      </c>
      <c r="J4176" s="352" t="e">
        <f t="shared" si="456"/>
        <v>#N/A</v>
      </c>
      <c r="N4176" s="204">
        <f t="shared" si="457"/>
        <v>0</v>
      </c>
      <c r="O4176" s="354">
        <f t="shared" si="455"/>
        <v>0</v>
      </c>
    </row>
    <row r="4177" spans="3:15" ht="45" customHeight="1">
      <c r="C4177" s="203" t="e">
        <f>VLOOKUP(B4177,'效期天數(2025.1126更新)'!B:C,2,FALSE)</f>
        <v>#N/A</v>
      </c>
      <c r="D4177" s="203" t="e">
        <f>VLOOKUP(B4177,'效期天數(2025.1126更新)'!B:E,4,0)</f>
        <v>#N/A</v>
      </c>
      <c r="E4177" s="204" t="e">
        <f>VLOOKUP(F4177,'帳庫存(20260119  00點更新)'!C:I,7,0)</f>
        <v>#N/A</v>
      </c>
      <c r="J4177" s="352" t="e">
        <f t="shared" si="456"/>
        <v>#N/A</v>
      </c>
      <c r="N4177" s="204">
        <f t="shared" si="457"/>
        <v>0</v>
      </c>
      <c r="O4177" s="354">
        <f t="shared" si="455"/>
        <v>0</v>
      </c>
    </row>
    <row r="4178" spans="3:15" ht="45" customHeight="1">
      <c r="C4178" s="203" t="e">
        <f>VLOOKUP(B4178,'效期天數(2025.1126更新)'!B:C,2,FALSE)</f>
        <v>#N/A</v>
      </c>
      <c r="D4178" s="203" t="e">
        <f>VLOOKUP(B4178,'效期天數(2025.1126更新)'!B:E,4,0)</f>
        <v>#N/A</v>
      </c>
      <c r="E4178" s="204" t="e">
        <f>VLOOKUP(F4178,'帳庫存(20260119  00點更新)'!C:I,7,0)</f>
        <v>#N/A</v>
      </c>
      <c r="J4178" s="352" t="e">
        <f t="shared" si="456"/>
        <v>#N/A</v>
      </c>
      <c r="N4178" s="204">
        <f t="shared" si="457"/>
        <v>0</v>
      </c>
      <c r="O4178" s="354">
        <f t="shared" si="455"/>
        <v>0</v>
      </c>
    </row>
    <row r="4179" spans="3:15" ht="45" customHeight="1">
      <c r="C4179" s="203" t="e">
        <f>VLOOKUP(B4179,'效期天數(2025.1126更新)'!B:C,2,FALSE)</f>
        <v>#N/A</v>
      </c>
      <c r="D4179" s="203" t="e">
        <f>VLOOKUP(B4179,'效期天數(2025.1126更新)'!B:E,4,0)</f>
        <v>#N/A</v>
      </c>
      <c r="E4179" s="204" t="e">
        <f>VLOOKUP(F4179,'帳庫存(20260119  00點更新)'!C:I,7,0)</f>
        <v>#N/A</v>
      </c>
      <c r="J4179" s="352" t="e">
        <f t="shared" si="456"/>
        <v>#N/A</v>
      </c>
      <c r="N4179" s="204">
        <f t="shared" si="457"/>
        <v>0</v>
      </c>
      <c r="O4179" s="354">
        <f t="shared" si="455"/>
        <v>0</v>
      </c>
    </row>
    <row r="4180" spans="3:15" ht="45" customHeight="1">
      <c r="C4180" s="203" t="e">
        <f>VLOOKUP(B4180,'效期天數(2025.1126更新)'!B:C,2,FALSE)</f>
        <v>#N/A</v>
      </c>
      <c r="D4180" s="203" t="e">
        <f>VLOOKUP(B4180,'效期天數(2025.1126更新)'!B:E,4,0)</f>
        <v>#N/A</v>
      </c>
      <c r="E4180" s="204" t="e">
        <f>VLOOKUP(F4180,'帳庫存(20260119  00點更新)'!C:I,7,0)</f>
        <v>#N/A</v>
      </c>
      <c r="J4180" s="352" t="e">
        <f t="shared" si="456"/>
        <v>#N/A</v>
      </c>
      <c r="N4180" s="204">
        <f t="shared" si="457"/>
        <v>0</v>
      </c>
      <c r="O4180" s="354">
        <f t="shared" si="455"/>
        <v>0</v>
      </c>
    </row>
    <row r="4181" spans="3:15" ht="45" customHeight="1">
      <c r="C4181" s="203" t="e">
        <f>VLOOKUP(B4181,'效期天數(2025.1126更新)'!B:C,2,FALSE)</f>
        <v>#N/A</v>
      </c>
      <c r="D4181" s="203" t="e">
        <f>VLOOKUP(B4181,'效期天數(2025.1126更新)'!B:E,4,0)</f>
        <v>#N/A</v>
      </c>
      <c r="E4181" s="204" t="e">
        <f>VLOOKUP(F4181,'帳庫存(20260119  00點更新)'!C:I,7,0)</f>
        <v>#N/A</v>
      </c>
      <c r="J4181" s="352" t="e">
        <f t="shared" si="456"/>
        <v>#N/A</v>
      </c>
      <c r="N4181" s="204">
        <f t="shared" si="457"/>
        <v>0</v>
      </c>
      <c r="O4181" s="354">
        <f t="shared" si="455"/>
        <v>0</v>
      </c>
    </row>
    <row r="4182" spans="3:15" ht="45" customHeight="1">
      <c r="C4182" s="203" t="e">
        <f>VLOOKUP(B4182,'效期天數(2025.1126更新)'!B:C,2,FALSE)</f>
        <v>#N/A</v>
      </c>
      <c r="D4182" s="203" t="e">
        <f>VLOOKUP(B4182,'效期天數(2025.1126更新)'!B:E,4,0)</f>
        <v>#N/A</v>
      </c>
      <c r="E4182" s="204" t="e">
        <f>VLOOKUP(F4182,'帳庫存(20260119  00點更新)'!C:I,7,0)</f>
        <v>#N/A</v>
      </c>
      <c r="J4182" s="352" t="e">
        <f t="shared" si="456"/>
        <v>#N/A</v>
      </c>
      <c r="N4182" s="204">
        <f t="shared" si="457"/>
        <v>0</v>
      </c>
      <c r="O4182" s="354">
        <f t="shared" si="455"/>
        <v>0</v>
      </c>
    </row>
    <row r="4183" spans="3:15" ht="45" customHeight="1">
      <c r="C4183" s="203" t="e">
        <f>VLOOKUP(B4183,'效期天數(2025.1126更新)'!B:C,2,FALSE)</f>
        <v>#N/A</v>
      </c>
      <c r="D4183" s="203" t="e">
        <f>VLOOKUP(B4183,'效期天數(2025.1126更新)'!B:E,4,0)</f>
        <v>#N/A</v>
      </c>
      <c r="E4183" s="204" t="e">
        <f>VLOOKUP(F4183,'帳庫存(20260119  00點更新)'!C:I,7,0)</f>
        <v>#N/A</v>
      </c>
      <c r="J4183" s="352" t="e">
        <f t="shared" si="456"/>
        <v>#N/A</v>
      </c>
      <c r="N4183" s="204">
        <f t="shared" si="457"/>
        <v>0</v>
      </c>
      <c r="O4183" s="354">
        <f t="shared" si="455"/>
        <v>0</v>
      </c>
    </row>
    <row r="4184" spans="3:15" ht="45" customHeight="1">
      <c r="C4184" s="203" t="e">
        <f>VLOOKUP(B4184,'效期天數(2025.1126更新)'!B:C,2,FALSE)</f>
        <v>#N/A</v>
      </c>
      <c r="D4184" s="203" t="e">
        <f>VLOOKUP(B4184,'效期天數(2025.1126更新)'!B:E,4,0)</f>
        <v>#N/A</v>
      </c>
      <c r="E4184" s="204" t="e">
        <f>VLOOKUP(F4184,'帳庫存(20260119  00點更新)'!C:I,7,0)</f>
        <v>#N/A</v>
      </c>
      <c r="J4184" s="352" t="e">
        <f t="shared" si="456"/>
        <v>#N/A</v>
      </c>
      <c r="N4184" s="204">
        <f t="shared" si="457"/>
        <v>0</v>
      </c>
      <c r="O4184" s="354">
        <f t="shared" si="455"/>
        <v>0</v>
      </c>
    </row>
    <row r="4185" spans="3:15" ht="45" customHeight="1">
      <c r="C4185" s="203" t="e">
        <f>VLOOKUP(B4185,'效期天數(2025.1126更新)'!B:C,2,FALSE)</f>
        <v>#N/A</v>
      </c>
      <c r="D4185" s="203" t="e">
        <f>VLOOKUP(B4185,'效期天數(2025.1126更新)'!B:E,4,0)</f>
        <v>#N/A</v>
      </c>
      <c r="E4185" s="204" t="e">
        <f>VLOOKUP(F4185,'帳庫存(20260119  00點更新)'!C:I,7,0)</f>
        <v>#N/A</v>
      </c>
      <c r="J4185" s="352" t="e">
        <f t="shared" si="456"/>
        <v>#N/A</v>
      </c>
      <c r="N4185" s="204">
        <f t="shared" si="457"/>
        <v>0</v>
      </c>
      <c r="O4185" s="354">
        <f t="shared" si="455"/>
        <v>0</v>
      </c>
    </row>
    <row r="4186" spans="3:15" ht="45" customHeight="1">
      <c r="C4186" s="203" t="e">
        <f>VLOOKUP(B4186,'效期天數(2025.1126更新)'!B:C,2,FALSE)</f>
        <v>#N/A</v>
      </c>
      <c r="D4186" s="203" t="e">
        <f>VLOOKUP(B4186,'效期天數(2025.1126更新)'!B:E,4,0)</f>
        <v>#N/A</v>
      </c>
      <c r="E4186" s="204" t="e">
        <f>VLOOKUP(F4186,'帳庫存(20260119  00點更新)'!C:I,7,0)</f>
        <v>#N/A</v>
      </c>
      <c r="J4186" s="352" t="e">
        <f t="shared" si="456"/>
        <v>#N/A</v>
      </c>
      <c r="N4186" s="204">
        <f t="shared" si="457"/>
        <v>0</v>
      </c>
      <c r="O4186" s="354">
        <f t="shared" si="455"/>
        <v>0</v>
      </c>
    </row>
    <row r="4187" spans="3:15" ht="45" customHeight="1">
      <c r="C4187" s="203" t="e">
        <f>VLOOKUP(B4187,'效期天數(2025.1126更新)'!B:C,2,FALSE)</f>
        <v>#N/A</v>
      </c>
      <c r="D4187" s="203" t="e">
        <f>VLOOKUP(B4187,'效期天數(2025.1126更新)'!B:E,4,0)</f>
        <v>#N/A</v>
      </c>
      <c r="E4187" s="204" t="e">
        <f>VLOOKUP(F4187,'帳庫存(20260119  00點更新)'!C:I,7,0)</f>
        <v>#N/A</v>
      </c>
      <c r="J4187" s="352" t="e">
        <f t="shared" si="456"/>
        <v>#N/A</v>
      </c>
      <c r="N4187" s="204">
        <f t="shared" si="457"/>
        <v>0</v>
      </c>
      <c r="O4187" s="354">
        <f t="shared" si="455"/>
        <v>0</v>
      </c>
    </row>
    <row r="4188" spans="3:15" ht="45" customHeight="1">
      <c r="C4188" s="203" t="e">
        <f>VLOOKUP(B4188,'效期天數(2025.1126更新)'!B:C,2,FALSE)</f>
        <v>#N/A</v>
      </c>
      <c r="D4188" s="203" t="e">
        <f>VLOOKUP(B4188,'效期天數(2025.1126更新)'!B:E,4,0)</f>
        <v>#N/A</v>
      </c>
      <c r="E4188" s="204" t="e">
        <f>VLOOKUP(F4188,'帳庫存(20260119  00點更新)'!C:I,7,0)</f>
        <v>#N/A</v>
      </c>
      <c r="J4188" s="352" t="e">
        <f t="shared" si="456"/>
        <v>#N/A</v>
      </c>
      <c r="N4188" s="204">
        <f t="shared" si="457"/>
        <v>0</v>
      </c>
      <c r="O4188" s="354">
        <f t="shared" si="455"/>
        <v>0</v>
      </c>
    </row>
    <row r="4189" spans="3:15" ht="45" customHeight="1">
      <c r="C4189" s="203" t="e">
        <f>VLOOKUP(B4189,'效期天數(2025.1126更新)'!B:C,2,FALSE)</f>
        <v>#N/A</v>
      </c>
      <c r="D4189" s="203" t="e">
        <f>VLOOKUP(B4189,'效期天數(2025.1126更新)'!B:E,4,0)</f>
        <v>#N/A</v>
      </c>
      <c r="E4189" s="204" t="e">
        <f>VLOOKUP(F4189,'帳庫存(20260119  00點更新)'!C:I,7,0)</f>
        <v>#N/A</v>
      </c>
      <c r="J4189" s="352" t="e">
        <f t="shared" si="456"/>
        <v>#N/A</v>
      </c>
      <c r="N4189" s="204">
        <f t="shared" si="457"/>
        <v>0</v>
      </c>
      <c r="O4189" s="354">
        <f t="shared" si="455"/>
        <v>0</v>
      </c>
    </row>
    <row r="4190" spans="3:15" ht="45" customHeight="1">
      <c r="C4190" s="203" t="e">
        <f>VLOOKUP(B4190,'效期天數(2025.1126更新)'!B:C,2,FALSE)</f>
        <v>#N/A</v>
      </c>
      <c r="D4190" s="203" t="e">
        <f>VLOOKUP(B4190,'效期天數(2025.1126更新)'!B:E,4,0)</f>
        <v>#N/A</v>
      </c>
      <c r="E4190" s="204" t="e">
        <f>VLOOKUP(F4190,'帳庫存(20260119  00點更新)'!C:I,7,0)</f>
        <v>#N/A</v>
      </c>
      <c r="J4190" s="352" t="e">
        <f t="shared" si="456"/>
        <v>#N/A</v>
      </c>
      <c r="N4190" s="204">
        <f t="shared" si="457"/>
        <v>0</v>
      </c>
      <c r="O4190" s="354">
        <f t="shared" si="455"/>
        <v>0</v>
      </c>
    </row>
    <row r="4191" spans="3:15" ht="45" customHeight="1">
      <c r="C4191" s="203" t="e">
        <f>VLOOKUP(B4191,'效期天數(2025.1126更新)'!B:C,2,FALSE)</f>
        <v>#N/A</v>
      </c>
      <c r="D4191" s="203" t="e">
        <f>VLOOKUP(B4191,'效期天數(2025.1126更新)'!B:E,4,0)</f>
        <v>#N/A</v>
      </c>
      <c r="E4191" s="204" t="e">
        <f>VLOOKUP(F4191,'帳庫存(20260119  00點更新)'!C:I,7,0)</f>
        <v>#N/A</v>
      </c>
      <c r="J4191" s="352" t="e">
        <f t="shared" si="456"/>
        <v>#N/A</v>
      </c>
      <c r="N4191" s="204">
        <f t="shared" si="457"/>
        <v>0</v>
      </c>
      <c r="O4191" s="354">
        <f t="shared" si="455"/>
        <v>0</v>
      </c>
    </row>
    <row r="4192" spans="3:15" ht="45" customHeight="1">
      <c r="C4192" s="203" t="e">
        <f>VLOOKUP(B4192,'效期天數(2025.1126更新)'!B:C,2,FALSE)</f>
        <v>#N/A</v>
      </c>
      <c r="D4192" s="203" t="e">
        <f>VLOOKUP(B4192,'效期天數(2025.1126更新)'!B:E,4,0)</f>
        <v>#N/A</v>
      </c>
      <c r="E4192" s="204" t="e">
        <f>VLOOKUP(F4192,'帳庫存(20260119  00點更新)'!C:I,7,0)</f>
        <v>#N/A</v>
      </c>
      <c r="J4192" s="352" t="e">
        <f t="shared" si="456"/>
        <v>#N/A</v>
      </c>
      <c r="N4192" s="204">
        <f t="shared" si="457"/>
        <v>0</v>
      </c>
      <c r="O4192" s="354">
        <f t="shared" si="455"/>
        <v>0</v>
      </c>
    </row>
    <row r="4193" spans="3:15" ht="45" customHeight="1">
      <c r="C4193" s="203" t="e">
        <f>VLOOKUP(B4193,'效期天數(2025.1126更新)'!B:C,2,FALSE)</f>
        <v>#N/A</v>
      </c>
      <c r="D4193" s="203" t="e">
        <f>VLOOKUP(B4193,'效期天數(2025.1126更新)'!B:E,4,0)</f>
        <v>#N/A</v>
      </c>
      <c r="E4193" s="204" t="e">
        <f>VLOOKUP(F4193,'帳庫存(20260119  00點更新)'!C:I,7,0)</f>
        <v>#N/A</v>
      </c>
      <c r="J4193" s="352" t="e">
        <f t="shared" si="456"/>
        <v>#N/A</v>
      </c>
      <c r="N4193" s="204">
        <f t="shared" si="457"/>
        <v>0</v>
      </c>
      <c r="O4193" s="354">
        <f t="shared" si="455"/>
        <v>0</v>
      </c>
    </row>
    <row r="4194" spans="3:15" ht="45" customHeight="1">
      <c r="C4194" s="203" t="e">
        <f>VLOOKUP(B4194,'效期天數(2025.1126更新)'!B:C,2,FALSE)</f>
        <v>#N/A</v>
      </c>
      <c r="D4194" s="203" t="e">
        <f>VLOOKUP(B4194,'效期天數(2025.1126更新)'!B:E,4,0)</f>
        <v>#N/A</v>
      </c>
      <c r="E4194" s="204" t="e">
        <f>VLOOKUP(F4194,'帳庫存(20260119  00點更新)'!C:I,7,0)</f>
        <v>#N/A</v>
      </c>
      <c r="J4194" s="352" t="e">
        <f t="shared" si="456"/>
        <v>#N/A</v>
      </c>
      <c r="N4194" s="204">
        <f t="shared" si="457"/>
        <v>0</v>
      </c>
      <c r="O4194" s="354">
        <f t="shared" si="455"/>
        <v>0</v>
      </c>
    </row>
    <row r="4195" spans="3:15" ht="45" customHeight="1">
      <c r="C4195" s="203" t="e">
        <f>VLOOKUP(B4195,'效期天數(2025.1126更新)'!B:C,2,FALSE)</f>
        <v>#N/A</v>
      </c>
      <c r="D4195" s="203" t="e">
        <f>VLOOKUP(B4195,'效期天數(2025.1126更新)'!B:E,4,0)</f>
        <v>#N/A</v>
      </c>
      <c r="E4195" s="204" t="e">
        <f>VLOOKUP(F4195,'帳庫存(20260119  00點更新)'!C:I,7,0)</f>
        <v>#N/A</v>
      </c>
      <c r="J4195" s="352" t="e">
        <f t="shared" si="456"/>
        <v>#N/A</v>
      </c>
      <c r="N4195" s="204">
        <f t="shared" si="457"/>
        <v>0</v>
      </c>
      <c r="O4195" s="354">
        <f t="shared" si="455"/>
        <v>0</v>
      </c>
    </row>
    <row r="4196" spans="3:15" ht="45" customHeight="1">
      <c r="C4196" s="203" t="e">
        <f>VLOOKUP(B4196,'效期天數(2025.1126更新)'!B:C,2,FALSE)</f>
        <v>#N/A</v>
      </c>
      <c r="D4196" s="203" t="e">
        <f>VLOOKUP(B4196,'效期天數(2025.1126更新)'!B:E,4,0)</f>
        <v>#N/A</v>
      </c>
      <c r="E4196" s="204" t="e">
        <f>VLOOKUP(F4196,'帳庫存(20260119  00點更新)'!C:I,7,0)</f>
        <v>#N/A</v>
      </c>
      <c r="J4196" s="352" t="e">
        <f t="shared" si="456"/>
        <v>#N/A</v>
      </c>
      <c r="N4196" s="204">
        <f t="shared" si="457"/>
        <v>0</v>
      </c>
      <c r="O4196" s="354">
        <f t="shared" si="455"/>
        <v>0</v>
      </c>
    </row>
    <row r="4197" spans="3:15" ht="45" customHeight="1">
      <c r="C4197" s="203" t="e">
        <f>VLOOKUP(B4197,'效期天數(2025.1126更新)'!B:C,2,FALSE)</f>
        <v>#N/A</v>
      </c>
      <c r="D4197" s="203" t="e">
        <f>VLOOKUP(B4197,'效期天數(2025.1126更新)'!B:E,4,0)</f>
        <v>#N/A</v>
      </c>
      <c r="E4197" s="204" t="e">
        <f>VLOOKUP(F4197,'帳庫存(20260119  00點更新)'!C:I,7,0)</f>
        <v>#N/A</v>
      </c>
      <c r="J4197" s="352" t="e">
        <f t="shared" si="456"/>
        <v>#N/A</v>
      </c>
      <c r="N4197" s="204">
        <f t="shared" si="457"/>
        <v>0</v>
      </c>
      <c r="O4197" s="354">
        <f t="shared" si="455"/>
        <v>0</v>
      </c>
    </row>
    <row r="4198" spans="3:15" ht="45" customHeight="1">
      <c r="C4198" s="203" t="e">
        <f>VLOOKUP(B4198,'效期天數(2025.1126更新)'!B:C,2,FALSE)</f>
        <v>#N/A</v>
      </c>
      <c r="D4198" s="203" t="e">
        <f>VLOOKUP(B4198,'效期天數(2025.1126更新)'!B:E,4,0)</f>
        <v>#N/A</v>
      </c>
      <c r="E4198" s="204" t="e">
        <f>VLOOKUP(F4198,'帳庫存(20260119  00點更新)'!C:I,7,0)</f>
        <v>#N/A</v>
      </c>
      <c r="J4198" s="352" t="e">
        <f t="shared" si="456"/>
        <v>#N/A</v>
      </c>
      <c r="N4198" s="204">
        <f t="shared" si="457"/>
        <v>0</v>
      </c>
      <c r="O4198" s="354">
        <f t="shared" si="455"/>
        <v>0</v>
      </c>
    </row>
    <row r="4199" spans="3:15" ht="45" customHeight="1">
      <c r="C4199" s="203" t="e">
        <f>VLOOKUP(B4199,'效期天數(2025.1126更新)'!B:C,2,FALSE)</f>
        <v>#N/A</v>
      </c>
      <c r="D4199" s="203" t="e">
        <f>VLOOKUP(B4199,'效期天數(2025.1126更新)'!B:E,4,0)</f>
        <v>#N/A</v>
      </c>
      <c r="E4199" s="204" t="e">
        <f>VLOOKUP(F4199,'帳庫存(20260119  00點更新)'!C:I,7,0)</f>
        <v>#N/A</v>
      </c>
      <c r="J4199" s="352" t="e">
        <f t="shared" si="456"/>
        <v>#N/A</v>
      </c>
      <c r="N4199" s="204">
        <f t="shared" si="457"/>
        <v>0</v>
      </c>
      <c r="O4199" s="354">
        <f t="shared" si="455"/>
        <v>0</v>
      </c>
    </row>
    <row r="4200" spans="3:15" ht="45" customHeight="1">
      <c r="C4200" s="203" t="e">
        <f>VLOOKUP(B4200,'效期天數(2025.1126更新)'!B:C,2,FALSE)</f>
        <v>#N/A</v>
      </c>
      <c r="D4200" s="203" t="e">
        <f>VLOOKUP(B4200,'效期天數(2025.1126更新)'!B:E,4,0)</f>
        <v>#N/A</v>
      </c>
      <c r="E4200" s="204" t="e">
        <f>VLOOKUP(F4200,'帳庫存(20260119  00點更新)'!C:I,7,0)</f>
        <v>#N/A</v>
      </c>
      <c r="J4200" s="352" t="e">
        <f t="shared" si="456"/>
        <v>#N/A</v>
      </c>
      <c r="N4200" s="204">
        <f t="shared" si="457"/>
        <v>0</v>
      </c>
      <c r="O4200" s="354">
        <f t="shared" si="455"/>
        <v>0</v>
      </c>
    </row>
    <row r="4201" spans="3:15" ht="45" customHeight="1">
      <c r="C4201" s="203" t="e">
        <f>VLOOKUP(B4201,'效期天數(2025.1126更新)'!B:C,2,FALSE)</f>
        <v>#N/A</v>
      </c>
      <c r="D4201" s="203" t="e">
        <f>VLOOKUP(B4201,'效期天數(2025.1126更新)'!B:E,4,0)</f>
        <v>#N/A</v>
      </c>
      <c r="E4201" s="204" t="e">
        <f>VLOOKUP(F4201,'帳庫存(20260119  00點更新)'!C:I,7,0)</f>
        <v>#N/A</v>
      </c>
      <c r="J4201" s="352" t="e">
        <f t="shared" si="456"/>
        <v>#N/A</v>
      </c>
      <c r="N4201" s="204">
        <f t="shared" si="457"/>
        <v>0</v>
      </c>
      <c r="O4201" s="354">
        <f t="shared" si="455"/>
        <v>0</v>
      </c>
    </row>
    <row r="4202" spans="3:15" ht="45" customHeight="1">
      <c r="C4202" s="203" t="e">
        <f>VLOOKUP(B4202,'效期天數(2025.1126更新)'!B:C,2,FALSE)</f>
        <v>#N/A</v>
      </c>
      <c r="D4202" s="203" t="e">
        <f>VLOOKUP(B4202,'效期天數(2025.1126更新)'!B:E,4,0)</f>
        <v>#N/A</v>
      </c>
      <c r="E4202" s="204" t="e">
        <f>VLOOKUP(F4202,'帳庫存(20260119  00點更新)'!C:I,7,0)</f>
        <v>#N/A</v>
      </c>
      <c r="J4202" s="352" t="e">
        <f t="shared" si="456"/>
        <v>#N/A</v>
      </c>
      <c r="N4202" s="204">
        <f t="shared" si="457"/>
        <v>0</v>
      </c>
      <c r="O4202" s="354">
        <f t="shared" si="455"/>
        <v>0</v>
      </c>
    </row>
    <row r="4203" spans="3:15" ht="45" customHeight="1">
      <c r="C4203" s="203" t="e">
        <f>VLOOKUP(B4203,'效期天數(2025.1126更新)'!B:C,2,FALSE)</f>
        <v>#N/A</v>
      </c>
      <c r="D4203" s="203" t="e">
        <f>VLOOKUP(B4203,'效期天數(2025.1126更新)'!B:E,4,0)</f>
        <v>#N/A</v>
      </c>
      <c r="E4203" s="204" t="e">
        <f>VLOOKUP(F4203,'帳庫存(20260119  00點更新)'!C:I,7,0)</f>
        <v>#N/A</v>
      </c>
      <c r="J4203" s="352" t="e">
        <f t="shared" si="456"/>
        <v>#N/A</v>
      </c>
      <c r="N4203" s="204">
        <f t="shared" si="457"/>
        <v>0</v>
      </c>
      <c r="O4203" s="354">
        <f t="shared" si="455"/>
        <v>0</v>
      </c>
    </row>
    <row r="4204" spans="3:15" ht="45" customHeight="1">
      <c r="C4204" s="203" t="e">
        <f>VLOOKUP(B4204,'效期天數(2025.1126更新)'!B:C,2,FALSE)</f>
        <v>#N/A</v>
      </c>
      <c r="D4204" s="203" t="e">
        <f>VLOOKUP(B4204,'效期天數(2025.1126更新)'!B:E,4,0)</f>
        <v>#N/A</v>
      </c>
      <c r="E4204" s="204" t="e">
        <f>VLOOKUP(F4204,'帳庫存(20260119  00點更新)'!C:I,7,0)</f>
        <v>#N/A</v>
      </c>
      <c r="J4204" s="352" t="e">
        <f t="shared" si="456"/>
        <v>#N/A</v>
      </c>
      <c r="N4204" s="204">
        <f t="shared" si="457"/>
        <v>0</v>
      </c>
      <c r="O4204" s="354">
        <f t="shared" si="455"/>
        <v>0</v>
      </c>
    </row>
    <row r="4205" spans="3:15" ht="45" customHeight="1">
      <c r="C4205" s="203" t="e">
        <f>VLOOKUP(B4205,'效期天數(2025.1126更新)'!B:C,2,FALSE)</f>
        <v>#N/A</v>
      </c>
      <c r="D4205" s="203" t="e">
        <f>VLOOKUP(B4205,'效期天數(2025.1126更新)'!B:E,4,0)</f>
        <v>#N/A</v>
      </c>
      <c r="E4205" s="204" t="e">
        <f>VLOOKUP(F4205,'帳庫存(20260119  00點更新)'!C:I,7,0)</f>
        <v>#N/A</v>
      </c>
      <c r="J4205" s="352" t="e">
        <f t="shared" si="456"/>
        <v>#N/A</v>
      </c>
      <c r="N4205" s="204">
        <f t="shared" si="457"/>
        <v>0</v>
      </c>
      <c r="O4205" s="354">
        <f t="shared" si="455"/>
        <v>0</v>
      </c>
    </row>
    <row r="4206" spans="3:15" ht="45" customHeight="1">
      <c r="C4206" s="203" t="e">
        <f>VLOOKUP(B4206,'效期天數(2025.1126更新)'!B:C,2,FALSE)</f>
        <v>#N/A</v>
      </c>
      <c r="D4206" s="203" t="e">
        <f>VLOOKUP(B4206,'效期天數(2025.1126更新)'!B:E,4,0)</f>
        <v>#N/A</v>
      </c>
      <c r="E4206" s="204" t="e">
        <f>VLOOKUP(F4206,'帳庫存(20260119  00點更新)'!C:I,7,0)</f>
        <v>#N/A</v>
      </c>
      <c r="J4206" s="352" t="e">
        <f t="shared" si="456"/>
        <v>#N/A</v>
      </c>
      <c r="N4206" s="204">
        <f t="shared" si="457"/>
        <v>0</v>
      </c>
      <c r="O4206" s="354">
        <f t="shared" si="455"/>
        <v>0</v>
      </c>
    </row>
    <row r="4207" spans="3:15" ht="45" customHeight="1">
      <c r="C4207" s="203" t="e">
        <f>VLOOKUP(B4207,'效期天數(2025.1126更新)'!B:C,2,FALSE)</f>
        <v>#N/A</v>
      </c>
      <c r="D4207" s="203" t="e">
        <f>VLOOKUP(B4207,'效期天數(2025.1126更新)'!B:E,4,0)</f>
        <v>#N/A</v>
      </c>
      <c r="E4207" s="204" t="e">
        <f>VLOOKUP(F4207,'帳庫存(20260119  00點更新)'!C:I,7,0)</f>
        <v>#N/A</v>
      </c>
      <c r="J4207" s="352" t="e">
        <f t="shared" si="456"/>
        <v>#N/A</v>
      </c>
      <c r="N4207" s="204">
        <f t="shared" si="457"/>
        <v>0</v>
      </c>
      <c r="O4207" s="354">
        <f t="shared" si="455"/>
        <v>0</v>
      </c>
    </row>
    <row r="4208" spans="3:15" ht="45" customHeight="1">
      <c r="C4208" s="203" t="e">
        <f>VLOOKUP(B4208,'效期天數(2025.1126更新)'!B:C,2,FALSE)</f>
        <v>#N/A</v>
      </c>
      <c r="D4208" s="203" t="e">
        <f>VLOOKUP(B4208,'效期天數(2025.1126更新)'!B:E,4,0)</f>
        <v>#N/A</v>
      </c>
      <c r="E4208" s="204" t="e">
        <f>VLOOKUP(F4208,'帳庫存(20260119  00點更新)'!C:I,7,0)</f>
        <v>#N/A</v>
      </c>
      <c r="J4208" s="352" t="e">
        <f t="shared" si="456"/>
        <v>#N/A</v>
      </c>
      <c r="N4208" s="204">
        <f t="shared" si="457"/>
        <v>0</v>
      </c>
      <c r="O4208" s="354">
        <f t="shared" si="455"/>
        <v>0</v>
      </c>
    </row>
    <row r="4209" spans="3:15" ht="45" customHeight="1">
      <c r="C4209" s="203" t="e">
        <f>VLOOKUP(B4209,'效期天數(2025.1126更新)'!B:C,2,FALSE)</f>
        <v>#N/A</v>
      </c>
      <c r="D4209" s="203" t="e">
        <f>VLOOKUP(B4209,'效期天數(2025.1126更新)'!B:E,4,0)</f>
        <v>#N/A</v>
      </c>
      <c r="E4209" s="204" t="e">
        <f>VLOOKUP(F4209,'帳庫存(20260119  00點更新)'!C:I,7,0)</f>
        <v>#N/A</v>
      </c>
      <c r="J4209" s="352" t="e">
        <f t="shared" si="456"/>
        <v>#N/A</v>
      </c>
      <c r="N4209" s="204">
        <f t="shared" si="457"/>
        <v>0</v>
      </c>
      <c r="O4209" s="354">
        <f t="shared" si="455"/>
        <v>0</v>
      </c>
    </row>
    <row r="4210" spans="3:15" ht="45" customHeight="1">
      <c r="C4210" s="203" t="e">
        <f>VLOOKUP(B4210,'效期天數(2025.1126更新)'!B:C,2,FALSE)</f>
        <v>#N/A</v>
      </c>
      <c r="D4210" s="203" t="e">
        <f>VLOOKUP(B4210,'效期天數(2025.1126更新)'!B:E,4,0)</f>
        <v>#N/A</v>
      </c>
      <c r="E4210" s="204" t="e">
        <f>VLOOKUP(F4210,'帳庫存(20260119  00點更新)'!C:I,7,0)</f>
        <v>#N/A</v>
      </c>
      <c r="J4210" s="352" t="e">
        <f t="shared" si="456"/>
        <v>#N/A</v>
      </c>
      <c r="N4210" s="204">
        <f t="shared" si="457"/>
        <v>0</v>
      </c>
      <c r="O4210" s="354">
        <f t="shared" si="455"/>
        <v>0</v>
      </c>
    </row>
    <row r="4211" spans="3:15" ht="45" customHeight="1">
      <c r="C4211" s="203" t="e">
        <f>VLOOKUP(B4211,'效期天數(2025.1126更新)'!B:C,2,FALSE)</f>
        <v>#N/A</v>
      </c>
      <c r="D4211" s="203" t="e">
        <f>VLOOKUP(B4211,'效期天數(2025.1126更新)'!B:E,4,0)</f>
        <v>#N/A</v>
      </c>
      <c r="E4211" s="204" t="e">
        <f>VLOOKUP(F4211,'帳庫存(20260119  00點更新)'!C:I,7,0)</f>
        <v>#N/A</v>
      </c>
      <c r="J4211" s="352" t="e">
        <f t="shared" si="456"/>
        <v>#N/A</v>
      </c>
      <c r="N4211" s="204">
        <f t="shared" si="457"/>
        <v>0</v>
      </c>
      <c r="O4211" s="354">
        <f t="shared" si="455"/>
        <v>0</v>
      </c>
    </row>
    <row r="4212" spans="3:15" ht="45" customHeight="1">
      <c r="C4212" s="203" t="e">
        <f>VLOOKUP(B4212,'效期天數(2025.1126更新)'!B:C,2,FALSE)</f>
        <v>#N/A</v>
      </c>
      <c r="D4212" s="203" t="e">
        <f>VLOOKUP(B4212,'效期天數(2025.1126更新)'!B:E,4,0)</f>
        <v>#N/A</v>
      </c>
      <c r="E4212" s="204" t="e">
        <f>VLOOKUP(F4212,'帳庫存(20260119  00點更新)'!C:I,7,0)</f>
        <v>#N/A</v>
      </c>
      <c r="J4212" s="352" t="e">
        <f t="shared" si="456"/>
        <v>#N/A</v>
      </c>
      <c r="N4212" s="204">
        <f t="shared" si="457"/>
        <v>0</v>
      </c>
      <c r="O4212" s="354">
        <f t="shared" si="455"/>
        <v>0</v>
      </c>
    </row>
    <row r="4213" spans="3:15" ht="45" customHeight="1">
      <c r="C4213" s="203" t="e">
        <f>VLOOKUP(B4213,'效期天數(2025.1126更新)'!B:C,2,FALSE)</f>
        <v>#N/A</v>
      </c>
      <c r="D4213" s="203" t="e">
        <f>VLOOKUP(B4213,'效期天數(2025.1126更新)'!B:E,4,0)</f>
        <v>#N/A</v>
      </c>
      <c r="E4213" s="204" t="e">
        <f>VLOOKUP(F4213,'帳庫存(20260119  00點更新)'!C:I,7,0)</f>
        <v>#N/A</v>
      </c>
      <c r="J4213" s="352" t="e">
        <f t="shared" si="456"/>
        <v>#N/A</v>
      </c>
      <c r="N4213" s="204">
        <f t="shared" si="457"/>
        <v>0</v>
      </c>
      <c r="O4213" s="354">
        <f t="shared" si="455"/>
        <v>0</v>
      </c>
    </row>
    <row r="4214" spans="3:15" ht="45" customHeight="1">
      <c r="C4214" s="203" t="e">
        <f>VLOOKUP(B4214,'效期天數(2025.1126更新)'!B:C,2,FALSE)</f>
        <v>#N/A</v>
      </c>
      <c r="D4214" s="203" t="e">
        <f>VLOOKUP(B4214,'效期天數(2025.1126更新)'!B:E,4,0)</f>
        <v>#N/A</v>
      </c>
      <c r="E4214" s="204" t="e">
        <f>VLOOKUP(F4214,'帳庫存(20260119  00點更新)'!C:I,7,0)</f>
        <v>#N/A</v>
      </c>
      <c r="J4214" s="352" t="e">
        <f t="shared" si="456"/>
        <v>#N/A</v>
      </c>
      <c r="N4214" s="204">
        <f t="shared" si="457"/>
        <v>0</v>
      </c>
      <c r="O4214" s="354">
        <f t="shared" si="455"/>
        <v>0</v>
      </c>
    </row>
    <row r="4215" spans="3:15" ht="45" customHeight="1">
      <c r="C4215" s="203" t="e">
        <f>VLOOKUP(B4215,'效期天數(2025.1126更新)'!B:C,2,FALSE)</f>
        <v>#N/A</v>
      </c>
      <c r="D4215" s="203" t="e">
        <f>VLOOKUP(B4215,'效期天數(2025.1126更新)'!B:E,4,0)</f>
        <v>#N/A</v>
      </c>
      <c r="E4215" s="204" t="e">
        <f>VLOOKUP(F4215,'帳庫存(20260119  00點更新)'!C:I,7,0)</f>
        <v>#N/A</v>
      </c>
      <c r="J4215" s="352" t="e">
        <f t="shared" si="456"/>
        <v>#N/A</v>
      </c>
      <c r="N4215" s="204">
        <f t="shared" si="457"/>
        <v>0</v>
      </c>
      <c r="O4215" s="354">
        <f t="shared" si="455"/>
        <v>0</v>
      </c>
    </row>
    <row r="4216" spans="3:15" ht="45" customHeight="1">
      <c r="C4216" s="203" t="e">
        <f>VLOOKUP(B4216,'效期天數(2025.1126更新)'!B:C,2,FALSE)</f>
        <v>#N/A</v>
      </c>
      <c r="D4216" s="203" t="e">
        <f>VLOOKUP(B4216,'效期天數(2025.1126更新)'!B:E,4,0)</f>
        <v>#N/A</v>
      </c>
      <c r="E4216" s="204" t="e">
        <f>VLOOKUP(F4216,'帳庫存(20260119  00點更新)'!C:I,7,0)</f>
        <v>#N/A</v>
      </c>
      <c r="J4216" s="352" t="e">
        <f t="shared" si="456"/>
        <v>#N/A</v>
      </c>
      <c r="N4216" s="204">
        <f t="shared" si="457"/>
        <v>0</v>
      </c>
      <c r="O4216" s="354">
        <f t="shared" si="455"/>
        <v>0</v>
      </c>
    </row>
    <row r="4217" spans="3:15" ht="45" customHeight="1">
      <c r="C4217" s="203" t="e">
        <f>VLOOKUP(B4217,'效期天數(2025.1126更新)'!B:C,2,FALSE)</f>
        <v>#N/A</v>
      </c>
      <c r="D4217" s="203" t="e">
        <f>VLOOKUP(B4217,'效期天數(2025.1126更新)'!B:E,4,0)</f>
        <v>#N/A</v>
      </c>
      <c r="E4217" s="204" t="e">
        <f>VLOOKUP(F4217,'帳庫存(20260119  00點更新)'!C:I,7,0)</f>
        <v>#N/A</v>
      </c>
      <c r="J4217" s="352" t="e">
        <f t="shared" si="456"/>
        <v>#N/A</v>
      </c>
      <c r="N4217" s="204">
        <f t="shared" si="457"/>
        <v>0</v>
      </c>
      <c r="O4217" s="354">
        <f t="shared" si="455"/>
        <v>0</v>
      </c>
    </row>
    <row r="4218" spans="3:15" ht="45" customHeight="1">
      <c r="C4218" s="203" t="e">
        <f>VLOOKUP(B4218,'效期天數(2025.1126更新)'!B:C,2,FALSE)</f>
        <v>#N/A</v>
      </c>
      <c r="D4218" s="203" t="e">
        <f>VLOOKUP(B4218,'效期天數(2025.1126更新)'!B:E,4,0)</f>
        <v>#N/A</v>
      </c>
      <c r="E4218" s="204" t="e">
        <f>VLOOKUP(F4218,'帳庫存(20260119  00點更新)'!C:I,7,0)</f>
        <v>#N/A</v>
      </c>
      <c r="J4218" s="352" t="e">
        <f t="shared" si="456"/>
        <v>#N/A</v>
      </c>
      <c r="N4218" s="204">
        <f t="shared" si="457"/>
        <v>0</v>
      </c>
      <c r="O4218" s="354">
        <f t="shared" si="455"/>
        <v>0</v>
      </c>
    </row>
    <row r="4219" spans="3:15" ht="45" customHeight="1">
      <c r="C4219" s="203" t="e">
        <f>VLOOKUP(B4219,'效期天數(2025.1126更新)'!B:C,2,FALSE)</f>
        <v>#N/A</v>
      </c>
      <c r="D4219" s="203" t="e">
        <f>VLOOKUP(B4219,'效期天數(2025.1126更新)'!B:E,4,0)</f>
        <v>#N/A</v>
      </c>
      <c r="E4219" s="204" t="e">
        <f>VLOOKUP(F4219,'帳庫存(20260119  00點更新)'!C:I,7,0)</f>
        <v>#N/A</v>
      </c>
      <c r="J4219" s="352" t="e">
        <f t="shared" si="456"/>
        <v>#N/A</v>
      </c>
      <c r="N4219" s="204">
        <f t="shared" si="457"/>
        <v>0</v>
      </c>
      <c r="O4219" s="354">
        <f t="shared" si="455"/>
        <v>0</v>
      </c>
    </row>
    <row r="4220" spans="3:15" ht="45" customHeight="1">
      <c r="C4220" s="203" t="e">
        <f>VLOOKUP(B4220,'效期天數(2025.1126更新)'!B:C,2,FALSE)</f>
        <v>#N/A</v>
      </c>
      <c r="D4220" s="203" t="e">
        <f>VLOOKUP(B4220,'效期天數(2025.1126更新)'!B:E,4,0)</f>
        <v>#N/A</v>
      </c>
      <c r="E4220" s="204" t="e">
        <f>VLOOKUP(F4220,'帳庫存(20260119  00點更新)'!C:I,7,0)</f>
        <v>#N/A</v>
      </c>
      <c r="J4220" s="352" t="e">
        <f t="shared" si="456"/>
        <v>#N/A</v>
      </c>
      <c r="N4220" s="204">
        <f t="shared" si="457"/>
        <v>0</v>
      </c>
      <c r="O4220" s="354">
        <f t="shared" si="455"/>
        <v>0</v>
      </c>
    </row>
    <row r="4221" spans="3:15" ht="45" customHeight="1">
      <c r="C4221" s="203" t="e">
        <f>VLOOKUP(B4221,'效期天數(2025.1126更新)'!B:C,2,FALSE)</f>
        <v>#N/A</v>
      </c>
      <c r="D4221" s="203" t="e">
        <f>VLOOKUP(B4221,'效期天數(2025.1126更新)'!B:E,4,0)</f>
        <v>#N/A</v>
      </c>
      <c r="E4221" s="204" t="e">
        <f>VLOOKUP(F4221,'帳庫存(20260119  00點更新)'!C:I,7,0)</f>
        <v>#N/A</v>
      </c>
      <c r="J4221" s="352" t="e">
        <f t="shared" si="456"/>
        <v>#N/A</v>
      </c>
      <c r="N4221" s="204">
        <f t="shared" si="457"/>
        <v>0</v>
      </c>
      <c r="O4221" s="354">
        <f t="shared" ref="O4221:O4284" si="458">M4221-N4221</f>
        <v>0</v>
      </c>
    </row>
    <row r="4222" spans="3:15" ht="45" customHeight="1">
      <c r="C4222" s="203" t="e">
        <f>VLOOKUP(B4222,'效期天數(2025.1126更新)'!B:C,2,FALSE)</f>
        <v>#N/A</v>
      </c>
      <c r="D4222" s="203" t="e">
        <f>VLOOKUP(B4222,'效期天數(2025.1126更新)'!B:E,4,0)</f>
        <v>#N/A</v>
      </c>
      <c r="E4222" s="204" t="e">
        <f>VLOOKUP(F4222,'帳庫存(20260119  00點更新)'!C:I,7,0)</f>
        <v>#N/A</v>
      </c>
      <c r="J4222" s="352" t="e">
        <f t="shared" si="456"/>
        <v>#N/A</v>
      </c>
      <c r="N4222" s="204">
        <f t="shared" si="457"/>
        <v>0</v>
      </c>
      <c r="O4222" s="354">
        <f t="shared" si="458"/>
        <v>0</v>
      </c>
    </row>
    <row r="4223" spans="3:15" ht="45" customHeight="1">
      <c r="C4223" s="203" t="e">
        <f>VLOOKUP(B4223,'效期天數(2025.1126更新)'!B:C,2,FALSE)</f>
        <v>#N/A</v>
      </c>
      <c r="D4223" s="203" t="e">
        <f>VLOOKUP(B4223,'效期天數(2025.1126更新)'!B:E,4,0)</f>
        <v>#N/A</v>
      </c>
      <c r="E4223" s="204" t="e">
        <f>VLOOKUP(F4223,'帳庫存(20260119  00點更新)'!C:I,7,0)</f>
        <v>#N/A</v>
      </c>
      <c r="J4223" s="352" t="e">
        <f t="shared" si="456"/>
        <v>#N/A</v>
      </c>
      <c r="N4223" s="204">
        <f t="shared" si="457"/>
        <v>0</v>
      </c>
      <c r="O4223" s="354">
        <f t="shared" si="458"/>
        <v>0</v>
      </c>
    </row>
    <row r="4224" spans="3:15" ht="45" customHeight="1">
      <c r="C4224" s="203" t="e">
        <f>VLOOKUP(B4224,'效期天數(2025.1126更新)'!B:C,2,FALSE)</f>
        <v>#N/A</v>
      </c>
      <c r="D4224" s="203" t="e">
        <f>VLOOKUP(B4224,'效期天數(2025.1126更新)'!B:E,4,0)</f>
        <v>#N/A</v>
      </c>
      <c r="E4224" s="204" t="e">
        <f>VLOOKUP(F4224,'帳庫存(20260119  00點更新)'!C:I,7,0)</f>
        <v>#N/A</v>
      </c>
      <c r="J4224" s="352" t="e">
        <f t="shared" si="456"/>
        <v>#N/A</v>
      </c>
      <c r="N4224" s="204">
        <f t="shared" si="457"/>
        <v>0</v>
      </c>
      <c r="O4224" s="354">
        <f t="shared" si="458"/>
        <v>0</v>
      </c>
    </row>
    <row r="4225" spans="3:15" ht="45" customHeight="1">
      <c r="C4225" s="203" t="e">
        <f>VLOOKUP(B4225,'效期天數(2025.1126更新)'!B:C,2,FALSE)</f>
        <v>#N/A</v>
      </c>
      <c r="D4225" s="203" t="e">
        <f>VLOOKUP(B4225,'效期天數(2025.1126更新)'!B:E,4,0)</f>
        <v>#N/A</v>
      </c>
      <c r="E4225" s="204" t="e">
        <f>VLOOKUP(F4225,'帳庫存(20260119  00點更新)'!C:I,7,0)</f>
        <v>#N/A</v>
      </c>
      <c r="J4225" s="352" t="e">
        <f t="shared" si="456"/>
        <v>#N/A</v>
      </c>
      <c r="N4225" s="204">
        <f t="shared" si="457"/>
        <v>0</v>
      </c>
      <c r="O4225" s="354">
        <f t="shared" si="458"/>
        <v>0</v>
      </c>
    </row>
    <row r="4226" spans="3:15" ht="45" customHeight="1">
      <c r="C4226" s="203" t="e">
        <f>VLOOKUP(B4226,'效期天數(2025.1126更新)'!B:C,2,FALSE)</f>
        <v>#N/A</v>
      </c>
      <c r="D4226" s="203" t="e">
        <f>VLOOKUP(B4226,'效期天數(2025.1126更新)'!B:E,4,0)</f>
        <v>#N/A</v>
      </c>
      <c r="E4226" s="204" t="e">
        <f>VLOOKUP(F4226,'帳庫存(20260119  00點更新)'!C:I,7,0)</f>
        <v>#N/A</v>
      </c>
      <c r="J4226" s="352" t="e">
        <f t="shared" si="456"/>
        <v>#N/A</v>
      </c>
      <c r="N4226" s="204">
        <f t="shared" si="457"/>
        <v>0</v>
      </c>
      <c r="O4226" s="354">
        <f t="shared" si="458"/>
        <v>0</v>
      </c>
    </row>
    <row r="4227" spans="3:15" ht="45" customHeight="1">
      <c r="C4227" s="203" t="e">
        <f>VLOOKUP(B4227,'效期天數(2025.1126更新)'!B:C,2,FALSE)</f>
        <v>#N/A</v>
      </c>
      <c r="D4227" s="203" t="e">
        <f>VLOOKUP(B4227,'效期天數(2025.1126更新)'!B:E,4,0)</f>
        <v>#N/A</v>
      </c>
      <c r="E4227" s="204" t="e">
        <f>VLOOKUP(F4227,'帳庫存(20260119  00點更新)'!C:I,7,0)</f>
        <v>#N/A</v>
      </c>
      <c r="J4227" s="352" t="e">
        <f t="shared" si="456"/>
        <v>#N/A</v>
      </c>
      <c r="N4227" s="204">
        <f t="shared" si="457"/>
        <v>0</v>
      </c>
      <c r="O4227" s="354">
        <f t="shared" si="458"/>
        <v>0</v>
      </c>
    </row>
    <row r="4228" spans="3:15" ht="45" customHeight="1">
      <c r="C4228" s="203" t="e">
        <f>VLOOKUP(B4228,'效期天數(2025.1126更新)'!B:C,2,FALSE)</f>
        <v>#N/A</v>
      </c>
      <c r="D4228" s="203" t="e">
        <f>VLOOKUP(B4228,'效期天數(2025.1126更新)'!B:E,4,0)</f>
        <v>#N/A</v>
      </c>
      <c r="E4228" s="204" t="e">
        <f>VLOOKUP(F4228,'帳庫存(20260119  00點更新)'!C:I,7,0)</f>
        <v>#N/A</v>
      </c>
      <c r="J4228" s="352" t="e">
        <f t="shared" si="456"/>
        <v>#N/A</v>
      </c>
      <c r="N4228" s="204">
        <f t="shared" si="457"/>
        <v>0</v>
      </c>
      <c r="O4228" s="354">
        <f t="shared" si="458"/>
        <v>0</v>
      </c>
    </row>
    <row r="4229" spans="3:15" ht="45" customHeight="1">
      <c r="C4229" s="203" t="e">
        <f>VLOOKUP(B4229,'效期天數(2025.1126更新)'!B:C,2,FALSE)</f>
        <v>#N/A</v>
      </c>
      <c r="D4229" s="203" t="e">
        <f>VLOOKUP(B4229,'效期天數(2025.1126更新)'!B:E,4,0)</f>
        <v>#N/A</v>
      </c>
      <c r="E4229" s="204" t="e">
        <f>VLOOKUP(F4229,'帳庫存(20260119  00點更新)'!C:I,7,0)</f>
        <v>#N/A</v>
      </c>
      <c r="J4229" s="352" t="e">
        <f t="shared" si="456"/>
        <v>#N/A</v>
      </c>
      <c r="N4229" s="204">
        <f t="shared" si="457"/>
        <v>0</v>
      </c>
      <c r="O4229" s="354">
        <f t="shared" si="458"/>
        <v>0</v>
      </c>
    </row>
    <row r="4230" spans="3:15" ht="45" customHeight="1">
      <c r="C4230" s="203" t="e">
        <f>VLOOKUP(B4230,'效期天數(2025.1126更新)'!B:C,2,FALSE)</f>
        <v>#N/A</v>
      </c>
      <c r="D4230" s="203" t="e">
        <f>VLOOKUP(B4230,'效期天數(2025.1126更新)'!B:E,4,0)</f>
        <v>#N/A</v>
      </c>
      <c r="E4230" s="204" t="e">
        <f>VLOOKUP(F4230,'帳庫存(20260119  00點更新)'!C:I,7,0)</f>
        <v>#N/A</v>
      </c>
      <c r="J4230" s="352" t="e">
        <f t="shared" ref="J4230:J4293" si="459">G4230+D4230</f>
        <v>#N/A</v>
      </c>
      <c r="N4230" s="204">
        <f t="shared" ref="N4230:N4293" si="460">SUM(NS4230:XFD4230)</f>
        <v>0</v>
      </c>
      <c r="O4230" s="354">
        <f t="shared" si="458"/>
        <v>0</v>
      </c>
    </row>
    <row r="4231" spans="3:15" ht="45" customHeight="1">
      <c r="C4231" s="203" t="e">
        <f>VLOOKUP(B4231,'效期天數(2025.1126更新)'!B:C,2,FALSE)</f>
        <v>#N/A</v>
      </c>
      <c r="D4231" s="203" t="e">
        <f>VLOOKUP(B4231,'效期天數(2025.1126更新)'!B:E,4,0)</f>
        <v>#N/A</v>
      </c>
      <c r="E4231" s="204" t="e">
        <f>VLOOKUP(F4231,'帳庫存(20260119  00點更新)'!C:I,7,0)</f>
        <v>#N/A</v>
      </c>
      <c r="J4231" s="352" t="e">
        <f t="shared" si="459"/>
        <v>#N/A</v>
      </c>
      <c r="N4231" s="204">
        <f t="shared" si="460"/>
        <v>0</v>
      </c>
      <c r="O4231" s="354">
        <f t="shared" si="458"/>
        <v>0</v>
      </c>
    </row>
    <row r="4232" spans="3:15" ht="45" customHeight="1">
      <c r="C4232" s="203" t="e">
        <f>VLOOKUP(B4232,'效期天數(2025.1126更新)'!B:C,2,FALSE)</f>
        <v>#N/A</v>
      </c>
      <c r="D4232" s="203" t="e">
        <f>VLOOKUP(B4232,'效期天數(2025.1126更新)'!B:E,4,0)</f>
        <v>#N/A</v>
      </c>
      <c r="E4232" s="204" t="e">
        <f>VLOOKUP(F4232,'帳庫存(20260119  00點更新)'!C:I,7,0)</f>
        <v>#N/A</v>
      </c>
      <c r="J4232" s="352" t="e">
        <f t="shared" si="459"/>
        <v>#N/A</v>
      </c>
      <c r="N4232" s="204">
        <f t="shared" si="460"/>
        <v>0</v>
      </c>
      <c r="O4232" s="354">
        <f t="shared" si="458"/>
        <v>0</v>
      </c>
    </row>
    <row r="4233" spans="3:15" ht="45" customHeight="1">
      <c r="C4233" s="203" t="e">
        <f>VLOOKUP(B4233,'效期天數(2025.1126更新)'!B:C,2,FALSE)</f>
        <v>#N/A</v>
      </c>
      <c r="D4233" s="203" t="e">
        <f>VLOOKUP(B4233,'效期天數(2025.1126更新)'!B:E,4,0)</f>
        <v>#N/A</v>
      </c>
      <c r="E4233" s="204" t="e">
        <f>VLOOKUP(F4233,'帳庫存(20260119  00點更新)'!C:I,7,0)</f>
        <v>#N/A</v>
      </c>
      <c r="J4233" s="352" t="e">
        <f t="shared" si="459"/>
        <v>#N/A</v>
      </c>
      <c r="N4233" s="204">
        <f t="shared" si="460"/>
        <v>0</v>
      </c>
      <c r="O4233" s="354">
        <f t="shared" si="458"/>
        <v>0</v>
      </c>
    </row>
    <row r="4234" spans="3:15" ht="45" customHeight="1">
      <c r="C4234" s="203" t="e">
        <f>VLOOKUP(B4234,'效期天數(2025.1126更新)'!B:C,2,FALSE)</f>
        <v>#N/A</v>
      </c>
      <c r="D4234" s="203" t="e">
        <f>VLOOKUP(B4234,'效期天數(2025.1126更新)'!B:E,4,0)</f>
        <v>#N/A</v>
      </c>
      <c r="E4234" s="204" t="e">
        <f>VLOOKUP(F4234,'帳庫存(20260119  00點更新)'!C:I,7,0)</f>
        <v>#N/A</v>
      </c>
      <c r="J4234" s="352" t="e">
        <f t="shared" si="459"/>
        <v>#N/A</v>
      </c>
      <c r="N4234" s="204">
        <f t="shared" si="460"/>
        <v>0</v>
      </c>
      <c r="O4234" s="354">
        <f t="shared" si="458"/>
        <v>0</v>
      </c>
    </row>
    <row r="4235" spans="3:15" ht="45" customHeight="1">
      <c r="C4235" s="203" t="e">
        <f>VLOOKUP(B4235,'效期天數(2025.1126更新)'!B:C,2,FALSE)</f>
        <v>#N/A</v>
      </c>
      <c r="D4235" s="203" t="e">
        <f>VLOOKUP(B4235,'效期天數(2025.1126更新)'!B:E,4,0)</f>
        <v>#N/A</v>
      </c>
      <c r="E4235" s="204" t="e">
        <f>VLOOKUP(F4235,'帳庫存(20260119  00點更新)'!C:I,7,0)</f>
        <v>#N/A</v>
      </c>
      <c r="J4235" s="352" t="e">
        <f t="shared" si="459"/>
        <v>#N/A</v>
      </c>
      <c r="N4235" s="204">
        <f t="shared" si="460"/>
        <v>0</v>
      </c>
      <c r="O4235" s="354">
        <f t="shared" si="458"/>
        <v>0</v>
      </c>
    </row>
    <row r="4236" spans="3:15" ht="45" customHeight="1">
      <c r="C4236" s="203" t="e">
        <f>VLOOKUP(B4236,'效期天數(2025.1126更新)'!B:C,2,FALSE)</f>
        <v>#N/A</v>
      </c>
      <c r="D4236" s="203" t="e">
        <f>VLOOKUP(B4236,'效期天數(2025.1126更新)'!B:E,4,0)</f>
        <v>#N/A</v>
      </c>
      <c r="E4236" s="204" t="e">
        <f>VLOOKUP(F4236,'帳庫存(20260119  00點更新)'!C:I,7,0)</f>
        <v>#N/A</v>
      </c>
      <c r="J4236" s="352" t="e">
        <f t="shared" si="459"/>
        <v>#N/A</v>
      </c>
      <c r="N4236" s="204">
        <f t="shared" si="460"/>
        <v>0</v>
      </c>
      <c r="O4236" s="354">
        <f t="shared" si="458"/>
        <v>0</v>
      </c>
    </row>
    <row r="4237" spans="3:15" ht="45" customHeight="1">
      <c r="C4237" s="203" t="e">
        <f>VLOOKUP(B4237,'效期天數(2025.1126更新)'!B:C,2,FALSE)</f>
        <v>#N/A</v>
      </c>
      <c r="D4237" s="203" t="e">
        <f>VLOOKUP(B4237,'效期天數(2025.1126更新)'!B:E,4,0)</f>
        <v>#N/A</v>
      </c>
      <c r="E4237" s="204" t="e">
        <f>VLOOKUP(F4237,'帳庫存(20260119  00點更新)'!C:I,7,0)</f>
        <v>#N/A</v>
      </c>
      <c r="J4237" s="352" t="e">
        <f t="shared" si="459"/>
        <v>#N/A</v>
      </c>
      <c r="N4237" s="204">
        <f t="shared" si="460"/>
        <v>0</v>
      </c>
      <c r="O4237" s="354">
        <f t="shared" si="458"/>
        <v>0</v>
      </c>
    </row>
    <row r="4238" spans="3:15" ht="45" customHeight="1">
      <c r="C4238" s="203" t="e">
        <f>VLOOKUP(B4238,'效期天數(2025.1126更新)'!B:C,2,FALSE)</f>
        <v>#N/A</v>
      </c>
      <c r="D4238" s="203" t="e">
        <f>VLOOKUP(B4238,'效期天數(2025.1126更新)'!B:E,4,0)</f>
        <v>#N/A</v>
      </c>
      <c r="E4238" s="204" t="e">
        <f>VLOOKUP(F4238,'帳庫存(20260119  00點更新)'!C:I,7,0)</f>
        <v>#N/A</v>
      </c>
      <c r="J4238" s="352" t="e">
        <f t="shared" si="459"/>
        <v>#N/A</v>
      </c>
      <c r="N4238" s="204">
        <f t="shared" si="460"/>
        <v>0</v>
      </c>
      <c r="O4238" s="354">
        <f t="shared" si="458"/>
        <v>0</v>
      </c>
    </row>
    <row r="4239" spans="3:15" ht="45" customHeight="1">
      <c r="C4239" s="203" t="e">
        <f>VLOOKUP(B4239,'效期天數(2025.1126更新)'!B:C,2,FALSE)</f>
        <v>#N/A</v>
      </c>
      <c r="D4239" s="203" t="e">
        <f>VLOOKUP(B4239,'效期天數(2025.1126更新)'!B:E,4,0)</f>
        <v>#N/A</v>
      </c>
      <c r="E4239" s="204" t="e">
        <f>VLOOKUP(F4239,'帳庫存(20260119  00點更新)'!C:I,7,0)</f>
        <v>#N/A</v>
      </c>
      <c r="J4239" s="352" t="e">
        <f t="shared" si="459"/>
        <v>#N/A</v>
      </c>
      <c r="N4239" s="204">
        <f t="shared" si="460"/>
        <v>0</v>
      </c>
      <c r="O4239" s="354">
        <f t="shared" si="458"/>
        <v>0</v>
      </c>
    </row>
    <row r="4240" spans="3:15" ht="45" customHeight="1">
      <c r="C4240" s="203" t="e">
        <f>VLOOKUP(B4240,'效期天數(2025.1126更新)'!B:C,2,FALSE)</f>
        <v>#N/A</v>
      </c>
      <c r="D4240" s="203" t="e">
        <f>VLOOKUP(B4240,'效期天數(2025.1126更新)'!B:E,4,0)</f>
        <v>#N/A</v>
      </c>
      <c r="E4240" s="204" t="e">
        <f>VLOOKUP(F4240,'帳庫存(20260119  00點更新)'!C:I,7,0)</f>
        <v>#N/A</v>
      </c>
      <c r="J4240" s="352" t="e">
        <f t="shared" si="459"/>
        <v>#N/A</v>
      </c>
      <c r="N4240" s="204">
        <f t="shared" si="460"/>
        <v>0</v>
      </c>
      <c r="O4240" s="354">
        <f t="shared" si="458"/>
        <v>0</v>
      </c>
    </row>
    <row r="4241" spans="3:15" ht="45" customHeight="1">
      <c r="C4241" s="203" t="e">
        <f>VLOOKUP(B4241,'效期天數(2025.1126更新)'!B:C,2,FALSE)</f>
        <v>#N/A</v>
      </c>
      <c r="D4241" s="203" t="e">
        <f>VLOOKUP(B4241,'效期天數(2025.1126更新)'!B:E,4,0)</f>
        <v>#N/A</v>
      </c>
      <c r="E4241" s="204" t="e">
        <f>VLOOKUP(F4241,'帳庫存(20260119  00點更新)'!C:I,7,0)</f>
        <v>#N/A</v>
      </c>
      <c r="J4241" s="352" t="e">
        <f t="shared" si="459"/>
        <v>#N/A</v>
      </c>
      <c r="N4241" s="204">
        <f t="shared" si="460"/>
        <v>0</v>
      </c>
      <c r="O4241" s="354">
        <f t="shared" si="458"/>
        <v>0</v>
      </c>
    </row>
    <row r="4242" spans="3:15" ht="45" customHeight="1">
      <c r="C4242" s="203" t="e">
        <f>VLOOKUP(B4242,'效期天數(2025.1126更新)'!B:C,2,FALSE)</f>
        <v>#N/A</v>
      </c>
      <c r="D4242" s="203" t="e">
        <f>VLOOKUP(B4242,'效期天數(2025.1126更新)'!B:E,4,0)</f>
        <v>#N/A</v>
      </c>
      <c r="E4242" s="204" t="e">
        <f>VLOOKUP(F4242,'帳庫存(20260119  00點更新)'!C:I,7,0)</f>
        <v>#N/A</v>
      </c>
      <c r="J4242" s="352" t="e">
        <f t="shared" si="459"/>
        <v>#N/A</v>
      </c>
      <c r="N4242" s="204">
        <f t="shared" si="460"/>
        <v>0</v>
      </c>
      <c r="O4242" s="354">
        <f t="shared" si="458"/>
        <v>0</v>
      </c>
    </row>
    <row r="4243" spans="3:15" ht="45" customHeight="1">
      <c r="C4243" s="203" t="e">
        <f>VLOOKUP(B4243,'效期天數(2025.1126更新)'!B:C,2,FALSE)</f>
        <v>#N/A</v>
      </c>
      <c r="D4243" s="203" t="e">
        <f>VLOOKUP(B4243,'效期天數(2025.1126更新)'!B:E,4,0)</f>
        <v>#N/A</v>
      </c>
      <c r="E4243" s="204" t="e">
        <f>VLOOKUP(F4243,'帳庫存(20260119  00點更新)'!C:I,7,0)</f>
        <v>#N/A</v>
      </c>
      <c r="J4243" s="352" t="e">
        <f t="shared" si="459"/>
        <v>#N/A</v>
      </c>
      <c r="N4243" s="204">
        <f t="shared" si="460"/>
        <v>0</v>
      </c>
      <c r="O4243" s="354">
        <f t="shared" si="458"/>
        <v>0</v>
      </c>
    </row>
    <row r="4244" spans="3:15" ht="45" customHeight="1">
      <c r="C4244" s="203" t="e">
        <f>VLOOKUP(B4244,'效期天數(2025.1126更新)'!B:C,2,FALSE)</f>
        <v>#N/A</v>
      </c>
      <c r="D4244" s="203" t="e">
        <f>VLOOKUP(B4244,'效期天數(2025.1126更新)'!B:E,4,0)</f>
        <v>#N/A</v>
      </c>
      <c r="E4244" s="204" t="e">
        <f>VLOOKUP(F4244,'帳庫存(20260119  00點更新)'!C:I,7,0)</f>
        <v>#N/A</v>
      </c>
      <c r="J4244" s="352" t="e">
        <f t="shared" si="459"/>
        <v>#N/A</v>
      </c>
      <c r="N4244" s="204">
        <f t="shared" si="460"/>
        <v>0</v>
      </c>
      <c r="O4244" s="354">
        <f t="shared" si="458"/>
        <v>0</v>
      </c>
    </row>
    <row r="4245" spans="3:15" ht="45" customHeight="1">
      <c r="C4245" s="203" t="e">
        <f>VLOOKUP(B4245,'效期天數(2025.1126更新)'!B:C,2,FALSE)</f>
        <v>#N/A</v>
      </c>
      <c r="D4245" s="203" t="e">
        <f>VLOOKUP(B4245,'效期天數(2025.1126更新)'!B:E,4,0)</f>
        <v>#N/A</v>
      </c>
      <c r="E4245" s="204" t="e">
        <f>VLOOKUP(F4245,'帳庫存(20260119  00點更新)'!C:I,7,0)</f>
        <v>#N/A</v>
      </c>
      <c r="J4245" s="352" t="e">
        <f t="shared" si="459"/>
        <v>#N/A</v>
      </c>
      <c r="N4245" s="204">
        <f t="shared" si="460"/>
        <v>0</v>
      </c>
      <c r="O4245" s="354">
        <f t="shared" si="458"/>
        <v>0</v>
      </c>
    </row>
    <row r="4246" spans="3:15" ht="45" customHeight="1">
      <c r="C4246" s="203" t="e">
        <f>VLOOKUP(B4246,'效期天數(2025.1126更新)'!B:C,2,FALSE)</f>
        <v>#N/A</v>
      </c>
      <c r="D4246" s="203" t="e">
        <f>VLOOKUP(B4246,'效期天數(2025.1126更新)'!B:E,4,0)</f>
        <v>#N/A</v>
      </c>
      <c r="E4246" s="204" t="e">
        <f>VLOOKUP(F4246,'帳庫存(20260119  00點更新)'!C:I,7,0)</f>
        <v>#N/A</v>
      </c>
      <c r="J4246" s="352" t="e">
        <f t="shared" si="459"/>
        <v>#N/A</v>
      </c>
      <c r="N4246" s="204">
        <f t="shared" si="460"/>
        <v>0</v>
      </c>
      <c r="O4246" s="354">
        <f t="shared" si="458"/>
        <v>0</v>
      </c>
    </row>
    <row r="4247" spans="3:15" ht="45" customHeight="1">
      <c r="C4247" s="203" t="e">
        <f>VLOOKUP(B4247,'效期天數(2025.1126更新)'!B:C,2,FALSE)</f>
        <v>#N/A</v>
      </c>
      <c r="D4247" s="203" t="e">
        <f>VLOOKUP(B4247,'效期天數(2025.1126更新)'!B:E,4,0)</f>
        <v>#N/A</v>
      </c>
      <c r="E4247" s="204" t="e">
        <f>VLOOKUP(F4247,'帳庫存(20260119  00點更新)'!C:I,7,0)</f>
        <v>#N/A</v>
      </c>
      <c r="J4247" s="352" t="e">
        <f t="shared" si="459"/>
        <v>#N/A</v>
      </c>
      <c r="N4247" s="204">
        <f t="shared" si="460"/>
        <v>0</v>
      </c>
      <c r="O4247" s="354">
        <f t="shared" si="458"/>
        <v>0</v>
      </c>
    </row>
    <row r="4248" spans="3:15" ht="45" customHeight="1">
      <c r="C4248" s="203" t="e">
        <f>VLOOKUP(B4248,'效期天數(2025.1126更新)'!B:C,2,FALSE)</f>
        <v>#N/A</v>
      </c>
      <c r="D4248" s="203" t="e">
        <f>VLOOKUP(B4248,'效期天數(2025.1126更新)'!B:E,4,0)</f>
        <v>#N/A</v>
      </c>
      <c r="E4248" s="204" t="e">
        <f>VLOOKUP(F4248,'帳庫存(20260119  00點更新)'!C:I,7,0)</f>
        <v>#N/A</v>
      </c>
      <c r="J4248" s="352" t="e">
        <f t="shared" si="459"/>
        <v>#N/A</v>
      </c>
      <c r="N4248" s="204">
        <f t="shared" si="460"/>
        <v>0</v>
      </c>
      <c r="O4248" s="354">
        <f t="shared" si="458"/>
        <v>0</v>
      </c>
    </row>
    <row r="4249" spans="3:15" ht="45" customHeight="1">
      <c r="C4249" s="203" t="e">
        <f>VLOOKUP(B4249,'效期天數(2025.1126更新)'!B:C,2,FALSE)</f>
        <v>#N/A</v>
      </c>
      <c r="D4249" s="203" t="e">
        <f>VLOOKUP(B4249,'效期天數(2025.1126更新)'!B:E,4,0)</f>
        <v>#N/A</v>
      </c>
      <c r="E4249" s="204" t="e">
        <f>VLOOKUP(F4249,'帳庫存(20260119  00點更新)'!C:I,7,0)</f>
        <v>#N/A</v>
      </c>
      <c r="J4249" s="352" t="e">
        <f t="shared" si="459"/>
        <v>#N/A</v>
      </c>
      <c r="N4249" s="204">
        <f t="shared" si="460"/>
        <v>0</v>
      </c>
      <c r="O4249" s="354">
        <f t="shared" si="458"/>
        <v>0</v>
      </c>
    </row>
    <row r="4250" spans="3:15" ht="45" customHeight="1">
      <c r="C4250" s="203" t="e">
        <f>VLOOKUP(B4250,'效期天數(2025.1126更新)'!B:C,2,FALSE)</f>
        <v>#N/A</v>
      </c>
      <c r="D4250" s="203" t="e">
        <f>VLOOKUP(B4250,'效期天數(2025.1126更新)'!B:E,4,0)</f>
        <v>#N/A</v>
      </c>
      <c r="E4250" s="204" t="e">
        <f>VLOOKUP(F4250,'帳庫存(20260119  00點更新)'!C:I,7,0)</f>
        <v>#N/A</v>
      </c>
      <c r="J4250" s="352" t="e">
        <f t="shared" si="459"/>
        <v>#N/A</v>
      </c>
      <c r="N4250" s="204">
        <f t="shared" si="460"/>
        <v>0</v>
      </c>
      <c r="O4250" s="354">
        <f t="shared" si="458"/>
        <v>0</v>
      </c>
    </row>
    <row r="4251" spans="3:15" ht="45" customHeight="1">
      <c r="C4251" s="203" t="e">
        <f>VLOOKUP(B4251,'效期天數(2025.1126更新)'!B:C,2,FALSE)</f>
        <v>#N/A</v>
      </c>
      <c r="D4251" s="203" t="e">
        <f>VLOOKUP(B4251,'效期天數(2025.1126更新)'!B:E,4,0)</f>
        <v>#N/A</v>
      </c>
      <c r="E4251" s="204" t="e">
        <f>VLOOKUP(F4251,'帳庫存(20260119  00點更新)'!C:I,7,0)</f>
        <v>#N/A</v>
      </c>
      <c r="J4251" s="352" t="e">
        <f t="shared" si="459"/>
        <v>#N/A</v>
      </c>
      <c r="N4251" s="204">
        <f t="shared" si="460"/>
        <v>0</v>
      </c>
      <c r="O4251" s="354">
        <f t="shared" si="458"/>
        <v>0</v>
      </c>
    </row>
    <row r="4252" spans="3:15" ht="45" customHeight="1">
      <c r="C4252" s="203" t="e">
        <f>VLOOKUP(B4252,'效期天數(2025.1126更新)'!B:C,2,FALSE)</f>
        <v>#N/A</v>
      </c>
      <c r="D4252" s="203" t="e">
        <f>VLOOKUP(B4252,'效期天數(2025.1126更新)'!B:E,4,0)</f>
        <v>#N/A</v>
      </c>
      <c r="E4252" s="204" t="e">
        <f>VLOOKUP(F4252,'帳庫存(20260119  00點更新)'!C:I,7,0)</f>
        <v>#N/A</v>
      </c>
      <c r="J4252" s="352" t="e">
        <f t="shared" si="459"/>
        <v>#N/A</v>
      </c>
      <c r="N4252" s="204">
        <f t="shared" si="460"/>
        <v>0</v>
      </c>
      <c r="O4252" s="354">
        <f t="shared" si="458"/>
        <v>0</v>
      </c>
    </row>
    <row r="4253" spans="3:15" ht="45" customHeight="1">
      <c r="C4253" s="203" t="e">
        <f>VLOOKUP(B4253,'效期天數(2025.1126更新)'!B:C,2,FALSE)</f>
        <v>#N/A</v>
      </c>
      <c r="D4253" s="203" t="e">
        <f>VLOOKUP(B4253,'效期天數(2025.1126更新)'!B:E,4,0)</f>
        <v>#N/A</v>
      </c>
      <c r="E4253" s="204" t="e">
        <f>VLOOKUP(F4253,'帳庫存(20260119  00點更新)'!C:I,7,0)</f>
        <v>#N/A</v>
      </c>
      <c r="J4253" s="352" t="e">
        <f t="shared" si="459"/>
        <v>#N/A</v>
      </c>
      <c r="N4253" s="204">
        <f t="shared" si="460"/>
        <v>0</v>
      </c>
      <c r="O4253" s="354">
        <f t="shared" si="458"/>
        <v>0</v>
      </c>
    </row>
    <row r="4254" spans="3:15" ht="45" customHeight="1">
      <c r="C4254" s="203" t="e">
        <f>VLOOKUP(B4254,'效期天數(2025.1126更新)'!B:C,2,FALSE)</f>
        <v>#N/A</v>
      </c>
      <c r="D4254" s="203" t="e">
        <f>VLOOKUP(B4254,'效期天數(2025.1126更新)'!B:E,4,0)</f>
        <v>#N/A</v>
      </c>
      <c r="E4254" s="204" t="e">
        <f>VLOOKUP(F4254,'帳庫存(20260119  00點更新)'!C:I,7,0)</f>
        <v>#N/A</v>
      </c>
      <c r="J4254" s="352" t="e">
        <f t="shared" si="459"/>
        <v>#N/A</v>
      </c>
      <c r="N4254" s="204">
        <f t="shared" si="460"/>
        <v>0</v>
      </c>
      <c r="O4254" s="354">
        <f t="shared" si="458"/>
        <v>0</v>
      </c>
    </row>
    <row r="4255" spans="3:15" ht="45" customHeight="1">
      <c r="C4255" s="203" t="e">
        <f>VLOOKUP(B4255,'效期天數(2025.1126更新)'!B:C,2,FALSE)</f>
        <v>#N/A</v>
      </c>
      <c r="D4255" s="203" t="e">
        <f>VLOOKUP(B4255,'效期天數(2025.1126更新)'!B:E,4,0)</f>
        <v>#N/A</v>
      </c>
      <c r="E4255" s="204" t="e">
        <f>VLOOKUP(F4255,'帳庫存(20260119  00點更新)'!C:I,7,0)</f>
        <v>#N/A</v>
      </c>
      <c r="J4255" s="352" t="e">
        <f t="shared" si="459"/>
        <v>#N/A</v>
      </c>
      <c r="N4255" s="204">
        <f t="shared" si="460"/>
        <v>0</v>
      </c>
      <c r="O4255" s="354">
        <f t="shared" si="458"/>
        <v>0</v>
      </c>
    </row>
    <row r="4256" spans="3:15" ht="45" customHeight="1">
      <c r="C4256" s="203" t="e">
        <f>VLOOKUP(B4256,'效期天數(2025.1126更新)'!B:C,2,FALSE)</f>
        <v>#N/A</v>
      </c>
      <c r="D4256" s="203" t="e">
        <f>VLOOKUP(B4256,'效期天數(2025.1126更新)'!B:E,4,0)</f>
        <v>#N/A</v>
      </c>
      <c r="E4256" s="204" t="e">
        <f>VLOOKUP(F4256,'帳庫存(20260119  00點更新)'!C:I,7,0)</f>
        <v>#N/A</v>
      </c>
      <c r="J4256" s="352" t="e">
        <f t="shared" si="459"/>
        <v>#N/A</v>
      </c>
      <c r="N4256" s="204">
        <f t="shared" si="460"/>
        <v>0</v>
      </c>
      <c r="O4256" s="354">
        <f t="shared" si="458"/>
        <v>0</v>
      </c>
    </row>
    <row r="4257" spans="3:15" ht="45" customHeight="1">
      <c r="C4257" s="203" t="e">
        <f>VLOOKUP(B4257,'效期天數(2025.1126更新)'!B:C,2,FALSE)</f>
        <v>#N/A</v>
      </c>
      <c r="D4257" s="203" t="e">
        <f>VLOOKUP(B4257,'效期天數(2025.1126更新)'!B:E,4,0)</f>
        <v>#N/A</v>
      </c>
      <c r="E4257" s="204" t="e">
        <f>VLOOKUP(F4257,'帳庫存(20260119  00點更新)'!C:I,7,0)</f>
        <v>#N/A</v>
      </c>
      <c r="J4257" s="352" t="e">
        <f t="shared" si="459"/>
        <v>#N/A</v>
      </c>
      <c r="N4257" s="204">
        <f t="shared" si="460"/>
        <v>0</v>
      </c>
      <c r="O4257" s="354">
        <f t="shared" si="458"/>
        <v>0</v>
      </c>
    </row>
    <row r="4258" spans="3:15" ht="45" customHeight="1">
      <c r="C4258" s="203" t="e">
        <f>VLOOKUP(B4258,'效期天數(2025.1126更新)'!B:C,2,FALSE)</f>
        <v>#N/A</v>
      </c>
      <c r="D4258" s="203" t="e">
        <f>VLOOKUP(B4258,'效期天數(2025.1126更新)'!B:E,4,0)</f>
        <v>#N/A</v>
      </c>
      <c r="E4258" s="204" t="e">
        <f>VLOOKUP(F4258,'帳庫存(20260119  00點更新)'!C:I,7,0)</f>
        <v>#N/A</v>
      </c>
      <c r="J4258" s="352" t="e">
        <f t="shared" si="459"/>
        <v>#N/A</v>
      </c>
      <c r="N4258" s="204">
        <f t="shared" si="460"/>
        <v>0</v>
      </c>
      <c r="O4258" s="354">
        <f t="shared" si="458"/>
        <v>0</v>
      </c>
    </row>
    <row r="4259" spans="3:15" ht="45" customHeight="1">
      <c r="C4259" s="203" t="e">
        <f>VLOOKUP(B4259,'效期天數(2025.1126更新)'!B:C,2,FALSE)</f>
        <v>#N/A</v>
      </c>
      <c r="D4259" s="203" t="e">
        <f>VLOOKUP(B4259,'效期天數(2025.1126更新)'!B:E,4,0)</f>
        <v>#N/A</v>
      </c>
      <c r="E4259" s="204" t="e">
        <f>VLOOKUP(F4259,'帳庫存(20260119  00點更新)'!C:I,7,0)</f>
        <v>#N/A</v>
      </c>
      <c r="J4259" s="352" t="e">
        <f t="shared" si="459"/>
        <v>#N/A</v>
      </c>
      <c r="N4259" s="204">
        <f t="shared" si="460"/>
        <v>0</v>
      </c>
      <c r="O4259" s="354">
        <f t="shared" si="458"/>
        <v>0</v>
      </c>
    </row>
    <row r="4260" spans="3:15" ht="45" customHeight="1">
      <c r="C4260" s="203" t="e">
        <f>VLOOKUP(B4260,'效期天數(2025.1126更新)'!B:C,2,FALSE)</f>
        <v>#N/A</v>
      </c>
      <c r="D4260" s="203" t="e">
        <f>VLOOKUP(B4260,'效期天數(2025.1126更新)'!B:E,4,0)</f>
        <v>#N/A</v>
      </c>
      <c r="E4260" s="204" t="e">
        <f>VLOOKUP(F4260,'帳庫存(20260119  00點更新)'!C:I,7,0)</f>
        <v>#N/A</v>
      </c>
      <c r="J4260" s="352" t="e">
        <f t="shared" si="459"/>
        <v>#N/A</v>
      </c>
      <c r="N4260" s="204">
        <f t="shared" si="460"/>
        <v>0</v>
      </c>
      <c r="O4260" s="354">
        <f t="shared" si="458"/>
        <v>0</v>
      </c>
    </row>
    <row r="4261" spans="3:15" ht="45" customHeight="1">
      <c r="C4261" s="203" t="e">
        <f>VLOOKUP(B4261,'效期天數(2025.1126更新)'!B:C,2,FALSE)</f>
        <v>#N/A</v>
      </c>
      <c r="D4261" s="203" t="e">
        <f>VLOOKUP(B4261,'效期天數(2025.1126更新)'!B:E,4,0)</f>
        <v>#N/A</v>
      </c>
      <c r="E4261" s="204" t="e">
        <f>VLOOKUP(F4261,'帳庫存(20260119  00點更新)'!C:I,7,0)</f>
        <v>#N/A</v>
      </c>
      <c r="J4261" s="352" t="e">
        <f t="shared" si="459"/>
        <v>#N/A</v>
      </c>
      <c r="N4261" s="204">
        <f t="shared" si="460"/>
        <v>0</v>
      </c>
      <c r="O4261" s="354">
        <f t="shared" si="458"/>
        <v>0</v>
      </c>
    </row>
    <row r="4262" spans="3:15" ht="45" customHeight="1">
      <c r="C4262" s="203" t="e">
        <f>VLOOKUP(B4262,'效期天數(2025.1126更新)'!B:C,2,FALSE)</f>
        <v>#N/A</v>
      </c>
      <c r="D4262" s="203" t="e">
        <f>VLOOKUP(B4262,'效期天數(2025.1126更新)'!B:E,4,0)</f>
        <v>#N/A</v>
      </c>
      <c r="E4262" s="204" t="e">
        <f>VLOOKUP(F4262,'帳庫存(20260119  00點更新)'!C:I,7,0)</f>
        <v>#N/A</v>
      </c>
      <c r="J4262" s="352" t="e">
        <f t="shared" si="459"/>
        <v>#N/A</v>
      </c>
      <c r="N4262" s="204">
        <f t="shared" si="460"/>
        <v>0</v>
      </c>
      <c r="O4262" s="354">
        <f t="shared" si="458"/>
        <v>0</v>
      </c>
    </row>
    <row r="4263" spans="3:15" ht="45" customHeight="1">
      <c r="C4263" s="203" t="e">
        <f>VLOOKUP(B4263,'效期天數(2025.1126更新)'!B:C,2,FALSE)</f>
        <v>#N/A</v>
      </c>
      <c r="D4263" s="203" t="e">
        <f>VLOOKUP(B4263,'效期天數(2025.1126更新)'!B:E,4,0)</f>
        <v>#N/A</v>
      </c>
      <c r="E4263" s="204" t="e">
        <f>VLOOKUP(F4263,'帳庫存(20260119  00點更新)'!C:I,7,0)</f>
        <v>#N/A</v>
      </c>
      <c r="J4263" s="352" t="e">
        <f t="shared" si="459"/>
        <v>#N/A</v>
      </c>
      <c r="N4263" s="204">
        <f t="shared" si="460"/>
        <v>0</v>
      </c>
      <c r="O4263" s="354">
        <f t="shared" si="458"/>
        <v>0</v>
      </c>
    </row>
    <row r="4264" spans="3:15" ht="45" customHeight="1">
      <c r="C4264" s="203" t="e">
        <f>VLOOKUP(B4264,'效期天數(2025.1126更新)'!B:C,2,FALSE)</f>
        <v>#N/A</v>
      </c>
      <c r="D4264" s="203" t="e">
        <f>VLOOKUP(B4264,'效期天數(2025.1126更新)'!B:E,4,0)</f>
        <v>#N/A</v>
      </c>
      <c r="E4264" s="204" t="e">
        <f>VLOOKUP(F4264,'帳庫存(20260119  00點更新)'!C:I,7,0)</f>
        <v>#N/A</v>
      </c>
      <c r="J4264" s="352" t="e">
        <f t="shared" si="459"/>
        <v>#N/A</v>
      </c>
      <c r="N4264" s="204">
        <f t="shared" si="460"/>
        <v>0</v>
      </c>
      <c r="O4264" s="354">
        <f t="shared" si="458"/>
        <v>0</v>
      </c>
    </row>
    <row r="4265" spans="3:15" ht="45" customHeight="1">
      <c r="C4265" s="203" t="e">
        <f>VLOOKUP(B4265,'效期天數(2025.1126更新)'!B:C,2,FALSE)</f>
        <v>#N/A</v>
      </c>
      <c r="D4265" s="203" t="e">
        <f>VLOOKUP(B4265,'效期天數(2025.1126更新)'!B:E,4,0)</f>
        <v>#N/A</v>
      </c>
      <c r="E4265" s="204" t="e">
        <f>VLOOKUP(F4265,'帳庫存(20260119  00點更新)'!C:I,7,0)</f>
        <v>#N/A</v>
      </c>
      <c r="J4265" s="352" t="e">
        <f t="shared" si="459"/>
        <v>#N/A</v>
      </c>
      <c r="N4265" s="204">
        <f t="shared" si="460"/>
        <v>0</v>
      </c>
      <c r="O4265" s="354">
        <f t="shared" si="458"/>
        <v>0</v>
      </c>
    </row>
    <row r="4266" spans="3:15" ht="45" customHeight="1">
      <c r="C4266" s="203" t="e">
        <f>VLOOKUP(B4266,'效期天數(2025.1126更新)'!B:C,2,FALSE)</f>
        <v>#N/A</v>
      </c>
      <c r="D4266" s="203" t="e">
        <f>VLOOKUP(B4266,'效期天數(2025.1126更新)'!B:E,4,0)</f>
        <v>#N/A</v>
      </c>
      <c r="E4266" s="204" t="e">
        <f>VLOOKUP(F4266,'帳庫存(20260119  00點更新)'!C:I,7,0)</f>
        <v>#N/A</v>
      </c>
      <c r="J4266" s="352" t="e">
        <f t="shared" si="459"/>
        <v>#N/A</v>
      </c>
      <c r="N4266" s="204">
        <f t="shared" si="460"/>
        <v>0</v>
      </c>
      <c r="O4266" s="354">
        <f t="shared" si="458"/>
        <v>0</v>
      </c>
    </row>
    <row r="4267" spans="3:15" ht="45" customHeight="1">
      <c r="C4267" s="203" t="e">
        <f>VLOOKUP(B4267,'效期天數(2025.1126更新)'!B:C,2,FALSE)</f>
        <v>#N/A</v>
      </c>
      <c r="D4267" s="203" t="e">
        <f>VLOOKUP(B4267,'效期天數(2025.1126更新)'!B:E,4,0)</f>
        <v>#N/A</v>
      </c>
      <c r="E4267" s="204" t="e">
        <f>VLOOKUP(F4267,'帳庫存(20260119  00點更新)'!C:I,7,0)</f>
        <v>#N/A</v>
      </c>
      <c r="J4267" s="352" t="e">
        <f t="shared" si="459"/>
        <v>#N/A</v>
      </c>
      <c r="N4267" s="204">
        <f t="shared" si="460"/>
        <v>0</v>
      </c>
      <c r="O4267" s="354">
        <f t="shared" si="458"/>
        <v>0</v>
      </c>
    </row>
    <row r="4268" spans="3:15" ht="45" customHeight="1">
      <c r="C4268" s="203" t="e">
        <f>VLOOKUP(B4268,'效期天數(2025.1126更新)'!B:C,2,FALSE)</f>
        <v>#N/A</v>
      </c>
      <c r="D4268" s="203" t="e">
        <f>VLOOKUP(B4268,'效期天數(2025.1126更新)'!B:E,4,0)</f>
        <v>#N/A</v>
      </c>
      <c r="E4268" s="204" t="e">
        <f>VLOOKUP(F4268,'帳庫存(20260119  00點更新)'!C:I,7,0)</f>
        <v>#N/A</v>
      </c>
      <c r="J4268" s="352" t="e">
        <f t="shared" si="459"/>
        <v>#N/A</v>
      </c>
      <c r="N4268" s="204">
        <f t="shared" si="460"/>
        <v>0</v>
      </c>
      <c r="O4268" s="354">
        <f t="shared" si="458"/>
        <v>0</v>
      </c>
    </row>
    <row r="4269" spans="3:15" ht="45" customHeight="1">
      <c r="C4269" s="203" t="e">
        <f>VLOOKUP(B4269,'效期天數(2025.1126更新)'!B:C,2,FALSE)</f>
        <v>#N/A</v>
      </c>
      <c r="D4269" s="203" t="e">
        <f>VLOOKUP(B4269,'效期天數(2025.1126更新)'!B:E,4,0)</f>
        <v>#N/A</v>
      </c>
      <c r="E4269" s="204" t="e">
        <f>VLOOKUP(F4269,'帳庫存(20260119  00點更新)'!C:I,7,0)</f>
        <v>#N/A</v>
      </c>
      <c r="J4269" s="352" t="e">
        <f t="shared" si="459"/>
        <v>#N/A</v>
      </c>
      <c r="N4269" s="204">
        <f t="shared" si="460"/>
        <v>0</v>
      </c>
      <c r="O4269" s="354">
        <f t="shared" si="458"/>
        <v>0</v>
      </c>
    </row>
    <row r="4270" spans="3:15" ht="45" customHeight="1">
      <c r="C4270" s="203" t="e">
        <f>VLOOKUP(B4270,'效期天數(2025.1126更新)'!B:C,2,FALSE)</f>
        <v>#N/A</v>
      </c>
      <c r="D4270" s="203" t="e">
        <f>VLOOKUP(B4270,'效期天數(2025.1126更新)'!B:E,4,0)</f>
        <v>#N/A</v>
      </c>
      <c r="E4270" s="204" t="e">
        <f>VLOOKUP(F4270,'帳庫存(20260119  00點更新)'!C:I,7,0)</f>
        <v>#N/A</v>
      </c>
      <c r="J4270" s="352" t="e">
        <f t="shared" si="459"/>
        <v>#N/A</v>
      </c>
      <c r="N4270" s="204">
        <f t="shared" si="460"/>
        <v>0</v>
      </c>
      <c r="O4270" s="354">
        <f t="shared" si="458"/>
        <v>0</v>
      </c>
    </row>
    <row r="4271" spans="3:15" ht="45" customHeight="1">
      <c r="C4271" s="203" t="e">
        <f>VLOOKUP(B4271,'效期天數(2025.1126更新)'!B:C,2,FALSE)</f>
        <v>#N/A</v>
      </c>
      <c r="D4271" s="203" t="e">
        <f>VLOOKUP(B4271,'效期天數(2025.1126更新)'!B:E,4,0)</f>
        <v>#N/A</v>
      </c>
      <c r="E4271" s="204" t="e">
        <f>VLOOKUP(F4271,'帳庫存(20260119  00點更新)'!C:I,7,0)</f>
        <v>#N/A</v>
      </c>
      <c r="J4271" s="352" t="e">
        <f t="shared" si="459"/>
        <v>#N/A</v>
      </c>
      <c r="N4271" s="204">
        <f t="shared" si="460"/>
        <v>0</v>
      </c>
      <c r="O4271" s="354">
        <f t="shared" si="458"/>
        <v>0</v>
      </c>
    </row>
    <row r="4272" spans="3:15" ht="45" customHeight="1">
      <c r="C4272" s="203" t="e">
        <f>VLOOKUP(B4272,'效期天數(2025.1126更新)'!B:C,2,FALSE)</f>
        <v>#N/A</v>
      </c>
      <c r="D4272" s="203" t="e">
        <f>VLOOKUP(B4272,'效期天數(2025.1126更新)'!B:E,4,0)</f>
        <v>#N/A</v>
      </c>
      <c r="E4272" s="204" t="e">
        <f>VLOOKUP(F4272,'帳庫存(20260119  00點更新)'!C:I,7,0)</f>
        <v>#N/A</v>
      </c>
      <c r="J4272" s="352" t="e">
        <f t="shared" si="459"/>
        <v>#N/A</v>
      </c>
      <c r="N4272" s="204">
        <f t="shared" si="460"/>
        <v>0</v>
      </c>
      <c r="O4272" s="354">
        <f t="shared" si="458"/>
        <v>0</v>
      </c>
    </row>
    <row r="4273" spans="3:15" ht="45" customHeight="1">
      <c r="C4273" s="203" t="e">
        <f>VLOOKUP(B4273,'效期天數(2025.1126更新)'!B:C,2,FALSE)</f>
        <v>#N/A</v>
      </c>
      <c r="D4273" s="203" t="e">
        <f>VLOOKUP(B4273,'效期天數(2025.1126更新)'!B:E,4,0)</f>
        <v>#N/A</v>
      </c>
      <c r="E4273" s="204" t="e">
        <f>VLOOKUP(F4273,'帳庫存(20260119  00點更新)'!C:I,7,0)</f>
        <v>#N/A</v>
      </c>
      <c r="J4273" s="352" t="e">
        <f t="shared" si="459"/>
        <v>#N/A</v>
      </c>
      <c r="N4273" s="204">
        <f t="shared" si="460"/>
        <v>0</v>
      </c>
      <c r="O4273" s="354">
        <f t="shared" si="458"/>
        <v>0</v>
      </c>
    </row>
    <row r="4274" spans="3:15" ht="45" customHeight="1">
      <c r="C4274" s="203" t="e">
        <f>VLOOKUP(B4274,'效期天數(2025.1126更新)'!B:C,2,FALSE)</f>
        <v>#N/A</v>
      </c>
      <c r="D4274" s="203" t="e">
        <f>VLOOKUP(B4274,'效期天數(2025.1126更新)'!B:E,4,0)</f>
        <v>#N/A</v>
      </c>
      <c r="E4274" s="204" t="e">
        <f>VLOOKUP(F4274,'帳庫存(20260119  00點更新)'!C:I,7,0)</f>
        <v>#N/A</v>
      </c>
      <c r="J4274" s="352" t="e">
        <f t="shared" si="459"/>
        <v>#N/A</v>
      </c>
      <c r="N4274" s="204">
        <f t="shared" si="460"/>
        <v>0</v>
      </c>
      <c r="O4274" s="354">
        <f t="shared" si="458"/>
        <v>0</v>
      </c>
    </row>
    <row r="4275" spans="3:15" ht="45" customHeight="1">
      <c r="C4275" s="203" t="e">
        <f>VLOOKUP(B4275,'效期天數(2025.1126更新)'!B:C,2,FALSE)</f>
        <v>#N/A</v>
      </c>
      <c r="D4275" s="203" t="e">
        <f>VLOOKUP(B4275,'效期天數(2025.1126更新)'!B:E,4,0)</f>
        <v>#N/A</v>
      </c>
      <c r="E4275" s="204" t="e">
        <f>VLOOKUP(F4275,'帳庫存(20260119  00點更新)'!C:I,7,0)</f>
        <v>#N/A</v>
      </c>
      <c r="J4275" s="352" t="e">
        <f t="shared" si="459"/>
        <v>#N/A</v>
      </c>
      <c r="N4275" s="204">
        <f t="shared" si="460"/>
        <v>0</v>
      </c>
      <c r="O4275" s="354">
        <f t="shared" si="458"/>
        <v>0</v>
      </c>
    </row>
    <row r="4276" spans="3:15" ht="45" customHeight="1">
      <c r="C4276" s="203" t="e">
        <f>VLOOKUP(B4276,'效期天數(2025.1126更新)'!B:C,2,FALSE)</f>
        <v>#N/A</v>
      </c>
      <c r="D4276" s="203" t="e">
        <f>VLOOKUP(B4276,'效期天數(2025.1126更新)'!B:E,4,0)</f>
        <v>#N/A</v>
      </c>
      <c r="E4276" s="204" t="e">
        <f>VLOOKUP(F4276,'帳庫存(20260119  00點更新)'!C:I,7,0)</f>
        <v>#N/A</v>
      </c>
      <c r="J4276" s="352" t="e">
        <f t="shared" si="459"/>
        <v>#N/A</v>
      </c>
      <c r="N4276" s="204">
        <f t="shared" si="460"/>
        <v>0</v>
      </c>
      <c r="O4276" s="354">
        <f t="shared" si="458"/>
        <v>0</v>
      </c>
    </row>
    <row r="4277" spans="3:15" ht="45" customHeight="1">
      <c r="C4277" s="203" t="e">
        <f>VLOOKUP(B4277,'效期天數(2025.1126更新)'!B:C,2,FALSE)</f>
        <v>#N/A</v>
      </c>
      <c r="D4277" s="203" t="e">
        <f>VLOOKUP(B4277,'效期天數(2025.1126更新)'!B:E,4,0)</f>
        <v>#N/A</v>
      </c>
      <c r="E4277" s="204" t="e">
        <f>VLOOKUP(F4277,'帳庫存(20260119  00點更新)'!C:I,7,0)</f>
        <v>#N/A</v>
      </c>
      <c r="J4277" s="352" t="e">
        <f t="shared" si="459"/>
        <v>#N/A</v>
      </c>
      <c r="N4277" s="204">
        <f t="shared" si="460"/>
        <v>0</v>
      </c>
      <c r="O4277" s="354">
        <f t="shared" si="458"/>
        <v>0</v>
      </c>
    </row>
    <row r="4278" spans="3:15" ht="45" customHeight="1">
      <c r="C4278" s="203" t="e">
        <f>VLOOKUP(B4278,'效期天數(2025.1126更新)'!B:C,2,FALSE)</f>
        <v>#N/A</v>
      </c>
      <c r="D4278" s="203" t="e">
        <f>VLOOKUP(B4278,'效期天數(2025.1126更新)'!B:E,4,0)</f>
        <v>#N/A</v>
      </c>
      <c r="E4278" s="204" t="e">
        <f>VLOOKUP(F4278,'帳庫存(20260119  00點更新)'!C:I,7,0)</f>
        <v>#N/A</v>
      </c>
      <c r="J4278" s="352" t="e">
        <f t="shared" si="459"/>
        <v>#N/A</v>
      </c>
      <c r="N4278" s="204">
        <f t="shared" si="460"/>
        <v>0</v>
      </c>
      <c r="O4278" s="354">
        <f t="shared" si="458"/>
        <v>0</v>
      </c>
    </row>
    <row r="4279" spans="3:15" ht="45" customHeight="1">
      <c r="C4279" s="203" t="e">
        <f>VLOOKUP(B4279,'效期天數(2025.1126更新)'!B:C,2,FALSE)</f>
        <v>#N/A</v>
      </c>
      <c r="D4279" s="203" t="e">
        <f>VLOOKUP(B4279,'效期天數(2025.1126更新)'!B:E,4,0)</f>
        <v>#N/A</v>
      </c>
      <c r="E4279" s="204" t="e">
        <f>VLOOKUP(F4279,'帳庫存(20260119  00點更新)'!C:I,7,0)</f>
        <v>#N/A</v>
      </c>
      <c r="J4279" s="352" t="e">
        <f t="shared" si="459"/>
        <v>#N/A</v>
      </c>
      <c r="N4279" s="204">
        <f t="shared" si="460"/>
        <v>0</v>
      </c>
      <c r="O4279" s="354">
        <f t="shared" si="458"/>
        <v>0</v>
      </c>
    </row>
    <row r="4280" spans="3:15" ht="45" customHeight="1">
      <c r="C4280" s="203" t="e">
        <f>VLOOKUP(B4280,'效期天數(2025.1126更新)'!B:C,2,FALSE)</f>
        <v>#N/A</v>
      </c>
      <c r="D4280" s="203" t="e">
        <f>VLOOKUP(B4280,'效期天數(2025.1126更新)'!B:E,4,0)</f>
        <v>#N/A</v>
      </c>
      <c r="E4280" s="204" t="e">
        <f>VLOOKUP(F4280,'帳庫存(20260119  00點更新)'!C:I,7,0)</f>
        <v>#N/A</v>
      </c>
      <c r="J4280" s="352" t="e">
        <f t="shared" si="459"/>
        <v>#N/A</v>
      </c>
      <c r="N4280" s="204">
        <f t="shared" si="460"/>
        <v>0</v>
      </c>
      <c r="O4280" s="354">
        <f t="shared" si="458"/>
        <v>0</v>
      </c>
    </row>
    <row r="4281" spans="3:15" ht="45" customHeight="1">
      <c r="C4281" s="203" t="e">
        <f>VLOOKUP(B4281,'效期天數(2025.1126更新)'!B:C,2,FALSE)</f>
        <v>#N/A</v>
      </c>
      <c r="D4281" s="203" t="e">
        <f>VLOOKUP(B4281,'效期天數(2025.1126更新)'!B:E,4,0)</f>
        <v>#N/A</v>
      </c>
      <c r="E4281" s="204" t="e">
        <f>VLOOKUP(F4281,'帳庫存(20260119  00點更新)'!C:I,7,0)</f>
        <v>#N/A</v>
      </c>
      <c r="J4281" s="352" t="e">
        <f t="shared" si="459"/>
        <v>#N/A</v>
      </c>
      <c r="N4281" s="204">
        <f t="shared" si="460"/>
        <v>0</v>
      </c>
      <c r="O4281" s="354">
        <f t="shared" si="458"/>
        <v>0</v>
      </c>
    </row>
    <row r="4282" spans="3:15" ht="45" customHeight="1">
      <c r="C4282" s="203" t="e">
        <f>VLOOKUP(B4282,'效期天數(2025.1126更新)'!B:C,2,FALSE)</f>
        <v>#N/A</v>
      </c>
      <c r="D4282" s="203" t="e">
        <f>VLOOKUP(B4282,'效期天數(2025.1126更新)'!B:E,4,0)</f>
        <v>#N/A</v>
      </c>
      <c r="E4282" s="204" t="e">
        <f>VLOOKUP(F4282,'帳庫存(20260119  00點更新)'!C:I,7,0)</f>
        <v>#N/A</v>
      </c>
      <c r="J4282" s="352" t="e">
        <f t="shared" si="459"/>
        <v>#N/A</v>
      </c>
      <c r="N4282" s="204">
        <f t="shared" si="460"/>
        <v>0</v>
      </c>
      <c r="O4282" s="354">
        <f t="shared" si="458"/>
        <v>0</v>
      </c>
    </row>
    <row r="4283" spans="3:15" ht="45" customHeight="1">
      <c r="C4283" s="203" t="e">
        <f>VLOOKUP(B4283,'效期天數(2025.1126更新)'!B:C,2,FALSE)</f>
        <v>#N/A</v>
      </c>
      <c r="D4283" s="203" t="e">
        <f>VLOOKUP(B4283,'效期天數(2025.1126更新)'!B:E,4,0)</f>
        <v>#N/A</v>
      </c>
      <c r="E4283" s="204" t="e">
        <f>VLOOKUP(F4283,'帳庫存(20260119  00點更新)'!C:I,7,0)</f>
        <v>#N/A</v>
      </c>
      <c r="J4283" s="352" t="e">
        <f t="shared" si="459"/>
        <v>#N/A</v>
      </c>
      <c r="N4283" s="204">
        <f t="shared" si="460"/>
        <v>0</v>
      </c>
      <c r="O4283" s="354">
        <f t="shared" si="458"/>
        <v>0</v>
      </c>
    </row>
    <row r="4284" spans="3:15" ht="45" customHeight="1">
      <c r="C4284" s="203" t="e">
        <f>VLOOKUP(B4284,'效期天數(2025.1126更新)'!B:C,2,FALSE)</f>
        <v>#N/A</v>
      </c>
      <c r="D4284" s="203" t="e">
        <f>VLOOKUP(B4284,'效期天數(2025.1126更新)'!B:E,4,0)</f>
        <v>#N/A</v>
      </c>
      <c r="E4284" s="204" t="e">
        <f>VLOOKUP(F4284,'帳庫存(20260119  00點更新)'!C:I,7,0)</f>
        <v>#N/A</v>
      </c>
      <c r="J4284" s="352" t="e">
        <f t="shared" si="459"/>
        <v>#N/A</v>
      </c>
      <c r="N4284" s="204">
        <f t="shared" si="460"/>
        <v>0</v>
      </c>
      <c r="O4284" s="354">
        <f t="shared" si="458"/>
        <v>0</v>
      </c>
    </row>
    <row r="4285" spans="3:15" ht="45" customHeight="1">
      <c r="C4285" s="203" t="e">
        <f>VLOOKUP(B4285,'效期天數(2025.1126更新)'!B:C,2,FALSE)</f>
        <v>#N/A</v>
      </c>
      <c r="D4285" s="203" t="e">
        <f>VLOOKUP(B4285,'效期天數(2025.1126更新)'!B:E,4,0)</f>
        <v>#N/A</v>
      </c>
      <c r="E4285" s="204" t="e">
        <f>VLOOKUP(F4285,'帳庫存(20260119  00點更新)'!C:I,7,0)</f>
        <v>#N/A</v>
      </c>
      <c r="J4285" s="352" t="e">
        <f t="shared" si="459"/>
        <v>#N/A</v>
      </c>
      <c r="N4285" s="204">
        <f t="shared" si="460"/>
        <v>0</v>
      </c>
      <c r="O4285" s="354">
        <f t="shared" ref="O4285:O4348" si="461">M4285-N4285</f>
        <v>0</v>
      </c>
    </row>
    <row r="4286" spans="3:15" ht="45" customHeight="1">
      <c r="C4286" s="203" t="e">
        <f>VLOOKUP(B4286,'效期天數(2025.1126更新)'!B:C,2,FALSE)</f>
        <v>#N/A</v>
      </c>
      <c r="D4286" s="203" t="e">
        <f>VLOOKUP(B4286,'效期天數(2025.1126更新)'!B:E,4,0)</f>
        <v>#N/A</v>
      </c>
      <c r="E4286" s="204" t="e">
        <f>VLOOKUP(F4286,'帳庫存(20260119  00點更新)'!C:I,7,0)</f>
        <v>#N/A</v>
      </c>
      <c r="J4286" s="352" t="e">
        <f t="shared" si="459"/>
        <v>#N/A</v>
      </c>
      <c r="N4286" s="204">
        <f t="shared" si="460"/>
        <v>0</v>
      </c>
      <c r="O4286" s="354">
        <f t="shared" si="461"/>
        <v>0</v>
      </c>
    </row>
    <row r="4287" spans="3:15" ht="45" customHeight="1">
      <c r="C4287" s="203" t="e">
        <f>VLOOKUP(B4287,'效期天數(2025.1126更新)'!B:C,2,FALSE)</f>
        <v>#N/A</v>
      </c>
      <c r="D4287" s="203" t="e">
        <f>VLOOKUP(B4287,'效期天數(2025.1126更新)'!B:E,4,0)</f>
        <v>#N/A</v>
      </c>
      <c r="E4287" s="204" t="e">
        <f>VLOOKUP(F4287,'帳庫存(20260119  00點更新)'!C:I,7,0)</f>
        <v>#N/A</v>
      </c>
      <c r="J4287" s="352" t="e">
        <f t="shared" si="459"/>
        <v>#N/A</v>
      </c>
      <c r="N4287" s="204">
        <f t="shared" si="460"/>
        <v>0</v>
      </c>
      <c r="O4287" s="354">
        <f t="shared" si="461"/>
        <v>0</v>
      </c>
    </row>
    <row r="4288" spans="3:15" ht="45" customHeight="1">
      <c r="C4288" s="203" t="e">
        <f>VLOOKUP(B4288,'效期天數(2025.1126更新)'!B:C,2,FALSE)</f>
        <v>#N/A</v>
      </c>
      <c r="D4288" s="203" t="e">
        <f>VLOOKUP(B4288,'效期天數(2025.1126更新)'!B:E,4,0)</f>
        <v>#N/A</v>
      </c>
      <c r="E4288" s="204" t="e">
        <f>VLOOKUP(F4288,'帳庫存(20260119  00點更新)'!C:I,7,0)</f>
        <v>#N/A</v>
      </c>
      <c r="J4288" s="352" t="e">
        <f t="shared" si="459"/>
        <v>#N/A</v>
      </c>
      <c r="N4288" s="204">
        <f t="shared" si="460"/>
        <v>0</v>
      </c>
      <c r="O4288" s="354">
        <f t="shared" si="461"/>
        <v>0</v>
      </c>
    </row>
    <row r="4289" spans="3:15" ht="45" customHeight="1">
      <c r="C4289" s="203" t="e">
        <f>VLOOKUP(B4289,'效期天數(2025.1126更新)'!B:C,2,FALSE)</f>
        <v>#N/A</v>
      </c>
      <c r="D4289" s="203" t="e">
        <f>VLOOKUP(B4289,'效期天數(2025.1126更新)'!B:E,4,0)</f>
        <v>#N/A</v>
      </c>
      <c r="E4289" s="204" t="e">
        <f>VLOOKUP(F4289,'帳庫存(20260119  00點更新)'!C:I,7,0)</f>
        <v>#N/A</v>
      </c>
      <c r="J4289" s="352" t="e">
        <f t="shared" si="459"/>
        <v>#N/A</v>
      </c>
      <c r="N4289" s="204">
        <f t="shared" si="460"/>
        <v>0</v>
      </c>
      <c r="O4289" s="354">
        <f t="shared" si="461"/>
        <v>0</v>
      </c>
    </row>
    <row r="4290" spans="3:15" ht="45" customHeight="1">
      <c r="C4290" s="203" t="e">
        <f>VLOOKUP(B4290,'效期天數(2025.1126更新)'!B:C,2,FALSE)</f>
        <v>#N/A</v>
      </c>
      <c r="D4290" s="203" t="e">
        <f>VLOOKUP(B4290,'效期天數(2025.1126更新)'!B:E,4,0)</f>
        <v>#N/A</v>
      </c>
      <c r="E4290" s="204" t="e">
        <f>VLOOKUP(F4290,'帳庫存(20260119  00點更新)'!C:I,7,0)</f>
        <v>#N/A</v>
      </c>
      <c r="J4290" s="352" t="e">
        <f t="shared" si="459"/>
        <v>#N/A</v>
      </c>
      <c r="N4290" s="204">
        <f t="shared" si="460"/>
        <v>0</v>
      </c>
      <c r="O4290" s="354">
        <f t="shared" si="461"/>
        <v>0</v>
      </c>
    </row>
    <row r="4291" spans="3:15" ht="45" customHeight="1">
      <c r="C4291" s="203" t="e">
        <f>VLOOKUP(B4291,'效期天數(2025.1126更新)'!B:C,2,FALSE)</f>
        <v>#N/A</v>
      </c>
      <c r="D4291" s="203" t="e">
        <f>VLOOKUP(B4291,'效期天數(2025.1126更新)'!B:E,4,0)</f>
        <v>#N/A</v>
      </c>
      <c r="E4291" s="204" t="e">
        <f>VLOOKUP(F4291,'帳庫存(20260119  00點更新)'!C:I,7,0)</f>
        <v>#N/A</v>
      </c>
      <c r="J4291" s="352" t="e">
        <f t="shared" si="459"/>
        <v>#N/A</v>
      </c>
      <c r="N4291" s="204">
        <f t="shared" si="460"/>
        <v>0</v>
      </c>
      <c r="O4291" s="354">
        <f t="shared" si="461"/>
        <v>0</v>
      </c>
    </row>
    <row r="4292" spans="3:15" ht="45" customHeight="1">
      <c r="C4292" s="203" t="e">
        <f>VLOOKUP(B4292,'效期天數(2025.1126更新)'!B:C,2,FALSE)</f>
        <v>#N/A</v>
      </c>
      <c r="D4292" s="203" t="e">
        <f>VLOOKUP(B4292,'效期天數(2025.1126更新)'!B:E,4,0)</f>
        <v>#N/A</v>
      </c>
      <c r="E4292" s="204" t="e">
        <f>VLOOKUP(F4292,'帳庫存(20260119  00點更新)'!C:I,7,0)</f>
        <v>#N/A</v>
      </c>
      <c r="J4292" s="352" t="e">
        <f t="shared" si="459"/>
        <v>#N/A</v>
      </c>
      <c r="N4292" s="204">
        <f t="shared" si="460"/>
        <v>0</v>
      </c>
      <c r="O4292" s="354">
        <f t="shared" si="461"/>
        <v>0</v>
      </c>
    </row>
    <row r="4293" spans="3:15" ht="45" customHeight="1">
      <c r="C4293" s="203" t="e">
        <f>VLOOKUP(B4293,'效期天數(2025.1126更新)'!B:C,2,FALSE)</f>
        <v>#N/A</v>
      </c>
      <c r="D4293" s="203" t="e">
        <f>VLOOKUP(B4293,'效期天數(2025.1126更新)'!B:E,4,0)</f>
        <v>#N/A</v>
      </c>
      <c r="E4293" s="204" t="e">
        <f>VLOOKUP(F4293,'帳庫存(20260119  00點更新)'!C:I,7,0)</f>
        <v>#N/A</v>
      </c>
      <c r="J4293" s="352" t="e">
        <f t="shared" si="459"/>
        <v>#N/A</v>
      </c>
      <c r="N4293" s="204">
        <f t="shared" si="460"/>
        <v>0</v>
      </c>
      <c r="O4293" s="354">
        <f t="shared" si="461"/>
        <v>0</v>
      </c>
    </row>
    <row r="4294" spans="3:15" ht="45" customHeight="1">
      <c r="C4294" s="203" t="e">
        <f>VLOOKUP(B4294,'效期天數(2025.1126更新)'!B:C,2,FALSE)</f>
        <v>#N/A</v>
      </c>
      <c r="D4294" s="203" t="e">
        <f>VLOOKUP(B4294,'效期天數(2025.1126更新)'!B:E,4,0)</f>
        <v>#N/A</v>
      </c>
      <c r="E4294" s="204" t="e">
        <f>VLOOKUP(F4294,'帳庫存(20260119  00點更新)'!C:I,7,0)</f>
        <v>#N/A</v>
      </c>
      <c r="J4294" s="352" t="e">
        <f t="shared" ref="J4294:J4357" si="462">G4294+D4294</f>
        <v>#N/A</v>
      </c>
      <c r="N4294" s="204">
        <f t="shared" ref="N4294:N4357" si="463">SUM(NS4294:XFD4294)</f>
        <v>0</v>
      </c>
      <c r="O4294" s="354">
        <f t="shared" si="461"/>
        <v>0</v>
      </c>
    </row>
    <row r="4295" spans="3:15" ht="45" customHeight="1">
      <c r="C4295" s="203" t="e">
        <f>VLOOKUP(B4295,'效期天數(2025.1126更新)'!B:C,2,FALSE)</f>
        <v>#N/A</v>
      </c>
      <c r="D4295" s="203" t="e">
        <f>VLOOKUP(B4295,'效期天數(2025.1126更新)'!B:E,4,0)</f>
        <v>#N/A</v>
      </c>
      <c r="E4295" s="204" t="e">
        <f>VLOOKUP(F4295,'帳庫存(20260119  00點更新)'!C:I,7,0)</f>
        <v>#N/A</v>
      </c>
      <c r="J4295" s="352" t="e">
        <f t="shared" si="462"/>
        <v>#N/A</v>
      </c>
      <c r="N4295" s="204">
        <f t="shared" si="463"/>
        <v>0</v>
      </c>
      <c r="O4295" s="354">
        <f t="shared" si="461"/>
        <v>0</v>
      </c>
    </row>
    <row r="4296" spans="3:15" ht="45" customHeight="1">
      <c r="C4296" s="203" t="e">
        <f>VLOOKUP(B4296,'效期天數(2025.1126更新)'!B:C,2,FALSE)</f>
        <v>#N/A</v>
      </c>
      <c r="D4296" s="203" t="e">
        <f>VLOOKUP(B4296,'效期天數(2025.1126更新)'!B:E,4,0)</f>
        <v>#N/A</v>
      </c>
      <c r="E4296" s="204" t="e">
        <f>VLOOKUP(F4296,'帳庫存(20260119  00點更新)'!C:I,7,0)</f>
        <v>#N/A</v>
      </c>
      <c r="J4296" s="352" t="e">
        <f t="shared" si="462"/>
        <v>#N/A</v>
      </c>
      <c r="N4296" s="204">
        <f t="shared" si="463"/>
        <v>0</v>
      </c>
      <c r="O4296" s="354">
        <f t="shared" si="461"/>
        <v>0</v>
      </c>
    </row>
    <row r="4297" spans="3:15" ht="45" customHeight="1">
      <c r="C4297" s="203" t="e">
        <f>VLOOKUP(B4297,'效期天數(2025.1126更新)'!B:C,2,FALSE)</f>
        <v>#N/A</v>
      </c>
      <c r="D4297" s="203" t="e">
        <f>VLOOKUP(B4297,'效期天數(2025.1126更新)'!B:E,4,0)</f>
        <v>#N/A</v>
      </c>
      <c r="E4297" s="204" t="e">
        <f>VLOOKUP(F4297,'帳庫存(20260119  00點更新)'!C:I,7,0)</f>
        <v>#N/A</v>
      </c>
      <c r="J4297" s="352" t="e">
        <f t="shared" si="462"/>
        <v>#N/A</v>
      </c>
      <c r="N4297" s="204">
        <f t="shared" si="463"/>
        <v>0</v>
      </c>
      <c r="O4297" s="354">
        <f t="shared" si="461"/>
        <v>0</v>
      </c>
    </row>
    <row r="4298" spans="3:15" ht="45" customHeight="1">
      <c r="C4298" s="203" t="e">
        <f>VLOOKUP(B4298,'效期天數(2025.1126更新)'!B:C,2,FALSE)</f>
        <v>#N/A</v>
      </c>
      <c r="D4298" s="203" t="e">
        <f>VLOOKUP(B4298,'效期天數(2025.1126更新)'!B:E,4,0)</f>
        <v>#N/A</v>
      </c>
      <c r="E4298" s="204" t="e">
        <f>VLOOKUP(F4298,'帳庫存(20260119  00點更新)'!C:I,7,0)</f>
        <v>#N/A</v>
      </c>
      <c r="J4298" s="352" t="e">
        <f t="shared" si="462"/>
        <v>#N/A</v>
      </c>
      <c r="N4298" s="204">
        <f t="shared" si="463"/>
        <v>0</v>
      </c>
      <c r="O4298" s="354">
        <f t="shared" si="461"/>
        <v>0</v>
      </c>
    </row>
    <row r="4299" spans="3:15" ht="45" customHeight="1">
      <c r="C4299" s="203" t="e">
        <f>VLOOKUP(B4299,'效期天數(2025.1126更新)'!B:C,2,FALSE)</f>
        <v>#N/A</v>
      </c>
      <c r="D4299" s="203" t="e">
        <f>VLOOKUP(B4299,'效期天數(2025.1126更新)'!B:E,4,0)</f>
        <v>#N/A</v>
      </c>
      <c r="E4299" s="204" t="e">
        <f>VLOOKUP(F4299,'帳庫存(20260119  00點更新)'!C:I,7,0)</f>
        <v>#N/A</v>
      </c>
      <c r="J4299" s="352" t="e">
        <f t="shared" si="462"/>
        <v>#N/A</v>
      </c>
      <c r="N4299" s="204">
        <f t="shared" si="463"/>
        <v>0</v>
      </c>
      <c r="O4299" s="354">
        <f t="shared" si="461"/>
        <v>0</v>
      </c>
    </row>
    <row r="4300" spans="3:15" ht="45" customHeight="1">
      <c r="C4300" s="203" t="e">
        <f>VLOOKUP(B4300,'效期天數(2025.1126更新)'!B:C,2,FALSE)</f>
        <v>#N/A</v>
      </c>
      <c r="D4300" s="203" t="e">
        <f>VLOOKUP(B4300,'效期天數(2025.1126更新)'!B:E,4,0)</f>
        <v>#N/A</v>
      </c>
      <c r="E4300" s="204" t="e">
        <f>VLOOKUP(F4300,'帳庫存(20260119  00點更新)'!C:I,7,0)</f>
        <v>#N/A</v>
      </c>
      <c r="J4300" s="352" t="e">
        <f t="shared" si="462"/>
        <v>#N/A</v>
      </c>
      <c r="N4300" s="204">
        <f t="shared" si="463"/>
        <v>0</v>
      </c>
      <c r="O4300" s="354">
        <f t="shared" si="461"/>
        <v>0</v>
      </c>
    </row>
    <row r="4301" spans="3:15" ht="45" customHeight="1">
      <c r="C4301" s="203" t="e">
        <f>VLOOKUP(B4301,'效期天數(2025.1126更新)'!B:C,2,FALSE)</f>
        <v>#N/A</v>
      </c>
      <c r="D4301" s="203" t="e">
        <f>VLOOKUP(B4301,'效期天數(2025.1126更新)'!B:E,4,0)</f>
        <v>#N/A</v>
      </c>
      <c r="E4301" s="204" t="e">
        <f>VLOOKUP(F4301,'帳庫存(20260119  00點更新)'!C:I,7,0)</f>
        <v>#N/A</v>
      </c>
      <c r="J4301" s="352" t="e">
        <f t="shared" si="462"/>
        <v>#N/A</v>
      </c>
      <c r="N4301" s="204">
        <f t="shared" si="463"/>
        <v>0</v>
      </c>
      <c r="O4301" s="354">
        <f t="shared" si="461"/>
        <v>0</v>
      </c>
    </row>
    <row r="4302" spans="3:15" ht="45" customHeight="1">
      <c r="C4302" s="203" t="e">
        <f>VLOOKUP(B4302,'效期天數(2025.1126更新)'!B:C,2,FALSE)</f>
        <v>#N/A</v>
      </c>
      <c r="D4302" s="203" t="e">
        <f>VLOOKUP(B4302,'效期天數(2025.1126更新)'!B:E,4,0)</f>
        <v>#N/A</v>
      </c>
      <c r="E4302" s="204" t="e">
        <f>VLOOKUP(F4302,'帳庫存(20260119  00點更新)'!C:I,7,0)</f>
        <v>#N/A</v>
      </c>
      <c r="J4302" s="352" t="e">
        <f t="shared" si="462"/>
        <v>#N/A</v>
      </c>
      <c r="N4302" s="204">
        <f t="shared" si="463"/>
        <v>0</v>
      </c>
      <c r="O4302" s="354">
        <f t="shared" si="461"/>
        <v>0</v>
      </c>
    </row>
    <row r="4303" spans="3:15" ht="45" customHeight="1">
      <c r="C4303" s="203" t="e">
        <f>VLOOKUP(B4303,'效期天數(2025.1126更新)'!B:C,2,FALSE)</f>
        <v>#N/A</v>
      </c>
      <c r="D4303" s="203" t="e">
        <f>VLOOKUP(B4303,'效期天數(2025.1126更新)'!B:E,4,0)</f>
        <v>#N/A</v>
      </c>
      <c r="E4303" s="204" t="e">
        <f>VLOOKUP(F4303,'帳庫存(20260119  00點更新)'!C:I,7,0)</f>
        <v>#N/A</v>
      </c>
      <c r="J4303" s="352" t="e">
        <f t="shared" si="462"/>
        <v>#N/A</v>
      </c>
      <c r="N4303" s="204">
        <f t="shared" si="463"/>
        <v>0</v>
      </c>
      <c r="O4303" s="354">
        <f t="shared" si="461"/>
        <v>0</v>
      </c>
    </row>
    <row r="4304" spans="3:15" ht="45" customHeight="1">
      <c r="C4304" s="203" t="e">
        <f>VLOOKUP(B4304,'效期天數(2025.1126更新)'!B:C,2,FALSE)</f>
        <v>#N/A</v>
      </c>
      <c r="D4304" s="203" t="e">
        <f>VLOOKUP(B4304,'效期天數(2025.1126更新)'!B:E,4,0)</f>
        <v>#N/A</v>
      </c>
      <c r="E4304" s="204" t="e">
        <f>VLOOKUP(F4304,'帳庫存(20260119  00點更新)'!C:I,7,0)</f>
        <v>#N/A</v>
      </c>
      <c r="J4304" s="352" t="e">
        <f t="shared" si="462"/>
        <v>#N/A</v>
      </c>
      <c r="N4304" s="204">
        <f t="shared" si="463"/>
        <v>0</v>
      </c>
      <c r="O4304" s="354">
        <f t="shared" si="461"/>
        <v>0</v>
      </c>
    </row>
    <row r="4305" spans="3:15" ht="45" customHeight="1">
      <c r="C4305" s="203" t="e">
        <f>VLOOKUP(B4305,'效期天數(2025.1126更新)'!B:C,2,FALSE)</f>
        <v>#N/A</v>
      </c>
      <c r="D4305" s="203" t="e">
        <f>VLOOKUP(B4305,'效期天數(2025.1126更新)'!B:E,4,0)</f>
        <v>#N/A</v>
      </c>
      <c r="E4305" s="204" t="e">
        <f>VLOOKUP(F4305,'帳庫存(20260119  00點更新)'!C:I,7,0)</f>
        <v>#N/A</v>
      </c>
      <c r="J4305" s="352" t="e">
        <f t="shared" si="462"/>
        <v>#N/A</v>
      </c>
      <c r="N4305" s="204">
        <f t="shared" si="463"/>
        <v>0</v>
      </c>
      <c r="O4305" s="354">
        <f t="shared" si="461"/>
        <v>0</v>
      </c>
    </row>
    <row r="4306" spans="3:15" ht="45" customHeight="1">
      <c r="C4306" s="203" t="e">
        <f>VLOOKUP(B4306,'效期天數(2025.1126更新)'!B:C,2,FALSE)</f>
        <v>#N/A</v>
      </c>
      <c r="D4306" s="203" t="e">
        <f>VLOOKUP(B4306,'效期天數(2025.1126更新)'!B:E,4,0)</f>
        <v>#N/A</v>
      </c>
      <c r="E4306" s="204" t="e">
        <f>VLOOKUP(F4306,'帳庫存(20260119  00點更新)'!C:I,7,0)</f>
        <v>#N/A</v>
      </c>
      <c r="J4306" s="352" t="e">
        <f t="shared" si="462"/>
        <v>#N/A</v>
      </c>
      <c r="N4306" s="204">
        <f t="shared" si="463"/>
        <v>0</v>
      </c>
      <c r="O4306" s="354">
        <f t="shared" si="461"/>
        <v>0</v>
      </c>
    </row>
    <row r="4307" spans="3:15" ht="45" customHeight="1">
      <c r="C4307" s="203" t="e">
        <f>VLOOKUP(B4307,'效期天數(2025.1126更新)'!B:C,2,FALSE)</f>
        <v>#N/A</v>
      </c>
      <c r="D4307" s="203" t="e">
        <f>VLOOKUP(B4307,'效期天數(2025.1126更新)'!B:E,4,0)</f>
        <v>#N/A</v>
      </c>
      <c r="E4307" s="204" t="e">
        <f>VLOOKUP(F4307,'帳庫存(20260119  00點更新)'!C:I,7,0)</f>
        <v>#N/A</v>
      </c>
      <c r="J4307" s="352" t="e">
        <f t="shared" si="462"/>
        <v>#N/A</v>
      </c>
      <c r="N4307" s="204">
        <f t="shared" si="463"/>
        <v>0</v>
      </c>
      <c r="O4307" s="354">
        <f t="shared" si="461"/>
        <v>0</v>
      </c>
    </row>
    <row r="4308" spans="3:15" ht="45" customHeight="1">
      <c r="C4308" s="203" t="e">
        <f>VLOOKUP(B4308,'效期天數(2025.1126更新)'!B:C,2,FALSE)</f>
        <v>#N/A</v>
      </c>
      <c r="D4308" s="203" t="e">
        <f>VLOOKUP(B4308,'效期天數(2025.1126更新)'!B:E,4,0)</f>
        <v>#N/A</v>
      </c>
      <c r="E4308" s="204" t="e">
        <f>VLOOKUP(F4308,'帳庫存(20260119  00點更新)'!C:I,7,0)</f>
        <v>#N/A</v>
      </c>
      <c r="J4308" s="352" t="e">
        <f t="shared" si="462"/>
        <v>#N/A</v>
      </c>
      <c r="N4308" s="204">
        <f t="shared" si="463"/>
        <v>0</v>
      </c>
      <c r="O4308" s="354">
        <f t="shared" si="461"/>
        <v>0</v>
      </c>
    </row>
    <row r="4309" spans="3:15" ht="45" customHeight="1">
      <c r="C4309" s="203" t="e">
        <f>VLOOKUP(B4309,'效期天數(2025.1126更新)'!B:C,2,FALSE)</f>
        <v>#N/A</v>
      </c>
      <c r="D4309" s="203" t="e">
        <f>VLOOKUP(B4309,'效期天數(2025.1126更新)'!B:E,4,0)</f>
        <v>#N/A</v>
      </c>
      <c r="E4309" s="204" t="e">
        <f>VLOOKUP(F4309,'帳庫存(20260119  00點更新)'!C:I,7,0)</f>
        <v>#N/A</v>
      </c>
      <c r="J4309" s="352" t="e">
        <f t="shared" si="462"/>
        <v>#N/A</v>
      </c>
      <c r="N4309" s="204">
        <f t="shared" si="463"/>
        <v>0</v>
      </c>
      <c r="O4309" s="354">
        <f t="shared" si="461"/>
        <v>0</v>
      </c>
    </row>
    <row r="4310" spans="3:15" ht="45" customHeight="1">
      <c r="C4310" s="203" t="e">
        <f>VLOOKUP(B4310,'效期天數(2025.1126更新)'!B:C,2,FALSE)</f>
        <v>#N/A</v>
      </c>
      <c r="D4310" s="203" t="e">
        <f>VLOOKUP(B4310,'效期天數(2025.1126更新)'!B:E,4,0)</f>
        <v>#N/A</v>
      </c>
      <c r="E4310" s="204" t="e">
        <f>VLOOKUP(F4310,'帳庫存(20260119  00點更新)'!C:I,7,0)</f>
        <v>#N/A</v>
      </c>
      <c r="J4310" s="352" t="e">
        <f t="shared" si="462"/>
        <v>#N/A</v>
      </c>
      <c r="N4310" s="204">
        <f t="shared" si="463"/>
        <v>0</v>
      </c>
      <c r="O4310" s="354">
        <f t="shared" si="461"/>
        <v>0</v>
      </c>
    </row>
    <row r="4311" spans="3:15" ht="45" customHeight="1">
      <c r="C4311" s="203" t="e">
        <f>VLOOKUP(B4311,'效期天數(2025.1126更新)'!B:C,2,FALSE)</f>
        <v>#N/A</v>
      </c>
      <c r="D4311" s="203" t="e">
        <f>VLOOKUP(B4311,'效期天數(2025.1126更新)'!B:E,4,0)</f>
        <v>#N/A</v>
      </c>
      <c r="E4311" s="204" t="e">
        <f>VLOOKUP(F4311,'帳庫存(20260119  00點更新)'!C:I,7,0)</f>
        <v>#N/A</v>
      </c>
      <c r="J4311" s="352" t="e">
        <f t="shared" si="462"/>
        <v>#N/A</v>
      </c>
      <c r="N4311" s="204">
        <f t="shared" si="463"/>
        <v>0</v>
      </c>
      <c r="O4311" s="354">
        <f t="shared" si="461"/>
        <v>0</v>
      </c>
    </row>
    <row r="4312" spans="3:15" ht="45" customHeight="1">
      <c r="C4312" s="203" t="e">
        <f>VLOOKUP(B4312,'效期天數(2025.1126更新)'!B:C,2,FALSE)</f>
        <v>#N/A</v>
      </c>
      <c r="D4312" s="203" t="e">
        <f>VLOOKUP(B4312,'效期天數(2025.1126更新)'!B:E,4,0)</f>
        <v>#N/A</v>
      </c>
      <c r="E4312" s="204" t="e">
        <f>VLOOKUP(F4312,'帳庫存(20260119  00點更新)'!C:I,7,0)</f>
        <v>#N/A</v>
      </c>
      <c r="J4312" s="352" t="e">
        <f t="shared" si="462"/>
        <v>#N/A</v>
      </c>
      <c r="N4312" s="204">
        <f t="shared" si="463"/>
        <v>0</v>
      </c>
      <c r="O4312" s="354">
        <f t="shared" si="461"/>
        <v>0</v>
      </c>
    </row>
    <row r="4313" spans="3:15" ht="45" customHeight="1">
      <c r="C4313" s="203" t="e">
        <f>VLOOKUP(B4313,'效期天數(2025.1126更新)'!B:C,2,FALSE)</f>
        <v>#N/A</v>
      </c>
      <c r="D4313" s="203" t="e">
        <f>VLOOKUP(B4313,'效期天數(2025.1126更新)'!B:E,4,0)</f>
        <v>#N/A</v>
      </c>
      <c r="E4313" s="204" t="e">
        <f>VLOOKUP(F4313,'帳庫存(20260119  00點更新)'!C:I,7,0)</f>
        <v>#N/A</v>
      </c>
      <c r="J4313" s="352" t="e">
        <f t="shared" si="462"/>
        <v>#N/A</v>
      </c>
      <c r="N4313" s="204">
        <f t="shared" si="463"/>
        <v>0</v>
      </c>
      <c r="O4313" s="354">
        <f t="shared" si="461"/>
        <v>0</v>
      </c>
    </row>
    <row r="4314" spans="3:15" ht="45" customHeight="1">
      <c r="C4314" s="203" t="e">
        <f>VLOOKUP(B4314,'效期天數(2025.1126更新)'!B:C,2,FALSE)</f>
        <v>#N/A</v>
      </c>
      <c r="D4314" s="203" t="e">
        <f>VLOOKUP(B4314,'效期天數(2025.1126更新)'!B:E,4,0)</f>
        <v>#N/A</v>
      </c>
      <c r="E4314" s="204" t="e">
        <f>VLOOKUP(F4314,'帳庫存(20260119  00點更新)'!C:I,7,0)</f>
        <v>#N/A</v>
      </c>
      <c r="J4314" s="352" t="e">
        <f t="shared" si="462"/>
        <v>#N/A</v>
      </c>
      <c r="N4314" s="204">
        <f t="shared" si="463"/>
        <v>0</v>
      </c>
      <c r="O4314" s="354">
        <f t="shared" si="461"/>
        <v>0</v>
      </c>
    </row>
    <row r="4315" spans="3:15" ht="45" customHeight="1">
      <c r="C4315" s="203" t="e">
        <f>VLOOKUP(B4315,'效期天數(2025.1126更新)'!B:C,2,FALSE)</f>
        <v>#N/A</v>
      </c>
      <c r="D4315" s="203" t="e">
        <f>VLOOKUP(B4315,'效期天數(2025.1126更新)'!B:E,4,0)</f>
        <v>#N/A</v>
      </c>
      <c r="E4315" s="204" t="e">
        <f>VLOOKUP(F4315,'帳庫存(20260119  00點更新)'!C:I,7,0)</f>
        <v>#N/A</v>
      </c>
      <c r="J4315" s="352" t="e">
        <f t="shared" si="462"/>
        <v>#N/A</v>
      </c>
      <c r="N4315" s="204">
        <f t="shared" si="463"/>
        <v>0</v>
      </c>
      <c r="O4315" s="354">
        <f t="shared" si="461"/>
        <v>0</v>
      </c>
    </row>
    <row r="4316" spans="3:15" ht="45" customHeight="1">
      <c r="C4316" s="203" t="e">
        <f>VLOOKUP(B4316,'效期天數(2025.1126更新)'!B:C,2,FALSE)</f>
        <v>#N/A</v>
      </c>
      <c r="D4316" s="203" t="e">
        <f>VLOOKUP(B4316,'效期天數(2025.1126更新)'!B:E,4,0)</f>
        <v>#N/A</v>
      </c>
      <c r="E4316" s="204" t="e">
        <f>VLOOKUP(F4316,'帳庫存(20260119  00點更新)'!C:I,7,0)</f>
        <v>#N/A</v>
      </c>
      <c r="J4316" s="352" t="e">
        <f t="shared" si="462"/>
        <v>#N/A</v>
      </c>
      <c r="N4316" s="204">
        <f t="shared" si="463"/>
        <v>0</v>
      </c>
      <c r="O4316" s="354">
        <f t="shared" si="461"/>
        <v>0</v>
      </c>
    </row>
    <row r="4317" spans="3:15" ht="45" customHeight="1">
      <c r="C4317" s="203" t="e">
        <f>VLOOKUP(B4317,'效期天數(2025.1126更新)'!B:C,2,FALSE)</f>
        <v>#N/A</v>
      </c>
      <c r="D4317" s="203" t="e">
        <f>VLOOKUP(B4317,'效期天數(2025.1126更新)'!B:E,4,0)</f>
        <v>#N/A</v>
      </c>
      <c r="E4317" s="204" t="e">
        <f>VLOOKUP(F4317,'帳庫存(20260119  00點更新)'!C:I,7,0)</f>
        <v>#N/A</v>
      </c>
      <c r="J4317" s="352" t="e">
        <f t="shared" si="462"/>
        <v>#N/A</v>
      </c>
      <c r="N4317" s="204">
        <f t="shared" si="463"/>
        <v>0</v>
      </c>
      <c r="O4317" s="354">
        <f t="shared" si="461"/>
        <v>0</v>
      </c>
    </row>
    <row r="4318" spans="3:15" ht="45" customHeight="1">
      <c r="C4318" s="203" t="e">
        <f>VLOOKUP(B4318,'效期天數(2025.1126更新)'!B:C,2,FALSE)</f>
        <v>#N/A</v>
      </c>
      <c r="D4318" s="203" t="e">
        <f>VLOOKUP(B4318,'效期天數(2025.1126更新)'!B:E,4,0)</f>
        <v>#N/A</v>
      </c>
      <c r="E4318" s="204" t="e">
        <f>VLOOKUP(F4318,'帳庫存(20260119  00點更新)'!C:I,7,0)</f>
        <v>#N/A</v>
      </c>
      <c r="J4318" s="352" t="e">
        <f t="shared" si="462"/>
        <v>#N/A</v>
      </c>
      <c r="N4318" s="204">
        <f t="shared" si="463"/>
        <v>0</v>
      </c>
      <c r="O4318" s="354">
        <f t="shared" si="461"/>
        <v>0</v>
      </c>
    </row>
    <row r="4319" spans="3:15" ht="45" customHeight="1">
      <c r="C4319" s="203" t="e">
        <f>VLOOKUP(B4319,'效期天數(2025.1126更新)'!B:C,2,FALSE)</f>
        <v>#N/A</v>
      </c>
      <c r="D4319" s="203" t="e">
        <f>VLOOKUP(B4319,'效期天數(2025.1126更新)'!B:E,4,0)</f>
        <v>#N/A</v>
      </c>
      <c r="E4319" s="204" t="e">
        <f>VLOOKUP(F4319,'帳庫存(20260119  00點更新)'!C:I,7,0)</f>
        <v>#N/A</v>
      </c>
      <c r="J4319" s="352" t="e">
        <f t="shared" si="462"/>
        <v>#N/A</v>
      </c>
      <c r="N4319" s="204">
        <f t="shared" si="463"/>
        <v>0</v>
      </c>
      <c r="O4319" s="354">
        <f t="shared" si="461"/>
        <v>0</v>
      </c>
    </row>
    <row r="4320" spans="3:15" ht="45" customHeight="1">
      <c r="C4320" s="203" t="e">
        <f>VLOOKUP(B4320,'效期天數(2025.1126更新)'!B:C,2,FALSE)</f>
        <v>#N/A</v>
      </c>
      <c r="D4320" s="203" t="e">
        <f>VLOOKUP(B4320,'效期天數(2025.1126更新)'!B:E,4,0)</f>
        <v>#N/A</v>
      </c>
      <c r="E4320" s="204" t="e">
        <f>VLOOKUP(F4320,'帳庫存(20260119  00點更新)'!C:I,7,0)</f>
        <v>#N/A</v>
      </c>
      <c r="J4320" s="352" t="e">
        <f t="shared" si="462"/>
        <v>#N/A</v>
      </c>
      <c r="N4320" s="204">
        <f t="shared" si="463"/>
        <v>0</v>
      </c>
      <c r="O4320" s="354">
        <f t="shared" si="461"/>
        <v>0</v>
      </c>
    </row>
    <row r="4321" spans="3:15" ht="45" customHeight="1">
      <c r="C4321" s="203" t="e">
        <f>VLOOKUP(B4321,'效期天數(2025.1126更新)'!B:C,2,FALSE)</f>
        <v>#N/A</v>
      </c>
      <c r="D4321" s="203" t="e">
        <f>VLOOKUP(B4321,'效期天數(2025.1126更新)'!B:E,4,0)</f>
        <v>#N/A</v>
      </c>
      <c r="E4321" s="204" t="e">
        <f>VLOOKUP(F4321,'帳庫存(20260119  00點更新)'!C:I,7,0)</f>
        <v>#N/A</v>
      </c>
      <c r="J4321" s="352" t="e">
        <f t="shared" si="462"/>
        <v>#N/A</v>
      </c>
      <c r="N4321" s="204">
        <f t="shared" si="463"/>
        <v>0</v>
      </c>
      <c r="O4321" s="354">
        <f t="shared" si="461"/>
        <v>0</v>
      </c>
    </row>
    <row r="4322" spans="3:15" ht="45" customHeight="1">
      <c r="C4322" s="203" t="e">
        <f>VLOOKUP(B4322,'效期天數(2025.1126更新)'!B:C,2,FALSE)</f>
        <v>#N/A</v>
      </c>
      <c r="D4322" s="203" t="e">
        <f>VLOOKUP(B4322,'效期天數(2025.1126更新)'!B:E,4,0)</f>
        <v>#N/A</v>
      </c>
      <c r="E4322" s="204" t="e">
        <f>VLOOKUP(F4322,'帳庫存(20260119  00點更新)'!C:I,7,0)</f>
        <v>#N/A</v>
      </c>
      <c r="J4322" s="352" t="e">
        <f t="shared" si="462"/>
        <v>#N/A</v>
      </c>
      <c r="N4322" s="204">
        <f t="shared" si="463"/>
        <v>0</v>
      </c>
      <c r="O4322" s="354">
        <f t="shared" si="461"/>
        <v>0</v>
      </c>
    </row>
    <row r="4323" spans="3:15" ht="45" customHeight="1">
      <c r="C4323" s="203" t="e">
        <f>VLOOKUP(B4323,'效期天數(2025.1126更新)'!B:C,2,FALSE)</f>
        <v>#N/A</v>
      </c>
      <c r="D4323" s="203" t="e">
        <f>VLOOKUP(B4323,'效期天數(2025.1126更新)'!B:E,4,0)</f>
        <v>#N/A</v>
      </c>
      <c r="E4323" s="204" t="e">
        <f>VLOOKUP(F4323,'帳庫存(20260119  00點更新)'!C:I,7,0)</f>
        <v>#N/A</v>
      </c>
      <c r="J4323" s="352" t="e">
        <f t="shared" si="462"/>
        <v>#N/A</v>
      </c>
      <c r="N4323" s="204">
        <f t="shared" si="463"/>
        <v>0</v>
      </c>
      <c r="O4323" s="354">
        <f t="shared" si="461"/>
        <v>0</v>
      </c>
    </row>
    <row r="4324" spans="3:15" ht="45" customHeight="1">
      <c r="C4324" s="203" t="e">
        <f>VLOOKUP(B4324,'效期天數(2025.1126更新)'!B:C,2,FALSE)</f>
        <v>#N/A</v>
      </c>
      <c r="D4324" s="203" t="e">
        <f>VLOOKUP(B4324,'效期天數(2025.1126更新)'!B:E,4,0)</f>
        <v>#N/A</v>
      </c>
      <c r="E4324" s="204" t="e">
        <f>VLOOKUP(F4324,'帳庫存(20260119  00點更新)'!C:I,7,0)</f>
        <v>#N/A</v>
      </c>
      <c r="J4324" s="352" t="e">
        <f t="shared" si="462"/>
        <v>#N/A</v>
      </c>
      <c r="N4324" s="204">
        <f t="shared" si="463"/>
        <v>0</v>
      </c>
      <c r="O4324" s="354">
        <f t="shared" si="461"/>
        <v>0</v>
      </c>
    </row>
    <row r="4325" spans="3:15" ht="45" customHeight="1">
      <c r="C4325" s="203" t="e">
        <f>VLOOKUP(B4325,'效期天數(2025.1126更新)'!B:C,2,FALSE)</f>
        <v>#N/A</v>
      </c>
      <c r="D4325" s="203" t="e">
        <f>VLOOKUP(B4325,'效期天數(2025.1126更新)'!B:E,4,0)</f>
        <v>#N/A</v>
      </c>
      <c r="E4325" s="204" t="e">
        <f>VLOOKUP(F4325,'帳庫存(20260119  00點更新)'!C:I,7,0)</f>
        <v>#N/A</v>
      </c>
      <c r="J4325" s="352" t="e">
        <f t="shared" si="462"/>
        <v>#N/A</v>
      </c>
      <c r="N4325" s="204">
        <f t="shared" si="463"/>
        <v>0</v>
      </c>
      <c r="O4325" s="354">
        <f t="shared" si="461"/>
        <v>0</v>
      </c>
    </row>
    <row r="4326" spans="3:15" ht="45" customHeight="1">
      <c r="C4326" s="203" t="e">
        <f>VLOOKUP(B4326,'效期天數(2025.1126更新)'!B:C,2,FALSE)</f>
        <v>#N/A</v>
      </c>
      <c r="D4326" s="203" t="e">
        <f>VLOOKUP(B4326,'效期天數(2025.1126更新)'!B:E,4,0)</f>
        <v>#N/A</v>
      </c>
      <c r="E4326" s="204" t="e">
        <f>VLOOKUP(F4326,'帳庫存(20260119  00點更新)'!C:I,7,0)</f>
        <v>#N/A</v>
      </c>
      <c r="J4326" s="352" t="e">
        <f t="shared" si="462"/>
        <v>#N/A</v>
      </c>
      <c r="N4326" s="204">
        <f t="shared" si="463"/>
        <v>0</v>
      </c>
      <c r="O4326" s="354">
        <f t="shared" si="461"/>
        <v>0</v>
      </c>
    </row>
    <row r="4327" spans="3:15" ht="45" customHeight="1">
      <c r="C4327" s="203" t="e">
        <f>VLOOKUP(B4327,'效期天數(2025.1126更新)'!B:C,2,FALSE)</f>
        <v>#N/A</v>
      </c>
      <c r="D4327" s="203" t="e">
        <f>VLOOKUP(B4327,'效期天數(2025.1126更新)'!B:E,4,0)</f>
        <v>#N/A</v>
      </c>
      <c r="E4327" s="204" t="e">
        <f>VLOOKUP(F4327,'帳庫存(20260119  00點更新)'!C:I,7,0)</f>
        <v>#N/A</v>
      </c>
      <c r="J4327" s="352" t="e">
        <f t="shared" si="462"/>
        <v>#N/A</v>
      </c>
      <c r="N4327" s="204">
        <f t="shared" si="463"/>
        <v>0</v>
      </c>
      <c r="O4327" s="354">
        <f t="shared" si="461"/>
        <v>0</v>
      </c>
    </row>
    <row r="4328" spans="3:15" ht="45" customHeight="1">
      <c r="C4328" s="203" t="e">
        <f>VLOOKUP(B4328,'效期天數(2025.1126更新)'!B:C,2,FALSE)</f>
        <v>#N/A</v>
      </c>
      <c r="D4328" s="203" t="e">
        <f>VLOOKUP(B4328,'效期天數(2025.1126更新)'!B:E,4,0)</f>
        <v>#N/A</v>
      </c>
      <c r="E4328" s="204" t="e">
        <f>VLOOKUP(F4328,'帳庫存(20260119  00點更新)'!C:I,7,0)</f>
        <v>#N/A</v>
      </c>
      <c r="J4328" s="352" t="e">
        <f t="shared" si="462"/>
        <v>#N/A</v>
      </c>
      <c r="N4328" s="204">
        <f t="shared" si="463"/>
        <v>0</v>
      </c>
      <c r="O4328" s="354">
        <f t="shared" si="461"/>
        <v>0</v>
      </c>
    </row>
    <row r="4329" spans="3:15" ht="45" customHeight="1">
      <c r="C4329" s="203" t="e">
        <f>VLOOKUP(B4329,'效期天數(2025.1126更新)'!B:C,2,FALSE)</f>
        <v>#N/A</v>
      </c>
      <c r="D4329" s="203" t="e">
        <f>VLOOKUP(B4329,'效期天數(2025.1126更新)'!B:E,4,0)</f>
        <v>#N/A</v>
      </c>
      <c r="E4329" s="204" t="e">
        <f>VLOOKUP(F4329,'帳庫存(20260119  00點更新)'!C:I,7,0)</f>
        <v>#N/A</v>
      </c>
      <c r="J4329" s="352" t="e">
        <f t="shared" si="462"/>
        <v>#N/A</v>
      </c>
      <c r="N4329" s="204">
        <f t="shared" si="463"/>
        <v>0</v>
      </c>
      <c r="O4329" s="354">
        <f t="shared" si="461"/>
        <v>0</v>
      </c>
    </row>
    <row r="4330" spans="3:15" ht="45" customHeight="1">
      <c r="C4330" s="203" t="e">
        <f>VLOOKUP(B4330,'效期天數(2025.1126更新)'!B:C,2,FALSE)</f>
        <v>#N/A</v>
      </c>
      <c r="D4330" s="203" t="e">
        <f>VLOOKUP(B4330,'效期天數(2025.1126更新)'!B:E,4,0)</f>
        <v>#N/A</v>
      </c>
      <c r="E4330" s="204" t="e">
        <f>VLOOKUP(F4330,'帳庫存(20260119  00點更新)'!C:I,7,0)</f>
        <v>#N/A</v>
      </c>
      <c r="J4330" s="352" t="e">
        <f t="shared" si="462"/>
        <v>#N/A</v>
      </c>
      <c r="N4330" s="204">
        <f t="shared" si="463"/>
        <v>0</v>
      </c>
      <c r="O4330" s="354">
        <f t="shared" si="461"/>
        <v>0</v>
      </c>
    </row>
    <row r="4331" spans="3:15" ht="45" customHeight="1">
      <c r="C4331" s="203" t="e">
        <f>VLOOKUP(B4331,'效期天數(2025.1126更新)'!B:C,2,FALSE)</f>
        <v>#N/A</v>
      </c>
      <c r="D4331" s="203" t="e">
        <f>VLOOKUP(B4331,'效期天數(2025.1126更新)'!B:E,4,0)</f>
        <v>#N/A</v>
      </c>
      <c r="E4331" s="204" t="e">
        <f>VLOOKUP(F4331,'帳庫存(20260119  00點更新)'!C:I,7,0)</f>
        <v>#N/A</v>
      </c>
      <c r="J4331" s="352" t="e">
        <f t="shared" si="462"/>
        <v>#N/A</v>
      </c>
      <c r="N4331" s="204">
        <f t="shared" si="463"/>
        <v>0</v>
      </c>
      <c r="O4331" s="354">
        <f t="shared" si="461"/>
        <v>0</v>
      </c>
    </row>
    <row r="4332" spans="3:15" ht="45" customHeight="1">
      <c r="C4332" s="203" t="e">
        <f>VLOOKUP(B4332,'效期天數(2025.1126更新)'!B:C,2,FALSE)</f>
        <v>#N/A</v>
      </c>
      <c r="D4332" s="203" t="e">
        <f>VLOOKUP(B4332,'效期天數(2025.1126更新)'!B:E,4,0)</f>
        <v>#N/A</v>
      </c>
      <c r="E4332" s="204" t="e">
        <f>VLOOKUP(F4332,'帳庫存(20260119  00點更新)'!C:I,7,0)</f>
        <v>#N/A</v>
      </c>
      <c r="J4332" s="352" t="e">
        <f t="shared" si="462"/>
        <v>#N/A</v>
      </c>
      <c r="N4332" s="204">
        <f t="shared" si="463"/>
        <v>0</v>
      </c>
      <c r="O4332" s="354">
        <f t="shared" si="461"/>
        <v>0</v>
      </c>
    </row>
    <row r="4333" spans="3:15" ht="45" customHeight="1">
      <c r="C4333" s="203" t="e">
        <f>VLOOKUP(B4333,'效期天數(2025.1126更新)'!B:C,2,FALSE)</f>
        <v>#N/A</v>
      </c>
      <c r="D4333" s="203" t="e">
        <f>VLOOKUP(B4333,'效期天數(2025.1126更新)'!B:E,4,0)</f>
        <v>#N/A</v>
      </c>
      <c r="E4333" s="204" t="e">
        <f>VLOOKUP(F4333,'帳庫存(20260119  00點更新)'!C:I,7,0)</f>
        <v>#N/A</v>
      </c>
      <c r="J4333" s="352" t="e">
        <f t="shared" si="462"/>
        <v>#N/A</v>
      </c>
      <c r="N4333" s="204">
        <f t="shared" si="463"/>
        <v>0</v>
      </c>
      <c r="O4333" s="354">
        <f t="shared" si="461"/>
        <v>0</v>
      </c>
    </row>
    <row r="4334" spans="3:15" ht="45" customHeight="1">
      <c r="C4334" s="203" t="e">
        <f>VLOOKUP(B4334,'效期天數(2025.1126更新)'!B:C,2,FALSE)</f>
        <v>#N/A</v>
      </c>
      <c r="D4334" s="203" t="e">
        <f>VLOOKUP(B4334,'效期天數(2025.1126更新)'!B:E,4,0)</f>
        <v>#N/A</v>
      </c>
      <c r="E4334" s="204" t="e">
        <f>VLOOKUP(F4334,'帳庫存(20260119  00點更新)'!C:I,7,0)</f>
        <v>#N/A</v>
      </c>
      <c r="J4334" s="352" t="e">
        <f t="shared" si="462"/>
        <v>#N/A</v>
      </c>
      <c r="N4334" s="204">
        <f t="shared" si="463"/>
        <v>0</v>
      </c>
      <c r="O4334" s="354">
        <f t="shared" si="461"/>
        <v>0</v>
      </c>
    </row>
    <row r="4335" spans="3:15" ht="45" customHeight="1">
      <c r="C4335" s="203" t="e">
        <f>VLOOKUP(B4335,'效期天數(2025.1126更新)'!B:C,2,FALSE)</f>
        <v>#N/A</v>
      </c>
      <c r="D4335" s="203" t="e">
        <f>VLOOKUP(B4335,'效期天數(2025.1126更新)'!B:E,4,0)</f>
        <v>#N/A</v>
      </c>
      <c r="E4335" s="204" t="e">
        <f>VLOOKUP(F4335,'帳庫存(20260119  00點更新)'!C:I,7,0)</f>
        <v>#N/A</v>
      </c>
      <c r="J4335" s="352" t="e">
        <f t="shared" si="462"/>
        <v>#N/A</v>
      </c>
      <c r="N4335" s="204">
        <f t="shared" si="463"/>
        <v>0</v>
      </c>
      <c r="O4335" s="354">
        <f t="shared" si="461"/>
        <v>0</v>
      </c>
    </row>
    <row r="4336" spans="3:15" ht="45" customHeight="1">
      <c r="C4336" s="203" t="e">
        <f>VLOOKUP(B4336,'效期天數(2025.1126更新)'!B:C,2,FALSE)</f>
        <v>#N/A</v>
      </c>
      <c r="D4336" s="203" t="e">
        <f>VLOOKUP(B4336,'效期天數(2025.1126更新)'!B:E,4,0)</f>
        <v>#N/A</v>
      </c>
      <c r="E4336" s="204" t="e">
        <f>VLOOKUP(F4336,'帳庫存(20260119  00點更新)'!C:I,7,0)</f>
        <v>#N/A</v>
      </c>
      <c r="J4336" s="352" t="e">
        <f t="shared" si="462"/>
        <v>#N/A</v>
      </c>
      <c r="N4336" s="204">
        <f t="shared" si="463"/>
        <v>0</v>
      </c>
      <c r="O4336" s="354">
        <f t="shared" si="461"/>
        <v>0</v>
      </c>
    </row>
    <row r="4337" spans="3:15" ht="45" customHeight="1">
      <c r="C4337" s="203" t="e">
        <f>VLOOKUP(B4337,'效期天數(2025.1126更新)'!B:C,2,FALSE)</f>
        <v>#N/A</v>
      </c>
      <c r="D4337" s="203" t="e">
        <f>VLOOKUP(B4337,'效期天數(2025.1126更新)'!B:E,4,0)</f>
        <v>#N/A</v>
      </c>
      <c r="E4337" s="204" t="e">
        <f>VLOOKUP(F4337,'帳庫存(20260119  00點更新)'!C:I,7,0)</f>
        <v>#N/A</v>
      </c>
      <c r="J4337" s="352" t="e">
        <f t="shared" si="462"/>
        <v>#N/A</v>
      </c>
      <c r="N4337" s="204">
        <f t="shared" si="463"/>
        <v>0</v>
      </c>
      <c r="O4337" s="354">
        <f t="shared" si="461"/>
        <v>0</v>
      </c>
    </row>
    <row r="4338" spans="3:15" ht="45" customHeight="1">
      <c r="C4338" s="203" t="e">
        <f>VLOOKUP(B4338,'效期天數(2025.1126更新)'!B:C,2,FALSE)</f>
        <v>#N/A</v>
      </c>
      <c r="D4338" s="203" t="e">
        <f>VLOOKUP(B4338,'效期天數(2025.1126更新)'!B:E,4,0)</f>
        <v>#N/A</v>
      </c>
      <c r="E4338" s="204" t="e">
        <f>VLOOKUP(F4338,'帳庫存(20260119  00點更新)'!C:I,7,0)</f>
        <v>#N/A</v>
      </c>
      <c r="J4338" s="352" t="e">
        <f t="shared" si="462"/>
        <v>#N/A</v>
      </c>
      <c r="N4338" s="204">
        <f t="shared" si="463"/>
        <v>0</v>
      </c>
      <c r="O4338" s="354">
        <f t="shared" si="461"/>
        <v>0</v>
      </c>
    </row>
    <row r="4339" spans="3:15" ht="45" customHeight="1">
      <c r="C4339" s="203" t="e">
        <f>VLOOKUP(B4339,'效期天數(2025.1126更新)'!B:C,2,FALSE)</f>
        <v>#N/A</v>
      </c>
      <c r="D4339" s="203" t="e">
        <f>VLOOKUP(B4339,'效期天數(2025.1126更新)'!B:E,4,0)</f>
        <v>#N/A</v>
      </c>
      <c r="E4339" s="204" t="e">
        <f>VLOOKUP(F4339,'帳庫存(20260119  00點更新)'!C:I,7,0)</f>
        <v>#N/A</v>
      </c>
      <c r="J4339" s="352" t="e">
        <f t="shared" si="462"/>
        <v>#N/A</v>
      </c>
      <c r="N4339" s="204">
        <f t="shared" si="463"/>
        <v>0</v>
      </c>
      <c r="O4339" s="354">
        <f t="shared" si="461"/>
        <v>0</v>
      </c>
    </row>
    <row r="4340" spans="3:15" ht="45" customHeight="1">
      <c r="C4340" s="203" t="e">
        <f>VLOOKUP(B4340,'效期天數(2025.1126更新)'!B:C,2,FALSE)</f>
        <v>#N/A</v>
      </c>
      <c r="D4340" s="203" t="e">
        <f>VLOOKUP(B4340,'效期天數(2025.1126更新)'!B:E,4,0)</f>
        <v>#N/A</v>
      </c>
      <c r="E4340" s="204" t="e">
        <f>VLOOKUP(F4340,'帳庫存(20260119  00點更新)'!C:I,7,0)</f>
        <v>#N/A</v>
      </c>
      <c r="J4340" s="352" t="e">
        <f t="shared" si="462"/>
        <v>#N/A</v>
      </c>
      <c r="N4340" s="204">
        <f t="shared" si="463"/>
        <v>0</v>
      </c>
      <c r="O4340" s="354">
        <f t="shared" si="461"/>
        <v>0</v>
      </c>
    </row>
    <row r="4341" spans="3:15" ht="45" customHeight="1">
      <c r="C4341" s="203" t="e">
        <f>VLOOKUP(B4341,'效期天數(2025.1126更新)'!B:C,2,FALSE)</f>
        <v>#N/A</v>
      </c>
      <c r="D4341" s="203" t="e">
        <f>VLOOKUP(B4341,'效期天數(2025.1126更新)'!B:E,4,0)</f>
        <v>#N/A</v>
      </c>
      <c r="E4341" s="204" t="e">
        <f>VLOOKUP(F4341,'帳庫存(20260119  00點更新)'!C:I,7,0)</f>
        <v>#N/A</v>
      </c>
      <c r="J4341" s="352" t="e">
        <f t="shared" si="462"/>
        <v>#N/A</v>
      </c>
      <c r="N4341" s="204">
        <f t="shared" si="463"/>
        <v>0</v>
      </c>
      <c r="O4341" s="354">
        <f t="shared" si="461"/>
        <v>0</v>
      </c>
    </row>
    <row r="4342" spans="3:15" ht="45" customHeight="1">
      <c r="C4342" s="203" t="e">
        <f>VLOOKUP(B4342,'效期天數(2025.1126更新)'!B:C,2,FALSE)</f>
        <v>#N/A</v>
      </c>
      <c r="D4342" s="203" t="e">
        <f>VLOOKUP(B4342,'效期天數(2025.1126更新)'!B:E,4,0)</f>
        <v>#N/A</v>
      </c>
      <c r="E4342" s="204" t="e">
        <f>VLOOKUP(F4342,'帳庫存(20260119  00點更新)'!C:I,7,0)</f>
        <v>#N/A</v>
      </c>
      <c r="J4342" s="352" t="e">
        <f t="shared" si="462"/>
        <v>#N/A</v>
      </c>
      <c r="N4342" s="204">
        <f t="shared" si="463"/>
        <v>0</v>
      </c>
      <c r="O4342" s="354">
        <f t="shared" si="461"/>
        <v>0</v>
      </c>
    </row>
    <row r="4343" spans="3:15" ht="45" customHeight="1">
      <c r="C4343" s="203" t="e">
        <f>VLOOKUP(B4343,'效期天數(2025.1126更新)'!B:C,2,FALSE)</f>
        <v>#N/A</v>
      </c>
      <c r="D4343" s="203" t="e">
        <f>VLOOKUP(B4343,'效期天數(2025.1126更新)'!B:E,4,0)</f>
        <v>#N/A</v>
      </c>
      <c r="E4343" s="204" t="e">
        <f>VLOOKUP(F4343,'帳庫存(20260119  00點更新)'!C:I,7,0)</f>
        <v>#N/A</v>
      </c>
      <c r="J4343" s="352" t="e">
        <f t="shared" si="462"/>
        <v>#N/A</v>
      </c>
      <c r="N4343" s="204">
        <f t="shared" si="463"/>
        <v>0</v>
      </c>
      <c r="O4343" s="354">
        <f t="shared" si="461"/>
        <v>0</v>
      </c>
    </row>
    <row r="4344" spans="3:15" ht="45" customHeight="1">
      <c r="C4344" s="203" t="e">
        <f>VLOOKUP(B4344,'效期天數(2025.1126更新)'!B:C,2,FALSE)</f>
        <v>#N/A</v>
      </c>
      <c r="D4344" s="203" t="e">
        <f>VLOOKUP(B4344,'效期天數(2025.1126更新)'!B:E,4,0)</f>
        <v>#N/A</v>
      </c>
      <c r="E4344" s="204" t="e">
        <f>VLOOKUP(F4344,'帳庫存(20260119  00點更新)'!C:I,7,0)</f>
        <v>#N/A</v>
      </c>
      <c r="J4344" s="352" t="e">
        <f t="shared" si="462"/>
        <v>#N/A</v>
      </c>
      <c r="N4344" s="204">
        <f t="shared" si="463"/>
        <v>0</v>
      </c>
      <c r="O4344" s="354">
        <f t="shared" si="461"/>
        <v>0</v>
      </c>
    </row>
    <row r="4345" spans="3:15" ht="45" customHeight="1">
      <c r="C4345" s="203" t="e">
        <f>VLOOKUP(B4345,'效期天數(2025.1126更新)'!B:C,2,FALSE)</f>
        <v>#N/A</v>
      </c>
      <c r="D4345" s="203" t="e">
        <f>VLOOKUP(B4345,'效期天數(2025.1126更新)'!B:E,4,0)</f>
        <v>#N/A</v>
      </c>
      <c r="E4345" s="204" t="e">
        <f>VLOOKUP(F4345,'帳庫存(20260119  00點更新)'!C:I,7,0)</f>
        <v>#N/A</v>
      </c>
      <c r="J4345" s="352" t="e">
        <f t="shared" si="462"/>
        <v>#N/A</v>
      </c>
      <c r="N4345" s="204">
        <f t="shared" si="463"/>
        <v>0</v>
      </c>
      <c r="O4345" s="354">
        <f t="shared" si="461"/>
        <v>0</v>
      </c>
    </row>
    <row r="4346" spans="3:15" ht="45" customHeight="1">
      <c r="C4346" s="203" t="e">
        <f>VLOOKUP(B4346,'效期天數(2025.1126更新)'!B:C,2,FALSE)</f>
        <v>#N/A</v>
      </c>
      <c r="D4346" s="203" t="e">
        <f>VLOOKUP(B4346,'效期天數(2025.1126更新)'!B:E,4,0)</f>
        <v>#N/A</v>
      </c>
      <c r="E4346" s="204" t="e">
        <f>VLOOKUP(F4346,'帳庫存(20260119  00點更新)'!C:I,7,0)</f>
        <v>#N/A</v>
      </c>
      <c r="J4346" s="352" t="e">
        <f t="shared" si="462"/>
        <v>#N/A</v>
      </c>
      <c r="N4346" s="204">
        <f t="shared" si="463"/>
        <v>0</v>
      </c>
      <c r="O4346" s="354">
        <f t="shared" si="461"/>
        <v>0</v>
      </c>
    </row>
    <row r="4347" spans="3:15" ht="45" customHeight="1">
      <c r="C4347" s="203" t="e">
        <f>VLOOKUP(B4347,'效期天數(2025.1126更新)'!B:C,2,FALSE)</f>
        <v>#N/A</v>
      </c>
      <c r="D4347" s="203" t="e">
        <f>VLOOKUP(B4347,'效期天數(2025.1126更新)'!B:E,4,0)</f>
        <v>#N/A</v>
      </c>
      <c r="E4347" s="204" t="e">
        <f>VLOOKUP(F4347,'帳庫存(20260119  00點更新)'!C:I,7,0)</f>
        <v>#N/A</v>
      </c>
      <c r="J4347" s="352" t="e">
        <f t="shared" si="462"/>
        <v>#N/A</v>
      </c>
      <c r="N4347" s="204">
        <f t="shared" si="463"/>
        <v>0</v>
      </c>
      <c r="O4347" s="354">
        <f t="shared" si="461"/>
        <v>0</v>
      </c>
    </row>
    <row r="4348" spans="3:15" ht="45" customHeight="1">
      <c r="C4348" s="203" t="e">
        <f>VLOOKUP(B4348,'效期天數(2025.1126更新)'!B:C,2,FALSE)</f>
        <v>#N/A</v>
      </c>
      <c r="D4348" s="203" t="e">
        <f>VLOOKUP(B4348,'效期天數(2025.1126更新)'!B:E,4,0)</f>
        <v>#N/A</v>
      </c>
      <c r="E4348" s="204" t="e">
        <f>VLOOKUP(F4348,'帳庫存(20260119  00點更新)'!C:I,7,0)</f>
        <v>#N/A</v>
      </c>
      <c r="J4348" s="352" t="e">
        <f t="shared" si="462"/>
        <v>#N/A</v>
      </c>
      <c r="N4348" s="204">
        <f t="shared" si="463"/>
        <v>0</v>
      </c>
      <c r="O4348" s="354">
        <f t="shared" si="461"/>
        <v>0</v>
      </c>
    </row>
    <row r="4349" spans="3:15" ht="45" customHeight="1">
      <c r="C4349" s="203" t="e">
        <f>VLOOKUP(B4349,'效期天數(2025.1126更新)'!B:C,2,FALSE)</f>
        <v>#N/A</v>
      </c>
      <c r="D4349" s="203" t="e">
        <f>VLOOKUP(B4349,'效期天數(2025.1126更新)'!B:E,4,0)</f>
        <v>#N/A</v>
      </c>
      <c r="E4349" s="204" t="e">
        <f>VLOOKUP(F4349,'帳庫存(20260119  00點更新)'!C:I,7,0)</f>
        <v>#N/A</v>
      </c>
      <c r="J4349" s="352" t="e">
        <f t="shared" si="462"/>
        <v>#N/A</v>
      </c>
      <c r="N4349" s="204">
        <f t="shared" si="463"/>
        <v>0</v>
      </c>
      <c r="O4349" s="354">
        <f t="shared" ref="O4349:O4412" si="464">M4349-N4349</f>
        <v>0</v>
      </c>
    </row>
    <row r="4350" spans="3:15" ht="45" customHeight="1">
      <c r="C4350" s="203" t="e">
        <f>VLOOKUP(B4350,'效期天數(2025.1126更新)'!B:C,2,FALSE)</f>
        <v>#N/A</v>
      </c>
      <c r="D4350" s="203" t="e">
        <f>VLOOKUP(B4350,'效期天數(2025.1126更新)'!B:E,4,0)</f>
        <v>#N/A</v>
      </c>
      <c r="E4350" s="204" t="e">
        <f>VLOOKUP(F4350,'帳庫存(20260119  00點更新)'!C:I,7,0)</f>
        <v>#N/A</v>
      </c>
      <c r="J4350" s="352" t="e">
        <f t="shared" si="462"/>
        <v>#N/A</v>
      </c>
      <c r="N4350" s="204">
        <f t="shared" si="463"/>
        <v>0</v>
      </c>
      <c r="O4350" s="354">
        <f t="shared" si="464"/>
        <v>0</v>
      </c>
    </row>
    <row r="4351" spans="3:15" ht="45" customHeight="1">
      <c r="C4351" s="203" t="e">
        <f>VLOOKUP(B4351,'效期天數(2025.1126更新)'!B:C,2,FALSE)</f>
        <v>#N/A</v>
      </c>
      <c r="D4351" s="203" t="e">
        <f>VLOOKUP(B4351,'效期天數(2025.1126更新)'!B:E,4,0)</f>
        <v>#N/A</v>
      </c>
      <c r="E4351" s="204" t="e">
        <f>VLOOKUP(F4351,'帳庫存(20260119  00點更新)'!C:I,7,0)</f>
        <v>#N/A</v>
      </c>
      <c r="J4351" s="352" t="e">
        <f t="shared" si="462"/>
        <v>#N/A</v>
      </c>
      <c r="N4351" s="204">
        <f t="shared" si="463"/>
        <v>0</v>
      </c>
      <c r="O4351" s="354">
        <f t="shared" si="464"/>
        <v>0</v>
      </c>
    </row>
    <row r="4352" spans="3:15" ht="45" customHeight="1">
      <c r="C4352" s="203" t="e">
        <f>VLOOKUP(B4352,'效期天數(2025.1126更新)'!B:C,2,FALSE)</f>
        <v>#N/A</v>
      </c>
      <c r="D4352" s="203" t="e">
        <f>VLOOKUP(B4352,'效期天數(2025.1126更新)'!B:E,4,0)</f>
        <v>#N/A</v>
      </c>
      <c r="E4352" s="204" t="e">
        <f>VLOOKUP(F4352,'帳庫存(20260119  00點更新)'!C:I,7,0)</f>
        <v>#N/A</v>
      </c>
      <c r="J4352" s="352" t="e">
        <f t="shared" si="462"/>
        <v>#N/A</v>
      </c>
      <c r="N4352" s="204">
        <f t="shared" si="463"/>
        <v>0</v>
      </c>
      <c r="O4352" s="354">
        <f t="shared" si="464"/>
        <v>0</v>
      </c>
    </row>
    <row r="4353" spans="3:15" ht="45" customHeight="1">
      <c r="C4353" s="203" t="e">
        <f>VLOOKUP(B4353,'效期天數(2025.1126更新)'!B:C,2,FALSE)</f>
        <v>#N/A</v>
      </c>
      <c r="D4353" s="203" t="e">
        <f>VLOOKUP(B4353,'效期天數(2025.1126更新)'!B:E,4,0)</f>
        <v>#N/A</v>
      </c>
      <c r="E4353" s="204" t="e">
        <f>VLOOKUP(F4353,'帳庫存(20260119  00點更新)'!C:I,7,0)</f>
        <v>#N/A</v>
      </c>
      <c r="J4353" s="352" t="e">
        <f t="shared" si="462"/>
        <v>#N/A</v>
      </c>
      <c r="N4353" s="204">
        <f t="shared" si="463"/>
        <v>0</v>
      </c>
      <c r="O4353" s="354">
        <f t="shared" si="464"/>
        <v>0</v>
      </c>
    </row>
    <row r="4354" spans="3:15" ht="45" customHeight="1">
      <c r="C4354" s="203" t="e">
        <f>VLOOKUP(B4354,'效期天數(2025.1126更新)'!B:C,2,FALSE)</f>
        <v>#N/A</v>
      </c>
      <c r="D4354" s="203" t="e">
        <f>VLOOKUP(B4354,'效期天數(2025.1126更新)'!B:E,4,0)</f>
        <v>#N/A</v>
      </c>
      <c r="E4354" s="204" t="e">
        <f>VLOOKUP(F4354,'帳庫存(20260119  00點更新)'!C:I,7,0)</f>
        <v>#N/A</v>
      </c>
      <c r="J4354" s="352" t="e">
        <f t="shared" si="462"/>
        <v>#N/A</v>
      </c>
      <c r="N4354" s="204">
        <f t="shared" si="463"/>
        <v>0</v>
      </c>
      <c r="O4354" s="354">
        <f t="shared" si="464"/>
        <v>0</v>
      </c>
    </row>
    <row r="4355" spans="3:15" ht="45" customHeight="1">
      <c r="C4355" s="203" t="e">
        <f>VLOOKUP(B4355,'效期天數(2025.1126更新)'!B:C,2,FALSE)</f>
        <v>#N/A</v>
      </c>
      <c r="D4355" s="203" t="e">
        <f>VLOOKUP(B4355,'效期天數(2025.1126更新)'!B:E,4,0)</f>
        <v>#N/A</v>
      </c>
      <c r="E4355" s="204" t="e">
        <f>VLOOKUP(F4355,'帳庫存(20260119  00點更新)'!C:I,7,0)</f>
        <v>#N/A</v>
      </c>
      <c r="J4355" s="352" t="e">
        <f t="shared" si="462"/>
        <v>#N/A</v>
      </c>
      <c r="N4355" s="204">
        <f t="shared" si="463"/>
        <v>0</v>
      </c>
      <c r="O4355" s="354">
        <f t="shared" si="464"/>
        <v>0</v>
      </c>
    </row>
    <row r="4356" spans="3:15" ht="45" customHeight="1">
      <c r="C4356" s="203" t="e">
        <f>VLOOKUP(B4356,'效期天數(2025.1126更新)'!B:C,2,FALSE)</f>
        <v>#N/A</v>
      </c>
      <c r="D4356" s="203" t="e">
        <f>VLOOKUP(B4356,'效期天數(2025.1126更新)'!B:E,4,0)</f>
        <v>#N/A</v>
      </c>
      <c r="E4356" s="204" t="e">
        <f>VLOOKUP(F4356,'帳庫存(20260119  00點更新)'!C:I,7,0)</f>
        <v>#N/A</v>
      </c>
      <c r="J4356" s="352" t="e">
        <f t="shared" si="462"/>
        <v>#N/A</v>
      </c>
      <c r="N4356" s="204">
        <f t="shared" si="463"/>
        <v>0</v>
      </c>
      <c r="O4356" s="354">
        <f t="shared" si="464"/>
        <v>0</v>
      </c>
    </row>
    <row r="4357" spans="3:15" ht="45" customHeight="1">
      <c r="C4357" s="203" t="e">
        <f>VLOOKUP(B4357,'效期天數(2025.1126更新)'!B:C,2,FALSE)</f>
        <v>#N/A</v>
      </c>
      <c r="D4357" s="203" t="e">
        <f>VLOOKUP(B4357,'效期天數(2025.1126更新)'!B:E,4,0)</f>
        <v>#N/A</v>
      </c>
      <c r="E4357" s="204" t="e">
        <f>VLOOKUP(F4357,'帳庫存(20260119  00點更新)'!C:I,7,0)</f>
        <v>#N/A</v>
      </c>
      <c r="J4357" s="352" t="e">
        <f t="shared" si="462"/>
        <v>#N/A</v>
      </c>
      <c r="N4357" s="204">
        <f t="shared" si="463"/>
        <v>0</v>
      </c>
      <c r="O4357" s="354">
        <f t="shared" si="464"/>
        <v>0</v>
      </c>
    </row>
    <row r="4358" spans="3:15" ht="45" customHeight="1">
      <c r="C4358" s="203" t="e">
        <f>VLOOKUP(B4358,'效期天數(2025.1126更新)'!B:C,2,FALSE)</f>
        <v>#N/A</v>
      </c>
      <c r="D4358" s="203" t="e">
        <f>VLOOKUP(B4358,'效期天數(2025.1126更新)'!B:E,4,0)</f>
        <v>#N/A</v>
      </c>
      <c r="E4358" s="204" t="e">
        <f>VLOOKUP(F4358,'帳庫存(20260119  00點更新)'!C:I,7,0)</f>
        <v>#N/A</v>
      </c>
      <c r="J4358" s="352" t="e">
        <f t="shared" ref="J4358:J4419" si="465">G4358+D4358</f>
        <v>#N/A</v>
      </c>
      <c r="N4358" s="204">
        <f t="shared" ref="N4358:N4419" si="466">SUM(NS4358:XFD4358)</f>
        <v>0</v>
      </c>
      <c r="O4358" s="354">
        <f t="shared" si="464"/>
        <v>0</v>
      </c>
    </row>
    <row r="4359" spans="3:15" ht="45" customHeight="1">
      <c r="C4359" s="203" t="e">
        <f>VLOOKUP(B4359,'效期天數(2025.1126更新)'!B:C,2,FALSE)</f>
        <v>#N/A</v>
      </c>
      <c r="D4359" s="203" t="e">
        <f>VLOOKUP(B4359,'效期天數(2025.1126更新)'!B:E,4,0)</f>
        <v>#N/A</v>
      </c>
      <c r="E4359" s="204" t="e">
        <f>VLOOKUP(F4359,'帳庫存(20260119  00點更新)'!C:I,7,0)</f>
        <v>#N/A</v>
      </c>
      <c r="J4359" s="352" t="e">
        <f t="shared" si="465"/>
        <v>#N/A</v>
      </c>
      <c r="N4359" s="204">
        <f t="shared" si="466"/>
        <v>0</v>
      </c>
      <c r="O4359" s="354">
        <f t="shared" si="464"/>
        <v>0</v>
      </c>
    </row>
    <row r="4360" spans="3:15" ht="45" customHeight="1">
      <c r="C4360" s="203" t="e">
        <f>VLOOKUP(B4360,'效期天數(2025.1126更新)'!B:C,2,FALSE)</f>
        <v>#N/A</v>
      </c>
      <c r="D4360" s="203" t="e">
        <f>VLOOKUP(B4360,'效期天數(2025.1126更新)'!B:E,4,0)</f>
        <v>#N/A</v>
      </c>
      <c r="E4360" s="204" t="e">
        <f>VLOOKUP(F4360,'帳庫存(20260119  00點更新)'!C:I,7,0)</f>
        <v>#N/A</v>
      </c>
      <c r="J4360" s="352" t="e">
        <f t="shared" si="465"/>
        <v>#N/A</v>
      </c>
      <c r="N4360" s="204">
        <f t="shared" si="466"/>
        <v>0</v>
      </c>
      <c r="O4360" s="354">
        <f t="shared" si="464"/>
        <v>0</v>
      </c>
    </row>
    <row r="4361" spans="3:15" ht="45" customHeight="1">
      <c r="C4361" s="203" t="e">
        <f>VLOOKUP(B4361,'效期天數(2025.1126更新)'!B:C,2,FALSE)</f>
        <v>#N/A</v>
      </c>
      <c r="D4361" s="203" t="e">
        <f>VLOOKUP(B4361,'效期天數(2025.1126更新)'!B:E,4,0)</f>
        <v>#N/A</v>
      </c>
      <c r="E4361" s="204" t="e">
        <f>VLOOKUP(F4361,'帳庫存(20260119  00點更新)'!C:I,7,0)</f>
        <v>#N/A</v>
      </c>
      <c r="J4361" s="352" t="e">
        <f t="shared" si="465"/>
        <v>#N/A</v>
      </c>
      <c r="N4361" s="204">
        <f t="shared" si="466"/>
        <v>0</v>
      </c>
      <c r="O4361" s="354">
        <f t="shared" si="464"/>
        <v>0</v>
      </c>
    </row>
    <row r="4362" spans="3:15" ht="45" customHeight="1">
      <c r="C4362" s="203" t="e">
        <f>VLOOKUP(B4362,'效期天數(2025.1126更新)'!B:C,2,FALSE)</f>
        <v>#N/A</v>
      </c>
      <c r="D4362" s="203" t="e">
        <f>VLOOKUP(B4362,'效期天數(2025.1126更新)'!B:E,4,0)</f>
        <v>#N/A</v>
      </c>
      <c r="E4362" s="204" t="e">
        <f>VLOOKUP(F4362,'帳庫存(20260119  00點更新)'!C:I,7,0)</f>
        <v>#N/A</v>
      </c>
      <c r="J4362" s="352" t="e">
        <f t="shared" si="465"/>
        <v>#N/A</v>
      </c>
      <c r="N4362" s="204">
        <f t="shared" si="466"/>
        <v>0</v>
      </c>
      <c r="O4362" s="354">
        <f t="shared" si="464"/>
        <v>0</v>
      </c>
    </row>
    <row r="4363" spans="3:15" ht="45" customHeight="1">
      <c r="C4363" s="203" t="e">
        <f>VLOOKUP(B4363,'效期天數(2025.1126更新)'!B:C,2,FALSE)</f>
        <v>#N/A</v>
      </c>
      <c r="D4363" s="203" t="e">
        <f>VLOOKUP(B4363,'效期天數(2025.1126更新)'!B:E,4,0)</f>
        <v>#N/A</v>
      </c>
      <c r="E4363" s="204" t="e">
        <f>VLOOKUP(F4363,'帳庫存(20260119  00點更新)'!C:I,7,0)</f>
        <v>#N/A</v>
      </c>
      <c r="J4363" s="352" t="e">
        <f t="shared" si="465"/>
        <v>#N/A</v>
      </c>
      <c r="N4363" s="204">
        <f t="shared" si="466"/>
        <v>0</v>
      </c>
      <c r="O4363" s="354">
        <f t="shared" si="464"/>
        <v>0</v>
      </c>
    </row>
    <row r="4364" spans="3:15" ht="45" customHeight="1">
      <c r="C4364" s="203" t="e">
        <f>VLOOKUP(B4364,'效期天數(2025.1126更新)'!B:C,2,FALSE)</f>
        <v>#N/A</v>
      </c>
      <c r="D4364" s="203" t="e">
        <f>VLOOKUP(B4364,'效期天數(2025.1126更新)'!B:E,4,0)</f>
        <v>#N/A</v>
      </c>
      <c r="E4364" s="204" t="e">
        <f>VLOOKUP(F4364,'帳庫存(20260119  00點更新)'!C:I,7,0)</f>
        <v>#N/A</v>
      </c>
      <c r="J4364" s="352" t="e">
        <f t="shared" si="465"/>
        <v>#N/A</v>
      </c>
      <c r="N4364" s="204">
        <f t="shared" si="466"/>
        <v>0</v>
      </c>
      <c r="O4364" s="354">
        <f t="shared" si="464"/>
        <v>0</v>
      </c>
    </row>
    <row r="4365" spans="3:15" ht="45" customHeight="1">
      <c r="C4365" s="203" t="e">
        <f>VLOOKUP(B4365,'效期天數(2025.1126更新)'!B:C,2,FALSE)</f>
        <v>#N/A</v>
      </c>
      <c r="D4365" s="203" t="e">
        <f>VLOOKUP(B4365,'效期天數(2025.1126更新)'!B:E,4,0)</f>
        <v>#N/A</v>
      </c>
      <c r="E4365" s="204" t="e">
        <f>VLOOKUP(F4365,'帳庫存(20260119  00點更新)'!C:I,7,0)</f>
        <v>#N/A</v>
      </c>
      <c r="J4365" s="352" t="e">
        <f t="shared" si="465"/>
        <v>#N/A</v>
      </c>
      <c r="N4365" s="204">
        <f t="shared" si="466"/>
        <v>0</v>
      </c>
      <c r="O4365" s="354">
        <f t="shared" si="464"/>
        <v>0</v>
      </c>
    </row>
    <row r="4366" spans="3:15" ht="45" customHeight="1">
      <c r="C4366" s="203" t="e">
        <f>VLOOKUP(B4366,'效期天數(2025.1126更新)'!B:C,2,FALSE)</f>
        <v>#N/A</v>
      </c>
      <c r="D4366" s="203" t="e">
        <f>VLOOKUP(B4366,'效期天數(2025.1126更新)'!B:E,4,0)</f>
        <v>#N/A</v>
      </c>
      <c r="E4366" s="204" t="e">
        <f>VLOOKUP(F4366,'帳庫存(20260119  00點更新)'!C:I,7,0)</f>
        <v>#N/A</v>
      </c>
      <c r="J4366" s="352" t="e">
        <f t="shared" si="465"/>
        <v>#N/A</v>
      </c>
      <c r="N4366" s="204">
        <f t="shared" si="466"/>
        <v>0</v>
      </c>
      <c r="O4366" s="354">
        <f t="shared" si="464"/>
        <v>0</v>
      </c>
    </row>
    <row r="4367" spans="3:15" ht="45" customHeight="1">
      <c r="C4367" s="203" t="e">
        <f>VLOOKUP(B4367,'效期天數(2025.1126更新)'!B:C,2,FALSE)</f>
        <v>#N/A</v>
      </c>
      <c r="D4367" s="203" t="e">
        <f>VLOOKUP(B4367,'效期天數(2025.1126更新)'!B:E,4,0)</f>
        <v>#N/A</v>
      </c>
      <c r="E4367" s="204" t="e">
        <f>VLOOKUP(F4367,'帳庫存(20260119  00點更新)'!C:I,7,0)</f>
        <v>#N/A</v>
      </c>
      <c r="J4367" s="352" t="e">
        <f t="shared" si="465"/>
        <v>#N/A</v>
      </c>
      <c r="N4367" s="204">
        <f t="shared" si="466"/>
        <v>0</v>
      </c>
      <c r="O4367" s="354">
        <f t="shared" si="464"/>
        <v>0</v>
      </c>
    </row>
    <row r="4368" spans="3:15" ht="45" customHeight="1">
      <c r="C4368" s="203" t="e">
        <f>VLOOKUP(B4368,'效期天數(2025.1126更新)'!B:C,2,FALSE)</f>
        <v>#N/A</v>
      </c>
      <c r="D4368" s="203" t="e">
        <f>VLOOKUP(B4368,'效期天數(2025.1126更新)'!B:E,4,0)</f>
        <v>#N/A</v>
      </c>
      <c r="E4368" s="204" t="e">
        <f>VLOOKUP(F4368,'帳庫存(20260119  00點更新)'!C:I,7,0)</f>
        <v>#N/A</v>
      </c>
      <c r="J4368" s="352" t="e">
        <f t="shared" si="465"/>
        <v>#N/A</v>
      </c>
      <c r="N4368" s="204">
        <f t="shared" si="466"/>
        <v>0</v>
      </c>
      <c r="O4368" s="354">
        <f t="shared" si="464"/>
        <v>0</v>
      </c>
    </row>
    <row r="4369" spans="3:15" ht="45" customHeight="1">
      <c r="C4369" s="203" t="e">
        <f>VLOOKUP(B4369,'效期天數(2025.1126更新)'!B:C,2,FALSE)</f>
        <v>#N/A</v>
      </c>
      <c r="D4369" s="203" t="e">
        <f>VLOOKUP(B4369,'效期天數(2025.1126更新)'!B:E,4,0)</f>
        <v>#N/A</v>
      </c>
      <c r="E4369" s="204" t="e">
        <f>VLOOKUP(F4369,'帳庫存(20260119  00點更新)'!C:I,7,0)</f>
        <v>#N/A</v>
      </c>
      <c r="J4369" s="352" t="e">
        <f t="shared" si="465"/>
        <v>#N/A</v>
      </c>
      <c r="N4369" s="204">
        <f t="shared" si="466"/>
        <v>0</v>
      </c>
      <c r="O4369" s="354">
        <f t="shared" si="464"/>
        <v>0</v>
      </c>
    </row>
    <row r="4370" spans="3:15" ht="45" customHeight="1">
      <c r="C4370" s="203" t="e">
        <f>VLOOKUP(B4370,'效期天數(2025.1126更新)'!B:C,2,FALSE)</f>
        <v>#N/A</v>
      </c>
      <c r="D4370" s="203" t="e">
        <f>VLOOKUP(B4370,'效期天數(2025.1126更新)'!B:E,4,0)</f>
        <v>#N/A</v>
      </c>
      <c r="E4370" s="204" t="e">
        <f>VLOOKUP(F4370,'帳庫存(20260119  00點更新)'!C:I,7,0)</f>
        <v>#N/A</v>
      </c>
      <c r="J4370" s="352" t="e">
        <f t="shared" si="465"/>
        <v>#N/A</v>
      </c>
      <c r="N4370" s="204">
        <f t="shared" si="466"/>
        <v>0</v>
      </c>
      <c r="O4370" s="354">
        <f t="shared" si="464"/>
        <v>0</v>
      </c>
    </row>
    <row r="4371" spans="3:15" ht="45" customHeight="1">
      <c r="C4371" s="203" t="e">
        <f>VLOOKUP(B4371,'效期天數(2025.1126更新)'!B:C,2,FALSE)</f>
        <v>#N/A</v>
      </c>
      <c r="D4371" s="203" t="e">
        <f>VLOOKUP(B4371,'效期天數(2025.1126更新)'!B:E,4,0)</f>
        <v>#N/A</v>
      </c>
      <c r="E4371" s="204" t="e">
        <f>VLOOKUP(F4371,'帳庫存(20260119  00點更新)'!C:I,7,0)</f>
        <v>#N/A</v>
      </c>
      <c r="J4371" s="352" t="e">
        <f t="shared" si="465"/>
        <v>#N/A</v>
      </c>
      <c r="N4371" s="204">
        <f t="shared" si="466"/>
        <v>0</v>
      </c>
      <c r="O4371" s="354">
        <f t="shared" si="464"/>
        <v>0</v>
      </c>
    </row>
    <row r="4372" spans="3:15" ht="45" customHeight="1">
      <c r="C4372" s="203" t="e">
        <f>VLOOKUP(B4372,'效期天數(2025.1126更新)'!B:C,2,FALSE)</f>
        <v>#N/A</v>
      </c>
      <c r="D4372" s="203" t="e">
        <f>VLOOKUP(B4372,'效期天數(2025.1126更新)'!B:E,4,0)</f>
        <v>#N/A</v>
      </c>
      <c r="E4372" s="204" t="e">
        <f>VLOOKUP(F4372,'帳庫存(20260119  00點更新)'!C:I,7,0)</f>
        <v>#N/A</v>
      </c>
      <c r="J4372" s="352" t="e">
        <f t="shared" si="465"/>
        <v>#N/A</v>
      </c>
      <c r="N4372" s="204">
        <f t="shared" si="466"/>
        <v>0</v>
      </c>
      <c r="O4372" s="354">
        <f t="shared" si="464"/>
        <v>0</v>
      </c>
    </row>
    <row r="4373" spans="3:15" ht="45" customHeight="1">
      <c r="C4373" s="203" t="e">
        <f>VLOOKUP(B4373,'效期天數(2025.1126更新)'!B:C,2,FALSE)</f>
        <v>#N/A</v>
      </c>
      <c r="D4373" s="203" t="e">
        <f>VLOOKUP(B4373,'效期天數(2025.1126更新)'!B:E,4,0)</f>
        <v>#N/A</v>
      </c>
      <c r="E4373" s="204" t="e">
        <f>VLOOKUP(F4373,'帳庫存(20260119  00點更新)'!C:I,7,0)</f>
        <v>#N/A</v>
      </c>
      <c r="J4373" s="352" t="e">
        <f t="shared" si="465"/>
        <v>#N/A</v>
      </c>
      <c r="N4373" s="204">
        <f t="shared" si="466"/>
        <v>0</v>
      </c>
      <c r="O4373" s="354">
        <f t="shared" si="464"/>
        <v>0</v>
      </c>
    </row>
    <row r="4374" spans="3:15" ht="45" customHeight="1">
      <c r="C4374" s="203" t="e">
        <f>VLOOKUP(B4374,'效期天數(2025.1126更新)'!B:C,2,FALSE)</f>
        <v>#N/A</v>
      </c>
      <c r="D4374" s="203" t="e">
        <f>VLOOKUP(B4374,'效期天數(2025.1126更新)'!B:E,4,0)</f>
        <v>#N/A</v>
      </c>
      <c r="E4374" s="204" t="e">
        <f>VLOOKUP(F4374,'帳庫存(20260119  00點更新)'!C:I,7,0)</f>
        <v>#N/A</v>
      </c>
      <c r="J4374" s="352" t="e">
        <f t="shared" si="465"/>
        <v>#N/A</v>
      </c>
      <c r="N4374" s="204">
        <f t="shared" si="466"/>
        <v>0</v>
      </c>
      <c r="O4374" s="354">
        <f t="shared" si="464"/>
        <v>0</v>
      </c>
    </row>
    <row r="4375" spans="3:15" ht="45" customHeight="1">
      <c r="C4375" s="203" t="e">
        <f>VLOOKUP(B4375,'效期天數(2025.1126更新)'!B:C,2,FALSE)</f>
        <v>#N/A</v>
      </c>
      <c r="D4375" s="203" t="e">
        <f>VLOOKUP(B4375,'效期天數(2025.1126更新)'!B:E,4,0)</f>
        <v>#N/A</v>
      </c>
      <c r="E4375" s="204" t="e">
        <f>VLOOKUP(F4375,'帳庫存(20260119  00點更新)'!C:I,7,0)</f>
        <v>#N/A</v>
      </c>
      <c r="J4375" s="352" t="e">
        <f t="shared" si="465"/>
        <v>#N/A</v>
      </c>
      <c r="N4375" s="204">
        <f t="shared" si="466"/>
        <v>0</v>
      </c>
      <c r="O4375" s="354">
        <f t="shared" si="464"/>
        <v>0</v>
      </c>
    </row>
    <row r="4376" spans="3:15" ht="45" customHeight="1">
      <c r="C4376" s="203" t="e">
        <f>VLOOKUP(B4376,'效期天數(2025.1126更新)'!B:C,2,FALSE)</f>
        <v>#N/A</v>
      </c>
      <c r="D4376" s="203" t="e">
        <f>VLOOKUP(B4376,'效期天數(2025.1126更新)'!B:E,4,0)</f>
        <v>#N/A</v>
      </c>
      <c r="E4376" s="204" t="e">
        <f>VLOOKUP(F4376,'帳庫存(20260119  00點更新)'!C:I,7,0)</f>
        <v>#N/A</v>
      </c>
      <c r="J4376" s="352" t="e">
        <f t="shared" si="465"/>
        <v>#N/A</v>
      </c>
      <c r="N4376" s="204">
        <f t="shared" si="466"/>
        <v>0</v>
      </c>
      <c r="O4376" s="354">
        <f t="shared" si="464"/>
        <v>0</v>
      </c>
    </row>
    <row r="4377" spans="3:15" ht="45" customHeight="1">
      <c r="C4377" s="203" t="e">
        <f>VLOOKUP(B4377,'效期天數(2025.1126更新)'!B:C,2,FALSE)</f>
        <v>#N/A</v>
      </c>
      <c r="D4377" s="203" t="e">
        <f>VLOOKUP(B4377,'效期天數(2025.1126更新)'!B:E,4,0)</f>
        <v>#N/A</v>
      </c>
      <c r="E4377" s="204" t="e">
        <f>VLOOKUP(F4377,'帳庫存(20260119  00點更新)'!C:I,7,0)</f>
        <v>#N/A</v>
      </c>
      <c r="J4377" s="352" t="e">
        <f t="shared" si="465"/>
        <v>#N/A</v>
      </c>
      <c r="N4377" s="204">
        <f t="shared" si="466"/>
        <v>0</v>
      </c>
      <c r="O4377" s="354">
        <f t="shared" si="464"/>
        <v>0</v>
      </c>
    </row>
    <row r="4378" spans="3:15" ht="45" customHeight="1">
      <c r="C4378" s="203" t="e">
        <f>VLOOKUP(B4378,'效期天數(2025.1126更新)'!B:C,2,FALSE)</f>
        <v>#N/A</v>
      </c>
      <c r="D4378" s="203" t="e">
        <f>VLOOKUP(B4378,'效期天數(2025.1126更新)'!B:E,4,0)</f>
        <v>#N/A</v>
      </c>
      <c r="E4378" s="204" t="e">
        <f>VLOOKUP(F4378,'帳庫存(20260119  00點更新)'!C:I,7,0)</f>
        <v>#N/A</v>
      </c>
      <c r="J4378" s="352" t="e">
        <f t="shared" si="465"/>
        <v>#N/A</v>
      </c>
      <c r="N4378" s="204">
        <f t="shared" si="466"/>
        <v>0</v>
      </c>
      <c r="O4378" s="354">
        <f t="shared" si="464"/>
        <v>0</v>
      </c>
    </row>
    <row r="4379" spans="3:15" ht="45" customHeight="1">
      <c r="C4379" s="203" t="e">
        <f>VLOOKUP(B4379,'效期天數(2025.1126更新)'!B:C,2,FALSE)</f>
        <v>#N/A</v>
      </c>
      <c r="D4379" s="203" t="e">
        <f>VLOOKUP(B4379,'效期天數(2025.1126更新)'!B:E,4,0)</f>
        <v>#N/A</v>
      </c>
      <c r="E4379" s="204" t="e">
        <f>VLOOKUP(F4379,'帳庫存(20260119  00點更新)'!C:I,7,0)</f>
        <v>#N/A</v>
      </c>
      <c r="J4379" s="352" t="e">
        <f t="shared" si="465"/>
        <v>#N/A</v>
      </c>
      <c r="N4379" s="204">
        <f t="shared" si="466"/>
        <v>0</v>
      </c>
      <c r="O4379" s="354">
        <f t="shared" si="464"/>
        <v>0</v>
      </c>
    </row>
    <row r="4380" spans="3:15" ht="45" customHeight="1">
      <c r="C4380" s="203" t="e">
        <f>VLOOKUP(B4380,'效期天數(2025.1126更新)'!B:C,2,FALSE)</f>
        <v>#N/A</v>
      </c>
      <c r="D4380" s="203" t="e">
        <f>VLOOKUP(B4380,'效期天數(2025.1126更新)'!B:E,4,0)</f>
        <v>#N/A</v>
      </c>
      <c r="E4380" s="204" t="e">
        <f>VLOOKUP(F4380,'帳庫存(20260119  00點更新)'!C:I,7,0)</f>
        <v>#N/A</v>
      </c>
      <c r="J4380" s="352" t="e">
        <f t="shared" si="465"/>
        <v>#N/A</v>
      </c>
      <c r="N4380" s="204">
        <f t="shared" si="466"/>
        <v>0</v>
      </c>
      <c r="O4380" s="354">
        <f t="shared" si="464"/>
        <v>0</v>
      </c>
    </row>
    <row r="4381" spans="3:15" ht="45" customHeight="1">
      <c r="C4381" s="203" t="e">
        <f>VLOOKUP(B4381,'效期天數(2025.1126更新)'!B:C,2,FALSE)</f>
        <v>#N/A</v>
      </c>
      <c r="D4381" s="203" t="e">
        <f>VLOOKUP(B4381,'效期天數(2025.1126更新)'!B:E,4,0)</f>
        <v>#N/A</v>
      </c>
      <c r="E4381" s="204" t="e">
        <f>VLOOKUP(F4381,'帳庫存(20260119  00點更新)'!C:I,7,0)</f>
        <v>#N/A</v>
      </c>
      <c r="J4381" s="352" t="e">
        <f t="shared" si="465"/>
        <v>#N/A</v>
      </c>
      <c r="N4381" s="204">
        <f t="shared" si="466"/>
        <v>0</v>
      </c>
      <c r="O4381" s="354">
        <f t="shared" si="464"/>
        <v>0</v>
      </c>
    </row>
    <row r="4382" spans="3:15" ht="45" customHeight="1">
      <c r="C4382" s="203" t="e">
        <f>VLOOKUP(B4382,'效期天數(2025.1126更新)'!B:C,2,FALSE)</f>
        <v>#N/A</v>
      </c>
      <c r="D4382" s="203" t="e">
        <f>VLOOKUP(B4382,'效期天數(2025.1126更新)'!B:E,4,0)</f>
        <v>#N/A</v>
      </c>
      <c r="E4382" s="204" t="e">
        <f>VLOOKUP(F4382,'帳庫存(20260119  00點更新)'!C:I,7,0)</f>
        <v>#N/A</v>
      </c>
      <c r="J4382" s="352" t="e">
        <f t="shared" si="465"/>
        <v>#N/A</v>
      </c>
      <c r="N4382" s="204">
        <f t="shared" si="466"/>
        <v>0</v>
      </c>
      <c r="O4382" s="354">
        <f t="shared" si="464"/>
        <v>0</v>
      </c>
    </row>
    <row r="4383" spans="3:15" ht="45" customHeight="1">
      <c r="C4383" s="203" t="e">
        <f>VLOOKUP(B4383,'效期天數(2025.1126更新)'!B:C,2,FALSE)</f>
        <v>#N/A</v>
      </c>
      <c r="D4383" s="203" t="e">
        <f>VLOOKUP(B4383,'效期天數(2025.1126更新)'!B:E,4,0)</f>
        <v>#N/A</v>
      </c>
      <c r="E4383" s="204" t="e">
        <f>VLOOKUP(F4383,'帳庫存(20260119  00點更新)'!C:I,7,0)</f>
        <v>#N/A</v>
      </c>
      <c r="J4383" s="352" t="e">
        <f t="shared" si="465"/>
        <v>#N/A</v>
      </c>
      <c r="N4383" s="204">
        <f t="shared" si="466"/>
        <v>0</v>
      </c>
      <c r="O4383" s="354">
        <f t="shared" si="464"/>
        <v>0</v>
      </c>
    </row>
    <row r="4384" spans="3:15" ht="45" customHeight="1">
      <c r="C4384" s="203" t="e">
        <f>VLOOKUP(B4384,'效期天數(2025.1126更新)'!B:C,2,FALSE)</f>
        <v>#N/A</v>
      </c>
      <c r="D4384" s="203" t="e">
        <f>VLOOKUP(B4384,'效期天數(2025.1126更新)'!B:E,4,0)</f>
        <v>#N/A</v>
      </c>
      <c r="E4384" s="204" t="e">
        <f>VLOOKUP(F4384,'帳庫存(20260119  00點更新)'!C:I,7,0)</f>
        <v>#N/A</v>
      </c>
      <c r="J4384" s="352" t="e">
        <f t="shared" si="465"/>
        <v>#N/A</v>
      </c>
      <c r="N4384" s="204">
        <f t="shared" si="466"/>
        <v>0</v>
      </c>
      <c r="O4384" s="354">
        <f t="shared" si="464"/>
        <v>0</v>
      </c>
    </row>
    <row r="4385" spans="3:15" ht="45" customHeight="1">
      <c r="C4385" s="203" t="e">
        <f>VLOOKUP(B4385,'效期天數(2025.1126更新)'!B:C,2,FALSE)</f>
        <v>#N/A</v>
      </c>
      <c r="D4385" s="203" t="e">
        <f>VLOOKUP(B4385,'效期天數(2025.1126更新)'!B:E,4,0)</f>
        <v>#N/A</v>
      </c>
      <c r="E4385" s="204" t="e">
        <f>VLOOKUP(F4385,'帳庫存(20260119  00點更新)'!C:I,7,0)</f>
        <v>#N/A</v>
      </c>
      <c r="J4385" s="352" t="e">
        <f t="shared" si="465"/>
        <v>#N/A</v>
      </c>
      <c r="N4385" s="204">
        <f t="shared" si="466"/>
        <v>0</v>
      </c>
      <c r="O4385" s="354">
        <f t="shared" si="464"/>
        <v>0</v>
      </c>
    </row>
    <row r="4386" spans="3:15" ht="45" customHeight="1">
      <c r="C4386" s="203" t="e">
        <f>VLOOKUP(B4386,'效期天數(2025.1126更新)'!B:C,2,FALSE)</f>
        <v>#N/A</v>
      </c>
      <c r="D4386" s="203" t="e">
        <f>VLOOKUP(B4386,'效期天數(2025.1126更新)'!B:E,4,0)</f>
        <v>#N/A</v>
      </c>
      <c r="E4386" s="204" t="e">
        <f>VLOOKUP(F4386,'帳庫存(20260119  00點更新)'!C:I,7,0)</f>
        <v>#N/A</v>
      </c>
      <c r="J4386" s="352" t="e">
        <f t="shared" si="465"/>
        <v>#N/A</v>
      </c>
      <c r="N4386" s="204">
        <f t="shared" si="466"/>
        <v>0</v>
      </c>
      <c r="O4386" s="354">
        <f t="shared" si="464"/>
        <v>0</v>
      </c>
    </row>
    <row r="4387" spans="3:15" ht="45" customHeight="1">
      <c r="C4387" s="203" t="e">
        <f>VLOOKUP(B4387,'效期天數(2025.1126更新)'!B:C,2,FALSE)</f>
        <v>#N/A</v>
      </c>
      <c r="D4387" s="203" t="e">
        <f>VLOOKUP(B4387,'效期天數(2025.1126更新)'!B:E,4,0)</f>
        <v>#N/A</v>
      </c>
      <c r="E4387" s="204" t="e">
        <f>VLOOKUP(F4387,'帳庫存(20260119  00點更新)'!C:I,7,0)</f>
        <v>#N/A</v>
      </c>
      <c r="J4387" s="352" t="e">
        <f t="shared" si="465"/>
        <v>#N/A</v>
      </c>
      <c r="N4387" s="204">
        <f t="shared" si="466"/>
        <v>0</v>
      </c>
      <c r="O4387" s="354">
        <f t="shared" si="464"/>
        <v>0</v>
      </c>
    </row>
    <row r="4388" spans="3:15" ht="45" customHeight="1">
      <c r="C4388" s="203" t="e">
        <f>VLOOKUP(B4388,'效期天數(2025.1126更新)'!B:C,2,FALSE)</f>
        <v>#N/A</v>
      </c>
      <c r="D4388" s="203" t="e">
        <f>VLOOKUP(B4388,'效期天數(2025.1126更新)'!B:E,4,0)</f>
        <v>#N/A</v>
      </c>
      <c r="E4388" s="204" t="e">
        <f>VLOOKUP(F4388,'帳庫存(20260119  00點更新)'!C:I,7,0)</f>
        <v>#N/A</v>
      </c>
      <c r="J4388" s="352" t="e">
        <f t="shared" si="465"/>
        <v>#N/A</v>
      </c>
      <c r="N4388" s="204">
        <f t="shared" si="466"/>
        <v>0</v>
      </c>
      <c r="O4388" s="354">
        <f t="shared" si="464"/>
        <v>0</v>
      </c>
    </row>
    <row r="4389" spans="3:15" ht="45" customHeight="1">
      <c r="C4389" s="203" t="e">
        <f>VLOOKUP(B4389,'效期天數(2025.1126更新)'!B:C,2,FALSE)</f>
        <v>#N/A</v>
      </c>
      <c r="D4389" s="203" t="e">
        <f>VLOOKUP(B4389,'效期天數(2025.1126更新)'!B:E,4,0)</f>
        <v>#N/A</v>
      </c>
      <c r="E4389" s="204" t="e">
        <f>VLOOKUP(F4389,'帳庫存(20260119  00點更新)'!C:I,7,0)</f>
        <v>#N/A</v>
      </c>
      <c r="J4389" s="352" t="e">
        <f t="shared" si="465"/>
        <v>#N/A</v>
      </c>
      <c r="N4389" s="204">
        <f t="shared" si="466"/>
        <v>0</v>
      </c>
      <c r="O4389" s="354">
        <f t="shared" si="464"/>
        <v>0</v>
      </c>
    </row>
    <row r="4390" spans="3:15" ht="45" customHeight="1">
      <c r="C4390" s="203" t="e">
        <f>VLOOKUP(B4390,'效期天數(2025.1126更新)'!B:C,2,FALSE)</f>
        <v>#N/A</v>
      </c>
      <c r="D4390" s="203" t="e">
        <f>VLOOKUP(B4390,'效期天數(2025.1126更新)'!B:E,4,0)</f>
        <v>#N/A</v>
      </c>
      <c r="E4390" s="204" t="e">
        <f>VLOOKUP(F4390,'帳庫存(20260119  00點更新)'!C:I,7,0)</f>
        <v>#N/A</v>
      </c>
      <c r="J4390" s="352" t="e">
        <f t="shared" si="465"/>
        <v>#N/A</v>
      </c>
      <c r="N4390" s="204">
        <f t="shared" si="466"/>
        <v>0</v>
      </c>
      <c r="O4390" s="354">
        <f t="shared" si="464"/>
        <v>0</v>
      </c>
    </row>
    <row r="4391" spans="3:15" ht="45" customHeight="1">
      <c r="C4391" s="203" t="e">
        <f>VLOOKUP(B4391,'效期天數(2025.1126更新)'!B:C,2,FALSE)</f>
        <v>#N/A</v>
      </c>
      <c r="D4391" s="203" t="e">
        <f>VLOOKUP(B4391,'效期天數(2025.1126更新)'!B:E,4,0)</f>
        <v>#N/A</v>
      </c>
      <c r="E4391" s="204" t="e">
        <f>VLOOKUP(F4391,'帳庫存(20260119  00點更新)'!C:I,7,0)</f>
        <v>#N/A</v>
      </c>
      <c r="J4391" s="352" t="e">
        <f t="shared" si="465"/>
        <v>#N/A</v>
      </c>
      <c r="N4391" s="204">
        <f t="shared" si="466"/>
        <v>0</v>
      </c>
      <c r="O4391" s="354">
        <f t="shared" si="464"/>
        <v>0</v>
      </c>
    </row>
    <row r="4392" spans="3:15" ht="45" customHeight="1">
      <c r="C4392" s="203" t="e">
        <f>VLOOKUP(B4392,'效期天數(2025.1126更新)'!B:C,2,FALSE)</f>
        <v>#N/A</v>
      </c>
      <c r="D4392" s="203" t="e">
        <f>VLOOKUP(B4392,'效期天數(2025.1126更新)'!B:E,4,0)</f>
        <v>#N/A</v>
      </c>
      <c r="E4392" s="204" t="e">
        <f>VLOOKUP(F4392,'帳庫存(20260119  00點更新)'!C:I,7,0)</f>
        <v>#N/A</v>
      </c>
      <c r="J4392" s="352" t="e">
        <f t="shared" si="465"/>
        <v>#N/A</v>
      </c>
      <c r="N4392" s="204">
        <f t="shared" si="466"/>
        <v>0</v>
      </c>
      <c r="O4392" s="354">
        <f t="shared" si="464"/>
        <v>0</v>
      </c>
    </row>
    <row r="4393" spans="3:15" ht="45" customHeight="1">
      <c r="C4393" s="203" t="e">
        <f>VLOOKUP(B4393,'效期天數(2025.1126更新)'!B:C,2,FALSE)</f>
        <v>#N/A</v>
      </c>
      <c r="D4393" s="203" t="e">
        <f>VLOOKUP(B4393,'效期天數(2025.1126更新)'!B:E,4,0)</f>
        <v>#N/A</v>
      </c>
      <c r="E4393" s="204" t="e">
        <f>VLOOKUP(F4393,'帳庫存(20260119  00點更新)'!C:I,7,0)</f>
        <v>#N/A</v>
      </c>
      <c r="J4393" s="352" t="e">
        <f t="shared" si="465"/>
        <v>#N/A</v>
      </c>
      <c r="N4393" s="204">
        <f t="shared" si="466"/>
        <v>0</v>
      </c>
      <c r="O4393" s="354">
        <f t="shared" si="464"/>
        <v>0</v>
      </c>
    </row>
    <row r="4394" spans="3:15" ht="45" customHeight="1">
      <c r="C4394" s="203" t="e">
        <f>VLOOKUP(B4394,'效期天數(2025.1126更新)'!B:C,2,FALSE)</f>
        <v>#N/A</v>
      </c>
      <c r="D4394" s="203" t="e">
        <f>VLOOKUP(B4394,'效期天數(2025.1126更新)'!B:E,4,0)</f>
        <v>#N/A</v>
      </c>
      <c r="E4394" s="204" t="e">
        <f>VLOOKUP(F4394,'帳庫存(20260119  00點更新)'!C:I,7,0)</f>
        <v>#N/A</v>
      </c>
      <c r="J4394" s="352" t="e">
        <f t="shared" si="465"/>
        <v>#N/A</v>
      </c>
      <c r="N4394" s="204">
        <f t="shared" si="466"/>
        <v>0</v>
      </c>
      <c r="O4394" s="354">
        <f t="shared" si="464"/>
        <v>0</v>
      </c>
    </row>
    <row r="4395" spans="3:15" ht="45" customHeight="1">
      <c r="C4395" s="203" t="e">
        <f>VLOOKUP(B4395,'效期天數(2025.1126更新)'!B:C,2,FALSE)</f>
        <v>#N/A</v>
      </c>
      <c r="D4395" s="203" t="e">
        <f>VLOOKUP(B4395,'效期天數(2025.1126更新)'!B:E,4,0)</f>
        <v>#N/A</v>
      </c>
      <c r="E4395" s="204" t="e">
        <f>VLOOKUP(F4395,'帳庫存(20260119  00點更新)'!C:I,7,0)</f>
        <v>#N/A</v>
      </c>
      <c r="J4395" s="352" t="e">
        <f t="shared" si="465"/>
        <v>#N/A</v>
      </c>
      <c r="N4395" s="204">
        <f t="shared" si="466"/>
        <v>0</v>
      </c>
      <c r="O4395" s="354">
        <f t="shared" si="464"/>
        <v>0</v>
      </c>
    </row>
    <row r="4396" spans="3:15" ht="45" customHeight="1">
      <c r="C4396" s="203" t="e">
        <f>VLOOKUP(B4396,'效期天數(2025.1126更新)'!B:C,2,FALSE)</f>
        <v>#N/A</v>
      </c>
      <c r="D4396" s="203" t="e">
        <f>VLOOKUP(B4396,'效期天數(2025.1126更新)'!B:E,4,0)</f>
        <v>#N/A</v>
      </c>
      <c r="E4396" s="204" t="e">
        <f>VLOOKUP(F4396,'帳庫存(20260119  00點更新)'!C:I,7,0)</f>
        <v>#N/A</v>
      </c>
      <c r="J4396" s="352" t="e">
        <f t="shared" si="465"/>
        <v>#N/A</v>
      </c>
      <c r="N4396" s="204">
        <f t="shared" si="466"/>
        <v>0</v>
      </c>
      <c r="O4396" s="354">
        <f t="shared" si="464"/>
        <v>0</v>
      </c>
    </row>
    <row r="4397" spans="3:15" ht="45" customHeight="1">
      <c r="C4397" s="203" t="e">
        <f>VLOOKUP(B4397,'效期天數(2025.1126更新)'!B:C,2,FALSE)</f>
        <v>#N/A</v>
      </c>
      <c r="D4397" s="203" t="e">
        <f>VLOOKUP(B4397,'效期天數(2025.1126更新)'!B:E,4,0)</f>
        <v>#N/A</v>
      </c>
      <c r="E4397" s="204" t="e">
        <f>VLOOKUP(F4397,'帳庫存(20260119  00點更新)'!C:I,7,0)</f>
        <v>#N/A</v>
      </c>
      <c r="J4397" s="352" t="e">
        <f t="shared" si="465"/>
        <v>#N/A</v>
      </c>
      <c r="N4397" s="204">
        <f t="shared" si="466"/>
        <v>0</v>
      </c>
      <c r="O4397" s="354">
        <f t="shared" si="464"/>
        <v>0</v>
      </c>
    </row>
    <row r="4398" spans="3:15" ht="45" customHeight="1">
      <c r="C4398" s="203" t="e">
        <f>VLOOKUP(B4398,'效期天數(2025.1126更新)'!B:C,2,FALSE)</f>
        <v>#N/A</v>
      </c>
      <c r="D4398" s="203" t="e">
        <f>VLOOKUP(B4398,'效期天數(2025.1126更新)'!B:E,4,0)</f>
        <v>#N/A</v>
      </c>
      <c r="E4398" s="204" t="e">
        <f>VLOOKUP(F4398,'帳庫存(20260119  00點更新)'!C:I,7,0)</f>
        <v>#N/A</v>
      </c>
      <c r="J4398" s="352" t="e">
        <f t="shared" si="465"/>
        <v>#N/A</v>
      </c>
      <c r="N4398" s="204">
        <f t="shared" si="466"/>
        <v>0</v>
      </c>
      <c r="O4398" s="354">
        <f t="shared" si="464"/>
        <v>0</v>
      </c>
    </row>
    <row r="4399" spans="3:15" ht="45" customHeight="1">
      <c r="C4399" s="203" t="e">
        <f>VLOOKUP(B4399,'效期天數(2025.1126更新)'!B:C,2,FALSE)</f>
        <v>#N/A</v>
      </c>
      <c r="D4399" s="203" t="e">
        <f>VLOOKUP(B4399,'效期天數(2025.1126更新)'!B:E,4,0)</f>
        <v>#N/A</v>
      </c>
      <c r="E4399" s="204" t="e">
        <f>VLOOKUP(F4399,'帳庫存(20260119  00點更新)'!C:I,7,0)</f>
        <v>#N/A</v>
      </c>
      <c r="J4399" s="352" t="e">
        <f t="shared" si="465"/>
        <v>#N/A</v>
      </c>
      <c r="N4399" s="204">
        <f t="shared" si="466"/>
        <v>0</v>
      </c>
      <c r="O4399" s="354">
        <f t="shared" si="464"/>
        <v>0</v>
      </c>
    </row>
    <row r="4400" spans="3:15" ht="45" customHeight="1">
      <c r="C4400" s="203" t="e">
        <f>VLOOKUP(B4400,'效期天數(2025.1126更新)'!B:C,2,FALSE)</f>
        <v>#N/A</v>
      </c>
      <c r="D4400" s="203" t="e">
        <f>VLOOKUP(B4400,'效期天數(2025.1126更新)'!B:E,4,0)</f>
        <v>#N/A</v>
      </c>
      <c r="E4400" s="204" t="e">
        <f>VLOOKUP(F4400,'帳庫存(20260119  00點更新)'!C:I,7,0)</f>
        <v>#N/A</v>
      </c>
      <c r="J4400" s="352" t="e">
        <f t="shared" si="465"/>
        <v>#N/A</v>
      </c>
      <c r="N4400" s="204">
        <f t="shared" si="466"/>
        <v>0</v>
      </c>
      <c r="O4400" s="354">
        <f t="shared" si="464"/>
        <v>0</v>
      </c>
    </row>
    <row r="4401" spans="3:15" ht="45" customHeight="1">
      <c r="C4401" s="203" t="e">
        <f>VLOOKUP(B4401,'效期天數(2025.1126更新)'!B:C,2,FALSE)</f>
        <v>#N/A</v>
      </c>
      <c r="D4401" s="203" t="e">
        <f>VLOOKUP(B4401,'效期天數(2025.1126更新)'!B:E,4,0)</f>
        <v>#N/A</v>
      </c>
      <c r="E4401" s="204" t="e">
        <f>VLOOKUP(F4401,'帳庫存(20260119  00點更新)'!C:I,7,0)</f>
        <v>#N/A</v>
      </c>
      <c r="J4401" s="352" t="e">
        <f t="shared" si="465"/>
        <v>#N/A</v>
      </c>
      <c r="N4401" s="204">
        <f t="shared" si="466"/>
        <v>0</v>
      </c>
      <c r="O4401" s="354">
        <f t="shared" si="464"/>
        <v>0</v>
      </c>
    </row>
    <row r="4402" spans="3:15" ht="45" customHeight="1">
      <c r="C4402" s="203" t="e">
        <f>VLOOKUP(B4402,'效期天數(2025.1126更新)'!B:C,2,FALSE)</f>
        <v>#N/A</v>
      </c>
      <c r="D4402" s="203" t="e">
        <f>VLOOKUP(B4402,'效期天數(2025.1126更新)'!B:E,4,0)</f>
        <v>#N/A</v>
      </c>
      <c r="E4402" s="204" t="e">
        <f>VLOOKUP(F4402,'帳庫存(20260119  00點更新)'!C:I,7,0)</f>
        <v>#N/A</v>
      </c>
      <c r="J4402" s="352" t="e">
        <f t="shared" si="465"/>
        <v>#N/A</v>
      </c>
      <c r="N4402" s="204">
        <f t="shared" si="466"/>
        <v>0</v>
      </c>
      <c r="O4402" s="354">
        <f t="shared" si="464"/>
        <v>0</v>
      </c>
    </row>
    <row r="4403" spans="3:15" ht="45" customHeight="1">
      <c r="C4403" s="203" t="e">
        <f>VLOOKUP(B4403,'效期天數(2025.1126更新)'!B:C,2,FALSE)</f>
        <v>#N/A</v>
      </c>
      <c r="D4403" s="203" t="e">
        <f>VLOOKUP(B4403,'效期天數(2025.1126更新)'!B:E,4,0)</f>
        <v>#N/A</v>
      </c>
      <c r="E4403" s="204" t="e">
        <f>VLOOKUP(F4403,'帳庫存(20260119  00點更新)'!C:I,7,0)</f>
        <v>#N/A</v>
      </c>
      <c r="J4403" s="352" t="e">
        <f t="shared" si="465"/>
        <v>#N/A</v>
      </c>
      <c r="N4403" s="204">
        <f t="shared" si="466"/>
        <v>0</v>
      </c>
      <c r="O4403" s="354">
        <f t="shared" si="464"/>
        <v>0</v>
      </c>
    </row>
    <row r="4404" spans="3:15" ht="45" customHeight="1">
      <c r="C4404" s="203" t="e">
        <f>VLOOKUP(B4404,'效期天數(2025.1126更新)'!B:C,2,FALSE)</f>
        <v>#N/A</v>
      </c>
      <c r="D4404" s="203" t="e">
        <f>VLOOKUP(B4404,'效期天數(2025.1126更新)'!B:E,4,0)</f>
        <v>#N/A</v>
      </c>
      <c r="E4404" s="204" t="e">
        <f>VLOOKUP(F4404,'帳庫存(20260119  00點更新)'!C:I,7,0)</f>
        <v>#N/A</v>
      </c>
      <c r="J4404" s="352" t="e">
        <f t="shared" si="465"/>
        <v>#N/A</v>
      </c>
      <c r="N4404" s="204">
        <f t="shared" si="466"/>
        <v>0</v>
      </c>
      <c r="O4404" s="354">
        <f t="shared" si="464"/>
        <v>0</v>
      </c>
    </row>
    <row r="4405" spans="3:15" ht="45" customHeight="1">
      <c r="C4405" s="203" t="e">
        <f>VLOOKUP(B4405,'效期天數(2025.1126更新)'!B:C,2,FALSE)</f>
        <v>#N/A</v>
      </c>
      <c r="D4405" s="203" t="e">
        <f>VLOOKUP(B4405,'效期天數(2025.1126更新)'!B:E,4,0)</f>
        <v>#N/A</v>
      </c>
      <c r="E4405" s="204" t="e">
        <f>VLOOKUP(F4405,'帳庫存(20260119  00點更新)'!C:I,7,0)</f>
        <v>#N/A</v>
      </c>
      <c r="J4405" s="352" t="e">
        <f t="shared" si="465"/>
        <v>#N/A</v>
      </c>
      <c r="N4405" s="204">
        <f t="shared" si="466"/>
        <v>0</v>
      </c>
      <c r="O4405" s="354">
        <f t="shared" si="464"/>
        <v>0</v>
      </c>
    </row>
    <row r="4406" spans="3:15" ht="45" customHeight="1">
      <c r="C4406" s="203" t="e">
        <f>VLOOKUP(B4406,'效期天數(2025.1126更新)'!B:C,2,FALSE)</f>
        <v>#N/A</v>
      </c>
      <c r="D4406" s="203" t="e">
        <f>VLOOKUP(B4406,'效期天數(2025.1126更新)'!B:E,4,0)</f>
        <v>#N/A</v>
      </c>
      <c r="E4406" s="204" t="e">
        <f>VLOOKUP(F4406,'帳庫存(20260119  00點更新)'!C:I,7,0)</f>
        <v>#N/A</v>
      </c>
      <c r="J4406" s="352" t="e">
        <f t="shared" si="465"/>
        <v>#N/A</v>
      </c>
      <c r="N4406" s="204">
        <f t="shared" si="466"/>
        <v>0</v>
      </c>
      <c r="O4406" s="354">
        <f t="shared" si="464"/>
        <v>0</v>
      </c>
    </row>
    <row r="4407" spans="3:15" ht="45" customHeight="1">
      <c r="C4407" s="203" t="e">
        <f>VLOOKUP(B4407,'效期天數(2025.1126更新)'!B:C,2,FALSE)</f>
        <v>#N/A</v>
      </c>
      <c r="D4407" s="203" t="e">
        <f>VLOOKUP(B4407,'效期天數(2025.1126更新)'!B:E,4,0)</f>
        <v>#N/A</v>
      </c>
      <c r="E4407" s="204" t="e">
        <f>VLOOKUP(F4407,'帳庫存(20260119  00點更新)'!C:I,7,0)</f>
        <v>#N/A</v>
      </c>
      <c r="J4407" s="352" t="e">
        <f t="shared" si="465"/>
        <v>#N/A</v>
      </c>
      <c r="N4407" s="204">
        <f t="shared" si="466"/>
        <v>0</v>
      </c>
      <c r="O4407" s="354">
        <f t="shared" si="464"/>
        <v>0</v>
      </c>
    </row>
    <row r="4408" spans="3:15" ht="45" customHeight="1">
      <c r="C4408" s="203" t="e">
        <f>VLOOKUP(B4408,'效期天數(2025.1126更新)'!B:C,2,FALSE)</f>
        <v>#N/A</v>
      </c>
      <c r="D4408" s="203" t="e">
        <f>VLOOKUP(B4408,'效期天數(2025.1126更新)'!B:E,4,0)</f>
        <v>#N/A</v>
      </c>
      <c r="E4408" s="204" t="e">
        <f>VLOOKUP(F4408,'帳庫存(20260119  00點更新)'!C:I,7,0)</f>
        <v>#N/A</v>
      </c>
      <c r="J4408" s="352" t="e">
        <f t="shared" si="465"/>
        <v>#N/A</v>
      </c>
      <c r="N4408" s="204">
        <f t="shared" si="466"/>
        <v>0</v>
      </c>
      <c r="O4408" s="354">
        <f t="shared" si="464"/>
        <v>0</v>
      </c>
    </row>
    <row r="4409" spans="3:15" ht="45" customHeight="1">
      <c r="C4409" s="203" t="e">
        <f>VLOOKUP(B4409,'效期天數(2025.1126更新)'!B:C,2,FALSE)</f>
        <v>#N/A</v>
      </c>
      <c r="D4409" s="203" t="e">
        <f>VLOOKUP(B4409,'效期天數(2025.1126更新)'!B:E,4,0)</f>
        <v>#N/A</v>
      </c>
      <c r="E4409" s="204" t="e">
        <f>VLOOKUP(F4409,'帳庫存(20260119  00點更新)'!C:I,7,0)</f>
        <v>#N/A</v>
      </c>
      <c r="J4409" s="352" t="e">
        <f t="shared" si="465"/>
        <v>#N/A</v>
      </c>
      <c r="N4409" s="204">
        <f t="shared" si="466"/>
        <v>0</v>
      </c>
      <c r="O4409" s="354">
        <f t="shared" si="464"/>
        <v>0</v>
      </c>
    </row>
    <row r="4410" spans="3:15" ht="45" customHeight="1">
      <c r="C4410" s="203" t="e">
        <f>VLOOKUP(B4410,'效期天數(2025.1126更新)'!B:C,2,FALSE)</f>
        <v>#N/A</v>
      </c>
      <c r="D4410" s="203" t="e">
        <f>VLOOKUP(B4410,'效期天數(2025.1126更新)'!B:E,4,0)</f>
        <v>#N/A</v>
      </c>
      <c r="E4410" s="204" t="e">
        <f>VLOOKUP(F4410,'帳庫存(20260119  00點更新)'!C:I,7,0)</f>
        <v>#N/A</v>
      </c>
      <c r="J4410" s="352" t="e">
        <f t="shared" si="465"/>
        <v>#N/A</v>
      </c>
      <c r="N4410" s="204">
        <f t="shared" si="466"/>
        <v>0</v>
      </c>
      <c r="O4410" s="354">
        <f t="shared" si="464"/>
        <v>0</v>
      </c>
    </row>
    <row r="4411" spans="3:15" ht="45" customHeight="1">
      <c r="C4411" s="203" t="e">
        <f>VLOOKUP(B4411,'效期天數(2025.1126更新)'!B:C,2,FALSE)</f>
        <v>#N/A</v>
      </c>
      <c r="D4411" s="203" t="e">
        <f>VLOOKUP(B4411,'效期天數(2025.1126更新)'!B:E,4,0)</f>
        <v>#N/A</v>
      </c>
      <c r="E4411" s="204" t="e">
        <f>VLOOKUP(F4411,'帳庫存(20260119  00點更新)'!C:I,7,0)</f>
        <v>#N/A</v>
      </c>
      <c r="J4411" s="352" t="e">
        <f t="shared" si="465"/>
        <v>#N/A</v>
      </c>
      <c r="N4411" s="204">
        <f t="shared" si="466"/>
        <v>0</v>
      </c>
      <c r="O4411" s="354">
        <f t="shared" si="464"/>
        <v>0</v>
      </c>
    </row>
    <row r="4412" spans="3:15" ht="45" customHeight="1">
      <c r="C4412" s="203" t="e">
        <f>VLOOKUP(B4412,'效期天數(2025.1126更新)'!B:C,2,FALSE)</f>
        <v>#N/A</v>
      </c>
      <c r="D4412" s="203" t="e">
        <f>VLOOKUP(B4412,'效期天數(2025.1126更新)'!B:E,4,0)</f>
        <v>#N/A</v>
      </c>
      <c r="E4412" s="204" t="e">
        <f>VLOOKUP(F4412,'帳庫存(20260119  00點更新)'!C:I,7,0)</f>
        <v>#N/A</v>
      </c>
      <c r="J4412" s="352" t="e">
        <f t="shared" si="465"/>
        <v>#N/A</v>
      </c>
      <c r="N4412" s="204">
        <f t="shared" si="466"/>
        <v>0</v>
      </c>
      <c r="O4412" s="354">
        <f t="shared" si="464"/>
        <v>0</v>
      </c>
    </row>
    <row r="4413" spans="3:15" ht="45" customHeight="1">
      <c r="C4413" s="203" t="e">
        <f>VLOOKUP(B4413,'效期天數(2025.1126更新)'!B:C,2,FALSE)</f>
        <v>#N/A</v>
      </c>
      <c r="D4413" s="203" t="e">
        <f>VLOOKUP(B4413,'效期天數(2025.1126更新)'!B:E,4,0)</f>
        <v>#N/A</v>
      </c>
      <c r="E4413" s="204" t="e">
        <f>VLOOKUP(F4413,'帳庫存(20260119  00點更新)'!C:I,7,0)</f>
        <v>#N/A</v>
      </c>
      <c r="J4413" s="352" t="e">
        <f t="shared" si="465"/>
        <v>#N/A</v>
      </c>
      <c r="N4413" s="204">
        <f t="shared" si="466"/>
        <v>0</v>
      </c>
      <c r="O4413" s="354">
        <f t="shared" ref="O4413:O4419" si="467">M4413-N4413</f>
        <v>0</v>
      </c>
    </row>
    <row r="4414" spans="3:15" ht="45" customHeight="1">
      <c r="C4414" s="203" t="e">
        <f>VLOOKUP(B4414,'效期天數(2025.1126更新)'!B:C,2,FALSE)</f>
        <v>#N/A</v>
      </c>
      <c r="D4414" s="203" t="e">
        <f>VLOOKUP(B4414,'效期天數(2025.1126更新)'!B:E,4,0)</f>
        <v>#N/A</v>
      </c>
      <c r="E4414" s="204" t="e">
        <f>VLOOKUP(F4414,'帳庫存(20260119  00點更新)'!C:I,7,0)</f>
        <v>#N/A</v>
      </c>
      <c r="J4414" s="352" t="e">
        <f t="shared" si="465"/>
        <v>#N/A</v>
      </c>
      <c r="N4414" s="204">
        <f t="shared" si="466"/>
        <v>0</v>
      </c>
      <c r="O4414" s="354">
        <f t="shared" si="467"/>
        <v>0</v>
      </c>
    </row>
    <row r="4415" spans="3:15" ht="45" customHeight="1">
      <c r="C4415" s="203" t="e">
        <f>VLOOKUP(B4415,'效期天數(2025.1126更新)'!B:C,2,FALSE)</f>
        <v>#N/A</v>
      </c>
      <c r="D4415" s="203" t="e">
        <f>VLOOKUP(B4415,'效期天數(2025.1126更新)'!B:E,4,0)</f>
        <v>#N/A</v>
      </c>
      <c r="E4415" s="204" t="e">
        <f>VLOOKUP(F4415,'帳庫存(20260119  00點更新)'!C:I,7,0)</f>
        <v>#N/A</v>
      </c>
      <c r="J4415" s="352" t="e">
        <f t="shared" si="465"/>
        <v>#N/A</v>
      </c>
      <c r="N4415" s="204">
        <f t="shared" si="466"/>
        <v>0</v>
      </c>
      <c r="O4415" s="354">
        <f t="shared" si="467"/>
        <v>0</v>
      </c>
    </row>
    <row r="4416" spans="3:15" ht="45" customHeight="1">
      <c r="C4416" s="203" t="e">
        <f>VLOOKUP(B4416,'效期天數(2025.1126更新)'!B:C,2,FALSE)</f>
        <v>#N/A</v>
      </c>
      <c r="D4416" s="203" t="e">
        <f>VLOOKUP(B4416,'效期天數(2025.1126更新)'!B:E,4,0)</f>
        <v>#N/A</v>
      </c>
      <c r="E4416" s="204" t="e">
        <f>VLOOKUP(F4416,'帳庫存(20260119  00點更新)'!C:I,7,0)</f>
        <v>#N/A</v>
      </c>
      <c r="J4416" s="352" t="e">
        <f t="shared" si="465"/>
        <v>#N/A</v>
      </c>
      <c r="N4416" s="204">
        <f t="shared" si="466"/>
        <v>0</v>
      </c>
      <c r="O4416" s="354">
        <f t="shared" si="467"/>
        <v>0</v>
      </c>
    </row>
    <row r="4417" spans="3:15" ht="45" customHeight="1">
      <c r="C4417" s="203" t="e">
        <f>VLOOKUP(B4417,'效期天數(2025.1126更新)'!B:C,2,FALSE)</f>
        <v>#N/A</v>
      </c>
      <c r="D4417" s="203" t="e">
        <f>VLOOKUP(B4417,'效期天數(2025.1126更新)'!B:E,4,0)</f>
        <v>#N/A</v>
      </c>
      <c r="E4417" s="204" t="e">
        <f>VLOOKUP(F4417,'帳庫存(20260119  00點更新)'!C:I,7,0)</f>
        <v>#N/A</v>
      </c>
      <c r="J4417" s="352" t="e">
        <f t="shared" si="465"/>
        <v>#N/A</v>
      </c>
      <c r="N4417" s="204">
        <f t="shared" si="466"/>
        <v>0</v>
      </c>
      <c r="O4417" s="354">
        <f t="shared" si="467"/>
        <v>0</v>
      </c>
    </row>
    <row r="4418" spans="3:15" ht="45" customHeight="1">
      <c r="C4418" s="203" t="e">
        <f>VLOOKUP(B4418,'效期天數(2025.1126更新)'!B:C,2,FALSE)</f>
        <v>#N/A</v>
      </c>
      <c r="D4418" s="203" t="e">
        <f>VLOOKUP(B4418,'效期天數(2025.1126更新)'!B:E,4,0)</f>
        <v>#N/A</v>
      </c>
      <c r="E4418" s="204" t="e">
        <f>VLOOKUP(F4418,'帳庫存(20260119  00點更新)'!C:I,7,0)</f>
        <v>#N/A</v>
      </c>
      <c r="J4418" s="352" t="e">
        <f t="shared" si="465"/>
        <v>#N/A</v>
      </c>
      <c r="N4418" s="204">
        <f t="shared" si="466"/>
        <v>0</v>
      </c>
      <c r="O4418" s="354">
        <f t="shared" si="467"/>
        <v>0</v>
      </c>
    </row>
    <row r="4419" spans="3:15" ht="45" customHeight="1">
      <c r="C4419" s="203" t="e">
        <f>VLOOKUP(B4419,'效期天數(2025.1126更新)'!B:C,2,FALSE)</f>
        <v>#N/A</v>
      </c>
      <c r="D4419" s="203" t="e">
        <f>VLOOKUP(B4419,'效期天數(2025.1126更新)'!B:E,4,0)</f>
        <v>#N/A</v>
      </c>
      <c r="E4419" s="204" t="e">
        <f>VLOOKUP(F4419,'帳庫存(20260119  00點更新)'!C:I,7,0)</f>
        <v>#N/A</v>
      </c>
      <c r="J4419" s="352" t="e">
        <f t="shared" si="465"/>
        <v>#N/A</v>
      </c>
      <c r="N4419" s="204">
        <f t="shared" si="466"/>
        <v>0</v>
      </c>
      <c r="O4419" s="354">
        <f t="shared" si="467"/>
        <v>0</v>
      </c>
    </row>
  </sheetData>
  <autoFilter ref="A5:BWL4419" xr:uid="{CEA0D806-2150-4611-B4DE-338BEF8350B3}">
    <sortState xmlns:xlrd2="http://schemas.microsoft.com/office/spreadsheetml/2017/richdata2" ref="A2064:BWL3699">
      <sortCondition ref="G5:G4419"/>
    </sortState>
  </autoFilter>
  <mergeCells count="2">
    <mergeCell ref="L1:N1"/>
    <mergeCell ref="J3:K3"/>
  </mergeCells>
  <phoneticPr fontId="1" type="noConversion"/>
  <conditionalFormatting sqref="O1:O3 B4 O5:O1048576">
    <cfRule type="iconSet" priority="97">
      <iconSet iconSet="3Symbols2">
        <cfvo type="percent" val="0"/>
        <cfvo type="num" val="0" gte="0"/>
        <cfvo type="num" val="1000"/>
      </iconSet>
    </cfRule>
  </conditionalFormatting>
  <conditionalFormatting sqref="O1:Q3 B4 O5:Q1048576">
    <cfRule type="cellIs" dxfId="454" priority="15" operator="between">
      <formula>501</formula>
      <formula>9999</formula>
    </cfRule>
  </conditionalFormatting>
  <conditionalFormatting sqref="O5:Q1048576">
    <cfRule type="cellIs" dxfId="453" priority="16" operator="equal">
      <formula>0</formula>
    </cfRule>
    <cfRule type="cellIs" dxfId="452" priority="17" operator="lessThanOrEqual">
      <formula>500</formula>
    </cfRule>
  </conditionalFormatting>
  <conditionalFormatting sqref="P1:P1048576">
    <cfRule type="cellIs" dxfId="451" priority="1" operator="equal">
      <formula>#N/A</formula>
    </cfRule>
    <cfRule type="cellIs" dxfId="450" priority="2" operator="equal">
      <formula>FALSE</formula>
    </cfRule>
    <cfRule type="cellIs" dxfId="449" priority="3" operator="equal">
      <formula>TRUE</formula>
    </cfRule>
  </conditionalFormatting>
  <conditionalFormatting sqref="J6:J6654">
    <cfRule type="expression" dxfId="448" priority="102">
      <formula>(J6-TODAY())&lt;0</formula>
    </cfRule>
    <cfRule type="expression" dxfId="447" priority="103">
      <formula>(J6-TODAY())&lt;30</formula>
    </cfRule>
    <cfRule type="expression" dxfId="446" priority="104">
      <formula>(J6-TODAY())&lt;60</formula>
    </cfRule>
  </conditionalFormatting>
  <dataValidations count="2">
    <dataValidation type="list" allowBlank="1" showInputMessage="1" sqref="G2" xr:uid="{1BA2190F-5FB7-447A-9EB9-14000A00DFD5}">
      <formula1>_xlfn._LONGTEXT("TBIL,DBIL,TP,ALP,BUN,UA,ALB,ALT-A,K-A,K,HDL,Ca,AMY,GGT,BCL,CLH,TBA,TC,LDH,HbA1c,Mg,TCO2,CRP,UPC,LAC,FRU,MALB,SCRP,AST,CREA,NH3,TG,HCYK,Na-B,Na-A,PHOS-B,PHOS-C,GLIPA-A,NT4,GLU,TASTI,CK,CPROG,CCOR,CTSH,FPL,CPL,QALB-A,QGLU-B,QCa-B,QTP,QPHOS-B,QCREA,QALP,QBCL",",QCK,QFRU,QTBA,QUA,QMG,QUPC,QBUN,QAST,QALT-A,QAMY,QAMY-A,QK,QK-A,QNA-A,QNA-B,QGGT,QLIPA,QTBIL,QTG,QLDH,QTCO2,QNH3,QTC,QLAC")</formula1>
    </dataValidation>
    <dataValidation type="list" allowBlank="1" showInputMessage="1" showErrorMessage="1" sqref="A6:A1048576" xr:uid="{8FF9D8A3-CABD-47B3-ABF3-F761ACA55EA9}">
      <formula1>"PS,VS,PA,VA,SA,HA,HC,請過篩"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IssueList">
                <anchor moveWithCells="1" sizeWithCells="1">
                  <from>
                    <xdr:col>11</xdr:col>
                    <xdr:colOff>428625</xdr:colOff>
                    <xdr:row>0</xdr:row>
                    <xdr:rowOff>47625</xdr:rowOff>
                  </from>
                  <to>
                    <xdr:col>13</xdr:col>
                    <xdr:colOff>1009650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CreateDropDownAndAutoFilter">
                <anchor moveWithCells="1" sizeWithCells="1">
                  <from>
                    <xdr:col>4</xdr:col>
                    <xdr:colOff>1295400</xdr:colOff>
                    <xdr:row>0</xdr:row>
                    <xdr:rowOff>0</xdr:rowOff>
                  </from>
                  <to>
                    <xdr:col>5</xdr:col>
                    <xdr:colOff>1447800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EF115-9D2E-4AC1-BA4F-961E28108C42}">
  <dimension ref="A1:J36"/>
  <sheetViews>
    <sheetView zoomScale="145" zoomScaleNormal="145" workbookViewId="0">
      <selection activeCell="A2" sqref="A2:A36"/>
    </sheetView>
  </sheetViews>
  <sheetFormatPr defaultRowHeight="16.5"/>
  <cols>
    <col min="1" max="1" width="10.125" bestFit="1" customWidth="1"/>
    <col min="2" max="2" width="11.375" bestFit="1" customWidth="1"/>
    <col min="3" max="3" width="10" bestFit="1" customWidth="1"/>
    <col min="4" max="4" width="13.75" bestFit="1" customWidth="1"/>
    <col min="5" max="5" width="11.125" bestFit="1" customWidth="1"/>
    <col min="6" max="8" width="7.875" bestFit="1" customWidth="1"/>
    <col min="9" max="10" width="10" bestFit="1" customWidth="1"/>
    <col min="11" max="14" width="19.5" customWidth="1"/>
  </cols>
  <sheetData>
    <row r="1" spans="1:10" ht="33.75" thickBot="1">
      <c r="A1" s="1124" t="s">
        <v>10390</v>
      </c>
      <c r="B1" s="1125" t="s">
        <v>10391</v>
      </c>
      <c r="C1" s="1126" t="s">
        <v>10392</v>
      </c>
      <c r="D1" s="1125" t="s">
        <v>10393</v>
      </c>
      <c r="E1" s="1125" t="s">
        <v>10394</v>
      </c>
      <c r="F1" s="1125" t="s">
        <v>10395</v>
      </c>
      <c r="G1" s="1127" t="s">
        <v>10396</v>
      </c>
      <c r="H1" s="1128" t="s">
        <v>10397</v>
      </c>
      <c r="I1" s="1128" t="s">
        <v>4953</v>
      </c>
      <c r="J1" s="1129" t="s">
        <v>10398</v>
      </c>
    </row>
    <row r="2" spans="1:10">
      <c r="A2" s="1133">
        <v>21026231</v>
      </c>
      <c r="B2" s="1131">
        <v>5714400210</v>
      </c>
      <c r="C2" s="1132">
        <v>46174</v>
      </c>
      <c r="D2" s="1133" t="s">
        <v>10188</v>
      </c>
      <c r="E2" s="1133" t="s">
        <v>2517</v>
      </c>
      <c r="F2" s="1133">
        <v>6000</v>
      </c>
      <c r="G2" s="1134">
        <v>5990</v>
      </c>
      <c r="H2" s="1135">
        <v>46177</v>
      </c>
      <c r="I2" s="1133" t="s">
        <v>10318</v>
      </c>
      <c r="J2" s="1136">
        <v>46295</v>
      </c>
    </row>
    <row r="3" spans="1:10">
      <c r="A3" s="1133">
        <v>21026232</v>
      </c>
      <c r="B3" s="1131">
        <v>5714400210</v>
      </c>
      <c r="C3" s="1132">
        <v>46174</v>
      </c>
      <c r="D3" s="1133" t="s">
        <v>10188</v>
      </c>
      <c r="E3" s="1133" t="s">
        <v>2517</v>
      </c>
      <c r="F3" s="1133">
        <v>6000</v>
      </c>
      <c r="G3" s="1134">
        <v>6130</v>
      </c>
      <c r="H3" s="1135">
        <v>46177</v>
      </c>
      <c r="I3" s="1133" t="s">
        <v>10318</v>
      </c>
      <c r="J3" s="1136">
        <v>46295</v>
      </c>
    </row>
    <row r="4" spans="1:10">
      <c r="A4" s="1133">
        <v>20926231</v>
      </c>
      <c r="B4" s="1131">
        <v>5714400209</v>
      </c>
      <c r="C4" s="1132">
        <v>46175</v>
      </c>
      <c r="D4" s="1133" t="s">
        <v>10206</v>
      </c>
      <c r="E4" s="1133" t="s">
        <v>2516</v>
      </c>
      <c r="F4" s="1133">
        <v>6000</v>
      </c>
      <c r="G4" s="1134">
        <v>6200</v>
      </c>
      <c r="H4" s="1135">
        <v>46177</v>
      </c>
      <c r="I4" s="1133" t="s">
        <v>10318</v>
      </c>
      <c r="J4" s="1136">
        <v>46296</v>
      </c>
    </row>
    <row r="5" spans="1:10">
      <c r="A5" s="1133">
        <v>20926232</v>
      </c>
      <c r="B5" s="1131">
        <v>5714400209</v>
      </c>
      <c r="C5" s="1132">
        <v>46175</v>
      </c>
      <c r="D5" s="1133" t="s">
        <v>10206</v>
      </c>
      <c r="E5" s="1133" t="s">
        <v>2516</v>
      </c>
      <c r="F5" s="1133">
        <v>6000</v>
      </c>
      <c r="G5" s="1134">
        <v>6200</v>
      </c>
      <c r="H5" s="1135">
        <v>46177</v>
      </c>
      <c r="I5" s="1133" t="s">
        <v>10318</v>
      </c>
      <c r="J5" s="1136">
        <v>46296</v>
      </c>
    </row>
    <row r="6" spans="1:10">
      <c r="A6" s="1133">
        <v>21426231</v>
      </c>
      <c r="B6" s="1131">
        <v>5714400214</v>
      </c>
      <c r="C6" s="1132">
        <v>46175</v>
      </c>
      <c r="D6" s="1133" t="s">
        <v>10215</v>
      </c>
      <c r="E6" s="1133" t="s">
        <v>2530</v>
      </c>
      <c r="F6" s="1133">
        <v>4000</v>
      </c>
      <c r="G6" s="1134">
        <v>3860</v>
      </c>
      <c r="H6" s="1135">
        <v>46177</v>
      </c>
      <c r="I6" s="1133" t="s">
        <v>10318</v>
      </c>
      <c r="J6" s="1136">
        <v>46478</v>
      </c>
    </row>
    <row r="7" spans="1:10">
      <c r="A7" s="1133">
        <v>21426232</v>
      </c>
      <c r="B7" s="1131">
        <v>5714400214</v>
      </c>
      <c r="C7" s="1132">
        <v>46175</v>
      </c>
      <c r="D7" s="1133" t="s">
        <v>10215</v>
      </c>
      <c r="E7" s="1133" t="s">
        <v>2530</v>
      </c>
      <c r="F7" s="1133">
        <v>8000</v>
      </c>
      <c r="G7" s="1134">
        <v>4010</v>
      </c>
      <c r="H7" s="1135">
        <v>46177</v>
      </c>
      <c r="I7" s="1133" t="s">
        <v>10318</v>
      </c>
      <c r="J7" s="1136">
        <v>46478</v>
      </c>
    </row>
    <row r="8" spans="1:10">
      <c r="A8" s="1133">
        <v>21426233</v>
      </c>
      <c r="B8" s="1131">
        <v>5714400214</v>
      </c>
      <c r="C8" s="1132">
        <v>46175</v>
      </c>
      <c r="D8" s="1133" t="s">
        <v>10215</v>
      </c>
      <c r="E8" s="1133" t="s">
        <v>2530</v>
      </c>
      <c r="F8" s="1133">
        <v>4000</v>
      </c>
      <c r="G8" s="1134">
        <v>3930</v>
      </c>
      <c r="H8" s="1135">
        <v>46177</v>
      </c>
      <c r="I8" s="1133" t="s">
        <v>10318</v>
      </c>
      <c r="J8" s="1136">
        <v>46478</v>
      </c>
    </row>
    <row r="9" spans="1:10">
      <c r="A9" s="1133">
        <v>21426234</v>
      </c>
      <c r="B9" s="1131">
        <v>5714400214</v>
      </c>
      <c r="C9" s="1132">
        <v>46175</v>
      </c>
      <c r="D9" s="1133" t="s">
        <v>10215</v>
      </c>
      <c r="E9" s="1133" t="s">
        <v>2530</v>
      </c>
      <c r="F9" s="1133">
        <v>4000</v>
      </c>
      <c r="G9" s="1134">
        <v>4050</v>
      </c>
      <c r="H9" s="1135">
        <v>46177</v>
      </c>
      <c r="I9" s="1133" t="s">
        <v>10318</v>
      </c>
      <c r="J9" s="1136">
        <v>46478</v>
      </c>
    </row>
    <row r="10" spans="1:10">
      <c r="A10" s="1133">
        <v>22626233</v>
      </c>
      <c r="B10" s="1131">
        <v>5714400226</v>
      </c>
      <c r="C10" s="1132">
        <v>46175</v>
      </c>
      <c r="D10" s="1133" t="s">
        <v>10209</v>
      </c>
      <c r="E10" s="1133" t="s">
        <v>3493</v>
      </c>
      <c r="F10" s="1133">
        <v>6000</v>
      </c>
      <c r="G10" s="1134">
        <v>6100</v>
      </c>
      <c r="H10" s="1135">
        <v>46177</v>
      </c>
      <c r="I10" s="1133" t="s">
        <v>10399</v>
      </c>
      <c r="J10" s="1136">
        <v>46266</v>
      </c>
    </row>
    <row r="11" spans="1:10">
      <c r="A11" s="1133">
        <v>22626234</v>
      </c>
      <c r="B11" s="1131">
        <v>5714400226</v>
      </c>
      <c r="C11" s="1132">
        <v>46175</v>
      </c>
      <c r="D11" s="1133" t="s">
        <v>10209</v>
      </c>
      <c r="E11" s="1133" t="s">
        <v>3493</v>
      </c>
      <c r="F11" s="1133">
        <v>6000</v>
      </c>
      <c r="G11" s="1134">
        <v>6090</v>
      </c>
      <c r="H11" s="1135">
        <v>46177</v>
      </c>
      <c r="I11" s="1133" t="s">
        <v>10399</v>
      </c>
      <c r="J11" s="1136">
        <v>46266</v>
      </c>
    </row>
    <row r="12" spans="1:10">
      <c r="A12" s="1133">
        <v>11626233</v>
      </c>
      <c r="B12" s="1131">
        <v>5714400116</v>
      </c>
      <c r="C12" s="1132">
        <v>46175</v>
      </c>
      <c r="D12" s="1133" t="s">
        <v>10210</v>
      </c>
      <c r="E12" s="1133" t="s">
        <v>95</v>
      </c>
      <c r="F12" s="1133">
        <v>6000</v>
      </c>
      <c r="G12" s="1134">
        <v>6100</v>
      </c>
      <c r="H12" s="1135">
        <v>46177</v>
      </c>
      <c r="I12" s="1133" t="s">
        <v>10399</v>
      </c>
      <c r="J12" s="1136">
        <v>46266</v>
      </c>
    </row>
    <row r="13" spans="1:10">
      <c r="A13" s="1133">
        <v>11626234</v>
      </c>
      <c r="B13" s="1131">
        <v>5714400116</v>
      </c>
      <c r="C13" s="1132">
        <v>46175</v>
      </c>
      <c r="D13" s="1133" t="s">
        <v>10210</v>
      </c>
      <c r="E13" s="1133" t="s">
        <v>95</v>
      </c>
      <c r="F13" s="1133">
        <v>6000</v>
      </c>
      <c r="G13" s="1134">
        <v>6090</v>
      </c>
      <c r="H13" s="1135">
        <v>46177</v>
      </c>
      <c r="I13" s="1133" t="s">
        <v>10399</v>
      </c>
      <c r="J13" s="1136">
        <v>46266</v>
      </c>
    </row>
    <row r="14" spans="1:10">
      <c r="A14" s="1130" t="s">
        <v>10010</v>
      </c>
      <c r="B14" s="1131">
        <v>5714400231</v>
      </c>
      <c r="C14" s="1132">
        <v>46164</v>
      </c>
      <c r="D14" s="1133" t="s">
        <v>10009</v>
      </c>
      <c r="E14" s="1133" t="s">
        <v>6094</v>
      </c>
      <c r="F14" s="1133">
        <v>6000</v>
      </c>
      <c r="G14" s="1134">
        <v>5940</v>
      </c>
      <c r="H14" s="1135">
        <v>46178</v>
      </c>
      <c r="I14" s="1133" t="s">
        <v>10318</v>
      </c>
      <c r="J14" s="1136">
        <v>46528</v>
      </c>
    </row>
    <row r="15" spans="1:10">
      <c r="A15" s="1130" t="s">
        <v>10011</v>
      </c>
      <c r="B15" s="1131">
        <v>5714400231</v>
      </c>
      <c r="C15" s="1132">
        <v>46164</v>
      </c>
      <c r="D15" s="1133" t="s">
        <v>10009</v>
      </c>
      <c r="E15" s="1133" t="s">
        <v>6094</v>
      </c>
      <c r="F15" s="1133">
        <v>6000</v>
      </c>
      <c r="G15" s="1134">
        <v>5930</v>
      </c>
      <c r="H15" s="1135">
        <v>46178</v>
      </c>
      <c r="I15" s="1133" t="s">
        <v>10318</v>
      </c>
      <c r="J15" s="1136">
        <v>46528</v>
      </c>
    </row>
    <row r="16" spans="1:10">
      <c r="A16" s="1130" t="s">
        <v>10012</v>
      </c>
      <c r="B16" s="1131">
        <v>5714400231</v>
      </c>
      <c r="C16" s="1132">
        <v>46164</v>
      </c>
      <c r="D16" s="1133" t="s">
        <v>10009</v>
      </c>
      <c r="E16" s="1133" t="s">
        <v>6094</v>
      </c>
      <c r="F16" s="1133">
        <v>6000</v>
      </c>
      <c r="G16" s="1134">
        <v>5940</v>
      </c>
      <c r="H16" s="1135">
        <v>46178</v>
      </c>
      <c r="I16" s="1133" t="s">
        <v>10318</v>
      </c>
      <c r="J16" s="1136">
        <v>46528</v>
      </c>
    </row>
    <row r="17" spans="1:10">
      <c r="A17" s="1130" t="s">
        <v>10013</v>
      </c>
      <c r="B17" s="1131">
        <v>5714400231</v>
      </c>
      <c r="C17" s="1132">
        <v>46164</v>
      </c>
      <c r="D17" s="1133" t="s">
        <v>10009</v>
      </c>
      <c r="E17" s="1133" t="s">
        <v>6094</v>
      </c>
      <c r="F17" s="1133">
        <v>6000</v>
      </c>
      <c r="G17" s="1134">
        <v>5930</v>
      </c>
      <c r="H17" s="1135">
        <v>46178</v>
      </c>
      <c r="I17" s="1133" t="s">
        <v>10318</v>
      </c>
      <c r="J17" s="1136">
        <v>46528</v>
      </c>
    </row>
    <row r="18" spans="1:10">
      <c r="A18" s="1130" t="s">
        <v>10190</v>
      </c>
      <c r="B18" s="1131">
        <v>5714400221</v>
      </c>
      <c r="C18" s="1132">
        <v>46174</v>
      </c>
      <c r="D18" s="1133" t="s">
        <v>10189</v>
      </c>
      <c r="E18" s="1133" t="s">
        <v>3211</v>
      </c>
      <c r="F18" s="1133">
        <v>5000</v>
      </c>
      <c r="G18" s="1134">
        <v>4960</v>
      </c>
      <c r="H18" s="1135">
        <v>46178</v>
      </c>
      <c r="I18" s="1133" t="s">
        <v>10399</v>
      </c>
      <c r="J18" s="1136">
        <v>46295</v>
      </c>
    </row>
    <row r="19" spans="1:10">
      <c r="A19" s="1133">
        <v>22026231</v>
      </c>
      <c r="B19" s="1131">
        <v>5714400220</v>
      </c>
      <c r="C19" s="1132">
        <v>46174</v>
      </c>
      <c r="D19" s="1133" t="s">
        <v>10191</v>
      </c>
      <c r="E19" s="1133" t="s">
        <v>3093</v>
      </c>
      <c r="F19" s="1133">
        <v>2500</v>
      </c>
      <c r="G19" s="1134">
        <v>2530</v>
      </c>
      <c r="H19" s="1135">
        <v>46178</v>
      </c>
      <c r="I19" s="1133" t="s">
        <v>10399</v>
      </c>
      <c r="J19" s="1136">
        <v>46295</v>
      </c>
    </row>
    <row r="20" spans="1:10">
      <c r="A20" s="1133">
        <v>22026232</v>
      </c>
      <c r="B20" s="1131">
        <v>5714400220</v>
      </c>
      <c r="C20" s="1132">
        <v>46174</v>
      </c>
      <c r="D20" s="1133" t="s">
        <v>10191</v>
      </c>
      <c r="E20" s="1133" t="s">
        <v>3093</v>
      </c>
      <c r="F20" s="1133">
        <v>2500</v>
      </c>
      <c r="G20" s="1134">
        <v>2680</v>
      </c>
      <c r="H20" s="1135">
        <v>46178</v>
      </c>
      <c r="I20" s="1133" t="s">
        <v>10399</v>
      </c>
      <c r="J20" s="1136">
        <v>46295</v>
      </c>
    </row>
    <row r="21" spans="1:10">
      <c r="A21" s="1133">
        <v>22826231</v>
      </c>
      <c r="B21" s="1131">
        <v>5714400228</v>
      </c>
      <c r="C21" s="1132">
        <v>46174</v>
      </c>
      <c r="D21" s="1133" t="s">
        <v>10194</v>
      </c>
      <c r="E21" s="1133" t="s">
        <v>4527</v>
      </c>
      <c r="F21" s="1133">
        <v>9000</v>
      </c>
      <c r="G21" s="1134">
        <v>9370</v>
      </c>
      <c r="H21" s="1135">
        <v>46178</v>
      </c>
      <c r="I21" s="1133" t="s">
        <v>10318</v>
      </c>
      <c r="J21" s="1136">
        <v>46477</v>
      </c>
    </row>
    <row r="22" spans="1:10">
      <c r="A22" s="1133">
        <v>22826232</v>
      </c>
      <c r="B22" s="1131">
        <v>5714400228</v>
      </c>
      <c r="C22" s="1132">
        <v>46174</v>
      </c>
      <c r="D22" s="1133" t="s">
        <v>10194</v>
      </c>
      <c r="E22" s="1133" t="s">
        <v>4527</v>
      </c>
      <c r="F22" s="1133">
        <v>9000</v>
      </c>
      <c r="G22" s="1134">
        <v>9240</v>
      </c>
      <c r="H22" s="1135">
        <v>46178</v>
      </c>
      <c r="I22" s="1133" t="s">
        <v>10318</v>
      </c>
      <c r="J22" s="1136">
        <v>46477</v>
      </c>
    </row>
    <row r="23" spans="1:10">
      <c r="A23" s="1133">
        <v>22826233</v>
      </c>
      <c r="B23" s="1131">
        <v>5714400228</v>
      </c>
      <c r="C23" s="1132">
        <v>46174</v>
      </c>
      <c r="D23" s="1133" t="s">
        <v>10194</v>
      </c>
      <c r="E23" s="1133" t="s">
        <v>4527</v>
      </c>
      <c r="F23" s="1133">
        <v>9000</v>
      </c>
      <c r="G23" s="1134">
        <v>9330</v>
      </c>
      <c r="H23" s="1135">
        <v>46178</v>
      </c>
      <c r="I23" s="1133" t="s">
        <v>10318</v>
      </c>
      <c r="J23" s="1136">
        <v>46477</v>
      </c>
    </row>
    <row r="24" spans="1:10">
      <c r="A24" s="1133">
        <v>22826234</v>
      </c>
      <c r="B24" s="1131">
        <v>5714400228</v>
      </c>
      <c r="C24" s="1132">
        <v>46174</v>
      </c>
      <c r="D24" s="1133" t="s">
        <v>10194</v>
      </c>
      <c r="E24" s="1133" t="s">
        <v>4527</v>
      </c>
      <c r="F24" s="1133">
        <v>9000</v>
      </c>
      <c r="G24" s="1134">
        <v>9370</v>
      </c>
      <c r="H24" s="1135">
        <v>46178</v>
      </c>
      <c r="I24" s="1133" t="s">
        <v>10318</v>
      </c>
      <c r="J24" s="1136">
        <v>46477</v>
      </c>
    </row>
    <row r="25" spans="1:10">
      <c r="A25" s="1133">
        <v>10226231</v>
      </c>
      <c r="B25" s="1131">
        <v>5714400102</v>
      </c>
      <c r="C25" s="1132">
        <v>46174</v>
      </c>
      <c r="D25" s="1133" t="s">
        <v>10198</v>
      </c>
      <c r="E25" s="1133" t="s">
        <v>85</v>
      </c>
      <c r="F25" s="1133">
        <v>12000</v>
      </c>
      <c r="G25" s="1134">
        <v>11930</v>
      </c>
      <c r="H25" s="1135">
        <v>46178</v>
      </c>
      <c r="I25" s="1133" t="s">
        <v>10318</v>
      </c>
      <c r="J25" s="1136">
        <v>46538</v>
      </c>
    </row>
    <row r="26" spans="1:10">
      <c r="A26" s="1133">
        <v>10226232</v>
      </c>
      <c r="B26" s="1131">
        <v>5714400102</v>
      </c>
      <c r="C26" s="1132">
        <v>46174</v>
      </c>
      <c r="D26" s="1133" t="s">
        <v>10198</v>
      </c>
      <c r="E26" s="1133" t="s">
        <v>85</v>
      </c>
      <c r="F26" s="1133">
        <v>12000</v>
      </c>
      <c r="G26" s="1134">
        <v>11910</v>
      </c>
      <c r="H26" s="1135">
        <v>46178</v>
      </c>
      <c r="I26" s="1133" t="s">
        <v>10318</v>
      </c>
      <c r="J26" s="1136">
        <v>46538</v>
      </c>
    </row>
    <row r="27" spans="1:10">
      <c r="A27" s="1133">
        <v>29226231</v>
      </c>
      <c r="B27" s="1131">
        <v>5714400292</v>
      </c>
      <c r="C27" s="1132">
        <v>46174</v>
      </c>
      <c r="D27" s="1133" t="s">
        <v>10199</v>
      </c>
      <c r="E27" s="1133" t="s">
        <v>5783</v>
      </c>
      <c r="F27" s="1133">
        <v>12000</v>
      </c>
      <c r="G27" s="1134">
        <v>11910</v>
      </c>
      <c r="H27" s="1135">
        <v>46178</v>
      </c>
      <c r="I27" s="1133" t="s">
        <v>10318</v>
      </c>
      <c r="J27" s="1136">
        <v>46538</v>
      </c>
    </row>
    <row r="28" spans="1:10">
      <c r="A28" s="1133">
        <v>29226232</v>
      </c>
      <c r="B28" s="1131">
        <v>5714400292</v>
      </c>
      <c r="C28" s="1132">
        <v>46174</v>
      </c>
      <c r="D28" s="1133" t="s">
        <v>10199</v>
      </c>
      <c r="E28" s="1133" t="s">
        <v>5783</v>
      </c>
      <c r="F28" s="1133">
        <v>12000</v>
      </c>
      <c r="G28" s="1134">
        <v>11910</v>
      </c>
      <c r="H28" s="1135">
        <v>46178</v>
      </c>
      <c r="I28" s="1133" t="s">
        <v>10318</v>
      </c>
      <c r="J28" s="1136">
        <v>46538</v>
      </c>
    </row>
    <row r="29" spans="1:10">
      <c r="A29" s="1130" t="s">
        <v>10212</v>
      </c>
      <c r="B29" s="1131">
        <v>5714400281</v>
      </c>
      <c r="C29" s="1132">
        <v>46175</v>
      </c>
      <c r="D29" s="1133" t="s">
        <v>10211</v>
      </c>
      <c r="E29" s="1133" t="s">
        <v>6142</v>
      </c>
      <c r="F29" s="1133">
        <v>5000</v>
      </c>
      <c r="G29" s="1134">
        <v>4920</v>
      </c>
      <c r="H29" s="1135">
        <v>46178</v>
      </c>
      <c r="I29" s="1133" t="s">
        <v>10318</v>
      </c>
      <c r="J29" s="1136">
        <v>46296</v>
      </c>
    </row>
    <row r="30" spans="1:10">
      <c r="A30" s="1130" t="s">
        <v>10214</v>
      </c>
      <c r="B30" s="1131">
        <v>5714400282</v>
      </c>
      <c r="C30" s="1132">
        <v>46175</v>
      </c>
      <c r="D30" s="1133" t="s">
        <v>10213</v>
      </c>
      <c r="E30" s="1133" t="s">
        <v>6143</v>
      </c>
      <c r="F30" s="1133">
        <v>5000</v>
      </c>
      <c r="G30" s="1134">
        <v>5030</v>
      </c>
      <c r="H30" s="1135">
        <v>46178</v>
      </c>
      <c r="I30" s="1133" t="s">
        <v>10318</v>
      </c>
      <c r="J30" s="1136">
        <v>46296</v>
      </c>
    </row>
    <row r="31" spans="1:10">
      <c r="A31" s="1133">
        <v>16526231</v>
      </c>
      <c r="B31" s="1131">
        <v>5714400165</v>
      </c>
      <c r="C31" s="1132">
        <v>46175</v>
      </c>
      <c r="D31" s="1133" t="s">
        <v>10207</v>
      </c>
      <c r="E31" s="1133" t="s">
        <v>139</v>
      </c>
      <c r="F31" s="1133">
        <v>3000</v>
      </c>
      <c r="G31" s="1134">
        <v>3040</v>
      </c>
      <c r="H31" s="1135">
        <v>46178</v>
      </c>
      <c r="I31" s="1133" t="s">
        <v>10318</v>
      </c>
      <c r="J31" s="1136">
        <v>46235</v>
      </c>
    </row>
    <row r="32" spans="1:10">
      <c r="A32" s="1133">
        <v>16626231</v>
      </c>
      <c r="B32" s="1131">
        <v>5714400166</v>
      </c>
      <c r="C32" s="1132">
        <v>46175</v>
      </c>
      <c r="D32" s="1133" t="s">
        <v>10208</v>
      </c>
      <c r="E32" s="1133" t="s">
        <v>108</v>
      </c>
      <c r="F32" s="1133">
        <v>3000</v>
      </c>
      <c r="G32" s="1134">
        <v>3010</v>
      </c>
      <c r="H32" s="1135">
        <v>46178</v>
      </c>
      <c r="I32" s="1133" t="s">
        <v>10318</v>
      </c>
      <c r="J32" s="1136">
        <v>46235</v>
      </c>
    </row>
    <row r="33" spans="1:10">
      <c r="A33" s="1133">
        <v>10526231</v>
      </c>
      <c r="B33" s="1131">
        <v>5714400105</v>
      </c>
      <c r="C33" s="1132">
        <v>46175</v>
      </c>
      <c r="D33" s="1133" t="s">
        <v>10216</v>
      </c>
      <c r="E33" s="1133" t="s">
        <v>88</v>
      </c>
      <c r="F33" s="1133">
        <v>12000</v>
      </c>
      <c r="G33" s="1134">
        <v>11900</v>
      </c>
      <c r="H33" s="1135">
        <v>46178</v>
      </c>
      <c r="I33" s="1133" t="s">
        <v>10399</v>
      </c>
      <c r="J33" s="1136">
        <v>46327</v>
      </c>
    </row>
    <row r="34" spans="1:10">
      <c r="A34" s="1133">
        <v>10526232</v>
      </c>
      <c r="B34" s="1131">
        <v>5714400105</v>
      </c>
      <c r="C34" s="1132">
        <v>46175</v>
      </c>
      <c r="D34" s="1133" t="s">
        <v>10216</v>
      </c>
      <c r="E34" s="1133" t="s">
        <v>88</v>
      </c>
      <c r="F34" s="1133">
        <v>12000</v>
      </c>
      <c r="G34" s="1134">
        <v>11900</v>
      </c>
      <c r="H34" s="1135">
        <v>46178</v>
      </c>
      <c r="I34" s="1133" t="s">
        <v>10399</v>
      </c>
      <c r="J34" s="1136">
        <v>46327</v>
      </c>
    </row>
    <row r="35" spans="1:10">
      <c r="A35" s="1133">
        <v>10626231</v>
      </c>
      <c r="B35" s="1131">
        <v>5714400106</v>
      </c>
      <c r="C35" s="1132">
        <v>46175</v>
      </c>
      <c r="D35" s="1133" t="s">
        <v>10217</v>
      </c>
      <c r="E35" s="1133" t="s">
        <v>89</v>
      </c>
      <c r="F35" s="1133">
        <v>12000</v>
      </c>
      <c r="G35" s="1134">
        <v>11950</v>
      </c>
      <c r="H35" s="1135">
        <v>46178</v>
      </c>
      <c r="I35" s="1133" t="s">
        <v>10399</v>
      </c>
      <c r="J35" s="1136">
        <v>46327</v>
      </c>
    </row>
    <row r="36" spans="1:10">
      <c r="A36" s="1133">
        <v>10626232</v>
      </c>
      <c r="B36" s="1131">
        <v>5714400106</v>
      </c>
      <c r="C36" s="1132">
        <v>46175</v>
      </c>
      <c r="D36" s="1133" t="s">
        <v>10217</v>
      </c>
      <c r="E36" s="1133" t="s">
        <v>89</v>
      </c>
      <c r="F36" s="1133">
        <v>12000</v>
      </c>
      <c r="G36" s="1134">
        <v>11950</v>
      </c>
      <c r="H36" s="1135">
        <v>46178</v>
      </c>
      <c r="I36" s="1133" t="s">
        <v>10399</v>
      </c>
      <c r="J36" s="1136">
        <v>46327</v>
      </c>
    </row>
  </sheetData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9A969-9070-4B18-8091-BACD9AFAF17E}">
  <dimension ref="A1:J24"/>
  <sheetViews>
    <sheetView workbookViewId="0">
      <selection activeCell="L3" sqref="L3"/>
    </sheetView>
  </sheetViews>
  <sheetFormatPr defaultRowHeight="16.5"/>
  <cols>
    <col min="1" max="1" width="10.125" bestFit="1" customWidth="1"/>
    <col min="2" max="2" width="11.375" bestFit="1" customWidth="1"/>
    <col min="3" max="3" width="9.375" bestFit="1" customWidth="1"/>
    <col min="4" max="4" width="13.875" bestFit="1" customWidth="1"/>
    <col min="5" max="5" width="9.5" bestFit="1" customWidth="1"/>
    <col min="6" max="6" width="6.25" bestFit="1" customWidth="1"/>
    <col min="7" max="7" width="7" bestFit="1" customWidth="1"/>
    <col min="8" max="8" width="7.625" bestFit="1" customWidth="1"/>
    <col min="9" max="9" width="10" bestFit="1" customWidth="1"/>
    <col min="10" max="10" width="9.375" bestFit="1" customWidth="1"/>
  </cols>
  <sheetData>
    <row r="1" spans="1:10">
      <c r="A1" s="1117" t="s">
        <v>10243</v>
      </c>
      <c r="B1" s="1118">
        <v>5714400181</v>
      </c>
      <c r="C1" s="1119">
        <v>46052</v>
      </c>
      <c r="D1" s="1118" t="s">
        <v>7685</v>
      </c>
      <c r="E1" s="1118" t="s">
        <v>132</v>
      </c>
      <c r="F1" s="1118">
        <v>12000</v>
      </c>
      <c r="G1" s="1120">
        <v>11990</v>
      </c>
      <c r="H1" s="1121">
        <v>46176</v>
      </c>
      <c r="I1" s="1118" t="s">
        <v>10318</v>
      </c>
      <c r="J1" s="1122">
        <v>46171</v>
      </c>
    </row>
    <row r="2" spans="1:10">
      <c r="A2" s="1117" t="s">
        <v>10244</v>
      </c>
      <c r="B2" s="1118">
        <v>5714400181</v>
      </c>
      <c r="C2" s="1119">
        <v>46052</v>
      </c>
      <c r="D2" s="1118" t="s">
        <v>7685</v>
      </c>
      <c r="E2" s="1118" t="s">
        <v>132</v>
      </c>
      <c r="F2" s="1118">
        <v>12000</v>
      </c>
      <c r="G2" s="1120">
        <v>11640</v>
      </c>
      <c r="H2" s="1121">
        <v>46176</v>
      </c>
      <c r="I2" s="1118" t="s">
        <v>10318</v>
      </c>
      <c r="J2" s="1122">
        <v>46171</v>
      </c>
    </row>
    <row r="3" spans="1:10">
      <c r="A3" s="1117" t="s">
        <v>10245</v>
      </c>
      <c r="B3" s="1118">
        <v>5714400180</v>
      </c>
      <c r="C3" s="1119">
        <v>46052</v>
      </c>
      <c r="D3" s="1118" t="s">
        <v>7686</v>
      </c>
      <c r="E3" s="1118" t="s">
        <v>133</v>
      </c>
      <c r="F3" s="1118">
        <v>12000</v>
      </c>
      <c r="G3" s="1120">
        <v>11930</v>
      </c>
      <c r="H3" s="1121">
        <v>46176</v>
      </c>
      <c r="I3" s="1118" t="s">
        <v>10318</v>
      </c>
      <c r="J3" s="1122">
        <v>46171</v>
      </c>
    </row>
    <row r="4" spans="1:10">
      <c r="A4" s="1117" t="s">
        <v>10246</v>
      </c>
      <c r="B4" s="1118">
        <v>5714400180</v>
      </c>
      <c r="C4" s="1119">
        <v>46052</v>
      </c>
      <c r="D4" s="1118" t="s">
        <v>7686</v>
      </c>
      <c r="E4" s="1118" t="s">
        <v>133</v>
      </c>
      <c r="F4" s="1118">
        <v>12000</v>
      </c>
      <c r="G4" s="1120">
        <v>11680</v>
      </c>
      <c r="H4" s="1121">
        <v>46176</v>
      </c>
      <c r="I4" s="1118" t="s">
        <v>10318</v>
      </c>
      <c r="J4" s="1122">
        <v>46171</v>
      </c>
    </row>
    <row r="5" spans="1:10">
      <c r="A5" s="1117" t="s">
        <v>10247</v>
      </c>
      <c r="B5" s="1118">
        <v>5714400182</v>
      </c>
      <c r="C5" s="1119">
        <v>46052</v>
      </c>
      <c r="D5" s="1118" t="s">
        <v>7687</v>
      </c>
      <c r="E5" s="1118" t="s">
        <v>130</v>
      </c>
      <c r="F5" s="1118">
        <v>12000</v>
      </c>
      <c r="G5" s="1120">
        <v>11800</v>
      </c>
      <c r="H5" s="1121">
        <v>46176</v>
      </c>
      <c r="I5" s="1118" t="s">
        <v>10318</v>
      </c>
      <c r="J5" s="1122">
        <v>46171</v>
      </c>
    </row>
    <row r="6" spans="1:10">
      <c r="A6" s="1117" t="s">
        <v>10248</v>
      </c>
      <c r="B6" s="1118">
        <v>5714400182</v>
      </c>
      <c r="C6" s="1119">
        <v>46052</v>
      </c>
      <c r="D6" s="1118" t="s">
        <v>7687</v>
      </c>
      <c r="E6" s="1118" t="s">
        <v>130</v>
      </c>
      <c r="F6" s="1118">
        <v>12000</v>
      </c>
      <c r="G6" s="1120">
        <v>11850</v>
      </c>
      <c r="H6" s="1121">
        <v>46176</v>
      </c>
      <c r="I6" s="1118" t="s">
        <v>10318</v>
      </c>
      <c r="J6" s="1122">
        <v>46171</v>
      </c>
    </row>
    <row r="7" spans="1:10">
      <c r="A7" s="1117" t="s">
        <v>10249</v>
      </c>
      <c r="B7" s="1118">
        <v>5714400182</v>
      </c>
      <c r="C7" s="1119">
        <v>46052</v>
      </c>
      <c r="D7" s="1118" t="s">
        <v>7687</v>
      </c>
      <c r="E7" s="1118" t="s">
        <v>130</v>
      </c>
      <c r="F7" s="1118">
        <v>12000</v>
      </c>
      <c r="G7" s="1120">
        <v>11850</v>
      </c>
      <c r="H7" s="1121">
        <v>46176</v>
      </c>
      <c r="I7" s="1118" t="s">
        <v>10318</v>
      </c>
      <c r="J7" s="1122">
        <v>46171</v>
      </c>
    </row>
    <row r="8" spans="1:10">
      <c r="A8" s="1117" t="s">
        <v>10250</v>
      </c>
      <c r="B8" s="1118">
        <v>5714400182</v>
      </c>
      <c r="C8" s="1119">
        <v>46052</v>
      </c>
      <c r="D8" s="1118" t="s">
        <v>7687</v>
      </c>
      <c r="E8" s="1118" t="s">
        <v>130</v>
      </c>
      <c r="F8" s="1118">
        <v>12000</v>
      </c>
      <c r="G8" s="1120">
        <v>11210</v>
      </c>
      <c r="H8" s="1121">
        <v>46176</v>
      </c>
      <c r="I8" s="1118" t="s">
        <v>10318</v>
      </c>
      <c r="J8" s="1122">
        <v>46171</v>
      </c>
    </row>
    <row r="9" spans="1:10">
      <c r="A9" s="1117" t="s">
        <v>10251</v>
      </c>
      <c r="B9" s="1118">
        <v>5714400182</v>
      </c>
      <c r="C9" s="1119">
        <v>46055</v>
      </c>
      <c r="D9" s="1118" t="s">
        <v>10252</v>
      </c>
      <c r="E9" s="1118" t="s">
        <v>130</v>
      </c>
      <c r="F9" s="1118">
        <v>12000</v>
      </c>
      <c r="G9" s="1120">
        <v>11710</v>
      </c>
      <c r="H9" s="1121">
        <v>46176</v>
      </c>
      <c r="I9" s="1118" t="s">
        <v>10318</v>
      </c>
      <c r="J9" s="1122">
        <v>46174</v>
      </c>
    </row>
    <row r="10" spans="1:10">
      <c r="A10" s="1117" t="s">
        <v>10253</v>
      </c>
      <c r="B10" s="1118">
        <v>5714400182</v>
      </c>
      <c r="C10" s="1119">
        <v>46055</v>
      </c>
      <c r="D10" s="1118" t="s">
        <v>10252</v>
      </c>
      <c r="E10" s="1118" t="s">
        <v>130</v>
      </c>
      <c r="F10" s="1118">
        <v>12000</v>
      </c>
      <c r="G10" s="1120">
        <v>11700</v>
      </c>
      <c r="H10" s="1121">
        <v>46176</v>
      </c>
      <c r="I10" s="1118" t="s">
        <v>10318</v>
      </c>
      <c r="J10" s="1122">
        <v>46174</v>
      </c>
    </row>
    <row r="11" spans="1:10">
      <c r="A11" s="1117" t="s">
        <v>10254</v>
      </c>
      <c r="B11" s="1118">
        <v>5714400182</v>
      </c>
      <c r="C11" s="1119">
        <v>46055</v>
      </c>
      <c r="D11" s="1118" t="s">
        <v>10252</v>
      </c>
      <c r="E11" s="1118" t="s">
        <v>130</v>
      </c>
      <c r="F11" s="1118">
        <v>12000</v>
      </c>
      <c r="G11" s="1120">
        <v>11650</v>
      </c>
      <c r="H11" s="1121">
        <v>46176</v>
      </c>
      <c r="I11" s="1118" t="s">
        <v>10318</v>
      </c>
      <c r="J11" s="1122">
        <v>46174</v>
      </c>
    </row>
    <row r="12" spans="1:10">
      <c r="A12" s="1117" t="s">
        <v>10255</v>
      </c>
      <c r="B12" s="1118">
        <v>5714400182</v>
      </c>
      <c r="C12" s="1119">
        <v>46055</v>
      </c>
      <c r="D12" s="1118" t="s">
        <v>10252</v>
      </c>
      <c r="E12" s="1118" t="s">
        <v>130</v>
      </c>
      <c r="F12" s="1118">
        <v>12000</v>
      </c>
      <c r="G12" s="1120">
        <v>11350</v>
      </c>
      <c r="H12" s="1121">
        <v>46176</v>
      </c>
      <c r="I12" s="1118" t="s">
        <v>10318</v>
      </c>
      <c r="J12" s="1122">
        <v>46174</v>
      </c>
    </row>
    <row r="13" spans="1:10">
      <c r="A13" s="1117" t="s">
        <v>10256</v>
      </c>
      <c r="B13" s="1118">
        <v>5714400181</v>
      </c>
      <c r="C13" s="1119">
        <v>46056</v>
      </c>
      <c r="D13" s="1118" t="s">
        <v>10257</v>
      </c>
      <c r="E13" s="1118" t="s">
        <v>132</v>
      </c>
      <c r="F13" s="1118">
        <v>12000</v>
      </c>
      <c r="G13" s="1120">
        <v>11980</v>
      </c>
      <c r="H13" s="1121">
        <v>46176</v>
      </c>
      <c r="I13" s="1118" t="s">
        <v>10318</v>
      </c>
      <c r="J13" s="1122">
        <v>46175</v>
      </c>
    </row>
    <row r="14" spans="1:10">
      <c r="A14" s="1117" t="s">
        <v>10258</v>
      </c>
      <c r="B14" s="1118">
        <v>5714400181</v>
      </c>
      <c r="C14" s="1119">
        <v>46056</v>
      </c>
      <c r="D14" s="1118" t="s">
        <v>10257</v>
      </c>
      <c r="E14" s="1118" t="s">
        <v>132</v>
      </c>
      <c r="F14" s="1118">
        <v>12000</v>
      </c>
      <c r="G14" s="1120">
        <v>11990</v>
      </c>
      <c r="H14" s="1121">
        <v>46176</v>
      </c>
      <c r="I14" s="1118" t="s">
        <v>10318</v>
      </c>
      <c r="J14" s="1122">
        <v>46175</v>
      </c>
    </row>
    <row r="15" spans="1:10">
      <c r="A15" s="1117" t="s">
        <v>10259</v>
      </c>
      <c r="B15" s="1118">
        <v>5714400180</v>
      </c>
      <c r="C15" s="1119">
        <v>46056</v>
      </c>
      <c r="D15" s="1118" t="s">
        <v>7814</v>
      </c>
      <c r="E15" s="1118" t="s">
        <v>133</v>
      </c>
      <c r="F15" s="1118">
        <v>12000</v>
      </c>
      <c r="G15" s="1120">
        <v>11950</v>
      </c>
      <c r="H15" s="1121">
        <v>46176</v>
      </c>
      <c r="I15" s="1118" t="s">
        <v>10318</v>
      </c>
      <c r="J15" s="1122">
        <v>46175</v>
      </c>
    </row>
    <row r="16" spans="1:10">
      <c r="A16" s="1117" t="s">
        <v>10260</v>
      </c>
      <c r="B16" s="1118">
        <v>5714400180</v>
      </c>
      <c r="C16" s="1119">
        <v>46056</v>
      </c>
      <c r="D16" s="1118" t="s">
        <v>7814</v>
      </c>
      <c r="E16" s="1118" t="s">
        <v>133</v>
      </c>
      <c r="F16" s="1118">
        <v>12000</v>
      </c>
      <c r="G16" s="1120">
        <v>11960</v>
      </c>
      <c r="H16" s="1121">
        <v>46176</v>
      </c>
      <c r="I16" s="1118" t="s">
        <v>10318</v>
      </c>
      <c r="J16" s="1122">
        <v>46175</v>
      </c>
    </row>
    <row r="17" spans="1:10">
      <c r="A17" s="1117" t="s">
        <v>10261</v>
      </c>
      <c r="B17" s="1118">
        <v>5714400181</v>
      </c>
      <c r="C17" s="1119">
        <v>46059</v>
      </c>
      <c r="D17" s="1118" t="s">
        <v>7851</v>
      </c>
      <c r="E17" s="1118" t="s">
        <v>132</v>
      </c>
      <c r="F17" s="1118">
        <v>12000</v>
      </c>
      <c r="G17" s="1120">
        <v>12180</v>
      </c>
      <c r="H17" s="1121">
        <v>46176</v>
      </c>
      <c r="I17" s="1118" t="s">
        <v>10318</v>
      </c>
      <c r="J17" s="1122">
        <v>46178</v>
      </c>
    </row>
    <row r="18" spans="1:10">
      <c r="A18" s="1117" t="s">
        <v>10262</v>
      </c>
      <c r="B18" s="1118">
        <v>5714400181</v>
      </c>
      <c r="C18" s="1119">
        <v>46059</v>
      </c>
      <c r="D18" s="1118" t="s">
        <v>7851</v>
      </c>
      <c r="E18" s="1118" t="s">
        <v>132</v>
      </c>
      <c r="F18" s="1118">
        <v>12000</v>
      </c>
      <c r="G18" s="1120">
        <v>11970</v>
      </c>
      <c r="H18" s="1121">
        <v>46176</v>
      </c>
      <c r="I18" s="1118" t="s">
        <v>10318</v>
      </c>
      <c r="J18" s="1122">
        <v>46178</v>
      </c>
    </row>
    <row r="19" spans="1:10">
      <c r="A19" s="1117" t="s">
        <v>10263</v>
      </c>
      <c r="B19" s="1118">
        <v>5714400180</v>
      </c>
      <c r="C19" s="1119">
        <v>46059</v>
      </c>
      <c r="D19" s="1118" t="s">
        <v>7852</v>
      </c>
      <c r="E19" s="1118" t="s">
        <v>133</v>
      </c>
      <c r="F19" s="1118">
        <v>12000</v>
      </c>
      <c r="G19" s="1120">
        <v>12170</v>
      </c>
      <c r="H19" s="1121">
        <v>46176</v>
      </c>
      <c r="I19" s="1118" t="s">
        <v>10318</v>
      </c>
      <c r="J19" s="1122">
        <v>46178</v>
      </c>
    </row>
    <row r="20" spans="1:10">
      <c r="A20" s="1117" t="s">
        <v>10264</v>
      </c>
      <c r="B20" s="1118">
        <v>5714400180</v>
      </c>
      <c r="C20" s="1119">
        <v>46059</v>
      </c>
      <c r="D20" s="1118" t="s">
        <v>7852</v>
      </c>
      <c r="E20" s="1118" t="s">
        <v>133</v>
      </c>
      <c r="F20" s="1118">
        <v>12000</v>
      </c>
      <c r="G20" s="1120">
        <v>12030</v>
      </c>
      <c r="H20" s="1121">
        <v>46176</v>
      </c>
      <c r="I20" s="1118" t="s">
        <v>10318</v>
      </c>
      <c r="J20" s="1122">
        <v>46178</v>
      </c>
    </row>
    <row r="21" spans="1:10">
      <c r="A21" s="1117" t="s">
        <v>10265</v>
      </c>
      <c r="B21" s="1118">
        <v>5714400182</v>
      </c>
      <c r="C21" s="1119">
        <v>46059</v>
      </c>
      <c r="D21" s="1118" t="s">
        <v>7855</v>
      </c>
      <c r="E21" s="1118" t="s">
        <v>130</v>
      </c>
      <c r="F21" s="1118">
        <v>12000</v>
      </c>
      <c r="G21" s="1120">
        <v>11790</v>
      </c>
      <c r="H21" s="1121">
        <v>46176</v>
      </c>
      <c r="I21" s="1118" t="s">
        <v>10318</v>
      </c>
      <c r="J21" s="1122">
        <v>46178</v>
      </c>
    </row>
    <row r="22" spans="1:10">
      <c r="A22" s="1117" t="s">
        <v>10266</v>
      </c>
      <c r="B22" s="1118">
        <v>5714400182</v>
      </c>
      <c r="C22" s="1119">
        <v>46059</v>
      </c>
      <c r="D22" s="1118" t="s">
        <v>7855</v>
      </c>
      <c r="E22" s="1118" t="s">
        <v>130</v>
      </c>
      <c r="F22" s="1118">
        <v>12000</v>
      </c>
      <c r="G22" s="1120">
        <v>11670</v>
      </c>
      <c r="H22" s="1121">
        <v>46176</v>
      </c>
      <c r="I22" s="1118" t="s">
        <v>10318</v>
      </c>
      <c r="J22" s="1122">
        <v>46178</v>
      </c>
    </row>
    <row r="23" spans="1:10">
      <c r="A23" s="1117" t="s">
        <v>10267</v>
      </c>
      <c r="B23" s="1118">
        <v>5714400182</v>
      </c>
      <c r="C23" s="1119">
        <v>46059</v>
      </c>
      <c r="D23" s="1118" t="s">
        <v>7855</v>
      </c>
      <c r="E23" s="1118" t="s">
        <v>130</v>
      </c>
      <c r="F23" s="1118">
        <v>12000</v>
      </c>
      <c r="G23" s="1120">
        <v>11780</v>
      </c>
      <c r="H23" s="1121">
        <v>46176</v>
      </c>
      <c r="I23" s="1118" t="s">
        <v>10318</v>
      </c>
      <c r="J23" s="1122">
        <v>46178</v>
      </c>
    </row>
    <row r="24" spans="1:10">
      <c r="A24" s="1117" t="s">
        <v>10268</v>
      </c>
      <c r="B24" s="1118">
        <v>5714400182</v>
      </c>
      <c r="C24" s="1119">
        <v>46059</v>
      </c>
      <c r="D24" s="1118" t="s">
        <v>7855</v>
      </c>
      <c r="E24" s="1118" t="s">
        <v>130</v>
      </c>
      <c r="F24" s="1118">
        <v>12000</v>
      </c>
      <c r="G24" s="1120">
        <v>11460</v>
      </c>
      <c r="H24" s="1121">
        <v>46176</v>
      </c>
      <c r="I24" s="1118" t="s">
        <v>10318</v>
      </c>
      <c r="J24" s="1122">
        <v>46178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87C6-C932-4600-8B12-AC803BBA2265}">
  <sheetPr codeName="工作表36">
    <tabColor rgb="FFFFCCFF"/>
  </sheetPr>
  <dimension ref="A1:AV691"/>
  <sheetViews>
    <sheetView topLeftCell="A499" zoomScale="70" zoomScaleNormal="70" workbookViewId="0">
      <selection activeCell="C523" sqref="C523"/>
    </sheetView>
  </sheetViews>
  <sheetFormatPr defaultColWidth="8.75" defaultRowHeight="16.5"/>
  <cols>
    <col min="1" max="1" width="10" style="688" bestFit="1" customWidth="1"/>
    <col min="2" max="2" width="5.5" style="688" bestFit="1" customWidth="1"/>
    <col min="3" max="3" width="10.875" style="688" bestFit="1" customWidth="1"/>
    <col min="4" max="4" width="15.5" style="688" bestFit="1" customWidth="1"/>
    <col min="5" max="5" width="18.125" style="688" bestFit="1" customWidth="1"/>
    <col min="6" max="6" width="10" style="688" bestFit="1" customWidth="1"/>
    <col min="7" max="7" width="13.625" style="688" bestFit="1" customWidth="1"/>
    <col min="8" max="8" width="10.875" style="688" bestFit="1" customWidth="1"/>
    <col min="9" max="9" width="11.875" style="850" bestFit="1" customWidth="1"/>
    <col min="10" max="11" width="17.25" style="688" bestFit="1" customWidth="1"/>
    <col min="12" max="12" width="10.875" style="688" bestFit="1" customWidth="1"/>
    <col min="13" max="13" width="12.75" style="688" bestFit="1" customWidth="1"/>
    <col min="14" max="14" width="13.625" style="688" bestFit="1" customWidth="1"/>
    <col min="15" max="15" width="18.125" style="688" bestFit="1" customWidth="1"/>
    <col min="16" max="16" width="19.125" style="688" bestFit="1" customWidth="1"/>
    <col min="17" max="17" width="13.625" style="688" bestFit="1" customWidth="1"/>
    <col min="18" max="18" width="10" style="688" bestFit="1" customWidth="1"/>
    <col min="19" max="19" width="16.375" style="688" bestFit="1" customWidth="1"/>
    <col min="20" max="20" width="10.875" style="688" bestFit="1" customWidth="1"/>
    <col min="21" max="21" width="10" style="688" bestFit="1" customWidth="1"/>
    <col min="22" max="22" width="7.25" style="688" bestFit="1" customWidth="1"/>
    <col min="23" max="23" width="10" style="688" bestFit="1" customWidth="1"/>
    <col min="24" max="24" width="10.875" style="688" bestFit="1" customWidth="1"/>
    <col min="25" max="25" width="27.25" style="688" bestFit="1" customWidth="1"/>
    <col min="26" max="26" width="8.125" style="688" bestFit="1" customWidth="1"/>
    <col min="27" max="27" width="19.125" style="688" bestFit="1" customWidth="1"/>
    <col min="28" max="30" width="17.25" style="688" bestFit="1" customWidth="1"/>
    <col min="31" max="31" width="19.125" style="688" bestFit="1" customWidth="1"/>
    <col min="32" max="32" width="15.5" style="688" bestFit="1" customWidth="1"/>
    <col min="33" max="33" width="7.25" style="688" bestFit="1" customWidth="1"/>
    <col min="34" max="34" width="17.25" style="688" bestFit="1" customWidth="1"/>
    <col min="35" max="35" width="7.25" style="688" bestFit="1" customWidth="1"/>
    <col min="36" max="36" width="17.25" style="688" bestFit="1" customWidth="1"/>
    <col min="37" max="37" width="11.875" style="688" bestFit="1" customWidth="1"/>
    <col min="38" max="38" width="17.25" style="688" bestFit="1" customWidth="1"/>
    <col min="39" max="40" width="15.5" style="688" bestFit="1" customWidth="1"/>
    <col min="41" max="41" width="18.125" style="688" bestFit="1" customWidth="1"/>
    <col min="42" max="42" width="17.25" style="688" bestFit="1" customWidth="1"/>
    <col min="43" max="43" width="16.375" style="688" bestFit="1" customWidth="1"/>
    <col min="44" max="44" width="18.125" style="688" bestFit="1" customWidth="1"/>
    <col min="45" max="45" width="12.75" style="688" bestFit="1" customWidth="1"/>
    <col min="46" max="46" width="19.125" style="688" bestFit="1" customWidth="1"/>
    <col min="47" max="47" width="32.75" style="688" bestFit="1" customWidth="1"/>
    <col min="48" max="48" width="2.75" style="688" bestFit="1" customWidth="1"/>
    <col min="49" max="16384" width="8.75" style="688"/>
  </cols>
  <sheetData>
    <row r="1" spans="1:48">
      <c r="A1" s="687" t="s">
        <v>4638</v>
      </c>
      <c r="B1" s="687" t="s">
        <v>4639</v>
      </c>
      <c r="C1" s="687" t="s">
        <v>149</v>
      </c>
      <c r="D1" s="687" t="s">
        <v>4640</v>
      </c>
      <c r="E1" s="687" t="s">
        <v>4641</v>
      </c>
      <c r="F1" s="687" t="s">
        <v>4642</v>
      </c>
      <c r="G1" s="687" t="s">
        <v>4643</v>
      </c>
      <c r="H1" s="687" t="s">
        <v>4644</v>
      </c>
      <c r="I1" s="848" t="s">
        <v>4645</v>
      </c>
      <c r="J1" s="687" t="s">
        <v>4646</v>
      </c>
      <c r="K1" s="687" t="s">
        <v>4647</v>
      </c>
      <c r="L1" s="687" t="s">
        <v>4648</v>
      </c>
      <c r="M1" s="687" t="s">
        <v>4649</v>
      </c>
      <c r="N1" s="687" t="s">
        <v>4650</v>
      </c>
      <c r="O1" s="687" t="s">
        <v>4651</v>
      </c>
      <c r="P1" s="687" t="s">
        <v>4652</v>
      </c>
      <c r="Q1" s="687" t="s">
        <v>4653</v>
      </c>
      <c r="R1" s="687" t="s">
        <v>4654</v>
      </c>
      <c r="S1" s="687" t="s">
        <v>4655</v>
      </c>
      <c r="T1" s="687" t="s">
        <v>4656</v>
      </c>
      <c r="U1" s="687" t="s">
        <v>4657</v>
      </c>
      <c r="V1" s="687" t="s">
        <v>4658</v>
      </c>
      <c r="W1" s="687" t="s">
        <v>4659</v>
      </c>
      <c r="X1" s="687" t="s">
        <v>4660</v>
      </c>
      <c r="Y1" s="687" t="s">
        <v>4661</v>
      </c>
      <c r="Z1" s="687" t="s">
        <v>4662</v>
      </c>
      <c r="AA1" s="687" t="s">
        <v>4663</v>
      </c>
      <c r="AB1" s="687" t="s">
        <v>4664</v>
      </c>
      <c r="AC1" s="687" t="s">
        <v>4665</v>
      </c>
      <c r="AD1" s="687" t="s">
        <v>4666</v>
      </c>
      <c r="AE1" s="687" t="s">
        <v>4667</v>
      </c>
      <c r="AF1" s="687" t="s">
        <v>4668</v>
      </c>
      <c r="AG1" s="687" t="s">
        <v>4669</v>
      </c>
      <c r="AH1" s="687" t="s">
        <v>4670</v>
      </c>
      <c r="AI1" s="687" t="s">
        <v>4671</v>
      </c>
      <c r="AJ1" s="687" t="s">
        <v>4672</v>
      </c>
      <c r="AK1" s="687" t="s">
        <v>4673</v>
      </c>
      <c r="AL1" s="687" t="s">
        <v>4674</v>
      </c>
      <c r="AM1" s="687" t="s">
        <v>4675</v>
      </c>
      <c r="AN1" s="687" t="s">
        <v>4676</v>
      </c>
      <c r="AO1" s="687" t="s">
        <v>4677</v>
      </c>
      <c r="AP1" s="687" t="s">
        <v>4678</v>
      </c>
      <c r="AQ1" s="687" t="s">
        <v>4655</v>
      </c>
      <c r="AR1" s="687" t="s">
        <v>4679</v>
      </c>
      <c r="AS1" s="687" t="s">
        <v>4680</v>
      </c>
      <c r="AT1" s="687" t="s">
        <v>4681</v>
      </c>
      <c r="AU1" s="687" t="s">
        <v>4682</v>
      </c>
      <c r="AV1" s="687" t="s">
        <v>4683</v>
      </c>
    </row>
    <row r="2" spans="1:48">
      <c r="A2" s="689" t="s">
        <v>7275</v>
      </c>
      <c r="B2" s="689" t="s">
        <v>4684</v>
      </c>
      <c r="C2" s="689">
        <v>10125531</v>
      </c>
      <c r="D2" s="689" t="s">
        <v>4685</v>
      </c>
      <c r="E2" s="692">
        <v>46021</v>
      </c>
      <c r="F2" s="692">
        <v>46324</v>
      </c>
      <c r="G2" s="689" t="s">
        <v>4686</v>
      </c>
      <c r="H2" s="689" t="s">
        <v>4686</v>
      </c>
      <c r="I2" s="849">
        <v>7410</v>
      </c>
      <c r="J2" s="691">
        <v>4410.88</v>
      </c>
      <c r="K2" s="692">
        <v>46027</v>
      </c>
      <c r="L2" s="689" t="s">
        <v>4687</v>
      </c>
      <c r="M2" s="689" t="s">
        <v>4688</v>
      </c>
      <c r="N2" s="689" t="s">
        <v>4689</v>
      </c>
      <c r="O2" s="689" t="s">
        <v>4686</v>
      </c>
      <c r="P2" s="689" t="s">
        <v>4690</v>
      </c>
      <c r="Q2" s="691">
        <v>595.26</v>
      </c>
      <c r="R2" s="690">
        <v>1000</v>
      </c>
      <c r="S2" s="689" t="s">
        <v>4686</v>
      </c>
      <c r="T2" s="689" t="s">
        <v>4686</v>
      </c>
      <c r="U2" s="689" t="s">
        <v>4686</v>
      </c>
      <c r="V2" s="689" t="s">
        <v>4686</v>
      </c>
      <c r="W2" s="692">
        <v>46027</v>
      </c>
      <c r="X2" s="692">
        <v>46027</v>
      </c>
      <c r="Y2" s="689" t="s">
        <v>4686</v>
      </c>
      <c r="Z2" s="689" t="s">
        <v>4691</v>
      </c>
      <c r="AA2" s="690">
        <v>0</v>
      </c>
      <c r="AB2" s="690">
        <v>0</v>
      </c>
      <c r="AC2" s="690">
        <v>0</v>
      </c>
      <c r="AD2" s="690">
        <v>0</v>
      </c>
      <c r="AE2" s="690">
        <v>0</v>
      </c>
      <c r="AF2" s="690">
        <v>0</v>
      </c>
      <c r="AG2" s="690">
        <v>0</v>
      </c>
      <c r="AH2" s="690">
        <v>0</v>
      </c>
      <c r="AI2" s="690">
        <v>0</v>
      </c>
      <c r="AJ2" s="690">
        <v>0</v>
      </c>
      <c r="AK2" s="690">
        <v>0</v>
      </c>
      <c r="AL2" s="690">
        <v>0</v>
      </c>
      <c r="AM2" s="690">
        <v>0</v>
      </c>
      <c r="AN2" s="690">
        <v>0</v>
      </c>
      <c r="AO2" s="690">
        <v>0</v>
      </c>
      <c r="AP2" s="690">
        <v>0</v>
      </c>
      <c r="AQ2" s="689" t="s">
        <v>4686</v>
      </c>
      <c r="AR2" s="689" t="s">
        <v>4686</v>
      </c>
      <c r="AS2" s="689" t="s">
        <v>4692</v>
      </c>
      <c r="AT2" s="689" t="s">
        <v>4686</v>
      </c>
      <c r="AU2" s="689" t="s">
        <v>7276</v>
      </c>
      <c r="AV2" s="689" t="s">
        <v>4686</v>
      </c>
    </row>
    <row r="3" spans="1:48">
      <c r="A3" s="689" t="s">
        <v>4693</v>
      </c>
      <c r="B3" s="689" t="s">
        <v>4684</v>
      </c>
      <c r="C3" s="689" t="s">
        <v>4524</v>
      </c>
      <c r="D3" s="689" t="s">
        <v>4685</v>
      </c>
      <c r="E3" s="692">
        <v>45671</v>
      </c>
      <c r="F3" s="692">
        <v>46035</v>
      </c>
      <c r="G3" s="689" t="s">
        <v>4686</v>
      </c>
      <c r="H3" s="689" t="s">
        <v>4686</v>
      </c>
      <c r="I3" s="849">
        <v>960</v>
      </c>
      <c r="J3" s="691">
        <v>579.07000000000005</v>
      </c>
      <c r="K3" s="692">
        <v>45674</v>
      </c>
      <c r="L3" s="689" t="s">
        <v>4687</v>
      </c>
      <c r="M3" s="689" t="s">
        <v>4688</v>
      </c>
      <c r="N3" s="689" t="s">
        <v>4689</v>
      </c>
      <c r="O3" s="689" t="s">
        <v>4686</v>
      </c>
      <c r="P3" s="689" t="s">
        <v>4690</v>
      </c>
      <c r="Q3" s="691">
        <v>603.20000000000005</v>
      </c>
      <c r="R3" s="690">
        <v>1000</v>
      </c>
      <c r="S3" s="689" t="s">
        <v>4694</v>
      </c>
      <c r="T3" s="689" t="s">
        <v>4686</v>
      </c>
      <c r="U3" s="689" t="s">
        <v>4695</v>
      </c>
      <c r="V3" s="689" t="s">
        <v>4686</v>
      </c>
      <c r="W3" s="692">
        <v>45674</v>
      </c>
      <c r="X3" s="692">
        <v>45674</v>
      </c>
      <c r="Y3" s="689" t="s">
        <v>4696</v>
      </c>
      <c r="Z3" s="689" t="s">
        <v>4691</v>
      </c>
      <c r="AA3" s="690">
        <v>0</v>
      </c>
      <c r="AB3" s="690">
        <v>0</v>
      </c>
      <c r="AC3" s="690">
        <v>0</v>
      </c>
      <c r="AD3" s="690">
        <v>0</v>
      </c>
      <c r="AE3" s="690">
        <v>0</v>
      </c>
      <c r="AF3" s="690">
        <v>0</v>
      </c>
      <c r="AG3" s="690">
        <v>0</v>
      </c>
      <c r="AH3" s="690">
        <v>0</v>
      </c>
      <c r="AI3" s="690">
        <v>0</v>
      </c>
      <c r="AJ3" s="690">
        <v>0</v>
      </c>
      <c r="AK3" s="690">
        <v>0</v>
      </c>
      <c r="AL3" s="690">
        <v>0</v>
      </c>
      <c r="AM3" s="690">
        <v>0</v>
      </c>
      <c r="AN3" s="690">
        <v>0</v>
      </c>
      <c r="AO3" s="690">
        <v>0</v>
      </c>
      <c r="AP3" s="690">
        <v>0</v>
      </c>
      <c r="AQ3" s="689" t="s">
        <v>4694</v>
      </c>
      <c r="AR3" s="689" t="s">
        <v>4686</v>
      </c>
      <c r="AS3" s="689" t="s">
        <v>4692</v>
      </c>
      <c r="AT3" s="689" t="s">
        <v>4686</v>
      </c>
      <c r="AU3" s="689" t="s">
        <v>4697</v>
      </c>
      <c r="AV3" s="689" t="s">
        <v>4686</v>
      </c>
    </row>
    <row r="4" spans="1:48">
      <c r="A4" s="689" t="s">
        <v>4693</v>
      </c>
      <c r="B4" s="689" t="s">
        <v>4684</v>
      </c>
      <c r="C4" s="689" t="s">
        <v>4563</v>
      </c>
      <c r="D4" s="689" t="s">
        <v>4685</v>
      </c>
      <c r="E4" s="692">
        <v>45680</v>
      </c>
      <c r="F4" s="692">
        <v>46044</v>
      </c>
      <c r="G4" s="689" t="s">
        <v>4686</v>
      </c>
      <c r="H4" s="689" t="s">
        <v>4686</v>
      </c>
      <c r="I4" s="849">
        <v>990</v>
      </c>
      <c r="J4" s="691">
        <v>597.16999999999996</v>
      </c>
      <c r="K4" s="692">
        <v>45692</v>
      </c>
      <c r="L4" s="689" t="s">
        <v>4687</v>
      </c>
      <c r="M4" s="689" t="s">
        <v>4688</v>
      </c>
      <c r="N4" s="689" t="s">
        <v>4689</v>
      </c>
      <c r="O4" s="689" t="s">
        <v>4686</v>
      </c>
      <c r="P4" s="689" t="s">
        <v>4690</v>
      </c>
      <c r="Q4" s="691">
        <v>603.20000000000005</v>
      </c>
      <c r="R4" s="690">
        <v>1000</v>
      </c>
      <c r="S4" s="689" t="s">
        <v>4694</v>
      </c>
      <c r="T4" s="689" t="s">
        <v>4686</v>
      </c>
      <c r="U4" s="689" t="s">
        <v>4695</v>
      </c>
      <c r="V4" s="689" t="s">
        <v>4686</v>
      </c>
      <c r="W4" s="692">
        <v>45692</v>
      </c>
      <c r="X4" s="692">
        <v>45692</v>
      </c>
      <c r="Y4" s="689" t="s">
        <v>4696</v>
      </c>
      <c r="Z4" s="689" t="s">
        <v>4691</v>
      </c>
      <c r="AA4" s="690">
        <v>0</v>
      </c>
      <c r="AB4" s="690">
        <v>0</v>
      </c>
      <c r="AC4" s="690">
        <v>0</v>
      </c>
      <c r="AD4" s="690">
        <v>0</v>
      </c>
      <c r="AE4" s="690">
        <v>0</v>
      </c>
      <c r="AF4" s="690">
        <v>0</v>
      </c>
      <c r="AG4" s="690">
        <v>0</v>
      </c>
      <c r="AH4" s="690">
        <v>0</v>
      </c>
      <c r="AI4" s="690">
        <v>0</v>
      </c>
      <c r="AJ4" s="690">
        <v>0</v>
      </c>
      <c r="AK4" s="690">
        <v>0</v>
      </c>
      <c r="AL4" s="690">
        <v>0</v>
      </c>
      <c r="AM4" s="690">
        <v>0</v>
      </c>
      <c r="AN4" s="690">
        <v>0</v>
      </c>
      <c r="AO4" s="690">
        <v>0</v>
      </c>
      <c r="AP4" s="690">
        <v>0</v>
      </c>
      <c r="AQ4" s="689" t="s">
        <v>4694</v>
      </c>
      <c r="AR4" s="689" t="s">
        <v>4686</v>
      </c>
      <c r="AS4" s="689" t="s">
        <v>4692</v>
      </c>
      <c r="AT4" s="689" t="s">
        <v>4686</v>
      </c>
      <c r="AU4" s="689" t="s">
        <v>4697</v>
      </c>
      <c r="AV4" s="689" t="s">
        <v>4686</v>
      </c>
    </row>
    <row r="5" spans="1:48">
      <c r="A5" s="689" t="s">
        <v>4693</v>
      </c>
      <c r="B5" s="689" t="s">
        <v>4684</v>
      </c>
      <c r="C5" s="689">
        <v>10225264</v>
      </c>
      <c r="D5" s="689" t="s">
        <v>4685</v>
      </c>
      <c r="E5" s="692">
        <v>45835</v>
      </c>
      <c r="F5" s="692">
        <v>46199</v>
      </c>
      <c r="G5" s="689" t="s">
        <v>4686</v>
      </c>
      <c r="H5" s="689" t="s">
        <v>4686</v>
      </c>
      <c r="I5" s="849">
        <v>300</v>
      </c>
      <c r="J5" s="691">
        <v>180.96</v>
      </c>
      <c r="K5" s="692">
        <v>45840</v>
      </c>
      <c r="L5" s="689" t="s">
        <v>4687</v>
      </c>
      <c r="M5" s="689" t="s">
        <v>4688</v>
      </c>
      <c r="N5" s="689" t="s">
        <v>4689</v>
      </c>
      <c r="O5" s="689" t="s">
        <v>4686</v>
      </c>
      <c r="P5" s="689" t="s">
        <v>4690</v>
      </c>
      <c r="Q5" s="691">
        <v>603.20000000000005</v>
      </c>
      <c r="R5" s="690">
        <v>1000</v>
      </c>
      <c r="S5" s="689" t="s">
        <v>4694</v>
      </c>
      <c r="T5" s="689" t="s">
        <v>4686</v>
      </c>
      <c r="U5" s="689" t="s">
        <v>4695</v>
      </c>
      <c r="V5" s="689" t="s">
        <v>4686</v>
      </c>
      <c r="W5" s="692">
        <v>45840</v>
      </c>
      <c r="X5" s="692">
        <v>45840</v>
      </c>
      <c r="Y5" s="689" t="s">
        <v>4696</v>
      </c>
      <c r="Z5" s="689" t="s">
        <v>4691</v>
      </c>
      <c r="AA5" s="690">
        <v>0</v>
      </c>
      <c r="AB5" s="690">
        <v>0</v>
      </c>
      <c r="AC5" s="690">
        <v>0</v>
      </c>
      <c r="AD5" s="690">
        <v>0</v>
      </c>
      <c r="AE5" s="690">
        <v>0</v>
      </c>
      <c r="AF5" s="690">
        <v>0</v>
      </c>
      <c r="AG5" s="690">
        <v>0</v>
      </c>
      <c r="AH5" s="690">
        <v>0</v>
      </c>
      <c r="AI5" s="690">
        <v>0</v>
      </c>
      <c r="AJ5" s="690">
        <v>0</v>
      </c>
      <c r="AK5" s="690">
        <v>0</v>
      </c>
      <c r="AL5" s="690">
        <v>0</v>
      </c>
      <c r="AM5" s="690">
        <v>0</v>
      </c>
      <c r="AN5" s="690">
        <v>0</v>
      </c>
      <c r="AO5" s="690">
        <v>0</v>
      </c>
      <c r="AP5" s="690">
        <v>0</v>
      </c>
      <c r="AQ5" s="689" t="s">
        <v>4694</v>
      </c>
      <c r="AR5" s="689" t="s">
        <v>4686</v>
      </c>
      <c r="AS5" s="689" t="s">
        <v>4692</v>
      </c>
      <c r="AT5" s="689" t="s">
        <v>4686</v>
      </c>
      <c r="AU5" s="689" t="s">
        <v>4697</v>
      </c>
      <c r="AV5" s="689" t="s">
        <v>4686</v>
      </c>
    </row>
    <row r="6" spans="1:48">
      <c r="A6" s="689" t="s">
        <v>4693</v>
      </c>
      <c r="B6" s="689" t="s">
        <v>4684</v>
      </c>
      <c r="C6" s="689">
        <v>10225311</v>
      </c>
      <c r="D6" s="689" t="s">
        <v>4685</v>
      </c>
      <c r="E6" s="692">
        <v>45866</v>
      </c>
      <c r="F6" s="692">
        <v>46230</v>
      </c>
      <c r="G6" s="689" t="s">
        <v>4686</v>
      </c>
      <c r="H6" s="689" t="s">
        <v>4686</v>
      </c>
      <c r="I6" s="849">
        <v>340</v>
      </c>
      <c r="J6" s="691">
        <v>205.09</v>
      </c>
      <c r="K6" s="692">
        <v>45870</v>
      </c>
      <c r="L6" s="689" t="s">
        <v>4687</v>
      </c>
      <c r="M6" s="689" t="s">
        <v>4688</v>
      </c>
      <c r="N6" s="689" t="s">
        <v>4689</v>
      </c>
      <c r="O6" s="689" t="s">
        <v>4686</v>
      </c>
      <c r="P6" s="689" t="s">
        <v>4690</v>
      </c>
      <c r="Q6" s="691">
        <v>603.20000000000005</v>
      </c>
      <c r="R6" s="690">
        <v>1000</v>
      </c>
      <c r="S6" s="689" t="s">
        <v>4694</v>
      </c>
      <c r="T6" s="689" t="s">
        <v>4686</v>
      </c>
      <c r="U6" s="689" t="s">
        <v>4695</v>
      </c>
      <c r="V6" s="689" t="s">
        <v>4686</v>
      </c>
      <c r="W6" s="692">
        <v>45870</v>
      </c>
      <c r="X6" s="692">
        <v>45870</v>
      </c>
      <c r="Y6" s="689" t="s">
        <v>4696</v>
      </c>
      <c r="Z6" s="689" t="s">
        <v>4691</v>
      </c>
      <c r="AA6" s="690">
        <v>0</v>
      </c>
      <c r="AB6" s="690">
        <v>0</v>
      </c>
      <c r="AC6" s="690">
        <v>0</v>
      </c>
      <c r="AD6" s="690">
        <v>0</v>
      </c>
      <c r="AE6" s="690">
        <v>0</v>
      </c>
      <c r="AF6" s="690">
        <v>0</v>
      </c>
      <c r="AG6" s="690">
        <v>0</v>
      </c>
      <c r="AH6" s="690">
        <v>0</v>
      </c>
      <c r="AI6" s="690">
        <v>0</v>
      </c>
      <c r="AJ6" s="690">
        <v>0</v>
      </c>
      <c r="AK6" s="690">
        <v>0</v>
      </c>
      <c r="AL6" s="690">
        <v>0</v>
      </c>
      <c r="AM6" s="690">
        <v>0</v>
      </c>
      <c r="AN6" s="690">
        <v>0</v>
      </c>
      <c r="AO6" s="690">
        <v>0</v>
      </c>
      <c r="AP6" s="690">
        <v>0</v>
      </c>
      <c r="AQ6" s="689" t="s">
        <v>4694</v>
      </c>
      <c r="AR6" s="689" t="s">
        <v>4686</v>
      </c>
      <c r="AS6" s="689" t="s">
        <v>4692</v>
      </c>
      <c r="AT6" s="689" t="s">
        <v>4686</v>
      </c>
      <c r="AU6" s="689" t="s">
        <v>4697</v>
      </c>
      <c r="AV6" s="689" t="s">
        <v>4686</v>
      </c>
    </row>
    <row r="7" spans="1:48">
      <c r="A7" s="689" t="s">
        <v>4693</v>
      </c>
      <c r="B7" s="689" t="s">
        <v>4684</v>
      </c>
      <c r="C7" s="689">
        <v>10225332</v>
      </c>
      <c r="D7" s="689" t="s">
        <v>4685</v>
      </c>
      <c r="E7" s="692">
        <v>45880</v>
      </c>
      <c r="F7" s="692">
        <v>46244</v>
      </c>
      <c r="G7" s="689" t="s">
        <v>4686</v>
      </c>
      <c r="H7" s="689" t="s">
        <v>4686</v>
      </c>
      <c r="I7" s="849">
        <v>470</v>
      </c>
      <c r="J7" s="691">
        <v>283.5</v>
      </c>
      <c r="K7" s="692">
        <v>45884</v>
      </c>
      <c r="L7" s="689" t="s">
        <v>4687</v>
      </c>
      <c r="M7" s="689" t="s">
        <v>4688</v>
      </c>
      <c r="N7" s="689" t="s">
        <v>4689</v>
      </c>
      <c r="O7" s="689" t="s">
        <v>4686</v>
      </c>
      <c r="P7" s="689" t="s">
        <v>4690</v>
      </c>
      <c r="Q7" s="691">
        <v>603.20000000000005</v>
      </c>
      <c r="R7" s="690">
        <v>1000</v>
      </c>
      <c r="S7" s="689" t="s">
        <v>4694</v>
      </c>
      <c r="T7" s="689" t="s">
        <v>4686</v>
      </c>
      <c r="U7" s="689" t="s">
        <v>4695</v>
      </c>
      <c r="V7" s="689" t="s">
        <v>4686</v>
      </c>
      <c r="W7" s="692">
        <v>45884</v>
      </c>
      <c r="X7" s="692">
        <v>45884</v>
      </c>
      <c r="Y7" s="689" t="s">
        <v>4696</v>
      </c>
      <c r="Z7" s="689" t="s">
        <v>4691</v>
      </c>
      <c r="AA7" s="690">
        <v>0</v>
      </c>
      <c r="AB7" s="690">
        <v>0</v>
      </c>
      <c r="AC7" s="690">
        <v>0</v>
      </c>
      <c r="AD7" s="690">
        <v>0</v>
      </c>
      <c r="AE7" s="690">
        <v>0</v>
      </c>
      <c r="AF7" s="690">
        <v>0</v>
      </c>
      <c r="AG7" s="690">
        <v>0</v>
      </c>
      <c r="AH7" s="690">
        <v>0</v>
      </c>
      <c r="AI7" s="690">
        <v>0</v>
      </c>
      <c r="AJ7" s="690">
        <v>0</v>
      </c>
      <c r="AK7" s="690">
        <v>0</v>
      </c>
      <c r="AL7" s="690">
        <v>0</v>
      </c>
      <c r="AM7" s="690">
        <v>0</v>
      </c>
      <c r="AN7" s="690">
        <v>0</v>
      </c>
      <c r="AO7" s="690">
        <v>0</v>
      </c>
      <c r="AP7" s="690">
        <v>0</v>
      </c>
      <c r="AQ7" s="689" t="s">
        <v>4694</v>
      </c>
      <c r="AR7" s="689" t="s">
        <v>4686</v>
      </c>
      <c r="AS7" s="689" t="s">
        <v>4692</v>
      </c>
      <c r="AT7" s="689" t="s">
        <v>4686</v>
      </c>
      <c r="AU7" s="689" t="s">
        <v>4697</v>
      </c>
      <c r="AV7" s="689" t="s">
        <v>4686</v>
      </c>
    </row>
    <row r="8" spans="1:48">
      <c r="A8" s="689" t="s">
        <v>4693</v>
      </c>
      <c r="B8" s="689" t="s">
        <v>4684</v>
      </c>
      <c r="C8" s="689">
        <v>10225334</v>
      </c>
      <c r="D8" s="689" t="s">
        <v>4685</v>
      </c>
      <c r="E8" s="692">
        <v>45884</v>
      </c>
      <c r="F8" s="692">
        <v>46248</v>
      </c>
      <c r="G8" s="689" t="s">
        <v>4686</v>
      </c>
      <c r="H8" s="689" t="s">
        <v>4686</v>
      </c>
      <c r="I8" s="849">
        <v>510</v>
      </c>
      <c r="J8" s="691">
        <v>307.63</v>
      </c>
      <c r="K8" s="692">
        <v>45891</v>
      </c>
      <c r="L8" s="689" t="s">
        <v>4687</v>
      </c>
      <c r="M8" s="689" t="s">
        <v>4688</v>
      </c>
      <c r="N8" s="689" t="s">
        <v>4689</v>
      </c>
      <c r="O8" s="689" t="s">
        <v>4686</v>
      </c>
      <c r="P8" s="689" t="s">
        <v>4690</v>
      </c>
      <c r="Q8" s="691">
        <v>603.20000000000005</v>
      </c>
      <c r="R8" s="690">
        <v>1000</v>
      </c>
      <c r="S8" s="689" t="s">
        <v>4694</v>
      </c>
      <c r="T8" s="689" t="s">
        <v>4686</v>
      </c>
      <c r="U8" s="689" t="s">
        <v>4695</v>
      </c>
      <c r="V8" s="689" t="s">
        <v>4686</v>
      </c>
      <c r="W8" s="692">
        <v>45891</v>
      </c>
      <c r="X8" s="692">
        <v>45891</v>
      </c>
      <c r="Y8" s="689" t="s">
        <v>4696</v>
      </c>
      <c r="Z8" s="689" t="s">
        <v>4691</v>
      </c>
      <c r="AA8" s="690">
        <v>0</v>
      </c>
      <c r="AB8" s="690">
        <v>0</v>
      </c>
      <c r="AC8" s="690">
        <v>0</v>
      </c>
      <c r="AD8" s="690">
        <v>0</v>
      </c>
      <c r="AE8" s="690">
        <v>0</v>
      </c>
      <c r="AF8" s="690">
        <v>0</v>
      </c>
      <c r="AG8" s="690">
        <v>0</v>
      </c>
      <c r="AH8" s="690">
        <v>0</v>
      </c>
      <c r="AI8" s="690">
        <v>0</v>
      </c>
      <c r="AJ8" s="690">
        <v>0</v>
      </c>
      <c r="AK8" s="690">
        <v>0</v>
      </c>
      <c r="AL8" s="690">
        <v>0</v>
      </c>
      <c r="AM8" s="690">
        <v>0</v>
      </c>
      <c r="AN8" s="690">
        <v>0</v>
      </c>
      <c r="AO8" s="690">
        <v>0</v>
      </c>
      <c r="AP8" s="690">
        <v>0</v>
      </c>
      <c r="AQ8" s="689" t="s">
        <v>4694</v>
      </c>
      <c r="AR8" s="689" t="s">
        <v>4686</v>
      </c>
      <c r="AS8" s="689" t="s">
        <v>4692</v>
      </c>
      <c r="AT8" s="689" t="s">
        <v>4686</v>
      </c>
      <c r="AU8" s="689" t="s">
        <v>4697</v>
      </c>
      <c r="AV8" s="689" t="s">
        <v>4686</v>
      </c>
    </row>
    <row r="9" spans="1:48">
      <c r="A9" s="689" t="s">
        <v>4693</v>
      </c>
      <c r="B9" s="689" t="s">
        <v>4684</v>
      </c>
      <c r="C9" s="689">
        <v>10225411</v>
      </c>
      <c r="D9" s="689" t="s">
        <v>4685</v>
      </c>
      <c r="E9" s="692">
        <v>45939</v>
      </c>
      <c r="F9" s="692">
        <v>46303</v>
      </c>
      <c r="G9" s="689" t="s">
        <v>4686</v>
      </c>
      <c r="H9" s="689" t="s">
        <v>4686</v>
      </c>
      <c r="I9" s="849">
        <v>780</v>
      </c>
      <c r="J9" s="691">
        <v>470.5</v>
      </c>
      <c r="K9" s="692">
        <v>45947</v>
      </c>
      <c r="L9" s="689" t="s">
        <v>4687</v>
      </c>
      <c r="M9" s="689" t="s">
        <v>4688</v>
      </c>
      <c r="N9" s="689" t="s">
        <v>4689</v>
      </c>
      <c r="O9" s="689" t="s">
        <v>4686</v>
      </c>
      <c r="P9" s="689" t="s">
        <v>4690</v>
      </c>
      <c r="Q9" s="691">
        <v>603.20000000000005</v>
      </c>
      <c r="R9" s="690">
        <v>1000</v>
      </c>
      <c r="S9" s="689" t="s">
        <v>4694</v>
      </c>
      <c r="T9" s="689" t="s">
        <v>4686</v>
      </c>
      <c r="U9" s="689" t="s">
        <v>4695</v>
      </c>
      <c r="V9" s="689" t="s">
        <v>4686</v>
      </c>
      <c r="W9" s="692">
        <v>45947</v>
      </c>
      <c r="X9" s="692">
        <v>45947</v>
      </c>
      <c r="Y9" s="689" t="s">
        <v>4696</v>
      </c>
      <c r="Z9" s="689" t="s">
        <v>4691</v>
      </c>
      <c r="AA9" s="690">
        <v>0</v>
      </c>
      <c r="AB9" s="690">
        <v>0</v>
      </c>
      <c r="AC9" s="690">
        <v>0</v>
      </c>
      <c r="AD9" s="690">
        <v>0</v>
      </c>
      <c r="AE9" s="690">
        <v>0</v>
      </c>
      <c r="AF9" s="690">
        <v>0</v>
      </c>
      <c r="AG9" s="690">
        <v>0</v>
      </c>
      <c r="AH9" s="690">
        <v>0</v>
      </c>
      <c r="AI9" s="690">
        <v>0</v>
      </c>
      <c r="AJ9" s="690">
        <v>0</v>
      </c>
      <c r="AK9" s="690">
        <v>0</v>
      </c>
      <c r="AL9" s="690">
        <v>0</v>
      </c>
      <c r="AM9" s="690">
        <v>0</v>
      </c>
      <c r="AN9" s="690">
        <v>0</v>
      </c>
      <c r="AO9" s="690">
        <v>0</v>
      </c>
      <c r="AP9" s="690">
        <v>0</v>
      </c>
      <c r="AQ9" s="689" t="s">
        <v>4694</v>
      </c>
      <c r="AR9" s="689" t="s">
        <v>4686</v>
      </c>
      <c r="AS9" s="689" t="s">
        <v>4692</v>
      </c>
      <c r="AT9" s="689" t="s">
        <v>4686</v>
      </c>
      <c r="AU9" s="689" t="s">
        <v>4697</v>
      </c>
      <c r="AV9" s="689" t="s">
        <v>4686</v>
      </c>
    </row>
    <row r="10" spans="1:48">
      <c r="A10" s="689" t="s">
        <v>4693</v>
      </c>
      <c r="B10" s="689" t="s">
        <v>4684</v>
      </c>
      <c r="C10" s="689">
        <v>10225421</v>
      </c>
      <c r="D10" s="689" t="s">
        <v>4685</v>
      </c>
      <c r="E10" s="692">
        <v>45944</v>
      </c>
      <c r="F10" s="692">
        <v>46308</v>
      </c>
      <c r="G10" s="689" t="s">
        <v>4686</v>
      </c>
      <c r="H10" s="689" t="s">
        <v>4686</v>
      </c>
      <c r="I10" s="849">
        <v>800</v>
      </c>
      <c r="J10" s="691">
        <v>482.56</v>
      </c>
      <c r="K10" s="692">
        <v>45947</v>
      </c>
      <c r="L10" s="689" t="s">
        <v>4687</v>
      </c>
      <c r="M10" s="689" t="s">
        <v>4688</v>
      </c>
      <c r="N10" s="689" t="s">
        <v>4689</v>
      </c>
      <c r="O10" s="689" t="s">
        <v>4686</v>
      </c>
      <c r="P10" s="689" t="s">
        <v>4690</v>
      </c>
      <c r="Q10" s="691">
        <v>603.20000000000005</v>
      </c>
      <c r="R10" s="690">
        <v>1000</v>
      </c>
      <c r="S10" s="689" t="s">
        <v>4694</v>
      </c>
      <c r="T10" s="689" t="s">
        <v>4686</v>
      </c>
      <c r="U10" s="689" t="s">
        <v>4695</v>
      </c>
      <c r="V10" s="689" t="s">
        <v>4686</v>
      </c>
      <c r="W10" s="692">
        <v>45947</v>
      </c>
      <c r="X10" s="692">
        <v>45947</v>
      </c>
      <c r="Y10" s="689" t="s">
        <v>4696</v>
      </c>
      <c r="Z10" s="689" t="s">
        <v>4691</v>
      </c>
      <c r="AA10" s="690">
        <v>0</v>
      </c>
      <c r="AB10" s="690">
        <v>0</v>
      </c>
      <c r="AC10" s="690">
        <v>0</v>
      </c>
      <c r="AD10" s="690">
        <v>0</v>
      </c>
      <c r="AE10" s="690">
        <v>0</v>
      </c>
      <c r="AF10" s="690">
        <v>0</v>
      </c>
      <c r="AG10" s="690">
        <v>0</v>
      </c>
      <c r="AH10" s="690">
        <v>0</v>
      </c>
      <c r="AI10" s="690">
        <v>0</v>
      </c>
      <c r="AJ10" s="690">
        <v>0</v>
      </c>
      <c r="AK10" s="690">
        <v>0</v>
      </c>
      <c r="AL10" s="690">
        <v>0</v>
      </c>
      <c r="AM10" s="690">
        <v>0</v>
      </c>
      <c r="AN10" s="690">
        <v>0</v>
      </c>
      <c r="AO10" s="690">
        <v>0</v>
      </c>
      <c r="AP10" s="690">
        <v>0</v>
      </c>
      <c r="AQ10" s="689" t="s">
        <v>4694</v>
      </c>
      <c r="AR10" s="689" t="s">
        <v>4686</v>
      </c>
      <c r="AS10" s="689" t="s">
        <v>4692</v>
      </c>
      <c r="AT10" s="689" t="s">
        <v>4686</v>
      </c>
      <c r="AU10" s="689" t="s">
        <v>4697</v>
      </c>
      <c r="AV10" s="689" t="s">
        <v>4686</v>
      </c>
    </row>
    <row r="11" spans="1:48">
      <c r="A11" s="689" t="s">
        <v>4693</v>
      </c>
      <c r="B11" s="689" t="s">
        <v>4684</v>
      </c>
      <c r="C11" s="689">
        <v>10225423</v>
      </c>
      <c r="D11" s="689" t="s">
        <v>4685</v>
      </c>
      <c r="E11" s="692">
        <v>45945</v>
      </c>
      <c r="F11" s="692">
        <v>46309</v>
      </c>
      <c r="G11" s="689" t="s">
        <v>4686</v>
      </c>
      <c r="H11" s="689" t="s">
        <v>4686</v>
      </c>
      <c r="I11" s="849">
        <v>690</v>
      </c>
      <c r="J11" s="691">
        <v>416.21</v>
      </c>
      <c r="K11" s="692">
        <v>45950</v>
      </c>
      <c r="L11" s="689" t="s">
        <v>4687</v>
      </c>
      <c r="M11" s="689" t="s">
        <v>4688</v>
      </c>
      <c r="N11" s="689" t="s">
        <v>4689</v>
      </c>
      <c r="O11" s="689" t="s">
        <v>4686</v>
      </c>
      <c r="P11" s="689" t="s">
        <v>4690</v>
      </c>
      <c r="Q11" s="691">
        <v>603.20000000000005</v>
      </c>
      <c r="R11" s="690">
        <v>1000</v>
      </c>
      <c r="S11" s="689" t="s">
        <v>4694</v>
      </c>
      <c r="T11" s="689" t="s">
        <v>4686</v>
      </c>
      <c r="U11" s="689" t="s">
        <v>4695</v>
      </c>
      <c r="V11" s="689" t="s">
        <v>4686</v>
      </c>
      <c r="W11" s="692">
        <v>45950</v>
      </c>
      <c r="X11" s="692">
        <v>45950</v>
      </c>
      <c r="Y11" s="689" t="s">
        <v>4696</v>
      </c>
      <c r="Z11" s="689" t="s">
        <v>4691</v>
      </c>
      <c r="AA11" s="690">
        <v>0</v>
      </c>
      <c r="AB11" s="690">
        <v>0</v>
      </c>
      <c r="AC11" s="690">
        <v>0</v>
      </c>
      <c r="AD11" s="690">
        <v>0</v>
      </c>
      <c r="AE11" s="690">
        <v>0</v>
      </c>
      <c r="AF11" s="690">
        <v>0</v>
      </c>
      <c r="AG11" s="690">
        <v>0</v>
      </c>
      <c r="AH11" s="690">
        <v>0</v>
      </c>
      <c r="AI11" s="690">
        <v>0</v>
      </c>
      <c r="AJ11" s="690">
        <v>0</v>
      </c>
      <c r="AK11" s="690">
        <v>0</v>
      </c>
      <c r="AL11" s="690">
        <v>0</v>
      </c>
      <c r="AM11" s="690">
        <v>0</v>
      </c>
      <c r="AN11" s="690">
        <v>0</v>
      </c>
      <c r="AO11" s="690">
        <v>0</v>
      </c>
      <c r="AP11" s="690">
        <v>0</v>
      </c>
      <c r="AQ11" s="689" t="s">
        <v>4694</v>
      </c>
      <c r="AR11" s="689" t="s">
        <v>4686</v>
      </c>
      <c r="AS11" s="689" t="s">
        <v>4692</v>
      </c>
      <c r="AT11" s="689" t="s">
        <v>4686</v>
      </c>
      <c r="AU11" s="689" t="s">
        <v>4697</v>
      </c>
      <c r="AV11" s="689" t="s">
        <v>4686</v>
      </c>
    </row>
    <row r="12" spans="1:48">
      <c r="A12" s="689" t="s">
        <v>4693</v>
      </c>
      <c r="B12" s="689" t="s">
        <v>4684</v>
      </c>
      <c r="C12" s="689">
        <v>10225424</v>
      </c>
      <c r="D12" s="689" t="s">
        <v>4685</v>
      </c>
      <c r="E12" s="692">
        <v>45945</v>
      </c>
      <c r="F12" s="692">
        <v>46309</v>
      </c>
      <c r="G12" s="689" t="s">
        <v>4686</v>
      </c>
      <c r="H12" s="689" t="s">
        <v>4686</v>
      </c>
      <c r="I12" s="849">
        <v>130</v>
      </c>
      <c r="J12" s="691">
        <v>78.42</v>
      </c>
      <c r="K12" s="692">
        <v>45950</v>
      </c>
      <c r="L12" s="689" t="s">
        <v>4687</v>
      </c>
      <c r="M12" s="689" t="s">
        <v>4688</v>
      </c>
      <c r="N12" s="689" t="s">
        <v>4689</v>
      </c>
      <c r="O12" s="689" t="s">
        <v>4686</v>
      </c>
      <c r="P12" s="689" t="s">
        <v>4690</v>
      </c>
      <c r="Q12" s="691">
        <v>603.20000000000005</v>
      </c>
      <c r="R12" s="690">
        <v>1000</v>
      </c>
      <c r="S12" s="689" t="s">
        <v>4694</v>
      </c>
      <c r="T12" s="689" t="s">
        <v>4686</v>
      </c>
      <c r="U12" s="689" t="s">
        <v>4695</v>
      </c>
      <c r="V12" s="689" t="s">
        <v>4686</v>
      </c>
      <c r="W12" s="692">
        <v>45950</v>
      </c>
      <c r="X12" s="692">
        <v>45950</v>
      </c>
      <c r="Y12" s="689" t="s">
        <v>4696</v>
      </c>
      <c r="Z12" s="689" t="s">
        <v>4691</v>
      </c>
      <c r="AA12" s="690">
        <v>0</v>
      </c>
      <c r="AB12" s="690">
        <v>0</v>
      </c>
      <c r="AC12" s="690">
        <v>0</v>
      </c>
      <c r="AD12" s="690">
        <v>0</v>
      </c>
      <c r="AE12" s="690">
        <v>0</v>
      </c>
      <c r="AF12" s="690">
        <v>0</v>
      </c>
      <c r="AG12" s="690">
        <v>0</v>
      </c>
      <c r="AH12" s="690">
        <v>0</v>
      </c>
      <c r="AI12" s="690">
        <v>0</v>
      </c>
      <c r="AJ12" s="690">
        <v>0</v>
      </c>
      <c r="AK12" s="690">
        <v>0</v>
      </c>
      <c r="AL12" s="690">
        <v>0</v>
      </c>
      <c r="AM12" s="690">
        <v>0</v>
      </c>
      <c r="AN12" s="690">
        <v>0</v>
      </c>
      <c r="AO12" s="690">
        <v>0</v>
      </c>
      <c r="AP12" s="690">
        <v>0</v>
      </c>
      <c r="AQ12" s="689" t="s">
        <v>4694</v>
      </c>
      <c r="AR12" s="689" t="s">
        <v>4686</v>
      </c>
      <c r="AS12" s="689" t="s">
        <v>4692</v>
      </c>
      <c r="AT12" s="689" t="s">
        <v>4686</v>
      </c>
      <c r="AU12" s="689" t="s">
        <v>4697</v>
      </c>
      <c r="AV12" s="689" t="s">
        <v>4686</v>
      </c>
    </row>
    <row r="13" spans="1:48">
      <c r="A13" s="689" t="s">
        <v>4693</v>
      </c>
      <c r="B13" s="689" t="s">
        <v>4684</v>
      </c>
      <c r="C13" s="689">
        <v>10225431</v>
      </c>
      <c r="D13" s="689" t="s">
        <v>4685</v>
      </c>
      <c r="E13" s="692">
        <v>45953</v>
      </c>
      <c r="F13" s="692">
        <v>46317</v>
      </c>
      <c r="G13" s="689" t="s">
        <v>4686</v>
      </c>
      <c r="H13" s="689" t="s">
        <v>4686</v>
      </c>
      <c r="I13" s="849">
        <v>900</v>
      </c>
      <c r="J13" s="691">
        <v>542.88</v>
      </c>
      <c r="K13" s="692">
        <v>45960</v>
      </c>
      <c r="L13" s="689" t="s">
        <v>4687</v>
      </c>
      <c r="M13" s="689" t="s">
        <v>4688</v>
      </c>
      <c r="N13" s="689" t="s">
        <v>4689</v>
      </c>
      <c r="O13" s="689" t="s">
        <v>4686</v>
      </c>
      <c r="P13" s="689" t="s">
        <v>4690</v>
      </c>
      <c r="Q13" s="691">
        <v>603.20000000000005</v>
      </c>
      <c r="R13" s="690">
        <v>1000</v>
      </c>
      <c r="S13" s="689" t="s">
        <v>4694</v>
      </c>
      <c r="T13" s="689" t="s">
        <v>4686</v>
      </c>
      <c r="U13" s="689" t="s">
        <v>4695</v>
      </c>
      <c r="V13" s="689" t="s">
        <v>4686</v>
      </c>
      <c r="W13" s="692">
        <v>45960</v>
      </c>
      <c r="X13" s="692">
        <v>45960</v>
      </c>
      <c r="Y13" s="689" t="s">
        <v>4696</v>
      </c>
      <c r="Z13" s="689" t="s">
        <v>4691</v>
      </c>
      <c r="AA13" s="690">
        <v>0</v>
      </c>
      <c r="AB13" s="690">
        <v>0</v>
      </c>
      <c r="AC13" s="690">
        <v>0</v>
      </c>
      <c r="AD13" s="690">
        <v>0</v>
      </c>
      <c r="AE13" s="690">
        <v>0</v>
      </c>
      <c r="AF13" s="690">
        <v>0</v>
      </c>
      <c r="AG13" s="690">
        <v>0</v>
      </c>
      <c r="AH13" s="690">
        <v>0</v>
      </c>
      <c r="AI13" s="690">
        <v>0</v>
      </c>
      <c r="AJ13" s="690">
        <v>0</v>
      </c>
      <c r="AK13" s="690">
        <v>0</v>
      </c>
      <c r="AL13" s="690">
        <v>0</v>
      </c>
      <c r="AM13" s="690">
        <v>0</v>
      </c>
      <c r="AN13" s="690">
        <v>0</v>
      </c>
      <c r="AO13" s="690">
        <v>0</v>
      </c>
      <c r="AP13" s="690">
        <v>0</v>
      </c>
      <c r="AQ13" s="689" t="s">
        <v>4694</v>
      </c>
      <c r="AR13" s="689" t="s">
        <v>4686</v>
      </c>
      <c r="AS13" s="689" t="s">
        <v>4692</v>
      </c>
      <c r="AT13" s="689" t="s">
        <v>4686</v>
      </c>
      <c r="AU13" s="689" t="s">
        <v>4697</v>
      </c>
      <c r="AV13" s="689" t="s">
        <v>4686</v>
      </c>
    </row>
    <row r="14" spans="1:48">
      <c r="A14" s="689" t="s">
        <v>4693</v>
      </c>
      <c r="B14" s="689" t="s">
        <v>4684</v>
      </c>
      <c r="C14" s="689">
        <v>10225432</v>
      </c>
      <c r="D14" s="689" t="s">
        <v>4685</v>
      </c>
      <c r="E14" s="692">
        <v>45953</v>
      </c>
      <c r="F14" s="692">
        <v>46317</v>
      </c>
      <c r="G14" s="689" t="s">
        <v>4686</v>
      </c>
      <c r="H14" s="689" t="s">
        <v>4686</v>
      </c>
      <c r="I14" s="849">
        <v>890</v>
      </c>
      <c r="J14" s="691">
        <v>536.85</v>
      </c>
      <c r="K14" s="692">
        <v>45960</v>
      </c>
      <c r="L14" s="689" t="s">
        <v>4687</v>
      </c>
      <c r="M14" s="689" t="s">
        <v>4688</v>
      </c>
      <c r="N14" s="689" t="s">
        <v>4689</v>
      </c>
      <c r="O14" s="689" t="s">
        <v>4686</v>
      </c>
      <c r="P14" s="689" t="s">
        <v>4690</v>
      </c>
      <c r="Q14" s="691">
        <v>603.20000000000005</v>
      </c>
      <c r="R14" s="690">
        <v>1000</v>
      </c>
      <c r="S14" s="689" t="s">
        <v>4694</v>
      </c>
      <c r="T14" s="689" t="s">
        <v>4686</v>
      </c>
      <c r="U14" s="689" t="s">
        <v>4695</v>
      </c>
      <c r="V14" s="689" t="s">
        <v>4686</v>
      </c>
      <c r="W14" s="692">
        <v>45960</v>
      </c>
      <c r="X14" s="692">
        <v>45960</v>
      </c>
      <c r="Y14" s="689" t="s">
        <v>4696</v>
      </c>
      <c r="Z14" s="689" t="s">
        <v>4691</v>
      </c>
      <c r="AA14" s="690">
        <v>0</v>
      </c>
      <c r="AB14" s="690">
        <v>0</v>
      </c>
      <c r="AC14" s="690">
        <v>0</v>
      </c>
      <c r="AD14" s="690">
        <v>0</v>
      </c>
      <c r="AE14" s="690">
        <v>0</v>
      </c>
      <c r="AF14" s="690">
        <v>0</v>
      </c>
      <c r="AG14" s="690">
        <v>0</v>
      </c>
      <c r="AH14" s="690">
        <v>0</v>
      </c>
      <c r="AI14" s="690">
        <v>0</v>
      </c>
      <c r="AJ14" s="690">
        <v>0</v>
      </c>
      <c r="AK14" s="690">
        <v>0</v>
      </c>
      <c r="AL14" s="690">
        <v>0</v>
      </c>
      <c r="AM14" s="690">
        <v>0</v>
      </c>
      <c r="AN14" s="690">
        <v>0</v>
      </c>
      <c r="AO14" s="690">
        <v>0</v>
      </c>
      <c r="AP14" s="690">
        <v>0</v>
      </c>
      <c r="AQ14" s="689" t="s">
        <v>4694</v>
      </c>
      <c r="AR14" s="689" t="s">
        <v>4686</v>
      </c>
      <c r="AS14" s="689" t="s">
        <v>4692</v>
      </c>
      <c r="AT14" s="689" t="s">
        <v>4686</v>
      </c>
      <c r="AU14" s="689" t="s">
        <v>4697</v>
      </c>
      <c r="AV14" s="689" t="s">
        <v>4686</v>
      </c>
    </row>
    <row r="15" spans="1:48">
      <c r="A15" s="689" t="s">
        <v>4693</v>
      </c>
      <c r="B15" s="689" t="s">
        <v>4684</v>
      </c>
      <c r="C15" s="689">
        <v>10225443</v>
      </c>
      <c r="D15" s="689" t="s">
        <v>4685</v>
      </c>
      <c r="E15" s="692">
        <v>45958</v>
      </c>
      <c r="F15" s="692">
        <v>46322</v>
      </c>
      <c r="G15" s="689" t="s">
        <v>4686</v>
      </c>
      <c r="H15" s="689" t="s">
        <v>4686</v>
      </c>
      <c r="I15" s="849">
        <v>910</v>
      </c>
      <c r="J15" s="691">
        <v>548.91</v>
      </c>
      <c r="K15" s="692">
        <v>45964</v>
      </c>
      <c r="L15" s="689" t="s">
        <v>4687</v>
      </c>
      <c r="M15" s="689" t="s">
        <v>4688</v>
      </c>
      <c r="N15" s="689" t="s">
        <v>4689</v>
      </c>
      <c r="O15" s="689" t="s">
        <v>4686</v>
      </c>
      <c r="P15" s="689" t="s">
        <v>4690</v>
      </c>
      <c r="Q15" s="691">
        <v>603.20000000000005</v>
      </c>
      <c r="R15" s="690">
        <v>1000</v>
      </c>
      <c r="S15" s="689" t="s">
        <v>4694</v>
      </c>
      <c r="T15" s="689" t="s">
        <v>4686</v>
      </c>
      <c r="U15" s="689" t="s">
        <v>4695</v>
      </c>
      <c r="V15" s="689" t="s">
        <v>4686</v>
      </c>
      <c r="W15" s="692">
        <v>45964</v>
      </c>
      <c r="X15" s="692">
        <v>45964</v>
      </c>
      <c r="Y15" s="689" t="s">
        <v>4696</v>
      </c>
      <c r="Z15" s="689" t="s">
        <v>4691</v>
      </c>
      <c r="AA15" s="690">
        <v>0</v>
      </c>
      <c r="AB15" s="690">
        <v>0</v>
      </c>
      <c r="AC15" s="690">
        <v>0</v>
      </c>
      <c r="AD15" s="690">
        <v>0</v>
      </c>
      <c r="AE15" s="690">
        <v>0</v>
      </c>
      <c r="AF15" s="690">
        <v>0</v>
      </c>
      <c r="AG15" s="690">
        <v>0</v>
      </c>
      <c r="AH15" s="690">
        <v>0</v>
      </c>
      <c r="AI15" s="690">
        <v>0</v>
      </c>
      <c r="AJ15" s="690">
        <v>0</v>
      </c>
      <c r="AK15" s="690">
        <v>0</v>
      </c>
      <c r="AL15" s="690">
        <v>0</v>
      </c>
      <c r="AM15" s="690">
        <v>0</v>
      </c>
      <c r="AN15" s="690">
        <v>0</v>
      </c>
      <c r="AO15" s="690">
        <v>0</v>
      </c>
      <c r="AP15" s="690">
        <v>0</v>
      </c>
      <c r="AQ15" s="689" t="s">
        <v>4694</v>
      </c>
      <c r="AR15" s="689" t="s">
        <v>4686</v>
      </c>
      <c r="AS15" s="689" t="s">
        <v>4692</v>
      </c>
      <c r="AT15" s="689" t="s">
        <v>4686</v>
      </c>
      <c r="AU15" s="689" t="s">
        <v>4697</v>
      </c>
      <c r="AV15" s="689" t="s">
        <v>4686</v>
      </c>
    </row>
    <row r="16" spans="1:48">
      <c r="A16" s="689" t="s">
        <v>4693</v>
      </c>
      <c r="B16" s="689" t="s">
        <v>4684</v>
      </c>
      <c r="C16" s="689">
        <v>10225462</v>
      </c>
      <c r="D16" s="689" t="s">
        <v>4685</v>
      </c>
      <c r="E16" s="692">
        <v>45972</v>
      </c>
      <c r="F16" s="692">
        <v>46336</v>
      </c>
      <c r="G16" s="689" t="s">
        <v>4686</v>
      </c>
      <c r="H16" s="689" t="s">
        <v>4686</v>
      </c>
      <c r="I16" s="849">
        <v>2860</v>
      </c>
      <c r="J16" s="691">
        <v>1725.15</v>
      </c>
      <c r="K16" s="692">
        <v>45978</v>
      </c>
      <c r="L16" s="689" t="s">
        <v>4687</v>
      </c>
      <c r="M16" s="689" t="s">
        <v>4688</v>
      </c>
      <c r="N16" s="689" t="s">
        <v>4689</v>
      </c>
      <c r="O16" s="689" t="s">
        <v>4686</v>
      </c>
      <c r="P16" s="689" t="s">
        <v>4690</v>
      </c>
      <c r="Q16" s="691">
        <v>603.20000000000005</v>
      </c>
      <c r="R16" s="690">
        <v>1000</v>
      </c>
      <c r="S16" s="689" t="s">
        <v>4694</v>
      </c>
      <c r="T16" s="689" t="s">
        <v>4686</v>
      </c>
      <c r="U16" s="689" t="s">
        <v>4695</v>
      </c>
      <c r="V16" s="689" t="s">
        <v>4686</v>
      </c>
      <c r="W16" s="692">
        <v>45978</v>
      </c>
      <c r="X16" s="692">
        <v>45978</v>
      </c>
      <c r="Y16" s="689" t="s">
        <v>4696</v>
      </c>
      <c r="Z16" s="689" t="s">
        <v>4691</v>
      </c>
      <c r="AA16" s="690">
        <v>0</v>
      </c>
      <c r="AB16" s="690">
        <v>0</v>
      </c>
      <c r="AC16" s="690">
        <v>0</v>
      </c>
      <c r="AD16" s="690">
        <v>0</v>
      </c>
      <c r="AE16" s="690">
        <v>0</v>
      </c>
      <c r="AF16" s="690">
        <v>0</v>
      </c>
      <c r="AG16" s="690">
        <v>0</v>
      </c>
      <c r="AH16" s="690">
        <v>0</v>
      </c>
      <c r="AI16" s="690">
        <v>0</v>
      </c>
      <c r="AJ16" s="690">
        <v>0</v>
      </c>
      <c r="AK16" s="690">
        <v>0</v>
      </c>
      <c r="AL16" s="690">
        <v>0</v>
      </c>
      <c r="AM16" s="690">
        <v>0</v>
      </c>
      <c r="AN16" s="690">
        <v>0</v>
      </c>
      <c r="AO16" s="690">
        <v>0</v>
      </c>
      <c r="AP16" s="690">
        <v>0</v>
      </c>
      <c r="AQ16" s="689" t="s">
        <v>4694</v>
      </c>
      <c r="AR16" s="689" t="s">
        <v>4686</v>
      </c>
      <c r="AS16" s="689" t="s">
        <v>4692</v>
      </c>
      <c r="AT16" s="689" t="s">
        <v>4686</v>
      </c>
      <c r="AU16" s="689" t="s">
        <v>4697</v>
      </c>
      <c r="AV16" s="689" t="s">
        <v>4686</v>
      </c>
    </row>
    <row r="17" spans="1:48">
      <c r="A17" s="689" t="s">
        <v>4693</v>
      </c>
      <c r="B17" s="689" t="s">
        <v>4684</v>
      </c>
      <c r="C17" s="689">
        <v>10225463</v>
      </c>
      <c r="D17" s="689" t="s">
        <v>4685</v>
      </c>
      <c r="E17" s="692">
        <v>45973</v>
      </c>
      <c r="F17" s="692">
        <v>46337</v>
      </c>
      <c r="G17" s="689" t="s">
        <v>4686</v>
      </c>
      <c r="H17" s="689" t="s">
        <v>4686</v>
      </c>
      <c r="I17" s="849">
        <v>820</v>
      </c>
      <c r="J17" s="691">
        <v>494.62</v>
      </c>
      <c r="K17" s="692">
        <v>45979</v>
      </c>
      <c r="L17" s="689" t="s">
        <v>4687</v>
      </c>
      <c r="M17" s="689" t="s">
        <v>4688</v>
      </c>
      <c r="N17" s="689" t="s">
        <v>4689</v>
      </c>
      <c r="O17" s="689" t="s">
        <v>4686</v>
      </c>
      <c r="P17" s="689" t="s">
        <v>4690</v>
      </c>
      <c r="Q17" s="691">
        <v>603.20000000000005</v>
      </c>
      <c r="R17" s="690">
        <v>1000</v>
      </c>
      <c r="S17" s="689" t="s">
        <v>4694</v>
      </c>
      <c r="T17" s="689" t="s">
        <v>4686</v>
      </c>
      <c r="U17" s="689" t="s">
        <v>4695</v>
      </c>
      <c r="V17" s="689" t="s">
        <v>4686</v>
      </c>
      <c r="W17" s="692">
        <v>45979</v>
      </c>
      <c r="X17" s="692">
        <v>45979</v>
      </c>
      <c r="Y17" s="689" t="s">
        <v>4696</v>
      </c>
      <c r="Z17" s="689" t="s">
        <v>4691</v>
      </c>
      <c r="AA17" s="690">
        <v>0</v>
      </c>
      <c r="AB17" s="690">
        <v>0</v>
      </c>
      <c r="AC17" s="690">
        <v>0</v>
      </c>
      <c r="AD17" s="690">
        <v>0</v>
      </c>
      <c r="AE17" s="690">
        <v>0</v>
      </c>
      <c r="AF17" s="690">
        <v>0</v>
      </c>
      <c r="AG17" s="690">
        <v>0</v>
      </c>
      <c r="AH17" s="690">
        <v>0</v>
      </c>
      <c r="AI17" s="690">
        <v>0</v>
      </c>
      <c r="AJ17" s="690">
        <v>0</v>
      </c>
      <c r="AK17" s="690">
        <v>0</v>
      </c>
      <c r="AL17" s="690">
        <v>0</v>
      </c>
      <c r="AM17" s="690">
        <v>0</v>
      </c>
      <c r="AN17" s="690">
        <v>0</v>
      </c>
      <c r="AO17" s="690">
        <v>0</v>
      </c>
      <c r="AP17" s="690">
        <v>0</v>
      </c>
      <c r="AQ17" s="689" t="s">
        <v>4694</v>
      </c>
      <c r="AR17" s="689" t="s">
        <v>4686</v>
      </c>
      <c r="AS17" s="689" t="s">
        <v>4692</v>
      </c>
      <c r="AT17" s="689" t="s">
        <v>4686</v>
      </c>
      <c r="AU17" s="689" t="s">
        <v>4697</v>
      </c>
      <c r="AV17" s="689" t="s">
        <v>4686</v>
      </c>
    </row>
    <row r="18" spans="1:48">
      <c r="A18" s="689" t="s">
        <v>4693</v>
      </c>
      <c r="B18" s="689" t="s">
        <v>4684</v>
      </c>
      <c r="C18" s="689">
        <v>10225464</v>
      </c>
      <c r="D18" s="689" t="s">
        <v>4685</v>
      </c>
      <c r="E18" s="692">
        <v>45973</v>
      </c>
      <c r="F18" s="692">
        <v>46337</v>
      </c>
      <c r="G18" s="689" t="s">
        <v>4686</v>
      </c>
      <c r="H18" s="689" t="s">
        <v>4686</v>
      </c>
      <c r="I18" s="849">
        <v>1040</v>
      </c>
      <c r="J18" s="691">
        <v>627.33000000000004</v>
      </c>
      <c r="K18" s="692">
        <v>45979</v>
      </c>
      <c r="L18" s="689" t="s">
        <v>4687</v>
      </c>
      <c r="M18" s="689" t="s">
        <v>4688</v>
      </c>
      <c r="N18" s="689" t="s">
        <v>4689</v>
      </c>
      <c r="O18" s="689" t="s">
        <v>4686</v>
      </c>
      <c r="P18" s="689" t="s">
        <v>4690</v>
      </c>
      <c r="Q18" s="691">
        <v>603.20000000000005</v>
      </c>
      <c r="R18" s="690">
        <v>1000</v>
      </c>
      <c r="S18" s="689" t="s">
        <v>4694</v>
      </c>
      <c r="T18" s="689" t="s">
        <v>4686</v>
      </c>
      <c r="U18" s="689" t="s">
        <v>4695</v>
      </c>
      <c r="V18" s="689" t="s">
        <v>4686</v>
      </c>
      <c r="W18" s="692">
        <v>45979</v>
      </c>
      <c r="X18" s="692">
        <v>45979</v>
      </c>
      <c r="Y18" s="689" t="s">
        <v>4696</v>
      </c>
      <c r="Z18" s="689" t="s">
        <v>4691</v>
      </c>
      <c r="AA18" s="690">
        <v>0</v>
      </c>
      <c r="AB18" s="690">
        <v>0</v>
      </c>
      <c r="AC18" s="690">
        <v>0</v>
      </c>
      <c r="AD18" s="690">
        <v>0</v>
      </c>
      <c r="AE18" s="690">
        <v>0</v>
      </c>
      <c r="AF18" s="690">
        <v>0</v>
      </c>
      <c r="AG18" s="690">
        <v>0</v>
      </c>
      <c r="AH18" s="690">
        <v>0</v>
      </c>
      <c r="AI18" s="690">
        <v>0</v>
      </c>
      <c r="AJ18" s="690">
        <v>0</v>
      </c>
      <c r="AK18" s="690">
        <v>0</v>
      </c>
      <c r="AL18" s="690">
        <v>0</v>
      </c>
      <c r="AM18" s="690">
        <v>0</v>
      </c>
      <c r="AN18" s="690">
        <v>0</v>
      </c>
      <c r="AO18" s="690">
        <v>0</v>
      </c>
      <c r="AP18" s="690">
        <v>0</v>
      </c>
      <c r="AQ18" s="689" t="s">
        <v>4694</v>
      </c>
      <c r="AR18" s="689" t="s">
        <v>4686</v>
      </c>
      <c r="AS18" s="689" t="s">
        <v>4692</v>
      </c>
      <c r="AT18" s="689" t="s">
        <v>4686</v>
      </c>
      <c r="AU18" s="689" t="s">
        <v>4697</v>
      </c>
      <c r="AV18" s="689" t="s">
        <v>4686</v>
      </c>
    </row>
    <row r="19" spans="1:48">
      <c r="A19" s="689" t="s">
        <v>4693</v>
      </c>
      <c r="B19" s="689" t="s">
        <v>4684</v>
      </c>
      <c r="C19" s="689">
        <v>10225471</v>
      </c>
      <c r="D19" s="689" t="s">
        <v>4685</v>
      </c>
      <c r="E19" s="692">
        <v>45978</v>
      </c>
      <c r="F19" s="692">
        <v>46342</v>
      </c>
      <c r="G19" s="689" t="s">
        <v>4686</v>
      </c>
      <c r="H19" s="689" t="s">
        <v>4686</v>
      </c>
      <c r="I19" s="849">
        <v>1800</v>
      </c>
      <c r="J19" s="691">
        <v>1085.76</v>
      </c>
      <c r="K19" s="692">
        <v>45982</v>
      </c>
      <c r="L19" s="689" t="s">
        <v>4687</v>
      </c>
      <c r="M19" s="689" t="s">
        <v>4688</v>
      </c>
      <c r="N19" s="689" t="s">
        <v>4689</v>
      </c>
      <c r="O19" s="689" t="s">
        <v>4686</v>
      </c>
      <c r="P19" s="689" t="s">
        <v>4690</v>
      </c>
      <c r="Q19" s="691">
        <v>603.20000000000005</v>
      </c>
      <c r="R19" s="690">
        <v>1000</v>
      </c>
      <c r="S19" s="689" t="s">
        <v>4694</v>
      </c>
      <c r="T19" s="689" t="s">
        <v>4686</v>
      </c>
      <c r="U19" s="689" t="s">
        <v>4695</v>
      </c>
      <c r="V19" s="689" t="s">
        <v>4686</v>
      </c>
      <c r="W19" s="692">
        <v>45982</v>
      </c>
      <c r="X19" s="692">
        <v>45982</v>
      </c>
      <c r="Y19" s="689" t="s">
        <v>4696</v>
      </c>
      <c r="Z19" s="689" t="s">
        <v>4691</v>
      </c>
      <c r="AA19" s="690">
        <v>0</v>
      </c>
      <c r="AB19" s="690">
        <v>0</v>
      </c>
      <c r="AC19" s="690">
        <v>0</v>
      </c>
      <c r="AD19" s="690">
        <v>0</v>
      </c>
      <c r="AE19" s="690">
        <v>0</v>
      </c>
      <c r="AF19" s="690">
        <v>0</v>
      </c>
      <c r="AG19" s="690">
        <v>0</v>
      </c>
      <c r="AH19" s="690">
        <v>0</v>
      </c>
      <c r="AI19" s="690">
        <v>0</v>
      </c>
      <c r="AJ19" s="690">
        <v>0</v>
      </c>
      <c r="AK19" s="690">
        <v>0</v>
      </c>
      <c r="AL19" s="690">
        <v>0</v>
      </c>
      <c r="AM19" s="690">
        <v>0</v>
      </c>
      <c r="AN19" s="690">
        <v>0</v>
      </c>
      <c r="AO19" s="690">
        <v>0</v>
      </c>
      <c r="AP19" s="690">
        <v>0</v>
      </c>
      <c r="AQ19" s="689" t="s">
        <v>4694</v>
      </c>
      <c r="AR19" s="689" t="s">
        <v>4686</v>
      </c>
      <c r="AS19" s="689" t="s">
        <v>4692</v>
      </c>
      <c r="AT19" s="689" t="s">
        <v>4686</v>
      </c>
      <c r="AU19" s="689" t="s">
        <v>4697</v>
      </c>
      <c r="AV19" s="689" t="s">
        <v>4686</v>
      </c>
    </row>
    <row r="20" spans="1:48">
      <c r="A20" s="689" t="s">
        <v>4693</v>
      </c>
      <c r="B20" s="689" t="s">
        <v>4684</v>
      </c>
      <c r="C20" s="689">
        <v>10225472</v>
      </c>
      <c r="D20" s="689" t="s">
        <v>4685</v>
      </c>
      <c r="E20" s="692">
        <v>45978</v>
      </c>
      <c r="F20" s="692">
        <v>46342</v>
      </c>
      <c r="G20" s="689" t="s">
        <v>4686</v>
      </c>
      <c r="H20" s="689" t="s">
        <v>4686</v>
      </c>
      <c r="I20" s="849">
        <v>1860</v>
      </c>
      <c r="J20" s="691">
        <v>1121.95</v>
      </c>
      <c r="K20" s="692">
        <v>45982</v>
      </c>
      <c r="L20" s="689" t="s">
        <v>4687</v>
      </c>
      <c r="M20" s="689" t="s">
        <v>4688</v>
      </c>
      <c r="N20" s="689" t="s">
        <v>4689</v>
      </c>
      <c r="O20" s="689" t="s">
        <v>4686</v>
      </c>
      <c r="P20" s="689" t="s">
        <v>4690</v>
      </c>
      <c r="Q20" s="691">
        <v>603.20000000000005</v>
      </c>
      <c r="R20" s="690">
        <v>1000</v>
      </c>
      <c r="S20" s="689" t="s">
        <v>4694</v>
      </c>
      <c r="T20" s="689" t="s">
        <v>4686</v>
      </c>
      <c r="U20" s="689" t="s">
        <v>4695</v>
      </c>
      <c r="V20" s="689" t="s">
        <v>4686</v>
      </c>
      <c r="W20" s="692">
        <v>45982</v>
      </c>
      <c r="X20" s="692">
        <v>45982</v>
      </c>
      <c r="Y20" s="689" t="s">
        <v>4696</v>
      </c>
      <c r="Z20" s="689" t="s">
        <v>4691</v>
      </c>
      <c r="AA20" s="690">
        <v>0</v>
      </c>
      <c r="AB20" s="690">
        <v>0</v>
      </c>
      <c r="AC20" s="690">
        <v>0</v>
      </c>
      <c r="AD20" s="690">
        <v>0</v>
      </c>
      <c r="AE20" s="690">
        <v>0</v>
      </c>
      <c r="AF20" s="690">
        <v>0</v>
      </c>
      <c r="AG20" s="690">
        <v>0</v>
      </c>
      <c r="AH20" s="690">
        <v>0</v>
      </c>
      <c r="AI20" s="690">
        <v>0</v>
      </c>
      <c r="AJ20" s="690">
        <v>0</v>
      </c>
      <c r="AK20" s="690">
        <v>0</v>
      </c>
      <c r="AL20" s="690">
        <v>0</v>
      </c>
      <c r="AM20" s="690">
        <v>0</v>
      </c>
      <c r="AN20" s="690">
        <v>0</v>
      </c>
      <c r="AO20" s="690">
        <v>0</v>
      </c>
      <c r="AP20" s="690">
        <v>0</v>
      </c>
      <c r="AQ20" s="689" t="s">
        <v>4694</v>
      </c>
      <c r="AR20" s="689" t="s">
        <v>4686</v>
      </c>
      <c r="AS20" s="689" t="s">
        <v>4692</v>
      </c>
      <c r="AT20" s="689" t="s">
        <v>4686</v>
      </c>
      <c r="AU20" s="689" t="s">
        <v>4697</v>
      </c>
      <c r="AV20" s="689" t="s">
        <v>4686</v>
      </c>
    </row>
    <row r="21" spans="1:48">
      <c r="A21" s="689" t="s">
        <v>4693</v>
      </c>
      <c r="B21" s="689" t="s">
        <v>4684</v>
      </c>
      <c r="C21" s="689">
        <v>10225481</v>
      </c>
      <c r="D21" s="689" t="s">
        <v>4685</v>
      </c>
      <c r="E21" s="692">
        <v>45987</v>
      </c>
      <c r="F21" s="692">
        <v>46351</v>
      </c>
      <c r="G21" s="689" t="s">
        <v>4686</v>
      </c>
      <c r="H21" s="689" t="s">
        <v>4686</v>
      </c>
      <c r="I21" s="849">
        <v>810</v>
      </c>
      <c r="J21" s="691">
        <v>488.59</v>
      </c>
      <c r="K21" s="692">
        <v>45994</v>
      </c>
      <c r="L21" s="689" t="s">
        <v>4687</v>
      </c>
      <c r="M21" s="689" t="s">
        <v>4688</v>
      </c>
      <c r="N21" s="689" t="s">
        <v>4689</v>
      </c>
      <c r="O21" s="689" t="s">
        <v>4686</v>
      </c>
      <c r="P21" s="689" t="s">
        <v>4690</v>
      </c>
      <c r="Q21" s="691">
        <v>603.20000000000005</v>
      </c>
      <c r="R21" s="690">
        <v>1000</v>
      </c>
      <c r="S21" s="689" t="s">
        <v>4694</v>
      </c>
      <c r="T21" s="689" t="s">
        <v>4686</v>
      </c>
      <c r="U21" s="689" t="s">
        <v>4695</v>
      </c>
      <c r="V21" s="689" t="s">
        <v>4686</v>
      </c>
      <c r="W21" s="692">
        <v>45994</v>
      </c>
      <c r="X21" s="692">
        <v>45994</v>
      </c>
      <c r="Y21" s="689" t="s">
        <v>4696</v>
      </c>
      <c r="Z21" s="689" t="s">
        <v>4691</v>
      </c>
      <c r="AA21" s="690">
        <v>0</v>
      </c>
      <c r="AB21" s="690">
        <v>0</v>
      </c>
      <c r="AC21" s="690">
        <v>0</v>
      </c>
      <c r="AD21" s="690">
        <v>0</v>
      </c>
      <c r="AE21" s="690">
        <v>0</v>
      </c>
      <c r="AF21" s="690">
        <v>0</v>
      </c>
      <c r="AG21" s="690">
        <v>0</v>
      </c>
      <c r="AH21" s="690">
        <v>0</v>
      </c>
      <c r="AI21" s="690">
        <v>0</v>
      </c>
      <c r="AJ21" s="690">
        <v>0</v>
      </c>
      <c r="AK21" s="690">
        <v>0</v>
      </c>
      <c r="AL21" s="690">
        <v>0</v>
      </c>
      <c r="AM21" s="690">
        <v>0</v>
      </c>
      <c r="AN21" s="690">
        <v>0</v>
      </c>
      <c r="AO21" s="690">
        <v>0</v>
      </c>
      <c r="AP21" s="690">
        <v>0</v>
      </c>
      <c r="AQ21" s="689" t="s">
        <v>4694</v>
      </c>
      <c r="AR21" s="689" t="s">
        <v>4686</v>
      </c>
      <c r="AS21" s="689" t="s">
        <v>4692</v>
      </c>
      <c r="AT21" s="689" t="s">
        <v>4686</v>
      </c>
      <c r="AU21" s="689" t="s">
        <v>4697</v>
      </c>
      <c r="AV21" s="689" t="s">
        <v>4686</v>
      </c>
    </row>
    <row r="22" spans="1:48">
      <c r="A22" s="689" t="s">
        <v>4693</v>
      </c>
      <c r="B22" s="689" t="s">
        <v>4684</v>
      </c>
      <c r="C22" s="689">
        <v>10225482</v>
      </c>
      <c r="D22" s="689" t="s">
        <v>4685</v>
      </c>
      <c r="E22" s="692">
        <v>45987</v>
      </c>
      <c r="F22" s="692">
        <v>46351</v>
      </c>
      <c r="G22" s="689" t="s">
        <v>4686</v>
      </c>
      <c r="H22" s="689" t="s">
        <v>4686</v>
      </c>
      <c r="I22" s="849">
        <v>900</v>
      </c>
      <c r="J22" s="691">
        <v>542.88</v>
      </c>
      <c r="K22" s="692">
        <v>45994</v>
      </c>
      <c r="L22" s="689" t="s">
        <v>4687</v>
      </c>
      <c r="M22" s="689" t="s">
        <v>4688</v>
      </c>
      <c r="N22" s="689" t="s">
        <v>4689</v>
      </c>
      <c r="O22" s="689" t="s">
        <v>4686</v>
      </c>
      <c r="P22" s="689" t="s">
        <v>4690</v>
      </c>
      <c r="Q22" s="691">
        <v>603.20000000000005</v>
      </c>
      <c r="R22" s="690">
        <v>1000</v>
      </c>
      <c r="S22" s="689" t="s">
        <v>4694</v>
      </c>
      <c r="T22" s="689" t="s">
        <v>4686</v>
      </c>
      <c r="U22" s="689" t="s">
        <v>4695</v>
      </c>
      <c r="V22" s="689" t="s">
        <v>4686</v>
      </c>
      <c r="W22" s="692">
        <v>45994</v>
      </c>
      <c r="X22" s="692">
        <v>45994</v>
      </c>
      <c r="Y22" s="689" t="s">
        <v>4696</v>
      </c>
      <c r="Z22" s="689" t="s">
        <v>4691</v>
      </c>
      <c r="AA22" s="690">
        <v>0</v>
      </c>
      <c r="AB22" s="690">
        <v>0</v>
      </c>
      <c r="AC22" s="690">
        <v>0</v>
      </c>
      <c r="AD22" s="690">
        <v>0</v>
      </c>
      <c r="AE22" s="690">
        <v>0</v>
      </c>
      <c r="AF22" s="690">
        <v>0</v>
      </c>
      <c r="AG22" s="690">
        <v>0</v>
      </c>
      <c r="AH22" s="690">
        <v>0</v>
      </c>
      <c r="AI22" s="690">
        <v>0</v>
      </c>
      <c r="AJ22" s="690">
        <v>0</v>
      </c>
      <c r="AK22" s="690">
        <v>0</v>
      </c>
      <c r="AL22" s="690">
        <v>0</v>
      </c>
      <c r="AM22" s="690">
        <v>0</v>
      </c>
      <c r="AN22" s="690">
        <v>0</v>
      </c>
      <c r="AO22" s="690">
        <v>0</v>
      </c>
      <c r="AP22" s="690">
        <v>0</v>
      </c>
      <c r="AQ22" s="689" t="s">
        <v>4694</v>
      </c>
      <c r="AR22" s="689" t="s">
        <v>4686</v>
      </c>
      <c r="AS22" s="689" t="s">
        <v>4692</v>
      </c>
      <c r="AT22" s="689" t="s">
        <v>4686</v>
      </c>
      <c r="AU22" s="689" t="s">
        <v>4697</v>
      </c>
      <c r="AV22" s="689" t="s">
        <v>4686</v>
      </c>
    </row>
    <row r="23" spans="1:48">
      <c r="A23" s="689" t="s">
        <v>4693</v>
      </c>
      <c r="B23" s="689" t="s">
        <v>4684</v>
      </c>
      <c r="C23" s="689">
        <v>10225491</v>
      </c>
      <c r="D23" s="689" t="s">
        <v>4685</v>
      </c>
      <c r="E23" s="692">
        <v>45992</v>
      </c>
      <c r="F23" s="692">
        <v>46356</v>
      </c>
      <c r="G23" s="689" t="s">
        <v>4686</v>
      </c>
      <c r="H23" s="689" t="s">
        <v>4686</v>
      </c>
      <c r="I23" s="849">
        <v>2690</v>
      </c>
      <c r="J23" s="691">
        <v>1622.61</v>
      </c>
      <c r="K23" s="692">
        <v>45996</v>
      </c>
      <c r="L23" s="689" t="s">
        <v>4687</v>
      </c>
      <c r="M23" s="689" t="s">
        <v>4688</v>
      </c>
      <c r="N23" s="689" t="s">
        <v>4689</v>
      </c>
      <c r="O23" s="689" t="s">
        <v>4686</v>
      </c>
      <c r="P23" s="689" t="s">
        <v>4690</v>
      </c>
      <c r="Q23" s="691">
        <v>603.20000000000005</v>
      </c>
      <c r="R23" s="690">
        <v>1000</v>
      </c>
      <c r="S23" s="689" t="s">
        <v>4694</v>
      </c>
      <c r="T23" s="689" t="s">
        <v>4686</v>
      </c>
      <c r="U23" s="689" t="s">
        <v>4695</v>
      </c>
      <c r="V23" s="689" t="s">
        <v>4686</v>
      </c>
      <c r="W23" s="692">
        <v>45996</v>
      </c>
      <c r="X23" s="692">
        <v>45996</v>
      </c>
      <c r="Y23" s="689" t="s">
        <v>4696</v>
      </c>
      <c r="Z23" s="689" t="s">
        <v>4691</v>
      </c>
      <c r="AA23" s="690">
        <v>0</v>
      </c>
      <c r="AB23" s="690">
        <v>0</v>
      </c>
      <c r="AC23" s="690">
        <v>0</v>
      </c>
      <c r="AD23" s="690">
        <v>0</v>
      </c>
      <c r="AE23" s="690">
        <v>0</v>
      </c>
      <c r="AF23" s="690">
        <v>0</v>
      </c>
      <c r="AG23" s="690">
        <v>0</v>
      </c>
      <c r="AH23" s="690">
        <v>0</v>
      </c>
      <c r="AI23" s="690">
        <v>0</v>
      </c>
      <c r="AJ23" s="690">
        <v>0</v>
      </c>
      <c r="AK23" s="690">
        <v>0</v>
      </c>
      <c r="AL23" s="690">
        <v>0</v>
      </c>
      <c r="AM23" s="690">
        <v>0</v>
      </c>
      <c r="AN23" s="690">
        <v>0</v>
      </c>
      <c r="AO23" s="690">
        <v>0</v>
      </c>
      <c r="AP23" s="690">
        <v>0</v>
      </c>
      <c r="AQ23" s="689" t="s">
        <v>4694</v>
      </c>
      <c r="AR23" s="689" t="s">
        <v>4686</v>
      </c>
      <c r="AS23" s="689" t="s">
        <v>4692</v>
      </c>
      <c r="AT23" s="689" t="s">
        <v>4686</v>
      </c>
      <c r="AU23" s="689" t="s">
        <v>4697</v>
      </c>
      <c r="AV23" s="689" t="s">
        <v>4686</v>
      </c>
    </row>
    <row r="24" spans="1:48">
      <c r="A24" s="689" t="s">
        <v>4693</v>
      </c>
      <c r="B24" s="689" t="s">
        <v>4684</v>
      </c>
      <c r="C24" s="689">
        <v>10225492</v>
      </c>
      <c r="D24" s="689" t="s">
        <v>4685</v>
      </c>
      <c r="E24" s="692">
        <v>45992</v>
      </c>
      <c r="F24" s="692">
        <v>46356</v>
      </c>
      <c r="G24" s="689" t="s">
        <v>4686</v>
      </c>
      <c r="H24" s="689" t="s">
        <v>4686</v>
      </c>
      <c r="I24" s="849">
        <v>1960</v>
      </c>
      <c r="J24" s="691">
        <v>1182.27</v>
      </c>
      <c r="K24" s="692">
        <v>45996</v>
      </c>
      <c r="L24" s="689" t="s">
        <v>4687</v>
      </c>
      <c r="M24" s="689" t="s">
        <v>4688</v>
      </c>
      <c r="N24" s="689" t="s">
        <v>4689</v>
      </c>
      <c r="O24" s="689" t="s">
        <v>4686</v>
      </c>
      <c r="P24" s="689" t="s">
        <v>4690</v>
      </c>
      <c r="Q24" s="691">
        <v>603.20000000000005</v>
      </c>
      <c r="R24" s="690">
        <v>1000</v>
      </c>
      <c r="S24" s="689" t="s">
        <v>4694</v>
      </c>
      <c r="T24" s="689" t="s">
        <v>4686</v>
      </c>
      <c r="U24" s="689" t="s">
        <v>4695</v>
      </c>
      <c r="V24" s="689" t="s">
        <v>4686</v>
      </c>
      <c r="W24" s="692">
        <v>45996</v>
      </c>
      <c r="X24" s="692">
        <v>45996</v>
      </c>
      <c r="Y24" s="689" t="s">
        <v>4696</v>
      </c>
      <c r="Z24" s="689" t="s">
        <v>4691</v>
      </c>
      <c r="AA24" s="690">
        <v>0</v>
      </c>
      <c r="AB24" s="690">
        <v>0</v>
      </c>
      <c r="AC24" s="690">
        <v>0</v>
      </c>
      <c r="AD24" s="690">
        <v>0</v>
      </c>
      <c r="AE24" s="690">
        <v>0</v>
      </c>
      <c r="AF24" s="690">
        <v>0</v>
      </c>
      <c r="AG24" s="690">
        <v>0</v>
      </c>
      <c r="AH24" s="690">
        <v>0</v>
      </c>
      <c r="AI24" s="690">
        <v>0</v>
      </c>
      <c r="AJ24" s="690">
        <v>0</v>
      </c>
      <c r="AK24" s="690">
        <v>0</v>
      </c>
      <c r="AL24" s="690">
        <v>0</v>
      </c>
      <c r="AM24" s="690">
        <v>0</v>
      </c>
      <c r="AN24" s="690">
        <v>0</v>
      </c>
      <c r="AO24" s="690">
        <v>0</v>
      </c>
      <c r="AP24" s="690">
        <v>0</v>
      </c>
      <c r="AQ24" s="689" t="s">
        <v>4694</v>
      </c>
      <c r="AR24" s="689" t="s">
        <v>4686</v>
      </c>
      <c r="AS24" s="689" t="s">
        <v>4692</v>
      </c>
      <c r="AT24" s="689" t="s">
        <v>4686</v>
      </c>
      <c r="AU24" s="689" t="s">
        <v>4697</v>
      </c>
      <c r="AV24" s="689" t="s">
        <v>4686</v>
      </c>
    </row>
    <row r="25" spans="1:48">
      <c r="A25" s="689" t="s">
        <v>4693</v>
      </c>
      <c r="B25" s="689" t="s">
        <v>4684</v>
      </c>
      <c r="C25" s="689">
        <v>10225493</v>
      </c>
      <c r="D25" s="689" t="s">
        <v>4685</v>
      </c>
      <c r="E25" s="692">
        <v>45994</v>
      </c>
      <c r="F25" s="692">
        <v>46358</v>
      </c>
      <c r="G25" s="689" t="s">
        <v>4686</v>
      </c>
      <c r="H25" s="689" t="s">
        <v>4686</v>
      </c>
      <c r="I25" s="849">
        <v>1890</v>
      </c>
      <c r="J25" s="691">
        <v>1140.05</v>
      </c>
      <c r="K25" s="692">
        <v>46001</v>
      </c>
      <c r="L25" s="689" t="s">
        <v>4687</v>
      </c>
      <c r="M25" s="689" t="s">
        <v>4688</v>
      </c>
      <c r="N25" s="689" t="s">
        <v>4689</v>
      </c>
      <c r="O25" s="689" t="s">
        <v>4686</v>
      </c>
      <c r="P25" s="689" t="s">
        <v>4690</v>
      </c>
      <c r="Q25" s="691">
        <v>603.20000000000005</v>
      </c>
      <c r="R25" s="690">
        <v>1000</v>
      </c>
      <c r="S25" s="689" t="s">
        <v>4694</v>
      </c>
      <c r="T25" s="689" t="s">
        <v>4686</v>
      </c>
      <c r="U25" s="689" t="s">
        <v>4695</v>
      </c>
      <c r="V25" s="689" t="s">
        <v>4686</v>
      </c>
      <c r="W25" s="692">
        <v>46001</v>
      </c>
      <c r="X25" s="692">
        <v>46001</v>
      </c>
      <c r="Y25" s="689" t="s">
        <v>4696</v>
      </c>
      <c r="Z25" s="689" t="s">
        <v>4691</v>
      </c>
      <c r="AA25" s="690">
        <v>0</v>
      </c>
      <c r="AB25" s="690">
        <v>0</v>
      </c>
      <c r="AC25" s="690">
        <v>0</v>
      </c>
      <c r="AD25" s="690">
        <v>0</v>
      </c>
      <c r="AE25" s="690">
        <v>0</v>
      </c>
      <c r="AF25" s="690">
        <v>0</v>
      </c>
      <c r="AG25" s="690">
        <v>0</v>
      </c>
      <c r="AH25" s="690">
        <v>0</v>
      </c>
      <c r="AI25" s="690">
        <v>0</v>
      </c>
      <c r="AJ25" s="690">
        <v>0</v>
      </c>
      <c r="AK25" s="690">
        <v>0</v>
      </c>
      <c r="AL25" s="690">
        <v>0</v>
      </c>
      <c r="AM25" s="690">
        <v>0</v>
      </c>
      <c r="AN25" s="690">
        <v>0</v>
      </c>
      <c r="AO25" s="690">
        <v>0</v>
      </c>
      <c r="AP25" s="690">
        <v>0</v>
      </c>
      <c r="AQ25" s="689" t="s">
        <v>4694</v>
      </c>
      <c r="AR25" s="689" t="s">
        <v>4686</v>
      </c>
      <c r="AS25" s="689" t="s">
        <v>4692</v>
      </c>
      <c r="AT25" s="689" t="s">
        <v>4686</v>
      </c>
      <c r="AU25" s="689" t="s">
        <v>4697</v>
      </c>
      <c r="AV25" s="689" t="s">
        <v>4686</v>
      </c>
    </row>
    <row r="26" spans="1:48">
      <c r="A26" s="689" t="s">
        <v>4693</v>
      </c>
      <c r="B26" s="689" t="s">
        <v>4684</v>
      </c>
      <c r="C26" s="689">
        <v>10225494</v>
      </c>
      <c r="D26" s="689" t="s">
        <v>4685</v>
      </c>
      <c r="E26" s="692">
        <v>45994</v>
      </c>
      <c r="F26" s="692">
        <v>46358</v>
      </c>
      <c r="G26" s="689" t="s">
        <v>4686</v>
      </c>
      <c r="H26" s="689" t="s">
        <v>4686</v>
      </c>
      <c r="I26" s="849">
        <v>1600</v>
      </c>
      <c r="J26" s="691">
        <v>965.12</v>
      </c>
      <c r="K26" s="692">
        <v>46001</v>
      </c>
      <c r="L26" s="689" t="s">
        <v>4687</v>
      </c>
      <c r="M26" s="689" t="s">
        <v>4688</v>
      </c>
      <c r="N26" s="689" t="s">
        <v>4689</v>
      </c>
      <c r="O26" s="689" t="s">
        <v>4686</v>
      </c>
      <c r="P26" s="689" t="s">
        <v>4690</v>
      </c>
      <c r="Q26" s="691">
        <v>603.20000000000005</v>
      </c>
      <c r="R26" s="690">
        <v>1000</v>
      </c>
      <c r="S26" s="689" t="s">
        <v>4694</v>
      </c>
      <c r="T26" s="689" t="s">
        <v>4686</v>
      </c>
      <c r="U26" s="689" t="s">
        <v>4695</v>
      </c>
      <c r="V26" s="689" t="s">
        <v>4686</v>
      </c>
      <c r="W26" s="692">
        <v>46001</v>
      </c>
      <c r="X26" s="692">
        <v>46001</v>
      </c>
      <c r="Y26" s="689" t="s">
        <v>4696</v>
      </c>
      <c r="Z26" s="689" t="s">
        <v>4691</v>
      </c>
      <c r="AA26" s="690">
        <v>0</v>
      </c>
      <c r="AB26" s="690">
        <v>0</v>
      </c>
      <c r="AC26" s="690">
        <v>0</v>
      </c>
      <c r="AD26" s="690">
        <v>0</v>
      </c>
      <c r="AE26" s="690">
        <v>0</v>
      </c>
      <c r="AF26" s="690">
        <v>0</v>
      </c>
      <c r="AG26" s="690">
        <v>0</v>
      </c>
      <c r="AH26" s="690">
        <v>0</v>
      </c>
      <c r="AI26" s="690">
        <v>0</v>
      </c>
      <c r="AJ26" s="690">
        <v>0</v>
      </c>
      <c r="AK26" s="690">
        <v>0</v>
      </c>
      <c r="AL26" s="690">
        <v>0</v>
      </c>
      <c r="AM26" s="690">
        <v>0</v>
      </c>
      <c r="AN26" s="690">
        <v>0</v>
      </c>
      <c r="AO26" s="690">
        <v>0</v>
      </c>
      <c r="AP26" s="690">
        <v>0</v>
      </c>
      <c r="AQ26" s="689" t="s">
        <v>4694</v>
      </c>
      <c r="AR26" s="689" t="s">
        <v>4686</v>
      </c>
      <c r="AS26" s="689" t="s">
        <v>4692</v>
      </c>
      <c r="AT26" s="689" t="s">
        <v>4686</v>
      </c>
      <c r="AU26" s="689" t="s">
        <v>4697</v>
      </c>
      <c r="AV26" s="689" t="s">
        <v>4686</v>
      </c>
    </row>
    <row r="27" spans="1:48">
      <c r="A27" s="689" t="s">
        <v>4693</v>
      </c>
      <c r="B27" s="689" t="s">
        <v>4684</v>
      </c>
      <c r="C27" s="689">
        <v>10225511</v>
      </c>
      <c r="D27" s="689" t="s">
        <v>4685</v>
      </c>
      <c r="E27" s="692">
        <v>46007</v>
      </c>
      <c r="F27" s="692">
        <v>46371</v>
      </c>
      <c r="G27" s="689" t="s">
        <v>4686</v>
      </c>
      <c r="H27" s="689" t="s">
        <v>4686</v>
      </c>
      <c r="I27" s="849">
        <v>1910</v>
      </c>
      <c r="J27" s="691">
        <v>1152.1099999999999</v>
      </c>
      <c r="K27" s="692">
        <v>46014</v>
      </c>
      <c r="L27" s="689" t="s">
        <v>4687</v>
      </c>
      <c r="M27" s="689" t="s">
        <v>4688</v>
      </c>
      <c r="N27" s="689" t="s">
        <v>4689</v>
      </c>
      <c r="O27" s="689" t="s">
        <v>4686</v>
      </c>
      <c r="P27" s="689" t="s">
        <v>4690</v>
      </c>
      <c r="Q27" s="691">
        <v>603.20000000000005</v>
      </c>
      <c r="R27" s="690">
        <v>1000</v>
      </c>
      <c r="S27" s="689" t="s">
        <v>4694</v>
      </c>
      <c r="T27" s="689" t="s">
        <v>4686</v>
      </c>
      <c r="U27" s="689" t="s">
        <v>4695</v>
      </c>
      <c r="V27" s="689" t="s">
        <v>4686</v>
      </c>
      <c r="W27" s="692">
        <v>46014</v>
      </c>
      <c r="X27" s="692">
        <v>46014</v>
      </c>
      <c r="Y27" s="689" t="s">
        <v>4696</v>
      </c>
      <c r="Z27" s="689" t="s">
        <v>4691</v>
      </c>
      <c r="AA27" s="690">
        <v>0</v>
      </c>
      <c r="AB27" s="690">
        <v>0</v>
      </c>
      <c r="AC27" s="690">
        <v>0</v>
      </c>
      <c r="AD27" s="690">
        <v>0</v>
      </c>
      <c r="AE27" s="690">
        <v>0</v>
      </c>
      <c r="AF27" s="690">
        <v>0</v>
      </c>
      <c r="AG27" s="690">
        <v>0</v>
      </c>
      <c r="AH27" s="690">
        <v>0</v>
      </c>
      <c r="AI27" s="690">
        <v>0</v>
      </c>
      <c r="AJ27" s="690">
        <v>0</v>
      </c>
      <c r="AK27" s="690">
        <v>0</v>
      </c>
      <c r="AL27" s="690">
        <v>0</v>
      </c>
      <c r="AM27" s="690">
        <v>0</v>
      </c>
      <c r="AN27" s="690">
        <v>0</v>
      </c>
      <c r="AO27" s="690">
        <v>0</v>
      </c>
      <c r="AP27" s="690">
        <v>0</v>
      </c>
      <c r="AQ27" s="689" t="s">
        <v>4694</v>
      </c>
      <c r="AR27" s="689" t="s">
        <v>4686</v>
      </c>
      <c r="AS27" s="689" t="s">
        <v>4692</v>
      </c>
      <c r="AT27" s="689" t="s">
        <v>4686</v>
      </c>
      <c r="AU27" s="689" t="s">
        <v>4697</v>
      </c>
      <c r="AV27" s="689" t="s">
        <v>4686</v>
      </c>
    </row>
    <row r="28" spans="1:48">
      <c r="A28" s="689" t="s">
        <v>4693</v>
      </c>
      <c r="B28" s="689" t="s">
        <v>4684</v>
      </c>
      <c r="C28" s="689">
        <v>10225512</v>
      </c>
      <c r="D28" s="689" t="s">
        <v>4685</v>
      </c>
      <c r="E28" s="692">
        <v>46007</v>
      </c>
      <c r="F28" s="692">
        <v>46371</v>
      </c>
      <c r="G28" s="689" t="s">
        <v>4686</v>
      </c>
      <c r="H28" s="689" t="s">
        <v>4686</v>
      </c>
      <c r="I28" s="849">
        <v>1910</v>
      </c>
      <c r="J28" s="691">
        <v>1152.1099999999999</v>
      </c>
      <c r="K28" s="692">
        <v>46014</v>
      </c>
      <c r="L28" s="689" t="s">
        <v>4687</v>
      </c>
      <c r="M28" s="689" t="s">
        <v>4688</v>
      </c>
      <c r="N28" s="689" t="s">
        <v>4689</v>
      </c>
      <c r="O28" s="689" t="s">
        <v>4686</v>
      </c>
      <c r="P28" s="689" t="s">
        <v>4690</v>
      </c>
      <c r="Q28" s="691">
        <v>603.20000000000005</v>
      </c>
      <c r="R28" s="690">
        <v>1000</v>
      </c>
      <c r="S28" s="689" t="s">
        <v>4694</v>
      </c>
      <c r="T28" s="689" t="s">
        <v>4686</v>
      </c>
      <c r="U28" s="689" t="s">
        <v>4695</v>
      </c>
      <c r="V28" s="689" t="s">
        <v>4686</v>
      </c>
      <c r="W28" s="692">
        <v>46014</v>
      </c>
      <c r="X28" s="692">
        <v>46014</v>
      </c>
      <c r="Y28" s="689" t="s">
        <v>4696</v>
      </c>
      <c r="Z28" s="689" t="s">
        <v>4691</v>
      </c>
      <c r="AA28" s="690">
        <v>0</v>
      </c>
      <c r="AB28" s="690">
        <v>0</v>
      </c>
      <c r="AC28" s="690">
        <v>0</v>
      </c>
      <c r="AD28" s="690">
        <v>0</v>
      </c>
      <c r="AE28" s="690">
        <v>0</v>
      </c>
      <c r="AF28" s="690">
        <v>0</v>
      </c>
      <c r="AG28" s="690">
        <v>0</v>
      </c>
      <c r="AH28" s="690">
        <v>0</v>
      </c>
      <c r="AI28" s="690">
        <v>0</v>
      </c>
      <c r="AJ28" s="690">
        <v>0</v>
      </c>
      <c r="AK28" s="690">
        <v>0</v>
      </c>
      <c r="AL28" s="690">
        <v>0</v>
      </c>
      <c r="AM28" s="690">
        <v>0</v>
      </c>
      <c r="AN28" s="690">
        <v>0</v>
      </c>
      <c r="AO28" s="690">
        <v>0</v>
      </c>
      <c r="AP28" s="690">
        <v>0</v>
      </c>
      <c r="AQ28" s="689" t="s">
        <v>4694</v>
      </c>
      <c r="AR28" s="689" t="s">
        <v>4686</v>
      </c>
      <c r="AS28" s="689" t="s">
        <v>4692</v>
      </c>
      <c r="AT28" s="689" t="s">
        <v>4686</v>
      </c>
      <c r="AU28" s="689" t="s">
        <v>4697</v>
      </c>
      <c r="AV28" s="689" t="s">
        <v>4686</v>
      </c>
    </row>
    <row r="29" spans="1:48">
      <c r="A29" s="689" t="s">
        <v>4693</v>
      </c>
      <c r="B29" s="689" t="s">
        <v>4684</v>
      </c>
      <c r="C29" s="689">
        <v>10225513</v>
      </c>
      <c r="D29" s="689" t="s">
        <v>4685</v>
      </c>
      <c r="E29" s="692">
        <v>46009</v>
      </c>
      <c r="F29" s="692">
        <v>46373</v>
      </c>
      <c r="G29" s="689" t="s">
        <v>4686</v>
      </c>
      <c r="H29" s="689" t="s">
        <v>4686</v>
      </c>
      <c r="I29" s="849">
        <v>4900</v>
      </c>
      <c r="J29" s="691">
        <v>2955.68</v>
      </c>
      <c r="K29" s="692">
        <v>46021</v>
      </c>
      <c r="L29" s="689" t="s">
        <v>4687</v>
      </c>
      <c r="M29" s="689" t="s">
        <v>4688</v>
      </c>
      <c r="N29" s="689" t="s">
        <v>4689</v>
      </c>
      <c r="O29" s="689" t="s">
        <v>4686</v>
      </c>
      <c r="P29" s="689" t="s">
        <v>4690</v>
      </c>
      <c r="Q29" s="691">
        <v>603.20000000000005</v>
      </c>
      <c r="R29" s="690">
        <v>1000</v>
      </c>
      <c r="S29" s="689" t="s">
        <v>4694</v>
      </c>
      <c r="T29" s="689" t="s">
        <v>4686</v>
      </c>
      <c r="U29" s="689" t="s">
        <v>4695</v>
      </c>
      <c r="V29" s="689" t="s">
        <v>4686</v>
      </c>
      <c r="W29" s="692">
        <v>46021</v>
      </c>
      <c r="X29" s="692">
        <v>46021</v>
      </c>
      <c r="Y29" s="689" t="s">
        <v>4696</v>
      </c>
      <c r="Z29" s="689" t="s">
        <v>4691</v>
      </c>
      <c r="AA29" s="690">
        <v>0</v>
      </c>
      <c r="AB29" s="690">
        <v>0</v>
      </c>
      <c r="AC29" s="690">
        <v>0</v>
      </c>
      <c r="AD29" s="690">
        <v>0</v>
      </c>
      <c r="AE29" s="690">
        <v>0</v>
      </c>
      <c r="AF29" s="690">
        <v>0</v>
      </c>
      <c r="AG29" s="690">
        <v>0</v>
      </c>
      <c r="AH29" s="690">
        <v>0</v>
      </c>
      <c r="AI29" s="690">
        <v>0</v>
      </c>
      <c r="AJ29" s="690">
        <v>0</v>
      </c>
      <c r="AK29" s="690">
        <v>0</v>
      </c>
      <c r="AL29" s="690">
        <v>0</v>
      </c>
      <c r="AM29" s="690">
        <v>0</v>
      </c>
      <c r="AN29" s="690">
        <v>0</v>
      </c>
      <c r="AO29" s="690">
        <v>0</v>
      </c>
      <c r="AP29" s="690">
        <v>0</v>
      </c>
      <c r="AQ29" s="689" t="s">
        <v>4694</v>
      </c>
      <c r="AR29" s="689" t="s">
        <v>4686</v>
      </c>
      <c r="AS29" s="689" t="s">
        <v>4692</v>
      </c>
      <c r="AT29" s="689" t="s">
        <v>4686</v>
      </c>
      <c r="AU29" s="689" t="s">
        <v>4697</v>
      </c>
      <c r="AV29" s="689" t="s">
        <v>4686</v>
      </c>
    </row>
    <row r="30" spans="1:48">
      <c r="A30" s="689" t="s">
        <v>4693</v>
      </c>
      <c r="B30" s="689" t="s">
        <v>4684</v>
      </c>
      <c r="C30" s="689">
        <v>10225514</v>
      </c>
      <c r="D30" s="689" t="s">
        <v>4685</v>
      </c>
      <c r="E30" s="692">
        <v>46009</v>
      </c>
      <c r="F30" s="692">
        <v>46373</v>
      </c>
      <c r="G30" s="689" t="s">
        <v>4686</v>
      </c>
      <c r="H30" s="689" t="s">
        <v>4686</v>
      </c>
      <c r="I30" s="849">
        <v>11910</v>
      </c>
      <c r="J30" s="691">
        <v>7184.11</v>
      </c>
      <c r="K30" s="692">
        <v>46021</v>
      </c>
      <c r="L30" s="689" t="s">
        <v>4687</v>
      </c>
      <c r="M30" s="689" t="s">
        <v>4688</v>
      </c>
      <c r="N30" s="689" t="s">
        <v>4689</v>
      </c>
      <c r="O30" s="689" t="s">
        <v>4686</v>
      </c>
      <c r="P30" s="689" t="s">
        <v>4690</v>
      </c>
      <c r="Q30" s="691">
        <v>603.20000000000005</v>
      </c>
      <c r="R30" s="690">
        <v>1000</v>
      </c>
      <c r="S30" s="689" t="s">
        <v>4694</v>
      </c>
      <c r="T30" s="689" t="s">
        <v>4686</v>
      </c>
      <c r="U30" s="689" t="s">
        <v>4695</v>
      </c>
      <c r="V30" s="689" t="s">
        <v>4686</v>
      </c>
      <c r="W30" s="692">
        <v>46021</v>
      </c>
      <c r="X30" s="692">
        <v>46021</v>
      </c>
      <c r="Y30" s="689" t="s">
        <v>4696</v>
      </c>
      <c r="Z30" s="689" t="s">
        <v>4691</v>
      </c>
      <c r="AA30" s="690">
        <v>0</v>
      </c>
      <c r="AB30" s="690">
        <v>0</v>
      </c>
      <c r="AC30" s="690">
        <v>0</v>
      </c>
      <c r="AD30" s="690">
        <v>0</v>
      </c>
      <c r="AE30" s="690">
        <v>0</v>
      </c>
      <c r="AF30" s="690">
        <v>0</v>
      </c>
      <c r="AG30" s="690">
        <v>0</v>
      </c>
      <c r="AH30" s="690">
        <v>0</v>
      </c>
      <c r="AI30" s="690">
        <v>0</v>
      </c>
      <c r="AJ30" s="690">
        <v>0</v>
      </c>
      <c r="AK30" s="690">
        <v>0</v>
      </c>
      <c r="AL30" s="690">
        <v>0</v>
      </c>
      <c r="AM30" s="690">
        <v>0</v>
      </c>
      <c r="AN30" s="690">
        <v>0</v>
      </c>
      <c r="AO30" s="690">
        <v>0</v>
      </c>
      <c r="AP30" s="690">
        <v>0</v>
      </c>
      <c r="AQ30" s="689" t="s">
        <v>4694</v>
      </c>
      <c r="AR30" s="689" t="s">
        <v>4686</v>
      </c>
      <c r="AS30" s="689" t="s">
        <v>4692</v>
      </c>
      <c r="AT30" s="689" t="s">
        <v>4686</v>
      </c>
      <c r="AU30" s="689" t="s">
        <v>4697</v>
      </c>
      <c r="AV30" s="689" t="s">
        <v>4686</v>
      </c>
    </row>
    <row r="31" spans="1:48">
      <c r="A31" s="689" t="s">
        <v>4693</v>
      </c>
      <c r="B31" s="689" t="s">
        <v>4684</v>
      </c>
      <c r="C31" s="689">
        <v>10225521</v>
      </c>
      <c r="D31" s="689" t="s">
        <v>4685</v>
      </c>
      <c r="E31" s="692">
        <v>46014</v>
      </c>
      <c r="F31" s="692">
        <v>46378</v>
      </c>
      <c r="G31" s="689" t="s">
        <v>4686</v>
      </c>
      <c r="H31" s="689" t="s">
        <v>4686</v>
      </c>
      <c r="I31" s="849">
        <v>11890</v>
      </c>
      <c r="J31" s="691">
        <v>7172.05</v>
      </c>
      <c r="K31" s="692">
        <v>46021</v>
      </c>
      <c r="L31" s="689" t="s">
        <v>4687</v>
      </c>
      <c r="M31" s="689" t="s">
        <v>4688</v>
      </c>
      <c r="N31" s="689" t="s">
        <v>4689</v>
      </c>
      <c r="O31" s="689" t="s">
        <v>4686</v>
      </c>
      <c r="P31" s="689" t="s">
        <v>4690</v>
      </c>
      <c r="Q31" s="691">
        <v>603.20000000000005</v>
      </c>
      <c r="R31" s="690">
        <v>1000</v>
      </c>
      <c r="S31" s="689" t="s">
        <v>4694</v>
      </c>
      <c r="T31" s="689" t="s">
        <v>4686</v>
      </c>
      <c r="U31" s="689" t="s">
        <v>4695</v>
      </c>
      <c r="V31" s="689" t="s">
        <v>4686</v>
      </c>
      <c r="W31" s="692">
        <v>46021</v>
      </c>
      <c r="X31" s="692">
        <v>46021</v>
      </c>
      <c r="Y31" s="689" t="s">
        <v>4696</v>
      </c>
      <c r="Z31" s="689" t="s">
        <v>4691</v>
      </c>
      <c r="AA31" s="690">
        <v>0</v>
      </c>
      <c r="AB31" s="690">
        <v>0</v>
      </c>
      <c r="AC31" s="690">
        <v>0</v>
      </c>
      <c r="AD31" s="690">
        <v>0</v>
      </c>
      <c r="AE31" s="690">
        <v>0</v>
      </c>
      <c r="AF31" s="690">
        <v>0</v>
      </c>
      <c r="AG31" s="690">
        <v>0</v>
      </c>
      <c r="AH31" s="690">
        <v>0</v>
      </c>
      <c r="AI31" s="690">
        <v>0</v>
      </c>
      <c r="AJ31" s="690">
        <v>0</v>
      </c>
      <c r="AK31" s="690">
        <v>0</v>
      </c>
      <c r="AL31" s="690">
        <v>0</v>
      </c>
      <c r="AM31" s="690">
        <v>0</v>
      </c>
      <c r="AN31" s="690">
        <v>0</v>
      </c>
      <c r="AO31" s="690">
        <v>0</v>
      </c>
      <c r="AP31" s="690">
        <v>0</v>
      </c>
      <c r="AQ31" s="689" t="s">
        <v>4694</v>
      </c>
      <c r="AR31" s="689" t="s">
        <v>4686</v>
      </c>
      <c r="AS31" s="689" t="s">
        <v>4692</v>
      </c>
      <c r="AT31" s="689" t="s">
        <v>4686</v>
      </c>
      <c r="AU31" s="689" t="s">
        <v>4697</v>
      </c>
      <c r="AV31" s="689" t="s">
        <v>4686</v>
      </c>
    </row>
    <row r="32" spans="1:48">
      <c r="A32" s="689" t="s">
        <v>4693</v>
      </c>
      <c r="B32" s="689" t="s">
        <v>4684</v>
      </c>
      <c r="C32" s="689">
        <v>10225522</v>
      </c>
      <c r="D32" s="689" t="s">
        <v>4685</v>
      </c>
      <c r="E32" s="692">
        <v>46014</v>
      </c>
      <c r="F32" s="692">
        <v>46378</v>
      </c>
      <c r="G32" s="689" t="s">
        <v>4686</v>
      </c>
      <c r="H32" s="689" t="s">
        <v>4686</v>
      </c>
      <c r="I32" s="849">
        <v>11950</v>
      </c>
      <c r="J32" s="691">
        <v>7208.24</v>
      </c>
      <c r="K32" s="692">
        <v>46021</v>
      </c>
      <c r="L32" s="689" t="s">
        <v>4687</v>
      </c>
      <c r="M32" s="689" t="s">
        <v>4688</v>
      </c>
      <c r="N32" s="689" t="s">
        <v>4689</v>
      </c>
      <c r="O32" s="689" t="s">
        <v>4686</v>
      </c>
      <c r="P32" s="689" t="s">
        <v>4690</v>
      </c>
      <c r="Q32" s="691">
        <v>603.20000000000005</v>
      </c>
      <c r="R32" s="690">
        <v>1000</v>
      </c>
      <c r="S32" s="689" t="s">
        <v>4694</v>
      </c>
      <c r="T32" s="689" t="s">
        <v>4686</v>
      </c>
      <c r="U32" s="689" t="s">
        <v>4695</v>
      </c>
      <c r="V32" s="689" t="s">
        <v>4686</v>
      </c>
      <c r="W32" s="692">
        <v>46021</v>
      </c>
      <c r="X32" s="692">
        <v>46021</v>
      </c>
      <c r="Y32" s="689" t="s">
        <v>4696</v>
      </c>
      <c r="Z32" s="689" t="s">
        <v>4691</v>
      </c>
      <c r="AA32" s="690">
        <v>0</v>
      </c>
      <c r="AB32" s="690">
        <v>0</v>
      </c>
      <c r="AC32" s="690">
        <v>0</v>
      </c>
      <c r="AD32" s="690">
        <v>0</v>
      </c>
      <c r="AE32" s="690">
        <v>0</v>
      </c>
      <c r="AF32" s="690">
        <v>0</v>
      </c>
      <c r="AG32" s="690">
        <v>0</v>
      </c>
      <c r="AH32" s="690">
        <v>0</v>
      </c>
      <c r="AI32" s="690">
        <v>0</v>
      </c>
      <c r="AJ32" s="690">
        <v>0</v>
      </c>
      <c r="AK32" s="690">
        <v>0</v>
      </c>
      <c r="AL32" s="690">
        <v>0</v>
      </c>
      <c r="AM32" s="690">
        <v>0</v>
      </c>
      <c r="AN32" s="690">
        <v>0</v>
      </c>
      <c r="AO32" s="690">
        <v>0</v>
      </c>
      <c r="AP32" s="690">
        <v>0</v>
      </c>
      <c r="AQ32" s="689" t="s">
        <v>4694</v>
      </c>
      <c r="AR32" s="689" t="s">
        <v>4686</v>
      </c>
      <c r="AS32" s="689" t="s">
        <v>4692</v>
      </c>
      <c r="AT32" s="689" t="s">
        <v>4686</v>
      </c>
      <c r="AU32" s="689" t="s">
        <v>4697</v>
      </c>
      <c r="AV32" s="689" t="s">
        <v>4686</v>
      </c>
    </row>
    <row r="33" spans="1:48">
      <c r="A33" s="689" t="s">
        <v>4693</v>
      </c>
      <c r="B33" s="689" t="s">
        <v>4684</v>
      </c>
      <c r="C33" s="689">
        <v>10226021</v>
      </c>
      <c r="D33" s="689" t="s">
        <v>4685</v>
      </c>
      <c r="E33" s="692">
        <v>46030</v>
      </c>
      <c r="F33" s="692">
        <v>46394</v>
      </c>
      <c r="G33" s="689" t="s">
        <v>4686</v>
      </c>
      <c r="H33" s="689" t="s">
        <v>4686</v>
      </c>
      <c r="I33" s="849">
        <v>11750</v>
      </c>
      <c r="J33" s="691">
        <v>7087.6</v>
      </c>
      <c r="K33" s="692">
        <v>46035</v>
      </c>
      <c r="L33" s="689" t="s">
        <v>4687</v>
      </c>
      <c r="M33" s="689" t="s">
        <v>4688</v>
      </c>
      <c r="N33" s="689" t="s">
        <v>4689</v>
      </c>
      <c r="O33" s="689" t="s">
        <v>4686</v>
      </c>
      <c r="P33" s="689" t="s">
        <v>4690</v>
      </c>
      <c r="Q33" s="691">
        <v>603.20000000000005</v>
      </c>
      <c r="R33" s="690">
        <v>1000</v>
      </c>
      <c r="S33" s="689" t="s">
        <v>4694</v>
      </c>
      <c r="T33" s="689" t="s">
        <v>4686</v>
      </c>
      <c r="U33" s="689" t="s">
        <v>4695</v>
      </c>
      <c r="V33" s="689" t="s">
        <v>4686</v>
      </c>
      <c r="W33" s="692">
        <v>46035</v>
      </c>
      <c r="X33" s="692">
        <v>46035</v>
      </c>
      <c r="Y33" s="689" t="s">
        <v>4696</v>
      </c>
      <c r="Z33" s="689" t="s">
        <v>4691</v>
      </c>
      <c r="AA33" s="690">
        <v>0</v>
      </c>
      <c r="AB33" s="690">
        <v>0</v>
      </c>
      <c r="AC33" s="690">
        <v>0</v>
      </c>
      <c r="AD33" s="690">
        <v>0</v>
      </c>
      <c r="AE33" s="690">
        <v>0</v>
      </c>
      <c r="AF33" s="690">
        <v>0</v>
      </c>
      <c r="AG33" s="690">
        <v>0</v>
      </c>
      <c r="AH33" s="690">
        <v>0</v>
      </c>
      <c r="AI33" s="690">
        <v>0</v>
      </c>
      <c r="AJ33" s="690">
        <v>0</v>
      </c>
      <c r="AK33" s="690">
        <v>0</v>
      </c>
      <c r="AL33" s="690">
        <v>0</v>
      </c>
      <c r="AM33" s="690">
        <v>0</v>
      </c>
      <c r="AN33" s="690">
        <v>0</v>
      </c>
      <c r="AO33" s="690">
        <v>0</v>
      </c>
      <c r="AP33" s="690">
        <v>0</v>
      </c>
      <c r="AQ33" s="689" t="s">
        <v>4694</v>
      </c>
      <c r="AR33" s="689" t="s">
        <v>4686</v>
      </c>
      <c r="AS33" s="689" t="s">
        <v>4692</v>
      </c>
      <c r="AT33" s="689" t="s">
        <v>4686</v>
      </c>
      <c r="AU33" s="689" t="s">
        <v>4697</v>
      </c>
      <c r="AV33" s="689" t="s">
        <v>4686</v>
      </c>
    </row>
    <row r="34" spans="1:48">
      <c r="A34" s="689" t="s">
        <v>4693</v>
      </c>
      <c r="B34" s="689" t="s">
        <v>4684</v>
      </c>
      <c r="C34" s="689">
        <v>10226022</v>
      </c>
      <c r="D34" s="689" t="s">
        <v>4685</v>
      </c>
      <c r="E34" s="692">
        <v>46030</v>
      </c>
      <c r="F34" s="692">
        <v>46394</v>
      </c>
      <c r="G34" s="689" t="s">
        <v>4686</v>
      </c>
      <c r="H34" s="689" t="s">
        <v>4686</v>
      </c>
      <c r="I34" s="849">
        <v>11830</v>
      </c>
      <c r="J34" s="691">
        <v>7135.86</v>
      </c>
      <c r="K34" s="692">
        <v>46035</v>
      </c>
      <c r="L34" s="689" t="s">
        <v>4687</v>
      </c>
      <c r="M34" s="689" t="s">
        <v>4688</v>
      </c>
      <c r="N34" s="689" t="s">
        <v>4689</v>
      </c>
      <c r="O34" s="689" t="s">
        <v>4686</v>
      </c>
      <c r="P34" s="689" t="s">
        <v>4690</v>
      </c>
      <c r="Q34" s="691">
        <v>603.20000000000005</v>
      </c>
      <c r="R34" s="690">
        <v>1000</v>
      </c>
      <c r="S34" s="689" t="s">
        <v>4694</v>
      </c>
      <c r="T34" s="689" t="s">
        <v>4686</v>
      </c>
      <c r="U34" s="689" t="s">
        <v>4695</v>
      </c>
      <c r="V34" s="689" t="s">
        <v>4686</v>
      </c>
      <c r="W34" s="692">
        <v>46035</v>
      </c>
      <c r="X34" s="692">
        <v>46035</v>
      </c>
      <c r="Y34" s="689" t="s">
        <v>4696</v>
      </c>
      <c r="Z34" s="689" t="s">
        <v>4691</v>
      </c>
      <c r="AA34" s="690">
        <v>0</v>
      </c>
      <c r="AB34" s="690">
        <v>0</v>
      </c>
      <c r="AC34" s="690">
        <v>0</v>
      </c>
      <c r="AD34" s="690">
        <v>0</v>
      </c>
      <c r="AE34" s="690">
        <v>0</v>
      </c>
      <c r="AF34" s="690">
        <v>0</v>
      </c>
      <c r="AG34" s="690">
        <v>0</v>
      </c>
      <c r="AH34" s="690">
        <v>0</v>
      </c>
      <c r="AI34" s="690">
        <v>0</v>
      </c>
      <c r="AJ34" s="690">
        <v>0</v>
      </c>
      <c r="AK34" s="690">
        <v>0</v>
      </c>
      <c r="AL34" s="690">
        <v>0</v>
      </c>
      <c r="AM34" s="690">
        <v>0</v>
      </c>
      <c r="AN34" s="690">
        <v>0</v>
      </c>
      <c r="AO34" s="690">
        <v>0</v>
      </c>
      <c r="AP34" s="690">
        <v>0</v>
      </c>
      <c r="AQ34" s="689" t="s">
        <v>4694</v>
      </c>
      <c r="AR34" s="689" t="s">
        <v>4686</v>
      </c>
      <c r="AS34" s="689" t="s">
        <v>4692</v>
      </c>
      <c r="AT34" s="689" t="s">
        <v>4686</v>
      </c>
      <c r="AU34" s="689" t="s">
        <v>4697</v>
      </c>
      <c r="AV34" s="689" t="s">
        <v>4686</v>
      </c>
    </row>
    <row r="35" spans="1:48">
      <c r="A35" s="689" t="s">
        <v>4698</v>
      </c>
      <c r="B35" s="689" t="s">
        <v>4684</v>
      </c>
      <c r="C35" s="689">
        <v>10325354</v>
      </c>
      <c r="D35" s="689" t="s">
        <v>4685</v>
      </c>
      <c r="E35" s="692">
        <v>45897</v>
      </c>
      <c r="F35" s="692">
        <v>46018</v>
      </c>
      <c r="G35" s="689" t="s">
        <v>4686</v>
      </c>
      <c r="H35" s="689" t="s">
        <v>4686</v>
      </c>
      <c r="I35" s="849">
        <v>360</v>
      </c>
      <c r="J35" s="691">
        <v>206.53</v>
      </c>
      <c r="K35" s="692">
        <v>45902</v>
      </c>
      <c r="L35" s="689" t="s">
        <v>4687</v>
      </c>
      <c r="M35" s="689" t="s">
        <v>4688</v>
      </c>
      <c r="N35" s="689" t="s">
        <v>4689</v>
      </c>
      <c r="O35" s="689" t="s">
        <v>4686</v>
      </c>
      <c r="P35" s="689" t="s">
        <v>4690</v>
      </c>
      <c r="Q35" s="691">
        <v>573.69000000000005</v>
      </c>
      <c r="R35" s="690">
        <v>1000</v>
      </c>
      <c r="S35" s="689" t="s">
        <v>4694</v>
      </c>
      <c r="T35" s="689" t="s">
        <v>4686</v>
      </c>
      <c r="U35" s="689" t="s">
        <v>4686</v>
      </c>
      <c r="V35" s="689" t="s">
        <v>4686</v>
      </c>
      <c r="W35" s="692">
        <v>45902</v>
      </c>
      <c r="X35" s="692">
        <v>45902</v>
      </c>
      <c r="Y35" s="689" t="s">
        <v>4696</v>
      </c>
      <c r="Z35" s="689" t="s">
        <v>4691</v>
      </c>
      <c r="AA35" s="690">
        <v>0</v>
      </c>
      <c r="AB35" s="690">
        <v>0</v>
      </c>
      <c r="AC35" s="690">
        <v>0</v>
      </c>
      <c r="AD35" s="690">
        <v>0</v>
      </c>
      <c r="AE35" s="690">
        <v>0</v>
      </c>
      <c r="AF35" s="690">
        <v>0</v>
      </c>
      <c r="AG35" s="690">
        <v>0</v>
      </c>
      <c r="AH35" s="690">
        <v>0</v>
      </c>
      <c r="AI35" s="690">
        <v>0</v>
      </c>
      <c r="AJ35" s="690">
        <v>0</v>
      </c>
      <c r="AK35" s="690">
        <v>0</v>
      </c>
      <c r="AL35" s="690">
        <v>0</v>
      </c>
      <c r="AM35" s="690">
        <v>0</v>
      </c>
      <c r="AN35" s="690">
        <v>0</v>
      </c>
      <c r="AO35" s="690">
        <v>0</v>
      </c>
      <c r="AP35" s="690">
        <v>0</v>
      </c>
      <c r="AQ35" s="689" t="s">
        <v>4694</v>
      </c>
      <c r="AR35" s="689" t="s">
        <v>4686</v>
      </c>
      <c r="AS35" s="689" t="s">
        <v>4692</v>
      </c>
      <c r="AT35" s="689" t="s">
        <v>4686</v>
      </c>
      <c r="AU35" s="689" t="s">
        <v>4699</v>
      </c>
      <c r="AV35" s="689" t="s">
        <v>4686</v>
      </c>
    </row>
    <row r="36" spans="1:48">
      <c r="A36" s="689" t="s">
        <v>4698</v>
      </c>
      <c r="B36" s="689" t="s">
        <v>4684</v>
      </c>
      <c r="C36" s="689">
        <v>10325445</v>
      </c>
      <c r="D36" s="689" t="s">
        <v>4685</v>
      </c>
      <c r="E36" s="692">
        <v>45961</v>
      </c>
      <c r="F36" s="692">
        <v>46080</v>
      </c>
      <c r="G36" s="689" t="s">
        <v>4686</v>
      </c>
      <c r="H36" s="689" t="s">
        <v>4686</v>
      </c>
      <c r="I36" s="849">
        <v>960</v>
      </c>
      <c r="J36" s="691">
        <v>550.74</v>
      </c>
      <c r="K36" s="692">
        <v>45967</v>
      </c>
      <c r="L36" s="689" t="s">
        <v>4687</v>
      </c>
      <c r="M36" s="689" t="s">
        <v>4688</v>
      </c>
      <c r="N36" s="689" t="s">
        <v>4689</v>
      </c>
      <c r="O36" s="689" t="s">
        <v>4686</v>
      </c>
      <c r="P36" s="689" t="s">
        <v>4690</v>
      </c>
      <c r="Q36" s="691">
        <v>573.69000000000005</v>
      </c>
      <c r="R36" s="690">
        <v>1000</v>
      </c>
      <c r="S36" s="689" t="s">
        <v>4694</v>
      </c>
      <c r="T36" s="689" t="s">
        <v>4686</v>
      </c>
      <c r="U36" s="689" t="s">
        <v>4686</v>
      </c>
      <c r="V36" s="689" t="s">
        <v>4686</v>
      </c>
      <c r="W36" s="692">
        <v>45967</v>
      </c>
      <c r="X36" s="692">
        <v>45967</v>
      </c>
      <c r="Y36" s="689" t="s">
        <v>4696</v>
      </c>
      <c r="Z36" s="689" t="s">
        <v>4691</v>
      </c>
      <c r="AA36" s="690">
        <v>0</v>
      </c>
      <c r="AB36" s="690">
        <v>0</v>
      </c>
      <c r="AC36" s="690">
        <v>0</v>
      </c>
      <c r="AD36" s="690">
        <v>0</v>
      </c>
      <c r="AE36" s="690">
        <v>0</v>
      </c>
      <c r="AF36" s="690">
        <v>0</v>
      </c>
      <c r="AG36" s="690">
        <v>0</v>
      </c>
      <c r="AH36" s="690">
        <v>0</v>
      </c>
      <c r="AI36" s="690">
        <v>0</v>
      </c>
      <c r="AJ36" s="690">
        <v>0</v>
      </c>
      <c r="AK36" s="690">
        <v>0</v>
      </c>
      <c r="AL36" s="690">
        <v>0</v>
      </c>
      <c r="AM36" s="690">
        <v>0</v>
      </c>
      <c r="AN36" s="690">
        <v>0</v>
      </c>
      <c r="AO36" s="690">
        <v>0</v>
      </c>
      <c r="AP36" s="690">
        <v>0</v>
      </c>
      <c r="AQ36" s="689" t="s">
        <v>4694</v>
      </c>
      <c r="AR36" s="689" t="s">
        <v>4686</v>
      </c>
      <c r="AS36" s="689" t="s">
        <v>4692</v>
      </c>
      <c r="AT36" s="689" t="s">
        <v>4686</v>
      </c>
      <c r="AU36" s="689" t="s">
        <v>4699</v>
      </c>
      <c r="AV36" s="689" t="s">
        <v>4686</v>
      </c>
    </row>
    <row r="37" spans="1:48">
      <c r="A37" s="689" t="s">
        <v>4698</v>
      </c>
      <c r="B37" s="689" t="s">
        <v>4684</v>
      </c>
      <c r="C37" s="689">
        <v>10325446</v>
      </c>
      <c r="D37" s="689" t="s">
        <v>4685</v>
      </c>
      <c r="E37" s="692">
        <v>45961</v>
      </c>
      <c r="F37" s="692">
        <v>46080</v>
      </c>
      <c r="G37" s="689" t="s">
        <v>4686</v>
      </c>
      <c r="H37" s="689" t="s">
        <v>4686</v>
      </c>
      <c r="I37" s="849">
        <v>460</v>
      </c>
      <c r="J37" s="691">
        <v>263.89999999999998</v>
      </c>
      <c r="K37" s="692">
        <v>45967</v>
      </c>
      <c r="L37" s="689" t="s">
        <v>4687</v>
      </c>
      <c r="M37" s="689" t="s">
        <v>4688</v>
      </c>
      <c r="N37" s="689" t="s">
        <v>4689</v>
      </c>
      <c r="O37" s="689" t="s">
        <v>4686</v>
      </c>
      <c r="P37" s="689" t="s">
        <v>4690</v>
      </c>
      <c r="Q37" s="691">
        <v>573.69000000000005</v>
      </c>
      <c r="R37" s="690">
        <v>1000</v>
      </c>
      <c r="S37" s="689" t="s">
        <v>4694</v>
      </c>
      <c r="T37" s="689" t="s">
        <v>4686</v>
      </c>
      <c r="U37" s="689" t="s">
        <v>4686</v>
      </c>
      <c r="V37" s="689" t="s">
        <v>4686</v>
      </c>
      <c r="W37" s="692">
        <v>45967</v>
      </c>
      <c r="X37" s="692">
        <v>45967</v>
      </c>
      <c r="Y37" s="689" t="s">
        <v>4696</v>
      </c>
      <c r="Z37" s="689" t="s">
        <v>4691</v>
      </c>
      <c r="AA37" s="690">
        <v>0</v>
      </c>
      <c r="AB37" s="690">
        <v>0</v>
      </c>
      <c r="AC37" s="690">
        <v>0</v>
      </c>
      <c r="AD37" s="690">
        <v>0</v>
      </c>
      <c r="AE37" s="690">
        <v>0</v>
      </c>
      <c r="AF37" s="690">
        <v>0</v>
      </c>
      <c r="AG37" s="690">
        <v>0</v>
      </c>
      <c r="AH37" s="690">
        <v>0</v>
      </c>
      <c r="AI37" s="690">
        <v>0</v>
      </c>
      <c r="AJ37" s="690">
        <v>0</v>
      </c>
      <c r="AK37" s="690">
        <v>0</v>
      </c>
      <c r="AL37" s="690">
        <v>0</v>
      </c>
      <c r="AM37" s="690">
        <v>0</v>
      </c>
      <c r="AN37" s="690">
        <v>0</v>
      </c>
      <c r="AO37" s="690">
        <v>0</v>
      </c>
      <c r="AP37" s="690">
        <v>0</v>
      </c>
      <c r="AQ37" s="689" t="s">
        <v>4694</v>
      </c>
      <c r="AR37" s="689" t="s">
        <v>4686</v>
      </c>
      <c r="AS37" s="689" t="s">
        <v>4692</v>
      </c>
      <c r="AT37" s="689" t="s">
        <v>4686</v>
      </c>
      <c r="AU37" s="689" t="s">
        <v>4699</v>
      </c>
      <c r="AV37" s="689" t="s">
        <v>4686</v>
      </c>
    </row>
    <row r="38" spans="1:48">
      <c r="A38" s="689" t="s">
        <v>4698</v>
      </c>
      <c r="B38" s="689" t="s">
        <v>4684</v>
      </c>
      <c r="C38" s="689">
        <v>10325471</v>
      </c>
      <c r="D38" s="689" t="s">
        <v>4685</v>
      </c>
      <c r="E38" s="692">
        <v>45978</v>
      </c>
      <c r="F38" s="692">
        <v>46097</v>
      </c>
      <c r="G38" s="689" t="s">
        <v>4686</v>
      </c>
      <c r="H38" s="689" t="s">
        <v>4686</v>
      </c>
      <c r="I38" s="849">
        <v>2880</v>
      </c>
      <c r="J38" s="691">
        <v>1652.23</v>
      </c>
      <c r="K38" s="692">
        <v>45982</v>
      </c>
      <c r="L38" s="689" t="s">
        <v>4687</v>
      </c>
      <c r="M38" s="689" t="s">
        <v>4688</v>
      </c>
      <c r="N38" s="689" t="s">
        <v>4689</v>
      </c>
      <c r="O38" s="689" t="s">
        <v>4686</v>
      </c>
      <c r="P38" s="689" t="s">
        <v>4690</v>
      </c>
      <c r="Q38" s="691">
        <v>573.69000000000005</v>
      </c>
      <c r="R38" s="690">
        <v>1000</v>
      </c>
      <c r="S38" s="689" t="s">
        <v>4694</v>
      </c>
      <c r="T38" s="689" t="s">
        <v>4686</v>
      </c>
      <c r="U38" s="689" t="s">
        <v>4686</v>
      </c>
      <c r="V38" s="689" t="s">
        <v>4686</v>
      </c>
      <c r="W38" s="692">
        <v>45982</v>
      </c>
      <c r="X38" s="692">
        <v>45982</v>
      </c>
      <c r="Y38" s="689" t="s">
        <v>4696</v>
      </c>
      <c r="Z38" s="689" t="s">
        <v>4691</v>
      </c>
      <c r="AA38" s="690">
        <v>0</v>
      </c>
      <c r="AB38" s="690">
        <v>0</v>
      </c>
      <c r="AC38" s="690">
        <v>0</v>
      </c>
      <c r="AD38" s="690">
        <v>0</v>
      </c>
      <c r="AE38" s="690">
        <v>0</v>
      </c>
      <c r="AF38" s="690">
        <v>0</v>
      </c>
      <c r="AG38" s="690">
        <v>0</v>
      </c>
      <c r="AH38" s="690">
        <v>0</v>
      </c>
      <c r="AI38" s="690">
        <v>0</v>
      </c>
      <c r="AJ38" s="690">
        <v>0</v>
      </c>
      <c r="AK38" s="690">
        <v>0</v>
      </c>
      <c r="AL38" s="690">
        <v>0</v>
      </c>
      <c r="AM38" s="690">
        <v>0</v>
      </c>
      <c r="AN38" s="690">
        <v>0</v>
      </c>
      <c r="AO38" s="690">
        <v>0</v>
      </c>
      <c r="AP38" s="690">
        <v>0</v>
      </c>
      <c r="AQ38" s="689" t="s">
        <v>4694</v>
      </c>
      <c r="AR38" s="689" t="s">
        <v>4686</v>
      </c>
      <c r="AS38" s="689" t="s">
        <v>4692</v>
      </c>
      <c r="AT38" s="689" t="s">
        <v>4686</v>
      </c>
      <c r="AU38" s="689" t="s">
        <v>4699</v>
      </c>
      <c r="AV38" s="689" t="s">
        <v>4686</v>
      </c>
    </row>
    <row r="39" spans="1:48">
      <c r="A39" s="689" t="s">
        <v>4698</v>
      </c>
      <c r="B39" s="689" t="s">
        <v>4684</v>
      </c>
      <c r="C39" s="689">
        <v>10325484</v>
      </c>
      <c r="D39" s="689" t="s">
        <v>4685</v>
      </c>
      <c r="E39" s="692">
        <v>45988</v>
      </c>
      <c r="F39" s="692">
        <v>46138</v>
      </c>
      <c r="G39" s="689" t="s">
        <v>4686</v>
      </c>
      <c r="H39" s="689" t="s">
        <v>4686</v>
      </c>
      <c r="I39" s="849">
        <v>3000</v>
      </c>
      <c r="J39" s="691">
        <v>1721.07</v>
      </c>
      <c r="K39" s="692">
        <v>45994</v>
      </c>
      <c r="L39" s="689" t="s">
        <v>4687</v>
      </c>
      <c r="M39" s="689" t="s">
        <v>4688</v>
      </c>
      <c r="N39" s="689" t="s">
        <v>4689</v>
      </c>
      <c r="O39" s="689" t="s">
        <v>4686</v>
      </c>
      <c r="P39" s="689" t="s">
        <v>4690</v>
      </c>
      <c r="Q39" s="691">
        <v>573.69000000000005</v>
      </c>
      <c r="R39" s="690">
        <v>1000</v>
      </c>
      <c r="S39" s="689" t="s">
        <v>4694</v>
      </c>
      <c r="T39" s="689" t="s">
        <v>4686</v>
      </c>
      <c r="U39" s="689" t="s">
        <v>4686</v>
      </c>
      <c r="V39" s="689" t="s">
        <v>4686</v>
      </c>
      <c r="W39" s="692">
        <v>45994</v>
      </c>
      <c r="X39" s="692">
        <v>45994</v>
      </c>
      <c r="Y39" s="689" t="s">
        <v>4696</v>
      </c>
      <c r="Z39" s="689" t="s">
        <v>4691</v>
      </c>
      <c r="AA39" s="690">
        <v>0</v>
      </c>
      <c r="AB39" s="690">
        <v>0</v>
      </c>
      <c r="AC39" s="690">
        <v>0</v>
      </c>
      <c r="AD39" s="690">
        <v>0</v>
      </c>
      <c r="AE39" s="690">
        <v>0</v>
      </c>
      <c r="AF39" s="690">
        <v>0</v>
      </c>
      <c r="AG39" s="690">
        <v>0</v>
      </c>
      <c r="AH39" s="690">
        <v>0</v>
      </c>
      <c r="AI39" s="690">
        <v>0</v>
      </c>
      <c r="AJ39" s="690">
        <v>0</v>
      </c>
      <c r="AK39" s="690">
        <v>0</v>
      </c>
      <c r="AL39" s="690">
        <v>0</v>
      </c>
      <c r="AM39" s="690">
        <v>0</v>
      </c>
      <c r="AN39" s="690">
        <v>0</v>
      </c>
      <c r="AO39" s="690">
        <v>0</v>
      </c>
      <c r="AP39" s="690">
        <v>0</v>
      </c>
      <c r="AQ39" s="689" t="s">
        <v>4694</v>
      </c>
      <c r="AR39" s="689" t="s">
        <v>4686</v>
      </c>
      <c r="AS39" s="689" t="s">
        <v>4692</v>
      </c>
      <c r="AT39" s="689" t="s">
        <v>4686</v>
      </c>
      <c r="AU39" s="689" t="s">
        <v>4699</v>
      </c>
      <c r="AV39" s="689" t="s">
        <v>4686</v>
      </c>
    </row>
    <row r="40" spans="1:48">
      <c r="A40" s="689" t="s">
        <v>4698</v>
      </c>
      <c r="B40" s="689" t="s">
        <v>4684</v>
      </c>
      <c r="C40" s="689">
        <v>10325493</v>
      </c>
      <c r="D40" s="689" t="s">
        <v>4685</v>
      </c>
      <c r="E40" s="692">
        <v>45993</v>
      </c>
      <c r="F40" s="692">
        <v>46113</v>
      </c>
      <c r="G40" s="689" t="s">
        <v>4686</v>
      </c>
      <c r="H40" s="689" t="s">
        <v>4686</v>
      </c>
      <c r="I40" s="849">
        <v>270</v>
      </c>
      <c r="J40" s="691">
        <v>154.9</v>
      </c>
      <c r="K40" s="692">
        <v>46000</v>
      </c>
      <c r="L40" s="689" t="s">
        <v>4687</v>
      </c>
      <c r="M40" s="689" t="s">
        <v>4688</v>
      </c>
      <c r="N40" s="689" t="s">
        <v>4689</v>
      </c>
      <c r="O40" s="689" t="s">
        <v>4686</v>
      </c>
      <c r="P40" s="689" t="s">
        <v>4690</v>
      </c>
      <c r="Q40" s="691">
        <v>573.69000000000005</v>
      </c>
      <c r="R40" s="690">
        <v>1000</v>
      </c>
      <c r="S40" s="689" t="s">
        <v>4694</v>
      </c>
      <c r="T40" s="689" t="s">
        <v>4686</v>
      </c>
      <c r="U40" s="689" t="s">
        <v>4686</v>
      </c>
      <c r="V40" s="689" t="s">
        <v>4686</v>
      </c>
      <c r="W40" s="692">
        <v>46000</v>
      </c>
      <c r="X40" s="692">
        <v>46000</v>
      </c>
      <c r="Y40" s="689" t="s">
        <v>4696</v>
      </c>
      <c r="Z40" s="689" t="s">
        <v>4691</v>
      </c>
      <c r="AA40" s="690">
        <v>0</v>
      </c>
      <c r="AB40" s="690">
        <v>0</v>
      </c>
      <c r="AC40" s="690">
        <v>0</v>
      </c>
      <c r="AD40" s="690">
        <v>0</v>
      </c>
      <c r="AE40" s="690">
        <v>0</v>
      </c>
      <c r="AF40" s="690">
        <v>0</v>
      </c>
      <c r="AG40" s="690">
        <v>0</v>
      </c>
      <c r="AH40" s="690">
        <v>0</v>
      </c>
      <c r="AI40" s="690">
        <v>0</v>
      </c>
      <c r="AJ40" s="690">
        <v>0</v>
      </c>
      <c r="AK40" s="690">
        <v>0</v>
      </c>
      <c r="AL40" s="690">
        <v>0</v>
      </c>
      <c r="AM40" s="690">
        <v>0</v>
      </c>
      <c r="AN40" s="690">
        <v>0</v>
      </c>
      <c r="AO40" s="690">
        <v>0</v>
      </c>
      <c r="AP40" s="690">
        <v>0</v>
      </c>
      <c r="AQ40" s="689" t="s">
        <v>4694</v>
      </c>
      <c r="AR40" s="689" t="s">
        <v>4686</v>
      </c>
      <c r="AS40" s="689" t="s">
        <v>4692</v>
      </c>
      <c r="AT40" s="689" t="s">
        <v>4686</v>
      </c>
      <c r="AU40" s="689" t="s">
        <v>4699</v>
      </c>
      <c r="AV40" s="689" t="s">
        <v>4686</v>
      </c>
    </row>
    <row r="41" spans="1:48">
      <c r="A41" s="689" t="s">
        <v>4698</v>
      </c>
      <c r="B41" s="689" t="s">
        <v>4684</v>
      </c>
      <c r="C41" s="689">
        <v>10325494</v>
      </c>
      <c r="D41" s="689" t="s">
        <v>4685</v>
      </c>
      <c r="E41" s="692">
        <v>45993</v>
      </c>
      <c r="F41" s="692">
        <v>46113</v>
      </c>
      <c r="G41" s="689" t="s">
        <v>4686</v>
      </c>
      <c r="H41" s="689" t="s">
        <v>4686</v>
      </c>
      <c r="I41" s="849">
        <v>400</v>
      </c>
      <c r="J41" s="691">
        <v>229.48</v>
      </c>
      <c r="K41" s="692">
        <v>46000</v>
      </c>
      <c r="L41" s="689" t="s">
        <v>4687</v>
      </c>
      <c r="M41" s="689" t="s">
        <v>4688</v>
      </c>
      <c r="N41" s="689" t="s">
        <v>4689</v>
      </c>
      <c r="O41" s="689" t="s">
        <v>4686</v>
      </c>
      <c r="P41" s="689" t="s">
        <v>4690</v>
      </c>
      <c r="Q41" s="691">
        <v>573.69000000000005</v>
      </c>
      <c r="R41" s="690">
        <v>1000</v>
      </c>
      <c r="S41" s="689" t="s">
        <v>4694</v>
      </c>
      <c r="T41" s="689" t="s">
        <v>4686</v>
      </c>
      <c r="U41" s="689" t="s">
        <v>4686</v>
      </c>
      <c r="V41" s="689" t="s">
        <v>4686</v>
      </c>
      <c r="W41" s="692">
        <v>46000</v>
      </c>
      <c r="X41" s="692">
        <v>46000</v>
      </c>
      <c r="Y41" s="689" t="s">
        <v>4696</v>
      </c>
      <c r="Z41" s="689" t="s">
        <v>4691</v>
      </c>
      <c r="AA41" s="690">
        <v>0</v>
      </c>
      <c r="AB41" s="690">
        <v>0</v>
      </c>
      <c r="AC41" s="690">
        <v>0</v>
      </c>
      <c r="AD41" s="690">
        <v>0</v>
      </c>
      <c r="AE41" s="690">
        <v>0</v>
      </c>
      <c r="AF41" s="690">
        <v>0</v>
      </c>
      <c r="AG41" s="690">
        <v>0</v>
      </c>
      <c r="AH41" s="690">
        <v>0</v>
      </c>
      <c r="AI41" s="690">
        <v>0</v>
      </c>
      <c r="AJ41" s="690">
        <v>0</v>
      </c>
      <c r="AK41" s="690">
        <v>0</v>
      </c>
      <c r="AL41" s="690">
        <v>0</v>
      </c>
      <c r="AM41" s="690">
        <v>0</v>
      </c>
      <c r="AN41" s="690">
        <v>0</v>
      </c>
      <c r="AO41" s="690">
        <v>0</v>
      </c>
      <c r="AP41" s="690">
        <v>0</v>
      </c>
      <c r="AQ41" s="689" t="s">
        <v>4694</v>
      </c>
      <c r="AR41" s="689" t="s">
        <v>4686</v>
      </c>
      <c r="AS41" s="689" t="s">
        <v>4692</v>
      </c>
      <c r="AT41" s="689" t="s">
        <v>4686</v>
      </c>
      <c r="AU41" s="689" t="s">
        <v>4699</v>
      </c>
      <c r="AV41" s="689" t="s">
        <v>4686</v>
      </c>
    </row>
    <row r="42" spans="1:48">
      <c r="A42" s="689" t="s">
        <v>4698</v>
      </c>
      <c r="B42" s="689" t="s">
        <v>4684</v>
      </c>
      <c r="C42" s="689">
        <v>10325511</v>
      </c>
      <c r="D42" s="689" t="s">
        <v>4685</v>
      </c>
      <c r="E42" s="692">
        <v>46008</v>
      </c>
      <c r="F42" s="692">
        <v>46128</v>
      </c>
      <c r="G42" s="689" t="s">
        <v>4686</v>
      </c>
      <c r="H42" s="689" t="s">
        <v>4686</v>
      </c>
      <c r="I42" s="849">
        <v>450</v>
      </c>
      <c r="J42" s="691">
        <v>258.16000000000003</v>
      </c>
      <c r="K42" s="692">
        <v>46015</v>
      </c>
      <c r="L42" s="689" t="s">
        <v>4687</v>
      </c>
      <c r="M42" s="689" t="s">
        <v>4688</v>
      </c>
      <c r="N42" s="689" t="s">
        <v>4689</v>
      </c>
      <c r="O42" s="689" t="s">
        <v>4686</v>
      </c>
      <c r="P42" s="689" t="s">
        <v>4690</v>
      </c>
      <c r="Q42" s="691">
        <v>573.69000000000005</v>
      </c>
      <c r="R42" s="690">
        <v>1000</v>
      </c>
      <c r="S42" s="689" t="s">
        <v>4694</v>
      </c>
      <c r="T42" s="689" t="s">
        <v>4686</v>
      </c>
      <c r="U42" s="689" t="s">
        <v>4686</v>
      </c>
      <c r="V42" s="689" t="s">
        <v>4686</v>
      </c>
      <c r="W42" s="692">
        <v>46015</v>
      </c>
      <c r="X42" s="692">
        <v>46015</v>
      </c>
      <c r="Y42" s="689" t="s">
        <v>4696</v>
      </c>
      <c r="Z42" s="689" t="s">
        <v>4691</v>
      </c>
      <c r="AA42" s="690">
        <v>0</v>
      </c>
      <c r="AB42" s="690">
        <v>0</v>
      </c>
      <c r="AC42" s="690">
        <v>0</v>
      </c>
      <c r="AD42" s="690">
        <v>0</v>
      </c>
      <c r="AE42" s="690">
        <v>0</v>
      </c>
      <c r="AF42" s="690">
        <v>0</v>
      </c>
      <c r="AG42" s="690">
        <v>0</v>
      </c>
      <c r="AH42" s="690">
        <v>0</v>
      </c>
      <c r="AI42" s="690">
        <v>0</v>
      </c>
      <c r="AJ42" s="690">
        <v>0</v>
      </c>
      <c r="AK42" s="690">
        <v>0</v>
      </c>
      <c r="AL42" s="690">
        <v>0</v>
      </c>
      <c r="AM42" s="690">
        <v>0</v>
      </c>
      <c r="AN42" s="690">
        <v>0</v>
      </c>
      <c r="AO42" s="690">
        <v>0</v>
      </c>
      <c r="AP42" s="690">
        <v>0</v>
      </c>
      <c r="AQ42" s="689" t="s">
        <v>4694</v>
      </c>
      <c r="AR42" s="689" t="s">
        <v>4686</v>
      </c>
      <c r="AS42" s="689" t="s">
        <v>4692</v>
      </c>
      <c r="AT42" s="689" t="s">
        <v>4686</v>
      </c>
      <c r="AU42" s="689" t="s">
        <v>4699</v>
      </c>
      <c r="AV42" s="689" t="s">
        <v>4686</v>
      </c>
    </row>
    <row r="43" spans="1:48">
      <c r="A43" s="689" t="s">
        <v>4698</v>
      </c>
      <c r="B43" s="689" t="s">
        <v>4684</v>
      </c>
      <c r="C43" s="689">
        <v>10325512</v>
      </c>
      <c r="D43" s="689" t="s">
        <v>4685</v>
      </c>
      <c r="E43" s="692">
        <v>46008</v>
      </c>
      <c r="F43" s="692">
        <v>46128</v>
      </c>
      <c r="G43" s="689" t="s">
        <v>4686</v>
      </c>
      <c r="H43" s="689" t="s">
        <v>4686</v>
      </c>
      <c r="I43" s="849">
        <v>260</v>
      </c>
      <c r="J43" s="691">
        <v>149.16</v>
      </c>
      <c r="K43" s="692">
        <v>46015</v>
      </c>
      <c r="L43" s="689" t="s">
        <v>4687</v>
      </c>
      <c r="M43" s="689" t="s">
        <v>4688</v>
      </c>
      <c r="N43" s="689" t="s">
        <v>4689</v>
      </c>
      <c r="O43" s="689" t="s">
        <v>4686</v>
      </c>
      <c r="P43" s="689" t="s">
        <v>4690</v>
      </c>
      <c r="Q43" s="691">
        <v>573.69000000000005</v>
      </c>
      <c r="R43" s="690">
        <v>1000</v>
      </c>
      <c r="S43" s="689" t="s">
        <v>4694</v>
      </c>
      <c r="T43" s="689" t="s">
        <v>4686</v>
      </c>
      <c r="U43" s="689" t="s">
        <v>4686</v>
      </c>
      <c r="V43" s="689" t="s">
        <v>4686</v>
      </c>
      <c r="W43" s="692">
        <v>46015</v>
      </c>
      <c r="X43" s="692">
        <v>46015</v>
      </c>
      <c r="Y43" s="689" t="s">
        <v>4696</v>
      </c>
      <c r="Z43" s="689" t="s">
        <v>4691</v>
      </c>
      <c r="AA43" s="690">
        <v>0</v>
      </c>
      <c r="AB43" s="690">
        <v>0</v>
      </c>
      <c r="AC43" s="690">
        <v>0</v>
      </c>
      <c r="AD43" s="690">
        <v>0</v>
      </c>
      <c r="AE43" s="690">
        <v>0</v>
      </c>
      <c r="AF43" s="690">
        <v>0</v>
      </c>
      <c r="AG43" s="690">
        <v>0</v>
      </c>
      <c r="AH43" s="690">
        <v>0</v>
      </c>
      <c r="AI43" s="690">
        <v>0</v>
      </c>
      <c r="AJ43" s="690">
        <v>0</v>
      </c>
      <c r="AK43" s="690">
        <v>0</v>
      </c>
      <c r="AL43" s="690">
        <v>0</v>
      </c>
      <c r="AM43" s="690">
        <v>0</v>
      </c>
      <c r="AN43" s="690">
        <v>0</v>
      </c>
      <c r="AO43" s="690">
        <v>0</v>
      </c>
      <c r="AP43" s="690">
        <v>0</v>
      </c>
      <c r="AQ43" s="689" t="s">
        <v>4694</v>
      </c>
      <c r="AR43" s="689" t="s">
        <v>4686</v>
      </c>
      <c r="AS43" s="689" t="s">
        <v>4692</v>
      </c>
      <c r="AT43" s="689" t="s">
        <v>4686</v>
      </c>
      <c r="AU43" s="689" t="s">
        <v>4699</v>
      </c>
      <c r="AV43" s="689" t="s">
        <v>4686</v>
      </c>
    </row>
    <row r="44" spans="1:48">
      <c r="A44" s="689" t="s">
        <v>4698</v>
      </c>
      <c r="B44" s="689" t="s">
        <v>4684</v>
      </c>
      <c r="C44" s="689">
        <v>10325514</v>
      </c>
      <c r="D44" s="689" t="s">
        <v>4685</v>
      </c>
      <c r="E44" s="692">
        <v>46008</v>
      </c>
      <c r="F44" s="692">
        <v>46128</v>
      </c>
      <c r="G44" s="689" t="s">
        <v>4686</v>
      </c>
      <c r="H44" s="689" t="s">
        <v>4686</v>
      </c>
      <c r="I44" s="849">
        <v>500</v>
      </c>
      <c r="J44" s="691">
        <v>286.83999999999997</v>
      </c>
      <c r="K44" s="692">
        <v>46015</v>
      </c>
      <c r="L44" s="689" t="s">
        <v>4687</v>
      </c>
      <c r="M44" s="689" t="s">
        <v>4688</v>
      </c>
      <c r="N44" s="689" t="s">
        <v>4689</v>
      </c>
      <c r="O44" s="689" t="s">
        <v>4686</v>
      </c>
      <c r="P44" s="689" t="s">
        <v>4690</v>
      </c>
      <c r="Q44" s="691">
        <v>573.69000000000005</v>
      </c>
      <c r="R44" s="690">
        <v>1000</v>
      </c>
      <c r="S44" s="689" t="s">
        <v>4694</v>
      </c>
      <c r="T44" s="689" t="s">
        <v>4686</v>
      </c>
      <c r="U44" s="689" t="s">
        <v>4686</v>
      </c>
      <c r="V44" s="689" t="s">
        <v>4686</v>
      </c>
      <c r="W44" s="692">
        <v>46015</v>
      </c>
      <c r="X44" s="692">
        <v>46015</v>
      </c>
      <c r="Y44" s="689" t="s">
        <v>4696</v>
      </c>
      <c r="Z44" s="689" t="s">
        <v>4691</v>
      </c>
      <c r="AA44" s="690">
        <v>0</v>
      </c>
      <c r="AB44" s="690">
        <v>0</v>
      </c>
      <c r="AC44" s="690">
        <v>0</v>
      </c>
      <c r="AD44" s="690">
        <v>0</v>
      </c>
      <c r="AE44" s="690">
        <v>0</v>
      </c>
      <c r="AF44" s="690">
        <v>0</v>
      </c>
      <c r="AG44" s="690">
        <v>0</v>
      </c>
      <c r="AH44" s="690">
        <v>0</v>
      </c>
      <c r="AI44" s="690">
        <v>0</v>
      </c>
      <c r="AJ44" s="690">
        <v>0</v>
      </c>
      <c r="AK44" s="690">
        <v>0</v>
      </c>
      <c r="AL44" s="690">
        <v>0</v>
      </c>
      <c r="AM44" s="690">
        <v>0</v>
      </c>
      <c r="AN44" s="690">
        <v>0</v>
      </c>
      <c r="AO44" s="690">
        <v>0</v>
      </c>
      <c r="AP44" s="690">
        <v>0</v>
      </c>
      <c r="AQ44" s="689" t="s">
        <v>4694</v>
      </c>
      <c r="AR44" s="689" t="s">
        <v>4686</v>
      </c>
      <c r="AS44" s="689" t="s">
        <v>4692</v>
      </c>
      <c r="AT44" s="689" t="s">
        <v>4686</v>
      </c>
      <c r="AU44" s="689" t="s">
        <v>4699</v>
      </c>
      <c r="AV44" s="689" t="s">
        <v>4686</v>
      </c>
    </row>
    <row r="45" spans="1:48">
      <c r="A45" s="689" t="s">
        <v>4698</v>
      </c>
      <c r="B45" s="689" t="s">
        <v>4684</v>
      </c>
      <c r="C45" s="689">
        <v>10325531</v>
      </c>
      <c r="D45" s="689" t="s">
        <v>4685</v>
      </c>
      <c r="E45" s="692">
        <v>46021</v>
      </c>
      <c r="F45" s="692">
        <v>46141</v>
      </c>
      <c r="G45" s="689" t="s">
        <v>4686</v>
      </c>
      <c r="H45" s="689" t="s">
        <v>4686</v>
      </c>
      <c r="I45" s="849">
        <v>900</v>
      </c>
      <c r="J45" s="691">
        <v>516.32000000000005</v>
      </c>
      <c r="K45" s="692">
        <v>46031</v>
      </c>
      <c r="L45" s="689" t="s">
        <v>4687</v>
      </c>
      <c r="M45" s="689" t="s">
        <v>4688</v>
      </c>
      <c r="N45" s="689" t="s">
        <v>4689</v>
      </c>
      <c r="O45" s="689" t="s">
        <v>4686</v>
      </c>
      <c r="P45" s="689" t="s">
        <v>4690</v>
      </c>
      <c r="Q45" s="691">
        <v>573.69000000000005</v>
      </c>
      <c r="R45" s="690">
        <v>1000</v>
      </c>
      <c r="S45" s="689" t="s">
        <v>4694</v>
      </c>
      <c r="T45" s="689" t="s">
        <v>4686</v>
      </c>
      <c r="U45" s="689" t="s">
        <v>4686</v>
      </c>
      <c r="V45" s="689" t="s">
        <v>4686</v>
      </c>
      <c r="W45" s="692">
        <v>46031</v>
      </c>
      <c r="X45" s="692">
        <v>46031</v>
      </c>
      <c r="Y45" s="689" t="s">
        <v>4696</v>
      </c>
      <c r="Z45" s="689" t="s">
        <v>4691</v>
      </c>
      <c r="AA45" s="690">
        <v>0</v>
      </c>
      <c r="AB45" s="690">
        <v>0</v>
      </c>
      <c r="AC45" s="690">
        <v>0</v>
      </c>
      <c r="AD45" s="690">
        <v>0</v>
      </c>
      <c r="AE45" s="690">
        <v>0</v>
      </c>
      <c r="AF45" s="690">
        <v>0</v>
      </c>
      <c r="AG45" s="690">
        <v>0</v>
      </c>
      <c r="AH45" s="690">
        <v>0</v>
      </c>
      <c r="AI45" s="690">
        <v>0</v>
      </c>
      <c r="AJ45" s="690">
        <v>0</v>
      </c>
      <c r="AK45" s="690">
        <v>0</v>
      </c>
      <c r="AL45" s="690">
        <v>0</v>
      </c>
      <c r="AM45" s="690">
        <v>0</v>
      </c>
      <c r="AN45" s="690">
        <v>0</v>
      </c>
      <c r="AO45" s="690">
        <v>0</v>
      </c>
      <c r="AP45" s="690">
        <v>0</v>
      </c>
      <c r="AQ45" s="689" t="s">
        <v>4694</v>
      </c>
      <c r="AR45" s="689" t="s">
        <v>4686</v>
      </c>
      <c r="AS45" s="689" t="s">
        <v>4692</v>
      </c>
      <c r="AT45" s="689" t="s">
        <v>4686</v>
      </c>
      <c r="AU45" s="689" t="s">
        <v>4699</v>
      </c>
      <c r="AV45" s="689" t="s">
        <v>4686</v>
      </c>
    </row>
    <row r="46" spans="1:48">
      <c r="A46" s="689" t="s">
        <v>4698</v>
      </c>
      <c r="B46" s="689" t="s">
        <v>4684</v>
      </c>
      <c r="C46" s="689">
        <v>10325532</v>
      </c>
      <c r="D46" s="689" t="s">
        <v>4685</v>
      </c>
      <c r="E46" s="692">
        <v>46021</v>
      </c>
      <c r="F46" s="692">
        <v>46141</v>
      </c>
      <c r="G46" s="689" t="s">
        <v>4686</v>
      </c>
      <c r="H46" s="689" t="s">
        <v>4686</v>
      </c>
      <c r="I46" s="849">
        <v>910</v>
      </c>
      <c r="J46" s="691">
        <v>522.05999999999995</v>
      </c>
      <c r="K46" s="692">
        <v>46031</v>
      </c>
      <c r="L46" s="689" t="s">
        <v>4687</v>
      </c>
      <c r="M46" s="689" t="s">
        <v>4688</v>
      </c>
      <c r="N46" s="689" t="s">
        <v>4689</v>
      </c>
      <c r="O46" s="689" t="s">
        <v>4686</v>
      </c>
      <c r="P46" s="689" t="s">
        <v>4690</v>
      </c>
      <c r="Q46" s="691">
        <v>573.69000000000005</v>
      </c>
      <c r="R46" s="690">
        <v>1000</v>
      </c>
      <c r="S46" s="689" t="s">
        <v>4694</v>
      </c>
      <c r="T46" s="689" t="s">
        <v>4686</v>
      </c>
      <c r="U46" s="689" t="s">
        <v>4686</v>
      </c>
      <c r="V46" s="689" t="s">
        <v>4686</v>
      </c>
      <c r="W46" s="692">
        <v>46031</v>
      </c>
      <c r="X46" s="692">
        <v>46031</v>
      </c>
      <c r="Y46" s="689" t="s">
        <v>4696</v>
      </c>
      <c r="Z46" s="689" t="s">
        <v>4691</v>
      </c>
      <c r="AA46" s="690">
        <v>0</v>
      </c>
      <c r="AB46" s="690">
        <v>0</v>
      </c>
      <c r="AC46" s="690">
        <v>0</v>
      </c>
      <c r="AD46" s="690">
        <v>0</v>
      </c>
      <c r="AE46" s="690">
        <v>0</v>
      </c>
      <c r="AF46" s="690">
        <v>0</v>
      </c>
      <c r="AG46" s="690">
        <v>0</v>
      </c>
      <c r="AH46" s="690">
        <v>0</v>
      </c>
      <c r="AI46" s="690">
        <v>0</v>
      </c>
      <c r="AJ46" s="690">
        <v>0</v>
      </c>
      <c r="AK46" s="690">
        <v>0</v>
      </c>
      <c r="AL46" s="690">
        <v>0</v>
      </c>
      <c r="AM46" s="690">
        <v>0</v>
      </c>
      <c r="AN46" s="690">
        <v>0</v>
      </c>
      <c r="AO46" s="690">
        <v>0</v>
      </c>
      <c r="AP46" s="690">
        <v>0</v>
      </c>
      <c r="AQ46" s="689" t="s">
        <v>4694</v>
      </c>
      <c r="AR46" s="689" t="s">
        <v>4686</v>
      </c>
      <c r="AS46" s="689" t="s">
        <v>4692</v>
      </c>
      <c r="AT46" s="689" t="s">
        <v>4686</v>
      </c>
      <c r="AU46" s="689" t="s">
        <v>4699</v>
      </c>
      <c r="AV46" s="689" t="s">
        <v>4686</v>
      </c>
    </row>
    <row r="47" spans="1:48">
      <c r="A47" s="689" t="s">
        <v>4698</v>
      </c>
      <c r="B47" s="689" t="s">
        <v>4684</v>
      </c>
      <c r="C47" s="689">
        <v>10325533</v>
      </c>
      <c r="D47" s="689" t="s">
        <v>4685</v>
      </c>
      <c r="E47" s="692">
        <v>46021</v>
      </c>
      <c r="F47" s="692">
        <v>46141</v>
      </c>
      <c r="G47" s="689" t="s">
        <v>4686</v>
      </c>
      <c r="H47" s="689" t="s">
        <v>4686</v>
      </c>
      <c r="I47" s="849">
        <v>870</v>
      </c>
      <c r="J47" s="691">
        <v>499.11</v>
      </c>
      <c r="K47" s="692">
        <v>46031</v>
      </c>
      <c r="L47" s="689" t="s">
        <v>4687</v>
      </c>
      <c r="M47" s="689" t="s">
        <v>4688</v>
      </c>
      <c r="N47" s="689" t="s">
        <v>4689</v>
      </c>
      <c r="O47" s="689" t="s">
        <v>4686</v>
      </c>
      <c r="P47" s="689" t="s">
        <v>4690</v>
      </c>
      <c r="Q47" s="691">
        <v>573.69000000000005</v>
      </c>
      <c r="R47" s="690">
        <v>1000</v>
      </c>
      <c r="S47" s="689" t="s">
        <v>4694</v>
      </c>
      <c r="T47" s="689" t="s">
        <v>4686</v>
      </c>
      <c r="U47" s="689" t="s">
        <v>4686</v>
      </c>
      <c r="V47" s="689" t="s">
        <v>4686</v>
      </c>
      <c r="W47" s="692">
        <v>46031</v>
      </c>
      <c r="X47" s="692">
        <v>46031</v>
      </c>
      <c r="Y47" s="689" t="s">
        <v>4696</v>
      </c>
      <c r="Z47" s="689" t="s">
        <v>4691</v>
      </c>
      <c r="AA47" s="690">
        <v>0</v>
      </c>
      <c r="AB47" s="690">
        <v>0</v>
      </c>
      <c r="AC47" s="690">
        <v>0</v>
      </c>
      <c r="AD47" s="690">
        <v>0</v>
      </c>
      <c r="AE47" s="690">
        <v>0</v>
      </c>
      <c r="AF47" s="690">
        <v>0</v>
      </c>
      <c r="AG47" s="690">
        <v>0</v>
      </c>
      <c r="AH47" s="690">
        <v>0</v>
      </c>
      <c r="AI47" s="690">
        <v>0</v>
      </c>
      <c r="AJ47" s="690">
        <v>0</v>
      </c>
      <c r="AK47" s="690">
        <v>0</v>
      </c>
      <c r="AL47" s="690">
        <v>0</v>
      </c>
      <c r="AM47" s="690">
        <v>0</v>
      </c>
      <c r="AN47" s="690">
        <v>0</v>
      </c>
      <c r="AO47" s="690">
        <v>0</v>
      </c>
      <c r="AP47" s="690">
        <v>0</v>
      </c>
      <c r="AQ47" s="689" t="s">
        <v>4694</v>
      </c>
      <c r="AR47" s="689" t="s">
        <v>4686</v>
      </c>
      <c r="AS47" s="689" t="s">
        <v>4692</v>
      </c>
      <c r="AT47" s="689" t="s">
        <v>4686</v>
      </c>
      <c r="AU47" s="689" t="s">
        <v>4699</v>
      </c>
      <c r="AV47" s="689" t="s">
        <v>4686</v>
      </c>
    </row>
    <row r="48" spans="1:48">
      <c r="A48" s="689" t="s">
        <v>4698</v>
      </c>
      <c r="B48" s="689" t="s">
        <v>4684</v>
      </c>
      <c r="C48" s="689">
        <v>10325534</v>
      </c>
      <c r="D48" s="689" t="s">
        <v>4685</v>
      </c>
      <c r="E48" s="692">
        <v>46021</v>
      </c>
      <c r="F48" s="692">
        <v>46141</v>
      </c>
      <c r="G48" s="689" t="s">
        <v>4686</v>
      </c>
      <c r="H48" s="689" t="s">
        <v>4686</v>
      </c>
      <c r="I48" s="849">
        <v>3900</v>
      </c>
      <c r="J48" s="691">
        <v>2237.39</v>
      </c>
      <c r="K48" s="692">
        <v>46031</v>
      </c>
      <c r="L48" s="689" t="s">
        <v>4687</v>
      </c>
      <c r="M48" s="689" t="s">
        <v>4688</v>
      </c>
      <c r="N48" s="689" t="s">
        <v>4689</v>
      </c>
      <c r="O48" s="689" t="s">
        <v>4686</v>
      </c>
      <c r="P48" s="689" t="s">
        <v>4690</v>
      </c>
      <c r="Q48" s="691">
        <v>573.69000000000005</v>
      </c>
      <c r="R48" s="690">
        <v>1000</v>
      </c>
      <c r="S48" s="689" t="s">
        <v>4694</v>
      </c>
      <c r="T48" s="689" t="s">
        <v>4686</v>
      </c>
      <c r="U48" s="689" t="s">
        <v>4686</v>
      </c>
      <c r="V48" s="689" t="s">
        <v>4686</v>
      </c>
      <c r="W48" s="692">
        <v>46031</v>
      </c>
      <c r="X48" s="692">
        <v>46031</v>
      </c>
      <c r="Y48" s="689" t="s">
        <v>4696</v>
      </c>
      <c r="Z48" s="689" t="s">
        <v>4691</v>
      </c>
      <c r="AA48" s="690">
        <v>0</v>
      </c>
      <c r="AB48" s="690">
        <v>0</v>
      </c>
      <c r="AC48" s="690">
        <v>0</v>
      </c>
      <c r="AD48" s="690">
        <v>0</v>
      </c>
      <c r="AE48" s="690">
        <v>0</v>
      </c>
      <c r="AF48" s="690">
        <v>0</v>
      </c>
      <c r="AG48" s="690">
        <v>0</v>
      </c>
      <c r="AH48" s="690">
        <v>0</v>
      </c>
      <c r="AI48" s="690">
        <v>0</v>
      </c>
      <c r="AJ48" s="690">
        <v>0</v>
      </c>
      <c r="AK48" s="690">
        <v>0</v>
      </c>
      <c r="AL48" s="690">
        <v>0</v>
      </c>
      <c r="AM48" s="690">
        <v>0</v>
      </c>
      <c r="AN48" s="690">
        <v>0</v>
      </c>
      <c r="AO48" s="690">
        <v>0</v>
      </c>
      <c r="AP48" s="690">
        <v>0</v>
      </c>
      <c r="AQ48" s="689" t="s">
        <v>4694</v>
      </c>
      <c r="AR48" s="689" t="s">
        <v>4686</v>
      </c>
      <c r="AS48" s="689" t="s">
        <v>4692</v>
      </c>
      <c r="AT48" s="689" t="s">
        <v>4686</v>
      </c>
      <c r="AU48" s="689" t="s">
        <v>4699</v>
      </c>
      <c r="AV48" s="689" t="s">
        <v>4686</v>
      </c>
    </row>
    <row r="49" spans="1:48">
      <c r="A49" s="689" t="s">
        <v>4698</v>
      </c>
      <c r="B49" s="689" t="s">
        <v>4684</v>
      </c>
      <c r="C49" s="689">
        <v>10326031</v>
      </c>
      <c r="D49" s="689" t="s">
        <v>4685</v>
      </c>
      <c r="E49" s="692">
        <v>46034</v>
      </c>
      <c r="F49" s="692">
        <v>46153</v>
      </c>
      <c r="G49" s="689" t="s">
        <v>4686</v>
      </c>
      <c r="H49" s="689" t="s">
        <v>4686</v>
      </c>
      <c r="I49" s="849">
        <v>11870</v>
      </c>
      <c r="J49" s="691">
        <v>6809.7</v>
      </c>
      <c r="K49" s="692">
        <v>46038</v>
      </c>
      <c r="L49" s="689" t="s">
        <v>4687</v>
      </c>
      <c r="M49" s="689" t="s">
        <v>4688</v>
      </c>
      <c r="N49" s="689" t="s">
        <v>4689</v>
      </c>
      <c r="O49" s="689" t="s">
        <v>4686</v>
      </c>
      <c r="P49" s="689" t="s">
        <v>4690</v>
      </c>
      <c r="Q49" s="691">
        <v>573.69000000000005</v>
      </c>
      <c r="R49" s="690">
        <v>1000</v>
      </c>
      <c r="S49" s="689" t="s">
        <v>4694</v>
      </c>
      <c r="T49" s="689" t="s">
        <v>4686</v>
      </c>
      <c r="U49" s="689" t="s">
        <v>4686</v>
      </c>
      <c r="V49" s="689" t="s">
        <v>4686</v>
      </c>
      <c r="W49" s="692">
        <v>46038</v>
      </c>
      <c r="X49" s="692">
        <v>46038</v>
      </c>
      <c r="Y49" s="689" t="s">
        <v>4696</v>
      </c>
      <c r="Z49" s="689" t="s">
        <v>4691</v>
      </c>
      <c r="AA49" s="690">
        <v>0</v>
      </c>
      <c r="AB49" s="690">
        <v>0</v>
      </c>
      <c r="AC49" s="690">
        <v>0</v>
      </c>
      <c r="AD49" s="690">
        <v>0</v>
      </c>
      <c r="AE49" s="690">
        <v>0</v>
      </c>
      <c r="AF49" s="690">
        <v>0</v>
      </c>
      <c r="AG49" s="690">
        <v>0</v>
      </c>
      <c r="AH49" s="690">
        <v>0</v>
      </c>
      <c r="AI49" s="690">
        <v>0</v>
      </c>
      <c r="AJ49" s="690">
        <v>0</v>
      </c>
      <c r="AK49" s="690">
        <v>0</v>
      </c>
      <c r="AL49" s="690">
        <v>0</v>
      </c>
      <c r="AM49" s="690">
        <v>0</v>
      </c>
      <c r="AN49" s="690">
        <v>0</v>
      </c>
      <c r="AO49" s="690">
        <v>0</v>
      </c>
      <c r="AP49" s="690">
        <v>0</v>
      </c>
      <c r="AQ49" s="689" t="s">
        <v>4694</v>
      </c>
      <c r="AR49" s="689" t="s">
        <v>4686</v>
      </c>
      <c r="AS49" s="689" t="s">
        <v>4692</v>
      </c>
      <c r="AT49" s="689" t="s">
        <v>4686</v>
      </c>
      <c r="AU49" s="689" t="s">
        <v>4699</v>
      </c>
      <c r="AV49" s="689" t="s">
        <v>4686</v>
      </c>
    </row>
    <row r="50" spans="1:48">
      <c r="A50" s="689" t="s">
        <v>4698</v>
      </c>
      <c r="B50" s="689" t="s">
        <v>4684</v>
      </c>
      <c r="C50" s="689">
        <v>10326032</v>
      </c>
      <c r="D50" s="689" t="s">
        <v>4685</v>
      </c>
      <c r="E50" s="692">
        <v>46034</v>
      </c>
      <c r="F50" s="692">
        <v>46153</v>
      </c>
      <c r="G50" s="689" t="s">
        <v>4686</v>
      </c>
      <c r="H50" s="689" t="s">
        <v>4686</v>
      </c>
      <c r="I50" s="849">
        <v>11850</v>
      </c>
      <c r="J50" s="691">
        <v>6798.23</v>
      </c>
      <c r="K50" s="692">
        <v>46038</v>
      </c>
      <c r="L50" s="689" t="s">
        <v>4687</v>
      </c>
      <c r="M50" s="689" t="s">
        <v>4688</v>
      </c>
      <c r="N50" s="689" t="s">
        <v>4689</v>
      </c>
      <c r="O50" s="689" t="s">
        <v>4686</v>
      </c>
      <c r="P50" s="689" t="s">
        <v>4690</v>
      </c>
      <c r="Q50" s="691">
        <v>573.69000000000005</v>
      </c>
      <c r="R50" s="690">
        <v>1000</v>
      </c>
      <c r="S50" s="689" t="s">
        <v>4694</v>
      </c>
      <c r="T50" s="689" t="s">
        <v>4686</v>
      </c>
      <c r="U50" s="689" t="s">
        <v>4686</v>
      </c>
      <c r="V50" s="689" t="s">
        <v>4686</v>
      </c>
      <c r="W50" s="692">
        <v>46038</v>
      </c>
      <c r="X50" s="692">
        <v>46038</v>
      </c>
      <c r="Y50" s="689" t="s">
        <v>4696</v>
      </c>
      <c r="Z50" s="689" t="s">
        <v>4691</v>
      </c>
      <c r="AA50" s="690">
        <v>0</v>
      </c>
      <c r="AB50" s="690">
        <v>0</v>
      </c>
      <c r="AC50" s="690">
        <v>0</v>
      </c>
      <c r="AD50" s="690">
        <v>0</v>
      </c>
      <c r="AE50" s="690">
        <v>0</v>
      </c>
      <c r="AF50" s="690">
        <v>0</v>
      </c>
      <c r="AG50" s="690">
        <v>0</v>
      </c>
      <c r="AH50" s="690">
        <v>0</v>
      </c>
      <c r="AI50" s="690">
        <v>0</v>
      </c>
      <c r="AJ50" s="690">
        <v>0</v>
      </c>
      <c r="AK50" s="690">
        <v>0</v>
      </c>
      <c r="AL50" s="690">
        <v>0</v>
      </c>
      <c r="AM50" s="690">
        <v>0</v>
      </c>
      <c r="AN50" s="690">
        <v>0</v>
      </c>
      <c r="AO50" s="690">
        <v>0</v>
      </c>
      <c r="AP50" s="690">
        <v>0</v>
      </c>
      <c r="AQ50" s="689" t="s">
        <v>4694</v>
      </c>
      <c r="AR50" s="689" t="s">
        <v>4686</v>
      </c>
      <c r="AS50" s="689" t="s">
        <v>4692</v>
      </c>
      <c r="AT50" s="689" t="s">
        <v>4686</v>
      </c>
      <c r="AU50" s="689" t="s">
        <v>4699</v>
      </c>
      <c r="AV50" s="689" t="s">
        <v>4686</v>
      </c>
    </row>
    <row r="51" spans="1:48">
      <c r="A51" s="689" t="s">
        <v>4698</v>
      </c>
      <c r="B51" s="689" t="s">
        <v>4684</v>
      </c>
      <c r="C51" s="689">
        <v>10326033</v>
      </c>
      <c r="D51" s="689" t="s">
        <v>4685</v>
      </c>
      <c r="E51" s="692">
        <v>46034</v>
      </c>
      <c r="F51" s="692">
        <v>46153</v>
      </c>
      <c r="G51" s="689" t="s">
        <v>4686</v>
      </c>
      <c r="H51" s="689" t="s">
        <v>4686</v>
      </c>
      <c r="I51" s="849">
        <v>11810</v>
      </c>
      <c r="J51" s="691">
        <v>6775.28</v>
      </c>
      <c r="K51" s="692">
        <v>46038</v>
      </c>
      <c r="L51" s="689" t="s">
        <v>4687</v>
      </c>
      <c r="M51" s="689" t="s">
        <v>4688</v>
      </c>
      <c r="N51" s="689" t="s">
        <v>4689</v>
      </c>
      <c r="O51" s="689" t="s">
        <v>4686</v>
      </c>
      <c r="P51" s="689" t="s">
        <v>4690</v>
      </c>
      <c r="Q51" s="691">
        <v>573.69000000000005</v>
      </c>
      <c r="R51" s="690">
        <v>1000</v>
      </c>
      <c r="S51" s="689" t="s">
        <v>4694</v>
      </c>
      <c r="T51" s="689" t="s">
        <v>4686</v>
      </c>
      <c r="U51" s="689" t="s">
        <v>4686</v>
      </c>
      <c r="V51" s="689" t="s">
        <v>4686</v>
      </c>
      <c r="W51" s="692">
        <v>46038</v>
      </c>
      <c r="X51" s="692">
        <v>46038</v>
      </c>
      <c r="Y51" s="689" t="s">
        <v>4696</v>
      </c>
      <c r="Z51" s="689" t="s">
        <v>4691</v>
      </c>
      <c r="AA51" s="690">
        <v>0</v>
      </c>
      <c r="AB51" s="690">
        <v>0</v>
      </c>
      <c r="AC51" s="690">
        <v>0</v>
      </c>
      <c r="AD51" s="690">
        <v>0</v>
      </c>
      <c r="AE51" s="690">
        <v>0</v>
      </c>
      <c r="AF51" s="690">
        <v>0</v>
      </c>
      <c r="AG51" s="690">
        <v>0</v>
      </c>
      <c r="AH51" s="690">
        <v>0</v>
      </c>
      <c r="AI51" s="690">
        <v>0</v>
      </c>
      <c r="AJ51" s="690">
        <v>0</v>
      </c>
      <c r="AK51" s="690">
        <v>0</v>
      </c>
      <c r="AL51" s="690">
        <v>0</v>
      </c>
      <c r="AM51" s="690">
        <v>0</v>
      </c>
      <c r="AN51" s="690">
        <v>0</v>
      </c>
      <c r="AO51" s="690">
        <v>0</v>
      </c>
      <c r="AP51" s="690">
        <v>0</v>
      </c>
      <c r="AQ51" s="689" t="s">
        <v>4694</v>
      </c>
      <c r="AR51" s="689" t="s">
        <v>4686</v>
      </c>
      <c r="AS51" s="689" t="s">
        <v>4692</v>
      </c>
      <c r="AT51" s="689" t="s">
        <v>4686</v>
      </c>
      <c r="AU51" s="689" t="s">
        <v>4699</v>
      </c>
      <c r="AV51" s="689" t="s">
        <v>4686</v>
      </c>
    </row>
    <row r="52" spans="1:48">
      <c r="A52" s="689" t="s">
        <v>4698</v>
      </c>
      <c r="B52" s="689" t="s">
        <v>4684</v>
      </c>
      <c r="C52" s="689">
        <v>10326034</v>
      </c>
      <c r="D52" s="689" t="s">
        <v>4685</v>
      </c>
      <c r="E52" s="692">
        <v>46034</v>
      </c>
      <c r="F52" s="692">
        <v>46153</v>
      </c>
      <c r="G52" s="689" t="s">
        <v>4686</v>
      </c>
      <c r="H52" s="689" t="s">
        <v>4686</v>
      </c>
      <c r="I52" s="849">
        <v>11470</v>
      </c>
      <c r="J52" s="691">
        <v>6580.22</v>
      </c>
      <c r="K52" s="692">
        <v>46038</v>
      </c>
      <c r="L52" s="689" t="s">
        <v>4687</v>
      </c>
      <c r="M52" s="689" t="s">
        <v>4688</v>
      </c>
      <c r="N52" s="689" t="s">
        <v>4689</v>
      </c>
      <c r="O52" s="689" t="s">
        <v>4686</v>
      </c>
      <c r="P52" s="689" t="s">
        <v>4690</v>
      </c>
      <c r="Q52" s="691">
        <v>573.69000000000005</v>
      </c>
      <c r="R52" s="690">
        <v>1000</v>
      </c>
      <c r="S52" s="689" t="s">
        <v>4694</v>
      </c>
      <c r="T52" s="689" t="s">
        <v>4686</v>
      </c>
      <c r="U52" s="689" t="s">
        <v>4686</v>
      </c>
      <c r="V52" s="689" t="s">
        <v>4686</v>
      </c>
      <c r="W52" s="692">
        <v>46038</v>
      </c>
      <c r="X52" s="692">
        <v>46038</v>
      </c>
      <c r="Y52" s="689" t="s">
        <v>4696</v>
      </c>
      <c r="Z52" s="689" t="s">
        <v>4691</v>
      </c>
      <c r="AA52" s="690">
        <v>0</v>
      </c>
      <c r="AB52" s="690">
        <v>0</v>
      </c>
      <c r="AC52" s="690">
        <v>0</v>
      </c>
      <c r="AD52" s="690">
        <v>0</v>
      </c>
      <c r="AE52" s="690">
        <v>0</v>
      </c>
      <c r="AF52" s="690">
        <v>0</v>
      </c>
      <c r="AG52" s="690">
        <v>0</v>
      </c>
      <c r="AH52" s="690">
        <v>0</v>
      </c>
      <c r="AI52" s="690">
        <v>0</v>
      </c>
      <c r="AJ52" s="690">
        <v>0</v>
      </c>
      <c r="AK52" s="690">
        <v>0</v>
      </c>
      <c r="AL52" s="690">
        <v>0</v>
      </c>
      <c r="AM52" s="690">
        <v>0</v>
      </c>
      <c r="AN52" s="690">
        <v>0</v>
      </c>
      <c r="AO52" s="690">
        <v>0</v>
      </c>
      <c r="AP52" s="690">
        <v>0</v>
      </c>
      <c r="AQ52" s="689" t="s">
        <v>4694</v>
      </c>
      <c r="AR52" s="689" t="s">
        <v>4686</v>
      </c>
      <c r="AS52" s="689" t="s">
        <v>4692</v>
      </c>
      <c r="AT52" s="689" t="s">
        <v>4686</v>
      </c>
      <c r="AU52" s="689" t="s">
        <v>4699</v>
      </c>
      <c r="AV52" s="689" t="s">
        <v>4686</v>
      </c>
    </row>
    <row r="53" spans="1:48">
      <c r="A53" s="689" t="s">
        <v>4698</v>
      </c>
      <c r="B53" s="689" t="s">
        <v>4684</v>
      </c>
      <c r="C53" s="689">
        <v>10326035</v>
      </c>
      <c r="D53" s="689" t="s">
        <v>4685</v>
      </c>
      <c r="E53" s="692">
        <v>46035</v>
      </c>
      <c r="F53" s="692">
        <v>46154</v>
      </c>
      <c r="G53" s="689" t="s">
        <v>4686</v>
      </c>
      <c r="H53" s="689" t="s">
        <v>4686</v>
      </c>
      <c r="I53" s="849">
        <v>11900</v>
      </c>
      <c r="J53" s="691">
        <v>6826.91</v>
      </c>
      <c r="K53" s="692">
        <v>46038</v>
      </c>
      <c r="L53" s="689" t="s">
        <v>4687</v>
      </c>
      <c r="M53" s="689" t="s">
        <v>4688</v>
      </c>
      <c r="N53" s="689" t="s">
        <v>4689</v>
      </c>
      <c r="O53" s="689" t="s">
        <v>4686</v>
      </c>
      <c r="P53" s="689" t="s">
        <v>4690</v>
      </c>
      <c r="Q53" s="691">
        <v>573.69000000000005</v>
      </c>
      <c r="R53" s="690">
        <v>1000</v>
      </c>
      <c r="S53" s="689" t="s">
        <v>4694</v>
      </c>
      <c r="T53" s="689" t="s">
        <v>4686</v>
      </c>
      <c r="U53" s="689" t="s">
        <v>4686</v>
      </c>
      <c r="V53" s="689" t="s">
        <v>4686</v>
      </c>
      <c r="W53" s="692">
        <v>46038</v>
      </c>
      <c r="X53" s="692">
        <v>46038</v>
      </c>
      <c r="Y53" s="689" t="s">
        <v>4696</v>
      </c>
      <c r="Z53" s="689" t="s">
        <v>4691</v>
      </c>
      <c r="AA53" s="690">
        <v>0</v>
      </c>
      <c r="AB53" s="690">
        <v>0</v>
      </c>
      <c r="AC53" s="690">
        <v>0</v>
      </c>
      <c r="AD53" s="690">
        <v>0</v>
      </c>
      <c r="AE53" s="690">
        <v>0</v>
      </c>
      <c r="AF53" s="690">
        <v>0</v>
      </c>
      <c r="AG53" s="690">
        <v>0</v>
      </c>
      <c r="AH53" s="690">
        <v>0</v>
      </c>
      <c r="AI53" s="690">
        <v>0</v>
      </c>
      <c r="AJ53" s="690">
        <v>0</v>
      </c>
      <c r="AK53" s="690">
        <v>0</v>
      </c>
      <c r="AL53" s="690">
        <v>0</v>
      </c>
      <c r="AM53" s="690">
        <v>0</v>
      </c>
      <c r="AN53" s="690">
        <v>0</v>
      </c>
      <c r="AO53" s="690">
        <v>0</v>
      </c>
      <c r="AP53" s="690">
        <v>0</v>
      </c>
      <c r="AQ53" s="689" t="s">
        <v>4694</v>
      </c>
      <c r="AR53" s="689" t="s">
        <v>4686</v>
      </c>
      <c r="AS53" s="689" t="s">
        <v>4692</v>
      </c>
      <c r="AT53" s="689" t="s">
        <v>4686</v>
      </c>
      <c r="AU53" s="689" t="s">
        <v>4699</v>
      </c>
      <c r="AV53" s="689" t="s">
        <v>4686</v>
      </c>
    </row>
    <row r="54" spans="1:48">
      <c r="A54" s="689" t="s">
        <v>4698</v>
      </c>
      <c r="B54" s="689" t="s">
        <v>4684</v>
      </c>
      <c r="C54" s="689">
        <v>10326036</v>
      </c>
      <c r="D54" s="689" t="s">
        <v>4685</v>
      </c>
      <c r="E54" s="692">
        <v>46035</v>
      </c>
      <c r="F54" s="692">
        <v>46154</v>
      </c>
      <c r="G54" s="689" t="s">
        <v>4686</v>
      </c>
      <c r="H54" s="689" t="s">
        <v>4686</v>
      </c>
      <c r="I54" s="849">
        <v>11910</v>
      </c>
      <c r="J54" s="691">
        <v>6832.65</v>
      </c>
      <c r="K54" s="692">
        <v>46038</v>
      </c>
      <c r="L54" s="689" t="s">
        <v>4687</v>
      </c>
      <c r="M54" s="689" t="s">
        <v>4688</v>
      </c>
      <c r="N54" s="689" t="s">
        <v>4689</v>
      </c>
      <c r="O54" s="689" t="s">
        <v>4686</v>
      </c>
      <c r="P54" s="689" t="s">
        <v>4690</v>
      </c>
      <c r="Q54" s="691">
        <v>573.69000000000005</v>
      </c>
      <c r="R54" s="690">
        <v>1000</v>
      </c>
      <c r="S54" s="689" t="s">
        <v>4694</v>
      </c>
      <c r="T54" s="689" t="s">
        <v>4686</v>
      </c>
      <c r="U54" s="689" t="s">
        <v>4686</v>
      </c>
      <c r="V54" s="689" t="s">
        <v>4686</v>
      </c>
      <c r="W54" s="692">
        <v>46038</v>
      </c>
      <c r="X54" s="692">
        <v>46038</v>
      </c>
      <c r="Y54" s="689" t="s">
        <v>4696</v>
      </c>
      <c r="Z54" s="689" t="s">
        <v>4691</v>
      </c>
      <c r="AA54" s="690">
        <v>0</v>
      </c>
      <c r="AB54" s="690">
        <v>0</v>
      </c>
      <c r="AC54" s="690">
        <v>0</v>
      </c>
      <c r="AD54" s="690">
        <v>0</v>
      </c>
      <c r="AE54" s="690">
        <v>0</v>
      </c>
      <c r="AF54" s="690">
        <v>0</v>
      </c>
      <c r="AG54" s="690">
        <v>0</v>
      </c>
      <c r="AH54" s="690">
        <v>0</v>
      </c>
      <c r="AI54" s="690">
        <v>0</v>
      </c>
      <c r="AJ54" s="690">
        <v>0</v>
      </c>
      <c r="AK54" s="690">
        <v>0</v>
      </c>
      <c r="AL54" s="690">
        <v>0</v>
      </c>
      <c r="AM54" s="690">
        <v>0</v>
      </c>
      <c r="AN54" s="690">
        <v>0</v>
      </c>
      <c r="AO54" s="690">
        <v>0</v>
      </c>
      <c r="AP54" s="690">
        <v>0</v>
      </c>
      <c r="AQ54" s="689" t="s">
        <v>4694</v>
      </c>
      <c r="AR54" s="689" t="s">
        <v>4686</v>
      </c>
      <c r="AS54" s="689" t="s">
        <v>4692</v>
      </c>
      <c r="AT54" s="689" t="s">
        <v>4686</v>
      </c>
      <c r="AU54" s="689" t="s">
        <v>4699</v>
      </c>
      <c r="AV54" s="689" t="s">
        <v>4686</v>
      </c>
    </row>
    <row r="55" spans="1:48">
      <c r="A55" s="689" t="s">
        <v>4698</v>
      </c>
      <c r="B55" s="689" t="s">
        <v>4684</v>
      </c>
      <c r="C55" s="689">
        <v>10326037</v>
      </c>
      <c r="D55" s="689" t="s">
        <v>4685</v>
      </c>
      <c r="E55" s="692">
        <v>46035</v>
      </c>
      <c r="F55" s="692">
        <v>46154</v>
      </c>
      <c r="G55" s="689" t="s">
        <v>4686</v>
      </c>
      <c r="H55" s="689" t="s">
        <v>4686</v>
      </c>
      <c r="I55" s="849">
        <v>11900</v>
      </c>
      <c r="J55" s="691">
        <v>6826.91</v>
      </c>
      <c r="K55" s="692">
        <v>46038</v>
      </c>
      <c r="L55" s="689" t="s">
        <v>4687</v>
      </c>
      <c r="M55" s="689" t="s">
        <v>4688</v>
      </c>
      <c r="N55" s="689" t="s">
        <v>4689</v>
      </c>
      <c r="O55" s="689" t="s">
        <v>4686</v>
      </c>
      <c r="P55" s="689" t="s">
        <v>4690</v>
      </c>
      <c r="Q55" s="691">
        <v>573.69000000000005</v>
      </c>
      <c r="R55" s="690">
        <v>1000</v>
      </c>
      <c r="S55" s="689" t="s">
        <v>4694</v>
      </c>
      <c r="T55" s="689" t="s">
        <v>4686</v>
      </c>
      <c r="U55" s="689" t="s">
        <v>4686</v>
      </c>
      <c r="V55" s="689" t="s">
        <v>4686</v>
      </c>
      <c r="W55" s="692">
        <v>46038</v>
      </c>
      <c r="X55" s="692">
        <v>46038</v>
      </c>
      <c r="Y55" s="689" t="s">
        <v>4696</v>
      </c>
      <c r="Z55" s="689" t="s">
        <v>4691</v>
      </c>
      <c r="AA55" s="690">
        <v>0</v>
      </c>
      <c r="AB55" s="690">
        <v>0</v>
      </c>
      <c r="AC55" s="690">
        <v>0</v>
      </c>
      <c r="AD55" s="690">
        <v>0</v>
      </c>
      <c r="AE55" s="690">
        <v>0</v>
      </c>
      <c r="AF55" s="690">
        <v>0</v>
      </c>
      <c r="AG55" s="690">
        <v>0</v>
      </c>
      <c r="AH55" s="690">
        <v>0</v>
      </c>
      <c r="AI55" s="690">
        <v>0</v>
      </c>
      <c r="AJ55" s="690">
        <v>0</v>
      </c>
      <c r="AK55" s="690">
        <v>0</v>
      </c>
      <c r="AL55" s="690">
        <v>0</v>
      </c>
      <c r="AM55" s="690">
        <v>0</v>
      </c>
      <c r="AN55" s="690">
        <v>0</v>
      </c>
      <c r="AO55" s="690">
        <v>0</v>
      </c>
      <c r="AP55" s="690">
        <v>0</v>
      </c>
      <c r="AQ55" s="689" t="s">
        <v>4694</v>
      </c>
      <c r="AR55" s="689" t="s">
        <v>4686</v>
      </c>
      <c r="AS55" s="689" t="s">
        <v>4692</v>
      </c>
      <c r="AT55" s="689" t="s">
        <v>4686</v>
      </c>
      <c r="AU55" s="689" t="s">
        <v>4699</v>
      </c>
      <c r="AV55" s="689" t="s">
        <v>4686</v>
      </c>
    </row>
    <row r="56" spans="1:48">
      <c r="A56" s="689" t="s">
        <v>4698</v>
      </c>
      <c r="B56" s="689" t="s">
        <v>4684</v>
      </c>
      <c r="C56" s="689">
        <v>10326038</v>
      </c>
      <c r="D56" s="689" t="s">
        <v>4685</v>
      </c>
      <c r="E56" s="692">
        <v>46035</v>
      </c>
      <c r="F56" s="692">
        <v>46154</v>
      </c>
      <c r="G56" s="689" t="s">
        <v>4686</v>
      </c>
      <c r="H56" s="689" t="s">
        <v>4686</v>
      </c>
      <c r="I56" s="849">
        <v>11870</v>
      </c>
      <c r="J56" s="691">
        <v>6809.7</v>
      </c>
      <c r="K56" s="692">
        <v>46038</v>
      </c>
      <c r="L56" s="689" t="s">
        <v>4687</v>
      </c>
      <c r="M56" s="689" t="s">
        <v>4688</v>
      </c>
      <c r="N56" s="689" t="s">
        <v>4689</v>
      </c>
      <c r="O56" s="689" t="s">
        <v>4686</v>
      </c>
      <c r="P56" s="689" t="s">
        <v>4690</v>
      </c>
      <c r="Q56" s="691">
        <v>573.69000000000005</v>
      </c>
      <c r="R56" s="690">
        <v>1000</v>
      </c>
      <c r="S56" s="689" t="s">
        <v>4694</v>
      </c>
      <c r="T56" s="689" t="s">
        <v>4686</v>
      </c>
      <c r="U56" s="689" t="s">
        <v>4686</v>
      </c>
      <c r="V56" s="689" t="s">
        <v>4686</v>
      </c>
      <c r="W56" s="692">
        <v>46038</v>
      </c>
      <c r="X56" s="692">
        <v>46038</v>
      </c>
      <c r="Y56" s="689" t="s">
        <v>4696</v>
      </c>
      <c r="Z56" s="689" t="s">
        <v>4691</v>
      </c>
      <c r="AA56" s="690">
        <v>0</v>
      </c>
      <c r="AB56" s="690">
        <v>0</v>
      </c>
      <c r="AC56" s="690">
        <v>0</v>
      </c>
      <c r="AD56" s="690">
        <v>0</v>
      </c>
      <c r="AE56" s="690">
        <v>0</v>
      </c>
      <c r="AF56" s="690">
        <v>0</v>
      </c>
      <c r="AG56" s="690">
        <v>0</v>
      </c>
      <c r="AH56" s="690">
        <v>0</v>
      </c>
      <c r="AI56" s="690">
        <v>0</v>
      </c>
      <c r="AJ56" s="690">
        <v>0</v>
      </c>
      <c r="AK56" s="690">
        <v>0</v>
      </c>
      <c r="AL56" s="690">
        <v>0</v>
      </c>
      <c r="AM56" s="690">
        <v>0</v>
      </c>
      <c r="AN56" s="690">
        <v>0</v>
      </c>
      <c r="AO56" s="690">
        <v>0</v>
      </c>
      <c r="AP56" s="690">
        <v>0</v>
      </c>
      <c r="AQ56" s="689" t="s">
        <v>4694</v>
      </c>
      <c r="AR56" s="689" t="s">
        <v>4686</v>
      </c>
      <c r="AS56" s="689" t="s">
        <v>4692</v>
      </c>
      <c r="AT56" s="689" t="s">
        <v>4686</v>
      </c>
      <c r="AU56" s="689" t="s">
        <v>4699</v>
      </c>
      <c r="AV56" s="689" t="s">
        <v>4686</v>
      </c>
    </row>
    <row r="57" spans="1:48">
      <c r="A57" s="689" t="s">
        <v>4700</v>
      </c>
      <c r="B57" s="689" t="s">
        <v>4684</v>
      </c>
      <c r="C57" s="689">
        <v>10525464</v>
      </c>
      <c r="D57" s="689" t="s">
        <v>4685</v>
      </c>
      <c r="E57" s="692">
        <v>45973</v>
      </c>
      <c r="F57" s="692">
        <v>46123</v>
      </c>
      <c r="G57" s="689" t="s">
        <v>4686</v>
      </c>
      <c r="H57" s="689" t="s">
        <v>4686</v>
      </c>
      <c r="I57" s="849">
        <v>900</v>
      </c>
      <c r="J57" s="691">
        <v>543.58000000000004</v>
      </c>
      <c r="K57" s="692">
        <v>45979</v>
      </c>
      <c r="L57" s="689" t="s">
        <v>4687</v>
      </c>
      <c r="M57" s="689" t="s">
        <v>4688</v>
      </c>
      <c r="N57" s="689" t="s">
        <v>4689</v>
      </c>
      <c r="O57" s="689" t="s">
        <v>4686</v>
      </c>
      <c r="P57" s="689" t="s">
        <v>4690</v>
      </c>
      <c r="Q57" s="691">
        <v>603.98</v>
      </c>
      <c r="R57" s="690">
        <v>1000</v>
      </c>
      <c r="S57" s="689" t="s">
        <v>4694</v>
      </c>
      <c r="T57" s="689" t="s">
        <v>4686</v>
      </c>
      <c r="U57" s="689" t="s">
        <v>4686</v>
      </c>
      <c r="V57" s="689" t="s">
        <v>4686</v>
      </c>
      <c r="W57" s="692">
        <v>45979</v>
      </c>
      <c r="X57" s="692">
        <v>45979</v>
      </c>
      <c r="Y57" s="689" t="s">
        <v>4696</v>
      </c>
      <c r="Z57" s="689" t="s">
        <v>4691</v>
      </c>
      <c r="AA57" s="690">
        <v>0</v>
      </c>
      <c r="AB57" s="690">
        <v>0</v>
      </c>
      <c r="AC57" s="690">
        <v>0</v>
      </c>
      <c r="AD57" s="690">
        <v>0</v>
      </c>
      <c r="AE57" s="690">
        <v>0</v>
      </c>
      <c r="AF57" s="690">
        <v>0</v>
      </c>
      <c r="AG57" s="690">
        <v>0</v>
      </c>
      <c r="AH57" s="690">
        <v>0</v>
      </c>
      <c r="AI57" s="690">
        <v>0</v>
      </c>
      <c r="AJ57" s="690">
        <v>0</v>
      </c>
      <c r="AK57" s="690">
        <v>0</v>
      </c>
      <c r="AL57" s="690">
        <v>0</v>
      </c>
      <c r="AM57" s="690">
        <v>0</v>
      </c>
      <c r="AN57" s="690">
        <v>0</v>
      </c>
      <c r="AO57" s="690">
        <v>0</v>
      </c>
      <c r="AP57" s="690">
        <v>0</v>
      </c>
      <c r="AQ57" s="689" t="s">
        <v>4694</v>
      </c>
      <c r="AR57" s="689" t="s">
        <v>4686</v>
      </c>
      <c r="AS57" s="689" t="s">
        <v>4692</v>
      </c>
      <c r="AT57" s="689" t="s">
        <v>4686</v>
      </c>
      <c r="AU57" s="689" t="s">
        <v>4701</v>
      </c>
      <c r="AV57" s="689" t="s">
        <v>4686</v>
      </c>
    </row>
    <row r="58" spans="1:48">
      <c r="A58" s="689" t="s">
        <v>4700</v>
      </c>
      <c r="B58" s="689" t="s">
        <v>4684</v>
      </c>
      <c r="C58" s="689">
        <v>10525481</v>
      </c>
      <c r="D58" s="689" t="s">
        <v>4685</v>
      </c>
      <c r="E58" s="692">
        <v>45987</v>
      </c>
      <c r="F58" s="692">
        <v>46137</v>
      </c>
      <c r="G58" s="689" t="s">
        <v>4686</v>
      </c>
      <c r="H58" s="689" t="s">
        <v>4686</v>
      </c>
      <c r="I58" s="849">
        <v>870</v>
      </c>
      <c r="J58" s="691">
        <v>525.46</v>
      </c>
      <c r="K58" s="692">
        <v>45993</v>
      </c>
      <c r="L58" s="689" t="s">
        <v>4687</v>
      </c>
      <c r="M58" s="689" t="s">
        <v>4688</v>
      </c>
      <c r="N58" s="689" t="s">
        <v>4689</v>
      </c>
      <c r="O58" s="689" t="s">
        <v>4686</v>
      </c>
      <c r="P58" s="689" t="s">
        <v>4690</v>
      </c>
      <c r="Q58" s="691">
        <v>603.98</v>
      </c>
      <c r="R58" s="690">
        <v>1000</v>
      </c>
      <c r="S58" s="689" t="s">
        <v>4694</v>
      </c>
      <c r="T58" s="689" t="s">
        <v>4686</v>
      </c>
      <c r="U58" s="689" t="s">
        <v>4686</v>
      </c>
      <c r="V58" s="689" t="s">
        <v>4686</v>
      </c>
      <c r="W58" s="692">
        <v>45993</v>
      </c>
      <c r="X58" s="692">
        <v>45993</v>
      </c>
      <c r="Y58" s="689" t="s">
        <v>4696</v>
      </c>
      <c r="Z58" s="689" t="s">
        <v>4691</v>
      </c>
      <c r="AA58" s="690">
        <v>0</v>
      </c>
      <c r="AB58" s="690">
        <v>0</v>
      </c>
      <c r="AC58" s="690">
        <v>0</v>
      </c>
      <c r="AD58" s="690">
        <v>0</v>
      </c>
      <c r="AE58" s="690">
        <v>0</v>
      </c>
      <c r="AF58" s="690">
        <v>0</v>
      </c>
      <c r="AG58" s="690">
        <v>0</v>
      </c>
      <c r="AH58" s="690">
        <v>0</v>
      </c>
      <c r="AI58" s="690">
        <v>0</v>
      </c>
      <c r="AJ58" s="690">
        <v>0</v>
      </c>
      <c r="AK58" s="690">
        <v>0</v>
      </c>
      <c r="AL58" s="690">
        <v>0</v>
      </c>
      <c r="AM58" s="690">
        <v>0</v>
      </c>
      <c r="AN58" s="690">
        <v>0</v>
      </c>
      <c r="AO58" s="690">
        <v>0</v>
      </c>
      <c r="AP58" s="690">
        <v>0</v>
      </c>
      <c r="AQ58" s="689" t="s">
        <v>4694</v>
      </c>
      <c r="AR58" s="689" t="s">
        <v>4686</v>
      </c>
      <c r="AS58" s="689" t="s">
        <v>4692</v>
      </c>
      <c r="AT58" s="689" t="s">
        <v>4686</v>
      </c>
      <c r="AU58" s="689" t="s">
        <v>4701</v>
      </c>
      <c r="AV58" s="689" t="s">
        <v>4686</v>
      </c>
    </row>
    <row r="59" spans="1:48">
      <c r="A59" s="689" t="s">
        <v>4700</v>
      </c>
      <c r="B59" s="689" t="s">
        <v>4684</v>
      </c>
      <c r="C59" s="689">
        <v>10525482</v>
      </c>
      <c r="D59" s="689" t="s">
        <v>4685</v>
      </c>
      <c r="E59" s="692">
        <v>45987</v>
      </c>
      <c r="F59" s="692">
        <v>46137</v>
      </c>
      <c r="G59" s="689" t="s">
        <v>4686</v>
      </c>
      <c r="H59" s="689" t="s">
        <v>4686</v>
      </c>
      <c r="I59" s="849">
        <v>900</v>
      </c>
      <c r="J59" s="691">
        <v>543.58000000000004</v>
      </c>
      <c r="K59" s="692">
        <v>45993</v>
      </c>
      <c r="L59" s="689" t="s">
        <v>4687</v>
      </c>
      <c r="M59" s="689" t="s">
        <v>4688</v>
      </c>
      <c r="N59" s="689" t="s">
        <v>4689</v>
      </c>
      <c r="O59" s="689" t="s">
        <v>4686</v>
      </c>
      <c r="P59" s="689" t="s">
        <v>4690</v>
      </c>
      <c r="Q59" s="691">
        <v>603.98</v>
      </c>
      <c r="R59" s="690">
        <v>1000</v>
      </c>
      <c r="S59" s="689" t="s">
        <v>4694</v>
      </c>
      <c r="T59" s="689" t="s">
        <v>4686</v>
      </c>
      <c r="U59" s="689" t="s">
        <v>4686</v>
      </c>
      <c r="V59" s="689" t="s">
        <v>4686</v>
      </c>
      <c r="W59" s="692">
        <v>45993</v>
      </c>
      <c r="X59" s="692">
        <v>45993</v>
      </c>
      <c r="Y59" s="689" t="s">
        <v>4696</v>
      </c>
      <c r="Z59" s="689" t="s">
        <v>4691</v>
      </c>
      <c r="AA59" s="690">
        <v>0</v>
      </c>
      <c r="AB59" s="690">
        <v>0</v>
      </c>
      <c r="AC59" s="690">
        <v>0</v>
      </c>
      <c r="AD59" s="690">
        <v>0</v>
      </c>
      <c r="AE59" s="690">
        <v>0</v>
      </c>
      <c r="AF59" s="690">
        <v>0</v>
      </c>
      <c r="AG59" s="690">
        <v>0</v>
      </c>
      <c r="AH59" s="690">
        <v>0</v>
      </c>
      <c r="AI59" s="690">
        <v>0</v>
      </c>
      <c r="AJ59" s="690">
        <v>0</v>
      </c>
      <c r="AK59" s="690">
        <v>0</v>
      </c>
      <c r="AL59" s="690">
        <v>0</v>
      </c>
      <c r="AM59" s="690">
        <v>0</v>
      </c>
      <c r="AN59" s="690">
        <v>0</v>
      </c>
      <c r="AO59" s="690">
        <v>0</v>
      </c>
      <c r="AP59" s="690">
        <v>0</v>
      </c>
      <c r="AQ59" s="689" t="s">
        <v>4694</v>
      </c>
      <c r="AR59" s="689" t="s">
        <v>4686</v>
      </c>
      <c r="AS59" s="689" t="s">
        <v>4692</v>
      </c>
      <c r="AT59" s="689" t="s">
        <v>4686</v>
      </c>
      <c r="AU59" s="689" t="s">
        <v>4701</v>
      </c>
      <c r="AV59" s="689" t="s">
        <v>4686</v>
      </c>
    </row>
    <row r="60" spans="1:48">
      <c r="A60" s="689" t="s">
        <v>4700</v>
      </c>
      <c r="B60" s="689" t="s">
        <v>4684</v>
      </c>
      <c r="C60" s="689">
        <v>10525484</v>
      </c>
      <c r="D60" s="689" t="s">
        <v>4685</v>
      </c>
      <c r="E60" s="692">
        <v>45988</v>
      </c>
      <c r="F60" s="692">
        <v>46138</v>
      </c>
      <c r="G60" s="689" t="s">
        <v>4686</v>
      </c>
      <c r="H60" s="689" t="s">
        <v>4686</v>
      </c>
      <c r="I60" s="849">
        <v>1050</v>
      </c>
      <c r="J60" s="691">
        <v>634.17999999999995</v>
      </c>
      <c r="K60" s="692">
        <v>45993</v>
      </c>
      <c r="L60" s="689" t="s">
        <v>4687</v>
      </c>
      <c r="M60" s="689" t="s">
        <v>4688</v>
      </c>
      <c r="N60" s="689" t="s">
        <v>4689</v>
      </c>
      <c r="O60" s="689" t="s">
        <v>4686</v>
      </c>
      <c r="P60" s="689" t="s">
        <v>4690</v>
      </c>
      <c r="Q60" s="691">
        <v>603.98</v>
      </c>
      <c r="R60" s="690">
        <v>1000</v>
      </c>
      <c r="S60" s="689" t="s">
        <v>4694</v>
      </c>
      <c r="T60" s="689" t="s">
        <v>4686</v>
      </c>
      <c r="U60" s="689" t="s">
        <v>4686</v>
      </c>
      <c r="V60" s="689" t="s">
        <v>4686</v>
      </c>
      <c r="W60" s="692">
        <v>45993</v>
      </c>
      <c r="X60" s="692">
        <v>45993</v>
      </c>
      <c r="Y60" s="689" t="s">
        <v>4696</v>
      </c>
      <c r="Z60" s="689" t="s">
        <v>4691</v>
      </c>
      <c r="AA60" s="690">
        <v>0</v>
      </c>
      <c r="AB60" s="690">
        <v>0</v>
      </c>
      <c r="AC60" s="690">
        <v>0</v>
      </c>
      <c r="AD60" s="690">
        <v>0</v>
      </c>
      <c r="AE60" s="690">
        <v>0</v>
      </c>
      <c r="AF60" s="690">
        <v>0</v>
      </c>
      <c r="AG60" s="690">
        <v>0</v>
      </c>
      <c r="AH60" s="690">
        <v>0</v>
      </c>
      <c r="AI60" s="690">
        <v>0</v>
      </c>
      <c r="AJ60" s="690">
        <v>0</v>
      </c>
      <c r="AK60" s="690">
        <v>0</v>
      </c>
      <c r="AL60" s="690">
        <v>0</v>
      </c>
      <c r="AM60" s="690">
        <v>0</v>
      </c>
      <c r="AN60" s="690">
        <v>0</v>
      </c>
      <c r="AO60" s="690">
        <v>0</v>
      </c>
      <c r="AP60" s="690">
        <v>0</v>
      </c>
      <c r="AQ60" s="689" t="s">
        <v>4694</v>
      </c>
      <c r="AR60" s="689" t="s">
        <v>4686</v>
      </c>
      <c r="AS60" s="689" t="s">
        <v>4692</v>
      </c>
      <c r="AT60" s="689" t="s">
        <v>4686</v>
      </c>
      <c r="AU60" s="689" t="s">
        <v>4701</v>
      </c>
      <c r="AV60" s="689" t="s">
        <v>4686</v>
      </c>
    </row>
    <row r="61" spans="1:48">
      <c r="A61" s="689" t="s">
        <v>4700</v>
      </c>
      <c r="B61" s="689" t="s">
        <v>4684</v>
      </c>
      <c r="C61" s="689">
        <v>10525493</v>
      </c>
      <c r="D61" s="689" t="s">
        <v>4685</v>
      </c>
      <c r="E61" s="692">
        <v>45994</v>
      </c>
      <c r="F61" s="692">
        <v>46144</v>
      </c>
      <c r="G61" s="689" t="s">
        <v>4686</v>
      </c>
      <c r="H61" s="689" t="s">
        <v>4686</v>
      </c>
      <c r="I61" s="849">
        <v>860</v>
      </c>
      <c r="J61" s="691">
        <v>519.41999999999996</v>
      </c>
      <c r="K61" s="692">
        <v>46000</v>
      </c>
      <c r="L61" s="689" t="s">
        <v>4687</v>
      </c>
      <c r="M61" s="689" t="s">
        <v>4688</v>
      </c>
      <c r="N61" s="689" t="s">
        <v>4689</v>
      </c>
      <c r="O61" s="689" t="s">
        <v>4686</v>
      </c>
      <c r="P61" s="689" t="s">
        <v>4690</v>
      </c>
      <c r="Q61" s="691">
        <v>603.98</v>
      </c>
      <c r="R61" s="690">
        <v>1000</v>
      </c>
      <c r="S61" s="689" t="s">
        <v>4694</v>
      </c>
      <c r="T61" s="689" t="s">
        <v>4686</v>
      </c>
      <c r="U61" s="689" t="s">
        <v>4686</v>
      </c>
      <c r="V61" s="689" t="s">
        <v>4686</v>
      </c>
      <c r="W61" s="692">
        <v>46000</v>
      </c>
      <c r="X61" s="692">
        <v>46000</v>
      </c>
      <c r="Y61" s="689" t="s">
        <v>4696</v>
      </c>
      <c r="Z61" s="689" t="s">
        <v>4691</v>
      </c>
      <c r="AA61" s="690">
        <v>0</v>
      </c>
      <c r="AB61" s="690">
        <v>0</v>
      </c>
      <c r="AC61" s="690">
        <v>0</v>
      </c>
      <c r="AD61" s="690">
        <v>0</v>
      </c>
      <c r="AE61" s="690">
        <v>0</v>
      </c>
      <c r="AF61" s="690">
        <v>0</v>
      </c>
      <c r="AG61" s="690">
        <v>0</v>
      </c>
      <c r="AH61" s="690">
        <v>0</v>
      </c>
      <c r="AI61" s="690">
        <v>0</v>
      </c>
      <c r="AJ61" s="690">
        <v>0</v>
      </c>
      <c r="AK61" s="690">
        <v>0</v>
      </c>
      <c r="AL61" s="690">
        <v>0</v>
      </c>
      <c r="AM61" s="690">
        <v>0</v>
      </c>
      <c r="AN61" s="690">
        <v>0</v>
      </c>
      <c r="AO61" s="690">
        <v>0</v>
      </c>
      <c r="AP61" s="690">
        <v>0</v>
      </c>
      <c r="AQ61" s="689" t="s">
        <v>4694</v>
      </c>
      <c r="AR61" s="689" t="s">
        <v>4686</v>
      </c>
      <c r="AS61" s="689" t="s">
        <v>4692</v>
      </c>
      <c r="AT61" s="689" t="s">
        <v>4686</v>
      </c>
      <c r="AU61" s="689" t="s">
        <v>4701</v>
      </c>
      <c r="AV61" s="689" t="s">
        <v>4686</v>
      </c>
    </row>
    <row r="62" spans="1:48">
      <c r="A62" s="689" t="s">
        <v>4700</v>
      </c>
      <c r="B62" s="689" t="s">
        <v>4684</v>
      </c>
      <c r="C62" s="689">
        <v>10525494</v>
      </c>
      <c r="D62" s="689" t="s">
        <v>4685</v>
      </c>
      <c r="E62" s="692">
        <v>45994</v>
      </c>
      <c r="F62" s="692">
        <v>46144</v>
      </c>
      <c r="G62" s="689" t="s">
        <v>4686</v>
      </c>
      <c r="H62" s="689" t="s">
        <v>4686</v>
      </c>
      <c r="I62" s="849">
        <v>850</v>
      </c>
      <c r="J62" s="691">
        <v>513.38</v>
      </c>
      <c r="K62" s="692">
        <v>46000</v>
      </c>
      <c r="L62" s="689" t="s">
        <v>4687</v>
      </c>
      <c r="M62" s="689" t="s">
        <v>4688</v>
      </c>
      <c r="N62" s="689" t="s">
        <v>4689</v>
      </c>
      <c r="O62" s="689" t="s">
        <v>4686</v>
      </c>
      <c r="P62" s="689" t="s">
        <v>4690</v>
      </c>
      <c r="Q62" s="691">
        <v>603.98</v>
      </c>
      <c r="R62" s="690">
        <v>1000</v>
      </c>
      <c r="S62" s="689" t="s">
        <v>4694</v>
      </c>
      <c r="T62" s="689" t="s">
        <v>4686</v>
      </c>
      <c r="U62" s="689" t="s">
        <v>4686</v>
      </c>
      <c r="V62" s="689" t="s">
        <v>4686</v>
      </c>
      <c r="W62" s="692">
        <v>46000</v>
      </c>
      <c r="X62" s="692">
        <v>46000</v>
      </c>
      <c r="Y62" s="689" t="s">
        <v>4696</v>
      </c>
      <c r="Z62" s="689" t="s">
        <v>4691</v>
      </c>
      <c r="AA62" s="690">
        <v>0</v>
      </c>
      <c r="AB62" s="690">
        <v>0</v>
      </c>
      <c r="AC62" s="690">
        <v>0</v>
      </c>
      <c r="AD62" s="690">
        <v>0</v>
      </c>
      <c r="AE62" s="690">
        <v>0</v>
      </c>
      <c r="AF62" s="690">
        <v>0</v>
      </c>
      <c r="AG62" s="690">
        <v>0</v>
      </c>
      <c r="AH62" s="690">
        <v>0</v>
      </c>
      <c r="AI62" s="690">
        <v>0</v>
      </c>
      <c r="AJ62" s="690">
        <v>0</v>
      </c>
      <c r="AK62" s="690">
        <v>0</v>
      </c>
      <c r="AL62" s="690">
        <v>0</v>
      </c>
      <c r="AM62" s="690">
        <v>0</v>
      </c>
      <c r="AN62" s="690">
        <v>0</v>
      </c>
      <c r="AO62" s="690">
        <v>0</v>
      </c>
      <c r="AP62" s="690">
        <v>0</v>
      </c>
      <c r="AQ62" s="689" t="s">
        <v>4694</v>
      </c>
      <c r="AR62" s="689" t="s">
        <v>4686</v>
      </c>
      <c r="AS62" s="689" t="s">
        <v>4692</v>
      </c>
      <c r="AT62" s="689" t="s">
        <v>4686</v>
      </c>
      <c r="AU62" s="689" t="s">
        <v>4701</v>
      </c>
      <c r="AV62" s="689" t="s">
        <v>4686</v>
      </c>
    </row>
    <row r="63" spans="1:48">
      <c r="A63" s="689" t="s">
        <v>4700</v>
      </c>
      <c r="B63" s="689" t="s">
        <v>4684</v>
      </c>
      <c r="C63" s="689">
        <v>10525501</v>
      </c>
      <c r="D63" s="689" t="s">
        <v>4685</v>
      </c>
      <c r="E63" s="692">
        <v>46003</v>
      </c>
      <c r="F63" s="692">
        <v>46153</v>
      </c>
      <c r="G63" s="689" t="s">
        <v>4686</v>
      </c>
      <c r="H63" s="689" t="s">
        <v>4686</v>
      </c>
      <c r="I63" s="849">
        <v>610</v>
      </c>
      <c r="J63" s="691">
        <v>368.43</v>
      </c>
      <c r="K63" s="692">
        <v>46014</v>
      </c>
      <c r="L63" s="689" t="s">
        <v>4687</v>
      </c>
      <c r="M63" s="689" t="s">
        <v>4688</v>
      </c>
      <c r="N63" s="689" t="s">
        <v>4689</v>
      </c>
      <c r="O63" s="689" t="s">
        <v>4686</v>
      </c>
      <c r="P63" s="689" t="s">
        <v>4690</v>
      </c>
      <c r="Q63" s="691">
        <v>603.98</v>
      </c>
      <c r="R63" s="690">
        <v>1000</v>
      </c>
      <c r="S63" s="689" t="s">
        <v>4694</v>
      </c>
      <c r="T63" s="689" t="s">
        <v>4686</v>
      </c>
      <c r="U63" s="689" t="s">
        <v>4686</v>
      </c>
      <c r="V63" s="689" t="s">
        <v>4686</v>
      </c>
      <c r="W63" s="692">
        <v>46014</v>
      </c>
      <c r="X63" s="692">
        <v>46014</v>
      </c>
      <c r="Y63" s="689" t="s">
        <v>4696</v>
      </c>
      <c r="Z63" s="689" t="s">
        <v>4691</v>
      </c>
      <c r="AA63" s="690">
        <v>0</v>
      </c>
      <c r="AB63" s="690">
        <v>0</v>
      </c>
      <c r="AC63" s="690">
        <v>0</v>
      </c>
      <c r="AD63" s="690">
        <v>0</v>
      </c>
      <c r="AE63" s="690">
        <v>0</v>
      </c>
      <c r="AF63" s="690">
        <v>0</v>
      </c>
      <c r="AG63" s="690">
        <v>0</v>
      </c>
      <c r="AH63" s="690">
        <v>0</v>
      </c>
      <c r="AI63" s="690">
        <v>0</v>
      </c>
      <c r="AJ63" s="690">
        <v>0</v>
      </c>
      <c r="AK63" s="690">
        <v>0</v>
      </c>
      <c r="AL63" s="690">
        <v>0</v>
      </c>
      <c r="AM63" s="690">
        <v>0</v>
      </c>
      <c r="AN63" s="690">
        <v>0</v>
      </c>
      <c r="AO63" s="690">
        <v>0</v>
      </c>
      <c r="AP63" s="690">
        <v>0</v>
      </c>
      <c r="AQ63" s="689" t="s">
        <v>4694</v>
      </c>
      <c r="AR63" s="689" t="s">
        <v>4686</v>
      </c>
      <c r="AS63" s="689" t="s">
        <v>4692</v>
      </c>
      <c r="AT63" s="689" t="s">
        <v>4686</v>
      </c>
      <c r="AU63" s="689" t="s">
        <v>4701</v>
      </c>
      <c r="AV63" s="689" t="s">
        <v>4686</v>
      </c>
    </row>
    <row r="64" spans="1:48">
      <c r="A64" s="689" t="s">
        <v>4700</v>
      </c>
      <c r="B64" s="689" t="s">
        <v>4684</v>
      </c>
      <c r="C64" s="689">
        <v>10525521</v>
      </c>
      <c r="D64" s="689" t="s">
        <v>4685</v>
      </c>
      <c r="E64" s="692">
        <v>46013</v>
      </c>
      <c r="F64" s="692">
        <v>46163</v>
      </c>
      <c r="G64" s="689" t="s">
        <v>4686</v>
      </c>
      <c r="H64" s="689" t="s">
        <v>4686</v>
      </c>
      <c r="I64" s="849">
        <v>910</v>
      </c>
      <c r="J64" s="691">
        <v>549.62</v>
      </c>
      <c r="K64" s="692">
        <v>46021</v>
      </c>
      <c r="L64" s="689" t="s">
        <v>4687</v>
      </c>
      <c r="M64" s="689" t="s">
        <v>4688</v>
      </c>
      <c r="N64" s="689" t="s">
        <v>4689</v>
      </c>
      <c r="O64" s="689" t="s">
        <v>4686</v>
      </c>
      <c r="P64" s="689" t="s">
        <v>4690</v>
      </c>
      <c r="Q64" s="691">
        <v>603.98</v>
      </c>
      <c r="R64" s="690">
        <v>1000</v>
      </c>
      <c r="S64" s="689" t="s">
        <v>4694</v>
      </c>
      <c r="T64" s="689" t="s">
        <v>4686</v>
      </c>
      <c r="U64" s="689" t="s">
        <v>4686</v>
      </c>
      <c r="V64" s="689" t="s">
        <v>4686</v>
      </c>
      <c r="W64" s="692">
        <v>46021</v>
      </c>
      <c r="X64" s="692">
        <v>46021</v>
      </c>
      <c r="Y64" s="689" t="s">
        <v>4696</v>
      </c>
      <c r="Z64" s="689" t="s">
        <v>4691</v>
      </c>
      <c r="AA64" s="690">
        <v>0</v>
      </c>
      <c r="AB64" s="690">
        <v>0</v>
      </c>
      <c r="AC64" s="690">
        <v>0</v>
      </c>
      <c r="AD64" s="690">
        <v>0</v>
      </c>
      <c r="AE64" s="690">
        <v>0</v>
      </c>
      <c r="AF64" s="690">
        <v>0</v>
      </c>
      <c r="AG64" s="690">
        <v>0</v>
      </c>
      <c r="AH64" s="690">
        <v>0</v>
      </c>
      <c r="AI64" s="690">
        <v>0</v>
      </c>
      <c r="AJ64" s="690">
        <v>0</v>
      </c>
      <c r="AK64" s="690">
        <v>0</v>
      </c>
      <c r="AL64" s="690">
        <v>0</v>
      </c>
      <c r="AM64" s="690">
        <v>0</v>
      </c>
      <c r="AN64" s="690">
        <v>0</v>
      </c>
      <c r="AO64" s="690">
        <v>0</v>
      </c>
      <c r="AP64" s="690">
        <v>0</v>
      </c>
      <c r="AQ64" s="689" t="s">
        <v>4694</v>
      </c>
      <c r="AR64" s="689" t="s">
        <v>4686</v>
      </c>
      <c r="AS64" s="689" t="s">
        <v>4692</v>
      </c>
      <c r="AT64" s="689" t="s">
        <v>4686</v>
      </c>
      <c r="AU64" s="689" t="s">
        <v>4701</v>
      </c>
      <c r="AV64" s="689" t="s">
        <v>4686</v>
      </c>
    </row>
    <row r="65" spans="1:48">
      <c r="A65" s="689" t="s">
        <v>4700</v>
      </c>
      <c r="B65" s="689" t="s">
        <v>4684</v>
      </c>
      <c r="C65" s="689">
        <v>10525522</v>
      </c>
      <c r="D65" s="689" t="s">
        <v>4685</v>
      </c>
      <c r="E65" s="692">
        <v>46013</v>
      </c>
      <c r="F65" s="692">
        <v>46163</v>
      </c>
      <c r="G65" s="689" t="s">
        <v>4686</v>
      </c>
      <c r="H65" s="689" t="s">
        <v>4686</v>
      </c>
      <c r="I65" s="849">
        <v>960</v>
      </c>
      <c r="J65" s="691">
        <v>579.82000000000005</v>
      </c>
      <c r="K65" s="692">
        <v>46021</v>
      </c>
      <c r="L65" s="689" t="s">
        <v>4687</v>
      </c>
      <c r="M65" s="689" t="s">
        <v>4688</v>
      </c>
      <c r="N65" s="689" t="s">
        <v>4689</v>
      </c>
      <c r="O65" s="689" t="s">
        <v>4686</v>
      </c>
      <c r="P65" s="689" t="s">
        <v>4690</v>
      </c>
      <c r="Q65" s="691">
        <v>603.98</v>
      </c>
      <c r="R65" s="690">
        <v>1000</v>
      </c>
      <c r="S65" s="689" t="s">
        <v>4694</v>
      </c>
      <c r="T65" s="689" t="s">
        <v>4686</v>
      </c>
      <c r="U65" s="689" t="s">
        <v>4686</v>
      </c>
      <c r="V65" s="689" t="s">
        <v>4686</v>
      </c>
      <c r="W65" s="692">
        <v>46021</v>
      </c>
      <c r="X65" s="692">
        <v>46021</v>
      </c>
      <c r="Y65" s="689" t="s">
        <v>4696</v>
      </c>
      <c r="Z65" s="689" t="s">
        <v>4691</v>
      </c>
      <c r="AA65" s="690">
        <v>0</v>
      </c>
      <c r="AB65" s="690">
        <v>0</v>
      </c>
      <c r="AC65" s="690">
        <v>0</v>
      </c>
      <c r="AD65" s="690">
        <v>0</v>
      </c>
      <c r="AE65" s="690">
        <v>0</v>
      </c>
      <c r="AF65" s="690">
        <v>0</v>
      </c>
      <c r="AG65" s="690">
        <v>0</v>
      </c>
      <c r="AH65" s="690">
        <v>0</v>
      </c>
      <c r="AI65" s="690">
        <v>0</v>
      </c>
      <c r="AJ65" s="690">
        <v>0</v>
      </c>
      <c r="AK65" s="690">
        <v>0</v>
      </c>
      <c r="AL65" s="690">
        <v>0</v>
      </c>
      <c r="AM65" s="690">
        <v>0</v>
      </c>
      <c r="AN65" s="690">
        <v>0</v>
      </c>
      <c r="AO65" s="690">
        <v>0</v>
      </c>
      <c r="AP65" s="690">
        <v>0</v>
      </c>
      <c r="AQ65" s="689" t="s">
        <v>4694</v>
      </c>
      <c r="AR65" s="689" t="s">
        <v>4686</v>
      </c>
      <c r="AS65" s="689" t="s">
        <v>4692</v>
      </c>
      <c r="AT65" s="689" t="s">
        <v>4686</v>
      </c>
      <c r="AU65" s="689" t="s">
        <v>4701</v>
      </c>
      <c r="AV65" s="689" t="s">
        <v>4686</v>
      </c>
    </row>
    <row r="66" spans="1:48">
      <c r="A66" s="689" t="s">
        <v>4700</v>
      </c>
      <c r="B66" s="689" t="s">
        <v>4684</v>
      </c>
      <c r="C66" s="689">
        <v>10525523</v>
      </c>
      <c r="D66" s="689" t="s">
        <v>4685</v>
      </c>
      <c r="E66" s="692">
        <v>46015</v>
      </c>
      <c r="F66" s="692">
        <v>46165</v>
      </c>
      <c r="G66" s="689" t="s">
        <v>4686</v>
      </c>
      <c r="H66" s="689" t="s">
        <v>4686</v>
      </c>
      <c r="I66" s="849">
        <v>610</v>
      </c>
      <c r="J66" s="691">
        <v>368.43</v>
      </c>
      <c r="K66" s="692">
        <v>46027</v>
      </c>
      <c r="L66" s="689" t="s">
        <v>4687</v>
      </c>
      <c r="M66" s="689" t="s">
        <v>4688</v>
      </c>
      <c r="N66" s="689" t="s">
        <v>4689</v>
      </c>
      <c r="O66" s="689" t="s">
        <v>4686</v>
      </c>
      <c r="P66" s="689" t="s">
        <v>4690</v>
      </c>
      <c r="Q66" s="691">
        <v>603.98</v>
      </c>
      <c r="R66" s="690">
        <v>1000</v>
      </c>
      <c r="S66" s="689" t="s">
        <v>4694</v>
      </c>
      <c r="T66" s="689" t="s">
        <v>4686</v>
      </c>
      <c r="U66" s="689" t="s">
        <v>4686</v>
      </c>
      <c r="V66" s="689" t="s">
        <v>4686</v>
      </c>
      <c r="W66" s="692">
        <v>46027</v>
      </c>
      <c r="X66" s="692">
        <v>46027</v>
      </c>
      <c r="Y66" s="689" t="s">
        <v>4696</v>
      </c>
      <c r="Z66" s="689" t="s">
        <v>4691</v>
      </c>
      <c r="AA66" s="690">
        <v>0</v>
      </c>
      <c r="AB66" s="690">
        <v>0</v>
      </c>
      <c r="AC66" s="690">
        <v>0</v>
      </c>
      <c r="AD66" s="690">
        <v>0</v>
      </c>
      <c r="AE66" s="690">
        <v>0</v>
      </c>
      <c r="AF66" s="690">
        <v>0</v>
      </c>
      <c r="AG66" s="690">
        <v>0</v>
      </c>
      <c r="AH66" s="690">
        <v>0</v>
      </c>
      <c r="AI66" s="690">
        <v>0</v>
      </c>
      <c r="AJ66" s="690">
        <v>0</v>
      </c>
      <c r="AK66" s="690">
        <v>0</v>
      </c>
      <c r="AL66" s="690">
        <v>0</v>
      </c>
      <c r="AM66" s="690">
        <v>0</v>
      </c>
      <c r="AN66" s="690">
        <v>0</v>
      </c>
      <c r="AO66" s="690">
        <v>0</v>
      </c>
      <c r="AP66" s="690">
        <v>0</v>
      </c>
      <c r="AQ66" s="689" t="s">
        <v>4694</v>
      </c>
      <c r="AR66" s="689" t="s">
        <v>4686</v>
      </c>
      <c r="AS66" s="689" t="s">
        <v>4692</v>
      </c>
      <c r="AT66" s="689" t="s">
        <v>4686</v>
      </c>
      <c r="AU66" s="689" t="s">
        <v>4701</v>
      </c>
      <c r="AV66" s="689" t="s">
        <v>4686</v>
      </c>
    </row>
    <row r="67" spans="1:48">
      <c r="A67" s="689" t="s">
        <v>4700</v>
      </c>
      <c r="B67" s="689" t="s">
        <v>4684</v>
      </c>
      <c r="C67" s="689">
        <v>10525531</v>
      </c>
      <c r="D67" s="689" t="s">
        <v>4685</v>
      </c>
      <c r="E67" s="692">
        <v>46022</v>
      </c>
      <c r="F67" s="692">
        <v>46172</v>
      </c>
      <c r="G67" s="689" t="s">
        <v>4686</v>
      </c>
      <c r="H67" s="689" t="s">
        <v>4686</v>
      </c>
      <c r="I67" s="849">
        <v>4890</v>
      </c>
      <c r="J67" s="691">
        <v>2953.46</v>
      </c>
      <c r="K67" s="692">
        <v>46031</v>
      </c>
      <c r="L67" s="689" t="s">
        <v>4687</v>
      </c>
      <c r="M67" s="689" t="s">
        <v>4688</v>
      </c>
      <c r="N67" s="689" t="s">
        <v>4689</v>
      </c>
      <c r="O67" s="689" t="s">
        <v>4686</v>
      </c>
      <c r="P67" s="689" t="s">
        <v>4690</v>
      </c>
      <c r="Q67" s="691">
        <v>603.98</v>
      </c>
      <c r="R67" s="690">
        <v>1000</v>
      </c>
      <c r="S67" s="689" t="s">
        <v>4694</v>
      </c>
      <c r="T67" s="689" t="s">
        <v>4686</v>
      </c>
      <c r="U67" s="689" t="s">
        <v>4686</v>
      </c>
      <c r="V67" s="689" t="s">
        <v>4686</v>
      </c>
      <c r="W67" s="692">
        <v>46031</v>
      </c>
      <c r="X67" s="692">
        <v>46031</v>
      </c>
      <c r="Y67" s="689" t="s">
        <v>4696</v>
      </c>
      <c r="Z67" s="689" t="s">
        <v>4691</v>
      </c>
      <c r="AA67" s="690">
        <v>0</v>
      </c>
      <c r="AB67" s="690">
        <v>0</v>
      </c>
      <c r="AC67" s="690">
        <v>0</v>
      </c>
      <c r="AD67" s="690">
        <v>0</v>
      </c>
      <c r="AE67" s="690">
        <v>0</v>
      </c>
      <c r="AF67" s="690">
        <v>0</v>
      </c>
      <c r="AG67" s="690">
        <v>0</v>
      </c>
      <c r="AH67" s="690">
        <v>0</v>
      </c>
      <c r="AI67" s="690">
        <v>0</v>
      </c>
      <c r="AJ67" s="690">
        <v>0</v>
      </c>
      <c r="AK67" s="690">
        <v>0</v>
      </c>
      <c r="AL67" s="690">
        <v>0</v>
      </c>
      <c r="AM67" s="690">
        <v>0</v>
      </c>
      <c r="AN67" s="690">
        <v>0</v>
      </c>
      <c r="AO67" s="690">
        <v>0</v>
      </c>
      <c r="AP67" s="690">
        <v>0</v>
      </c>
      <c r="AQ67" s="689" t="s">
        <v>4694</v>
      </c>
      <c r="AR67" s="689" t="s">
        <v>4686</v>
      </c>
      <c r="AS67" s="689" t="s">
        <v>4692</v>
      </c>
      <c r="AT67" s="689" t="s">
        <v>4686</v>
      </c>
      <c r="AU67" s="689" t="s">
        <v>4701</v>
      </c>
      <c r="AV67" s="689" t="s">
        <v>4686</v>
      </c>
    </row>
    <row r="68" spans="1:48">
      <c r="A68" s="689" t="s">
        <v>4700</v>
      </c>
      <c r="B68" s="689" t="s">
        <v>4684</v>
      </c>
      <c r="C68" s="689">
        <v>10525532</v>
      </c>
      <c r="D68" s="689" t="s">
        <v>4685</v>
      </c>
      <c r="E68" s="692">
        <v>46022</v>
      </c>
      <c r="F68" s="692">
        <v>46172</v>
      </c>
      <c r="G68" s="689" t="s">
        <v>4686</v>
      </c>
      <c r="H68" s="689" t="s">
        <v>4686</v>
      </c>
      <c r="I68" s="849">
        <v>5880</v>
      </c>
      <c r="J68" s="691">
        <v>3551.4</v>
      </c>
      <c r="K68" s="692">
        <v>46031</v>
      </c>
      <c r="L68" s="689" t="s">
        <v>4687</v>
      </c>
      <c r="M68" s="689" t="s">
        <v>4688</v>
      </c>
      <c r="N68" s="689" t="s">
        <v>4689</v>
      </c>
      <c r="O68" s="689" t="s">
        <v>4686</v>
      </c>
      <c r="P68" s="689" t="s">
        <v>4690</v>
      </c>
      <c r="Q68" s="691">
        <v>603.98</v>
      </c>
      <c r="R68" s="690">
        <v>1000</v>
      </c>
      <c r="S68" s="689" t="s">
        <v>4694</v>
      </c>
      <c r="T68" s="689" t="s">
        <v>4686</v>
      </c>
      <c r="U68" s="689" t="s">
        <v>4686</v>
      </c>
      <c r="V68" s="689" t="s">
        <v>4686</v>
      </c>
      <c r="W68" s="692">
        <v>46031</v>
      </c>
      <c r="X68" s="692">
        <v>46031</v>
      </c>
      <c r="Y68" s="689" t="s">
        <v>4696</v>
      </c>
      <c r="Z68" s="689" t="s">
        <v>4691</v>
      </c>
      <c r="AA68" s="690">
        <v>0</v>
      </c>
      <c r="AB68" s="690">
        <v>0</v>
      </c>
      <c r="AC68" s="690">
        <v>0</v>
      </c>
      <c r="AD68" s="690">
        <v>0</v>
      </c>
      <c r="AE68" s="690">
        <v>0</v>
      </c>
      <c r="AF68" s="690">
        <v>0</v>
      </c>
      <c r="AG68" s="690">
        <v>0</v>
      </c>
      <c r="AH68" s="690">
        <v>0</v>
      </c>
      <c r="AI68" s="690">
        <v>0</v>
      </c>
      <c r="AJ68" s="690">
        <v>0</v>
      </c>
      <c r="AK68" s="690">
        <v>0</v>
      </c>
      <c r="AL68" s="690">
        <v>0</v>
      </c>
      <c r="AM68" s="690">
        <v>0</v>
      </c>
      <c r="AN68" s="690">
        <v>0</v>
      </c>
      <c r="AO68" s="690">
        <v>0</v>
      </c>
      <c r="AP68" s="690">
        <v>0</v>
      </c>
      <c r="AQ68" s="689" t="s">
        <v>4694</v>
      </c>
      <c r="AR68" s="689" t="s">
        <v>4686</v>
      </c>
      <c r="AS68" s="689" t="s">
        <v>4692</v>
      </c>
      <c r="AT68" s="689" t="s">
        <v>4686</v>
      </c>
      <c r="AU68" s="689" t="s">
        <v>4701</v>
      </c>
      <c r="AV68" s="689" t="s">
        <v>4686</v>
      </c>
    </row>
    <row r="69" spans="1:48">
      <c r="A69" s="689" t="s">
        <v>4700</v>
      </c>
      <c r="B69" s="689" t="s">
        <v>4684</v>
      </c>
      <c r="C69" s="689">
        <v>10526021</v>
      </c>
      <c r="D69" s="689" t="s">
        <v>4685</v>
      </c>
      <c r="E69" s="692">
        <v>46030</v>
      </c>
      <c r="F69" s="692">
        <v>46180</v>
      </c>
      <c r="G69" s="689" t="s">
        <v>4686</v>
      </c>
      <c r="H69" s="689" t="s">
        <v>4686</v>
      </c>
      <c r="I69" s="849">
        <v>11390</v>
      </c>
      <c r="J69" s="691">
        <v>6879.34</v>
      </c>
      <c r="K69" s="692">
        <v>46038</v>
      </c>
      <c r="L69" s="689" t="s">
        <v>4687</v>
      </c>
      <c r="M69" s="689" t="s">
        <v>4688</v>
      </c>
      <c r="N69" s="689" t="s">
        <v>4689</v>
      </c>
      <c r="O69" s="689" t="s">
        <v>4686</v>
      </c>
      <c r="P69" s="689" t="s">
        <v>4690</v>
      </c>
      <c r="Q69" s="691">
        <v>603.98</v>
      </c>
      <c r="R69" s="690">
        <v>1000</v>
      </c>
      <c r="S69" s="689" t="s">
        <v>4694</v>
      </c>
      <c r="T69" s="689" t="s">
        <v>4686</v>
      </c>
      <c r="U69" s="689" t="s">
        <v>4686</v>
      </c>
      <c r="V69" s="689" t="s">
        <v>4686</v>
      </c>
      <c r="W69" s="692">
        <v>46038</v>
      </c>
      <c r="X69" s="692">
        <v>46038</v>
      </c>
      <c r="Y69" s="689" t="s">
        <v>4696</v>
      </c>
      <c r="Z69" s="689" t="s">
        <v>4691</v>
      </c>
      <c r="AA69" s="690">
        <v>0</v>
      </c>
      <c r="AB69" s="690">
        <v>0</v>
      </c>
      <c r="AC69" s="690">
        <v>0</v>
      </c>
      <c r="AD69" s="690">
        <v>0</v>
      </c>
      <c r="AE69" s="690">
        <v>0</v>
      </c>
      <c r="AF69" s="690">
        <v>0</v>
      </c>
      <c r="AG69" s="690">
        <v>0</v>
      </c>
      <c r="AH69" s="690">
        <v>0</v>
      </c>
      <c r="AI69" s="690">
        <v>0</v>
      </c>
      <c r="AJ69" s="690">
        <v>0</v>
      </c>
      <c r="AK69" s="690">
        <v>0</v>
      </c>
      <c r="AL69" s="690">
        <v>0</v>
      </c>
      <c r="AM69" s="690">
        <v>0</v>
      </c>
      <c r="AN69" s="690">
        <v>0</v>
      </c>
      <c r="AO69" s="690">
        <v>0</v>
      </c>
      <c r="AP69" s="690">
        <v>0</v>
      </c>
      <c r="AQ69" s="689" t="s">
        <v>4694</v>
      </c>
      <c r="AR69" s="689" t="s">
        <v>4686</v>
      </c>
      <c r="AS69" s="689" t="s">
        <v>4692</v>
      </c>
      <c r="AT69" s="689" t="s">
        <v>4686</v>
      </c>
      <c r="AU69" s="689" t="s">
        <v>4701</v>
      </c>
      <c r="AV69" s="689" t="s">
        <v>4686</v>
      </c>
    </row>
    <row r="70" spans="1:48">
      <c r="A70" s="689" t="s">
        <v>4700</v>
      </c>
      <c r="B70" s="689" t="s">
        <v>4684</v>
      </c>
      <c r="C70" s="689">
        <v>10526022</v>
      </c>
      <c r="D70" s="689" t="s">
        <v>4685</v>
      </c>
      <c r="E70" s="692">
        <v>46030</v>
      </c>
      <c r="F70" s="692">
        <v>46180</v>
      </c>
      <c r="G70" s="689" t="s">
        <v>4686</v>
      </c>
      <c r="H70" s="689" t="s">
        <v>4686</v>
      </c>
      <c r="I70" s="849">
        <v>11250</v>
      </c>
      <c r="J70" s="691">
        <v>6794.78</v>
      </c>
      <c r="K70" s="692">
        <v>46038</v>
      </c>
      <c r="L70" s="689" t="s">
        <v>4687</v>
      </c>
      <c r="M70" s="689" t="s">
        <v>4688</v>
      </c>
      <c r="N70" s="689" t="s">
        <v>4689</v>
      </c>
      <c r="O70" s="689" t="s">
        <v>4686</v>
      </c>
      <c r="P70" s="689" t="s">
        <v>4690</v>
      </c>
      <c r="Q70" s="691">
        <v>603.98</v>
      </c>
      <c r="R70" s="690">
        <v>1000</v>
      </c>
      <c r="S70" s="689" t="s">
        <v>4694</v>
      </c>
      <c r="T70" s="689" t="s">
        <v>4686</v>
      </c>
      <c r="U70" s="689" t="s">
        <v>4686</v>
      </c>
      <c r="V70" s="689" t="s">
        <v>4686</v>
      </c>
      <c r="W70" s="692">
        <v>46038</v>
      </c>
      <c r="X70" s="692">
        <v>46038</v>
      </c>
      <c r="Y70" s="689" t="s">
        <v>4696</v>
      </c>
      <c r="Z70" s="689" t="s">
        <v>4691</v>
      </c>
      <c r="AA70" s="690">
        <v>0</v>
      </c>
      <c r="AB70" s="690">
        <v>0</v>
      </c>
      <c r="AC70" s="690">
        <v>0</v>
      </c>
      <c r="AD70" s="690">
        <v>0</v>
      </c>
      <c r="AE70" s="690">
        <v>0</v>
      </c>
      <c r="AF70" s="690">
        <v>0</v>
      </c>
      <c r="AG70" s="690">
        <v>0</v>
      </c>
      <c r="AH70" s="690">
        <v>0</v>
      </c>
      <c r="AI70" s="690">
        <v>0</v>
      </c>
      <c r="AJ70" s="690">
        <v>0</v>
      </c>
      <c r="AK70" s="690">
        <v>0</v>
      </c>
      <c r="AL70" s="690">
        <v>0</v>
      </c>
      <c r="AM70" s="690">
        <v>0</v>
      </c>
      <c r="AN70" s="690">
        <v>0</v>
      </c>
      <c r="AO70" s="690">
        <v>0</v>
      </c>
      <c r="AP70" s="690">
        <v>0</v>
      </c>
      <c r="AQ70" s="689" t="s">
        <v>4694</v>
      </c>
      <c r="AR70" s="689" t="s">
        <v>4686</v>
      </c>
      <c r="AS70" s="689" t="s">
        <v>4692</v>
      </c>
      <c r="AT70" s="689" t="s">
        <v>4686</v>
      </c>
      <c r="AU70" s="689" t="s">
        <v>4701</v>
      </c>
      <c r="AV70" s="689" t="s">
        <v>4686</v>
      </c>
    </row>
    <row r="71" spans="1:48">
      <c r="A71" s="689" t="s">
        <v>4700</v>
      </c>
      <c r="B71" s="689" t="s">
        <v>4684</v>
      </c>
      <c r="C71" s="689">
        <v>10526023</v>
      </c>
      <c r="D71" s="689" t="s">
        <v>4685</v>
      </c>
      <c r="E71" s="692">
        <v>46031</v>
      </c>
      <c r="F71" s="692">
        <v>46181</v>
      </c>
      <c r="G71" s="689" t="s">
        <v>4686</v>
      </c>
      <c r="H71" s="689" t="s">
        <v>4686</v>
      </c>
      <c r="I71" s="849">
        <v>11790</v>
      </c>
      <c r="J71" s="691">
        <v>7120.93</v>
      </c>
      <c r="K71" s="692">
        <v>46038</v>
      </c>
      <c r="L71" s="689" t="s">
        <v>4687</v>
      </c>
      <c r="M71" s="689" t="s">
        <v>4688</v>
      </c>
      <c r="N71" s="689" t="s">
        <v>4689</v>
      </c>
      <c r="O71" s="689" t="s">
        <v>4686</v>
      </c>
      <c r="P71" s="689" t="s">
        <v>4690</v>
      </c>
      <c r="Q71" s="691">
        <v>603.98</v>
      </c>
      <c r="R71" s="690">
        <v>1000</v>
      </c>
      <c r="S71" s="689" t="s">
        <v>4694</v>
      </c>
      <c r="T71" s="689" t="s">
        <v>4686</v>
      </c>
      <c r="U71" s="689" t="s">
        <v>4686</v>
      </c>
      <c r="V71" s="689" t="s">
        <v>4686</v>
      </c>
      <c r="W71" s="692">
        <v>46038</v>
      </c>
      <c r="X71" s="692">
        <v>46038</v>
      </c>
      <c r="Y71" s="689" t="s">
        <v>4696</v>
      </c>
      <c r="Z71" s="689" t="s">
        <v>4691</v>
      </c>
      <c r="AA71" s="690">
        <v>0</v>
      </c>
      <c r="AB71" s="690">
        <v>0</v>
      </c>
      <c r="AC71" s="690">
        <v>0</v>
      </c>
      <c r="AD71" s="690">
        <v>0</v>
      </c>
      <c r="AE71" s="690">
        <v>0</v>
      </c>
      <c r="AF71" s="690">
        <v>0</v>
      </c>
      <c r="AG71" s="690">
        <v>0</v>
      </c>
      <c r="AH71" s="690">
        <v>0</v>
      </c>
      <c r="AI71" s="690">
        <v>0</v>
      </c>
      <c r="AJ71" s="690">
        <v>0</v>
      </c>
      <c r="AK71" s="690">
        <v>0</v>
      </c>
      <c r="AL71" s="690">
        <v>0</v>
      </c>
      <c r="AM71" s="690">
        <v>0</v>
      </c>
      <c r="AN71" s="690">
        <v>0</v>
      </c>
      <c r="AO71" s="690">
        <v>0</v>
      </c>
      <c r="AP71" s="690">
        <v>0</v>
      </c>
      <c r="AQ71" s="689" t="s">
        <v>4694</v>
      </c>
      <c r="AR71" s="689" t="s">
        <v>4686</v>
      </c>
      <c r="AS71" s="689" t="s">
        <v>4692</v>
      </c>
      <c r="AT71" s="689" t="s">
        <v>4686</v>
      </c>
      <c r="AU71" s="689" t="s">
        <v>4701</v>
      </c>
      <c r="AV71" s="689" t="s">
        <v>4686</v>
      </c>
    </row>
    <row r="72" spans="1:48">
      <c r="A72" s="689" t="s">
        <v>4700</v>
      </c>
      <c r="B72" s="689" t="s">
        <v>4684</v>
      </c>
      <c r="C72" s="689">
        <v>10526024</v>
      </c>
      <c r="D72" s="689" t="s">
        <v>4685</v>
      </c>
      <c r="E72" s="692">
        <v>46031</v>
      </c>
      <c r="F72" s="692">
        <v>46181</v>
      </c>
      <c r="G72" s="689" t="s">
        <v>4686</v>
      </c>
      <c r="H72" s="689" t="s">
        <v>4686</v>
      </c>
      <c r="I72" s="849">
        <v>11800</v>
      </c>
      <c r="J72" s="691">
        <v>7126.97</v>
      </c>
      <c r="K72" s="692">
        <v>46038</v>
      </c>
      <c r="L72" s="689" t="s">
        <v>4687</v>
      </c>
      <c r="M72" s="689" t="s">
        <v>4688</v>
      </c>
      <c r="N72" s="689" t="s">
        <v>4689</v>
      </c>
      <c r="O72" s="689" t="s">
        <v>4686</v>
      </c>
      <c r="P72" s="689" t="s">
        <v>4690</v>
      </c>
      <c r="Q72" s="691">
        <v>603.98</v>
      </c>
      <c r="R72" s="690">
        <v>1000</v>
      </c>
      <c r="S72" s="689" t="s">
        <v>4694</v>
      </c>
      <c r="T72" s="689" t="s">
        <v>4686</v>
      </c>
      <c r="U72" s="689" t="s">
        <v>4686</v>
      </c>
      <c r="V72" s="689" t="s">
        <v>4686</v>
      </c>
      <c r="W72" s="692">
        <v>46038</v>
      </c>
      <c r="X72" s="692">
        <v>46038</v>
      </c>
      <c r="Y72" s="689" t="s">
        <v>4696</v>
      </c>
      <c r="Z72" s="689" t="s">
        <v>4691</v>
      </c>
      <c r="AA72" s="690">
        <v>0</v>
      </c>
      <c r="AB72" s="690">
        <v>0</v>
      </c>
      <c r="AC72" s="690">
        <v>0</v>
      </c>
      <c r="AD72" s="690">
        <v>0</v>
      </c>
      <c r="AE72" s="690">
        <v>0</v>
      </c>
      <c r="AF72" s="690">
        <v>0</v>
      </c>
      <c r="AG72" s="690">
        <v>0</v>
      </c>
      <c r="AH72" s="690">
        <v>0</v>
      </c>
      <c r="AI72" s="690">
        <v>0</v>
      </c>
      <c r="AJ72" s="690">
        <v>0</v>
      </c>
      <c r="AK72" s="690">
        <v>0</v>
      </c>
      <c r="AL72" s="690">
        <v>0</v>
      </c>
      <c r="AM72" s="690">
        <v>0</v>
      </c>
      <c r="AN72" s="690">
        <v>0</v>
      </c>
      <c r="AO72" s="690">
        <v>0</v>
      </c>
      <c r="AP72" s="690">
        <v>0</v>
      </c>
      <c r="AQ72" s="689" t="s">
        <v>4694</v>
      </c>
      <c r="AR72" s="689" t="s">
        <v>4686</v>
      </c>
      <c r="AS72" s="689" t="s">
        <v>4692</v>
      </c>
      <c r="AT72" s="689" t="s">
        <v>4686</v>
      </c>
      <c r="AU72" s="689" t="s">
        <v>4701</v>
      </c>
      <c r="AV72" s="689" t="s">
        <v>4686</v>
      </c>
    </row>
    <row r="73" spans="1:48">
      <c r="A73" s="689" t="s">
        <v>4702</v>
      </c>
      <c r="B73" s="689" t="s">
        <v>4684</v>
      </c>
      <c r="C73" s="689">
        <v>10625464</v>
      </c>
      <c r="D73" s="689" t="s">
        <v>4685</v>
      </c>
      <c r="E73" s="692">
        <v>45973</v>
      </c>
      <c r="F73" s="692">
        <v>46123</v>
      </c>
      <c r="G73" s="689" t="s">
        <v>4686</v>
      </c>
      <c r="H73" s="689" t="s">
        <v>4686</v>
      </c>
      <c r="I73" s="849">
        <v>910</v>
      </c>
      <c r="J73" s="691">
        <v>550.23</v>
      </c>
      <c r="K73" s="692">
        <v>45979</v>
      </c>
      <c r="L73" s="689" t="s">
        <v>4687</v>
      </c>
      <c r="M73" s="689" t="s">
        <v>4688</v>
      </c>
      <c r="N73" s="689" t="s">
        <v>4689</v>
      </c>
      <c r="O73" s="689" t="s">
        <v>4686</v>
      </c>
      <c r="P73" s="689" t="s">
        <v>4690</v>
      </c>
      <c r="Q73" s="691">
        <v>604.65</v>
      </c>
      <c r="R73" s="690">
        <v>1000</v>
      </c>
      <c r="S73" s="689" t="s">
        <v>4694</v>
      </c>
      <c r="T73" s="689" t="s">
        <v>4686</v>
      </c>
      <c r="U73" s="689" t="s">
        <v>4686</v>
      </c>
      <c r="V73" s="689" t="s">
        <v>4686</v>
      </c>
      <c r="W73" s="692">
        <v>45979</v>
      </c>
      <c r="X73" s="692">
        <v>45979</v>
      </c>
      <c r="Y73" s="689" t="s">
        <v>4696</v>
      </c>
      <c r="Z73" s="689" t="s">
        <v>4691</v>
      </c>
      <c r="AA73" s="690">
        <v>0</v>
      </c>
      <c r="AB73" s="690">
        <v>0</v>
      </c>
      <c r="AC73" s="690">
        <v>0</v>
      </c>
      <c r="AD73" s="690">
        <v>0</v>
      </c>
      <c r="AE73" s="690">
        <v>0</v>
      </c>
      <c r="AF73" s="690">
        <v>0</v>
      </c>
      <c r="AG73" s="690">
        <v>0</v>
      </c>
      <c r="AH73" s="690">
        <v>0</v>
      </c>
      <c r="AI73" s="690">
        <v>0</v>
      </c>
      <c r="AJ73" s="690">
        <v>0</v>
      </c>
      <c r="AK73" s="690">
        <v>0</v>
      </c>
      <c r="AL73" s="690">
        <v>0</v>
      </c>
      <c r="AM73" s="690">
        <v>0</v>
      </c>
      <c r="AN73" s="690">
        <v>0</v>
      </c>
      <c r="AO73" s="690">
        <v>0</v>
      </c>
      <c r="AP73" s="690">
        <v>0</v>
      </c>
      <c r="AQ73" s="689" t="s">
        <v>4694</v>
      </c>
      <c r="AR73" s="689" t="s">
        <v>4686</v>
      </c>
      <c r="AS73" s="689" t="s">
        <v>4692</v>
      </c>
      <c r="AT73" s="689" t="s">
        <v>4686</v>
      </c>
      <c r="AU73" s="689" t="s">
        <v>4703</v>
      </c>
      <c r="AV73" s="689" t="s">
        <v>4686</v>
      </c>
    </row>
    <row r="74" spans="1:48">
      <c r="A74" s="689" t="s">
        <v>4702</v>
      </c>
      <c r="B74" s="689" t="s">
        <v>4684</v>
      </c>
      <c r="C74" s="689">
        <v>10625474</v>
      </c>
      <c r="D74" s="689" t="s">
        <v>4685</v>
      </c>
      <c r="E74" s="692">
        <v>45980</v>
      </c>
      <c r="F74" s="692">
        <v>46130</v>
      </c>
      <c r="G74" s="689" t="s">
        <v>4686</v>
      </c>
      <c r="H74" s="689" t="s">
        <v>4686</v>
      </c>
      <c r="I74" s="849">
        <v>880</v>
      </c>
      <c r="J74" s="691">
        <v>532.09</v>
      </c>
      <c r="K74" s="692">
        <v>45986</v>
      </c>
      <c r="L74" s="689" t="s">
        <v>4687</v>
      </c>
      <c r="M74" s="689" t="s">
        <v>4688</v>
      </c>
      <c r="N74" s="689" t="s">
        <v>4689</v>
      </c>
      <c r="O74" s="689" t="s">
        <v>4686</v>
      </c>
      <c r="P74" s="689" t="s">
        <v>4690</v>
      </c>
      <c r="Q74" s="691">
        <v>604.65</v>
      </c>
      <c r="R74" s="690">
        <v>1000</v>
      </c>
      <c r="S74" s="689" t="s">
        <v>4694</v>
      </c>
      <c r="T74" s="689" t="s">
        <v>4686</v>
      </c>
      <c r="U74" s="689" t="s">
        <v>4686</v>
      </c>
      <c r="V74" s="689" t="s">
        <v>4686</v>
      </c>
      <c r="W74" s="692">
        <v>45986</v>
      </c>
      <c r="X74" s="692">
        <v>45986</v>
      </c>
      <c r="Y74" s="689" t="s">
        <v>4696</v>
      </c>
      <c r="Z74" s="689" t="s">
        <v>4691</v>
      </c>
      <c r="AA74" s="690">
        <v>0</v>
      </c>
      <c r="AB74" s="690">
        <v>0</v>
      </c>
      <c r="AC74" s="690">
        <v>0</v>
      </c>
      <c r="AD74" s="690">
        <v>0</v>
      </c>
      <c r="AE74" s="690">
        <v>0</v>
      </c>
      <c r="AF74" s="690">
        <v>0</v>
      </c>
      <c r="AG74" s="690">
        <v>0</v>
      </c>
      <c r="AH74" s="690">
        <v>0</v>
      </c>
      <c r="AI74" s="690">
        <v>0</v>
      </c>
      <c r="AJ74" s="690">
        <v>0</v>
      </c>
      <c r="AK74" s="690">
        <v>0</v>
      </c>
      <c r="AL74" s="690">
        <v>0</v>
      </c>
      <c r="AM74" s="690">
        <v>0</v>
      </c>
      <c r="AN74" s="690">
        <v>0</v>
      </c>
      <c r="AO74" s="690">
        <v>0</v>
      </c>
      <c r="AP74" s="690">
        <v>0</v>
      </c>
      <c r="AQ74" s="689" t="s">
        <v>4694</v>
      </c>
      <c r="AR74" s="689" t="s">
        <v>4686</v>
      </c>
      <c r="AS74" s="689" t="s">
        <v>4692</v>
      </c>
      <c r="AT74" s="689" t="s">
        <v>4686</v>
      </c>
      <c r="AU74" s="689" t="s">
        <v>4703</v>
      </c>
      <c r="AV74" s="689" t="s">
        <v>4686</v>
      </c>
    </row>
    <row r="75" spans="1:48">
      <c r="A75" s="689" t="s">
        <v>4702</v>
      </c>
      <c r="B75" s="689" t="s">
        <v>4684</v>
      </c>
      <c r="C75" s="689">
        <v>10625482</v>
      </c>
      <c r="D75" s="689" t="s">
        <v>4685</v>
      </c>
      <c r="E75" s="692">
        <v>45987</v>
      </c>
      <c r="F75" s="692">
        <v>46106</v>
      </c>
      <c r="G75" s="689" t="s">
        <v>4686</v>
      </c>
      <c r="H75" s="689" t="s">
        <v>4686</v>
      </c>
      <c r="I75" s="849">
        <v>880</v>
      </c>
      <c r="J75" s="691">
        <v>532.09</v>
      </c>
      <c r="K75" s="692">
        <v>45993</v>
      </c>
      <c r="L75" s="689" t="s">
        <v>4687</v>
      </c>
      <c r="M75" s="689" t="s">
        <v>4688</v>
      </c>
      <c r="N75" s="689" t="s">
        <v>4689</v>
      </c>
      <c r="O75" s="689" t="s">
        <v>4686</v>
      </c>
      <c r="P75" s="689" t="s">
        <v>4690</v>
      </c>
      <c r="Q75" s="691">
        <v>604.65</v>
      </c>
      <c r="R75" s="690">
        <v>1000</v>
      </c>
      <c r="S75" s="689" t="s">
        <v>4694</v>
      </c>
      <c r="T75" s="689" t="s">
        <v>4686</v>
      </c>
      <c r="U75" s="689" t="s">
        <v>4686</v>
      </c>
      <c r="V75" s="689" t="s">
        <v>4686</v>
      </c>
      <c r="W75" s="692">
        <v>45993</v>
      </c>
      <c r="X75" s="692">
        <v>45993</v>
      </c>
      <c r="Y75" s="689" t="s">
        <v>4696</v>
      </c>
      <c r="Z75" s="689" t="s">
        <v>4691</v>
      </c>
      <c r="AA75" s="690">
        <v>0</v>
      </c>
      <c r="AB75" s="690">
        <v>0</v>
      </c>
      <c r="AC75" s="690">
        <v>0</v>
      </c>
      <c r="AD75" s="690">
        <v>0</v>
      </c>
      <c r="AE75" s="690">
        <v>0</v>
      </c>
      <c r="AF75" s="690">
        <v>0</v>
      </c>
      <c r="AG75" s="690">
        <v>0</v>
      </c>
      <c r="AH75" s="690">
        <v>0</v>
      </c>
      <c r="AI75" s="690">
        <v>0</v>
      </c>
      <c r="AJ75" s="690">
        <v>0</v>
      </c>
      <c r="AK75" s="690">
        <v>0</v>
      </c>
      <c r="AL75" s="690">
        <v>0</v>
      </c>
      <c r="AM75" s="690">
        <v>0</v>
      </c>
      <c r="AN75" s="690">
        <v>0</v>
      </c>
      <c r="AO75" s="690">
        <v>0</v>
      </c>
      <c r="AP75" s="690">
        <v>0</v>
      </c>
      <c r="AQ75" s="689" t="s">
        <v>4694</v>
      </c>
      <c r="AR75" s="689" t="s">
        <v>4686</v>
      </c>
      <c r="AS75" s="689" t="s">
        <v>4692</v>
      </c>
      <c r="AT75" s="689" t="s">
        <v>4686</v>
      </c>
      <c r="AU75" s="689" t="s">
        <v>4703</v>
      </c>
      <c r="AV75" s="689" t="s">
        <v>4686</v>
      </c>
    </row>
    <row r="76" spans="1:48">
      <c r="A76" s="689" t="s">
        <v>4702</v>
      </c>
      <c r="B76" s="689" t="s">
        <v>4684</v>
      </c>
      <c r="C76" s="689">
        <v>10625481</v>
      </c>
      <c r="D76" s="689" t="s">
        <v>4685</v>
      </c>
      <c r="E76" s="692">
        <v>45987</v>
      </c>
      <c r="F76" s="692">
        <v>46137</v>
      </c>
      <c r="G76" s="689" t="s">
        <v>4686</v>
      </c>
      <c r="H76" s="689" t="s">
        <v>4686</v>
      </c>
      <c r="I76" s="849">
        <v>910</v>
      </c>
      <c r="J76" s="691">
        <v>550.23</v>
      </c>
      <c r="K76" s="692">
        <v>45993</v>
      </c>
      <c r="L76" s="689" t="s">
        <v>4687</v>
      </c>
      <c r="M76" s="689" t="s">
        <v>4688</v>
      </c>
      <c r="N76" s="689" t="s">
        <v>4689</v>
      </c>
      <c r="O76" s="689" t="s">
        <v>4686</v>
      </c>
      <c r="P76" s="689" t="s">
        <v>4690</v>
      </c>
      <c r="Q76" s="691">
        <v>604.65</v>
      </c>
      <c r="R76" s="690">
        <v>1000</v>
      </c>
      <c r="S76" s="689" t="s">
        <v>4694</v>
      </c>
      <c r="T76" s="689" t="s">
        <v>4686</v>
      </c>
      <c r="U76" s="689" t="s">
        <v>4686</v>
      </c>
      <c r="V76" s="689" t="s">
        <v>4686</v>
      </c>
      <c r="W76" s="692">
        <v>45993</v>
      </c>
      <c r="X76" s="692">
        <v>45993</v>
      </c>
      <c r="Y76" s="689" t="s">
        <v>4696</v>
      </c>
      <c r="Z76" s="689" t="s">
        <v>4691</v>
      </c>
      <c r="AA76" s="690">
        <v>0</v>
      </c>
      <c r="AB76" s="690">
        <v>0</v>
      </c>
      <c r="AC76" s="690">
        <v>0</v>
      </c>
      <c r="AD76" s="690">
        <v>0</v>
      </c>
      <c r="AE76" s="690">
        <v>0</v>
      </c>
      <c r="AF76" s="690">
        <v>0</v>
      </c>
      <c r="AG76" s="690">
        <v>0</v>
      </c>
      <c r="AH76" s="690">
        <v>0</v>
      </c>
      <c r="AI76" s="690">
        <v>0</v>
      </c>
      <c r="AJ76" s="690">
        <v>0</v>
      </c>
      <c r="AK76" s="690">
        <v>0</v>
      </c>
      <c r="AL76" s="690">
        <v>0</v>
      </c>
      <c r="AM76" s="690">
        <v>0</v>
      </c>
      <c r="AN76" s="690">
        <v>0</v>
      </c>
      <c r="AO76" s="690">
        <v>0</v>
      </c>
      <c r="AP76" s="690">
        <v>0</v>
      </c>
      <c r="AQ76" s="689" t="s">
        <v>4694</v>
      </c>
      <c r="AR76" s="689" t="s">
        <v>4686</v>
      </c>
      <c r="AS76" s="689" t="s">
        <v>4692</v>
      </c>
      <c r="AT76" s="689" t="s">
        <v>4686</v>
      </c>
      <c r="AU76" s="689" t="s">
        <v>4703</v>
      </c>
      <c r="AV76" s="689" t="s">
        <v>4686</v>
      </c>
    </row>
    <row r="77" spans="1:48">
      <c r="A77" s="689" t="s">
        <v>4702</v>
      </c>
      <c r="B77" s="689" t="s">
        <v>4684</v>
      </c>
      <c r="C77" s="689">
        <v>10625484</v>
      </c>
      <c r="D77" s="689" t="s">
        <v>4685</v>
      </c>
      <c r="E77" s="692">
        <v>45988</v>
      </c>
      <c r="F77" s="692">
        <v>46107</v>
      </c>
      <c r="G77" s="689" t="s">
        <v>4686</v>
      </c>
      <c r="H77" s="689" t="s">
        <v>4686</v>
      </c>
      <c r="I77" s="849">
        <v>800</v>
      </c>
      <c r="J77" s="691">
        <v>483.72</v>
      </c>
      <c r="K77" s="692">
        <v>45993</v>
      </c>
      <c r="L77" s="689" t="s">
        <v>4687</v>
      </c>
      <c r="M77" s="689" t="s">
        <v>4688</v>
      </c>
      <c r="N77" s="689" t="s">
        <v>4689</v>
      </c>
      <c r="O77" s="689" t="s">
        <v>4686</v>
      </c>
      <c r="P77" s="689" t="s">
        <v>4690</v>
      </c>
      <c r="Q77" s="691">
        <v>604.65</v>
      </c>
      <c r="R77" s="690">
        <v>1000</v>
      </c>
      <c r="S77" s="689" t="s">
        <v>4694</v>
      </c>
      <c r="T77" s="689" t="s">
        <v>4686</v>
      </c>
      <c r="U77" s="689" t="s">
        <v>4686</v>
      </c>
      <c r="V77" s="689" t="s">
        <v>4686</v>
      </c>
      <c r="W77" s="692">
        <v>45993</v>
      </c>
      <c r="X77" s="692">
        <v>45993</v>
      </c>
      <c r="Y77" s="689" t="s">
        <v>4696</v>
      </c>
      <c r="Z77" s="689" t="s">
        <v>4691</v>
      </c>
      <c r="AA77" s="690">
        <v>0</v>
      </c>
      <c r="AB77" s="690">
        <v>0</v>
      </c>
      <c r="AC77" s="690">
        <v>0</v>
      </c>
      <c r="AD77" s="690">
        <v>0</v>
      </c>
      <c r="AE77" s="690">
        <v>0</v>
      </c>
      <c r="AF77" s="690">
        <v>0</v>
      </c>
      <c r="AG77" s="690">
        <v>0</v>
      </c>
      <c r="AH77" s="690">
        <v>0</v>
      </c>
      <c r="AI77" s="690">
        <v>0</v>
      </c>
      <c r="AJ77" s="690">
        <v>0</v>
      </c>
      <c r="AK77" s="690">
        <v>0</v>
      </c>
      <c r="AL77" s="690">
        <v>0</v>
      </c>
      <c r="AM77" s="690">
        <v>0</v>
      </c>
      <c r="AN77" s="690">
        <v>0</v>
      </c>
      <c r="AO77" s="690">
        <v>0</v>
      </c>
      <c r="AP77" s="690">
        <v>0</v>
      </c>
      <c r="AQ77" s="689" t="s">
        <v>4694</v>
      </c>
      <c r="AR77" s="689" t="s">
        <v>4686</v>
      </c>
      <c r="AS77" s="689" t="s">
        <v>4692</v>
      </c>
      <c r="AT77" s="689" t="s">
        <v>4686</v>
      </c>
      <c r="AU77" s="689" t="s">
        <v>4703</v>
      </c>
      <c r="AV77" s="689" t="s">
        <v>4686</v>
      </c>
    </row>
    <row r="78" spans="1:48">
      <c r="A78" s="689" t="s">
        <v>4702</v>
      </c>
      <c r="B78" s="689" t="s">
        <v>4684</v>
      </c>
      <c r="C78" s="689">
        <v>10625483</v>
      </c>
      <c r="D78" s="689" t="s">
        <v>4685</v>
      </c>
      <c r="E78" s="692">
        <v>45988</v>
      </c>
      <c r="F78" s="692">
        <v>46138</v>
      </c>
      <c r="G78" s="689" t="s">
        <v>4686</v>
      </c>
      <c r="H78" s="689" t="s">
        <v>4686</v>
      </c>
      <c r="I78" s="849">
        <v>230</v>
      </c>
      <c r="J78" s="691">
        <v>139.07</v>
      </c>
      <c r="K78" s="692">
        <v>45993</v>
      </c>
      <c r="L78" s="689" t="s">
        <v>4687</v>
      </c>
      <c r="M78" s="689" t="s">
        <v>4688</v>
      </c>
      <c r="N78" s="689" t="s">
        <v>4689</v>
      </c>
      <c r="O78" s="689" t="s">
        <v>4686</v>
      </c>
      <c r="P78" s="689" t="s">
        <v>4690</v>
      </c>
      <c r="Q78" s="691">
        <v>604.65</v>
      </c>
      <c r="R78" s="690">
        <v>1000</v>
      </c>
      <c r="S78" s="689" t="s">
        <v>4694</v>
      </c>
      <c r="T78" s="689" t="s">
        <v>4686</v>
      </c>
      <c r="U78" s="689" t="s">
        <v>4686</v>
      </c>
      <c r="V78" s="689" t="s">
        <v>4686</v>
      </c>
      <c r="W78" s="692">
        <v>45993</v>
      </c>
      <c r="X78" s="692">
        <v>45993</v>
      </c>
      <c r="Y78" s="689" t="s">
        <v>4696</v>
      </c>
      <c r="Z78" s="689" t="s">
        <v>4691</v>
      </c>
      <c r="AA78" s="690">
        <v>0</v>
      </c>
      <c r="AB78" s="690">
        <v>0</v>
      </c>
      <c r="AC78" s="690">
        <v>0</v>
      </c>
      <c r="AD78" s="690">
        <v>0</v>
      </c>
      <c r="AE78" s="690">
        <v>0</v>
      </c>
      <c r="AF78" s="690">
        <v>0</v>
      </c>
      <c r="AG78" s="690">
        <v>0</v>
      </c>
      <c r="AH78" s="690">
        <v>0</v>
      </c>
      <c r="AI78" s="690">
        <v>0</v>
      </c>
      <c r="AJ78" s="690">
        <v>0</v>
      </c>
      <c r="AK78" s="690">
        <v>0</v>
      </c>
      <c r="AL78" s="690">
        <v>0</v>
      </c>
      <c r="AM78" s="690">
        <v>0</v>
      </c>
      <c r="AN78" s="690">
        <v>0</v>
      </c>
      <c r="AO78" s="690">
        <v>0</v>
      </c>
      <c r="AP78" s="690">
        <v>0</v>
      </c>
      <c r="AQ78" s="689" t="s">
        <v>4694</v>
      </c>
      <c r="AR78" s="689" t="s">
        <v>4686</v>
      </c>
      <c r="AS78" s="689" t="s">
        <v>4692</v>
      </c>
      <c r="AT78" s="689" t="s">
        <v>4686</v>
      </c>
      <c r="AU78" s="689" t="s">
        <v>4703</v>
      </c>
      <c r="AV78" s="689" t="s">
        <v>4686</v>
      </c>
    </row>
    <row r="79" spans="1:48">
      <c r="A79" s="689" t="s">
        <v>4702</v>
      </c>
      <c r="B79" s="689" t="s">
        <v>4684</v>
      </c>
      <c r="C79" s="689">
        <v>10625493</v>
      </c>
      <c r="D79" s="689" t="s">
        <v>4685</v>
      </c>
      <c r="E79" s="692">
        <v>45994</v>
      </c>
      <c r="F79" s="692">
        <v>46144</v>
      </c>
      <c r="G79" s="689" t="s">
        <v>4686</v>
      </c>
      <c r="H79" s="689" t="s">
        <v>4686</v>
      </c>
      <c r="I79" s="849">
        <v>870</v>
      </c>
      <c r="J79" s="691">
        <v>526.04999999999995</v>
      </c>
      <c r="K79" s="692">
        <v>46000</v>
      </c>
      <c r="L79" s="689" t="s">
        <v>4687</v>
      </c>
      <c r="M79" s="689" t="s">
        <v>4688</v>
      </c>
      <c r="N79" s="689" t="s">
        <v>4689</v>
      </c>
      <c r="O79" s="689" t="s">
        <v>4686</v>
      </c>
      <c r="P79" s="689" t="s">
        <v>4690</v>
      </c>
      <c r="Q79" s="691">
        <v>604.65</v>
      </c>
      <c r="R79" s="690">
        <v>1000</v>
      </c>
      <c r="S79" s="689" t="s">
        <v>4694</v>
      </c>
      <c r="T79" s="689" t="s">
        <v>4686</v>
      </c>
      <c r="U79" s="689" t="s">
        <v>4686</v>
      </c>
      <c r="V79" s="689" t="s">
        <v>4686</v>
      </c>
      <c r="W79" s="692">
        <v>46000</v>
      </c>
      <c r="X79" s="692">
        <v>46000</v>
      </c>
      <c r="Y79" s="689" t="s">
        <v>4696</v>
      </c>
      <c r="Z79" s="689" t="s">
        <v>4691</v>
      </c>
      <c r="AA79" s="690">
        <v>0</v>
      </c>
      <c r="AB79" s="690">
        <v>0</v>
      </c>
      <c r="AC79" s="690">
        <v>0</v>
      </c>
      <c r="AD79" s="690">
        <v>0</v>
      </c>
      <c r="AE79" s="690">
        <v>0</v>
      </c>
      <c r="AF79" s="690">
        <v>0</v>
      </c>
      <c r="AG79" s="690">
        <v>0</v>
      </c>
      <c r="AH79" s="690">
        <v>0</v>
      </c>
      <c r="AI79" s="690">
        <v>0</v>
      </c>
      <c r="AJ79" s="690">
        <v>0</v>
      </c>
      <c r="AK79" s="690">
        <v>0</v>
      </c>
      <c r="AL79" s="690">
        <v>0</v>
      </c>
      <c r="AM79" s="690">
        <v>0</v>
      </c>
      <c r="AN79" s="690">
        <v>0</v>
      </c>
      <c r="AO79" s="690">
        <v>0</v>
      </c>
      <c r="AP79" s="690">
        <v>0</v>
      </c>
      <c r="AQ79" s="689" t="s">
        <v>4694</v>
      </c>
      <c r="AR79" s="689" t="s">
        <v>4686</v>
      </c>
      <c r="AS79" s="689" t="s">
        <v>4692</v>
      </c>
      <c r="AT79" s="689" t="s">
        <v>4686</v>
      </c>
      <c r="AU79" s="689" t="s">
        <v>4703</v>
      </c>
      <c r="AV79" s="689" t="s">
        <v>4686</v>
      </c>
    </row>
    <row r="80" spans="1:48">
      <c r="A80" s="689" t="s">
        <v>4702</v>
      </c>
      <c r="B80" s="689" t="s">
        <v>4684</v>
      </c>
      <c r="C80" s="689">
        <v>10625494</v>
      </c>
      <c r="D80" s="689" t="s">
        <v>4685</v>
      </c>
      <c r="E80" s="692">
        <v>45994</v>
      </c>
      <c r="F80" s="692">
        <v>46144</v>
      </c>
      <c r="G80" s="689" t="s">
        <v>4686</v>
      </c>
      <c r="H80" s="689" t="s">
        <v>4686</v>
      </c>
      <c r="I80" s="849">
        <v>870</v>
      </c>
      <c r="J80" s="691">
        <v>526.04999999999995</v>
      </c>
      <c r="K80" s="692">
        <v>46000</v>
      </c>
      <c r="L80" s="689" t="s">
        <v>4687</v>
      </c>
      <c r="M80" s="689" t="s">
        <v>4688</v>
      </c>
      <c r="N80" s="689" t="s">
        <v>4689</v>
      </c>
      <c r="O80" s="689" t="s">
        <v>4686</v>
      </c>
      <c r="P80" s="689" t="s">
        <v>4690</v>
      </c>
      <c r="Q80" s="691">
        <v>604.65</v>
      </c>
      <c r="R80" s="690">
        <v>1000</v>
      </c>
      <c r="S80" s="689" t="s">
        <v>4694</v>
      </c>
      <c r="T80" s="689" t="s">
        <v>4686</v>
      </c>
      <c r="U80" s="689" t="s">
        <v>4686</v>
      </c>
      <c r="V80" s="689" t="s">
        <v>4686</v>
      </c>
      <c r="W80" s="692">
        <v>46000</v>
      </c>
      <c r="X80" s="692">
        <v>46000</v>
      </c>
      <c r="Y80" s="689" t="s">
        <v>4696</v>
      </c>
      <c r="Z80" s="689" t="s">
        <v>4691</v>
      </c>
      <c r="AA80" s="690">
        <v>0</v>
      </c>
      <c r="AB80" s="690">
        <v>0</v>
      </c>
      <c r="AC80" s="690">
        <v>0</v>
      </c>
      <c r="AD80" s="690">
        <v>0</v>
      </c>
      <c r="AE80" s="690">
        <v>0</v>
      </c>
      <c r="AF80" s="690">
        <v>0</v>
      </c>
      <c r="AG80" s="690">
        <v>0</v>
      </c>
      <c r="AH80" s="690">
        <v>0</v>
      </c>
      <c r="AI80" s="690">
        <v>0</v>
      </c>
      <c r="AJ80" s="690">
        <v>0</v>
      </c>
      <c r="AK80" s="690">
        <v>0</v>
      </c>
      <c r="AL80" s="690">
        <v>0</v>
      </c>
      <c r="AM80" s="690">
        <v>0</v>
      </c>
      <c r="AN80" s="690">
        <v>0</v>
      </c>
      <c r="AO80" s="690">
        <v>0</v>
      </c>
      <c r="AP80" s="690">
        <v>0</v>
      </c>
      <c r="AQ80" s="689" t="s">
        <v>4694</v>
      </c>
      <c r="AR80" s="689" t="s">
        <v>4686</v>
      </c>
      <c r="AS80" s="689" t="s">
        <v>4692</v>
      </c>
      <c r="AT80" s="689" t="s">
        <v>4686</v>
      </c>
      <c r="AU80" s="689" t="s">
        <v>4703</v>
      </c>
      <c r="AV80" s="689" t="s">
        <v>4686</v>
      </c>
    </row>
    <row r="81" spans="1:48">
      <c r="A81" s="689" t="s">
        <v>4702</v>
      </c>
      <c r="B81" s="689" t="s">
        <v>4684</v>
      </c>
      <c r="C81" s="689">
        <v>10625502</v>
      </c>
      <c r="D81" s="689" t="s">
        <v>4685</v>
      </c>
      <c r="E81" s="692">
        <v>46003</v>
      </c>
      <c r="F81" s="692">
        <v>46153</v>
      </c>
      <c r="G81" s="689" t="s">
        <v>4686</v>
      </c>
      <c r="H81" s="689" t="s">
        <v>4686</v>
      </c>
      <c r="I81" s="849">
        <v>680</v>
      </c>
      <c r="J81" s="691">
        <v>411.16</v>
      </c>
      <c r="K81" s="692">
        <v>46014</v>
      </c>
      <c r="L81" s="689" t="s">
        <v>4687</v>
      </c>
      <c r="M81" s="689" t="s">
        <v>4688</v>
      </c>
      <c r="N81" s="689" t="s">
        <v>4689</v>
      </c>
      <c r="O81" s="689" t="s">
        <v>4686</v>
      </c>
      <c r="P81" s="689" t="s">
        <v>4690</v>
      </c>
      <c r="Q81" s="691">
        <v>604.65</v>
      </c>
      <c r="R81" s="690">
        <v>1000</v>
      </c>
      <c r="S81" s="689" t="s">
        <v>4694</v>
      </c>
      <c r="T81" s="689" t="s">
        <v>4686</v>
      </c>
      <c r="U81" s="689" t="s">
        <v>4686</v>
      </c>
      <c r="V81" s="689" t="s">
        <v>4686</v>
      </c>
      <c r="W81" s="692">
        <v>46014</v>
      </c>
      <c r="X81" s="692">
        <v>46014</v>
      </c>
      <c r="Y81" s="689" t="s">
        <v>4696</v>
      </c>
      <c r="Z81" s="689" t="s">
        <v>4691</v>
      </c>
      <c r="AA81" s="690">
        <v>0</v>
      </c>
      <c r="AB81" s="690">
        <v>0</v>
      </c>
      <c r="AC81" s="690">
        <v>0</v>
      </c>
      <c r="AD81" s="690">
        <v>0</v>
      </c>
      <c r="AE81" s="690">
        <v>0</v>
      </c>
      <c r="AF81" s="690">
        <v>0</v>
      </c>
      <c r="AG81" s="690">
        <v>0</v>
      </c>
      <c r="AH81" s="690">
        <v>0</v>
      </c>
      <c r="AI81" s="690">
        <v>0</v>
      </c>
      <c r="AJ81" s="690">
        <v>0</v>
      </c>
      <c r="AK81" s="690">
        <v>0</v>
      </c>
      <c r="AL81" s="690">
        <v>0</v>
      </c>
      <c r="AM81" s="690">
        <v>0</v>
      </c>
      <c r="AN81" s="690">
        <v>0</v>
      </c>
      <c r="AO81" s="690">
        <v>0</v>
      </c>
      <c r="AP81" s="690">
        <v>0</v>
      </c>
      <c r="AQ81" s="689" t="s">
        <v>4694</v>
      </c>
      <c r="AR81" s="689" t="s">
        <v>4686</v>
      </c>
      <c r="AS81" s="689" t="s">
        <v>4692</v>
      </c>
      <c r="AT81" s="689" t="s">
        <v>4686</v>
      </c>
      <c r="AU81" s="689" t="s">
        <v>4703</v>
      </c>
      <c r="AV81" s="689" t="s">
        <v>4686</v>
      </c>
    </row>
    <row r="82" spans="1:48">
      <c r="A82" s="689" t="s">
        <v>4702</v>
      </c>
      <c r="B82" s="689" t="s">
        <v>4684</v>
      </c>
      <c r="C82" s="689">
        <v>10625522</v>
      </c>
      <c r="D82" s="689" t="s">
        <v>4685</v>
      </c>
      <c r="E82" s="692">
        <v>46013</v>
      </c>
      <c r="F82" s="692">
        <v>46163</v>
      </c>
      <c r="G82" s="689" t="s">
        <v>4686</v>
      </c>
      <c r="H82" s="689" t="s">
        <v>4686</v>
      </c>
      <c r="I82" s="849">
        <v>1940</v>
      </c>
      <c r="J82" s="691">
        <v>1173.02</v>
      </c>
      <c r="K82" s="692">
        <v>46021</v>
      </c>
      <c r="L82" s="689" t="s">
        <v>4687</v>
      </c>
      <c r="M82" s="689" t="s">
        <v>4688</v>
      </c>
      <c r="N82" s="689" t="s">
        <v>4689</v>
      </c>
      <c r="O82" s="689" t="s">
        <v>4686</v>
      </c>
      <c r="P82" s="689" t="s">
        <v>4690</v>
      </c>
      <c r="Q82" s="691">
        <v>604.65</v>
      </c>
      <c r="R82" s="690">
        <v>1000</v>
      </c>
      <c r="S82" s="689" t="s">
        <v>4694</v>
      </c>
      <c r="T82" s="689" t="s">
        <v>4686</v>
      </c>
      <c r="U82" s="689" t="s">
        <v>4686</v>
      </c>
      <c r="V82" s="689" t="s">
        <v>4686</v>
      </c>
      <c r="W82" s="692">
        <v>46021</v>
      </c>
      <c r="X82" s="692">
        <v>46021</v>
      </c>
      <c r="Y82" s="689" t="s">
        <v>4696</v>
      </c>
      <c r="Z82" s="689" t="s">
        <v>4691</v>
      </c>
      <c r="AA82" s="690">
        <v>0</v>
      </c>
      <c r="AB82" s="690">
        <v>0</v>
      </c>
      <c r="AC82" s="690">
        <v>0</v>
      </c>
      <c r="AD82" s="690">
        <v>0</v>
      </c>
      <c r="AE82" s="690">
        <v>0</v>
      </c>
      <c r="AF82" s="690">
        <v>0</v>
      </c>
      <c r="AG82" s="690">
        <v>0</v>
      </c>
      <c r="AH82" s="690">
        <v>0</v>
      </c>
      <c r="AI82" s="690">
        <v>0</v>
      </c>
      <c r="AJ82" s="690">
        <v>0</v>
      </c>
      <c r="AK82" s="690">
        <v>0</v>
      </c>
      <c r="AL82" s="690">
        <v>0</v>
      </c>
      <c r="AM82" s="690">
        <v>0</v>
      </c>
      <c r="AN82" s="690">
        <v>0</v>
      </c>
      <c r="AO82" s="690">
        <v>0</v>
      </c>
      <c r="AP82" s="690">
        <v>0</v>
      </c>
      <c r="AQ82" s="689" t="s">
        <v>4694</v>
      </c>
      <c r="AR82" s="689" t="s">
        <v>4686</v>
      </c>
      <c r="AS82" s="689" t="s">
        <v>4692</v>
      </c>
      <c r="AT82" s="689" t="s">
        <v>4686</v>
      </c>
      <c r="AU82" s="689" t="s">
        <v>4703</v>
      </c>
      <c r="AV82" s="689" t="s">
        <v>4686</v>
      </c>
    </row>
    <row r="83" spans="1:48">
      <c r="A83" s="689" t="s">
        <v>4702</v>
      </c>
      <c r="B83" s="689" t="s">
        <v>4684</v>
      </c>
      <c r="C83" s="689">
        <v>10625523</v>
      </c>
      <c r="D83" s="689" t="s">
        <v>4685</v>
      </c>
      <c r="E83" s="692">
        <v>46015</v>
      </c>
      <c r="F83" s="692">
        <v>46165</v>
      </c>
      <c r="G83" s="689" t="s">
        <v>4686</v>
      </c>
      <c r="H83" s="689" t="s">
        <v>4686</v>
      </c>
      <c r="I83" s="849">
        <v>430</v>
      </c>
      <c r="J83" s="691">
        <v>260</v>
      </c>
      <c r="K83" s="692">
        <v>46027</v>
      </c>
      <c r="L83" s="689" t="s">
        <v>4687</v>
      </c>
      <c r="M83" s="689" t="s">
        <v>4688</v>
      </c>
      <c r="N83" s="689" t="s">
        <v>4689</v>
      </c>
      <c r="O83" s="689" t="s">
        <v>4686</v>
      </c>
      <c r="P83" s="689" t="s">
        <v>4690</v>
      </c>
      <c r="Q83" s="691">
        <v>604.65</v>
      </c>
      <c r="R83" s="690">
        <v>1000</v>
      </c>
      <c r="S83" s="689" t="s">
        <v>4694</v>
      </c>
      <c r="T83" s="689" t="s">
        <v>4686</v>
      </c>
      <c r="U83" s="689" t="s">
        <v>4686</v>
      </c>
      <c r="V83" s="689" t="s">
        <v>4686</v>
      </c>
      <c r="W83" s="692">
        <v>46027</v>
      </c>
      <c r="X83" s="692">
        <v>46027</v>
      </c>
      <c r="Y83" s="689" t="s">
        <v>4696</v>
      </c>
      <c r="Z83" s="689" t="s">
        <v>4691</v>
      </c>
      <c r="AA83" s="690">
        <v>0</v>
      </c>
      <c r="AB83" s="690">
        <v>0</v>
      </c>
      <c r="AC83" s="690">
        <v>0</v>
      </c>
      <c r="AD83" s="690">
        <v>0</v>
      </c>
      <c r="AE83" s="690">
        <v>0</v>
      </c>
      <c r="AF83" s="690">
        <v>0</v>
      </c>
      <c r="AG83" s="690">
        <v>0</v>
      </c>
      <c r="AH83" s="690">
        <v>0</v>
      </c>
      <c r="AI83" s="690">
        <v>0</v>
      </c>
      <c r="AJ83" s="690">
        <v>0</v>
      </c>
      <c r="AK83" s="690">
        <v>0</v>
      </c>
      <c r="AL83" s="690">
        <v>0</v>
      </c>
      <c r="AM83" s="690">
        <v>0</v>
      </c>
      <c r="AN83" s="690">
        <v>0</v>
      </c>
      <c r="AO83" s="690">
        <v>0</v>
      </c>
      <c r="AP83" s="690">
        <v>0</v>
      </c>
      <c r="AQ83" s="689" t="s">
        <v>4694</v>
      </c>
      <c r="AR83" s="689" t="s">
        <v>4686</v>
      </c>
      <c r="AS83" s="689" t="s">
        <v>4692</v>
      </c>
      <c r="AT83" s="689" t="s">
        <v>4686</v>
      </c>
      <c r="AU83" s="689" t="s">
        <v>4703</v>
      </c>
      <c r="AV83" s="689" t="s">
        <v>4686</v>
      </c>
    </row>
    <row r="84" spans="1:48">
      <c r="A84" s="689" t="s">
        <v>4702</v>
      </c>
      <c r="B84" s="689" t="s">
        <v>4684</v>
      </c>
      <c r="C84" s="689">
        <v>10625531</v>
      </c>
      <c r="D84" s="689" t="s">
        <v>4685</v>
      </c>
      <c r="E84" s="692">
        <v>46022</v>
      </c>
      <c r="F84" s="692">
        <v>46172</v>
      </c>
      <c r="G84" s="689" t="s">
        <v>4686</v>
      </c>
      <c r="H84" s="689" t="s">
        <v>4686</v>
      </c>
      <c r="I84" s="849">
        <v>4900</v>
      </c>
      <c r="J84" s="691">
        <v>2962.78</v>
      </c>
      <c r="K84" s="692">
        <v>46031</v>
      </c>
      <c r="L84" s="689" t="s">
        <v>4687</v>
      </c>
      <c r="M84" s="689" t="s">
        <v>4688</v>
      </c>
      <c r="N84" s="689" t="s">
        <v>4689</v>
      </c>
      <c r="O84" s="689" t="s">
        <v>4686</v>
      </c>
      <c r="P84" s="689" t="s">
        <v>4690</v>
      </c>
      <c r="Q84" s="691">
        <v>604.65</v>
      </c>
      <c r="R84" s="690">
        <v>1000</v>
      </c>
      <c r="S84" s="689" t="s">
        <v>4694</v>
      </c>
      <c r="T84" s="689" t="s">
        <v>4686</v>
      </c>
      <c r="U84" s="689" t="s">
        <v>4686</v>
      </c>
      <c r="V84" s="689" t="s">
        <v>4686</v>
      </c>
      <c r="W84" s="692">
        <v>46031</v>
      </c>
      <c r="X84" s="692">
        <v>46031</v>
      </c>
      <c r="Y84" s="689" t="s">
        <v>4696</v>
      </c>
      <c r="Z84" s="689" t="s">
        <v>4691</v>
      </c>
      <c r="AA84" s="690">
        <v>0</v>
      </c>
      <c r="AB84" s="690">
        <v>0</v>
      </c>
      <c r="AC84" s="690">
        <v>0</v>
      </c>
      <c r="AD84" s="690">
        <v>0</v>
      </c>
      <c r="AE84" s="690">
        <v>0</v>
      </c>
      <c r="AF84" s="690">
        <v>0</v>
      </c>
      <c r="AG84" s="690">
        <v>0</v>
      </c>
      <c r="AH84" s="690">
        <v>0</v>
      </c>
      <c r="AI84" s="690">
        <v>0</v>
      </c>
      <c r="AJ84" s="690">
        <v>0</v>
      </c>
      <c r="AK84" s="690">
        <v>0</v>
      </c>
      <c r="AL84" s="690">
        <v>0</v>
      </c>
      <c r="AM84" s="690">
        <v>0</v>
      </c>
      <c r="AN84" s="690">
        <v>0</v>
      </c>
      <c r="AO84" s="690">
        <v>0</v>
      </c>
      <c r="AP84" s="690">
        <v>0</v>
      </c>
      <c r="AQ84" s="689" t="s">
        <v>4694</v>
      </c>
      <c r="AR84" s="689" t="s">
        <v>4686</v>
      </c>
      <c r="AS84" s="689" t="s">
        <v>4692</v>
      </c>
      <c r="AT84" s="689" t="s">
        <v>4686</v>
      </c>
      <c r="AU84" s="689" t="s">
        <v>4703</v>
      </c>
      <c r="AV84" s="689" t="s">
        <v>4686</v>
      </c>
    </row>
    <row r="85" spans="1:48">
      <c r="A85" s="689" t="s">
        <v>4702</v>
      </c>
      <c r="B85" s="689" t="s">
        <v>4684</v>
      </c>
      <c r="C85" s="689">
        <v>10625532</v>
      </c>
      <c r="D85" s="689" t="s">
        <v>4685</v>
      </c>
      <c r="E85" s="692">
        <v>46022</v>
      </c>
      <c r="F85" s="692">
        <v>46172</v>
      </c>
      <c r="G85" s="689" t="s">
        <v>4686</v>
      </c>
      <c r="H85" s="689" t="s">
        <v>4686</v>
      </c>
      <c r="I85" s="849">
        <v>5900</v>
      </c>
      <c r="J85" s="691">
        <v>3567.43</v>
      </c>
      <c r="K85" s="692">
        <v>46031</v>
      </c>
      <c r="L85" s="689" t="s">
        <v>4687</v>
      </c>
      <c r="M85" s="689" t="s">
        <v>4688</v>
      </c>
      <c r="N85" s="689" t="s">
        <v>4689</v>
      </c>
      <c r="O85" s="689" t="s">
        <v>4686</v>
      </c>
      <c r="P85" s="689" t="s">
        <v>4690</v>
      </c>
      <c r="Q85" s="691">
        <v>604.65</v>
      </c>
      <c r="R85" s="690">
        <v>1000</v>
      </c>
      <c r="S85" s="689" t="s">
        <v>4694</v>
      </c>
      <c r="T85" s="689" t="s">
        <v>4686</v>
      </c>
      <c r="U85" s="689" t="s">
        <v>4686</v>
      </c>
      <c r="V85" s="689" t="s">
        <v>4686</v>
      </c>
      <c r="W85" s="692">
        <v>46031</v>
      </c>
      <c r="X85" s="692">
        <v>46031</v>
      </c>
      <c r="Y85" s="689" t="s">
        <v>4696</v>
      </c>
      <c r="Z85" s="689" t="s">
        <v>4691</v>
      </c>
      <c r="AA85" s="690">
        <v>0</v>
      </c>
      <c r="AB85" s="690">
        <v>0</v>
      </c>
      <c r="AC85" s="690">
        <v>0</v>
      </c>
      <c r="AD85" s="690">
        <v>0</v>
      </c>
      <c r="AE85" s="690">
        <v>0</v>
      </c>
      <c r="AF85" s="690">
        <v>0</v>
      </c>
      <c r="AG85" s="690">
        <v>0</v>
      </c>
      <c r="AH85" s="690">
        <v>0</v>
      </c>
      <c r="AI85" s="690">
        <v>0</v>
      </c>
      <c r="AJ85" s="690">
        <v>0</v>
      </c>
      <c r="AK85" s="690">
        <v>0</v>
      </c>
      <c r="AL85" s="690">
        <v>0</v>
      </c>
      <c r="AM85" s="690">
        <v>0</v>
      </c>
      <c r="AN85" s="690">
        <v>0</v>
      </c>
      <c r="AO85" s="690">
        <v>0</v>
      </c>
      <c r="AP85" s="690">
        <v>0</v>
      </c>
      <c r="AQ85" s="689" t="s">
        <v>4694</v>
      </c>
      <c r="AR85" s="689" t="s">
        <v>4686</v>
      </c>
      <c r="AS85" s="689" t="s">
        <v>4692</v>
      </c>
      <c r="AT85" s="689" t="s">
        <v>4686</v>
      </c>
      <c r="AU85" s="689" t="s">
        <v>4703</v>
      </c>
      <c r="AV85" s="689" t="s">
        <v>4686</v>
      </c>
    </row>
    <row r="86" spans="1:48">
      <c r="A86" s="689" t="s">
        <v>4702</v>
      </c>
      <c r="B86" s="689" t="s">
        <v>4684</v>
      </c>
      <c r="C86" s="689">
        <v>10626021</v>
      </c>
      <c r="D86" s="689" t="s">
        <v>4685</v>
      </c>
      <c r="E86" s="692">
        <v>46030</v>
      </c>
      <c r="F86" s="692">
        <v>46180</v>
      </c>
      <c r="G86" s="689" t="s">
        <v>4686</v>
      </c>
      <c r="H86" s="689" t="s">
        <v>4686</v>
      </c>
      <c r="I86" s="849">
        <v>11400</v>
      </c>
      <c r="J86" s="691">
        <v>6893.01</v>
      </c>
      <c r="K86" s="692">
        <v>46038</v>
      </c>
      <c r="L86" s="689" t="s">
        <v>4687</v>
      </c>
      <c r="M86" s="689" t="s">
        <v>4688</v>
      </c>
      <c r="N86" s="689" t="s">
        <v>4689</v>
      </c>
      <c r="O86" s="689" t="s">
        <v>4686</v>
      </c>
      <c r="P86" s="689" t="s">
        <v>4690</v>
      </c>
      <c r="Q86" s="691">
        <v>604.65</v>
      </c>
      <c r="R86" s="690">
        <v>1000</v>
      </c>
      <c r="S86" s="689" t="s">
        <v>4694</v>
      </c>
      <c r="T86" s="689" t="s">
        <v>4686</v>
      </c>
      <c r="U86" s="689" t="s">
        <v>4686</v>
      </c>
      <c r="V86" s="689" t="s">
        <v>4686</v>
      </c>
      <c r="W86" s="692">
        <v>46038</v>
      </c>
      <c r="X86" s="692">
        <v>46038</v>
      </c>
      <c r="Y86" s="689" t="s">
        <v>4696</v>
      </c>
      <c r="Z86" s="689" t="s">
        <v>4691</v>
      </c>
      <c r="AA86" s="690">
        <v>0</v>
      </c>
      <c r="AB86" s="690">
        <v>0</v>
      </c>
      <c r="AC86" s="690">
        <v>0</v>
      </c>
      <c r="AD86" s="690">
        <v>0</v>
      </c>
      <c r="AE86" s="690">
        <v>0</v>
      </c>
      <c r="AF86" s="690">
        <v>0</v>
      </c>
      <c r="AG86" s="690">
        <v>0</v>
      </c>
      <c r="AH86" s="690">
        <v>0</v>
      </c>
      <c r="AI86" s="690">
        <v>0</v>
      </c>
      <c r="AJ86" s="690">
        <v>0</v>
      </c>
      <c r="AK86" s="690">
        <v>0</v>
      </c>
      <c r="AL86" s="690">
        <v>0</v>
      </c>
      <c r="AM86" s="690">
        <v>0</v>
      </c>
      <c r="AN86" s="690">
        <v>0</v>
      </c>
      <c r="AO86" s="690">
        <v>0</v>
      </c>
      <c r="AP86" s="690">
        <v>0</v>
      </c>
      <c r="AQ86" s="689" t="s">
        <v>4694</v>
      </c>
      <c r="AR86" s="689" t="s">
        <v>4686</v>
      </c>
      <c r="AS86" s="689" t="s">
        <v>4692</v>
      </c>
      <c r="AT86" s="689" t="s">
        <v>4686</v>
      </c>
      <c r="AU86" s="689" t="s">
        <v>4703</v>
      </c>
      <c r="AV86" s="689" t="s">
        <v>4686</v>
      </c>
    </row>
    <row r="87" spans="1:48">
      <c r="A87" s="689" t="s">
        <v>4702</v>
      </c>
      <c r="B87" s="689" t="s">
        <v>4684</v>
      </c>
      <c r="C87" s="689">
        <v>10626022</v>
      </c>
      <c r="D87" s="689" t="s">
        <v>4685</v>
      </c>
      <c r="E87" s="692">
        <v>46030</v>
      </c>
      <c r="F87" s="692">
        <v>46180</v>
      </c>
      <c r="G87" s="689" t="s">
        <v>4686</v>
      </c>
      <c r="H87" s="689" t="s">
        <v>4686</v>
      </c>
      <c r="I87" s="849">
        <v>11510</v>
      </c>
      <c r="J87" s="691">
        <v>6959.52</v>
      </c>
      <c r="K87" s="692">
        <v>46038</v>
      </c>
      <c r="L87" s="689" t="s">
        <v>4687</v>
      </c>
      <c r="M87" s="689" t="s">
        <v>4688</v>
      </c>
      <c r="N87" s="689" t="s">
        <v>4689</v>
      </c>
      <c r="O87" s="689" t="s">
        <v>4686</v>
      </c>
      <c r="P87" s="689" t="s">
        <v>4690</v>
      </c>
      <c r="Q87" s="691">
        <v>604.65</v>
      </c>
      <c r="R87" s="690">
        <v>1000</v>
      </c>
      <c r="S87" s="689" t="s">
        <v>4694</v>
      </c>
      <c r="T87" s="689" t="s">
        <v>4686</v>
      </c>
      <c r="U87" s="689" t="s">
        <v>4686</v>
      </c>
      <c r="V87" s="689" t="s">
        <v>4686</v>
      </c>
      <c r="W87" s="692">
        <v>46038</v>
      </c>
      <c r="X87" s="692">
        <v>46038</v>
      </c>
      <c r="Y87" s="689" t="s">
        <v>4696</v>
      </c>
      <c r="Z87" s="689" t="s">
        <v>4691</v>
      </c>
      <c r="AA87" s="690">
        <v>0</v>
      </c>
      <c r="AB87" s="690">
        <v>0</v>
      </c>
      <c r="AC87" s="690">
        <v>0</v>
      </c>
      <c r="AD87" s="690">
        <v>0</v>
      </c>
      <c r="AE87" s="690">
        <v>0</v>
      </c>
      <c r="AF87" s="690">
        <v>0</v>
      </c>
      <c r="AG87" s="690">
        <v>0</v>
      </c>
      <c r="AH87" s="690">
        <v>0</v>
      </c>
      <c r="AI87" s="690">
        <v>0</v>
      </c>
      <c r="AJ87" s="690">
        <v>0</v>
      </c>
      <c r="AK87" s="690">
        <v>0</v>
      </c>
      <c r="AL87" s="690">
        <v>0</v>
      </c>
      <c r="AM87" s="690">
        <v>0</v>
      </c>
      <c r="AN87" s="690">
        <v>0</v>
      </c>
      <c r="AO87" s="690">
        <v>0</v>
      </c>
      <c r="AP87" s="690">
        <v>0</v>
      </c>
      <c r="AQ87" s="689" t="s">
        <v>4694</v>
      </c>
      <c r="AR87" s="689" t="s">
        <v>4686</v>
      </c>
      <c r="AS87" s="689" t="s">
        <v>4692</v>
      </c>
      <c r="AT87" s="689" t="s">
        <v>4686</v>
      </c>
      <c r="AU87" s="689" t="s">
        <v>4703</v>
      </c>
      <c r="AV87" s="689" t="s">
        <v>4686</v>
      </c>
    </row>
    <row r="88" spans="1:48">
      <c r="A88" s="689" t="s">
        <v>4702</v>
      </c>
      <c r="B88" s="689" t="s">
        <v>4684</v>
      </c>
      <c r="C88" s="689">
        <v>10626023</v>
      </c>
      <c r="D88" s="689" t="s">
        <v>4685</v>
      </c>
      <c r="E88" s="692">
        <v>46031</v>
      </c>
      <c r="F88" s="692">
        <v>46181</v>
      </c>
      <c r="G88" s="689" t="s">
        <v>4686</v>
      </c>
      <c r="H88" s="689" t="s">
        <v>4686</v>
      </c>
      <c r="I88" s="849">
        <v>11820</v>
      </c>
      <c r="J88" s="691">
        <v>7146.96</v>
      </c>
      <c r="K88" s="692">
        <v>46038</v>
      </c>
      <c r="L88" s="689" t="s">
        <v>4687</v>
      </c>
      <c r="M88" s="689" t="s">
        <v>4688</v>
      </c>
      <c r="N88" s="689" t="s">
        <v>4689</v>
      </c>
      <c r="O88" s="689" t="s">
        <v>4686</v>
      </c>
      <c r="P88" s="689" t="s">
        <v>4690</v>
      </c>
      <c r="Q88" s="691">
        <v>604.65</v>
      </c>
      <c r="R88" s="690">
        <v>1000</v>
      </c>
      <c r="S88" s="689" t="s">
        <v>4694</v>
      </c>
      <c r="T88" s="689" t="s">
        <v>4686</v>
      </c>
      <c r="U88" s="689" t="s">
        <v>4686</v>
      </c>
      <c r="V88" s="689" t="s">
        <v>4686</v>
      </c>
      <c r="W88" s="692">
        <v>46038</v>
      </c>
      <c r="X88" s="692">
        <v>46038</v>
      </c>
      <c r="Y88" s="689" t="s">
        <v>4696</v>
      </c>
      <c r="Z88" s="689" t="s">
        <v>4691</v>
      </c>
      <c r="AA88" s="690">
        <v>0</v>
      </c>
      <c r="AB88" s="690">
        <v>0</v>
      </c>
      <c r="AC88" s="690">
        <v>0</v>
      </c>
      <c r="AD88" s="690">
        <v>0</v>
      </c>
      <c r="AE88" s="690">
        <v>0</v>
      </c>
      <c r="AF88" s="690">
        <v>0</v>
      </c>
      <c r="AG88" s="690">
        <v>0</v>
      </c>
      <c r="AH88" s="690">
        <v>0</v>
      </c>
      <c r="AI88" s="690">
        <v>0</v>
      </c>
      <c r="AJ88" s="690">
        <v>0</v>
      </c>
      <c r="AK88" s="690">
        <v>0</v>
      </c>
      <c r="AL88" s="690">
        <v>0</v>
      </c>
      <c r="AM88" s="690">
        <v>0</v>
      </c>
      <c r="AN88" s="690">
        <v>0</v>
      </c>
      <c r="AO88" s="690">
        <v>0</v>
      </c>
      <c r="AP88" s="690">
        <v>0</v>
      </c>
      <c r="AQ88" s="689" t="s">
        <v>4694</v>
      </c>
      <c r="AR88" s="689" t="s">
        <v>4686</v>
      </c>
      <c r="AS88" s="689" t="s">
        <v>4692</v>
      </c>
      <c r="AT88" s="689" t="s">
        <v>4686</v>
      </c>
      <c r="AU88" s="689" t="s">
        <v>4703</v>
      </c>
      <c r="AV88" s="689" t="s">
        <v>4686</v>
      </c>
    </row>
    <row r="89" spans="1:48">
      <c r="A89" s="689" t="s">
        <v>4702</v>
      </c>
      <c r="B89" s="689" t="s">
        <v>4684</v>
      </c>
      <c r="C89" s="689">
        <v>10626024</v>
      </c>
      <c r="D89" s="689" t="s">
        <v>4685</v>
      </c>
      <c r="E89" s="692">
        <v>46031</v>
      </c>
      <c r="F89" s="692">
        <v>46181</v>
      </c>
      <c r="G89" s="689" t="s">
        <v>4686</v>
      </c>
      <c r="H89" s="689" t="s">
        <v>4686</v>
      </c>
      <c r="I89" s="849">
        <v>11720</v>
      </c>
      <c r="J89" s="691">
        <v>7086.5</v>
      </c>
      <c r="K89" s="692">
        <v>46038</v>
      </c>
      <c r="L89" s="689" t="s">
        <v>4687</v>
      </c>
      <c r="M89" s="689" t="s">
        <v>4688</v>
      </c>
      <c r="N89" s="689" t="s">
        <v>4689</v>
      </c>
      <c r="O89" s="689" t="s">
        <v>4686</v>
      </c>
      <c r="P89" s="689" t="s">
        <v>4690</v>
      </c>
      <c r="Q89" s="691">
        <v>604.65</v>
      </c>
      <c r="R89" s="690">
        <v>1000</v>
      </c>
      <c r="S89" s="689" t="s">
        <v>4694</v>
      </c>
      <c r="T89" s="689" t="s">
        <v>4686</v>
      </c>
      <c r="U89" s="689" t="s">
        <v>4686</v>
      </c>
      <c r="V89" s="689" t="s">
        <v>4686</v>
      </c>
      <c r="W89" s="692">
        <v>46038</v>
      </c>
      <c r="X89" s="692">
        <v>46038</v>
      </c>
      <c r="Y89" s="689" t="s">
        <v>4696</v>
      </c>
      <c r="Z89" s="689" t="s">
        <v>4691</v>
      </c>
      <c r="AA89" s="690">
        <v>0</v>
      </c>
      <c r="AB89" s="690">
        <v>0</v>
      </c>
      <c r="AC89" s="690">
        <v>0</v>
      </c>
      <c r="AD89" s="690">
        <v>0</v>
      </c>
      <c r="AE89" s="690">
        <v>0</v>
      </c>
      <c r="AF89" s="690">
        <v>0</v>
      </c>
      <c r="AG89" s="690">
        <v>0</v>
      </c>
      <c r="AH89" s="690">
        <v>0</v>
      </c>
      <c r="AI89" s="690">
        <v>0</v>
      </c>
      <c r="AJ89" s="690">
        <v>0</v>
      </c>
      <c r="AK89" s="690">
        <v>0</v>
      </c>
      <c r="AL89" s="690">
        <v>0</v>
      </c>
      <c r="AM89" s="690">
        <v>0</v>
      </c>
      <c r="AN89" s="690">
        <v>0</v>
      </c>
      <c r="AO89" s="690">
        <v>0</v>
      </c>
      <c r="AP89" s="690">
        <v>0</v>
      </c>
      <c r="AQ89" s="689" t="s">
        <v>4694</v>
      </c>
      <c r="AR89" s="689" t="s">
        <v>4686</v>
      </c>
      <c r="AS89" s="689" t="s">
        <v>4692</v>
      </c>
      <c r="AT89" s="689" t="s">
        <v>4686</v>
      </c>
      <c r="AU89" s="689" t="s">
        <v>4703</v>
      </c>
      <c r="AV89" s="689" t="s">
        <v>4686</v>
      </c>
    </row>
    <row r="90" spans="1:48">
      <c r="A90" s="689" t="s">
        <v>4704</v>
      </c>
      <c r="B90" s="689" t="s">
        <v>4684</v>
      </c>
      <c r="C90" s="689">
        <v>10725451</v>
      </c>
      <c r="D90" s="689" t="s">
        <v>4685</v>
      </c>
      <c r="E90" s="692">
        <v>45965</v>
      </c>
      <c r="F90" s="692">
        <v>46084</v>
      </c>
      <c r="G90" s="689" t="s">
        <v>4686</v>
      </c>
      <c r="H90" s="689" t="s">
        <v>4686</v>
      </c>
      <c r="I90" s="849">
        <v>500</v>
      </c>
      <c r="J90" s="691">
        <v>463.61</v>
      </c>
      <c r="K90" s="692">
        <v>45968</v>
      </c>
      <c r="L90" s="689" t="s">
        <v>4687</v>
      </c>
      <c r="M90" s="689" t="s">
        <v>4688</v>
      </c>
      <c r="N90" s="689" t="s">
        <v>4689</v>
      </c>
      <c r="O90" s="689" t="s">
        <v>4686</v>
      </c>
      <c r="P90" s="689" t="s">
        <v>4690</v>
      </c>
      <c r="Q90" s="691">
        <v>927.22</v>
      </c>
      <c r="R90" s="690">
        <v>1000</v>
      </c>
      <c r="S90" s="689" t="s">
        <v>4694</v>
      </c>
      <c r="T90" s="689" t="s">
        <v>4686</v>
      </c>
      <c r="U90" s="689" t="s">
        <v>4686</v>
      </c>
      <c r="V90" s="689" t="s">
        <v>4686</v>
      </c>
      <c r="W90" s="692">
        <v>45968</v>
      </c>
      <c r="X90" s="692">
        <v>45968</v>
      </c>
      <c r="Y90" s="689" t="s">
        <v>4696</v>
      </c>
      <c r="Z90" s="689" t="s">
        <v>4691</v>
      </c>
      <c r="AA90" s="690">
        <v>0</v>
      </c>
      <c r="AB90" s="690">
        <v>0</v>
      </c>
      <c r="AC90" s="690">
        <v>0</v>
      </c>
      <c r="AD90" s="690">
        <v>0</v>
      </c>
      <c r="AE90" s="690">
        <v>0</v>
      </c>
      <c r="AF90" s="690">
        <v>0</v>
      </c>
      <c r="AG90" s="690">
        <v>0</v>
      </c>
      <c r="AH90" s="690">
        <v>0</v>
      </c>
      <c r="AI90" s="690">
        <v>0</v>
      </c>
      <c r="AJ90" s="690">
        <v>0</v>
      </c>
      <c r="AK90" s="690">
        <v>0</v>
      </c>
      <c r="AL90" s="690">
        <v>0</v>
      </c>
      <c r="AM90" s="690">
        <v>0</v>
      </c>
      <c r="AN90" s="690">
        <v>0</v>
      </c>
      <c r="AO90" s="690">
        <v>0</v>
      </c>
      <c r="AP90" s="690">
        <v>0</v>
      </c>
      <c r="AQ90" s="689" t="s">
        <v>4694</v>
      </c>
      <c r="AR90" s="689" t="s">
        <v>4686</v>
      </c>
      <c r="AS90" s="689" t="s">
        <v>4692</v>
      </c>
      <c r="AT90" s="689" t="s">
        <v>4686</v>
      </c>
      <c r="AU90" s="689" t="s">
        <v>4705</v>
      </c>
      <c r="AV90" s="689" t="s">
        <v>4686</v>
      </c>
    </row>
    <row r="91" spans="1:48">
      <c r="A91" s="689" t="s">
        <v>4704</v>
      </c>
      <c r="B91" s="689" t="s">
        <v>4684</v>
      </c>
      <c r="C91" s="689">
        <v>10725485</v>
      </c>
      <c r="D91" s="689" t="s">
        <v>4685</v>
      </c>
      <c r="E91" s="692">
        <v>45988</v>
      </c>
      <c r="F91" s="692">
        <v>46107</v>
      </c>
      <c r="G91" s="689" t="s">
        <v>4686</v>
      </c>
      <c r="H91" s="689" t="s">
        <v>4686</v>
      </c>
      <c r="I91" s="849">
        <v>490</v>
      </c>
      <c r="J91" s="691">
        <v>454.34</v>
      </c>
      <c r="K91" s="692">
        <v>45994</v>
      </c>
      <c r="L91" s="689" t="s">
        <v>4687</v>
      </c>
      <c r="M91" s="689" t="s">
        <v>4688</v>
      </c>
      <c r="N91" s="689" t="s">
        <v>4689</v>
      </c>
      <c r="O91" s="689" t="s">
        <v>4686</v>
      </c>
      <c r="P91" s="689" t="s">
        <v>4690</v>
      </c>
      <c r="Q91" s="691">
        <v>927.22</v>
      </c>
      <c r="R91" s="690">
        <v>1000</v>
      </c>
      <c r="S91" s="689" t="s">
        <v>4694</v>
      </c>
      <c r="T91" s="689" t="s">
        <v>4686</v>
      </c>
      <c r="U91" s="689" t="s">
        <v>4686</v>
      </c>
      <c r="V91" s="689" t="s">
        <v>4686</v>
      </c>
      <c r="W91" s="692">
        <v>45994</v>
      </c>
      <c r="X91" s="692">
        <v>45994</v>
      </c>
      <c r="Y91" s="689" t="s">
        <v>4696</v>
      </c>
      <c r="Z91" s="689" t="s">
        <v>4691</v>
      </c>
      <c r="AA91" s="690">
        <v>0</v>
      </c>
      <c r="AB91" s="690">
        <v>0</v>
      </c>
      <c r="AC91" s="690">
        <v>0</v>
      </c>
      <c r="AD91" s="690">
        <v>0</v>
      </c>
      <c r="AE91" s="690">
        <v>0</v>
      </c>
      <c r="AF91" s="690">
        <v>0</v>
      </c>
      <c r="AG91" s="690">
        <v>0</v>
      </c>
      <c r="AH91" s="690">
        <v>0</v>
      </c>
      <c r="AI91" s="690">
        <v>0</v>
      </c>
      <c r="AJ91" s="690">
        <v>0</v>
      </c>
      <c r="AK91" s="690">
        <v>0</v>
      </c>
      <c r="AL91" s="690">
        <v>0</v>
      </c>
      <c r="AM91" s="690">
        <v>0</v>
      </c>
      <c r="AN91" s="690">
        <v>0</v>
      </c>
      <c r="AO91" s="690">
        <v>0</v>
      </c>
      <c r="AP91" s="690">
        <v>0</v>
      </c>
      <c r="AQ91" s="689" t="s">
        <v>4694</v>
      </c>
      <c r="AR91" s="689" t="s">
        <v>4686</v>
      </c>
      <c r="AS91" s="689" t="s">
        <v>4692</v>
      </c>
      <c r="AT91" s="689" t="s">
        <v>4686</v>
      </c>
      <c r="AU91" s="689" t="s">
        <v>4705</v>
      </c>
      <c r="AV91" s="689" t="s">
        <v>4686</v>
      </c>
    </row>
    <row r="92" spans="1:48">
      <c r="A92" s="689" t="s">
        <v>4704</v>
      </c>
      <c r="B92" s="689" t="s">
        <v>4684</v>
      </c>
      <c r="C92" s="689">
        <v>10725511</v>
      </c>
      <c r="D92" s="689" t="s">
        <v>4685</v>
      </c>
      <c r="E92" s="692">
        <v>46007</v>
      </c>
      <c r="F92" s="692">
        <v>46127</v>
      </c>
      <c r="G92" s="689" t="s">
        <v>4686</v>
      </c>
      <c r="H92" s="689" t="s">
        <v>4686</v>
      </c>
      <c r="I92" s="849">
        <v>970</v>
      </c>
      <c r="J92" s="691">
        <v>899.4</v>
      </c>
      <c r="K92" s="692">
        <v>46014</v>
      </c>
      <c r="L92" s="689" t="s">
        <v>4687</v>
      </c>
      <c r="M92" s="689" t="s">
        <v>4688</v>
      </c>
      <c r="N92" s="689" t="s">
        <v>4689</v>
      </c>
      <c r="O92" s="689" t="s">
        <v>4686</v>
      </c>
      <c r="P92" s="689" t="s">
        <v>4690</v>
      </c>
      <c r="Q92" s="691">
        <v>927.22</v>
      </c>
      <c r="R92" s="690">
        <v>1000</v>
      </c>
      <c r="S92" s="689" t="s">
        <v>4694</v>
      </c>
      <c r="T92" s="689" t="s">
        <v>4686</v>
      </c>
      <c r="U92" s="689" t="s">
        <v>4686</v>
      </c>
      <c r="V92" s="689" t="s">
        <v>4686</v>
      </c>
      <c r="W92" s="692">
        <v>46014</v>
      </c>
      <c r="X92" s="692">
        <v>46014</v>
      </c>
      <c r="Y92" s="689" t="s">
        <v>4696</v>
      </c>
      <c r="Z92" s="689" t="s">
        <v>4691</v>
      </c>
      <c r="AA92" s="690">
        <v>0</v>
      </c>
      <c r="AB92" s="690">
        <v>0</v>
      </c>
      <c r="AC92" s="690">
        <v>0</v>
      </c>
      <c r="AD92" s="690">
        <v>0</v>
      </c>
      <c r="AE92" s="690">
        <v>0</v>
      </c>
      <c r="AF92" s="690">
        <v>0</v>
      </c>
      <c r="AG92" s="690">
        <v>0</v>
      </c>
      <c r="AH92" s="690">
        <v>0</v>
      </c>
      <c r="AI92" s="690">
        <v>0</v>
      </c>
      <c r="AJ92" s="690">
        <v>0</v>
      </c>
      <c r="AK92" s="690">
        <v>0</v>
      </c>
      <c r="AL92" s="690">
        <v>0</v>
      </c>
      <c r="AM92" s="690">
        <v>0</v>
      </c>
      <c r="AN92" s="690">
        <v>0</v>
      </c>
      <c r="AO92" s="690">
        <v>0</v>
      </c>
      <c r="AP92" s="690">
        <v>0</v>
      </c>
      <c r="AQ92" s="689" t="s">
        <v>4694</v>
      </c>
      <c r="AR92" s="689" t="s">
        <v>4686</v>
      </c>
      <c r="AS92" s="689" t="s">
        <v>4692</v>
      </c>
      <c r="AT92" s="689" t="s">
        <v>4686</v>
      </c>
      <c r="AU92" s="689" t="s">
        <v>4705</v>
      </c>
      <c r="AV92" s="689" t="s">
        <v>4686</v>
      </c>
    </row>
    <row r="93" spans="1:48">
      <c r="A93" s="689" t="s">
        <v>4704</v>
      </c>
      <c r="B93" s="689" t="s">
        <v>4684</v>
      </c>
      <c r="C93" s="689">
        <v>10725512</v>
      </c>
      <c r="D93" s="689" t="s">
        <v>4685</v>
      </c>
      <c r="E93" s="692">
        <v>46007</v>
      </c>
      <c r="F93" s="692">
        <v>46127</v>
      </c>
      <c r="G93" s="689" t="s">
        <v>4686</v>
      </c>
      <c r="H93" s="689" t="s">
        <v>4686</v>
      </c>
      <c r="I93" s="849">
        <v>810</v>
      </c>
      <c r="J93" s="691">
        <v>751.05</v>
      </c>
      <c r="K93" s="692">
        <v>46014</v>
      </c>
      <c r="L93" s="689" t="s">
        <v>4687</v>
      </c>
      <c r="M93" s="689" t="s">
        <v>4688</v>
      </c>
      <c r="N93" s="689" t="s">
        <v>4689</v>
      </c>
      <c r="O93" s="689" t="s">
        <v>4686</v>
      </c>
      <c r="P93" s="689" t="s">
        <v>4690</v>
      </c>
      <c r="Q93" s="691">
        <v>927.22</v>
      </c>
      <c r="R93" s="690">
        <v>1000</v>
      </c>
      <c r="S93" s="689" t="s">
        <v>4694</v>
      </c>
      <c r="T93" s="689" t="s">
        <v>4686</v>
      </c>
      <c r="U93" s="689" t="s">
        <v>4686</v>
      </c>
      <c r="V93" s="689" t="s">
        <v>4686</v>
      </c>
      <c r="W93" s="692">
        <v>46014</v>
      </c>
      <c r="X93" s="692">
        <v>46014</v>
      </c>
      <c r="Y93" s="689" t="s">
        <v>4696</v>
      </c>
      <c r="Z93" s="689" t="s">
        <v>4691</v>
      </c>
      <c r="AA93" s="690">
        <v>0</v>
      </c>
      <c r="AB93" s="690">
        <v>0</v>
      </c>
      <c r="AC93" s="690">
        <v>0</v>
      </c>
      <c r="AD93" s="690">
        <v>0</v>
      </c>
      <c r="AE93" s="690">
        <v>0</v>
      </c>
      <c r="AF93" s="690">
        <v>0</v>
      </c>
      <c r="AG93" s="690">
        <v>0</v>
      </c>
      <c r="AH93" s="690">
        <v>0</v>
      </c>
      <c r="AI93" s="690">
        <v>0</v>
      </c>
      <c r="AJ93" s="690">
        <v>0</v>
      </c>
      <c r="AK93" s="690">
        <v>0</v>
      </c>
      <c r="AL93" s="690">
        <v>0</v>
      </c>
      <c r="AM93" s="690">
        <v>0</v>
      </c>
      <c r="AN93" s="690">
        <v>0</v>
      </c>
      <c r="AO93" s="690">
        <v>0</v>
      </c>
      <c r="AP93" s="690">
        <v>0</v>
      </c>
      <c r="AQ93" s="689" t="s">
        <v>4694</v>
      </c>
      <c r="AR93" s="689" t="s">
        <v>4686</v>
      </c>
      <c r="AS93" s="689" t="s">
        <v>4692</v>
      </c>
      <c r="AT93" s="689" t="s">
        <v>4686</v>
      </c>
      <c r="AU93" s="689" t="s">
        <v>4705</v>
      </c>
      <c r="AV93" s="689" t="s">
        <v>4686</v>
      </c>
    </row>
    <row r="94" spans="1:48">
      <c r="A94" s="689" t="s">
        <v>4704</v>
      </c>
      <c r="B94" s="689" t="s">
        <v>4684</v>
      </c>
      <c r="C94" s="689">
        <v>10725513</v>
      </c>
      <c r="D94" s="689" t="s">
        <v>4685</v>
      </c>
      <c r="E94" s="692">
        <v>46007</v>
      </c>
      <c r="F94" s="692">
        <v>46127</v>
      </c>
      <c r="G94" s="689" t="s">
        <v>4686</v>
      </c>
      <c r="H94" s="689" t="s">
        <v>4686</v>
      </c>
      <c r="I94" s="849">
        <v>810</v>
      </c>
      <c r="J94" s="691">
        <v>751.05</v>
      </c>
      <c r="K94" s="692">
        <v>46014</v>
      </c>
      <c r="L94" s="689" t="s">
        <v>4687</v>
      </c>
      <c r="M94" s="689" t="s">
        <v>4688</v>
      </c>
      <c r="N94" s="689" t="s">
        <v>4689</v>
      </c>
      <c r="O94" s="689" t="s">
        <v>4686</v>
      </c>
      <c r="P94" s="689" t="s">
        <v>4690</v>
      </c>
      <c r="Q94" s="691">
        <v>927.22</v>
      </c>
      <c r="R94" s="690">
        <v>1000</v>
      </c>
      <c r="S94" s="689" t="s">
        <v>4694</v>
      </c>
      <c r="T94" s="689" t="s">
        <v>4686</v>
      </c>
      <c r="U94" s="689" t="s">
        <v>4686</v>
      </c>
      <c r="V94" s="689" t="s">
        <v>4686</v>
      </c>
      <c r="W94" s="692">
        <v>46014</v>
      </c>
      <c r="X94" s="692">
        <v>46014</v>
      </c>
      <c r="Y94" s="689" t="s">
        <v>4696</v>
      </c>
      <c r="Z94" s="689" t="s">
        <v>4691</v>
      </c>
      <c r="AA94" s="690">
        <v>0</v>
      </c>
      <c r="AB94" s="690">
        <v>0</v>
      </c>
      <c r="AC94" s="690">
        <v>0</v>
      </c>
      <c r="AD94" s="690">
        <v>0</v>
      </c>
      <c r="AE94" s="690">
        <v>0</v>
      </c>
      <c r="AF94" s="690">
        <v>0</v>
      </c>
      <c r="AG94" s="690">
        <v>0</v>
      </c>
      <c r="AH94" s="690">
        <v>0</v>
      </c>
      <c r="AI94" s="690">
        <v>0</v>
      </c>
      <c r="AJ94" s="690">
        <v>0</v>
      </c>
      <c r="AK94" s="690">
        <v>0</v>
      </c>
      <c r="AL94" s="690">
        <v>0</v>
      </c>
      <c r="AM94" s="690">
        <v>0</v>
      </c>
      <c r="AN94" s="690">
        <v>0</v>
      </c>
      <c r="AO94" s="690">
        <v>0</v>
      </c>
      <c r="AP94" s="690">
        <v>0</v>
      </c>
      <c r="AQ94" s="689" t="s">
        <v>4694</v>
      </c>
      <c r="AR94" s="689" t="s">
        <v>4686</v>
      </c>
      <c r="AS94" s="689" t="s">
        <v>4692</v>
      </c>
      <c r="AT94" s="689" t="s">
        <v>4686</v>
      </c>
      <c r="AU94" s="689" t="s">
        <v>4705</v>
      </c>
      <c r="AV94" s="689" t="s">
        <v>4686</v>
      </c>
    </row>
    <row r="95" spans="1:48">
      <c r="A95" s="689" t="s">
        <v>4704</v>
      </c>
      <c r="B95" s="689" t="s">
        <v>4684</v>
      </c>
      <c r="C95" s="689">
        <v>10725515</v>
      </c>
      <c r="D95" s="689" t="s">
        <v>4685</v>
      </c>
      <c r="E95" s="692">
        <v>46009</v>
      </c>
      <c r="F95" s="692">
        <v>46129</v>
      </c>
      <c r="G95" s="689" t="s">
        <v>4686</v>
      </c>
      <c r="H95" s="689" t="s">
        <v>4686</v>
      </c>
      <c r="I95" s="849">
        <v>1730</v>
      </c>
      <c r="J95" s="691">
        <v>1604.09</v>
      </c>
      <c r="K95" s="692">
        <v>46015</v>
      </c>
      <c r="L95" s="689" t="s">
        <v>4687</v>
      </c>
      <c r="M95" s="689" t="s">
        <v>4688</v>
      </c>
      <c r="N95" s="689" t="s">
        <v>4689</v>
      </c>
      <c r="O95" s="689" t="s">
        <v>4686</v>
      </c>
      <c r="P95" s="689" t="s">
        <v>4690</v>
      </c>
      <c r="Q95" s="691">
        <v>927.22</v>
      </c>
      <c r="R95" s="690">
        <v>1000</v>
      </c>
      <c r="S95" s="689" t="s">
        <v>4694</v>
      </c>
      <c r="T95" s="689" t="s">
        <v>4686</v>
      </c>
      <c r="U95" s="689" t="s">
        <v>4686</v>
      </c>
      <c r="V95" s="689" t="s">
        <v>4686</v>
      </c>
      <c r="W95" s="692">
        <v>46015</v>
      </c>
      <c r="X95" s="692">
        <v>46015</v>
      </c>
      <c r="Y95" s="689" t="s">
        <v>4696</v>
      </c>
      <c r="Z95" s="689" t="s">
        <v>4691</v>
      </c>
      <c r="AA95" s="690">
        <v>0</v>
      </c>
      <c r="AB95" s="690">
        <v>0</v>
      </c>
      <c r="AC95" s="690">
        <v>0</v>
      </c>
      <c r="AD95" s="690">
        <v>0</v>
      </c>
      <c r="AE95" s="690">
        <v>0</v>
      </c>
      <c r="AF95" s="690">
        <v>0</v>
      </c>
      <c r="AG95" s="690">
        <v>0</v>
      </c>
      <c r="AH95" s="690">
        <v>0</v>
      </c>
      <c r="AI95" s="690">
        <v>0</v>
      </c>
      <c r="AJ95" s="690">
        <v>0</v>
      </c>
      <c r="AK95" s="690">
        <v>0</v>
      </c>
      <c r="AL95" s="690">
        <v>0</v>
      </c>
      <c r="AM95" s="690">
        <v>0</v>
      </c>
      <c r="AN95" s="690">
        <v>0</v>
      </c>
      <c r="AO95" s="690">
        <v>0</v>
      </c>
      <c r="AP95" s="690">
        <v>0</v>
      </c>
      <c r="AQ95" s="689" t="s">
        <v>4694</v>
      </c>
      <c r="AR95" s="689" t="s">
        <v>4686</v>
      </c>
      <c r="AS95" s="689" t="s">
        <v>4692</v>
      </c>
      <c r="AT95" s="689" t="s">
        <v>4686</v>
      </c>
      <c r="AU95" s="689" t="s">
        <v>4705</v>
      </c>
      <c r="AV95" s="689" t="s">
        <v>4686</v>
      </c>
    </row>
    <row r="96" spans="1:48">
      <c r="A96" s="689" t="s">
        <v>4704</v>
      </c>
      <c r="B96" s="689" t="s">
        <v>4684</v>
      </c>
      <c r="C96" s="689">
        <v>10725516</v>
      </c>
      <c r="D96" s="689" t="s">
        <v>4685</v>
      </c>
      <c r="E96" s="692">
        <v>46009</v>
      </c>
      <c r="F96" s="692">
        <v>46129</v>
      </c>
      <c r="G96" s="689" t="s">
        <v>4686</v>
      </c>
      <c r="H96" s="689" t="s">
        <v>4686</v>
      </c>
      <c r="I96" s="849">
        <v>910</v>
      </c>
      <c r="J96" s="691">
        <v>843.77</v>
      </c>
      <c r="K96" s="692">
        <v>46015</v>
      </c>
      <c r="L96" s="689" t="s">
        <v>4687</v>
      </c>
      <c r="M96" s="689" t="s">
        <v>4688</v>
      </c>
      <c r="N96" s="689" t="s">
        <v>4689</v>
      </c>
      <c r="O96" s="689" t="s">
        <v>4686</v>
      </c>
      <c r="P96" s="689" t="s">
        <v>4690</v>
      </c>
      <c r="Q96" s="691">
        <v>927.22</v>
      </c>
      <c r="R96" s="690">
        <v>1000</v>
      </c>
      <c r="S96" s="689" t="s">
        <v>4694</v>
      </c>
      <c r="T96" s="689" t="s">
        <v>4686</v>
      </c>
      <c r="U96" s="689" t="s">
        <v>4686</v>
      </c>
      <c r="V96" s="689" t="s">
        <v>4686</v>
      </c>
      <c r="W96" s="692">
        <v>46015</v>
      </c>
      <c r="X96" s="692">
        <v>46015</v>
      </c>
      <c r="Y96" s="689" t="s">
        <v>4696</v>
      </c>
      <c r="Z96" s="689" t="s">
        <v>4691</v>
      </c>
      <c r="AA96" s="690">
        <v>0</v>
      </c>
      <c r="AB96" s="690">
        <v>0</v>
      </c>
      <c r="AC96" s="690">
        <v>0</v>
      </c>
      <c r="AD96" s="690">
        <v>0</v>
      </c>
      <c r="AE96" s="690">
        <v>0</v>
      </c>
      <c r="AF96" s="690">
        <v>0</v>
      </c>
      <c r="AG96" s="690">
        <v>0</v>
      </c>
      <c r="AH96" s="690">
        <v>0</v>
      </c>
      <c r="AI96" s="690">
        <v>0</v>
      </c>
      <c r="AJ96" s="690">
        <v>0</v>
      </c>
      <c r="AK96" s="690">
        <v>0</v>
      </c>
      <c r="AL96" s="690">
        <v>0</v>
      </c>
      <c r="AM96" s="690">
        <v>0</v>
      </c>
      <c r="AN96" s="690">
        <v>0</v>
      </c>
      <c r="AO96" s="690">
        <v>0</v>
      </c>
      <c r="AP96" s="690">
        <v>0</v>
      </c>
      <c r="AQ96" s="689" t="s">
        <v>4694</v>
      </c>
      <c r="AR96" s="689" t="s">
        <v>4686</v>
      </c>
      <c r="AS96" s="689" t="s">
        <v>4692</v>
      </c>
      <c r="AT96" s="689" t="s">
        <v>4686</v>
      </c>
      <c r="AU96" s="689" t="s">
        <v>4705</v>
      </c>
      <c r="AV96" s="689" t="s">
        <v>4686</v>
      </c>
    </row>
    <row r="97" spans="1:48">
      <c r="A97" s="689" t="s">
        <v>4704</v>
      </c>
      <c r="B97" s="689" t="s">
        <v>4684</v>
      </c>
      <c r="C97" s="689">
        <v>10725517</v>
      </c>
      <c r="D97" s="689" t="s">
        <v>4685</v>
      </c>
      <c r="E97" s="692">
        <v>46009</v>
      </c>
      <c r="F97" s="692">
        <v>46129</v>
      </c>
      <c r="G97" s="689" t="s">
        <v>4686</v>
      </c>
      <c r="H97" s="689" t="s">
        <v>4686</v>
      </c>
      <c r="I97" s="849">
        <v>1910</v>
      </c>
      <c r="J97" s="691">
        <v>1770.99</v>
      </c>
      <c r="K97" s="692">
        <v>46015</v>
      </c>
      <c r="L97" s="689" t="s">
        <v>4687</v>
      </c>
      <c r="M97" s="689" t="s">
        <v>4688</v>
      </c>
      <c r="N97" s="689" t="s">
        <v>4689</v>
      </c>
      <c r="O97" s="689" t="s">
        <v>4686</v>
      </c>
      <c r="P97" s="689" t="s">
        <v>4690</v>
      </c>
      <c r="Q97" s="691">
        <v>927.22</v>
      </c>
      <c r="R97" s="690">
        <v>1000</v>
      </c>
      <c r="S97" s="689" t="s">
        <v>4694</v>
      </c>
      <c r="T97" s="689" t="s">
        <v>4686</v>
      </c>
      <c r="U97" s="689" t="s">
        <v>4686</v>
      </c>
      <c r="V97" s="689" t="s">
        <v>4686</v>
      </c>
      <c r="W97" s="692">
        <v>46015</v>
      </c>
      <c r="X97" s="692">
        <v>46015</v>
      </c>
      <c r="Y97" s="689" t="s">
        <v>4696</v>
      </c>
      <c r="Z97" s="689" t="s">
        <v>4691</v>
      </c>
      <c r="AA97" s="690">
        <v>0</v>
      </c>
      <c r="AB97" s="690">
        <v>0</v>
      </c>
      <c r="AC97" s="690">
        <v>0</v>
      </c>
      <c r="AD97" s="690">
        <v>0</v>
      </c>
      <c r="AE97" s="690">
        <v>0</v>
      </c>
      <c r="AF97" s="690">
        <v>0</v>
      </c>
      <c r="AG97" s="690">
        <v>0</v>
      </c>
      <c r="AH97" s="690">
        <v>0</v>
      </c>
      <c r="AI97" s="690">
        <v>0</v>
      </c>
      <c r="AJ97" s="690">
        <v>0</v>
      </c>
      <c r="AK97" s="690">
        <v>0</v>
      </c>
      <c r="AL97" s="690">
        <v>0</v>
      </c>
      <c r="AM97" s="690">
        <v>0</v>
      </c>
      <c r="AN97" s="690">
        <v>0</v>
      </c>
      <c r="AO97" s="690">
        <v>0</v>
      </c>
      <c r="AP97" s="690">
        <v>0</v>
      </c>
      <c r="AQ97" s="689" t="s">
        <v>4694</v>
      </c>
      <c r="AR97" s="689" t="s">
        <v>4686</v>
      </c>
      <c r="AS97" s="689" t="s">
        <v>4692</v>
      </c>
      <c r="AT97" s="689" t="s">
        <v>4686</v>
      </c>
      <c r="AU97" s="689" t="s">
        <v>4705</v>
      </c>
      <c r="AV97" s="689" t="s">
        <v>4686</v>
      </c>
    </row>
    <row r="98" spans="1:48">
      <c r="A98" s="689" t="s">
        <v>4704</v>
      </c>
      <c r="B98" s="689" t="s">
        <v>4684</v>
      </c>
      <c r="C98" s="689">
        <v>10725518</v>
      </c>
      <c r="D98" s="689" t="s">
        <v>4685</v>
      </c>
      <c r="E98" s="692">
        <v>46009</v>
      </c>
      <c r="F98" s="692">
        <v>46129</v>
      </c>
      <c r="G98" s="689" t="s">
        <v>4686</v>
      </c>
      <c r="H98" s="689" t="s">
        <v>4686</v>
      </c>
      <c r="I98" s="849">
        <v>7910</v>
      </c>
      <c r="J98" s="691">
        <v>7334.31</v>
      </c>
      <c r="K98" s="692">
        <v>46015</v>
      </c>
      <c r="L98" s="689" t="s">
        <v>4687</v>
      </c>
      <c r="M98" s="689" t="s">
        <v>4688</v>
      </c>
      <c r="N98" s="689" t="s">
        <v>4689</v>
      </c>
      <c r="O98" s="689" t="s">
        <v>4686</v>
      </c>
      <c r="P98" s="689" t="s">
        <v>4690</v>
      </c>
      <c r="Q98" s="691">
        <v>927.22</v>
      </c>
      <c r="R98" s="690">
        <v>1000</v>
      </c>
      <c r="S98" s="689" t="s">
        <v>4694</v>
      </c>
      <c r="T98" s="689" t="s">
        <v>4686</v>
      </c>
      <c r="U98" s="689" t="s">
        <v>4686</v>
      </c>
      <c r="V98" s="689" t="s">
        <v>4686</v>
      </c>
      <c r="W98" s="692">
        <v>46015</v>
      </c>
      <c r="X98" s="692">
        <v>46015</v>
      </c>
      <c r="Y98" s="689" t="s">
        <v>4696</v>
      </c>
      <c r="Z98" s="689" t="s">
        <v>4691</v>
      </c>
      <c r="AA98" s="690">
        <v>0</v>
      </c>
      <c r="AB98" s="690">
        <v>0</v>
      </c>
      <c r="AC98" s="690">
        <v>0</v>
      </c>
      <c r="AD98" s="690">
        <v>0</v>
      </c>
      <c r="AE98" s="690">
        <v>0</v>
      </c>
      <c r="AF98" s="690">
        <v>0</v>
      </c>
      <c r="AG98" s="690">
        <v>0</v>
      </c>
      <c r="AH98" s="690">
        <v>0</v>
      </c>
      <c r="AI98" s="690">
        <v>0</v>
      </c>
      <c r="AJ98" s="690">
        <v>0</v>
      </c>
      <c r="AK98" s="690">
        <v>0</v>
      </c>
      <c r="AL98" s="690">
        <v>0</v>
      </c>
      <c r="AM98" s="690">
        <v>0</v>
      </c>
      <c r="AN98" s="690">
        <v>0</v>
      </c>
      <c r="AO98" s="690">
        <v>0</v>
      </c>
      <c r="AP98" s="690">
        <v>0</v>
      </c>
      <c r="AQ98" s="689" t="s">
        <v>4694</v>
      </c>
      <c r="AR98" s="689" t="s">
        <v>4686</v>
      </c>
      <c r="AS98" s="689" t="s">
        <v>4692</v>
      </c>
      <c r="AT98" s="689" t="s">
        <v>4686</v>
      </c>
      <c r="AU98" s="689" t="s">
        <v>4705</v>
      </c>
      <c r="AV98" s="689" t="s">
        <v>4686</v>
      </c>
    </row>
    <row r="99" spans="1:48">
      <c r="A99" s="689" t="s">
        <v>4704</v>
      </c>
      <c r="B99" s="689" t="s">
        <v>4684</v>
      </c>
      <c r="C99" s="689">
        <v>10725521</v>
      </c>
      <c r="D99" s="689" t="s">
        <v>4685</v>
      </c>
      <c r="E99" s="692">
        <v>46015</v>
      </c>
      <c r="F99" s="692">
        <v>46135</v>
      </c>
      <c r="G99" s="689" t="s">
        <v>4686</v>
      </c>
      <c r="H99" s="689" t="s">
        <v>4686</v>
      </c>
      <c r="I99" s="849">
        <v>7820</v>
      </c>
      <c r="J99" s="691">
        <v>7250.86</v>
      </c>
      <c r="K99" s="692">
        <v>46027</v>
      </c>
      <c r="L99" s="689" t="s">
        <v>4687</v>
      </c>
      <c r="M99" s="689" t="s">
        <v>4688</v>
      </c>
      <c r="N99" s="689" t="s">
        <v>4689</v>
      </c>
      <c r="O99" s="689" t="s">
        <v>4686</v>
      </c>
      <c r="P99" s="689" t="s">
        <v>4690</v>
      </c>
      <c r="Q99" s="691">
        <v>927.22</v>
      </c>
      <c r="R99" s="690">
        <v>1000</v>
      </c>
      <c r="S99" s="689" t="s">
        <v>4694</v>
      </c>
      <c r="T99" s="689" t="s">
        <v>4686</v>
      </c>
      <c r="U99" s="689" t="s">
        <v>4686</v>
      </c>
      <c r="V99" s="689" t="s">
        <v>4686</v>
      </c>
      <c r="W99" s="692">
        <v>46027</v>
      </c>
      <c r="X99" s="692">
        <v>46027</v>
      </c>
      <c r="Y99" s="689" t="s">
        <v>4696</v>
      </c>
      <c r="Z99" s="689" t="s">
        <v>4691</v>
      </c>
      <c r="AA99" s="690">
        <v>0</v>
      </c>
      <c r="AB99" s="690">
        <v>0</v>
      </c>
      <c r="AC99" s="690">
        <v>0</v>
      </c>
      <c r="AD99" s="690">
        <v>0</v>
      </c>
      <c r="AE99" s="690">
        <v>0</v>
      </c>
      <c r="AF99" s="690">
        <v>0</v>
      </c>
      <c r="AG99" s="690">
        <v>0</v>
      </c>
      <c r="AH99" s="690">
        <v>0</v>
      </c>
      <c r="AI99" s="690">
        <v>0</v>
      </c>
      <c r="AJ99" s="690">
        <v>0</v>
      </c>
      <c r="AK99" s="690">
        <v>0</v>
      </c>
      <c r="AL99" s="690">
        <v>0</v>
      </c>
      <c r="AM99" s="690">
        <v>0</v>
      </c>
      <c r="AN99" s="690">
        <v>0</v>
      </c>
      <c r="AO99" s="690">
        <v>0</v>
      </c>
      <c r="AP99" s="690">
        <v>0</v>
      </c>
      <c r="AQ99" s="689" t="s">
        <v>4694</v>
      </c>
      <c r="AR99" s="689" t="s">
        <v>4686</v>
      </c>
      <c r="AS99" s="689" t="s">
        <v>4692</v>
      </c>
      <c r="AT99" s="689" t="s">
        <v>4686</v>
      </c>
      <c r="AU99" s="689" t="s">
        <v>4705</v>
      </c>
      <c r="AV99" s="689" t="s">
        <v>4686</v>
      </c>
    </row>
    <row r="100" spans="1:48">
      <c r="A100" s="689" t="s">
        <v>4704</v>
      </c>
      <c r="B100" s="689" t="s">
        <v>4684</v>
      </c>
      <c r="C100" s="689">
        <v>10725522</v>
      </c>
      <c r="D100" s="689" t="s">
        <v>4685</v>
      </c>
      <c r="E100" s="692">
        <v>46015</v>
      </c>
      <c r="F100" s="692">
        <v>46135</v>
      </c>
      <c r="G100" s="689" t="s">
        <v>4686</v>
      </c>
      <c r="H100" s="689" t="s">
        <v>4686</v>
      </c>
      <c r="I100" s="849">
        <v>7800</v>
      </c>
      <c r="J100" s="691">
        <v>7232.32</v>
      </c>
      <c r="K100" s="692">
        <v>46027</v>
      </c>
      <c r="L100" s="689" t="s">
        <v>4687</v>
      </c>
      <c r="M100" s="689" t="s">
        <v>4688</v>
      </c>
      <c r="N100" s="689" t="s">
        <v>4689</v>
      </c>
      <c r="O100" s="689" t="s">
        <v>4686</v>
      </c>
      <c r="P100" s="689" t="s">
        <v>4690</v>
      </c>
      <c r="Q100" s="691">
        <v>927.22</v>
      </c>
      <c r="R100" s="690">
        <v>1000</v>
      </c>
      <c r="S100" s="689" t="s">
        <v>4694</v>
      </c>
      <c r="T100" s="689" t="s">
        <v>4686</v>
      </c>
      <c r="U100" s="689" t="s">
        <v>4686</v>
      </c>
      <c r="V100" s="689" t="s">
        <v>4686</v>
      </c>
      <c r="W100" s="692">
        <v>46027</v>
      </c>
      <c r="X100" s="692">
        <v>46027</v>
      </c>
      <c r="Y100" s="689" t="s">
        <v>4696</v>
      </c>
      <c r="Z100" s="689" t="s">
        <v>4691</v>
      </c>
      <c r="AA100" s="690">
        <v>0</v>
      </c>
      <c r="AB100" s="690">
        <v>0</v>
      </c>
      <c r="AC100" s="690">
        <v>0</v>
      </c>
      <c r="AD100" s="690">
        <v>0</v>
      </c>
      <c r="AE100" s="690">
        <v>0</v>
      </c>
      <c r="AF100" s="690">
        <v>0</v>
      </c>
      <c r="AG100" s="690">
        <v>0</v>
      </c>
      <c r="AH100" s="690">
        <v>0</v>
      </c>
      <c r="AI100" s="690">
        <v>0</v>
      </c>
      <c r="AJ100" s="690">
        <v>0</v>
      </c>
      <c r="AK100" s="690">
        <v>0</v>
      </c>
      <c r="AL100" s="690">
        <v>0</v>
      </c>
      <c r="AM100" s="690">
        <v>0</v>
      </c>
      <c r="AN100" s="690">
        <v>0</v>
      </c>
      <c r="AO100" s="690">
        <v>0</v>
      </c>
      <c r="AP100" s="690">
        <v>0</v>
      </c>
      <c r="AQ100" s="689" t="s">
        <v>4694</v>
      </c>
      <c r="AR100" s="689" t="s">
        <v>4686</v>
      </c>
      <c r="AS100" s="689" t="s">
        <v>4692</v>
      </c>
      <c r="AT100" s="689" t="s">
        <v>4686</v>
      </c>
      <c r="AU100" s="689" t="s">
        <v>4705</v>
      </c>
      <c r="AV100" s="689" t="s">
        <v>4686</v>
      </c>
    </row>
    <row r="101" spans="1:48">
      <c r="A101" s="689" t="s">
        <v>4704</v>
      </c>
      <c r="B101" s="689" t="s">
        <v>4684</v>
      </c>
      <c r="C101" s="689">
        <v>10725523</v>
      </c>
      <c r="D101" s="689" t="s">
        <v>4685</v>
      </c>
      <c r="E101" s="692">
        <v>46015</v>
      </c>
      <c r="F101" s="692">
        <v>46135</v>
      </c>
      <c r="G101" s="689" t="s">
        <v>4686</v>
      </c>
      <c r="H101" s="689" t="s">
        <v>4686</v>
      </c>
      <c r="I101" s="849">
        <v>7830</v>
      </c>
      <c r="J101" s="691">
        <v>7260.13</v>
      </c>
      <c r="K101" s="692">
        <v>46027</v>
      </c>
      <c r="L101" s="689" t="s">
        <v>4687</v>
      </c>
      <c r="M101" s="689" t="s">
        <v>4688</v>
      </c>
      <c r="N101" s="689" t="s">
        <v>4689</v>
      </c>
      <c r="O101" s="689" t="s">
        <v>4686</v>
      </c>
      <c r="P101" s="689" t="s">
        <v>4690</v>
      </c>
      <c r="Q101" s="691">
        <v>927.22</v>
      </c>
      <c r="R101" s="690">
        <v>1000</v>
      </c>
      <c r="S101" s="689" t="s">
        <v>4694</v>
      </c>
      <c r="T101" s="689" t="s">
        <v>4686</v>
      </c>
      <c r="U101" s="689" t="s">
        <v>4686</v>
      </c>
      <c r="V101" s="689" t="s">
        <v>4686</v>
      </c>
      <c r="W101" s="692">
        <v>46027</v>
      </c>
      <c r="X101" s="692">
        <v>46027</v>
      </c>
      <c r="Y101" s="689" t="s">
        <v>4696</v>
      </c>
      <c r="Z101" s="689" t="s">
        <v>4691</v>
      </c>
      <c r="AA101" s="690">
        <v>0</v>
      </c>
      <c r="AB101" s="690">
        <v>0</v>
      </c>
      <c r="AC101" s="690">
        <v>0</v>
      </c>
      <c r="AD101" s="690">
        <v>0</v>
      </c>
      <c r="AE101" s="690">
        <v>0</v>
      </c>
      <c r="AF101" s="690">
        <v>0</v>
      </c>
      <c r="AG101" s="690">
        <v>0</v>
      </c>
      <c r="AH101" s="690">
        <v>0</v>
      </c>
      <c r="AI101" s="690">
        <v>0</v>
      </c>
      <c r="AJ101" s="690">
        <v>0</v>
      </c>
      <c r="AK101" s="690">
        <v>0</v>
      </c>
      <c r="AL101" s="690">
        <v>0</v>
      </c>
      <c r="AM101" s="690">
        <v>0</v>
      </c>
      <c r="AN101" s="690">
        <v>0</v>
      </c>
      <c r="AO101" s="690">
        <v>0</v>
      </c>
      <c r="AP101" s="690">
        <v>0</v>
      </c>
      <c r="AQ101" s="689" t="s">
        <v>4694</v>
      </c>
      <c r="AR101" s="689" t="s">
        <v>4686</v>
      </c>
      <c r="AS101" s="689" t="s">
        <v>4692</v>
      </c>
      <c r="AT101" s="689" t="s">
        <v>4686</v>
      </c>
      <c r="AU101" s="689" t="s">
        <v>4705</v>
      </c>
      <c r="AV101" s="689" t="s">
        <v>4686</v>
      </c>
    </row>
    <row r="102" spans="1:48">
      <c r="A102" s="689" t="s">
        <v>4704</v>
      </c>
      <c r="B102" s="689" t="s">
        <v>4684</v>
      </c>
      <c r="C102" s="689">
        <v>10725524</v>
      </c>
      <c r="D102" s="689" t="s">
        <v>4685</v>
      </c>
      <c r="E102" s="692">
        <v>46015</v>
      </c>
      <c r="F102" s="692">
        <v>46135</v>
      </c>
      <c r="G102" s="689" t="s">
        <v>4686</v>
      </c>
      <c r="H102" s="689" t="s">
        <v>4686</v>
      </c>
      <c r="I102" s="849">
        <v>7830</v>
      </c>
      <c r="J102" s="691">
        <v>7260.13</v>
      </c>
      <c r="K102" s="692">
        <v>46027</v>
      </c>
      <c r="L102" s="689" t="s">
        <v>4687</v>
      </c>
      <c r="M102" s="689" t="s">
        <v>4688</v>
      </c>
      <c r="N102" s="689" t="s">
        <v>4689</v>
      </c>
      <c r="O102" s="689" t="s">
        <v>4686</v>
      </c>
      <c r="P102" s="689" t="s">
        <v>4690</v>
      </c>
      <c r="Q102" s="691">
        <v>927.22</v>
      </c>
      <c r="R102" s="690">
        <v>1000</v>
      </c>
      <c r="S102" s="689" t="s">
        <v>4694</v>
      </c>
      <c r="T102" s="689" t="s">
        <v>4686</v>
      </c>
      <c r="U102" s="689" t="s">
        <v>4686</v>
      </c>
      <c r="V102" s="689" t="s">
        <v>4686</v>
      </c>
      <c r="W102" s="692">
        <v>46027</v>
      </c>
      <c r="X102" s="692">
        <v>46027</v>
      </c>
      <c r="Y102" s="689" t="s">
        <v>4696</v>
      </c>
      <c r="Z102" s="689" t="s">
        <v>4691</v>
      </c>
      <c r="AA102" s="690">
        <v>0</v>
      </c>
      <c r="AB102" s="690">
        <v>0</v>
      </c>
      <c r="AC102" s="690">
        <v>0</v>
      </c>
      <c r="AD102" s="690">
        <v>0</v>
      </c>
      <c r="AE102" s="690">
        <v>0</v>
      </c>
      <c r="AF102" s="690">
        <v>0</v>
      </c>
      <c r="AG102" s="690">
        <v>0</v>
      </c>
      <c r="AH102" s="690">
        <v>0</v>
      </c>
      <c r="AI102" s="690">
        <v>0</v>
      </c>
      <c r="AJ102" s="690">
        <v>0</v>
      </c>
      <c r="AK102" s="690">
        <v>0</v>
      </c>
      <c r="AL102" s="690">
        <v>0</v>
      </c>
      <c r="AM102" s="690">
        <v>0</v>
      </c>
      <c r="AN102" s="690">
        <v>0</v>
      </c>
      <c r="AO102" s="690">
        <v>0</v>
      </c>
      <c r="AP102" s="690">
        <v>0</v>
      </c>
      <c r="AQ102" s="689" t="s">
        <v>4694</v>
      </c>
      <c r="AR102" s="689" t="s">
        <v>4686</v>
      </c>
      <c r="AS102" s="689" t="s">
        <v>4692</v>
      </c>
      <c r="AT102" s="689" t="s">
        <v>4686</v>
      </c>
      <c r="AU102" s="689" t="s">
        <v>4705</v>
      </c>
      <c r="AV102" s="689" t="s">
        <v>4686</v>
      </c>
    </row>
    <row r="103" spans="1:48">
      <c r="A103" s="689" t="s">
        <v>4704</v>
      </c>
      <c r="B103" s="689" t="s">
        <v>4684</v>
      </c>
      <c r="C103" s="689">
        <v>10726021</v>
      </c>
      <c r="D103" s="689" t="s">
        <v>4685</v>
      </c>
      <c r="E103" s="692">
        <v>46027</v>
      </c>
      <c r="F103" s="692">
        <v>46146</v>
      </c>
      <c r="G103" s="689" t="s">
        <v>4686</v>
      </c>
      <c r="H103" s="689" t="s">
        <v>4686</v>
      </c>
      <c r="I103" s="849">
        <v>7830</v>
      </c>
      <c r="J103" s="691">
        <v>7260.13</v>
      </c>
      <c r="K103" s="692">
        <v>46031</v>
      </c>
      <c r="L103" s="689" t="s">
        <v>4687</v>
      </c>
      <c r="M103" s="689" t="s">
        <v>4688</v>
      </c>
      <c r="N103" s="689" t="s">
        <v>4689</v>
      </c>
      <c r="O103" s="689" t="s">
        <v>4686</v>
      </c>
      <c r="P103" s="689" t="s">
        <v>4690</v>
      </c>
      <c r="Q103" s="691">
        <v>927.22</v>
      </c>
      <c r="R103" s="690">
        <v>1000</v>
      </c>
      <c r="S103" s="689" t="s">
        <v>4694</v>
      </c>
      <c r="T103" s="689" t="s">
        <v>4686</v>
      </c>
      <c r="U103" s="689" t="s">
        <v>4686</v>
      </c>
      <c r="V103" s="689" t="s">
        <v>4686</v>
      </c>
      <c r="W103" s="692">
        <v>46031</v>
      </c>
      <c r="X103" s="692">
        <v>46031</v>
      </c>
      <c r="Y103" s="689" t="s">
        <v>4696</v>
      </c>
      <c r="Z103" s="689" t="s">
        <v>4691</v>
      </c>
      <c r="AA103" s="690">
        <v>0</v>
      </c>
      <c r="AB103" s="690">
        <v>0</v>
      </c>
      <c r="AC103" s="690">
        <v>0</v>
      </c>
      <c r="AD103" s="690">
        <v>0</v>
      </c>
      <c r="AE103" s="690">
        <v>0</v>
      </c>
      <c r="AF103" s="690">
        <v>0</v>
      </c>
      <c r="AG103" s="690">
        <v>0</v>
      </c>
      <c r="AH103" s="690">
        <v>0</v>
      </c>
      <c r="AI103" s="690">
        <v>0</v>
      </c>
      <c r="AJ103" s="690">
        <v>0</v>
      </c>
      <c r="AK103" s="690">
        <v>0</v>
      </c>
      <c r="AL103" s="690">
        <v>0</v>
      </c>
      <c r="AM103" s="690">
        <v>0</v>
      </c>
      <c r="AN103" s="690">
        <v>0</v>
      </c>
      <c r="AO103" s="690">
        <v>0</v>
      </c>
      <c r="AP103" s="690">
        <v>0</v>
      </c>
      <c r="AQ103" s="689" t="s">
        <v>4694</v>
      </c>
      <c r="AR103" s="689" t="s">
        <v>4686</v>
      </c>
      <c r="AS103" s="689" t="s">
        <v>4692</v>
      </c>
      <c r="AT103" s="689" t="s">
        <v>4686</v>
      </c>
      <c r="AU103" s="689" t="s">
        <v>4705</v>
      </c>
      <c r="AV103" s="689" t="s">
        <v>4686</v>
      </c>
    </row>
    <row r="104" spans="1:48">
      <c r="A104" s="689" t="s">
        <v>4704</v>
      </c>
      <c r="B104" s="689" t="s">
        <v>4684</v>
      </c>
      <c r="C104" s="689">
        <v>10726022</v>
      </c>
      <c r="D104" s="689" t="s">
        <v>4685</v>
      </c>
      <c r="E104" s="692">
        <v>46027</v>
      </c>
      <c r="F104" s="692">
        <v>46146</v>
      </c>
      <c r="G104" s="689" t="s">
        <v>4686</v>
      </c>
      <c r="H104" s="689" t="s">
        <v>4686</v>
      </c>
      <c r="I104" s="849">
        <v>7830</v>
      </c>
      <c r="J104" s="691">
        <v>7260.13</v>
      </c>
      <c r="K104" s="692">
        <v>46031</v>
      </c>
      <c r="L104" s="689" t="s">
        <v>4687</v>
      </c>
      <c r="M104" s="689" t="s">
        <v>4688</v>
      </c>
      <c r="N104" s="689" t="s">
        <v>4689</v>
      </c>
      <c r="O104" s="689" t="s">
        <v>4686</v>
      </c>
      <c r="P104" s="689" t="s">
        <v>4690</v>
      </c>
      <c r="Q104" s="691">
        <v>927.22</v>
      </c>
      <c r="R104" s="690">
        <v>1000</v>
      </c>
      <c r="S104" s="689" t="s">
        <v>4694</v>
      </c>
      <c r="T104" s="689" t="s">
        <v>4686</v>
      </c>
      <c r="U104" s="689" t="s">
        <v>4686</v>
      </c>
      <c r="V104" s="689" t="s">
        <v>4686</v>
      </c>
      <c r="W104" s="692">
        <v>46031</v>
      </c>
      <c r="X104" s="692">
        <v>46031</v>
      </c>
      <c r="Y104" s="689" t="s">
        <v>4696</v>
      </c>
      <c r="Z104" s="689" t="s">
        <v>4691</v>
      </c>
      <c r="AA104" s="690">
        <v>0</v>
      </c>
      <c r="AB104" s="690">
        <v>0</v>
      </c>
      <c r="AC104" s="690">
        <v>0</v>
      </c>
      <c r="AD104" s="690">
        <v>0</v>
      </c>
      <c r="AE104" s="690">
        <v>0</v>
      </c>
      <c r="AF104" s="690">
        <v>0</v>
      </c>
      <c r="AG104" s="690">
        <v>0</v>
      </c>
      <c r="AH104" s="690">
        <v>0</v>
      </c>
      <c r="AI104" s="690">
        <v>0</v>
      </c>
      <c r="AJ104" s="690">
        <v>0</v>
      </c>
      <c r="AK104" s="690">
        <v>0</v>
      </c>
      <c r="AL104" s="690">
        <v>0</v>
      </c>
      <c r="AM104" s="690">
        <v>0</v>
      </c>
      <c r="AN104" s="690">
        <v>0</v>
      </c>
      <c r="AO104" s="690">
        <v>0</v>
      </c>
      <c r="AP104" s="690">
        <v>0</v>
      </c>
      <c r="AQ104" s="689" t="s">
        <v>4694</v>
      </c>
      <c r="AR104" s="689" t="s">
        <v>4686</v>
      </c>
      <c r="AS104" s="689" t="s">
        <v>4692</v>
      </c>
      <c r="AT104" s="689" t="s">
        <v>4686</v>
      </c>
      <c r="AU104" s="689" t="s">
        <v>4705</v>
      </c>
      <c r="AV104" s="689" t="s">
        <v>4686</v>
      </c>
    </row>
    <row r="105" spans="1:48">
      <c r="A105" s="689" t="s">
        <v>4704</v>
      </c>
      <c r="B105" s="689" t="s">
        <v>4684</v>
      </c>
      <c r="C105" s="689">
        <v>10726023</v>
      </c>
      <c r="D105" s="689" t="s">
        <v>4685</v>
      </c>
      <c r="E105" s="692">
        <v>46027</v>
      </c>
      <c r="F105" s="692">
        <v>46146</v>
      </c>
      <c r="G105" s="689" t="s">
        <v>4686</v>
      </c>
      <c r="H105" s="689" t="s">
        <v>4686</v>
      </c>
      <c r="I105" s="849">
        <v>7820</v>
      </c>
      <c r="J105" s="691">
        <v>7250.86</v>
      </c>
      <c r="K105" s="692">
        <v>46031</v>
      </c>
      <c r="L105" s="689" t="s">
        <v>4687</v>
      </c>
      <c r="M105" s="689" t="s">
        <v>4688</v>
      </c>
      <c r="N105" s="689" t="s">
        <v>4689</v>
      </c>
      <c r="O105" s="689" t="s">
        <v>4686</v>
      </c>
      <c r="P105" s="689" t="s">
        <v>4690</v>
      </c>
      <c r="Q105" s="691">
        <v>927.22</v>
      </c>
      <c r="R105" s="690">
        <v>1000</v>
      </c>
      <c r="S105" s="689" t="s">
        <v>4694</v>
      </c>
      <c r="T105" s="689" t="s">
        <v>4686</v>
      </c>
      <c r="U105" s="689" t="s">
        <v>4686</v>
      </c>
      <c r="V105" s="689" t="s">
        <v>4686</v>
      </c>
      <c r="W105" s="692">
        <v>46031</v>
      </c>
      <c r="X105" s="692">
        <v>46031</v>
      </c>
      <c r="Y105" s="689" t="s">
        <v>4696</v>
      </c>
      <c r="Z105" s="689" t="s">
        <v>4691</v>
      </c>
      <c r="AA105" s="690">
        <v>0</v>
      </c>
      <c r="AB105" s="690">
        <v>0</v>
      </c>
      <c r="AC105" s="690">
        <v>0</v>
      </c>
      <c r="AD105" s="690">
        <v>0</v>
      </c>
      <c r="AE105" s="690">
        <v>0</v>
      </c>
      <c r="AF105" s="690">
        <v>0</v>
      </c>
      <c r="AG105" s="690">
        <v>0</v>
      </c>
      <c r="AH105" s="690">
        <v>0</v>
      </c>
      <c r="AI105" s="690">
        <v>0</v>
      </c>
      <c r="AJ105" s="690">
        <v>0</v>
      </c>
      <c r="AK105" s="690">
        <v>0</v>
      </c>
      <c r="AL105" s="690">
        <v>0</v>
      </c>
      <c r="AM105" s="690">
        <v>0</v>
      </c>
      <c r="AN105" s="690">
        <v>0</v>
      </c>
      <c r="AO105" s="690">
        <v>0</v>
      </c>
      <c r="AP105" s="690">
        <v>0</v>
      </c>
      <c r="AQ105" s="689" t="s">
        <v>4694</v>
      </c>
      <c r="AR105" s="689" t="s">
        <v>4686</v>
      </c>
      <c r="AS105" s="689" t="s">
        <v>4692</v>
      </c>
      <c r="AT105" s="689" t="s">
        <v>4686</v>
      </c>
      <c r="AU105" s="689" t="s">
        <v>4705</v>
      </c>
      <c r="AV105" s="689" t="s">
        <v>4686</v>
      </c>
    </row>
    <row r="106" spans="1:48">
      <c r="A106" s="689" t="s">
        <v>4704</v>
      </c>
      <c r="B106" s="689" t="s">
        <v>4684</v>
      </c>
      <c r="C106" s="689">
        <v>10726024</v>
      </c>
      <c r="D106" s="689" t="s">
        <v>4685</v>
      </c>
      <c r="E106" s="692">
        <v>46027</v>
      </c>
      <c r="F106" s="692">
        <v>46146</v>
      </c>
      <c r="G106" s="689" t="s">
        <v>4686</v>
      </c>
      <c r="H106" s="689" t="s">
        <v>4686</v>
      </c>
      <c r="I106" s="849">
        <v>7820</v>
      </c>
      <c r="J106" s="691">
        <v>7250.86</v>
      </c>
      <c r="K106" s="692">
        <v>46031</v>
      </c>
      <c r="L106" s="689" t="s">
        <v>4687</v>
      </c>
      <c r="M106" s="689" t="s">
        <v>4688</v>
      </c>
      <c r="N106" s="689" t="s">
        <v>4689</v>
      </c>
      <c r="O106" s="689" t="s">
        <v>4686</v>
      </c>
      <c r="P106" s="689" t="s">
        <v>4690</v>
      </c>
      <c r="Q106" s="691">
        <v>927.22</v>
      </c>
      <c r="R106" s="690">
        <v>1000</v>
      </c>
      <c r="S106" s="689" t="s">
        <v>4694</v>
      </c>
      <c r="T106" s="689" t="s">
        <v>4686</v>
      </c>
      <c r="U106" s="689" t="s">
        <v>4686</v>
      </c>
      <c r="V106" s="689" t="s">
        <v>4686</v>
      </c>
      <c r="W106" s="692">
        <v>46031</v>
      </c>
      <c r="X106" s="692">
        <v>46031</v>
      </c>
      <c r="Y106" s="689" t="s">
        <v>4696</v>
      </c>
      <c r="Z106" s="689" t="s">
        <v>4691</v>
      </c>
      <c r="AA106" s="690">
        <v>0</v>
      </c>
      <c r="AB106" s="690">
        <v>0</v>
      </c>
      <c r="AC106" s="690">
        <v>0</v>
      </c>
      <c r="AD106" s="690">
        <v>0</v>
      </c>
      <c r="AE106" s="690">
        <v>0</v>
      </c>
      <c r="AF106" s="690">
        <v>0</v>
      </c>
      <c r="AG106" s="690">
        <v>0</v>
      </c>
      <c r="AH106" s="690">
        <v>0</v>
      </c>
      <c r="AI106" s="690">
        <v>0</v>
      </c>
      <c r="AJ106" s="690">
        <v>0</v>
      </c>
      <c r="AK106" s="690">
        <v>0</v>
      </c>
      <c r="AL106" s="690">
        <v>0</v>
      </c>
      <c r="AM106" s="690">
        <v>0</v>
      </c>
      <c r="AN106" s="690">
        <v>0</v>
      </c>
      <c r="AO106" s="690">
        <v>0</v>
      </c>
      <c r="AP106" s="690">
        <v>0</v>
      </c>
      <c r="AQ106" s="689" t="s">
        <v>4694</v>
      </c>
      <c r="AR106" s="689" t="s">
        <v>4686</v>
      </c>
      <c r="AS106" s="689" t="s">
        <v>4692</v>
      </c>
      <c r="AT106" s="689" t="s">
        <v>4686</v>
      </c>
      <c r="AU106" s="689" t="s">
        <v>4705</v>
      </c>
      <c r="AV106" s="689" t="s">
        <v>4686</v>
      </c>
    </row>
    <row r="107" spans="1:48">
      <c r="A107" s="689" t="s">
        <v>4706</v>
      </c>
      <c r="B107" s="689" t="s">
        <v>4684</v>
      </c>
      <c r="C107" s="689">
        <v>10825434</v>
      </c>
      <c r="D107" s="689" t="s">
        <v>4685</v>
      </c>
      <c r="E107" s="692">
        <v>45953</v>
      </c>
      <c r="F107" s="692">
        <v>46103</v>
      </c>
      <c r="G107" s="689" t="s">
        <v>4686</v>
      </c>
      <c r="H107" s="689" t="s">
        <v>4686</v>
      </c>
      <c r="I107" s="849">
        <v>530</v>
      </c>
      <c r="J107" s="691">
        <v>405.57</v>
      </c>
      <c r="K107" s="692">
        <v>45960</v>
      </c>
      <c r="L107" s="689" t="s">
        <v>4687</v>
      </c>
      <c r="M107" s="689" t="s">
        <v>4688</v>
      </c>
      <c r="N107" s="689" t="s">
        <v>4689</v>
      </c>
      <c r="O107" s="689" t="s">
        <v>4686</v>
      </c>
      <c r="P107" s="689" t="s">
        <v>4690</v>
      </c>
      <c r="Q107" s="691">
        <v>765.22</v>
      </c>
      <c r="R107" s="690">
        <v>1000</v>
      </c>
      <c r="S107" s="689" t="s">
        <v>4686</v>
      </c>
      <c r="T107" s="689" t="s">
        <v>4686</v>
      </c>
      <c r="U107" s="689" t="s">
        <v>4686</v>
      </c>
      <c r="V107" s="689" t="s">
        <v>4686</v>
      </c>
      <c r="W107" s="692">
        <v>45960</v>
      </c>
      <c r="X107" s="692">
        <v>45960</v>
      </c>
      <c r="Y107" s="689" t="s">
        <v>4686</v>
      </c>
      <c r="Z107" s="689" t="s">
        <v>4691</v>
      </c>
      <c r="AA107" s="690">
        <v>0</v>
      </c>
      <c r="AB107" s="690">
        <v>0</v>
      </c>
      <c r="AC107" s="690">
        <v>0</v>
      </c>
      <c r="AD107" s="690">
        <v>0</v>
      </c>
      <c r="AE107" s="690">
        <v>0</v>
      </c>
      <c r="AF107" s="690">
        <v>0</v>
      </c>
      <c r="AG107" s="690">
        <v>0</v>
      </c>
      <c r="AH107" s="690">
        <v>0</v>
      </c>
      <c r="AI107" s="690">
        <v>0</v>
      </c>
      <c r="AJ107" s="690">
        <v>0</v>
      </c>
      <c r="AK107" s="690">
        <v>0</v>
      </c>
      <c r="AL107" s="690">
        <v>0</v>
      </c>
      <c r="AM107" s="690">
        <v>0</v>
      </c>
      <c r="AN107" s="690">
        <v>0</v>
      </c>
      <c r="AO107" s="690">
        <v>0</v>
      </c>
      <c r="AP107" s="690">
        <v>0</v>
      </c>
      <c r="AQ107" s="689" t="s">
        <v>4686</v>
      </c>
      <c r="AR107" s="689" t="s">
        <v>4686</v>
      </c>
      <c r="AS107" s="689" t="s">
        <v>4692</v>
      </c>
      <c r="AT107" s="689" t="s">
        <v>4686</v>
      </c>
      <c r="AU107" s="689" t="s">
        <v>4707</v>
      </c>
      <c r="AV107" s="689" t="s">
        <v>4686</v>
      </c>
    </row>
    <row r="108" spans="1:48">
      <c r="A108" s="689" t="s">
        <v>4706</v>
      </c>
      <c r="B108" s="689" t="s">
        <v>4684</v>
      </c>
      <c r="C108" s="689">
        <v>10825512</v>
      </c>
      <c r="D108" s="689" t="s">
        <v>4685</v>
      </c>
      <c r="E108" s="692">
        <v>46008</v>
      </c>
      <c r="F108" s="692">
        <v>46158</v>
      </c>
      <c r="G108" s="689" t="s">
        <v>4686</v>
      </c>
      <c r="H108" s="689" t="s">
        <v>4686</v>
      </c>
      <c r="I108" s="849">
        <v>2220</v>
      </c>
      <c r="J108" s="691">
        <v>1698.79</v>
      </c>
      <c r="K108" s="692">
        <v>46014</v>
      </c>
      <c r="L108" s="689" t="s">
        <v>4687</v>
      </c>
      <c r="M108" s="689" t="s">
        <v>4688</v>
      </c>
      <c r="N108" s="689" t="s">
        <v>4689</v>
      </c>
      <c r="O108" s="689" t="s">
        <v>4686</v>
      </c>
      <c r="P108" s="689" t="s">
        <v>4690</v>
      </c>
      <c r="Q108" s="691">
        <v>765.22</v>
      </c>
      <c r="R108" s="690">
        <v>1000</v>
      </c>
      <c r="S108" s="689" t="s">
        <v>4686</v>
      </c>
      <c r="T108" s="689" t="s">
        <v>4686</v>
      </c>
      <c r="U108" s="689" t="s">
        <v>4686</v>
      </c>
      <c r="V108" s="689" t="s">
        <v>4686</v>
      </c>
      <c r="W108" s="692">
        <v>46014</v>
      </c>
      <c r="X108" s="692">
        <v>46014</v>
      </c>
      <c r="Y108" s="689" t="s">
        <v>4686</v>
      </c>
      <c r="Z108" s="689" t="s">
        <v>4691</v>
      </c>
      <c r="AA108" s="690">
        <v>0</v>
      </c>
      <c r="AB108" s="690">
        <v>0</v>
      </c>
      <c r="AC108" s="690">
        <v>0</v>
      </c>
      <c r="AD108" s="690">
        <v>0</v>
      </c>
      <c r="AE108" s="690">
        <v>0</v>
      </c>
      <c r="AF108" s="690">
        <v>0</v>
      </c>
      <c r="AG108" s="690">
        <v>0</v>
      </c>
      <c r="AH108" s="690">
        <v>0</v>
      </c>
      <c r="AI108" s="690">
        <v>0</v>
      </c>
      <c r="AJ108" s="690">
        <v>0</v>
      </c>
      <c r="AK108" s="690">
        <v>0</v>
      </c>
      <c r="AL108" s="690">
        <v>0</v>
      </c>
      <c r="AM108" s="690">
        <v>0</v>
      </c>
      <c r="AN108" s="690">
        <v>0</v>
      </c>
      <c r="AO108" s="690">
        <v>0</v>
      </c>
      <c r="AP108" s="690">
        <v>0</v>
      </c>
      <c r="AQ108" s="689" t="s">
        <v>4686</v>
      </c>
      <c r="AR108" s="689" t="s">
        <v>4686</v>
      </c>
      <c r="AS108" s="689" t="s">
        <v>4692</v>
      </c>
      <c r="AT108" s="689" t="s">
        <v>4686</v>
      </c>
      <c r="AU108" s="689" t="s">
        <v>4707</v>
      </c>
      <c r="AV108" s="689" t="s">
        <v>4686</v>
      </c>
    </row>
    <row r="109" spans="1:48">
      <c r="A109" s="689" t="s">
        <v>4706</v>
      </c>
      <c r="B109" s="689" t="s">
        <v>4684</v>
      </c>
      <c r="C109" s="689">
        <v>10825531</v>
      </c>
      <c r="D109" s="689" t="s">
        <v>4685</v>
      </c>
      <c r="E109" s="692">
        <v>46020</v>
      </c>
      <c r="F109" s="692">
        <v>46170</v>
      </c>
      <c r="G109" s="689" t="s">
        <v>4686</v>
      </c>
      <c r="H109" s="689" t="s">
        <v>4686</v>
      </c>
      <c r="I109" s="849">
        <v>2440</v>
      </c>
      <c r="J109" s="691">
        <v>1867.14</v>
      </c>
      <c r="K109" s="692">
        <v>46027</v>
      </c>
      <c r="L109" s="689" t="s">
        <v>4687</v>
      </c>
      <c r="M109" s="689" t="s">
        <v>4688</v>
      </c>
      <c r="N109" s="689" t="s">
        <v>4689</v>
      </c>
      <c r="O109" s="689" t="s">
        <v>4686</v>
      </c>
      <c r="P109" s="689" t="s">
        <v>4690</v>
      </c>
      <c r="Q109" s="691">
        <v>765.22</v>
      </c>
      <c r="R109" s="690">
        <v>1000</v>
      </c>
      <c r="S109" s="689" t="s">
        <v>4686</v>
      </c>
      <c r="T109" s="689" t="s">
        <v>4686</v>
      </c>
      <c r="U109" s="689" t="s">
        <v>4686</v>
      </c>
      <c r="V109" s="689" t="s">
        <v>4686</v>
      </c>
      <c r="W109" s="692">
        <v>46027</v>
      </c>
      <c r="X109" s="692">
        <v>46027</v>
      </c>
      <c r="Y109" s="689" t="s">
        <v>4686</v>
      </c>
      <c r="Z109" s="689" t="s">
        <v>4691</v>
      </c>
      <c r="AA109" s="690">
        <v>0</v>
      </c>
      <c r="AB109" s="690">
        <v>0</v>
      </c>
      <c r="AC109" s="690">
        <v>0</v>
      </c>
      <c r="AD109" s="690">
        <v>0</v>
      </c>
      <c r="AE109" s="690">
        <v>0</v>
      </c>
      <c r="AF109" s="690">
        <v>0</v>
      </c>
      <c r="AG109" s="690">
        <v>0</v>
      </c>
      <c r="AH109" s="690">
        <v>0</v>
      </c>
      <c r="AI109" s="690">
        <v>0</v>
      </c>
      <c r="AJ109" s="690">
        <v>0</v>
      </c>
      <c r="AK109" s="690">
        <v>0</v>
      </c>
      <c r="AL109" s="690">
        <v>0</v>
      </c>
      <c r="AM109" s="690">
        <v>0</v>
      </c>
      <c r="AN109" s="690">
        <v>0</v>
      </c>
      <c r="AO109" s="690">
        <v>0</v>
      </c>
      <c r="AP109" s="690">
        <v>0</v>
      </c>
      <c r="AQ109" s="689" t="s">
        <v>4686</v>
      </c>
      <c r="AR109" s="689" t="s">
        <v>4686</v>
      </c>
      <c r="AS109" s="689" t="s">
        <v>4692</v>
      </c>
      <c r="AT109" s="689" t="s">
        <v>4686</v>
      </c>
      <c r="AU109" s="689" t="s">
        <v>4707</v>
      </c>
      <c r="AV109" s="689" t="s">
        <v>4686</v>
      </c>
    </row>
    <row r="110" spans="1:48">
      <c r="A110" s="689" t="s">
        <v>4706</v>
      </c>
      <c r="B110" s="689" t="s">
        <v>4684</v>
      </c>
      <c r="C110" s="689">
        <v>10825532</v>
      </c>
      <c r="D110" s="689" t="s">
        <v>4685</v>
      </c>
      <c r="E110" s="692">
        <v>46020</v>
      </c>
      <c r="F110" s="692">
        <v>46170</v>
      </c>
      <c r="G110" s="689" t="s">
        <v>4686</v>
      </c>
      <c r="H110" s="689" t="s">
        <v>4686</v>
      </c>
      <c r="I110" s="849">
        <v>580</v>
      </c>
      <c r="J110" s="691">
        <v>443.83</v>
      </c>
      <c r="K110" s="692">
        <v>46027</v>
      </c>
      <c r="L110" s="689" t="s">
        <v>4687</v>
      </c>
      <c r="M110" s="689" t="s">
        <v>4688</v>
      </c>
      <c r="N110" s="689" t="s">
        <v>4689</v>
      </c>
      <c r="O110" s="689" t="s">
        <v>4686</v>
      </c>
      <c r="P110" s="689" t="s">
        <v>4690</v>
      </c>
      <c r="Q110" s="691">
        <v>765.22</v>
      </c>
      <c r="R110" s="690">
        <v>1000</v>
      </c>
      <c r="S110" s="689" t="s">
        <v>4686</v>
      </c>
      <c r="T110" s="689" t="s">
        <v>4686</v>
      </c>
      <c r="U110" s="689" t="s">
        <v>4686</v>
      </c>
      <c r="V110" s="689" t="s">
        <v>4686</v>
      </c>
      <c r="W110" s="692">
        <v>46027</v>
      </c>
      <c r="X110" s="692">
        <v>46027</v>
      </c>
      <c r="Y110" s="689" t="s">
        <v>4686</v>
      </c>
      <c r="Z110" s="689" t="s">
        <v>4691</v>
      </c>
      <c r="AA110" s="690">
        <v>0</v>
      </c>
      <c r="AB110" s="690">
        <v>0</v>
      </c>
      <c r="AC110" s="690">
        <v>0</v>
      </c>
      <c r="AD110" s="690">
        <v>0</v>
      </c>
      <c r="AE110" s="690">
        <v>0</v>
      </c>
      <c r="AF110" s="690">
        <v>0</v>
      </c>
      <c r="AG110" s="690">
        <v>0</v>
      </c>
      <c r="AH110" s="690">
        <v>0</v>
      </c>
      <c r="AI110" s="690">
        <v>0</v>
      </c>
      <c r="AJ110" s="690">
        <v>0</v>
      </c>
      <c r="AK110" s="690">
        <v>0</v>
      </c>
      <c r="AL110" s="690">
        <v>0</v>
      </c>
      <c r="AM110" s="690">
        <v>0</v>
      </c>
      <c r="AN110" s="690">
        <v>0</v>
      </c>
      <c r="AO110" s="690">
        <v>0</v>
      </c>
      <c r="AP110" s="690">
        <v>0</v>
      </c>
      <c r="AQ110" s="689" t="s">
        <v>4686</v>
      </c>
      <c r="AR110" s="689" t="s">
        <v>4686</v>
      </c>
      <c r="AS110" s="689" t="s">
        <v>4692</v>
      </c>
      <c r="AT110" s="689" t="s">
        <v>4686</v>
      </c>
      <c r="AU110" s="689" t="s">
        <v>4707</v>
      </c>
      <c r="AV110" s="689" t="s">
        <v>4686</v>
      </c>
    </row>
    <row r="111" spans="1:48">
      <c r="A111" s="689" t="s">
        <v>4708</v>
      </c>
      <c r="B111" s="689" t="s">
        <v>4684</v>
      </c>
      <c r="C111" s="689">
        <v>10925434</v>
      </c>
      <c r="D111" s="689" t="s">
        <v>4685</v>
      </c>
      <c r="E111" s="692">
        <v>45953</v>
      </c>
      <c r="F111" s="692">
        <v>46103</v>
      </c>
      <c r="G111" s="689" t="s">
        <v>4686</v>
      </c>
      <c r="H111" s="689" t="s">
        <v>4686</v>
      </c>
      <c r="I111" s="849">
        <v>610</v>
      </c>
      <c r="J111" s="691">
        <v>469.72</v>
      </c>
      <c r="K111" s="692">
        <v>45960</v>
      </c>
      <c r="L111" s="689" t="s">
        <v>4687</v>
      </c>
      <c r="M111" s="689" t="s">
        <v>4688</v>
      </c>
      <c r="N111" s="689" t="s">
        <v>4689</v>
      </c>
      <c r="O111" s="689" t="s">
        <v>4686</v>
      </c>
      <c r="P111" s="689" t="s">
        <v>4690</v>
      </c>
      <c r="Q111" s="691">
        <v>770.04</v>
      </c>
      <c r="R111" s="690">
        <v>1000</v>
      </c>
      <c r="S111" s="689" t="s">
        <v>4686</v>
      </c>
      <c r="T111" s="689" t="s">
        <v>4686</v>
      </c>
      <c r="U111" s="689" t="s">
        <v>4686</v>
      </c>
      <c r="V111" s="689" t="s">
        <v>4686</v>
      </c>
      <c r="W111" s="692">
        <v>45960</v>
      </c>
      <c r="X111" s="692">
        <v>45960</v>
      </c>
      <c r="Y111" s="689" t="s">
        <v>4686</v>
      </c>
      <c r="Z111" s="689" t="s">
        <v>4691</v>
      </c>
      <c r="AA111" s="690">
        <v>0</v>
      </c>
      <c r="AB111" s="690">
        <v>0</v>
      </c>
      <c r="AC111" s="690">
        <v>0</v>
      </c>
      <c r="AD111" s="690">
        <v>0</v>
      </c>
      <c r="AE111" s="690">
        <v>0</v>
      </c>
      <c r="AF111" s="690">
        <v>0</v>
      </c>
      <c r="AG111" s="690">
        <v>0</v>
      </c>
      <c r="AH111" s="690">
        <v>0</v>
      </c>
      <c r="AI111" s="690">
        <v>0</v>
      </c>
      <c r="AJ111" s="690">
        <v>0</v>
      </c>
      <c r="AK111" s="690">
        <v>0</v>
      </c>
      <c r="AL111" s="690">
        <v>0</v>
      </c>
      <c r="AM111" s="690">
        <v>0</v>
      </c>
      <c r="AN111" s="690">
        <v>0</v>
      </c>
      <c r="AO111" s="690">
        <v>0</v>
      </c>
      <c r="AP111" s="690">
        <v>0</v>
      </c>
      <c r="AQ111" s="689" t="s">
        <v>4686</v>
      </c>
      <c r="AR111" s="689" t="s">
        <v>4686</v>
      </c>
      <c r="AS111" s="689" t="s">
        <v>4692</v>
      </c>
      <c r="AT111" s="689" t="s">
        <v>4686</v>
      </c>
      <c r="AU111" s="689" t="s">
        <v>4709</v>
      </c>
      <c r="AV111" s="689" t="s">
        <v>4686</v>
      </c>
    </row>
    <row r="112" spans="1:48">
      <c r="A112" s="689" t="s">
        <v>4708</v>
      </c>
      <c r="B112" s="689" t="s">
        <v>4684</v>
      </c>
      <c r="C112" s="689">
        <v>10925512</v>
      </c>
      <c r="D112" s="689" t="s">
        <v>4685</v>
      </c>
      <c r="E112" s="692">
        <v>46008</v>
      </c>
      <c r="F112" s="692">
        <v>46158</v>
      </c>
      <c r="G112" s="689" t="s">
        <v>4686</v>
      </c>
      <c r="H112" s="689" t="s">
        <v>4686</v>
      </c>
      <c r="I112" s="849">
        <v>2240</v>
      </c>
      <c r="J112" s="691">
        <v>1724.89</v>
      </c>
      <c r="K112" s="692">
        <v>46014</v>
      </c>
      <c r="L112" s="689" t="s">
        <v>4687</v>
      </c>
      <c r="M112" s="689" t="s">
        <v>4688</v>
      </c>
      <c r="N112" s="689" t="s">
        <v>4689</v>
      </c>
      <c r="O112" s="689" t="s">
        <v>4686</v>
      </c>
      <c r="P112" s="689" t="s">
        <v>4690</v>
      </c>
      <c r="Q112" s="691">
        <v>770.04</v>
      </c>
      <c r="R112" s="690">
        <v>1000</v>
      </c>
      <c r="S112" s="689" t="s">
        <v>4686</v>
      </c>
      <c r="T112" s="689" t="s">
        <v>4686</v>
      </c>
      <c r="U112" s="689" t="s">
        <v>4686</v>
      </c>
      <c r="V112" s="689" t="s">
        <v>4686</v>
      </c>
      <c r="W112" s="692">
        <v>46014</v>
      </c>
      <c r="X112" s="692">
        <v>46014</v>
      </c>
      <c r="Y112" s="689" t="s">
        <v>4686</v>
      </c>
      <c r="Z112" s="689" t="s">
        <v>4691</v>
      </c>
      <c r="AA112" s="690">
        <v>0</v>
      </c>
      <c r="AB112" s="690">
        <v>0</v>
      </c>
      <c r="AC112" s="690">
        <v>0</v>
      </c>
      <c r="AD112" s="690">
        <v>0</v>
      </c>
      <c r="AE112" s="690">
        <v>0</v>
      </c>
      <c r="AF112" s="690">
        <v>0</v>
      </c>
      <c r="AG112" s="690">
        <v>0</v>
      </c>
      <c r="AH112" s="690">
        <v>0</v>
      </c>
      <c r="AI112" s="690">
        <v>0</v>
      </c>
      <c r="AJ112" s="690">
        <v>0</v>
      </c>
      <c r="AK112" s="690">
        <v>0</v>
      </c>
      <c r="AL112" s="690">
        <v>0</v>
      </c>
      <c r="AM112" s="690">
        <v>0</v>
      </c>
      <c r="AN112" s="690">
        <v>0</v>
      </c>
      <c r="AO112" s="690">
        <v>0</v>
      </c>
      <c r="AP112" s="690">
        <v>0</v>
      </c>
      <c r="AQ112" s="689" t="s">
        <v>4686</v>
      </c>
      <c r="AR112" s="689" t="s">
        <v>4686</v>
      </c>
      <c r="AS112" s="689" t="s">
        <v>4692</v>
      </c>
      <c r="AT112" s="689" t="s">
        <v>4686</v>
      </c>
      <c r="AU112" s="689" t="s">
        <v>4709</v>
      </c>
      <c r="AV112" s="689" t="s">
        <v>4686</v>
      </c>
    </row>
    <row r="113" spans="1:48">
      <c r="A113" s="689" t="s">
        <v>4708</v>
      </c>
      <c r="B113" s="689" t="s">
        <v>4684</v>
      </c>
      <c r="C113" s="689">
        <v>10925531</v>
      </c>
      <c r="D113" s="689" t="s">
        <v>4685</v>
      </c>
      <c r="E113" s="692">
        <v>46020</v>
      </c>
      <c r="F113" s="692">
        <v>46170</v>
      </c>
      <c r="G113" s="689" t="s">
        <v>4686</v>
      </c>
      <c r="H113" s="689" t="s">
        <v>4686</v>
      </c>
      <c r="I113" s="849">
        <v>2430</v>
      </c>
      <c r="J113" s="691">
        <v>1871.2</v>
      </c>
      <c r="K113" s="692">
        <v>46027</v>
      </c>
      <c r="L113" s="689" t="s">
        <v>4687</v>
      </c>
      <c r="M113" s="689" t="s">
        <v>4688</v>
      </c>
      <c r="N113" s="689" t="s">
        <v>4689</v>
      </c>
      <c r="O113" s="689" t="s">
        <v>4686</v>
      </c>
      <c r="P113" s="689" t="s">
        <v>4690</v>
      </c>
      <c r="Q113" s="691">
        <v>770.04</v>
      </c>
      <c r="R113" s="690">
        <v>1000</v>
      </c>
      <c r="S113" s="689" t="s">
        <v>4686</v>
      </c>
      <c r="T113" s="689" t="s">
        <v>4686</v>
      </c>
      <c r="U113" s="689" t="s">
        <v>4686</v>
      </c>
      <c r="V113" s="689" t="s">
        <v>4686</v>
      </c>
      <c r="W113" s="692">
        <v>46027</v>
      </c>
      <c r="X113" s="692">
        <v>46027</v>
      </c>
      <c r="Y113" s="689" t="s">
        <v>4686</v>
      </c>
      <c r="Z113" s="689" t="s">
        <v>4691</v>
      </c>
      <c r="AA113" s="690">
        <v>0</v>
      </c>
      <c r="AB113" s="690">
        <v>0</v>
      </c>
      <c r="AC113" s="690">
        <v>0</v>
      </c>
      <c r="AD113" s="690">
        <v>0</v>
      </c>
      <c r="AE113" s="690">
        <v>0</v>
      </c>
      <c r="AF113" s="690">
        <v>0</v>
      </c>
      <c r="AG113" s="690">
        <v>0</v>
      </c>
      <c r="AH113" s="690">
        <v>0</v>
      </c>
      <c r="AI113" s="690">
        <v>0</v>
      </c>
      <c r="AJ113" s="690">
        <v>0</v>
      </c>
      <c r="AK113" s="690">
        <v>0</v>
      </c>
      <c r="AL113" s="690">
        <v>0</v>
      </c>
      <c r="AM113" s="690">
        <v>0</v>
      </c>
      <c r="AN113" s="690">
        <v>0</v>
      </c>
      <c r="AO113" s="690">
        <v>0</v>
      </c>
      <c r="AP113" s="690">
        <v>0</v>
      </c>
      <c r="AQ113" s="689" t="s">
        <v>4686</v>
      </c>
      <c r="AR113" s="689" t="s">
        <v>4686</v>
      </c>
      <c r="AS113" s="689" t="s">
        <v>4692</v>
      </c>
      <c r="AT113" s="689" t="s">
        <v>4686</v>
      </c>
      <c r="AU113" s="689" t="s">
        <v>4709</v>
      </c>
      <c r="AV113" s="689" t="s">
        <v>4686</v>
      </c>
    </row>
    <row r="114" spans="1:48">
      <c r="A114" s="689" t="s">
        <v>4708</v>
      </c>
      <c r="B114" s="689" t="s">
        <v>4684</v>
      </c>
      <c r="C114" s="689">
        <v>10925532</v>
      </c>
      <c r="D114" s="689" t="s">
        <v>4685</v>
      </c>
      <c r="E114" s="692">
        <v>46020</v>
      </c>
      <c r="F114" s="692">
        <v>46170</v>
      </c>
      <c r="G114" s="689" t="s">
        <v>4686</v>
      </c>
      <c r="H114" s="689" t="s">
        <v>4686</v>
      </c>
      <c r="I114" s="849">
        <v>590</v>
      </c>
      <c r="J114" s="691">
        <v>454.32</v>
      </c>
      <c r="K114" s="692">
        <v>46027</v>
      </c>
      <c r="L114" s="689" t="s">
        <v>4687</v>
      </c>
      <c r="M114" s="689" t="s">
        <v>4688</v>
      </c>
      <c r="N114" s="689" t="s">
        <v>4689</v>
      </c>
      <c r="O114" s="689" t="s">
        <v>4686</v>
      </c>
      <c r="P114" s="689" t="s">
        <v>4690</v>
      </c>
      <c r="Q114" s="691">
        <v>770.04</v>
      </c>
      <c r="R114" s="690">
        <v>1000</v>
      </c>
      <c r="S114" s="689" t="s">
        <v>4686</v>
      </c>
      <c r="T114" s="689" t="s">
        <v>4686</v>
      </c>
      <c r="U114" s="689" t="s">
        <v>4686</v>
      </c>
      <c r="V114" s="689" t="s">
        <v>4686</v>
      </c>
      <c r="W114" s="692">
        <v>46027</v>
      </c>
      <c r="X114" s="692">
        <v>46027</v>
      </c>
      <c r="Y114" s="689" t="s">
        <v>4686</v>
      </c>
      <c r="Z114" s="689" t="s">
        <v>4691</v>
      </c>
      <c r="AA114" s="690">
        <v>0</v>
      </c>
      <c r="AB114" s="690">
        <v>0</v>
      </c>
      <c r="AC114" s="690">
        <v>0</v>
      </c>
      <c r="AD114" s="690">
        <v>0</v>
      </c>
      <c r="AE114" s="690">
        <v>0</v>
      </c>
      <c r="AF114" s="690">
        <v>0</v>
      </c>
      <c r="AG114" s="690">
        <v>0</v>
      </c>
      <c r="AH114" s="690">
        <v>0</v>
      </c>
      <c r="AI114" s="690">
        <v>0</v>
      </c>
      <c r="AJ114" s="690">
        <v>0</v>
      </c>
      <c r="AK114" s="690">
        <v>0</v>
      </c>
      <c r="AL114" s="690">
        <v>0</v>
      </c>
      <c r="AM114" s="690">
        <v>0</v>
      </c>
      <c r="AN114" s="690">
        <v>0</v>
      </c>
      <c r="AO114" s="690">
        <v>0</v>
      </c>
      <c r="AP114" s="690">
        <v>0</v>
      </c>
      <c r="AQ114" s="689" t="s">
        <v>4686</v>
      </c>
      <c r="AR114" s="689" t="s">
        <v>4686</v>
      </c>
      <c r="AS114" s="689" t="s">
        <v>4692</v>
      </c>
      <c r="AT114" s="689" t="s">
        <v>4686</v>
      </c>
      <c r="AU114" s="689" t="s">
        <v>4709</v>
      </c>
      <c r="AV114" s="689" t="s">
        <v>4686</v>
      </c>
    </row>
    <row r="115" spans="1:48">
      <c r="A115" s="689" t="s">
        <v>4710</v>
      </c>
      <c r="B115" s="689" t="s">
        <v>4684</v>
      </c>
      <c r="C115" s="689">
        <v>11125305</v>
      </c>
      <c r="D115" s="689" t="s">
        <v>4685</v>
      </c>
      <c r="E115" s="692">
        <v>45860</v>
      </c>
      <c r="F115" s="692">
        <v>46224</v>
      </c>
      <c r="G115" s="689" t="s">
        <v>4686</v>
      </c>
      <c r="H115" s="689" t="s">
        <v>4686</v>
      </c>
      <c r="I115" s="849">
        <v>810</v>
      </c>
      <c r="J115" s="691">
        <v>503.9</v>
      </c>
      <c r="K115" s="692">
        <v>45863</v>
      </c>
      <c r="L115" s="689" t="s">
        <v>4687</v>
      </c>
      <c r="M115" s="689" t="s">
        <v>4688</v>
      </c>
      <c r="N115" s="689" t="s">
        <v>4689</v>
      </c>
      <c r="O115" s="689" t="s">
        <v>4686</v>
      </c>
      <c r="P115" s="689" t="s">
        <v>4690</v>
      </c>
      <c r="Q115" s="691">
        <v>622.1</v>
      </c>
      <c r="R115" s="690">
        <v>1000</v>
      </c>
      <c r="S115" s="689" t="s">
        <v>4694</v>
      </c>
      <c r="T115" s="689" t="s">
        <v>4686</v>
      </c>
      <c r="U115" s="689" t="s">
        <v>4686</v>
      </c>
      <c r="V115" s="689" t="s">
        <v>4686</v>
      </c>
      <c r="W115" s="692">
        <v>45863</v>
      </c>
      <c r="X115" s="692">
        <v>45863</v>
      </c>
      <c r="Y115" s="689" t="s">
        <v>4696</v>
      </c>
      <c r="Z115" s="689" t="s">
        <v>4691</v>
      </c>
      <c r="AA115" s="690">
        <v>0</v>
      </c>
      <c r="AB115" s="690">
        <v>0</v>
      </c>
      <c r="AC115" s="690">
        <v>0</v>
      </c>
      <c r="AD115" s="690">
        <v>0</v>
      </c>
      <c r="AE115" s="690">
        <v>0</v>
      </c>
      <c r="AF115" s="690">
        <v>0</v>
      </c>
      <c r="AG115" s="690">
        <v>0</v>
      </c>
      <c r="AH115" s="690">
        <v>0</v>
      </c>
      <c r="AI115" s="690">
        <v>0</v>
      </c>
      <c r="AJ115" s="690">
        <v>0</v>
      </c>
      <c r="AK115" s="690">
        <v>0</v>
      </c>
      <c r="AL115" s="690">
        <v>0</v>
      </c>
      <c r="AM115" s="690">
        <v>0</v>
      </c>
      <c r="AN115" s="690">
        <v>0</v>
      </c>
      <c r="AO115" s="690">
        <v>0</v>
      </c>
      <c r="AP115" s="690">
        <v>0</v>
      </c>
      <c r="AQ115" s="689" t="s">
        <v>4694</v>
      </c>
      <c r="AR115" s="689" t="s">
        <v>4686</v>
      </c>
      <c r="AS115" s="689" t="s">
        <v>4692</v>
      </c>
      <c r="AT115" s="689" t="s">
        <v>4686</v>
      </c>
      <c r="AU115" s="689" t="s">
        <v>4711</v>
      </c>
      <c r="AV115" s="689" t="s">
        <v>4686</v>
      </c>
    </row>
    <row r="116" spans="1:48">
      <c r="A116" s="689" t="s">
        <v>4710</v>
      </c>
      <c r="B116" s="689" t="s">
        <v>4684</v>
      </c>
      <c r="C116" s="689">
        <v>11125351</v>
      </c>
      <c r="D116" s="689" t="s">
        <v>4685</v>
      </c>
      <c r="E116" s="692">
        <v>45895</v>
      </c>
      <c r="F116" s="692">
        <v>46259</v>
      </c>
      <c r="G116" s="689" t="s">
        <v>4686</v>
      </c>
      <c r="H116" s="689" t="s">
        <v>4686</v>
      </c>
      <c r="I116" s="849">
        <v>1000</v>
      </c>
      <c r="J116" s="691">
        <v>622.1</v>
      </c>
      <c r="K116" s="692">
        <v>45901</v>
      </c>
      <c r="L116" s="689" t="s">
        <v>4687</v>
      </c>
      <c r="M116" s="689" t="s">
        <v>4688</v>
      </c>
      <c r="N116" s="689" t="s">
        <v>4689</v>
      </c>
      <c r="O116" s="689" t="s">
        <v>4686</v>
      </c>
      <c r="P116" s="689" t="s">
        <v>4690</v>
      </c>
      <c r="Q116" s="691">
        <v>622.1</v>
      </c>
      <c r="R116" s="690">
        <v>1000</v>
      </c>
      <c r="S116" s="689" t="s">
        <v>4694</v>
      </c>
      <c r="T116" s="689" t="s">
        <v>4686</v>
      </c>
      <c r="U116" s="689" t="s">
        <v>4686</v>
      </c>
      <c r="V116" s="689" t="s">
        <v>4686</v>
      </c>
      <c r="W116" s="692">
        <v>45901</v>
      </c>
      <c r="X116" s="692">
        <v>45901</v>
      </c>
      <c r="Y116" s="689" t="s">
        <v>4696</v>
      </c>
      <c r="Z116" s="689" t="s">
        <v>4691</v>
      </c>
      <c r="AA116" s="690">
        <v>0</v>
      </c>
      <c r="AB116" s="690">
        <v>0</v>
      </c>
      <c r="AC116" s="690">
        <v>0</v>
      </c>
      <c r="AD116" s="690">
        <v>0</v>
      </c>
      <c r="AE116" s="690">
        <v>0</v>
      </c>
      <c r="AF116" s="690">
        <v>0</v>
      </c>
      <c r="AG116" s="690">
        <v>0</v>
      </c>
      <c r="AH116" s="690">
        <v>0</v>
      </c>
      <c r="AI116" s="690">
        <v>0</v>
      </c>
      <c r="AJ116" s="690">
        <v>0</v>
      </c>
      <c r="AK116" s="690">
        <v>0</v>
      </c>
      <c r="AL116" s="690">
        <v>0</v>
      </c>
      <c r="AM116" s="690">
        <v>0</v>
      </c>
      <c r="AN116" s="690">
        <v>0</v>
      </c>
      <c r="AO116" s="690">
        <v>0</v>
      </c>
      <c r="AP116" s="690">
        <v>0</v>
      </c>
      <c r="AQ116" s="689" t="s">
        <v>4694</v>
      </c>
      <c r="AR116" s="689" t="s">
        <v>4686</v>
      </c>
      <c r="AS116" s="689" t="s">
        <v>4692</v>
      </c>
      <c r="AT116" s="689" t="s">
        <v>4686</v>
      </c>
      <c r="AU116" s="689" t="s">
        <v>4711</v>
      </c>
      <c r="AV116" s="689" t="s">
        <v>4686</v>
      </c>
    </row>
    <row r="117" spans="1:48">
      <c r="A117" s="689" t="s">
        <v>4710</v>
      </c>
      <c r="B117" s="689" t="s">
        <v>4684</v>
      </c>
      <c r="C117" s="689">
        <v>11125365</v>
      </c>
      <c r="D117" s="689" t="s">
        <v>4685</v>
      </c>
      <c r="E117" s="692">
        <v>45905</v>
      </c>
      <c r="F117" s="692">
        <v>46269</v>
      </c>
      <c r="G117" s="689" t="s">
        <v>4686</v>
      </c>
      <c r="H117" s="689" t="s">
        <v>4686</v>
      </c>
      <c r="I117" s="849">
        <v>790</v>
      </c>
      <c r="J117" s="691">
        <v>491.46</v>
      </c>
      <c r="K117" s="692">
        <v>45911</v>
      </c>
      <c r="L117" s="689" t="s">
        <v>4687</v>
      </c>
      <c r="M117" s="689" t="s">
        <v>4688</v>
      </c>
      <c r="N117" s="689" t="s">
        <v>4689</v>
      </c>
      <c r="O117" s="689" t="s">
        <v>4686</v>
      </c>
      <c r="P117" s="689" t="s">
        <v>4690</v>
      </c>
      <c r="Q117" s="691">
        <v>622.1</v>
      </c>
      <c r="R117" s="690">
        <v>1000</v>
      </c>
      <c r="S117" s="689" t="s">
        <v>4694</v>
      </c>
      <c r="T117" s="689" t="s">
        <v>4686</v>
      </c>
      <c r="U117" s="689" t="s">
        <v>4686</v>
      </c>
      <c r="V117" s="689" t="s">
        <v>4686</v>
      </c>
      <c r="W117" s="692">
        <v>45911</v>
      </c>
      <c r="X117" s="692">
        <v>45911</v>
      </c>
      <c r="Y117" s="689" t="s">
        <v>4696</v>
      </c>
      <c r="Z117" s="689" t="s">
        <v>4691</v>
      </c>
      <c r="AA117" s="690">
        <v>0</v>
      </c>
      <c r="AB117" s="690">
        <v>0</v>
      </c>
      <c r="AC117" s="690">
        <v>0</v>
      </c>
      <c r="AD117" s="690">
        <v>0</v>
      </c>
      <c r="AE117" s="690">
        <v>0</v>
      </c>
      <c r="AF117" s="690">
        <v>0</v>
      </c>
      <c r="AG117" s="690">
        <v>0</v>
      </c>
      <c r="AH117" s="690">
        <v>0</v>
      </c>
      <c r="AI117" s="690">
        <v>0</v>
      </c>
      <c r="AJ117" s="690">
        <v>0</v>
      </c>
      <c r="AK117" s="690">
        <v>0</v>
      </c>
      <c r="AL117" s="690">
        <v>0</v>
      </c>
      <c r="AM117" s="690">
        <v>0</v>
      </c>
      <c r="AN117" s="690">
        <v>0</v>
      </c>
      <c r="AO117" s="690">
        <v>0</v>
      </c>
      <c r="AP117" s="690">
        <v>0</v>
      </c>
      <c r="AQ117" s="689" t="s">
        <v>4694</v>
      </c>
      <c r="AR117" s="689" t="s">
        <v>4686</v>
      </c>
      <c r="AS117" s="689" t="s">
        <v>4692</v>
      </c>
      <c r="AT117" s="689" t="s">
        <v>4686</v>
      </c>
      <c r="AU117" s="689" t="s">
        <v>4711</v>
      </c>
      <c r="AV117" s="689" t="s">
        <v>4686</v>
      </c>
    </row>
    <row r="118" spans="1:48">
      <c r="A118" s="689" t="s">
        <v>4710</v>
      </c>
      <c r="B118" s="689" t="s">
        <v>4684</v>
      </c>
      <c r="C118" s="689">
        <v>11125372</v>
      </c>
      <c r="D118" s="689" t="s">
        <v>4685</v>
      </c>
      <c r="E118" s="692">
        <v>45912</v>
      </c>
      <c r="F118" s="692">
        <v>46276</v>
      </c>
      <c r="G118" s="689" t="s">
        <v>4686</v>
      </c>
      <c r="H118" s="689" t="s">
        <v>4686</v>
      </c>
      <c r="I118" s="849">
        <v>780</v>
      </c>
      <c r="J118" s="691">
        <v>485.24</v>
      </c>
      <c r="K118" s="692">
        <v>45919</v>
      </c>
      <c r="L118" s="689" t="s">
        <v>4687</v>
      </c>
      <c r="M118" s="689" t="s">
        <v>4688</v>
      </c>
      <c r="N118" s="689" t="s">
        <v>4689</v>
      </c>
      <c r="O118" s="689" t="s">
        <v>4686</v>
      </c>
      <c r="P118" s="689" t="s">
        <v>4690</v>
      </c>
      <c r="Q118" s="691">
        <v>622.1</v>
      </c>
      <c r="R118" s="690">
        <v>1000</v>
      </c>
      <c r="S118" s="689" t="s">
        <v>4694</v>
      </c>
      <c r="T118" s="689" t="s">
        <v>4686</v>
      </c>
      <c r="U118" s="689" t="s">
        <v>4686</v>
      </c>
      <c r="V118" s="689" t="s">
        <v>4686</v>
      </c>
      <c r="W118" s="692">
        <v>45919</v>
      </c>
      <c r="X118" s="692">
        <v>45919</v>
      </c>
      <c r="Y118" s="689" t="s">
        <v>4696</v>
      </c>
      <c r="Z118" s="689" t="s">
        <v>4691</v>
      </c>
      <c r="AA118" s="690">
        <v>0</v>
      </c>
      <c r="AB118" s="690">
        <v>0</v>
      </c>
      <c r="AC118" s="690">
        <v>0</v>
      </c>
      <c r="AD118" s="690">
        <v>0</v>
      </c>
      <c r="AE118" s="690">
        <v>0</v>
      </c>
      <c r="AF118" s="690">
        <v>0</v>
      </c>
      <c r="AG118" s="690">
        <v>0</v>
      </c>
      <c r="AH118" s="690">
        <v>0</v>
      </c>
      <c r="AI118" s="690">
        <v>0</v>
      </c>
      <c r="AJ118" s="690">
        <v>0</v>
      </c>
      <c r="AK118" s="690">
        <v>0</v>
      </c>
      <c r="AL118" s="690">
        <v>0</v>
      </c>
      <c r="AM118" s="690">
        <v>0</v>
      </c>
      <c r="AN118" s="690">
        <v>0</v>
      </c>
      <c r="AO118" s="690">
        <v>0</v>
      </c>
      <c r="AP118" s="690">
        <v>0</v>
      </c>
      <c r="AQ118" s="689" t="s">
        <v>4694</v>
      </c>
      <c r="AR118" s="689" t="s">
        <v>4686</v>
      </c>
      <c r="AS118" s="689" t="s">
        <v>4692</v>
      </c>
      <c r="AT118" s="689" t="s">
        <v>4686</v>
      </c>
      <c r="AU118" s="689" t="s">
        <v>4711</v>
      </c>
      <c r="AV118" s="689" t="s">
        <v>4686</v>
      </c>
    </row>
    <row r="119" spans="1:48">
      <c r="A119" s="689" t="s">
        <v>4710</v>
      </c>
      <c r="B119" s="689" t="s">
        <v>4684</v>
      </c>
      <c r="C119" s="689">
        <v>11125392</v>
      </c>
      <c r="D119" s="689" t="s">
        <v>4685</v>
      </c>
      <c r="E119" s="692">
        <v>45923</v>
      </c>
      <c r="F119" s="692">
        <v>46287</v>
      </c>
      <c r="G119" s="689" t="s">
        <v>4686</v>
      </c>
      <c r="H119" s="689" t="s">
        <v>4686</v>
      </c>
      <c r="I119" s="849">
        <v>350</v>
      </c>
      <c r="J119" s="691">
        <v>217.74</v>
      </c>
      <c r="K119" s="692">
        <v>45926</v>
      </c>
      <c r="L119" s="689" t="s">
        <v>4687</v>
      </c>
      <c r="M119" s="689" t="s">
        <v>4688</v>
      </c>
      <c r="N119" s="689" t="s">
        <v>4689</v>
      </c>
      <c r="O119" s="689" t="s">
        <v>4686</v>
      </c>
      <c r="P119" s="689" t="s">
        <v>4690</v>
      </c>
      <c r="Q119" s="691">
        <v>622.1</v>
      </c>
      <c r="R119" s="690">
        <v>1000</v>
      </c>
      <c r="S119" s="689" t="s">
        <v>4694</v>
      </c>
      <c r="T119" s="689" t="s">
        <v>4686</v>
      </c>
      <c r="U119" s="689" t="s">
        <v>4686</v>
      </c>
      <c r="V119" s="689" t="s">
        <v>4686</v>
      </c>
      <c r="W119" s="692">
        <v>45926</v>
      </c>
      <c r="X119" s="692">
        <v>45926</v>
      </c>
      <c r="Y119" s="689" t="s">
        <v>4696</v>
      </c>
      <c r="Z119" s="689" t="s">
        <v>4691</v>
      </c>
      <c r="AA119" s="690">
        <v>0</v>
      </c>
      <c r="AB119" s="690">
        <v>0</v>
      </c>
      <c r="AC119" s="690">
        <v>0</v>
      </c>
      <c r="AD119" s="690">
        <v>0</v>
      </c>
      <c r="AE119" s="690">
        <v>0</v>
      </c>
      <c r="AF119" s="690">
        <v>0</v>
      </c>
      <c r="AG119" s="690">
        <v>0</v>
      </c>
      <c r="AH119" s="690">
        <v>0</v>
      </c>
      <c r="AI119" s="690">
        <v>0</v>
      </c>
      <c r="AJ119" s="690">
        <v>0</v>
      </c>
      <c r="AK119" s="690">
        <v>0</v>
      </c>
      <c r="AL119" s="690">
        <v>0</v>
      </c>
      <c r="AM119" s="690">
        <v>0</v>
      </c>
      <c r="AN119" s="690">
        <v>0</v>
      </c>
      <c r="AO119" s="690">
        <v>0</v>
      </c>
      <c r="AP119" s="690">
        <v>0</v>
      </c>
      <c r="AQ119" s="689" t="s">
        <v>4694</v>
      </c>
      <c r="AR119" s="689" t="s">
        <v>4686</v>
      </c>
      <c r="AS119" s="689" t="s">
        <v>4692</v>
      </c>
      <c r="AT119" s="689" t="s">
        <v>4686</v>
      </c>
      <c r="AU119" s="689" t="s">
        <v>4711</v>
      </c>
      <c r="AV119" s="689" t="s">
        <v>4686</v>
      </c>
    </row>
    <row r="120" spans="1:48">
      <c r="A120" s="689" t="s">
        <v>4710</v>
      </c>
      <c r="B120" s="689" t="s">
        <v>4684</v>
      </c>
      <c r="C120" s="689">
        <v>11125393</v>
      </c>
      <c r="D120" s="689" t="s">
        <v>4685</v>
      </c>
      <c r="E120" s="692">
        <v>45923</v>
      </c>
      <c r="F120" s="692">
        <v>46287</v>
      </c>
      <c r="G120" s="689" t="s">
        <v>4686</v>
      </c>
      <c r="H120" s="689" t="s">
        <v>4686</v>
      </c>
      <c r="I120" s="849">
        <v>580</v>
      </c>
      <c r="J120" s="691">
        <v>360.82</v>
      </c>
      <c r="K120" s="692">
        <v>45926</v>
      </c>
      <c r="L120" s="689" t="s">
        <v>4687</v>
      </c>
      <c r="M120" s="689" t="s">
        <v>4688</v>
      </c>
      <c r="N120" s="689" t="s">
        <v>4689</v>
      </c>
      <c r="O120" s="689" t="s">
        <v>4686</v>
      </c>
      <c r="P120" s="689" t="s">
        <v>4690</v>
      </c>
      <c r="Q120" s="691">
        <v>622.1</v>
      </c>
      <c r="R120" s="690">
        <v>1000</v>
      </c>
      <c r="S120" s="689" t="s">
        <v>4694</v>
      </c>
      <c r="T120" s="689" t="s">
        <v>4686</v>
      </c>
      <c r="U120" s="689" t="s">
        <v>4686</v>
      </c>
      <c r="V120" s="689" t="s">
        <v>4686</v>
      </c>
      <c r="W120" s="692">
        <v>45926</v>
      </c>
      <c r="X120" s="692">
        <v>45926</v>
      </c>
      <c r="Y120" s="689" t="s">
        <v>4696</v>
      </c>
      <c r="Z120" s="689" t="s">
        <v>4691</v>
      </c>
      <c r="AA120" s="690">
        <v>0</v>
      </c>
      <c r="AB120" s="690">
        <v>0</v>
      </c>
      <c r="AC120" s="690">
        <v>0</v>
      </c>
      <c r="AD120" s="690">
        <v>0</v>
      </c>
      <c r="AE120" s="690">
        <v>0</v>
      </c>
      <c r="AF120" s="690">
        <v>0</v>
      </c>
      <c r="AG120" s="690">
        <v>0</v>
      </c>
      <c r="AH120" s="690">
        <v>0</v>
      </c>
      <c r="AI120" s="690">
        <v>0</v>
      </c>
      <c r="AJ120" s="690">
        <v>0</v>
      </c>
      <c r="AK120" s="690">
        <v>0</v>
      </c>
      <c r="AL120" s="690">
        <v>0</v>
      </c>
      <c r="AM120" s="690">
        <v>0</v>
      </c>
      <c r="AN120" s="690">
        <v>0</v>
      </c>
      <c r="AO120" s="690">
        <v>0</v>
      </c>
      <c r="AP120" s="690">
        <v>0</v>
      </c>
      <c r="AQ120" s="689" t="s">
        <v>4694</v>
      </c>
      <c r="AR120" s="689" t="s">
        <v>4686</v>
      </c>
      <c r="AS120" s="689" t="s">
        <v>4692</v>
      </c>
      <c r="AT120" s="689" t="s">
        <v>4686</v>
      </c>
      <c r="AU120" s="689" t="s">
        <v>4711</v>
      </c>
      <c r="AV120" s="689" t="s">
        <v>4686</v>
      </c>
    </row>
    <row r="121" spans="1:48">
      <c r="A121" s="689" t="s">
        <v>4710</v>
      </c>
      <c r="B121" s="689" t="s">
        <v>4684</v>
      </c>
      <c r="C121" s="689">
        <v>11125406</v>
      </c>
      <c r="D121" s="689" t="s">
        <v>4685</v>
      </c>
      <c r="E121" s="692">
        <v>45932</v>
      </c>
      <c r="F121" s="692">
        <v>46296</v>
      </c>
      <c r="G121" s="689" t="s">
        <v>4686</v>
      </c>
      <c r="H121" s="689" t="s">
        <v>4686</v>
      </c>
      <c r="I121" s="849">
        <v>300</v>
      </c>
      <c r="J121" s="691">
        <v>186.63</v>
      </c>
      <c r="K121" s="692">
        <v>45939</v>
      </c>
      <c r="L121" s="689" t="s">
        <v>4687</v>
      </c>
      <c r="M121" s="689" t="s">
        <v>4688</v>
      </c>
      <c r="N121" s="689" t="s">
        <v>4689</v>
      </c>
      <c r="O121" s="689" t="s">
        <v>4686</v>
      </c>
      <c r="P121" s="689" t="s">
        <v>4690</v>
      </c>
      <c r="Q121" s="691">
        <v>622.1</v>
      </c>
      <c r="R121" s="690">
        <v>1000</v>
      </c>
      <c r="S121" s="689" t="s">
        <v>4694</v>
      </c>
      <c r="T121" s="689" t="s">
        <v>4686</v>
      </c>
      <c r="U121" s="689" t="s">
        <v>4686</v>
      </c>
      <c r="V121" s="689" t="s">
        <v>4686</v>
      </c>
      <c r="W121" s="692">
        <v>45939</v>
      </c>
      <c r="X121" s="692">
        <v>45939</v>
      </c>
      <c r="Y121" s="689" t="s">
        <v>4696</v>
      </c>
      <c r="Z121" s="689" t="s">
        <v>4691</v>
      </c>
      <c r="AA121" s="690">
        <v>0</v>
      </c>
      <c r="AB121" s="690">
        <v>0</v>
      </c>
      <c r="AC121" s="690">
        <v>0</v>
      </c>
      <c r="AD121" s="690">
        <v>0</v>
      </c>
      <c r="AE121" s="690">
        <v>0</v>
      </c>
      <c r="AF121" s="690">
        <v>0</v>
      </c>
      <c r="AG121" s="690">
        <v>0</v>
      </c>
      <c r="AH121" s="690">
        <v>0</v>
      </c>
      <c r="AI121" s="690">
        <v>0</v>
      </c>
      <c r="AJ121" s="690">
        <v>0</v>
      </c>
      <c r="AK121" s="690">
        <v>0</v>
      </c>
      <c r="AL121" s="690">
        <v>0</v>
      </c>
      <c r="AM121" s="690">
        <v>0</v>
      </c>
      <c r="AN121" s="690">
        <v>0</v>
      </c>
      <c r="AO121" s="690">
        <v>0</v>
      </c>
      <c r="AP121" s="690">
        <v>0</v>
      </c>
      <c r="AQ121" s="689" t="s">
        <v>4694</v>
      </c>
      <c r="AR121" s="689" t="s">
        <v>4686</v>
      </c>
      <c r="AS121" s="689" t="s">
        <v>4692</v>
      </c>
      <c r="AT121" s="689" t="s">
        <v>4686</v>
      </c>
      <c r="AU121" s="689" t="s">
        <v>4711</v>
      </c>
      <c r="AV121" s="689" t="s">
        <v>4686</v>
      </c>
    </row>
    <row r="122" spans="1:48">
      <c r="A122" s="689" t="s">
        <v>4710</v>
      </c>
      <c r="B122" s="689" t="s">
        <v>4684</v>
      </c>
      <c r="C122" s="689">
        <v>11125412</v>
      </c>
      <c r="D122" s="689" t="s">
        <v>4685</v>
      </c>
      <c r="E122" s="692">
        <v>45939</v>
      </c>
      <c r="F122" s="692">
        <v>46303</v>
      </c>
      <c r="G122" s="689" t="s">
        <v>4686</v>
      </c>
      <c r="H122" s="689" t="s">
        <v>4686</v>
      </c>
      <c r="I122" s="849">
        <v>690</v>
      </c>
      <c r="J122" s="691">
        <v>429.25</v>
      </c>
      <c r="K122" s="692">
        <v>45947</v>
      </c>
      <c r="L122" s="689" t="s">
        <v>4687</v>
      </c>
      <c r="M122" s="689" t="s">
        <v>4688</v>
      </c>
      <c r="N122" s="689" t="s">
        <v>4689</v>
      </c>
      <c r="O122" s="689" t="s">
        <v>4686</v>
      </c>
      <c r="P122" s="689" t="s">
        <v>4690</v>
      </c>
      <c r="Q122" s="691">
        <v>622.1</v>
      </c>
      <c r="R122" s="690">
        <v>1000</v>
      </c>
      <c r="S122" s="689" t="s">
        <v>4694</v>
      </c>
      <c r="T122" s="689" t="s">
        <v>4686</v>
      </c>
      <c r="U122" s="689" t="s">
        <v>4686</v>
      </c>
      <c r="V122" s="689" t="s">
        <v>4686</v>
      </c>
      <c r="W122" s="692">
        <v>45947</v>
      </c>
      <c r="X122" s="692">
        <v>45947</v>
      </c>
      <c r="Y122" s="689" t="s">
        <v>4696</v>
      </c>
      <c r="Z122" s="689" t="s">
        <v>4691</v>
      </c>
      <c r="AA122" s="690">
        <v>0</v>
      </c>
      <c r="AB122" s="690">
        <v>0</v>
      </c>
      <c r="AC122" s="690">
        <v>0</v>
      </c>
      <c r="AD122" s="690">
        <v>0</v>
      </c>
      <c r="AE122" s="690">
        <v>0</v>
      </c>
      <c r="AF122" s="690">
        <v>0</v>
      </c>
      <c r="AG122" s="690">
        <v>0</v>
      </c>
      <c r="AH122" s="690">
        <v>0</v>
      </c>
      <c r="AI122" s="690">
        <v>0</v>
      </c>
      <c r="AJ122" s="690">
        <v>0</v>
      </c>
      <c r="AK122" s="690">
        <v>0</v>
      </c>
      <c r="AL122" s="690">
        <v>0</v>
      </c>
      <c r="AM122" s="690">
        <v>0</v>
      </c>
      <c r="AN122" s="690">
        <v>0</v>
      </c>
      <c r="AO122" s="690">
        <v>0</v>
      </c>
      <c r="AP122" s="690">
        <v>0</v>
      </c>
      <c r="AQ122" s="689" t="s">
        <v>4694</v>
      </c>
      <c r="AR122" s="689" t="s">
        <v>4686</v>
      </c>
      <c r="AS122" s="689" t="s">
        <v>4692</v>
      </c>
      <c r="AT122" s="689" t="s">
        <v>4686</v>
      </c>
      <c r="AU122" s="689" t="s">
        <v>4711</v>
      </c>
      <c r="AV122" s="689" t="s">
        <v>4686</v>
      </c>
    </row>
    <row r="123" spans="1:48">
      <c r="A123" s="689" t="s">
        <v>4710</v>
      </c>
      <c r="B123" s="689" t="s">
        <v>4684</v>
      </c>
      <c r="C123" s="689">
        <v>11125413</v>
      </c>
      <c r="D123" s="689" t="s">
        <v>4685</v>
      </c>
      <c r="E123" s="692">
        <v>45939</v>
      </c>
      <c r="F123" s="692">
        <v>46303</v>
      </c>
      <c r="G123" s="689" t="s">
        <v>4686</v>
      </c>
      <c r="H123" s="689" t="s">
        <v>4686</v>
      </c>
      <c r="I123" s="849">
        <v>680</v>
      </c>
      <c r="J123" s="691">
        <v>423.03</v>
      </c>
      <c r="K123" s="692">
        <v>45947</v>
      </c>
      <c r="L123" s="689" t="s">
        <v>4687</v>
      </c>
      <c r="M123" s="689" t="s">
        <v>4688</v>
      </c>
      <c r="N123" s="689" t="s">
        <v>4689</v>
      </c>
      <c r="O123" s="689" t="s">
        <v>4686</v>
      </c>
      <c r="P123" s="689" t="s">
        <v>4690</v>
      </c>
      <c r="Q123" s="691">
        <v>622.1</v>
      </c>
      <c r="R123" s="690">
        <v>1000</v>
      </c>
      <c r="S123" s="689" t="s">
        <v>4694</v>
      </c>
      <c r="T123" s="689" t="s">
        <v>4686</v>
      </c>
      <c r="U123" s="689" t="s">
        <v>4686</v>
      </c>
      <c r="V123" s="689" t="s">
        <v>4686</v>
      </c>
      <c r="W123" s="692">
        <v>45947</v>
      </c>
      <c r="X123" s="692">
        <v>45947</v>
      </c>
      <c r="Y123" s="689" t="s">
        <v>4696</v>
      </c>
      <c r="Z123" s="689" t="s">
        <v>4691</v>
      </c>
      <c r="AA123" s="690">
        <v>0</v>
      </c>
      <c r="AB123" s="690">
        <v>0</v>
      </c>
      <c r="AC123" s="690">
        <v>0</v>
      </c>
      <c r="AD123" s="690">
        <v>0</v>
      </c>
      <c r="AE123" s="690">
        <v>0</v>
      </c>
      <c r="AF123" s="690">
        <v>0</v>
      </c>
      <c r="AG123" s="690">
        <v>0</v>
      </c>
      <c r="AH123" s="690">
        <v>0</v>
      </c>
      <c r="AI123" s="690">
        <v>0</v>
      </c>
      <c r="AJ123" s="690">
        <v>0</v>
      </c>
      <c r="AK123" s="690">
        <v>0</v>
      </c>
      <c r="AL123" s="690">
        <v>0</v>
      </c>
      <c r="AM123" s="690">
        <v>0</v>
      </c>
      <c r="AN123" s="690">
        <v>0</v>
      </c>
      <c r="AO123" s="690">
        <v>0</v>
      </c>
      <c r="AP123" s="690">
        <v>0</v>
      </c>
      <c r="AQ123" s="689" t="s">
        <v>4694</v>
      </c>
      <c r="AR123" s="689" t="s">
        <v>4686</v>
      </c>
      <c r="AS123" s="689" t="s">
        <v>4692</v>
      </c>
      <c r="AT123" s="689" t="s">
        <v>4686</v>
      </c>
      <c r="AU123" s="689" t="s">
        <v>4711</v>
      </c>
      <c r="AV123" s="689" t="s">
        <v>4686</v>
      </c>
    </row>
    <row r="124" spans="1:48">
      <c r="A124" s="689" t="s">
        <v>4710</v>
      </c>
      <c r="B124" s="689" t="s">
        <v>4684</v>
      </c>
      <c r="C124" s="689">
        <v>11125424</v>
      </c>
      <c r="D124" s="689" t="s">
        <v>4685</v>
      </c>
      <c r="E124" s="692">
        <v>45943</v>
      </c>
      <c r="F124" s="692">
        <v>46307</v>
      </c>
      <c r="G124" s="689" t="s">
        <v>4686</v>
      </c>
      <c r="H124" s="689" t="s">
        <v>4686</v>
      </c>
      <c r="I124" s="849">
        <v>690</v>
      </c>
      <c r="J124" s="691">
        <v>429.25</v>
      </c>
      <c r="K124" s="692">
        <v>45950</v>
      </c>
      <c r="L124" s="689" t="s">
        <v>4687</v>
      </c>
      <c r="M124" s="689" t="s">
        <v>4688</v>
      </c>
      <c r="N124" s="689" t="s">
        <v>4689</v>
      </c>
      <c r="O124" s="689" t="s">
        <v>4686</v>
      </c>
      <c r="P124" s="689" t="s">
        <v>4690</v>
      </c>
      <c r="Q124" s="691">
        <v>622.1</v>
      </c>
      <c r="R124" s="690">
        <v>1000</v>
      </c>
      <c r="S124" s="689" t="s">
        <v>4694</v>
      </c>
      <c r="T124" s="689" t="s">
        <v>4686</v>
      </c>
      <c r="U124" s="689" t="s">
        <v>4686</v>
      </c>
      <c r="V124" s="689" t="s">
        <v>4686</v>
      </c>
      <c r="W124" s="692">
        <v>45950</v>
      </c>
      <c r="X124" s="692">
        <v>45950</v>
      </c>
      <c r="Y124" s="689" t="s">
        <v>4696</v>
      </c>
      <c r="Z124" s="689" t="s">
        <v>4691</v>
      </c>
      <c r="AA124" s="690">
        <v>0</v>
      </c>
      <c r="AB124" s="690">
        <v>0</v>
      </c>
      <c r="AC124" s="690">
        <v>0</v>
      </c>
      <c r="AD124" s="690">
        <v>0</v>
      </c>
      <c r="AE124" s="690">
        <v>0</v>
      </c>
      <c r="AF124" s="690">
        <v>0</v>
      </c>
      <c r="AG124" s="690">
        <v>0</v>
      </c>
      <c r="AH124" s="690">
        <v>0</v>
      </c>
      <c r="AI124" s="690">
        <v>0</v>
      </c>
      <c r="AJ124" s="690">
        <v>0</v>
      </c>
      <c r="AK124" s="690">
        <v>0</v>
      </c>
      <c r="AL124" s="690">
        <v>0</v>
      </c>
      <c r="AM124" s="690">
        <v>0</v>
      </c>
      <c r="AN124" s="690">
        <v>0</v>
      </c>
      <c r="AO124" s="690">
        <v>0</v>
      </c>
      <c r="AP124" s="690">
        <v>0</v>
      </c>
      <c r="AQ124" s="689" t="s">
        <v>4694</v>
      </c>
      <c r="AR124" s="689" t="s">
        <v>4686</v>
      </c>
      <c r="AS124" s="689" t="s">
        <v>4692</v>
      </c>
      <c r="AT124" s="689" t="s">
        <v>4686</v>
      </c>
      <c r="AU124" s="689" t="s">
        <v>4711</v>
      </c>
      <c r="AV124" s="689" t="s">
        <v>4686</v>
      </c>
    </row>
    <row r="125" spans="1:48">
      <c r="A125" s="689" t="s">
        <v>4710</v>
      </c>
      <c r="B125" s="689" t="s">
        <v>4684</v>
      </c>
      <c r="C125" s="689">
        <v>11125425</v>
      </c>
      <c r="D125" s="689" t="s">
        <v>4685</v>
      </c>
      <c r="E125" s="692">
        <v>45946</v>
      </c>
      <c r="F125" s="692">
        <v>46310</v>
      </c>
      <c r="G125" s="689" t="s">
        <v>4686</v>
      </c>
      <c r="H125" s="689" t="s">
        <v>4686</v>
      </c>
      <c r="I125" s="849">
        <v>430</v>
      </c>
      <c r="J125" s="691">
        <v>267.5</v>
      </c>
      <c r="K125" s="692">
        <v>45952</v>
      </c>
      <c r="L125" s="689" t="s">
        <v>4687</v>
      </c>
      <c r="M125" s="689" t="s">
        <v>4688</v>
      </c>
      <c r="N125" s="689" t="s">
        <v>4689</v>
      </c>
      <c r="O125" s="689" t="s">
        <v>4686</v>
      </c>
      <c r="P125" s="689" t="s">
        <v>4690</v>
      </c>
      <c r="Q125" s="691">
        <v>622.1</v>
      </c>
      <c r="R125" s="690">
        <v>1000</v>
      </c>
      <c r="S125" s="689" t="s">
        <v>4694</v>
      </c>
      <c r="T125" s="689" t="s">
        <v>4686</v>
      </c>
      <c r="U125" s="689" t="s">
        <v>4686</v>
      </c>
      <c r="V125" s="689" t="s">
        <v>4686</v>
      </c>
      <c r="W125" s="692">
        <v>45952</v>
      </c>
      <c r="X125" s="692">
        <v>45952</v>
      </c>
      <c r="Y125" s="689" t="s">
        <v>4696</v>
      </c>
      <c r="Z125" s="689" t="s">
        <v>4691</v>
      </c>
      <c r="AA125" s="690">
        <v>0</v>
      </c>
      <c r="AB125" s="690">
        <v>0</v>
      </c>
      <c r="AC125" s="690">
        <v>0</v>
      </c>
      <c r="AD125" s="690">
        <v>0</v>
      </c>
      <c r="AE125" s="690">
        <v>0</v>
      </c>
      <c r="AF125" s="690">
        <v>0</v>
      </c>
      <c r="AG125" s="690">
        <v>0</v>
      </c>
      <c r="AH125" s="690">
        <v>0</v>
      </c>
      <c r="AI125" s="690">
        <v>0</v>
      </c>
      <c r="AJ125" s="690">
        <v>0</v>
      </c>
      <c r="AK125" s="690">
        <v>0</v>
      </c>
      <c r="AL125" s="690">
        <v>0</v>
      </c>
      <c r="AM125" s="690">
        <v>0</v>
      </c>
      <c r="AN125" s="690">
        <v>0</v>
      </c>
      <c r="AO125" s="690">
        <v>0</v>
      </c>
      <c r="AP125" s="690">
        <v>0</v>
      </c>
      <c r="AQ125" s="689" t="s">
        <v>4694</v>
      </c>
      <c r="AR125" s="689" t="s">
        <v>4686</v>
      </c>
      <c r="AS125" s="689" t="s">
        <v>4692</v>
      </c>
      <c r="AT125" s="689" t="s">
        <v>4686</v>
      </c>
      <c r="AU125" s="689" t="s">
        <v>4711</v>
      </c>
      <c r="AV125" s="689" t="s">
        <v>4686</v>
      </c>
    </row>
    <row r="126" spans="1:48">
      <c r="A126" s="689" t="s">
        <v>4710</v>
      </c>
      <c r="B126" s="689" t="s">
        <v>4684</v>
      </c>
      <c r="C126" s="689">
        <v>11125435</v>
      </c>
      <c r="D126" s="689" t="s">
        <v>4685</v>
      </c>
      <c r="E126" s="692">
        <v>45953</v>
      </c>
      <c r="F126" s="692">
        <v>46317</v>
      </c>
      <c r="G126" s="689" t="s">
        <v>4686</v>
      </c>
      <c r="H126" s="689" t="s">
        <v>4686</v>
      </c>
      <c r="I126" s="849">
        <v>390</v>
      </c>
      <c r="J126" s="691">
        <v>242.62</v>
      </c>
      <c r="K126" s="692">
        <v>45959</v>
      </c>
      <c r="L126" s="689" t="s">
        <v>4687</v>
      </c>
      <c r="M126" s="689" t="s">
        <v>4688</v>
      </c>
      <c r="N126" s="689" t="s">
        <v>4689</v>
      </c>
      <c r="O126" s="689" t="s">
        <v>4686</v>
      </c>
      <c r="P126" s="689" t="s">
        <v>4690</v>
      </c>
      <c r="Q126" s="691">
        <v>622.1</v>
      </c>
      <c r="R126" s="690">
        <v>1000</v>
      </c>
      <c r="S126" s="689" t="s">
        <v>4694</v>
      </c>
      <c r="T126" s="689" t="s">
        <v>4686</v>
      </c>
      <c r="U126" s="689" t="s">
        <v>4686</v>
      </c>
      <c r="V126" s="689" t="s">
        <v>4686</v>
      </c>
      <c r="W126" s="692">
        <v>45959</v>
      </c>
      <c r="X126" s="692">
        <v>45959</v>
      </c>
      <c r="Y126" s="689" t="s">
        <v>4696</v>
      </c>
      <c r="Z126" s="689" t="s">
        <v>4691</v>
      </c>
      <c r="AA126" s="690">
        <v>0</v>
      </c>
      <c r="AB126" s="690">
        <v>0</v>
      </c>
      <c r="AC126" s="690">
        <v>0</v>
      </c>
      <c r="AD126" s="690">
        <v>0</v>
      </c>
      <c r="AE126" s="690">
        <v>0</v>
      </c>
      <c r="AF126" s="690">
        <v>0</v>
      </c>
      <c r="AG126" s="690">
        <v>0</v>
      </c>
      <c r="AH126" s="690">
        <v>0</v>
      </c>
      <c r="AI126" s="690">
        <v>0</v>
      </c>
      <c r="AJ126" s="690">
        <v>0</v>
      </c>
      <c r="AK126" s="690">
        <v>0</v>
      </c>
      <c r="AL126" s="690">
        <v>0</v>
      </c>
      <c r="AM126" s="690">
        <v>0</v>
      </c>
      <c r="AN126" s="690">
        <v>0</v>
      </c>
      <c r="AO126" s="690">
        <v>0</v>
      </c>
      <c r="AP126" s="690">
        <v>0</v>
      </c>
      <c r="AQ126" s="689" t="s">
        <v>4694</v>
      </c>
      <c r="AR126" s="689" t="s">
        <v>4686</v>
      </c>
      <c r="AS126" s="689" t="s">
        <v>4692</v>
      </c>
      <c r="AT126" s="689" t="s">
        <v>4686</v>
      </c>
      <c r="AU126" s="689" t="s">
        <v>4711</v>
      </c>
      <c r="AV126" s="689" t="s">
        <v>4686</v>
      </c>
    </row>
    <row r="127" spans="1:48">
      <c r="A127" s="689" t="s">
        <v>4710</v>
      </c>
      <c r="B127" s="689" t="s">
        <v>4684</v>
      </c>
      <c r="C127" s="689">
        <v>11125445</v>
      </c>
      <c r="D127" s="689" t="s">
        <v>4685</v>
      </c>
      <c r="E127" s="692">
        <v>45958</v>
      </c>
      <c r="F127" s="692">
        <v>46322</v>
      </c>
      <c r="G127" s="689" t="s">
        <v>4686</v>
      </c>
      <c r="H127" s="689" t="s">
        <v>4686</v>
      </c>
      <c r="I127" s="849">
        <v>440</v>
      </c>
      <c r="J127" s="691">
        <v>273.72000000000003</v>
      </c>
      <c r="K127" s="692">
        <v>45967</v>
      </c>
      <c r="L127" s="689" t="s">
        <v>4687</v>
      </c>
      <c r="M127" s="689" t="s">
        <v>4688</v>
      </c>
      <c r="N127" s="689" t="s">
        <v>4689</v>
      </c>
      <c r="O127" s="689" t="s">
        <v>4686</v>
      </c>
      <c r="P127" s="689" t="s">
        <v>4690</v>
      </c>
      <c r="Q127" s="691">
        <v>622.1</v>
      </c>
      <c r="R127" s="690">
        <v>1000</v>
      </c>
      <c r="S127" s="689" t="s">
        <v>4694</v>
      </c>
      <c r="T127" s="689" t="s">
        <v>4686</v>
      </c>
      <c r="U127" s="689" t="s">
        <v>4686</v>
      </c>
      <c r="V127" s="689" t="s">
        <v>4686</v>
      </c>
      <c r="W127" s="692">
        <v>45967</v>
      </c>
      <c r="X127" s="692">
        <v>45967</v>
      </c>
      <c r="Y127" s="689" t="s">
        <v>4696</v>
      </c>
      <c r="Z127" s="689" t="s">
        <v>4691</v>
      </c>
      <c r="AA127" s="690">
        <v>0</v>
      </c>
      <c r="AB127" s="690">
        <v>0</v>
      </c>
      <c r="AC127" s="690">
        <v>0</v>
      </c>
      <c r="AD127" s="690">
        <v>0</v>
      </c>
      <c r="AE127" s="690">
        <v>0</v>
      </c>
      <c r="AF127" s="690">
        <v>0</v>
      </c>
      <c r="AG127" s="690">
        <v>0</v>
      </c>
      <c r="AH127" s="690">
        <v>0</v>
      </c>
      <c r="AI127" s="690">
        <v>0</v>
      </c>
      <c r="AJ127" s="690">
        <v>0</v>
      </c>
      <c r="AK127" s="690">
        <v>0</v>
      </c>
      <c r="AL127" s="690">
        <v>0</v>
      </c>
      <c r="AM127" s="690">
        <v>0</v>
      </c>
      <c r="AN127" s="690">
        <v>0</v>
      </c>
      <c r="AO127" s="690">
        <v>0</v>
      </c>
      <c r="AP127" s="690">
        <v>0</v>
      </c>
      <c r="AQ127" s="689" t="s">
        <v>4694</v>
      </c>
      <c r="AR127" s="689" t="s">
        <v>4686</v>
      </c>
      <c r="AS127" s="689" t="s">
        <v>4692</v>
      </c>
      <c r="AT127" s="689" t="s">
        <v>4686</v>
      </c>
      <c r="AU127" s="689" t="s">
        <v>4711</v>
      </c>
      <c r="AV127" s="689" t="s">
        <v>4686</v>
      </c>
    </row>
    <row r="128" spans="1:48">
      <c r="A128" s="689" t="s">
        <v>4710</v>
      </c>
      <c r="B128" s="689" t="s">
        <v>4684</v>
      </c>
      <c r="C128" s="689">
        <v>11125446</v>
      </c>
      <c r="D128" s="689" t="s">
        <v>4685</v>
      </c>
      <c r="E128" s="692">
        <v>45958</v>
      </c>
      <c r="F128" s="692">
        <v>46322</v>
      </c>
      <c r="G128" s="689" t="s">
        <v>4686</v>
      </c>
      <c r="H128" s="689" t="s">
        <v>4686</v>
      </c>
      <c r="I128" s="849">
        <v>450</v>
      </c>
      <c r="J128" s="691">
        <v>279.95</v>
      </c>
      <c r="K128" s="692">
        <v>45967</v>
      </c>
      <c r="L128" s="689" t="s">
        <v>4687</v>
      </c>
      <c r="M128" s="689" t="s">
        <v>4688</v>
      </c>
      <c r="N128" s="689" t="s">
        <v>4689</v>
      </c>
      <c r="O128" s="689" t="s">
        <v>4686</v>
      </c>
      <c r="P128" s="689" t="s">
        <v>4690</v>
      </c>
      <c r="Q128" s="691">
        <v>622.1</v>
      </c>
      <c r="R128" s="690">
        <v>1000</v>
      </c>
      <c r="S128" s="689" t="s">
        <v>4694</v>
      </c>
      <c r="T128" s="689" t="s">
        <v>4686</v>
      </c>
      <c r="U128" s="689" t="s">
        <v>4686</v>
      </c>
      <c r="V128" s="689" t="s">
        <v>4686</v>
      </c>
      <c r="W128" s="692">
        <v>45967</v>
      </c>
      <c r="X128" s="692">
        <v>45967</v>
      </c>
      <c r="Y128" s="689" t="s">
        <v>4696</v>
      </c>
      <c r="Z128" s="689" t="s">
        <v>4691</v>
      </c>
      <c r="AA128" s="690">
        <v>0</v>
      </c>
      <c r="AB128" s="690">
        <v>0</v>
      </c>
      <c r="AC128" s="690">
        <v>0</v>
      </c>
      <c r="AD128" s="690">
        <v>0</v>
      </c>
      <c r="AE128" s="690">
        <v>0</v>
      </c>
      <c r="AF128" s="690">
        <v>0</v>
      </c>
      <c r="AG128" s="690">
        <v>0</v>
      </c>
      <c r="AH128" s="690">
        <v>0</v>
      </c>
      <c r="AI128" s="690">
        <v>0</v>
      </c>
      <c r="AJ128" s="690">
        <v>0</v>
      </c>
      <c r="AK128" s="690">
        <v>0</v>
      </c>
      <c r="AL128" s="690">
        <v>0</v>
      </c>
      <c r="AM128" s="690">
        <v>0</v>
      </c>
      <c r="AN128" s="690">
        <v>0</v>
      </c>
      <c r="AO128" s="690">
        <v>0</v>
      </c>
      <c r="AP128" s="690">
        <v>0</v>
      </c>
      <c r="AQ128" s="689" t="s">
        <v>4694</v>
      </c>
      <c r="AR128" s="689" t="s">
        <v>4686</v>
      </c>
      <c r="AS128" s="689" t="s">
        <v>4692</v>
      </c>
      <c r="AT128" s="689" t="s">
        <v>4686</v>
      </c>
      <c r="AU128" s="689" t="s">
        <v>4711</v>
      </c>
      <c r="AV128" s="689" t="s">
        <v>4686</v>
      </c>
    </row>
    <row r="129" spans="1:48">
      <c r="A129" s="689" t="s">
        <v>4710</v>
      </c>
      <c r="B129" s="689" t="s">
        <v>4684</v>
      </c>
      <c r="C129" s="689">
        <v>11125447</v>
      </c>
      <c r="D129" s="689" t="s">
        <v>4685</v>
      </c>
      <c r="E129" s="692">
        <v>45958</v>
      </c>
      <c r="F129" s="692">
        <v>46322</v>
      </c>
      <c r="G129" s="689" t="s">
        <v>4686</v>
      </c>
      <c r="H129" s="689" t="s">
        <v>4686</v>
      </c>
      <c r="I129" s="849">
        <v>280</v>
      </c>
      <c r="J129" s="691">
        <v>174.19</v>
      </c>
      <c r="K129" s="692">
        <v>45967</v>
      </c>
      <c r="L129" s="689" t="s">
        <v>4687</v>
      </c>
      <c r="M129" s="689" t="s">
        <v>4688</v>
      </c>
      <c r="N129" s="689" t="s">
        <v>4689</v>
      </c>
      <c r="O129" s="689" t="s">
        <v>4686</v>
      </c>
      <c r="P129" s="689" t="s">
        <v>4690</v>
      </c>
      <c r="Q129" s="691">
        <v>622.1</v>
      </c>
      <c r="R129" s="690">
        <v>1000</v>
      </c>
      <c r="S129" s="689" t="s">
        <v>4694</v>
      </c>
      <c r="T129" s="689" t="s">
        <v>4686</v>
      </c>
      <c r="U129" s="689" t="s">
        <v>4686</v>
      </c>
      <c r="V129" s="689" t="s">
        <v>4686</v>
      </c>
      <c r="W129" s="692">
        <v>45967</v>
      </c>
      <c r="X129" s="692">
        <v>45967</v>
      </c>
      <c r="Y129" s="689" t="s">
        <v>4696</v>
      </c>
      <c r="Z129" s="689" t="s">
        <v>4691</v>
      </c>
      <c r="AA129" s="690">
        <v>0</v>
      </c>
      <c r="AB129" s="690">
        <v>0</v>
      </c>
      <c r="AC129" s="690">
        <v>0</v>
      </c>
      <c r="AD129" s="690">
        <v>0</v>
      </c>
      <c r="AE129" s="690">
        <v>0</v>
      </c>
      <c r="AF129" s="690">
        <v>0</v>
      </c>
      <c r="AG129" s="690">
        <v>0</v>
      </c>
      <c r="AH129" s="690">
        <v>0</v>
      </c>
      <c r="AI129" s="690">
        <v>0</v>
      </c>
      <c r="AJ129" s="690">
        <v>0</v>
      </c>
      <c r="AK129" s="690">
        <v>0</v>
      </c>
      <c r="AL129" s="690">
        <v>0</v>
      </c>
      <c r="AM129" s="690">
        <v>0</v>
      </c>
      <c r="AN129" s="690">
        <v>0</v>
      </c>
      <c r="AO129" s="690">
        <v>0</v>
      </c>
      <c r="AP129" s="690">
        <v>0</v>
      </c>
      <c r="AQ129" s="689" t="s">
        <v>4694</v>
      </c>
      <c r="AR129" s="689" t="s">
        <v>4686</v>
      </c>
      <c r="AS129" s="689" t="s">
        <v>4692</v>
      </c>
      <c r="AT129" s="689" t="s">
        <v>4686</v>
      </c>
      <c r="AU129" s="689" t="s">
        <v>4711</v>
      </c>
      <c r="AV129" s="689" t="s">
        <v>4686</v>
      </c>
    </row>
    <row r="130" spans="1:48">
      <c r="A130" s="689" t="s">
        <v>4710</v>
      </c>
      <c r="B130" s="689" t="s">
        <v>4684</v>
      </c>
      <c r="C130" s="689" t="s">
        <v>6439</v>
      </c>
      <c r="D130" s="689" t="s">
        <v>4685</v>
      </c>
      <c r="E130" s="692">
        <v>45960</v>
      </c>
      <c r="F130" s="692">
        <v>46324</v>
      </c>
      <c r="G130" s="689" t="s">
        <v>4686</v>
      </c>
      <c r="H130" s="689" t="s">
        <v>4686</v>
      </c>
      <c r="I130" s="849">
        <v>480</v>
      </c>
      <c r="J130" s="691">
        <v>298.61</v>
      </c>
      <c r="K130" s="692">
        <v>45965</v>
      </c>
      <c r="L130" s="689" t="s">
        <v>4687</v>
      </c>
      <c r="M130" s="689" t="s">
        <v>4688</v>
      </c>
      <c r="N130" s="689" t="s">
        <v>4689</v>
      </c>
      <c r="O130" s="689" t="s">
        <v>4686</v>
      </c>
      <c r="P130" s="689" t="s">
        <v>4690</v>
      </c>
      <c r="Q130" s="691">
        <v>622.1</v>
      </c>
      <c r="R130" s="690">
        <v>1000</v>
      </c>
      <c r="S130" s="689" t="s">
        <v>4694</v>
      </c>
      <c r="T130" s="689" t="s">
        <v>4686</v>
      </c>
      <c r="U130" s="689" t="s">
        <v>4686</v>
      </c>
      <c r="V130" s="689" t="s">
        <v>4686</v>
      </c>
      <c r="W130" s="692">
        <v>45965</v>
      </c>
      <c r="X130" s="692">
        <v>45965</v>
      </c>
      <c r="Y130" s="689" t="s">
        <v>4696</v>
      </c>
      <c r="Z130" s="689" t="s">
        <v>4691</v>
      </c>
      <c r="AA130" s="690">
        <v>0</v>
      </c>
      <c r="AB130" s="690">
        <v>0</v>
      </c>
      <c r="AC130" s="690">
        <v>0</v>
      </c>
      <c r="AD130" s="690">
        <v>0</v>
      </c>
      <c r="AE130" s="690">
        <v>0</v>
      </c>
      <c r="AF130" s="690">
        <v>0</v>
      </c>
      <c r="AG130" s="690">
        <v>0</v>
      </c>
      <c r="AH130" s="690">
        <v>0</v>
      </c>
      <c r="AI130" s="690">
        <v>0</v>
      </c>
      <c r="AJ130" s="690">
        <v>0</v>
      </c>
      <c r="AK130" s="690">
        <v>0</v>
      </c>
      <c r="AL130" s="690">
        <v>0</v>
      </c>
      <c r="AM130" s="690">
        <v>0</v>
      </c>
      <c r="AN130" s="690">
        <v>0</v>
      </c>
      <c r="AO130" s="690">
        <v>0</v>
      </c>
      <c r="AP130" s="690">
        <v>0</v>
      </c>
      <c r="AQ130" s="689" t="s">
        <v>4694</v>
      </c>
      <c r="AR130" s="689" t="s">
        <v>4686</v>
      </c>
      <c r="AS130" s="689" t="s">
        <v>4692</v>
      </c>
      <c r="AT130" s="689" t="s">
        <v>4686</v>
      </c>
      <c r="AU130" s="689" t="s">
        <v>4711</v>
      </c>
      <c r="AV130" s="689" t="s">
        <v>4686</v>
      </c>
    </row>
    <row r="131" spans="1:48">
      <c r="A131" s="689" t="s">
        <v>4710</v>
      </c>
      <c r="B131" s="689" t="s">
        <v>4684</v>
      </c>
      <c r="C131" s="689">
        <v>11125451</v>
      </c>
      <c r="D131" s="689" t="s">
        <v>4685</v>
      </c>
      <c r="E131" s="692">
        <v>45964</v>
      </c>
      <c r="F131" s="692">
        <v>46328</v>
      </c>
      <c r="G131" s="689" t="s">
        <v>4686</v>
      </c>
      <c r="H131" s="689" t="s">
        <v>4686</v>
      </c>
      <c r="I131" s="849">
        <v>640</v>
      </c>
      <c r="J131" s="691">
        <v>398.14</v>
      </c>
      <c r="K131" s="692">
        <v>45972</v>
      </c>
      <c r="L131" s="689" t="s">
        <v>4687</v>
      </c>
      <c r="M131" s="689" t="s">
        <v>4688</v>
      </c>
      <c r="N131" s="689" t="s">
        <v>4689</v>
      </c>
      <c r="O131" s="689" t="s">
        <v>4686</v>
      </c>
      <c r="P131" s="689" t="s">
        <v>4690</v>
      </c>
      <c r="Q131" s="691">
        <v>622.1</v>
      </c>
      <c r="R131" s="690">
        <v>1000</v>
      </c>
      <c r="S131" s="689" t="s">
        <v>4694</v>
      </c>
      <c r="T131" s="689" t="s">
        <v>4686</v>
      </c>
      <c r="U131" s="689" t="s">
        <v>4686</v>
      </c>
      <c r="V131" s="689" t="s">
        <v>4686</v>
      </c>
      <c r="W131" s="692">
        <v>45972</v>
      </c>
      <c r="X131" s="692">
        <v>45972</v>
      </c>
      <c r="Y131" s="689" t="s">
        <v>4696</v>
      </c>
      <c r="Z131" s="689" t="s">
        <v>4691</v>
      </c>
      <c r="AA131" s="690">
        <v>0</v>
      </c>
      <c r="AB131" s="690">
        <v>0</v>
      </c>
      <c r="AC131" s="690">
        <v>0</v>
      </c>
      <c r="AD131" s="690">
        <v>0</v>
      </c>
      <c r="AE131" s="690">
        <v>0</v>
      </c>
      <c r="AF131" s="690">
        <v>0</v>
      </c>
      <c r="AG131" s="690">
        <v>0</v>
      </c>
      <c r="AH131" s="690">
        <v>0</v>
      </c>
      <c r="AI131" s="690">
        <v>0</v>
      </c>
      <c r="AJ131" s="690">
        <v>0</v>
      </c>
      <c r="AK131" s="690">
        <v>0</v>
      </c>
      <c r="AL131" s="690">
        <v>0</v>
      </c>
      <c r="AM131" s="690">
        <v>0</v>
      </c>
      <c r="AN131" s="690">
        <v>0</v>
      </c>
      <c r="AO131" s="690">
        <v>0</v>
      </c>
      <c r="AP131" s="690">
        <v>0</v>
      </c>
      <c r="AQ131" s="689" t="s">
        <v>4694</v>
      </c>
      <c r="AR131" s="689" t="s">
        <v>4686</v>
      </c>
      <c r="AS131" s="689" t="s">
        <v>4692</v>
      </c>
      <c r="AT131" s="689" t="s">
        <v>4686</v>
      </c>
      <c r="AU131" s="689" t="s">
        <v>4711</v>
      </c>
      <c r="AV131" s="689" t="s">
        <v>4686</v>
      </c>
    </row>
    <row r="132" spans="1:48">
      <c r="A132" s="689" t="s">
        <v>4710</v>
      </c>
      <c r="B132" s="689" t="s">
        <v>4684</v>
      </c>
      <c r="C132" s="689">
        <v>11125452</v>
      </c>
      <c r="D132" s="689" t="s">
        <v>4685</v>
      </c>
      <c r="E132" s="692">
        <v>45964</v>
      </c>
      <c r="F132" s="692">
        <v>46328</v>
      </c>
      <c r="G132" s="689" t="s">
        <v>4686</v>
      </c>
      <c r="H132" s="689" t="s">
        <v>4686</v>
      </c>
      <c r="I132" s="849">
        <v>2000</v>
      </c>
      <c r="J132" s="691">
        <v>1244.2</v>
      </c>
      <c r="K132" s="692">
        <v>45972</v>
      </c>
      <c r="L132" s="689" t="s">
        <v>4687</v>
      </c>
      <c r="M132" s="689" t="s">
        <v>4688</v>
      </c>
      <c r="N132" s="689" t="s">
        <v>4689</v>
      </c>
      <c r="O132" s="689" t="s">
        <v>4686</v>
      </c>
      <c r="P132" s="689" t="s">
        <v>4690</v>
      </c>
      <c r="Q132" s="691">
        <v>622.1</v>
      </c>
      <c r="R132" s="690">
        <v>1000</v>
      </c>
      <c r="S132" s="689" t="s">
        <v>4694</v>
      </c>
      <c r="T132" s="689" t="s">
        <v>4686</v>
      </c>
      <c r="U132" s="689" t="s">
        <v>4686</v>
      </c>
      <c r="V132" s="689" t="s">
        <v>4686</v>
      </c>
      <c r="W132" s="692">
        <v>45972</v>
      </c>
      <c r="X132" s="692">
        <v>45972</v>
      </c>
      <c r="Y132" s="689" t="s">
        <v>4696</v>
      </c>
      <c r="Z132" s="689" t="s">
        <v>4691</v>
      </c>
      <c r="AA132" s="690">
        <v>0</v>
      </c>
      <c r="AB132" s="690">
        <v>0</v>
      </c>
      <c r="AC132" s="690">
        <v>0</v>
      </c>
      <c r="AD132" s="690">
        <v>0</v>
      </c>
      <c r="AE132" s="690">
        <v>0</v>
      </c>
      <c r="AF132" s="690">
        <v>0</v>
      </c>
      <c r="AG132" s="690">
        <v>0</v>
      </c>
      <c r="AH132" s="690">
        <v>0</v>
      </c>
      <c r="AI132" s="690">
        <v>0</v>
      </c>
      <c r="AJ132" s="690">
        <v>0</v>
      </c>
      <c r="AK132" s="690">
        <v>0</v>
      </c>
      <c r="AL132" s="690">
        <v>0</v>
      </c>
      <c r="AM132" s="690">
        <v>0</v>
      </c>
      <c r="AN132" s="690">
        <v>0</v>
      </c>
      <c r="AO132" s="690">
        <v>0</v>
      </c>
      <c r="AP132" s="690">
        <v>0</v>
      </c>
      <c r="AQ132" s="689" t="s">
        <v>4694</v>
      </c>
      <c r="AR132" s="689" t="s">
        <v>4686</v>
      </c>
      <c r="AS132" s="689" t="s">
        <v>4692</v>
      </c>
      <c r="AT132" s="689" t="s">
        <v>4686</v>
      </c>
      <c r="AU132" s="689" t="s">
        <v>4711</v>
      </c>
      <c r="AV132" s="689" t="s">
        <v>4686</v>
      </c>
    </row>
    <row r="133" spans="1:48">
      <c r="A133" s="689" t="s">
        <v>4710</v>
      </c>
      <c r="B133" s="689" t="s">
        <v>4684</v>
      </c>
      <c r="C133" s="689">
        <v>11125456</v>
      </c>
      <c r="D133" s="689" t="s">
        <v>4685</v>
      </c>
      <c r="E133" s="692">
        <v>45965</v>
      </c>
      <c r="F133" s="692">
        <v>46329</v>
      </c>
      <c r="G133" s="689" t="s">
        <v>4686</v>
      </c>
      <c r="H133" s="689" t="s">
        <v>4686</v>
      </c>
      <c r="I133" s="849">
        <v>640</v>
      </c>
      <c r="J133" s="691">
        <v>398.14</v>
      </c>
      <c r="K133" s="692">
        <v>45972</v>
      </c>
      <c r="L133" s="689" t="s">
        <v>4687</v>
      </c>
      <c r="M133" s="689" t="s">
        <v>4688</v>
      </c>
      <c r="N133" s="689" t="s">
        <v>4689</v>
      </c>
      <c r="O133" s="689" t="s">
        <v>4686</v>
      </c>
      <c r="P133" s="689" t="s">
        <v>4690</v>
      </c>
      <c r="Q133" s="691">
        <v>622.1</v>
      </c>
      <c r="R133" s="690">
        <v>1000</v>
      </c>
      <c r="S133" s="689" t="s">
        <v>4694</v>
      </c>
      <c r="T133" s="689" t="s">
        <v>4686</v>
      </c>
      <c r="U133" s="689" t="s">
        <v>4686</v>
      </c>
      <c r="V133" s="689" t="s">
        <v>4686</v>
      </c>
      <c r="W133" s="692">
        <v>45972</v>
      </c>
      <c r="X133" s="692">
        <v>45972</v>
      </c>
      <c r="Y133" s="689" t="s">
        <v>4696</v>
      </c>
      <c r="Z133" s="689" t="s">
        <v>4691</v>
      </c>
      <c r="AA133" s="690">
        <v>0</v>
      </c>
      <c r="AB133" s="690">
        <v>0</v>
      </c>
      <c r="AC133" s="690">
        <v>0</v>
      </c>
      <c r="AD133" s="690">
        <v>0</v>
      </c>
      <c r="AE133" s="690">
        <v>0</v>
      </c>
      <c r="AF133" s="690">
        <v>0</v>
      </c>
      <c r="AG133" s="690">
        <v>0</v>
      </c>
      <c r="AH133" s="690">
        <v>0</v>
      </c>
      <c r="AI133" s="690">
        <v>0</v>
      </c>
      <c r="AJ133" s="690">
        <v>0</v>
      </c>
      <c r="AK133" s="690">
        <v>0</v>
      </c>
      <c r="AL133" s="690">
        <v>0</v>
      </c>
      <c r="AM133" s="690">
        <v>0</v>
      </c>
      <c r="AN133" s="690">
        <v>0</v>
      </c>
      <c r="AO133" s="690">
        <v>0</v>
      </c>
      <c r="AP133" s="690">
        <v>0</v>
      </c>
      <c r="AQ133" s="689" t="s">
        <v>4694</v>
      </c>
      <c r="AR133" s="689" t="s">
        <v>4686</v>
      </c>
      <c r="AS133" s="689" t="s">
        <v>4692</v>
      </c>
      <c r="AT133" s="689" t="s">
        <v>4686</v>
      </c>
      <c r="AU133" s="689" t="s">
        <v>4711</v>
      </c>
      <c r="AV133" s="689" t="s">
        <v>4686</v>
      </c>
    </row>
    <row r="134" spans="1:48">
      <c r="A134" s="689" t="s">
        <v>4710</v>
      </c>
      <c r="B134" s="689" t="s">
        <v>4684</v>
      </c>
      <c r="C134" s="689">
        <v>11125457</v>
      </c>
      <c r="D134" s="689" t="s">
        <v>4685</v>
      </c>
      <c r="E134" s="692">
        <v>45965</v>
      </c>
      <c r="F134" s="692">
        <v>46329</v>
      </c>
      <c r="G134" s="689" t="s">
        <v>4686</v>
      </c>
      <c r="H134" s="689" t="s">
        <v>4686</v>
      </c>
      <c r="I134" s="849">
        <v>590</v>
      </c>
      <c r="J134" s="691">
        <v>367.04</v>
      </c>
      <c r="K134" s="692">
        <v>45972</v>
      </c>
      <c r="L134" s="689" t="s">
        <v>4687</v>
      </c>
      <c r="M134" s="689" t="s">
        <v>4688</v>
      </c>
      <c r="N134" s="689" t="s">
        <v>4689</v>
      </c>
      <c r="O134" s="689" t="s">
        <v>4686</v>
      </c>
      <c r="P134" s="689" t="s">
        <v>4690</v>
      </c>
      <c r="Q134" s="691">
        <v>622.1</v>
      </c>
      <c r="R134" s="690">
        <v>1000</v>
      </c>
      <c r="S134" s="689" t="s">
        <v>4694</v>
      </c>
      <c r="T134" s="689" t="s">
        <v>4686</v>
      </c>
      <c r="U134" s="689" t="s">
        <v>4686</v>
      </c>
      <c r="V134" s="689" t="s">
        <v>4686</v>
      </c>
      <c r="W134" s="692">
        <v>45972</v>
      </c>
      <c r="X134" s="692">
        <v>45972</v>
      </c>
      <c r="Y134" s="689" t="s">
        <v>4696</v>
      </c>
      <c r="Z134" s="689" t="s">
        <v>4691</v>
      </c>
      <c r="AA134" s="690">
        <v>0</v>
      </c>
      <c r="AB134" s="690">
        <v>0</v>
      </c>
      <c r="AC134" s="690">
        <v>0</v>
      </c>
      <c r="AD134" s="690">
        <v>0</v>
      </c>
      <c r="AE134" s="690">
        <v>0</v>
      </c>
      <c r="AF134" s="690">
        <v>0</v>
      </c>
      <c r="AG134" s="690">
        <v>0</v>
      </c>
      <c r="AH134" s="690">
        <v>0</v>
      </c>
      <c r="AI134" s="690">
        <v>0</v>
      </c>
      <c r="AJ134" s="690">
        <v>0</v>
      </c>
      <c r="AK134" s="690">
        <v>0</v>
      </c>
      <c r="AL134" s="690">
        <v>0</v>
      </c>
      <c r="AM134" s="690">
        <v>0</v>
      </c>
      <c r="AN134" s="690">
        <v>0</v>
      </c>
      <c r="AO134" s="690">
        <v>0</v>
      </c>
      <c r="AP134" s="690">
        <v>0</v>
      </c>
      <c r="AQ134" s="689" t="s">
        <v>4694</v>
      </c>
      <c r="AR134" s="689" t="s">
        <v>4686</v>
      </c>
      <c r="AS134" s="689" t="s">
        <v>4692</v>
      </c>
      <c r="AT134" s="689" t="s">
        <v>4686</v>
      </c>
      <c r="AU134" s="689" t="s">
        <v>4711</v>
      </c>
      <c r="AV134" s="689" t="s">
        <v>4686</v>
      </c>
    </row>
    <row r="135" spans="1:48">
      <c r="A135" s="689" t="s">
        <v>4710</v>
      </c>
      <c r="B135" s="689" t="s">
        <v>4684</v>
      </c>
      <c r="C135" s="689">
        <v>11125461</v>
      </c>
      <c r="D135" s="689" t="s">
        <v>4685</v>
      </c>
      <c r="E135" s="692">
        <v>45971</v>
      </c>
      <c r="F135" s="692">
        <v>46335</v>
      </c>
      <c r="G135" s="689" t="s">
        <v>4686</v>
      </c>
      <c r="H135" s="689" t="s">
        <v>4686</v>
      </c>
      <c r="I135" s="849">
        <v>540</v>
      </c>
      <c r="J135" s="691">
        <v>335.93</v>
      </c>
      <c r="K135" s="692">
        <v>45978</v>
      </c>
      <c r="L135" s="689" t="s">
        <v>4687</v>
      </c>
      <c r="M135" s="689" t="s">
        <v>4688</v>
      </c>
      <c r="N135" s="689" t="s">
        <v>4689</v>
      </c>
      <c r="O135" s="689" t="s">
        <v>4686</v>
      </c>
      <c r="P135" s="689" t="s">
        <v>4690</v>
      </c>
      <c r="Q135" s="691">
        <v>622.1</v>
      </c>
      <c r="R135" s="690">
        <v>1000</v>
      </c>
      <c r="S135" s="689" t="s">
        <v>4694</v>
      </c>
      <c r="T135" s="689" t="s">
        <v>4686</v>
      </c>
      <c r="U135" s="689" t="s">
        <v>4686</v>
      </c>
      <c r="V135" s="689" t="s">
        <v>4686</v>
      </c>
      <c r="W135" s="692">
        <v>45978</v>
      </c>
      <c r="X135" s="692">
        <v>45978</v>
      </c>
      <c r="Y135" s="689" t="s">
        <v>4696</v>
      </c>
      <c r="Z135" s="689" t="s">
        <v>4691</v>
      </c>
      <c r="AA135" s="690">
        <v>0</v>
      </c>
      <c r="AB135" s="690">
        <v>0</v>
      </c>
      <c r="AC135" s="690">
        <v>0</v>
      </c>
      <c r="AD135" s="690">
        <v>0</v>
      </c>
      <c r="AE135" s="690">
        <v>0</v>
      </c>
      <c r="AF135" s="690">
        <v>0</v>
      </c>
      <c r="AG135" s="690">
        <v>0</v>
      </c>
      <c r="AH135" s="690">
        <v>0</v>
      </c>
      <c r="AI135" s="690">
        <v>0</v>
      </c>
      <c r="AJ135" s="690">
        <v>0</v>
      </c>
      <c r="AK135" s="690">
        <v>0</v>
      </c>
      <c r="AL135" s="690">
        <v>0</v>
      </c>
      <c r="AM135" s="690">
        <v>0</v>
      </c>
      <c r="AN135" s="690">
        <v>0</v>
      </c>
      <c r="AO135" s="690">
        <v>0</v>
      </c>
      <c r="AP135" s="690">
        <v>0</v>
      </c>
      <c r="AQ135" s="689" t="s">
        <v>4694</v>
      </c>
      <c r="AR135" s="689" t="s">
        <v>4686</v>
      </c>
      <c r="AS135" s="689" t="s">
        <v>4692</v>
      </c>
      <c r="AT135" s="689" t="s">
        <v>4686</v>
      </c>
      <c r="AU135" s="689" t="s">
        <v>4711</v>
      </c>
      <c r="AV135" s="689" t="s">
        <v>4686</v>
      </c>
    </row>
    <row r="136" spans="1:48">
      <c r="A136" s="689" t="s">
        <v>4710</v>
      </c>
      <c r="B136" s="689" t="s">
        <v>4684</v>
      </c>
      <c r="C136" s="689">
        <v>11125478</v>
      </c>
      <c r="D136" s="689" t="s">
        <v>4685</v>
      </c>
      <c r="E136" s="692">
        <v>45981</v>
      </c>
      <c r="F136" s="692">
        <v>46100</v>
      </c>
      <c r="G136" s="689" t="s">
        <v>4686</v>
      </c>
      <c r="H136" s="689" t="s">
        <v>4686</v>
      </c>
      <c r="I136" s="849">
        <v>1650</v>
      </c>
      <c r="J136" s="691">
        <v>1026.47</v>
      </c>
      <c r="K136" s="692">
        <v>45993</v>
      </c>
      <c r="L136" s="689" t="s">
        <v>4687</v>
      </c>
      <c r="M136" s="689" t="s">
        <v>4688</v>
      </c>
      <c r="N136" s="689" t="s">
        <v>4689</v>
      </c>
      <c r="O136" s="689" t="s">
        <v>4686</v>
      </c>
      <c r="P136" s="689" t="s">
        <v>4690</v>
      </c>
      <c r="Q136" s="691">
        <v>622.1</v>
      </c>
      <c r="R136" s="690">
        <v>1000</v>
      </c>
      <c r="S136" s="689" t="s">
        <v>4694</v>
      </c>
      <c r="T136" s="689" t="s">
        <v>4686</v>
      </c>
      <c r="U136" s="689" t="s">
        <v>4686</v>
      </c>
      <c r="V136" s="689" t="s">
        <v>4686</v>
      </c>
      <c r="W136" s="692">
        <v>45993</v>
      </c>
      <c r="X136" s="692">
        <v>45993</v>
      </c>
      <c r="Y136" s="689" t="s">
        <v>4696</v>
      </c>
      <c r="Z136" s="689" t="s">
        <v>4691</v>
      </c>
      <c r="AA136" s="690">
        <v>0</v>
      </c>
      <c r="AB136" s="690">
        <v>0</v>
      </c>
      <c r="AC136" s="690">
        <v>0</v>
      </c>
      <c r="AD136" s="690">
        <v>0</v>
      </c>
      <c r="AE136" s="690">
        <v>0</v>
      </c>
      <c r="AF136" s="690">
        <v>0</v>
      </c>
      <c r="AG136" s="690">
        <v>0</v>
      </c>
      <c r="AH136" s="690">
        <v>0</v>
      </c>
      <c r="AI136" s="690">
        <v>0</v>
      </c>
      <c r="AJ136" s="690">
        <v>0</v>
      </c>
      <c r="AK136" s="690">
        <v>0</v>
      </c>
      <c r="AL136" s="690">
        <v>0</v>
      </c>
      <c r="AM136" s="690">
        <v>0</v>
      </c>
      <c r="AN136" s="690">
        <v>0</v>
      </c>
      <c r="AO136" s="690">
        <v>0</v>
      </c>
      <c r="AP136" s="690">
        <v>0</v>
      </c>
      <c r="AQ136" s="689" t="s">
        <v>4694</v>
      </c>
      <c r="AR136" s="689" t="s">
        <v>4686</v>
      </c>
      <c r="AS136" s="689" t="s">
        <v>4692</v>
      </c>
      <c r="AT136" s="689" t="s">
        <v>4686</v>
      </c>
      <c r="AU136" s="689" t="s">
        <v>4711</v>
      </c>
      <c r="AV136" s="689" t="s">
        <v>4686</v>
      </c>
    </row>
    <row r="137" spans="1:48">
      <c r="A137" s="689" t="s">
        <v>4710</v>
      </c>
      <c r="B137" s="689" t="s">
        <v>4684</v>
      </c>
      <c r="C137" s="689">
        <v>11125476</v>
      </c>
      <c r="D137" s="689" t="s">
        <v>4685</v>
      </c>
      <c r="E137" s="692">
        <v>45981</v>
      </c>
      <c r="F137" s="692">
        <v>46345</v>
      </c>
      <c r="G137" s="689" t="s">
        <v>4686</v>
      </c>
      <c r="H137" s="689" t="s">
        <v>4686</v>
      </c>
      <c r="I137" s="849">
        <v>740</v>
      </c>
      <c r="J137" s="691">
        <v>460.35</v>
      </c>
      <c r="K137" s="692">
        <v>45993</v>
      </c>
      <c r="L137" s="689" t="s">
        <v>4687</v>
      </c>
      <c r="M137" s="689" t="s">
        <v>4688</v>
      </c>
      <c r="N137" s="689" t="s">
        <v>4689</v>
      </c>
      <c r="O137" s="689" t="s">
        <v>4686</v>
      </c>
      <c r="P137" s="689" t="s">
        <v>4690</v>
      </c>
      <c r="Q137" s="691">
        <v>622.1</v>
      </c>
      <c r="R137" s="690">
        <v>1000</v>
      </c>
      <c r="S137" s="689" t="s">
        <v>4694</v>
      </c>
      <c r="T137" s="689" t="s">
        <v>4686</v>
      </c>
      <c r="U137" s="689" t="s">
        <v>4686</v>
      </c>
      <c r="V137" s="689" t="s">
        <v>4686</v>
      </c>
      <c r="W137" s="692">
        <v>45993</v>
      </c>
      <c r="X137" s="692">
        <v>45993</v>
      </c>
      <c r="Y137" s="689" t="s">
        <v>4696</v>
      </c>
      <c r="Z137" s="689" t="s">
        <v>4691</v>
      </c>
      <c r="AA137" s="690">
        <v>0</v>
      </c>
      <c r="AB137" s="690">
        <v>0</v>
      </c>
      <c r="AC137" s="690">
        <v>0</v>
      </c>
      <c r="AD137" s="690">
        <v>0</v>
      </c>
      <c r="AE137" s="690">
        <v>0</v>
      </c>
      <c r="AF137" s="690">
        <v>0</v>
      </c>
      <c r="AG137" s="690">
        <v>0</v>
      </c>
      <c r="AH137" s="690">
        <v>0</v>
      </c>
      <c r="AI137" s="690">
        <v>0</v>
      </c>
      <c r="AJ137" s="690">
        <v>0</v>
      </c>
      <c r="AK137" s="690">
        <v>0</v>
      </c>
      <c r="AL137" s="690">
        <v>0</v>
      </c>
      <c r="AM137" s="690">
        <v>0</v>
      </c>
      <c r="AN137" s="690">
        <v>0</v>
      </c>
      <c r="AO137" s="690">
        <v>0</v>
      </c>
      <c r="AP137" s="690">
        <v>0</v>
      </c>
      <c r="AQ137" s="689" t="s">
        <v>4694</v>
      </c>
      <c r="AR137" s="689" t="s">
        <v>4686</v>
      </c>
      <c r="AS137" s="689" t="s">
        <v>4692</v>
      </c>
      <c r="AT137" s="689" t="s">
        <v>4686</v>
      </c>
      <c r="AU137" s="689" t="s">
        <v>4711</v>
      </c>
      <c r="AV137" s="689" t="s">
        <v>4686</v>
      </c>
    </row>
    <row r="138" spans="1:48">
      <c r="A138" s="689" t="s">
        <v>4710</v>
      </c>
      <c r="B138" s="689" t="s">
        <v>4684</v>
      </c>
      <c r="C138" s="689" t="s">
        <v>6637</v>
      </c>
      <c r="D138" s="689" t="s">
        <v>4685</v>
      </c>
      <c r="E138" s="692">
        <v>45982</v>
      </c>
      <c r="F138" s="692">
        <v>46346</v>
      </c>
      <c r="G138" s="689" t="s">
        <v>4686</v>
      </c>
      <c r="H138" s="689" t="s">
        <v>4686</v>
      </c>
      <c r="I138" s="849">
        <v>440</v>
      </c>
      <c r="J138" s="691">
        <v>273.72000000000003</v>
      </c>
      <c r="K138" s="692">
        <v>45993</v>
      </c>
      <c r="L138" s="689" t="s">
        <v>4687</v>
      </c>
      <c r="M138" s="689" t="s">
        <v>4688</v>
      </c>
      <c r="N138" s="689" t="s">
        <v>4689</v>
      </c>
      <c r="O138" s="689" t="s">
        <v>4686</v>
      </c>
      <c r="P138" s="689" t="s">
        <v>4690</v>
      </c>
      <c r="Q138" s="691">
        <v>622.1</v>
      </c>
      <c r="R138" s="690">
        <v>1000</v>
      </c>
      <c r="S138" s="689" t="s">
        <v>4694</v>
      </c>
      <c r="T138" s="689" t="s">
        <v>4686</v>
      </c>
      <c r="U138" s="689" t="s">
        <v>4686</v>
      </c>
      <c r="V138" s="689" t="s">
        <v>4686</v>
      </c>
      <c r="W138" s="692">
        <v>45993</v>
      </c>
      <c r="X138" s="692">
        <v>45993</v>
      </c>
      <c r="Y138" s="689" t="s">
        <v>4696</v>
      </c>
      <c r="Z138" s="689" t="s">
        <v>4691</v>
      </c>
      <c r="AA138" s="690">
        <v>0</v>
      </c>
      <c r="AB138" s="690">
        <v>0</v>
      </c>
      <c r="AC138" s="690">
        <v>0</v>
      </c>
      <c r="AD138" s="690">
        <v>0</v>
      </c>
      <c r="AE138" s="690">
        <v>0</v>
      </c>
      <c r="AF138" s="690">
        <v>0</v>
      </c>
      <c r="AG138" s="690">
        <v>0</v>
      </c>
      <c r="AH138" s="690">
        <v>0</v>
      </c>
      <c r="AI138" s="690">
        <v>0</v>
      </c>
      <c r="AJ138" s="690">
        <v>0</v>
      </c>
      <c r="AK138" s="690">
        <v>0</v>
      </c>
      <c r="AL138" s="690">
        <v>0</v>
      </c>
      <c r="AM138" s="690">
        <v>0</v>
      </c>
      <c r="AN138" s="690">
        <v>0</v>
      </c>
      <c r="AO138" s="690">
        <v>0</v>
      </c>
      <c r="AP138" s="690">
        <v>0</v>
      </c>
      <c r="AQ138" s="689" t="s">
        <v>4694</v>
      </c>
      <c r="AR138" s="689" t="s">
        <v>4686</v>
      </c>
      <c r="AS138" s="689" t="s">
        <v>4692</v>
      </c>
      <c r="AT138" s="689" t="s">
        <v>4686</v>
      </c>
      <c r="AU138" s="689" t="s">
        <v>4711</v>
      </c>
      <c r="AV138" s="689" t="s">
        <v>4686</v>
      </c>
    </row>
    <row r="139" spans="1:48">
      <c r="A139" s="689" t="s">
        <v>4710</v>
      </c>
      <c r="B139" s="689" t="s">
        <v>4684</v>
      </c>
      <c r="C139" s="689" t="s">
        <v>6639</v>
      </c>
      <c r="D139" s="689" t="s">
        <v>4685</v>
      </c>
      <c r="E139" s="692">
        <v>45982</v>
      </c>
      <c r="F139" s="692">
        <v>46346</v>
      </c>
      <c r="G139" s="689" t="s">
        <v>4686</v>
      </c>
      <c r="H139" s="689" t="s">
        <v>4686</v>
      </c>
      <c r="I139" s="849">
        <v>230</v>
      </c>
      <c r="J139" s="691">
        <v>143.08000000000001</v>
      </c>
      <c r="K139" s="692">
        <v>45993</v>
      </c>
      <c r="L139" s="689" t="s">
        <v>4687</v>
      </c>
      <c r="M139" s="689" t="s">
        <v>4688</v>
      </c>
      <c r="N139" s="689" t="s">
        <v>4689</v>
      </c>
      <c r="O139" s="689" t="s">
        <v>4686</v>
      </c>
      <c r="P139" s="689" t="s">
        <v>4690</v>
      </c>
      <c r="Q139" s="691">
        <v>622.1</v>
      </c>
      <c r="R139" s="690">
        <v>1000</v>
      </c>
      <c r="S139" s="689" t="s">
        <v>4694</v>
      </c>
      <c r="T139" s="689" t="s">
        <v>4686</v>
      </c>
      <c r="U139" s="689" t="s">
        <v>4686</v>
      </c>
      <c r="V139" s="689" t="s">
        <v>4686</v>
      </c>
      <c r="W139" s="692">
        <v>45993</v>
      </c>
      <c r="X139" s="692">
        <v>45993</v>
      </c>
      <c r="Y139" s="689" t="s">
        <v>4696</v>
      </c>
      <c r="Z139" s="689" t="s">
        <v>4691</v>
      </c>
      <c r="AA139" s="690">
        <v>0</v>
      </c>
      <c r="AB139" s="690">
        <v>0</v>
      </c>
      <c r="AC139" s="690">
        <v>0</v>
      </c>
      <c r="AD139" s="690">
        <v>0</v>
      </c>
      <c r="AE139" s="690">
        <v>0</v>
      </c>
      <c r="AF139" s="690">
        <v>0</v>
      </c>
      <c r="AG139" s="690">
        <v>0</v>
      </c>
      <c r="AH139" s="690">
        <v>0</v>
      </c>
      <c r="AI139" s="690">
        <v>0</v>
      </c>
      <c r="AJ139" s="690">
        <v>0</v>
      </c>
      <c r="AK139" s="690">
        <v>0</v>
      </c>
      <c r="AL139" s="690">
        <v>0</v>
      </c>
      <c r="AM139" s="690">
        <v>0</v>
      </c>
      <c r="AN139" s="690">
        <v>0</v>
      </c>
      <c r="AO139" s="690">
        <v>0</v>
      </c>
      <c r="AP139" s="690">
        <v>0</v>
      </c>
      <c r="AQ139" s="689" t="s">
        <v>4694</v>
      </c>
      <c r="AR139" s="689" t="s">
        <v>4686</v>
      </c>
      <c r="AS139" s="689" t="s">
        <v>4692</v>
      </c>
      <c r="AT139" s="689" t="s">
        <v>4686</v>
      </c>
      <c r="AU139" s="689" t="s">
        <v>4711</v>
      </c>
      <c r="AV139" s="689" t="s">
        <v>4686</v>
      </c>
    </row>
    <row r="140" spans="1:48">
      <c r="A140" s="689" t="s">
        <v>4710</v>
      </c>
      <c r="B140" s="689" t="s">
        <v>4684</v>
      </c>
      <c r="C140" s="689">
        <v>11125481</v>
      </c>
      <c r="D140" s="689" t="s">
        <v>4685</v>
      </c>
      <c r="E140" s="692">
        <v>45986</v>
      </c>
      <c r="F140" s="692">
        <v>46350</v>
      </c>
      <c r="G140" s="689" t="s">
        <v>4686</v>
      </c>
      <c r="H140" s="689" t="s">
        <v>4686</v>
      </c>
      <c r="I140" s="849">
        <v>450</v>
      </c>
      <c r="J140" s="691">
        <v>279.95</v>
      </c>
      <c r="K140" s="692">
        <v>45993</v>
      </c>
      <c r="L140" s="689" t="s">
        <v>4687</v>
      </c>
      <c r="M140" s="689" t="s">
        <v>4688</v>
      </c>
      <c r="N140" s="689" t="s">
        <v>4689</v>
      </c>
      <c r="O140" s="689" t="s">
        <v>4686</v>
      </c>
      <c r="P140" s="689" t="s">
        <v>4690</v>
      </c>
      <c r="Q140" s="691">
        <v>622.1</v>
      </c>
      <c r="R140" s="690">
        <v>1000</v>
      </c>
      <c r="S140" s="689" t="s">
        <v>4694</v>
      </c>
      <c r="T140" s="689" t="s">
        <v>4686</v>
      </c>
      <c r="U140" s="689" t="s">
        <v>4686</v>
      </c>
      <c r="V140" s="689" t="s">
        <v>4686</v>
      </c>
      <c r="W140" s="692">
        <v>45993</v>
      </c>
      <c r="X140" s="692">
        <v>45993</v>
      </c>
      <c r="Y140" s="689" t="s">
        <v>4696</v>
      </c>
      <c r="Z140" s="689" t="s">
        <v>4691</v>
      </c>
      <c r="AA140" s="690">
        <v>0</v>
      </c>
      <c r="AB140" s="690">
        <v>0</v>
      </c>
      <c r="AC140" s="690">
        <v>0</v>
      </c>
      <c r="AD140" s="690">
        <v>0</v>
      </c>
      <c r="AE140" s="690">
        <v>0</v>
      </c>
      <c r="AF140" s="690">
        <v>0</v>
      </c>
      <c r="AG140" s="690">
        <v>0</v>
      </c>
      <c r="AH140" s="690">
        <v>0</v>
      </c>
      <c r="AI140" s="690">
        <v>0</v>
      </c>
      <c r="AJ140" s="690">
        <v>0</v>
      </c>
      <c r="AK140" s="690">
        <v>0</v>
      </c>
      <c r="AL140" s="690">
        <v>0</v>
      </c>
      <c r="AM140" s="690">
        <v>0</v>
      </c>
      <c r="AN140" s="690">
        <v>0</v>
      </c>
      <c r="AO140" s="690">
        <v>0</v>
      </c>
      <c r="AP140" s="690">
        <v>0</v>
      </c>
      <c r="AQ140" s="689" t="s">
        <v>4694</v>
      </c>
      <c r="AR140" s="689" t="s">
        <v>4686</v>
      </c>
      <c r="AS140" s="689" t="s">
        <v>4692</v>
      </c>
      <c r="AT140" s="689" t="s">
        <v>4686</v>
      </c>
      <c r="AU140" s="689" t="s">
        <v>4711</v>
      </c>
      <c r="AV140" s="689" t="s">
        <v>4686</v>
      </c>
    </row>
    <row r="141" spans="1:48">
      <c r="A141" s="689" t="s">
        <v>4710</v>
      </c>
      <c r="B141" s="689" t="s">
        <v>4684</v>
      </c>
      <c r="C141" s="689">
        <v>11125483</v>
      </c>
      <c r="D141" s="689" t="s">
        <v>4685</v>
      </c>
      <c r="E141" s="692">
        <v>45986</v>
      </c>
      <c r="F141" s="692">
        <v>46350</v>
      </c>
      <c r="G141" s="689" t="s">
        <v>4686</v>
      </c>
      <c r="H141" s="689" t="s">
        <v>4686</v>
      </c>
      <c r="I141" s="849">
        <v>320</v>
      </c>
      <c r="J141" s="691">
        <v>199.07</v>
      </c>
      <c r="K141" s="692">
        <v>45993</v>
      </c>
      <c r="L141" s="689" t="s">
        <v>4687</v>
      </c>
      <c r="M141" s="689" t="s">
        <v>4688</v>
      </c>
      <c r="N141" s="689" t="s">
        <v>4689</v>
      </c>
      <c r="O141" s="689" t="s">
        <v>4686</v>
      </c>
      <c r="P141" s="689" t="s">
        <v>4690</v>
      </c>
      <c r="Q141" s="691">
        <v>622.1</v>
      </c>
      <c r="R141" s="690">
        <v>1000</v>
      </c>
      <c r="S141" s="689" t="s">
        <v>4694</v>
      </c>
      <c r="T141" s="689" t="s">
        <v>4686</v>
      </c>
      <c r="U141" s="689" t="s">
        <v>4686</v>
      </c>
      <c r="V141" s="689" t="s">
        <v>4686</v>
      </c>
      <c r="W141" s="692">
        <v>45993</v>
      </c>
      <c r="X141" s="692">
        <v>45993</v>
      </c>
      <c r="Y141" s="689" t="s">
        <v>4696</v>
      </c>
      <c r="Z141" s="689" t="s">
        <v>4691</v>
      </c>
      <c r="AA141" s="690">
        <v>0</v>
      </c>
      <c r="AB141" s="690">
        <v>0</v>
      </c>
      <c r="AC141" s="690">
        <v>0</v>
      </c>
      <c r="AD141" s="690">
        <v>0</v>
      </c>
      <c r="AE141" s="690">
        <v>0</v>
      </c>
      <c r="AF141" s="690">
        <v>0</v>
      </c>
      <c r="AG141" s="690">
        <v>0</v>
      </c>
      <c r="AH141" s="690">
        <v>0</v>
      </c>
      <c r="AI141" s="690">
        <v>0</v>
      </c>
      <c r="AJ141" s="690">
        <v>0</v>
      </c>
      <c r="AK141" s="690">
        <v>0</v>
      </c>
      <c r="AL141" s="690">
        <v>0</v>
      </c>
      <c r="AM141" s="690">
        <v>0</v>
      </c>
      <c r="AN141" s="690">
        <v>0</v>
      </c>
      <c r="AO141" s="690">
        <v>0</v>
      </c>
      <c r="AP141" s="690">
        <v>0</v>
      </c>
      <c r="AQ141" s="689" t="s">
        <v>4694</v>
      </c>
      <c r="AR141" s="689" t="s">
        <v>4686</v>
      </c>
      <c r="AS141" s="689" t="s">
        <v>4692</v>
      </c>
      <c r="AT141" s="689" t="s">
        <v>4686</v>
      </c>
      <c r="AU141" s="689" t="s">
        <v>4711</v>
      </c>
      <c r="AV141" s="689" t="s">
        <v>4686</v>
      </c>
    </row>
    <row r="142" spans="1:48">
      <c r="A142" s="689" t="s">
        <v>4710</v>
      </c>
      <c r="B142" s="689" t="s">
        <v>4684</v>
      </c>
      <c r="C142" s="689">
        <v>11125493</v>
      </c>
      <c r="D142" s="689" t="s">
        <v>4685</v>
      </c>
      <c r="E142" s="692">
        <v>45992</v>
      </c>
      <c r="F142" s="692">
        <v>46356</v>
      </c>
      <c r="G142" s="689" t="s">
        <v>4686</v>
      </c>
      <c r="H142" s="689" t="s">
        <v>4686</v>
      </c>
      <c r="I142" s="849">
        <v>3000</v>
      </c>
      <c r="J142" s="691">
        <v>1866.3</v>
      </c>
      <c r="K142" s="692">
        <v>45996</v>
      </c>
      <c r="L142" s="689" t="s">
        <v>4687</v>
      </c>
      <c r="M142" s="689" t="s">
        <v>4688</v>
      </c>
      <c r="N142" s="689" t="s">
        <v>4689</v>
      </c>
      <c r="O142" s="689" t="s">
        <v>4686</v>
      </c>
      <c r="P142" s="689" t="s">
        <v>4690</v>
      </c>
      <c r="Q142" s="691">
        <v>622.1</v>
      </c>
      <c r="R142" s="690">
        <v>1000</v>
      </c>
      <c r="S142" s="689" t="s">
        <v>4694</v>
      </c>
      <c r="T142" s="689" t="s">
        <v>4686</v>
      </c>
      <c r="U142" s="689" t="s">
        <v>4686</v>
      </c>
      <c r="V142" s="689" t="s">
        <v>4686</v>
      </c>
      <c r="W142" s="692">
        <v>45996</v>
      </c>
      <c r="X142" s="692">
        <v>45996</v>
      </c>
      <c r="Y142" s="689" t="s">
        <v>4696</v>
      </c>
      <c r="Z142" s="689" t="s">
        <v>4691</v>
      </c>
      <c r="AA142" s="690">
        <v>0</v>
      </c>
      <c r="AB142" s="690">
        <v>0</v>
      </c>
      <c r="AC142" s="690">
        <v>0</v>
      </c>
      <c r="AD142" s="690">
        <v>0</v>
      </c>
      <c r="AE142" s="690">
        <v>0</v>
      </c>
      <c r="AF142" s="690">
        <v>0</v>
      </c>
      <c r="AG142" s="690">
        <v>0</v>
      </c>
      <c r="AH142" s="690">
        <v>0</v>
      </c>
      <c r="AI142" s="690">
        <v>0</v>
      </c>
      <c r="AJ142" s="690">
        <v>0</v>
      </c>
      <c r="AK142" s="690">
        <v>0</v>
      </c>
      <c r="AL142" s="690">
        <v>0</v>
      </c>
      <c r="AM142" s="690">
        <v>0</v>
      </c>
      <c r="AN142" s="690">
        <v>0</v>
      </c>
      <c r="AO142" s="690">
        <v>0</v>
      </c>
      <c r="AP142" s="690">
        <v>0</v>
      </c>
      <c r="AQ142" s="689" t="s">
        <v>4694</v>
      </c>
      <c r="AR142" s="689" t="s">
        <v>4686</v>
      </c>
      <c r="AS142" s="689" t="s">
        <v>4692</v>
      </c>
      <c r="AT142" s="689" t="s">
        <v>4686</v>
      </c>
      <c r="AU142" s="689" t="s">
        <v>4711</v>
      </c>
      <c r="AV142" s="689" t="s">
        <v>4686</v>
      </c>
    </row>
    <row r="143" spans="1:48">
      <c r="A143" s="689" t="s">
        <v>4710</v>
      </c>
      <c r="B143" s="689" t="s">
        <v>4684</v>
      </c>
      <c r="C143" s="689">
        <v>11125494</v>
      </c>
      <c r="D143" s="689" t="s">
        <v>4685</v>
      </c>
      <c r="E143" s="692">
        <v>45992</v>
      </c>
      <c r="F143" s="692">
        <v>46356</v>
      </c>
      <c r="G143" s="689" t="s">
        <v>4686</v>
      </c>
      <c r="H143" s="689" t="s">
        <v>4686</v>
      </c>
      <c r="I143" s="849">
        <v>1540</v>
      </c>
      <c r="J143" s="691">
        <v>958.03</v>
      </c>
      <c r="K143" s="692">
        <v>45996</v>
      </c>
      <c r="L143" s="689" t="s">
        <v>4687</v>
      </c>
      <c r="M143" s="689" t="s">
        <v>4688</v>
      </c>
      <c r="N143" s="689" t="s">
        <v>4689</v>
      </c>
      <c r="O143" s="689" t="s">
        <v>4686</v>
      </c>
      <c r="P143" s="689" t="s">
        <v>4690</v>
      </c>
      <c r="Q143" s="691">
        <v>622.1</v>
      </c>
      <c r="R143" s="690">
        <v>1000</v>
      </c>
      <c r="S143" s="689" t="s">
        <v>4694</v>
      </c>
      <c r="T143" s="689" t="s">
        <v>4686</v>
      </c>
      <c r="U143" s="689" t="s">
        <v>4686</v>
      </c>
      <c r="V143" s="689" t="s">
        <v>4686</v>
      </c>
      <c r="W143" s="692">
        <v>45996</v>
      </c>
      <c r="X143" s="692">
        <v>45996</v>
      </c>
      <c r="Y143" s="689" t="s">
        <v>4696</v>
      </c>
      <c r="Z143" s="689" t="s">
        <v>4691</v>
      </c>
      <c r="AA143" s="690">
        <v>0</v>
      </c>
      <c r="AB143" s="690">
        <v>0</v>
      </c>
      <c r="AC143" s="690">
        <v>0</v>
      </c>
      <c r="AD143" s="690">
        <v>0</v>
      </c>
      <c r="AE143" s="690">
        <v>0</v>
      </c>
      <c r="AF143" s="690">
        <v>0</v>
      </c>
      <c r="AG143" s="690">
        <v>0</v>
      </c>
      <c r="AH143" s="690">
        <v>0</v>
      </c>
      <c r="AI143" s="690">
        <v>0</v>
      </c>
      <c r="AJ143" s="690">
        <v>0</v>
      </c>
      <c r="AK143" s="690">
        <v>0</v>
      </c>
      <c r="AL143" s="690">
        <v>0</v>
      </c>
      <c r="AM143" s="690">
        <v>0</v>
      </c>
      <c r="AN143" s="690">
        <v>0</v>
      </c>
      <c r="AO143" s="690">
        <v>0</v>
      </c>
      <c r="AP143" s="690">
        <v>0</v>
      </c>
      <c r="AQ143" s="689" t="s">
        <v>4694</v>
      </c>
      <c r="AR143" s="689" t="s">
        <v>4686</v>
      </c>
      <c r="AS143" s="689" t="s">
        <v>4692</v>
      </c>
      <c r="AT143" s="689" t="s">
        <v>4686</v>
      </c>
      <c r="AU143" s="689" t="s">
        <v>4711</v>
      </c>
      <c r="AV143" s="689" t="s">
        <v>4686</v>
      </c>
    </row>
    <row r="144" spans="1:48">
      <c r="A144" s="689" t="s">
        <v>4710</v>
      </c>
      <c r="B144" s="689" t="s">
        <v>4684</v>
      </c>
      <c r="C144" s="689">
        <v>11125495</v>
      </c>
      <c r="D144" s="689" t="s">
        <v>4685</v>
      </c>
      <c r="E144" s="692">
        <v>45994</v>
      </c>
      <c r="F144" s="692">
        <v>46358</v>
      </c>
      <c r="G144" s="689" t="s">
        <v>4686</v>
      </c>
      <c r="H144" s="689" t="s">
        <v>4686</v>
      </c>
      <c r="I144" s="849">
        <v>540</v>
      </c>
      <c r="J144" s="691">
        <v>335.93</v>
      </c>
      <c r="K144" s="692">
        <v>46003</v>
      </c>
      <c r="L144" s="689" t="s">
        <v>4687</v>
      </c>
      <c r="M144" s="689" t="s">
        <v>4688</v>
      </c>
      <c r="N144" s="689" t="s">
        <v>4689</v>
      </c>
      <c r="O144" s="689" t="s">
        <v>4686</v>
      </c>
      <c r="P144" s="689" t="s">
        <v>4690</v>
      </c>
      <c r="Q144" s="691">
        <v>622.1</v>
      </c>
      <c r="R144" s="690">
        <v>1000</v>
      </c>
      <c r="S144" s="689" t="s">
        <v>4694</v>
      </c>
      <c r="T144" s="689" t="s">
        <v>4686</v>
      </c>
      <c r="U144" s="689" t="s">
        <v>4686</v>
      </c>
      <c r="V144" s="689" t="s">
        <v>4686</v>
      </c>
      <c r="W144" s="692">
        <v>46003</v>
      </c>
      <c r="X144" s="692">
        <v>46003</v>
      </c>
      <c r="Y144" s="689" t="s">
        <v>4696</v>
      </c>
      <c r="Z144" s="689" t="s">
        <v>4691</v>
      </c>
      <c r="AA144" s="690">
        <v>0</v>
      </c>
      <c r="AB144" s="690">
        <v>0</v>
      </c>
      <c r="AC144" s="690">
        <v>0</v>
      </c>
      <c r="AD144" s="690">
        <v>0</v>
      </c>
      <c r="AE144" s="690">
        <v>0</v>
      </c>
      <c r="AF144" s="690">
        <v>0</v>
      </c>
      <c r="AG144" s="690">
        <v>0</v>
      </c>
      <c r="AH144" s="690">
        <v>0</v>
      </c>
      <c r="AI144" s="690">
        <v>0</v>
      </c>
      <c r="AJ144" s="690">
        <v>0</v>
      </c>
      <c r="AK144" s="690">
        <v>0</v>
      </c>
      <c r="AL144" s="690">
        <v>0</v>
      </c>
      <c r="AM144" s="690">
        <v>0</v>
      </c>
      <c r="AN144" s="690">
        <v>0</v>
      </c>
      <c r="AO144" s="690">
        <v>0</v>
      </c>
      <c r="AP144" s="690">
        <v>0</v>
      </c>
      <c r="AQ144" s="689" t="s">
        <v>4694</v>
      </c>
      <c r="AR144" s="689" t="s">
        <v>4686</v>
      </c>
      <c r="AS144" s="689" t="s">
        <v>4692</v>
      </c>
      <c r="AT144" s="689" t="s">
        <v>4686</v>
      </c>
      <c r="AU144" s="689" t="s">
        <v>4711</v>
      </c>
      <c r="AV144" s="689" t="s">
        <v>4686</v>
      </c>
    </row>
    <row r="145" spans="1:48">
      <c r="A145" s="689" t="s">
        <v>4710</v>
      </c>
      <c r="B145" s="689" t="s">
        <v>4684</v>
      </c>
      <c r="C145" s="689">
        <v>11125497</v>
      </c>
      <c r="D145" s="689" t="s">
        <v>4685</v>
      </c>
      <c r="E145" s="692">
        <v>45994</v>
      </c>
      <c r="F145" s="692">
        <v>46358</v>
      </c>
      <c r="G145" s="689" t="s">
        <v>4686</v>
      </c>
      <c r="H145" s="689" t="s">
        <v>4686</v>
      </c>
      <c r="I145" s="849">
        <v>540</v>
      </c>
      <c r="J145" s="691">
        <v>335.93</v>
      </c>
      <c r="K145" s="692">
        <v>46003</v>
      </c>
      <c r="L145" s="689" t="s">
        <v>4687</v>
      </c>
      <c r="M145" s="689" t="s">
        <v>4688</v>
      </c>
      <c r="N145" s="689" t="s">
        <v>4689</v>
      </c>
      <c r="O145" s="689" t="s">
        <v>4686</v>
      </c>
      <c r="P145" s="689" t="s">
        <v>4690</v>
      </c>
      <c r="Q145" s="691">
        <v>622.1</v>
      </c>
      <c r="R145" s="690">
        <v>1000</v>
      </c>
      <c r="S145" s="689" t="s">
        <v>4694</v>
      </c>
      <c r="T145" s="689" t="s">
        <v>4686</v>
      </c>
      <c r="U145" s="689" t="s">
        <v>4686</v>
      </c>
      <c r="V145" s="689" t="s">
        <v>4686</v>
      </c>
      <c r="W145" s="692">
        <v>46003</v>
      </c>
      <c r="X145" s="692">
        <v>46003</v>
      </c>
      <c r="Y145" s="689" t="s">
        <v>4696</v>
      </c>
      <c r="Z145" s="689" t="s">
        <v>4691</v>
      </c>
      <c r="AA145" s="690">
        <v>0</v>
      </c>
      <c r="AB145" s="690">
        <v>0</v>
      </c>
      <c r="AC145" s="690">
        <v>0</v>
      </c>
      <c r="AD145" s="690">
        <v>0</v>
      </c>
      <c r="AE145" s="690">
        <v>0</v>
      </c>
      <c r="AF145" s="690">
        <v>0</v>
      </c>
      <c r="AG145" s="690">
        <v>0</v>
      </c>
      <c r="AH145" s="690">
        <v>0</v>
      </c>
      <c r="AI145" s="690">
        <v>0</v>
      </c>
      <c r="AJ145" s="690">
        <v>0</v>
      </c>
      <c r="AK145" s="690">
        <v>0</v>
      </c>
      <c r="AL145" s="690">
        <v>0</v>
      </c>
      <c r="AM145" s="690">
        <v>0</v>
      </c>
      <c r="AN145" s="690">
        <v>0</v>
      </c>
      <c r="AO145" s="690">
        <v>0</v>
      </c>
      <c r="AP145" s="690">
        <v>0</v>
      </c>
      <c r="AQ145" s="689" t="s">
        <v>4694</v>
      </c>
      <c r="AR145" s="689" t="s">
        <v>4686</v>
      </c>
      <c r="AS145" s="689" t="s">
        <v>4692</v>
      </c>
      <c r="AT145" s="689" t="s">
        <v>4686</v>
      </c>
      <c r="AU145" s="689" t="s">
        <v>4711</v>
      </c>
      <c r="AV145" s="689" t="s">
        <v>4686</v>
      </c>
    </row>
    <row r="146" spans="1:48">
      <c r="A146" s="689" t="s">
        <v>4710</v>
      </c>
      <c r="B146" s="689" t="s">
        <v>4684</v>
      </c>
      <c r="C146" s="689">
        <v>11125498</v>
      </c>
      <c r="D146" s="689" t="s">
        <v>4685</v>
      </c>
      <c r="E146" s="692">
        <v>45994</v>
      </c>
      <c r="F146" s="692">
        <v>46358</v>
      </c>
      <c r="G146" s="689" t="s">
        <v>4686</v>
      </c>
      <c r="H146" s="689" t="s">
        <v>4686</v>
      </c>
      <c r="I146" s="849">
        <v>450</v>
      </c>
      <c r="J146" s="691">
        <v>279.95</v>
      </c>
      <c r="K146" s="692">
        <v>46003</v>
      </c>
      <c r="L146" s="689" t="s">
        <v>4687</v>
      </c>
      <c r="M146" s="689" t="s">
        <v>4688</v>
      </c>
      <c r="N146" s="689" t="s">
        <v>4689</v>
      </c>
      <c r="O146" s="689" t="s">
        <v>4686</v>
      </c>
      <c r="P146" s="689" t="s">
        <v>4690</v>
      </c>
      <c r="Q146" s="691">
        <v>622.1</v>
      </c>
      <c r="R146" s="690">
        <v>1000</v>
      </c>
      <c r="S146" s="689" t="s">
        <v>4694</v>
      </c>
      <c r="T146" s="689" t="s">
        <v>4686</v>
      </c>
      <c r="U146" s="689" t="s">
        <v>4686</v>
      </c>
      <c r="V146" s="689" t="s">
        <v>4686</v>
      </c>
      <c r="W146" s="692">
        <v>46003</v>
      </c>
      <c r="X146" s="692">
        <v>46003</v>
      </c>
      <c r="Y146" s="689" t="s">
        <v>4696</v>
      </c>
      <c r="Z146" s="689" t="s">
        <v>4691</v>
      </c>
      <c r="AA146" s="690">
        <v>0</v>
      </c>
      <c r="AB146" s="690">
        <v>0</v>
      </c>
      <c r="AC146" s="690">
        <v>0</v>
      </c>
      <c r="AD146" s="690">
        <v>0</v>
      </c>
      <c r="AE146" s="690">
        <v>0</v>
      </c>
      <c r="AF146" s="690">
        <v>0</v>
      </c>
      <c r="AG146" s="690">
        <v>0</v>
      </c>
      <c r="AH146" s="690">
        <v>0</v>
      </c>
      <c r="AI146" s="690">
        <v>0</v>
      </c>
      <c r="AJ146" s="690">
        <v>0</v>
      </c>
      <c r="AK146" s="690">
        <v>0</v>
      </c>
      <c r="AL146" s="690">
        <v>0</v>
      </c>
      <c r="AM146" s="690">
        <v>0</v>
      </c>
      <c r="AN146" s="690">
        <v>0</v>
      </c>
      <c r="AO146" s="690">
        <v>0</v>
      </c>
      <c r="AP146" s="690">
        <v>0</v>
      </c>
      <c r="AQ146" s="689" t="s">
        <v>4694</v>
      </c>
      <c r="AR146" s="689" t="s">
        <v>4686</v>
      </c>
      <c r="AS146" s="689" t="s">
        <v>4692</v>
      </c>
      <c r="AT146" s="689" t="s">
        <v>4686</v>
      </c>
      <c r="AU146" s="689" t="s">
        <v>4711</v>
      </c>
      <c r="AV146" s="689" t="s">
        <v>4686</v>
      </c>
    </row>
    <row r="147" spans="1:48">
      <c r="A147" s="689" t="s">
        <v>4710</v>
      </c>
      <c r="B147" s="689" t="s">
        <v>4684</v>
      </c>
      <c r="C147" s="689" t="s">
        <v>6810</v>
      </c>
      <c r="D147" s="689" t="s">
        <v>4685</v>
      </c>
      <c r="E147" s="692">
        <v>45996</v>
      </c>
      <c r="F147" s="692">
        <v>46360</v>
      </c>
      <c r="G147" s="689" t="s">
        <v>4686</v>
      </c>
      <c r="H147" s="689" t="s">
        <v>4686</v>
      </c>
      <c r="I147" s="849">
        <v>360</v>
      </c>
      <c r="J147" s="691">
        <v>223.96</v>
      </c>
      <c r="K147" s="692">
        <v>46003</v>
      </c>
      <c r="L147" s="689" t="s">
        <v>4687</v>
      </c>
      <c r="M147" s="689" t="s">
        <v>4688</v>
      </c>
      <c r="N147" s="689" t="s">
        <v>4689</v>
      </c>
      <c r="O147" s="689" t="s">
        <v>4686</v>
      </c>
      <c r="P147" s="689" t="s">
        <v>4690</v>
      </c>
      <c r="Q147" s="691">
        <v>622.1</v>
      </c>
      <c r="R147" s="690">
        <v>1000</v>
      </c>
      <c r="S147" s="689" t="s">
        <v>4694</v>
      </c>
      <c r="T147" s="689" t="s">
        <v>4686</v>
      </c>
      <c r="U147" s="689" t="s">
        <v>4686</v>
      </c>
      <c r="V147" s="689" t="s">
        <v>4686</v>
      </c>
      <c r="W147" s="692">
        <v>46003</v>
      </c>
      <c r="X147" s="692">
        <v>46003</v>
      </c>
      <c r="Y147" s="689" t="s">
        <v>4696</v>
      </c>
      <c r="Z147" s="689" t="s">
        <v>4691</v>
      </c>
      <c r="AA147" s="690">
        <v>0</v>
      </c>
      <c r="AB147" s="690">
        <v>0</v>
      </c>
      <c r="AC147" s="690">
        <v>0</v>
      </c>
      <c r="AD147" s="690">
        <v>0</v>
      </c>
      <c r="AE147" s="690">
        <v>0</v>
      </c>
      <c r="AF147" s="690">
        <v>0</v>
      </c>
      <c r="AG147" s="690">
        <v>0</v>
      </c>
      <c r="AH147" s="690">
        <v>0</v>
      </c>
      <c r="AI147" s="690">
        <v>0</v>
      </c>
      <c r="AJ147" s="690">
        <v>0</v>
      </c>
      <c r="AK147" s="690">
        <v>0</v>
      </c>
      <c r="AL147" s="690">
        <v>0</v>
      </c>
      <c r="AM147" s="690">
        <v>0</v>
      </c>
      <c r="AN147" s="690">
        <v>0</v>
      </c>
      <c r="AO147" s="690">
        <v>0</v>
      </c>
      <c r="AP147" s="690">
        <v>0</v>
      </c>
      <c r="AQ147" s="689" t="s">
        <v>4694</v>
      </c>
      <c r="AR147" s="689" t="s">
        <v>4686</v>
      </c>
      <c r="AS147" s="689" t="s">
        <v>4692</v>
      </c>
      <c r="AT147" s="689" t="s">
        <v>4686</v>
      </c>
      <c r="AU147" s="689" t="s">
        <v>4711</v>
      </c>
      <c r="AV147" s="689" t="s">
        <v>4686</v>
      </c>
    </row>
    <row r="148" spans="1:48">
      <c r="A148" s="689" t="s">
        <v>4710</v>
      </c>
      <c r="B148" s="689" t="s">
        <v>4684</v>
      </c>
      <c r="C148" s="689" t="s">
        <v>6811</v>
      </c>
      <c r="D148" s="689" t="s">
        <v>4685</v>
      </c>
      <c r="E148" s="692">
        <v>45996</v>
      </c>
      <c r="F148" s="692">
        <v>46360</v>
      </c>
      <c r="G148" s="689" t="s">
        <v>4686</v>
      </c>
      <c r="H148" s="689" t="s">
        <v>4686</v>
      </c>
      <c r="I148" s="849">
        <v>440</v>
      </c>
      <c r="J148" s="691">
        <v>273.72000000000003</v>
      </c>
      <c r="K148" s="692">
        <v>46003</v>
      </c>
      <c r="L148" s="689" t="s">
        <v>4687</v>
      </c>
      <c r="M148" s="689" t="s">
        <v>4688</v>
      </c>
      <c r="N148" s="689" t="s">
        <v>4689</v>
      </c>
      <c r="O148" s="689" t="s">
        <v>4686</v>
      </c>
      <c r="P148" s="689" t="s">
        <v>4690</v>
      </c>
      <c r="Q148" s="691">
        <v>622.1</v>
      </c>
      <c r="R148" s="690">
        <v>1000</v>
      </c>
      <c r="S148" s="689" t="s">
        <v>4694</v>
      </c>
      <c r="T148" s="689" t="s">
        <v>4686</v>
      </c>
      <c r="U148" s="689" t="s">
        <v>4686</v>
      </c>
      <c r="V148" s="689" t="s">
        <v>4686</v>
      </c>
      <c r="W148" s="692">
        <v>46003</v>
      </c>
      <c r="X148" s="692">
        <v>46003</v>
      </c>
      <c r="Y148" s="689" t="s">
        <v>4696</v>
      </c>
      <c r="Z148" s="689" t="s">
        <v>4691</v>
      </c>
      <c r="AA148" s="690">
        <v>0</v>
      </c>
      <c r="AB148" s="690">
        <v>0</v>
      </c>
      <c r="AC148" s="690">
        <v>0</v>
      </c>
      <c r="AD148" s="690">
        <v>0</v>
      </c>
      <c r="AE148" s="690">
        <v>0</v>
      </c>
      <c r="AF148" s="690">
        <v>0</v>
      </c>
      <c r="AG148" s="690">
        <v>0</v>
      </c>
      <c r="AH148" s="690">
        <v>0</v>
      </c>
      <c r="AI148" s="690">
        <v>0</v>
      </c>
      <c r="AJ148" s="690">
        <v>0</v>
      </c>
      <c r="AK148" s="690">
        <v>0</v>
      </c>
      <c r="AL148" s="690">
        <v>0</v>
      </c>
      <c r="AM148" s="690">
        <v>0</v>
      </c>
      <c r="AN148" s="690">
        <v>0</v>
      </c>
      <c r="AO148" s="690">
        <v>0</v>
      </c>
      <c r="AP148" s="690">
        <v>0</v>
      </c>
      <c r="AQ148" s="689" t="s">
        <v>4694</v>
      </c>
      <c r="AR148" s="689" t="s">
        <v>4686</v>
      </c>
      <c r="AS148" s="689" t="s">
        <v>4692</v>
      </c>
      <c r="AT148" s="689" t="s">
        <v>4686</v>
      </c>
      <c r="AU148" s="689" t="s">
        <v>4711</v>
      </c>
      <c r="AV148" s="689" t="s">
        <v>4686</v>
      </c>
    </row>
    <row r="149" spans="1:48">
      <c r="A149" s="689" t="s">
        <v>4710</v>
      </c>
      <c r="B149" s="689" t="s">
        <v>4684</v>
      </c>
      <c r="C149" s="689">
        <v>11125502</v>
      </c>
      <c r="D149" s="689" t="s">
        <v>4685</v>
      </c>
      <c r="E149" s="692">
        <v>46002</v>
      </c>
      <c r="F149" s="692">
        <v>46366</v>
      </c>
      <c r="G149" s="689" t="s">
        <v>4686</v>
      </c>
      <c r="H149" s="689" t="s">
        <v>4686</v>
      </c>
      <c r="I149" s="849">
        <v>5520</v>
      </c>
      <c r="J149" s="691">
        <v>3433.99</v>
      </c>
      <c r="K149" s="692">
        <v>46014</v>
      </c>
      <c r="L149" s="689" t="s">
        <v>4687</v>
      </c>
      <c r="M149" s="689" t="s">
        <v>4688</v>
      </c>
      <c r="N149" s="689" t="s">
        <v>4689</v>
      </c>
      <c r="O149" s="689" t="s">
        <v>4686</v>
      </c>
      <c r="P149" s="689" t="s">
        <v>4690</v>
      </c>
      <c r="Q149" s="691">
        <v>622.1</v>
      </c>
      <c r="R149" s="690">
        <v>1000</v>
      </c>
      <c r="S149" s="689" t="s">
        <v>4694</v>
      </c>
      <c r="T149" s="689" t="s">
        <v>4686</v>
      </c>
      <c r="U149" s="689" t="s">
        <v>4686</v>
      </c>
      <c r="V149" s="689" t="s">
        <v>4686</v>
      </c>
      <c r="W149" s="692">
        <v>46014</v>
      </c>
      <c r="X149" s="692">
        <v>46014</v>
      </c>
      <c r="Y149" s="689" t="s">
        <v>4696</v>
      </c>
      <c r="Z149" s="689" t="s">
        <v>4691</v>
      </c>
      <c r="AA149" s="690">
        <v>0</v>
      </c>
      <c r="AB149" s="690">
        <v>0</v>
      </c>
      <c r="AC149" s="690">
        <v>0</v>
      </c>
      <c r="AD149" s="690">
        <v>0</v>
      </c>
      <c r="AE149" s="690">
        <v>0</v>
      </c>
      <c r="AF149" s="690">
        <v>0</v>
      </c>
      <c r="AG149" s="690">
        <v>0</v>
      </c>
      <c r="AH149" s="690">
        <v>0</v>
      </c>
      <c r="AI149" s="690">
        <v>0</v>
      </c>
      <c r="AJ149" s="690">
        <v>0</v>
      </c>
      <c r="AK149" s="690">
        <v>0</v>
      </c>
      <c r="AL149" s="690">
        <v>0</v>
      </c>
      <c r="AM149" s="690">
        <v>0</v>
      </c>
      <c r="AN149" s="690">
        <v>0</v>
      </c>
      <c r="AO149" s="690">
        <v>0</v>
      </c>
      <c r="AP149" s="690">
        <v>0</v>
      </c>
      <c r="AQ149" s="689" t="s">
        <v>4694</v>
      </c>
      <c r="AR149" s="689" t="s">
        <v>4686</v>
      </c>
      <c r="AS149" s="689" t="s">
        <v>4692</v>
      </c>
      <c r="AT149" s="689" t="s">
        <v>4686</v>
      </c>
      <c r="AU149" s="689" t="s">
        <v>4711</v>
      </c>
      <c r="AV149" s="689" t="s">
        <v>4686</v>
      </c>
    </row>
    <row r="150" spans="1:48">
      <c r="A150" s="689" t="s">
        <v>4710</v>
      </c>
      <c r="B150" s="689" t="s">
        <v>4684</v>
      </c>
      <c r="C150" s="689">
        <v>11125513</v>
      </c>
      <c r="D150" s="689" t="s">
        <v>4685</v>
      </c>
      <c r="E150" s="692">
        <v>46008</v>
      </c>
      <c r="F150" s="692">
        <v>46372</v>
      </c>
      <c r="G150" s="689" t="s">
        <v>4686</v>
      </c>
      <c r="H150" s="689" t="s">
        <v>4686</v>
      </c>
      <c r="I150" s="849">
        <v>530</v>
      </c>
      <c r="J150" s="691">
        <v>329.71</v>
      </c>
      <c r="K150" s="692">
        <v>46014</v>
      </c>
      <c r="L150" s="689" t="s">
        <v>4687</v>
      </c>
      <c r="M150" s="689" t="s">
        <v>4688</v>
      </c>
      <c r="N150" s="689" t="s">
        <v>4689</v>
      </c>
      <c r="O150" s="689" t="s">
        <v>4686</v>
      </c>
      <c r="P150" s="689" t="s">
        <v>4690</v>
      </c>
      <c r="Q150" s="691">
        <v>622.1</v>
      </c>
      <c r="R150" s="690">
        <v>1000</v>
      </c>
      <c r="S150" s="689" t="s">
        <v>4694</v>
      </c>
      <c r="T150" s="689" t="s">
        <v>4686</v>
      </c>
      <c r="U150" s="689" t="s">
        <v>4686</v>
      </c>
      <c r="V150" s="689" t="s">
        <v>4686</v>
      </c>
      <c r="W150" s="692">
        <v>46014</v>
      </c>
      <c r="X150" s="692">
        <v>46014</v>
      </c>
      <c r="Y150" s="689" t="s">
        <v>4696</v>
      </c>
      <c r="Z150" s="689" t="s">
        <v>4691</v>
      </c>
      <c r="AA150" s="690">
        <v>0</v>
      </c>
      <c r="AB150" s="690">
        <v>0</v>
      </c>
      <c r="AC150" s="690">
        <v>0</v>
      </c>
      <c r="AD150" s="690">
        <v>0</v>
      </c>
      <c r="AE150" s="690">
        <v>0</v>
      </c>
      <c r="AF150" s="690">
        <v>0</v>
      </c>
      <c r="AG150" s="690">
        <v>0</v>
      </c>
      <c r="AH150" s="690">
        <v>0</v>
      </c>
      <c r="AI150" s="690">
        <v>0</v>
      </c>
      <c r="AJ150" s="690">
        <v>0</v>
      </c>
      <c r="AK150" s="690">
        <v>0</v>
      </c>
      <c r="AL150" s="690">
        <v>0</v>
      </c>
      <c r="AM150" s="690">
        <v>0</v>
      </c>
      <c r="AN150" s="690">
        <v>0</v>
      </c>
      <c r="AO150" s="690">
        <v>0</v>
      </c>
      <c r="AP150" s="690">
        <v>0</v>
      </c>
      <c r="AQ150" s="689" t="s">
        <v>4694</v>
      </c>
      <c r="AR150" s="689" t="s">
        <v>4686</v>
      </c>
      <c r="AS150" s="689" t="s">
        <v>4692</v>
      </c>
      <c r="AT150" s="689" t="s">
        <v>4686</v>
      </c>
      <c r="AU150" s="689" t="s">
        <v>4711</v>
      </c>
      <c r="AV150" s="689" t="s">
        <v>4686</v>
      </c>
    </row>
    <row r="151" spans="1:48">
      <c r="A151" s="689" t="s">
        <v>4710</v>
      </c>
      <c r="B151" s="689" t="s">
        <v>4684</v>
      </c>
      <c r="C151" s="689">
        <v>11125514</v>
      </c>
      <c r="D151" s="689" t="s">
        <v>4685</v>
      </c>
      <c r="E151" s="692">
        <v>46008</v>
      </c>
      <c r="F151" s="692">
        <v>46372</v>
      </c>
      <c r="G151" s="689" t="s">
        <v>4686</v>
      </c>
      <c r="H151" s="689" t="s">
        <v>4686</v>
      </c>
      <c r="I151" s="849">
        <v>530</v>
      </c>
      <c r="J151" s="691">
        <v>329.71</v>
      </c>
      <c r="K151" s="692">
        <v>46014</v>
      </c>
      <c r="L151" s="689" t="s">
        <v>4687</v>
      </c>
      <c r="M151" s="689" t="s">
        <v>4688</v>
      </c>
      <c r="N151" s="689" t="s">
        <v>4689</v>
      </c>
      <c r="O151" s="689" t="s">
        <v>4686</v>
      </c>
      <c r="P151" s="689" t="s">
        <v>4690</v>
      </c>
      <c r="Q151" s="691">
        <v>622.1</v>
      </c>
      <c r="R151" s="690">
        <v>1000</v>
      </c>
      <c r="S151" s="689" t="s">
        <v>4694</v>
      </c>
      <c r="T151" s="689" t="s">
        <v>4686</v>
      </c>
      <c r="U151" s="689" t="s">
        <v>4686</v>
      </c>
      <c r="V151" s="689" t="s">
        <v>4686</v>
      </c>
      <c r="W151" s="692">
        <v>46014</v>
      </c>
      <c r="X151" s="692">
        <v>46014</v>
      </c>
      <c r="Y151" s="689" t="s">
        <v>4696</v>
      </c>
      <c r="Z151" s="689" t="s">
        <v>4691</v>
      </c>
      <c r="AA151" s="690">
        <v>0</v>
      </c>
      <c r="AB151" s="690">
        <v>0</v>
      </c>
      <c r="AC151" s="690">
        <v>0</v>
      </c>
      <c r="AD151" s="690">
        <v>0</v>
      </c>
      <c r="AE151" s="690">
        <v>0</v>
      </c>
      <c r="AF151" s="690">
        <v>0</v>
      </c>
      <c r="AG151" s="690">
        <v>0</v>
      </c>
      <c r="AH151" s="690">
        <v>0</v>
      </c>
      <c r="AI151" s="690">
        <v>0</v>
      </c>
      <c r="AJ151" s="690">
        <v>0</v>
      </c>
      <c r="AK151" s="690">
        <v>0</v>
      </c>
      <c r="AL151" s="690">
        <v>0</v>
      </c>
      <c r="AM151" s="690">
        <v>0</v>
      </c>
      <c r="AN151" s="690">
        <v>0</v>
      </c>
      <c r="AO151" s="690">
        <v>0</v>
      </c>
      <c r="AP151" s="690">
        <v>0</v>
      </c>
      <c r="AQ151" s="689" t="s">
        <v>4694</v>
      </c>
      <c r="AR151" s="689" t="s">
        <v>4686</v>
      </c>
      <c r="AS151" s="689" t="s">
        <v>4692</v>
      </c>
      <c r="AT151" s="689" t="s">
        <v>4686</v>
      </c>
      <c r="AU151" s="689" t="s">
        <v>4711</v>
      </c>
      <c r="AV151" s="689" t="s">
        <v>4686</v>
      </c>
    </row>
    <row r="152" spans="1:48">
      <c r="A152" s="689" t="s">
        <v>4710</v>
      </c>
      <c r="B152" s="689" t="s">
        <v>4684</v>
      </c>
      <c r="C152" s="689">
        <v>11125515</v>
      </c>
      <c r="D152" s="689" t="s">
        <v>4685</v>
      </c>
      <c r="E152" s="692">
        <v>46009</v>
      </c>
      <c r="F152" s="692">
        <v>46373</v>
      </c>
      <c r="G152" s="689" t="s">
        <v>4686</v>
      </c>
      <c r="H152" s="689" t="s">
        <v>4686</v>
      </c>
      <c r="I152" s="849">
        <v>5450</v>
      </c>
      <c r="J152" s="691">
        <v>3390.45</v>
      </c>
      <c r="K152" s="692">
        <v>46021</v>
      </c>
      <c r="L152" s="689" t="s">
        <v>4687</v>
      </c>
      <c r="M152" s="689" t="s">
        <v>4688</v>
      </c>
      <c r="N152" s="689" t="s">
        <v>4689</v>
      </c>
      <c r="O152" s="689" t="s">
        <v>4686</v>
      </c>
      <c r="P152" s="689" t="s">
        <v>4690</v>
      </c>
      <c r="Q152" s="691">
        <v>622.1</v>
      </c>
      <c r="R152" s="690">
        <v>1000</v>
      </c>
      <c r="S152" s="689" t="s">
        <v>4694</v>
      </c>
      <c r="T152" s="689" t="s">
        <v>4686</v>
      </c>
      <c r="U152" s="689" t="s">
        <v>4686</v>
      </c>
      <c r="V152" s="689" t="s">
        <v>4686</v>
      </c>
      <c r="W152" s="692">
        <v>46021</v>
      </c>
      <c r="X152" s="692">
        <v>46021</v>
      </c>
      <c r="Y152" s="689" t="s">
        <v>4696</v>
      </c>
      <c r="Z152" s="689" t="s">
        <v>4691</v>
      </c>
      <c r="AA152" s="690">
        <v>0</v>
      </c>
      <c r="AB152" s="690">
        <v>0</v>
      </c>
      <c r="AC152" s="690">
        <v>0</v>
      </c>
      <c r="AD152" s="690">
        <v>0</v>
      </c>
      <c r="AE152" s="690">
        <v>0</v>
      </c>
      <c r="AF152" s="690">
        <v>0</v>
      </c>
      <c r="AG152" s="690">
        <v>0</v>
      </c>
      <c r="AH152" s="690">
        <v>0</v>
      </c>
      <c r="AI152" s="690">
        <v>0</v>
      </c>
      <c r="AJ152" s="690">
        <v>0</v>
      </c>
      <c r="AK152" s="690">
        <v>0</v>
      </c>
      <c r="AL152" s="690">
        <v>0</v>
      </c>
      <c r="AM152" s="690">
        <v>0</v>
      </c>
      <c r="AN152" s="690">
        <v>0</v>
      </c>
      <c r="AO152" s="690">
        <v>0</v>
      </c>
      <c r="AP152" s="690">
        <v>0</v>
      </c>
      <c r="AQ152" s="689" t="s">
        <v>4694</v>
      </c>
      <c r="AR152" s="689" t="s">
        <v>4686</v>
      </c>
      <c r="AS152" s="689" t="s">
        <v>4692</v>
      </c>
      <c r="AT152" s="689" t="s">
        <v>4686</v>
      </c>
      <c r="AU152" s="689" t="s">
        <v>4711</v>
      </c>
      <c r="AV152" s="689" t="s">
        <v>4686</v>
      </c>
    </row>
    <row r="153" spans="1:48">
      <c r="A153" s="689" t="s">
        <v>4710</v>
      </c>
      <c r="B153" s="689" t="s">
        <v>4684</v>
      </c>
      <c r="C153" s="689">
        <v>11125517</v>
      </c>
      <c r="D153" s="689" t="s">
        <v>4685</v>
      </c>
      <c r="E153" s="692">
        <v>46009</v>
      </c>
      <c r="F153" s="692">
        <v>46373</v>
      </c>
      <c r="G153" s="689" t="s">
        <v>4686</v>
      </c>
      <c r="H153" s="689" t="s">
        <v>4686</v>
      </c>
      <c r="I153" s="849">
        <v>3000</v>
      </c>
      <c r="J153" s="691">
        <v>1866.3</v>
      </c>
      <c r="K153" s="692">
        <v>46021</v>
      </c>
      <c r="L153" s="689" t="s">
        <v>4687</v>
      </c>
      <c r="M153" s="689" t="s">
        <v>4688</v>
      </c>
      <c r="N153" s="689" t="s">
        <v>4689</v>
      </c>
      <c r="O153" s="689" t="s">
        <v>4686</v>
      </c>
      <c r="P153" s="689" t="s">
        <v>4690</v>
      </c>
      <c r="Q153" s="691">
        <v>622.1</v>
      </c>
      <c r="R153" s="690">
        <v>1000</v>
      </c>
      <c r="S153" s="689" t="s">
        <v>4694</v>
      </c>
      <c r="T153" s="689" t="s">
        <v>4686</v>
      </c>
      <c r="U153" s="689" t="s">
        <v>4686</v>
      </c>
      <c r="V153" s="689" t="s">
        <v>4686</v>
      </c>
      <c r="W153" s="692">
        <v>46021</v>
      </c>
      <c r="X153" s="692">
        <v>46021</v>
      </c>
      <c r="Y153" s="689" t="s">
        <v>4696</v>
      </c>
      <c r="Z153" s="689" t="s">
        <v>4691</v>
      </c>
      <c r="AA153" s="690">
        <v>0</v>
      </c>
      <c r="AB153" s="690">
        <v>0</v>
      </c>
      <c r="AC153" s="690">
        <v>0</v>
      </c>
      <c r="AD153" s="690">
        <v>0</v>
      </c>
      <c r="AE153" s="690">
        <v>0</v>
      </c>
      <c r="AF153" s="690">
        <v>0</v>
      </c>
      <c r="AG153" s="690">
        <v>0</v>
      </c>
      <c r="AH153" s="690">
        <v>0</v>
      </c>
      <c r="AI153" s="690">
        <v>0</v>
      </c>
      <c r="AJ153" s="690">
        <v>0</v>
      </c>
      <c r="AK153" s="690">
        <v>0</v>
      </c>
      <c r="AL153" s="690">
        <v>0</v>
      </c>
      <c r="AM153" s="690">
        <v>0</v>
      </c>
      <c r="AN153" s="690">
        <v>0</v>
      </c>
      <c r="AO153" s="690">
        <v>0</v>
      </c>
      <c r="AP153" s="690">
        <v>0</v>
      </c>
      <c r="AQ153" s="689" t="s">
        <v>4694</v>
      </c>
      <c r="AR153" s="689" t="s">
        <v>4686</v>
      </c>
      <c r="AS153" s="689" t="s">
        <v>4692</v>
      </c>
      <c r="AT153" s="689" t="s">
        <v>4686</v>
      </c>
      <c r="AU153" s="689" t="s">
        <v>4711</v>
      </c>
      <c r="AV153" s="689" t="s">
        <v>4686</v>
      </c>
    </row>
    <row r="154" spans="1:48">
      <c r="A154" s="689" t="s">
        <v>4710</v>
      </c>
      <c r="B154" s="689" t="s">
        <v>4684</v>
      </c>
      <c r="C154" s="689">
        <v>11125521</v>
      </c>
      <c r="D154" s="689" t="s">
        <v>4685</v>
      </c>
      <c r="E154" s="692">
        <v>46013</v>
      </c>
      <c r="F154" s="692">
        <v>46377</v>
      </c>
      <c r="G154" s="689" t="s">
        <v>4686</v>
      </c>
      <c r="H154" s="689" t="s">
        <v>4686</v>
      </c>
      <c r="I154" s="849">
        <v>5590</v>
      </c>
      <c r="J154" s="691">
        <v>3477.54</v>
      </c>
      <c r="K154" s="692">
        <v>46021</v>
      </c>
      <c r="L154" s="689" t="s">
        <v>4687</v>
      </c>
      <c r="M154" s="689" t="s">
        <v>4688</v>
      </c>
      <c r="N154" s="689" t="s">
        <v>4689</v>
      </c>
      <c r="O154" s="689" t="s">
        <v>4686</v>
      </c>
      <c r="P154" s="689" t="s">
        <v>4690</v>
      </c>
      <c r="Q154" s="691">
        <v>622.1</v>
      </c>
      <c r="R154" s="690">
        <v>1000</v>
      </c>
      <c r="S154" s="689" t="s">
        <v>4694</v>
      </c>
      <c r="T154" s="689" t="s">
        <v>4686</v>
      </c>
      <c r="U154" s="689" t="s">
        <v>4686</v>
      </c>
      <c r="V154" s="689" t="s">
        <v>4686</v>
      </c>
      <c r="W154" s="692">
        <v>46021</v>
      </c>
      <c r="X154" s="692">
        <v>46021</v>
      </c>
      <c r="Y154" s="689" t="s">
        <v>4696</v>
      </c>
      <c r="Z154" s="689" t="s">
        <v>4691</v>
      </c>
      <c r="AA154" s="690">
        <v>0</v>
      </c>
      <c r="AB154" s="690">
        <v>0</v>
      </c>
      <c r="AC154" s="690">
        <v>0</v>
      </c>
      <c r="AD154" s="690">
        <v>0</v>
      </c>
      <c r="AE154" s="690">
        <v>0</v>
      </c>
      <c r="AF154" s="690">
        <v>0</v>
      </c>
      <c r="AG154" s="690">
        <v>0</v>
      </c>
      <c r="AH154" s="690">
        <v>0</v>
      </c>
      <c r="AI154" s="690">
        <v>0</v>
      </c>
      <c r="AJ154" s="690">
        <v>0</v>
      </c>
      <c r="AK154" s="690">
        <v>0</v>
      </c>
      <c r="AL154" s="690">
        <v>0</v>
      </c>
      <c r="AM154" s="690">
        <v>0</v>
      </c>
      <c r="AN154" s="690">
        <v>0</v>
      </c>
      <c r="AO154" s="690">
        <v>0</v>
      </c>
      <c r="AP154" s="690">
        <v>0</v>
      </c>
      <c r="AQ154" s="689" t="s">
        <v>4694</v>
      </c>
      <c r="AR154" s="689" t="s">
        <v>4686</v>
      </c>
      <c r="AS154" s="689" t="s">
        <v>4692</v>
      </c>
      <c r="AT154" s="689" t="s">
        <v>4686</v>
      </c>
      <c r="AU154" s="689" t="s">
        <v>4711</v>
      </c>
      <c r="AV154" s="689" t="s">
        <v>4686</v>
      </c>
    </row>
    <row r="155" spans="1:48">
      <c r="A155" s="689" t="s">
        <v>4710</v>
      </c>
      <c r="B155" s="689" t="s">
        <v>4684</v>
      </c>
      <c r="C155" s="689">
        <v>11125522</v>
      </c>
      <c r="D155" s="689" t="s">
        <v>4685</v>
      </c>
      <c r="E155" s="692">
        <v>46013</v>
      </c>
      <c r="F155" s="692">
        <v>46377</v>
      </c>
      <c r="G155" s="689" t="s">
        <v>4686</v>
      </c>
      <c r="H155" s="689" t="s">
        <v>4686</v>
      </c>
      <c r="I155" s="849">
        <v>640</v>
      </c>
      <c r="J155" s="691">
        <v>398.14</v>
      </c>
      <c r="K155" s="692">
        <v>46021</v>
      </c>
      <c r="L155" s="689" t="s">
        <v>4687</v>
      </c>
      <c r="M155" s="689" t="s">
        <v>4688</v>
      </c>
      <c r="N155" s="689" t="s">
        <v>4689</v>
      </c>
      <c r="O155" s="689" t="s">
        <v>4686</v>
      </c>
      <c r="P155" s="689" t="s">
        <v>4690</v>
      </c>
      <c r="Q155" s="691">
        <v>622.1</v>
      </c>
      <c r="R155" s="690">
        <v>1000</v>
      </c>
      <c r="S155" s="689" t="s">
        <v>4694</v>
      </c>
      <c r="T155" s="689" t="s">
        <v>4686</v>
      </c>
      <c r="U155" s="689" t="s">
        <v>4686</v>
      </c>
      <c r="V155" s="689" t="s">
        <v>4686</v>
      </c>
      <c r="W155" s="692">
        <v>46021</v>
      </c>
      <c r="X155" s="692">
        <v>46021</v>
      </c>
      <c r="Y155" s="689" t="s">
        <v>4696</v>
      </c>
      <c r="Z155" s="689" t="s">
        <v>4691</v>
      </c>
      <c r="AA155" s="690">
        <v>0</v>
      </c>
      <c r="AB155" s="690">
        <v>0</v>
      </c>
      <c r="AC155" s="690">
        <v>0</v>
      </c>
      <c r="AD155" s="690">
        <v>0</v>
      </c>
      <c r="AE155" s="690">
        <v>0</v>
      </c>
      <c r="AF155" s="690">
        <v>0</v>
      </c>
      <c r="AG155" s="690">
        <v>0</v>
      </c>
      <c r="AH155" s="690">
        <v>0</v>
      </c>
      <c r="AI155" s="690">
        <v>0</v>
      </c>
      <c r="AJ155" s="690">
        <v>0</v>
      </c>
      <c r="AK155" s="690">
        <v>0</v>
      </c>
      <c r="AL155" s="690">
        <v>0</v>
      </c>
      <c r="AM155" s="690">
        <v>0</v>
      </c>
      <c r="AN155" s="690">
        <v>0</v>
      </c>
      <c r="AO155" s="690">
        <v>0</v>
      </c>
      <c r="AP155" s="690">
        <v>0</v>
      </c>
      <c r="AQ155" s="689" t="s">
        <v>4694</v>
      </c>
      <c r="AR155" s="689" t="s">
        <v>4686</v>
      </c>
      <c r="AS155" s="689" t="s">
        <v>4692</v>
      </c>
      <c r="AT155" s="689" t="s">
        <v>4686</v>
      </c>
      <c r="AU155" s="689" t="s">
        <v>4711</v>
      </c>
      <c r="AV155" s="689" t="s">
        <v>4686</v>
      </c>
    </row>
    <row r="156" spans="1:48">
      <c r="A156" s="689" t="s">
        <v>4710</v>
      </c>
      <c r="B156" s="689" t="s">
        <v>4684</v>
      </c>
      <c r="C156" s="689">
        <v>11125531</v>
      </c>
      <c r="D156" s="689" t="s">
        <v>4685</v>
      </c>
      <c r="E156" s="692">
        <v>46020</v>
      </c>
      <c r="F156" s="692">
        <v>46384</v>
      </c>
      <c r="G156" s="689" t="s">
        <v>4686</v>
      </c>
      <c r="H156" s="689" t="s">
        <v>4686</v>
      </c>
      <c r="I156" s="849">
        <v>640</v>
      </c>
      <c r="J156" s="691">
        <v>398.14</v>
      </c>
      <c r="K156" s="692">
        <v>46027</v>
      </c>
      <c r="L156" s="689" t="s">
        <v>4687</v>
      </c>
      <c r="M156" s="689" t="s">
        <v>4688</v>
      </c>
      <c r="N156" s="689" t="s">
        <v>4689</v>
      </c>
      <c r="O156" s="689" t="s">
        <v>4686</v>
      </c>
      <c r="P156" s="689" t="s">
        <v>4690</v>
      </c>
      <c r="Q156" s="691">
        <v>622.1</v>
      </c>
      <c r="R156" s="690">
        <v>1000</v>
      </c>
      <c r="S156" s="689" t="s">
        <v>4694</v>
      </c>
      <c r="T156" s="689" t="s">
        <v>4686</v>
      </c>
      <c r="U156" s="689" t="s">
        <v>4686</v>
      </c>
      <c r="V156" s="689" t="s">
        <v>4686</v>
      </c>
      <c r="W156" s="692">
        <v>46027</v>
      </c>
      <c r="X156" s="692">
        <v>46027</v>
      </c>
      <c r="Y156" s="689" t="s">
        <v>4696</v>
      </c>
      <c r="Z156" s="689" t="s">
        <v>4691</v>
      </c>
      <c r="AA156" s="690">
        <v>0</v>
      </c>
      <c r="AB156" s="690">
        <v>0</v>
      </c>
      <c r="AC156" s="690">
        <v>0</v>
      </c>
      <c r="AD156" s="690">
        <v>0</v>
      </c>
      <c r="AE156" s="690">
        <v>0</v>
      </c>
      <c r="AF156" s="690">
        <v>0</v>
      </c>
      <c r="AG156" s="690">
        <v>0</v>
      </c>
      <c r="AH156" s="690">
        <v>0</v>
      </c>
      <c r="AI156" s="690">
        <v>0</v>
      </c>
      <c r="AJ156" s="690">
        <v>0</v>
      </c>
      <c r="AK156" s="690">
        <v>0</v>
      </c>
      <c r="AL156" s="690">
        <v>0</v>
      </c>
      <c r="AM156" s="690">
        <v>0</v>
      </c>
      <c r="AN156" s="690">
        <v>0</v>
      </c>
      <c r="AO156" s="690">
        <v>0</v>
      </c>
      <c r="AP156" s="690">
        <v>0</v>
      </c>
      <c r="AQ156" s="689" t="s">
        <v>4694</v>
      </c>
      <c r="AR156" s="689" t="s">
        <v>4686</v>
      </c>
      <c r="AS156" s="689" t="s">
        <v>4692</v>
      </c>
      <c r="AT156" s="689" t="s">
        <v>4686</v>
      </c>
      <c r="AU156" s="689" t="s">
        <v>4711</v>
      </c>
      <c r="AV156" s="689" t="s">
        <v>4686</v>
      </c>
    </row>
    <row r="157" spans="1:48">
      <c r="A157" s="689" t="s">
        <v>4710</v>
      </c>
      <c r="B157" s="689" t="s">
        <v>4684</v>
      </c>
      <c r="C157" s="689">
        <v>11125532</v>
      </c>
      <c r="D157" s="689" t="s">
        <v>4685</v>
      </c>
      <c r="E157" s="692">
        <v>46020</v>
      </c>
      <c r="F157" s="692">
        <v>46384</v>
      </c>
      <c r="G157" s="689" t="s">
        <v>4686</v>
      </c>
      <c r="H157" s="689" t="s">
        <v>4686</v>
      </c>
      <c r="I157" s="849">
        <v>640</v>
      </c>
      <c r="J157" s="691">
        <v>398.14</v>
      </c>
      <c r="K157" s="692">
        <v>46027</v>
      </c>
      <c r="L157" s="689" t="s">
        <v>4687</v>
      </c>
      <c r="M157" s="689" t="s">
        <v>4688</v>
      </c>
      <c r="N157" s="689" t="s">
        <v>4689</v>
      </c>
      <c r="O157" s="689" t="s">
        <v>4686</v>
      </c>
      <c r="P157" s="689" t="s">
        <v>4690</v>
      </c>
      <c r="Q157" s="691">
        <v>622.1</v>
      </c>
      <c r="R157" s="690">
        <v>1000</v>
      </c>
      <c r="S157" s="689" t="s">
        <v>4694</v>
      </c>
      <c r="T157" s="689" t="s">
        <v>4686</v>
      </c>
      <c r="U157" s="689" t="s">
        <v>4686</v>
      </c>
      <c r="V157" s="689" t="s">
        <v>4686</v>
      </c>
      <c r="W157" s="692">
        <v>46027</v>
      </c>
      <c r="X157" s="692">
        <v>46027</v>
      </c>
      <c r="Y157" s="689" t="s">
        <v>4696</v>
      </c>
      <c r="Z157" s="689" t="s">
        <v>4691</v>
      </c>
      <c r="AA157" s="690">
        <v>0</v>
      </c>
      <c r="AB157" s="690">
        <v>0</v>
      </c>
      <c r="AC157" s="690">
        <v>0</v>
      </c>
      <c r="AD157" s="690">
        <v>0</v>
      </c>
      <c r="AE157" s="690">
        <v>0</v>
      </c>
      <c r="AF157" s="690">
        <v>0</v>
      </c>
      <c r="AG157" s="690">
        <v>0</v>
      </c>
      <c r="AH157" s="690">
        <v>0</v>
      </c>
      <c r="AI157" s="690">
        <v>0</v>
      </c>
      <c r="AJ157" s="690">
        <v>0</v>
      </c>
      <c r="AK157" s="690">
        <v>0</v>
      </c>
      <c r="AL157" s="690">
        <v>0</v>
      </c>
      <c r="AM157" s="690">
        <v>0</v>
      </c>
      <c r="AN157" s="690">
        <v>0</v>
      </c>
      <c r="AO157" s="690">
        <v>0</v>
      </c>
      <c r="AP157" s="690">
        <v>0</v>
      </c>
      <c r="AQ157" s="689" t="s">
        <v>4694</v>
      </c>
      <c r="AR157" s="689" t="s">
        <v>4686</v>
      </c>
      <c r="AS157" s="689" t="s">
        <v>4692</v>
      </c>
      <c r="AT157" s="689" t="s">
        <v>4686</v>
      </c>
      <c r="AU157" s="689" t="s">
        <v>4711</v>
      </c>
      <c r="AV157" s="689" t="s">
        <v>4686</v>
      </c>
    </row>
    <row r="158" spans="1:48">
      <c r="A158" s="689" t="s">
        <v>4710</v>
      </c>
      <c r="B158" s="689" t="s">
        <v>4684</v>
      </c>
      <c r="C158" s="689">
        <v>11125533</v>
      </c>
      <c r="D158" s="689" t="s">
        <v>4685</v>
      </c>
      <c r="E158" s="692">
        <v>46020</v>
      </c>
      <c r="F158" s="692">
        <v>46384</v>
      </c>
      <c r="G158" s="689" t="s">
        <v>4686</v>
      </c>
      <c r="H158" s="689" t="s">
        <v>4686</v>
      </c>
      <c r="I158" s="849">
        <v>640</v>
      </c>
      <c r="J158" s="691">
        <v>398.14</v>
      </c>
      <c r="K158" s="692">
        <v>46027</v>
      </c>
      <c r="L158" s="689" t="s">
        <v>4687</v>
      </c>
      <c r="M158" s="689" t="s">
        <v>4688</v>
      </c>
      <c r="N158" s="689" t="s">
        <v>4689</v>
      </c>
      <c r="O158" s="689" t="s">
        <v>4686</v>
      </c>
      <c r="P158" s="689" t="s">
        <v>4690</v>
      </c>
      <c r="Q158" s="691">
        <v>622.1</v>
      </c>
      <c r="R158" s="690">
        <v>1000</v>
      </c>
      <c r="S158" s="689" t="s">
        <v>4694</v>
      </c>
      <c r="T158" s="689" t="s">
        <v>4686</v>
      </c>
      <c r="U158" s="689" t="s">
        <v>4686</v>
      </c>
      <c r="V158" s="689" t="s">
        <v>4686</v>
      </c>
      <c r="W158" s="692">
        <v>46027</v>
      </c>
      <c r="X158" s="692">
        <v>46027</v>
      </c>
      <c r="Y158" s="689" t="s">
        <v>4696</v>
      </c>
      <c r="Z158" s="689" t="s">
        <v>4691</v>
      </c>
      <c r="AA158" s="690">
        <v>0</v>
      </c>
      <c r="AB158" s="690">
        <v>0</v>
      </c>
      <c r="AC158" s="690">
        <v>0</v>
      </c>
      <c r="AD158" s="690">
        <v>0</v>
      </c>
      <c r="AE158" s="690">
        <v>0</v>
      </c>
      <c r="AF158" s="690">
        <v>0</v>
      </c>
      <c r="AG158" s="690">
        <v>0</v>
      </c>
      <c r="AH158" s="690">
        <v>0</v>
      </c>
      <c r="AI158" s="690">
        <v>0</v>
      </c>
      <c r="AJ158" s="690">
        <v>0</v>
      </c>
      <c r="AK158" s="690">
        <v>0</v>
      </c>
      <c r="AL158" s="690">
        <v>0</v>
      </c>
      <c r="AM158" s="690">
        <v>0</v>
      </c>
      <c r="AN158" s="690">
        <v>0</v>
      </c>
      <c r="AO158" s="690">
        <v>0</v>
      </c>
      <c r="AP158" s="690">
        <v>0</v>
      </c>
      <c r="AQ158" s="689" t="s">
        <v>4694</v>
      </c>
      <c r="AR158" s="689" t="s">
        <v>4686</v>
      </c>
      <c r="AS158" s="689" t="s">
        <v>4692</v>
      </c>
      <c r="AT158" s="689" t="s">
        <v>4686</v>
      </c>
      <c r="AU158" s="689" t="s">
        <v>4711</v>
      </c>
      <c r="AV158" s="689" t="s">
        <v>4686</v>
      </c>
    </row>
    <row r="159" spans="1:48">
      <c r="A159" s="689" t="s">
        <v>4710</v>
      </c>
      <c r="B159" s="689" t="s">
        <v>4684</v>
      </c>
      <c r="C159" s="689">
        <v>11125534</v>
      </c>
      <c r="D159" s="689" t="s">
        <v>4685</v>
      </c>
      <c r="E159" s="692">
        <v>46020</v>
      </c>
      <c r="F159" s="692">
        <v>46384</v>
      </c>
      <c r="G159" s="689" t="s">
        <v>4686</v>
      </c>
      <c r="H159" s="689" t="s">
        <v>4686</v>
      </c>
      <c r="I159" s="849">
        <v>620</v>
      </c>
      <c r="J159" s="691">
        <v>385.7</v>
      </c>
      <c r="K159" s="692">
        <v>46027</v>
      </c>
      <c r="L159" s="689" t="s">
        <v>4687</v>
      </c>
      <c r="M159" s="689" t="s">
        <v>4688</v>
      </c>
      <c r="N159" s="689" t="s">
        <v>4689</v>
      </c>
      <c r="O159" s="689" t="s">
        <v>4686</v>
      </c>
      <c r="P159" s="689" t="s">
        <v>4690</v>
      </c>
      <c r="Q159" s="691">
        <v>622.1</v>
      </c>
      <c r="R159" s="690">
        <v>1000</v>
      </c>
      <c r="S159" s="689" t="s">
        <v>4694</v>
      </c>
      <c r="T159" s="689" t="s">
        <v>4686</v>
      </c>
      <c r="U159" s="689" t="s">
        <v>4686</v>
      </c>
      <c r="V159" s="689" t="s">
        <v>4686</v>
      </c>
      <c r="W159" s="692">
        <v>46027</v>
      </c>
      <c r="X159" s="692">
        <v>46027</v>
      </c>
      <c r="Y159" s="689" t="s">
        <v>4696</v>
      </c>
      <c r="Z159" s="689" t="s">
        <v>4691</v>
      </c>
      <c r="AA159" s="690">
        <v>0</v>
      </c>
      <c r="AB159" s="690">
        <v>0</v>
      </c>
      <c r="AC159" s="690">
        <v>0</v>
      </c>
      <c r="AD159" s="690">
        <v>0</v>
      </c>
      <c r="AE159" s="690">
        <v>0</v>
      </c>
      <c r="AF159" s="690">
        <v>0</v>
      </c>
      <c r="AG159" s="690">
        <v>0</v>
      </c>
      <c r="AH159" s="690">
        <v>0</v>
      </c>
      <c r="AI159" s="690">
        <v>0</v>
      </c>
      <c r="AJ159" s="690">
        <v>0</v>
      </c>
      <c r="AK159" s="690">
        <v>0</v>
      </c>
      <c r="AL159" s="690">
        <v>0</v>
      </c>
      <c r="AM159" s="690">
        <v>0</v>
      </c>
      <c r="AN159" s="690">
        <v>0</v>
      </c>
      <c r="AO159" s="690">
        <v>0</v>
      </c>
      <c r="AP159" s="690">
        <v>0</v>
      </c>
      <c r="AQ159" s="689" t="s">
        <v>4694</v>
      </c>
      <c r="AR159" s="689" t="s">
        <v>4686</v>
      </c>
      <c r="AS159" s="689" t="s">
        <v>4692</v>
      </c>
      <c r="AT159" s="689" t="s">
        <v>4686</v>
      </c>
      <c r="AU159" s="689" t="s">
        <v>4711</v>
      </c>
      <c r="AV159" s="689" t="s">
        <v>4686</v>
      </c>
    </row>
    <row r="160" spans="1:48">
      <c r="A160" s="689" t="s">
        <v>4710</v>
      </c>
      <c r="B160" s="689" t="s">
        <v>4684</v>
      </c>
      <c r="C160" s="689">
        <v>11125535</v>
      </c>
      <c r="D160" s="689" t="s">
        <v>4685</v>
      </c>
      <c r="E160" s="692">
        <v>46022</v>
      </c>
      <c r="F160" s="692">
        <v>46386</v>
      </c>
      <c r="G160" s="689" t="s">
        <v>4686</v>
      </c>
      <c r="H160" s="689" t="s">
        <v>4686</v>
      </c>
      <c r="I160" s="849">
        <v>5330</v>
      </c>
      <c r="J160" s="691">
        <v>3315.79</v>
      </c>
      <c r="K160" s="692">
        <v>46031</v>
      </c>
      <c r="L160" s="689" t="s">
        <v>4687</v>
      </c>
      <c r="M160" s="689" t="s">
        <v>4688</v>
      </c>
      <c r="N160" s="689" t="s">
        <v>4689</v>
      </c>
      <c r="O160" s="689" t="s">
        <v>4686</v>
      </c>
      <c r="P160" s="689" t="s">
        <v>4690</v>
      </c>
      <c r="Q160" s="691">
        <v>622.1</v>
      </c>
      <c r="R160" s="690">
        <v>1000</v>
      </c>
      <c r="S160" s="689" t="s">
        <v>4694</v>
      </c>
      <c r="T160" s="689" t="s">
        <v>4686</v>
      </c>
      <c r="U160" s="689" t="s">
        <v>4686</v>
      </c>
      <c r="V160" s="689" t="s">
        <v>4686</v>
      </c>
      <c r="W160" s="692">
        <v>46031</v>
      </c>
      <c r="X160" s="692">
        <v>46031</v>
      </c>
      <c r="Y160" s="689" t="s">
        <v>4696</v>
      </c>
      <c r="Z160" s="689" t="s">
        <v>4691</v>
      </c>
      <c r="AA160" s="690">
        <v>0</v>
      </c>
      <c r="AB160" s="690">
        <v>0</v>
      </c>
      <c r="AC160" s="690">
        <v>0</v>
      </c>
      <c r="AD160" s="690">
        <v>0</v>
      </c>
      <c r="AE160" s="690">
        <v>0</v>
      </c>
      <c r="AF160" s="690">
        <v>0</v>
      </c>
      <c r="AG160" s="690">
        <v>0</v>
      </c>
      <c r="AH160" s="690">
        <v>0</v>
      </c>
      <c r="AI160" s="690">
        <v>0</v>
      </c>
      <c r="AJ160" s="690">
        <v>0</v>
      </c>
      <c r="AK160" s="690">
        <v>0</v>
      </c>
      <c r="AL160" s="690">
        <v>0</v>
      </c>
      <c r="AM160" s="690">
        <v>0</v>
      </c>
      <c r="AN160" s="690">
        <v>0</v>
      </c>
      <c r="AO160" s="690">
        <v>0</v>
      </c>
      <c r="AP160" s="690">
        <v>0</v>
      </c>
      <c r="AQ160" s="689" t="s">
        <v>4694</v>
      </c>
      <c r="AR160" s="689" t="s">
        <v>4686</v>
      </c>
      <c r="AS160" s="689" t="s">
        <v>4692</v>
      </c>
      <c r="AT160" s="689" t="s">
        <v>4686</v>
      </c>
      <c r="AU160" s="689" t="s">
        <v>4711</v>
      </c>
      <c r="AV160" s="689" t="s">
        <v>4686</v>
      </c>
    </row>
    <row r="161" spans="1:48">
      <c r="A161" s="689" t="s">
        <v>4710</v>
      </c>
      <c r="B161" s="689" t="s">
        <v>4684</v>
      </c>
      <c r="C161" s="689">
        <v>11125536</v>
      </c>
      <c r="D161" s="689" t="s">
        <v>4685</v>
      </c>
      <c r="E161" s="692">
        <v>46022</v>
      </c>
      <c r="F161" s="692">
        <v>46386</v>
      </c>
      <c r="G161" s="689" t="s">
        <v>4686</v>
      </c>
      <c r="H161" s="689" t="s">
        <v>4686</v>
      </c>
      <c r="I161" s="849">
        <v>5430</v>
      </c>
      <c r="J161" s="691">
        <v>3378</v>
      </c>
      <c r="K161" s="692">
        <v>46031</v>
      </c>
      <c r="L161" s="689" t="s">
        <v>4687</v>
      </c>
      <c r="M161" s="689" t="s">
        <v>4688</v>
      </c>
      <c r="N161" s="689" t="s">
        <v>4689</v>
      </c>
      <c r="O161" s="689" t="s">
        <v>4686</v>
      </c>
      <c r="P161" s="689" t="s">
        <v>4690</v>
      </c>
      <c r="Q161" s="691">
        <v>622.1</v>
      </c>
      <c r="R161" s="690">
        <v>1000</v>
      </c>
      <c r="S161" s="689" t="s">
        <v>4694</v>
      </c>
      <c r="T161" s="689" t="s">
        <v>4686</v>
      </c>
      <c r="U161" s="689" t="s">
        <v>4686</v>
      </c>
      <c r="V161" s="689" t="s">
        <v>4686</v>
      </c>
      <c r="W161" s="692">
        <v>46031</v>
      </c>
      <c r="X161" s="692">
        <v>46031</v>
      </c>
      <c r="Y161" s="689" t="s">
        <v>4696</v>
      </c>
      <c r="Z161" s="689" t="s">
        <v>4691</v>
      </c>
      <c r="AA161" s="690">
        <v>0</v>
      </c>
      <c r="AB161" s="690">
        <v>0</v>
      </c>
      <c r="AC161" s="690">
        <v>0</v>
      </c>
      <c r="AD161" s="690">
        <v>0</v>
      </c>
      <c r="AE161" s="690">
        <v>0</v>
      </c>
      <c r="AF161" s="690">
        <v>0</v>
      </c>
      <c r="AG161" s="690">
        <v>0</v>
      </c>
      <c r="AH161" s="690">
        <v>0</v>
      </c>
      <c r="AI161" s="690">
        <v>0</v>
      </c>
      <c r="AJ161" s="690">
        <v>0</v>
      </c>
      <c r="AK161" s="690">
        <v>0</v>
      </c>
      <c r="AL161" s="690">
        <v>0</v>
      </c>
      <c r="AM161" s="690">
        <v>0</v>
      </c>
      <c r="AN161" s="690">
        <v>0</v>
      </c>
      <c r="AO161" s="690">
        <v>0</v>
      </c>
      <c r="AP161" s="690">
        <v>0</v>
      </c>
      <c r="AQ161" s="689" t="s">
        <v>4694</v>
      </c>
      <c r="AR161" s="689" t="s">
        <v>4686</v>
      </c>
      <c r="AS161" s="689" t="s">
        <v>4692</v>
      </c>
      <c r="AT161" s="689" t="s">
        <v>4686</v>
      </c>
      <c r="AU161" s="689" t="s">
        <v>4711</v>
      </c>
      <c r="AV161" s="689" t="s">
        <v>4686</v>
      </c>
    </row>
    <row r="162" spans="1:48">
      <c r="A162" s="689" t="s">
        <v>4710</v>
      </c>
      <c r="B162" s="689" t="s">
        <v>4684</v>
      </c>
      <c r="C162" s="689">
        <v>11125537</v>
      </c>
      <c r="D162" s="689" t="s">
        <v>4685</v>
      </c>
      <c r="E162" s="692">
        <v>46022</v>
      </c>
      <c r="F162" s="692">
        <v>46386</v>
      </c>
      <c r="G162" s="689" t="s">
        <v>4686</v>
      </c>
      <c r="H162" s="689" t="s">
        <v>4686</v>
      </c>
      <c r="I162" s="849">
        <v>5390</v>
      </c>
      <c r="J162" s="691">
        <v>3353.12</v>
      </c>
      <c r="K162" s="692">
        <v>46031</v>
      </c>
      <c r="L162" s="689" t="s">
        <v>4687</v>
      </c>
      <c r="M162" s="689" t="s">
        <v>4688</v>
      </c>
      <c r="N162" s="689" t="s">
        <v>4689</v>
      </c>
      <c r="O162" s="689" t="s">
        <v>4686</v>
      </c>
      <c r="P162" s="689" t="s">
        <v>4690</v>
      </c>
      <c r="Q162" s="691">
        <v>622.1</v>
      </c>
      <c r="R162" s="690">
        <v>1000</v>
      </c>
      <c r="S162" s="689" t="s">
        <v>4694</v>
      </c>
      <c r="T162" s="689" t="s">
        <v>4686</v>
      </c>
      <c r="U162" s="689" t="s">
        <v>4686</v>
      </c>
      <c r="V162" s="689" t="s">
        <v>4686</v>
      </c>
      <c r="W162" s="692">
        <v>46031</v>
      </c>
      <c r="X162" s="692">
        <v>46031</v>
      </c>
      <c r="Y162" s="689" t="s">
        <v>4696</v>
      </c>
      <c r="Z162" s="689" t="s">
        <v>4691</v>
      </c>
      <c r="AA162" s="690">
        <v>0</v>
      </c>
      <c r="AB162" s="690">
        <v>0</v>
      </c>
      <c r="AC162" s="690">
        <v>0</v>
      </c>
      <c r="AD162" s="690">
        <v>0</v>
      </c>
      <c r="AE162" s="690">
        <v>0</v>
      </c>
      <c r="AF162" s="690">
        <v>0</v>
      </c>
      <c r="AG162" s="690">
        <v>0</v>
      </c>
      <c r="AH162" s="690">
        <v>0</v>
      </c>
      <c r="AI162" s="690">
        <v>0</v>
      </c>
      <c r="AJ162" s="690">
        <v>0</v>
      </c>
      <c r="AK162" s="690">
        <v>0</v>
      </c>
      <c r="AL162" s="690">
        <v>0</v>
      </c>
      <c r="AM162" s="690">
        <v>0</v>
      </c>
      <c r="AN162" s="690">
        <v>0</v>
      </c>
      <c r="AO162" s="690">
        <v>0</v>
      </c>
      <c r="AP162" s="690">
        <v>0</v>
      </c>
      <c r="AQ162" s="689" t="s">
        <v>4694</v>
      </c>
      <c r="AR162" s="689" t="s">
        <v>4686</v>
      </c>
      <c r="AS162" s="689" t="s">
        <v>4692</v>
      </c>
      <c r="AT162" s="689" t="s">
        <v>4686</v>
      </c>
      <c r="AU162" s="689" t="s">
        <v>4711</v>
      </c>
      <c r="AV162" s="689" t="s">
        <v>4686</v>
      </c>
    </row>
    <row r="163" spans="1:48">
      <c r="A163" s="689" t="s">
        <v>4710</v>
      </c>
      <c r="B163" s="689" t="s">
        <v>4684</v>
      </c>
      <c r="C163" s="689">
        <v>11125538</v>
      </c>
      <c r="D163" s="689" t="s">
        <v>4685</v>
      </c>
      <c r="E163" s="692">
        <v>46022</v>
      </c>
      <c r="F163" s="692">
        <v>46386</v>
      </c>
      <c r="G163" s="689" t="s">
        <v>4686</v>
      </c>
      <c r="H163" s="689" t="s">
        <v>4686</v>
      </c>
      <c r="I163" s="849">
        <v>5430</v>
      </c>
      <c r="J163" s="691">
        <v>3378</v>
      </c>
      <c r="K163" s="692">
        <v>46031</v>
      </c>
      <c r="L163" s="689" t="s">
        <v>4687</v>
      </c>
      <c r="M163" s="689" t="s">
        <v>4688</v>
      </c>
      <c r="N163" s="689" t="s">
        <v>4689</v>
      </c>
      <c r="O163" s="689" t="s">
        <v>4686</v>
      </c>
      <c r="P163" s="689" t="s">
        <v>4690</v>
      </c>
      <c r="Q163" s="691">
        <v>622.1</v>
      </c>
      <c r="R163" s="690">
        <v>1000</v>
      </c>
      <c r="S163" s="689" t="s">
        <v>4694</v>
      </c>
      <c r="T163" s="689" t="s">
        <v>4686</v>
      </c>
      <c r="U163" s="689" t="s">
        <v>4686</v>
      </c>
      <c r="V163" s="689" t="s">
        <v>4686</v>
      </c>
      <c r="W163" s="692">
        <v>46031</v>
      </c>
      <c r="X163" s="692">
        <v>46031</v>
      </c>
      <c r="Y163" s="689" t="s">
        <v>4696</v>
      </c>
      <c r="Z163" s="689" t="s">
        <v>4691</v>
      </c>
      <c r="AA163" s="690">
        <v>0</v>
      </c>
      <c r="AB163" s="690">
        <v>0</v>
      </c>
      <c r="AC163" s="690">
        <v>0</v>
      </c>
      <c r="AD163" s="690">
        <v>0</v>
      </c>
      <c r="AE163" s="690">
        <v>0</v>
      </c>
      <c r="AF163" s="690">
        <v>0</v>
      </c>
      <c r="AG163" s="690">
        <v>0</v>
      </c>
      <c r="AH163" s="690">
        <v>0</v>
      </c>
      <c r="AI163" s="690">
        <v>0</v>
      </c>
      <c r="AJ163" s="690">
        <v>0</v>
      </c>
      <c r="AK163" s="690">
        <v>0</v>
      </c>
      <c r="AL163" s="690">
        <v>0</v>
      </c>
      <c r="AM163" s="690">
        <v>0</v>
      </c>
      <c r="AN163" s="690">
        <v>0</v>
      </c>
      <c r="AO163" s="690">
        <v>0</v>
      </c>
      <c r="AP163" s="690">
        <v>0</v>
      </c>
      <c r="AQ163" s="689" t="s">
        <v>4694</v>
      </c>
      <c r="AR163" s="689" t="s">
        <v>4686</v>
      </c>
      <c r="AS163" s="689" t="s">
        <v>4692</v>
      </c>
      <c r="AT163" s="689" t="s">
        <v>4686</v>
      </c>
      <c r="AU163" s="689" t="s">
        <v>4711</v>
      </c>
      <c r="AV163" s="689" t="s">
        <v>4686</v>
      </c>
    </row>
    <row r="164" spans="1:48">
      <c r="A164" s="689" t="s">
        <v>4710</v>
      </c>
      <c r="B164" s="689" t="s">
        <v>4684</v>
      </c>
      <c r="C164" s="689">
        <v>11126021</v>
      </c>
      <c r="D164" s="689" t="s">
        <v>4685</v>
      </c>
      <c r="E164" s="692">
        <v>46027</v>
      </c>
      <c r="F164" s="692">
        <v>46391</v>
      </c>
      <c r="G164" s="689" t="s">
        <v>4686</v>
      </c>
      <c r="H164" s="689" t="s">
        <v>4686</v>
      </c>
      <c r="I164" s="849">
        <v>5290</v>
      </c>
      <c r="J164" s="691">
        <v>3290.91</v>
      </c>
      <c r="K164" s="692">
        <v>46031</v>
      </c>
      <c r="L164" s="689" t="s">
        <v>4687</v>
      </c>
      <c r="M164" s="689" t="s">
        <v>4688</v>
      </c>
      <c r="N164" s="689" t="s">
        <v>4689</v>
      </c>
      <c r="O164" s="689" t="s">
        <v>4686</v>
      </c>
      <c r="P164" s="689" t="s">
        <v>4690</v>
      </c>
      <c r="Q164" s="691">
        <v>622.1</v>
      </c>
      <c r="R164" s="690">
        <v>1000</v>
      </c>
      <c r="S164" s="689" t="s">
        <v>4694</v>
      </c>
      <c r="T164" s="689" t="s">
        <v>4686</v>
      </c>
      <c r="U164" s="689" t="s">
        <v>4686</v>
      </c>
      <c r="V164" s="689" t="s">
        <v>4686</v>
      </c>
      <c r="W164" s="692">
        <v>46031</v>
      </c>
      <c r="X164" s="692">
        <v>46031</v>
      </c>
      <c r="Y164" s="689" t="s">
        <v>4696</v>
      </c>
      <c r="Z164" s="689" t="s">
        <v>4691</v>
      </c>
      <c r="AA164" s="690">
        <v>0</v>
      </c>
      <c r="AB164" s="690">
        <v>0</v>
      </c>
      <c r="AC164" s="690">
        <v>0</v>
      </c>
      <c r="AD164" s="690">
        <v>0</v>
      </c>
      <c r="AE164" s="690">
        <v>0</v>
      </c>
      <c r="AF164" s="690">
        <v>0</v>
      </c>
      <c r="AG164" s="690">
        <v>0</v>
      </c>
      <c r="AH164" s="690">
        <v>0</v>
      </c>
      <c r="AI164" s="690">
        <v>0</v>
      </c>
      <c r="AJ164" s="690">
        <v>0</v>
      </c>
      <c r="AK164" s="690">
        <v>0</v>
      </c>
      <c r="AL164" s="690">
        <v>0</v>
      </c>
      <c r="AM164" s="690">
        <v>0</v>
      </c>
      <c r="AN164" s="690">
        <v>0</v>
      </c>
      <c r="AO164" s="690">
        <v>0</v>
      </c>
      <c r="AP164" s="690">
        <v>0</v>
      </c>
      <c r="AQ164" s="689" t="s">
        <v>4694</v>
      </c>
      <c r="AR164" s="689" t="s">
        <v>4686</v>
      </c>
      <c r="AS164" s="689" t="s">
        <v>4692</v>
      </c>
      <c r="AT164" s="689" t="s">
        <v>4686</v>
      </c>
      <c r="AU164" s="689" t="s">
        <v>4711</v>
      </c>
      <c r="AV164" s="689" t="s">
        <v>4686</v>
      </c>
    </row>
    <row r="165" spans="1:48">
      <c r="A165" s="689" t="s">
        <v>4710</v>
      </c>
      <c r="B165" s="689" t="s">
        <v>4684</v>
      </c>
      <c r="C165" s="689">
        <v>11126022</v>
      </c>
      <c r="D165" s="689" t="s">
        <v>4685</v>
      </c>
      <c r="E165" s="692">
        <v>46027</v>
      </c>
      <c r="F165" s="692">
        <v>46391</v>
      </c>
      <c r="G165" s="689" t="s">
        <v>4686</v>
      </c>
      <c r="H165" s="689" t="s">
        <v>4686</v>
      </c>
      <c r="I165" s="849">
        <v>5290</v>
      </c>
      <c r="J165" s="691">
        <v>3290.91</v>
      </c>
      <c r="K165" s="692">
        <v>46031</v>
      </c>
      <c r="L165" s="689" t="s">
        <v>4687</v>
      </c>
      <c r="M165" s="689" t="s">
        <v>4688</v>
      </c>
      <c r="N165" s="689" t="s">
        <v>4689</v>
      </c>
      <c r="O165" s="689" t="s">
        <v>4686</v>
      </c>
      <c r="P165" s="689" t="s">
        <v>4690</v>
      </c>
      <c r="Q165" s="691">
        <v>622.1</v>
      </c>
      <c r="R165" s="690">
        <v>1000</v>
      </c>
      <c r="S165" s="689" t="s">
        <v>4694</v>
      </c>
      <c r="T165" s="689" t="s">
        <v>4686</v>
      </c>
      <c r="U165" s="689" t="s">
        <v>4686</v>
      </c>
      <c r="V165" s="689" t="s">
        <v>4686</v>
      </c>
      <c r="W165" s="692">
        <v>46031</v>
      </c>
      <c r="X165" s="692">
        <v>46031</v>
      </c>
      <c r="Y165" s="689" t="s">
        <v>4696</v>
      </c>
      <c r="Z165" s="689" t="s">
        <v>4691</v>
      </c>
      <c r="AA165" s="690">
        <v>0</v>
      </c>
      <c r="AB165" s="690">
        <v>0</v>
      </c>
      <c r="AC165" s="690">
        <v>0</v>
      </c>
      <c r="AD165" s="690">
        <v>0</v>
      </c>
      <c r="AE165" s="690">
        <v>0</v>
      </c>
      <c r="AF165" s="690">
        <v>0</v>
      </c>
      <c r="AG165" s="690">
        <v>0</v>
      </c>
      <c r="AH165" s="690">
        <v>0</v>
      </c>
      <c r="AI165" s="690">
        <v>0</v>
      </c>
      <c r="AJ165" s="690">
        <v>0</v>
      </c>
      <c r="AK165" s="690">
        <v>0</v>
      </c>
      <c r="AL165" s="690">
        <v>0</v>
      </c>
      <c r="AM165" s="690">
        <v>0</v>
      </c>
      <c r="AN165" s="690">
        <v>0</v>
      </c>
      <c r="AO165" s="690">
        <v>0</v>
      </c>
      <c r="AP165" s="690">
        <v>0</v>
      </c>
      <c r="AQ165" s="689" t="s">
        <v>4694</v>
      </c>
      <c r="AR165" s="689" t="s">
        <v>4686</v>
      </c>
      <c r="AS165" s="689" t="s">
        <v>4692</v>
      </c>
      <c r="AT165" s="689" t="s">
        <v>4686</v>
      </c>
      <c r="AU165" s="689" t="s">
        <v>4711</v>
      </c>
      <c r="AV165" s="689" t="s">
        <v>4686</v>
      </c>
    </row>
    <row r="166" spans="1:48">
      <c r="A166" s="689" t="s">
        <v>4710</v>
      </c>
      <c r="B166" s="689" t="s">
        <v>4684</v>
      </c>
      <c r="C166" s="689">
        <v>11126023</v>
      </c>
      <c r="D166" s="689" t="s">
        <v>4685</v>
      </c>
      <c r="E166" s="692">
        <v>46027</v>
      </c>
      <c r="F166" s="692">
        <v>46391</v>
      </c>
      <c r="G166" s="689" t="s">
        <v>4686</v>
      </c>
      <c r="H166" s="689" t="s">
        <v>4686</v>
      </c>
      <c r="I166" s="849">
        <v>5290</v>
      </c>
      <c r="J166" s="691">
        <v>3290.91</v>
      </c>
      <c r="K166" s="692">
        <v>46031</v>
      </c>
      <c r="L166" s="689" t="s">
        <v>4687</v>
      </c>
      <c r="M166" s="689" t="s">
        <v>4688</v>
      </c>
      <c r="N166" s="689" t="s">
        <v>4689</v>
      </c>
      <c r="O166" s="689" t="s">
        <v>4686</v>
      </c>
      <c r="P166" s="689" t="s">
        <v>4690</v>
      </c>
      <c r="Q166" s="691">
        <v>622.1</v>
      </c>
      <c r="R166" s="690">
        <v>1000</v>
      </c>
      <c r="S166" s="689" t="s">
        <v>4694</v>
      </c>
      <c r="T166" s="689" t="s">
        <v>4686</v>
      </c>
      <c r="U166" s="689" t="s">
        <v>4686</v>
      </c>
      <c r="V166" s="689" t="s">
        <v>4686</v>
      </c>
      <c r="W166" s="692">
        <v>46031</v>
      </c>
      <c r="X166" s="692">
        <v>46031</v>
      </c>
      <c r="Y166" s="689" t="s">
        <v>4696</v>
      </c>
      <c r="Z166" s="689" t="s">
        <v>4691</v>
      </c>
      <c r="AA166" s="690">
        <v>0</v>
      </c>
      <c r="AB166" s="690">
        <v>0</v>
      </c>
      <c r="AC166" s="690">
        <v>0</v>
      </c>
      <c r="AD166" s="690">
        <v>0</v>
      </c>
      <c r="AE166" s="690">
        <v>0</v>
      </c>
      <c r="AF166" s="690">
        <v>0</v>
      </c>
      <c r="AG166" s="690">
        <v>0</v>
      </c>
      <c r="AH166" s="690">
        <v>0</v>
      </c>
      <c r="AI166" s="690">
        <v>0</v>
      </c>
      <c r="AJ166" s="690">
        <v>0</v>
      </c>
      <c r="AK166" s="690">
        <v>0</v>
      </c>
      <c r="AL166" s="690">
        <v>0</v>
      </c>
      <c r="AM166" s="690">
        <v>0</v>
      </c>
      <c r="AN166" s="690">
        <v>0</v>
      </c>
      <c r="AO166" s="690">
        <v>0</v>
      </c>
      <c r="AP166" s="690">
        <v>0</v>
      </c>
      <c r="AQ166" s="689" t="s">
        <v>4694</v>
      </c>
      <c r="AR166" s="689" t="s">
        <v>4686</v>
      </c>
      <c r="AS166" s="689" t="s">
        <v>4692</v>
      </c>
      <c r="AT166" s="689" t="s">
        <v>4686</v>
      </c>
      <c r="AU166" s="689" t="s">
        <v>4711</v>
      </c>
      <c r="AV166" s="689" t="s">
        <v>4686</v>
      </c>
    </row>
    <row r="167" spans="1:48">
      <c r="A167" s="689" t="s">
        <v>4710</v>
      </c>
      <c r="B167" s="689" t="s">
        <v>4684</v>
      </c>
      <c r="C167" s="689">
        <v>11126024</v>
      </c>
      <c r="D167" s="689" t="s">
        <v>4685</v>
      </c>
      <c r="E167" s="692">
        <v>46027</v>
      </c>
      <c r="F167" s="692">
        <v>46391</v>
      </c>
      <c r="G167" s="689" t="s">
        <v>4686</v>
      </c>
      <c r="H167" s="689" t="s">
        <v>4686</v>
      </c>
      <c r="I167" s="849">
        <v>5290</v>
      </c>
      <c r="J167" s="691">
        <v>3290.91</v>
      </c>
      <c r="K167" s="692">
        <v>46031</v>
      </c>
      <c r="L167" s="689" t="s">
        <v>4687</v>
      </c>
      <c r="M167" s="689" t="s">
        <v>4688</v>
      </c>
      <c r="N167" s="689" t="s">
        <v>4689</v>
      </c>
      <c r="O167" s="689" t="s">
        <v>4686</v>
      </c>
      <c r="P167" s="689" t="s">
        <v>4690</v>
      </c>
      <c r="Q167" s="691">
        <v>622.1</v>
      </c>
      <c r="R167" s="690">
        <v>1000</v>
      </c>
      <c r="S167" s="689" t="s">
        <v>4694</v>
      </c>
      <c r="T167" s="689" t="s">
        <v>4686</v>
      </c>
      <c r="U167" s="689" t="s">
        <v>4686</v>
      </c>
      <c r="V167" s="689" t="s">
        <v>4686</v>
      </c>
      <c r="W167" s="692">
        <v>46031</v>
      </c>
      <c r="X167" s="692">
        <v>46031</v>
      </c>
      <c r="Y167" s="689" t="s">
        <v>4696</v>
      </c>
      <c r="Z167" s="689" t="s">
        <v>4691</v>
      </c>
      <c r="AA167" s="690">
        <v>0</v>
      </c>
      <c r="AB167" s="690">
        <v>0</v>
      </c>
      <c r="AC167" s="690">
        <v>0</v>
      </c>
      <c r="AD167" s="690">
        <v>0</v>
      </c>
      <c r="AE167" s="690">
        <v>0</v>
      </c>
      <c r="AF167" s="690">
        <v>0</v>
      </c>
      <c r="AG167" s="690">
        <v>0</v>
      </c>
      <c r="AH167" s="690">
        <v>0</v>
      </c>
      <c r="AI167" s="690">
        <v>0</v>
      </c>
      <c r="AJ167" s="690">
        <v>0</v>
      </c>
      <c r="AK167" s="690">
        <v>0</v>
      </c>
      <c r="AL167" s="690">
        <v>0</v>
      </c>
      <c r="AM167" s="690">
        <v>0</v>
      </c>
      <c r="AN167" s="690">
        <v>0</v>
      </c>
      <c r="AO167" s="690">
        <v>0</v>
      </c>
      <c r="AP167" s="690">
        <v>0</v>
      </c>
      <c r="AQ167" s="689" t="s">
        <v>4694</v>
      </c>
      <c r="AR167" s="689" t="s">
        <v>4686</v>
      </c>
      <c r="AS167" s="689" t="s">
        <v>4692</v>
      </c>
      <c r="AT167" s="689" t="s">
        <v>4686</v>
      </c>
      <c r="AU167" s="689" t="s">
        <v>4711</v>
      </c>
      <c r="AV167" s="689" t="s">
        <v>4686</v>
      </c>
    </row>
    <row r="168" spans="1:48">
      <c r="A168" s="689" t="s">
        <v>4710</v>
      </c>
      <c r="B168" s="689" t="s">
        <v>4684</v>
      </c>
      <c r="C168" s="689">
        <v>11126025</v>
      </c>
      <c r="D168" s="689" t="s">
        <v>4685</v>
      </c>
      <c r="E168" s="692">
        <v>46029</v>
      </c>
      <c r="F168" s="692">
        <v>46393</v>
      </c>
      <c r="G168" s="689" t="s">
        <v>4686</v>
      </c>
      <c r="H168" s="689" t="s">
        <v>4686</v>
      </c>
      <c r="I168" s="849">
        <v>5290</v>
      </c>
      <c r="J168" s="691">
        <v>3290.91</v>
      </c>
      <c r="K168" s="692">
        <v>46035</v>
      </c>
      <c r="L168" s="689" t="s">
        <v>4687</v>
      </c>
      <c r="M168" s="689" t="s">
        <v>4688</v>
      </c>
      <c r="N168" s="689" t="s">
        <v>4689</v>
      </c>
      <c r="O168" s="689" t="s">
        <v>4686</v>
      </c>
      <c r="P168" s="689" t="s">
        <v>4690</v>
      </c>
      <c r="Q168" s="691">
        <v>622.1</v>
      </c>
      <c r="R168" s="690">
        <v>1000</v>
      </c>
      <c r="S168" s="689" t="s">
        <v>4694</v>
      </c>
      <c r="T168" s="689" t="s">
        <v>4686</v>
      </c>
      <c r="U168" s="689" t="s">
        <v>4686</v>
      </c>
      <c r="V168" s="689" t="s">
        <v>4686</v>
      </c>
      <c r="W168" s="692">
        <v>46035</v>
      </c>
      <c r="X168" s="692">
        <v>46035</v>
      </c>
      <c r="Y168" s="689" t="s">
        <v>4696</v>
      </c>
      <c r="Z168" s="689" t="s">
        <v>4691</v>
      </c>
      <c r="AA168" s="690">
        <v>0</v>
      </c>
      <c r="AB168" s="690">
        <v>0</v>
      </c>
      <c r="AC168" s="690">
        <v>0</v>
      </c>
      <c r="AD168" s="690">
        <v>0</v>
      </c>
      <c r="AE168" s="690">
        <v>0</v>
      </c>
      <c r="AF168" s="690">
        <v>0</v>
      </c>
      <c r="AG168" s="690">
        <v>0</v>
      </c>
      <c r="AH168" s="690">
        <v>0</v>
      </c>
      <c r="AI168" s="690">
        <v>0</v>
      </c>
      <c r="AJ168" s="690">
        <v>0</v>
      </c>
      <c r="AK168" s="690">
        <v>0</v>
      </c>
      <c r="AL168" s="690">
        <v>0</v>
      </c>
      <c r="AM168" s="690">
        <v>0</v>
      </c>
      <c r="AN168" s="690">
        <v>0</v>
      </c>
      <c r="AO168" s="690">
        <v>0</v>
      </c>
      <c r="AP168" s="690">
        <v>0</v>
      </c>
      <c r="AQ168" s="689" t="s">
        <v>4694</v>
      </c>
      <c r="AR168" s="689" t="s">
        <v>4686</v>
      </c>
      <c r="AS168" s="689" t="s">
        <v>4692</v>
      </c>
      <c r="AT168" s="689" t="s">
        <v>4686</v>
      </c>
      <c r="AU168" s="689" t="s">
        <v>4711</v>
      </c>
      <c r="AV168" s="689" t="s">
        <v>4686</v>
      </c>
    </row>
    <row r="169" spans="1:48">
      <c r="A169" s="689" t="s">
        <v>4710</v>
      </c>
      <c r="B169" s="689" t="s">
        <v>4684</v>
      </c>
      <c r="C169" s="689">
        <v>11126026</v>
      </c>
      <c r="D169" s="689" t="s">
        <v>4685</v>
      </c>
      <c r="E169" s="692">
        <v>46029</v>
      </c>
      <c r="F169" s="692">
        <v>46393</v>
      </c>
      <c r="G169" s="689" t="s">
        <v>4686</v>
      </c>
      <c r="H169" s="689" t="s">
        <v>4686</v>
      </c>
      <c r="I169" s="849">
        <v>5430</v>
      </c>
      <c r="J169" s="691">
        <v>3378</v>
      </c>
      <c r="K169" s="692">
        <v>46035</v>
      </c>
      <c r="L169" s="689" t="s">
        <v>4687</v>
      </c>
      <c r="M169" s="689" t="s">
        <v>4688</v>
      </c>
      <c r="N169" s="689" t="s">
        <v>4689</v>
      </c>
      <c r="O169" s="689" t="s">
        <v>4686</v>
      </c>
      <c r="P169" s="689" t="s">
        <v>4690</v>
      </c>
      <c r="Q169" s="691">
        <v>622.1</v>
      </c>
      <c r="R169" s="690">
        <v>1000</v>
      </c>
      <c r="S169" s="689" t="s">
        <v>4694</v>
      </c>
      <c r="T169" s="689" t="s">
        <v>4686</v>
      </c>
      <c r="U169" s="689" t="s">
        <v>4686</v>
      </c>
      <c r="V169" s="689" t="s">
        <v>4686</v>
      </c>
      <c r="W169" s="692">
        <v>46035</v>
      </c>
      <c r="X169" s="692">
        <v>46035</v>
      </c>
      <c r="Y169" s="689" t="s">
        <v>4696</v>
      </c>
      <c r="Z169" s="689" t="s">
        <v>4691</v>
      </c>
      <c r="AA169" s="690">
        <v>0</v>
      </c>
      <c r="AB169" s="690">
        <v>0</v>
      </c>
      <c r="AC169" s="690">
        <v>0</v>
      </c>
      <c r="AD169" s="690">
        <v>0</v>
      </c>
      <c r="AE169" s="690">
        <v>0</v>
      </c>
      <c r="AF169" s="690">
        <v>0</v>
      </c>
      <c r="AG169" s="690">
        <v>0</v>
      </c>
      <c r="AH169" s="690">
        <v>0</v>
      </c>
      <c r="AI169" s="690">
        <v>0</v>
      </c>
      <c r="AJ169" s="690">
        <v>0</v>
      </c>
      <c r="AK169" s="690">
        <v>0</v>
      </c>
      <c r="AL169" s="690">
        <v>0</v>
      </c>
      <c r="AM169" s="690">
        <v>0</v>
      </c>
      <c r="AN169" s="690">
        <v>0</v>
      </c>
      <c r="AO169" s="690">
        <v>0</v>
      </c>
      <c r="AP169" s="690">
        <v>0</v>
      </c>
      <c r="AQ169" s="689" t="s">
        <v>4694</v>
      </c>
      <c r="AR169" s="689" t="s">
        <v>4686</v>
      </c>
      <c r="AS169" s="689" t="s">
        <v>4692</v>
      </c>
      <c r="AT169" s="689" t="s">
        <v>4686</v>
      </c>
      <c r="AU169" s="689" t="s">
        <v>4711</v>
      </c>
      <c r="AV169" s="689" t="s">
        <v>4686</v>
      </c>
    </row>
    <row r="170" spans="1:48">
      <c r="A170" s="689" t="s">
        <v>4710</v>
      </c>
      <c r="B170" s="689" t="s">
        <v>4684</v>
      </c>
      <c r="C170" s="689">
        <v>11126027</v>
      </c>
      <c r="D170" s="689" t="s">
        <v>4685</v>
      </c>
      <c r="E170" s="692">
        <v>46029</v>
      </c>
      <c r="F170" s="692">
        <v>46393</v>
      </c>
      <c r="G170" s="689" t="s">
        <v>4686</v>
      </c>
      <c r="H170" s="689" t="s">
        <v>4686</v>
      </c>
      <c r="I170" s="849">
        <v>5440</v>
      </c>
      <c r="J170" s="691">
        <v>3384.22</v>
      </c>
      <c r="K170" s="692">
        <v>46035</v>
      </c>
      <c r="L170" s="689" t="s">
        <v>4687</v>
      </c>
      <c r="M170" s="689" t="s">
        <v>4688</v>
      </c>
      <c r="N170" s="689" t="s">
        <v>4689</v>
      </c>
      <c r="O170" s="689" t="s">
        <v>4686</v>
      </c>
      <c r="P170" s="689" t="s">
        <v>4690</v>
      </c>
      <c r="Q170" s="691">
        <v>622.1</v>
      </c>
      <c r="R170" s="690">
        <v>1000</v>
      </c>
      <c r="S170" s="689" t="s">
        <v>4694</v>
      </c>
      <c r="T170" s="689" t="s">
        <v>4686</v>
      </c>
      <c r="U170" s="689" t="s">
        <v>4686</v>
      </c>
      <c r="V170" s="689" t="s">
        <v>4686</v>
      </c>
      <c r="W170" s="692">
        <v>46035</v>
      </c>
      <c r="X170" s="692">
        <v>46035</v>
      </c>
      <c r="Y170" s="689" t="s">
        <v>4696</v>
      </c>
      <c r="Z170" s="689" t="s">
        <v>4691</v>
      </c>
      <c r="AA170" s="690">
        <v>0</v>
      </c>
      <c r="AB170" s="690">
        <v>0</v>
      </c>
      <c r="AC170" s="690">
        <v>0</v>
      </c>
      <c r="AD170" s="690">
        <v>0</v>
      </c>
      <c r="AE170" s="690">
        <v>0</v>
      </c>
      <c r="AF170" s="690">
        <v>0</v>
      </c>
      <c r="AG170" s="690">
        <v>0</v>
      </c>
      <c r="AH170" s="690">
        <v>0</v>
      </c>
      <c r="AI170" s="690">
        <v>0</v>
      </c>
      <c r="AJ170" s="690">
        <v>0</v>
      </c>
      <c r="AK170" s="690">
        <v>0</v>
      </c>
      <c r="AL170" s="690">
        <v>0</v>
      </c>
      <c r="AM170" s="690">
        <v>0</v>
      </c>
      <c r="AN170" s="690">
        <v>0</v>
      </c>
      <c r="AO170" s="690">
        <v>0</v>
      </c>
      <c r="AP170" s="690">
        <v>0</v>
      </c>
      <c r="AQ170" s="689" t="s">
        <v>4694</v>
      </c>
      <c r="AR170" s="689" t="s">
        <v>4686</v>
      </c>
      <c r="AS170" s="689" t="s">
        <v>4692</v>
      </c>
      <c r="AT170" s="689" t="s">
        <v>4686</v>
      </c>
      <c r="AU170" s="689" t="s">
        <v>4711</v>
      </c>
      <c r="AV170" s="689" t="s">
        <v>4686</v>
      </c>
    </row>
    <row r="171" spans="1:48">
      <c r="A171" s="689" t="s">
        <v>4710</v>
      </c>
      <c r="B171" s="689" t="s">
        <v>4684</v>
      </c>
      <c r="C171" s="689">
        <v>11126028</v>
      </c>
      <c r="D171" s="689" t="s">
        <v>4685</v>
      </c>
      <c r="E171" s="692">
        <v>46029</v>
      </c>
      <c r="F171" s="692">
        <v>46393</v>
      </c>
      <c r="G171" s="689" t="s">
        <v>4686</v>
      </c>
      <c r="H171" s="689" t="s">
        <v>4686</v>
      </c>
      <c r="I171" s="849">
        <v>5380</v>
      </c>
      <c r="J171" s="691">
        <v>3346.9</v>
      </c>
      <c r="K171" s="692">
        <v>46035</v>
      </c>
      <c r="L171" s="689" t="s">
        <v>4687</v>
      </c>
      <c r="M171" s="689" t="s">
        <v>4688</v>
      </c>
      <c r="N171" s="689" t="s">
        <v>4689</v>
      </c>
      <c r="O171" s="689" t="s">
        <v>4686</v>
      </c>
      <c r="P171" s="689" t="s">
        <v>4690</v>
      </c>
      <c r="Q171" s="691">
        <v>622.1</v>
      </c>
      <c r="R171" s="690">
        <v>1000</v>
      </c>
      <c r="S171" s="689" t="s">
        <v>4694</v>
      </c>
      <c r="T171" s="689" t="s">
        <v>4686</v>
      </c>
      <c r="U171" s="689" t="s">
        <v>4686</v>
      </c>
      <c r="V171" s="689" t="s">
        <v>4686</v>
      </c>
      <c r="W171" s="692">
        <v>46035</v>
      </c>
      <c r="X171" s="692">
        <v>46035</v>
      </c>
      <c r="Y171" s="689" t="s">
        <v>4696</v>
      </c>
      <c r="Z171" s="689" t="s">
        <v>4691</v>
      </c>
      <c r="AA171" s="690">
        <v>0</v>
      </c>
      <c r="AB171" s="690">
        <v>0</v>
      </c>
      <c r="AC171" s="690">
        <v>0</v>
      </c>
      <c r="AD171" s="690">
        <v>0</v>
      </c>
      <c r="AE171" s="690">
        <v>0</v>
      </c>
      <c r="AF171" s="690">
        <v>0</v>
      </c>
      <c r="AG171" s="690">
        <v>0</v>
      </c>
      <c r="AH171" s="690">
        <v>0</v>
      </c>
      <c r="AI171" s="690">
        <v>0</v>
      </c>
      <c r="AJ171" s="690">
        <v>0</v>
      </c>
      <c r="AK171" s="690">
        <v>0</v>
      </c>
      <c r="AL171" s="690">
        <v>0</v>
      </c>
      <c r="AM171" s="690">
        <v>0</v>
      </c>
      <c r="AN171" s="690">
        <v>0</v>
      </c>
      <c r="AO171" s="690">
        <v>0</v>
      </c>
      <c r="AP171" s="690">
        <v>0</v>
      </c>
      <c r="AQ171" s="689" t="s">
        <v>4694</v>
      </c>
      <c r="AR171" s="689" t="s">
        <v>4686</v>
      </c>
      <c r="AS171" s="689" t="s">
        <v>4692</v>
      </c>
      <c r="AT171" s="689" t="s">
        <v>4686</v>
      </c>
      <c r="AU171" s="689" t="s">
        <v>4711</v>
      </c>
      <c r="AV171" s="689" t="s">
        <v>4686</v>
      </c>
    </row>
    <row r="172" spans="1:48">
      <c r="A172" s="689" t="s">
        <v>4710</v>
      </c>
      <c r="B172" s="689" t="s">
        <v>4684</v>
      </c>
      <c r="C172" s="689" t="s">
        <v>7179</v>
      </c>
      <c r="D172" s="689" t="s">
        <v>4685</v>
      </c>
      <c r="E172" s="692">
        <v>46031</v>
      </c>
      <c r="F172" s="692">
        <v>46395</v>
      </c>
      <c r="G172" s="689" t="s">
        <v>4686</v>
      </c>
      <c r="H172" s="689" t="s">
        <v>4686</v>
      </c>
      <c r="I172" s="849">
        <v>5640</v>
      </c>
      <c r="J172" s="691">
        <v>3508.64</v>
      </c>
      <c r="K172" s="692">
        <v>46038</v>
      </c>
      <c r="L172" s="689" t="s">
        <v>4687</v>
      </c>
      <c r="M172" s="689" t="s">
        <v>4688</v>
      </c>
      <c r="N172" s="689" t="s">
        <v>4689</v>
      </c>
      <c r="O172" s="689" t="s">
        <v>4686</v>
      </c>
      <c r="P172" s="689" t="s">
        <v>4690</v>
      </c>
      <c r="Q172" s="691">
        <v>622.1</v>
      </c>
      <c r="R172" s="690">
        <v>1000</v>
      </c>
      <c r="S172" s="689" t="s">
        <v>4694</v>
      </c>
      <c r="T172" s="689" t="s">
        <v>4686</v>
      </c>
      <c r="U172" s="689" t="s">
        <v>4686</v>
      </c>
      <c r="V172" s="689" t="s">
        <v>4686</v>
      </c>
      <c r="W172" s="692">
        <v>46038</v>
      </c>
      <c r="X172" s="692">
        <v>46038</v>
      </c>
      <c r="Y172" s="689" t="s">
        <v>4696</v>
      </c>
      <c r="Z172" s="689" t="s">
        <v>4691</v>
      </c>
      <c r="AA172" s="690">
        <v>0</v>
      </c>
      <c r="AB172" s="690">
        <v>0</v>
      </c>
      <c r="AC172" s="690">
        <v>0</v>
      </c>
      <c r="AD172" s="690">
        <v>0</v>
      </c>
      <c r="AE172" s="690">
        <v>0</v>
      </c>
      <c r="AF172" s="690">
        <v>0</v>
      </c>
      <c r="AG172" s="690">
        <v>0</v>
      </c>
      <c r="AH172" s="690">
        <v>0</v>
      </c>
      <c r="AI172" s="690">
        <v>0</v>
      </c>
      <c r="AJ172" s="690">
        <v>0</v>
      </c>
      <c r="AK172" s="690">
        <v>0</v>
      </c>
      <c r="AL172" s="690">
        <v>0</v>
      </c>
      <c r="AM172" s="690">
        <v>0</v>
      </c>
      <c r="AN172" s="690">
        <v>0</v>
      </c>
      <c r="AO172" s="690">
        <v>0</v>
      </c>
      <c r="AP172" s="690">
        <v>0</v>
      </c>
      <c r="AQ172" s="689" t="s">
        <v>4694</v>
      </c>
      <c r="AR172" s="689" t="s">
        <v>4686</v>
      </c>
      <c r="AS172" s="689" t="s">
        <v>4692</v>
      </c>
      <c r="AT172" s="689" t="s">
        <v>4686</v>
      </c>
      <c r="AU172" s="689" t="s">
        <v>4711</v>
      </c>
      <c r="AV172" s="689" t="s">
        <v>4686</v>
      </c>
    </row>
    <row r="173" spans="1:48">
      <c r="A173" s="689" t="s">
        <v>4710</v>
      </c>
      <c r="B173" s="689" t="s">
        <v>4684</v>
      </c>
      <c r="C173" s="689" t="s">
        <v>7180</v>
      </c>
      <c r="D173" s="689" t="s">
        <v>4685</v>
      </c>
      <c r="E173" s="692">
        <v>46031</v>
      </c>
      <c r="F173" s="692">
        <v>46395</v>
      </c>
      <c r="G173" s="689" t="s">
        <v>4686</v>
      </c>
      <c r="H173" s="689" t="s">
        <v>4686</v>
      </c>
      <c r="I173" s="849">
        <v>5640</v>
      </c>
      <c r="J173" s="691">
        <v>3508.64</v>
      </c>
      <c r="K173" s="692">
        <v>46038</v>
      </c>
      <c r="L173" s="689" t="s">
        <v>4687</v>
      </c>
      <c r="M173" s="689" t="s">
        <v>4688</v>
      </c>
      <c r="N173" s="689" t="s">
        <v>4689</v>
      </c>
      <c r="O173" s="689" t="s">
        <v>4686</v>
      </c>
      <c r="P173" s="689" t="s">
        <v>4690</v>
      </c>
      <c r="Q173" s="691">
        <v>622.1</v>
      </c>
      <c r="R173" s="690">
        <v>1000</v>
      </c>
      <c r="S173" s="689" t="s">
        <v>4694</v>
      </c>
      <c r="T173" s="689" t="s">
        <v>4686</v>
      </c>
      <c r="U173" s="689" t="s">
        <v>4686</v>
      </c>
      <c r="V173" s="689" t="s">
        <v>4686</v>
      </c>
      <c r="W173" s="692">
        <v>46038</v>
      </c>
      <c r="X173" s="692">
        <v>46038</v>
      </c>
      <c r="Y173" s="689" t="s">
        <v>4696</v>
      </c>
      <c r="Z173" s="689" t="s">
        <v>4691</v>
      </c>
      <c r="AA173" s="690">
        <v>0</v>
      </c>
      <c r="AB173" s="690">
        <v>0</v>
      </c>
      <c r="AC173" s="690">
        <v>0</v>
      </c>
      <c r="AD173" s="690">
        <v>0</v>
      </c>
      <c r="AE173" s="690">
        <v>0</v>
      </c>
      <c r="AF173" s="690">
        <v>0</v>
      </c>
      <c r="AG173" s="690">
        <v>0</v>
      </c>
      <c r="AH173" s="690">
        <v>0</v>
      </c>
      <c r="AI173" s="690">
        <v>0</v>
      </c>
      <c r="AJ173" s="690">
        <v>0</v>
      </c>
      <c r="AK173" s="690">
        <v>0</v>
      </c>
      <c r="AL173" s="690">
        <v>0</v>
      </c>
      <c r="AM173" s="690">
        <v>0</v>
      </c>
      <c r="AN173" s="690">
        <v>0</v>
      </c>
      <c r="AO173" s="690">
        <v>0</v>
      </c>
      <c r="AP173" s="690">
        <v>0</v>
      </c>
      <c r="AQ173" s="689" t="s">
        <v>4694</v>
      </c>
      <c r="AR173" s="689" t="s">
        <v>4686</v>
      </c>
      <c r="AS173" s="689" t="s">
        <v>4692</v>
      </c>
      <c r="AT173" s="689" t="s">
        <v>4686</v>
      </c>
      <c r="AU173" s="689" t="s">
        <v>4711</v>
      </c>
      <c r="AV173" s="689" t="s">
        <v>4686</v>
      </c>
    </row>
    <row r="174" spans="1:48">
      <c r="A174" s="689" t="s">
        <v>4710</v>
      </c>
      <c r="B174" s="689" t="s">
        <v>4684</v>
      </c>
      <c r="C174" s="689" t="s">
        <v>7181</v>
      </c>
      <c r="D174" s="689" t="s">
        <v>4685</v>
      </c>
      <c r="E174" s="692">
        <v>46031</v>
      </c>
      <c r="F174" s="692">
        <v>46395</v>
      </c>
      <c r="G174" s="689" t="s">
        <v>4686</v>
      </c>
      <c r="H174" s="689" t="s">
        <v>4686</v>
      </c>
      <c r="I174" s="849">
        <v>5620</v>
      </c>
      <c r="J174" s="691">
        <v>3496.2</v>
      </c>
      <c r="K174" s="692">
        <v>46038</v>
      </c>
      <c r="L174" s="689" t="s">
        <v>4687</v>
      </c>
      <c r="M174" s="689" t="s">
        <v>4688</v>
      </c>
      <c r="N174" s="689" t="s">
        <v>4689</v>
      </c>
      <c r="O174" s="689" t="s">
        <v>4686</v>
      </c>
      <c r="P174" s="689" t="s">
        <v>4690</v>
      </c>
      <c r="Q174" s="691">
        <v>622.1</v>
      </c>
      <c r="R174" s="690">
        <v>1000</v>
      </c>
      <c r="S174" s="689" t="s">
        <v>4694</v>
      </c>
      <c r="T174" s="689" t="s">
        <v>4686</v>
      </c>
      <c r="U174" s="689" t="s">
        <v>4686</v>
      </c>
      <c r="V174" s="689" t="s">
        <v>4686</v>
      </c>
      <c r="W174" s="692">
        <v>46038</v>
      </c>
      <c r="X174" s="692">
        <v>46038</v>
      </c>
      <c r="Y174" s="689" t="s">
        <v>4696</v>
      </c>
      <c r="Z174" s="689" t="s">
        <v>4691</v>
      </c>
      <c r="AA174" s="690">
        <v>0</v>
      </c>
      <c r="AB174" s="690">
        <v>0</v>
      </c>
      <c r="AC174" s="690">
        <v>0</v>
      </c>
      <c r="AD174" s="690">
        <v>0</v>
      </c>
      <c r="AE174" s="690">
        <v>0</v>
      </c>
      <c r="AF174" s="690">
        <v>0</v>
      </c>
      <c r="AG174" s="690">
        <v>0</v>
      </c>
      <c r="AH174" s="690">
        <v>0</v>
      </c>
      <c r="AI174" s="690">
        <v>0</v>
      </c>
      <c r="AJ174" s="690">
        <v>0</v>
      </c>
      <c r="AK174" s="690">
        <v>0</v>
      </c>
      <c r="AL174" s="690">
        <v>0</v>
      </c>
      <c r="AM174" s="690">
        <v>0</v>
      </c>
      <c r="AN174" s="690">
        <v>0</v>
      </c>
      <c r="AO174" s="690">
        <v>0</v>
      </c>
      <c r="AP174" s="690">
        <v>0</v>
      </c>
      <c r="AQ174" s="689" t="s">
        <v>4694</v>
      </c>
      <c r="AR174" s="689" t="s">
        <v>4686</v>
      </c>
      <c r="AS174" s="689" t="s">
        <v>4692</v>
      </c>
      <c r="AT174" s="689" t="s">
        <v>4686</v>
      </c>
      <c r="AU174" s="689" t="s">
        <v>4711</v>
      </c>
      <c r="AV174" s="689" t="s">
        <v>4686</v>
      </c>
    </row>
    <row r="175" spans="1:48">
      <c r="A175" s="689" t="s">
        <v>4710</v>
      </c>
      <c r="B175" s="689" t="s">
        <v>4684</v>
      </c>
      <c r="C175" s="689" t="s">
        <v>7182</v>
      </c>
      <c r="D175" s="689" t="s">
        <v>4685</v>
      </c>
      <c r="E175" s="692">
        <v>46031</v>
      </c>
      <c r="F175" s="692">
        <v>46395</v>
      </c>
      <c r="G175" s="689" t="s">
        <v>4686</v>
      </c>
      <c r="H175" s="689" t="s">
        <v>4686</v>
      </c>
      <c r="I175" s="849">
        <v>5640</v>
      </c>
      <c r="J175" s="691">
        <v>3508.64</v>
      </c>
      <c r="K175" s="692">
        <v>46038</v>
      </c>
      <c r="L175" s="689" t="s">
        <v>4687</v>
      </c>
      <c r="M175" s="689" t="s">
        <v>4688</v>
      </c>
      <c r="N175" s="689" t="s">
        <v>4689</v>
      </c>
      <c r="O175" s="689" t="s">
        <v>4686</v>
      </c>
      <c r="P175" s="689" t="s">
        <v>4690</v>
      </c>
      <c r="Q175" s="691">
        <v>622.1</v>
      </c>
      <c r="R175" s="690">
        <v>1000</v>
      </c>
      <c r="S175" s="689" t="s">
        <v>4694</v>
      </c>
      <c r="T175" s="689" t="s">
        <v>4686</v>
      </c>
      <c r="U175" s="689" t="s">
        <v>4686</v>
      </c>
      <c r="V175" s="689" t="s">
        <v>4686</v>
      </c>
      <c r="W175" s="692">
        <v>46038</v>
      </c>
      <c r="X175" s="692">
        <v>46038</v>
      </c>
      <c r="Y175" s="689" t="s">
        <v>4696</v>
      </c>
      <c r="Z175" s="689" t="s">
        <v>4691</v>
      </c>
      <c r="AA175" s="690">
        <v>0</v>
      </c>
      <c r="AB175" s="690">
        <v>0</v>
      </c>
      <c r="AC175" s="690">
        <v>0</v>
      </c>
      <c r="AD175" s="690">
        <v>0</v>
      </c>
      <c r="AE175" s="690">
        <v>0</v>
      </c>
      <c r="AF175" s="690">
        <v>0</v>
      </c>
      <c r="AG175" s="690">
        <v>0</v>
      </c>
      <c r="AH175" s="690">
        <v>0</v>
      </c>
      <c r="AI175" s="690">
        <v>0</v>
      </c>
      <c r="AJ175" s="690">
        <v>0</v>
      </c>
      <c r="AK175" s="690">
        <v>0</v>
      </c>
      <c r="AL175" s="690">
        <v>0</v>
      </c>
      <c r="AM175" s="690">
        <v>0</v>
      </c>
      <c r="AN175" s="690">
        <v>0</v>
      </c>
      <c r="AO175" s="690">
        <v>0</v>
      </c>
      <c r="AP175" s="690">
        <v>0</v>
      </c>
      <c r="AQ175" s="689" t="s">
        <v>4694</v>
      </c>
      <c r="AR175" s="689" t="s">
        <v>4686</v>
      </c>
      <c r="AS175" s="689" t="s">
        <v>4692</v>
      </c>
      <c r="AT175" s="689" t="s">
        <v>4686</v>
      </c>
      <c r="AU175" s="689" t="s">
        <v>4711</v>
      </c>
      <c r="AV175" s="689" t="s">
        <v>4686</v>
      </c>
    </row>
    <row r="176" spans="1:48">
      <c r="A176" s="689" t="s">
        <v>4712</v>
      </c>
      <c r="B176" s="689" t="s">
        <v>4684</v>
      </c>
      <c r="C176" s="689">
        <v>11625421</v>
      </c>
      <c r="D176" s="689" t="s">
        <v>4685</v>
      </c>
      <c r="E176" s="692">
        <v>45943</v>
      </c>
      <c r="F176" s="692">
        <v>46034</v>
      </c>
      <c r="G176" s="689" t="s">
        <v>4686</v>
      </c>
      <c r="H176" s="689" t="s">
        <v>4686</v>
      </c>
      <c r="I176" s="849">
        <v>610</v>
      </c>
      <c r="J176" s="691">
        <v>1430.5</v>
      </c>
      <c r="K176" s="692">
        <v>45947</v>
      </c>
      <c r="L176" s="689" t="s">
        <v>4687</v>
      </c>
      <c r="M176" s="689" t="s">
        <v>4688</v>
      </c>
      <c r="N176" s="689" t="s">
        <v>4689</v>
      </c>
      <c r="O176" s="689" t="s">
        <v>4686</v>
      </c>
      <c r="P176" s="689" t="s">
        <v>4690</v>
      </c>
      <c r="Q176" s="691">
        <v>2345.08</v>
      </c>
      <c r="R176" s="690">
        <v>1000</v>
      </c>
      <c r="S176" s="689" t="s">
        <v>4694</v>
      </c>
      <c r="T176" s="689" t="s">
        <v>4686</v>
      </c>
      <c r="U176" s="689" t="s">
        <v>4686</v>
      </c>
      <c r="V176" s="689" t="s">
        <v>4686</v>
      </c>
      <c r="W176" s="692">
        <v>45947</v>
      </c>
      <c r="X176" s="692">
        <v>45947</v>
      </c>
      <c r="Y176" s="689" t="s">
        <v>4696</v>
      </c>
      <c r="Z176" s="689" t="s">
        <v>4691</v>
      </c>
      <c r="AA176" s="690">
        <v>0</v>
      </c>
      <c r="AB176" s="690">
        <v>0</v>
      </c>
      <c r="AC176" s="690">
        <v>0</v>
      </c>
      <c r="AD176" s="690">
        <v>0</v>
      </c>
      <c r="AE176" s="690">
        <v>0</v>
      </c>
      <c r="AF176" s="690">
        <v>0</v>
      </c>
      <c r="AG176" s="690">
        <v>0</v>
      </c>
      <c r="AH176" s="690">
        <v>0</v>
      </c>
      <c r="AI176" s="690">
        <v>0</v>
      </c>
      <c r="AJ176" s="690">
        <v>0</v>
      </c>
      <c r="AK176" s="690">
        <v>0</v>
      </c>
      <c r="AL176" s="690">
        <v>0</v>
      </c>
      <c r="AM176" s="690">
        <v>0</v>
      </c>
      <c r="AN176" s="690">
        <v>0</v>
      </c>
      <c r="AO176" s="690">
        <v>0</v>
      </c>
      <c r="AP176" s="690">
        <v>0</v>
      </c>
      <c r="AQ176" s="689" t="s">
        <v>4694</v>
      </c>
      <c r="AR176" s="689" t="s">
        <v>4686</v>
      </c>
      <c r="AS176" s="689" t="s">
        <v>4692</v>
      </c>
      <c r="AT176" s="689" t="s">
        <v>4686</v>
      </c>
      <c r="AU176" s="689" t="s">
        <v>4713</v>
      </c>
      <c r="AV176" s="689" t="s">
        <v>4686</v>
      </c>
    </row>
    <row r="177" spans="1:48">
      <c r="A177" s="689" t="s">
        <v>4712</v>
      </c>
      <c r="B177" s="689" t="s">
        <v>4684</v>
      </c>
      <c r="C177" s="689" t="s">
        <v>6570</v>
      </c>
      <c r="D177" s="689" t="s">
        <v>4685</v>
      </c>
      <c r="E177" s="692">
        <v>45975</v>
      </c>
      <c r="F177" s="692">
        <v>46066</v>
      </c>
      <c r="G177" s="689" t="s">
        <v>4686</v>
      </c>
      <c r="H177" s="689" t="s">
        <v>4686</v>
      </c>
      <c r="I177" s="849">
        <v>470</v>
      </c>
      <c r="J177" s="691">
        <v>1102.19</v>
      </c>
      <c r="K177" s="692">
        <v>45980</v>
      </c>
      <c r="L177" s="689" t="s">
        <v>4687</v>
      </c>
      <c r="M177" s="689" t="s">
        <v>4688</v>
      </c>
      <c r="N177" s="689" t="s">
        <v>4689</v>
      </c>
      <c r="O177" s="689" t="s">
        <v>4686</v>
      </c>
      <c r="P177" s="689" t="s">
        <v>4690</v>
      </c>
      <c r="Q177" s="691">
        <v>2345.08</v>
      </c>
      <c r="R177" s="690">
        <v>1000</v>
      </c>
      <c r="S177" s="689" t="s">
        <v>4694</v>
      </c>
      <c r="T177" s="689" t="s">
        <v>4686</v>
      </c>
      <c r="U177" s="689" t="s">
        <v>4686</v>
      </c>
      <c r="V177" s="689" t="s">
        <v>4686</v>
      </c>
      <c r="W177" s="692">
        <v>45980</v>
      </c>
      <c r="X177" s="692">
        <v>45980</v>
      </c>
      <c r="Y177" s="689" t="s">
        <v>4696</v>
      </c>
      <c r="Z177" s="689" t="s">
        <v>4691</v>
      </c>
      <c r="AA177" s="690">
        <v>0</v>
      </c>
      <c r="AB177" s="690">
        <v>0</v>
      </c>
      <c r="AC177" s="690">
        <v>0</v>
      </c>
      <c r="AD177" s="690">
        <v>0</v>
      </c>
      <c r="AE177" s="690">
        <v>0</v>
      </c>
      <c r="AF177" s="690">
        <v>0</v>
      </c>
      <c r="AG177" s="690">
        <v>0</v>
      </c>
      <c r="AH177" s="690">
        <v>0</v>
      </c>
      <c r="AI177" s="690">
        <v>0</v>
      </c>
      <c r="AJ177" s="690">
        <v>0</v>
      </c>
      <c r="AK177" s="690">
        <v>0</v>
      </c>
      <c r="AL177" s="690">
        <v>0</v>
      </c>
      <c r="AM177" s="690">
        <v>0</v>
      </c>
      <c r="AN177" s="690">
        <v>0</v>
      </c>
      <c r="AO177" s="690">
        <v>0</v>
      </c>
      <c r="AP177" s="690">
        <v>0</v>
      </c>
      <c r="AQ177" s="689" t="s">
        <v>4694</v>
      </c>
      <c r="AR177" s="689" t="s">
        <v>4686</v>
      </c>
      <c r="AS177" s="689" t="s">
        <v>4692</v>
      </c>
      <c r="AT177" s="689" t="s">
        <v>4686</v>
      </c>
      <c r="AU177" s="689" t="s">
        <v>4713</v>
      </c>
      <c r="AV177" s="689" t="s">
        <v>4686</v>
      </c>
    </row>
    <row r="178" spans="1:48">
      <c r="A178" s="689" t="s">
        <v>4712</v>
      </c>
      <c r="B178" s="689" t="s">
        <v>4684</v>
      </c>
      <c r="C178" s="689" t="s">
        <v>6700</v>
      </c>
      <c r="D178" s="689" t="s">
        <v>4685</v>
      </c>
      <c r="E178" s="692">
        <v>45989</v>
      </c>
      <c r="F178" s="692">
        <v>46353</v>
      </c>
      <c r="G178" s="689" t="s">
        <v>4686</v>
      </c>
      <c r="H178" s="689" t="s">
        <v>4686</v>
      </c>
      <c r="I178" s="849">
        <v>940</v>
      </c>
      <c r="J178" s="691">
        <v>2204.38</v>
      </c>
      <c r="K178" s="692">
        <v>45996</v>
      </c>
      <c r="L178" s="689" t="s">
        <v>4687</v>
      </c>
      <c r="M178" s="689" t="s">
        <v>4688</v>
      </c>
      <c r="N178" s="689" t="s">
        <v>4689</v>
      </c>
      <c r="O178" s="689" t="s">
        <v>4686</v>
      </c>
      <c r="P178" s="689" t="s">
        <v>4690</v>
      </c>
      <c r="Q178" s="691">
        <v>2345.08</v>
      </c>
      <c r="R178" s="690">
        <v>1000</v>
      </c>
      <c r="S178" s="689" t="s">
        <v>4694</v>
      </c>
      <c r="T178" s="689" t="s">
        <v>4686</v>
      </c>
      <c r="U178" s="689" t="s">
        <v>4686</v>
      </c>
      <c r="V178" s="689" t="s">
        <v>4686</v>
      </c>
      <c r="W178" s="692">
        <v>45996</v>
      </c>
      <c r="X178" s="692">
        <v>45996</v>
      </c>
      <c r="Y178" s="689" t="s">
        <v>4696</v>
      </c>
      <c r="Z178" s="689" t="s">
        <v>4691</v>
      </c>
      <c r="AA178" s="690">
        <v>0</v>
      </c>
      <c r="AB178" s="690">
        <v>0</v>
      </c>
      <c r="AC178" s="690">
        <v>0</v>
      </c>
      <c r="AD178" s="690">
        <v>0</v>
      </c>
      <c r="AE178" s="690">
        <v>0</v>
      </c>
      <c r="AF178" s="690">
        <v>0</v>
      </c>
      <c r="AG178" s="690">
        <v>0</v>
      </c>
      <c r="AH178" s="690">
        <v>0</v>
      </c>
      <c r="AI178" s="690">
        <v>0</v>
      </c>
      <c r="AJ178" s="690">
        <v>0</v>
      </c>
      <c r="AK178" s="690">
        <v>0</v>
      </c>
      <c r="AL178" s="690">
        <v>0</v>
      </c>
      <c r="AM178" s="690">
        <v>0</v>
      </c>
      <c r="AN178" s="690">
        <v>0</v>
      </c>
      <c r="AO178" s="690">
        <v>0</v>
      </c>
      <c r="AP178" s="690">
        <v>0</v>
      </c>
      <c r="AQ178" s="689" t="s">
        <v>4694</v>
      </c>
      <c r="AR178" s="689" t="s">
        <v>4686</v>
      </c>
      <c r="AS178" s="689" t="s">
        <v>4692</v>
      </c>
      <c r="AT178" s="689" t="s">
        <v>4686</v>
      </c>
      <c r="AU178" s="689" t="s">
        <v>4713</v>
      </c>
      <c r="AV178" s="689" t="s">
        <v>4686</v>
      </c>
    </row>
    <row r="179" spans="1:48">
      <c r="A179" s="689" t="s">
        <v>4712</v>
      </c>
      <c r="B179" s="689" t="s">
        <v>4684</v>
      </c>
      <c r="C179" s="689" t="s">
        <v>6769</v>
      </c>
      <c r="D179" s="689" t="s">
        <v>4685</v>
      </c>
      <c r="E179" s="692">
        <v>45994</v>
      </c>
      <c r="F179" s="692">
        <v>46083</v>
      </c>
      <c r="G179" s="689" t="s">
        <v>4686</v>
      </c>
      <c r="H179" s="689" t="s">
        <v>4686</v>
      </c>
      <c r="I179" s="849">
        <v>790</v>
      </c>
      <c r="J179" s="691">
        <v>1852.61</v>
      </c>
      <c r="K179" s="692">
        <v>46001</v>
      </c>
      <c r="L179" s="689" t="s">
        <v>4687</v>
      </c>
      <c r="M179" s="689" t="s">
        <v>4688</v>
      </c>
      <c r="N179" s="689" t="s">
        <v>4689</v>
      </c>
      <c r="O179" s="689" t="s">
        <v>4686</v>
      </c>
      <c r="P179" s="689" t="s">
        <v>4690</v>
      </c>
      <c r="Q179" s="691">
        <v>2345.08</v>
      </c>
      <c r="R179" s="690">
        <v>1000</v>
      </c>
      <c r="S179" s="689" t="s">
        <v>4694</v>
      </c>
      <c r="T179" s="689" t="s">
        <v>4686</v>
      </c>
      <c r="U179" s="689" t="s">
        <v>4686</v>
      </c>
      <c r="V179" s="689" t="s">
        <v>4686</v>
      </c>
      <c r="W179" s="692">
        <v>46001</v>
      </c>
      <c r="X179" s="692">
        <v>46001</v>
      </c>
      <c r="Y179" s="689" t="s">
        <v>4696</v>
      </c>
      <c r="Z179" s="689" t="s">
        <v>4691</v>
      </c>
      <c r="AA179" s="690">
        <v>0</v>
      </c>
      <c r="AB179" s="690">
        <v>0</v>
      </c>
      <c r="AC179" s="690">
        <v>0</v>
      </c>
      <c r="AD179" s="690">
        <v>0</v>
      </c>
      <c r="AE179" s="690">
        <v>0</v>
      </c>
      <c r="AF179" s="690">
        <v>0</v>
      </c>
      <c r="AG179" s="690">
        <v>0</v>
      </c>
      <c r="AH179" s="690">
        <v>0</v>
      </c>
      <c r="AI179" s="690">
        <v>0</v>
      </c>
      <c r="AJ179" s="690">
        <v>0</v>
      </c>
      <c r="AK179" s="690">
        <v>0</v>
      </c>
      <c r="AL179" s="690">
        <v>0</v>
      </c>
      <c r="AM179" s="690">
        <v>0</v>
      </c>
      <c r="AN179" s="690">
        <v>0</v>
      </c>
      <c r="AO179" s="690">
        <v>0</v>
      </c>
      <c r="AP179" s="690">
        <v>0</v>
      </c>
      <c r="AQ179" s="689" t="s">
        <v>4694</v>
      </c>
      <c r="AR179" s="689" t="s">
        <v>4686</v>
      </c>
      <c r="AS179" s="689" t="s">
        <v>4692</v>
      </c>
      <c r="AT179" s="689" t="s">
        <v>4686</v>
      </c>
      <c r="AU179" s="689" t="s">
        <v>4713</v>
      </c>
      <c r="AV179" s="689" t="s">
        <v>4686</v>
      </c>
    </row>
    <row r="180" spans="1:48">
      <c r="A180" s="689" t="s">
        <v>4712</v>
      </c>
      <c r="B180" s="689" t="s">
        <v>4684</v>
      </c>
      <c r="C180" s="689" t="s">
        <v>6871</v>
      </c>
      <c r="D180" s="689" t="s">
        <v>4685</v>
      </c>
      <c r="E180" s="692">
        <v>46003</v>
      </c>
      <c r="F180" s="692">
        <v>46092</v>
      </c>
      <c r="G180" s="689" t="s">
        <v>4686</v>
      </c>
      <c r="H180" s="689" t="s">
        <v>4686</v>
      </c>
      <c r="I180" s="849">
        <v>2140</v>
      </c>
      <c r="J180" s="691">
        <v>5018.47</v>
      </c>
      <c r="K180" s="692">
        <v>46014</v>
      </c>
      <c r="L180" s="689" t="s">
        <v>4687</v>
      </c>
      <c r="M180" s="689" t="s">
        <v>4688</v>
      </c>
      <c r="N180" s="689" t="s">
        <v>4689</v>
      </c>
      <c r="O180" s="689" t="s">
        <v>4686</v>
      </c>
      <c r="P180" s="689" t="s">
        <v>4690</v>
      </c>
      <c r="Q180" s="691">
        <v>2345.08</v>
      </c>
      <c r="R180" s="690">
        <v>1000</v>
      </c>
      <c r="S180" s="689" t="s">
        <v>4694</v>
      </c>
      <c r="T180" s="689" t="s">
        <v>4686</v>
      </c>
      <c r="U180" s="689" t="s">
        <v>4686</v>
      </c>
      <c r="V180" s="689" t="s">
        <v>4686</v>
      </c>
      <c r="W180" s="692">
        <v>46014</v>
      </c>
      <c r="X180" s="692">
        <v>46014</v>
      </c>
      <c r="Y180" s="689" t="s">
        <v>4696</v>
      </c>
      <c r="Z180" s="689" t="s">
        <v>4691</v>
      </c>
      <c r="AA180" s="690">
        <v>0</v>
      </c>
      <c r="AB180" s="690">
        <v>0</v>
      </c>
      <c r="AC180" s="690">
        <v>0</v>
      </c>
      <c r="AD180" s="690">
        <v>0</v>
      </c>
      <c r="AE180" s="690">
        <v>0</v>
      </c>
      <c r="AF180" s="690">
        <v>0</v>
      </c>
      <c r="AG180" s="690">
        <v>0</v>
      </c>
      <c r="AH180" s="690">
        <v>0</v>
      </c>
      <c r="AI180" s="690">
        <v>0</v>
      </c>
      <c r="AJ180" s="690">
        <v>0</v>
      </c>
      <c r="AK180" s="690">
        <v>0</v>
      </c>
      <c r="AL180" s="690">
        <v>0</v>
      </c>
      <c r="AM180" s="690">
        <v>0</v>
      </c>
      <c r="AN180" s="690">
        <v>0</v>
      </c>
      <c r="AO180" s="690">
        <v>0</v>
      </c>
      <c r="AP180" s="690">
        <v>0</v>
      </c>
      <c r="AQ180" s="689" t="s">
        <v>4694</v>
      </c>
      <c r="AR180" s="689" t="s">
        <v>4686</v>
      </c>
      <c r="AS180" s="689" t="s">
        <v>4692</v>
      </c>
      <c r="AT180" s="689" t="s">
        <v>4686</v>
      </c>
      <c r="AU180" s="689" t="s">
        <v>4713</v>
      </c>
      <c r="AV180" s="689" t="s">
        <v>4686</v>
      </c>
    </row>
    <row r="181" spans="1:48">
      <c r="A181" s="689" t="s">
        <v>4712</v>
      </c>
      <c r="B181" s="689" t="s">
        <v>4684</v>
      </c>
      <c r="C181" s="689">
        <v>11625522</v>
      </c>
      <c r="D181" s="689" t="s">
        <v>4685</v>
      </c>
      <c r="E181" s="692">
        <v>46013</v>
      </c>
      <c r="F181" s="692">
        <v>46102</v>
      </c>
      <c r="G181" s="689" t="s">
        <v>4686</v>
      </c>
      <c r="H181" s="689" t="s">
        <v>4686</v>
      </c>
      <c r="I181" s="849">
        <v>3440</v>
      </c>
      <c r="J181" s="691">
        <v>8067.08</v>
      </c>
      <c r="K181" s="692">
        <v>46021</v>
      </c>
      <c r="L181" s="689" t="s">
        <v>4687</v>
      </c>
      <c r="M181" s="689" t="s">
        <v>4688</v>
      </c>
      <c r="N181" s="689" t="s">
        <v>4689</v>
      </c>
      <c r="O181" s="689" t="s">
        <v>4686</v>
      </c>
      <c r="P181" s="689" t="s">
        <v>4690</v>
      </c>
      <c r="Q181" s="691">
        <v>2345.08</v>
      </c>
      <c r="R181" s="690">
        <v>1000</v>
      </c>
      <c r="S181" s="689" t="s">
        <v>4694</v>
      </c>
      <c r="T181" s="689" t="s">
        <v>4686</v>
      </c>
      <c r="U181" s="689" t="s">
        <v>4686</v>
      </c>
      <c r="V181" s="689" t="s">
        <v>4686</v>
      </c>
      <c r="W181" s="692">
        <v>46021</v>
      </c>
      <c r="X181" s="692">
        <v>46021</v>
      </c>
      <c r="Y181" s="689" t="s">
        <v>4696</v>
      </c>
      <c r="Z181" s="689" t="s">
        <v>4691</v>
      </c>
      <c r="AA181" s="690">
        <v>0</v>
      </c>
      <c r="AB181" s="690">
        <v>0</v>
      </c>
      <c r="AC181" s="690">
        <v>0</v>
      </c>
      <c r="AD181" s="690">
        <v>0</v>
      </c>
      <c r="AE181" s="690">
        <v>0</v>
      </c>
      <c r="AF181" s="690">
        <v>0</v>
      </c>
      <c r="AG181" s="690">
        <v>0</v>
      </c>
      <c r="AH181" s="690">
        <v>0</v>
      </c>
      <c r="AI181" s="690">
        <v>0</v>
      </c>
      <c r="AJ181" s="690">
        <v>0</v>
      </c>
      <c r="AK181" s="690">
        <v>0</v>
      </c>
      <c r="AL181" s="690">
        <v>0</v>
      </c>
      <c r="AM181" s="690">
        <v>0</v>
      </c>
      <c r="AN181" s="690">
        <v>0</v>
      </c>
      <c r="AO181" s="690">
        <v>0</v>
      </c>
      <c r="AP181" s="690">
        <v>0</v>
      </c>
      <c r="AQ181" s="689" t="s">
        <v>4694</v>
      </c>
      <c r="AR181" s="689" t="s">
        <v>4686</v>
      </c>
      <c r="AS181" s="689" t="s">
        <v>4692</v>
      </c>
      <c r="AT181" s="689" t="s">
        <v>4686</v>
      </c>
      <c r="AU181" s="689" t="s">
        <v>4713</v>
      </c>
      <c r="AV181" s="689" t="s">
        <v>4686</v>
      </c>
    </row>
    <row r="182" spans="1:48">
      <c r="A182" s="689" t="s">
        <v>4712</v>
      </c>
      <c r="B182" s="689" t="s">
        <v>4684</v>
      </c>
      <c r="C182" s="689">
        <v>11625523</v>
      </c>
      <c r="D182" s="689" t="s">
        <v>4685</v>
      </c>
      <c r="E182" s="692">
        <v>46014</v>
      </c>
      <c r="F182" s="692">
        <v>46103</v>
      </c>
      <c r="G182" s="689" t="s">
        <v>4686</v>
      </c>
      <c r="H182" s="689" t="s">
        <v>4686</v>
      </c>
      <c r="I182" s="849">
        <v>650</v>
      </c>
      <c r="J182" s="691">
        <v>1524.3</v>
      </c>
      <c r="K182" s="692">
        <v>46021</v>
      </c>
      <c r="L182" s="689" t="s">
        <v>4687</v>
      </c>
      <c r="M182" s="689" t="s">
        <v>4688</v>
      </c>
      <c r="N182" s="689" t="s">
        <v>4689</v>
      </c>
      <c r="O182" s="689" t="s">
        <v>4686</v>
      </c>
      <c r="P182" s="689" t="s">
        <v>4690</v>
      </c>
      <c r="Q182" s="691">
        <v>2345.08</v>
      </c>
      <c r="R182" s="690">
        <v>1000</v>
      </c>
      <c r="S182" s="689" t="s">
        <v>4694</v>
      </c>
      <c r="T182" s="689" t="s">
        <v>4686</v>
      </c>
      <c r="U182" s="689" t="s">
        <v>4686</v>
      </c>
      <c r="V182" s="689" t="s">
        <v>4686</v>
      </c>
      <c r="W182" s="692">
        <v>46021</v>
      </c>
      <c r="X182" s="692">
        <v>46021</v>
      </c>
      <c r="Y182" s="689" t="s">
        <v>4696</v>
      </c>
      <c r="Z182" s="689" t="s">
        <v>4691</v>
      </c>
      <c r="AA182" s="690">
        <v>0</v>
      </c>
      <c r="AB182" s="690">
        <v>0</v>
      </c>
      <c r="AC182" s="690">
        <v>0</v>
      </c>
      <c r="AD182" s="690">
        <v>0</v>
      </c>
      <c r="AE182" s="690">
        <v>0</v>
      </c>
      <c r="AF182" s="690">
        <v>0</v>
      </c>
      <c r="AG182" s="690">
        <v>0</v>
      </c>
      <c r="AH182" s="690">
        <v>0</v>
      </c>
      <c r="AI182" s="690">
        <v>0</v>
      </c>
      <c r="AJ182" s="690">
        <v>0</v>
      </c>
      <c r="AK182" s="690">
        <v>0</v>
      </c>
      <c r="AL182" s="690">
        <v>0</v>
      </c>
      <c r="AM182" s="690">
        <v>0</v>
      </c>
      <c r="AN182" s="690">
        <v>0</v>
      </c>
      <c r="AO182" s="690">
        <v>0</v>
      </c>
      <c r="AP182" s="690">
        <v>0</v>
      </c>
      <c r="AQ182" s="689" t="s">
        <v>4694</v>
      </c>
      <c r="AR182" s="689" t="s">
        <v>4686</v>
      </c>
      <c r="AS182" s="689" t="s">
        <v>4692</v>
      </c>
      <c r="AT182" s="689" t="s">
        <v>4686</v>
      </c>
      <c r="AU182" s="689" t="s">
        <v>4713</v>
      </c>
      <c r="AV182" s="689" t="s">
        <v>4686</v>
      </c>
    </row>
    <row r="183" spans="1:48">
      <c r="A183" s="689" t="s">
        <v>4712</v>
      </c>
      <c r="B183" s="689" t="s">
        <v>4684</v>
      </c>
      <c r="C183" s="689">
        <v>11625524</v>
      </c>
      <c r="D183" s="689" t="s">
        <v>4685</v>
      </c>
      <c r="E183" s="692">
        <v>46014</v>
      </c>
      <c r="F183" s="692">
        <v>46103</v>
      </c>
      <c r="G183" s="689" t="s">
        <v>4686</v>
      </c>
      <c r="H183" s="689" t="s">
        <v>4686</v>
      </c>
      <c r="I183" s="849">
        <v>6010</v>
      </c>
      <c r="J183" s="691">
        <v>14093.93</v>
      </c>
      <c r="K183" s="692">
        <v>46021</v>
      </c>
      <c r="L183" s="689" t="s">
        <v>4687</v>
      </c>
      <c r="M183" s="689" t="s">
        <v>4688</v>
      </c>
      <c r="N183" s="689" t="s">
        <v>4689</v>
      </c>
      <c r="O183" s="689" t="s">
        <v>4686</v>
      </c>
      <c r="P183" s="689" t="s">
        <v>4690</v>
      </c>
      <c r="Q183" s="691">
        <v>2345.08</v>
      </c>
      <c r="R183" s="690">
        <v>1000</v>
      </c>
      <c r="S183" s="689" t="s">
        <v>4694</v>
      </c>
      <c r="T183" s="689" t="s">
        <v>4686</v>
      </c>
      <c r="U183" s="689" t="s">
        <v>4686</v>
      </c>
      <c r="V183" s="689" t="s">
        <v>4686</v>
      </c>
      <c r="W183" s="692">
        <v>46021</v>
      </c>
      <c r="X183" s="692">
        <v>46021</v>
      </c>
      <c r="Y183" s="689" t="s">
        <v>4696</v>
      </c>
      <c r="Z183" s="689" t="s">
        <v>4691</v>
      </c>
      <c r="AA183" s="690">
        <v>0</v>
      </c>
      <c r="AB183" s="690">
        <v>0</v>
      </c>
      <c r="AC183" s="690">
        <v>0</v>
      </c>
      <c r="AD183" s="690">
        <v>0</v>
      </c>
      <c r="AE183" s="690">
        <v>0</v>
      </c>
      <c r="AF183" s="690">
        <v>0</v>
      </c>
      <c r="AG183" s="690">
        <v>0</v>
      </c>
      <c r="AH183" s="690">
        <v>0</v>
      </c>
      <c r="AI183" s="690">
        <v>0</v>
      </c>
      <c r="AJ183" s="690">
        <v>0</v>
      </c>
      <c r="AK183" s="690">
        <v>0</v>
      </c>
      <c r="AL183" s="690">
        <v>0</v>
      </c>
      <c r="AM183" s="690">
        <v>0</v>
      </c>
      <c r="AN183" s="690">
        <v>0</v>
      </c>
      <c r="AO183" s="690">
        <v>0</v>
      </c>
      <c r="AP183" s="690">
        <v>0</v>
      </c>
      <c r="AQ183" s="689" t="s">
        <v>4694</v>
      </c>
      <c r="AR183" s="689" t="s">
        <v>4686</v>
      </c>
      <c r="AS183" s="689" t="s">
        <v>4692</v>
      </c>
      <c r="AT183" s="689" t="s">
        <v>4686</v>
      </c>
      <c r="AU183" s="689" t="s">
        <v>4713</v>
      </c>
      <c r="AV183" s="689" t="s">
        <v>4686</v>
      </c>
    </row>
    <row r="184" spans="1:48">
      <c r="A184" s="689" t="s">
        <v>4712</v>
      </c>
      <c r="B184" s="689" t="s">
        <v>4684</v>
      </c>
      <c r="C184" s="689" t="s">
        <v>7009</v>
      </c>
      <c r="D184" s="689" t="s">
        <v>4685</v>
      </c>
      <c r="E184" s="692">
        <v>46020</v>
      </c>
      <c r="F184" s="692">
        <v>46109</v>
      </c>
      <c r="G184" s="689" t="s">
        <v>4686</v>
      </c>
      <c r="H184" s="689" t="s">
        <v>4686</v>
      </c>
      <c r="I184" s="849">
        <v>950</v>
      </c>
      <c r="J184" s="691">
        <v>2227.83</v>
      </c>
      <c r="K184" s="692">
        <v>46031</v>
      </c>
      <c r="L184" s="689" t="s">
        <v>4687</v>
      </c>
      <c r="M184" s="689" t="s">
        <v>4688</v>
      </c>
      <c r="N184" s="689" t="s">
        <v>4689</v>
      </c>
      <c r="O184" s="689" t="s">
        <v>4686</v>
      </c>
      <c r="P184" s="689" t="s">
        <v>4690</v>
      </c>
      <c r="Q184" s="691">
        <v>2345.08</v>
      </c>
      <c r="R184" s="690">
        <v>1000</v>
      </c>
      <c r="S184" s="689" t="s">
        <v>4694</v>
      </c>
      <c r="T184" s="689" t="s">
        <v>4686</v>
      </c>
      <c r="U184" s="689" t="s">
        <v>4686</v>
      </c>
      <c r="V184" s="689" t="s">
        <v>4686</v>
      </c>
      <c r="W184" s="692">
        <v>46031</v>
      </c>
      <c r="X184" s="692">
        <v>46031</v>
      </c>
      <c r="Y184" s="689" t="s">
        <v>4696</v>
      </c>
      <c r="Z184" s="689" t="s">
        <v>4691</v>
      </c>
      <c r="AA184" s="690">
        <v>0</v>
      </c>
      <c r="AB184" s="690">
        <v>0</v>
      </c>
      <c r="AC184" s="690">
        <v>0</v>
      </c>
      <c r="AD184" s="690">
        <v>0</v>
      </c>
      <c r="AE184" s="690">
        <v>0</v>
      </c>
      <c r="AF184" s="690">
        <v>0</v>
      </c>
      <c r="AG184" s="690">
        <v>0</v>
      </c>
      <c r="AH184" s="690">
        <v>0</v>
      </c>
      <c r="AI184" s="690">
        <v>0</v>
      </c>
      <c r="AJ184" s="690">
        <v>0</v>
      </c>
      <c r="AK184" s="690">
        <v>0</v>
      </c>
      <c r="AL184" s="690">
        <v>0</v>
      </c>
      <c r="AM184" s="690">
        <v>0</v>
      </c>
      <c r="AN184" s="690">
        <v>0</v>
      </c>
      <c r="AO184" s="690">
        <v>0</v>
      </c>
      <c r="AP184" s="690">
        <v>0</v>
      </c>
      <c r="AQ184" s="689" t="s">
        <v>4694</v>
      </c>
      <c r="AR184" s="689" t="s">
        <v>4686</v>
      </c>
      <c r="AS184" s="689" t="s">
        <v>4692</v>
      </c>
      <c r="AT184" s="689" t="s">
        <v>4686</v>
      </c>
      <c r="AU184" s="689" t="s">
        <v>4713</v>
      </c>
      <c r="AV184" s="689" t="s">
        <v>4686</v>
      </c>
    </row>
    <row r="185" spans="1:48">
      <c r="A185" s="689" t="s">
        <v>4712</v>
      </c>
      <c r="B185" s="689" t="s">
        <v>4684</v>
      </c>
      <c r="C185" s="689" t="s">
        <v>7010</v>
      </c>
      <c r="D185" s="689" t="s">
        <v>4685</v>
      </c>
      <c r="E185" s="692">
        <v>46020</v>
      </c>
      <c r="F185" s="692">
        <v>46109</v>
      </c>
      <c r="G185" s="689" t="s">
        <v>4686</v>
      </c>
      <c r="H185" s="689" t="s">
        <v>4686</v>
      </c>
      <c r="I185" s="849">
        <v>1170</v>
      </c>
      <c r="J185" s="691">
        <v>2743.74</v>
      </c>
      <c r="K185" s="692">
        <v>46031</v>
      </c>
      <c r="L185" s="689" t="s">
        <v>4687</v>
      </c>
      <c r="M185" s="689" t="s">
        <v>4688</v>
      </c>
      <c r="N185" s="689" t="s">
        <v>4689</v>
      </c>
      <c r="O185" s="689" t="s">
        <v>4686</v>
      </c>
      <c r="P185" s="689" t="s">
        <v>4690</v>
      </c>
      <c r="Q185" s="691">
        <v>2345.08</v>
      </c>
      <c r="R185" s="690">
        <v>1000</v>
      </c>
      <c r="S185" s="689" t="s">
        <v>4694</v>
      </c>
      <c r="T185" s="689" t="s">
        <v>4686</v>
      </c>
      <c r="U185" s="689" t="s">
        <v>4686</v>
      </c>
      <c r="V185" s="689" t="s">
        <v>4686</v>
      </c>
      <c r="W185" s="692">
        <v>46031</v>
      </c>
      <c r="X185" s="692">
        <v>46031</v>
      </c>
      <c r="Y185" s="689" t="s">
        <v>4696</v>
      </c>
      <c r="Z185" s="689" t="s">
        <v>4691</v>
      </c>
      <c r="AA185" s="690">
        <v>0</v>
      </c>
      <c r="AB185" s="690">
        <v>0</v>
      </c>
      <c r="AC185" s="690">
        <v>0</v>
      </c>
      <c r="AD185" s="690">
        <v>0</v>
      </c>
      <c r="AE185" s="690">
        <v>0</v>
      </c>
      <c r="AF185" s="690">
        <v>0</v>
      </c>
      <c r="AG185" s="690">
        <v>0</v>
      </c>
      <c r="AH185" s="690">
        <v>0</v>
      </c>
      <c r="AI185" s="690">
        <v>0</v>
      </c>
      <c r="AJ185" s="690">
        <v>0</v>
      </c>
      <c r="AK185" s="690">
        <v>0</v>
      </c>
      <c r="AL185" s="690">
        <v>0</v>
      </c>
      <c r="AM185" s="690">
        <v>0</v>
      </c>
      <c r="AN185" s="690">
        <v>0</v>
      </c>
      <c r="AO185" s="690">
        <v>0</v>
      </c>
      <c r="AP185" s="690">
        <v>0</v>
      </c>
      <c r="AQ185" s="689" t="s">
        <v>4694</v>
      </c>
      <c r="AR185" s="689" t="s">
        <v>4686</v>
      </c>
      <c r="AS185" s="689" t="s">
        <v>4692</v>
      </c>
      <c r="AT185" s="689" t="s">
        <v>4686</v>
      </c>
      <c r="AU185" s="689" t="s">
        <v>4713</v>
      </c>
      <c r="AV185" s="689" t="s">
        <v>4686</v>
      </c>
    </row>
    <row r="186" spans="1:48">
      <c r="A186" s="689" t="s">
        <v>4712</v>
      </c>
      <c r="B186" s="689" t="s">
        <v>4684</v>
      </c>
      <c r="C186" s="689" t="s">
        <v>7101</v>
      </c>
      <c r="D186" s="689" t="s">
        <v>4685</v>
      </c>
      <c r="E186" s="692">
        <v>46027</v>
      </c>
      <c r="F186" s="692">
        <v>46116</v>
      </c>
      <c r="G186" s="689" t="s">
        <v>4686</v>
      </c>
      <c r="H186" s="689" t="s">
        <v>4686</v>
      </c>
      <c r="I186" s="849">
        <v>6140</v>
      </c>
      <c r="J186" s="691">
        <v>14398.79</v>
      </c>
      <c r="K186" s="692">
        <v>46031</v>
      </c>
      <c r="L186" s="689" t="s">
        <v>4687</v>
      </c>
      <c r="M186" s="689" t="s">
        <v>4688</v>
      </c>
      <c r="N186" s="689" t="s">
        <v>4689</v>
      </c>
      <c r="O186" s="689" t="s">
        <v>4686</v>
      </c>
      <c r="P186" s="689" t="s">
        <v>4690</v>
      </c>
      <c r="Q186" s="691">
        <v>2345.08</v>
      </c>
      <c r="R186" s="690">
        <v>1000</v>
      </c>
      <c r="S186" s="689" t="s">
        <v>4694</v>
      </c>
      <c r="T186" s="689" t="s">
        <v>4686</v>
      </c>
      <c r="U186" s="689" t="s">
        <v>4686</v>
      </c>
      <c r="V186" s="689" t="s">
        <v>4686</v>
      </c>
      <c r="W186" s="692">
        <v>46031</v>
      </c>
      <c r="X186" s="692">
        <v>46031</v>
      </c>
      <c r="Y186" s="689" t="s">
        <v>4696</v>
      </c>
      <c r="Z186" s="689" t="s">
        <v>4691</v>
      </c>
      <c r="AA186" s="690">
        <v>0</v>
      </c>
      <c r="AB186" s="690">
        <v>0</v>
      </c>
      <c r="AC186" s="690">
        <v>0</v>
      </c>
      <c r="AD186" s="690">
        <v>0</v>
      </c>
      <c r="AE186" s="690">
        <v>0</v>
      </c>
      <c r="AF186" s="690">
        <v>0</v>
      </c>
      <c r="AG186" s="690">
        <v>0</v>
      </c>
      <c r="AH186" s="690">
        <v>0</v>
      </c>
      <c r="AI186" s="690">
        <v>0</v>
      </c>
      <c r="AJ186" s="690">
        <v>0</v>
      </c>
      <c r="AK186" s="690">
        <v>0</v>
      </c>
      <c r="AL186" s="690">
        <v>0</v>
      </c>
      <c r="AM186" s="690">
        <v>0</v>
      </c>
      <c r="AN186" s="690">
        <v>0</v>
      </c>
      <c r="AO186" s="690">
        <v>0</v>
      </c>
      <c r="AP186" s="690">
        <v>0</v>
      </c>
      <c r="AQ186" s="689" t="s">
        <v>4694</v>
      </c>
      <c r="AR186" s="689" t="s">
        <v>4686</v>
      </c>
      <c r="AS186" s="689" t="s">
        <v>4692</v>
      </c>
      <c r="AT186" s="689" t="s">
        <v>4686</v>
      </c>
      <c r="AU186" s="689" t="s">
        <v>4713</v>
      </c>
      <c r="AV186" s="689" t="s">
        <v>4686</v>
      </c>
    </row>
    <row r="187" spans="1:48">
      <c r="A187" s="689" t="s">
        <v>4712</v>
      </c>
      <c r="B187" s="689" t="s">
        <v>4684</v>
      </c>
      <c r="C187" s="689" t="s">
        <v>7205</v>
      </c>
      <c r="D187" s="689" t="s">
        <v>4685</v>
      </c>
      <c r="E187" s="692">
        <v>46034</v>
      </c>
      <c r="F187" s="692">
        <v>46123</v>
      </c>
      <c r="G187" s="689" t="s">
        <v>4686</v>
      </c>
      <c r="H187" s="689" t="s">
        <v>4686</v>
      </c>
      <c r="I187" s="849">
        <v>5770</v>
      </c>
      <c r="J187" s="691">
        <v>13531.11</v>
      </c>
      <c r="K187" s="692">
        <v>46038</v>
      </c>
      <c r="L187" s="689" t="s">
        <v>4687</v>
      </c>
      <c r="M187" s="689" t="s">
        <v>4688</v>
      </c>
      <c r="N187" s="689" t="s">
        <v>4689</v>
      </c>
      <c r="O187" s="689" t="s">
        <v>4686</v>
      </c>
      <c r="P187" s="689" t="s">
        <v>4690</v>
      </c>
      <c r="Q187" s="691">
        <v>2345.08</v>
      </c>
      <c r="R187" s="690">
        <v>1000</v>
      </c>
      <c r="S187" s="689" t="s">
        <v>4694</v>
      </c>
      <c r="T187" s="689" t="s">
        <v>4686</v>
      </c>
      <c r="U187" s="689" t="s">
        <v>4686</v>
      </c>
      <c r="V187" s="689" t="s">
        <v>4686</v>
      </c>
      <c r="W187" s="692">
        <v>46038</v>
      </c>
      <c r="X187" s="692">
        <v>46038</v>
      </c>
      <c r="Y187" s="689" t="s">
        <v>4696</v>
      </c>
      <c r="Z187" s="689" t="s">
        <v>4691</v>
      </c>
      <c r="AA187" s="690">
        <v>0</v>
      </c>
      <c r="AB187" s="690">
        <v>0</v>
      </c>
      <c r="AC187" s="690">
        <v>0</v>
      </c>
      <c r="AD187" s="690">
        <v>0</v>
      </c>
      <c r="AE187" s="690">
        <v>0</v>
      </c>
      <c r="AF187" s="690">
        <v>0</v>
      </c>
      <c r="AG187" s="690">
        <v>0</v>
      </c>
      <c r="AH187" s="690">
        <v>0</v>
      </c>
      <c r="AI187" s="690">
        <v>0</v>
      </c>
      <c r="AJ187" s="690">
        <v>0</v>
      </c>
      <c r="AK187" s="690">
        <v>0</v>
      </c>
      <c r="AL187" s="690">
        <v>0</v>
      </c>
      <c r="AM187" s="690">
        <v>0</v>
      </c>
      <c r="AN187" s="690">
        <v>0</v>
      </c>
      <c r="AO187" s="690">
        <v>0</v>
      </c>
      <c r="AP187" s="690">
        <v>0</v>
      </c>
      <c r="AQ187" s="689" t="s">
        <v>4694</v>
      </c>
      <c r="AR187" s="689" t="s">
        <v>4686</v>
      </c>
      <c r="AS187" s="689" t="s">
        <v>4692</v>
      </c>
      <c r="AT187" s="689" t="s">
        <v>4686</v>
      </c>
      <c r="AU187" s="689" t="s">
        <v>4713</v>
      </c>
      <c r="AV187" s="689" t="s">
        <v>4686</v>
      </c>
    </row>
    <row r="188" spans="1:48">
      <c r="A188" s="689" t="s">
        <v>4712</v>
      </c>
      <c r="B188" s="689" t="s">
        <v>4684</v>
      </c>
      <c r="C188" s="689" t="s">
        <v>7206</v>
      </c>
      <c r="D188" s="689" t="s">
        <v>4685</v>
      </c>
      <c r="E188" s="692">
        <v>46034</v>
      </c>
      <c r="F188" s="692">
        <v>46123</v>
      </c>
      <c r="G188" s="689" t="s">
        <v>4686</v>
      </c>
      <c r="H188" s="689" t="s">
        <v>4686</v>
      </c>
      <c r="I188" s="849">
        <v>5910</v>
      </c>
      <c r="J188" s="691">
        <v>13859.42</v>
      </c>
      <c r="K188" s="692">
        <v>46038</v>
      </c>
      <c r="L188" s="689" t="s">
        <v>4687</v>
      </c>
      <c r="M188" s="689" t="s">
        <v>4688</v>
      </c>
      <c r="N188" s="689" t="s">
        <v>4689</v>
      </c>
      <c r="O188" s="689" t="s">
        <v>4686</v>
      </c>
      <c r="P188" s="689" t="s">
        <v>4690</v>
      </c>
      <c r="Q188" s="691">
        <v>2345.08</v>
      </c>
      <c r="R188" s="690">
        <v>1000</v>
      </c>
      <c r="S188" s="689" t="s">
        <v>4694</v>
      </c>
      <c r="T188" s="689" t="s">
        <v>4686</v>
      </c>
      <c r="U188" s="689" t="s">
        <v>4686</v>
      </c>
      <c r="V188" s="689" t="s">
        <v>4686</v>
      </c>
      <c r="W188" s="692">
        <v>46038</v>
      </c>
      <c r="X188" s="692">
        <v>46038</v>
      </c>
      <c r="Y188" s="689" t="s">
        <v>4696</v>
      </c>
      <c r="Z188" s="689" t="s">
        <v>4691</v>
      </c>
      <c r="AA188" s="690">
        <v>0</v>
      </c>
      <c r="AB188" s="690">
        <v>0</v>
      </c>
      <c r="AC188" s="690">
        <v>0</v>
      </c>
      <c r="AD188" s="690">
        <v>0</v>
      </c>
      <c r="AE188" s="690">
        <v>0</v>
      </c>
      <c r="AF188" s="690">
        <v>0</v>
      </c>
      <c r="AG188" s="690">
        <v>0</v>
      </c>
      <c r="AH188" s="690">
        <v>0</v>
      </c>
      <c r="AI188" s="690">
        <v>0</v>
      </c>
      <c r="AJ188" s="690">
        <v>0</v>
      </c>
      <c r="AK188" s="690">
        <v>0</v>
      </c>
      <c r="AL188" s="690">
        <v>0</v>
      </c>
      <c r="AM188" s="690">
        <v>0</v>
      </c>
      <c r="AN188" s="690">
        <v>0</v>
      </c>
      <c r="AO188" s="690">
        <v>0</v>
      </c>
      <c r="AP188" s="690">
        <v>0</v>
      </c>
      <c r="AQ188" s="689" t="s">
        <v>4694</v>
      </c>
      <c r="AR188" s="689" t="s">
        <v>4686</v>
      </c>
      <c r="AS188" s="689" t="s">
        <v>4692</v>
      </c>
      <c r="AT188" s="689" t="s">
        <v>4686</v>
      </c>
      <c r="AU188" s="689" t="s">
        <v>4713</v>
      </c>
      <c r="AV188" s="689" t="s">
        <v>4686</v>
      </c>
    </row>
    <row r="189" spans="1:48">
      <c r="A189" s="689" t="s">
        <v>6059</v>
      </c>
      <c r="B189" s="689" t="s">
        <v>4684</v>
      </c>
      <c r="C189" s="689">
        <v>11725421</v>
      </c>
      <c r="D189" s="689" t="s">
        <v>4685</v>
      </c>
      <c r="E189" s="692">
        <v>45943</v>
      </c>
      <c r="F189" s="692">
        <v>46034</v>
      </c>
      <c r="G189" s="689" t="s">
        <v>4686</v>
      </c>
      <c r="H189" s="689" t="s">
        <v>4686</v>
      </c>
      <c r="I189" s="849">
        <v>530</v>
      </c>
      <c r="J189" s="691">
        <v>425.66</v>
      </c>
      <c r="K189" s="692">
        <v>45947</v>
      </c>
      <c r="L189" s="689" t="s">
        <v>4687</v>
      </c>
      <c r="M189" s="689" t="s">
        <v>4688</v>
      </c>
      <c r="N189" s="689" t="s">
        <v>4689</v>
      </c>
      <c r="O189" s="689" t="s">
        <v>4686</v>
      </c>
      <c r="P189" s="689" t="s">
        <v>4690</v>
      </c>
      <c r="Q189" s="691">
        <v>803.13</v>
      </c>
      <c r="R189" s="690">
        <v>1000</v>
      </c>
      <c r="S189" s="689" t="s">
        <v>4694</v>
      </c>
      <c r="T189" s="689" t="s">
        <v>4686</v>
      </c>
      <c r="U189" s="689" t="s">
        <v>4686</v>
      </c>
      <c r="V189" s="689" t="s">
        <v>4686</v>
      </c>
      <c r="W189" s="692">
        <v>45947</v>
      </c>
      <c r="X189" s="692">
        <v>45947</v>
      </c>
      <c r="Y189" s="689" t="s">
        <v>4696</v>
      </c>
      <c r="Z189" s="689" t="s">
        <v>4691</v>
      </c>
      <c r="AA189" s="690">
        <v>0</v>
      </c>
      <c r="AB189" s="690">
        <v>0</v>
      </c>
      <c r="AC189" s="690">
        <v>0</v>
      </c>
      <c r="AD189" s="690">
        <v>0</v>
      </c>
      <c r="AE189" s="690">
        <v>0</v>
      </c>
      <c r="AF189" s="690">
        <v>0</v>
      </c>
      <c r="AG189" s="690">
        <v>0</v>
      </c>
      <c r="AH189" s="690">
        <v>0</v>
      </c>
      <c r="AI189" s="690">
        <v>0</v>
      </c>
      <c r="AJ189" s="690">
        <v>0</v>
      </c>
      <c r="AK189" s="690">
        <v>0</v>
      </c>
      <c r="AL189" s="690">
        <v>0</v>
      </c>
      <c r="AM189" s="690">
        <v>0</v>
      </c>
      <c r="AN189" s="690">
        <v>0</v>
      </c>
      <c r="AO189" s="690">
        <v>0</v>
      </c>
      <c r="AP189" s="690">
        <v>0</v>
      </c>
      <c r="AQ189" s="689" t="s">
        <v>4694</v>
      </c>
      <c r="AR189" s="689" t="s">
        <v>4686</v>
      </c>
      <c r="AS189" s="689" t="s">
        <v>4692</v>
      </c>
      <c r="AT189" s="689" t="s">
        <v>4686</v>
      </c>
      <c r="AU189" s="689" t="s">
        <v>6060</v>
      </c>
      <c r="AV189" s="689" t="s">
        <v>4686</v>
      </c>
    </row>
    <row r="190" spans="1:48">
      <c r="A190" s="689" t="s">
        <v>6059</v>
      </c>
      <c r="B190" s="689" t="s">
        <v>4684</v>
      </c>
      <c r="C190" s="689">
        <v>11725522</v>
      </c>
      <c r="D190" s="689" t="s">
        <v>4685</v>
      </c>
      <c r="E190" s="692">
        <v>46013</v>
      </c>
      <c r="F190" s="692">
        <v>46102</v>
      </c>
      <c r="G190" s="689" t="s">
        <v>4686</v>
      </c>
      <c r="H190" s="689" t="s">
        <v>4686</v>
      </c>
      <c r="I190" s="849">
        <v>3270</v>
      </c>
      <c r="J190" s="691">
        <v>2626.24</v>
      </c>
      <c r="K190" s="692">
        <v>46021</v>
      </c>
      <c r="L190" s="689" t="s">
        <v>4687</v>
      </c>
      <c r="M190" s="689" t="s">
        <v>4688</v>
      </c>
      <c r="N190" s="689" t="s">
        <v>4689</v>
      </c>
      <c r="O190" s="689" t="s">
        <v>4686</v>
      </c>
      <c r="P190" s="689" t="s">
        <v>4690</v>
      </c>
      <c r="Q190" s="691">
        <v>803.13</v>
      </c>
      <c r="R190" s="690">
        <v>1000</v>
      </c>
      <c r="S190" s="689" t="s">
        <v>4694</v>
      </c>
      <c r="T190" s="689" t="s">
        <v>4686</v>
      </c>
      <c r="U190" s="689" t="s">
        <v>4686</v>
      </c>
      <c r="V190" s="689" t="s">
        <v>4686</v>
      </c>
      <c r="W190" s="692">
        <v>46021</v>
      </c>
      <c r="X190" s="692">
        <v>46021</v>
      </c>
      <c r="Y190" s="689" t="s">
        <v>4696</v>
      </c>
      <c r="Z190" s="689" t="s">
        <v>4691</v>
      </c>
      <c r="AA190" s="690">
        <v>0</v>
      </c>
      <c r="AB190" s="690">
        <v>0</v>
      </c>
      <c r="AC190" s="690">
        <v>0</v>
      </c>
      <c r="AD190" s="690">
        <v>0</v>
      </c>
      <c r="AE190" s="690">
        <v>0</v>
      </c>
      <c r="AF190" s="690">
        <v>0</v>
      </c>
      <c r="AG190" s="690">
        <v>0</v>
      </c>
      <c r="AH190" s="690">
        <v>0</v>
      </c>
      <c r="AI190" s="690">
        <v>0</v>
      </c>
      <c r="AJ190" s="690">
        <v>0</v>
      </c>
      <c r="AK190" s="690">
        <v>0</v>
      </c>
      <c r="AL190" s="690">
        <v>0</v>
      </c>
      <c r="AM190" s="690">
        <v>0</v>
      </c>
      <c r="AN190" s="690">
        <v>0</v>
      </c>
      <c r="AO190" s="690">
        <v>0</v>
      </c>
      <c r="AP190" s="690">
        <v>0</v>
      </c>
      <c r="AQ190" s="689" t="s">
        <v>4694</v>
      </c>
      <c r="AR190" s="689" t="s">
        <v>4686</v>
      </c>
      <c r="AS190" s="689" t="s">
        <v>4692</v>
      </c>
      <c r="AT190" s="689" t="s">
        <v>4686</v>
      </c>
      <c r="AU190" s="689" t="s">
        <v>6060</v>
      </c>
      <c r="AV190" s="689" t="s">
        <v>4686</v>
      </c>
    </row>
    <row r="191" spans="1:48">
      <c r="A191" s="689" t="s">
        <v>6059</v>
      </c>
      <c r="B191" s="689" t="s">
        <v>4684</v>
      </c>
      <c r="C191" s="689">
        <v>11725523</v>
      </c>
      <c r="D191" s="689" t="s">
        <v>4685</v>
      </c>
      <c r="E191" s="692">
        <v>46014</v>
      </c>
      <c r="F191" s="692">
        <v>46103</v>
      </c>
      <c r="G191" s="689" t="s">
        <v>4686</v>
      </c>
      <c r="H191" s="689" t="s">
        <v>4686</v>
      </c>
      <c r="I191" s="849">
        <v>580</v>
      </c>
      <c r="J191" s="691">
        <v>465.82</v>
      </c>
      <c r="K191" s="692">
        <v>46021</v>
      </c>
      <c r="L191" s="689" t="s">
        <v>4687</v>
      </c>
      <c r="M191" s="689" t="s">
        <v>4688</v>
      </c>
      <c r="N191" s="689" t="s">
        <v>4689</v>
      </c>
      <c r="O191" s="689" t="s">
        <v>4686</v>
      </c>
      <c r="P191" s="689" t="s">
        <v>4690</v>
      </c>
      <c r="Q191" s="691">
        <v>803.13</v>
      </c>
      <c r="R191" s="690">
        <v>1000</v>
      </c>
      <c r="S191" s="689" t="s">
        <v>4694</v>
      </c>
      <c r="T191" s="689" t="s">
        <v>4686</v>
      </c>
      <c r="U191" s="689" t="s">
        <v>4686</v>
      </c>
      <c r="V191" s="689" t="s">
        <v>4686</v>
      </c>
      <c r="W191" s="692">
        <v>46021</v>
      </c>
      <c r="X191" s="692">
        <v>46021</v>
      </c>
      <c r="Y191" s="689" t="s">
        <v>4696</v>
      </c>
      <c r="Z191" s="689" t="s">
        <v>4691</v>
      </c>
      <c r="AA191" s="690">
        <v>0</v>
      </c>
      <c r="AB191" s="690">
        <v>0</v>
      </c>
      <c r="AC191" s="690">
        <v>0</v>
      </c>
      <c r="AD191" s="690">
        <v>0</v>
      </c>
      <c r="AE191" s="690">
        <v>0</v>
      </c>
      <c r="AF191" s="690">
        <v>0</v>
      </c>
      <c r="AG191" s="690">
        <v>0</v>
      </c>
      <c r="AH191" s="690">
        <v>0</v>
      </c>
      <c r="AI191" s="690">
        <v>0</v>
      </c>
      <c r="AJ191" s="690">
        <v>0</v>
      </c>
      <c r="AK191" s="690">
        <v>0</v>
      </c>
      <c r="AL191" s="690">
        <v>0</v>
      </c>
      <c r="AM191" s="690">
        <v>0</v>
      </c>
      <c r="AN191" s="690">
        <v>0</v>
      </c>
      <c r="AO191" s="690">
        <v>0</v>
      </c>
      <c r="AP191" s="690">
        <v>0</v>
      </c>
      <c r="AQ191" s="689" t="s">
        <v>4694</v>
      </c>
      <c r="AR191" s="689" t="s">
        <v>4686</v>
      </c>
      <c r="AS191" s="689" t="s">
        <v>4692</v>
      </c>
      <c r="AT191" s="689" t="s">
        <v>4686</v>
      </c>
      <c r="AU191" s="689" t="s">
        <v>6060</v>
      </c>
      <c r="AV191" s="689" t="s">
        <v>4686</v>
      </c>
    </row>
    <row r="192" spans="1:48">
      <c r="A192" s="689" t="s">
        <v>6059</v>
      </c>
      <c r="B192" s="689" t="s">
        <v>4684</v>
      </c>
      <c r="C192" s="689">
        <v>11725524</v>
      </c>
      <c r="D192" s="689" t="s">
        <v>4685</v>
      </c>
      <c r="E192" s="692">
        <v>46014</v>
      </c>
      <c r="F192" s="692">
        <v>46103</v>
      </c>
      <c r="G192" s="689" t="s">
        <v>4686</v>
      </c>
      <c r="H192" s="689" t="s">
        <v>4686</v>
      </c>
      <c r="I192" s="849">
        <v>6070</v>
      </c>
      <c r="J192" s="691">
        <v>4875</v>
      </c>
      <c r="K192" s="692">
        <v>46021</v>
      </c>
      <c r="L192" s="689" t="s">
        <v>4687</v>
      </c>
      <c r="M192" s="689" t="s">
        <v>4688</v>
      </c>
      <c r="N192" s="689" t="s">
        <v>4689</v>
      </c>
      <c r="O192" s="689" t="s">
        <v>4686</v>
      </c>
      <c r="P192" s="689" t="s">
        <v>4690</v>
      </c>
      <c r="Q192" s="691">
        <v>803.13</v>
      </c>
      <c r="R192" s="690">
        <v>1000</v>
      </c>
      <c r="S192" s="689" t="s">
        <v>4694</v>
      </c>
      <c r="T192" s="689" t="s">
        <v>4686</v>
      </c>
      <c r="U192" s="689" t="s">
        <v>4686</v>
      </c>
      <c r="V192" s="689" t="s">
        <v>4686</v>
      </c>
      <c r="W192" s="692">
        <v>46021</v>
      </c>
      <c r="X192" s="692">
        <v>46021</v>
      </c>
      <c r="Y192" s="689" t="s">
        <v>4696</v>
      </c>
      <c r="Z192" s="689" t="s">
        <v>4691</v>
      </c>
      <c r="AA192" s="690">
        <v>0</v>
      </c>
      <c r="AB192" s="690">
        <v>0</v>
      </c>
      <c r="AC192" s="690">
        <v>0</v>
      </c>
      <c r="AD192" s="690">
        <v>0</v>
      </c>
      <c r="AE192" s="690">
        <v>0</v>
      </c>
      <c r="AF192" s="690">
        <v>0</v>
      </c>
      <c r="AG192" s="690">
        <v>0</v>
      </c>
      <c r="AH192" s="690">
        <v>0</v>
      </c>
      <c r="AI192" s="690">
        <v>0</v>
      </c>
      <c r="AJ192" s="690">
        <v>0</v>
      </c>
      <c r="AK192" s="690">
        <v>0</v>
      </c>
      <c r="AL192" s="690">
        <v>0</v>
      </c>
      <c r="AM192" s="690">
        <v>0</v>
      </c>
      <c r="AN192" s="690">
        <v>0</v>
      </c>
      <c r="AO192" s="690">
        <v>0</v>
      </c>
      <c r="AP192" s="690">
        <v>0</v>
      </c>
      <c r="AQ192" s="689" t="s">
        <v>4694</v>
      </c>
      <c r="AR192" s="689" t="s">
        <v>4686</v>
      </c>
      <c r="AS192" s="689" t="s">
        <v>4692</v>
      </c>
      <c r="AT192" s="689" t="s">
        <v>4686</v>
      </c>
      <c r="AU192" s="689" t="s">
        <v>6060</v>
      </c>
      <c r="AV192" s="689" t="s">
        <v>4686</v>
      </c>
    </row>
    <row r="193" spans="1:48">
      <c r="A193" s="689" t="s">
        <v>5239</v>
      </c>
      <c r="B193" s="689" t="s">
        <v>4684</v>
      </c>
      <c r="C193" s="689">
        <v>11825361</v>
      </c>
      <c r="D193" s="689" t="s">
        <v>4685</v>
      </c>
      <c r="E193" s="692">
        <v>45901</v>
      </c>
      <c r="F193" s="692">
        <v>46022</v>
      </c>
      <c r="G193" s="689" t="s">
        <v>4686</v>
      </c>
      <c r="H193" s="689" t="s">
        <v>4686</v>
      </c>
      <c r="I193" s="849">
        <v>190</v>
      </c>
      <c r="J193" s="691">
        <v>179.26</v>
      </c>
      <c r="K193" s="692">
        <v>45907</v>
      </c>
      <c r="L193" s="689" t="s">
        <v>4687</v>
      </c>
      <c r="M193" s="689" t="s">
        <v>4688</v>
      </c>
      <c r="N193" s="689" t="s">
        <v>4689</v>
      </c>
      <c r="O193" s="689" t="s">
        <v>4686</v>
      </c>
      <c r="P193" s="689" t="s">
        <v>4690</v>
      </c>
      <c r="Q193" s="691">
        <v>943.46</v>
      </c>
      <c r="R193" s="690">
        <v>1000</v>
      </c>
      <c r="S193" s="689" t="s">
        <v>4694</v>
      </c>
      <c r="T193" s="689" t="s">
        <v>4686</v>
      </c>
      <c r="U193" s="689" t="s">
        <v>4686</v>
      </c>
      <c r="V193" s="689" t="s">
        <v>4686</v>
      </c>
      <c r="W193" s="692">
        <v>45907</v>
      </c>
      <c r="X193" s="692">
        <v>45907</v>
      </c>
      <c r="Y193" s="689" t="s">
        <v>4696</v>
      </c>
      <c r="Z193" s="689" t="s">
        <v>4691</v>
      </c>
      <c r="AA193" s="690">
        <v>0</v>
      </c>
      <c r="AB193" s="690">
        <v>0</v>
      </c>
      <c r="AC193" s="690">
        <v>0</v>
      </c>
      <c r="AD193" s="690">
        <v>0</v>
      </c>
      <c r="AE193" s="690">
        <v>0</v>
      </c>
      <c r="AF193" s="690">
        <v>0</v>
      </c>
      <c r="AG193" s="690">
        <v>0</v>
      </c>
      <c r="AH193" s="690">
        <v>0</v>
      </c>
      <c r="AI193" s="690">
        <v>0</v>
      </c>
      <c r="AJ193" s="690">
        <v>0</v>
      </c>
      <c r="AK193" s="690">
        <v>0</v>
      </c>
      <c r="AL193" s="690">
        <v>0</v>
      </c>
      <c r="AM193" s="690">
        <v>0</v>
      </c>
      <c r="AN193" s="690">
        <v>0</v>
      </c>
      <c r="AO193" s="690">
        <v>0</v>
      </c>
      <c r="AP193" s="690">
        <v>0</v>
      </c>
      <c r="AQ193" s="689" t="s">
        <v>4694</v>
      </c>
      <c r="AR193" s="689" t="s">
        <v>4686</v>
      </c>
      <c r="AS193" s="689" t="s">
        <v>4692</v>
      </c>
      <c r="AT193" s="689" t="s">
        <v>4686</v>
      </c>
      <c r="AU193" s="689" t="s">
        <v>5240</v>
      </c>
      <c r="AV193" s="689" t="s">
        <v>4686</v>
      </c>
    </row>
    <row r="194" spans="1:48">
      <c r="A194" s="689" t="s">
        <v>5239</v>
      </c>
      <c r="B194" s="689" t="s">
        <v>4684</v>
      </c>
      <c r="C194" s="689">
        <v>11825362</v>
      </c>
      <c r="D194" s="689" t="s">
        <v>4685</v>
      </c>
      <c r="E194" s="692">
        <v>45902</v>
      </c>
      <c r="F194" s="692">
        <v>46023</v>
      </c>
      <c r="G194" s="689" t="s">
        <v>4686</v>
      </c>
      <c r="H194" s="689" t="s">
        <v>4686</v>
      </c>
      <c r="I194" s="849">
        <v>170</v>
      </c>
      <c r="J194" s="691">
        <v>160.38999999999999</v>
      </c>
      <c r="K194" s="692">
        <v>45907</v>
      </c>
      <c r="L194" s="689" t="s">
        <v>4687</v>
      </c>
      <c r="M194" s="689" t="s">
        <v>4688</v>
      </c>
      <c r="N194" s="689" t="s">
        <v>4689</v>
      </c>
      <c r="O194" s="689" t="s">
        <v>4686</v>
      </c>
      <c r="P194" s="689" t="s">
        <v>4690</v>
      </c>
      <c r="Q194" s="691">
        <v>943.46</v>
      </c>
      <c r="R194" s="690">
        <v>1000</v>
      </c>
      <c r="S194" s="689" t="s">
        <v>4694</v>
      </c>
      <c r="T194" s="689" t="s">
        <v>4686</v>
      </c>
      <c r="U194" s="689" t="s">
        <v>4686</v>
      </c>
      <c r="V194" s="689" t="s">
        <v>4686</v>
      </c>
      <c r="W194" s="692">
        <v>45907</v>
      </c>
      <c r="X194" s="692">
        <v>45907</v>
      </c>
      <c r="Y194" s="689" t="s">
        <v>4696</v>
      </c>
      <c r="Z194" s="689" t="s">
        <v>4691</v>
      </c>
      <c r="AA194" s="690">
        <v>0</v>
      </c>
      <c r="AB194" s="690">
        <v>0</v>
      </c>
      <c r="AC194" s="690">
        <v>0</v>
      </c>
      <c r="AD194" s="690">
        <v>0</v>
      </c>
      <c r="AE194" s="690">
        <v>0</v>
      </c>
      <c r="AF194" s="690">
        <v>0</v>
      </c>
      <c r="AG194" s="690">
        <v>0</v>
      </c>
      <c r="AH194" s="690">
        <v>0</v>
      </c>
      <c r="AI194" s="690">
        <v>0</v>
      </c>
      <c r="AJ194" s="690">
        <v>0</v>
      </c>
      <c r="AK194" s="690">
        <v>0</v>
      </c>
      <c r="AL194" s="690">
        <v>0</v>
      </c>
      <c r="AM194" s="690">
        <v>0</v>
      </c>
      <c r="AN194" s="690">
        <v>0</v>
      </c>
      <c r="AO194" s="690">
        <v>0</v>
      </c>
      <c r="AP194" s="690">
        <v>0</v>
      </c>
      <c r="AQ194" s="689" t="s">
        <v>4694</v>
      </c>
      <c r="AR194" s="689" t="s">
        <v>4686</v>
      </c>
      <c r="AS194" s="689" t="s">
        <v>4692</v>
      </c>
      <c r="AT194" s="689" t="s">
        <v>4686</v>
      </c>
      <c r="AU194" s="689" t="s">
        <v>5240</v>
      </c>
      <c r="AV194" s="689" t="s">
        <v>4686</v>
      </c>
    </row>
    <row r="195" spans="1:48">
      <c r="A195" s="689" t="s">
        <v>5239</v>
      </c>
      <c r="B195" s="689" t="s">
        <v>4684</v>
      </c>
      <c r="C195" s="689">
        <v>11825421</v>
      </c>
      <c r="D195" s="689" t="s">
        <v>4685</v>
      </c>
      <c r="E195" s="692">
        <v>45947</v>
      </c>
      <c r="F195" s="692">
        <v>46069</v>
      </c>
      <c r="G195" s="689" t="s">
        <v>4686</v>
      </c>
      <c r="H195" s="689" t="s">
        <v>4686</v>
      </c>
      <c r="I195" s="849">
        <v>390</v>
      </c>
      <c r="J195" s="691">
        <v>367.95</v>
      </c>
      <c r="K195" s="692">
        <v>45952</v>
      </c>
      <c r="L195" s="689" t="s">
        <v>4687</v>
      </c>
      <c r="M195" s="689" t="s">
        <v>4688</v>
      </c>
      <c r="N195" s="689" t="s">
        <v>4689</v>
      </c>
      <c r="O195" s="689" t="s">
        <v>4686</v>
      </c>
      <c r="P195" s="689" t="s">
        <v>4690</v>
      </c>
      <c r="Q195" s="691">
        <v>943.46</v>
      </c>
      <c r="R195" s="690">
        <v>1000</v>
      </c>
      <c r="S195" s="689" t="s">
        <v>4694</v>
      </c>
      <c r="T195" s="689" t="s">
        <v>4686</v>
      </c>
      <c r="U195" s="689" t="s">
        <v>4686</v>
      </c>
      <c r="V195" s="689" t="s">
        <v>4686</v>
      </c>
      <c r="W195" s="692">
        <v>45952</v>
      </c>
      <c r="X195" s="692">
        <v>45952</v>
      </c>
      <c r="Y195" s="689" t="s">
        <v>4696</v>
      </c>
      <c r="Z195" s="689" t="s">
        <v>4691</v>
      </c>
      <c r="AA195" s="690">
        <v>0</v>
      </c>
      <c r="AB195" s="690">
        <v>0</v>
      </c>
      <c r="AC195" s="690">
        <v>0</v>
      </c>
      <c r="AD195" s="690">
        <v>0</v>
      </c>
      <c r="AE195" s="690">
        <v>0</v>
      </c>
      <c r="AF195" s="690">
        <v>0</v>
      </c>
      <c r="AG195" s="690">
        <v>0</v>
      </c>
      <c r="AH195" s="690">
        <v>0</v>
      </c>
      <c r="AI195" s="690">
        <v>0</v>
      </c>
      <c r="AJ195" s="690">
        <v>0</v>
      </c>
      <c r="AK195" s="690">
        <v>0</v>
      </c>
      <c r="AL195" s="690">
        <v>0</v>
      </c>
      <c r="AM195" s="690">
        <v>0</v>
      </c>
      <c r="AN195" s="690">
        <v>0</v>
      </c>
      <c r="AO195" s="690">
        <v>0</v>
      </c>
      <c r="AP195" s="690">
        <v>0</v>
      </c>
      <c r="AQ195" s="689" t="s">
        <v>4694</v>
      </c>
      <c r="AR195" s="689" t="s">
        <v>4686</v>
      </c>
      <c r="AS195" s="689" t="s">
        <v>4692</v>
      </c>
      <c r="AT195" s="689" t="s">
        <v>4686</v>
      </c>
      <c r="AU195" s="689" t="s">
        <v>5240</v>
      </c>
      <c r="AV195" s="689" t="s">
        <v>4686</v>
      </c>
    </row>
    <row r="196" spans="1:48">
      <c r="A196" s="689" t="s">
        <v>5239</v>
      </c>
      <c r="B196" s="689" t="s">
        <v>4684</v>
      </c>
      <c r="C196" s="689">
        <v>11825531</v>
      </c>
      <c r="D196" s="689" t="s">
        <v>4685</v>
      </c>
      <c r="E196" s="692">
        <v>46021</v>
      </c>
      <c r="F196" s="692">
        <v>46141</v>
      </c>
      <c r="G196" s="689" t="s">
        <v>4686</v>
      </c>
      <c r="H196" s="689" t="s">
        <v>4686</v>
      </c>
      <c r="I196" s="849">
        <v>1400</v>
      </c>
      <c r="J196" s="691">
        <v>1320.85</v>
      </c>
      <c r="K196" s="692">
        <v>46027</v>
      </c>
      <c r="L196" s="689" t="s">
        <v>4687</v>
      </c>
      <c r="M196" s="689" t="s">
        <v>4688</v>
      </c>
      <c r="N196" s="689" t="s">
        <v>4689</v>
      </c>
      <c r="O196" s="689" t="s">
        <v>4686</v>
      </c>
      <c r="P196" s="689" t="s">
        <v>4690</v>
      </c>
      <c r="Q196" s="691">
        <v>943.46</v>
      </c>
      <c r="R196" s="690">
        <v>1000</v>
      </c>
      <c r="S196" s="689" t="s">
        <v>4694</v>
      </c>
      <c r="T196" s="689" t="s">
        <v>4686</v>
      </c>
      <c r="U196" s="689" t="s">
        <v>4686</v>
      </c>
      <c r="V196" s="689" t="s">
        <v>4686</v>
      </c>
      <c r="W196" s="692">
        <v>46027</v>
      </c>
      <c r="X196" s="692">
        <v>46027</v>
      </c>
      <c r="Y196" s="689" t="s">
        <v>4696</v>
      </c>
      <c r="Z196" s="689" t="s">
        <v>4691</v>
      </c>
      <c r="AA196" s="690">
        <v>0</v>
      </c>
      <c r="AB196" s="690">
        <v>0</v>
      </c>
      <c r="AC196" s="690">
        <v>0</v>
      </c>
      <c r="AD196" s="690">
        <v>0</v>
      </c>
      <c r="AE196" s="690">
        <v>0</v>
      </c>
      <c r="AF196" s="690">
        <v>0</v>
      </c>
      <c r="AG196" s="690">
        <v>0</v>
      </c>
      <c r="AH196" s="690">
        <v>0</v>
      </c>
      <c r="AI196" s="690">
        <v>0</v>
      </c>
      <c r="AJ196" s="690">
        <v>0</v>
      </c>
      <c r="AK196" s="690">
        <v>0</v>
      </c>
      <c r="AL196" s="690">
        <v>0</v>
      </c>
      <c r="AM196" s="690">
        <v>0</v>
      </c>
      <c r="AN196" s="690">
        <v>0</v>
      </c>
      <c r="AO196" s="690">
        <v>0</v>
      </c>
      <c r="AP196" s="690">
        <v>0</v>
      </c>
      <c r="AQ196" s="689" t="s">
        <v>4694</v>
      </c>
      <c r="AR196" s="689" t="s">
        <v>4686</v>
      </c>
      <c r="AS196" s="689" t="s">
        <v>4692</v>
      </c>
      <c r="AT196" s="689" t="s">
        <v>4686</v>
      </c>
      <c r="AU196" s="689" t="s">
        <v>5240</v>
      </c>
      <c r="AV196" s="689" t="s">
        <v>4686</v>
      </c>
    </row>
    <row r="197" spans="1:48">
      <c r="A197" s="689" t="s">
        <v>5241</v>
      </c>
      <c r="B197" s="689" t="s">
        <v>4684</v>
      </c>
      <c r="C197" s="689">
        <v>11925361</v>
      </c>
      <c r="D197" s="689" t="s">
        <v>4685</v>
      </c>
      <c r="E197" s="692">
        <v>45901</v>
      </c>
      <c r="F197" s="692">
        <v>46022</v>
      </c>
      <c r="G197" s="689" t="s">
        <v>4686</v>
      </c>
      <c r="H197" s="689" t="s">
        <v>4686</v>
      </c>
      <c r="I197" s="849">
        <v>160</v>
      </c>
      <c r="J197" s="691">
        <v>395.3</v>
      </c>
      <c r="K197" s="692">
        <v>45907</v>
      </c>
      <c r="L197" s="689" t="s">
        <v>4687</v>
      </c>
      <c r="M197" s="689" t="s">
        <v>4688</v>
      </c>
      <c r="N197" s="689" t="s">
        <v>4689</v>
      </c>
      <c r="O197" s="689" t="s">
        <v>4686</v>
      </c>
      <c r="P197" s="689" t="s">
        <v>4690</v>
      </c>
      <c r="Q197" s="691">
        <v>2470.62</v>
      </c>
      <c r="R197" s="690">
        <v>1000</v>
      </c>
      <c r="S197" s="689" t="s">
        <v>4694</v>
      </c>
      <c r="T197" s="689" t="s">
        <v>4686</v>
      </c>
      <c r="U197" s="689" t="s">
        <v>4686</v>
      </c>
      <c r="V197" s="689" t="s">
        <v>4686</v>
      </c>
      <c r="W197" s="692">
        <v>45907</v>
      </c>
      <c r="X197" s="692">
        <v>45907</v>
      </c>
      <c r="Y197" s="689" t="s">
        <v>4696</v>
      </c>
      <c r="Z197" s="689" t="s">
        <v>4691</v>
      </c>
      <c r="AA197" s="690">
        <v>0</v>
      </c>
      <c r="AB197" s="690">
        <v>0</v>
      </c>
      <c r="AC197" s="690">
        <v>0</v>
      </c>
      <c r="AD197" s="690">
        <v>0</v>
      </c>
      <c r="AE197" s="690">
        <v>0</v>
      </c>
      <c r="AF197" s="690">
        <v>0</v>
      </c>
      <c r="AG197" s="690">
        <v>0</v>
      </c>
      <c r="AH197" s="690">
        <v>0</v>
      </c>
      <c r="AI197" s="690">
        <v>0</v>
      </c>
      <c r="AJ197" s="690">
        <v>0</v>
      </c>
      <c r="AK197" s="690">
        <v>0</v>
      </c>
      <c r="AL197" s="690">
        <v>0</v>
      </c>
      <c r="AM197" s="690">
        <v>0</v>
      </c>
      <c r="AN197" s="690">
        <v>0</v>
      </c>
      <c r="AO197" s="690">
        <v>0</v>
      </c>
      <c r="AP197" s="690">
        <v>0</v>
      </c>
      <c r="AQ197" s="689" t="s">
        <v>4694</v>
      </c>
      <c r="AR197" s="689" t="s">
        <v>4686</v>
      </c>
      <c r="AS197" s="689" t="s">
        <v>4692</v>
      </c>
      <c r="AT197" s="689" t="s">
        <v>4686</v>
      </c>
      <c r="AU197" s="689" t="s">
        <v>5242</v>
      </c>
      <c r="AV197" s="689" t="s">
        <v>4686</v>
      </c>
    </row>
    <row r="198" spans="1:48">
      <c r="A198" s="689" t="s">
        <v>5241</v>
      </c>
      <c r="B198" s="689" t="s">
        <v>4684</v>
      </c>
      <c r="C198" s="689">
        <v>11925362</v>
      </c>
      <c r="D198" s="689" t="s">
        <v>4685</v>
      </c>
      <c r="E198" s="692">
        <v>45902</v>
      </c>
      <c r="F198" s="692">
        <v>46023</v>
      </c>
      <c r="G198" s="689" t="s">
        <v>4686</v>
      </c>
      <c r="H198" s="689" t="s">
        <v>4686</v>
      </c>
      <c r="I198" s="849">
        <v>270</v>
      </c>
      <c r="J198" s="691">
        <v>667.07</v>
      </c>
      <c r="K198" s="692">
        <v>45907</v>
      </c>
      <c r="L198" s="689" t="s">
        <v>4687</v>
      </c>
      <c r="M198" s="689" t="s">
        <v>4688</v>
      </c>
      <c r="N198" s="689" t="s">
        <v>4689</v>
      </c>
      <c r="O198" s="689" t="s">
        <v>4686</v>
      </c>
      <c r="P198" s="689" t="s">
        <v>4690</v>
      </c>
      <c r="Q198" s="691">
        <v>2470.62</v>
      </c>
      <c r="R198" s="690">
        <v>1000</v>
      </c>
      <c r="S198" s="689" t="s">
        <v>4694</v>
      </c>
      <c r="T198" s="689" t="s">
        <v>4686</v>
      </c>
      <c r="U198" s="689" t="s">
        <v>4686</v>
      </c>
      <c r="V198" s="689" t="s">
        <v>4686</v>
      </c>
      <c r="W198" s="692">
        <v>45907</v>
      </c>
      <c r="X198" s="692">
        <v>45907</v>
      </c>
      <c r="Y198" s="689" t="s">
        <v>4696</v>
      </c>
      <c r="Z198" s="689" t="s">
        <v>4691</v>
      </c>
      <c r="AA198" s="690">
        <v>0</v>
      </c>
      <c r="AB198" s="690">
        <v>0</v>
      </c>
      <c r="AC198" s="690">
        <v>0</v>
      </c>
      <c r="AD198" s="690">
        <v>0</v>
      </c>
      <c r="AE198" s="690">
        <v>0</v>
      </c>
      <c r="AF198" s="690">
        <v>0</v>
      </c>
      <c r="AG198" s="690">
        <v>0</v>
      </c>
      <c r="AH198" s="690">
        <v>0</v>
      </c>
      <c r="AI198" s="690">
        <v>0</v>
      </c>
      <c r="AJ198" s="690">
        <v>0</v>
      </c>
      <c r="AK198" s="690">
        <v>0</v>
      </c>
      <c r="AL198" s="690">
        <v>0</v>
      </c>
      <c r="AM198" s="690">
        <v>0</v>
      </c>
      <c r="AN198" s="690">
        <v>0</v>
      </c>
      <c r="AO198" s="690">
        <v>0</v>
      </c>
      <c r="AP198" s="690">
        <v>0</v>
      </c>
      <c r="AQ198" s="689" t="s">
        <v>4694</v>
      </c>
      <c r="AR198" s="689" t="s">
        <v>4686</v>
      </c>
      <c r="AS198" s="689" t="s">
        <v>4692</v>
      </c>
      <c r="AT198" s="689" t="s">
        <v>4686</v>
      </c>
      <c r="AU198" s="689" t="s">
        <v>5242</v>
      </c>
      <c r="AV198" s="689" t="s">
        <v>4686</v>
      </c>
    </row>
    <row r="199" spans="1:48">
      <c r="A199" s="689" t="s">
        <v>5241</v>
      </c>
      <c r="B199" s="689" t="s">
        <v>4684</v>
      </c>
      <c r="C199" s="689">
        <v>11925371</v>
      </c>
      <c r="D199" s="689" t="s">
        <v>4685</v>
      </c>
      <c r="E199" s="692">
        <v>45911</v>
      </c>
      <c r="F199" s="692">
        <v>46032</v>
      </c>
      <c r="G199" s="689" t="s">
        <v>4686</v>
      </c>
      <c r="H199" s="689" t="s">
        <v>4686</v>
      </c>
      <c r="I199" s="849">
        <v>1510</v>
      </c>
      <c r="J199" s="691">
        <v>3730.64</v>
      </c>
      <c r="K199" s="692">
        <v>45916</v>
      </c>
      <c r="L199" s="689" t="s">
        <v>4687</v>
      </c>
      <c r="M199" s="689" t="s">
        <v>4688</v>
      </c>
      <c r="N199" s="689" t="s">
        <v>4689</v>
      </c>
      <c r="O199" s="689" t="s">
        <v>4686</v>
      </c>
      <c r="P199" s="689" t="s">
        <v>4690</v>
      </c>
      <c r="Q199" s="691">
        <v>2470.62</v>
      </c>
      <c r="R199" s="690">
        <v>1000</v>
      </c>
      <c r="S199" s="689" t="s">
        <v>4694</v>
      </c>
      <c r="T199" s="689" t="s">
        <v>4686</v>
      </c>
      <c r="U199" s="689" t="s">
        <v>4686</v>
      </c>
      <c r="V199" s="689" t="s">
        <v>4686</v>
      </c>
      <c r="W199" s="692">
        <v>45916</v>
      </c>
      <c r="X199" s="692">
        <v>45916</v>
      </c>
      <c r="Y199" s="689" t="s">
        <v>4696</v>
      </c>
      <c r="Z199" s="689" t="s">
        <v>4691</v>
      </c>
      <c r="AA199" s="690">
        <v>0</v>
      </c>
      <c r="AB199" s="690">
        <v>0</v>
      </c>
      <c r="AC199" s="690">
        <v>0</v>
      </c>
      <c r="AD199" s="690">
        <v>0</v>
      </c>
      <c r="AE199" s="690">
        <v>0</v>
      </c>
      <c r="AF199" s="690">
        <v>0</v>
      </c>
      <c r="AG199" s="690">
        <v>0</v>
      </c>
      <c r="AH199" s="690">
        <v>0</v>
      </c>
      <c r="AI199" s="690">
        <v>0</v>
      </c>
      <c r="AJ199" s="690">
        <v>0</v>
      </c>
      <c r="AK199" s="690">
        <v>0</v>
      </c>
      <c r="AL199" s="690">
        <v>0</v>
      </c>
      <c r="AM199" s="690">
        <v>0</v>
      </c>
      <c r="AN199" s="690">
        <v>0</v>
      </c>
      <c r="AO199" s="690">
        <v>0</v>
      </c>
      <c r="AP199" s="690">
        <v>0</v>
      </c>
      <c r="AQ199" s="689" t="s">
        <v>4694</v>
      </c>
      <c r="AR199" s="689" t="s">
        <v>4686</v>
      </c>
      <c r="AS199" s="689" t="s">
        <v>4692</v>
      </c>
      <c r="AT199" s="689" t="s">
        <v>4686</v>
      </c>
      <c r="AU199" s="689" t="s">
        <v>5242</v>
      </c>
      <c r="AV199" s="689" t="s">
        <v>4686</v>
      </c>
    </row>
    <row r="200" spans="1:48">
      <c r="A200" s="689" t="s">
        <v>5241</v>
      </c>
      <c r="B200" s="689" t="s">
        <v>4684</v>
      </c>
      <c r="C200" s="689">
        <v>11925421</v>
      </c>
      <c r="D200" s="689" t="s">
        <v>4685</v>
      </c>
      <c r="E200" s="692">
        <v>45947</v>
      </c>
      <c r="F200" s="692">
        <v>46069</v>
      </c>
      <c r="G200" s="689" t="s">
        <v>4686</v>
      </c>
      <c r="H200" s="689" t="s">
        <v>4686</v>
      </c>
      <c r="I200" s="849">
        <v>530</v>
      </c>
      <c r="J200" s="691">
        <v>1309.43</v>
      </c>
      <c r="K200" s="692">
        <v>45952</v>
      </c>
      <c r="L200" s="689" t="s">
        <v>4687</v>
      </c>
      <c r="M200" s="689" t="s">
        <v>4688</v>
      </c>
      <c r="N200" s="689" t="s">
        <v>4689</v>
      </c>
      <c r="O200" s="689" t="s">
        <v>4686</v>
      </c>
      <c r="P200" s="689" t="s">
        <v>4690</v>
      </c>
      <c r="Q200" s="691">
        <v>2470.62</v>
      </c>
      <c r="R200" s="690">
        <v>1000</v>
      </c>
      <c r="S200" s="689" t="s">
        <v>4694</v>
      </c>
      <c r="T200" s="689" t="s">
        <v>4686</v>
      </c>
      <c r="U200" s="689" t="s">
        <v>4686</v>
      </c>
      <c r="V200" s="689" t="s">
        <v>4686</v>
      </c>
      <c r="W200" s="692">
        <v>45952</v>
      </c>
      <c r="X200" s="692">
        <v>45952</v>
      </c>
      <c r="Y200" s="689" t="s">
        <v>4696</v>
      </c>
      <c r="Z200" s="689" t="s">
        <v>4691</v>
      </c>
      <c r="AA200" s="690">
        <v>0</v>
      </c>
      <c r="AB200" s="690">
        <v>0</v>
      </c>
      <c r="AC200" s="690">
        <v>0</v>
      </c>
      <c r="AD200" s="690">
        <v>0</v>
      </c>
      <c r="AE200" s="690">
        <v>0</v>
      </c>
      <c r="AF200" s="690">
        <v>0</v>
      </c>
      <c r="AG200" s="690">
        <v>0</v>
      </c>
      <c r="AH200" s="690">
        <v>0</v>
      </c>
      <c r="AI200" s="690">
        <v>0</v>
      </c>
      <c r="AJ200" s="690">
        <v>0</v>
      </c>
      <c r="AK200" s="690">
        <v>0</v>
      </c>
      <c r="AL200" s="690">
        <v>0</v>
      </c>
      <c r="AM200" s="690">
        <v>0</v>
      </c>
      <c r="AN200" s="690">
        <v>0</v>
      </c>
      <c r="AO200" s="690">
        <v>0</v>
      </c>
      <c r="AP200" s="690">
        <v>0</v>
      </c>
      <c r="AQ200" s="689" t="s">
        <v>4694</v>
      </c>
      <c r="AR200" s="689" t="s">
        <v>4686</v>
      </c>
      <c r="AS200" s="689" t="s">
        <v>4692</v>
      </c>
      <c r="AT200" s="689" t="s">
        <v>4686</v>
      </c>
      <c r="AU200" s="689" t="s">
        <v>5242</v>
      </c>
      <c r="AV200" s="689" t="s">
        <v>4686</v>
      </c>
    </row>
    <row r="201" spans="1:48">
      <c r="A201" s="689" t="s">
        <v>5241</v>
      </c>
      <c r="B201" s="689" t="s">
        <v>4684</v>
      </c>
      <c r="C201" s="689">
        <v>11925531</v>
      </c>
      <c r="D201" s="689" t="s">
        <v>4685</v>
      </c>
      <c r="E201" s="692">
        <v>46021</v>
      </c>
      <c r="F201" s="692">
        <v>46141</v>
      </c>
      <c r="G201" s="689" t="s">
        <v>4686</v>
      </c>
      <c r="H201" s="689" t="s">
        <v>4686</v>
      </c>
      <c r="I201" s="849">
        <v>1390</v>
      </c>
      <c r="J201" s="691">
        <v>3434.16</v>
      </c>
      <c r="K201" s="692">
        <v>46027</v>
      </c>
      <c r="L201" s="689" t="s">
        <v>4687</v>
      </c>
      <c r="M201" s="689" t="s">
        <v>4688</v>
      </c>
      <c r="N201" s="689" t="s">
        <v>4689</v>
      </c>
      <c r="O201" s="689" t="s">
        <v>4686</v>
      </c>
      <c r="P201" s="689" t="s">
        <v>4690</v>
      </c>
      <c r="Q201" s="691">
        <v>2470.62</v>
      </c>
      <c r="R201" s="690">
        <v>1000</v>
      </c>
      <c r="S201" s="689" t="s">
        <v>4694</v>
      </c>
      <c r="T201" s="689" t="s">
        <v>4686</v>
      </c>
      <c r="U201" s="689" t="s">
        <v>4686</v>
      </c>
      <c r="V201" s="689" t="s">
        <v>4686</v>
      </c>
      <c r="W201" s="692">
        <v>46027</v>
      </c>
      <c r="X201" s="692">
        <v>46027</v>
      </c>
      <c r="Y201" s="689" t="s">
        <v>4696</v>
      </c>
      <c r="Z201" s="689" t="s">
        <v>4691</v>
      </c>
      <c r="AA201" s="690">
        <v>0</v>
      </c>
      <c r="AB201" s="690">
        <v>0</v>
      </c>
      <c r="AC201" s="690">
        <v>0</v>
      </c>
      <c r="AD201" s="690">
        <v>0</v>
      </c>
      <c r="AE201" s="690">
        <v>0</v>
      </c>
      <c r="AF201" s="690">
        <v>0</v>
      </c>
      <c r="AG201" s="690">
        <v>0</v>
      </c>
      <c r="AH201" s="690">
        <v>0</v>
      </c>
      <c r="AI201" s="690">
        <v>0</v>
      </c>
      <c r="AJ201" s="690">
        <v>0</v>
      </c>
      <c r="AK201" s="690">
        <v>0</v>
      </c>
      <c r="AL201" s="690">
        <v>0</v>
      </c>
      <c r="AM201" s="690">
        <v>0</v>
      </c>
      <c r="AN201" s="690">
        <v>0</v>
      </c>
      <c r="AO201" s="690">
        <v>0</v>
      </c>
      <c r="AP201" s="690">
        <v>0</v>
      </c>
      <c r="AQ201" s="689" t="s">
        <v>4694</v>
      </c>
      <c r="AR201" s="689" t="s">
        <v>4686</v>
      </c>
      <c r="AS201" s="689" t="s">
        <v>4692</v>
      </c>
      <c r="AT201" s="689" t="s">
        <v>4686</v>
      </c>
      <c r="AU201" s="689" t="s">
        <v>5242</v>
      </c>
      <c r="AV201" s="689" t="s">
        <v>4686</v>
      </c>
    </row>
    <row r="202" spans="1:48">
      <c r="A202" s="689" t="s">
        <v>4714</v>
      </c>
      <c r="B202" s="689" t="s">
        <v>4684</v>
      </c>
      <c r="C202" s="689">
        <v>13025081</v>
      </c>
      <c r="D202" s="689" t="s">
        <v>4685</v>
      </c>
      <c r="E202" s="692">
        <v>45705</v>
      </c>
      <c r="F202" s="692">
        <v>46007</v>
      </c>
      <c r="G202" s="689" t="s">
        <v>4686</v>
      </c>
      <c r="H202" s="689" t="s">
        <v>4686</v>
      </c>
      <c r="I202" s="849">
        <v>360</v>
      </c>
      <c r="J202" s="691">
        <v>531.14</v>
      </c>
      <c r="K202" s="692">
        <v>45709</v>
      </c>
      <c r="L202" s="689" t="s">
        <v>4687</v>
      </c>
      <c r="M202" s="689" t="s">
        <v>4688</v>
      </c>
      <c r="N202" s="689" t="s">
        <v>4689</v>
      </c>
      <c r="O202" s="689" t="s">
        <v>4686</v>
      </c>
      <c r="P202" s="689" t="s">
        <v>4690</v>
      </c>
      <c r="Q202" s="691">
        <v>1475.38</v>
      </c>
      <c r="R202" s="690">
        <v>1000</v>
      </c>
      <c r="S202" s="689" t="s">
        <v>4694</v>
      </c>
      <c r="T202" s="689" t="s">
        <v>4686</v>
      </c>
      <c r="U202" s="689" t="s">
        <v>4686</v>
      </c>
      <c r="V202" s="689" t="s">
        <v>4686</v>
      </c>
      <c r="W202" s="692">
        <v>45709</v>
      </c>
      <c r="X202" s="692">
        <v>45709</v>
      </c>
      <c r="Y202" s="689" t="s">
        <v>4696</v>
      </c>
      <c r="Z202" s="689" t="s">
        <v>4691</v>
      </c>
      <c r="AA202" s="690">
        <v>0</v>
      </c>
      <c r="AB202" s="690">
        <v>0</v>
      </c>
      <c r="AC202" s="690">
        <v>0</v>
      </c>
      <c r="AD202" s="690">
        <v>0</v>
      </c>
      <c r="AE202" s="690">
        <v>0</v>
      </c>
      <c r="AF202" s="690">
        <v>0</v>
      </c>
      <c r="AG202" s="690">
        <v>0</v>
      </c>
      <c r="AH202" s="690">
        <v>0</v>
      </c>
      <c r="AI202" s="690">
        <v>0</v>
      </c>
      <c r="AJ202" s="690">
        <v>0</v>
      </c>
      <c r="AK202" s="690">
        <v>0</v>
      </c>
      <c r="AL202" s="690">
        <v>0</v>
      </c>
      <c r="AM202" s="690">
        <v>0</v>
      </c>
      <c r="AN202" s="690">
        <v>0</v>
      </c>
      <c r="AO202" s="690">
        <v>0</v>
      </c>
      <c r="AP202" s="690">
        <v>0</v>
      </c>
      <c r="AQ202" s="689" t="s">
        <v>4694</v>
      </c>
      <c r="AR202" s="689" t="s">
        <v>4686</v>
      </c>
      <c r="AS202" s="689" t="s">
        <v>4692</v>
      </c>
      <c r="AT202" s="689" t="s">
        <v>4686</v>
      </c>
      <c r="AU202" s="689" t="s">
        <v>4715</v>
      </c>
      <c r="AV202" s="689" t="s">
        <v>4686</v>
      </c>
    </row>
    <row r="203" spans="1:48">
      <c r="A203" s="689" t="s">
        <v>4714</v>
      </c>
      <c r="B203" s="689" t="s">
        <v>4684</v>
      </c>
      <c r="C203" s="689">
        <v>13025143</v>
      </c>
      <c r="D203" s="689" t="s">
        <v>4685</v>
      </c>
      <c r="E203" s="692">
        <v>45747</v>
      </c>
      <c r="F203" s="692">
        <v>46052</v>
      </c>
      <c r="G203" s="689" t="s">
        <v>4686</v>
      </c>
      <c r="H203" s="689" t="s">
        <v>4686</v>
      </c>
      <c r="I203" s="849">
        <v>630</v>
      </c>
      <c r="J203" s="691">
        <v>929.49</v>
      </c>
      <c r="K203" s="692">
        <v>45765</v>
      </c>
      <c r="L203" s="689" t="s">
        <v>4687</v>
      </c>
      <c r="M203" s="689" t="s">
        <v>4688</v>
      </c>
      <c r="N203" s="689" t="s">
        <v>4689</v>
      </c>
      <c r="O203" s="689" t="s">
        <v>4686</v>
      </c>
      <c r="P203" s="689" t="s">
        <v>4690</v>
      </c>
      <c r="Q203" s="691">
        <v>1475.38</v>
      </c>
      <c r="R203" s="690">
        <v>1000</v>
      </c>
      <c r="S203" s="689" t="s">
        <v>4694</v>
      </c>
      <c r="T203" s="689" t="s">
        <v>4686</v>
      </c>
      <c r="U203" s="689" t="s">
        <v>4686</v>
      </c>
      <c r="V203" s="689" t="s">
        <v>4686</v>
      </c>
      <c r="W203" s="692">
        <v>45765</v>
      </c>
      <c r="X203" s="692">
        <v>45765</v>
      </c>
      <c r="Y203" s="689" t="s">
        <v>4696</v>
      </c>
      <c r="Z203" s="689" t="s">
        <v>4691</v>
      </c>
      <c r="AA203" s="690">
        <v>0</v>
      </c>
      <c r="AB203" s="690">
        <v>0</v>
      </c>
      <c r="AC203" s="690">
        <v>0</v>
      </c>
      <c r="AD203" s="690">
        <v>0</v>
      </c>
      <c r="AE203" s="690">
        <v>0</v>
      </c>
      <c r="AF203" s="690">
        <v>0</v>
      </c>
      <c r="AG203" s="690">
        <v>0</v>
      </c>
      <c r="AH203" s="690">
        <v>0</v>
      </c>
      <c r="AI203" s="690">
        <v>0</v>
      </c>
      <c r="AJ203" s="690">
        <v>0</v>
      </c>
      <c r="AK203" s="690">
        <v>0</v>
      </c>
      <c r="AL203" s="690">
        <v>0</v>
      </c>
      <c r="AM203" s="690">
        <v>0</v>
      </c>
      <c r="AN203" s="690">
        <v>0</v>
      </c>
      <c r="AO203" s="690">
        <v>0</v>
      </c>
      <c r="AP203" s="690">
        <v>0</v>
      </c>
      <c r="AQ203" s="689" t="s">
        <v>4694</v>
      </c>
      <c r="AR203" s="689" t="s">
        <v>4686</v>
      </c>
      <c r="AS203" s="689" t="s">
        <v>4692</v>
      </c>
      <c r="AT203" s="689" t="s">
        <v>4686</v>
      </c>
      <c r="AU203" s="689" t="s">
        <v>4715</v>
      </c>
      <c r="AV203" s="689" t="s">
        <v>4686</v>
      </c>
    </row>
    <row r="204" spans="1:48">
      <c r="A204" s="689" t="s">
        <v>4714</v>
      </c>
      <c r="B204" s="689" t="s">
        <v>4684</v>
      </c>
      <c r="C204" s="689">
        <v>13025156</v>
      </c>
      <c r="D204" s="689" t="s">
        <v>4685</v>
      </c>
      <c r="E204" s="692">
        <v>45754</v>
      </c>
      <c r="F204" s="692">
        <v>46059</v>
      </c>
      <c r="G204" s="689" t="s">
        <v>4686</v>
      </c>
      <c r="H204" s="689" t="s">
        <v>4686</v>
      </c>
      <c r="I204" s="849">
        <v>310</v>
      </c>
      <c r="J204" s="691">
        <v>457.37</v>
      </c>
      <c r="K204" s="692">
        <v>45756</v>
      </c>
      <c r="L204" s="689" t="s">
        <v>4687</v>
      </c>
      <c r="M204" s="689" t="s">
        <v>4688</v>
      </c>
      <c r="N204" s="689" t="s">
        <v>4689</v>
      </c>
      <c r="O204" s="689" t="s">
        <v>4686</v>
      </c>
      <c r="P204" s="689" t="s">
        <v>4690</v>
      </c>
      <c r="Q204" s="691">
        <v>1475.38</v>
      </c>
      <c r="R204" s="690">
        <v>1000</v>
      </c>
      <c r="S204" s="689" t="s">
        <v>4694</v>
      </c>
      <c r="T204" s="689" t="s">
        <v>4686</v>
      </c>
      <c r="U204" s="689" t="s">
        <v>4686</v>
      </c>
      <c r="V204" s="689" t="s">
        <v>4686</v>
      </c>
      <c r="W204" s="692">
        <v>45756</v>
      </c>
      <c r="X204" s="692">
        <v>45756</v>
      </c>
      <c r="Y204" s="689" t="s">
        <v>4696</v>
      </c>
      <c r="Z204" s="689" t="s">
        <v>4691</v>
      </c>
      <c r="AA204" s="690">
        <v>0</v>
      </c>
      <c r="AB204" s="690">
        <v>0</v>
      </c>
      <c r="AC204" s="690">
        <v>0</v>
      </c>
      <c r="AD204" s="690">
        <v>0</v>
      </c>
      <c r="AE204" s="690">
        <v>0</v>
      </c>
      <c r="AF204" s="690">
        <v>0</v>
      </c>
      <c r="AG204" s="690">
        <v>0</v>
      </c>
      <c r="AH204" s="690">
        <v>0</v>
      </c>
      <c r="AI204" s="690">
        <v>0</v>
      </c>
      <c r="AJ204" s="690">
        <v>0</v>
      </c>
      <c r="AK204" s="690">
        <v>0</v>
      </c>
      <c r="AL204" s="690">
        <v>0</v>
      </c>
      <c r="AM204" s="690">
        <v>0</v>
      </c>
      <c r="AN204" s="690">
        <v>0</v>
      </c>
      <c r="AO204" s="690">
        <v>0</v>
      </c>
      <c r="AP204" s="690">
        <v>0</v>
      </c>
      <c r="AQ204" s="689" t="s">
        <v>4694</v>
      </c>
      <c r="AR204" s="689" t="s">
        <v>4686</v>
      </c>
      <c r="AS204" s="689" t="s">
        <v>4692</v>
      </c>
      <c r="AT204" s="689" t="s">
        <v>4686</v>
      </c>
      <c r="AU204" s="689" t="s">
        <v>4715</v>
      </c>
      <c r="AV204" s="689" t="s">
        <v>4686</v>
      </c>
    </row>
    <row r="205" spans="1:48">
      <c r="A205" s="689" t="s">
        <v>4714</v>
      </c>
      <c r="B205" s="689" t="s">
        <v>4684</v>
      </c>
      <c r="C205" s="689">
        <v>13025166</v>
      </c>
      <c r="D205" s="689" t="s">
        <v>4685</v>
      </c>
      <c r="E205" s="692">
        <v>45761</v>
      </c>
      <c r="F205" s="692">
        <v>46066</v>
      </c>
      <c r="G205" s="689" t="s">
        <v>4686</v>
      </c>
      <c r="H205" s="689" t="s">
        <v>4686</v>
      </c>
      <c r="I205" s="849">
        <v>100</v>
      </c>
      <c r="J205" s="691">
        <v>147.54</v>
      </c>
      <c r="K205" s="692">
        <v>45772</v>
      </c>
      <c r="L205" s="689" t="s">
        <v>4687</v>
      </c>
      <c r="M205" s="689" t="s">
        <v>4688</v>
      </c>
      <c r="N205" s="689" t="s">
        <v>4689</v>
      </c>
      <c r="O205" s="689" t="s">
        <v>4686</v>
      </c>
      <c r="P205" s="689" t="s">
        <v>4690</v>
      </c>
      <c r="Q205" s="691">
        <v>1475.38</v>
      </c>
      <c r="R205" s="690">
        <v>1000</v>
      </c>
      <c r="S205" s="689" t="s">
        <v>4694</v>
      </c>
      <c r="T205" s="689" t="s">
        <v>4686</v>
      </c>
      <c r="U205" s="689" t="s">
        <v>4686</v>
      </c>
      <c r="V205" s="689" t="s">
        <v>4686</v>
      </c>
      <c r="W205" s="692">
        <v>45772</v>
      </c>
      <c r="X205" s="692">
        <v>45772</v>
      </c>
      <c r="Y205" s="689" t="s">
        <v>4696</v>
      </c>
      <c r="Z205" s="689" t="s">
        <v>4691</v>
      </c>
      <c r="AA205" s="690">
        <v>0</v>
      </c>
      <c r="AB205" s="690">
        <v>0</v>
      </c>
      <c r="AC205" s="690">
        <v>0</v>
      </c>
      <c r="AD205" s="690">
        <v>0</v>
      </c>
      <c r="AE205" s="690">
        <v>0</v>
      </c>
      <c r="AF205" s="690">
        <v>0</v>
      </c>
      <c r="AG205" s="690">
        <v>0</v>
      </c>
      <c r="AH205" s="690">
        <v>0</v>
      </c>
      <c r="AI205" s="690">
        <v>0</v>
      </c>
      <c r="AJ205" s="690">
        <v>0</v>
      </c>
      <c r="AK205" s="690">
        <v>0</v>
      </c>
      <c r="AL205" s="690">
        <v>0</v>
      </c>
      <c r="AM205" s="690">
        <v>0</v>
      </c>
      <c r="AN205" s="690">
        <v>0</v>
      </c>
      <c r="AO205" s="690">
        <v>0</v>
      </c>
      <c r="AP205" s="690">
        <v>0</v>
      </c>
      <c r="AQ205" s="689" t="s">
        <v>4694</v>
      </c>
      <c r="AR205" s="689" t="s">
        <v>4686</v>
      </c>
      <c r="AS205" s="689" t="s">
        <v>4692</v>
      </c>
      <c r="AT205" s="689" t="s">
        <v>4686</v>
      </c>
      <c r="AU205" s="689" t="s">
        <v>4715</v>
      </c>
      <c r="AV205" s="689" t="s">
        <v>4686</v>
      </c>
    </row>
    <row r="206" spans="1:48">
      <c r="A206" s="689" t="s">
        <v>4714</v>
      </c>
      <c r="B206" s="689" t="s">
        <v>4684</v>
      </c>
      <c r="C206" s="689">
        <v>13025168</v>
      </c>
      <c r="D206" s="689" t="s">
        <v>4685</v>
      </c>
      <c r="E206" s="692">
        <v>45761</v>
      </c>
      <c r="F206" s="692">
        <v>46066</v>
      </c>
      <c r="G206" s="689" t="s">
        <v>4686</v>
      </c>
      <c r="H206" s="689" t="s">
        <v>4686</v>
      </c>
      <c r="I206" s="849">
        <v>460</v>
      </c>
      <c r="J206" s="691">
        <v>678.67</v>
      </c>
      <c r="K206" s="692">
        <v>45772</v>
      </c>
      <c r="L206" s="689" t="s">
        <v>4687</v>
      </c>
      <c r="M206" s="689" t="s">
        <v>4688</v>
      </c>
      <c r="N206" s="689" t="s">
        <v>4689</v>
      </c>
      <c r="O206" s="689" t="s">
        <v>4686</v>
      </c>
      <c r="P206" s="689" t="s">
        <v>4690</v>
      </c>
      <c r="Q206" s="691">
        <v>1475.38</v>
      </c>
      <c r="R206" s="690">
        <v>1000</v>
      </c>
      <c r="S206" s="689" t="s">
        <v>4694</v>
      </c>
      <c r="T206" s="689" t="s">
        <v>4686</v>
      </c>
      <c r="U206" s="689" t="s">
        <v>4686</v>
      </c>
      <c r="V206" s="689" t="s">
        <v>4686</v>
      </c>
      <c r="W206" s="692">
        <v>45772</v>
      </c>
      <c r="X206" s="692">
        <v>45772</v>
      </c>
      <c r="Y206" s="689" t="s">
        <v>4696</v>
      </c>
      <c r="Z206" s="689" t="s">
        <v>4691</v>
      </c>
      <c r="AA206" s="690">
        <v>0</v>
      </c>
      <c r="AB206" s="690">
        <v>0</v>
      </c>
      <c r="AC206" s="690">
        <v>0</v>
      </c>
      <c r="AD206" s="690">
        <v>0</v>
      </c>
      <c r="AE206" s="690">
        <v>0</v>
      </c>
      <c r="AF206" s="690">
        <v>0</v>
      </c>
      <c r="AG206" s="690">
        <v>0</v>
      </c>
      <c r="AH206" s="690">
        <v>0</v>
      </c>
      <c r="AI206" s="690">
        <v>0</v>
      </c>
      <c r="AJ206" s="690">
        <v>0</v>
      </c>
      <c r="AK206" s="690">
        <v>0</v>
      </c>
      <c r="AL206" s="690">
        <v>0</v>
      </c>
      <c r="AM206" s="690">
        <v>0</v>
      </c>
      <c r="AN206" s="690">
        <v>0</v>
      </c>
      <c r="AO206" s="690">
        <v>0</v>
      </c>
      <c r="AP206" s="690">
        <v>0</v>
      </c>
      <c r="AQ206" s="689" t="s">
        <v>4694</v>
      </c>
      <c r="AR206" s="689" t="s">
        <v>4686</v>
      </c>
      <c r="AS206" s="689" t="s">
        <v>4692</v>
      </c>
      <c r="AT206" s="689" t="s">
        <v>4686</v>
      </c>
      <c r="AU206" s="689" t="s">
        <v>4715</v>
      </c>
      <c r="AV206" s="689" t="s">
        <v>4686</v>
      </c>
    </row>
    <row r="207" spans="1:48">
      <c r="A207" s="689" t="s">
        <v>4716</v>
      </c>
      <c r="B207" s="689" t="s">
        <v>4684</v>
      </c>
      <c r="C207" s="689">
        <v>13225384</v>
      </c>
      <c r="D207" s="689" t="s">
        <v>4685</v>
      </c>
      <c r="E207" s="692">
        <v>45919</v>
      </c>
      <c r="F207" s="692">
        <v>46099</v>
      </c>
      <c r="G207" s="689" t="s">
        <v>4686</v>
      </c>
      <c r="H207" s="689" t="s">
        <v>4686</v>
      </c>
      <c r="I207" s="849">
        <v>370</v>
      </c>
      <c r="J207" s="691">
        <v>219.24</v>
      </c>
      <c r="K207" s="692">
        <v>45924</v>
      </c>
      <c r="L207" s="689" t="s">
        <v>4687</v>
      </c>
      <c r="M207" s="689" t="s">
        <v>4688</v>
      </c>
      <c r="N207" s="689" t="s">
        <v>4689</v>
      </c>
      <c r="O207" s="689" t="s">
        <v>4686</v>
      </c>
      <c r="P207" s="689" t="s">
        <v>4690</v>
      </c>
      <c r="Q207" s="691">
        <v>592.54999999999995</v>
      </c>
      <c r="R207" s="690">
        <v>1000</v>
      </c>
      <c r="S207" s="689" t="s">
        <v>4694</v>
      </c>
      <c r="T207" s="689" t="s">
        <v>4686</v>
      </c>
      <c r="U207" s="689" t="s">
        <v>4686</v>
      </c>
      <c r="V207" s="689" t="s">
        <v>4686</v>
      </c>
      <c r="W207" s="692">
        <v>45924</v>
      </c>
      <c r="X207" s="692">
        <v>45924</v>
      </c>
      <c r="Y207" s="689" t="s">
        <v>4696</v>
      </c>
      <c r="Z207" s="689" t="s">
        <v>4691</v>
      </c>
      <c r="AA207" s="690">
        <v>0</v>
      </c>
      <c r="AB207" s="690">
        <v>0</v>
      </c>
      <c r="AC207" s="690">
        <v>0</v>
      </c>
      <c r="AD207" s="690">
        <v>0</v>
      </c>
      <c r="AE207" s="690">
        <v>0</v>
      </c>
      <c r="AF207" s="690">
        <v>0</v>
      </c>
      <c r="AG207" s="690">
        <v>0</v>
      </c>
      <c r="AH207" s="690">
        <v>0</v>
      </c>
      <c r="AI207" s="690">
        <v>0</v>
      </c>
      <c r="AJ207" s="690">
        <v>0</v>
      </c>
      <c r="AK207" s="690">
        <v>0</v>
      </c>
      <c r="AL207" s="690">
        <v>0</v>
      </c>
      <c r="AM207" s="690">
        <v>0</v>
      </c>
      <c r="AN207" s="690">
        <v>0</v>
      </c>
      <c r="AO207" s="690">
        <v>0</v>
      </c>
      <c r="AP207" s="690">
        <v>0</v>
      </c>
      <c r="AQ207" s="689" t="s">
        <v>4694</v>
      </c>
      <c r="AR207" s="689" t="s">
        <v>4686</v>
      </c>
      <c r="AS207" s="689" t="s">
        <v>4692</v>
      </c>
      <c r="AT207" s="689" t="s">
        <v>4686</v>
      </c>
      <c r="AU207" s="689" t="s">
        <v>4717</v>
      </c>
      <c r="AV207" s="689" t="s">
        <v>4686</v>
      </c>
    </row>
    <row r="208" spans="1:48">
      <c r="A208" s="689" t="s">
        <v>4716</v>
      </c>
      <c r="B208" s="689" t="s">
        <v>4684</v>
      </c>
      <c r="C208" s="689">
        <v>13225393</v>
      </c>
      <c r="D208" s="689" t="s">
        <v>4685</v>
      </c>
      <c r="E208" s="692">
        <v>45925</v>
      </c>
      <c r="F208" s="692">
        <v>46105</v>
      </c>
      <c r="G208" s="689" t="s">
        <v>4686</v>
      </c>
      <c r="H208" s="689" t="s">
        <v>4686</v>
      </c>
      <c r="I208" s="849">
        <v>320</v>
      </c>
      <c r="J208" s="691">
        <v>189.62</v>
      </c>
      <c r="K208" s="692">
        <v>45931</v>
      </c>
      <c r="L208" s="689" t="s">
        <v>4687</v>
      </c>
      <c r="M208" s="689" t="s">
        <v>4688</v>
      </c>
      <c r="N208" s="689" t="s">
        <v>4689</v>
      </c>
      <c r="O208" s="689" t="s">
        <v>4686</v>
      </c>
      <c r="P208" s="689" t="s">
        <v>4690</v>
      </c>
      <c r="Q208" s="691">
        <v>592.54999999999995</v>
      </c>
      <c r="R208" s="690">
        <v>1000</v>
      </c>
      <c r="S208" s="689" t="s">
        <v>4694</v>
      </c>
      <c r="T208" s="689" t="s">
        <v>4686</v>
      </c>
      <c r="U208" s="689" t="s">
        <v>4686</v>
      </c>
      <c r="V208" s="689" t="s">
        <v>4686</v>
      </c>
      <c r="W208" s="692">
        <v>45931</v>
      </c>
      <c r="X208" s="692">
        <v>45931</v>
      </c>
      <c r="Y208" s="689" t="s">
        <v>4696</v>
      </c>
      <c r="Z208" s="689" t="s">
        <v>4691</v>
      </c>
      <c r="AA208" s="690">
        <v>0</v>
      </c>
      <c r="AB208" s="690">
        <v>0</v>
      </c>
      <c r="AC208" s="690">
        <v>0</v>
      </c>
      <c r="AD208" s="690">
        <v>0</v>
      </c>
      <c r="AE208" s="690">
        <v>0</v>
      </c>
      <c r="AF208" s="690">
        <v>0</v>
      </c>
      <c r="AG208" s="690">
        <v>0</v>
      </c>
      <c r="AH208" s="690">
        <v>0</v>
      </c>
      <c r="AI208" s="690">
        <v>0</v>
      </c>
      <c r="AJ208" s="690">
        <v>0</v>
      </c>
      <c r="AK208" s="690">
        <v>0</v>
      </c>
      <c r="AL208" s="690">
        <v>0</v>
      </c>
      <c r="AM208" s="690">
        <v>0</v>
      </c>
      <c r="AN208" s="690">
        <v>0</v>
      </c>
      <c r="AO208" s="690">
        <v>0</v>
      </c>
      <c r="AP208" s="690">
        <v>0</v>
      </c>
      <c r="AQ208" s="689" t="s">
        <v>4694</v>
      </c>
      <c r="AR208" s="689" t="s">
        <v>4686</v>
      </c>
      <c r="AS208" s="689" t="s">
        <v>4692</v>
      </c>
      <c r="AT208" s="689" t="s">
        <v>4686</v>
      </c>
      <c r="AU208" s="689" t="s">
        <v>4717</v>
      </c>
      <c r="AV208" s="689" t="s">
        <v>4686</v>
      </c>
    </row>
    <row r="209" spans="1:48">
      <c r="A209" s="689" t="s">
        <v>4716</v>
      </c>
      <c r="B209" s="689" t="s">
        <v>4684</v>
      </c>
      <c r="C209" s="689">
        <v>13225401</v>
      </c>
      <c r="D209" s="689" t="s">
        <v>4685</v>
      </c>
      <c r="E209" s="692">
        <v>45933</v>
      </c>
      <c r="F209" s="692">
        <v>46114</v>
      </c>
      <c r="G209" s="689" t="s">
        <v>4686</v>
      </c>
      <c r="H209" s="689" t="s">
        <v>4686</v>
      </c>
      <c r="I209" s="849">
        <v>350</v>
      </c>
      <c r="J209" s="691">
        <v>207.39</v>
      </c>
      <c r="K209" s="692">
        <v>45944</v>
      </c>
      <c r="L209" s="689" t="s">
        <v>4687</v>
      </c>
      <c r="M209" s="689" t="s">
        <v>4688</v>
      </c>
      <c r="N209" s="689" t="s">
        <v>4689</v>
      </c>
      <c r="O209" s="689" t="s">
        <v>4686</v>
      </c>
      <c r="P209" s="689" t="s">
        <v>4690</v>
      </c>
      <c r="Q209" s="691">
        <v>592.54999999999995</v>
      </c>
      <c r="R209" s="690">
        <v>1000</v>
      </c>
      <c r="S209" s="689" t="s">
        <v>4694</v>
      </c>
      <c r="T209" s="689" t="s">
        <v>4686</v>
      </c>
      <c r="U209" s="689" t="s">
        <v>4686</v>
      </c>
      <c r="V209" s="689" t="s">
        <v>4686</v>
      </c>
      <c r="W209" s="692">
        <v>45944</v>
      </c>
      <c r="X209" s="692">
        <v>45944</v>
      </c>
      <c r="Y209" s="689" t="s">
        <v>4696</v>
      </c>
      <c r="Z209" s="689" t="s">
        <v>4691</v>
      </c>
      <c r="AA209" s="690">
        <v>0</v>
      </c>
      <c r="AB209" s="690">
        <v>0</v>
      </c>
      <c r="AC209" s="690">
        <v>0</v>
      </c>
      <c r="AD209" s="690">
        <v>0</v>
      </c>
      <c r="AE209" s="690">
        <v>0</v>
      </c>
      <c r="AF209" s="690">
        <v>0</v>
      </c>
      <c r="AG209" s="690">
        <v>0</v>
      </c>
      <c r="AH209" s="690">
        <v>0</v>
      </c>
      <c r="AI209" s="690">
        <v>0</v>
      </c>
      <c r="AJ209" s="690">
        <v>0</v>
      </c>
      <c r="AK209" s="690">
        <v>0</v>
      </c>
      <c r="AL209" s="690">
        <v>0</v>
      </c>
      <c r="AM209" s="690">
        <v>0</v>
      </c>
      <c r="AN209" s="690">
        <v>0</v>
      </c>
      <c r="AO209" s="690">
        <v>0</v>
      </c>
      <c r="AP209" s="690">
        <v>0</v>
      </c>
      <c r="AQ209" s="689" t="s">
        <v>4694</v>
      </c>
      <c r="AR209" s="689" t="s">
        <v>4686</v>
      </c>
      <c r="AS209" s="689" t="s">
        <v>4692</v>
      </c>
      <c r="AT209" s="689" t="s">
        <v>4686</v>
      </c>
      <c r="AU209" s="689" t="s">
        <v>4717</v>
      </c>
      <c r="AV209" s="689" t="s">
        <v>4686</v>
      </c>
    </row>
    <row r="210" spans="1:48">
      <c r="A210" s="689" t="s">
        <v>4716</v>
      </c>
      <c r="B210" s="689" t="s">
        <v>4684</v>
      </c>
      <c r="C210" s="689">
        <v>13225432</v>
      </c>
      <c r="D210" s="689" t="s">
        <v>4685</v>
      </c>
      <c r="E210" s="692">
        <v>45952</v>
      </c>
      <c r="F210" s="692">
        <v>46133</v>
      </c>
      <c r="G210" s="689" t="s">
        <v>4686</v>
      </c>
      <c r="H210" s="689" t="s">
        <v>4686</v>
      </c>
      <c r="I210" s="849">
        <v>640</v>
      </c>
      <c r="J210" s="691">
        <v>379.23</v>
      </c>
      <c r="K210" s="692">
        <v>45958</v>
      </c>
      <c r="L210" s="689" t="s">
        <v>4687</v>
      </c>
      <c r="M210" s="689" t="s">
        <v>4688</v>
      </c>
      <c r="N210" s="689" t="s">
        <v>4689</v>
      </c>
      <c r="O210" s="689" t="s">
        <v>4686</v>
      </c>
      <c r="P210" s="689" t="s">
        <v>4690</v>
      </c>
      <c r="Q210" s="691">
        <v>592.54999999999995</v>
      </c>
      <c r="R210" s="690">
        <v>1000</v>
      </c>
      <c r="S210" s="689" t="s">
        <v>4694</v>
      </c>
      <c r="T210" s="689" t="s">
        <v>4686</v>
      </c>
      <c r="U210" s="689" t="s">
        <v>4686</v>
      </c>
      <c r="V210" s="689" t="s">
        <v>4686</v>
      </c>
      <c r="W210" s="692">
        <v>45958</v>
      </c>
      <c r="X210" s="692">
        <v>45958</v>
      </c>
      <c r="Y210" s="689" t="s">
        <v>4696</v>
      </c>
      <c r="Z210" s="689" t="s">
        <v>4691</v>
      </c>
      <c r="AA210" s="690">
        <v>0</v>
      </c>
      <c r="AB210" s="690">
        <v>0</v>
      </c>
      <c r="AC210" s="690">
        <v>0</v>
      </c>
      <c r="AD210" s="690">
        <v>0</v>
      </c>
      <c r="AE210" s="690">
        <v>0</v>
      </c>
      <c r="AF210" s="690">
        <v>0</v>
      </c>
      <c r="AG210" s="690">
        <v>0</v>
      </c>
      <c r="AH210" s="690">
        <v>0</v>
      </c>
      <c r="AI210" s="690">
        <v>0</v>
      </c>
      <c r="AJ210" s="690">
        <v>0</v>
      </c>
      <c r="AK210" s="690">
        <v>0</v>
      </c>
      <c r="AL210" s="690">
        <v>0</v>
      </c>
      <c r="AM210" s="690">
        <v>0</v>
      </c>
      <c r="AN210" s="690">
        <v>0</v>
      </c>
      <c r="AO210" s="690">
        <v>0</v>
      </c>
      <c r="AP210" s="690">
        <v>0</v>
      </c>
      <c r="AQ210" s="689" t="s">
        <v>4694</v>
      </c>
      <c r="AR210" s="689" t="s">
        <v>4686</v>
      </c>
      <c r="AS210" s="689" t="s">
        <v>4692</v>
      </c>
      <c r="AT210" s="689" t="s">
        <v>4686</v>
      </c>
      <c r="AU210" s="689" t="s">
        <v>4717</v>
      </c>
      <c r="AV210" s="689" t="s">
        <v>4686</v>
      </c>
    </row>
    <row r="211" spans="1:48">
      <c r="A211" s="689" t="s">
        <v>4716</v>
      </c>
      <c r="B211" s="689" t="s">
        <v>4684</v>
      </c>
      <c r="C211" s="689">
        <v>13225442</v>
      </c>
      <c r="D211" s="689" t="s">
        <v>4685</v>
      </c>
      <c r="E211" s="692">
        <v>45960</v>
      </c>
      <c r="F211" s="692">
        <v>46141</v>
      </c>
      <c r="G211" s="689" t="s">
        <v>4686</v>
      </c>
      <c r="H211" s="689" t="s">
        <v>4686</v>
      </c>
      <c r="I211" s="849">
        <v>1090</v>
      </c>
      <c r="J211" s="691">
        <v>645.88</v>
      </c>
      <c r="K211" s="692">
        <v>45964</v>
      </c>
      <c r="L211" s="689" t="s">
        <v>4687</v>
      </c>
      <c r="M211" s="689" t="s">
        <v>4688</v>
      </c>
      <c r="N211" s="689" t="s">
        <v>4689</v>
      </c>
      <c r="O211" s="689" t="s">
        <v>4686</v>
      </c>
      <c r="P211" s="689" t="s">
        <v>4690</v>
      </c>
      <c r="Q211" s="691">
        <v>592.54999999999995</v>
      </c>
      <c r="R211" s="690">
        <v>1000</v>
      </c>
      <c r="S211" s="689" t="s">
        <v>4694</v>
      </c>
      <c r="T211" s="689" t="s">
        <v>4686</v>
      </c>
      <c r="U211" s="689" t="s">
        <v>4686</v>
      </c>
      <c r="V211" s="689" t="s">
        <v>4686</v>
      </c>
      <c r="W211" s="692">
        <v>45964</v>
      </c>
      <c r="X211" s="692">
        <v>45964</v>
      </c>
      <c r="Y211" s="689" t="s">
        <v>4696</v>
      </c>
      <c r="Z211" s="689" t="s">
        <v>4691</v>
      </c>
      <c r="AA211" s="690">
        <v>0</v>
      </c>
      <c r="AB211" s="690">
        <v>0</v>
      </c>
      <c r="AC211" s="690">
        <v>0</v>
      </c>
      <c r="AD211" s="690">
        <v>0</v>
      </c>
      <c r="AE211" s="690">
        <v>0</v>
      </c>
      <c r="AF211" s="690">
        <v>0</v>
      </c>
      <c r="AG211" s="690">
        <v>0</v>
      </c>
      <c r="AH211" s="690">
        <v>0</v>
      </c>
      <c r="AI211" s="690">
        <v>0</v>
      </c>
      <c r="AJ211" s="690">
        <v>0</v>
      </c>
      <c r="AK211" s="690">
        <v>0</v>
      </c>
      <c r="AL211" s="690">
        <v>0</v>
      </c>
      <c r="AM211" s="690">
        <v>0</v>
      </c>
      <c r="AN211" s="690">
        <v>0</v>
      </c>
      <c r="AO211" s="690">
        <v>0</v>
      </c>
      <c r="AP211" s="690">
        <v>0</v>
      </c>
      <c r="AQ211" s="689" t="s">
        <v>4694</v>
      </c>
      <c r="AR211" s="689" t="s">
        <v>4686</v>
      </c>
      <c r="AS211" s="689" t="s">
        <v>4692</v>
      </c>
      <c r="AT211" s="689" t="s">
        <v>4686</v>
      </c>
      <c r="AU211" s="689" t="s">
        <v>4717</v>
      </c>
      <c r="AV211" s="689" t="s">
        <v>4686</v>
      </c>
    </row>
    <row r="212" spans="1:48">
      <c r="A212" s="689" t="s">
        <v>4716</v>
      </c>
      <c r="B212" s="689" t="s">
        <v>4684</v>
      </c>
      <c r="C212" s="689">
        <v>13225451</v>
      </c>
      <c r="D212" s="689" t="s">
        <v>4685</v>
      </c>
      <c r="E212" s="692">
        <v>45964</v>
      </c>
      <c r="F212" s="692">
        <v>46144</v>
      </c>
      <c r="G212" s="689" t="s">
        <v>4686</v>
      </c>
      <c r="H212" s="689" t="s">
        <v>4686</v>
      </c>
      <c r="I212" s="849">
        <v>450</v>
      </c>
      <c r="J212" s="691">
        <v>266.64999999999998</v>
      </c>
      <c r="K212" s="692">
        <v>45968</v>
      </c>
      <c r="L212" s="689" t="s">
        <v>4687</v>
      </c>
      <c r="M212" s="689" t="s">
        <v>4688</v>
      </c>
      <c r="N212" s="689" t="s">
        <v>4689</v>
      </c>
      <c r="O212" s="689" t="s">
        <v>4686</v>
      </c>
      <c r="P212" s="689" t="s">
        <v>4690</v>
      </c>
      <c r="Q212" s="691">
        <v>592.54999999999995</v>
      </c>
      <c r="R212" s="690">
        <v>1000</v>
      </c>
      <c r="S212" s="689" t="s">
        <v>4694</v>
      </c>
      <c r="T212" s="689" t="s">
        <v>4686</v>
      </c>
      <c r="U212" s="689" t="s">
        <v>4686</v>
      </c>
      <c r="V212" s="689" t="s">
        <v>4686</v>
      </c>
      <c r="W212" s="692">
        <v>45968</v>
      </c>
      <c r="X212" s="692">
        <v>45968</v>
      </c>
      <c r="Y212" s="689" t="s">
        <v>4696</v>
      </c>
      <c r="Z212" s="689" t="s">
        <v>4691</v>
      </c>
      <c r="AA212" s="690">
        <v>0</v>
      </c>
      <c r="AB212" s="690">
        <v>0</v>
      </c>
      <c r="AC212" s="690">
        <v>0</v>
      </c>
      <c r="AD212" s="690">
        <v>0</v>
      </c>
      <c r="AE212" s="690">
        <v>0</v>
      </c>
      <c r="AF212" s="690">
        <v>0</v>
      </c>
      <c r="AG212" s="690">
        <v>0</v>
      </c>
      <c r="AH212" s="690">
        <v>0</v>
      </c>
      <c r="AI212" s="690">
        <v>0</v>
      </c>
      <c r="AJ212" s="690">
        <v>0</v>
      </c>
      <c r="AK212" s="690">
        <v>0</v>
      </c>
      <c r="AL212" s="690">
        <v>0</v>
      </c>
      <c r="AM212" s="690">
        <v>0</v>
      </c>
      <c r="AN212" s="690">
        <v>0</v>
      </c>
      <c r="AO212" s="690">
        <v>0</v>
      </c>
      <c r="AP212" s="690">
        <v>0</v>
      </c>
      <c r="AQ212" s="689" t="s">
        <v>4694</v>
      </c>
      <c r="AR212" s="689" t="s">
        <v>4686</v>
      </c>
      <c r="AS212" s="689" t="s">
        <v>4692</v>
      </c>
      <c r="AT212" s="689" t="s">
        <v>4686</v>
      </c>
      <c r="AU212" s="689" t="s">
        <v>4717</v>
      </c>
      <c r="AV212" s="689" t="s">
        <v>4686</v>
      </c>
    </row>
    <row r="213" spans="1:48">
      <c r="A213" s="689" t="s">
        <v>4716</v>
      </c>
      <c r="B213" s="689" t="s">
        <v>4684</v>
      </c>
      <c r="C213" s="689">
        <v>13225452</v>
      </c>
      <c r="D213" s="689" t="s">
        <v>4685</v>
      </c>
      <c r="E213" s="692">
        <v>45964</v>
      </c>
      <c r="F213" s="692">
        <v>46144</v>
      </c>
      <c r="G213" s="689" t="s">
        <v>4686</v>
      </c>
      <c r="H213" s="689" t="s">
        <v>4686</v>
      </c>
      <c r="I213" s="849">
        <v>930</v>
      </c>
      <c r="J213" s="691">
        <v>551.07000000000005</v>
      </c>
      <c r="K213" s="692">
        <v>45968</v>
      </c>
      <c r="L213" s="689" t="s">
        <v>4687</v>
      </c>
      <c r="M213" s="689" t="s">
        <v>4688</v>
      </c>
      <c r="N213" s="689" t="s">
        <v>4689</v>
      </c>
      <c r="O213" s="689" t="s">
        <v>4686</v>
      </c>
      <c r="P213" s="689" t="s">
        <v>4690</v>
      </c>
      <c r="Q213" s="691">
        <v>592.54999999999995</v>
      </c>
      <c r="R213" s="690">
        <v>1000</v>
      </c>
      <c r="S213" s="689" t="s">
        <v>4694</v>
      </c>
      <c r="T213" s="689" t="s">
        <v>4686</v>
      </c>
      <c r="U213" s="689" t="s">
        <v>4686</v>
      </c>
      <c r="V213" s="689" t="s">
        <v>4686</v>
      </c>
      <c r="W213" s="692">
        <v>45968</v>
      </c>
      <c r="X213" s="692">
        <v>45968</v>
      </c>
      <c r="Y213" s="689" t="s">
        <v>4696</v>
      </c>
      <c r="Z213" s="689" t="s">
        <v>4691</v>
      </c>
      <c r="AA213" s="690">
        <v>0</v>
      </c>
      <c r="AB213" s="690">
        <v>0</v>
      </c>
      <c r="AC213" s="690">
        <v>0</v>
      </c>
      <c r="AD213" s="690">
        <v>0</v>
      </c>
      <c r="AE213" s="690">
        <v>0</v>
      </c>
      <c r="AF213" s="690">
        <v>0</v>
      </c>
      <c r="AG213" s="690">
        <v>0</v>
      </c>
      <c r="AH213" s="690">
        <v>0</v>
      </c>
      <c r="AI213" s="690">
        <v>0</v>
      </c>
      <c r="AJ213" s="690">
        <v>0</v>
      </c>
      <c r="AK213" s="690">
        <v>0</v>
      </c>
      <c r="AL213" s="690">
        <v>0</v>
      </c>
      <c r="AM213" s="690">
        <v>0</v>
      </c>
      <c r="AN213" s="690">
        <v>0</v>
      </c>
      <c r="AO213" s="690">
        <v>0</v>
      </c>
      <c r="AP213" s="690">
        <v>0</v>
      </c>
      <c r="AQ213" s="689" t="s">
        <v>4694</v>
      </c>
      <c r="AR213" s="689" t="s">
        <v>4686</v>
      </c>
      <c r="AS213" s="689" t="s">
        <v>4692</v>
      </c>
      <c r="AT213" s="689" t="s">
        <v>4686</v>
      </c>
      <c r="AU213" s="689" t="s">
        <v>4717</v>
      </c>
      <c r="AV213" s="689" t="s">
        <v>4686</v>
      </c>
    </row>
    <row r="214" spans="1:48">
      <c r="A214" s="689" t="s">
        <v>4716</v>
      </c>
      <c r="B214" s="689" t="s">
        <v>4684</v>
      </c>
      <c r="C214" s="689">
        <v>13225461</v>
      </c>
      <c r="D214" s="689" t="s">
        <v>4685</v>
      </c>
      <c r="E214" s="692">
        <v>45975</v>
      </c>
      <c r="F214" s="692">
        <v>46155</v>
      </c>
      <c r="G214" s="689" t="s">
        <v>4686</v>
      </c>
      <c r="H214" s="689" t="s">
        <v>4686</v>
      </c>
      <c r="I214" s="849">
        <v>1090</v>
      </c>
      <c r="J214" s="691">
        <v>645.88</v>
      </c>
      <c r="K214" s="692">
        <v>45980</v>
      </c>
      <c r="L214" s="689" t="s">
        <v>4687</v>
      </c>
      <c r="M214" s="689" t="s">
        <v>4688</v>
      </c>
      <c r="N214" s="689" t="s">
        <v>4689</v>
      </c>
      <c r="O214" s="689" t="s">
        <v>4686</v>
      </c>
      <c r="P214" s="689" t="s">
        <v>4690</v>
      </c>
      <c r="Q214" s="691">
        <v>592.54999999999995</v>
      </c>
      <c r="R214" s="690">
        <v>1000</v>
      </c>
      <c r="S214" s="689" t="s">
        <v>4694</v>
      </c>
      <c r="T214" s="689" t="s">
        <v>4686</v>
      </c>
      <c r="U214" s="689" t="s">
        <v>4686</v>
      </c>
      <c r="V214" s="689" t="s">
        <v>4686</v>
      </c>
      <c r="W214" s="692">
        <v>45980</v>
      </c>
      <c r="X214" s="692">
        <v>45980</v>
      </c>
      <c r="Y214" s="689" t="s">
        <v>4696</v>
      </c>
      <c r="Z214" s="689" t="s">
        <v>4691</v>
      </c>
      <c r="AA214" s="690">
        <v>0</v>
      </c>
      <c r="AB214" s="690">
        <v>0</v>
      </c>
      <c r="AC214" s="690">
        <v>0</v>
      </c>
      <c r="AD214" s="690">
        <v>0</v>
      </c>
      <c r="AE214" s="690">
        <v>0</v>
      </c>
      <c r="AF214" s="690">
        <v>0</v>
      </c>
      <c r="AG214" s="690">
        <v>0</v>
      </c>
      <c r="AH214" s="690">
        <v>0</v>
      </c>
      <c r="AI214" s="690">
        <v>0</v>
      </c>
      <c r="AJ214" s="690">
        <v>0</v>
      </c>
      <c r="AK214" s="690">
        <v>0</v>
      </c>
      <c r="AL214" s="690">
        <v>0</v>
      </c>
      <c r="AM214" s="690">
        <v>0</v>
      </c>
      <c r="AN214" s="690">
        <v>0</v>
      </c>
      <c r="AO214" s="690">
        <v>0</v>
      </c>
      <c r="AP214" s="690">
        <v>0</v>
      </c>
      <c r="AQ214" s="689" t="s">
        <v>4694</v>
      </c>
      <c r="AR214" s="689" t="s">
        <v>4686</v>
      </c>
      <c r="AS214" s="689" t="s">
        <v>4692</v>
      </c>
      <c r="AT214" s="689" t="s">
        <v>4686</v>
      </c>
      <c r="AU214" s="689" t="s">
        <v>4717</v>
      </c>
      <c r="AV214" s="689" t="s">
        <v>4686</v>
      </c>
    </row>
    <row r="215" spans="1:48">
      <c r="A215" s="689" t="s">
        <v>4716</v>
      </c>
      <c r="B215" s="689" t="s">
        <v>4684</v>
      </c>
      <c r="C215" s="689">
        <v>13225471</v>
      </c>
      <c r="D215" s="689" t="s">
        <v>4685</v>
      </c>
      <c r="E215" s="692">
        <v>45980</v>
      </c>
      <c r="F215" s="692">
        <v>46160</v>
      </c>
      <c r="G215" s="689" t="s">
        <v>4686</v>
      </c>
      <c r="H215" s="689" t="s">
        <v>4686</v>
      </c>
      <c r="I215" s="849">
        <v>980</v>
      </c>
      <c r="J215" s="691">
        <v>580.70000000000005</v>
      </c>
      <c r="K215" s="692">
        <v>45985</v>
      </c>
      <c r="L215" s="689" t="s">
        <v>4687</v>
      </c>
      <c r="M215" s="689" t="s">
        <v>4688</v>
      </c>
      <c r="N215" s="689" t="s">
        <v>4689</v>
      </c>
      <c r="O215" s="689" t="s">
        <v>4686</v>
      </c>
      <c r="P215" s="689" t="s">
        <v>4690</v>
      </c>
      <c r="Q215" s="691">
        <v>592.54999999999995</v>
      </c>
      <c r="R215" s="690">
        <v>1000</v>
      </c>
      <c r="S215" s="689" t="s">
        <v>4694</v>
      </c>
      <c r="T215" s="689" t="s">
        <v>4686</v>
      </c>
      <c r="U215" s="689" t="s">
        <v>4686</v>
      </c>
      <c r="V215" s="689" t="s">
        <v>4686</v>
      </c>
      <c r="W215" s="692">
        <v>45985</v>
      </c>
      <c r="X215" s="692">
        <v>45985</v>
      </c>
      <c r="Y215" s="689" t="s">
        <v>4696</v>
      </c>
      <c r="Z215" s="689" t="s">
        <v>4691</v>
      </c>
      <c r="AA215" s="690">
        <v>0</v>
      </c>
      <c r="AB215" s="690">
        <v>0</v>
      </c>
      <c r="AC215" s="690">
        <v>0</v>
      </c>
      <c r="AD215" s="690">
        <v>0</v>
      </c>
      <c r="AE215" s="690">
        <v>0</v>
      </c>
      <c r="AF215" s="690">
        <v>0</v>
      </c>
      <c r="AG215" s="690">
        <v>0</v>
      </c>
      <c r="AH215" s="690">
        <v>0</v>
      </c>
      <c r="AI215" s="690">
        <v>0</v>
      </c>
      <c r="AJ215" s="690">
        <v>0</v>
      </c>
      <c r="AK215" s="690">
        <v>0</v>
      </c>
      <c r="AL215" s="690">
        <v>0</v>
      </c>
      <c r="AM215" s="690">
        <v>0</v>
      </c>
      <c r="AN215" s="690">
        <v>0</v>
      </c>
      <c r="AO215" s="690">
        <v>0</v>
      </c>
      <c r="AP215" s="690">
        <v>0</v>
      </c>
      <c r="AQ215" s="689" t="s">
        <v>4694</v>
      </c>
      <c r="AR215" s="689" t="s">
        <v>4686</v>
      </c>
      <c r="AS215" s="689" t="s">
        <v>4692</v>
      </c>
      <c r="AT215" s="689" t="s">
        <v>4686</v>
      </c>
      <c r="AU215" s="689" t="s">
        <v>4717</v>
      </c>
      <c r="AV215" s="689" t="s">
        <v>4686</v>
      </c>
    </row>
    <row r="216" spans="1:48">
      <c r="A216" s="689" t="s">
        <v>4716</v>
      </c>
      <c r="B216" s="689" t="s">
        <v>4684</v>
      </c>
      <c r="C216" s="689">
        <v>13225531</v>
      </c>
      <c r="D216" s="689" t="s">
        <v>4685</v>
      </c>
      <c r="E216" s="692">
        <v>46020</v>
      </c>
      <c r="F216" s="692">
        <v>46201</v>
      </c>
      <c r="G216" s="689" t="s">
        <v>4686</v>
      </c>
      <c r="H216" s="689" t="s">
        <v>4686</v>
      </c>
      <c r="I216" s="849">
        <v>790</v>
      </c>
      <c r="J216" s="691">
        <v>468.11</v>
      </c>
      <c r="K216" s="692">
        <v>46027</v>
      </c>
      <c r="L216" s="689" t="s">
        <v>4687</v>
      </c>
      <c r="M216" s="689" t="s">
        <v>4688</v>
      </c>
      <c r="N216" s="689" t="s">
        <v>4689</v>
      </c>
      <c r="O216" s="689" t="s">
        <v>4686</v>
      </c>
      <c r="P216" s="689" t="s">
        <v>4690</v>
      </c>
      <c r="Q216" s="691">
        <v>592.54999999999995</v>
      </c>
      <c r="R216" s="690">
        <v>1000</v>
      </c>
      <c r="S216" s="689" t="s">
        <v>4694</v>
      </c>
      <c r="T216" s="689" t="s">
        <v>4686</v>
      </c>
      <c r="U216" s="689" t="s">
        <v>4686</v>
      </c>
      <c r="V216" s="689" t="s">
        <v>4686</v>
      </c>
      <c r="W216" s="692">
        <v>46027</v>
      </c>
      <c r="X216" s="692">
        <v>46027</v>
      </c>
      <c r="Y216" s="689" t="s">
        <v>4696</v>
      </c>
      <c r="Z216" s="689" t="s">
        <v>4691</v>
      </c>
      <c r="AA216" s="690">
        <v>0</v>
      </c>
      <c r="AB216" s="690">
        <v>0</v>
      </c>
      <c r="AC216" s="690">
        <v>0</v>
      </c>
      <c r="AD216" s="690">
        <v>0</v>
      </c>
      <c r="AE216" s="690">
        <v>0</v>
      </c>
      <c r="AF216" s="690">
        <v>0</v>
      </c>
      <c r="AG216" s="690">
        <v>0</v>
      </c>
      <c r="AH216" s="690">
        <v>0</v>
      </c>
      <c r="AI216" s="690">
        <v>0</v>
      </c>
      <c r="AJ216" s="690">
        <v>0</v>
      </c>
      <c r="AK216" s="690">
        <v>0</v>
      </c>
      <c r="AL216" s="690">
        <v>0</v>
      </c>
      <c r="AM216" s="690">
        <v>0</v>
      </c>
      <c r="AN216" s="690">
        <v>0</v>
      </c>
      <c r="AO216" s="690">
        <v>0</v>
      </c>
      <c r="AP216" s="690">
        <v>0</v>
      </c>
      <c r="AQ216" s="689" t="s">
        <v>4694</v>
      </c>
      <c r="AR216" s="689" t="s">
        <v>4686</v>
      </c>
      <c r="AS216" s="689" t="s">
        <v>4692</v>
      </c>
      <c r="AT216" s="689" t="s">
        <v>4686</v>
      </c>
      <c r="AU216" s="689" t="s">
        <v>4717</v>
      </c>
      <c r="AV216" s="689" t="s">
        <v>4686</v>
      </c>
    </row>
    <row r="217" spans="1:48">
      <c r="A217" s="689" t="s">
        <v>4716</v>
      </c>
      <c r="B217" s="689" t="s">
        <v>4684</v>
      </c>
      <c r="C217" s="689">
        <v>13225532</v>
      </c>
      <c r="D217" s="689" t="s">
        <v>4685</v>
      </c>
      <c r="E217" s="692">
        <v>46020</v>
      </c>
      <c r="F217" s="692">
        <v>46201</v>
      </c>
      <c r="G217" s="689" t="s">
        <v>4686</v>
      </c>
      <c r="H217" s="689" t="s">
        <v>4686</v>
      </c>
      <c r="I217" s="849">
        <v>1940</v>
      </c>
      <c r="J217" s="691">
        <v>1149.55</v>
      </c>
      <c r="K217" s="692">
        <v>46027</v>
      </c>
      <c r="L217" s="689" t="s">
        <v>4687</v>
      </c>
      <c r="M217" s="689" t="s">
        <v>4688</v>
      </c>
      <c r="N217" s="689" t="s">
        <v>4689</v>
      </c>
      <c r="O217" s="689" t="s">
        <v>4686</v>
      </c>
      <c r="P217" s="689" t="s">
        <v>4690</v>
      </c>
      <c r="Q217" s="691">
        <v>592.54999999999995</v>
      </c>
      <c r="R217" s="690">
        <v>1000</v>
      </c>
      <c r="S217" s="689" t="s">
        <v>4694</v>
      </c>
      <c r="T217" s="689" t="s">
        <v>4686</v>
      </c>
      <c r="U217" s="689" t="s">
        <v>4686</v>
      </c>
      <c r="V217" s="689" t="s">
        <v>4686</v>
      </c>
      <c r="W217" s="692">
        <v>46027</v>
      </c>
      <c r="X217" s="692">
        <v>46027</v>
      </c>
      <c r="Y217" s="689" t="s">
        <v>4696</v>
      </c>
      <c r="Z217" s="689" t="s">
        <v>4691</v>
      </c>
      <c r="AA217" s="690">
        <v>0</v>
      </c>
      <c r="AB217" s="690">
        <v>0</v>
      </c>
      <c r="AC217" s="690">
        <v>0</v>
      </c>
      <c r="AD217" s="690">
        <v>0</v>
      </c>
      <c r="AE217" s="690">
        <v>0</v>
      </c>
      <c r="AF217" s="690">
        <v>0</v>
      </c>
      <c r="AG217" s="690">
        <v>0</v>
      </c>
      <c r="AH217" s="690">
        <v>0</v>
      </c>
      <c r="AI217" s="690">
        <v>0</v>
      </c>
      <c r="AJ217" s="690">
        <v>0</v>
      </c>
      <c r="AK217" s="690">
        <v>0</v>
      </c>
      <c r="AL217" s="690">
        <v>0</v>
      </c>
      <c r="AM217" s="690">
        <v>0</v>
      </c>
      <c r="AN217" s="690">
        <v>0</v>
      </c>
      <c r="AO217" s="690">
        <v>0</v>
      </c>
      <c r="AP217" s="690">
        <v>0</v>
      </c>
      <c r="AQ217" s="689" t="s">
        <v>4694</v>
      </c>
      <c r="AR217" s="689" t="s">
        <v>4686</v>
      </c>
      <c r="AS217" s="689" t="s">
        <v>4692</v>
      </c>
      <c r="AT217" s="689" t="s">
        <v>4686</v>
      </c>
      <c r="AU217" s="689" t="s">
        <v>4717</v>
      </c>
      <c r="AV217" s="689" t="s">
        <v>4686</v>
      </c>
    </row>
    <row r="218" spans="1:48">
      <c r="A218" s="689" t="s">
        <v>4716</v>
      </c>
      <c r="B218" s="689" t="s">
        <v>4684</v>
      </c>
      <c r="C218" s="689">
        <v>13226021</v>
      </c>
      <c r="D218" s="689" t="s">
        <v>4685</v>
      </c>
      <c r="E218" s="692">
        <v>46028</v>
      </c>
      <c r="F218" s="692">
        <v>46208</v>
      </c>
      <c r="G218" s="689" t="s">
        <v>4686</v>
      </c>
      <c r="H218" s="689" t="s">
        <v>4686</v>
      </c>
      <c r="I218" s="849">
        <v>8910</v>
      </c>
      <c r="J218" s="691">
        <v>5279.62</v>
      </c>
      <c r="K218" s="692">
        <v>46031</v>
      </c>
      <c r="L218" s="689" t="s">
        <v>4687</v>
      </c>
      <c r="M218" s="689" t="s">
        <v>4688</v>
      </c>
      <c r="N218" s="689" t="s">
        <v>4689</v>
      </c>
      <c r="O218" s="689" t="s">
        <v>4686</v>
      </c>
      <c r="P218" s="689" t="s">
        <v>4690</v>
      </c>
      <c r="Q218" s="691">
        <v>592.54999999999995</v>
      </c>
      <c r="R218" s="690">
        <v>1000</v>
      </c>
      <c r="S218" s="689" t="s">
        <v>4694</v>
      </c>
      <c r="T218" s="689" t="s">
        <v>4686</v>
      </c>
      <c r="U218" s="689" t="s">
        <v>4686</v>
      </c>
      <c r="V218" s="689" t="s">
        <v>4686</v>
      </c>
      <c r="W218" s="692">
        <v>46031</v>
      </c>
      <c r="X218" s="692">
        <v>46031</v>
      </c>
      <c r="Y218" s="689" t="s">
        <v>4696</v>
      </c>
      <c r="Z218" s="689" t="s">
        <v>4691</v>
      </c>
      <c r="AA218" s="690">
        <v>0</v>
      </c>
      <c r="AB218" s="690">
        <v>0</v>
      </c>
      <c r="AC218" s="690">
        <v>0</v>
      </c>
      <c r="AD218" s="690">
        <v>0</v>
      </c>
      <c r="AE218" s="690">
        <v>0</v>
      </c>
      <c r="AF218" s="690">
        <v>0</v>
      </c>
      <c r="AG218" s="690">
        <v>0</v>
      </c>
      <c r="AH218" s="690">
        <v>0</v>
      </c>
      <c r="AI218" s="690">
        <v>0</v>
      </c>
      <c r="AJ218" s="690">
        <v>0</v>
      </c>
      <c r="AK218" s="690">
        <v>0</v>
      </c>
      <c r="AL218" s="690">
        <v>0</v>
      </c>
      <c r="AM218" s="690">
        <v>0</v>
      </c>
      <c r="AN218" s="690">
        <v>0</v>
      </c>
      <c r="AO218" s="690">
        <v>0</v>
      </c>
      <c r="AP218" s="690">
        <v>0</v>
      </c>
      <c r="AQ218" s="689" t="s">
        <v>4694</v>
      </c>
      <c r="AR218" s="689" t="s">
        <v>4686</v>
      </c>
      <c r="AS218" s="689" t="s">
        <v>4692</v>
      </c>
      <c r="AT218" s="689" t="s">
        <v>4686</v>
      </c>
      <c r="AU218" s="689" t="s">
        <v>4717</v>
      </c>
      <c r="AV218" s="689" t="s">
        <v>4686</v>
      </c>
    </row>
    <row r="219" spans="1:48">
      <c r="A219" s="689" t="s">
        <v>4716</v>
      </c>
      <c r="B219" s="689" t="s">
        <v>4684</v>
      </c>
      <c r="C219" s="689">
        <v>13226022</v>
      </c>
      <c r="D219" s="689" t="s">
        <v>4685</v>
      </c>
      <c r="E219" s="692">
        <v>46028</v>
      </c>
      <c r="F219" s="692">
        <v>46208</v>
      </c>
      <c r="G219" s="689" t="s">
        <v>4686</v>
      </c>
      <c r="H219" s="689" t="s">
        <v>4686</v>
      </c>
      <c r="I219" s="849">
        <v>8910</v>
      </c>
      <c r="J219" s="691">
        <v>5279.62</v>
      </c>
      <c r="K219" s="692">
        <v>46031</v>
      </c>
      <c r="L219" s="689" t="s">
        <v>4687</v>
      </c>
      <c r="M219" s="689" t="s">
        <v>4688</v>
      </c>
      <c r="N219" s="689" t="s">
        <v>4689</v>
      </c>
      <c r="O219" s="689" t="s">
        <v>4686</v>
      </c>
      <c r="P219" s="689" t="s">
        <v>4690</v>
      </c>
      <c r="Q219" s="691">
        <v>592.54999999999995</v>
      </c>
      <c r="R219" s="690">
        <v>1000</v>
      </c>
      <c r="S219" s="689" t="s">
        <v>4694</v>
      </c>
      <c r="T219" s="689" t="s">
        <v>4686</v>
      </c>
      <c r="U219" s="689" t="s">
        <v>4686</v>
      </c>
      <c r="V219" s="689" t="s">
        <v>4686</v>
      </c>
      <c r="W219" s="692">
        <v>46031</v>
      </c>
      <c r="X219" s="692">
        <v>46031</v>
      </c>
      <c r="Y219" s="689" t="s">
        <v>4696</v>
      </c>
      <c r="Z219" s="689" t="s">
        <v>4691</v>
      </c>
      <c r="AA219" s="690">
        <v>0</v>
      </c>
      <c r="AB219" s="690">
        <v>0</v>
      </c>
      <c r="AC219" s="690">
        <v>0</v>
      </c>
      <c r="AD219" s="690">
        <v>0</v>
      </c>
      <c r="AE219" s="690">
        <v>0</v>
      </c>
      <c r="AF219" s="690">
        <v>0</v>
      </c>
      <c r="AG219" s="690">
        <v>0</v>
      </c>
      <c r="AH219" s="690">
        <v>0</v>
      </c>
      <c r="AI219" s="690">
        <v>0</v>
      </c>
      <c r="AJ219" s="690">
        <v>0</v>
      </c>
      <c r="AK219" s="690">
        <v>0</v>
      </c>
      <c r="AL219" s="690">
        <v>0</v>
      </c>
      <c r="AM219" s="690">
        <v>0</v>
      </c>
      <c r="AN219" s="690">
        <v>0</v>
      </c>
      <c r="AO219" s="690">
        <v>0</v>
      </c>
      <c r="AP219" s="690">
        <v>0</v>
      </c>
      <c r="AQ219" s="689" t="s">
        <v>4694</v>
      </c>
      <c r="AR219" s="689" t="s">
        <v>4686</v>
      </c>
      <c r="AS219" s="689" t="s">
        <v>4692</v>
      </c>
      <c r="AT219" s="689" t="s">
        <v>4686</v>
      </c>
      <c r="AU219" s="689" t="s">
        <v>4717</v>
      </c>
      <c r="AV219" s="689" t="s">
        <v>4686</v>
      </c>
    </row>
    <row r="220" spans="1:48">
      <c r="A220" s="689" t="s">
        <v>4718</v>
      </c>
      <c r="B220" s="689" t="s">
        <v>4684</v>
      </c>
      <c r="C220" s="689">
        <v>13925431</v>
      </c>
      <c r="D220" s="689" t="s">
        <v>4685</v>
      </c>
      <c r="E220" s="692">
        <v>45951</v>
      </c>
      <c r="F220" s="692">
        <v>46042</v>
      </c>
      <c r="G220" s="689" t="s">
        <v>4686</v>
      </c>
      <c r="H220" s="689" t="s">
        <v>4686</v>
      </c>
      <c r="I220" s="849">
        <v>1770</v>
      </c>
      <c r="J220" s="691">
        <v>4646.25</v>
      </c>
      <c r="K220" s="692">
        <v>45957</v>
      </c>
      <c r="L220" s="689" t="s">
        <v>4687</v>
      </c>
      <c r="M220" s="689" t="s">
        <v>4688</v>
      </c>
      <c r="N220" s="689" t="s">
        <v>4689</v>
      </c>
      <c r="O220" s="689" t="s">
        <v>4686</v>
      </c>
      <c r="P220" s="689" t="s">
        <v>4690</v>
      </c>
      <c r="Q220" s="691">
        <v>2625</v>
      </c>
      <c r="R220" s="690">
        <v>1000</v>
      </c>
      <c r="S220" s="689" t="s">
        <v>4694</v>
      </c>
      <c r="T220" s="689" t="s">
        <v>4686</v>
      </c>
      <c r="U220" s="689" t="s">
        <v>4686</v>
      </c>
      <c r="V220" s="689" t="s">
        <v>4686</v>
      </c>
      <c r="W220" s="692">
        <v>45957</v>
      </c>
      <c r="X220" s="692">
        <v>45957</v>
      </c>
      <c r="Y220" s="689" t="s">
        <v>4696</v>
      </c>
      <c r="Z220" s="689" t="s">
        <v>4691</v>
      </c>
      <c r="AA220" s="690">
        <v>0</v>
      </c>
      <c r="AB220" s="690">
        <v>0</v>
      </c>
      <c r="AC220" s="690">
        <v>0</v>
      </c>
      <c r="AD220" s="690">
        <v>0</v>
      </c>
      <c r="AE220" s="690">
        <v>0</v>
      </c>
      <c r="AF220" s="690">
        <v>0</v>
      </c>
      <c r="AG220" s="690">
        <v>0</v>
      </c>
      <c r="AH220" s="690">
        <v>0</v>
      </c>
      <c r="AI220" s="690">
        <v>0</v>
      </c>
      <c r="AJ220" s="690">
        <v>0</v>
      </c>
      <c r="AK220" s="690">
        <v>0</v>
      </c>
      <c r="AL220" s="690">
        <v>0</v>
      </c>
      <c r="AM220" s="690">
        <v>0</v>
      </c>
      <c r="AN220" s="690">
        <v>0</v>
      </c>
      <c r="AO220" s="690">
        <v>0</v>
      </c>
      <c r="AP220" s="690">
        <v>0</v>
      </c>
      <c r="AQ220" s="689" t="s">
        <v>4694</v>
      </c>
      <c r="AR220" s="689" t="s">
        <v>4686</v>
      </c>
      <c r="AS220" s="689" t="s">
        <v>4692</v>
      </c>
      <c r="AT220" s="689" t="s">
        <v>4686</v>
      </c>
      <c r="AU220" s="689" t="s">
        <v>4719</v>
      </c>
      <c r="AV220" s="689" t="s">
        <v>4686</v>
      </c>
    </row>
    <row r="221" spans="1:48">
      <c r="A221" s="689" t="s">
        <v>4718</v>
      </c>
      <c r="B221" s="689" t="s">
        <v>4684</v>
      </c>
      <c r="C221" s="689">
        <v>13925481</v>
      </c>
      <c r="D221" s="689" t="s">
        <v>4685</v>
      </c>
      <c r="E221" s="692">
        <v>45985</v>
      </c>
      <c r="F221" s="692">
        <v>46226</v>
      </c>
      <c r="G221" s="689" t="s">
        <v>4686</v>
      </c>
      <c r="H221" s="689" t="s">
        <v>4686</v>
      </c>
      <c r="I221" s="849">
        <v>320</v>
      </c>
      <c r="J221" s="691">
        <v>840</v>
      </c>
      <c r="K221" s="692">
        <v>45993</v>
      </c>
      <c r="L221" s="689" t="s">
        <v>4687</v>
      </c>
      <c r="M221" s="689" t="s">
        <v>4688</v>
      </c>
      <c r="N221" s="689" t="s">
        <v>4689</v>
      </c>
      <c r="O221" s="689" t="s">
        <v>4686</v>
      </c>
      <c r="P221" s="689" t="s">
        <v>4690</v>
      </c>
      <c r="Q221" s="691">
        <v>2625</v>
      </c>
      <c r="R221" s="690">
        <v>1000</v>
      </c>
      <c r="S221" s="689" t="s">
        <v>4694</v>
      </c>
      <c r="T221" s="689" t="s">
        <v>4686</v>
      </c>
      <c r="U221" s="689" t="s">
        <v>4686</v>
      </c>
      <c r="V221" s="689" t="s">
        <v>4686</v>
      </c>
      <c r="W221" s="692">
        <v>45993</v>
      </c>
      <c r="X221" s="692">
        <v>45993</v>
      </c>
      <c r="Y221" s="689" t="s">
        <v>4696</v>
      </c>
      <c r="Z221" s="689" t="s">
        <v>4691</v>
      </c>
      <c r="AA221" s="690">
        <v>0</v>
      </c>
      <c r="AB221" s="690">
        <v>0</v>
      </c>
      <c r="AC221" s="690">
        <v>0</v>
      </c>
      <c r="AD221" s="690">
        <v>0</v>
      </c>
      <c r="AE221" s="690">
        <v>0</v>
      </c>
      <c r="AF221" s="690">
        <v>0</v>
      </c>
      <c r="AG221" s="690">
        <v>0</v>
      </c>
      <c r="AH221" s="690">
        <v>0</v>
      </c>
      <c r="AI221" s="690">
        <v>0</v>
      </c>
      <c r="AJ221" s="690">
        <v>0</v>
      </c>
      <c r="AK221" s="690">
        <v>0</v>
      </c>
      <c r="AL221" s="690">
        <v>0</v>
      </c>
      <c r="AM221" s="690">
        <v>0</v>
      </c>
      <c r="AN221" s="690">
        <v>0</v>
      </c>
      <c r="AO221" s="690">
        <v>0</v>
      </c>
      <c r="AP221" s="690">
        <v>0</v>
      </c>
      <c r="AQ221" s="689" t="s">
        <v>4694</v>
      </c>
      <c r="AR221" s="689" t="s">
        <v>4686</v>
      </c>
      <c r="AS221" s="689" t="s">
        <v>4692</v>
      </c>
      <c r="AT221" s="689" t="s">
        <v>4686</v>
      </c>
      <c r="AU221" s="689" t="s">
        <v>4719</v>
      </c>
      <c r="AV221" s="689" t="s">
        <v>4686</v>
      </c>
    </row>
    <row r="222" spans="1:48">
      <c r="A222" s="689" t="s">
        <v>4718</v>
      </c>
      <c r="B222" s="689" t="s">
        <v>4684</v>
      </c>
      <c r="C222" s="689">
        <v>13925502</v>
      </c>
      <c r="D222" s="689" t="s">
        <v>4685</v>
      </c>
      <c r="E222" s="692">
        <v>46002</v>
      </c>
      <c r="F222" s="692">
        <v>46091</v>
      </c>
      <c r="G222" s="689" t="s">
        <v>4686</v>
      </c>
      <c r="H222" s="689" t="s">
        <v>4686</v>
      </c>
      <c r="I222" s="849">
        <v>6060</v>
      </c>
      <c r="J222" s="691">
        <v>15907.5</v>
      </c>
      <c r="K222" s="692">
        <v>46014</v>
      </c>
      <c r="L222" s="689" t="s">
        <v>4687</v>
      </c>
      <c r="M222" s="689" t="s">
        <v>4688</v>
      </c>
      <c r="N222" s="689" t="s">
        <v>4689</v>
      </c>
      <c r="O222" s="689" t="s">
        <v>4686</v>
      </c>
      <c r="P222" s="689" t="s">
        <v>4690</v>
      </c>
      <c r="Q222" s="691">
        <v>2625</v>
      </c>
      <c r="R222" s="690">
        <v>1000</v>
      </c>
      <c r="S222" s="689" t="s">
        <v>4694</v>
      </c>
      <c r="T222" s="689" t="s">
        <v>4686</v>
      </c>
      <c r="U222" s="689" t="s">
        <v>4686</v>
      </c>
      <c r="V222" s="689" t="s">
        <v>4686</v>
      </c>
      <c r="W222" s="692">
        <v>46014</v>
      </c>
      <c r="X222" s="692">
        <v>46014</v>
      </c>
      <c r="Y222" s="689" t="s">
        <v>4696</v>
      </c>
      <c r="Z222" s="689" t="s">
        <v>4691</v>
      </c>
      <c r="AA222" s="690">
        <v>0</v>
      </c>
      <c r="AB222" s="690">
        <v>0</v>
      </c>
      <c r="AC222" s="690">
        <v>0</v>
      </c>
      <c r="AD222" s="690">
        <v>0</v>
      </c>
      <c r="AE222" s="690">
        <v>0</v>
      </c>
      <c r="AF222" s="690">
        <v>0</v>
      </c>
      <c r="AG222" s="690">
        <v>0</v>
      </c>
      <c r="AH222" s="690">
        <v>0</v>
      </c>
      <c r="AI222" s="690">
        <v>0</v>
      </c>
      <c r="AJ222" s="690">
        <v>0</v>
      </c>
      <c r="AK222" s="690">
        <v>0</v>
      </c>
      <c r="AL222" s="690">
        <v>0</v>
      </c>
      <c r="AM222" s="690">
        <v>0</v>
      </c>
      <c r="AN222" s="690">
        <v>0</v>
      </c>
      <c r="AO222" s="690">
        <v>0</v>
      </c>
      <c r="AP222" s="690">
        <v>0</v>
      </c>
      <c r="AQ222" s="689" t="s">
        <v>4694</v>
      </c>
      <c r="AR222" s="689" t="s">
        <v>4686</v>
      </c>
      <c r="AS222" s="689" t="s">
        <v>4692</v>
      </c>
      <c r="AT222" s="689" t="s">
        <v>4686</v>
      </c>
      <c r="AU222" s="689" t="s">
        <v>4719</v>
      </c>
      <c r="AV222" s="689" t="s">
        <v>4686</v>
      </c>
    </row>
    <row r="223" spans="1:48">
      <c r="A223" s="689" t="s">
        <v>4720</v>
      </c>
      <c r="B223" s="689" t="s">
        <v>4684</v>
      </c>
      <c r="C223" s="689">
        <v>14025431</v>
      </c>
      <c r="D223" s="689" t="s">
        <v>4685</v>
      </c>
      <c r="E223" s="692">
        <v>45951</v>
      </c>
      <c r="F223" s="692">
        <v>46042</v>
      </c>
      <c r="G223" s="689" t="s">
        <v>4686</v>
      </c>
      <c r="H223" s="689" t="s">
        <v>4686</v>
      </c>
      <c r="I223" s="849">
        <v>1360</v>
      </c>
      <c r="J223" s="691">
        <v>858.16</v>
      </c>
      <c r="K223" s="692">
        <v>45957</v>
      </c>
      <c r="L223" s="689" t="s">
        <v>4687</v>
      </c>
      <c r="M223" s="689" t="s">
        <v>4688</v>
      </c>
      <c r="N223" s="689" t="s">
        <v>4689</v>
      </c>
      <c r="O223" s="689" t="s">
        <v>4686</v>
      </c>
      <c r="P223" s="689" t="s">
        <v>4690</v>
      </c>
      <c r="Q223" s="691">
        <v>631</v>
      </c>
      <c r="R223" s="690">
        <v>1000</v>
      </c>
      <c r="S223" s="689" t="s">
        <v>4694</v>
      </c>
      <c r="T223" s="689" t="s">
        <v>4686</v>
      </c>
      <c r="U223" s="689" t="s">
        <v>4686</v>
      </c>
      <c r="V223" s="689" t="s">
        <v>4686</v>
      </c>
      <c r="W223" s="692">
        <v>45957</v>
      </c>
      <c r="X223" s="692">
        <v>45957</v>
      </c>
      <c r="Y223" s="689" t="s">
        <v>4696</v>
      </c>
      <c r="Z223" s="689" t="s">
        <v>4691</v>
      </c>
      <c r="AA223" s="690">
        <v>0</v>
      </c>
      <c r="AB223" s="690">
        <v>0</v>
      </c>
      <c r="AC223" s="690">
        <v>0</v>
      </c>
      <c r="AD223" s="690">
        <v>0</v>
      </c>
      <c r="AE223" s="690">
        <v>0</v>
      </c>
      <c r="AF223" s="690">
        <v>0</v>
      </c>
      <c r="AG223" s="690">
        <v>0</v>
      </c>
      <c r="AH223" s="690">
        <v>0</v>
      </c>
      <c r="AI223" s="690">
        <v>0</v>
      </c>
      <c r="AJ223" s="690">
        <v>0</v>
      </c>
      <c r="AK223" s="690">
        <v>0</v>
      </c>
      <c r="AL223" s="690">
        <v>0</v>
      </c>
      <c r="AM223" s="690">
        <v>0</v>
      </c>
      <c r="AN223" s="690">
        <v>0</v>
      </c>
      <c r="AO223" s="690">
        <v>0</v>
      </c>
      <c r="AP223" s="690">
        <v>0</v>
      </c>
      <c r="AQ223" s="689" t="s">
        <v>4694</v>
      </c>
      <c r="AR223" s="689" t="s">
        <v>4686</v>
      </c>
      <c r="AS223" s="689" t="s">
        <v>4692</v>
      </c>
      <c r="AT223" s="689" t="s">
        <v>4686</v>
      </c>
      <c r="AU223" s="689" t="s">
        <v>4721</v>
      </c>
      <c r="AV223" s="689" t="s">
        <v>4686</v>
      </c>
    </row>
    <row r="224" spans="1:48">
      <c r="A224" s="689" t="s">
        <v>4720</v>
      </c>
      <c r="B224" s="689" t="s">
        <v>4684</v>
      </c>
      <c r="C224" s="689">
        <v>14025481</v>
      </c>
      <c r="D224" s="689" t="s">
        <v>4685</v>
      </c>
      <c r="E224" s="692">
        <v>45985</v>
      </c>
      <c r="F224" s="692">
        <v>46076</v>
      </c>
      <c r="G224" s="689" t="s">
        <v>4686</v>
      </c>
      <c r="H224" s="689" t="s">
        <v>4686</v>
      </c>
      <c r="I224" s="849">
        <v>320</v>
      </c>
      <c r="J224" s="691">
        <v>201.92</v>
      </c>
      <c r="K224" s="692">
        <v>45993</v>
      </c>
      <c r="L224" s="689" t="s">
        <v>4687</v>
      </c>
      <c r="M224" s="689" t="s">
        <v>4688</v>
      </c>
      <c r="N224" s="689" t="s">
        <v>4689</v>
      </c>
      <c r="O224" s="689" t="s">
        <v>4686</v>
      </c>
      <c r="P224" s="689" t="s">
        <v>4690</v>
      </c>
      <c r="Q224" s="691">
        <v>631</v>
      </c>
      <c r="R224" s="690">
        <v>1000</v>
      </c>
      <c r="S224" s="689" t="s">
        <v>4694</v>
      </c>
      <c r="T224" s="689" t="s">
        <v>4686</v>
      </c>
      <c r="U224" s="689" t="s">
        <v>4686</v>
      </c>
      <c r="V224" s="689" t="s">
        <v>4686</v>
      </c>
      <c r="W224" s="692">
        <v>45993</v>
      </c>
      <c r="X224" s="692">
        <v>45993</v>
      </c>
      <c r="Y224" s="689" t="s">
        <v>4696</v>
      </c>
      <c r="Z224" s="689" t="s">
        <v>4691</v>
      </c>
      <c r="AA224" s="690">
        <v>0</v>
      </c>
      <c r="AB224" s="690">
        <v>0</v>
      </c>
      <c r="AC224" s="690">
        <v>0</v>
      </c>
      <c r="AD224" s="690">
        <v>0</v>
      </c>
      <c r="AE224" s="690">
        <v>0</v>
      </c>
      <c r="AF224" s="690">
        <v>0</v>
      </c>
      <c r="AG224" s="690">
        <v>0</v>
      </c>
      <c r="AH224" s="690">
        <v>0</v>
      </c>
      <c r="AI224" s="690">
        <v>0</v>
      </c>
      <c r="AJ224" s="690">
        <v>0</v>
      </c>
      <c r="AK224" s="690">
        <v>0</v>
      </c>
      <c r="AL224" s="690">
        <v>0</v>
      </c>
      <c r="AM224" s="690">
        <v>0</v>
      </c>
      <c r="AN224" s="690">
        <v>0</v>
      </c>
      <c r="AO224" s="690">
        <v>0</v>
      </c>
      <c r="AP224" s="690">
        <v>0</v>
      </c>
      <c r="AQ224" s="689" t="s">
        <v>4694</v>
      </c>
      <c r="AR224" s="689" t="s">
        <v>4686</v>
      </c>
      <c r="AS224" s="689" t="s">
        <v>4692</v>
      </c>
      <c r="AT224" s="689" t="s">
        <v>4686</v>
      </c>
      <c r="AU224" s="689" t="s">
        <v>4721</v>
      </c>
      <c r="AV224" s="689" t="s">
        <v>4686</v>
      </c>
    </row>
    <row r="225" spans="1:48">
      <c r="A225" s="689" t="s">
        <v>4720</v>
      </c>
      <c r="B225" s="689" t="s">
        <v>4684</v>
      </c>
      <c r="C225" s="689">
        <v>14025502</v>
      </c>
      <c r="D225" s="689" t="s">
        <v>4685</v>
      </c>
      <c r="E225" s="692">
        <v>46002</v>
      </c>
      <c r="F225" s="692">
        <v>46091</v>
      </c>
      <c r="G225" s="689" t="s">
        <v>4686</v>
      </c>
      <c r="H225" s="689" t="s">
        <v>4686</v>
      </c>
      <c r="I225" s="849">
        <v>6110</v>
      </c>
      <c r="J225" s="691">
        <v>3855.41</v>
      </c>
      <c r="K225" s="692">
        <v>46014</v>
      </c>
      <c r="L225" s="689" t="s">
        <v>4687</v>
      </c>
      <c r="M225" s="689" t="s">
        <v>4688</v>
      </c>
      <c r="N225" s="689" t="s">
        <v>4689</v>
      </c>
      <c r="O225" s="689" t="s">
        <v>4686</v>
      </c>
      <c r="P225" s="689" t="s">
        <v>4690</v>
      </c>
      <c r="Q225" s="691">
        <v>631</v>
      </c>
      <c r="R225" s="690">
        <v>1000</v>
      </c>
      <c r="S225" s="689" t="s">
        <v>4694</v>
      </c>
      <c r="T225" s="689" t="s">
        <v>4686</v>
      </c>
      <c r="U225" s="689" t="s">
        <v>4686</v>
      </c>
      <c r="V225" s="689" t="s">
        <v>4686</v>
      </c>
      <c r="W225" s="692">
        <v>46014</v>
      </c>
      <c r="X225" s="692">
        <v>46014</v>
      </c>
      <c r="Y225" s="689" t="s">
        <v>4696</v>
      </c>
      <c r="Z225" s="689" t="s">
        <v>4691</v>
      </c>
      <c r="AA225" s="690">
        <v>0</v>
      </c>
      <c r="AB225" s="690">
        <v>0</v>
      </c>
      <c r="AC225" s="690">
        <v>0</v>
      </c>
      <c r="AD225" s="690">
        <v>0</v>
      </c>
      <c r="AE225" s="690">
        <v>0</v>
      </c>
      <c r="AF225" s="690">
        <v>0</v>
      </c>
      <c r="AG225" s="690">
        <v>0</v>
      </c>
      <c r="AH225" s="690">
        <v>0</v>
      </c>
      <c r="AI225" s="690">
        <v>0</v>
      </c>
      <c r="AJ225" s="690">
        <v>0</v>
      </c>
      <c r="AK225" s="690">
        <v>0</v>
      </c>
      <c r="AL225" s="690">
        <v>0</v>
      </c>
      <c r="AM225" s="690">
        <v>0</v>
      </c>
      <c r="AN225" s="690">
        <v>0</v>
      </c>
      <c r="AO225" s="690">
        <v>0</v>
      </c>
      <c r="AP225" s="690">
        <v>0</v>
      </c>
      <c r="AQ225" s="689" t="s">
        <v>4694</v>
      </c>
      <c r="AR225" s="689" t="s">
        <v>4686</v>
      </c>
      <c r="AS225" s="689" t="s">
        <v>4692</v>
      </c>
      <c r="AT225" s="689" t="s">
        <v>4686</v>
      </c>
      <c r="AU225" s="689" t="s">
        <v>4721</v>
      </c>
      <c r="AV225" s="689" t="s">
        <v>4686</v>
      </c>
    </row>
    <row r="226" spans="1:48">
      <c r="A226" s="689" t="s">
        <v>5700</v>
      </c>
      <c r="B226" s="689" t="s">
        <v>4684</v>
      </c>
      <c r="C226" s="689">
        <v>14325501</v>
      </c>
      <c r="D226" s="689" t="s">
        <v>4685</v>
      </c>
      <c r="E226" s="692">
        <v>45999</v>
      </c>
      <c r="F226" s="692">
        <v>46060</v>
      </c>
      <c r="G226" s="689" t="s">
        <v>4686</v>
      </c>
      <c r="H226" s="689" t="s">
        <v>4686</v>
      </c>
      <c r="I226" s="849">
        <v>900</v>
      </c>
      <c r="J226" s="691">
        <v>776.84</v>
      </c>
      <c r="K226" s="692">
        <v>46003</v>
      </c>
      <c r="L226" s="689" t="s">
        <v>4687</v>
      </c>
      <c r="M226" s="689" t="s">
        <v>4688</v>
      </c>
      <c r="N226" s="689" t="s">
        <v>4689</v>
      </c>
      <c r="O226" s="689" t="s">
        <v>4686</v>
      </c>
      <c r="P226" s="689" t="s">
        <v>4690</v>
      </c>
      <c r="Q226" s="691">
        <v>863.15</v>
      </c>
      <c r="R226" s="690">
        <v>1000</v>
      </c>
      <c r="S226" s="689" t="s">
        <v>4686</v>
      </c>
      <c r="T226" s="689" t="s">
        <v>4686</v>
      </c>
      <c r="U226" s="689" t="s">
        <v>4686</v>
      </c>
      <c r="V226" s="689" t="s">
        <v>4686</v>
      </c>
      <c r="W226" s="692">
        <v>46003</v>
      </c>
      <c r="X226" s="692">
        <v>46003</v>
      </c>
      <c r="Y226" s="689" t="s">
        <v>4686</v>
      </c>
      <c r="Z226" s="689" t="s">
        <v>4691</v>
      </c>
      <c r="AA226" s="690">
        <v>0</v>
      </c>
      <c r="AB226" s="690">
        <v>0</v>
      </c>
      <c r="AC226" s="690">
        <v>0</v>
      </c>
      <c r="AD226" s="690">
        <v>0</v>
      </c>
      <c r="AE226" s="690">
        <v>0</v>
      </c>
      <c r="AF226" s="690">
        <v>0</v>
      </c>
      <c r="AG226" s="690">
        <v>0</v>
      </c>
      <c r="AH226" s="690">
        <v>0</v>
      </c>
      <c r="AI226" s="690">
        <v>0</v>
      </c>
      <c r="AJ226" s="690">
        <v>0</v>
      </c>
      <c r="AK226" s="690">
        <v>0</v>
      </c>
      <c r="AL226" s="690">
        <v>0</v>
      </c>
      <c r="AM226" s="690">
        <v>0</v>
      </c>
      <c r="AN226" s="690">
        <v>0</v>
      </c>
      <c r="AO226" s="690">
        <v>0</v>
      </c>
      <c r="AP226" s="690">
        <v>0</v>
      </c>
      <c r="AQ226" s="689" t="s">
        <v>4686</v>
      </c>
      <c r="AR226" s="689" t="s">
        <v>4686</v>
      </c>
      <c r="AS226" s="689" t="s">
        <v>4722</v>
      </c>
      <c r="AT226" s="689" t="s">
        <v>4686</v>
      </c>
      <c r="AU226" s="689" t="s">
        <v>5701</v>
      </c>
      <c r="AV226" s="689" t="s">
        <v>4686</v>
      </c>
    </row>
    <row r="227" spans="1:48">
      <c r="A227" s="689" t="s">
        <v>5700</v>
      </c>
      <c r="B227" s="689" t="s">
        <v>4684</v>
      </c>
      <c r="C227" s="689">
        <v>14325521</v>
      </c>
      <c r="D227" s="689" t="s">
        <v>4685</v>
      </c>
      <c r="E227" s="692">
        <v>46015</v>
      </c>
      <c r="F227" s="692">
        <v>46076</v>
      </c>
      <c r="G227" s="689" t="s">
        <v>4686</v>
      </c>
      <c r="H227" s="689" t="s">
        <v>4686</v>
      </c>
      <c r="I227" s="849">
        <v>2050</v>
      </c>
      <c r="J227" s="691">
        <v>1769.46</v>
      </c>
      <c r="K227" s="692">
        <v>46027</v>
      </c>
      <c r="L227" s="689" t="s">
        <v>4687</v>
      </c>
      <c r="M227" s="689" t="s">
        <v>4688</v>
      </c>
      <c r="N227" s="689" t="s">
        <v>4689</v>
      </c>
      <c r="O227" s="689" t="s">
        <v>4686</v>
      </c>
      <c r="P227" s="689" t="s">
        <v>4690</v>
      </c>
      <c r="Q227" s="691">
        <v>863.15</v>
      </c>
      <c r="R227" s="690">
        <v>1000</v>
      </c>
      <c r="S227" s="689" t="s">
        <v>4686</v>
      </c>
      <c r="T227" s="689" t="s">
        <v>4686</v>
      </c>
      <c r="U227" s="689" t="s">
        <v>4686</v>
      </c>
      <c r="V227" s="689" t="s">
        <v>4686</v>
      </c>
      <c r="W227" s="692">
        <v>46027</v>
      </c>
      <c r="X227" s="692">
        <v>46027</v>
      </c>
      <c r="Y227" s="689" t="s">
        <v>4686</v>
      </c>
      <c r="Z227" s="689" t="s">
        <v>4691</v>
      </c>
      <c r="AA227" s="690">
        <v>0</v>
      </c>
      <c r="AB227" s="690">
        <v>0</v>
      </c>
      <c r="AC227" s="690">
        <v>0</v>
      </c>
      <c r="AD227" s="690">
        <v>0</v>
      </c>
      <c r="AE227" s="690">
        <v>0</v>
      </c>
      <c r="AF227" s="690">
        <v>0</v>
      </c>
      <c r="AG227" s="690">
        <v>0</v>
      </c>
      <c r="AH227" s="690">
        <v>0</v>
      </c>
      <c r="AI227" s="690">
        <v>0</v>
      </c>
      <c r="AJ227" s="690">
        <v>0</v>
      </c>
      <c r="AK227" s="690">
        <v>0</v>
      </c>
      <c r="AL227" s="690">
        <v>0</v>
      </c>
      <c r="AM227" s="690">
        <v>0</v>
      </c>
      <c r="AN227" s="690">
        <v>0</v>
      </c>
      <c r="AO227" s="690">
        <v>0</v>
      </c>
      <c r="AP227" s="690">
        <v>0</v>
      </c>
      <c r="AQ227" s="689" t="s">
        <v>4686</v>
      </c>
      <c r="AR227" s="689" t="s">
        <v>4686</v>
      </c>
      <c r="AS227" s="689" t="s">
        <v>4722</v>
      </c>
      <c r="AT227" s="689" t="s">
        <v>4686</v>
      </c>
      <c r="AU227" s="689" t="s">
        <v>5701</v>
      </c>
      <c r="AV227" s="689" t="s">
        <v>4686</v>
      </c>
    </row>
    <row r="228" spans="1:48">
      <c r="A228" s="689" t="s">
        <v>5702</v>
      </c>
      <c r="B228" s="689" t="s">
        <v>4684</v>
      </c>
      <c r="C228" s="689">
        <v>14425501</v>
      </c>
      <c r="D228" s="689" t="s">
        <v>4685</v>
      </c>
      <c r="E228" s="692">
        <v>45999</v>
      </c>
      <c r="F228" s="692">
        <v>46060</v>
      </c>
      <c r="G228" s="689" t="s">
        <v>4686</v>
      </c>
      <c r="H228" s="689" t="s">
        <v>4686</v>
      </c>
      <c r="I228" s="849">
        <v>900</v>
      </c>
      <c r="J228" s="691">
        <v>1517.26</v>
      </c>
      <c r="K228" s="692">
        <v>46003</v>
      </c>
      <c r="L228" s="689" t="s">
        <v>4687</v>
      </c>
      <c r="M228" s="689" t="s">
        <v>4688</v>
      </c>
      <c r="N228" s="689" t="s">
        <v>4689</v>
      </c>
      <c r="O228" s="689" t="s">
        <v>4686</v>
      </c>
      <c r="P228" s="689" t="s">
        <v>4690</v>
      </c>
      <c r="Q228" s="691">
        <v>1685.84</v>
      </c>
      <c r="R228" s="690">
        <v>1000</v>
      </c>
      <c r="S228" s="689" t="s">
        <v>4686</v>
      </c>
      <c r="T228" s="689" t="s">
        <v>4686</v>
      </c>
      <c r="U228" s="689" t="s">
        <v>4686</v>
      </c>
      <c r="V228" s="689" t="s">
        <v>4686</v>
      </c>
      <c r="W228" s="692">
        <v>46003</v>
      </c>
      <c r="X228" s="692">
        <v>46003</v>
      </c>
      <c r="Y228" s="689" t="s">
        <v>4686</v>
      </c>
      <c r="Z228" s="689" t="s">
        <v>4691</v>
      </c>
      <c r="AA228" s="690">
        <v>0</v>
      </c>
      <c r="AB228" s="690">
        <v>0</v>
      </c>
      <c r="AC228" s="690">
        <v>0</v>
      </c>
      <c r="AD228" s="690">
        <v>0</v>
      </c>
      <c r="AE228" s="690">
        <v>0</v>
      </c>
      <c r="AF228" s="690">
        <v>0</v>
      </c>
      <c r="AG228" s="690">
        <v>0</v>
      </c>
      <c r="AH228" s="690">
        <v>0</v>
      </c>
      <c r="AI228" s="690">
        <v>0</v>
      </c>
      <c r="AJ228" s="690">
        <v>0</v>
      </c>
      <c r="AK228" s="690">
        <v>0</v>
      </c>
      <c r="AL228" s="690">
        <v>0</v>
      </c>
      <c r="AM228" s="690">
        <v>0</v>
      </c>
      <c r="AN228" s="690">
        <v>0</v>
      </c>
      <c r="AO228" s="690">
        <v>0</v>
      </c>
      <c r="AP228" s="690">
        <v>0</v>
      </c>
      <c r="AQ228" s="689" t="s">
        <v>4686</v>
      </c>
      <c r="AR228" s="689" t="s">
        <v>4686</v>
      </c>
      <c r="AS228" s="689" t="s">
        <v>4692</v>
      </c>
      <c r="AT228" s="689" t="s">
        <v>4686</v>
      </c>
      <c r="AU228" s="689" t="s">
        <v>5703</v>
      </c>
      <c r="AV228" s="689" t="s">
        <v>4686</v>
      </c>
    </row>
    <row r="229" spans="1:48">
      <c r="A229" s="689" t="s">
        <v>5702</v>
      </c>
      <c r="B229" s="689" t="s">
        <v>4684</v>
      </c>
      <c r="C229" s="689">
        <v>14425521</v>
      </c>
      <c r="D229" s="689" t="s">
        <v>4685</v>
      </c>
      <c r="E229" s="692">
        <v>46015</v>
      </c>
      <c r="F229" s="692">
        <v>46076</v>
      </c>
      <c r="G229" s="689" t="s">
        <v>4686</v>
      </c>
      <c r="H229" s="689" t="s">
        <v>4686</v>
      </c>
      <c r="I229" s="849">
        <v>2080</v>
      </c>
      <c r="J229" s="691">
        <v>3506.54</v>
      </c>
      <c r="K229" s="692">
        <v>46027</v>
      </c>
      <c r="L229" s="689" t="s">
        <v>4687</v>
      </c>
      <c r="M229" s="689" t="s">
        <v>4688</v>
      </c>
      <c r="N229" s="689" t="s">
        <v>4689</v>
      </c>
      <c r="O229" s="689" t="s">
        <v>4686</v>
      </c>
      <c r="P229" s="689" t="s">
        <v>4690</v>
      </c>
      <c r="Q229" s="691">
        <v>1685.84</v>
      </c>
      <c r="R229" s="690">
        <v>1000</v>
      </c>
      <c r="S229" s="689" t="s">
        <v>4686</v>
      </c>
      <c r="T229" s="689" t="s">
        <v>4686</v>
      </c>
      <c r="U229" s="689" t="s">
        <v>4686</v>
      </c>
      <c r="V229" s="689" t="s">
        <v>4686</v>
      </c>
      <c r="W229" s="692">
        <v>46027</v>
      </c>
      <c r="X229" s="692">
        <v>46027</v>
      </c>
      <c r="Y229" s="689" t="s">
        <v>4686</v>
      </c>
      <c r="Z229" s="689" t="s">
        <v>4691</v>
      </c>
      <c r="AA229" s="690">
        <v>0</v>
      </c>
      <c r="AB229" s="690">
        <v>0</v>
      </c>
      <c r="AC229" s="690">
        <v>0</v>
      </c>
      <c r="AD229" s="690">
        <v>0</v>
      </c>
      <c r="AE229" s="690">
        <v>0</v>
      </c>
      <c r="AF229" s="690">
        <v>0</v>
      </c>
      <c r="AG229" s="690">
        <v>0</v>
      </c>
      <c r="AH229" s="690">
        <v>0</v>
      </c>
      <c r="AI229" s="690">
        <v>0</v>
      </c>
      <c r="AJ229" s="690">
        <v>0</v>
      </c>
      <c r="AK229" s="690">
        <v>0</v>
      </c>
      <c r="AL229" s="690">
        <v>0</v>
      </c>
      <c r="AM229" s="690">
        <v>0</v>
      </c>
      <c r="AN229" s="690">
        <v>0</v>
      </c>
      <c r="AO229" s="690">
        <v>0</v>
      </c>
      <c r="AP229" s="690">
        <v>0</v>
      </c>
      <c r="AQ229" s="689" t="s">
        <v>4686</v>
      </c>
      <c r="AR229" s="689" t="s">
        <v>4686</v>
      </c>
      <c r="AS229" s="689" t="s">
        <v>4692</v>
      </c>
      <c r="AT229" s="689" t="s">
        <v>4686</v>
      </c>
      <c r="AU229" s="689" t="s">
        <v>5703</v>
      </c>
      <c r="AV229" s="689" t="s">
        <v>4686</v>
      </c>
    </row>
    <row r="230" spans="1:48">
      <c r="A230" s="689" t="s">
        <v>4723</v>
      </c>
      <c r="B230" s="689" t="s">
        <v>4684</v>
      </c>
      <c r="C230" s="689">
        <v>14825454</v>
      </c>
      <c r="D230" s="689" t="s">
        <v>4685</v>
      </c>
      <c r="E230" s="692">
        <v>45968</v>
      </c>
      <c r="F230" s="692">
        <v>46087</v>
      </c>
      <c r="G230" s="689" t="s">
        <v>4686</v>
      </c>
      <c r="H230" s="689" t="s">
        <v>4686</v>
      </c>
      <c r="I230" s="849">
        <v>470</v>
      </c>
      <c r="J230" s="691">
        <v>272.27999999999997</v>
      </c>
      <c r="K230" s="692">
        <v>45973</v>
      </c>
      <c r="L230" s="689" t="s">
        <v>4687</v>
      </c>
      <c r="M230" s="689" t="s">
        <v>4688</v>
      </c>
      <c r="N230" s="689" t="s">
        <v>4689</v>
      </c>
      <c r="O230" s="689" t="s">
        <v>4686</v>
      </c>
      <c r="P230" s="689" t="s">
        <v>4690</v>
      </c>
      <c r="Q230" s="691">
        <v>579.32000000000005</v>
      </c>
      <c r="R230" s="690">
        <v>1000</v>
      </c>
      <c r="S230" s="689" t="s">
        <v>4694</v>
      </c>
      <c r="T230" s="689" t="s">
        <v>4686</v>
      </c>
      <c r="U230" s="689" t="s">
        <v>4686</v>
      </c>
      <c r="V230" s="689" t="s">
        <v>4686</v>
      </c>
      <c r="W230" s="692">
        <v>45973</v>
      </c>
      <c r="X230" s="692">
        <v>45973</v>
      </c>
      <c r="Y230" s="689" t="s">
        <v>4696</v>
      </c>
      <c r="Z230" s="689" t="s">
        <v>4691</v>
      </c>
      <c r="AA230" s="690">
        <v>0</v>
      </c>
      <c r="AB230" s="690">
        <v>0</v>
      </c>
      <c r="AC230" s="690">
        <v>0</v>
      </c>
      <c r="AD230" s="690">
        <v>0</v>
      </c>
      <c r="AE230" s="690">
        <v>0</v>
      </c>
      <c r="AF230" s="690">
        <v>0</v>
      </c>
      <c r="AG230" s="690">
        <v>0</v>
      </c>
      <c r="AH230" s="690">
        <v>0</v>
      </c>
      <c r="AI230" s="690">
        <v>0</v>
      </c>
      <c r="AJ230" s="690">
        <v>0</v>
      </c>
      <c r="AK230" s="690">
        <v>0</v>
      </c>
      <c r="AL230" s="690">
        <v>0</v>
      </c>
      <c r="AM230" s="690">
        <v>0</v>
      </c>
      <c r="AN230" s="690">
        <v>0</v>
      </c>
      <c r="AO230" s="690">
        <v>0</v>
      </c>
      <c r="AP230" s="690">
        <v>0</v>
      </c>
      <c r="AQ230" s="689" t="s">
        <v>4694</v>
      </c>
      <c r="AR230" s="689" t="s">
        <v>4686</v>
      </c>
      <c r="AS230" s="689" t="s">
        <v>4692</v>
      </c>
      <c r="AT230" s="689" t="s">
        <v>4686</v>
      </c>
      <c r="AU230" s="689" t="s">
        <v>4724</v>
      </c>
      <c r="AV230" s="689" t="s">
        <v>4686</v>
      </c>
    </row>
    <row r="231" spans="1:48">
      <c r="A231" s="689" t="s">
        <v>4723</v>
      </c>
      <c r="B231" s="689" t="s">
        <v>4684</v>
      </c>
      <c r="C231" s="689">
        <v>14825472</v>
      </c>
      <c r="D231" s="689" t="s">
        <v>4685</v>
      </c>
      <c r="E231" s="692">
        <v>45981</v>
      </c>
      <c r="F231" s="692">
        <v>46100</v>
      </c>
      <c r="G231" s="689" t="s">
        <v>4686</v>
      </c>
      <c r="H231" s="689" t="s">
        <v>4686</v>
      </c>
      <c r="I231" s="849">
        <v>390</v>
      </c>
      <c r="J231" s="691">
        <v>225.93</v>
      </c>
      <c r="K231" s="692">
        <v>45986</v>
      </c>
      <c r="L231" s="689" t="s">
        <v>4687</v>
      </c>
      <c r="M231" s="689" t="s">
        <v>4688</v>
      </c>
      <c r="N231" s="689" t="s">
        <v>4689</v>
      </c>
      <c r="O231" s="689" t="s">
        <v>4686</v>
      </c>
      <c r="P231" s="689" t="s">
        <v>4690</v>
      </c>
      <c r="Q231" s="691">
        <v>579.32000000000005</v>
      </c>
      <c r="R231" s="690">
        <v>1000</v>
      </c>
      <c r="S231" s="689" t="s">
        <v>4694</v>
      </c>
      <c r="T231" s="689" t="s">
        <v>4686</v>
      </c>
      <c r="U231" s="689" t="s">
        <v>4686</v>
      </c>
      <c r="V231" s="689" t="s">
        <v>4686</v>
      </c>
      <c r="W231" s="692">
        <v>45986</v>
      </c>
      <c r="X231" s="692">
        <v>45986</v>
      </c>
      <c r="Y231" s="689" t="s">
        <v>4696</v>
      </c>
      <c r="Z231" s="689" t="s">
        <v>4691</v>
      </c>
      <c r="AA231" s="690">
        <v>0</v>
      </c>
      <c r="AB231" s="690">
        <v>0</v>
      </c>
      <c r="AC231" s="690">
        <v>0</v>
      </c>
      <c r="AD231" s="690">
        <v>0</v>
      </c>
      <c r="AE231" s="690">
        <v>0</v>
      </c>
      <c r="AF231" s="690">
        <v>0</v>
      </c>
      <c r="AG231" s="690">
        <v>0</v>
      </c>
      <c r="AH231" s="690">
        <v>0</v>
      </c>
      <c r="AI231" s="690">
        <v>0</v>
      </c>
      <c r="AJ231" s="690">
        <v>0</v>
      </c>
      <c r="AK231" s="690">
        <v>0</v>
      </c>
      <c r="AL231" s="690">
        <v>0</v>
      </c>
      <c r="AM231" s="690">
        <v>0</v>
      </c>
      <c r="AN231" s="690">
        <v>0</v>
      </c>
      <c r="AO231" s="690">
        <v>0</v>
      </c>
      <c r="AP231" s="690">
        <v>0</v>
      </c>
      <c r="AQ231" s="689" t="s">
        <v>4694</v>
      </c>
      <c r="AR231" s="689" t="s">
        <v>4686</v>
      </c>
      <c r="AS231" s="689" t="s">
        <v>4692</v>
      </c>
      <c r="AT231" s="689" t="s">
        <v>4686</v>
      </c>
      <c r="AU231" s="689" t="s">
        <v>4724</v>
      </c>
      <c r="AV231" s="689" t="s">
        <v>4686</v>
      </c>
    </row>
    <row r="232" spans="1:48">
      <c r="A232" s="689" t="s">
        <v>4723</v>
      </c>
      <c r="B232" s="689" t="s">
        <v>4684</v>
      </c>
      <c r="C232" s="689">
        <v>14825492</v>
      </c>
      <c r="D232" s="689" t="s">
        <v>4685</v>
      </c>
      <c r="E232" s="692">
        <v>45993</v>
      </c>
      <c r="F232" s="692">
        <v>46113</v>
      </c>
      <c r="G232" s="689" t="s">
        <v>4686</v>
      </c>
      <c r="H232" s="689" t="s">
        <v>4686</v>
      </c>
      <c r="I232" s="849">
        <v>580</v>
      </c>
      <c r="J232" s="691">
        <v>336.01</v>
      </c>
      <c r="K232" s="692">
        <v>46000</v>
      </c>
      <c r="L232" s="689" t="s">
        <v>4687</v>
      </c>
      <c r="M232" s="689" t="s">
        <v>4688</v>
      </c>
      <c r="N232" s="689" t="s">
        <v>4689</v>
      </c>
      <c r="O232" s="689" t="s">
        <v>4686</v>
      </c>
      <c r="P232" s="689" t="s">
        <v>4690</v>
      </c>
      <c r="Q232" s="691">
        <v>579.32000000000005</v>
      </c>
      <c r="R232" s="690">
        <v>1000</v>
      </c>
      <c r="S232" s="689" t="s">
        <v>4694</v>
      </c>
      <c r="T232" s="689" t="s">
        <v>4686</v>
      </c>
      <c r="U232" s="689" t="s">
        <v>4686</v>
      </c>
      <c r="V232" s="689" t="s">
        <v>4686</v>
      </c>
      <c r="W232" s="692">
        <v>46000</v>
      </c>
      <c r="X232" s="692">
        <v>46000</v>
      </c>
      <c r="Y232" s="689" t="s">
        <v>4696</v>
      </c>
      <c r="Z232" s="689" t="s">
        <v>4691</v>
      </c>
      <c r="AA232" s="690">
        <v>0</v>
      </c>
      <c r="AB232" s="690">
        <v>0</v>
      </c>
      <c r="AC232" s="690">
        <v>0</v>
      </c>
      <c r="AD232" s="690">
        <v>0</v>
      </c>
      <c r="AE232" s="690">
        <v>0</v>
      </c>
      <c r="AF232" s="690">
        <v>0</v>
      </c>
      <c r="AG232" s="690">
        <v>0</v>
      </c>
      <c r="AH232" s="690">
        <v>0</v>
      </c>
      <c r="AI232" s="690">
        <v>0</v>
      </c>
      <c r="AJ232" s="690">
        <v>0</v>
      </c>
      <c r="AK232" s="690">
        <v>0</v>
      </c>
      <c r="AL232" s="690">
        <v>0</v>
      </c>
      <c r="AM232" s="690">
        <v>0</v>
      </c>
      <c r="AN232" s="690">
        <v>0</v>
      </c>
      <c r="AO232" s="690">
        <v>0</v>
      </c>
      <c r="AP232" s="690">
        <v>0</v>
      </c>
      <c r="AQ232" s="689" t="s">
        <v>4694</v>
      </c>
      <c r="AR232" s="689" t="s">
        <v>4686</v>
      </c>
      <c r="AS232" s="689" t="s">
        <v>4692</v>
      </c>
      <c r="AT232" s="689" t="s">
        <v>4686</v>
      </c>
      <c r="AU232" s="689" t="s">
        <v>4724</v>
      </c>
      <c r="AV232" s="689" t="s">
        <v>4686</v>
      </c>
    </row>
    <row r="233" spans="1:48">
      <c r="A233" s="689" t="s">
        <v>4723</v>
      </c>
      <c r="B233" s="689" t="s">
        <v>4684</v>
      </c>
      <c r="C233" s="689">
        <v>14825501</v>
      </c>
      <c r="D233" s="689" t="s">
        <v>4685</v>
      </c>
      <c r="E233" s="692">
        <v>46001</v>
      </c>
      <c r="F233" s="692">
        <v>46121</v>
      </c>
      <c r="G233" s="689" t="s">
        <v>4686</v>
      </c>
      <c r="H233" s="689" t="s">
        <v>4686</v>
      </c>
      <c r="I233" s="849">
        <v>580</v>
      </c>
      <c r="J233" s="691">
        <v>336.01</v>
      </c>
      <c r="K233" s="692">
        <v>46006</v>
      </c>
      <c r="L233" s="689" t="s">
        <v>4687</v>
      </c>
      <c r="M233" s="689" t="s">
        <v>4688</v>
      </c>
      <c r="N233" s="689" t="s">
        <v>4689</v>
      </c>
      <c r="O233" s="689" t="s">
        <v>4686</v>
      </c>
      <c r="P233" s="689" t="s">
        <v>4690</v>
      </c>
      <c r="Q233" s="691">
        <v>579.32000000000005</v>
      </c>
      <c r="R233" s="690">
        <v>1000</v>
      </c>
      <c r="S233" s="689" t="s">
        <v>4694</v>
      </c>
      <c r="T233" s="689" t="s">
        <v>4686</v>
      </c>
      <c r="U233" s="689" t="s">
        <v>4686</v>
      </c>
      <c r="V233" s="689" t="s">
        <v>4686</v>
      </c>
      <c r="W233" s="692">
        <v>46006</v>
      </c>
      <c r="X233" s="692">
        <v>46006</v>
      </c>
      <c r="Y233" s="689" t="s">
        <v>4696</v>
      </c>
      <c r="Z233" s="689" t="s">
        <v>4691</v>
      </c>
      <c r="AA233" s="690">
        <v>0</v>
      </c>
      <c r="AB233" s="690">
        <v>0</v>
      </c>
      <c r="AC233" s="690">
        <v>0</v>
      </c>
      <c r="AD233" s="690">
        <v>0</v>
      </c>
      <c r="AE233" s="690">
        <v>0</v>
      </c>
      <c r="AF233" s="690">
        <v>0</v>
      </c>
      <c r="AG233" s="690">
        <v>0</v>
      </c>
      <c r="AH233" s="690">
        <v>0</v>
      </c>
      <c r="AI233" s="690">
        <v>0</v>
      </c>
      <c r="AJ233" s="690">
        <v>0</v>
      </c>
      <c r="AK233" s="690">
        <v>0</v>
      </c>
      <c r="AL233" s="690">
        <v>0</v>
      </c>
      <c r="AM233" s="690">
        <v>0</v>
      </c>
      <c r="AN233" s="690">
        <v>0</v>
      </c>
      <c r="AO233" s="690">
        <v>0</v>
      </c>
      <c r="AP233" s="690">
        <v>0</v>
      </c>
      <c r="AQ233" s="689" t="s">
        <v>4694</v>
      </c>
      <c r="AR233" s="689" t="s">
        <v>4686</v>
      </c>
      <c r="AS233" s="689" t="s">
        <v>4692</v>
      </c>
      <c r="AT233" s="689" t="s">
        <v>4686</v>
      </c>
      <c r="AU233" s="689" t="s">
        <v>4724</v>
      </c>
      <c r="AV233" s="689" t="s">
        <v>4686</v>
      </c>
    </row>
    <row r="234" spans="1:48">
      <c r="A234" s="689" t="s">
        <v>4723</v>
      </c>
      <c r="B234" s="689" t="s">
        <v>4684</v>
      </c>
      <c r="C234" s="689">
        <v>14825502</v>
      </c>
      <c r="D234" s="689" t="s">
        <v>4685</v>
      </c>
      <c r="E234" s="692">
        <v>46001</v>
      </c>
      <c r="F234" s="692">
        <v>46121</v>
      </c>
      <c r="G234" s="689" t="s">
        <v>4686</v>
      </c>
      <c r="H234" s="689" t="s">
        <v>4686</v>
      </c>
      <c r="I234" s="849">
        <v>1372</v>
      </c>
      <c r="J234" s="691">
        <v>794.83</v>
      </c>
      <c r="K234" s="692">
        <v>46006</v>
      </c>
      <c r="L234" s="689" t="s">
        <v>4687</v>
      </c>
      <c r="M234" s="689" t="s">
        <v>4688</v>
      </c>
      <c r="N234" s="689" t="s">
        <v>4689</v>
      </c>
      <c r="O234" s="689" t="s">
        <v>4686</v>
      </c>
      <c r="P234" s="689" t="s">
        <v>4690</v>
      </c>
      <c r="Q234" s="691">
        <v>579.32000000000005</v>
      </c>
      <c r="R234" s="690">
        <v>1000</v>
      </c>
      <c r="S234" s="689" t="s">
        <v>4694</v>
      </c>
      <c r="T234" s="689" t="s">
        <v>4686</v>
      </c>
      <c r="U234" s="689" t="s">
        <v>4686</v>
      </c>
      <c r="V234" s="689" t="s">
        <v>4686</v>
      </c>
      <c r="W234" s="692">
        <v>46006</v>
      </c>
      <c r="X234" s="692">
        <v>46006</v>
      </c>
      <c r="Y234" s="689" t="s">
        <v>4696</v>
      </c>
      <c r="Z234" s="689" t="s">
        <v>4691</v>
      </c>
      <c r="AA234" s="690">
        <v>0</v>
      </c>
      <c r="AB234" s="690">
        <v>0</v>
      </c>
      <c r="AC234" s="690">
        <v>0</v>
      </c>
      <c r="AD234" s="690">
        <v>0</v>
      </c>
      <c r="AE234" s="690">
        <v>0</v>
      </c>
      <c r="AF234" s="690">
        <v>0</v>
      </c>
      <c r="AG234" s="690">
        <v>0</v>
      </c>
      <c r="AH234" s="690">
        <v>0</v>
      </c>
      <c r="AI234" s="690">
        <v>0</v>
      </c>
      <c r="AJ234" s="690">
        <v>0</v>
      </c>
      <c r="AK234" s="690">
        <v>0</v>
      </c>
      <c r="AL234" s="690">
        <v>0</v>
      </c>
      <c r="AM234" s="690">
        <v>0</v>
      </c>
      <c r="AN234" s="690">
        <v>0</v>
      </c>
      <c r="AO234" s="690">
        <v>0</v>
      </c>
      <c r="AP234" s="690">
        <v>0</v>
      </c>
      <c r="AQ234" s="689" t="s">
        <v>4694</v>
      </c>
      <c r="AR234" s="689" t="s">
        <v>4686</v>
      </c>
      <c r="AS234" s="689" t="s">
        <v>4692</v>
      </c>
      <c r="AT234" s="689" t="s">
        <v>4686</v>
      </c>
      <c r="AU234" s="689" t="s">
        <v>4724</v>
      </c>
      <c r="AV234" s="689" t="s">
        <v>4686</v>
      </c>
    </row>
    <row r="235" spans="1:48">
      <c r="A235" s="689" t="s">
        <v>4723</v>
      </c>
      <c r="B235" s="689" t="s">
        <v>4684</v>
      </c>
      <c r="C235" s="689">
        <v>14825512</v>
      </c>
      <c r="D235" s="689" t="s">
        <v>4685</v>
      </c>
      <c r="E235" s="692">
        <v>46006</v>
      </c>
      <c r="F235" s="692">
        <v>46126</v>
      </c>
      <c r="G235" s="689" t="s">
        <v>4686</v>
      </c>
      <c r="H235" s="689" t="s">
        <v>4686</v>
      </c>
      <c r="I235" s="849">
        <v>1920</v>
      </c>
      <c r="J235" s="691">
        <v>1112.29</v>
      </c>
      <c r="K235" s="692">
        <v>46014</v>
      </c>
      <c r="L235" s="689" t="s">
        <v>4687</v>
      </c>
      <c r="M235" s="689" t="s">
        <v>4688</v>
      </c>
      <c r="N235" s="689" t="s">
        <v>4689</v>
      </c>
      <c r="O235" s="689" t="s">
        <v>4686</v>
      </c>
      <c r="P235" s="689" t="s">
        <v>4690</v>
      </c>
      <c r="Q235" s="691">
        <v>579.32000000000005</v>
      </c>
      <c r="R235" s="690">
        <v>1000</v>
      </c>
      <c r="S235" s="689" t="s">
        <v>4694</v>
      </c>
      <c r="T235" s="689" t="s">
        <v>4686</v>
      </c>
      <c r="U235" s="689" t="s">
        <v>4686</v>
      </c>
      <c r="V235" s="689" t="s">
        <v>4686</v>
      </c>
      <c r="W235" s="692">
        <v>46014</v>
      </c>
      <c r="X235" s="692">
        <v>46014</v>
      </c>
      <c r="Y235" s="689" t="s">
        <v>4696</v>
      </c>
      <c r="Z235" s="689" t="s">
        <v>4691</v>
      </c>
      <c r="AA235" s="690">
        <v>0</v>
      </c>
      <c r="AB235" s="690">
        <v>0</v>
      </c>
      <c r="AC235" s="690">
        <v>0</v>
      </c>
      <c r="AD235" s="690">
        <v>0</v>
      </c>
      <c r="AE235" s="690">
        <v>0</v>
      </c>
      <c r="AF235" s="690">
        <v>0</v>
      </c>
      <c r="AG235" s="690">
        <v>0</v>
      </c>
      <c r="AH235" s="690">
        <v>0</v>
      </c>
      <c r="AI235" s="690">
        <v>0</v>
      </c>
      <c r="AJ235" s="690">
        <v>0</v>
      </c>
      <c r="AK235" s="690">
        <v>0</v>
      </c>
      <c r="AL235" s="690">
        <v>0</v>
      </c>
      <c r="AM235" s="690">
        <v>0</v>
      </c>
      <c r="AN235" s="690">
        <v>0</v>
      </c>
      <c r="AO235" s="690">
        <v>0</v>
      </c>
      <c r="AP235" s="690">
        <v>0</v>
      </c>
      <c r="AQ235" s="689" t="s">
        <v>4694</v>
      </c>
      <c r="AR235" s="689" t="s">
        <v>4686</v>
      </c>
      <c r="AS235" s="689" t="s">
        <v>4692</v>
      </c>
      <c r="AT235" s="689" t="s">
        <v>4686</v>
      </c>
      <c r="AU235" s="689" t="s">
        <v>4724</v>
      </c>
      <c r="AV235" s="689" t="s">
        <v>4686</v>
      </c>
    </row>
    <row r="236" spans="1:48">
      <c r="A236" s="689" t="s">
        <v>4723</v>
      </c>
      <c r="B236" s="689" t="s">
        <v>4684</v>
      </c>
      <c r="C236" s="689">
        <v>14825522</v>
      </c>
      <c r="D236" s="689" t="s">
        <v>4685</v>
      </c>
      <c r="E236" s="692">
        <v>46015</v>
      </c>
      <c r="F236" s="692">
        <v>46135</v>
      </c>
      <c r="G236" s="689" t="s">
        <v>4686</v>
      </c>
      <c r="H236" s="689" t="s">
        <v>4686</v>
      </c>
      <c r="I236" s="849">
        <v>3110</v>
      </c>
      <c r="J236" s="691">
        <v>1801.69</v>
      </c>
      <c r="K236" s="692">
        <v>46027</v>
      </c>
      <c r="L236" s="689" t="s">
        <v>4687</v>
      </c>
      <c r="M236" s="689" t="s">
        <v>4688</v>
      </c>
      <c r="N236" s="689" t="s">
        <v>4689</v>
      </c>
      <c r="O236" s="689" t="s">
        <v>4686</v>
      </c>
      <c r="P236" s="689" t="s">
        <v>4690</v>
      </c>
      <c r="Q236" s="691">
        <v>579.32000000000005</v>
      </c>
      <c r="R236" s="690">
        <v>1000</v>
      </c>
      <c r="S236" s="689" t="s">
        <v>4694</v>
      </c>
      <c r="T236" s="689" t="s">
        <v>4686</v>
      </c>
      <c r="U236" s="689" t="s">
        <v>4686</v>
      </c>
      <c r="V236" s="689" t="s">
        <v>4686</v>
      </c>
      <c r="W236" s="692">
        <v>46027</v>
      </c>
      <c r="X236" s="692">
        <v>46027</v>
      </c>
      <c r="Y236" s="689" t="s">
        <v>4696</v>
      </c>
      <c r="Z236" s="689" t="s">
        <v>4691</v>
      </c>
      <c r="AA236" s="690">
        <v>0</v>
      </c>
      <c r="AB236" s="690">
        <v>0</v>
      </c>
      <c r="AC236" s="690">
        <v>0</v>
      </c>
      <c r="AD236" s="690">
        <v>0</v>
      </c>
      <c r="AE236" s="690">
        <v>0</v>
      </c>
      <c r="AF236" s="690">
        <v>0</v>
      </c>
      <c r="AG236" s="690">
        <v>0</v>
      </c>
      <c r="AH236" s="690">
        <v>0</v>
      </c>
      <c r="AI236" s="690">
        <v>0</v>
      </c>
      <c r="AJ236" s="690">
        <v>0</v>
      </c>
      <c r="AK236" s="690">
        <v>0</v>
      </c>
      <c r="AL236" s="690">
        <v>0</v>
      </c>
      <c r="AM236" s="690">
        <v>0</v>
      </c>
      <c r="AN236" s="690">
        <v>0</v>
      </c>
      <c r="AO236" s="690">
        <v>0</v>
      </c>
      <c r="AP236" s="690">
        <v>0</v>
      </c>
      <c r="AQ236" s="689" t="s">
        <v>4694</v>
      </c>
      <c r="AR236" s="689" t="s">
        <v>4686</v>
      </c>
      <c r="AS236" s="689" t="s">
        <v>4692</v>
      </c>
      <c r="AT236" s="689" t="s">
        <v>4686</v>
      </c>
      <c r="AU236" s="689" t="s">
        <v>4724</v>
      </c>
      <c r="AV236" s="689" t="s">
        <v>4686</v>
      </c>
    </row>
    <row r="237" spans="1:48">
      <c r="A237" s="689" t="s">
        <v>4723</v>
      </c>
      <c r="B237" s="689" t="s">
        <v>4684</v>
      </c>
      <c r="C237" s="689">
        <v>14826021</v>
      </c>
      <c r="D237" s="689" t="s">
        <v>4685</v>
      </c>
      <c r="E237" s="692">
        <v>46027</v>
      </c>
      <c r="F237" s="692">
        <v>46146</v>
      </c>
      <c r="G237" s="689" t="s">
        <v>4686</v>
      </c>
      <c r="H237" s="689" t="s">
        <v>4686</v>
      </c>
      <c r="I237" s="849">
        <v>8920</v>
      </c>
      <c r="J237" s="691">
        <v>5167.53</v>
      </c>
      <c r="K237" s="692">
        <v>46031</v>
      </c>
      <c r="L237" s="689" t="s">
        <v>4687</v>
      </c>
      <c r="M237" s="689" t="s">
        <v>4688</v>
      </c>
      <c r="N237" s="689" t="s">
        <v>4689</v>
      </c>
      <c r="O237" s="689" t="s">
        <v>4686</v>
      </c>
      <c r="P237" s="689" t="s">
        <v>4690</v>
      </c>
      <c r="Q237" s="691">
        <v>579.32000000000005</v>
      </c>
      <c r="R237" s="690">
        <v>1000</v>
      </c>
      <c r="S237" s="689" t="s">
        <v>4694</v>
      </c>
      <c r="T237" s="689" t="s">
        <v>4686</v>
      </c>
      <c r="U237" s="689" t="s">
        <v>4686</v>
      </c>
      <c r="V237" s="689" t="s">
        <v>4686</v>
      </c>
      <c r="W237" s="692">
        <v>46031</v>
      </c>
      <c r="X237" s="692">
        <v>46031</v>
      </c>
      <c r="Y237" s="689" t="s">
        <v>4696</v>
      </c>
      <c r="Z237" s="689" t="s">
        <v>4691</v>
      </c>
      <c r="AA237" s="690">
        <v>0</v>
      </c>
      <c r="AB237" s="690">
        <v>0</v>
      </c>
      <c r="AC237" s="690">
        <v>0</v>
      </c>
      <c r="AD237" s="690">
        <v>0</v>
      </c>
      <c r="AE237" s="690">
        <v>0</v>
      </c>
      <c r="AF237" s="690">
        <v>0</v>
      </c>
      <c r="AG237" s="690">
        <v>0</v>
      </c>
      <c r="AH237" s="690">
        <v>0</v>
      </c>
      <c r="AI237" s="690">
        <v>0</v>
      </c>
      <c r="AJ237" s="690">
        <v>0</v>
      </c>
      <c r="AK237" s="690">
        <v>0</v>
      </c>
      <c r="AL237" s="690">
        <v>0</v>
      </c>
      <c r="AM237" s="690">
        <v>0</v>
      </c>
      <c r="AN237" s="690">
        <v>0</v>
      </c>
      <c r="AO237" s="690">
        <v>0</v>
      </c>
      <c r="AP237" s="690">
        <v>0</v>
      </c>
      <c r="AQ237" s="689" t="s">
        <v>4694</v>
      </c>
      <c r="AR237" s="689" t="s">
        <v>4686</v>
      </c>
      <c r="AS237" s="689" t="s">
        <v>4692</v>
      </c>
      <c r="AT237" s="689" t="s">
        <v>4686</v>
      </c>
      <c r="AU237" s="689" t="s">
        <v>4724</v>
      </c>
      <c r="AV237" s="689" t="s">
        <v>4686</v>
      </c>
    </row>
    <row r="238" spans="1:48">
      <c r="A238" s="689" t="s">
        <v>4723</v>
      </c>
      <c r="B238" s="689" t="s">
        <v>4684</v>
      </c>
      <c r="C238" s="689">
        <v>14826022</v>
      </c>
      <c r="D238" s="689" t="s">
        <v>4685</v>
      </c>
      <c r="E238" s="692">
        <v>46027</v>
      </c>
      <c r="F238" s="692">
        <v>46146</v>
      </c>
      <c r="G238" s="689" t="s">
        <v>4686</v>
      </c>
      <c r="H238" s="689" t="s">
        <v>4686</v>
      </c>
      <c r="I238" s="849">
        <v>8930</v>
      </c>
      <c r="J238" s="691">
        <v>5173.33</v>
      </c>
      <c r="K238" s="692">
        <v>46031</v>
      </c>
      <c r="L238" s="689" t="s">
        <v>4687</v>
      </c>
      <c r="M238" s="689" t="s">
        <v>4688</v>
      </c>
      <c r="N238" s="689" t="s">
        <v>4689</v>
      </c>
      <c r="O238" s="689" t="s">
        <v>4686</v>
      </c>
      <c r="P238" s="689" t="s">
        <v>4690</v>
      </c>
      <c r="Q238" s="691">
        <v>579.32000000000005</v>
      </c>
      <c r="R238" s="690">
        <v>1000</v>
      </c>
      <c r="S238" s="689" t="s">
        <v>4694</v>
      </c>
      <c r="T238" s="689" t="s">
        <v>4686</v>
      </c>
      <c r="U238" s="689" t="s">
        <v>4686</v>
      </c>
      <c r="V238" s="689" t="s">
        <v>4686</v>
      </c>
      <c r="W238" s="692">
        <v>46031</v>
      </c>
      <c r="X238" s="692">
        <v>46031</v>
      </c>
      <c r="Y238" s="689" t="s">
        <v>4696</v>
      </c>
      <c r="Z238" s="689" t="s">
        <v>4691</v>
      </c>
      <c r="AA238" s="690">
        <v>0</v>
      </c>
      <c r="AB238" s="690">
        <v>0</v>
      </c>
      <c r="AC238" s="690">
        <v>0</v>
      </c>
      <c r="AD238" s="690">
        <v>0</v>
      </c>
      <c r="AE238" s="690">
        <v>0</v>
      </c>
      <c r="AF238" s="690">
        <v>0</v>
      </c>
      <c r="AG238" s="690">
        <v>0</v>
      </c>
      <c r="AH238" s="690">
        <v>0</v>
      </c>
      <c r="AI238" s="690">
        <v>0</v>
      </c>
      <c r="AJ238" s="690">
        <v>0</v>
      </c>
      <c r="AK238" s="690">
        <v>0</v>
      </c>
      <c r="AL238" s="690">
        <v>0</v>
      </c>
      <c r="AM238" s="690">
        <v>0</v>
      </c>
      <c r="AN238" s="690">
        <v>0</v>
      </c>
      <c r="AO238" s="690">
        <v>0</v>
      </c>
      <c r="AP238" s="690">
        <v>0</v>
      </c>
      <c r="AQ238" s="689" t="s">
        <v>4694</v>
      </c>
      <c r="AR238" s="689" t="s">
        <v>4686</v>
      </c>
      <c r="AS238" s="689" t="s">
        <v>4692</v>
      </c>
      <c r="AT238" s="689" t="s">
        <v>4686</v>
      </c>
      <c r="AU238" s="689" t="s">
        <v>4724</v>
      </c>
      <c r="AV238" s="689" t="s">
        <v>4686</v>
      </c>
    </row>
    <row r="239" spans="1:48">
      <c r="A239" s="689" t="s">
        <v>4723</v>
      </c>
      <c r="B239" s="689" t="s">
        <v>4684</v>
      </c>
      <c r="C239" s="689">
        <v>14826031</v>
      </c>
      <c r="D239" s="689" t="s">
        <v>4685</v>
      </c>
      <c r="E239" s="692">
        <v>46034</v>
      </c>
      <c r="F239" s="692">
        <v>46153</v>
      </c>
      <c r="G239" s="689" t="s">
        <v>4686</v>
      </c>
      <c r="H239" s="689" t="s">
        <v>4686</v>
      </c>
      <c r="I239" s="849">
        <v>8570</v>
      </c>
      <c r="J239" s="691">
        <v>4964.7700000000004</v>
      </c>
      <c r="K239" s="692">
        <v>46038</v>
      </c>
      <c r="L239" s="689" t="s">
        <v>4687</v>
      </c>
      <c r="M239" s="689" t="s">
        <v>4688</v>
      </c>
      <c r="N239" s="689" t="s">
        <v>4689</v>
      </c>
      <c r="O239" s="689" t="s">
        <v>4686</v>
      </c>
      <c r="P239" s="689" t="s">
        <v>4690</v>
      </c>
      <c r="Q239" s="691">
        <v>579.32000000000005</v>
      </c>
      <c r="R239" s="690">
        <v>1000</v>
      </c>
      <c r="S239" s="689" t="s">
        <v>4694</v>
      </c>
      <c r="T239" s="689" t="s">
        <v>4686</v>
      </c>
      <c r="U239" s="689" t="s">
        <v>4686</v>
      </c>
      <c r="V239" s="689" t="s">
        <v>4686</v>
      </c>
      <c r="W239" s="692">
        <v>46038</v>
      </c>
      <c r="X239" s="692">
        <v>46038</v>
      </c>
      <c r="Y239" s="689" t="s">
        <v>4696</v>
      </c>
      <c r="Z239" s="689" t="s">
        <v>4691</v>
      </c>
      <c r="AA239" s="690">
        <v>0</v>
      </c>
      <c r="AB239" s="690">
        <v>0</v>
      </c>
      <c r="AC239" s="690">
        <v>0</v>
      </c>
      <c r="AD239" s="690">
        <v>0</v>
      </c>
      <c r="AE239" s="690">
        <v>0</v>
      </c>
      <c r="AF239" s="690">
        <v>0</v>
      </c>
      <c r="AG239" s="690">
        <v>0</v>
      </c>
      <c r="AH239" s="690">
        <v>0</v>
      </c>
      <c r="AI239" s="690">
        <v>0</v>
      </c>
      <c r="AJ239" s="690">
        <v>0</v>
      </c>
      <c r="AK239" s="690">
        <v>0</v>
      </c>
      <c r="AL239" s="690">
        <v>0</v>
      </c>
      <c r="AM239" s="690">
        <v>0</v>
      </c>
      <c r="AN239" s="690">
        <v>0</v>
      </c>
      <c r="AO239" s="690">
        <v>0</v>
      </c>
      <c r="AP239" s="690">
        <v>0</v>
      </c>
      <c r="AQ239" s="689" t="s">
        <v>4694</v>
      </c>
      <c r="AR239" s="689" t="s">
        <v>4686</v>
      </c>
      <c r="AS239" s="689" t="s">
        <v>4692</v>
      </c>
      <c r="AT239" s="689" t="s">
        <v>4686</v>
      </c>
      <c r="AU239" s="689" t="s">
        <v>4724</v>
      </c>
      <c r="AV239" s="689" t="s">
        <v>4686</v>
      </c>
    </row>
    <row r="240" spans="1:48">
      <c r="A240" s="689" t="s">
        <v>4723</v>
      </c>
      <c r="B240" s="689" t="s">
        <v>4684</v>
      </c>
      <c r="C240" s="689">
        <v>14826032</v>
      </c>
      <c r="D240" s="689" t="s">
        <v>4685</v>
      </c>
      <c r="E240" s="692">
        <v>46034</v>
      </c>
      <c r="F240" s="692">
        <v>46153</v>
      </c>
      <c r="G240" s="689" t="s">
        <v>4686</v>
      </c>
      <c r="H240" s="689" t="s">
        <v>4686</v>
      </c>
      <c r="I240" s="849">
        <v>8580</v>
      </c>
      <c r="J240" s="691">
        <v>4970.57</v>
      </c>
      <c r="K240" s="692">
        <v>46038</v>
      </c>
      <c r="L240" s="689" t="s">
        <v>4687</v>
      </c>
      <c r="M240" s="689" t="s">
        <v>4688</v>
      </c>
      <c r="N240" s="689" t="s">
        <v>4689</v>
      </c>
      <c r="O240" s="689" t="s">
        <v>4686</v>
      </c>
      <c r="P240" s="689" t="s">
        <v>4690</v>
      </c>
      <c r="Q240" s="691">
        <v>579.32000000000005</v>
      </c>
      <c r="R240" s="690">
        <v>1000</v>
      </c>
      <c r="S240" s="689" t="s">
        <v>4694</v>
      </c>
      <c r="T240" s="689" t="s">
        <v>4686</v>
      </c>
      <c r="U240" s="689" t="s">
        <v>4686</v>
      </c>
      <c r="V240" s="689" t="s">
        <v>4686</v>
      </c>
      <c r="W240" s="692">
        <v>46038</v>
      </c>
      <c r="X240" s="692">
        <v>46038</v>
      </c>
      <c r="Y240" s="689" t="s">
        <v>4696</v>
      </c>
      <c r="Z240" s="689" t="s">
        <v>4691</v>
      </c>
      <c r="AA240" s="690">
        <v>0</v>
      </c>
      <c r="AB240" s="690">
        <v>0</v>
      </c>
      <c r="AC240" s="690">
        <v>0</v>
      </c>
      <c r="AD240" s="690">
        <v>0</v>
      </c>
      <c r="AE240" s="690">
        <v>0</v>
      </c>
      <c r="AF240" s="690">
        <v>0</v>
      </c>
      <c r="AG240" s="690">
        <v>0</v>
      </c>
      <c r="AH240" s="690">
        <v>0</v>
      </c>
      <c r="AI240" s="690">
        <v>0</v>
      </c>
      <c r="AJ240" s="690">
        <v>0</v>
      </c>
      <c r="AK240" s="690">
        <v>0</v>
      </c>
      <c r="AL240" s="690">
        <v>0</v>
      </c>
      <c r="AM240" s="690">
        <v>0</v>
      </c>
      <c r="AN240" s="690">
        <v>0</v>
      </c>
      <c r="AO240" s="690">
        <v>0</v>
      </c>
      <c r="AP240" s="690">
        <v>0</v>
      </c>
      <c r="AQ240" s="689" t="s">
        <v>4694</v>
      </c>
      <c r="AR240" s="689" t="s">
        <v>4686</v>
      </c>
      <c r="AS240" s="689" t="s">
        <v>4692</v>
      </c>
      <c r="AT240" s="689" t="s">
        <v>4686</v>
      </c>
      <c r="AU240" s="689" t="s">
        <v>4724</v>
      </c>
      <c r="AV240" s="689" t="s">
        <v>4686</v>
      </c>
    </row>
    <row r="241" spans="1:48">
      <c r="A241" s="689" t="s">
        <v>4723</v>
      </c>
      <c r="B241" s="689" t="s">
        <v>4684</v>
      </c>
      <c r="C241" s="689">
        <v>14826033</v>
      </c>
      <c r="D241" s="689" t="s">
        <v>4685</v>
      </c>
      <c r="E241" s="692">
        <v>46035</v>
      </c>
      <c r="F241" s="692">
        <v>46154</v>
      </c>
      <c r="G241" s="689" t="s">
        <v>4686</v>
      </c>
      <c r="H241" s="689" t="s">
        <v>4686</v>
      </c>
      <c r="I241" s="849">
        <v>9030</v>
      </c>
      <c r="J241" s="691">
        <v>5231.26</v>
      </c>
      <c r="K241" s="692">
        <v>46038</v>
      </c>
      <c r="L241" s="689" t="s">
        <v>4687</v>
      </c>
      <c r="M241" s="689" t="s">
        <v>4688</v>
      </c>
      <c r="N241" s="689" t="s">
        <v>4689</v>
      </c>
      <c r="O241" s="689" t="s">
        <v>4686</v>
      </c>
      <c r="P241" s="689" t="s">
        <v>4690</v>
      </c>
      <c r="Q241" s="691">
        <v>579.32000000000005</v>
      </c>
      <c r="R241" s="690">
        <v>1000</v>
      </c>
      <c r="S241" s="689" t="s">
        <v>4694</v>
      </c>
      <c r="T241" s="689" t="s">
        <v>4686</v>
      </c>
      <c r="U241" s="689" t="s">
        <v>4686</v>
      </c>
      <c r="V241" s="689" t="s">
        <v>4686</v>
      </c>
      <c r="W241" s="692">
        <v>46038</v>
      </c>
      <c r="X241" s="692">
        <v>46038</v>
      </c>
      <c r="Y241" s="689" t="s">
        <v>4696</v>
      </c>
      <c r="Z241" s="689" t="s">
        <v>4691</v>
      </c>
      <c r="AA241" s="690">
        <v>0</v>
      </c>
      <c r="AB241" s="690">
        <v>0</v>
      </c>
      <c r="AC241" s="690">
        <v>0</v>
      </c>
      <c r="AD241" s="690">
        <v>0</v>
      </c>
      <c r="AE241" s="690">
        <v>0</v>
      </c>
      <c r="AF241" s="690">
        <v>0</v>
      </c>
      <c r="AG241" s="690">
        <v>0</v>
      </c>
      <c r="AH241" s="690">
        <v>0</v>
      </c>
      <c r="AI241" s="690">
        <v>0</v>
      </c>
      <c r="AJ241" s="690">
        <v>0</v>
      </c>
      <c r="AK241" s="690">
        <v>0</v>
      </c>
      <c r="AL241" s="690">
        <v>0</v>
      </c>
      <c r="AM241" s="690">
        <v>0</v>
      </c>
      <c r="AN241" s="690">
        <v>0</v>
      </c>
      <c r="AO241" s="690">
        <v>0</v>
      </c>
      <c r="AP241" s="690">
        <v>0</v>
      </c>
      <c r="AQ241" s="689" t="s">
        <v>4694</v>
      </c>
      <c r="AR241" s="689" t="s">
        <v>4686</v>
      </c>
      <c r="AS241" s="689" t="s">
        <v>4692</v>
      </c>
      <c r="AT241" s="689" t="s">
        <v>4686</v>
      </c>
      <c r="AU241" s="689" t="s">
        <v>4724</v>
      </c>
      <c r="AV241" s="689" t="s">
        <v>4686</v>
      </c>
    </row>
    <row r="242" spans="1:48">
      <c r="A242" s="689" t="s">
        <v>4723</v>
      </c>
      <c r="B242" s="689" t="s">
        <v>4684</v>
      </c>
      <c r="C242" s="689">
        <v>14826034</v>
      </c>
      <c r="D242" s="689" t="s">
        <v>4685</v>
      </c>
      <c r="E242" s="692">
        <v>46035</v>
      </c>
      <c r="F242" s="692">
        <v>46154</v>
      </c>
      <c r="G242" s="689" t="s">
        <v>4686</v>
      </c>
      <c r="H242" s="689" t="s">
        <v>4686</v>
      </c>
      <c r="I242" s="849">
        <v>9020</v>
      </c>
      <c r="J242" s="691">
        <v>5225.47</v>
      </c>
      <c r="K242" s="692">
        <v>46038</v>
      </c>
      <c r="L242" s="689" t="s">
        <v>4687</v>
      </c>
      <c r="M242" s="689" t="s">
        <v>4688</v>
      </c>
      <c r="N242" s="689" t="s">
        <v>4689</v>
      </c>
      <c r="O242" s="689" t="s">
        <v>4686</v>
      </c>
      <c r="P242" s="689" t="s">
        <v>4690</v>
      </c>
      <c r="Q242" s="691">
        <v>579.32000000000005</v>
      </c>
      <c r="R242" s="690">
        <v>1000</v>
      </c>
      <c r="S242" s="689" t="s">
        <v>4694</v>
      </c>
      <c r="T242" s="689" t="s">
        <v>4686</v>
      </c>
      <c r="U242" s="689" t="s">
        <v>4686</v>
      </c>
      <c r="V242" s="689" t="s">
        <v>4686</v>
      </c>
      <c r="W242" s="692">
        <v>46038</v>
      </c>
      <c r="X242" s="692">
        <v>46038</v>
      </c>
      <c r="Y242" s="689" t="s">
        <v>4696</v>
      </c>
      <c r="Z242" s="689" t="s">
        <v>4691</v>
      </c>
      <c r="AA242" s="690">
        <v>0</v>
      </c>
      <c r="AB242" s="690">
        <v>0</v>
      </c>
      <c r="AC242" s="690">
        <v>0</v>
      </c>
      <c r="AD242" s="690">
        <v>0</v>
      </c>
      <c r="AE242" s="690">
        <v>0</v>
      </c>
      <c r="AF242" s="690">
        <v>0</v>
      </c>
      <c r="AG242" s="690">
        <v>0</v>
      </c>
      <c r="AH242" s="690">
        <v>0</v>
      </c>
      <c r="AI242" s="690">
        <v>0</v>
      </c>
      <c r="AJ242" s="690">
        <v>0</v>
      </c>
      <c r="AK242" s="690">
        <v>0</v>
      </c>
      <c r="AL242" s="690">
        <v>0</v>
      </c>
      <c r="AM242" s="690">
        <v>0</v>
      </c>
      <c r="AN242" s="690">
        <v>0</v>
      </c>
      <c r="AO242" s="690">
        <v>0</v>
      </c>
      <c r="AP242" s="690">
        <v>0</v>
      </c>
      <c r="AQ242" s="689" t="s">
        <v>4694</v>
      </c>
      <c r="AR242" s="689" t="s">
        <v>4686</v>
      </c>
      <c r="AS242" s="689" t="s">
        <v>4692</v>
      </c>
      <c r="AT242" s="689" t="s">
        <v>4686</v>
      </c>
      <c r="AU242" s="689" t="s">
        <v>4724</v>
      </c>
      <c r="AV242" s="689" t="s">
        <v>4686</v>
      </c>
    </row>
    <row r="243" spans="1:48">
      <c r="A243" s="689" t="s">
        <v>4725</v>
      </c>
      <c r="B243" s="689" t="s">
        <v>4684</v>
      </c>
      <c r="C243" s="689">
        <v>14925454</v>
      </c>
      <c r="D243" s="689" t="s">
        <v>4685</v>
      </c>
      <c r="E243" s="692">
        <v>45968</v>
      </c>
      <c r="F243" s="692">
        <v>46087</v>
      </c>
      <c r="G243" s="689" t="s">
        <v>4686</v>
      </c>
      <c r="H243" s="689" t="s">
        <v>4686</v>
      </c>
      <c r="I243" s="849">
        <v>480</v>
      </c>
      <c r="J243" s="691">
        <v>1474.23</v>
      </c>
      <c r="K243" s="692">
        <v>45973</v>
      </c>
      <c r="L243" s="689" t="s">
        <v>4687</v>
      </c>
      <c r="M243" s="689" t="s">
        <v>4688</v>
      </c>
      <c r="N243" s="689" t="s">
        <v>4689</v>
      </c>
      <c r="O243" s="689" t="s">
        <v>4686</v>
      </c>
      <c r="P243" s="689" t="s">
        <v>4690</v>
      </c>
      <c r="Q243" s="691">
        <v>3071.32</v>
      </c>
      <c r="R243" s="690">
        <v>1000</v>
      </c>
      <c r="S243" s="689" t="s">
        <v>4694</v>
      </c>
      <c r="T243" s="689" t="s">
        <v>4686</v>
      </c>
      <c r="U243" s="689" t="s">
        <v>4686</v>
      </c>
      <c r="V243" s="689" t="s">
        <v>4686</v>
      </c>
      <c r="W243" s="692">
        <v>45973</v>
      </c>
      <c r="X243" s="692">
        <v>45973</v>
      </c>
      <c r="Y243" s="689" t="s">
        <v>4696</v>
      </c>
      <c r="Z243" s="689" t="s">
        <v>4691</v>
      </c>
      <c r="AA243" s="690">
        <v>0</v>
      </c>
      <c r="AB243" s="690">
        <v>0</v>
      </c>
      <c r="AC243" s="690">
        <v>0</v>
      </c>
      <c r="AD243" s="690">
        <v>0</v>
      </c>
      <c r="AE243" s="690">
        <v>0</v>
      </c>
      <c r="AF243" s="690">
        <v>0</v>
      </c>
      <c r="AG243" s="690">
        <v>0</v>
      </c>
      <c r="AH243" s="690">
        <v>0</v>
      </c>
      <c r="AI243" s="690">
        <v>0</v>
      </c>
      <c r="AJ243" s="690">
        <v>0</v>
      </c>
      <c r="AK243" s="690">
        <v>0</v>
      </c>
      <c r="AL243" s="690">
        <v>0</v>
      </c>
      <c r="AM243" s="690">
        <v>0</v>
      </c>
      <c r="AN243" s="690">
        <v>0</v>
      </c>
      <c r="AO243" s="690">
        <v>0</v>
      </c>
      <c r="AP243" s="690">
        <v>0</v>
      </c>
      <c r="AQ243" s="689" t="s">
        <v>4694</v>
      </c>
      <c r="AR243" s="689" t="s">
        <v>4686</v>
      </c>
      <c r="AS243" s="689" t="s">
        <v>4692</v>
      </c>
      <c r="AT243" s="689" t="s">
        <v>4686</v>
      </c>
      <c r="AU243" s="689" t="s">
        <v>4726</v>
      </c>
      <c r="AV243" s="689" t="s">
        <v>4686</v>
      </c>
    </row>
    <row r="244" spans="1:48">
      <c r="A244" s="689" t="s">
        <v>4725</v>
      </c>
      <c r="B244" s="689" t="s">
        <v>4684</v>
      </c>
      <c r="C244" s="689">
        <v>14925472</v>
      </c>
      <c r="D244" s="689" t="s">
        <v>4685</v>
      </c>
      <c r="E244" s="692">
        <v>45981</v>
      </c>
      <c r="F244" s="692">
        <v>46100</v>
      </c>
      <c r="G244" s="689" t="s">
        <v>4686</v>
      </c>
      <c r="H244" s="689" t="s">
        <v>4686</v>
      </c>
      <c r="I244" s="849">
        <v>420</v>
      </c>
      <c r="J244" s="691">
        <v>1289.95</v>
      </c>
      <c r="K244" s="692">
        <v>45986</v>
      </c>
      <c r="L244" s="689" t="s">
        <v>4687</v>
      </c>
      <c r="M244" s="689" t="s">
        <v>4688</v>
      </c>
      <c r="N244" s="689" t="s">
        <v>4689</v>
      </c>
      <c r="O244" s="689" t="s">
        <v>4686</v>
      </c>
      <c r="P244" s="689" t="s">
        <v>4690</v>
      </c>
      <c r="Q244" s="691">
        <v>3071.32</v>
      </c>
      <c r="R244" s="690">
        <v>1000</v>
      </c>
      <c r="S244" s="689" t="s">
        <v>4694</v>
      </c>
      <c r="T244" s="689" t="s">
        <v>4686</v>
      </c>
      <c r="U244" s="689" t="s">
        <v>4686</v>
      </c>
      <c r="V244" s="689" t="s">
        <v>4686</v>
      </c>
      <c r="W244" s="692">
        <v>45986</v>
      </c>
      <c r="X244" s="692">
        <v>45986</v>
      </c>
      <c r="Y244" s="689" t="s">
        <v>4696</v>
      </c>
      <c r="Z244" s="689" t="s">
        <v>4691</v>
      </c>
      <c r="AA244" s="690">
        <v>0</v>
      </c>
      <c r="AB244" s="690">
        <v>0</v>
      </c>
      <c r="AC244" s="690">
        <v>0</v>
      </c>
      <c r="AD244" s="690">
        <v>0</v>
      </c>
      <c r="AE244" s="690">
        <v>0</v>
      </c>
      <c r="AF244" s="690">
        <v>0</v>
      </c>
      <c r="AG244" s="690">
        <v>0</v>
      </c>
      <c r="AH244" s="690">
        <v>0</v>
      </c>
      <c r="AI244" s="690">
        <v>0</v>
      </c>
      <c r="AJ244" s="690">
        <v>0</v>
      </c>
      <c r="AK244" s="690">
        <v>0</v>
      </c>
      <c r="AL244" s="690">
        <v>0</v>
      </c>
      <c r="AM244" s="690">
        <v>0</v>
      </c>
      <c r="AN244" s="690">
        <v>0</v>
      </c>
      <c r="AO244" s="690">
        <v>0</v>
      </c>
      <c r="AP244" s="690">
        <v>0</v>
      </c>
      <c r="AQ244" s="689" t="s">
        <v>4694</v>
      </c>
      <c r="AR244" s="689" t="s">
        <v>4686</v>
      </c>
      <c r="AS244" s="689" t="s">
        <v>4692</v>
      </c>
      <c r="AT244" s="689" t="s">
        <v>4686</v>
      </c>
      <c r="AU244" s="689" t="s">
        <v>4726</v>
      </c>
      <c r="AV244" s="689" t="s">
        <v>4686</v>
      </c>
    </row>
    <row r="245" spans="1:48">
      <c r="A245" s="689" t="s">
        <v>4725</v>
      </c>
      <c r="B245" s="689" t="s">
        <v>4684</v>
      </c>
      <c r="C245" s="689">
        <v>14925492</v>
      </c>
      <c r="D245" s="689" t="s">
        <v>4685</v>
      </c>
      <c r="E245" s="692">
        <v>45993</v>
      </c>
      <c r="F245" s="692">
        <v>46113</v>
      </c>
      <c r="G245" s="689" t="s">
        <v>4686</v>
      </c>
      <c r="H245" s="689" t="s">
        <v>4686</v>
      </c>
      <c r="I245" s="849">
        <v>490</v>
      </c>
      <c r="J245" s="691">
        <v>1504.95</v>
      </c>
      <c r="K245" s="692">
        <v>46000</v>
      </c>
      <c r="L245" s="689" t="s">
        <v>4687</v>
      </c>
      <c r="M245" s="689" t="s">
        <v>4688</v>
      </c>
      <c r="N245" s="689" t="s">
        <v>4689</v>
      </c>
      <c r="O245" s="689" t="s">
        <v>4686</v>
      </c>
      <c r="P245" s="689" t="s">
        <v>4690</v>
      </c>
      <c r="Q245" s="691">
        <v>3071.32</v>
      </c>
      <c r="R245" s="690">
        <v>1000</v>
      </c>
      <c r="S245" s="689" t="s">
        <v>4694</v>
      </c>
      <c r="T245" s="689" t="s">
        <v>4686</v>
      </c>
      <c r="U245" s="689" t="s">
        <v>4686</v>
      </c>
      <c r="V245" s="689" t="s">
        <v>4686</v>
      </c>
      <c r="W245" s="692">
        <v>46000</v>
      </c>
      <c r="X245" s="692">
        <v>46000</v>
      </c>
      <c r="Y245" s="689" t="s">
        <v>4696</v>
      </c>
      <c r="Z245" s="689" t="s">
        <v>4691</v>
      </c>
      <c r="AA245" s="690">
        <v>0</v>
      </c>
      <c r="AB245" s="690">
        <v>0</v>
      </c>
      <c r="AC245" s="690">
        <v>0</v>
      </c>
      <c r="AD245" s="690">
        <v>0</v>
      </c>
      <c r="AE245" s="690">
        <v>0</v>
      </c>
      <c r="AF245" s="690">
        <v>0</v>
      </c>
      <c r="AG245" s="690">
        <v>0</v>
      </c>
      <c r="AH245" s="690">
        <v>0</v>
      </c>
      <c r="AI245" s="690">
        <v>0</v>
      </c>
      <c r="AJ245" s="690">
        <v>0</v>
      </c>
      <c r="AK245" s="690">
        <v>0</v>
      </c>
      <c r="AL245" s="690">
        <v>0</v>
      </c>
      <c r="AM245" s="690">
        <v>0</v>
      </c>
      <c r="AN245" s="690">
        <v>0</v>
      </c>
      <c r="AO245" s="690">
        <v>0</v>
      </c>
      <c r="AP245" s="690">
        <v>0</v>
      </c>
      <c r="AQ245" s="689" t="s">
        <v>4694</v>
      </c>
      <c r="AR245" s="689" t="s">
        <v>4686</v>
      </c>
      <c r="AS245" s="689" t="s">
        <v>4692</v>
      </c>
      <c r="AT245" s="689" t="s">
        <v>4686</v>
      </c>
      <c r="AU245" s="689" t="s">
        <v>4726</v>
      </c>
      <c r="AV245" s="689" t="s">
        <v>4686</v>
      </c>
    </row>
    <row r="246" spans="1:48">
      <c r="A246" s="689" t="s">
        <v>4725</v>
      </c>
      <c r="B246" s="689" t="s">
        <v>4684</v>
      </c>
      <c r="C246" s="689">
        <v>14925501</v>
      </c>
      <c r="D246" s="689" t="s">
        <v>4685</v>
      </c>
      <c r="E246" s="692">
        <v>46001</v>
      </c>
      <c r="F246" s="692">
        <v>46121</v>
      </c>
      <c r="G246" s="689" t="s">
        <v>4686</v>
      </c>
      <c r="H246" s="689" t="s">
        <v>4686</v>
      </c>
      <c r="I246" s="849">
        <v>490</v>
      </c>
      <c r="J246" s="691">
        <v>1504.95</v>
      </c>
      <c r="K246" s="692">
        <v>46006</v>
      </c>
      <c r="L246" s="689" t="s">
        <v>4687</v>
      </c>
      <c r="M246" s="689" t="s">
        <v>4688</v>
      </c>
      <c r="N246" s="689" t="s">
        <v>4689</v>
      </c>
      <c r="O246" s="689" t="s">
        <v>4686</v>
      </c>
      <c r="P246" s="689" t="s">
        <v>4690</v>
      </c>
      <c r="Q246" s="691">
        <v>3071.32</v>
      </c>
      <c r="R246" s="690">
        <v>1000</v>
      </c>
      <c r="S246" s="689" t="s">
        <v>4694</v>
      </c>
      <c r="T246" s="689" t="s">
        <v>4686</v>
      </c>
      <c r="U246" s="689" t="s">
        <v>4686</v>
      </c>
      <c r="V246" s="689" t="s">
        <v>4686</v>
      </c>
      <c r="W246" s="692">
        <v>46006</v>
      </c>
      <c r="X246" s="692">
        <v>46006</v>
      </c>
      <c r="Y246" s="689" t="s">
        <v>4696</v>
      </c>
      <c r="Z246" s="689" t="s">
        <v>4691</v>
      </c>
      <c r="AA246" s="690">
        <v>0</v>
      </c>
      <c r="AB246" s="690">
        <v>0</v>
      </c>
      <c r="AC246" s="690">
        <v>0</v>
      </c>
      <c r="AD246" s="690">
        <v>0</v>
      </c>
      <c r="AE246" s="690">
        <v>0</v>
      </c>
      <c r="AF246" s="690">
        <v>0</v>
      </c>
      <c r="AG246" s="690">
        <v>0</v>
      </c>
      <c r="AH246" s="690">
        <v>0</v>
      </c>
      <c r="AI246" s="690">
        <v>0</v>
      </c>
      <c r="AJ246" s="690">
        <v>0</v>
      </c>
      <c r="AK246" s="690">
        <v>0</v>
      </c>
      <c r="AL246" s="690">
        <v>0</v>
      </c>
      <c r="AM246" s="690">
        <v>0</v>
      </c>
      <c r="AN246" s="690">
        <v>0</v>
      </c>
      <c r="AO246" s="690">
        <v>0</v>
      </c>
      <c r="AP246" s="690">
        <v>0</v>
      </c>
      <c r="AQ246" s="689" t="s">
        <v>4694</v>
      </c>
      <c r="AR246" s="689" t="s">
        <v>4686</v>
      </c>
      <c r="AS246" s="689" t="s">
        <v>4692</v>
      </c>
      <c r="AT246" s="689" t="s">
        <v>4686</v>
      </c>
      <c r="AU246" s="689" t="s">
        <v>4726</v>
      </c>
      <c r="AV246" s="689" t="s">
        <v>4686</v>
      </c>
    </row>
    <row r="247" spans="1:48">
      <c r="A247" s="689" t="s">
        <v>4725</v>
      </c>
      <c r="B247" s="689" t="s">
        <v>4684</v>
      </c>
      <c r="C247" s="689">
        <v>14925502</v>
      </c>
      <c r="D247" s="689" t="s">
        <v>4685</v>
      </c>
      <c r="E247" s="692">
        <v>46001</v>
      </c>
      <c r="F247" s="692">
        <v>46121</v>
      </c>
      <c r="G247" s="689" t="s">
        <v>4686</v>
      </c>
      <c r="H247" s="689" t="s">
        <v>4686</v>
      </c>
      <c r="I247" s="849">
        <v>1121</v>
      </c>
      <c r="J247" s="691">
        <v>3442.95</v>
      </c>
      <c r="K247" s="692">
        <v>46006</v>
      </c>
      <c r="L247" s="689" t="s">
        <v>4687</v>
      </c>
      <c r="M247" s="689" t="s">
        <v>4688</v>
      </c>
      <c r="N247" s="689" t="s">
        <v>4689</v>
      </c>
      <c r="O247" s="689" t="s">
        <v>4686</v>
      </c>
      <c r="P247" s="689" t="s">
        <v>4690</v>
      </c>
      <c r="Q247" s="691">
        <v>3071.32</v>
      </c>
      <c r="R247" s="690">
        <v>1000</v>
      </c>
      <c r="S247" s="689" t="s">
        <v>4694</v>
      </c>
      <c r="T247" s="689" t="s">
        <v>4686</v>
      </c>
      <c r="U247" s="689" t="s">
        <v>4686</v>
      </c>
      <c r="V247" s="689" t="s">
        <v>4686</v>
      </c>
      <c r="W247" s="692">
        <v>46006</v>
      </c>
      <c r="X247" s="692">
        <v>46006</v>
      </c>
      <c r="Y247" s="689" t="s">
        <v>4696</v>
      </c>
      <c r="Z247" s="689" t="s">
        <v>4691</v>
      </c>
      <c r="AA247" s="690">
        <v>0</v>
      </c>
      <c r="AB247" s="690">
        <v>0</v>
      </c>
      <c r="AC247" s="690">
        <v>0</v>
      </c>
      <c r="AD247" s="690">
        <v>0</v>
      </c>
      <c r="AE247" s="690">
        <v>0</v>
      </c>
      <c r="AF247" s="690">
        <v>0</v>
      </c>
      <c r="AG247" s="690">
        <v>0</v>
      </c>
      <c r="AH247" s="690">
        <v>0</v>
      </c>
      <c r="AI247" s="690">
        <v>0</v>
      </c>
      <c r="AJ247" s="690">
        <v>0</v>
      </c>
      <c r="AK247" s="690">
        <v>0</v>
      </c>
      <c r="AL247" s="690">
        <v>0</v>
      </c>
      <c r="AM247" s="690">
        <v>0</v>
      </c>
      <c r="AN247" s="690">
        <v>0</v>
      </c>
      <c r="AO247" s="690">
        <v>0</v>
      </c>
      <c r="AP247" s="690">
        <v>0</v>
      </c>
      <c r="AQ247" s="689" t="s">
        <v>4694</v>
      </c>
      <c r="AR247" s="689" t="s">
        <v>4686</v>
      </c>
      <c r="AS247" s="689" t="s">
        <v>4692</v>
      </c>
      <c r="AT247" s="689" t="s">
        <v>4686</v>
      </c>
      <c r="AU247" s="689" t="s">
        <v>4726</v>
      </c>
      <c r="AV247" s="689" t="s">
        <v>4686</v>
      </c>
    </row>
    <row r="248" spans="1:48">
      <c r="A248" s="689" t="s">
        <v>4725</v>
      </c>
      <c r="B248" s="689" t="s">
        <v>4684</v>
      </c>
      <c r="C248" s="689">
        <v>14925512</v>
      </c>
      <c r="D248" s="689" t="s">
        <v>4685</v>
      </c>
      <c r="E248" s="692">
        <v>46006</v>
      </c>
      <c r="F248" s="692">
        <v>46126</v>
      </c>
      <c r="G248" s="689" t="s">
        <v>4686</v>
      </c>
      <c r="H248" s="689" t="s">
        <v>4686</v>
      </c>
      <c r="I248" s="849">
        <v>1920</v>
      </c>
      <c r="J248" s="691">
        <v>5896.93</v>
      </c>
      <c r="K248" s="692">
        <v>46014</v>
      </c>
      <c r="L248" s="689" t="s">
        <v>4687</v>
      </c>
      <c r="M248" s="689" t="s">
        <v>4688</v>
      </c>
      <c r="N248" s="689" t="s">
        <v>4689</v>
      </c>
      <c r="O248" s="689" t="s">
        <v>4686</v>
      </c>
      <c r="P248" s="689" t="s">
        <v>4690</v>
      </c>
      <c r="Q248" s="691">
        <v>3071.32</v>
      </c>
      <c r="R248" s="690">
        <v>1000</v>
      </c>
      <c r="S248" s="689" t="s">
        <v>4694</v>
      </c>
      <c r="T248" s="689" t="s">
        <v>4686</v>
      </c>
      <c r="U248" s="689" t="s">
        <v>4686</v>
      </c>
      <c r="V248" s="689" t="s">
        <v>4686</v>
      </c>
      <c r="W248" s="692">
        <v>46014</v>
      </c>
      <c r="X248" s="692">
        <v>46014</v>
      </c>
      <c r="Y248" s="689" t="s">
        <v>4696</v>
      </c>
      <c r="Z248" s="689" t="s">
        <v>4691</v>
      </c>
      <c r="AA248" s="690">
        <v>0</v>
      </c>
      <c r="AB248" s="690">
        <v>0</v>
      </c>
      <c r="AC248" s="690">
        <v>0</v>
      </c>
      <c r="AD248" s="690">
        <v>0</v>
      </c>
      <c r="AE248" s="690">
        <v>0</v>
      </c>
      <c r="AF248" s="690">
        <v>0</v>
      </c>
      <c r="AG248" s="690">
        <v>0</v>
      </c>
      <c r="AH248" s="690">
        <v>0</v>
      </c>
      <c r="AI248" s="690">
        <v>0</v>
      </c>
      <c r="AJ248" s="690">
        <v>0</v>
      </c>
      <c r="AK248" s="690">
        <v>0</v>
      </c>
      <c r="AL248" s="690">
        <v>0</v>
      </c>
      <c r="AM248" s="690">
        <v>0</v>
      </c>
      <c r="AN248" s="690">
        <v>0</v>
      </c>
      <c r="AO248" s="690">
        <v>0</v>
      </c>
      <c r="AP248" s="690">
        <v>0</v>
      </c>
      <c r="AQ248" s="689" t="s">
        <v>4694</v>
      </c>
      <c r="AR248" s="689" t="s">
        <v>4686</v>
      </c>
      <c r="AS248" s="689" t="s">
        <v>4692</v>
      </c>
      <c r="AT248" s="689" t="s">
        <v>4686</v>
      </c>
      <c r="AU248" s="689" t="s">
        <v>4726</v>
      </c>
      <c r="AV248" s="689" t="s">
        <v>4686</v>
      </c>
    </row>
    <row r="249" spans="1:48">
      <c r="A249" s="689" t="s">
        <v>4725</v>
      </c>
      <c r="B249" s="689" t="s">
        <v>4684</v>
      </c>
      <c r="C249" s="689">
        <v>14925522</v>
      </c>
      <c r="D249" s="689" t="s">
        <v>4685</v>
      </c>
      <c r="E249" s="692">
        <v>46015</v>
      </c>
      <c r="F249" s="692">
        <v>46135</v>
      </c>
      <c r="G249" s="689" t="s">
        <v>4686</v>
      </c>
      <c r="H249" s="689" t="s">
        <v>4686</v>
      </c>
      <c r="I249" s="849">
        <v>3020</v>
      </c>
      <c r="J249" s="691">
        <v>9275.39</v>
      </c>
      <c r="K249" s="692">
        <v>46027</v>
      </c>
      <c r="L249" s="689" t="s">
        <v>4687</v>
      </c>
      <c r="M249" s="689" t="s">
        <v>4688</v>
      </c>
      <c r="N249" s="689" t="s">
        <v>4689</v>
      </c>
      <c r="O249" s="689" t="s">
        <v>4686</v>
      </c>
      <c r="P249" s="689" t="s">
        <v>4690</v>
      </c>
      <c r="Q249" s="691">
        <v>3071.32</v>
      </c>
      <c r="R249" s="690">
        <v>1000</v>
      </c>
      <c r="S249" s="689" t="s">
        <v>4694</v>
      </c>
      <c r="T249" s="689" t="s">
        <v>4686</v>
      </c>
      <c r="U249" s="689" t="s">
        <v>4686</v>
      </c>
      <c r="V249" s="689" t="s">
        <v>4686</v>
      </c>
      <c r="W249" s="692">
        <v>46027</v>
      </c>
      <c r="X249" s="692">
        <v>46027</v>
      </c>
      <c r="Y249" s="689" t="s">
        <v>4696</v>
      </c>
      <c r="Z249" s="689" t="s">
        <v>4691</v>
      </c>
      <c r="AA249" s="690">
        <v>0</v>
      </c>
      <c r="AB249" s="690">
        <v>0</v>
      </c>
      <c r="AC249" s="690">
        <v>0</v>
      </c>
      <c r="AD249" s="690">
        <v>0</v>
      </c>
      <c r="AE249" s="690">
        <v>0</v>
      </c>
      <c r="AF249" s="690">
        <v>0</v>
      </c>
      <c r="AG249" s="690">
        <v>0</v>
      </c>
      <c r="AH249" s="690">
        <v>0</v>
      </c>
      <c r="AI249" s="690">
        <v>0</v>
      </c>
      <c r="AJ249" s="690">
        <v>0</v>
      </c>
      <c r="AK249" s="690">
        <v>0</v>
      </c>
      <c r="AL249" s="690">
        <v>0</v>
      </c>
      <c r="AM249" s="690">
        <v>0</v>
      </c>
      <c r="AN249" s="690">
        <v>0</v>
      </c>
      <c r="AO249" s="690">
        <v>0</v>
      </c>
      <c r="AP249" s="690">
        <v>0</v>
      </c>
      <c r="AQ249" s="689" t="s">
        <v>4694</v>
      </c>
      <c r="AR249" s="689" t="s">
        <v>4686</v>
      </c>
      <c r="AS249" s="689" t="s">
        <v>4692</v>
      </c>
      <c r="AT249" s="689" t="s">
        <v>4686</v>
      </c>
      <c r="AU249" s="689" t="s">
        <v>4726</v>
      </c>
      <c r="AV249" s="689" t="s">
        <v>4686</v>
      </c>
    </row>
    <row r="250" spans="1:48">
      <c r="A250" s="689" t="s">
        <v>4725</v>
      </c>
      <c r="B250" s="689" t="s">
        <v>4684</v>
      </c>
      <c r="C250" s="689">
        <v>14926021</v>
      </c>
      <c r="D250" s="689" t="s">
        <v>4685</v>
      </c>
      <c r="E250" s="692">
        <v>46027</v>
      </c>
      <c r="F250" s="692">
        <v>46146</v>
      </c>
      <c r="G250" s="689" t="s">
        <v>4686</v>
      </c>
      <c r="H250" s="689" t="s">
        <v>4686</v>
      </c>
      <c r="I250" s="849">
        <v>8930</v>
      </c>
      <c r="J250" s="691">
        <v>27426.89</v>
      </c>
      <c r="K250" s="692">
        <v>46031</v>
      </c>
      <c r="L250" s="689" t="s">
        <v>4687</v>
      </c>
      <c r="M250" s="689" t="s">
        <v>4688</v>
      </c>
      <c r="N250" s="689" t="s">
        <v>4689</v>
      </c>
      <c r="O250" s="689" t="s">
        <v>4686</v>
      </c>
      <c r="P250" s="689" t="s">
        <v>4690</v>
      </c>
      <c r="Q250" s="691">
        <v>3071.32</v>
      </c>
      <c r="R250" s="690">
        <v>1000</v>
      </c>
      <c r="S250" s="689" t="s">
        <v>4694</v>
      </c>
      <c r="T250" s="689" t="s">
        <v>4686</v>
      </c>
      <c r="U250" s="689" t="s">
        <v>4686</v>
      </c>
      <c r="V250" s="689" t="s">
        <v>4686</v>
      </c>
      <c r="W250" s="692">
        <v>46031</v>
      </c>
      <c r="X250" s="692">
        <v>46031</v>
      </c>
      <c r="Y250" s="689" t="s">
        <v>4696</v>
      </c>
      <c r="Z250" s="689" t="s">
        <v>4691</v>
      </c>
      <c r="AA250" s="690">
        <v>0</v>
      </c>
      <c r="AB250" s="690">
        <v>0</v>
      </c>
      <c r="AC250" s="690">
        <v>0</v>
      </c>
      <c r="AD250" s="690">
        <v>0</v>
      </c>
      <c r="AE250" s="690">
        <v>0</v>
      </c>
      <c r="AF250" s="690">
        <v>0</v>
      </c>
      <c r="AG250" s="690">
        <v>0</v>
      </c>
      <c r="AH250" s="690">
        <v>0</v>
      </c>
      <c r="AI250" s="690">
        <v>0</v>
      </c>
      <c r="AJ250" s="690">
        <v>0</v>
      </c>
      <c r="AK250" s="690">
        <v>0</v>
      </c>
      <c r="AL250" s="690">
        <v>0</v>
      </c>
      <c r="AM250" s="690">
        <v>0</v>
      </c>
      <c r="AN250" s="690">
        <v>0</v>
      </c>
      <c r="AO250" s="690">
        <v>0</v>
      </c>
      <c r="AP250" s="690">
        <v>0</v>
      </c>
      <c r="AQ250" s="689" t="s">
        <v>4694</v>
      </c>
      <c r="AR250" s="689" t="s">
        <v>4686</v>
      </c>
      <c r="AS250" s="689" t="s">
        <v>4692</v>
      </c>
      <c r="AT250" s="689" t="s">
        <v>4686</v>
      </c>
      <c r="AU250" s="689" t="s">
        <v>4726</v>
      </c>
      <c r="AV250" s="689" t="s">
        <v>4686</v>
      </c>
    </row>
    <row r="251" spans="1:48">
      <c r="A251" s="689" t="s">
        <v>4725</v>
      </c>
      <c r="B251" s="689" t="s">
        <v>4684</v>
      </c>
      <c r="C251" s="689">
        <v>14926022</v>
      </c>
      <c r="D251" s="689" t="s">
        <v>4685</v>
      </c>
      <c r="E251" s="692">
        <v>46027</v>
      </c>
      <c r="F251" s="692">
        <v>46146</v>
      </c>
      <c r="G251" s="689" t="s">
        <v>4686</v>
      </c>
      <c r="H251" s="689" t="s">
        <v>4686</v>
      </c>
      <c r="I251" s="849">
        <v>8780</v>
      </c>
      <c r="J251" s="691">
        <v>26966.19</v>
      </c>
      <c r="K251" s="692">
        <v>46031</v>
      </c>
      <c r="L251" s="689" t="s">
        <v>4687</v>
      </c>
      <c r="M251" s="689" t="s">
        <v>4688</v>
      </c>
      <c r="N251" s="689" t="s">
        <v>4689</v>
      </c>
      <c r="O251" s="689" t="s">
        <v>4686</v>
      </c>
      <c r="P251" s="689" t="s">
        <v>4690</v>
      </c>
      <c r="Q251" s="691">
        <v>3071.32</v>
      </c>
      <c r="R251" s="690">
        <v>1000</v>
      </c>
      <c r="S251" s="689" t="s">
        <v>4694</v>
      </c>
      <c r="T251" s="689" t="s">
        <v>4686</v>
      </c>
      <c r="U251" s="689" t="s">
        <v>4686</v>
      </c>
      <c r="V251" s="689" t="s">
        <v>4686</v>
      </c>
      <c r="W251" s="692">
        <v>46031</v>
      </c>
      <c r="X251" s="692">
        <v>46031</v>
      </c>
      <c r="Y251" s="689" t="s">
        <v>4696</v>
      </c>
      <c r="Z251" s="689" t="s">
        <v>4691</v>
      </c>
      <c r="AA251" s="690">
        <v>0</v>
      </c>
      <c r="AB251" s="690">
        <v>0</v>
      </c>
      <c r="AC251" s="690">
        <v>0</v>
      </c>
      <c r="AD251" s="690">
        <v>0</v>
      </c>
      <c r="AE251" s="690">
        <v>0</v>
      </c>
      <c r="AF251" s="690">
        <v>0</v>
      </c>
      <c r="AG251" s="690">
        <v>0</v>
      </c>
      <c r="AH251" s="690">
        <v>0</v>
      </c>
      <c r="AI251" s="690">
        <v>0</v>
      </c>
      <c r="AJ251" s="690">
        <v>0</v>
      </c>
      <c r="AK251" s="690">
        <v>0</v>
      </c>
      <c r="AL251" s="690">
        <v>0</v>
      </c>
      <c r="AM251" s="690">
        <v>0</v>
      </c>
      <c r="AN251" s="690">
        <v>0</v>
      </c>
      <c r="AO251" s="690">
        <v>0</v>
      </c>
      <c r="AP251" s="690">
        <v>0</v>
      </c>
      <c r="AQ251" s="689" t="s">
        <v>4694</v>
      </c>
      <c r="AR251" s="689" t="s">
        <v>4686</v>
      </c>
      <c r="AS251" s="689" t="s">
        <v>4692</v>
      </c>
      <c r="AT251" s="689" t="s">
        <v>4686</v>
      </c>
      <c r="AU251" s="689" t="s">
        <v>4726</v>
      </c>
      <c r="AV251" s="689" t="s">
        <v>4686</v>
      </c>
    </row>
    <row r="252" spans="1:48">
      <c r="A252" s="689" t="s">
        <v>4725</v>
      </c>
      <c r="B252" s="689" t="s">
        <v>4684</v>
      </c>
      <c r="C252" s="689">
        <v>14926031</v>
      </c>
      <c r="D252" s="689" t="s">
        <v>4685</v>
      </c>
      <c r="E252" s="692">
        <v>46034</v>
      </c>
      <c r="F252" s="692">
        <v>46153</v>
      </c>
      <c r="G252" s="689" t="s">
        <v>4686</v>
      </c>
      <c r="H252" s="689" t="s">
        <v>4686</v>
      </c>
      <c r="I252" s="849">
        <v>8440</v>
      </c>
      <c r="J252" s="691">
        <v>25921.94</v>
      </c>
      <c r="K252" s="692">
        <v>46038</v>
      </c>
      <c r="L252" s="689" t="s">
        <v>4687</v>
      </c>
      <c r="M252" s="689" t="s">
        <v>4688</v>
      </c>
      <c r="N252" s="689" t="s">
        <v>4689</v>
      </c>
      <c r="O252" s="689" t="s">
        <v>4686</v>
      </c>
      <c r="P252" s="689" t="s">
        <v>4690</v>
      </c>
      <c r="Q252" s="691">
        <v>3071.32</v>
      </c>
      <c r="R252" s="690">
        <v>1000</v>
      </c>
      <c r="S252" s="689" t="s">
        <v>4694</v>
      </c>
      <c r="T252" s="689" t="s">
        <v>4686</v>
      </c>
      <c r="U252" s="689" t="s">
        <v>4686</v>
      </c>
      <c r="V252" s="689" t="s">
        <v>4686</v>
      </c>
      <c r="W252" s="692">
        <v>46038</v>
      </c>
      <c r="X252" s="692">
        <v>46038</v>
      </c>
      <c r="Y252" s="689" t="s">
        <v>4696</v>
      </c>
      <c r="Z252" s="689" t="s">
        <v>4691</v>
      </c>
      <c r="AA252" s="690">
        <v>0</v>
      </c>
      <c r="AB252" s="690">
        <v>0</v>
      </c>
      <c r="AC252" s="690">
        <v>0</v>
      </c>
      <c r="AD252" s="690">
        <v>0</v>
      </c>
      <c r="AE252" s="690">
        <v>0</v>
      </c>
      <c r="AF252" s="690">
        <v>0</v>
      </c>
      <c r="AG252" s="690">
        <v>0</v>
      </c>
      <c r="AH252" s="690">
        <v>0</v>
      </c>
      <c r="AI252" s="690">
        <v>0</v>
      </c>
      <c r="AJ252" s="690">
        <v>0</v>
      </c>
      <c r="AK252" s="690">
        <v>0</v>
      </c>
      <c r="AL252" s="690">
        <v>0</v>
      </c>
      <c r="AM252" s="690">
        <v>0</v>
      </c>
      <c r="AN252" s="690">
        <v>0</v>
      </c>
      <c r="AO252" s="690">
        <v>0</v>
      </c>
      <c r="AP252" s="690">
        <v>0</v>
      </c>
      <c r="AQ252" s="689" t="s">
        <v>4694</v>
      </c>
      <c r="AR252" s="689" t="s">
        <v>4686</v>
      </c>
      <c r="AS252" s="689" t="s">
        <v>4692</v>
      </c>
      <c r="AT252" s="689" t="s">
        <v>4686</v>
      </c>
      <c r="AU252" s="689" t="s">
        <v>4726</v>
      </c>
      <c r="AV252" s="689" t="s">
        <v>4686</v>
      </c>
    </row>
    <row r="253" spans="1:48">
      <c r="A253" s="689" t="s">
        <v>4725</v>
      </c>
      <c r="B253" s="689" t="s">
        <v>4684</v>
      </c>
      <c r="C253" s="689">
        <v>14926032</v>
      </c>
      <c r="D253" s="689" t="s">
        <v>4685</v>
      </c>
      <c r="E253" s="692">
        <v>46034</v>
      </c>
      <c r="F253" s="692">
        <v>46153</v>
      </c>
      <c r="G253" s="689" t="s">
        <v>4686</v>
      </c>
      <c r="H253" s="689" t="s">
        <v>4686</v>
      </c>
      <c r="I253" s="849">
        <v>8420</v>
      </c>
      <c r="J253" s="691">
        <v>25860.51</v>
      </c>
      <c r="K253" s="692">
        <v>46038</v>
      </c>
      <c r="L253" s="689" t="s">
        <v>4687</v>
      </c>
      <c r="M253" s="689" t="s">
        <v>4688</v>
      </c>
      <c r="N253" s="689" t="s">
        <v>4689</v>
      </c>
      <c r="O253" s="689" t="s">
        <v>4686</v>
      </c>
      <c r="P253" s="689" t="s">
        <v>4690</v>
      </c>
      <c r="Q253" s="691">
        <v>3071.32</v>
      </c>
      <c r="R253" s="690">
        <v>1000</v>
      </c>
      <c r="S253" s="689" t="s">
        <v>4694</v>
      </c>
      <c r="T253" s="689" t="s">
        <v>4686</v>
      </c>
      <c r="U253" s="689" t="s">
        <v>4686</v>
      </c>
      <c r="V253" s="689" t="s">
        <v>4686</v>
      </c>
      <c r="W253" s="692">
        <v>46038</v>
      </c>
      <c r="X253" s="692">
        <v>46038</v>
      </c>
      <c r="Y253" s="689" t="s">
        <v>4696</v>
      </c>
      <c r="Z253" s="689" t="s">
        <v>4691</v>
      </c>
      <c r="AA253" s="690">
        <v>0</v>
      </c>
      <c r="AB253" s="690">
        <v>0</v>
      </c>
      <c r="AC253" s="690">
        <v>0</v>
      </c>
      <c r="AD253" s="690">
        <v>0</v>
      </c>
      <c r="AE253" s="690">
        <v>0</v>
      </c>
      <c r="AF253" s="690">
        <v>0</v>
      </c>
      <c r="AG253" s="690">
        <v>0</v>
      </c>
      <c r="AH253" s="690">
        <v>0</v>
      </c>
      <c r="AI253" s="690">
        <v>0</v>
      </c>
      <c r="AJ253" s="690">
        <v>0</v>
      </c>
      <c r="AK253" s="690">
        <v>0</v>
      </c>
      <c r="AL253" s="690">
        <v>0</v>
      </c>
      <c r="AM253" s="690">
        <v>0</v>
      </c>
      <c r="AN253" s="690">
        <v>0</v>
      </c>
      <c r="AO253" s="690">
        <v>0</v>
      </c>
      <c r="AP253" s="690">
        <v>0</v>
      </c>
      <c r="AQ253" s="689" t="s">
        <v>4694</v>
      </c>
      <c r="AR253" s="689" t="s">
        <v>4686</v>
      </c>
      <c r="AS253" s="689" t="s">
        <v>4692</v>
      </c>
      <c r="AT253" s="689" t="s">
        <v>4686</v>
      </c>
      <c r="AU253" s="689" t="s">
        <v>4726</v>
      </c>
      <c r="AV253" s="689" t="s">
        <v>4686</v>
      </c>
    </row>
    <row r="254" spans="1:48">
      <c r="A254" s="689" t="s">
        <v>4725</v>
      </c>
      <c r="B254" s="689" t="s">
        <v>4684</v>
      </c>
      <c r="C254" s="689">
        <v>14926033</v>
      </c>
      <c r="D254" s="689" t="s">
        <v>4685</v>
      </c>
      <c r="E254" s="692">
        <v>46035</v>
      </c>
      <c r="F254" s="692">
        <v>46154</v>
      </c>
      <c r="G254" s="689" t="s">
        <v>4686</v>
      </c>
      <c r="H254" s="689" t="s">
        <v>4686</v>
      </c>
      <c r="I254" s="849">
        <v>9020</v>
      </c>
      <c r="J254" s="691">
        <v>27703.31</v>
      </c>
      <c r="K254" s="692">
        <v>46038</v>
      </c>
      <c r="L254" s="689" t="s">
        <v>4687</v>
      </c>
      <c r="M254" s="689" t="s">
        <v>4688</v>
      </c>
      <c r="N254" s="689" t="s">
        <v>4689</v>
      </c>
      <c r="O254" s="689" t="s">
        <v>4686</v>
      </c>
      <c r="P254" s="689" t="s">
        <v>4690</v>
      </c>
      <c r="Q254" s="691">
        <v>3071.32</v>
      </c>
      <c r="R254" s="690">
        <v>1000</v>
      </c>
      <c r="S254" s="689" t="s">
        <v>4694</v>
      </c>
      <c r="T254" s="689" t="s">
        <v>4686</v>
      </c>
      <c r="U254" s="689" t="s">
        <v>4686</v>
      </c>
      <c r="V254" s="689" t="s">
        <v>4686</v>
      </c>
      <c r="W254" s="692">
        <v>46038</v>
      </c>
      <c r="X254" s="692">
        <v>46038</v>
      </c>
      <c r="Y254" s="689" t="s">
        <v>4696</v>
      </c>
      <c r="Z254" s="689" t="s">
        <v>4691</v>
      </c>
      <c r="AA254" s="690">
        <v>0</v>
      </c>
      <c r="AB254" s="690">
        <v>0</v>
      </c>
      <c r="AC254" s="690">
        <v>0</v>
      </c>
      <c r="AD254" s="690">
        <v>0</v>
      </c>
      <c r="AE254" s="690">
        <v>0</v>
      </c>
      <c r="AF254" s="690">
        <v>0</v>
      </c>
      <c r="AG254" s="690">
        <v>0</v>
      </c>
      <c r="AH254" s="690">
        <v>0</v>
      </c>
      <c r="AI254" s="690">
        <v>0</v>
      </c>
      <c r="AJ254" s="690">
        <v>0</v>
      </c>
      <c r="AK254" s="690">
        <v>0</v>
      </c>
      <c r="AL254" s="690">
        <v>0</v>
      </c>
      <c r="AM254" s="690">
        <v>0</v>
      </c>
      <c r="AN254" s="690">
        <v>0</v>
      </c>
      <c r="AO254" s="690">
        <v>0</v>
      </c>
      <c r="AP254" s="690">
        <v>0</v>
      </c>
      <c r="AQ254" s="689" t="s">
        <v>4694</v>
      </c>
      <c r="AR254" s="689" t="s">
        <v>4686</v>
      </c>
      <c r="AS254" s="689" t="s">
        <v>4692</v>
      </c>
      <c r="AT254" s="689" t="s">
        <v>4686</v>
      </c>
      <c r="AU254" s="689" t="s">
        <v>4726</v>
      </c>
      <c r="AV254" s="689" t="s">
        <v>4686</v>
      </c>
    </row>
    <row r="255" spans="1:48">
      <c r="A255" s="689" t="s">
        <v>4725</v>
      </c>
      <c r="B255" s="689" t="s">
        <v>4684</v>
      </c>
      <c r="C255" s="689">
        <v>14926034</v>
      </c>
      <c r="D255" s="689" t="s">
        <v>4685</v>
      </c>
      <c r="E255" s="692">
        <v>46035</v>
      </c>
      <c r="F255" s="692">
        <v>46154</v>
      </c>
      <c r="G255" s="689" t="s">
        <v>4686</v>
      </c>
      <c r="H255" s="689" t="s">
        <v>4686</v>
      </c>
      <c r="I255" s="849">
        <v>9030</v>
      </c>
      <c r="J255" s="691">
        <v>27734.02</v>
      </c>
      <c r="K255" s="692">
        <v>46038</v>
      </c>
      <c r="L255" s="689" t="s">
        <v>4687</v>
      </c>
      <c r="M255" s="689" t="s">
        <v>4688</v>
      </c>
      <c r="N255" s="689" t="s">
        <v>4689</v>
      </c>
      <c r="O255" s="689" t="s">
        <v>4686</v>
      </c>
      <c r="P255" s="689" t="s">
        <v>4690</v>
      </c>
      <c r="Q255" s="691">
        <v>3071.32</v>
      </c>
      <c r="R255" s="690">
        <v>1000</v>
      </c>
      <c r="S255" s="689" t="s">
        <v>4694</v>
      </c>
      <c r="T255" s="689" t="s">
        <v>4686</v>
      </c>
      <c r="U255" s="689" t="s">
        <v>4686</v>
      </c>
      <c r="V255" s="689" t="s">
        <v>4686</v>
      </c>
      <c r="W255" s="692">
        <v>46038</v>
      </c>
      <c r="X255" s="692">
        <v>46038</v>
      </c>
      <c r="Y255" s="689" t="s">
        <v>4696</v>
      </c>
      <c r="Z255" s="689" t="s">
        <v>4691</v>
      </c>
      <c r="AA255" s="690">
        <v>0</v>
      </c>
      <c r="AB255" s="690">
        <v>0</v>
      </c>
      <c r="AC255" s="690">
        <v>0</v>
      </c>
      <c r="AD255" s="690">
        <v>0</v>
      </c>
      <c r="AE255" s="690">
        <v>0</v>
      </c>
      <c r="AF255" s="690">
        <v>0</v>
      </c>
      <c r="AG255" s="690">
        <v>0</v>
      </c>
      <c r="AH255" s="690">
        <v>0</v>
      </c>
      <c r="AI255" s="690">
        <v>0</v>
      </c>
      <c r="AJ255" s="690">
        <v>0</v>
      </c>
      <c r="AK255" s="690">
        <v>0</v>
      </c>
      <c r="AL255" s="690">
        <v>0</v>
      </c>
      <c r="AM255" s="690">
        <v>0</v>
      </c>
      <c r="AN255" s="690">
        <v>0</v>
      </c>
      <c r="AO255" s="690">
        <v>0</v>
      </c>
      <c r="AP255" s="690">
        <v>0</v>
      </c>
      <c r="AQ255" s="689" t="s">
        <v>4694</v>
      </c>
      <c r="AR255" s="689" t="s">
        <v>4686</v>
      </c>
      <c r="AS255" s="689" t="s">
        <v>4692</v>
      </c>
      <c r="AT255" s="689" t="s">
        <v>4686</v>
      </c>
      <c r="AU255" s="689" t="s">
        <v>4726</v>
      </c>
      <c r="AV255" s="689" t="s">
        <v>4686</v>
      </c>
    </row>
    <row r="256" spans="1:48">
      <c r="A256" s="689" t="s">
        <v>5704</v>
      </c>
      <c r="B256" s="689" t="s">
        <v>4684</v>
      </c>
      <c r="C256" s="689">
        <v>15425304</v>
      </c>
      <c r="D256" s="689" t="s">
        <v>4685</v>
      </c>
      <c r="E256" s="692">
        <v>45861</v>
      </c>
      <c r="F256" s="692">
        <v>45922</v>
      </c>
      <c r="G256" s="689" t="s">
        <v>4686</v>
      </c>
      <c r="H256" s="689" t="s">
        <v>4686</v>
      </c>
      <c r="I256" s="849">
        <v>3260</v>
      </c>
      <c r="J256" s="691">
        <v>12374.54</v>
      </c>
      <c r="K256" s="692">
        <v>45863</v>
      </c>
      <c r="L256" s="689" t="s">
        <v>4687</v>
      </c>
      <c r="M256" s="689" t="s">
        <v>4688</v>
      </c>
      <c r="N256" s="689" t="s">
        <v>4689</v>
      </c>
      <c r="O256" s="689" t="s">
        <v>4686</v>
      </c>
      <c r="P256" s="689" t="s">
        <v>4690</v>
      </c>
      <c r="Q256" s="691">
        <v>3795.87</v>
      </c>
      <c r="R256" s="690">
        <v>1000</v>
      </c>
      <c r="S256" s="689" t="s">
        <v>4686</v>
      </c>
      <c r="T256" s="689" t="s">
        <v>4686</v>
      </c>
      <c r="U256" s="689" t="s">
        <v>4686</v>
      </c>
      <c r="V256" s="689" t="s">
        <v>4686</v>
      </c>
      <c r="W256" s="692">
        <v>45863</v>
      </c>
      <c r="X256" s="692">
        <v>45863</v>
      </c>
      <c r="Y256" s="689" t="s">
        <v>4686</v>
      </c>
      <c r="Z256" s="689" t="s">
        <v>4691</v>
      </c>
      <c r="AA256" s="690">
        <v>0</v>
      </c>
      <c r="AB256" s="690">
        <v>0</v>
      </c>
      <c r="AC256" s="690">
        <v>0</v>
      </c>
      <c r="AD256" s="690">
        <v>0</v>
      </c>
      <c r="AE256" s="690">
        <v>0</v>
      </c>
      <c r="AF256" s="690">
        <v>0</v>
      </c>
      <c r="AG256" s="690">
        <v>0</v>
      </c>
      <c r="AH256" s="690">
        <v>0</v>
      </c>
      <c r="AI256" s="690">
        <v>0</v>
      </c>
      <c r="AJ256" s="690">
        <v>0</v>
      </c>
      <c r="AK256" s="690">
        <v>0</v>
      </c>
      <c r="AL256" s="690">
        <v>0</v>
      </c>
      <c r="AM256" s="690">
        <v>0</v>
      </c>
      <c r="AN256" s="690">
        <v>0</v>
      </c>
      <c r="AO256" s="690">
        <v>0</v>
      </c>
      <c r="AP256" s="690">
        <v>0</v>
      </c>
      <c r="AQ256" s="689" t="s">
        <v>4686</v>
      </c>
      <c r="AR256" s="689" t="s">
        <v>4686</v>
      </c>
      <c r="AS256" s="689" t="s">
        <v>4727</v>
      </c>
      <c r="AT256" s="689" t="s">
        <v>4686</v>
      </c>
      <c r="AU256" s="689" t="s">
        <v>5705</v>
      </c>
      <c r="AV256" s="689" t="s">
        <v>4686</v>
      </c>
    </row>
    <row r="257" spans="1:48">
      <c r="A257" s="689" t="s">
        <v>5706</v>
      </c>
      <c r="B257" s="689" t="s">
        <v>4684</v>
      </c>
      <c r="C257" s="689">
        <v>15525304</v>
      </c>
      <c r="D257" s="689" t="s">
        <v>4685</v>
      </c>
      <c r="E257" s="692">
        <v>45860</v>
      </c>
      <c r="F257" s="692">
        <v>45921</v>
      </c>
      <c r="G257" s="689" t="s">
        <v>4686</v>
      </c>
      <c r="H257" s="689" t="s">
        <v>4686</v>
      </c>
      <c r="I257" s="849">
        <v>3230</v>
      </c>
      <c r="J257" s="691">
        <v>8077.07</v>
      </c>
      <c r="K257" s="692">
        <v>45863</v>
      </c>
      <c r="L257" s="689" t="s">
        <v>4687</v>
      </c>
      <c r="M257" s="689" t="s">
        <v>4688</v>
      </c>
      <c r="N257" s="689" t="s">
        <v>4689</v>
      </c>
      <c r="O257" s="689" t="s">
        <v>4686</v>
      </c>
      <c r="P257" s="689" t="s">
        <v>4690</v>
      </c>
      <c r="Q257" s="691">
        <v>2500.64</v>
      </c>
      <c r="R257" s="690">
        <v>1000</v>
      </c>
      <c r="S257" s="689" t="s">
        <v>4686</v>
      </c>
      <c r="T257" s="689" t="s">
        <v>4686</v>
      </c>
      <c r="U257" s="689" t="s">
        <v>5466</v>
      </c>
      <c r="V257" s="689" t="s">
        <v>4686</v>
      </c>
      <c r="W257" s="692">
        <v>45863</v>
      </c>
      <c r="X257" s="692">
        <v>45863</v>
      </c>
      <c r="Y257" s="689" t="s">
        <v>4686</v>
      </c>
      <c r="Z257" s="689" t="s">
        <v>4691</v>
      </c>
      <c r="AA257" s="690">
        <v>0</v>
      </c>
      <c r="AB257" s="690">
        <v>0</v>
      </c>
      <c r="AC257" s="690">
        <v>0</v>
      </c>
      <c r="AD257" s="690">
        <v>0</v>
      </c>
      <c r="AE257" s="690">
        <v>0</v>
      </c>
      <c r="AF257" s="690">
        <v>0</v>
      </c>
      <c r="AG257" s="690">
        <v>0</v>
      </c>
      <c r="AH257" s="690">
        <v>0</v>
      </c>
      <c r="AI257" s="690">
        <v>0</v>
      </c>
      <c r="AJ257" s="690">
        <v>0</v>
      </c>
      <c r="AK257" s="690">
        <v>0</v>
      </c>
      <c r="AL257" s="690">
        <v>0</v>
      </c>
      <c r="AM257" s="690">
        <v>0</v>
      </c>
      <c r="AN257" s="690">
        <v>0</v>
      </c>
      <c r="AO257" s="690">
        <v>0</v>
      </c>
      <c r="AP257" s="690">
        <v>0</v>
      </c>
      <c r="AQ257" s="689" t="s">
        <v>4686</v>
      </c>
      <c r="AR257" s="689" t="s">
        <v>4686</v>
      </c>
      <c r="AS257" s="689" t="s">
        <v>4727</v>
      </c>
      <c r="AT257" s="689" t="s">
        <v>4686</v>
      </c>
      <c r="AU257" s="689" t="s">
        <v>5707</v>
      </c>
      <c r="AV257" s="689" t="s">
        <v>4686</v>
      </c>
    </row>
    <row r="258" spans="1:48">
      <c r="A258" s="689" t="s">
        <v>5960</v>
      </c>
      <c r="B258" s="689" t="s">
        <v>4684</v>
      </c>
      <c r="C258" s="689">
        <v>15925351</v>
      </c>
      <c r="D258" s="689" t="s">
        <v>4685</v>
      </c>
      <c r="E258" s="692">
        <v>45895</v>
      </c>
      <c r="F258" s="692">
        <v>46137</v>
      </c>
      <c r="G258" s="689" t="s">
        <v>4686</v>
      </c>
      <c r="H258" s="689" t="s">
        <v>4686</v>
      </c>
      <c r="I258" s="849">
        <v>830</v>
      </c>
      <c r="J258" s="691">
        <v>498.57</v>
      </c>
      <c r="K258" s="692">
        <v>45901</v>
      </c>
      <c r="L258" s="689" t="s">
        <v>4687</v>
      </c>
      <c r="M258" s="689" t="s">
        <v>4688</v>
      </c>
      <c r="N258" s="689" t="s">
        <v>4689</v>
      </c>
      <c r="O258" s="689" t="s">
        <v>4686</v>
      </c>
      <c r="P258" s="689" t="s">
        <v>4690</v>
      </c>
      <c r="Q258" s="691">
        <v>600.69000000000005</v>
      </c>
      <c r="R258" s="690">
        <v>1000</v>
      </c>
      <c r="S258" s="689" t="s">
        <v>4686</v>
      </c>
      <c r="T258" s="689" t="s">
        <v>4686</v>
      </c>
      <c r="U258" s="689" t="s">
        <v>4686</v>
      </c>
      <c r="V258" s="689" t="s">
        <v>4686</v>
      </c>
      <c r="W258" s="692">
        <v>45901</v>
      </c>
      <c r="X258" s="692">
        <v>45901</v>
      </c>
      <c r="Y258" s="689" t="s">
        <v>4686</v>
      </c>
      <c r="Z258" s="689" t="s">
        <v>4691</v>
      </c>
      <c r="AA258" s="690">
        <v>0</v>
      </c>
      <c r="AB258" s="690">
        <v>0</v>
      </c>
      <c r="AC258" s="690">
        <v>0</v>
      </c>
      <c r="AD258" s="690">
        <v>0</v>
      </c>
      <c r="AE258" s="690">
        <v>0</v>
      </c>
      <c r="AF258" s="690">
        <v>0</v>
      </c>
      <c r="AG258" s="690">
        <v>0</v>
      </c>
      <c r="AH258" s="690">
        <v>0</v>
      </c>
      <c r="AI258" s="690">
        <v>0</v>
      </c>
      <c r="AJ258" s="690">
        <v>0</v>
      </c>
      <c r="AK258" s="690">
        <v>0</v>
      </c>
      <c r="AL258" s="690">
        <v>0</v>
      </c>
      <c r="AM258" s="690">
        <v>0</v>
      </c>
      <c r="AN258" s="690">
        <v>0</v>
      </c>
      <c r="AO258" s="690">
        <v>0</v>
      </c>
      <c r="AP258" s="690">
        <v>0</v>
      </c>
      <c r="AQ258" s="689" t="s">
        <v>4686</v>
      </c>
      <c r="AR258" s="689" t="s">
        <v>4686</v>
      </c>
      <c r="AS258" s="689" t="s">
        <v>4727</v>
      </c>
      <c r="AT258" s="689" t="s">
        <v>4686</v>
      </c>
      <c r="AU258" s="689" t="s">
        <v>5961</v>
      </c>
      <c r="AV258" s="689" t="s">
        <v>4686</v>
      </c>
    </row>
    <row r="259" spans="1:48">
      <c r="A259" s="689" t="s">
        <v>5960</v>
      </c>
      <c r="B259" s="689" t="s">
        <v>4684</v>
      </c>
      <c r="C259" s="689">
        <v>15925491</v>
      </c>
      <c r="D259" s="689" t="s">
        <v>4685</v>
      </c>
      <c r="E259" s="692">
        <v>45995</v>
      </c>
      <c r="F259" s="692">
        <v>46237</v>
      </c>
      <c r="G259" s="689" t="s">
        <v>4686</v>
      </c>
      <c r="H259" s="689" t="s">
        <v>4686</v>
      </c>
      <c r="I259" s="849">
        <v>2100</v>
      </c>
      <c r="J259" s="691">
        <v>1261.45</v>
      </c>
      <c r="K259" s="692">
        <v>46001</v>
      </c>
      <c r="L259" s="689" t="s">
        <v>4687</v>
      </c>
      <c r="M259" s="689" t="s">
        <v>4688</v>
      </c>
      <c r="N259" s="689" t="s">
        <v>4689</v>
      </c>
      <c r="O259" s="689" t="s">
        <v>4686</v>
      </c>
      <c r="P259" s="689" t="s">
        <v>4690</v>
      </c>
      <c r="Q259" s="691">
        <v>600.69000000000005</v>
      </c>
      <c r="R259" s="690">
        <v>1000</v>
      </c>
      <c r="S259" s="689" t="s">
        <v>4686</v>
      </c>
      <c r="T259" s="689" t="s">
        <v>4686</v>
      </c>
      <c r="U259" s="689" t="s">
        <v>4686</v>
      </c>
      <c r="V259" s="689" t="s">
        <v>4686</v>
      </c>
      <c r="W259" s="692">
        <v>46001</v>
      </c>
      <c r="X259" s="692">
        <v>46001</v>
      </c>
      <c r="Y259" s="689" t="s">
        <v>4686</v>
      </c>
      <c r="Z259" s="689" t="s">
        <v>4691</v>
      </c>
      <c r="AA259" s="690">
        <v>0</v>
      </c>
      <c r="AB259" s="690">
        <v>0</v>
      </c>
      <c r="AC259" s="690">
        <v>0</v>
      </c>
      <c r="AD259" s="690">
        <v>0</v>
      </c>
      <c r="AE259" s="690">
        <v>0</v>
      </c>
      <c r="AF259" s="690">
        <v>0</v>
      </c>
      <c r="AG259" s="690">
        <v>0</v>
      </c>
      <c r="AH259" s="690">
        <v>0</v>
      </c>
      <c r="AI259" s="690">
        <v>0</v>
      </c>
      <c r="AJ259" s="690">
        <v>0</v>
      </c>
      <c r="AK259" s="690">
        <v>0</v>
      </c>
      <c r="AL259" s="690">
        <v>0</v>
      </c>
      <c r="AM259" s="690">
        <v>0</v>
      </c>
      <c r="AN259" s="690">
        <v>0</v>
      </c>
      <c r="AO259" s="690">
        <v>0</v>
      </c>
      <c r="AP259" s="690">
        <v>0</v>
      </c>
      <c r="AQ259" s="689" t="s">
        <v>4686</v>
      </c>
      <c r="AR259" s="689" t="s">
        <v>4686</v>
      </c>
      <c r="AS259" s="689" t="s">
        <v>4727</v>
      </c>
      <c r="AT259" s="689" t="s">
        <v>4686</v>
      </c>
      <c r="AU259" s="689" t="s">
        <v>5961</v>
      </c>
      <c r="AV259" s="689" t="s">
        <v>4686</v>
      </c>
    </row>
    <row r="260" spans="1:48">
      <c r="A260" s="689" t="s">
        <v>5960</v>
      </c>
      <c r="B260" s="689" t="s">
        <v>4684</v>
      </c>
      <c r="C260" s="689">
        <v>15925492</v>
      </c>
      <c r="D260" s="689" t="s">
        <v>4685</v>
      </c>
      <c r="E260" s="692">
        <v>45995</v>
      </c>
      <c r="F260" s="692">
        <v>46237</v>
      </c>
      <c r="G260" s="689" t="s">
        <v>4686</v>
      </c>
      <c r="H260" s="689" t="s">
        <v>4686</v>
      </c>
      <c r="I260" s="849">
        <v>4130</v>
      </c>
      <c r="J260" s="691">
        <v>2480.85</v>
      </c>
      <c r="K260" s="692">
        <v>46001</v>
      </c>
      <c r="L260" s="689" t="s">
        <v>4687</v>
      </c>
      <c r="M260" s="689" t="s">
        <v>4688</v>
      </c>
      <c r="N260" s="689" t="s">
        <v>4689</v>
      </c>
      <c r="O260" s="689" t="s">
        <v>4686</v>
      </c>
      <c r="P260" s="689" t="s">
        <v>4690</v>
      </c>
      <c r="Q260" s="691">
        <v>600.69000000000005</v>
      </c>
      <c r="R260" s="690">
        <v>1000</v>
      </c>
      <c r="S260" s="689" t="s">
        <v>4686</v>
      </c>
      <c r="T260" s="689" t="s">
        <v>4686</v>
      </c>
      <c r="U260" s="689" t="s">
        <v>4686</v>
      </c>
      <c r="V260" s="689" t="s">
        <v>4686</v>
      </c>
      <c r="W260" s="692">
        <v>46001</v>
      </c>
      <c r="X260" s="692">
        <v>46001</v>
      </c>
      <c r="Y260" s="689" t="s">
        <v>4686</v>
      </c>
      <c r="Z260" s="689" t="s">
        <v>4691</v>
      </c>
      <c r="AA260" s="690">
        <v>0</v>
      </c>
      <c r="AB260" s="690">
        <v>0</v>
      </c>
      <c r="AC260" s="690">
        <v>0</v>
      </c>
      <c r="AD260" s="690">
        <v>0</v>
      </c>
      <c r="AE260" s="690">
        <v>0</v>
      </c>
      <c r="AF260" s="690">
        <v>0</v>
      </c>
      <c r="AG260" s="690">
        <v>0</v>
      </c>
      <c r="AH260" s="690">
        <v>0</v>
      </c>
      <c r="AI260" s="690">
        <v>0</v>
      </c>
      <c r="AJ260" s="690">
        <v>0</v>
      </c>
      <c r="AK260" s="690">
        <v>0</v>
      </c>
      <c r="AL260" s="690">
        <v>0</v>
      </c>
      <c r="AM260" s="690">
        <v>0</v>
      </c>
      <c r="AN260" s="690">
        <v>0</v>
      </c>
      <c r="AO260" s="690">
        <v>0</v>
      </c>
      <c r="AP260" s="690">
        <v>0</v>
      </c>
      <c r="AQ260" s="689" t="s">
        <v>4686</v>
      </c>
      <c r="AR260" s="689" t="s">
        <v>4686</v>
      </c>
      <c r="AS260" s="689" t="s">
        <v>4727</v>
      </c>
      <c r="AT260" s="689" t="s">
        <v>4686</v>
      </c>
      <c r="AU260" s="689" t="s">
        <v>5961</v>
      </c>
      <c r="AV260" s="689" t="s">
        <v>4686</v>
      </c>
    </row>
    <row r="261" spans="1:48">
      <c r="A261" s="689" t="s">
        <v>4728</v>
      </c>
      <c r="B261" s="689" t="s">
        <v>4684</v>
      </c>
      <c r="C261" s="689">
        <v>16025441</v>
      </c>
      <c r="D261" s="689" t="s">
        <v>4685</v>
      </c>
      <c r="E261" s="692">
        <v>45960</v>
      </c>
      <c r="F261" s="692">
        <v>46080</v>
      </c>
      <c r="G261" s="689" t="s">
        <v>4686</v>
      </c>
      <c r="H261" s="689" t="s">
        <v>4686</v>
      </c>
      <c r="I261" s="849">
        <v>1030</v>
      </c>
      <c r="J261" s="691">
        <v>1306.1199999999999</v>
      </c>
      <c r="K261" s="692">
        <v>45967</v>
      </c>
      <c r="L261" s="689" t="s">
        <v>4687</v>
      </c>
      <c r="M261" s="689" t="s">
        <v>4688</v>
      </c>
      <c r="N261" s="689" t="s">
        <v>4689</v>
      </c>
      <c r="O261" s="689" t="s">
        <v>4686</v>
      </c>
      <c r="P261" s="689" t="s">
        <v>4690</v>
      </c>
      <c r="Q261" s="691">
        <v>1268.08</v>
      </c>
      <c r="R261" s="690">
        <v>1000</v>
      </c>
      <c r="S261" s="689" t="s">
        <v>4686</v>
      </c>
      <c r="T261" s="689" t="s">
        <v>4686</v>
      </c>
      <c r="U261" s="689" t="s">
        <v>4729</v>
      </c>
      <c r="V261" s="689" t="s">
        <v>4686</v>
      </c>
      <c r="W261" s="692">
        <v>45967</v>
      </c>
      <c r="X261" s="692">
        <v>45967</v>
      </c>
      <c r="Y261" s="689" t="s">
        <v>4686</v>
      </c>
      <c r="Z261" s="689" t="s">
        <v>4691</v>
      </c>
      <c r="AA261" s="690">
        <v>0</v>
      </c>
      <c r="AB261" s="690">
        <v>0</v>
      </c>
      <c r="AC261" s="690">
        <v>0</v>
      </c>
      <c r="AD261" s="690">
        <v>0</v>
      </c>
      <c r="AE261" s="690">
        <v>0</v>
      </c>
      <c r="AF261" s="690">
        <v>0</v>
      </c>
      <c r="AG261" s="690">
        <v>0</v>
      </c>
      <c r="AH261" s="690">
        <v>0</v>
      </c>
      <c r="AI261" s="690">
        <v>0</v>
      </c>
      <c r="AJ261" s="690">
        <v>0</v>
      </c>
      <c r="AK261" s="690">
        <v>0</v>
      </c>
      <c r="AL261" s="690">
        <v>0</v>
      </c>
      <c r="AM261" s="690">
        <v>0</v>
      </c>
      <c r="AN261" s="690">
        <v>0</v>
      </c>
      <c r="AO261" s="690">
        <v>0</v>
      </c>
      <c r="AP261" s="690">
        <v>0</v>
      </c>
      <c r="AQ261" s="689" t="s">
        <v>4686</v>
      </c>
      <c r="AR261" s="689" t="s">
        <v>4686</v>
      </c>
      <c r="AS261" s="689" t="s">
        <v>4727</v>
      </c>
      <c r="AT261" s="689" t="s">
        <v>4686</v>
      </c>
      <c r="AU261" s="689" t="s">
        <v>4730</v>
      </c>
      <c r="AV261" s="689" t="s">
        <v>4686</v>
      </c>
    </row>
    <row r="262" spans="1:48">
      <c r="A262" s="689" t="s">
        <v>4728</v>
      </c>
      <c r="B262" s="689" t="s">
        <v>4684</v>
      </c>
      <c r="C262" s="689">
        <v>16025442</v>
      </c>
      <c r="D262" s="689" t="s">
        <v>4685</v>
      </c>
      <c r="E262" s="692">
        <v>45960</v>
      </c>
      <c r="F262" s="692">
        <v>46080</v>
      </c>
      <c r="G262" s="689" t="s">
        <v>4686</v>
      </c>
      <c r="H262" s="689" t="s">
        <v>4686</v>
      </c>
      <c r="I262" s="849">
        <v>620</v>
      </c>
      <c r="J262" s="691">
        <v>786.21</v>
      </c>
      <c r="K262" s="692">
        <v>45967</v>
      </c>
      <c r="L262" s="689" t="s">
        <v>4687</v>
      </c>
      <c r="M262" s="689" t="s">
        <v>4688</v>
      </c>
      <c r="N262" s="689" t="s">
        <v>4689</v>
      </c>
      <c r="O262" s="689" t="s">
        <v>4686</v>
      </c>
      <c r="P262" s="689" t="s">
        <v>4690</v>
      </c>
      <c r="Q262" s="691">
        <v>1268.08</v>
      </c>
      <c r="R262" s="690">
        <v>1000</v>
      </c>
      <c r="S262" s="689" t="s">
        <v>4686</v>
      </c>
      <c r="T262" s="689" t="s">
        <v>4686</v>
      </c>
      <c r="U262" s="689" t="s">
        <v>4729</v>
      </c>
      <c r="V262" s="689" t="s">
        <v>4686</v>
      </c>
      <c r="W262" s="692">
        <v>45967</v>
      </c>
      <c r="X262" s="692">
        <v>45967</v>
      </c>
      <c r="Y262" s="689" t="s">
        <v>4686</v>
      </c>
      <c r="Z262" s="689" t="s">
        <v>4691</v>
      </c>
      <c r="AA262" s="690">
        <v>0</v>
      </c>
      <c r="AB262" s="690">
        <v>0</v>
      </c>
      <c r="AC262" s="690">
        <v>0</v>
      </c>
      <c r="AD262" s="690">
        <v>0</v>
      </c>
      <c r="AE262" s="690">
        <v>0</v>
      </c>
      <c r="AF262" s="690">
        <v>0</v>
      </c>
      <c r="AG262" s="690">
        <v>0</v>
      </c>
      <c r="AH262" s="690">
        <v>0</v>
      </c>
      <c r="AI262" s="690">
        <v>0</v>
      </c>
      <c r="AJ262" s="690">
        <v>0</v>
      </c>
      <c r="AK262" s="690">
        <v>0</v>
      </c>
      <c r="AL262" s="690">
        <v>0</v>
      </c>
      <c r="AM262" s="690">
        <v>0</v>
      </c>
      <c r="AN262" s="690">
        <v>0</v>
      </c>
      <c r="AO262" s="690">
        <v>0</v>
      </c>
      <c r="AP262" s="690">
        <v>0</v>
      </c>
      <c r="AQ262" s="689" t="s">
        <v>4686</v>
      </c>
      <c r="AR262" s="689" t="s">
        <v>4686</v>
      </c>
      <c r="AS262" s="689" t="s">
        <v>4727</v>
      </c>
      <c r="AT262" s="689" t="s">
        <v>4686</v>
      </c>
      <c r="AU262" s="689" t="s">
        <v>4730</v>
      </c>
      <c r="AV262" s="689" t="s">
        <v>4686</v>
      </c>
    </row>
    <row r="263" spans="1:48">
      <c r="A263" s="689" t="s">
        <v>4728</v>
      </c>
      <c r="B263" s="689" t="s">
        <v>4684</v>
      </c>
      <c r="C263" s="689">
        <v>16025472</v>
      </c>
      <c r="D263" s="689" t="s">
        <v>4685</v>
      </c>
      <c r="E263" s="692">
        <v>45981</v>
      </c>
      <c r="F263" s="692">
        <v>46100</v>
      </c>
      <c r="G263" s="689" t="s">
        <v>4686</v>
      </c>
      <c r="H263" s="689" t="s">
        <v>4686</v>
      </c>
      <c r="I263" s="849">
        <v>470</v>
      </c>
      <c r="J263" s="691">
        <v>596</v>
      </c>
      <c r="K263" s="692">
        <v>45985</v>
      </c>
      <c r="L263" s="689" t="s">
        <v>4687</v>
      </c>
      <c r="M263" s="689" t="s">
        <v>4688</v>
      </c>
      <c r="N263" s="689" t="s">
        <v>4689</v>
      </c>
      <c r="O263" s="689" t="s">
        <v>4686</v>
      </c>
      <c r="P263" s="689" t="s">
        <v>4690</v>
      </c>
      <c r="Q263" s="691">
        <v>1268.08</v>
      </c>
      <c r="R263" s="690">
        <v>1000</v>
      </c>
      <c r="S263" s="689" t="s">
        <v>4686</v>
      </c>
      <c r="T263" s="689" t="s">
        <v>4686</v>
      </c>
      <c r="U263" s="689" t="s">
        <v>4729</v>
      </c>
      <c r="V263" s="689" t="s">
        <v>4686</v>
      </c>
      <c r="W263" s="692">
        <v>45985</v>
      </c>
      <c r="X263" s="692">
        <v>45985</v>
      </c>
      <c r="Y263" s="689" t="s">
        <v>4686</v>
      </c>
      <c r="Z263" s="689" t="s">
        <v>4691</v>
      </c>
      <c r="AA263" s="690">
        <v>0</v>
      </c>
      <c r="AB263" s="690">
        <v>0</v>
      </c>
      <c r="AC263" s="690">
        <v>0</v>
      </c>
      <c r="AD263" s="690">
        <v>0</v>
      </c>
      <c r="AE263" s="690">
        <v>0</v>
      </c>
      <c r="AF263" s="690">
        <v>0</v>
      </c>
      <c r="AG263" s="690">
        <v>0</v>
      </c>
      <c r="AH263" s="690">
        <v>0</v>
      </c>
      <c r="AI263" s="690">
        <v>0</v>
      </c>
      <c r="AJ263" s="690">
        <v>0</v>
      </c>
      <c r="AK263" s="690">
        <v>0</v>
      </c>
      <c r="AL263" s="690">
        <v>0</v>
      </c>
      <c r="AM263" s="690">
        <v>0</v>
      </c>
      <c r="AN263" s="690">
        <v>0</v>
      </c>
      <c r="AO263" s="690">
        <v>0</v>
      </c>
      <c r="AP263" s="690">
        <v>0</v>
      </c>
      <c r="AQ263" s="689" t="s">
        <v>4686</v>
      </c>
      <c r="AR263" s="689" t="s">
        <v>4686</v>
      </c>
      <c r="AS263" s="689" t="s">
        <v>4727</v>
      </c>
      <c r="AT263" s="689" t="s">
        <v>4686</v>
      </c>
      <c r="AU263" s="689" t="s">
        <v>4730</v>
      </c>
      <c r="AV263" s="689" t="s">
        <v>4686</v>
      </c>
    </row>
    <row r="264" spans="1:48">
      <c r="A264" s="689" t="s">
        <v>4728</v>
      </c>
      <c r="B264" s="689" t="s">
        <v>4684</v>
      </c>
      <c r="C264" s="689">
        <v>16025491</v>
      </c>
      <c r="D264" s="689" t="s">
        <v>4685</v>
      </c>
      <c r="E264" s="692">
        <v>45996</v>
      </c>
      <c r="F264" s="692">
        <v>46057</v>
      </c>
      <c r="G264" s="689" t="s">
        <v>4686</v>
      </c>
      <c r="H264" s="689" t="s">
        <v>4686</v>
      </c>
      <c r="I264" s="849">
        <v>720</v>
      </c>
      <c r="J264" s="691">
        <v>913.02</v>
      </c>
      <c r="K264" s="692">
        <v>46003</v>
      </c>
      <c r="L264" s="689" t="s">
        <v>4687</v>
      </c>
      <c r="M264" s="689" t="s">
        <v>4688</v>
      </c>
      <c r="N264" s="689" t="s">
        <v>4689</v>
      </c>
      <c r="O264" s="689" t="s">
        <v>4686</v>
      </c>
      <c r="P264" s="689" t="s">
        <v>4690</v>
      </c>
      <c r="Q264" s="691">
        <v>1268.08</v>
      </c>
      <c r="R264" s="690">
        <v>1000</v>
      </c>
      <c r="S264" s="689" t="s">
        <v>4686</v>
      </c>
      <c r="T264" s="689" t="s">
        <v>4686</v>
      </c>
      <c r="U264" s="689" t="s">
        <v>4729</v>
      </c>
      <c r="V264" s="689" t="s">
        <v>4686</v>
      </c>
      <c r="W264" s="692">
        <v>46003</v>
      </c>
      <c r="X264" s="692">
        <v>46003</v>
      </c>
      <c r="Y264" s="689" t="s">
        <v>4686</v>
      </c>
      <c r="Z264" s="689" t="s">
        <v>4691</v>
      </c>
      <c r="AA264" s="690">
        <v>0</v>
      </c>
      <c r="AB264" s="690">
        <v>0</v>
      </c>
      <c r="AC264" s="690">
        <v>0</v>
      </c>
      <c r="AD264" s="690">
        <v>0</v>
      </c>
      <c r="AE264" s="690">
        <v>0</v>
      </c>
      <c r="AF264" s="690">
        <v>0</v>
      </c>
      <c r="AG264" s="690">
        <v>0</v>
      </c>
      <c r="AH264" s="690">
        <v>0</v>
      </c>
      <c r="AI264" s="690">
        <v>0</v>
      </c>
      <c r="AJ264" s="690">
        <v>0</v>
      </c>
      <c r="AK264" s="690">
        <v>0</v>
      </c>
      <c r="AL264" s="690">
        <v>0</v>
      </c>
      <c r="AM264" s="690">
        <v>0</v>
      </c>
      <c r="AN264" s="690">
        <v>0</v>
      </c>
      <c r="AO264" s="690">
        <v>0</v>
      </c>
      <c r="AP264" s="690">
        <v>0</v>
      </c>
      <c r="AQ264" s="689" t="s">
        <v>4686</v>
      </c>
      <c r="AR264" s="689" t="s">
        <v>4686</v>
      </c>
      <c r="AS264" s="689" t="s">
        <v>4727</v>
      </c>
      <c r="AT264" s="689" t="s">
        <v>4686</v>
      </c>
      <c r="AU264" s="689" t="s">
        <v>4730</v>
      </c>
      <c r="AV264" s="689" t="s">
        <v>4686</v>
      </c>
    </row>
    <row r="265" spans="1:48">
      <c r="A265" s="689" t="s">
        <v>4728</v>
      </c>
      <c r="B265" s="689" t="s">
        <v>4684</v>
      </c>
      <c r="C265" s="689">
        <v>16025501</v>
      </c>
      <c r="D265" s="689" t="s">
        <v>4685</v>
      </c>
      <c r="E265" s="692">
        <v>46001</v>
      </c>
      <c r="F265" s="692">
        <v>46062</v>
      </c>
      <c r="G265" s="689" t="s">
        <v>4686</v>
      </c>
      <c r="H265" s="689" t="s">
        <v>4686</v>
      </c>
      <c r="I265" s="849">
        <v>1930</v>
      </c>
      <c r="J265" s="691">
        <v>2447.39</v>
      </c>
      <c r="K265" s="692">
        <v>46006</v>
      </c>
      <c r="L265" s="689" t="s">
        <v>4687</v>
      </c>
      <c r="M265" s="689" t="s">
        <v>4688</v>
      </c>
      <c r="N265" s="689" t="s">
        <v>4689</v>
      </c>
      <c r="O265" s="689" t="s">
        <v>4686</v>
      </c>
      <c r="P265" s="689" t="s">
        <v>4690</v>
      </c>
      <c r="Q265" s="691">
        <v>1268.08</v>
      </c>
      <c r="R265" s="690">
        <v>1000</v>
      </c>
      <c r="S265" s="689" t="s">
        <v>4686</v>
      </c>
      <c r="T265" s="689" t="s">
        <v>4686</v>
      </c>
      <c r="U265" s="689" t="s">
        <v>4729</v>
      </c>
      <c r="V265" s="689" t="s">
        <v>4686</v>
      </c>
      <c r="W265" s="692">
        <v>46006</v>
      </c>
      <c r="X265" s="692">
        <v>46006</v>
      </c>
      <c r="Y265" s="689" t="s">
        <v>4686</v>
      </c>
      <c r="Z265" s="689" t="s">
        <v>4691</v>
      </c>
      <c r="AA265" s="690">
        <v>0</v>
      </c>
      <c r="AB265" s="690">
        <v>0</v>
      </c>
      <c r="AC265" s="690">
        <v>0</v>
      </c>
      <c r="AD265" s="690">
        <v>0</v>
      </c>
      <c r="AE265" s="690">
        <v>0</v>
      </c>
      <c r="AF265" s="690">
        <v>0</v>
      </c>
      <c r="AG265" s="690">
        <v>0</v>
      </c>
      <c r="AH265" s="690">
        <v>0</v>
      </c>
      <c r="AI265" s="690">
        <v>0</v>
      </c>
      <c r="AJ265" s="690">
        <v>0</v>
      </c>
      <c r="AK265" s="690">
        <v>0</v>
      </c>
      <c r="AL265" s="690">
        <v>0</v>
      </c>
      <c r="AM265" s="690">
        <v>0</v>
      </c>
      <c r="AN265" s="690">
        <v>0</v>
      </c>
      <c r="AO265" s="690">
        <v>0</v>
      </c>
      <c r="AP265" s="690">
        <v>0</v>
      </c>
      <c r="AQ265" s="689" t="s">
        <v>4686</v>
      </c>
      <c r="AR265" s="689" t="s">
        <v>4686</v>
      </c>
      <c r="AS265" s="689" t="s">
        <v>4727</v>
      </c>
      <c r="AT265" s="689" t="s">
        <v>4686</v>
      </c>
      <c r="AU265" s="689" t="s">
        <v>4730</v>
      </c>
      <c r="AV265" s="689" t="s">
        <v>4686</v>
      </c>
    </row>
    <row r="266" spans="1:48">
      <c r="A266" s="689" t="s">
        <v>4728</v>
      </c>
      <c r="B266" s="689" t="s">
        <v>4684</v>
      </c>
      <c r="C266" s="689">
        <v>16025502</v>
      </c>
      <c r="D266" s="689" t="s">
        <v>4685</v>
      </c>
      <c r="E266" s="692">
        <v>46001</v>
      </c>
      <c r="F266" s="692">
        <v>46062</v>
      </c>
      <c r="G266" s="689" t="s">
        <v>4686</v>
      </c>
      <c r="H266" s="689" t="s">
        <v>4686</v>
      </c>
      <c r="I266" s="849">
        <v>1910</v>
      </c>
      <c r="J266" s="691">
        <v>2422.0300000000002</v>
      </c>
      <c r="K266" s="692">
        <v>46006</v>
      </c>
      <c r="L266" s="689" t="s">
        <v>4687</v>
      </c>
      <c r="M266" s="689" t="s">
        <v>4688</v>
      </c>
      <c r="N266" s="689" t="s">
        <v>4689</v>
      </c>
      <c r="O266" s="689" t="s">
        <v>4686</v>
      </c>
      <c r="P266" s="689" t="s">
        <v>4690</v>
      </c>
      <c r="Q266" s="691">
        <v>1268.08</v>
      </c>
      <c r="R266" s="690">
        <v>1000</v>
      </c>
      <c r="S266" s="689" t="s">
        <v>4686</v>
      </c>
      <c r="T266" s="689" t="s">
        <v>4686</v>
      </c>
      <c r="U266" s="689" t="s">
        <v>4729</v>
      </c>
      <c r="V266" s="689" t="s">
        <v>4686</v>
      </c>
      <c r="W266" s="692">
        <v>46006</v>
      </c>
      <c r="X266" s="692">
        <v>46006</v>
      </c>
      <c r="Y266" s="689" t="s">
        <v>4686</v>
      </c>
      <c r="Z266" s="689" t="s">
        <v>4691</v>
      </c>
      <c r="AA266" s="690">
        <v>0</v>
      </c>
      <c r="AB266" s="690">
        <v>0</v>
      </c>
      <c r="AC266" s="690">
        <v>0</v>
      </c>
      <c r="AD266" s="690">
        <v>0</v>
      </c>
      <c r="AE266" s="690">
        <v>0</v>
      </c>
      <c r="AF266" s="690">
        <v>0</v>
      </c>
      <c r="AG266" s="690">
        <v>0</v>
      </c>
      <c r="AH266" s="690">
        <v>0</v>
      </c>
      <c r="AI266" s="690">
        <v>0</v>
      </c>
      <c r="AJ266" s="690">
        <v>0</v>
      </c>
      <c r="AK266" s="690">
        <v>0</v>
      </c>
      <c r="AL266" s="690">
        <v>0</v>
      </c>
      <c r="AM266" s="690">
        <v>0</v>
      </c>
      <c r="AN266" s="690">
        <v>0</v>
      </c>
      <c r="AO266" s="690">
        <v>0</v>
      </c>
      <c r="AP266" s="690">
        <v>0</v>
      </c>
      <c r="AQ266" s="689" t="s">
        <v>4686</v>
      </c>
      <c r="AR266" s="689" t="s">
        <v>4686</v>
      </c>
      <c r="AS266" s="689" t="s">
        <v>4727</v>
      </c>
      <c r="AT266" s="689" t="s">
        <v>4686</v>
      </c>
      <c r="AU266" s="689" t="s">
        <v>4730</v>
      </c>
      <c r="AV266" s="689" t="s">
        <v>4686</v>
      </c>
    </row>
    <row r="267" spans="1:48">
      <c r="A267" s="689" t="s">
        <v>4731</v>
      </c>
      <c r="B267" s="689" t="s">
        <v>4684</v>
      </c>
      <c r="C267" s="689">
        <v>16125441</v>
      </c>
      <c r="D267" s="689" t="s">
        <v>4685</v>
      </c>
      <c r="E267" s="692">
        <v>45960</v>
      </c>
      <c r="F267" s="692">
        <v>46080</v>
      </c>
      <c r="G267" s="689" t="s">
        <v>4686</v>
      </c>
      <c r="H267" s="689" t="s">
        <v>4686</v>
      </c>
      <c r="I267" s="849">
        <v>840</v>
      </c>
      <c r="J267" s="691">
        <v>785.17</v>
      </c>
      <c r="K267" s="692">
        <v>45967</v>
      </c>
      <c r="L267" s="689" t="s">
        <v>4687</v>
      </c>
      <c r="M267" s="689" t="s">
        <v>4688</v>
      </c>
      <c r="N267" s="689" t="s">
        <v>4689</v>
      </c>
      <c r="O267" s="689" t="s">
        <v>4686</v>
      </c>
      <c r="P267" s="689" t="s">
        <v>4690</v>
      </c>
      <c r="Q267" s="691">
        <v>934.72</v>
      </c>
      <c r="R267" s="690">
        <v>1000</v>
      </c>
      <c r="S267" s="689" t="s">
        <v>4686</v>
      </c>
      <c r="T267" s="689" t="s">
        <v>4686</v>
      </c>
      <c r="U267" s="689" t="s">
        <v>4686</v>
      </c>
      <c r="V267" s="689" t="s">
        <v>4686</v>
      </c>
      <c r="W267" s="692">
        <v>45967</v>
      </c>
      <c r="X267" s="692">
        <v>45967</v>
      </c>
      <c r="Y267" s="689" t="s">
        <v>4686</v>
      </c>
      <c r="Z267" s="689" t="s">
        <v>4691</v>
      </c>
      <c r="AA267" s="690">
        <v>0</v>
      </c>
      <c r="AB267" s="690">
        <v>0</v>
      </c>
      <c r="AC267" s="690">
        <v>0</v>
      </c>
      <c r="AD267" s="690">
        <v>0</v>
      </c>
      <c r="AE267" s="690">
        <v>0</v>
      </c>
      <c r="AF267" s="690">
        <v>0</v>
      </c>
      <c r="AG267" s="690">
        <v>0</v>
      </c>
      <c r="AH267" s="690">
        <v>0</v>
      </c>
      <c r="AI267" s="690">
        <v>0</v>
      </c>
      <c r="AJ267" s="690">
        <v>0</v>
      </c>
      <c r="AK267" s="690">
        <v>0</v>
      </c>
      <c r="AL267" s="690">
        <v>0</v>
      </c>
      <c r="AM267" s="690">
        <v>0</v>
      </c>
      <c r="AN267" s="690">
        <v>0</v>
      </c>
      <c r="AO267" s="690">
        <v>0</v>
      </c>
      <c r="AP267" s="690">
        <v>0</v>
      </c>
      <c r="AQ267" s="689" t="s">
        <v>4686</v>
      </c>
      <c r="AR267" s="689" t="s">
        <v>4686</v>
      </c>
      <c r="AS267" s="689" t="s">
        <v>4727</v>
      </c>
      <c r="AT267" s="689" t="s">
        <v>4686</v>
      </c>
      <c r="AU267" s="689" t="s">
        <v>4732</v>
      </c>
      <c r="AV267" s="689" t="s">
        <v>4686</v>
      </c>
    </row>
    <row r="268" spans="1:48">
      <c r="A268" s="689" t="s">
        <v>4731</v>
      </c>
      <c r="B268" s="689" t="s">
        <v>4684</v>
      </c>
      <c r="C268" s="689">
        <v>16125442</v>
      </c>
      <c r="D268" s="689" t="s">
        <v>4685</v>
      </c>
      <c r="E268" s="692">
        <v>45960</v>
      </c>
      <c r="F268" s="692">
        <v>46080</v>
      </c>
      <c r="G268" s="689" t="s">
        <v>4686</v>
      </c>
      <c r="H268" s="689" t="s">
        <v>4686</v>
      </c>
      <c r="I268" s="849">
        <v>620</v>
      </c>
      <c r="J268" s="691">
        <v>579.53</v>
      </c>
      <c r="K268" s="692">
        <v>45967</v>
      </c>
      <c r="L268" s="689" t="s">
        <v>4687</v>
      </c>
      <c r="M268" s="689" t="s">
        <v>4688</v>
      </c>
      <c r="N268" s="689" t="s">
        <v>4689</v>
      </c>
      <c r="O268" s="689" t="s">
        <v>4686</v>
      </c>
      <c r="P268" s="689" t="s">
        <v>4690</v>
      </c>
      <c r="Q268" s="691">
        <v>934.72</v>
      </c>
      <c r="R268" s="690">
        <v>1000</v>
      </c>
      <c r="S268" s="689" t="s">
        <v>4686</v>
      </c>
      <c r="T268" s="689" t="s">
        <v>4686</v>
      </c>
      <c r="U268" s="689" t="s">
        <v>4686</v>
      </c>
      <c r="V268" s="689" t="s">
        <v>4686</v>
      </c>
      <c r="W268" s="692">
        <v>45967</v>
      </c>
      <c r="X268" s="692">
        <v>45967</v>
      </c>
      <c r="Y268" s="689" t="s">
        <v>4686</v>
      </c>
      <c r="Z268" s="689" t="s">
        <v>4691</v>
      </c>
      <c r="AA268" s="690">
        <v>0</v>
      </c>
      <c r="AB268" s="690">
        <v>0</v>
      </c>
      <c r="AC268" s="690">
        <v>0</v>
      </c>
      <c r="AD268" s="690">
        <v>0</v>
      </c>
      <c r="AE268" s="690">
        <v>0</v>
      </c>
      <c r="AF268" s="690">
        <v>0</v>
      </c>
      <c r="AG268" s="690">
        <v>0</v>
      </c>
      <c r="AH268" s="690">
        <v>0</v>
      </c>
      <c r="AI268" s="690">
        <v>0</v>
      </c>
      <c r="AJ268" s="690">
        <v>0</v>
      </c>
      <c r="AK268" s="690">
        <v>0</v>
      </c>
      <c r="AL268" s="690">
        <v>0</v>
      </c>
      <c r="AM268" s="690">
        <v>0</v>
      </c>
      <c r="AN268" s="690">
        <v>0</v>
      </c>
      <c r="AO268" s="690">
        <v>0</v>
      </c>
      <c r="AP268" s="690">
        <v>0</v>
      </c>
      <c r="AQ268" s="689" t="s">
        <v>4686</v>
      </c>
      <c r="AR268" s="689" t="s">
        <v>4686</v>
      </c>
      <c r="AS268" s="689" t="s">
        <v>4727</v>
      </c>
      <c r="AT268" s="689" t="s">
        <v>4686</v>
      </c>
      <c r="AU268" s="689" t="s">
        <v>4732</v>
      </c>
      <c r="AV268" s="689" t="s">
        <v>4686</v>
      </c>
    </row>
    <row r="269" spans="1:48">
      <c r="A269" s="689" t="s">
        <v>4731</v>
      </c>
      <c r="B269" s="689" t="s">
        <v>4684</v>
      </c>
      <c r="C269" s="689">
        <v>16125472</v>
      </c>
      <c r="D269" s="689" t="s">
        <v>4685</v>
      </c>
      <c r="E269" s="692">
        <v>45981</v>
      </c>
      <c r="F269" s="692">
        <v>46100</v>
      </c>
      <c r="G269" s="689" t="s">
        <v>4686</v>
      </c>
      <c r="H269" s="689" t="s">
        <v>4686</v>
      </c>
      <c r="I269" s="849">
        <v>480</v>
      </c>
      <c r="J269" s="691">
        <v>448.67</v>
      </c>
      <c r="K269" s="692">
        <v>45985</v>
      </c>
      <c r="L269" s="689" t="s">
        <v>4687</v>
      </c>
      <c r="M269" s="689" t="s">
        <v>4688</v>
      </c>
      <c r="N269" s="689" t="s">
        <v>4689</v>
      </c>
      <c r="O269" s="689" t="s">
        <v>4686</v>
      </c>
      <c r="P269" s="689" t="s">
        <v>4690</v>
      </c>
      <c r="Q269" s="691">
        <v>934.72</v>
      </c>
      <c r="R269" s="690">
        <v>1000</v>
      </c>
      <c r="S269" s="689" t="s">
        <v>4686</v>
      </c>
      <c r="T269" s="689" t="s">
        <v>4686</v>
      </c>
      <c r="U269" s="689" t="s">
        <v>4686</v>
      </c>
      <c r="V269" s="689" t="s">
        <v>4686</v>
      </c>
      <c r="W269" s="692">
        <v>45985</v>
      </c>
      <c r="X269" s="692">
        <v>45985</v>
      </c>
      <c r="Y269" s="689" t="s">
        <v>4686</v>
      </c>
      <c r="Z269" s="689" t="s">
        <v>4691</v>
      </c>
      <c r="AA269" s="690">
        <v>0</v>
      </c>
      <c r="AB269" s="690">
        <v>0</v>
      </c>
      <c r="AC269" s="690">
        <v>0</v>
      </c>
      <c r="AD269" s="690">
        <v>0</v>
      </c>
      <c r="AE269" s="690">
        <v>0</v>
      </c>
      <c r="AF269" s="690">
        <v>0</v>
      </c>
      <c r="AG269" s="690">
        <v>0</v>
      </c>
      <c r="AH269" s="690">
        <v>0</v>
      </c>
      <c r="AI269" s="690">
        <v>0</v>
      </c>
      <c r="AJ269" s="690">
        <v>0</v>
      </c>
      <c r="AK269" s="690">
        <v>0</v>
      </c>
      <c r="AL269" s="690">
        <v>0</v>
      </c>
      <c r="AM269" s="690">
        <v>0</v>
      </c>
      <c r="AN269" s="690">
        <v>0</v>
      </c>
      <c r="AO269" s="690">
        <v>0</v>
      </c>
      <c r="AP269" s="690">
        <v>0</v>
      </c>
      <c r="AQ269" s="689" t="s">
        <v>4686</v>
      </c>
      <c r="AR269" s="689" t="s">
        <v>4686</v>
      </c>
      <c r="AS269" s="689" t="s">
        <v>4727</v>
      </c>
      <c r="AT269" s="689" t="s">
        <v>4686</v>
      </c>
      <c r="AU269" s="689" t="s">
        <v>4732</v>
      </c>
      <c r="AV269" s="689" t="s">
        <v>4686</v>
      </c>
    </row>
    <row r="270" spans="1:48">
      <c r="A270" s="689" t="s">
        <v>4731</v>
      </c>
      <c r="B270" s="689" t="s">
        <v>4684</v>
      </c>
      <c r="C270" s="689">
        <v>16125491</v>
      </c>
      <c r="D270" s="689" t="s">
        <v>4685</v>
      </c>
      <c r="E270" s="692">
        <v>45996</v>
      </c>
      <c r="F270" s="692">
        <v>46057</v>
      </c>
      <c r="G270" s="689" t="s">
        <v>4686</v>
      </c>
      <c r="H270" s="689" t="s">
        <v>4686</v>
      </c>
      <c r="I270" s="849">
        <v>1000</v>
      </c>
      <c r="J270" s="691">
        <v>934.72</v>
      </c>
      <c r="K270" s="692">
        <v>46003</v>
      </c>
      <c r="L270" s="689" t="s">
        <v>4687</v>
      </c>
      <c r="M270" s="689" t="s">
        <v>4688</v>
      </c>
      <c r="N270" s="689" t="s">
        <v>4689</v>
      </c>
      <c r="O270" s="689" t="s">
        <v>4686</v>
      </c>
      <c r="P270" s="689" t="s">
        <v>4690</v>
      </c>
      <c r="Q270" s="691">
        <v>934.72</v>
      </c>
      <c r="R270" s="690">
        <v>1000</v>
      </c>
      <c r="S270" s="689" t="s">
        <v>4686</v>
      </c>
      <c r="T270" s="689" t="s">
        <v>4686</v>
      </c>
      <c r="U270" s="689" t="s">
        <v>4686</v>
      </c>
      <c r="V270" s="689" t="s">
        <v>4686</v>
      </c>
      <c r="W270" s="692">
        <v>46003</v>
      </c>
      <c r="X270" s="692">
        <v>46003</v>
      </c>
      <c r="Y270" s="689" t="s">
        <v>4686</v>
      </c>
      <c r="Z270" s="689" t="s">
        <v>4691</v>
      </c>
      <c r="AA270" s="690">
        <v>0</v>
      </c>
      <c r="AB270" s="690">
        <v>0</v>
      </c>
      <c r="AC270" s="690">
        <v>0</v>
      </c>
      <c r="AD270" s="690">
        <v>0</v>
      </c>
      <c r="AE270" s="690">
        <v>0</v>
      </c>
      <c r="AF270" s="690">
        <v>0</v>
      </c>
      <c r="AG270" s="690">
        <v>0</v>
      </c>
      <c r="AH270" s="690">
        <v>0</v>
      </c>
      <c r="AI270" s="690">
        <v>0</v>
      </c>
      <c r="AJ270" s="690">
        <v>0</v>
      </c>
      <c r="AK270" s="690">
        <v>0</v>
      </c>
      <c r="AL270" s="690">
        <v>0</v>
      </c>
      <c r="AM270" s="690">
        <v>0</v>
      </c>
      <c r="AN270" s="690">
        <v>0</v>
      </c>
      <c r="AO270" s="690">
        <v>0</v>
      </c>
      <c r="AP270" s="690">
        <v>0</v>
      </c>
      <c r="AQ270" s="689" t="s">
        <v>4686</v>
      </c>
      <c r="AR270" s="689" t="s">
        <v>4686</v>
      </c>
      <c r="AS270" s="689" t="s">
        <v>4727</v>
      </c>
      <c r="AT270" s="689" t="s">
        <v>4686</v>
      </c>
      <c r="AU270" s="689" t="s">
        <v>4732</v>
      </c>
      <c r="AV270" s="689" t="s">
        <v>4686</v>
      </c>
    </row>
    <row r="271" spans="1:48">
      <c r="A271" s="689" t="s">
        <v>4731</v>
      </c>
      <c r="B271" s="689" t="s">
        <v>4684</v>
      </c>
      <c r="C271" s="689">
        <v>16125501</v>
      </c>
      <c r="D271" s="689" t="s">
        <v>4685</v>
      </c>
      <c r="E271" s="692">
        <v>46001</v>
      </c>
      <c r="F271" s="692">
        <v>46062</v>
      </c>
      <c r="G271" s="689" t="s">
        <v>4686</v>
      </c>
      <c r="H271" s="689" t="s">
        <v>4686</v>
      </c>
      <c r="I271" s="849">
        <v>1910</v>
      </c>
      <c r="J271" s="691">
        <v>1785.32</v>
      </c>
      <c r="K271" s="692">
        <v>46006</v>
      </c>
      <c r="L271" s="689" t="s">
        <v>4687</v>
      </c>
      <c r="M271" s="689" t="s">
        <v>4688</v>
      </c>
      <c r="N271" s="689" t="s">
        <v>4689</v>
      </c>
      <c r="O271" s="689" t="s">
        <v>4686</v>
      </c>
      <c r="P271" s="689" t="s">
        <v>4690</v>
      </c>
      <c r="Q271" s="691">
        <v>934.72</v>
      </c>
      <c r="R271" s="690">
        <v>1000</v>
      </c>
      <c r="S271" s="689" t="s">
        <v>4686</v>
      </c>
      <c r="T271" s="689" t="s">
        <v>4686</v>
      </c>
      <c r="U271" s="689" t="s">
        <v>4686</v>
      </c>
      <c r="V271" s="689" t="s">
        <v>4686</v>
      </c>
      <c r="W271" s="692">
        <v>46006</v>
      </c>
      <c r="X271" s="692">
        <v>46006</v>
      </c>
      <c r="Y271" s="689" t="s">
        <v>4686</v>
      </c>
      <c r="Z271" s="689" t="s">
        <v>4691</v>
      </c>
      <c r="AA271" s="690">
        <v>0</v>
      </c>
      <c r="AB271" s="690">
        <v>0</v>
      </c>
      <c r="AC271" s="690">
        <v>0</v>
      </c>
      <c r="AD271" s="690">
        <v>0</v>
      </c>
      <c r="AE271" s="690">
        <v>0</v>
      </c>
      <c r="AF271" s="690">
        <v>0</v>
      </c>
      <c r="AG271" s="690">
        <v>0</v>
      </c>
      <c r="AH271" s="690">
        <v>0</v>
      </c>
      <c r="AI271" s="690">
        <v>0</v>
      </c>
      <c r="AJ271" s="690">
        <v>0</v>
      </c>
      <c r="AK271" s="690">
        <v>0</v>
      </c>
      <c r="AL271" s="690">
        <v>0</v>
      </c>
      <c r="AM271" s="690">
        <v>0</v>
      </c>
      <c r="AN271" s="690">
        <v>0</v>
      </c>
      <c r="AO271" s="690">
        <v>0</v>
      </c>
      <c r="AP271" s="690">
        <v>0</v>
      </c>
      <c r="AQ271" s="689" t="s">
        <v>4686</v>
      </c>
      <c r="AR271" s="689" t="s">
        <v>4686</v>
      </c>
      <c r="AS271" s="689" t="s">
        <v>4727</v>
      </c>
      <c r="AT271" s="689" t="s">
        <v>4686</v>
      </c>
      <c r="AU271" s="689" t="s">
        <v>4732</v>
      </c>
      <c r="AV271" s="689" t="s">
        <v>4686</v>
      </c>
    </row>
    <row r="272" spans="1:48">
      <c r="A272" s="689" t="s">
        <v>4731</v>
      </c>
      <c r="B272" s="689" t="s">
        <v>4684</v>
      </c>
      <c r="C272" s="689">
        <v>16125502</v>
      </c>
      <c r="D272" s="689" t="s">
        <v>4685</v>
      </c>
      <c r="E272" s="692">
        <v>46001</v>
      </c>
      <c r="F272" s="692">
        <v>46062</v>
      </c>
      <c r="G272" s="689" t="s">
        <v>4686</v>
      </c>
      <c r="H272" s="689" t="s">
        <v>4686</v>
      </c>
      <c r="I272" s="849">
        <v>1920</v>
      </c>
      <c r="J272" s="691">
        <v>1794.66</v>
      </c>
      <c r="K272" s="692">
        <v>46006</v>
      </c>
      <c r="L272" s="689" t="s">
        <v>4687</v>
      </c>
      <c r="M272" s="689" t="s">
        <v>4688</v>
      </c>
      <c r="N272" s="689" t="s">
        <v>4689</v>
      </c>
      <c r="O272" s="689" t="s">
        <v>4686</v>
      </c>
      <c r="P272" s="689" t="s">
        <v>4690</v>
      </c>
      <c r="Q272" s="691">
        <v>934.72</v>
      </c>
      <c r="R272" s="690">
        <v>1000</v>
      </c>
      <c r="S272" s="689" t="s">
        <v>4686</v>
      </c>
      <c r="T272" s="689" t="s">
        <v>4686</v>
      </c>
      <c r="U272" s="689" t="s">
        <v>4686</v>
      </c>
      <c r="V272" s="689" t="s">
        <v>4686</v>
      </c>
      <c r="W272" s="692">
        <v>46006</v>
      </c>
      <c r="X272" s="692">
        <v>46006</v>
      </c>
      <c r="Y272" s="689" t="s">
        <v>4686</v>
      </c>
      <c r="Z272" s="689" t="s">
        <v>4691</v>
      </c>
      <c r="AA272" s="690">
        <v>0</v>
      </c>
      <c r="AB272" s="690">
        <v>0</v>
      </c>
      <c r="AC272" s="690">
        <v>0</v>
      </c>
      <c r="AD272" s="690">
        <v>0</v>
      </c>
      <c r="AE272" s="690">
        <v>0</v>
      </c>
      <c r="AF272" s="690">
        <v>0</v>
      </c>
      <c r="AG272" s="690">
        <v>0</v>
      </c>
      <c r="AH272" s="690">
        <v>0</v>
      </c>
      <c r="AI272" s="690">
        <v>0</v>
      </c>
      <c r="AJ272" s="690">
        <v>0</v>
      </c>
      <c r="AK272" s="690">
        <v>0</v>
      </c>
      <c r="AL272" s="690">
        <v>0</v>
      </c>
      <c r="AM272" s="690">
        <v>0</v>
      </c>
      <c r="AN272" s="690">
        <v>0</v>
      </c>
      <c r="AO272" s="690">
        <v>0</v>
      </c>
      <c r="AP272" s="690">
        <v>0</v>
      </c>
      <c r="AQ272" s="689" t="s">
        <v>4686</v>
      </c>
      <c r="AR272" s="689" t="s">
        <v>4686</v>
      </c>
      <c r="AS272" s="689" t="s">
        <v>4727</v>
      </c>
      <c r="AT272" s="689" t="s">
        <v>4686</v>
      </c>
      <c r="AU272" s="689" t="s">
        <v>4732</v>
      </c>
      <c r="AV272" s="689" t="s">
        <v>4686</v>
      </c>
    </row>
    <row r="273" spans="1:48">
      <c r="A273" s="689" t="s">
        <v>6424</v>
      </c>
      <c r="B273" s="689" t="s">
        <v>4684</v>
      </c>
      <c r="C273" s="689">
        <v>16225424</v>
      </c>
      <c r="D273" s="689" t="s">
        <v>4685</v>
      </c>
      <c r="E273" s="692">
        <v>45947</v>
      </c>
      <c r="F273" s="692">
        <v>46007</v>
      </c>
      <c r="G273" s="689" t="s">
        <v>4686</v>
      </c>
      <c r="H273" s="689" t="s">
        <v>4686</v>
      </c>
      <c r="I273" s="849">
        <v>640</v>
      </c>
      <c r="J273" s="691">
        <v>3276.67</v>
      </c>
      <c r="K273" s="692">
        <v>45957</v>
      </c>
      <c r="L273" s="689" t="s">
        <v>4687</v>
      </c>
      <c r="M273" s="689" t="s">
        <v>4688</v>
      </c>
      <c r="N273" s="689" t="s">
        <v>4689</v>
      </c>
      <c r="O273" s="689" t="s">
        <v>4686</v>
      </c>
      <c r="P273" s="689" t="s">
        <v>4690</v>
      </c>
      <c r="Q273" s="691">
        <v>5119.79</v>
      </c>
      <c r="R273" s="690">
        <v>1000</v>
      </c>
      <c r="S273" s="689" t="s">
        <v>4686</v>
      </c>
      <c r="T273" s="689" t="s">
        <v>4686</v>
      </c>
      <c r="U273" s="689" t="s">
        <v>4686</v>
      </c>
      <c r="V273" s="689" t="s">
        <v>4686</v>
      </c>
      <c r="W273" s="692">
        <v>45957</v>
      </c>
      <c r="X273" s="692">
        <v>45957</v>
      </c>
      <c r="Y273" s="689" t="s">
        <v>4686</v>
      </c>
      <c r="Z273" s="689" t="s">
        <v>4691</v>
      </c>
      <c r="AA273" s="690">
        <v>0</v>
      </c>
      <c r="AB273" s="690">
        <v>0</v>
      </c>
      <c r="AC273" s="690">
        <v>0</v>
      </c>
      <c r="AD273" s="690">
        <v>0</v>
      </c>
      <c r="AE273" s="690">
        <v>0</v>
      </c>
      <c r="AF273" s="690">
        <v>0</v>
      </c>
      <c r="AG273" s="690">
        <v>0</v>
      </c>
      <c r="AH273" s="690">
        <v>0</v>
      </c>
      <c r="AI273" s="690">
        <v>0</v>
      </c>
      <c r="AJ273" s="690">
        <v>0</v>
      </c>
      <c r="AK273" s="690">
        <v>0</v>
      </c>
      <c r="AL273" s="690">
        <v>0</v>
      </c>
      <c r="AM273" s="690">
        <v>0</v>
      </c>
      <c r="AN273" s="690">
        <v>0</v>
      </c>
      <c r="AO273" s="690">
        <v>0</v>
      </c>
      <c r="AP273" s="690">
        <v>0</v>
      </c>
      <c r="AQ273" s="689" t="s">
        <v>4686</v>
      </c>
      <c r="AR273" s="689" t="s">
        <v>4686</v>
      </c>
      <c r="AS273" s="689" t="s">
        <v>4727</v>
      </c>
      <c r="AT273" s="689" t="s">
        <v>4686</v>
      </c>
      <c r="AU273" s="689" t="s">
        <v>6425</v>
      </c>
      <c r="AV273" s="689" t="s">
        <v>4686</v>
      </c>
    </row>
    <row r="274" spans="1:48">
      <c r="A274" s="689" t="s">
        <v>6426</v>
      </c>
      <c r="B274" s="689" t="s">
        <v>4684</v>
      </c>
      <c r="C274" s="689">
        <v>16325424</v>
      </c>
      <c r="D274" s="689" t="s">
        <v>4685</v>
      </c>
      <c r="E274" s="692">
        <v>45947</v>
      </c>
      <c r="F274" s="692">
        <v>46007</v>
      </c>
      <c r="G274" s="689" t="s">
        <v>4686</v>
      </c>
      <c r="H274" s="689" t="s">
        <v>4686</v>
      </c>
      <c r="I274" s="849">
        <v>660</v>
      </c>
      <c r="J274" s="691">
        <v>1491.47</v>
      </c>
      <c r="K274" s="692">
        <v>45957</v>
      </c>
      <c r="L274" s="689" t="s">
        <v>4687</v>
      </c>
      <c r="M274" s="689" t="s">
        <v>4688</v>
      </c>
      <c r="N274" s="689" t="s">
        <v>4689</v>
      </c>
      <c r="O274" s="689" t="s">
        <v>4686</v>
      </c>
      <c r="P274" s="689" t="s">
        <v>4690</v>
      </c>
      <c r="Q274" s="691">
        <v>2259.8000000000002</v>
      </c>
      <c r="R274" s="690">
        <v>1000</v>
      </c>
      <c r="S274" s="689" t="s">
        <v>4686</v>
      </c>
      <c r="T274" s="689" t="s">
        <v>4686</v>
      </c>
      <c r="U274" s="689" t="s">
        <v>4686</v>
      </c>
      <c r="V274" s="689" t="s">
        <v>4686</v>
      </c>
      <c r="W274" s="692">
        <v>45957</v>
      </c>
      <c r="X274" s="692">
        <v>45957</v>
      </c>
      <c r="Y274" s="689" t="s">
        <v>4686</v>
      </c>
      <c r="Z274" s="689" t="s">
        <v>4691</v>
      </c>
      <c r="AA274" s="690">
        <v>0</v>
      </c>
      <c r="AB274" s="690">
        <v>0</v>
      </c>
      <c r="AC274" s="690">
        <v>0</v>
      </c>
      <c r="AD274" s="690">
        <v>0</v>
      </c>
      <c r="AE274" s="690">
        <v>0</v>
      </c>
      <c r="AF274" s="690">
        <v>0</v>
      </c>
      <c r="AG274" s="690">
        <v>0</v>
      </c>
      <c r="AH274" s="690">
        <v>0</v>
      </c>
      <c r="AI274" s="690">
        <v>0</v>
      </c>
      <c r="AJ274" s="690">
        <v>0</v>
      </c>
      <c r="AK274" s="690">
        <v>0</v>
      </c>
      <c r="AL274" s="690">
        <v>0</v>
      </c>
      <c r="AM274" s="690">
        <v>0</v>
      </c>
      <c r="AN274" s="690">
        <v>0</v>
      </c>
      <c r="AO274" s="690">
        <v>0</v>
      </c>
      <c r="AP274" s="690">
        <v>0</v>
      </c>
      <c r="AQ274" s="689" t="s">
        <v>4686</v>
      </c>
      <c r="AR274" s="689" t="s">
        <v>4686</v>
      </c>
      <c r="AS274" s="689" t="s">
        <v>4727</v>
      </c>
      <c r="AT274" s="689" t="s">
        <v>4686</v>
      </c>
      <c r="AU274" s="689" t="s">
        <v>6427</v>
      </c>
      <c r="AV274" s="689" t="s">
        <v>4686</v>
      </c>
    </row>
    <row r="275" spans="1:48">
      <c r="A275" s="689" t="s">
        <v>4798</v>
      </c>
      <c r="B275" s="689" t="s">
        <v>4684</v>
      </c>
      <c r="C275" s="689">
        <v>16425431</v>
      </c>
      <c r="D275" s="689" t="s">
        <v>4685</v>
      </c>
      <c r="E275" s="692">
        <v>45950</v>
      </c>
      <c r="F275" s="692">
        <v>46131</v>
      </c>
      <c r="G275" s="689" t="s">
        <v>4686</v>
      </c>
      <c r="H275" s="689" t="s">
        <v>4686</v>
      </c>
      <c r="I275" s="849">
        <v>450</v>
      </c>
      <c r="J275" s="691">
        <v>275.82</v>
      </c>
      <c r="K275" s="692">
        <v>45952</v>
      </c>
      <c r="L275" s="689" t="s">
        <v>4687</v>
      </c>
      <c r="M275" s="689" t="s">
        <v>4688</v>
      </c>
      <c r="N275" s="689" t="s">
        <v>4733</v>
      </c>
      <c r="O275" s="689" t="s">
        <v>4686</v>
      </c>
      <c r="P275" s="689" t="s">
        <v>4690</v>
      </c>
      <c r="Q275" s="691">
        <v>612.92999999999995</v>
      </c>
      <c r="R275" s="690">
        <v>1000</v>
      </c>
      <c r="S275" s="689" t="s">
        <v>4686</v>
      </c>
      <c r="T275" s="689" t="s">
        <v>4686</v>
      </c>
      <c r="U275" s="689" t="s">
        <v>4799</v>
      </c>
      <c r="V275" s="689" t="s">
        <v>4686</v>
      </c>
      <c r="W275" s="692">
        <v>45952</v>
      </c>
      <c r="X275" s="692">
        <v>45952</v>
      </c>
      <c r="Y275" s="689" t="s">
        <v>4686</v>
      </c>
      <c r="Z275" s="689" t="s">
        <v>4691</v>
      </c>
      <c r="AA275" s="690">
        <v>0</v>
      </c>
      <c r="AB275" s="690">
        <v>0</v>
      </c>
      <c r="AC275" s="690">
        <v>0</v>
      </c>
      <c r="AD275" s="690">
        <v>0</v>
      </c>
      <c r="AE275" s="690">
        <v>0</v>
      </c>
      <c r="AF275" s="690">
        <v>0</v>
      </c>
      <c r="AG275" s="690">
        <v>0</v>
      </c>
      <c r="AH275" s="690">
        <v>0</v>
      </c>
      <c r="AI275" s="690">
        <v>0</v>
      </c>
      <c r="AJ275" s="690">
        <v>0</v>
      </c>
      <c r="AK275" s="690">
        <v>0</v>
      </c>
      <c r="AL275" s="690">
        <v>0</v>
      </c>
      <c r="AM275" s="690">
        <v>0</v>
      </c>
      <c r="AN275" s="690">
        <v>0</v>
      </c>
      <c r="AO275" s="690">
        <v>0</v>
      </c>
      <c r="AP275" s="690">
        <v>0</v>
      </c>
      <c r="AQ275" s="689" t="s">
        <v>4686</v>
      </c>
      <c r="AR275" s="689" t="s">
        <v>4686</v>
      </c>
      <c r="AS275" s="689" t="s">
        <v>4722</v>
      </c>
      <c r="AT275" s="689" t="s">
        <v>4686</v>
      </c>
      <c r="AU275" s="689" t="s">
        <v>4800</v>
      </c>
      <c r="AV275" s="689" t="s">
        <v>4686</v>
      </c>
    </row>
    <row r="276" spans="1:48">
      <c r="A276" s="689" t="s">
        <v>4798</v>
      </c>
      <c r="B276" s="689" t="s">
        <v>4684</v>
      </c>
      <c r="C276" s="689">
        <v>16425511</v>
      </c>
      <c r="D276" s="689" t="s">
        <v>4685</v>
      </c>
      <c r="E276" s="692">
        <v>46007</v>
      </c>
      <c r="F276" s="692">
        <v>46188</v>
      </c>
      <c r="G276" s="689" t="s">
        <v>4686</v>
      </c>
      <c r="H276" s="689" t="s">
        <v>4686</v>
      </c>
      <c r="I276" s="849">
        <v>130</v>
      </c>
      <c r="J276" s="691">
        <v>79.680000000000007</v>
      </c>
      <c r="K276" s="692">
        <v>46014</v>
      </c>
      <c r="L276" s="689" t="s">
        <v>4687</v>
      </c>
      <c r="M276" s="689" t="s">
        <v>4688</v>
      </c>
      <c r="N276" s="689" t="s">
        <v>4733</v>
      </c>
      <c r="O276" s="689" t="s">
        <v>4686</v>
      </c>
      <c r="P276" s="689" t="s">
        <v>4690</v>
      </c>
      <c r="Q276" s="691">
        <v>612.92999999999995</v>
      </c>
      <c r="R276" s="690">
        <v>1000</v>
      </c>
      <c r="S276" s="689" t="s">
        <v>4686</v>
      </c>
      <c r="T276" s="689" t="s">
        <v>4686</v>
      </c>
      <c r="U276" s="689" t="s">
        <v>4799</v>
      </c>
      <c r="V276" s="689" t="s">
        <v>4686</v>
      </c>
      <c r="W276" s="692">
        <v>46014</v>
      </c>
      <c r="X276" s="692">
        <v>46014</v>
      </c>
      <c r="Y276" s="689" t="s">
        <v>4686</v>
      </c>
      <c r="Z276" s="689" t="s">
        <v>4691</v>
      </c>
      <c r="AA276" s="690">
        <v>0</v>
      </c>
      <c r="AB276" s="690">
        <v>0</v>
      </c>
      <c r="AC276" s="690">
        <v>0</v>
      </c>
      <c r="AD276" s="690">
        <v>0</v>
      </c>
      <c r="AE276" s="690">
        <v>0</v>
      </c>
      <c r="AF276" s="690">
        <v>0</v>
      </c>
      <c r="AG276" s="690">
        <v>0</v>
      </c>
      <c r="AH276" s="690">
        <v>0</v>
      </c>
      <c r="AI276" s="690">
        <v>0</v>
      </c>
      <c r="AJ276" s="690">
        <v>0</v>
      </c>
      <c r="AK276" s="690">
        <v>0</v>
      </c>
      <c r="AL276" s="690">
        <v>0</v>
      </c>
      <c r="AM276" s="690">
        <v>0</v>
      </c>
      <c r="AN276" s="690">
        <v>0</v>
      </c>
      <c r="AO276" s="690">
        <v>0</v>
      </c>
      <c r="AP276" s="690">
        <v>0</v>
      </c>
      <c r="AQ276" s="689" t="s">
        <v>4686</v>
      </c>
      <c r="AR276" s="689" t="s">
        <v>4686</v>
      </c>
      <c r="AS276" s="689" t="s">
        <v>4722</v>
      </c>
      <c r="AT276" s="689" t="s">
        <v>4686</v>
      </c>
      <c r="AU276" s="689" t="s">
        <v>4800</v>
      </c>
      <c r="AV276" s="689" t="s">
        <v>4686</v>
      </c>
    </row>
    <row r="277" spans="1:48">
      <c r="A277" s="689" t="s">
        <v>7277</v>
      </c>
      <c r="B277" s="689" t="s">
        <v>4684</v>
      </c>
      <c r="C277" s="689">
        <v>16525501</v>
      </c>
      <c r="D277" s="689" t="s">
        <v>4685</v>
      </c>
      <c r="E277" s="692">
        <v>46002</v>
      </c>
      <c r="F277" s="692">
        <v>46063</v>
      </c>
      <c r="G277" s="689" t="s">
        <v>4686</v>
      </c>
      <c r="H277" s="689" t="s">
        <v>4686</v>
      </c>
      <c r="I277" s="849">
        <v>410</v>
      </c>
      <c r="J277" s="691">
        <v>399.67</v>
      </c>
      <c r="K277" s="692">
        <v>46006</v>
      </c>
      <c r="L277" s="689" t="s">
        <v>4687</v>
      </c>
      <c r="M277" s="689" t="s">
        <v>4688</v>
      </c>
      <c r="N277" s="689" t="s">
        <v>4733</v>
      </c>
      <c r="O277" s="689" t="s">
        <v>4686</v>
      </c>
      <c r="P277" s="689" t="s">
        <v>4690</v>
      </c>
      <c r="Q277" s="691">
        <v>974.8</v>
      </c>
      <c r="R277" s="690">
        <v>1000</v>
      </c>
      <c r="S277" s="689" t="s">
        <v>4686</v>
      </c>
      <c r="T277" s="689" t="s">
        <v>4686</v>
      </c>
      <c r="U277" s="689" t="s">
        <v>7278</v>
      </c>
      <c r="V277" s="689" t="s">
        <v>4686</v>
      </c>
      <c r="W277" s="692">
        <v>46006</v>
      </c>
      <c r="X277" s="692">
        <v>46006</v>
      </c>
      <c r="Y277" s="689" t="s">
        <v>4686</v>
      </c>
      <c r="Z277" s="689" t="s">
        <v>4691</v>
      </c>
      <c r="AA277" s="690">
        <v>0</v>
      </c>
      <c r="AB277" s="690">
        <v>0</v>
      </c>
      <c r="AC277" s="690">
        <v>0</v>
      </c>
      <c r="AD277" s="690">
        <v>0</v>
      </c>
      <c r="AE277" s="690">
        <v>0</v>
      </c>
      <c r="AF277" s="690">
        <v>0</v>
      </c>
      <c r="AG277" s="690">
        <v>0</v>
      </c>
      <c r="AH277" s="690">
        <v>0</v>
      </c>
      <c r="AI277" s="690">
        <v>0</v>
      </c>
      <c r="AJ277" s="690">
        <v>0</v>
      </c>
      <c r="AK277" s="690">
        <v>0</v>
      </c>
      <c r="AL277" s="690">
        <v>0</v>
      </c>
      <c r="AM277" s="690">
        <v>0</v>
      </c>
      <c r="AN277" s="690">
        <v>0</v>
      </c>
      <c r="AO277" s="690">
        <v>0</v>
      </c>
      <c r="AP277" s="690">
        <v>0</v>
      </c>
      <c r="AQ277" s="689" t="s">
        <v>4686</v>
      </c>
      <c r="AR277" s="689" t="s">
        <v>4686</v>
      </c>
      <c r="AS277" s="689" t="s">
        <v>4722</v>
      </c>
      <c r="AT277" s="689" t="s">
        <v>4686</v>
      </c>
      <c r="AU277" s="689" t="s">
        <v>7279</v>
      </c>
      <c r="AV277" s="689" t="s">
        <v>4686</v>
      </c>
    </row>
    <row r="278" spans="1:48">
      <c r="A278" s="689" t="s">
        <v>7277</v>
      </c>
      <c r="B278" s="689" t="s">
        <v>4684</v>
      </c>
      <c r="C278" s="689">
        <v>16526021</v>
      </c>
      <c r="D278" s="689" t="s">
        <v>4685</v>
      </c>
      <c r="E278" s="692">
        <v>46028</v>
      </c>
      <c r="F278" s="692">
        <v>46086</v>
      </c>
      <c r="G278" s="689" t="s">
        <v>4686</v>
      </c>
      <c r="H278" s="689" t="s">
        <v>4686</v>
      </c>
      <c r="I278" s="849">
        <v>3160</v>
      </c>
      <c r="J278" s="691">
        <v>3080.37</v>
      </c>
      <c r="K278" s="692">
        <v>46031</v>
      </c>
      <c r="L278" s="689" t="s">
        <v>4687</v>
      </c>
      <c r="M278" s="689" t="s">
        <v>4688</v>
      </c>
      <c r="N278" s="689" t="s">
        <v>4733</v>
      </c>
      <c r="O278" s="689" t="s">
        <v>4686</v>
      </c>
      <c r="P278" s="689" t="s">
        <v>4690</v>
      </c>
      <c r="Q278" s="691">
        <v>974.8</v>
      </c>
      <c r="R278" s="690">
        <v>1000</v>
      </c>
      <c r="S278" s="689" t="s">
        <v>4686</v>
      </c>
      <c r="T278" s="689" t="s">
        <v>4686</v>
      </c>
      <c r="U278" s="689" t="s">
        <v>7278</v>
      </c>
      <c r="V278" s="689" t="s">
        <v>4686</v>
      </c>
      <c r="W278" s="692">
        <v>46031</v>
      </c>
      <c r="X278" s="692">
        <v>46031</v>
      </c>
      <c r="Y278" s="689" t="s">
        <v>4686</v>
      </c>
      <c r="Z278" s="689" t="s">
        <v>4691</v>
      </c>
      <c r="AA278" s="690">
        <v>0</v>
      </c>
      <c r="AB278" s="690">
        <v>0</v>
      </c>
      <c r="AC278" s="690">
        <v>0</v>
      </c>
      <c r="AD278" s="690">
        <v>0</v>
      </c>
      <c r="AE278" s="690">
        <v>0</v>
      </c>
      <c r="AF278" s="690">
        <v>0</v>
      </c>
      <c r="AG278" s="690">
        <v>0</v>
      </c>
      <c r="AH278" s="690">
        <v>0</v>
      </c>
      <c r="AI278" s="690">
        <v>0</v>
      </c>
      <c r="AJ278" s="690">
        <v>0</v>
      </c>
      <c r="AK278" s="690">
        <v>0</v>
      </c>
      <c r="AL278" s="690">
        <v>0</v>
      </c>
      <c r="AM278" s="690">
        <v>0</v>
      </c>
      <c r="AN278" s="690">
        <v>0</v>
      </c>
      <c r="AO278" s="690">
        <v>0</v>
      </c>
      <c r="AP278" s="690">
        <v>0</v>
      </c>
      <c r="AQ278" s="689" t="s">
        <v>4686</v>
      </c>
      <c r="AR278" s="689" t="s">
        <v>4686</v>
      </c>
      <c r="AS278" s="689" t="s">
        <v>4722</v>
      </c>
      <c r="AT278" s="689" t="s">
        <v>4686</v>
      </c>
      <c r="AU278" s="689" t="s">
        <v>7279</v>
      </c>
      <c r="AV278" s="689" t="s">
        <v>4686</v>
      </c>
    </row>
    <row r="279" spans="1:48">
      <c r="A279" s="689" t="s">
        <v>7280</v>
      </c>
      <c r="B279" s="689" t="s">
        <v>4684</v>
      </c>
      <c r="C279" s="689">
        <v>16625501</v>
      </c>
      <c r="D279" s="689" t="s">
        <v>4685</v>
      </c>
      <c r="E279" s="692">
        <v>46002</v>
      </c>
      <c r="F279" s="692">
        <v>46063</v>
      </c>
      <c r="G279" s="689" t="s">
        <v>4686</v>
      </c>
      <c r="H279" s="689" t="s">
        <v>4686</v>
      </c>
      <c r="I279" s="849">
        <v>500</v>
      </c>
      <c r="J279" s="691">
        <v>953.04</v>
      </c>
      <c r="K279" s="692">
        <v>46006</v>
      </c>
      <c r="L279" s="689" t="s">
        <v>4687</v>
      </c>
      <c r="M279" s="689" t="s">
        <v>4688</v>
      </c>
      <c r="N279" s="689" t="s">
        <v>4733</v>
      </c>
      <c r="O279" s="689" t="s">
        <v>4686</v>
      </c>
      <c r="P279" s="689" t="s">
        <v>4690</v>
      </c>
      <c r="Q279" s="691">
        <v>1906.08</v>
      </c>
      <c r="R279" s="690">
        <v>1000</v>
      </c>
      <c r="S279" s="689" t="s">
        <v>4686</v>
      </c>
      <c r="T279" s="689" t="s">
        <v>4686</v>
      </c>
      <c r="U279" s="689" t="s">
        <v>7278</v>
      </c>
      <c r="V279" s="689" t="s">
        <v>4686</v>
      </c>
      <c r="W279" s="692">
        <v>46006</v>
      </c>
      <c r="X279" s="692">
        <v>46006</v>
      </c>
      <c r="Y279" s="689" t="s">
        <v>4686</v>
      </c>
      <c r="Z279" s="689" t="s">
        <v>4691</v>
      </c>
      <c r="AA279" s="690">
        <v>0</v>
      </c>
      <c r="AB279" s="690">
        <v>0</v>
      </c>
      <c r="AC279" s="690">
        <v>0</v>
      </c>
      <c r="AD279" s="690">
        <v>0</v>
      </c>
      <c r="AE279" s="690">
        <v>0</v>
      </c>
      <c r="AF279" s="690">
        <v>0</v>
      </c>
      <c r="AG279" s="690">
        <v>0</v>
      </c>
      <c r="AH279" s="690">
        <v>0</v>
      </c>
      <c r="AI279" s="690">
        <v>0</v>
      </c>
      <c r="AJ279" s="690">
        <v>0</v>
      </c>
      <c r="AK279" s="690">
        <v>0</v>
      </c>
      <c r="AL279" s="690">
        <v>0</v>
      </c>
      <c r="AM279" s="690">
        <v>0</v>
      </c>
      <c r="AN279" s="690">
        <v>0</v>
      </c>
      <c r="AO279" s="690">
        <v>0</v>
      </c>
      <c r="AP279" s="690">
        <v>0</v>
      </c>
      <c r="AQ279" s="689" t="s">
        <v>4686</v>
      </c>
      <c r="AR279" s="689" t="s">
        <v>4686</v>
      </c>
      <c r="AS279" s="689" t="s">
        <v>4722</v>
      </c>
      <c r="AT279" s="689" t="s">
        <v>4686</v>
      </c>
      <c r="AU279" s="689" t="s">
        <v>7281</v>
      </c>
      <c r="AV279" s="689" t="s">
        <v>4686</v>
      </c>
    </row>
    <row r="280" spans="1:48">
      <c r="A280" s="689" t="s">
        <v>7280</v>
      </c>
      <c r="B280" s="689" t="s">
        <v>4684</v>
      </c>
      <c r="C280" s="689">
        <v>16626021</v>
      </c>
      <c r="D280" s="689" t="s">
        <v>4685</v>
      </c>
      <c r="E280" s="692">
        <v>46028</v>
      </c>
      <c r="F280" s="692">
        <v>46086</v>
      </c>
      <c r="G280" s="689" t="s">
        <v>4686</v>
      </c>
      <c r="H280" s="689" t="s">
        <v>4686</v>
      </c>
      <c r="I280" s="849">
        <v>3220</v>
      </c>
      <c r="J280" s="691">
        <v>6137.58</v>
      </c>
      <c r="K280" s="692">
        <v>46031</v>
      </c>
      <c r="L280" s="689" t="s">
        <v>4687</v>
      </c>
      <c r="M280" s="689" t="s">
        <v>4688</v>
      </c>
      <c r="N280" s="689" t="s">
        <v>4733</v>
      </c>
      <c r="O280" s="689" t="s">
        <v>4686</v>
      </c>
      <c r="P280" s="689" t="s">
        <v>4690</v>
      </c>
      <c r="Q280" s="691">
        <v>1906.08</v>
      </c>
      <c r="R280" s="690">
        <v>1000</v>
      </c>
      <c r="S280" s="689" t="s">
        <v>4686</v>
      </c>
      <c r="T280" s="689" t="s">
        <v>4686</v>
      </c>
      <c r="U280" s="689" t="s">
        <v>7278</v>
      </c>
      <c r="V280" s="689" t="s">
        <v>4686</v>
      </c>
      <c r="W280" s="692">
        <v>46031</v>
      </c>
      <c r="X280" s="692">
        <v>46031</v>
      </c>
      <c r="Y280" s="689" t="s">
        <v>4686</v>
      </c>
      <c r="Z280" s="689" t="s">
        <v>4691</v>
      </c>
      <c r="AA280" s="690">
        <v>0</v>
      </c>
      <c r="AB280" s="690">
        <v>0</v>
      </c>
      <c r="AC280" s="690">
        <v>0</v>
      </c>
      <c r="AD280" s="690">
        <v>0</v>
      </c>
      <c r="AE280" s="690">
        <v>0</v>
      </c>
      <c r="AF280" s="690">
        <v>0</v>
      </c>
      <c r="AG280" s="690">
        <v>0</v>
      </c>
      <c r="AH280" s="690">
        <v>0</v>
      </c>
      <c r="AI280" s="690">
        <v>0</v>
      </c>
      <c r="AJ280" s="690">
        <v>0</v>
      </c>
      <c r="AK280" s="690">
        <v>0</v>
      </c>
      <c r="AL280" s="690">
        <v>0</v>
      </c>
      <c r="AM280" s="690">
        <v>0</v>
      </c>
      <c r="AN280" s="690">
        <v>0</v>
      </c>
      <c r="AO280" s="690">
        <v>0</v>
      </c>
      <c r="AP280" s="690">
        <v>0</v>
      </c>
      <c r="AQ280" s="689" t="s">
        <v>4686</v>
      </c>
      <c r="AR280" s="689" t="s">
        <v>4686</v>
      </c>
      <c r="AS280" s="689" t="s">
        <v>4722</v>
      </c>
      <c r="AT280" s="689" t="s">
        <v>4686</v>
      </c>
      <c r="AU280" s="689" t="s">
        <v>7281</v>
      </c>
      <c r="AV280" s="689" t="s">
        <v>4686</v>
      </c>
    </row>
    <row r="281" spans="1:48">
      <c r="A281" s="689" t="s">
        <v>5192</v>
      </c>
      <c r="B281" s="689" t="s">
        <v>4684</v>
      </c>
      <c r="C281" s="689">
        <v>16725451</v>
      </c>
      <c r="D281" s="689" t="s">
        <v>4685</v>
      </c>
      <c r="E281" s="692">
        <v>45964</v>
      </c>
      <c r="F281" s="692">
        <v>46144</v>
      </c>
      <c r="G281" s="689" t="s">
        <v>4686</v>
      </c>
      <c r="H281" s="689" t="s">
        <v>4686</v>
      </c>
      <c r="I281" s="849">
        <v>740</v>
      </c>
      <c r="J281" s="691">
        <v>503.59</v>
      </c>
      <c r="K281" s="692">
        <v>45968</v>
      </c>
      <c r="L281" s="689" t="s">
        <v>4687</v>
      </c>
      <c r="M281" s="689" t="s">
        <v>4688</v>
      </c>
      <c r="N281" s="689" t="s">
        <v>4733</v>
      </c>
      <c r="O281" s="689" t="s">
        <v>4686</v>
      </c>
      <c r="P281" s="689" t="s">
        <v>4690</v>
      </c>
      <c r="Q281" s="691">
        <v>680.53</v>
      </c>
      <c r="R281" s="690">
        <v>1000</v>
      </c>
      <c r="S281" s="689" t="s">
        <v>4686</v>
      </c>
      <c r="T281" s="689" t="s">
        <v>4686</v>
      </c>
      <c r="U281" s="689" t="s">
        <v>4686</v>
      </c>
      <c r="V281" s="689" t="s">
        <v>4686</v>
      </c>
      <c r="W281" s="692">
        <v>45968</v>
      </c>
      <c r="X281" s="692">
        <v>45968</v>
      </c>
      <c r="Y281" s="689" t="s">
        <v>4686</v>
      </c>
      <c r="Z281" s="689" t="s">
        <v>4691</v>
      </c>
      <c r="AA281" s="690">
        <v>0</v>
      </c>
      <c r="AB281" s="690">
        <v>0</v>
      </c>
      <c r="AC281" s="690">
        <v>0</v>
      </c>
      <c r="AD281" s="690">
        <v>0</v>
      </c>
      <c r="AE281" s="690">
        <v>0</v>
      </c>
      <c r="AF281" s="690">
        <v>0</v>
      </c>
      <c r="AG281" s="690">
        <v>0</v>
      </c>
      <c r="AH281" s="690">
        <v>0</v>
      </c>
      <c r="AI281" s="690">
        <v>0</v>
      </c>
      <c r="AJ281" s="690">
        <v>0</v>
      </c>
      <c r="AK281" s="690">
        <v>0</v>
      </c>
      <c r="AL281" s="690">
        <v>0</v>
      </c>
      <c r="AM281" s="690">
        <v>0</v>
      </c>
      <c r="AN281" s="690">
        <v>0</v>
      </c>
      <c r="AO281" s="690">
        <v>0</v>
      </c>
      <c r="AP281" s="690">
        <v>0</v>
      </c>
      <c r="AQ281" s="689" t="s">
        <v>4686</v>
      </c>
      <c r="AR281" s="689" t="s">
        <v>4686</v>
      </c>
      <c r="AS281" s="689" t="s">
        <v>4722</v>
      </c>
      <c r="AT281" s="689" t="s">
        <v>4686</v>
      </c>
      <c r="AU281" s="689" t="s">
        <v>5193</v>
      </c>
      <c r="AV281" s="689" t="s">
        <v>4686</v>
      </c>
    </row>
    <row r="282" spans="1:48">
      <c r="A282" s="689" t="s">
        <v>5192</v>
      </c>
      <c r="B282" s="689" t="s">
        <v>4684</v>
      </c>
      <c r="C282" s="689">
        <v>16725521</v>
      </c>
      <c r="D282" s="689" t="s">
        <v>4685</v>
      </c>
      <c r="E282" s="692">
        <v>46015</v>
      </c>
      <c r="F282" s="692">
        <v>46196</v>
      </c>
      <c r="G282" s="689" t="s">
        <v>4686</v>
      </c>
      <c r="H282" s="689" t="s">
        <v>4686</v>
      </c>
      <c r="I282" s="849">
        <v>1240</v>
      </c>
      <c r="J282" s="691">
        <v>843.86</v>
      </c>
      <c r="K282" s="692">
        <v>46027</v>
      </c>
      <c r="L282" s="689" t="s">
        <v>4687</v>
      </c>
      <c r="M282" s="689" t="s">
        <v>4688</v>
      </c>
      <c r="N282" s="689" t="s">
        <v>4733</v>
      </c>
      <c r="O282" s="689" t="s">
        <v>4686</v>
      </c>
      <c r="P282" s="689" t="s">
        <v>4690</v>
      </c>
      <c r="Q282" s="691">
        <v>680.53</v>
      </c>
      <c r="R282" s="690">
        <v>1000</v>
      </c>
      <c r="S282" s="689" t="s">
        <v>4686</v>
      </c>
      <c r="T282" s="689" t="s">
        <v>4686</v>
      </c>
      <c r="U282" s="689" t="s">
        <v>4686</v>
      </c>
      <c r="V282" s="689" t="s">
        <v>4686</v>
      </c>
      <c r="W282" s="692">
        <v>46027</v>
      </c>
      <c r="X282" s="692">
        <v>46027</v>
      </c>
      <c r="Y282" s="689" t="s">
        <v>4686</v>
      </c>
      <c r="Z282" s="689" t="s">
        <v>4691</v>
      </c>
      <c r="AA282" s="690">
        <v>0</v>
      </c>
      <c r="AB282" s="690">
        <v>0</v>
      </c>
      <c r="AC282" s="690">
        <v>0</v>
      </c>
      <c r="AD282" s="690">
        <v>0</v>
      </c>
      <c r="AE282" s="690">
        <v>0</v>
      </c>
      <c r="AF282" s="690">
        <v>0</v>
      </c>
      <c r="AG282" s="690">
        <v>0</v>
      </c>
      <c r="AH282" s="690">
        <v>0</v>
      </c>
      <c r="AI282" s="690">
        <v>0</v>
      </c>
      <c r="AJ282" s="690">
        <v>0</v>
      </c>
      <c r="AK282" s="690">
        <v>0</v>
      </c>
      <c r="AL282" s="690">
        <v>0</v>
      </c>
      <c r="AM282" s="690">
        <v>0</v>
      </c>
      <c r="AN282" s="690">
        <v>0</v>
      </c>
      <c r="AO282" s="690">
        <v>0</v>
      </c>
      <c r="AP282" s="690">
        <v>0</v>
      </c>
      <c r="AQ282" s="689" t="s">
        <v>4686</v>
      </c>
      <c r="AR282" s="689" t="s">
        <v>4686</v>
      </c>
      <c r="AS282" s="689" t="s">
        <v>4722</v>
      </c>
      <c r="AT282" s="689" t="s">
        <v>4686</v>
      </c>
      <c r="AU282" s="689" t="s">
        <v>5193</v>
      </c>
      <c r="AV282" s="689" t="s">
        <v>4686</v>
      </c>
    </row>
    <row r="283" spans="1:48">
      <c r="A283" s="689" t="s">
        <v>5194</v>
      </c>
      <c r="B283" s="689" t="s">
        <v>4684</v>
      </c>
      <c r="C283" s="689">
        <v>16825451</v>
      </c>
      <c r="D283" s="689" t="s">
        <v>4685</v>
      </c>
      <c r="E283" s="692">
        <v>45964</v>
      </c>
      <c r="F283" s="692">
        <v>46144</v>
      </c>
      <c r="G283" s="689" t="s">
        <v>4686</v>
      </c>
      <c r="H283" s="689" t="s">
        <v>4686</v>
      </c>
      <c r="I283" s="849">
        <v>680</v>
      </c>
      <c r="J283" s="691">
        <v>409.42</v>
      </c>
      <c r="K283" s="692">
        <v>45968</v>
      </c>
      <c r="L283" s="689" t="s">
        <v>4687</v>
      </c>
      <c r="M283" s="689" t="s">
        <v>4688</v>
      </c>
      <c r="N283" s="689" t="s">
        <v>4733</v>
      </c>
      <c r="O283" s="689" t="s">
        <v>4686</v>
      </c>
      <c r="P283" s="689" t="s">
        <v>4690</v>
      </c>
      <c r="Q283" s="691">
        <v>602.09</v>
      </c>
      <c r="R283" s="690">
        <v>1000</v>
      </c>
      <c r="S283" s="689" t="s">
        <v>4686</v>
      </c>
      <c r="T283" s="689" t="s">
        <v>4686</v>
      </c>
      <c r="U283" s="689" t="s">
        <v>4686</v>
      </c>
      <c r="V283" s="689" t="s">
        <v>4686</v>
      </c>
      <c r="W283" s="692">
        <v>45968</v>
      </c>
      <c r="X283" s="692">
        <v>45968</v>
      </c>
      <c r="Y283" s="689" t="s">
        <v>4686</v>
      </c>
      <c r="Z283" s="689" t="s">
        <v>4691</v>
      </c>
      <c r="AA283" s="690">
        <v>0</v>
      </c>
      <c r="AB283" s="690">
        <v>0</v>
      </c>
      <c r="AC283" s="690">
        <v>0</v>
      </c>
      <c r="AD283" s="690">
        <v>0</v>
      </c>
      <c r="AE283" s="690">
        <v>0</v>
      </c>
      <c r="AF283" s="690">
        <v>0</v>
      </c>
      <c r="AG283" s="690">
        <v>0</v>
      </c>
      <c r="AH283" s="690">
        <v>0</v>
      </c>
      <c r="AI283" s="690">
        <v>0</v>
      </c>
      <c r="AJ283" s="690">
        <v>0</v>
      </c>
      <c r="AK283" s="690">
        <v>0</v>
      </c>
      <c r="AL283" s="690">
        <v>0</v>
      </c>
      <c r="AM283" s="690">
        <v>0</v>
      </c>
      <c r="AN283" s="690">
        <v>0</v>
      </c>
      <c r="AO283" s="690">
        <v>0</v>
      </c>
      <c r="AP283" s="690">
        <v>0</v>
      </c>
      <c r="AQ283" s="689" t="s">
        <v>4686</v>
      </c>
      <c r="AR283" s="689" t="s">
        <v>4686</v>
      </c>
      <c r="AS283" s="689" t="s">
        <v>4722</v>
      </c>
      <c r="AT283" s="689" t="s">
        <v>4686</v>
      </c>
      <c r="AU283" s="689" t="s">
        <v>5195</v>
      </c>
      <c r="AV283" s="689" t="s">
        <v>4686</v>
      </c>
    </row>
    <row r="284" spans="1:48">
      <c r="A284" s="689" t="s">
        <v>5194</v>
      </c>
      <c r="B284" s="689" t="s">
        <v>4684</v>
      </c>
      <c r="C284" s="689">
        <v>16825521</v>
      </c>
      <c r="D284" s="689" t="s">
        <v>4685</v>
      </c>
      <c r="E284" s="692">
        <v>46015</v>
      </c>
      <c r="F284" s="692">
        <v>46196</v>
      </c>
      <c r="G284" s="689" t="s">
        <v>4686</v>
      </c>
      <c r="H284" s="689" t="s">
        <v>4686</v>
      </c>
      <c r="I284" s="849">
        <v>1240</v>
      </c>
      <c r="J284" s="691">
        <v>746.59</v>
      </c>
      <c r="K284" s="692">
        <v>46027</v>
      </c>
      <c r="L284" s="689" t="s">
        <v>4687</v>
      </c>
      <c r="M284" s="689" t="s">
        <v>4688</v>
      </c>
      <c r="N284" s="689" t="s">
        <v>4733</v>
      </c>
      <c r="O284" s="689" t="s">
        <v>4686</v>
      </c>
      <c r="P284" s="689" t="s">
        <v>4690</v>
      </c>
      <c r="Q284" s="691">
        <v>602.09</v>
      </c>
      <c r="R284" s="690">
        <v>1000</v>
      </c>
      <c r="S284" s="689" t="s">
        <v>4686</v>
      </c>
      <c r="T284" s="689" t="s">
        <v>4686</v>
      </c>
      <c r="U284" s="689" t="s">
        <v>4686</v>
      </c>
      <c r="V284" s="689" t="s">
        <v>4686</v>
      </c>
      <c r="W284" s="692">
        <v>46027</v>
      </c>
      <c r="X284" s="692">
        <v>46027</v>
      </c>
      <c r="Y284" s="689" t="s">
        <v>4686</v>
      </c>
      <c r="Z284" s="689" t="s">
        <v>4691</v>
      </c>
      <c r="AA284" s="690">
        <v>0</v>
      </c>
      <c r="AB284" s="690">
        <v>0</v>
      </c>
      <c r="AC284" s="690">
        <v>0</v>
      </c>
      <c r="AD284" s="690">
        <v>0</v>
      </c>
      <c r="AE284" s="690">
        <v>0</v>
      </c>
      <c r="AF284" s="690">
        <v>0</v>
      </c>
      <c r="AG284" s="690">
        <v>0</v>
      </c>
      <c r="AH284" s="690">
        <v>0</v>
      </c>
      <c r="AI284" s="690">
        <v>0</v>
      </c>
      <c r="AJ284" s="690">
        <v>0</v>
      </c>
      <c r="AK284" s="690">
        <v>0</v>
      </c>
      <c r="AL284" s="690">
        <v>0</v>
      </c>
      <c r="AM284" s="690">
        <v>0</v>
      </c>
      <c r="AN284" s="690">
        <v>0</v>
      </c>
      <c r="AO284" s="690">
        <v>0</v>
      </c>
      <c r="AP284" s="690">
        <v>0</v>
      </c>
      <c r="AQ284" s="689" t="s">
        <v>4686</v>
      </c>
      <c r="AR284" s="689" t="s">
        <v>4686</v>
      </c>
      <c r="AS284" s="689" t="s">
        <v>4722</v>
      </c>
      <c r="AT284" s="689" t="s">
        <v>4686</v>
      </c>
      <c r="AU284" s="689" t="s">
        <v>5195</v>
      </c>
      <c r="AV284" s="689" t="s">
        <v>4686</v>
      </c>
    </row>
    <row r="285" spans="1:48">
      <c r="A285" s="689" t="s">
        <v>7282</v>
      </c>
      <c r="B285" s="689" t="s">
        <v>4684</v>
      </c>
      <c r="C285" s="689">
        <v>17325531</v>
      </c>
      <c r="D285" s="689" t="s">
        <v>4685</v>
      </c>
      <c r="E285" s="692">
        <v>46021</v>
      </c>
      <c r="F285" s="692">
        <v>46202</v>
      </c>
      <c r="G285" s="689" t="s">
        <v>4686</v>
      </c>
      <c r="H285" s="689" t="s">
        <v>4686</v>
      </c>
      <c r="I285" s="849">
        <v>3100</v>
      </c>
      <c r="J285" s="691">
        <v>1788.89</v>
      </c>
      <c r="K285" s="692">
        <v>46027</v>
      </c>
      <c r="L285" s="689" t="s">
        <v>4687</v>
      </c>
      <c r="M285" s="689" t="s">
        <v>4688</v>
      </c>
      <c r="N285" s="689" t="s">
        <v>4733</v>
      </c>
      <c r="O285" s="689" t="s">
        <v>4686</v>
      </c>
      <c r="P285" s="689" t="s">
        <v>4690</v>
      </c>
      <c r="Q285" s="691">
        <v>577.05999999999995</v>
      </c>
      <c r="R285" s="690">
        <v>1000</v>
      </c>
      <c r="S285" s="689" t="s">
        <v>4686</v>
      </c>
      <c r="T285" s="689" t="s">
        <v>4686</v>
      </c>
      <c r="U285" s="689" t="s">
        <v>4734</v>
      </c>
      <c r="V285" s="689" t="s">
        <v>4686</v>
      </c>
      <c r="W285" s="692">
        <v>46027</v>
      </c>
      <c r="X285" s="692">
        <v>46027</v>
      </c>
      <c r="Y285" s="689" t="s">
        <v>4686</v>
      </c>
      <c r="Z285" s="689" t="s">
        <v>4691</v>
      </c>
      <c r="AA285" s="690">
        <v>0</v>
      </c>
      <c r="AB285" s="690">
        <v>0</v>
      </c>
      <c r="AC285" s="690">
        <v>0</v>
      </c>
      <c r="AD285" s="690">
        <v>0</v>
      </c>
      <c r="AE285" s="690">
        <v>0</v>
      </c>
      <c r="AF285" s="690">
        <v>0</v>
      </c>
      <c r="AG285" s="690">
        <v>0</v>
      </c>
      <c r="AH285" s="690">
        <v>0</v>
      </c>
      <c r="AI285" s="690">
        <v>0</v>
      </c>
      <c r="AJ285" s="690">
        <v>0</v>
      </c>
      <c r="AK285" s="690">
        <v>0</v>
      </c>
      <c r="AL285" s="690">
        <v>0</v>
      </c>
      <c r="AM285" s="690">
        <v>0</v>
      </c>
      <c r="AN285" s="690">
        <v>0</v>
      </c>
      <c r="AO285" s="690">
        <v>0</v>
      </c>
      <c r="AP285" s="690">
        <v>0</v>
      </c>
      <c r="AQ285" s="689" t="s">
        <v>4686</v>
      </c>
      <c r="AR285" s="689" t="s">
        <v>4686</v>
      </c>
      <c r="AS285" s="689" t="s">
        <v>4722</v>
      </c>
      <c r="AT285" s="689" t="s">
        <v>4686</v>
      </c>
      <c r="AU285" s="689" t="s">
        <v>7283</v>
      </c>
      <c r="AV285" s="689" t="s">
        <v>4686</v>
      </c>
    </row>
    <row r="286" spans="1:48">
      <c r="A286" s="689" t="s">
        <v>7284</v>
      </c>
      <c r="B286" s="689" t="s">
        <v>4684</v>
      </c>
      <c r="C286" s="689">
        <v>17425531</v>
      </c>
      <c r="D286" s="689" t="s">
        <v>4685</v>
      </c>
      <c r="E286" s="692">
        <v>46021</v>
      </c>
      <c r="F286" s="692">
        <v>46202</v>
      </c>
      <c r="G286" s="689" t="s">
        <v>4686</v>
      </c>
      <c r="H286" s="689" t="s">
        <v>4686</v>
      </c>
      <c r="I286" s="849">
        <v>3140</v>
      </c>
      <c r="J286" s="691">
        <v>1947.59</v>
      </c>
      <c r="K286" s="692">
        <v>46027</v>
      </c>
      <c r="L286" s="689" t="s">
        <v>4687</v>
      </c>
      <c r="M286" s="689" t="s">
        <v>4688</v>
      </c>
      <c r="N286" s="689" t="s">
        <v>4733</v>
      </c>
      <c r="O286" s="689" t="s">
        <v>4686</v>
      </c>
      <c r="P286" s="689" t="s">
        <v>4690</v>
      </c>
      <c r="Q286" s="691">
        <v>620.25</v>
      </c>
      <c r="R286" s="690">
        <v>1000</v>
      </c>
      <c r="S286" s="689" t="s">
        <v>4686</v>
      </c>
      <c r="T286" s="689" t="s">
        <v>4686</v>
      </c>
      <c r="U286" s="689" t="s">
        <v>4734</v>
      </c>
      <c r="V286" s="689" t="s">
        <v>4686</v>
      </c>
      <c r="W286" s="692">
        <v>46027</v>
      </c>
      <c r="X286" s="692">
        <v>46027</v>
      </c>
      <c r="Y286" s="689" t="s">
        <v>4686</v>
      </c>
      <c r="Z286" s="689" t="s">
        <v>4691</v>
      </c>
      <c r="AA286" s="690">
        <v>0</v>
      </c>
      <c r="AB286" s="690">
        <v>0</v>
      </c>
      <c r="AC286" s="690">
        <v>0</v>
      </c>
      <c r="AD286" s="690">
        <v>0</v>
      </c>
      <c r="AE286" s="690">
        <v>0</v>
      </c>
      <c r="AF286" s="690">
        <v>0</v>
      </c>
      <c r="AG286" s="690">
        <v>0</v>
      </c>
      <c r="AH286" s="690">
        <v>0</v>
      </c>
      <c r="AI286" s="690">
        <v>0</v>
      </c>
      <c r="AJ286" s="690">
        <v>0</v>
      </c>
      <c r="AK286" s="690">
        <v>0</v>
      </c>
      <c r="AL286" s="690">
        <v>0</v>
      </c>
      <c r="AM286" s="690">
        <v>0</v>
      </c>
      <c r="AN286" s="690">
        <v>0</v>
      </c>
      <c r="AO286" s="690">
        <v>0</v>
      </c>
      <c r="AP286" s="690">
        <v>0</v>
      </c>
      <c r="AQ286" s="689" t="s">
        <v>4686</v>
      </c>
      <c r="AR286" s="689" t="s">
        <v>4686</v>
      </c>
      <c r="AS286" s="689" t="s">
        <v>4722</v>
      </c>
      <c r="AT286" s="689" t="s">
        <v>4686</v>
      </c>
      <c r="AU286" s="689" t="s">
        <v>7285</v>
      </c>
      <c r="AV286" s="689" t="s">
        <v>4686</v>
      </c>
    </row>
    <row r="287" spans="1:48">
      <c r="A287" s="689" t="s">
        <v>5413</v>
      </c>
      <c r="B287" s="689" t="s">
        <v>4684</v>
      </c>
      <c r="C287" s="689">
        <v>17525212</v>
      </c>
      <c r="D287" s="689" t="s">
        <v>4685</v>
      </c>
      <c r="E287" s="692">
        <v>45799</v>
      </c>
      <c r="F287" s="692">
        <v>45921</v>
      </c>
      <c r="G287" s="689" t="s">
        <v>4686</v>
      </c>
      <c r="H287" s="689" t="s">
        <v>4686</v>
      </c>
      <c r="I287" s="849">
        <v>1640</v>
      </c>
      <c r="J287" s="691">
        <v>7960.84</v>
      </c>
      <c r="K287" s="692">
        <v>45813</v>
      </c>
      <c r="L287" s="689" t="s">
        <v>4687</v>
      </c>
      <c r="M287" s="689" t="s">
        <v>4688</v>
      </c>
      <c r="N287" s="689" t="s">
        <v>4689</v>
      </c>
      <c r="O287" s="689" t="s">
        <v>4686</v>
      </c>
      <c r="P287" s="689" t="s">
        <v>4690</v>
      </c>
      <c r="Q287" s="691">
        <v>4854.17</v>
      </c>
      <c r="R287" s="690">
        <v>1000</v>
      </c>
      <c r="S287" s="689" t="s">
        <v>4686</v>
      </c>
      <c r="T287" s="689" t="s">
        <v>4686</v>
      </c>
      <c r="U287" s="689" t="s">
        <v>4734</v>
      </c>
      <c r="V287" s="689" t="s">
        <v>4686</v>
      </c>
      <c r="W287" s="692">
        <v>45813</v>
      </c>
      <c r="X287" s="692">
        <v>45813</v>
      </c>
      <c r="Y287" s="689" t="s">
        <v>4686</v>
      </c>
      <c r="Z287" s="689" t="s">
        <v>4691</v>
      </c>
      <c r="AA287" s="690">
        <v>0</v>
      </c>
      <c r="AB287" s="690">
        <v>0</v>
      </c>
      <c r="AC287" s="690">
        <v>0</v>
      </c>
      <c r="AD287" s="690">
        <v>0</v>
      </c>
      <c r="AE287" s="690">
        <v>0</v>
      </c>
      <c r="AF287" s="690">
        <v>0</v>
      </c>
      <c r="AG287" s="690">
        <v>0</v>
      </c>
      <c r="AH287" s="690">
        <v>0</v>
      </c>
      <c r="AI287" s="690">
        <v>0</v>
      </c>
      <c r="AJ287" s="690">
        <v>0</v>
      </c>
      <c r="AK287" s="690">
        <v>0</v>
      </c>
      <c r="AL287" s="690">
        <v>0</v>
      </c>
      <c r="AM287" s="690">
        <v>0</v>
      </c>
      <c r="AN287" s="690">
        <v>0</v>
      </c>
      <c r="AO287" s="690">
        <v>0</v>
      </c>
      <c r="AP287" s="690">
        <v>0</v>
      </c>
      <c r="AQ287" s="689" t="s">
        <v>4686</v>
      </c>
      <c r="AR287" s="689" t="s">
        <v>4686</v>
      </c>
      <c r="AS287" s="689" t="s">
        <v>4727</v>
      </c>
      <c r="AT287" s="689" t="s">
        <v>4686</v>
      </c>
      <c r="AU287" s="689" t="s">
        <v>5414</v>
      </c>
      <c r="AV287" s="689" t="s">
        <v>4686</v>
      </c>
    </row>
    <row r="288" spans="1:48">
      <c r="A288" s="689" t="s">
        <v>5413</v>
      </c>
      <c r="B288" s="689" t="s">
        <v>4684</v>
      </c>
      <c r="C288" s="689">
        <v>17525314</v>
      </c>
      <c r="D288" s="689" t="s">
        <v>4685</v>
      </c>
      <c r="E288" s="692">
        <v>45867</v>
      </c>
      <c r="F288" s="692">
        <v>45989</v>
      </c>
      <c r="G288" s="689" t="s">
        <v>4686</v>
      </c>
      <c r="H288" s="689" t="s">
        <v>4686</v>
      </c>
      <c r="I288" s="849">
        <v>4050</v>
      </c>
      <c r="J288" s="691">
        <v>19659.39</v>
      </c>
      <c r="K288" s="692">
        <v>45876</v>
      </c>
      <c r="L288" s="689" t="s">
        <v>4687</v>
      </c>
      <c r="M288" s="689" t="s">
        <v>4688</v>
      </c>
      <c r="N288" s="689" t="s">
        <v>4689</v>
      </c>
      <c r="O288" s="689" t="s">
        <v>4686</v>
      </c>
      <c r="P288" s="689" t="s">
        <v>4690</v>
      </c>
      <c r="Q288" s="691">
        <v>4854.17</v>
      </c>
      <c r="R288" s="690">
        <v>1000</v>
      </c>
      <c r="S288" s="689" t="s">
        <v>4686</v>
      </c>
      <c r="T288" s="689" t="s">
        <v>4686</v>
      </c>
      <c r="U288" s="689" t="s">
        <v>4734</v>
      </c>
      <c r="V288" s="689" t="s">
        <v>4686</v>
      </c>
      <c r="W288" s="692">
        <v>45876</v>
      </c>
      <c r="X288" s="692">
        <v>45876</v>
      </c>
      <c r="Y288" s="689" t="s">
        <v>4686</v>
      </c>
      <c r="Z288" s="689" t="s">
        <v>4691</v>
      </c>
      <c r="AA288" s="690">
        <v>0</v>
      </c>
      <c r="AB288" s="690">
        <v>0</v>
      </c>
      <c r="AC288" s="690">
        <v>0</v>
      </c>
      <c r="AD288" s="690">
        <v>0</v>
      </c>
      <c r="AE288" s="690">
        <v>0</v>
      </c>
      <c r="AF288" s="690">
        <v>0</v>
      </c>
      <c r="AG288" s="690">
        <v>0</v>
      </c>
      <c r="AH288" s="690">
        <v>0</v>
      </c>
      <c r="AI288" s="690">
        <v>0</v>
      </c>
      <c r="AJ288" s="690">
        <v>0</v>
      </c>
      <c r="AK288" s="690">
        <v>0</v>
      </c>
      <c r="AL288" s="690">
        <v>0</v>
      </c>
      <c r="AM288" s="690">
        <v>0</v>
      </c>
      <c r="AN288" s="690">
        <v>0</v>
      </c>
      <c r="AO288" s="690">
        <v>0</v>
      </c>
      <c r="AP288" s="690">
        <v>0</v>
      </c>
      <c r="AQ288" s="689" t="s">
        <v>4686</v>
      </c>
      <c r="AR288" s="689" t="s">
        <v>4686</v>
      </c>
      <c r="AS288" s="689" t="s">
        <v>4727</v>
      </c>
      <c r="AT288" s="689" t="s">
        <v>4686</v>
      </c>
      <c r="AU288" s="689" t="s">
        <v>5414</v>
      </c>
      <c r="AV288" s="689" t="s">
        <v>4686</v>
      </c>
    </row>
    <row r="289" spans="1:48">
      <c r="A289" s="689" t="s">
        <v>4735</v>
      </c>
      <c r="B289" s="689" t="s">
        <v>4684</v>
      </c>
      <c r="C289" s="689">
        <v>18025391</v>
      </c>
      <c r="D289" s="689" t="s">
        <v>4685</v>
      </c>
      <c r="E289" s="692">
        <v>45924</v>
      </c>
      <c r="F289" s="692">
        <v>46045</v>
      </c>
      <c r="G289" s="689" t="s">
        <v>4686</v>
      </c>
      <c r="H289" s="689" t="s">
        <v>4686</v>
      </c>
      <c r="I289" s="849">
        <v>1010</v>
      </c>
      <c r="J289" s="691">
        <v>827.93</v>
      </c>
      <c r="K289" s="692">
        <v>45926</v>
      </c>
      <c r="L289" s="689" t="s">
        <v>4687</v>
      </c>
      <c r="M289" s="689" t="s">
        <v>4688</v>
      </c>
      <c r="N289" s="689" t="s">
        <v>4689</v>
      </c>
      <c r="O289" s="689" t="s">
        <v>4686</v>
      </c>
      <c r="P289" s="689" t="s">
        <v>4690</v>
      </c>
      <c r="Q289" s="691">
        <v>819.73</v>
      </c>
      <c r="R289" s="690">
        <v>1000</v>
      </c>
      <c r="S289" s="689" t="s">
        <v>4686</v>
      </c>
      <c r="T289" s="689" t="s">
        <v>4686</v>
      </c>
      <c r="U289" s="689" t="s">
        <v>4686</v>
      </c>
      <c r="V289" s="689" t="s">
        <v>4686</v>
      </c>
      <c r="W289" s="692">
        <v>45926</v>
      </c>
      <c r="X289" s="692">
        <v>45926</v>
      </c>
      <c r="Y289" s="689" t="s">
        <v>4686</v>
      </c>
      <c r="Z289" s="689" t="s">
        <v>4691</v>
      </c>
      <c r="AA289" s="690">
        <v>0</v>
      </c>
      <c r="AB289" s="690">
        <v>0</v>
      </c>
      <c r="AC289" s="690">
        <v>0</v>
      </c>
      <c r="AD289" s="690">
        <v>0</v>
      </c>
      <c r="AE289" s="690">
        <v>0</v>
      </c>
      <c r="AF289" s="690">
        <v>0</v>
      </c>
      <c r="AG289" s="690">
        <v>0</v>
      </c>
      <c r="AH289" s="690">
        <v>0</v>
      </c>
      <c r="AI289" s="690">
        <v>0</v>
      </c>
      <c r="AJ289" s="690">
        <v>0</v>
      </c>
      <c r="AK289" s="690">
        <v>0</v>
      </c>
      <c r="AL289" s="690">
        <v>0</v>
      </c>
      <c r="AM289" s="690">
        <v>0</v>
      </c>
      <c r="AN289" s="690">
        <v>0</v>
      </c>
      <c r="AO289" s="690">
        <v>0</v>
      </c>
      <c r="AP289" s="690">
        <v>0</v>
      </c>
      <c r="AQ289" s="689" t="s">
        <v>4686</v>
      </c>
      <c r="AR289" s="689" t="s">
        <v>4686</v>
      </c>
      <c r="AS289" s="689" t="s">
        <v>4727</v>
      </c>
      <c r="AT289" s="689" t="s">
        <v>4686</v>
      </c>
      <c r="AU289" s="689" t="s">
        <v>4736</v>
      </c>
      <c r="AV289" s="689" t="s">
        <v>4686</v>
      </c>
    </row>
    <row r="290" spans="1:48">
      <c r="A290" s="689" t="s">
        <v>4735</v>
      </c>
      <c r="B290" s="689" t="s">
        <v>4684</v>
      </c>
      <c r="C290" s="689">
        <v>18025404</v>
      </c>
      <c r="D290" s="689" t="s">
        <v>4685</v>
      </c>
      <c r="E290" s="692">
        <v>45933</v>
      </c>
      <c r="F290" s="692">
        <v>46055</v>
      </c>
      <c r="G290" s="689" t="s">
        <v>4686</v>
      </c>
      <c r="H290" s="689" t="s">
        <v>4686</v>
      </c>
      <c r="I290" s="849">
        <v>1220</v>
      </c>
      <c r="J290" s="691">
        <v>1000.07</v>
      </c>
      <c r="K290" s="692">
        <v>45939</v>
      </c>
      <c r="L290" s="689" t="s">
        <v>4687</v>
      </c>
      <c r="M290" s="689" t="s">
        <v>4688</v>
      </c>
      <c r="N290" s="689" t="s">
        <v>4689</v>
      </c>
      <c r="O290" s="689" t="s">
        <v>4686</v>
      </c>
      <c r="P290" s="689" t="s">
        <v>4690</v>
      </c>
      <c r="Q290" s="691">
        <v>819.73</v>
      </c>
      <c r="R290" s="690">
        <v>1000</v>
      </c>
      <c r="S290" s="689" t="s">
        <v>4686</v>
      </c>
      <c r="T290" s="689" t="s">
        <v>4686</v>
      </c>
      <c r="U290" s="689" t="s">
        <v>4686</v>
      </c>
      <c r="V290" s="689" t="s">
        <v>4686</v>
      </c>
      <c r="W290" s="692">
        <v>45939</v>
      </c>
      <c r="X290" s="692">
        <v>45939</v>
      </c>
      <c r="Y290" s="689" t="s">
        <v>4686</v>
      </c>
      <c r="Z290" s="689" t="s">
        <v>4691</v>
      </c>
      <c r="AA290" s="690">
        <v>0</v>
      </c>
      <c r="AB290" s="690">
        <v>0</v>
      </c>
      <c r="AC290" s="690">
        <v>0</v>
      </c>
      <c r="AD290" s="690">
        <v>0</v>
      </c>
      <c r="AE290" s="690">
        <v>0</v>
      </c>
      <c r="AF290" s="690">
        <v>0</v>
      </c>
      <c r="AG290" s="690">
        <v>0</v>
      </c>
      <c r="AH290" s="690">
        <v>0</v>
      </c>
      <c r="AI290" s="690">
        <v>0</v>
      </c>
      <c r="AJ290" s="690">
        <v>0</v>
      </c>
      <c r="AK290" s="690">
        <v>0</v>
      </c>
      <c r="AL290" s="690">
        <v>0</v>
      </c>
      <c r="AM290" s="690">
        <v>0</v>
      </c>
      <c r="AN290" s="690">
        <v>0</v>
      </c>
      <c r="AO290" s="690">
        <v>0</v>
      </c>
      <c r="AP290" s="690">
        <v>0</v>
      </c>
      <c r="AQ290" s="689" t="s">
        <v>4686</v>
      </c>
      <c r="AR290" s="689" t="s">
        <v>4686</v>
      </c>
      <c r="AS290" s="689" t="s">
        <v>4727</v>
      </c>
      <c r="AT290" s="689" t="s">
        <v>4686</v>
      </c>
      <c r="AU290" s="689" t="s">
        <v>4736</v>
      </c>
      <c r="AV290" s="689" t="s">
        <v>4686</v>
      </c>
    </row>
    <row r="291" spans="1:48">
      <c r="A291" s="689" t="s">
        <v>4735</v>
      </c>
      <c r="B291" s="689" t="s">
        <v>4684</v>
      </c>
      <c r="C291" s="689">
        <v>18025421</v>
      </c>
      <c r="D291" s="689" t="s">
        <v>4685</v>
      </c>
      <c r="E291" s="692">
        <v>45944</v>
      </c>
      <c r="F291" s="692">
        <v>46066</v>
      </c>
      <c r="G291" s="689" t="s">
        <v>4686</v>
      </c>
      <c r="H291" s="689" t="s">
        <v>4686</v>
      </c>
      <c r="I291" s="849">
        <v>170</v>
      </c>
      <c r="J291" s="691">
        <v>139.35</v>
      </c>
      <c r="K291" s="692">
        <v>45947</v>
      </c>
      <c r="L291" s="689" t="s">
        <v>4687</v>
      </c>
      <c r="M291" s="689" t="s">
        <v>4688</v>
      </c>
      <c r="N291" s="689" t="s">
        <v>4689</v>
      </c>
      <c r="O291" s="689" t="s">
        <v>4686</v>
      </c>
      <c r="P291" s="689" t="s">
        <v>4690</v>
      </c>
      <c r="Q291" s="691">
        <v>819.73</v>
      </c>
      <c r="R291" s="690">
        <v>1000</v>
      </c>
      <c r="S291" s="689" t="s">
        <v>4686</v>
      </c>
      <c r="T291" s="689" t="s">
        <v>4686</v>
      </c>
      <c r="U291" s="689" t="s">
        <v>4686</v>
      </c>
      <c r="V291" s="689" t="s">
        <v>4686</v>
      </c>
      <c r="W291" s="692">
        <v>45947</v>
      </c>
      <c r="X291" s="692">
        <v>45947</v>
      </c>
      <c r="Y291" s="689" t="s">
        <v>4686</v>
      </c>
      <c r="Z291" s="689" t="s">
        <v>4691</v>
      </c>
      <c r="AA291" s="690">
        <v>0</v>
      </c>
      <c r="AB291" s="690">
        <v>0</v>
      </c>
      <c r="AC291" s="690">
        <v>0</v>
      </c>
      <c r="AD291" s="690">
        <v>0</v>
      </c>
      <c r="AE291" s="690">
        <v>0</v>
      </c>
      <c r="AF291" s="690">
        <v>0</v>
      </c>
      <c r="AG291" s="690">
        <v>0</v>
      </c>
      <c r="AH291" s="690">
        <v>0</v>
      </c>
      <c r="AI291" s="690">
        <v>0</v>
      </c>
      <c r="AJ291" s="690">
        <v>0</v>
      </c>
      <c r="AK291" s="690">
        <v>0</v>
      </c>
      <c r="AL291" s="690">
        <v>0</v>
      </c>
      <c r="AM291" s="690">
        <v>0</v>
      </c>
      <c r="AN291" s="690">
        <v>0</v>
      </c>
      <c r="AO291" s="690">
        <v>0</v>
      </c>
      <c r="AP291" s="690">
        <v>0</v>
      </c>
      <c r="AQ291" s="689" t="s">
        <v>4686</v>
      </c>
      <c r="AR291" s="689" t="s">
        <v>4686</v>
      </c>
      <c r="AS291" s="689" t="s">
        <v>4727</v>
      </c>
      <c r="AT291" s="689" t="s">
        <v>4686</v>
      </c>
      <c r="AU291" s="689" t="s">
        <v>4736</v>
      </c>
      <c r="AV291" s="689" t="s">
        <v>4686</v>
      </c>
    </row>
    <row r="292" spans="1:48">
      <c r="A292" s="689" t="s">
        <v>4735</v>
      </c>
      <c r="B292" s="689" t="s">
        <v>4684</v>
      </c>
      <c r="C292" s="689">
        <v>18025422</v>
      </c>
      <c r="D292" s="689" t="s">
        <v>4685</v>
      </c>
      <c r="E292" s="692">
        <v>45944</v>
      </c>
      <c r="F292" s="692">
        <v>46066</v>
      </c>
      <c r="G292" s="689" t="s">
        <v>4686</v>
      </c>
      <c r="H292" s="689" t="s">
        <v>4686</v>
      </c>
      <c r="I292" s="849">
        <v>1000</v>
      </c>
      <c r="J292" s="691">
        <v>819.73</v>
      </c>
      <c r="K292" s="692">
        <v>45947</v>
      </c>
      <c r="L292" s="689" t="s">
        <v>4687</v>
      </c>
      <c r="M292" s="689" t="s">
        <v>4688</v>
      </c>
      <c r="N292" s="689" t="s">
        <v>4689</v>
      </c>
      <c r="O292" s="689" t="s">
        <v>4686</v>
      </c>
      <c r="P292" s="689" t="s">
        <v>4690</v>
      </c>
      <c r="Q292" s="691">
        <v>819.73</v>
      </c>
      <c r="R292" s="690">
        <v>1000</v>
      </c>
      <c r="S292" s="689" t="s">
        <v>4686</v>
      </c>
      <c r="T292" s="689" t="s">
        <v>4686</v>
      </c>
      <c r="U292" s="689" t="s">
        <v>4686</v>
      </c>
      <c r="V292" s="689" t="s">
        <v>4686</v>
      </c>
      <c r="W292" s="692">
        <v>45947</v>
      </c>
      <c r="X292" s="692">
        <v>45947</v>
      </c>
      <c r="Y292" s="689" t="s">
        <v>4686</v>
      </c>
      <c r="Z292" s="689" t="s">
        <v>4691</v>
      </c>
      <c r="AA292" s="690">
        <v>0</v>
      </c>
      <c r="AB292" s="690">
        <v>0</v>
      </c>
      <c r="AC292" s="690">
        <v>0</v>
      </c>
      <c r="AD292" s="690">
        <v>0</v>
      </c>
      <c r="AE292" s="690">
        <v>0</v>
      </c>
      <c r="AF292" s="690">
        <v>0</v>
      </c>
      <c r="AG292" s="690">
        <v>0</v>
      </c>
      <c r="AH292" s="690">
        <v>0</v>
      </c>
      <c r="AI292" s="690">
        <v>0</v>
      </c>
      <c r="AJ292" s="690">
        <v>0</v>
      </c>
      <c r="AK292" s="690">
        <v>0</v>
      </c>
      <c r="AL292" s="690">
        <v>0</v>
      </c>
      <c r="AM292" s="690">
        <v>0</v>
      </c>
      <c r="AN292" s="690">
        <v>0</v>
      </c>
      <c r="AO292" s="690">
        <v>0</v>
      </c>
      <c r="AP292" s="690">
        <v>0</v>
      </c>
      <c r="AQ292" s="689" t="s">
        <v>4686</v>
      </c>
      <c r="AR292" s="689" t="s">
        <v>4686</v>
      </c>
      <c r="AS292" s="689" t="s">
        <v>4727</v>
      </c>
      <c r="AT292" s="689" t="s">
        <v>4686</v>
      </c>
      <c r="AU292" s="689" t="s">
        <v>4736</v>
      </c>
      <c r="AV292" s="689" t="s">
        <v>4686</v>
      </c>
    </row>
    <row r="293" spans="1:48">
      <c r="A293" s="689" t="s">
        <v>4735</v>
      </c>
      <c r="B293" s="689" t="s">
        <v>4684</v>
      </c>
      <c r="C293" s="689">
        <v>18025492</v>
      </c>
      <c r="D293" s="689" t="s">
        <v>4685</v>
      </c>
      <c r="E293" s="692">
        <v>45993</v>
      </c>
      <c r="F293" s="692">
        <v>46113</v>
      </c>
      <c r="G293" s="689" t="s">
        <v>4686</v>
      </c>
      <c r="H293" s="689" t="s">
        <v>4686</v>
      </c>
      <c r="I293" s="849">
        <v>1360</v>
      </c>
      <c r="J293" s="691">
        <v>1114.83</v>
      </c>
      <c r="K293" s="692">
        <v>45996</v>
      </c>
      <c r="L293" s="689" t="s">
        <v>4687</v>
      </c>
      <c r="M293" s="689" t="s">
        <v>4688</v>
      </c>
      <c r="N293" s="689" t="s">
        <v>4689</v>
      </c>
      <c r="O293" s="689" t="s">
        <v>4686</v>
      </c>
      <c r="P293" s="689" t="s">
        <v>4690</v>
      </c>
      <c r="Q293" s="691">
        <v>819.73</v>
      </c>
      <c r="R293" s="690">
        <v>1000</v>
      </c>
      <c r="S293" s="689" t="s">
        <v>4686</v>
      </c>
      <c r="T293" s="689" t="s">
        <v>4686</v>
      </c>
      <c r="U293" s="689" t="s">
        <v>4686</v>
      </c>
      <c r="V293" s="689" t="s">
        <v>4686</v>
      </c>
      <c r="W293" s="692">
        <v>45996</v>
      </c>
      <c r="X293" s="692">
        <v>45996</v>
      </c>
      <c r="Y293" s="689" t="s">
        <v>4686</v>
      </c>
      <c r="Z293" s="689" t="s">
        <v>4691</v>
      </c>
      <c r="AA293" s="690">
        <v>0</v>
      </c>
      <c r="AB293" s="690">
        <v>0</v>
      </c>
      <c r="AC293" s="690">
        <v>0</v>
      </c>
      <c r="AD293" s="690">
        <v>0</v>
      </c>
      <c r="AE293" s="690">
        <v>0</v>
      </c>
      <c r="AF293" s="690">
        <v>0</v>
      </c>
      <c r="AG293" s="690">
        <v>0</v>
      </c>
      <c r="AH293" s="690">
        <v>0</v>
      </c>
      <c r="AI293" s="690">
        <v>0</v>
      </c>
      <c r="AJ293" s="690">
        <v>0</v>
      </c>
      <c r="AK293" s="690">
        <v>0</v>
      </c>
      <c r="AL293" s="690">
        <v>0</v>
      </c>
      <c r="AM293" s="690">
        <v>0</v>
      </c>
      <c r="AN293" s="690">
        <v>0</v>
      </c>
      <c r="AO293" s="690">
        <v>0</v>
      </c>
      <c r="AP293" s="690">
        <v>0</v>
      </c>
      <c r="AQ293" s="689" t="s">
        <v>4686</v>
      </c>
      <c r="AR293" s="689" t="s">
        <v>4686</v>
      </c>
      <c r="AS293" s="689" t="s">
        <v>4727</v>
      </c>
      <c r="AT293" s="689" t="s">
        <v>4686</v>
      </c>
      <c r="AU293" s="689" t="s">
        <v>4736</v>
      </c>
      <c r="AV293" s="689" t="s">
        <v>4686</v>
      </c>
    </row>
    <row r="294" spans="1:48">
      <c r="A294" s="689" t="s">
        <v>4735</v>
      </c>
      <c r="B294" s="689" t="s">
        <v>4684</v>
      </c>
      <c r="C294" s="689">
        <v>18025494</v>
      </c>
      <c r="D294" s="689" t="s">
        <v>4685</v>
      </c>
      <c r="E294" s="692">
        <v>45995</v>
      </c>
      <c r="F294" s="692">
        <v>46115</v>
      </c>
      <c r="G294" s="689" t="s">
        <v>4686</v>
      </c>
      <c r="H294" s="689" t="s">
        <v>4686</v>
      </c>
      <c r="I294" s="849">
        <v>1350</v>
      </c>
      <c r="J294" s="691">
        <v>1106.6400000000001</v>
      </c>
      <c r="K294" s="692">
        <v>46001</v>
      </c>
      <c r="L294" s="689" t="s">
        <v>4687</v>
      </c>
      <c r="M294" s="689" t="s">
        <v>4688</v>
      </c>
      <c r="N294" s="689" t="s">
        <v>4689</v>
      </c>
      <c r="O294" s="689" t="s">
        <v>4686</v>
      </c>
      <c r="P294" s="689" t="s">
        <v>4690</v>
      </c>
      <c r="Q294" s="691">
        <v>819.73</v>
      </c>
      <c r="R294" s="690">
        <v>1000</v>
      </c>
      <c r="S294" s="689" t="s">
        <v>4686</v>
      </c>
      <c r="T294" s="689" t="s">
        <v>4686</v>
      </c>
      <c r="U294" s="689" t="s">
        <v>4686</v>
      </c>
      <c r="V294" s="689" t="s">
        <v>4686</v>
      </c>
      <c r="W294" s="692">
        <v>46001</v>
      </c>
      <c r="X294" s="692">
        <v>46001</v>
      </c>
      <c r="Y294" s="689" t="s">
        <v>4686</v>
      </c>
      <c r="Z294" s="689" t="s">
        <v>4691</v>
      </c>
      <c r="AA294" s="690">
        <v>0</v>
      </c>
      <c r="AB294" s="690">
        <v>0</v>
      </c>
      <c r="AC294" s="690">
        <v>0</v>
      </c>
      <c r="AD294" s="690">
        <v>0</v>
      </c>
      <c r="AE294" s="690">
        <v>0</v>
      </c>
      <c r="AF294" s="690">
        <v>0</v>
      </c>
      <c r="AG294" s="690">
        <v>0</v>
      </c>
      <c r="AH294" s="690">
        <v>0</v>
      </c>
      <c r="AI294" s="690">
        <v>0</v>
      </c>
      <c r="AJ294" s="690">
        <v>0</v>
      </c>
      <c r="AK294" s="690">
        <v>0</v>
      </c>
      <c r="AL294" s="690">
        <v>0</v>
      </c>
      <c r="AM294" s="690">
        <v>0</v>
      </c>
      <c r="AN294" s="690">
        <v>0</v>
      </c>
      <c r="AO294" s="690">
        <v>0</v>
      </c>
      <c r="AP294" s="690">
        <v>0</v>
      </c>
      <c r="AQ294" s="689" t="s">
        <v>4686</v>
      </c>
      <c r="AR294" s="689" t="s">
        <v>4686</v>
      </c>
      <c r="AS294" s="689" t="s">
        <v>4727</v>
      </c>
      <c r="AT294" s="689" t="s">
        <v>4686</v>
      </c>
      <c r="AU294" s="689" t="s">
        <v>4736</v>
      </c>
      <c r="AV294" s="689" t="s">
        <v>4686</v>
      </c>
    </row>
    <row r="295" spans="1:48">
      <c r="A295" s="689" t="s">
        <v>4735</v>
      </c>
      <c r="B295" s="689" t="s">
        <v>4684</v>
      </c>
      <c r="C295" s="689">
        <v>18025502</v>
      </c>
      <c r="D295" s="689" t="s">
        <v>4685</v>
      </c>
      <c r="E295" s="692">
        <v>46000</v>
      </c>
      <c r="F295" s="692">
        <v>46120</v>
      </c>
      <c r="G295" s="689" t="s">
        <v>4686</v>
      </c>
      <c r="H295" s="689" t="s">
        <v>4686</v>
      </c>
      <c r="I295" s="849">
        <v>400</v>
      </c>
      <c r="J295" s="691">
        <v>327.89</v>
      </c>
      <c r="K295" s="692">
        <v>46006</v>
      </c>
      <c r="L295" s="689" t="s">
        <v>4687</v>
      </c>
      <c r="M295" s="689" t="s">
        <v>4688</v>
      </c>
      <c r="N295" s="689" t="s">
        <v>4689</v>
      </c>
      <c r="O295" s="689" t="s">
        <v>4686</v>
      </c>
      <c r="P295" s="689" t="s">
        <v>4690</v>
      </c>
      <c r="Q295" s="691">
        <v>819.73</v>
      </c>
      <c r="R295" s="690">
        <v>1000</v>
      </c>
      <c r="S295" s="689" t="s">
        <v>4686</v>
      </c>
      <c r="T295" s="689" t="s">
        <v>4686</v>
      </c>
      <c r="U295" s="689" t="s">
        <v>4686</v>
      </c>
      <c r="V295" s="689" t="s">
        <v>4686</v>
      </c>
      <c r="W295" s="692">
        <v>46006</v>
      </c>
      <c r="X295" s="692">
        <v>46006</v>
      </c>
      <c r="Y295" s="689" t="s">
        <v>4686</v>
      </c>
      <c r="Z295" s="689" t="s">
        <v>4691</v>
      </c>
      <c r="AA295" s="690">
        <v>0</v>
      </c>
      <c r="AB295" s="690">
        <v>0</v>
      </c>
      <c r="AC295" s="690">
        <v>0</v>
      </c>
      <c r="AD295" s="690">
        <v>0</v>
      </c>
      <c r="AE295" s="690">
        <v>0</v>
      </c>
      <c r="AF295" s="690">
        <v>0</v>
      </c>
      <c r="AG295" s="690">
        <v>0</v>
      </c>
      <c r="AH295" s="690">
        <v>0</v>
      </c>
      <c r="AI295" s="690">
        <v>0</v>
      </c>
      <c r="AJ295" s="690">
        <v>0</v>
      </c>
      <c r="AK295" s="690">
        <v>0</v>
      </c>
      <c r="AL295" s="690">
        <v>0</v>
      </c>
      <c r="AM295" s="690">
        <v>0</v>
      </c>
      <c r="AN295" s="690">
        <v>0</v>
      </c>
      <c r="AO295" s="690">
        <v>0</v>
      </c>
      <c r="AP295" s="690">
        <v>0</v>
      </c>
      <c r="AQ295" s="689" t="s">
        <v>4686</v>
      </c>
      <c r="AR295" s="689" t="s">
        <v>4686</v>
      </c>
      <c r="AS295" s="689" t="s">
        <v>4727</v>
      </c>
      <c r="AT295" s="689" t="s">
        <v>4686</v>
      </c>
      <c r="AU295" s="689" t="s">
        <v>4736</v>
      </c>
      <c r="AV295" s="689" t="s">
        <v>4686</v>
      </c>
    </row>
    <row r="296" spans="1:48">
      <c r="A296" s="689" t="s">
        <v>4735</v>
      </c>
      <c r="B296" s="689" t="s">
        <v>4684</v>
      </c>
      <c r="C296" s="689">
        <v>18025503</v>
      </c>
      <c r="D296" s="689" t="s">
        <v>4685</v>
      </c>
      <c r="E296" s="692">
        <v>46002</v>
      </c>
      <c r="F296" s="692">
        <v>46122</v>
      </c>
      <c r="G296" s="689" t="s">
        <v>4686</v>
      </c>
      <c r="H296" s="689" t="s">
        <v>4686</v>
      </c>
      <c r="I296" s="849">
        <v>630</v>
      </c>
      <c r="J296" s="691">
        <v>516.42999999999995</v>
      </c>
      <c r="K296" s="692">
        <v>46007</v>
      </c>
      <c r="L296" s="689" t="s">
        <v>4687</v>
      </c>
      <c r="M296" s="689" t="s">
        <v>4688</v>
      </c>
      <c r="N296" s="689" t="s">
        <v>4689</v>
      </c>
      <c r="O296" s="689" t="s">
        <v>4686</v>
      </c>
      <c r="P296" s="689" t="s">
        <v>4690</v>
      </c>
      <c r="Q296" s="691">
        <v>819.73</v>
      </c>
      <c r="R296" s="690">
        <v>1000</v>
      </c>
      <c r="S296" s="689" t="s">
        <v>4686</v>
      </c>
      <c r="T296" s="689" t="s">
        <v>4686</v>
      </c>
      <c r="U296" s="689" t="s">
        <v>4686</v>
      </c>
      <c r="V296" s="689" t="s">
        <v>4686</v>
      </c>
      <c r="W296" s="692">
        <v>46007</v>
      </c>
      <c r="X296" s="692">
        <v>46007</v>
      </c>
      <c r="Y296" s="689" t="s">
        <v>4686</v>
      </c>
      <c r="Z296" s="689" t="s">
        <v>4691</v>
      </c>
      <c r="AA296" s="690">
        <v>0</v>
      </c>
      <c r="AB296" s="690">
        <v>0</v>
      </c>
      <c r="AC296" s="690">
        <v>0</v>
      </c>
      <c r="AD296" s="690">
        <v>0</v>
      </c>
      <c r="AE296" s="690">
        <v>0</v>
      </c>
      <c r="AF296" s="690">
        <v>0</v>
      </c>
      <c r="AG296" s="690">
        <v>0</v>
      </c>
      <c r="AH296" s="690">
        <v>0</v>
      </c>
      <c r="AI296" s="690">
        <v>0</v>
      </c>
      <c r="AJ296" s="690">
        <v>0</v>
      </c>
      <c r="AK296" s="690">
        <v>0</v>
      </c>
      <c r="AL296" s="690">
        <v>0</v>
      </c>
      <c r="AM296" s="690">
        <v>0</v>
      </c>
      <c r="AN296" s="690">
        <v>0</v>
      </c>
      <c r="AO296" s="690">
        <v>0</v>
      </c>
      <c r="AP296" s="690">
        <v>0</v>
      </c>
      <c r="AQ296" s="689" t="s">
        <v>4686</v>
      </c>
      <c r="AR296" s="689" t="s">
        <v>4686</v>
      </c>
      <c r="AS296" s="689" t="s">
        <v>4727</v>
      </c>
      <c r="AT296" s="689" t="s">
        <v>4686</v>
      </c>
      <c r="AU296" s="689" t="s">
        <v>4736</v>
      </c>
      <c r="AV296" s="689" t="s">
        <v>4686</v>
      </c>
    </row>
    <row r="297" spans="1:48">
      <c r="A297" s="689" t="s">
        <v>4735</v>
      </c>
      <c r="B297" s="689" t="s">
        <v>4684</v>
      </c>
      <c r="C297" s="689">
        <v>18025511</v>
      </c>
      <c r="D297" s="689" t="s">
        <v>4685</v>
      </c>
      <c r="E297" s="692">
        <v>46007</v>
      </c>
      <c r="F297" s="692">
        <v>46127</v>
      </c>
      <c r="G297" s="689" t="s">
        <v>4686</v>
      </c>
      <c r="H297" s="689" t="s">
        <v>4686</v>
      </c>
      <c r="I297" s="849">
        <v>2070</v>
      </c>
      <c r="J297" s="691">
        <v>1696.84</v>
      </c>
      <c r="K297" s="692">
        <v>46014</v>
      </c>
      <c r="L297" s="689" t="s">
        <v>4687</v>
      </c>
      <c r="M297" s="689" t="s">
        <v>4688</v>
      </c>
      <c r="N297" s="689" t="s">
        <v>4689</v>
      </c>
      <c r="O297" s="689" t="s">
        <v>4686</v>
      </c>
      <c r="P297" s="689" t="s">
        <v>4690</v>
      </c>
      <c r="Q297" s="691">
        <v>819.73</v>
      </c>
      <c r="R297" s="690">
        <v>1000</v>
      </c>
      <c r="S297" s="689" t="s">
        <v>4686</v>
      </c>
      <c r="T297" s="689" t="s">
        <v>4686</v>
      </c>
      <c r="U297" s="689" t="s">
        <v>4686</v>
      </c>
      <c r="V297" s="689" t="s">
        <v>4686</v>
      </c>
      <c r="W297" s="692">
        <v>46014</v>
      </c>
      <c r="X297" s="692">
        <v>46014</v>
      </c>
      <c r="Y297" s="689" t="s">
        <v>4686</v>
      </c>
      <c r="Z297" s="689" t="s">
        <v>4691</v>
      </c>
      <c r="AA297" s="690">
        <v>0</v>
      </c>
      <c r="AB297" s="690">
        <v>0</v>
      </c>
      <c r="AC297" s="690">
        <v>0</v>
      </c>
      <c r="AD297" s="690">
        <v>0</v>
      </c>
      <c r="AE297" s="690">
        <v>0</v>
      </c>
      <c r="AF297" s="690">
        <v>0</v>
      </c>
      <c r="AG297" s="690">
        <v>0</v>
      </c>
      <c r="AH297" s="690">
        <v>0</v>
      </c>
      <c r="AI297" s="690">
        <v>0</v>
      </c>
      <c r="AJ297" s="690">
        <v>0</v>
      </c>
      <c r="AK297" s="690">
        <v>0</v>
      </c>
      <c r="AL297" s="690">
        <v>0</v>
      </c>
      <c r="AM297" s="690">
        <v>0</v>
      </c>
      <c r="AN297" s="690">
        <v>0</v>
      </c>
      <c r="AO297" s="690">
        <v>0</v>
      </c>
      <c r="AP297" s="690">
        <v>0</v>
      </c>
      <c r="AQ297" s="689" t="s">
        <v>4686</v>
      </c>
      <c r="AR297" s="689" t="s">
        <v>4686</v>
      </c>
      <c r="AS297" s="689" t="s">
        <v>4727</v>
      </c>
      <c r="AT297" s="689" t="s">
        <v>4686</v>
      </c>
      <c r="AU297" s="689" t="s">
        <v>4736</v>
      </c>
      <c r="AV297" s="689" t="s">
        <v>4686</v>
      </c>
    </row>
    <row r="298" spans="1:48">
      <c r="A298" s="689" t="s">
        <v>4735</v>
      </c>
      <c r="B298" s="689" t="s">
        <v>4684</v>
      </c>
      <c r="C298" s="689">
        <v>18025513</v>
      </c>
      <c r="D298" s="689" t="s">
        <v>4685</v>
      </c>
      <c r="E298" s="692">
        <v>46009</v>
      </c>
      <c r="F298" s="692">
        <v>46129</v>
      </c>
      <c r="G298" s="689" t="s">
        <v>4686</v>
      </c>
      <c r="H298" s="689" t="s">
        <v>4686</v>
      </c>
      <c r="I298" s="849">
        <v>3070</v>
      </c>
      <c r="J298" s="691">
        <v>2516.5700000000002</v>
      </c>
      <c r="K298" s="692">
        <v>46015</v>
      </c>
      <c r="L298" s="689" t="s">
        <v>4687</v>
      </c>
      <c r="M298" s="689" t="s">
        <v>4688</v>
      </c>
      <c r="N298" s="689" t="s">
        <v>4689</v>
      </c>
      <c r="O298" s="689" t="s">
        <v>4686</v>
      </c>
      <c r="P298" s="689" t="s">
        <v>4690</v>
      </c>
      <c r="Q298" s="691">
        <v>819.73</v>
      </c>
      <c r="R298" s="690">
        <v>1000</v>
      </c>
      <c r="S298" s="689" t="s">
        <v>4686</v>
      </c>
      <c r="T298" s="689" t="s">
        <v>4686</v>
      </c>
      <c r="U298" s="689" t="s">
        <v>4686</v>
      </c>
      <c r="V298" s="689" t="s">
        <v>4686</v>
      </c>
      <c r="W298" s="692">
        <v>46015</v>
      </c>
      <c r="X298" s="692">
        <v>46015</v>
      </c>
      <c r="Y298" s="689" t="s">
        <v>4686</v>
      </c>
      <c r="Z298" s="689" t="s">
        <v>4691</v>
      </c>
      <c r="AA298" s="690">
        <v>0</v>
      </c>
      <c r="AB298" s="690">
        <v>0</v>
      </c>
      <c r="AC298" s="690">
        <v>0</v>
      </c>
      <c r="AD298" s="690">
        <v>0</v>
      </c>
      <c r="AE298" s="690">
        <v>0</v>
      </c>
      <c r="AF298" s="690">
        <v>0</v>
      </c>
      <c r="AG298" s="690">
        <v>0</v>
      </c>
      <c r="AH298" s="690">
        <v>0</v>
      </c>
      <c r="AI298" s="690">
        <v>0</v>
      </c>
      <c r="AJ298" s="690">
        <v>0</v>
      </c>
      <c r="AK298" s="690">
        <v>0</v>
      </c>
      <c r="AL298" s="690">
        <v>0</v>
      </c>
      <c r="AM298" s="690">
        <v>0</v>
      </c>
      <c r="AN298" s="690">
        <v>0</v>
      </c>
      <c r="AO298" s="690">
        <v>0</v>
      </c>
      <c r="AP298" s="690">
        <v>0</v>
      </c>
      <c r="AQ298" s="689" t="s">
        <v>4686</v>
      </c>
      <c r="AR298" s="689" t="s">
        <v>4686</v>
      </c>
      <c r="AS298" s="689" t="s">
        <v>4727</v>
      </c>
      <c r="AT298" s="689" t="s">
        <v>4686</v>
      </c>
      <c r="AU298" s="689" t="s">
        <v>4736</v>
      </c>
      <c r="AV298" s="689" t="s">
        <v>4686</v>
      </c>
    </row>
    <row r="299" spans="1:48">
      <c r="A299" s="689" t="s">
        <v>4735</v>
      </c>
      <c r="B299" s="689" t="s">
        <v>4684</v>
      </c>
      <c r="C299" s="689">
        <v>18025521</v>
      </c>
      <c r="D299" s="689" t="s">
        <v>4685</v>
      </c>
      <c r="E299" s="692">
        <v>46014</v>
      </c>
      <c r="F299" s="692">
        <v>46134</v>
      </c>
      <c r="G299" s="689" t="s">
        <v>4686</v>
      </c>
      <c r="H299" s="689" t="s">
        <v>4686</v>
      </c>
      <c r="I299" s="849">
        <v>2080</v>
      </c>
      <c r="J299" s="691">
        <v>1705.04</v>
      </c>
      <c r="K299" s="692">
        <v>46021</v>
      </c>
      <c r="L299" s="689" t="s">
        <v>4687</v>
      </c>
      <c r="M299" s="689" t="s">
        <v>4688</v>
      </c>
      <c r="N299" s="689" t="s">
        <v>4689</v>
      </c>
      <c r="O299" s="689" t="s">
        <v>4686</v>
      </c>
      <c r="P299" s="689" t="s">
        <v>4690</v>
      </c>
      <c r="Q299" s="691">
        <v>819.73</v>
      </c>
      <c r="R299" s="690">
        <v>1000</v>
      </c>
      <c r="S299" s="689" t="s">
        <v>4686</v>
      </c>
      <c r="T299" s="689" t="s">
        <v>4686</v>
      </c>
      <c r="U299" s="689" t="s">
        <v>4686</v>
      </c>
      <c r="V299" s="689" t="s">
        <v>4686</v>
      </c>
      <c r="W299" s="692">
        <v>46021</v>
      </c>
      <c r="X299" s="692">
        <v>46021</v>
      </c>
      <c r="Y299" s="689" t="s">
        <v>4686</v>
      </c>
      <c r="Z299" s="689" t="s">
        <v>4691</v>
      </c>
      <c r="AA299" s="690">
        <v>0</v>
      </c>
      <c r="AB299" s="690">
        <v>0</v>
      </c>
      <c r="AC299" s="690">
        <v>0</v>
      </c>
      <c r="AD299" s="690">
        <v>0</v>
      </c>
      <c r="AE299" s="690">
        <v>0</v>
      </c>
      <c r="AF299" s="690">
        <v>0</v>
      </c>
      <c r="AG299" s="690">
        <v>0</v>
      </c>
      <c r="AH299" s="690">
        <v>0</v>
      </c>
      <c r="AI299" s="690">
        <v>0</v>
      </c>
      <c r="AJ299" s="690">
        <v>0</v>
      </c>
      <c r="AK299" s="690">
        <v>0</v>
      </c>
      <c r="AL299" s="690">
        <v>0</v>
      </c>
      <c r="AM299" s="690">
        <v>0</v>
      </c>
      <c r="AN299" s="690">
        <v>0</v>
      </c>
      <c r="AO299" s="690">
        <v>0</v>
      </c>
      <c r="AP299" s="690">
        <v>0</v>
      </c>
      <c r="AQ299" s="689" t="s">
        <v>4686</v>
      </c>
      <c r="AR299" s="689" t="s">
        <v>4686</v>
      </c>
      <c r="AS299" s="689" t="s">
        <v>4727</v>
      </c>
      <c r="AT299" s="689" t="s">
        <v>4686</v>
      </c>
      <c r="AU299" s="689" t="s">
        <v>4736</v>
      </c>
      <c r="AV299" s="689" t="s">
        <v>4686</v>
      </c>
    </row>
    <row r="300" spans="1:48">
      <c r="A300" s="689" t="s">
        <v>4735</v>
      </c>
      <c r="B300" s="689" t="s">
        <v>4684</v>
      </c>
      <c r="C300" s="689">
        <v>18025522</v>
      </c>
      <c r="D300" s="689" t="s">
        <v>4685</v>
      </c>
      <c r="E300" s="692">
        <v>46014</v>
      </c>
      <c r="F300" s="692">
        <v>46134</v>
      </c>
      <c r="G300" s="689" t="s">
        <v>4686</v>
      </c>
      <c r="H300" s="689" t="s">
        <v>4686</v>
      </c>
      <c r="I300" s="849">
        <v>6080</v>
      </c>
      <c r="J300" s="691">
        <v>4983.96</v>
      </c>
      <c r="K300" s="692">
        <v>46021</v>
      </c>
      <c r="L300" s="689" t="s">
        <v>4687</v>
      </c>
      <c r="M300" s="689" t="s">
        <v>4688</v>
      </c>
      <c r="N300" s="689" t="s">
        <v>4689</v>
      </c>
      <c r="O300" s="689" t="s">
        <v>4686</v>
      </c>
      <c r="P300" s="689" t="s">
        <v>4690</v>
      </c>
      <c r="Q300" s="691">
        <v>819.73</v>
      </c>
      <c r="R300" s="690">
        <v>1000</v>
      </c>
      <c r="S300" s="689" t="s">
        <v>4686</v>
      </c>
      <c r="T300" s="689" t="s">
        <v>4686</v>
      </c>
      <c r="U300" s="689" t="s">
        <v>4686</v>
      </c>
      <c r="V300" s="689" t="s">
        <v>4686</v>
      </c>
      <c r="W300" s="692">
        <v>46021</v>
      </c>
      <c r="X300" s="692">
        <v>46021</v>
      </c>
      <c r="Y300" s="689" t="s">
        <v>4686</v>
      </c>
      <c r="Z300" s="689" t="s">
        <v>4691</v>
      </c>
      <c r="AA300" s="690">
        <v>0</v>
      </c>
      <c r="AB300" s="690">
        <v>0</v>
      </c>
      <c r="AC300" s="690">
        <v>0</v>
      </c>
      <c r="AD300" s="690">
        <v>0</v>
      </c>
      <c r="AE300" s="690">
        <v>0</v>
      </c>
      <c r="AF300" s="690">
        <v>0</v>
      </c>
      <c r="AG300" s="690">
        <v>0</v>
      </c>
      <c r="AH300" s="690">
        <v>0</v>
      </c>
      <c r="AI300" s="690">
        <v>0</v>
      </c>
      <c r="AJ300" s="690">
        <v>0</v>
      </c>
      <c r="AK300" s="690">
        <v>0</v>
      </c>
      <c r="AL300" s="690">
        <v>0</v>
      </c>
      <c r="AM300" s="690">
        <v>0</v>
      </c>
      <c r="AN300" s="690">
        <v>0</v>
      </c>
      <c r="AO300" s="690">
        <v>0</v>
      </c>
      <c r="AP300" s="690">
        <v>0</v>
      </c>
      <c r="AQ300" s="689" t="s">
        <v>4686</v>
      </c>
      <c r="AR300" s="689" t="s">
        <v>4686</v>
      </c>
      <c r="AS300" s="689" t="s">
        <v>4727</v>
      </c>
      <c r="AT300" s="689" t="s">
        <v>4686</v>
      </c>
      <c r="AU300" s="689" t="s">
        <v>4736</v>
      </c>
      <c r="AV300" s="689" t="s">
        <v>4686</v>
      </c>
    </row>
    <row r="301" spans="1:48">
      <c r="A301" s="689" t="s">
        <v>4735</v>
      </c>
      <c r="B301" s="689" t="s">
        <v>4684</v>
      </c>
      <c r="C301" s="689">
        <v>18025531</v>
      </c>
      <c r="D301" s="689" t="s">
        <v>4685</v>
      </c>
      <c r="E301" s="692">
        <v>46021</v>
      </c>
      <c r="F301" s="692">
        <v>46141</v>
      </c>
      <c r="G301" s="689" t="s">
        <v>4686</v>
      </c>
      <c r="H301" s="689" t="s">
        <v>4686</v>
      </c>
      <c r="I301" s="849">
        <v>5080</v>
      </c>
      <c r="J301" s="691">
        <v>4164.2299999999996</v>
      </c>
      <c r="K301" s="692">
        <v>46031</v>
      </c>
      <c r="L301" s="689" t="s">
        <v>4687</v>
      </c>
      <c r="M301" s="689" t="s">
        <v>4688</v>
      </c>
      <c r="N301" s="689" t="s">
        <v>4689</v>
      </c>
      <c r="O301" s="689" t="s">
        <v>4686</v>
      </c>
      <c r="P301" s="689" t="s">
        <v>4690</v>
      </c>
      <c r="Q301" s="691">
        <v>819.73</v>
      </c>
      <c r="R301" s="690">
        <v>1000</v>
      </c>
      <c r="S301" s="689" t="s">
        <v>4686</v>
      </c>
      <c r="T301" s="689" t="s">
        <v>4686</v>
      </c>
      <c r="U301" s="689" t="s">
        <v>4686</v>
      </c>
      <c r="V301" s="689" t="s">
        <v>4686</v>
      </c>
      <c r="W301" s="692">
        <v>46031</v>
      </c>
      <c r="X301" s="692">
        <v>46031</v>
      </c>
      <c r="Y301" s="689" t="s">
        <v>4686</v>
      </c>
      <c r="Z301" s="689" t="s">
        <v>4691</v>
      </c>
      <c r="AA301" s="690">
        <v>0</v>
      </c>
      <c r="AB301" s="690">
        <v>0</v>
      </c>
      <c r="AC301" s="690">
        <v>0</v>
      </c>
      <c r="AD301" s="690">
        <v>0</v>
      </c>
      <c r="AE301" s="690">
        <v>0</v>
      </c>
      <c r="AF301" s="690">
        <v>0</v>
      </c>
      <c r="AG301" s="690">
        <v>0</v>
      </c>
      <c r="AH301" s="690">
        <v>0</v>
      </c>
      <c r="AI301" s="690">
        <v>0</v>
      </c>
      <c r="AJ301" s="690">
        <v>0</v>
      </c>
      <c r="AK301" s="690">
        <v>0</v>
      </c>
      <c r="AL301" s="690">
        <v>0</v>
      </c>
      <c r="AM301" s="690">
        <v>0</v>
      </c>
      <c r="AN301" s="690">
        <v>0</v>
      </c>
      <c r="AO301" s="690">
        <v>0</v>
      </c>
      <c r="AP301" s="690">
        <v>0</v>
      </c>
      <c r="AQ301" s="689" t="s">
        <v>4686</v>
      </c>
      <c r="AR301" s="689" t="s">
        <v>4686</v>
      </c>
      <c r="AS301" s="689" t="s">
        <v>4727</v>
      </c>
      <c r="AT301" s="689" t="s">
        <v>4686</v>
      </c>
      <c r="AU301" s="689" t="s">
        <v>4736</v>
      </c>
      <c r="AV301" s="689" t="s">
        <v>4686</v>
      </c>
    </row>
    <row r="302" spans="1:48">
      <c r="A302" s="689" t="s">
        <v>4735</v>
      </c>
      <c r="B302" s="689" t="s">
        <v>4684</v>
      </c>
      <c r="C302" s="689">
        <v>18025532</v>
      </c>
      <c r="D302" s="689" t="s">
        <v>4685</v>
      </c>
      <c r="E302" s="692">
        <v>46021</v>
      </c>
      <c r="F302" s="692">
        <v>46141</v>
      </c>
      <c r="G302" s="689" t="s">
        <v>4686</v>
      </c>
      <c r="H302" s="689" t="s">
        <v>4686</v>
      </c>
      <c r="I302" s="849">
        <v>6080</v>
      </c>
      <c r="J302" s="691">
        <v>4983.96</v>
      </c>
      <c r="K302" s="692">
        <v>46031</v>
      </c>
      <c r="L302" s="689" t="s">
        <v>4687</v>
      </c>
      <c r="M302" s="689" t="s">
        <v>4688</v>
      </c>
      <c r="N302" s="689" t="s">
        <v>4689</v>
      </c>
      <c r="O302" s="689" t="s">
        <v>4686</v>
      </c>
      <c r="P302" s="689" t="s">
        <v>4690</v>
      </c>
      <c r="Q302" s="691">
        <v>819.73</v>
      </c>
      <c r="R302" s="690">
        <v>1000</v>
      </c>
      <c r="S302" s="689" t="s">
        <v>4686</v>
      </c>
      <c r="T302" s="689" t="s">
        <v>4686</v>
      </c>
      <c r="U302" s="689" t="s">
        <v>4686</v>
      </c>
      <c r="V302" s="689" t="s">
        <v>4686</v>
      </c>
      <c r="W302" s="692">
        <v>46031</v>
      </c>
      <c r="X302" s="692">
        <v>46031</v>
      </c>
      <c r="Y302" s="689" t="s">
        <v>4686</v>
      </c>
      <c r="Z302" s="689" t="s">
        <v>4691</v>
      </c>
      <c r="AA302" s="690">
        <v>0</v>
      </c>
      <c r="AB302" s="690">
        <v>0</v>
      </c>
      <c r="AC302" s="690">
        <v>0</v>
      </c>
      <c r="AD302" s="690">
        <v>0</v>
      </c>
      <c r="AE302" s="690">
        <v>0</v>
      </c>
      <c r="AF302" s="690">
        <v>0</v>
      </c>
      <c r="AG302" s="690">
        <v>0</v>
      </c>
      <c r="AH302" s="690">
        <v>0</v>
      </c>
      <c r="AI302" s="690">
        <v>0</v>
      </c>
      <c r="AJ302" s="690">
        <v>0</v>
      </c>
      <c r="AK302" s="690">
        <v>0</v>
      </c>
      <c r="AL302" s="690">
        <v>0</v>
      </c>
      <c r="AM302" s="690">
        <v>0</v>
      </c>
      <c r="AN302" s="690">
        <v>0</v>
      </c>
      <c r="AO302" s="690">
        <v>0</v>
      </c>
      <c r="AP302" s="690">
        <v>0</v>
      </c>
      <c r="AQ302" s="689" t="s">
        <v>4686</v>
      </c>
      <c r="AR302" s="689" t="s">
        <v>4686</v>
      </c>
      <c r="AS302" s="689" t="s">
        <v>4727</v>
      </c>
      <c r="AT302" s="689" t="s">
        <v>4686</v>
      </c>
      <c r="AU302" s="689" t="s">
        <v>4736</v>
      </c>
      <c r="AV302" s="689" t="s">
        <v>4686</v>
      </c>
    </row>
    <row r="303" spans="1:48">
      <c r="A303" s="689" t="s">
        <v>4735</v>
      </c>
      <c r="B303" s="689" t="s">
        <v>4684</v>
      </c>
      <c r="C303" s="689">
        <v>18026021</v>
      </c>
      <c r="D303" s="689" t="s">
        <v>4685</v>
      </c>
      <c r="E303" s="692">
        <v>46029</v>
      </c>
      <c r="F303" s="692">
        <v>46148</v>
      </c>
      <c r="G303" s="689" t="s">
        <v>4686</v>
      </c>
      <c r="H303" s="689" t="s">
        <v>4686</v>
      </c>
      <c r="I303" s="849">
        <v>11910</v>
      </c>
      <c r="J303" s="691">
        <v>9762.98</v>
      </c>
      <c r="K303" s="692">
        <v>46035</v>
      </c>
      <c r="L303" s="689" t="s">
        <v>4687</v>
      </c>
      <c r="M303" s="689" t="s">
        <v>4688</v>
      </c>
      <c r="N303" s="689" t="s">
        <v>4689</v>
      </c>
      <c r="O303" s="689" t="s">
        <v>4686</v>
      </c>
      <c r="P303" s="689" t="s">
        <v>4690</v>
      </c>
      <c r="Q303" s="691">
        <v>819.73</v>
      </c>
      <c r="R303" s="690">
        <v>1000</v>
      </c>
      <c r="S303" s="689" t="s">
        <v>4686</v>
      </c>
      <c r="T303" s="689" t="s">
        <v>4686</v>
      </c>
      <c r="U303" s="689" t="s">
        <v>4686</v>
      </c>
      <c r="V303" s="689" t="s">
        <v>4686</v>
      </c>
      <c r="W303" s="692">
        <v>46035</v>
      </c>
      <c r="X303" s="692">
        <v>46035</v>
      </c>
      <c r="Y303" s="689" t="s">
        <v>4686</v>
      </c>
      <c r="Z303" s="689" t="s">
        <v>4691</v>
      </c>
      <c r="AA303" s="690">
        <v>0</v>
      </c>
      <c r="AB303" s="690">
        <v>0</v>
      </c>
      <c r="AC303" s="690">
        <v>0</v>
      </c>
      <c r="AD303" s="690">
        <v>0</v>
      </c>
      <c r="AE303" s="690">
        <v>0</v>
      </c>
      <c r="AF303" s="690">
        <v>0</v>
      </c>
      <c r="AG303" s="690">
        <v>0</v>
      </c>
      <c r="AH303" s="690">
        <v>0</v>
      </c>
      <c r="AI303" s="690">
        <v>0</v>
      </c>
      <c r="AJ303" s="690">
        <v>0</v>
      </c>
      <c r="AK303" s="690">
        <v>0</v>
      </c>
      <c r="AL303" s="690">
        <v>0</v>
      </c>
      <c r="AM303" s="690">
        <v>0</v>
      </c>
      <c r="AN303" s="690">
        <v>0</v>
      </c>
      <c r="AO303" s="690">
        <v>0</v>
      </c>
      <c r="AP303" s="690">
        <v>0</v>
      </c>
      <c r="AQ303" s="689" t="s">
        <v>4686</v>
      </c>
      <c r="AR303" s="689" t="s">
        <v>4686</v>
      </c>
      <c r="AS303" s="689" t="s">
        <v>4727</v>
      </c>
      <c r="AT303" s="689" t="s">
        <v>4686</v>
      </c>
      <c r="AU303" s="689" t="s">
        <v>4736</v>
      </c>
      <c r="AV303" s="689" t="s">
        <v>4686</v>
      </c>
    </row>
    <row r="304" spans="1:48">
      <c r="A304" s="689" t="s">
        <v>4735</v>
      </c>
      <c r="B304" s="689" t="s">
        <v>4684</v>
      </c>
      <c r="C304" s="689">
        <v>18026022</v>
      </c>
      <c r="D304" s="689" t="s">
        <v>4685</v>
      </c>
      <c r="E304" s="692">
        <v>46029</v>
      </c>
      <c r="F304" s="692">
        <v>46148</v>
      </c>
      <c r="G304" s="689" t="s">
        <v>4686</v>
      </c>
      <c r="H304" s="689" t="s">
        <v>4686</v>
      </c>
      <c r="I304" s="849">
        <v>11730</v>
      </c>
      <c r="J304" s="691">
        <v>9615.43</v>
      </c>
      <c r="K304" s="692">
        <v>46035</v>
      </c>
      <c r="L304" s="689" t="s">
        <v>4687</v>
      </c>
      <c r="M304" s="689" t="s">
        <v>4688</v>
      </c>
      <c r="N304" s="689" t="s">
        <v>4689</v>
      </c>
      <c r="O304" s="689" t="s">
        <v>4686</v>
      </c>
      <c r="P304" s="689" t="s">
        <v>4690</v>
      </c>
      <c r="Q304" s="691">
        <v>819.73</v>
      </c>
      <c r="R304" s="690">
        <v>1000</v>
      </c>
      <c r="S304" s="689" t="s">
        <v>4686</v>
      </c>
      <c r="T304" s="689" t="s">
        <v>4686</v>
      </c>
      <c r="U304" s="689" t="s">
        <v>4686</v>
      </c>
      <c r="V304" s="689" t="s">
        <v>4686</v>
      </c>
      <c r="W304" s="692">
        <v>46035</v>
      </c>
      <c r="X304" s="692">
        <v>46035</v>
      </c>
      <c r="Y304" s="689" t="s">
        <v>4686</v>
      </c>
      <c r="Z304" s="689" t="s">
        <v>4691</v>
      </c>
      <c r="AA304" s="690">
        <v>0</v>
      </c>
      <c r="AB304" s="690">
        <v>0</v>
      </c>
      <c r="AC304" s="690">
        <v>0</v>
      </c>
      <c r="AD304" s="690">
        <v>0</v>
      </c>
      <c r="AE304" s="690">
        <v>0</v>
      </c>
      <c r="AF304" s="690">
        <v>0</v>
      </c>
      <c r="AG304" s="690">
        <v>0</v>
      </c>
      <c r="AH304" s="690">
        <v>0</v>
      </c>
      <c r="AI304" s="690">
        <v>0</v>
      </c>
      <c r="AJ304" s="690">
        <v>0</v>
      </c>
      <c r="AK304" s="690">
        <v>0</v>
      </c>
      <c r="AL304" s="690">
        <v>0</v>
      </c>
      <c r="AM304" s="690">
        <v>0</v>
      </c>
      <c r="AN304" s="690">
        <v>0</v>
      </c>
      <c r="AO304" s="690">
        <v>0</v>
      </c>
      <c r="AP304" s="690">
        <v>0</v>
      </c>
      <c r="AQ304" s="689" t="s">
        <v>4686</v>
      </c>
      <c r="AR304" s="689" t="s">
        <v>4686</v>
      </c>
      <c r="AS304" s="689" t="s">
        <v>4727</v>
      </c>
      <c r="AT304" s="689" t="s">
        <v>4686</v>
      </c>
      <c r="AU304" s="689" t="s">
        <v>4736</v>
      </c>
      <c r="AV304" s="689" t="s">
        <v>4686</v>
      </c>
    </row>
    <row r="305" spans="1:48">
      <c r="A305" s="689" t="s">
        <v>4735</v>
      </c>
      <c r="B305" s="689" t="s">
        <v>4684</v>
      </c>
      <c r="C305" s="689">
        <v>18026023</v>
      </c>
      <c r="D305" s="689" t="s">
        <v>4685</v>
      </c>
      <c r="E305" s="692">
        <v>46030</v>
      </c>
      <c r="F305" s="692">
        <v>46149</v>
      </c>
      <c r="G305" s="689" t="s">
        <v>4686</v>
      </c>
      <c r="H305" s="689" t="s">
        <v>4686</v>
      </c>
      <c r="I305" s="849">
        <v>11990</v>
      </c>
      <c r="J305" s="691">
        <v>9828.56</v>
      </c>
      <c r="K305" s="692">
        <v>46035</v>
      </c>
      <c r="L305" s="689" t="s">
        <v>4687</v>
      </c>
      <c r="M305" s="689" t="s">
        <v>4688</v>
      </c>
      <c r="N305" s="689" t="s">
        <v>4689</v>
      </c>
      <c r="O305" s="689" t="s">
        <v>4686</v>
      </c>
      <c r="P305" s="689" t="s">
        <v>4690</v>
      </c>
      <c r="Q305" s="691">
        <v>819.73</v>
      </c>
      <c r="R305" s="690">
        <v>1000</v>
      </c>
      <c r="S305" s="689" t="s">
        <v>4686</v>
      </c>
      <c r="T305" s="689" t="s">
        <v>4686</v>
      </c>
      <c r="U305" s="689" t="s">
        <v>4686</v>
      </c>
      <c r="V305" s="689" t="s">
        <v>4686</v>
      </c>
      <c r="W305" s="692">
        <v>46035</v>
      </c>
      <c r="X305" s="692">
        <v>46035</v>
      </c>
      <c r="Y305" s="689" t="s">
        <v>4686</v>
      </c>
      <c r="Z305" s="689" t="s">
        <v>4691</v>
      </c>
      <c r="AA305" s="690">
        <v>0</v>
      </c>
      <c r="AB305" s="690">
        <v>0</v>
      </c>
      <c r="AC305" s="690">
        <v>0</v>
      </c>
      <c r="AD305" s="690">
        <v>0</v>
      </c>
      <c r="AE305" s="690">
        <v>0</v>
      </c>
      <c r="AF305" s="690">
        <v>0</v>
      </c>
      <c r="AG305" s="690">
        <v>0</v>
      </c>
      <c r="AH305" s="690">
        <v>0</v>
      </c>
      <c r="AI305" s="690">
        <v>0</v>
      </c>
      <c r="AJ305" s="690">
        <v>0</v>
      </c>
      <c r="AK305" s="690">
        <v>0</v>
      </c>
      <c r="AL305" s="690">
        <v>0</v>
      </c>
      <c r="AM305" s="690">
        <v>0</v>
      </c>
      <c r="AN305" s="690">
        <v>0</v>
      </c>
      <c r="AO305" s="690">
        <v>0</v>
      </c>
      <c r="AP305" s="690">
        <v>0</v>
      </c>
      <c r="AQ305" s="689" t="s">
        <v>4686</v>
      </c>
      <c r="AR305" s="689" t="s">
        <v>4686</v>
      </c>
      <c r="AS305" s="689" t="s">
        <v>4727</v>
      </c>
      <c r="AT305" s="689" t="s">
        <v>4686</v>
      </c>
      <c r="AU305" s="689" t="s">
        <v>4736</v>
      </c>
      <c r="AV305" s="689" t="s">
        <v>4686</v>
      </c>
    </row>
    <row r="306" spans="1:48">
      <c r="A306" s="689" t="s">
        <v>4735</v>
      </c>
      <c r="B306" s="689" t="s">
        <v>4684</v>
      </c>
      <c r="C306" s="689">
        <v>18026024</v>
      </c>
      <c r="D306" s="689" t="s">
        <v>4685</v>
      </c>
      <c r="E306" s="692">
        <v>46030</v>
      </c>
      <c r="F306" s="692">
        <v>46149</v>
      </c>
      <c r="G306" s="689" t="s">
        <v>4686</v>
      </c>
      <c r="H306" s="689" t="s">
        <v>4686</v>
      </c>
      <c r="I306" s="849">
        <v>11940</v>
      </c>
      <c r="J306" s="691">
        <v>9787.58</v>
      </c>
      <c r="K306" s="692">
        <v>46035</v>
      </c>
      <c r="L306" s="689" t="s">
        <v>4687</v>
      </c>
      <c r="M306" s="689" t="s">
        <v>4688</v>
      </c>
      <c r="N306" s="689" t="s">
        <v>4689</v>
      </c>
      <c r="O306" s="689" t="s">
        <v>4686</v>
      </c>
      <c r="P306" s="689" t="s">
        <v>4690</v>
      </c>
      <c r="Q306" s="691">
        <v>819.73</v>
      </c>
      <c r="R306" s="690">
        <v>1000</v>
      </c>
      <c r="S306" s="689" t="s">
        <v>4686</v>
      </c>
      <c r="T306" s="689" t="s">
        <v>4686</v>
      </c>
      <c r="U306" s="689" t="s">
        <v>4686</v>
      </c>
      <c r="V306" s="689" t="s">
        <v>4686</v>
      </c>
      <c r="W306" s="692">
        <v>46035</v>
      </c>
      <c r="X306" s="692">
        <v>46035</v>
      </c>
      <c r="Y306" s="689" t="s">
        <v>4686</v>
      </c>
      <c r="Z306" s="689" t="s">
        <v>4691</v>
      </c>
      <c r="AA306" s="690">
        <v>0</v>
      </c>
      <c r="AB306" s="690">
        <v>0</v>
      </c>
      <c r="AC306" s="690">
        <v>0</v>
      </c>
      <c r="AD306" s="690">
        <v>0</v>
      </c>
      <c r="AE306" s="690">
        <v>0</v>
      </c>
      <c r="AF306" s="690">
        <v>0</v>
      </c>
      <c r="AG306" s="690">
        <v>0</v>
      </c>
      <c r="AH306" s="690">
        <v>0</v>
      </c>
      <c r="AI306" s="690">
        <v>0</v>
      </c>
      <c r="AJ306" s="690">
        <v>0</v>
      </c>
      <c r="AK306" s="690">
        <v>0</v>
      </c>
      <c r="AL306" s="690">
        <v>0</v>
      </c>
      <c r="AM306" s="690">
        <v>0</v>
      </c>
      <c r="AN306" s="690">
        <v>0</v>
      </c>
      <c r="AO306" s="690">
        <v>0</v>
      </c>
      <c r="AP306" s="690">
        <v>0</v>
      </c>
      <c r="AQ306" s="689" t="s">
        <v>4686</v>
      </c>
      <c r="AR306" s="689" t="s">
        <v>4686</v>
      </c>
      <c r="AS306" s="689" t="s">
        <v>4727</v>
      </c>
      <c r="AT306" s="689" t="s">
        <v>4686</v>
      </c>
      <c r="AU306" s="689" t="s">
        <v>4736</v>
      </c>
      <c r="AV306" s="689" t="s">
        <v>4686</v>
      </c>
    </row>
    <row r="307" spans="1:48">
      <c r="A307" s="689" t="s">
        <v>4735</v>
      </c>
      <c r="B307" s="689" t="s">
        <v>4684</v>
      </c>
      <c r="C307" s="689">
        <v>18026031</v>
      </c>
      <c r="D307" s="689" t="s">
        <v>4685</v>
      </c>
      <c r="E307" s="692">
        <v>46035</v>
      </c>
      <c r="F307" s="692">
        <v>46154</v>
      </c>
      <c r="G307" s="689" t="s">
        <v>4686</v>
      </c>
      <c r="H307" s="689" t="s">
        <v>4686</v>
      </c>
      <c r="I307" s="849">
        <v>11900</v>
      </c>
      <c r="J307" s="691">
        <v>9754.7900000000009</v>
      </c>
      <c r="K307" s="692">
        <v>46038</v>
      </c>
      <c r="L307" s="689" t="s">
        <v>4687</v>
      </c>
      <c r="M307" s="689" t="s">
        <v>4688</v>
      </c>
      <c r="N307" s="689" t="s">
        <v>4689</v>
      </c>
      <c r="O307" s="689" t="s">
        <v>4686</v>
      </c>
      <c r="P307" s="689" t="s">
        <v>4690</v>
      </c>
      <c r="Q307" s="691">
        <v>819.73</v>
      </c>
      <c r="R307" s="690">
        <v>1000</v>
      </c>
      <c r="S307" s="689" t="s">
        <v>4686</v>
      </c>
      <c r="T307" s="689" t="s">
        <v>4686</v>
      </c>
      <c r="U307" s="689" t="s">
        <v>4686</v>
      </c>
      <c r="V307" s="689" t="s">
        <v>4686</v>
      </c>
      <c r="W307" s="692">
        <v>46038</v>
      </c>
      <c r="X307" s="692">
        <v>46038</v>
      </c>
      <c r="Y307" s="689" t="s">
        <v>4686</v>
      </c>
      <c r="Z307" s="689" t="s">
        <v>4691</v>
      </c>
      <c r="AA307" s="690">
        <v>0</v>
      </c>
      <c r="AB307" s="690">
        <v>0</v>
      </c>
      <c r="AC307" s="690">
        <v>0</v>
      </c>
      <c r="AD307" s="690">
        <v>0</v>
      </c>
      <c r="AE307" s="690">
        <v>0</v>
      </c>
      <c r="AF307" s="690">
        <v>0</v>
      </c>
      <c r="AG307" s="690">
        <v>0</v>
      </c>
      <c r="AH307" s="690">
        <v>0</v>
      </c>
      <c r="AI307" s="690">
        <v>0</v>
      </c>
      <c r="AJ307" s="690">
        <v>0</v>
      </c>
      <c r="AK307" s="690">
        <v>0</v>
      </c>
      <c r="AL307" s="690">
        <v>0</v>
      </c>
      <c r="AM307" s="690">
        <v>0</v>
      </c>
      <c r="AN307" s="690">
        <v>0</v>
      </c>
      <c r="AO307" s="690">
        <v>0</v>
      </c>
      <c r="AP307" s="690">
        <v>0</v>
      </c>
      <c r="AQ307" s="689" t="s">
        <v>4686</v>
      </c>
      <c r="AR307" s="689" t="s">
        <v>4686</v>
      </c>
      <c r="AS307" s="689" t="s">
        <v>4727</v>
      </c>
      <c r="AT307" s="689" t="s">
        <v>4686</v>
      </c>
      <c r="AU307" s="689" t="s">
        <v>4736</v>
      </c>
      <c r="AV307" s="689" t="s">
        <v>4686</v>
      </c>
    </row>
    <row r="308" spans="1:48">
      <c r="A308" s="689" t="s">
        <v>4735</v>
      </c>
      <c r="B308" s="689" t="s">
        <v>4684</v>
      </c>
      <c r="C308" s="689">
        <v>18026032</v>
      </c>
      <c r="D308" s="689" t="s">
        <v>4685</v>
      </c>
      <c r="E308" s="692">
        <v>46035</v>
      </c>
      <c r="F308" s="692">
        <v>46154</v>
      </c>
      <c r="G308" s="689" t="s">
        <v>4686</v>
      </c>
      <c r="H308" s="689" t="s">
        <v>4686</v>
      </c>
      <c r="I308" s="849">
        <v>11890</v>
      </c>
      <c r="J308" s="691">
        <v>9746.59</v>
      </c>
      <c r="K308" s="692">
        <v>46038</v>
      </c>
      <c r="L308" s="689" t="s">
        <v>4687</v>
      </c>
      <c r="M308" s="689" t="s">
        <v>4688</v>
      </c>
      <c r="N308" s="689" t="s">
        <v>4689</v>
      </c>
      <c r="O308" s="689" t="s">
        <v>4686</v>
      </c>
      <c r="P308" s="689" t="s">
        <v>4690</v>
      </c>
      <c r="Q308" s="691">
        <v>819.73</v>
      </c>
      <c r="R308" s="690">
        <v>1000</v>
      </c>
      <c r="S308" s="689" t="s">
        <v>4686</v>
      </c>
      <c r="T308" s="689" t="s">
        <v>4686</v>
      </c>
      <c r="U308" s="689" t="s">
        <v>4686</v>
      </c>
      <c r="V308" s="689" t="s">
        <v>4686</v>
      </c>
      <c r="W308" s="692">
        <v>46038</v>
      </c>
      <c r="X308" s="692">
        <v>46038</v>
      </c>
      <c r="Y308" s="689" t="s">
        <v>4686</v>
      </c>
      <c r="Z308" s="689" t="s">
        <v>4691</v>
      </c>
      <c r="AA308" s="690">
        <v>0</v>
      </c>
      <c r="AB308" s="690">
        <v>0</v>
      </c>
      <c r="AC308" s="690">
        <v>0</v>
      </c>
      <c r="AD308" s="690">
        <v>0</v>
      </c>
      <c r="AE308" s="690">
        <v>0</v>
      </c>
      <c r="AF308" s="690">
        <v>0</v>
      </c>
      <c r="AG308" s="690">
        <v>0</v>
      </c>
      <c r="AH308" s="690">
        <v>0</v>
      </c>
      <c r="AI308" s="690">
        <v>0</v>
      </c>
      <c r="AJ308" s="690">
        <v>0</v>
      </c>
      <c r="AK308" s="690">
        <v>0</v>
      </c>
      <c r="AL308" s="690">
        <v>0</v>
      </c>
      <c r="AM308" s="690">
        <v>0</v>
      </c>
      <c r="AN308" s="690">
        <v>0</v>
      </c>
      <c r="AO308" s="690">
        <v>0</v>
      </c>
      <c r="AP308" s="690">
        <v>0</v>
      </c>
      <c r="AQ308" s="689" t="s">
        <v>4686</v>
      </c>
      <c r="AR308" s="689" t="s">
        <v>4686</v>
      </c>
      <c r="AS308" s="689" t="s">
        <v>4727</v>
      </c>
      <c r="AT308" s="689" t="s">
        <v>4686</v>
      </c>
      <c r="AU308" s="689" t="s">
        <v>4736</v>
      </c>
      <c r="AV308" s="689" t="s">
        <v>4686</v>
      </c>
    </row>
    <row r="309" spans="1:48">
      <c r="A309" s="689" t="s">
        <v>4737</v>
      </c>
      <c r="B309" s="689" t="s">
        <v>4684</v>
      </c>
      <c r="C309" s="689">
        <v>18125391</v>
      </c>
      <c r="D309" s="689" t="s">
        <v>4685</v>
      </c>
      <c r="E309" s="692">
        <v>45924</v>
      </c>
      <c r="F309" s="692">
        <v>46045</v>
      </c>
      <c r="G309" s="689" t="s">
        <v>4686</v>
      </c>
      <c r="H309" s="689" t="s">
        <v>4686</v>
      </c>
      <c r="I309" s="849">
        <v>1050</v>
      </c>
      <c r="J309" s="691">
        <v>1006.95</v>
      </c>
      <c r="K309" s="692">
        <v>45926</v>
      </c>
      <c r="L309" s="689" t="s">
        <v>4687</v>
      </c>
      <c r="M309" s="689" t="s">
        <v>4688</v>
      </c>
      <c r="N309" s="689" t="s">
        <v>4689</v>
      </c>
      <c r="O309" s="689" t="s">
        <v>4686</v>
      </c>
      <c r="P309" s="689" t="s">
        <v>4690</v>
      </c>
      <c r="Q309" s="691">
        <v>959</v>
      </c>
      <c r="R309" s="690">
        <v>1000</v>
      </c>
      <c r="S309" s="689" t="s">
        <v>4694</v>
      </c>
      <c r="T309" s="689" t="s">
        <v>4686</v>
      </c>
      <c r="U309" s="689" t="s">
        <v>4686</v>
      </c>
      <c r="V309" s="689" t="s">
        <v>4686</v>
      </c>
      <c r="W309" s="692">
        <v>45926</v>
      </c>
      <c r="X309" s="692">
        <v>45926</v>
      </c>
      <c r="Y309" s="689" t="s">
        <v>4696</v>
      </c>
      <c r="Z309" s="689" t="s">
        <v>4691</v>
      </c>
      <c r="AA309" s="690">
        <v>0</v>
      </c>
      <c r="AB309" s="690">
        <v>0</v>
      </c>
      <c r="AC309" s="690">
        <v>0</v>
      </c>
      <c r="AD309" s="690">
        <v>0</v>
      </c>
      <c r="AE309" s="690">
        <v>0</v>
      </c>
      <c r="AF309" s="690">
        <v>0</v>
      </c>
      <c r="AG309" s="690">
        <v>0</v>
      </c>
      <c r="AH309" s="690">
        <v>0</v>
      </c>
      <c r="AI309" s="690">
        <v>0</v>
      </c>
      <c r="AJ309" s="690">
        <v>0</v>
      </c>
      <c r="AK309" s="690">
        <v>0</v>
      </c>
      <c r="AL309" s="690">
        <v>0</v>
      </c>
      <c r="AM309" s="690">
        <v>0</v>
      </c>
      <c r="AN309" s="690">
        <v>0</v>
      </c>
      <c r="AO309" s="690">
        <v>0</v>
      </c>
      <c r="AP309" s="690">
        <v>0</v>
      </c>
      <c r="AQ309" s="689" t="s">
        <v>4694</v>
      </c>
      <c r="AR309" s="689" t="s">
        <v>4686</v>
      </c>
      <c r="AS309" s="689" t="s">
        <v>4727</v>
      </c>
      <c r="AT309" s="689" t="s">
        <v>4686</v>
      </c>
      <c r="AU309" s="689" t="s">
        <v>4738</v>
      </c>
      <c r="AV309" s="689" t="s">
        <v>4686</v>
      </c>
    </row>
    <row r="310" spans="1:48">
      <c r="A310" s="689" t="s">
        <v>4737</v>
      </c>
      <c r="B310" s="689" t="s">
        <v>4684</v>
      </c>
      <c r="C310" s="689">
        <v>18125403</v>
      </c>
      <c r="D310" s="689" t="s">
        <v>4685</v>
      </c>
      <c r="E310" s="692">
        <v>45933</v>
      </c>
      <c r="F310" s="692">
        <v>46055</v>
      </c>
      <c r="G310" s="689" t="s">
        <v>4686</v>
      </c>
      <c r="H310" s="689" t="s">
        <v>4686</v>
      </c>
      <c r="I310" s="849">
        <v>1010</v>
      </c>
      <c r="J310" s="691">
        <v>968.59</v>
      </c>
      <c r="K310" s="692">
        <v>45939</v>
      </c>
      <c r="L310" s="689" t="s">
        <v>4687</v>
      </c>
      <c r="M310" s="689" t="s">
        <v>4688</v>
      </c>
      <c r="N310" s="689" t="s">
        <v>4689</v>
      </c>
      <c r="O310" s="689" t="s">
        <v>4686</v>
      </c>
      <c r="P310" s="689" t="s">
        <v>4690</v>
      </c>
      <c r="Q310" s="691">
        <v>959</v>
      </c>
      <c r="R310" s="690">
        <v>1000</v>
      </c>
      <c r="S310" s="689" t="s">
        <v>4694</v>
      </c>
      <c r="T310" s="689" t="s">
        <v>4686</v>
      </c>
      <c r="U310" s="689" t="s">
        <v>4686</v>
      </c>
      <c r="V310" s="689" t="s">
        <v>4686</v>
      </c>
      <c r="W310" s="692">
        <v>45939</v>
      </c>
      <c r="X310" s="692">
        <v>45939</v>
      </c>
      <c r="Y310" s="689" t="s">
        <v>4696</v>
      </c>
      <c r="Z310" s="689" t="s">
        <v>4691</v>
      </c>
      <c r="AA310" s="690">
        <v>0</v>
      </c>
      <c r="AB310" s="690">
        <v>0</v>
      </c>
      <c r="AC310" s="690">
        <v>0</v>
      </c>
      <c r="AD310" s="690">
        <v>0</v>
      </c>
      <c r="AE310" s="690">
        <v>0</v>
      </c>
      <c r="AF310" s="690">
        <v>0</v>
      </c>
      <c r="AG310" s="690">
        <v>0</v>
      </c>
      <c r="AH310" s="690">
        <v>0</v>
      </c>
      <c r="AI310" s="690">
        <v>0</v>
      </c>
      <c r="AJ310" s="690">
        <v>0</v>
      </c>
      <c r="AK310" s="690">
        <v>0</v>
      </c>
      <c r="AL310" s="690">
        <v>0</v>
      </c>
      <c r="AM310" s="690">
        <v>0</v>
      </c>
      <c r="AN310" s="690">
        <v>0</v>
      </c>
      <c r="AO310" s="690">
        <v>0</v>
      </c>
      <c r="AP310" s="690">
        <v>0</v>
      </c>
      <c r="AQ310" s="689" t="s">
        <v>4694</v>
      </c>
      <c r="AR310" s="689" t="s">
        <v>4686</v>
      </c>
      <c r="AS310" s="689" t="s">
        <v>4727</v>
      </c>
      <c r="AT310" s="689" t="s">
        <v>4686</v>
      </c>
      <c r="AU310" s="689" t="s">
        <v>4738</v>
      </c>
      <c r="AV310" s="689" t="s">
        <v>4686</v>
      </c>
    </row>
    <row r="311" spans="1:48">
      <c r="A311" s="689" t="s">
        <v>4737</v>
      </c>
      <c r="B311" s="689" t="s">
        <v>4684</v>
      </c>
      <c r="C311" s="689">
        <v>18125422</v>
      </c>
      <c r="D311" s="689" t="s">
        <v>4685</v>
      </c>
      <c r="E311" s="692">
        <v>45944</v>
      </c>
      <c r="F311" s="692">
        <v>46066</v>
      </c>
      <c r="G311" s="689" t="s">
        <v>4686</v>
      </c>
      <c r="H311" s="689" t="s">
        <v>4686</v>
      </c>
      <c r="I311" s="849">
        <v>1000</v>
      </c>
      <c r="J311" s="691">
        <v>959</v>
      </c>
      <c r="K311" s="692">
        <v>45947</v>
      </c>
      <c r="L311" s="689" t="s">
        <v>4687</v>
      </c>
      <c r="M311" s="689" t="s">
        <v>4688</v>
      </c>
      <c r="N311" s="689" t="s">
        <v>4689</v>
      </c>
      <c r="O311" s="689" t="s">
        <v>4686</v>
      </c>
      <c r="P311" s="689" t="s">
        <v>4690</v>
      </c>
      <c r="Q311" s="691">
        <v>959</v>
      </c>
      <c r="R311" s="690">
        <v>1000</v>
      </c>
      <c r="S311" s="689" t="s">
        <v>4694</v>
      </c>
      <c r="T311" s="689" t="s">
        <v>4686</v>
      </c>
      <c r="U311" s="689" t="s">
        <v>4686</v>
      </c>
      <c r="V311" s="689" t="s">
        <v>4686</v>
      </c>
      <c r="W311" s="692">
        <v>45947</v>
      </c>
      <c r="X311" s="692">
        <v>45947</v>
      </c>
      <c r="Y311" s="689" t="s">
        <v>4696</v>
      </c>
      <c r="Z311" s="689" t="s">
        <v>4691</v>
      </c>
      <c r="AA311" s="690">
        <v>0</v>
      </c>
      <c r="AB311" s="690">
        <v>0</v>
      </c>
      <c r="AC311" s="690">
        <v>0</v>
      </c>
      <c r="AD311" s="690">
        <v>0</v>
      </c>
      <c r="AE311" s="690">
        <v>0</v>
      </c>
      <c r="AF311" s="690">
        <v>0</v>
      </c>
      <c r="AG311" s="690">
        <v>0</v>
      </c>
      <c r="AH311" s="690">
        <v>0</v>
      </c>
      <c r="AI311" s="690">
        <v>0</v>
      </c>
      <c r="AJ311" s="690">
        <v>0</v>
      </c>
      <c r="AK311" s="690">
        <v>0</v>
      </c>
      <c r="AL311" s="690">
        <v>0</v>
      </c>
      <c r="AM311" s="690">
        <v>0</v>
      </c>
      <c r="AN311" s="690">
        <v>0</v>
      </c>
      <c r="AO311" s="690">
        <v>0</v>
      </c>
      <c r="AP311" s="690">
        <v>0</v>
      </c>
      <c r="AQ311" s="689" t="s">
        <v>4694</v>
      </c>
      <c r="AR311" s="689" t="s">
        <v>4686</v>
      </c>
      <c r="AS311" s="689" t="s">
        <v>4727</v>
      </c>
      <c r="AT311" s="689" t="s">
        <v>4686</v>
      </c>
      <c r="AU311" s="689" t="s">
        <v>4738</v>
      </c>
      <c r="AV311" s="689" t="s">
        <v>4686</v>
      </c>
    </row>
    <row r="312" spans="1:48">
      <c r="A312" s="689" t="s">
        <v>4737</v>
      </c>
      <c r="B312" s="689" t="s">
        <v>4684</v>
      </c>
      <c r="C312" s="689">
        <v>18125492</v>
      </c>
      <c r="D312" s="689" t="s">
        <v>4685</v>
      </c>
      <c r="E312" s="692">
        <v>45993</v>
      </c>
      <c r="F312" s="692">
        <v>46113</v>
      </c>
      <c r="G312" s="689" t="s">
        <v>4686</v>
      </c>
      <c r="H312" s="689" t="s">
        <v>4686</v>
      </c>
      <c r="I312" s="849">
        <v>1450</v>
      </c>
      <c r="J312" s="691">
        <v>1390.55</v>
      </c>
      <c r="K312" s="692">
        <v>45996</v>
      </c>
      <c r="L312" s="689" t="s">
        <v>4687</v>
      </c>
      <c r="M312" s="689" t="s">
        <v>4688</v>
      </c>
      <c r="N312" s="689" t="s">
        <v>4689</v>
      </c>
      <c r="O312" s="689" t="s">
        <v>4686</v>
      </c>
      <c r="P312" s="689" t="s">
        <v>4690</v>
      </c>
      <c r="Q312" s="691">
        <v>959</v>
      </c>
      <c r="R312" s="690">
        <v>1000</v>
      </c>
      <c r="S312" s="689" t="s">
        <v>4694</v>
      </c>
      <c r="T312" s="689" t="s">
        <v>4686</v>
      </c>
      <c r="U312" s="689" t="s">
        <v>4686</v>
      </c>
      <c r="V312" s="689" t="s">
        <v>4686</v>
      </c>
      <c r="W312" s="692">
        <v>45996</v>
      </c>
      <c r="X312" s="692">
        <v>45996</v>
      </c>
      <c r="Y312" s="689" t="s">
        <v>4696</v>
      </c>
      <c r="Z312" s="689" t="s">
        <v>4691</v>
      </c>
      <c r="AA312" s="690">
        <v>0</v>
      </c>
      <c r="AB312" s="690">
        <v>0</v>
      </c>
      <c r="AC312" s="690">
        <v>0</v>
      </c>
      <c r="AD312" s="690">
        <v>0</v>
      </c>
      <c r="AE312" s="690">
        <v>0</v>
      </c>
      <c r="AF312" s="690">
        <v>0</v>
      </c>
      <c r="AG312" s="690">
        <v>0</v>
      </c>
      <c r="AH312" s="690">
        <v>0</v>
      </c>
      <c r="AI312" s="690">
        <v>0</v>
      </c>
      <c r="AJ312" s="690">
        <v>0</v>
      </c>
      <c r="AK312" s="690">
        <v>0</v>
      </c>
      <c r="AL312" s="690">
        <v>0</v>
      </c>
      <c r="AM312" s="690">
        <v>0</v>
      </c>
      <c r="AN312" s="690">
        <v>0</v>
      </c>
      <c r="AO312" s="690">
        <v>0</v>
      </c>
      <c r="AP312" s="690">
        <v>0</v>
      </c>
      <c r="AQ312" s="689" t="s">
        <v>4694</v>
      </c>
      <c r="AR312" s="689" t="s">
        <v>4686</v>
      </c>
      <c r="AS312" s="689" t="s">
        <v>4727</v>
      </c>
      <c r="AT312" s="689" t="s">
        <v>4686</v>
      </c>
      <c r="AU312" s="689" t="s">
        <v>4738</v>
      </c>
      <c r="AV312" s="689" t="s">
        <v>4686</v>
      </c>
    </row>
    <row r="313" spans="1:48">
      <c r="A313" s="689" t="s">
        <v>4737</v>
      </c>
      <c r="B313" s="689" t="s">
        <v>4684</v>
      </c>
      <c r="C313" s="689">
        <v>18125494</v>
      </c>
      <c r="D313" s="689" t="s">
        <v>4685</v>
      </c>
      <c r="E313" s="692">
        <v>45995</v>
      </c>
      <c r="F313" s="692">
        <v>46115</v>
      </c>
      <c r="G313" s="689" t="s">
        <v>4686</v>
      </c>
      <c r="H313" s="689" t="s">
        <v>4686</v>
      </c>
      <c r="I313" s="849">
        <v>1470</v>
      </c>
      <c r="J313" s="691">
        <v>1409.73</v>
      </c>
      <c r="K313" s="692">
        <v>46001</v>
      </c>
      <c r="L313" s="689" t="s">
        <v>4687</v>
      </c>
      <c r="M313" s="689" t="s">
        <v>4688</v>
      </c>
      <c r="N313" s="689" t="s">
        <v>4689</v>
      </c>
      <c r="O313" s="689" t="s">
        <v>4686</v>
      </c>
      <c r="P313" s="689" t="s">
        <v>4690</v>
      </c>
      <c r="Q313" s="691">
        <v>959</v>
      </c>
      <c r="R313" s="690">
        <v>1000</v>
      </c>
      <c r="S313" s="689" t="s">
        <v>4694</v>
      </c>
      <c r="T313" s="689" t="s">
        <v>4686</v>
      </c>
      <c r="U313" s="689" t="s">
        <v>4686</v>
      </c>
      <c r="V313" s="689" t="s">
        <v>4686</v>
      </c>
      <c r="W313" s="692">
        <v>46001</v>
      </c>
      <c r="X313" s="692">
        <v>46001</v>
      </c>
      <c r="Y313" s="689" t="s">
        <v>4696</v>
      </c>
      <c r="Z313" s="689" t="s">
        <v>4691</v>
      </c>
      <c r="AA313" s="690">
        <v>0</v>
      </c>
      <c r="AB313" s="690">
        <v>0</v>
      </c>
      <c r="AC313" s="690">
        <v>0</v>
      </c>
      <c r="AD313" s="690">
        <v>0</v>
      </c>
      <c r="AE313" s="690">
        <v>0</v>
      </c>
      <c r="AF313" s="690">
        <v>0</v>
      </c>
      <c r="AG313" s="690">
        <v>0</v>
      </c>
      <c r="AH313" s="690">
        <v>0</v>
      </c>
      <c r="AI313" s="690">
        <v>0</v>
      </c>
      <c r="AJ313" s="690">
        <v>0</v>
      </c>
      <c r="AK313" s="690">
        <v>0</v>
      </c>
      <c r="AL313" s="690">
        <v>0</v>
      </c>
      <c r="AM313" s="690">
        <v>0</v>
      </c>
      <c r="AN313" s="690">
        <v>0</v>
      </c>
      <c r="AO313" s="690">
        <v>0</v>
      </c>
      <c r="AP313" s="690">
        <v>0</v>
      </c>
      <c r="AQ313" s="689" t="s">
        <v>4694</v>
      </c>
      <c r="AR313" s="689" t="s">
        <v>4686</v>
      </c>
      <c r="AS313" s="689" t="s">
        <v>4727</v>
      </c>
      <c r="AT313" s="689" t="s">
        <v>4686</v>
      </c>
      <c r="AU313" s="689" t="s">
        <v>4738</v>
      </c>
      <c r="AV313" s="689" t="s">
        <v>4686</v>
      </c>
    </row>
    <row r="314" spans="1:48">
      <c r="A314" s="689" t="s">
        <v>4737</v>
      </c>
      <c r="B314" s="689" t="s">
        <v>4684</v>
      </c>
      <c r="C314" s="689">
        <v>18125502</v>
      </c>
      <c r="D314" s="689" t="s">
        <v>4685</v>
      </c>
      <c r="E314" s="692">
        <v>46000</v>
      </c>
      <c r="F314" s="692">
        <v>46120</v>
      </c>
      <c r="G314" s="689" t="s">
        <v>4686</v>
      </c>
      <c r="H314" s="689" t="s">
        <v>4686</v>
      </c>
      <c r="I314" s="849">
        <v>350</v>
      </c>
      <c r="J314" s="691">
        <v>335.65</v>
      </c>
      <c r="K314" s="692">
        <v>46006</v>
      </c>
      <c r="L314" s="689" t="s">
        <v>4687</v>
      </c>
      <c r="M314" s="689" t="s">
        <v>4688</v>
      </c>
      <c r="N314" s="689" t="s">
        <v>4689</v>
      </c>
      <c r="O314" s="689" t="s">
        <v>4686</v>
      </c>
      <c r="P314" s="689" t="s">
        <v>4690</v>
      </c>
      <c r="Q314" s="691">
        <v>959</v>
      </c>
      <c r="R314" s="690">
        <v>1000</v>
      </c>
      <c r="S314" s="689" t="s">
        <v>4694</v>
      </c>
      <c r="T314" s="689" t="s">
        <v>4686</v>
      </c>
      <c r="U314" s="689" t="s">
        <v>4686</v>
      </c>
      <c r="V314" s="689" t="s">
        <v>4686</v>
      </c>
      <c r="W314" s="692">
        <v>46006</v>
      </c>
      <c r="X314" s="692">
        <v>46006</v>
      </c>
      <c r="Y314" s="689" t="s">
        <v>4696</v>
      </c>
      <c r="Z314" s="689" t="s">
        <v>4691</v>
      </c>
      <c r="AA314" s="690">
        <v>0</v>
      </c>
      <c r="AB314" s="690">
        <v>0</v>
      </c>
      <c r="AC314" s="690">
        <v>0</v>
      </c>
      <c r="AD314" s="690">
        <v>0</v>
      </c>
      <c r="AE314" s="690">
        <v>0</v>
      </c>
      <c r="AF314" s="690">
        <v>0</v>
      </c>
      <c r="AG314" s="690">
        <v>0</v>
      </c>
      <c r="AH314" s="690">
        <v>0</v>
      </c>
      <c r="AI314" s="690">
        <v>0</v>
      </c>
      <c r="AJ314" s="690">
        <v>0</v>
      </c>
      <c r="AK314" s="690">
        <v>0</v>
      </c>
      <c r="AL314" s="690">
        <v>0</v>
      </c>
      <c r="AM314" s="690">
        <v>0</v>
      </c>
      <c r="AN314" s="690">
        <v>0</v>
      </c>
      <c r="AO314" s="690">
        <v>0</v>
      </c>
      <c r="AP314" s="690">
        <v>0</v>
      </c>
      <c r="AQ314" s="689" t="s">
        <v>4694</v>
      </c>
      <c r="AR314" s="689" t="s">
        <v>4686</v>
      </c>
      <c r="AS314" s="689" t="s">
        <v>4727</v>
      </c>
      <c r="AT314" s="689" t="s">
        <v>4686</v>
      </c>
      <c r="AU314" s="689" t="s">
        <v>4738</v>
      </c>
      <c r="AV314" s="689" t="s">
        <v>4686</v>
      </c>
    </row>
    <row r="315" spans="1:48">
      <c r="A315" s="689" t="s">
        <v>4737</v>
      </c>
      <c r="B315" s="689" t="s">
        <v>4684</v>
      </c>
      <c r="C315" s="689">
        <v>18125503</v>
      </c>
      <c r="D315" s="689" t="s">
        <v>4685</v>
      </c>
      <c r="E315" s="692">
        <v>46002</v>
      </c>
      <c r="F315" s="692">
        <v>46122</v>
      </c>
      <c r="G315" s="689" t="s">
        <v>4686</v>
      </c>
      <c r="H315" s="689" t="s">
        <v>4686</v>
      </c>
      <c r="I315" s="849">
        <v>680</v>
      </c>
      <c r="J315" s="691">
        <v>652.12</v>
      </c>
      <c r="K315" s="692">
        <v>46007</v>
      </c>
      <c r="L315" s="689" t="s">
        <v>4687</v>
      </c>
      <c r="M315" s="689" t="s">
        <v>4688</v>
      </c>
      <c r="N315" s="689" t="s">
        <v>4689</v>
      </c>
      <c r="O315" s="689" t="s">
        <v>4686</v>
      </c>
      <c r="P315" s="689" t="s">
        <v>4690</v>
      </c>
      <c r="Q315" s="691">
        <v>959</v>
      </c>
      <c r="R315" s="690">
        <v>1000</v>
      </c>
      <c r="S315" s="689" t="s">
        <v>4694</v>
      </c>
      <c r="T315" s="689" t="s">
        <v>4686</v>
      </c>
      <c r="U315" s="689" t="s">
        <v>4686</v>
      </c>
      <c r="V315" s="689" t="s">
        <v>4686</v>
      </c>
      <c r="W315" s="692">
        <v>46007</v>
      </c>
      <c r="X315" s="692">
        <v>46007</v>
      </c>
      <c r="Y315" s="689" t="s">
        <v>4696</v>
      </c>
      <c r="Z315" s="689" t="s">
        <v>4691</v>
      </c>
      <c r="AA315" s="690">
        <v>0</v>
      </c>
      <c r="AB315" s="690">
        <v>0</v>
      </c>
      <c r="AC315" s="690">
        <v>0</v>
      </c>
      <c r="AD315" s="690">
        <v>0</v>
      </c>
      <c r="AE315" s="690">
        <v>0</v>
      </c>
      <c r="AF315" s="690">
        <v>0</v>
      </c>
      <c r="AG315" s="690">
        <v>0</v>
      </c>
      <c r="AH315" s="690">
        <v>0</v>
      </c>
      <c r="AI315" s="690">
        <v>0</v>
      </c>
      <c r="AJ315" s="690">
        <v>0</v>
      </c>
      <c r="AK315" s="690">
        <v>0</v>
      </c>
      <c r="AL315" s="690">
        <v>0</v>
      </c>
      <c r="AM315" s="690">
        <v>0</v>
      </c>
      <c r="AN315" s="690">
        <v>0</v>
      </c>
      <c r="AO315" s="690">
        <v>0</v>
      </c>
      <c r="AP315" s="690">
        <v>0</v>
      </c>
      <c r="AQ315" s="689" t="s">
        <v>4694</v>
      </c>
      <c r="AR315" s="689" t="s">
        <v>4686</v>
      </c>
      <c r="AS315" s="689" t="s">
        <v>4727</v>
      </c>
      <c r="AT315" s="689" t="s">
        <v>4686</v>
      </c>
      <c r="AU315" s="689" t="s">
        <v>4738</v>
      </c>
      <c r="AV315" s="689" t="s">
        <v>4686</v>
      </c>
    </row>
    <row r="316" spans="1:48">
      <c r="A316" s="689" t="s">
        <v>4737</v>
      </c>
      <c r="B316" s="689" t="s">
        <v>4684</v>
      </c>
      <c r="C316" s="689">
        <v>18125511</v>
      </c>
      <c r="D316" s="689" t="s">
        <v>4685</v>
      </c>
      <c r="E316" s="692">
        <v>46007</v>
      </c>
      <c r="F316" s="692">
        <v>46127</v>
      </c>
      <c r="G316" s="689" t="s">
        <v>4686</v>
      </c>
      <c r="H316" s="689" t="s">
        <v>4686</v>
      </c>
      <c r="I316" s="849">
        <v>2090</v>
      </c>
      <c r="J316" s="691">
        <v>2004.31</v>
      </c>
      <c r="K316" s="692">
        <v>46014</v>
      </c>
      <c r="L316" s="689" t="s">
        <v>4687</v>
      </c>
      <c r="M316" s="689" t="s">
        <v>4688</v>
      </c>
      <c r="N316" s="689" t="s">
        <v>4689</v>
      </c>
      <c r="O316" s="689" t="s">
        <v>4686</v>
      </c>
      <c r="P316" s="689" t="s">
        <v>4690</v>
      </c>
      <c r="Q316" s="691">
        <v>959</v>
      </c>
      <c r="R316" s="690">
        <v>1000</v>
      </c>
      <c r="S316" s="689" t="s">
        <v>4694</v>
      </c>
      <c r="T316" s="689" t="s">
        <v>4686</v>
      </c>
      <c r="U316" s="689" t="s">
        <v>4686</v>
      </c>
      <c r="V316" s="689" t="s">
        <v>4686</v>
      </c>
      <c r="W316" s="692">
        <v>46014</v>
      </c>
      <c r="X316" s="692">
        <v>46014</v>
      </c>
      <c r="Y316" s="689" t="s">
        <v>4696</v>
      </c>
      <c r="Z316" s="689" t="s">
        <v>4691</v>
      </c>
      <c r="AA316" s="690">
        <v>0</v>
      </c>
      <c r="AB316" s="690">
        <v>0</v>
      </c>
      <c r="AC316" s="690">
        <v>0</v>
      </c>
      <c r="AD316" s="690">
        <v>0</v>
      </c>
      <c r="AE316" s="690">
        <v>0</v>
      </c>
      <c r="AF316" s="690">
        <v>0</v>
      </c>
      <c r="AG316" s="690">
        <v>0</v>
      </c>
      <c r="AH316" s="690">
        <v>0</v>
      </c>
      <c r="AI316" s="690">
        <v>0</v>
      </c>
      <c r="AJ316" s="690">
        <v>0</v>
      </c>
      <c r="AK316" s="690">
        <v>0</v>
      </c>
      <c r="AL316" s="690">
        <v>0</v>
      </c>
      <c r="AM316" s="690">
        <v>0</v>
      </c>
      <c r="AN316" s="690">
        <v>0</v>
      </c>
      <c r="AO316" s="690">
        <v>0</v>
      </c>
      <c r="AP316" s="690">
        <v>0</v>
      </c>
      <c r="AQ316" s="689" t="s">
        <v>4694</v>
      </c>
      <c r="AR316" s="689" t="s">
        <v>4686</v>
      </c>
      <c r="AS316" s="689" t="s">
        <v>4727</v>
      </c>
      <c r="AT316" s="689" t="s">
        <v>4686</v>
      </c>
      <c r="AU316" s="689" t="s">
        <v>4738</v>
      </c>
      <c r="AV316" s="689" t="s">
        <v>4686</v>
      </c>
    </row>
    <row r="317" spans="1:48">
      <c r="A317" s="689" t="s">
        <v>4737</v>
      </c>
      <c r="B317" s="689" t="s">
        <v>4684</v>
      </c>
      <c r="C317" s="689">
        <v>18125513</v>
      </c>
      <c r="D317" s="689" t="s">
        <v>4685</v>
      </c>
      <c r="E317" s="692">
        <v>46009</v>
      </c>
      <c r="F317" s="692">
        <v>46129</v>
      </c>
      <c r="G317" s="689" t="s">
        <v>4686</v>
      </c>
      <c r="H317" s="689" t="s">
        <v>4686</v>
      </c>
      <c r="I317" s="849">
        <v>3030</v>
      </c>
      <c r="J317" s="691">
        <v>2905.77</v>
      </c>
      <c r="K317" s="692">
        <v>46015</v>
      </c>
      <c r="L317" s="689" t="s">
        <v>4687</v>
      </c>
      <c r="M317" s="689" t="s">
        <v>4688</v>
      </c>
      <c r="N317" s="689" t="s">
        <v>4689</v>
      </c>
      <c r="O317" s="689" t="s">
        <v>4686</v>
      </c>
      <c r="P317" s="689" t="s">
        <v>4690</v>
      </c>
      <c r="Q317" s="691">
        <v>959</v>
      </c>
      <c r="R317" s="690">
        <v>1000</v>
      </c>
      <c r="S317" s="689" t="s">
        <v>4694</v>
      </c>
      <c r="T317" s="689" t="s">
        <v>4686</v>
      </c>
      <c r="U317" s="689" t="s">
        <v>4686</v>
      </c>
      <c r="V317" s="689" t="s">
        <v>4686</v>
      </c>
      <c r="W317" s="692">
        <v>46015</v>
      </c>
      <c r="X317" s="692">
        <v>46015</v>
      </c>
      <c r="Y317" s="689" t="s">
        <v>4696</v>
      </c>
      <c r="Z317" s="689" t="s">
        <v>4691</v>
      </c>
      <c r="AA317" s="690">
        <v>0</v>
      </c>
      <c r="AB317" s="690">
        <v>0</v>
      </c>
      <c r="AC317" s="690">
        <v>0</v>
      </c>
      <c r="AD317" s="690">
        <v>0</v>
      </c>
      <c r="AE317" s="690">
        <v>0</v>
      </c>
      <c r="AF317" s="690">
        <v>0</v>
      </c>
      <c r="AG317" s="690">
        <v>0</v>
      </c>
      <c r="AH317" s="690">
        <v>0</v>
      </c>
      <c r="AI317" s="690">
        <v>0</v>
      </c>
      <c r="AJ317" s="690">
        <v>0</v>
      </c>
      <c r="AK317" s="690">
        <v>0</v>
      </c>
      <c r="AL317" s="690">
        <v>0</v>
      </c>
      <c r="AM317" s="690">
        <v>0</v>
      </c>
      <c r="AN317" s="690">
        <v>0</v>
      </c>
      <c r="AO317" s="690">
        <v>0</v>
      </c>
      <c r="AP317" s="690">
        <v>0</v>
      </c>
      <c r="AQ317" s="689" t="s">
        <v>4694</v>
      </c>
      <c r="AR317" s="689" t="s">
        <v>4686</v>
      </c>
      <c r="AS317" s="689" t="s">
        <v>4727</v>
      </c>
      <c r="AT317" s="689" t="s">
        <v>4686</v>
      </c>
      <c r="AU317" s="689" t="s">
        <v>4738</v>
      </c>
      <c r="AV317" s="689" t="s">
        <v>4686</v>
      </c>
    </row>
    <row r="318" spans="1:48">
      <c r="A318" s="689" t="s">
        <v>4737</v>
      </c>
      <c r="B318" s="689" t="s">
        <v>4684</v>
      </c>
      <c r="C318" s="689">
        <v>18125521</v>
      </c>
      <c r="D318" s="689" t="s">
        <v>4685</v>
      </c>
      <c r="E318" s="692">
        <v>46014</v>
      </c>
      <c r="F318" s="692">
        <v>46134</v>
      </c>
      <c r="G318" s="689" t="s">
        <v>4686</v>
      </c>
      <c r="H318" s="689" t="s">
        <v>4686</v>
      </c>
      <c r="I318" s="849">
        <v>2070</v>
      </c>
      <c r="J318" s="691">
        <v>1985.13</v>
      </c>
      <c r="K318" s="692">
        <v>46021</v>
      </c>
      <c r="L318" s="689" t="s">
        <v>4687</v>
      </c>
      <c r="M318" s="689" t="s">
        <v>4688</v>
      </c>
      <c r="N318" s="689" t="s">
        <v>4689</v>
      </c>
      <c r="O318" s="689" t="s">
        <v>4686</v>
      </c>
      <c r="P318" s="689" t="s">
        <v>4690</v>
      </c>
      <c r="Q318" s="691">
        <v>959</v>
      </c>
      <c r="R318" s="690">
        <v>1000</v>
      </c>
      <c r="S318" s="689" t="s">
        <v>4694</v>
      </c>
      <c r="T318" s="689" t="s">
        <v>4686</v>
      </c>
      <c r="U318" s="689" t="s">
        <v>4686</v>
      </c>
      <c r="V318" s="689" t="s">
        <v>4686</v>
      </c>
      <c r="W318" s="692">
        <v>46021</v>
      </c>
      <c r="X318" s="692">
        <v>46021</v>
      </c>
      <c r="Y318" s="689" t="s">
        <v>4696</v>
      </c>
      <c r="Z318" s="689" t="s">
        <v>4691</v>
      </c>
      <c r="AA318" s="690">
        <v>0</v>
      </c>
      <c r="AB318" s="690">
        <v>0</v>
      </c>
      <c r="AC318" s="690">
        <v>0</v>
      </c>
      <c r="AD318" s="690">
        <v>0</v>
      </c>
      <c r="AE318" s="690">
        <v>0</v>
      </c>
      <c r="AF318" s="690">
        <v>0</v>
      </c>
      <c r="AG318" s="690">
        <v>0</v>
      </c>
      <c r="AH318" s="690">
        <v>0</v>
      </c>
      <c r="AI318" s="690">
        <v>0</v>
      </c>
      <c r="AJ318" s="690">
        <v>0</v>
      </c>
      <c r="AK318" s="690">
        <v>0</v>
      </c>
      <c r="AL318" s="690">
        <v>0</v>
      </c>
      <c r="AM318" s="690">
        <v>0</v>
      </c>
      <c r="AN318" s="690">
        <v>0</v>
      </c>
      <c r="AO318" s="690">
        <v>0</v>
      </c>
      <c r="AP318" s="690">
        <v>0</v>
      </c>
      <c r="AQ318" s="689" t="s">
        <v>4694</v>
      </c>
      <c r="AR318" s="689" t="s">
        <v>4686</v>
      </c>
      <c r="AS318" s="689" t="s">
        <v>4727</v>
      </c>
      <c r="AT318" s="689" t="s">
        <v>4686</v>
      </c>
      <c r="AU318" s="689" t="s">
        <v>4738</v>
      </c>
      <c r="AV318" s="689" t="s">
        <v>4686</v>
      </c>
    </row>
    <row r="319" spans="1:48">
      <c r="A319" s="689" t="s">
        <v>4737</v>
      </c>
      <c r="B319" s="689" t="s">
        <v>4684</v>
      </c>
      <c r="C319" s="689">
        <v>18125522</v>
      </c>
      <c r="D319" s="689" t="s">
        <v>4685</v>
      </c>
      <c r="E319" s="692">
        <v>46014</v>
      </c>
      <c r="F319" s="692">
        <v>46134</v>
      </c>
      <c r="G319" s="689" t="s">
        <v>4686</v>
      </c>
      <c r="H319" s="689" t="s">
        <v>4686</v>
      </c>
      <c r="I319" s="849">
        <v>6090</v>
      </c>
      <c r="J319" s="691">
        <v>5840.31</v>
      </c>
      <c r="K319" s="692">
        <v>46021</v>
      </c>
      <c r="L319" s="689" t="s">
        <v>4687</v>
      </c>
      <c r="M319" s="689" t="s">
        <v>4688</v>
      </c>
      <c r="N319" s="689" t="s">
        <v>4689</v>
      </c>
      <c r="O319" s="689" t="s">
        <v>4686</v>
      </c>
      <c r="P319" s="689" t="s">
        <v>4690</v>
      </c>
      <c r="Q319" s="691">
        <v>959</v>
      </c>
      <c r="R319" s="690">
        <v>1000</v>
      </c>
      <c r="S319" s="689" t="s">
        <v>4694</v>
      </c>
      <c r="T319" s="689" t="s">
        <v>4686</v>
      </c>
      <c r="U319" s="689" t="s">
        <v>4686</v>
      </c>
      <c r="V319" s="689" t="s">
        <v>4686</v>
      </c>
      <c r="W319" s="692">
        <v>46021</v>
      </c>
      <c r="X319" s="692">
        <v>46021</v>
      </c>
      <c r="Y319" s="689" t="s">
        <v>4696</v>
      </c>
      <c r="Z319" s="689" t="s">
        <v>4691</v>
      </c>
      <c r="AA319" s="690">
        <v>0</v>
      </c>
      <c r="AB319" s="690">
        <v>0</v>
      </c>
      <c r="AC319" s="690">
        <v>0</v>
      </c>
      <c r="AD319" s="690">
        <v>0</v>
      </c>
      <c r="AE319" s="690">
        <v>0</v>
      </c>
      <c r="AF319" s="690">
        <v>0</v>
      </c>
      <c r="AG319" s="690">
        <v>0</v>
      </c>
      <c r="AH319" s="690">
        <v>0</v>
      </c>
      <c r="AI319" s="690">
        <v>0</v>
      </c>
      <c r="AJ319" s="690">
        <v>0</v>
      </c>
      <c r="AK319" s="690">
        <v>0</v>
      </c>
      <c r="AL319" s="690">
        <v>0</v>
      </c>
      <c r="AM319" s="690">
        <v>0</v>
      </c>
      <c r="AN319" s="690">
        <v>0</v>
      </c>
      <c r="AO319" s="690">
        <v>0</v>
      </c>
      <c r="AP319" s="690">
        <v>0</v>
      </c>
      <c r="AQ319" s="689" t="s">
        <v>4694</v>
      </c>
      <c r="AR319" s="689" t="s">
        <v>4686</v>
      </c>
      <c r="AS319" s="689" t="s">
        <v>4727</v>
      </c>
      <c r="AT319" s="689" t="s">
        <v>4686</v>
      </c>
      <c r="AU319" s="689" t="s">
        <v>4738</v>
      </c>
      <c r="AV319" s="689" t="s">
        <v>4686</v>
      </c>
    </row>
    <row r="320" spans="1:48">
      <c r="A320" s="689" t="s">
        <v>4737</v>
      </c>
      <c r="B320" s="689" t="s">
        <v>4684</v>
      </c>
      <c r="C320" s="689">
        <v>18125531</v>
      </c>
      <c r="D320" s="689" t="s">
        <v>4685</v>
      </c>
      <c r="E320" s="692">
        <v>46021</v>
      </c>
      <c r="F320" s="692">
        <v>46141</v>
      </c>
      <c r="G320" s="689" t="s">
        <v>4686</v>
      </c>
      <c r="H320" s="689" t="s">
        <v>4686</v>
      </c>
      <c r="I320" s="849">
        <v>5090</v>
      </c>
      <c r="J320" s="691">
        <v>4881.3100000000004</v>
      </c>
      <c r="K320" s="692">
        <v>46031</v>
      </c>
      <c r="L320" s="689" t="s">
        <v>4687</v>
      </c>
      <c r="M320" s="689" t="s">
        <v>4688</v>
      </c>
      <c r="N320" s="689" t="s">
        <v>4689</v>
      </c>
      <c r="O320" s="689" t="s">
        <v>4686</v>
      </c>
      <c r="P320" s="689" t="s">
        <v>4690</v>
      </c>
      <c r="Q320" s="691">
        <v>959</v>
      </c>
      <c r="R320" s="690">
        <v>1000</v>
      </c>
      <c r="S320" s="689" t="s">
        <v>4694</v>
      </c>
      <c r="T320" s="689" t="s">
        <v>4686</v>
      </c>
      <c r="U320" s="689" t="s">
        <v>4686</v>
      </c>
      <c r="V320" s="689" t="s">
        <v>4686</v>
      </c>
      <c r="W320" s="692">
        <v>46031</v>
      </c>
      <c r="X320" s="692">
        <v>46031</v>
      </c>
      <c r="Y320" s="689" t="s">
        <v>4696</v>
      </c>
      <c r="Z320" s="689" t="s">
        <v>4691</v>
      </c>
      <c r="AA320" s="690">
        <v>0</v>
      </c>
      <c r="AB320" s="690">
        <v>0</v>
      </c>
      <c r="AC320" s="690">
        <v>0</v>
      </c>
      <c r="AD320" s="690">
        <v>0</v>
      </c>
      <c r="AE320" s="690">
        <v>0</v>
      </c>
      <c r="AF320" s="690">
        <v>0</v>
      </c>
      <c r="AG320" s="690">
        <v>0</v>
      </c>
      <c r="AH320" s="690">
        <v>0</v>
      </c>
      <c r="AI320" s="690">
        <v>0</v>
      </c>
      <c r="AJ320" s="690">
        <v>0</v>
      </c>
      <c r="AK320" s="690">
        <v>0</v>
      </c>
      <c r="AL320" s="690">
        <v>0</v>
      </c>
      <c r="AM320" s="690">
        <v>0</v>
      </c>
      <c r="AN320" s="690">
        <v>0</v>
      </c>
      <c r="AO320" s="690">
        <v>0</v>
      </c>
      <c r="AP320" s="690">
        <v>0</v>
      </c>
      <c r="AQ320" s="689" t="s">
        <v>4694</v>
      </c>
      <c r="AR320" s="689" t="s">
        <v>4686</v>
      </c>
      <c r="AS320" s="689" t="s">
        <v>4727</v>
      </c>
      <c r="AT320" s="689" t="s">
        <v>4686</v>
      </c>
      <c r="AU320" s="689" t="s">
        <v>4738</v>
      </c>
      <c r="AV320" s="689" t="s">
        <v>4686</v>
      </c>
    </row>
    <row r="321" spans="1:48">
      <c r="A321" s="689" t="s">
        <v>4737</v>
      </c>
      <c r="B321" s="689" t="s">
        <v>4684</v>
      </c>
      <c r="C321" s="689">
        <v>18125532</v>
      </c>
      <c r="D321" s="689" t="s">
        <v>4685</v>
      </c>
      <c r="E321" s="692">
        <v>46021</v>
      </c>
      <c r="F321" s="692">
        <v>46141</v>
      </c>
      <c r="G321" s="689" t="s">
        <v>4686</v>
      </c>
      <c r="H321" s="689" t="s">
        <v>4686</v>
      </c>
      <c r="I321" s="849">
        <v>6060</v>
      </c>
      <c r="J321" s="691">
        <v>5811.54</v>
      </c>
      <c r="K321" s="692">
        <v>46031</v>
      </c>
      <c r="L321" s="689" t="s">
        <v>4687</v>
      </c>
      <c r="M321" s="689" t="s">
        <v>4688</v>
      </c>
      <c r="N321" s="689" t="s">
        <v>4689</v>
      </c>
      <c r="O321" s="689" t="s">
        <v>4686</v>
      </c>
      <c r="P321" s="689" t="s">
        <v>4690</v>
      </c>
      <c r="Q321" s="691">
        <v>959</v>
      </c>
      <c r="R321" s="690">
        <v>1000</v>
      </c>
      <c r="S321" s="689" t="s">
        <v>4694</v>
      </c>
      <c r="T321" s="689" t="s">
        <v>4686</v>
      </c>
      <c r="U321" s="689" t="s">
        <v>4686</v>
      </c>
      <c r="V321" s="689" t="s">
        <v>4686</v>
      </c>
      <c r="W321" s="692">
        <v>46031</v>
      </c>
      <c r="X321" s="692">
        <v>46031</v>
      </c>
      <c r="Y321" s="689" t="s">
        <v>4696</v>
      </c>
      <c r="Z321" s="689" t="s">
        <v>4691</v>
      </c>
      <c r="AA321" s="690">
        <v>0</v>
      </c>
      <c r="AB321" s="690">
        <v>0</v>
      </c>
      <c r="AC321" s="690">
        <v>0</v>
      </c>
      <c r="AD321" s="690">
        <v>0</v>
      </c>
      <c r="AE321" s="690">
        <v>0</v>
      </c>
      <c r="AF321" s="690">
        <v>0</v>
      </c>
      <c r="AG321" s="690">
        <v>0</v>
      </c>
      <c r="AH321" s="690">
        <v>0</v>
      </c>
      <c r="AI321" s="690">
        <v>0</v>
      </c>
      <c r="AJ321" s="690">
        <v>0</v>
      </c>
      <c r="AK321" s="690">
        <v>0</v>
      </c>
      <c r="AL321" s="690">
        <v>0</v>
      </c>
      <c r="AM321" s="690">
        <v>0</v>
      </c>
      <c r="AN321" s="690">
        <v>0</v>
      </c>
      <c r="AO321" s="690">
        <v>0</v>
      </c>
      <c r="AP321" s="690">
        <v>0</v>
      </c>
      <c r="AQ321" s="689" t="s">
        <v>4694</v>
      </c>
      <c r="AR321" s="689" t="s">
        <v>4686</v>
      </c>
      <c r="AS321" s="689" t="s">
        <v>4727</v>
      </c>
      <c r="AT321" s="689" t="s">
        <v>4686</v>
      </c>
      <c r="AU321" s="689" t="s">
        <v>4738</v>
      </c>
      <c r="AV321" s="689" t="s">
        <v>4686</v>
      </c>
    </row>
    <row r="322" spans="1:48">
      <c r="A322" s="689" t="s">
        <v>4737</v>
      </c>
      <c r="B322" s="689" t="s">
        <v>4684</v>
      </c>
      <c r="C322" s="689">
        <v>18126021</v>
      </c>
      <c r="D322" s="689" t="s">
        <v>4685</v>
      </c>
      <c r="E322" s="692">
        <v>46029</v>
      </c>
      <c r="F322" s="692">
        <v>46148</v>
      </c>
      <c r="G322" s="689" t="s">
        <v>4686</v>
      </c>
      <c r="H322" s="689" t="s">
        <v>4686</v>
      </c>
      <c r="I322" s="849">
        <v>11880</v>
      </c>
      <c r="J322" s="691">
        <v>11392.92</v>
      </c>
      <c r="K322" s="692">
        <v>46035</v>
      </c>
      <c r="L322" s="689" t="s">
        <v>4687</v>
      </c>
      <c r="M322" s="689" t="s">
        <v>4688</v>
      </c>
      <c r="N322" s="689" t="s">
        <v>4689</v>
      </c>
      <c r="O322" s="689" t="s">
        <v>4686</v>
      </c>
      <c r="P322" s="689" t="s">
        <v>4690</v>
      </c>
      <c r="Q322" s="691">
        <v>959</v>
      </c>
      <c r="R322" s="690">
        <v>1000</v>
      </c>
      <c r="S322" s="689" t="s">
        <v>4694</v>
      </c>
      <c r="T322" s="689" t="s">
        <v>4686</v>
      </c>
      <c r="U322" s="689" t="s">
        <v>4686</v>
      </c>
      <c r="V322" s="689" t="s">
        <v>4686</v>
      </c>
      <c r="W322" s="692">
        <v>46035</v>
      </c>
      <c r="X322" s="692">
        <v>46035</v>
      </c>
      <c r="Y322" s="689" t="s">
        <v>4696</v>
      </c>
      <c r="Z322" s="689" t="s">
        <v>4691</v>
      </c>
      <c r="AA322" s="690">
        <v>0</v>
      </c>
      <c r="AB322" s="690">
        <v>0</v>
      </c>
      <c r="AC322" s="690">
        <v>0</v>
      </c>
      <c r="AD322" s="690">
        <v>0</v>
      </c>
      <c r="AE322" s="690">
        <v>0</v>
      </c>
      <c r="AF322" s="690">
        <v>0</v>
      </c>
      <c r="AG322" s="690">
        <v>0</v>
      </c>
      <c r="AH322" s="690">
        <v>0</v>
      </c>
      <c r="AI322" s="690">
        <v>0</v>
      </c>
      <c r="AJ322" s="690">
        <v>0</v>
      </c>
      <c r="AK322" s="690">
        <v>0</v>
      </c>
      <c r="AL322" s="690">
        <v>0</v>
      </c>
      <c r="AM322" s="690">
        <v>0</v>
      </c>
      <c r="AN322" s="690">
        <v>0</v>
      </c>
      <c r="AO322" s="690">
        <v>0</v>
      </c>
      <c r="AP322" s="690">
        <v>0</v>
      </c>
      <c r="AQ322" s="689" t="s">
        <v>4694</v>
      </c>
      <c r="AR322" s="689" t="s">
        <v>4686</v>
      </c>
      <c r="AS322" s="689" t="s">
        <v>4727</v>
      </c>
      <c r="AT322" s="689" t="s">
        <v>4686</v>
      </c>
      <c r="AU322" s="689" t="s">
        <v>4738</v>
      </c>
      <c r="AV322" s="689" t="s">
        <v>4686</v>
      </c>
    </row>
    <row r="323" spans="1:48">
      <c r="A323" s="689" t="s">
        <v>4737</v>
      </c>
      <c r="B323" s="689" t="s">
        <v>4684</v>
      </c>
      <c r="C323" s="689">
        <v>18126022</v>
      </c>
      <c r="D323" s="689" t="s">
        <v>4685</v>
      </c>
      <c r="E323" s="692">
        <v>46029</v>
      </c>
      <c r="F323" s="692">
        <v>46148</v>
      </c>
      <c r="G323" s="689" t="s">
        <v>4686</v>
      </c>
      <c r="H323" s="689" t="s">
        <v>4686</v>
      </c>
      <c r="I323" s="849">
        <v>11830</v>
      </c>
      <c r="J323" s="691">
        <v>11344.97</v>
      </c>
      <c r="K323" s="692">
        <v>46035</v>
      </c>
      <c r="L323" s="689" t="s">
        <v>4687</v>
      </c>
      <c r="M323" s="689" t="s">
        <v>4688</v>
      </c>
      <c r="N323" s="689" t="s">
        <v>4689</v>
      </c>
      <c r="O323" s="689" t="s">
        <v>4686</v>
      </c>
      <c r="P323" s="689" t="s">
        <v>4690</v>
      </c>
      <c r="Q323" s="691">
        <v>959</v>
      </c>
      <c r="R323" s="690">
        <v>1000</v>
      </c>
      <c r="S323" s="689" t="s">
        <v>4694</v>
      </c>
      <c r="T323" s="689" t="s">
        <v>4686</v>
      </c>
      <c r="U323" s="689" t="s">
        <v>4686</v>
      </c>
      <c r="V323" s="689" t="s">
        <v>4686</v>
      </c>
      <c r="W323" s="692">
        <v>46035</v>
      </c>
      <c r="X323" s="692">
        <v>46035</v>
      </c>
      <c r="Y323" s="689" t="s">
        <v>4696</v>
      </c>
      <c r="Z323" s="689" t="s">
        <v>4691</v>
      </c>
      <c r="AA323" s="690">
        <v>0</v>
      </c>
      <c r="AB323" s="690">
        <v>0</v>
      </c>
      <c r="AC323" s="690">
        <v>0</v>
      </c>
      <c r="AD323" s="690">
        <v>0</v>
      </c>
      <c r="AE323" s="690">
        <v>0</v>
      </c>
      <c r="AF323" s="690">
        <v>0</v>
      </c>
      <c r="AG323" s="690">
        <v>0</v>
      </c>
      <c r="AH323" s="690">
        <v>0</v>
      </c>
      <c r="AI323" s="690">
        <v>0</v>
      </c>
      <c r="AJ323" s="690">
        <v>0</v>
      </c>
      <c r="AK323" s="690">
        <v>0</v>
      </c>
      <c r="AL323" s="690">
        <v>0</v>
      </c>
      <c r="AM323" s="690">
        <v>0</v>
      </c>
      <c r="AN323" s="690">
        <v>0</v>
      </c>
      <c r="AO323" s="690">
        <v>0</v>
      </c>
      <c r="AP323" s="690">
        <v>0</v>
      </c>
      <c r="AQ323" s="689" t="s">
        <v>4694</v>
      </c>
      <c r="AR323" s="689" t="s">
        <v>4686</v>
      </c>
      <c r="AS323" s="689" t="s">
        <v>4727</v>
      </c>
      <c r="AT323" s="689" t="s">
        <v>4686</v>
      </c>
      <c r="AU323" s="689" t="s">
        <v>4738</v>
      </c>
      <c r="AV323" s="689" t="s">
        <v>4686</v>
      </c>
    </row>
    <row r="324" spans="1:48">
      <c r="A324" s="689" t="s">
        <v>4737</v>
      </c>
      <c r="B324" s="689" t="s">
        <v>4684</v>
      </c>
      <c r="C324" s="689">
        <v>18126023</v>
      </c>
      <c r="D324" s="689" t="s">
        <v>4685</v>
      </c>
      <c r="E324" s="692">
        <v>46030</v>
      </c>
      <c r="F324" s="692">
        <v>46149</v>
      </c>
      <c r="G324" s="689" t="s">
        <v>4686</v>
      </c>
      <c r="H324" s="689" t="s">
        <v>4686</v>
      </c>
      <c r="I324" s="849">
        <v>11990</v>
      </c>
      <c r="J324" s="691">
        <v>11498.41</v>
      </c>
      <c r="K324" s="692">
        <v>46035</v>
      </c>
      <c r="L324" s="689" t="s">
        <v>4687</v>
      </c>
      <c r="M324" s="689" t="s">
        <v>4688</v>
      </c>
      <c r="N324" s="689" t="s">
        <v>4689</v>
      </c>
      <c r="O324" s="689" t="s">
        <v>4686</v>
      </c>
      <c r="P324" s="689" t="s">
        <v>4690</v>
      </c>
      <c r="Q324" s="691">
        <v>959</v>
      </c>
      <c r="R324" s="690">
        <v>1000</v>
      </c>
      <c r="S324" s="689" t="s">
        <v>4694</v>
      </c>
      <c r="T324" s="689" t="s">
        <v>4686</v>
      </c>
      <c r="U324" s="689" t="s">
        <v>4686</v>
      </c>
      <c r="V324" s="689" t="s">
        <v>4686</v>
      </c>
      <c r="W324" s="692">
        <v>46035</v>
      </c>
      <c r="X324" s="692">
        <v>46035</v>
      </c>
      <c r="Y324" s="689" t="s">
        <v>4696</v>
      </c>
      <c r="Z324" s="689" t="s">
        <v>4691</v>
      </c>
      <c r="AA324" s="690">
        <v>0</v>
      </c>
      <c r="AB324" s="690">
        <v>0</v>
      </c>
      <c r="AC324" s="690">
        <v>0</v>
      </c>
      <c r="AD324" s="690">
        <v>0</v>
      </c>
      <c r="AE324" s="690">
        <v>0</v>
      </c>
      <c r="AF324" s="690">
        <v>0</v>
      </c>
      <c r="AG324" s="690">
        <v>0</v>
      </c>
      <c r="AH324" s="690">
        <v>0</v>
      </c>
      <c r="AI324" s="690">
        <v>0</v>
      </c>
      <c r="AJ324" s="690">
        <v>0</v>
      </c>
      <c r="AK324" s="690">
        <v>0</v>
      </c>
      <c r="AL324" s="690">
        <v>0</v>
      </c>
      <c r="AM324" s="690">
        <v>0</v>
      </c>
      <c r="AN324" s="690">
        <v>0</v>
      </c>
      <c r="AO324" s="690">
        <v>0</v>
      </c>
      <c r="AP324" s="690">
        <v>0</v>
      </c>
      <c r="AQ324" s="689" t="s">
        <v>4694</v>
      </c>
      <c r="AR324" s="689" t="s">
        <v>4686</v>
      </c>
      <c r="AS324" s="689" t="s">
        <v>4727</v>
      </c>
      <c r="AT324" s="689" t="s">
        <v>4686</v>
      </c>
      <c r="AU324" s="689" t="s">
        <v>4738</v>
      </c>
      <c r="AV324" s="689" t="s">
        <v>4686</v>
      </c>
    </row>
    <row r="325" spans="1:48">
      <c r="A325" s="689" t="s">
        <v>4737</v>
      </c>
      <c r="B325" s="689" t="s">
        <v>4684</v>
      </c>
      <c r="C325" s="689">
        <v>18126024</v>
      </c>
      <c r="D325" s="689" t="s">
        <v>4685</v>
      </c>
      <c r="E325" s="692">
        <v>46030</v>
      </c>
      <c r="F325" s="692">
        <v>46149</v>
      </c>
      <c r="G325" s="689" t="s">
        <v>4686</v>
      </c>
      <c r="H325" s="689" t="s">
        <v>4686</v>
      </c>
      <c r="I325" s="849">
        <v>11990</v>
      </c>
      <c r="J325" s="691">
        <v>11498.41</v>
      </c>
      <c r="K325" s="692">
        <v>46035</v>
      </c>
      <c r="L325" s="689" t="s">
        <v>4687</v>
      </c>
      <c r="M325" s="689" t="s">
        <v>4688</v>
      </c>
      <c r="N325" s="689" t="s">
        <v>4689</v>
      </c>
      <c r="O325" s="689" t="s">
        <v>4686</v>
      </c>
      <c r="P325" s="689" t="s">
        <v>4690</v>
      </c>
      <c r="Q325" s="691">
        <v>959</v>
      </c>
      <c r="R325" s="690">
        <v>1000</v>
      </c>
      <c r="S325" s="689" t="s">
        <v>4694</v>
      </c>
      <c r="T325" s="689" t="s">
        <v>4686</v>
      </c>
      <c r="U325" s="689" t="s">
        <v>4686</v>
      </c>
      <c r="V325" s="689" t="s">
        <v>4686</v>
      </c>
      <c r="W325" s="692">
        <v>46035</v>
      </c>
      <c r="X325" s="692">
        <v>46035</v>
      </c>
      <c r="Y325" s="689" t="s">
        <v>4696</v>
      </c>
      <c r="Z325" s="689" t="s">
        <v>4691</v>
      </c>
      <c r="AA325" s="690">
        <v>0</v>
      </c>
      <c r="AB325" s="690">
        <v>0</v>
      </c>
      <c r="AC325" s="690">
        <v>0</v>
      </c>
      <c r="AD325" s="690">
        <v>0</v>
      </c>
      <c r="AE325" s="690">
        <v>0</v>
      </c>
      <c r="AF325" s="690">
        <v>0</v>
      </c>
      <c r="AG325" s="690">
        <v>0</v>
      </c>
      <c r="AH325" s="690">
        <v>0</v>
      </c>
      <c r="AI325" s="690">
        <v>0</v>
      </c>
      <c r="AJ325" s="690">
        <v>0</v>
      </c>
      <c r="AK325" s="690">
        <v>0</v>
      </c>
      <c r="AL325" s="690">
        <v>0</v>
      </c>
      <c r="AM325" s="690">
        <v>0</v>
      </c>
      <c r="AN325" s="690">
        <v>0</v>
      </c>
      <c r="AO325" s="690">
        <v>0</v>
      </c>
      <c r="AP325" s="690">
        <v>0</v>
      </c>
      <c r="AQ325" s="689" t="s">
        <v>4694</v>
      </c>
      <c r="AR325" s="689" t="s">
        <v>4686</v>
      </c>
      <c r="AS325" s="689" t="s">
        <v>4727</v>
      </c>
      <c r="AT325" s="689" t="s">
        <v>4686</v>
      </c>
      <c r="AU325" s="689" t="s">
        <v>4738</v>
      </c>
      <c r="AV325" s="689" t="s">
        <v>4686</v>
      </c>
    </row>
    <row r="326" spans="1:48">
      <c r="A326" s="689" t="s">
        <v>4737</v>
      </c>
      <c r="B326" s="689" t="s">
        <v>4684</v>
      </c>
      <c r="C326" s="689">
        <v>18126031</v>
      </c>
      <c r="D326" s="689" t="s">
        <v>4685</v>
      </c>
      <c r="E326" s="692">
        <v>46035</v>
      </c>
      <c r="F326" s="692">
        <v>46154</v>
      </c>
      <c r="G326" s="689" t="s">
        <v>4686</v>
      </c>
      <c r="H326" s="689" t="s">
        <v>4686</v>
      </c>
      <c r="I326" s="849">
        <v>11900</v>
      </c>
      <c r="J326" s="691">
        <v>11412.1</v>
      </c>
      <c r="K326" s="692">
        <v>46038</v>
      </c>
      <c r="L326" s="689" t="s">
        <v>4687</v>
      </c>
      <c r="M326" s="689" t="s">
        <v>4688</v>
      </c>
      <c r="N326" s="689" t="s">
        <v>4689</v>
      </c>
      <c r="O326" s="689" t="s">
        <v>4686</v>
      </c>
      <c r="P326" s="689" t="s">
        <v>4690</v>
      </c>
      <c r="Q326" s="691">
        <v>959</v>
      </c>
      <c r="R326" s="690">
        <v>1000</v>
      </c>
      <c r="S326" s="689" t="s">
        <v>4694</v>
      </c>
      <c r="T326" s="689" t="s">
        <v>4686</v>
      </c>
      <c r="U326" s="689" t="s">
        <v>4686</v>
      </c>
      <c r="V326" s="689" t="s">
        <v>4686</v>
      </c>
      <c r="W326" s="692">
        <v>46038</v>
      </c>
      <c r="X326" s="692">
        <v>46038</v>
      </c>
      <c r="Y326" s="689" t="s">
        <v>4696</v>
      </c>
      <c r="Z326" s="689" t="s">
        <v>4691</v>
      </c>
      <c r="AA326" s="690">
        <v>0</v>
      </c>
      <c r="AB326" s="690">
        <v>0</v>
      </c>
      <c r="AC326" s="690">
        <v>0</v>
      </c>
      <c r="AD326" s="690">
        <v>0</v>
      </c>
      <c r="AE326" s="690">
        <v>0</v>
      </c>
      <c r="AF326" s="690">
        <v>0</v>
      </c>
      <c r="AG326" s="690">
        <v>0</v>
      </c>
      <c r="AH326" s="690">
        <v>0</v>
      </c>
      <c r="AI326" s="690">
        <v>0</v>
      </c>
      <c r="AJ326" s="690">
        <v>0</v>
      </c>
      <c r="AK326" s="690">
        <v>0</v>
      </c>
      <c r="AL326" s="690">
        <v>0</v>
      </c>
      <c r="AM326" s="690">
        <v>0</v>
      </c>
      <c r="AN326" s="690">
        <v>0</v>
      </c>
      <c r="AO326" s="690">
        <v>0</v>
      </c>
      <c r="AP326" s="690">
        <v>0</v>
      </c>
      <c r="AQ326" s="689" t="s">
        <v>4694</v>
      </c>
      <c r="AR326" s="689" t="s">
        <v>4686</v>
      </c>
      <c r="AS326" s="689" t="s">
        <v>4727</v>
      </c>
      <c r="AT326" s="689" t="s">
        <v>4686</v>
      </c>
      <c r="AU326" s="689" t="s">
        <v>4738</v>
      </c>
      <c r="AV326" s="689" t="s">
        <v>4686</v>
      </c>
    </row>
    <row r="327" spans="1:48">
      <c r="A327" s="689" t="s">
        <v>4737</v>
      </c>
      <c r="B327" s="689" t="s">
        <v>4684</v>
      </c>
      <c r="C327" s="689">
        <v>18126032</v>
      </c>
      <c r="D327" s="689" t="s">
        <v>4685</v>
      </c>
      <c r="E327" s="692">
        <v>46035</v>
      </c>
      <c r="F327" s="692">
        <v>46154</v>
      </c>
      <c r="G327" s="689" t="s">
        <v>4686</v>
      </c>
      <c r="H327" s="689" t="s">
        <v>4686</v>
      </c>
      <c r="I327" s="849">
        <v>11900</v>
      </c>
      <c r="J327" s="691">
        <v>11412.1</v>
      </c>
      <c r="K327" s="692">
        <v>46038</v>
      </c>
      <c r="L327" s="689" t="s">
        <v>4687</v>
      </c>
      <c r="M327" s="689" t="s">
        <v>4688</v>
      </c>
      <c r="N327" s="689" t="s">
        <v>4689</v>
      </c>
      <c r="O327" s="689" t="s">
        <v>4686</v>
      </c>
      <c r="P327" s="689" t="s">
        <v>4690</v>
      </c>
      <c r="Q327" s="691">
        <v>959</v>
      </c>
      <c r="R327" s="690">
        <v>1000</v>
      </c>
      <c r="S327" s="689" t="s">
        <v>4694</v>
      </c>
      <c r="T327" s="689" t="s">
        <v>4686</v>
      </c>
      <c r="U327" s="689" t="s">
        <v>4686</v>
      </c>
      <c r="V327" s="689" t="s">
        <v>4686</v>
      </c>
      <c r="W327" s="692">
        <v>46038</v>
      </c>
      <c r="X327" s="692">
        <v>46038</v>
      </c>
      <c r="Y327" s="689" t="s">
        <v>4696</v>
      </c>
      <c r="Z327" s="689" t="s">
        <v>4691</v>
      </c>
      <c r="AA327" s="690">
        <v>0</v>
      </c>
      <c r="AB327" s="690">
        <v>0</v>
      </c>
      <c r="AC327" s="690">
        <v>0</v>
      </c>
      <c r="AD327" s="690">
        <v>0</v>
      </c>
      <c r="AE327" s="690">
        <v>0</v>
      </c>
      <c r="AF327" s="690">
        <v>0</v>
      </c>
      <c r="AG327" s="690">
        <v>0</v>
      </c>
      <c r="AH327" s="690">
        <v>0</v>
      </c>
      <c r="AI327" s="690">
        <v>0</v>
      </c>
      <c r="AJ327" s="690">
        <v>0</v>
      </c>
      <c r="AK327" s="690">
        <v>0</v>
      </c>
      <c r="AL327" s="690">
        <v>0</v>
      </c>
      <c r="AM327" s="690">
        <v>0</v>
      </c>
      <c r="AN327" s="690">
        <v>0</v>
      </c>
      <c r="AO327" s="690">
        <v>0</v>
      </c>
      <c r="AP327" s="690">
        <v>0</v>
      </c>
      <c r="AQ327" s="689" t="s">
        <v>4694</v>
      </c>
      <c r="AR327" s="689" t="s">
        <v>4686</v>
      </c>
      <c r="AS327" s="689" t="s">
        <v>4727</v>
      </c>
      <c r="AT327" s="689" t="s">
        <v>4686</v>
      </c>
      <c r="AU327" s="689" t="s">
        <v>4738</v>
      </c>
      <c r="AV327" s="689" t="s">
        <v>4686</v>
      </c>
    </row>
    <row r="328" spans="1:48">
      <c r="A328" s="689" t="s">
        <v>4739</v>
      </c>
      <c r="B328" s="689" t="s">
        <v>4684</v>
      </c>
      <c r="C328" s="689" t="s">
        <v>5952</v>
      </c>
      <c r="D328" s="689" t="s">
        <v>4685</v>
      </c>
      <c r="E328" s="692">
        <v>45904</v>
      </c>
      <c r="F328" s="692">
        <v>46025</v>
      </c>
      <c r="G328" s="689" t="s">
        <v>4686</v>
      </c>
      <c r="H328" s="689" t="s">
        <v>4686</v>
      </c>
      <c r="I328" s="849">
        <v>700</v>
      </c>
      <c r="J328" s="691">
        <v>415.71</v>
      </c>
      <c r="K328" s="692">
        <v>45910</v>
      </c>
      <c r="L328" s="689" t="s">
        <v>4687</v>
      </c>
      <c r="M328" s="689" t="s">
        <v>4688</v>
      </c>
      <c r="N328" s="689" t="s">
        <v>4689</v>
      </c>
      <c r="O328" s="689" t="s">
        <v>4686</v>
      </c>
      <c r="P328" s="689" t="s">
        <v>4690</v>
      </c>
      <c r="Q328" s="691">
        <v>593.87</v>
      </c>
      <c r="R328" s="690">
        <v>1000</v>
      </c>
      <c r="S328" s="689" t="s">
        <v>4694</v>
      </c>
      <c r="T328" s="689" t="s">
        <v>4686</v>
      </c>
      <c r="U328" s="689" t="s">
        <v>4686</v>
      </c>
      <c r="V328" s="689" t="s">
        <v>4686</v>
      </c>
      <c r="W328" s="692">
        <v>45910</v>
      </c>
      <c r="X328" s="692">
        <v>45910</v>
      </c>
      <c r="Y328" s="689" t="s">
        <v>4696</v>
      </c>
      <c r="Z328" s="689" t="s">
        <v>4691</v>
      </c>
      <c r="AA328" s="690">
        <v>0</v>
      </c>
      <c r="AB328" s="690">
        <v>0</v>
      </c>
      <c r="AC328" s="690">
        <v>0</v>
      </c>
      <c r="AD328" s="690">
        <v>0</v>
      </c>
      <c r="AE328" s="690">
        <v>0</v>
      </c>
      <c r="AF328" s="690">
        <v>0</v>
      </c>
      <c r="AG328" s="690">
        <v>0</v>
      </c>
      <c r="AH328" s="690">
        <v>0</v>
      </c>
      <c r="AI328" s="690">
        <v>0</v>
      </c>
      <c r="AJ328" s="690">
        <v>0</v>
      </c>
      <c r="AK328" s="690">
        <v>0</v>
      </c>
      <c r="AL328" s="690">
        <v>0</v>
      </c>
      <c r="AM328" s="690">
        <v>0</v>
      </c>
      <c r="AN328" s="690">
        <v>0</v>
      </c>
      <c r="AO328" s="690">
        <v>0</v>
      </c>
      <c r="AP328" s="690">
        <v>0</v>
      </c>
      <c r="AQ328" s="689" t="s">
        <v>4694</v>
      </c>
      <c r="AR328" s="689" t="s">
        <v>4686</v>
      </c>
      <c r="AS328" s="689" t="s">
        <v>4727</v>
      </c>
      <c r="AT328" s="689" t="s">
        <v>4686</v>
      </c>
      <c r="AU328" s="689" t="s">
        <v>4740</v>
      </c>
      <c r="AV328" s="689" t="s">
        <v>4686</v>
      </c>
    </row>
    <row r="329" spans="1:48">
      <c r="A329" s="689" t="s">
        <v>4739</v>
      </c>
      <c r="B329" s="689" t="s">
        <v>4684</v>
      </c>
      <c r="C329" s="689">
        <v>18225393</v>
      </c>
      <c r="D329" s="689" t="s">
        <v>4685</v>
      </c>
      <c r="E329" s="692">
        <v>45924</v>
      </c>
      <c r="F329" s="692">
        <v>46045</v>
      </c>
      <c r="G329" s="689" t="s">
        <v>4686</v>
      </c>
      <c r="H329" s="689" t="s">
        <v>4686</v>
      </c>
      <c r="I329" s="849">
        <v>240</v>
      </c>
      <c r="J329" s="691">
        <v>142.53</v>
      </c>
      <c r="K329" s="692">
        <v>45926</v>
      </c>
      <c r="L329" s="689" t="s">
        <v>4687</v>
      </c>
      <c r="M329" s="689" t="s">
        <v>4688</v>
      </c>
      <c r="N329" s="689" t="s">
        <v>4689</v>
      </c>
      <c r="O329" s="689" t="s">
        <v>4686</v>
      </c>
      <c r="P329" s="689" t="s">
        <v>4690</v>
      </c>
      <c r="Q329" s="691">
        <v>593.87</v>
      </c>
      <c r="R329" s="690">
        <v>1000</v>
      </c>
      <c r="S329" s="689" t="s">
        <v>4694</v>
      </c>
      <c r="T329" s="689" t="s">
        <v>4686</v>
      </c>
      <c r="U329" s="689" t="s">
        <v>4686</v>
      </c>
      <c r="V329" s="689" t="s">
        <v>4686</v>
      </c>
      <c r="W329" s="692">
        <v>45926</v>
      </c>
      <c r="X329" s="692">
        <v>45926</v>
      </c>
      <c r="Y329" s="689" t="s">
        <v>4696</v>
      </c>
      <c r="Z329" s="689" t="s">
        <v>4691</v>
      </c>
      <c r="AA329" s="690">
        <v>0</v>
      </c>
      <c r="AB329" s="690">
        <v>0</v>
      </c>
      <c r="AC329" s="690">
        <v>0</v>
      </c>
      <c r="AD329" s="690">
        <v>0</v>
      </c>
      <c r="AE329" s="690">
        <v>0</v>
      </c>
      <c r="AF329" s="690">
        <v>0</v>
      </c>
      <c r="AG329" s="690">
        <v>0</v>
      </c>
      <c r="AH329" s="690">
        <v>0</v>
      </c>
      <c r="AI329" s="690">
        <v>0</v>
      </c>
      <c r="AJ329" s="690">
        <v>0</v>
      </c>
      <c r="AK329" s="690">
        <v>0</v>
      </c>
      <c r="AL329" s="690">
        <v>0</v>
      </c>
      <c r="AM329" s="690">
        <v>0</v>
      </c>
      <c r="AN329" s="690">
        <v>0</v>
      </c>
      <c r="AO329" s="690">
        <v>0</v>
      </c>
      <c r="AP329" s="690">
        <v>0</v>
      </c>
      <c r="AQ329" s="689" t="s">
        <v>4694</v>
      </c>
      <c r="AR329" s="689" t="s">
        <v>4686</v>
      </c>
      <c r="AS329" s="689" t="s">
        <v>4727</v>
      </c>
      <c r="AT329" s="689" t="s">
        <v>4686</v>
      </c>
      <c r="AU329" s="689" t="s">
        <v>4740</v>
      </c>
      <c r="AV329" s="689" t="s">
        <v>4686</v>
      </c>
    </row>
    <row r="330" spans="1:48">
      <c r="A330" s="689" t="s">
        <v>4739</v>
      </c>
      <c r="B330" s="689" t="s">
        <v>4684</v>
      </c>
      <c r="C330" s="689">
        <v>18225493</v>
      </c>
      <c r="D330" s="689" t="s">
        <v>4685</v>
      </c>
      <c r="E330" s="692">
        <v>45992</v>
      </c>
      <c r="F330" s="692">
        <v>46112</v>
      </c>
      <c r="G330" s="689" t="s">
        <v>4686</v>
      </c>
      <c r="H330" s="689" t="s">
        <v>4686</v>
      </c>
      <c r="I330" s="849">
        <v>1250</v>
      </c>
      <c r="J330" s="691">
        <v>742.34</v>
      </c>
      <c r="K330" s="692">
        <v>45996</v>
      </c>
      <c r="L330" s="689" t="s">
        <v>4687</v>
      </c>
      <c r="M330" s="689" t="s">
        <v>4688</v>
      </c>
      <c r="N330" s="689" t="s">
        <v>4689</v>
      </c>
      <c r="O330" s="689" t="s">
        <v>4686</v>
      </c>
      <c r="P330" s="689" t="s">
        <v>4690</v>
      </c>
      <c r="Q330" s="691">
        <v>593.87</v>
      </c>
      <c r="R330" s="690">
        <v>1000</v>
      </c>
      <c r="S330" s="689" t="s">
        <v>4694</v>
      </c>
      <c r="T330" s="689" t="s">
        <v>4686</v>
      </c>
      <c r="U330" s="689" t="s">
        <v>4686</v>
      </c>
      <c r="V330" s="689" t="s">
        <v>4686</v>
      </c>
      <c r="W330" s="692">
        <v>45996</v>
      </c>
      <c r="X330" s="692">
        <v>45996</v>
      </c>
      <c r="Y330" s="689" t="s">
        <v>4696</v>
      </c>
      <c r="Z330" s="689" t="s">
        <v>4691</v>
      </c>
      <c r="AA330" s="690">
        <v>0</v>
      </c>
      <c r="AB330" s="690">
        <v>0</v>
      </c>
      <c r="AC330" s="690">
        <v>0</v>
      </c>
      <c r="AD330" s="690">
        <v>0</v>
      </c>
      <c r="AE330" s="690">
        <v>0</v>
      </c>
      <c r="AF330" s="690">
        <v>0</v>
      </c>
      <c r="AG330" s="690">
        <v>0</v>
      </c>
      <c r="AH330" s="690">
        <v>0</v>
      </c>
      <c r="AI330" s="690">
        <v>0</v>
      </c>
      <c r="AJ330" s="690">
        <v>0</v>
      </c>
      <c r="AK330" s="690">
        <v>0</v>
      </c>
      <c r="AL330" s="690">
        <v>0</v>
      </c>
      <c r="AM330" s="690">
        <v>0</v>
      </c>
      <c r="AN330" s="690">
        <v>0</v>
      </c>
      <c r="AO330" s="690">
        <v>0</v>
      </c>
      <c r="AP330" s="690">
        <v>0</v>
      </c>
      <c r="AQ330" s="689" t="s">
        <v>4694</v>
      </c>
      <c r="AR330" s="689" t="s">
        <v>4686</v>
      </c>
      <c r="AS330" s="689" t="s">
        <v>4727</v>
      </c>
      <c r="AT330" s="689" t="s">
        <v>4686</v>
      </c>
      <c r="AU330" s="689" t="s">
        <v>4740</v>
      </c>
      <c r="AV330" s="689" t="s">
        <v>4686</v>
      </c>
    </row>
    <row r="331" spans="1:48">
      <c r="A331" s="689" t="s">
        <v>4739</v>
      </c>
      <c r="B331" s="689" t="s">
        <v>4684</v>
      </c>
      <c r="C331" s="689">
        <v>18225494</v>
      </c>
      <c r="D331" s="689" t="s">
        <v>4685</v>
      </c>
      <c r="E331" s="692">
        <v>45992</v>
      </c>
      <c r="F331" s="692">
        <v>46295</v>
      </c>
      <c r="G331" s="689" t="s">
        <v>4686</v>
      </c>
      <c r="H331" s="689" t="s">
        <v>4686</v>
      </c>
      <c r="I331" s="849">
        <v>1220</v>
      </c>
      <c r="J331" s="691">
        <v>724.52</v>
      </c>
      <c r="K331" s="692">
        <v>45996</v>
      </c>
      <c r="L331" s="689" t="s">
        <v>4687</v>
      </c>
      <c r="M331" s="689" t="s">
        <v>4688</v>
      </c>
      <c r="N331" s="689" t="s">
        <v>4689</v>
      </c>
      <c r="O331" s="689" t="s">
        <v>4686</v>
      </c>
      <c r="P331" s="689" t="s">
        <v>4690</v>
      </c>
      <c r="Q331" s="691">
        <v>593.87</v>
      </c>
      <c r="R331" s="690">
        <v>1000</v>
      </c>
      <c r="S331" s="689" t="s">
        <v>4694</v>
      </c>
      <c r="T331" s="689" t="s">
        <v>4686</v>
      </c>
      <c r="U331" s="689" t="s">
        <v>4686</v>
      </c>
      <c r="V331" s="689" t="s">
        <v>4686</v>
      </c>
      <c r="W331" s="692">
        <v>45996</v>
      </c>
      <c r="X331" s="692">
        <v>45996</v>
      </c>
      <c r="Y331" s="689" t="s">
        <v>4696</v>
      </c>
      <c r="Z331" s="689" t="s">
        <v>4691</v>
      </c>
      <c r="AA331" s="690">
        <v>0</v>
      </c>
      <c r="AB331" s="690">
        <v>0</v>
      </c>
      <c r="AC331" s="690">
        <v>0</v>
      </c>
      <c r="AD331" s="690">
        <v>0</v>
      </c>
      <c r="AE331" s="690">
        <v>0</v>
      </c>
      <c r="AF331" s="690">
        <v>0</v>
      </c>
      <c r="AG331" s="690">
        <v>0</v>
      </c>
      <c r="AH331" s="690">
        <v>0</v>
      </c>
      <c r="AI331" s="690">
        <v>0</v>
      </c>
      <c r="AJ331" s="690">
        <v>0</v>
      </c>
      <c r="AK331" s="690">
        <v>0</v>
      </c>
      <c r="AL331" s="690">
        <v>0</v>
      </c>
      <c r="AM331" s="690">
        <v>0</v>
      </c>
      <c r="AN331" s="690">
        <v>0</v>
      </c>
      <c r="AO331" s="690">
        <v>0</v>
      </c>
      <c r="AP331" s="690">
        <v>0</v>
      </c>
      <c r="AQ331" s="689" t="s">
        <v>4694</v>
      </c>
      <c r="AR331" s="689" t="s">
        <v>4686</v>
      </c>
      <c r="AS331" s="689" t="s">
        <v>4727</v>
      </c>
      <c r="AT331" s="689" t="s">
        <v>4686</v>
      </c>
      <c r="AU331" s="689" t="s">
        <v>4740</v>
      </c>
      <c r="AV331" s="689" t="s">
        <v>4686</v>
      </c>
    </row>
    <row r="332" spans="1:48">
      <c r="A332" s="689" t="s">
        <v>4739</v>
      </c>
      <c r="B332" s="689" t="s">
        <v>4684</v>
      </c>
      <c r="C332" s="689">
        <v>18225496</v>
      </c>
      <c r="D332" s="689" t="s">
        <v>4685</v>
      </c>
      <c r="E332" s="692">
        <v>45994</v>
      </c>
      <c r="F332" s="692">
        <v>46114</v>
      </c>
      <c r="G332" s="689" t="s">
        <v>4686</v>
      </c>
      <c r="H332" s="689" t="s">
        <v>4686</v>
      </c>
      <c r="I332" s="849">
        <v>550</v>
      </c>
      <c r="J332" s="691">
        <v>326.63</v>
      </c>
      <c r="K332" s="692">
        <v>46001</v>
      </c>
      <c r="L332" s="689" t="s">
        <v>4687</v>
      </c>
      <c r="M332" s="689" t="s">
        <v>4688</v>
      </c>
      <c r="N332" s="689" t="s">
        <v>4689</v>
      </c>
      <c r="O332" s="689" t="s">
        <v>4686</v>
      </c>
      <c r="P332" s="689" t="s">
        <v>4690</v>
      </c>
      <c r="Q332" s="691">
        <v>593.87</v>
      </c>
      <c r="R332" s="690">
        <v>1000</v>
      </c>
      <c r="S332" s="689" t="s">
        <v>4694</v>
      </c>
      <c r="T332" s="689" t="s">
        <v>4686</v>
      </c>
      <c r="U332" s="689" t="s">
        <v>4686</v>
      </c>
      <c r="V332" s="689" t="s">
        <v>4686</v>
      </c>
      <c r="W332" s="692">
        <v>46001</v>
      </c>
      <c r="X332" s="692">
        <v>46001</v>
      </c>
      <c r="Y332" s="689" t="s">
        <v>4696</v>
      </c>
      <c r="Z332" s="689" t="s">
        <v>4691</v>
      </c>
      <c r="AA332" s="690">
        <v>0</v>
      </c>
      <c r="AB332" s="690">
        <v>0</v>
      </c>
      <c r="AC332" s="690">
        <v>0</v>
      </c>
      <c r="AD332" s="690">
        <v>0</v>
      </c>
      <c r="AE332" s="690">
        <v>0</v>
      </c>
      <c r="AF332" s="690">
        <v>0</v>
      </c>
      <c r="AG332" s="690">
        <v>0</v>
      </c>
      <c r="AH332" s="690">
        <v>0</v>
      </c>
      <c r="AI332" s="690">
        <v>0</v>
      </c>
      <c r="AJ332" s="690">
        <v>0</v>
      </c>
      <c r="AK332" s="690">
        <v>0</v>
      </c>
      <c r="AL332" s="690">
        <v>0</v>
      </c>
      <c r="AM332" s="690">
        <v>0</v>
      </c>
      <c r="AN332" s="690">
        <v>0</v>
      </c>
      <c r="AO332" s="690">
        <v>0</v>
      </c>
      <c r="AP332" s="690">
        <v>0</v>
      </c>
      <c r="AQ332" s="689" t="s">
        <v>4694</v>
      </c>
      <c r="AR332" s="689" t="s">
        <v>4686</v>
      </c>
      <c r="AS332" s="689" t="s">
        <v>4727</v>
      </c>
      <c r="AT332" s="689" t="s">
        <v>4686</v>
      </c>
      <c r="AU332" s="689" t="s">
        <v>4740</v>
      </c>
      <c r="AV332" s="689" t="s">
        <v>4686</v>
      </c>
    </row>
    <row r="333" spans="1:48">
      <c r="A333" s="689" t="s">
        <v>4739</v>
      </c>
      <c r="B333" s="689" t="s">
        <v>4684</v>
      </c>
      <c r="C333" s="689">
        <v>18225497</v>
      </c>
      <c r="D333" s="689" t="s">
        <v>4685</v>
      </c>
      <c r="E333" s="692">
        <v>45994</v>
      </c>
      <c r="F333" s="692">
        <v>46114</v>
      </c>
      <c r="G333" s="689" t="s">
        <v>4686</v>
      </c>
      <c r="H333" s="689" t="s">
        <v>4686</v>
      </c>
      <c r="I333" s="849">
        <v>820</v>
      </c>
      <c r="J333" s="691">
        <v>486.97</v>
      </c>
      <c r="K333" s="692">
        <v>46001</v>
      </c>
      <c r="L333" s="689" t="s">
        <v>4687</v>
      </c>
      <c r="M333" s="689" t="s">
        <v>4688</v>
      </c>
      <c r="N333" s="689" t="s">
        <v>4689</v>
      </c>
      <c r="O333" s="689" t="s">
        <v>4686</v>
      </c>
      <c r="P333" s="689" t="s">
        <v>4690</v>
      </c>
      <c r="Q333" s="691">
        <v>593.87</v>
      </c>
      <c r="R333" s="690">
        <v>1000</v>
      </c>
      <c r="S333" s="689" t="s">
        <v>4694</v>
      </c>
      <c r="T333" s="689" t="s">
        <v>4686</v>
      </c>
      <c r="U333" s="689" t="s">
        <v>4686</v>
      </c>
      <c r="V333" s="689" t="s">
        <v>4686</v>
      </c>
      <c r="W333" s="692">
        <v>46001</v>
      </c>
      <c r="X333" s="692">
        <v>46001</v>
      </c>
      <c r="Y333" s="689" t="s">
        <v>4696</v>
      </c>
      <c r="Z333" s="689" t="s">
        <v>4691</v>
      </c>
      <c r="AA333" s="690">
        <v>0</v>
      </c>
      <c r="AB333" s="690">
        <v>0</v>
      </c>
      <c r="AC333" s="690">
        <v>0</v>
      </c>
      <c r="AD333" s="690">
        <v>0</v>
      </c>
      <c r="AE333" s="690">
        <v>0</v>
      </c>
      <c r="AF333" s="690">
        <v>0</v>
      </c>
      <c r="AG333" s="690">
        <v>0</v>
      </c>
      <c r="AH333" s="690">
        <v>0</v>
      </c>
      <c r="AI333" s="690">
        <v>0</v>
      </c>
      <c r="AJ333" s="690">
        <v>0</v>
      </c>
      <c r="AK333" s="690">
        <v>0</v>
      </c>
      <c r="AL333" s="690">
        <v>0</v>
      </c>
      <c r="AM333" s="690">
        <v>0</v>
      </c>
      <c r="AN333" s="690">
        <v>0</v>
      </c>
      <c r="AO333" s="690">
        <v>0</v>
      </c>
      <c r="AP333" s="690">
        <v>0</v>
      </c>
      <c r="AQ333" s="689" t="s">
        <v>4694</v>
      </c>
      <c r="AR333" s="689" t="s">
        <v>4686</v>
      </c>
      <c r="AS333" s="689" t="s">
        <v>4727</v>
      </c>
      <c r="AT333" s="689" t="s">
        <v>4686</v>
      </c>
      <c r="AU333" s="689" t="s">
        <v>4740</v>
      </c>
      <c r="AV333" s="689" t="s">
        <v>4686</v>
      </c>
    </row>
    <row r="334" spans="1:48">
      <c r="A334" s="689" t="s">
        <v>4739</v>
      </c>
      <c r="B334" s="689" t="s">
        <v>4684</v>
      </c>
      <c r="C334" s="689">
        <v>18225498</v>
      </c>
      <c r="D334" s="689" t="s">
        <v>4685</v>
      </c>
      <c r="E334" s="692">
        <v>45994</v>
      </c>
      <c r="F334" s="692">
        <v>46114</v>
      </c>
      <c r="G334" s="689" t="s">
        <v>4686</v>
      </c>
      <c r="H334" s="689" t="s">
        <v>4686</v>
      </c>
      <c r="I334" s="849">
        <v>820</v>
      </c>
      <c r="J334" s="691">
        <v>486.97</v>
      </c>
      <c r="K334" s="692">
        <v>46001</v>
      </c>
      <c r="L334" s="689" t="s">
        <v>4687</v>
      </c>
      <c r="M334" s="689" t="s">
        <v>4688</v>
      </c>
      <c r="N334" s="689" t="s">
        <v>4689</v>
      </c>
      <c r="O334" s="689" t="s">
        <v>4686</v>
      </c>
      <c r="P334" s="689" t="s">
        <v>4690</v>
      </c>
      <c r="Q334" s="691">
        <v>593.87</v>
      </c>
      <c r="R334" s="690">
        <v>1000</v>
      </c>
      <c r="S334" s="689" t="s">
        <v>4694</v>
      </c>
      <c r="T334" s="689" t="s">
        <v>4686</v>
      </c>
      <c r="U334" s="689" t="s">
        <v>4686</v>
      </c>
      <c r="V334" s="689" t="s">
        <v>4686</v>
      </c>
      <c r="W334" s="692">
        <v>46001</v>
      </c>
      <c r="X334" s="692">
        <v>46001</v>
      </c>
      <c r="Y334" s="689" t="s">
        <v>4696</v>
      </c>
      <c r="Z334" s="689" t="s">
        <v>4691</v>
      </c>
      <c r="AA334" s="690">
        <v>0</v>
      </c>
      <c r="AB334" s="690">
        <v>0</v>
      </c>
      <c r="AC334" s="690">
        <v>0</v>
      </c>
      <c r="AD334" s="690">
        <v>0</v>
      </c>
      <c r="AE334" s="690">
        <v>0</v>
      </c>
      <c r="AF334" s="690">
        <v>0</v>
      </c>
      <c r="AG334" s="690">
        <v>0</v>
      </c>
      <c r="AH334" s="690">
        <v>0</v>
      </c>
      <c r="AI334" s="690">
        <v>0</v>
      </c>
      <c r="AJ334" s="690">
        <v>0</v>
      </c>
      <c r="AK334" s="690">
        <v>0</v>
      </c>
      <c r="AL334" s="690">
        <v>0</v>
      </c>
      <c r="AM334" s="690">
        <v>0</v>
      </c>
      <c r="AN334" s="690">
        <v>0</v>
      </c>
      <c r="AO334" s="690">
        <v>0</v>
      </c>
      <c r="AP334" s="690">
        <v>0</v>
      </c>
      <c r="AQ334" s="689" t="s">
        <v>4694</v>
      </c>
      <c r="AR334" s="689" t="s">
        <v>4686</v>
      </c>
      <c r="AS334" s="689" t="s">
        <v>4727</v>
      </c>
      <c r="AT334" s="689" t="s">
        <v>4686</v>
      </c>
      <c r="AU334" s="689" t="s">
        <v>4740</v>
      </c>
      <c r="AV334" s="689" t="s">
        <v>4686</v>
      </c>
    </row>
    <row r="335" spans="1:48">
      <c r="A335" s="689" t="s">
        <v>4739</v>
      </c>
      <c r="B335" s="689" t="s">
        <v>4684</v>
      </c>
      <c r="C335" s="689">
        <v>18225503</v>
      </c>
      <c r="D335" s="689" t="s">
        <v>4685</v>
      </c>
      <c r="E335" s="692">
        <v>45999</v>
      </c>
      <c r="F335" s="692">
        <v>46119</v>
      </c>
      <c r="G335" s="689" t="s">
        <v>4686</v>
      </c>
      <c r="H335" s="689" t="s">
        <v>4686</v>
      </c>
      <c r="I335" s="849">
        <v>300</v>
      </c>
      <c r="J335" s="691">
        <v>178.16</v>
      </c>
      <c r="K335" s="692">
        <v>46006</v>
      </c>
      <c r="L335" s="689" t="s">
        <v>4687</v>
      </c>
      <c r="M335" s="689" t="s">
        <v>4688</v>
      </c>
      <c r="N335" s="689" t="s">
        <v>4689</v>
      </c>
      <c r="O335" s="689" t="s">
        <v>4686</v>
      </c>
      <c r="P335" s="689" t="s">
        <v>4690</v>
      </c>
      <c r="Q335" s="691">
        <v>593.87</v>
      </c>
      <c r="R335" s="690">
        <v>1000</v>
      </c>
      <c r="S335" s="689" t="s">
        <v>4694</v>
      </c>
      <c r="T335" s="689" t="s">
        <v>4686</v>
      </c>
      <c r="U335" s="689" t="s">
        <v>4686</v>
      </c>
      <c r="V335" s="689" t="s">
        <v>4686</v>
      </c>
      <c r="W335" s="692">
        <v>46006</v>
      </c>
      <c r="X335" s="692">
        <v>46006</v>
      </c>
      <c r="Y335" s="689" t="s">
        <v>4696</v>
      </c>
      <c r="Z335" s="689" t="s">
        <v>4691</v>
      </c>
      <c r="AA335" s="690">
        <v>0</v>
      </c>
      <c r="AB335" s="690">
        <v>0</v>
      </c>
      <c r="AC335" s="690">
        <v>0</v>
      </c>
      <c r="AD335" s="690">
        <v>0</v>
      </c>
      <c r="AE335" s="690">
        <v>0</v>
      </c>
      <c r="AF335" s="690">
        <v>0</v>
      </c>
      <c r="AG335" s="690">
        <v>0</v>
      </c>
      <c r="AH335" s="690">
        <v>0</v>
      </c>
      <c r="AI335" s="690">
        <v>0</v>
      </c>
      <c r="AJ335" s="690">
        <v>0</v>
      </c>
      <c r="AK335" s="690">
        <v>0</v>
      </c>
      <c r="AL335" s="690">
        <v>0</v>
      </c>
      <c r="AM335" s="690">
        <v>0</v>
      </c>
      <c r="AN335" s="690">
        <v>0</v>
      </c>
      <c r="AO335" s="690">
        <v>0</v>
      </c>
      <c r="AP335" s="690">
        <v>0</v>
      </c>
      <c r="AQ335" s="689" t="s">
        <v>4694</v>
      </c>
      <c r="AR335" s="689" t="s">
        <v>4686</v>
      </c>
      <c r="AS335" s="689" t="s">
        <v>4727</v>
      </c>
      <c r="AT335" s="689" t="s">
        <v>4686</v>
      </c>
      <c r="AU335" s="689" t="s">
        <v>4740</v>
      </c>
      <c r="AV335" s="689" t="s">
        <v>4686</v>
      </c>
    </row>
    <row r="336" spans="1:48">
      <c r="A336" s="689" t="s">
        <v>4739</v>
      </c>
      <c r="B336" s="689" t="s">
        <v>4684</v>
      </c>
      <c r="C336" s="689">
        <v>18225504</v>
      </c>
      <c r="D336" s="689" t="s">
        <v>4685</v>
      </c>
      <c r="E336" s="692">
        <v>45999</v>
      </c>
      <c r="F336" s="692">
        <v>46119</v>
      </c>
      <c r="G336" s="689" t="s">
        <v>4686</v>
      </c>
      <c r="H336" s="689" t="s">
        <v>4686</v>
      </c>
      <c r="I336" s="849">
        <v>280</v>
      </c>
      <c r="J336" s="691">
        <v>166.28</v>
      </c>
      <c r="K336" s="692">
        <v>46006</v>
      </c>
      <c r="L336" s="689" t="s">
        <v>4687</v>
      </c>
      <c r="M336" s="689" t="s">
        <v>4688</v>
      </c>
      <c r="N336" s="689" t="s">
        <v>4689</v>
      </c>
      <c r="O336" s="689" t="s">
        <v>4686</v>
      </c>
      <c r="P336" s="689" t="s">
        <v>4690</v>
      </c>
      <c r="Q336" s="691">
        <v>593.87</v>
      </c>
      <c r="R336" s="690">
        <v>1000</v>
      </c>
      <c r="S336" s="689" t="s">
        <v>4694</v>
      </c>
      <c r="T336" s="689" t="s">
        <v>4686</v>
      </c>
      <c r="U336" s="689" t="s">
        <v>4686</v>
      </c>
      <c r="V336" s="689" t="s">
        <v>4686</v>
      </c>
      <c r="W336" s="692">
        <v>46006</v>
      </c>
      <c r="X336" s="692">
        <v>46006</v>
      </c>
      <c r="Y336" s="689" t="s">
        <v>4696</v>
      </c>
      <c r="Z336" s="689" t="s">
        <v>4691</v>
      </c>
      <c r="AA336" s="690">
        <v>0</v>
      </c>
      <c r="AB336" s="690">
        <v>0</v>
      </c>
      <c r="AC336" s="690">
        <v>0</v>
      </c>
      <c r="AD336" s="690">
        <v>0</v>
      </c>
      <c r="AE336" s="690">
        <v>0</v>
      </c>
      <c r="AF336" s="690">
        <v>0</v>
      </c>
      <c r="AG336" s="690">
        <v>0</v>
      </c>
      <c r="AH336" s="690">
        <v>0</v>
      </c>
      <c r="AI336" s="690">
        <v>0</v>
      </c>
      <c r="AJ336" s="690">
        <v>0</v>
      </c>
      <c r="AK336" s="690">
        <v>0</v>
      </c>
      <c r="AL336" s="690">
        <v>0</v>
      </c>
      <c r="AM336" s="690">
        <v>0</v>
      </c>
      <c r="AN336" s="690">
        <v>0</v>
      </c>
      <c r="AO336" s="690">
        <v>0</v>
      </c>
      <c r="AP336" s="690">
        <v>0</v>
      </c>
      <c r="AQ336" s="689" t="s">
        <v>4694</v>
      </c>
      <c r="AR336" s="689" t="s">
        <v>4686</v>
      </c>
      <c r="AS336" s="689" t="s">
        <v>4727</v>
      </c>
      <c r="AT336" s="689" t="s">
        <v>4686</v>
      </c>
      <c r="AU336" s="689" t="s">
        <v>4740</v>
      </c>
      <c r="AV336" s="689" t="s">
        <v>4686</v>
      </c>
    </row>
    <row r="337" spans="1:48">
      <c r="A337" s="689" t="s">
        <v>4739</v>
      </c>
      <c r="B337" s="689" t="s">
        <v>4684</v>
      </c>
      <c r="C337" s="689">
        <v>18225508</v>
      </c>
      <c r="D337" s="689" t="s">
        <v>4685</v>
      </c>
      <c r="E337" s="692">
        <v>46001</v>
      </c>
      <c r="F337" s="692">
        <v>46121</v>
      </c>
      <c r="G337" s="689" t="s">
        <v>4686</v>
      </c>
      <c r="H337" s="689" t="s">
        <v>4686</v>
      </c>
      <c r="I337" s="849">
        <v>860</v>
      </c>
      <c r="J337" s="691">
        <v>510.73</v>
      </c>
      <c r="K337" s="692">
        <v>46007</v>
      </c>
      <c r="L337" s="689" t="s">
        <v>4687</v>
      </c>
      <c r="M337" s="689" t="s">
        <v>4688</v>
      </c>
      <c r="N337" s="689" t="s">
        <v>4689</v>
      </c>
      <c r="O337" s="689" t="s">
        <v>4686</v>
      </c>
      <c r="P337" s="689" t="s">
        <v>4690</v>
      </c>
      <c r="Q337" s="691">
        <v>593.87</v>
      </c>
      <c r="R337" s="690">
        <v>1000</v>
      </c>
      <c r="S337" s="689" t="s">
        <v>4694</v>
      </c>
      <c r="T337" s="689" t="s">
        <v>4686</v>
      </c>
      <c r="U337" s="689" t="s">
        <v>4686</v>
      </c>
      <c r="V337" s="689" t="s">
        <v>4686</v>
      </c>
      <c r="W337" s="692">
        <v>46007</v>
      </c>
      <c r="X337" s="692">
        <v>46007</v>
      </c>
      <c r="Y337" s="689" t="s">
        <v>4696</v>
      </c>
      <c r="Z337" s="689" t="s">
        <v>4691</v>
      </c>
      <c r="AA337" s="690">
        <v>0</v>
      </c>
      <c r="AB337" s="690">
        <v>0</v>
      </c>
      <c r="AC337" s="690">
        <v>0</v>
      </c>
      <c r="AD337" s="690">
        <v>0</v>
      </c>
      <c r="AE337" s="690">
        <v>0</v>
      </c>
      <c r="AF337" s="690">
        <v>0</v>
      </c>
      <c r="AG337" s="690">
        <v>0</v>
      </c>
      <c r="AH337" s="690">
        <v>0</v>
      </c>
      <c r="AI337" s="690">
        <v>0</v>
      </c>
      <c r="AJ337" s="690">
        <v>0</v>
      </c>
      <c r="AK337" s="690">
        <v>0</v>
      </c>
      <c r="AL337" s="690">
        <v>0</v>
      </c>
      <c r="AM337" s="690">
        <v>0</v>
      </c>
      <c r="AN337" s="690">
        <v>0</v>
      </c>
      <c r="AO337" s="690">
        <v>0</v>
      </c>
      <c r="AP337" s="690">
        <v>0</v>
      </c>
      <c r="AQ337" s="689" t="s">
        <v>4694</v>
      </c>
      <c r="AR337" s="689" t="s">
        <v>4686</v>
      </c>
      <c r="AS337" s="689" t="s">
        <v>4727</v>
      </c>
      <c r="AT337" s="689" t="s">
        <v>4686</v>
      </c>
      <c r="AU337" s="689" t="s">
        <v>4740</v>
      </c>
      <c r="AV337" s="689" t="s">
        <v>4686</v>
      </c>
    </row>
    <row r="338" spans="1:48">
      <c r="A338" s="689" t="s">
        <v>4739</v>
      </c>
      <c r="B338" s="689" t="s">
        <v>4684</v>
      </c>
      <c r="C338" s="689">
        <v>18225511</v>
      </c>
      <c r="D338" s="689" t="s">
        <v>4685</v>
      </c>
      <c r="E338" s="692">
        <v>46006</v>
      </c>
      <c r="F338" s="692">
        <v>46126</v>
      </c>
      <c r="G338" s="689" t="s">
        <v>4686</v>
      </c>
      <c r="H338" s="689" t="s">
        <v>4686</v>
      </c>
      <c r="I338" s="849">
        <v>690</v>
      </c>
      <c r="J338" s="691">
        <v>409.77</v>
      </c>
      <c r="K338" s="692">
        <v>46014</v>
      </c>
      <c r="L338" s="689" t="s">
        <v>4687</v>
      </c>
      <c r="M338" s="689" t="s">
        <v>4688</v>
      </c>
      <c r="N338" s="689" t="s">
        <v>4689</v>
      </c>
      <c r="O338" s="689" t="s">
        <v>4686</v>
      </c>
      <c r="P338" s="689" t="s">
        <v>4690</v>
      </c>
      <c r="Q338" s="691">
        <v>593.87</v>
      </c>
      <c r="R338" s="690">
        <v>1000</v>
      </c>
      <c r="S338" s="689" t="s">
        <v>4694</v>
      </c>
      <c r="T338" s="689" t="s">
        <v>4686</v>
      </c>
      <c r="U338" s="689" t="s">
        <v>4686</v>
      </c>
      <c r="V338" s="689" t="s">
        <v>4686</v>
      </c>
      <c r="W338" s="692">
        <v>46014</v>
      </c>
      <c r="X338" s="692">
        <v>46014</v>
      </c>
      <c r="Y338" s="689" t="s">
        <v>4696</v>
      </c>
      <c r="Z338" s="689" t="s">
        <v>4691</v>
      </c>
      <c r="AA338" s="690">
        <v>0</v>
      </c>
      <c r="AB338" s="690">
        <v>0</v>
      </c>
      <c r="AC338" s="690">
        <v>0</v>
      </c>
      <c r="AD338" s="690">
        <v>0</v>
      </c>
      <c r="AE338" s="690">
        <v>0</v>
      </c>
      <c r="AF338" s="690">
        <v>0</v>
      </c>
      <c r="AG338" s="690">
        <v>0</v>
      </c>
      <c r="AH338" s="690">
        <v>0</v>
      </c>
      <c r="AI338" s="690">
        <v>0</v>
      </c>
      <c r="AJ338" s="690">
        <v>0</v>
      </c>
      <c r="AK338" s="690">
        <v>0</v>
      </c>
      <c r="AL338" s="690">
        <v>0</v>
      </c>
      <c r="AM338" s="690">
        <v>0</v>
      </c>
      <c r="AN338" s="690">
        <v>0</v>
      </c>
      <c r="AO338" s="690">
        <v>0</v>
      </c>
      <c r="AP338" s="690">
        <v>0</v>
      </c>
      <c r="AQ338" s="689" t="s">
        <v>4694</v>
      </c>
      <c r="AR338" s="689" t="s">
        <v>4686</v>
      </c>
      <c r="AS338" s="689" t="s">
        <v>4727</v>
      </c>
      <c r="AT338" s="689" t="s">
        <v>4686</v>
      </c>
      <c r="AU338" s="689" t="s">
        <v>4740</v>
      </c>
      <c r="AV338" s="689" t="s">
        <v>4686</v>
      </c>
    </row>
    <row r="339" spans="1:48">
      <c r="A339" s="689" t="s">
        <v>4739</v>
      </c>
      <c r="B339" s="689" t="s">
        <v>4684</v>
      </c>
      <c r="C339" s="689">
        <v>18225512</v>
      </c>
      <c r="D339" s="689" t="s">
        <v>4685</v>
      </c>
      <c r="E339" s="692">
        <v>46006</v>
      </c>
      <c r="F339" s="692">
        <v>46126</v>
      </c>
      <c r="G339" s="689" t="s">
        <v>4686</v>
      </c>
      <c r="H339" s="689" t="s">
        <v>4686</v>
      </c>
      <c r="I339" s="849">
        <v>690</v>
      </c>
      <c r="J339" s="691">
        <v>409.77</v>
      </c>
      <c r="K339" s="692">
        <v>46014</v>
      </c>
      <c r="L339" s="689" t="s">
        <v>4687</v>
      </c>
      <c r="M339" s="689" t="s">
        <v>4688</v>
      </c>
      <c r="N339" s="689" t="s">
        <v>4689</v>
      </c>
      <c r="O339" s="689" t="s">
        <v>4686</v>
      </c>
      <c r="P339" s="689" t="s">
        <v>4690</v>
      </c>
      <c r="Q339" s="691">
        <v>593.87</v>
      </c>
      <c r="R339" s="690">
        <v>1000</v>
      </c>
      <c r="S339" s="689" t="s">
        <v>4694</v>
      </c>
      <c r="T339" s="689" t="s">
        <v>4686</v>
      </c>
      <c r="U339" s="689" t="s">
        <v>4686</v>
      </c>
      <c r="V339" s="689" t="s">
        <v>4686</v>
      </c>
      <c r="W339" s="692">
        <v>46014</v>
      </c>
      <c r="X339" s="692">
        <v>46014</v>
      </c>
      <c r="Y339" s="689" t="s">
        <v>4696</v>
      </c>
      <c r="Z339" s="689" t="s">
        <v>4691</v>
      </c>
      <c r="AA339" s="690">
        <v>0</v>
      </c>
      <c r="AB339" s="690">
        <v>0</v>
      </c>
      <c r="AC339" s="690">
        <v>0</v>
      </c>
      <c r="AD339" s="690">
        <v>0</v>
      </c>
      <c r="AE339" s="690">
        <v>0</v>
      </c>
      <c r="AF339" s="690">
        <v>0</v>
      </c>
      <c r="AG339" s="690">
        <v>0</v>
      </c>
      <c r="AH339" s="690">
        <v>0</v>
      </c>
      <c r="AI339" s="690">
        <v>0</v>
      </c>
      <c r="AJ339" s="690">
        <v>0</v>
      </c>
      <c r="AK339" s="690">
        <v>0</v>
      </c>
      <c r="AL339" s="690">
        <v>0</v>
      </c>
      <c r="AM339" s="690">
        <v>0</v>
      </c>
      <c r="AN339" s="690">
        <v>0</v>
      </c>
      <c r="AO339" s="690">
        <v>0</v>
      </c>
      <c r="AP339" s="690">
        <v>0</v>
      </c>
      <c r="AQ339" s="689" t="s">
        <v>4694</v>
      </c>
      <c r="AR339" s="689" t="s">
        <v>4686</v>
      </c>
      <c r="AS339" s="689" t="s">
        <v>4727</v>
      </c>
      <c r="AT339" s="689" t="s">
        <v>4686</v>
      </c>
      <c r="AU339" s="689" t="s">
        <v>4740</v>
      </c>
      <c r="AV339" s="689" t="s">
        <v>4686</v>
      </c>
    </row>
    <row r="340" spans="1:48">
      <c r="A340" s="689" t="s">
        <v>4739</v>
      </c>
      <c r="B340" s="689" t="s">
        <v>4684</v>
      </c>
      <c r="C340" s="689">
        <v>18225513</v>
      </c>
      <c r="D340" s="689" t="s">
        <v>4685</v>
      </c>
      <c r="E340" s="692">
        <v>46006</v>
      </c>
      <c r="F340" s="692">
        <v>46126</v>
      </c>
      <c r="G340" s="689" t="s">
        <v>4686</v>
      </c>
      <c r="H340" s="689" t="s">
        <v>4686</v>
      </c>
      <c r="I340" s="849">
        <v>670</v>
      </c>
      <c r="J340" s="691">
        <v>397.89</v>
      </c>
      <c r="K340" s="692">
        <v>46014</v>
      </c>
      <c r="L340" s="689" t="s">
        <v>4687</v>
      </c>
      <c r="M340" s="689" t="s">
        <v>4688</v>
      </c>
      <c r="N340" s="689" t="s">
        <v>4689</v>
      </c>
      <c r="O340" s="689" t="s">
        <v>4686</v>
      </c>
      <c r="P340" s="689" t="s">
        <v>4690</v>
      </c>
      <c r="Q340" s="691">
        <v>593.87</v>
      </c>
      <c r="R340" s="690">
        <v>1000</v>
      </c>
      <c r="S340" s="689" t="s">
        <v>4694</v>
      </c>
      <c r="T340" s="689" t="s">
        <v>4686</v>
      </c>
      <c r="U340" s="689" t="s">
        <v>4686</v>
      </c>
      <c r="V340" s="689" t="s">
        <v>4686</v>
      </c>
      <c r="W340" s="692">
        <v>46014</v>
      </c>
      <c r="X340" s="692">
        <v>46014</v>
      </c>
      <c r="Y340" s="689" t="s">
        <v>4696</v>
      </c>
      <c r="Z340" s="689" t="s">
        <v>4691</v>
      </c>
      <c r="AA340" s="690">
        <v>0</v>
      </c>
      <c r="AB340" s="690">
        <v>0</v>
      </c>
      <c r="AC340" s="690">
        <v>0</v>
      </c>
      <c r="AD340" s="690">
        <v>0</v>
      </c>
      <c r="AE340" s="690">
        <v>0</v>
      </c>
      <c r="AF340" s="690">
        <v>0</v>
      </c>
      <c r="AG340" s="690">
        <v>0</v>
      </c>
      <c r="AH340" s="690">
        <v>0</v>
      </c>
      <c r="AI340" s="690">
        <v>0</v>
      </c>
      <c r="AJ340" s="690">
        <v>0</v>
      </c>
      <c r="AK340" s="690">
        <v>0</v>
      </c>
      <c r="AL340" s="690">
        <v>0</v>
      </c>
      <c r="AM340" s="690">
        <v>0</v>
      </c>
      <c r="AN340" s="690">
        <v>0</v>
      </c>
      <c r="AO340" s="690">
        <v>0</v>
      </c>
      <c r="AP340" s="690">
        <v>0</v>
      </c>
      <c r="AQ340" s="689" t="s">
        <v>4694</v>
      </c>
      <c r="AR340" s="689" t="s">
        <v>4686</v>
      </c>
      <c r="AS340" s="689" t="s">
        <v>4727</v>
      </c>
      <c r="AT340" s="689" t="s">
        <v>4686</v>
      </c>
      <c r="AU340" s="689" t="s">
        <v>4740</v>
      </c>
      <c r="AV340" s="689" t="s">
        <v>4686</v>
      </c>
    </row>
    <row r="341" spans="1:48">
      <c r="A341" s="689" t="s">
        <v>4739</v>
      </c>
      <c r="B341" s="689" t="s">
        <v>4684</v>
      </c>
      <c r="C341" s="689">
        <v>18225514</v>
      </c>
      <c r="D341" s="689" t="s">
        <v>4685</v>
      </c>
      <c r="E341" s="692">
        <v>46006</v>
      </c>
      <c r="F341" s="692">
        <v>46126</v>
      </c>
      <c r="G341" s="689" t="s">
        <v>4686</v>
      </c>
      <c r="H341" s="689" t="s">
        <v>4686</v>
      </c>
      <c r="I341" s="849">
        <v>680</v>
      </c>
      <c r="J341" s="691">
        <v>403.83</v>
      </c>
      <c r="K341" s="692">
        <v>46014</v>
      </c>
      <c r="L341" s="689" t="s">
        <v>4687</v>
      </c>
      <c r="M341" s="689" t="s">
        <v>4688</v>
      </c>
      <c r="N341" s="689" t="s">
        <v>4689</v>
      </c>
      <c r="O341" s="689" t="s">
        <v>4686</v>
      </c>
      <c r="P341" s="689" t="s">
        <v>4690</v>
      </c>
      <c r="Q341" s="691">
        <v>593.87</v>
      </c>
      <c r="R341" s="690">
        <v>1000</v>
      </c>
      <c r="S341" s="689" t="s">
        <v>4694</v>
      </c>
      <c r="T341" s="689" t="s">
        <v>4686</v>
      </c>
      <c r="U341" s="689" t="s">
        <v>4686</v>
      </c>
      <c r="V341" s="689" t="s">
        <v>4686</v>
      </c>
      <c r="W341" s="692">
        <v>46014</v>
      </c>
      <c r="X341" s="692">
        <v>46014</v>
      </c>
      <c r="Y341" s="689" t="s">
        <v>4696</v>
      </c>
      <c r="Z341" s="689" t="s">
        <v>4691</v>
      </c>
      <c r="AA341" s="690">
        <v>0</v>
      </c>
      <c r="AB341" s="690">
        <v>0</v>
      </c>
      <c r="AC341" s="690">
        <v>0</v>
      </c>
      <c r="AD341" s="690">
        <v>0</v>
      </c>
      <c r="AE341" s="690">
        <v>0</v>
      </c>
      <c r="AF341" s="690">
        <v>0</v>
      </c>
      <c r="AG341" s="690">
        <v>0</v>
      </c>
      <c r="AH341" s="690">
        <v>0</v>
      </c>
      <c r="AI341" s="690">
        <v>0</v>
      </c>
      <c r="AJ341" s="690">
        <v>0</v>
      </c>
      <c r="AK341" s="690">
        <v>0</v>
      </c>
      <c r="AL341" s="690">
        <v>0</v>
      </c>
      <c r="AM341" s="690">
        <v>0</v>
      </c>
      <c r="AN341" s="690">
        <v>0</v>
      </c>
      <c r="AO341" s="690">
        <v>0</v>
      </c>
      <c r="AP341" s="690">
        <v>0</v>
      </c>
      <c r="AQ341" s="689" t="s">
        <v>4694</v>
      </c>
      <c r="AR341" s="689" t="s">
        <v>4686</v>
      </c>
      <c r="AS341" s="689" t="s">
        <v>4727</v>
      </c>
      <c r="AT341" s="689" t="s">
        <v>4686</v>
      </c>
      <c r="AU341" s="689" t="s">
        <v>4740</v>
      </c>
      <c r="AV341" s="689" t="s">
        <v>4686</v>
      </c>
    </row>
    <row r="342" spans="1:48">
      <c r="A342" s="689" t="s">
        <v>4739</v>
      </c>
      <c r="B342" s="689" t="s">
        <v>4684</v>
      </c>
      <c r="C342" s="689">
        <v>18225515</v>
      </c>
      <c r="D342" s="689" t="s">
        <v>4685</v>
      </c>
      <c r="E342" s="692">
        <v>46008</v>
      </c>
      <c r="F342" s="692">
        <v>46128</v>
      </c>
      <c r="G342" s="689" t="s">
        <v>4686</v>
      </c>
      <c r="H342" s="689" t="s">
        <v>4686</v>
      </c>
      <c r="I342" s="849">
        <v>650</v>
      </c>
      <c r="J342" s="691">
        <v>386.02</v>
      </c>
      <c r="K342" s="692">
        <v>46015</v>
      </c>
      <c r="L342" s="689" t="s">
        <v>4687</v>
      </c>
      <c r="M342" s="689" t="s">
        <v>4688</v>
      </c>
      <c r="N342" s="689" t="s">
        <v>4689</v>
      </c>
      <c r="O342" s="689" t="s">
        <v>4686</v>
      </c>
      <c r="P342" s="689" t="s">
        <v>4690</v>
      </c>
      <c r="Q342" s="691">
        <v>593.87</v>
      </c>
      <c r="R342" s="690">
        <v>1000</v>
      </c>
      <c r="S342" s="689" t="s">
        <v>4694</v>
      </c>
      <c r="T342" s="689" t="s">
        <v>4686</v>
      </c>
      <c r="U342" s="689" t="s">
        <v>4686</v>
      </c>
      <c r="V342" s="689" t="s">
        <v>4686</v>
      </c>
      <c r="W342" s="692">
        <v>46015</v>
      </c>
      <c r="X342" s="692">
        <v>46015</v>
      </c>
      <c r="Y342" s="689" t="s">
        <v>4696</v>
      </c>
      <c r="Z342" s="689" t="s">
        <v>4691</v>
      </c>
      <c r="AA342" s="690">
        <v>0</v>
      </c>
      <c r="AB342" s="690">
        <v>0</v>
      </c>
      <c r="AC342" s="690">
        <v>0</v>
      </c>
      <c r="AD342" s="690">
        <v>0</v>
      </c>
      <c r="AE342" s="690">
        <v>0</v>
      </c>
      <c r="AF342" s="690">
        <v>0</v>
      </c>
      <c r="AG342" s="690">
        <v>0</v>
      </c>
      <c r="AH342" s="690">
        <v>0</v>
      </c>
      <c r="AI342" s="690">
        <v>0</v>
      </c>
      <c r="AJ342" s="690">
        <v>0</v>
      </c>
      <c r="AK342" s="690">
        <v>0</v>
      </c>
      <c r="AL342" s="690">
        <v>0</v>
      </c>
      <c r="AM342" s="690">
        <v>0</v>
      </c>
      <c r="AN342" s="690">
        <v>0</v>
      </c>
      <c r="AO342" s="690">
        <v>0</v>
      </c>
      <c r="AP342" s="690">
        <v>0</v>
      </c>
      <c r="AQ342" s="689" t="s">
        <v>4694</v>
      </c>
      <c r="AR342" s="689" t="s">
        <v>4686</v>
      </c>
      <c r="AS342" s="689" t="s">
        <v>4727</v>
      </c>
      <c r="AT342" s="689" t="s">
        <v>4686</v>
      </c>
      <c r="AU342" s="689" t="s">
        <v>4740</v>
      </c>
      <c r="AV342" s="689" t="s">
        <v>4686</v>
      </c>
    </row>
    <row r="343" spans="1:48">
      <c r="A343" s="689" t="s">
        <v>4739</v>
      </c>
      <c r="B343" s="689" t="s">
        <v>4684</v>
      </c>
      <c r="C343" s="689">
        <v>18225517</v>
      </c>
      <c r="D343" s="689" t="s">
        <v>4685</v>
      </c>
      <c r="E343" s="692">
        <v>46008</v>
      </c>
      <c r="F343" s="692">
        <v>46128</v>
      </c>
      <c r="G343" s="689" t="s">
        <v>4686</v>
      </c>
      <c r="H343" s="689" t="s">
        <v>4686</v>
      </c>
      <c r="I343" s="849">
        <v>3700</v>
      </c>
      <c r="J343" s="691">
        <v>2197.3200000000002</v>
      </c>
      <c r="K343" s="692">
        <v>46015</v>
      </c>
      <c r="L343" s="689" t="s">
        <v>4687</v>
      </c>
      <c r="M343" s="689" t="s">
        <v>4688</v>
      </c>
      <c r="N343" s="689" t="s">
        <v>4689</v>
      </c>
      <c r="O343" s="689" t="s">
        <v>4686</v>
      </c>
      <c r="P343" s="689" t="s">
        <v>4690</v>
      </c>
      <c r="Q343" s="691">
        <v>593.87</v>
      </c>
      <c r="R343" s="690">
        <v>1000</v>
      </c>
      <c r="S343" s="689" t="s">
        <v>4694</v>
      </c>
      <c r="T343" s="689" t="s">
        <v>4686</v>
      </c>
      <c r="U343" s="689" t="s">
        <v>4686</v>
      </c>
      <c r="V343" s="689" t="s">
        <v>4686</v>
      </c>
      <c r="W343" s="692">
        <v>46015</v>
      </c>
      <c r="X343" s="692">
        <v>46015</v>
      </c>
      <c r="Y343" s="689" t="s">
        <v>4696</v>
      </c>
      <c r="Z343" s="689" t="s">
        <v>4691</v>
      </c>
      <c r="AA343" s="690">
        <v>0</v>
      </c>
      <c r="AB343" s="690">
        <v>0</v>
      </c>
      <c r="AC343" s="690">
        <v>0</v>
      </c>
      <c r="AD343" s="690">
        <v>0</v>
      </c>
      <c r="AE343" s="690">
        <v>0</v>
      </c>
      <c r="AF343" s="690">
        <v>0</v>
      </c>
      <c r="AG343" s="690">
        <v>0</v>
      </c>
      <c r="AH343" s="690">
        <v>0</v>
      </c>
      <c r="AI343" s="690">
        <v>0</v>
      </c>
      <c r="AJ343" s="690">
        <v>0</v>
      </c>
      <c r="AK343" s="690">
        <v>0</v>
      </c>
      <c r="AL343" s="690">
        <v>0</v>
      </c>
      <c r="AM343" s="690">
        <v>0</v>
      </c>
      <c r="AN343" s="690">
        <v>0</v>
      </c>
      <c r="AO343" s="690">
        <v>0</v>
      </c>
      <c r="AP343" s="690">
        <v>0</v>
      </c>
      <c r="AQ343" s="689" t="s">
        <v>4694</v>
      </c>
      <c r="AR343" s="689" t="s">
        <v>4686</v>
      </c>
      <c r="AS343" s="689" t="s">
        <v>4727</v>
      </c>
      <c r="AT343" s="689" t="s">
        <v>4686</v>
      </c>
      <c r="AU343" s="689" t="s">
        <v>4740</v>
      </c>
      <c r="AV343" s="689" t="s">
        <v>4686</v>
      </c>
    </row>
    <row r="344" spans="1:48">
      <c r="A344" s="689" t="s">
        <v>4739</v>
      </c>
      <c r="B344" s="689" t="s">
        <v>4684</v>
      </c>
      <c r="C344" s="689">
        <v>18225518</v>
      </c>
      <c r="D344" s="689" t="s">
        <v>4685</v>
      </c>
      <c r="E344" s="692">
        <v>46008</v>
      </c>
      <c r="F344" s="692">
        <v>46128</v>
      </c>
      <c r="G344" s="689" t="s">
        <v>4686</v>
      </c>
      <c r="H344" s="689" t="s">
        <v>4686</v>
      </c>
      <c r="I344" s="849">
        <v>690</v>
      </c>
      <c r="J344" s="691">
        <v>409.77</v>
      </c>
      <c r="K344" s="692">
        <v>46015</v>
      </c>
      <c r="L344" s="689" t="s">
        <v>4687</v>
      </c>
      <c r="M344" s="689" t="s">
        <v>4688</v>
      </c>
      <c r="N344" s="689" t="s">
        <v>4689</v>
      </c>
      <c r="O344" s="689" t="s">
        <v>4686</v>
      </c>
      <c r="P344" s="689" t="s">
        <v>4690</v>
      </c>
      <c r="Q344" s="691">
        <v>593.87</v>
      </c>
      <c r="R344" s="690">
        <v>1000</v>
      </c>
      <c r="S344" s="689" t="s">
        <v>4694</v>
      </c>
      <c r="T344" s="689" t="s">
        <v>4686</v>
      </c>
      <c r="U344" s="689" t="s">
        <v>4686</v>
      </c>
      <c r="V344" s="689" t="s">
        <v>4686</v>
      </c>
      <c r="W344" s="692">
        <v>46015</v>
      </c>
      <c r="X344" s="692">
        <v>46015</v>
      </c>
      <c r="Y344" s="689" t="s">
        <v>4696</v>
      </c>
      <c r="Z344" s="689" t="s">
        <v>4691</v>
      </c>
      <c r="AA344" s="690">
        <v>0</v>
      </c>
      <c r="AB344" s="690">
        <v>0</v>
      </c>
      <c r="AC344" s="690">
        <v>0</v>
      </c>
      <c r="AD344" s="690">
        <v>0</v>
      </c>
      <c r="AE344" s="690">
        <v>0</v>
      </c>
      <c r="AF344" s="690">
        <v>0</v>
      </c>
      <c r="AG344" s="690">
        <v>0</v>
      </c>
      <c r="AH344" s="690">
        <v>0</v>
      </c>
      <c r="AI344" s="690">
        <v>0</v>
      </c>
      <c r="AJ344" s="690">
        <v>0</v>
      </c>
      <c r="AK344" s="690">
        <v>0</v>
      </c>
      <c r="AL344" s="690">
        <v>0</v>
      </c>
      <c r="AM344" s="690">
        <v>0</v>
      </c>
      <c r="AN344" s="690">
        <v>0</v>
      </c>
      <c r="AO344" s="690">
        <v>0</v>
      </c>
      <c r="AP344" s="690">
        <v>0</v>
      </c>
      <c r="AQ344" s="689" t="s">
        <v>4694</v>
      </c>
      <c r="AR344" s="689" t="s">
        <v>4686</v>
      </c>
      <c r="AS344" s="689" t="s">
        <v>4727</v>
      </c>
      <c r="AT344" s="689" t="s">
        <v>4686</v>
      </c>
      <c r="AU344" s="689" t="s">
        <v>4740</v>
      </c>
      <c r="AV344" s="689" t="s">
        <v>4686</v>
      </c>
    </row>
    <row r="345" spans="1:48">
      <c r="A345" s="689" t="s">
        <v>4739</v>
      </c>
      <c r="B345" s="689" t="s">
        <v>4684</v>
      </c>
      <c r="C345" s="689">
        <v>18225521</v>
      </c>
      <c r="D345" s="689" t="s">
        <v>4685</v>
      </c>
      <c r="E345" s="692">
        <v>46013</v>
      </c>
      <c r="F345" s="692">
        <v>46133</v>
      </c>
      <c r="G345" s="689" t="s">
        <v>4686</v>
      </c>
      <c r="H345" s="689" t="s">
        <v>4686</v>
      </c>
      <c r="I345" s="849">
        <v>840</v>
      </c>
      <c r="J345" s="691">
        <v>498.85</v>
      </c>
      <c r="K345" s="692">
        <v>46021</v>
      </c>
      <c r="L345" s="689" t="s">
        <v>4687</v>
      </c>
      <c r="M345" s="689" t="s">
        <v>4688</v>
      </c>
      <c r="N345" s="689" t="s">
        <v>4689</v>
      </c>
      <c r="O345" s="689" t="s">
        <v>4686</v>
      </c>
      <c r="P345" s="689" t="s">
        <v>4690</v>
      </c>
      <c r="Q345" s="691">
        <v>593.87</v>
      </c>
      <c r="R345" s="690">
        <v>1000</v>
      </c>
      <c r="S345" s="689" t="s">
        <v>4694</v>
      </c>
      <c r="T345" s="689" t="s">
        <v>4686</v>
      </c>
      <c r="U345" s="689" t="s">
        <v>4686</v>
      </c>
      <c r="V345" s="689" t="s">
        <v>4686</v>
      </c>
      <c r="W345" s="692">
        <v>46021</v>
      </c>
      <c r="X345" s="692">
        <v>46021</v>
      </c>
      <c r="Y345" s="689" t="s">
        <v>4696</v>
      </c>
      <c r="Z345" s="689" t="s">
        <v>4691</v>
      </c>
      <c r="AA345" s="690">
        <v>0</v>
      </c>
      <c r="AB345" s="690">
        <v>0</v>
      </c>
      <c r="AC345" s="690">
        <v>0</v>
      </c>
      <c r="AD345" s="690">
        <v>0</v>
      </c>
      <c r="AE345" s="690">
        <v>0</v>
      </c>
      <c r="AF345" s="690">
        <v>0</v>
      </c>
      <c r="AG345" s="690">
        <v>0</v>
      </c>
      <c r="AH345" s="690">
        <v>0</v>
      </c>
      <c r="AI345" s="690">
        <v>0</v>
      </c>
      <c r="AJ345" s="690">
        <v>0</v>
      </c>
      <c r="AK345" s="690">
        <v>0</v>
      </c>
      <c r="AL345" s="690">
        <v>0</v>
      </c>
      <c r="AM345" s="690">
        <v>0</v>
      </c>
      <c r="AN345" s="690">
        <v>0</v>
      </c>
      <c r="AO345" s="690">
        <v>0</v>
      </c>
      <c r="AP345" s="690">
        <v>0</v>
      </c>
      <c r="AQ345" s="689" t="s">
        <v>4694</v>
      </c>
      <c r="AR345" s="689" t="s">
        <v>4686</v>
      </c>
      <c r="AS345" s="689" t="s">
        <v>4727</v>
      </c>
      <c r="AT345" s="689" t="s">
        <v>4686</v>
      </c>
      <c r="AU345" s="689" t="s">
        <v>4740</v>
      </c>
      <c r="AV345" s="689" t="s">
        <v>4686</v>
      </c>
    </row>
    <row r="346" spans="1:48">
      <c r="A346" s="689" t="s">
        <v>4739</v>
      </c>
      <c r="B346" s="689" t="s">
        <v>4684</v>
      </c>
      <c r="C346" s="689">
        <v>18225522</v>
      </c>
      <c r="D346" s="689" t="s">
        <v>4685</v>
      </c>
      <c r="E346" s="692">
        <v>46013</v>
      </c>
      <c r="F346" s="692">
        <v>46133</v>
      </c>
      <c r="G346" s="689" t="s">
        <v>4686</v>
      </c>
      <c r="H346" s="689" t="s">
        <v>4686</v>
      </c>
      <c r="I346" s="849">
        <v>740</v>
      </c>
      <c r="J346" s="691">
        <v>439.46</v>
      </c>
      <c r="K346" s="692">
        <v>46021</v>
      </c>
      <c r="L346" s="689" t="s">
        <v>4687</v>
      </c>
      <c r="M346" s="689" t="s">
        <v>4688</v>
      </c>
      <c r="N346" s="689" t="s">
        <v>4689</v>
      </c>
      <c r="O346" s="689" t="s">
        <v>4686</v>
      </c>
      <c r="P346" s="689" t="s">
        <v>4690</v>
      </c>
      <c r="Q346" s="691">
        <v>593.87</v>
      </c>
      <c r="R346" s="690">
        <v>1000</v>
      </c>
      <c r="S346" s="689" t="s">
        <v>4694</v>
      </c>
      <c r="T346" s="689" t="s">
        <v>4686</v>
      </c>
      <c r="U346" s="689" t="s">
        <v>4686</v>
      </c>
      <c r="V346" s="689" t="s">
        <v>4686</v>
      </c>
      <c r="W346" s="692">
        <v>46021</v>
      </c>
      <c r="X346" s="692">
        <v>46021</v>
      </c>
      <c r="Y346" s="689" t="s">
        <v>4696</v>
      </c>
      <c r="Z346" s="689" t="s">
        <v>4691</v>
      </c>
      <c r="AA346" s="690">
        <v>0</v>
      </c>
      <c r="AB346" s="690">
        <v>0</v>
      </c>
      <c r="AC346" s="690">
        <v>0</v>
      </c>
      <c r="AD346" s="690">
        <v>0</v>
      </c>
      <c r="AE346" s="690">
        <v>0</v>
      </c>
      <c r="AF346" s="690">
        <v>0</v>
      </c>
      <c r="AG346" s="690">
        <v>0</v>
      </c>
      <c r="AH346" s="690">
        <v>0</v>
      </c>
      <c r="AI346" s="690">
        <v>0</v>
      </c>
      <c r="AJ346" s="690">
        <v>0</v>
      </c>
      <c r="AK346" s="690">
        <v>0</v>
      </c>
      <c r="AL346" s="690">
        <v>0</v>
      </c>
      <c r="AM346" s="690">
        <v>0</v>
      </c>
      <c r="AN346" s="690">
        <v>0</v>
      </c>
      <c r="AO346" s="690">
        <v>0</v>
      </c>
      <c r="AP346" s="690">
        <v>0</v>
      </c>
      <c r="AQ346" s="689" t="s">
        <v>4694</v>
      </c>
      <c r="AR346" s="689" t="s">
        <v>4686</v>
      </c>
      <c r="AS346" s="689" t="s">
        <v>4727</v>
      </c>
      <c r="AT346" s="689" t="s">
        <v>4686</v>
      </c>
      <c r="AU346" s="689" t="s">
        <v>4740</v>
      </c>
      <c r="AV346" s="689" t="s">
        <v>4686</v>
      </c>
    </row>
    <row r="347" spans="1:48">
      <c r="A347" s="689" t="s">
        <v>4739</v>
      </c>
      <c r="B347" s="689" t="s">
        <v>4684</v>
      </c>
      <c r="C347" s="689">
        <v>18225523</v>
      </c>
      <c r="D347" s="689" t="s">
        <v>4685</v>
      </c>
      <c r="E347" s="692">
        <v>46013</v>
      </c>
      <c r="F347" s="692">
        <v>46133</v>
      </c>
      <c r="G347" s="689" t="s">
        <v>4686</v>
      </c>
      <c r="H347" s="689" t="s">
        <v>4686</v>
      </c>
      <c r="I347" s="849">
        <v>11830</v>
      </c>
      <c r="J347" s="691">
        <v>7025.48</v>
      </c>
      <c r="K347" s="692">
        <v>46021</v>
      </c>
      <c r="L347" s="689" t="s">
        <v>4687</v>
      </c>
      <c r="M347" s="689" t="s">
        <v>4688</v>
      </c>
      <c r="N347" s="689" t="s">
        <v>4689</v>
      </c>
      <c r="O347" s="689" t="s">
        <v>4686</v>
      </c>
      <c r="P347" s="689" t="s">
        <v>4690</v>
      </c>
      <c r="Q347" s="691">
        <v>593.87</v>
      </c>
      <c r="R347" s="690">
        <v>1000</v>
      </c>
      <c r="S347" s="689" t="s">
        <v>4694</v>
      </c>
      <c r="T347" s="689" t="s">
        <v>4686</v>
      </c>
      <c r="U347" s="689" t="s">
        <v>4686</v>
      </c>
      <c r="V347" s="689" t="s">
        <v>4686</v>
      </c>
      <c r="W347" s="692">
        <v>46021</v>
      </c>
      <c r="X347" s="692">
        <v>46021</v>
      </c>
      <c r="Y347" s="689" t="s">
        <v>4696</v>
      </c>
      <c r="Z347" s="689" t="s">
        <v>4691</v>
      </c>
      <c r="AA347" s="690">
        <v>0</v>
      </c>
      <c r="AB347" s="690">
        <v>0</v>
      </c>
      <c r="AC347" s="690">
        <v>0</v>
      </c>
      <c r="AD347" s="690">
        <v>0</v>
      </c>
      <c r="AE347" s="690">
        <v>0</v>
      </c>
      <c r="AF347" s="690">
        <v>0</v>
      </c>
      <c r="AG347" s="690">
        <v>0</v>
      </c>
      <c r="AH347" s="690">
        <v>0</v>
      </c>
      <c r="AI347" s="690">
        <v>0</v>
      </c>
      <c r="AJ347" s="690">
        <v>0</v>
      </c>
      <c r="AK347" s="690">
        <v>0</v>
      </c>
      <c r="AL347" s="690">
        <v>0</v>
      </c>
      <c r="AM347" s="690">
        <v>0</v>
      </c>
      <c r="AN347" s="690">
        <v>0</v>
      </c>
      <c r="AO347" s="690">
        <v>0</v>
      </c>
      <c r="AP347" s="690">
        <v>0</v>
      </c>
      <c r="AQ347" s="689" t="s">
        <v>4694</v>
      </c>
      <c r="AR347" s="689" t="s">
        <v>4686</v>
      </c>
      <c r="AS347" s="689" t="s">
        <v>4727</v>
      </c>
      <c r="AT347" s="689" t="s">
        <v>4686</v>
      </c>
      <c r="AU347" s="689" t="s">
        <v>4740</v>
      </c>
      <c r="AV347" s="689" t="s">
        <v>4686</v>
      </c>
    </row>
    <row r="348" spans="1:48">
      <c r="A348" s="689" t="s">
        <v>4739</v>
      </c>
      <c r="B348" s="689" t="s">
        <v>4684</v>
      </c>
      <c r="C348" s="689">
        <v>18225524</v>
      </c>
      <c r="D348" s="689" t="s">
        <v>4685</v>
      </c>
      <c r="E348" s="692">
        <v>46013</v>
      </c>
      <c r="F348" s="692">
        <v>46133</v>
      </c>
      <c r="G348" s="689" t="s">
        <v>4686</v>
      </c>
      <c r="H348" s="689" t="s">
        <v>4686</v>
      </c>
      <c r="I348" s="849">
        <v>1830</v>
      </c>
      <c r="J348" s="691">
        <v>1086.78</v>
      </c>
      <c r="K348" s="692">
        <v>46021</v>
      </c>
      <c r="L348" s="689" t="s">
        <v>4687</v>
      </c>
      <c r="M348" s="689" t="s">
        <v>4688</v>
      </c>
      <c r="N348" s="689" t="s">
        <v>4689</v>
      </c>
      <c r="O348" s="689" t="s">
        <v>4686</v>
      </c>
      <c r="P348" s="689" t="s">
        <v>4690</v>
      </c>
      <c r="Q348" s="691">
        <v>593.87</v>
      </c>
      <c r="R348" s="690">
        <v>1000</v>
      </c>
      <c r="S348" s="689" t="s">
        <v>4694</v>
      </c>
      <c r="T348" s="689" t="s">
        <v>4686</v>
      </c>
      <c r="U348" s="689" t="s">
        <v>4686</v>
      </c>
      <c r="V348" s="689" t="s">
        <v>4686</v>
      </c>
      <c r="W348" s="692">
        <v>46021</v>
      </c>
      <c r="X348" s="692">
        <v>46021</v>
      </c>
      <c r="Y348" s="689" t="s">
        <v>4696</v>
      </c>
      <c r="Z348" s="689" t="s">
        <v>4691</v>
      </c>
      <c r="AA348" s="690">
        <v>0</v>
      </c>
      <c r="AB348" s="690">
        <v>0</v>
      </c>
      <c r="AC348" s="690">
        <v>0</v>
      </c>
      <c r="AD348" s="690">
        <v>0</v>
      </c>
      <c r="AE348" s="690">
        <v>0</v>
      </c>
      <c r="AF348" s="690">
        <v>0</v>
      </c>
      <c r="AG348" s="690">
        <v>0</v>
      </c>
      <c r="AH348" s="690">
        <v>0</v>
      </c>
      <c r="AI348" s="690">
        <v>0</v>
      </c>
      <c r="AJ348" s="690">
        <v>0</v>
      </c>
      <c r="AK348" s="690">
        <v>0</v>
      </c>
      <c r="AL348" s="690">
        <v>0</v>
      </c>
      <c r="AM348" s="690">
        <v>0</v>
      </c>
      <c r="AN348" s="690">
        <v>0</v>
      </c>
      <c r="AO348" s="690">
        <v>0</v>
      </c>
      <c r="AP348" s="690">
        <v>0</v>
      </c>
      <c r="AQ348" s="689" t="s">
        <v>4694</v>
      </c>
      <c r="AR348" s="689" t="s">
        <v>4686</v>
      </c>
      <c r="AS348" s="689" t="s">
        <v>4727</v>
      </c>
      <c r="AT348" s="689" t="s">
        <v>4686</v>
      </c>
      <c r="AU348" s="689" t="s">
        <v>4740</v>
      </c>
      <c r="AV348" s="689" t="s">
        <v>4686</v>
      </c>
    </row>
    <row r="349" spans="1:48">
      <c r="A349" s="689" t="s">
        <v>4739</v>
      </c>
      <c r="B349" s="689" t="s">
        <v>4684</v>
      </c>
      <c r="C349" s="689">
        <v>18225531</v>
      </c>
      <c r="D349" s="689" t="s">
        <v>4685</v>
      </c>
      <c r="E349" s="692">
        <v>46020</v>
      </c>
      <c r="F349" s="692">
        <v>46140</v>
      </c>
      <c r="G349" s="689" t="s">
        <v>4686</v>
      </c>
      <c r="H349" s="689" t="s">
        <v>4686</v>
      </c>
      <c r="I349" s="849">
        <v>4750</v>
      </c>
      <c r="J349" s="691">
        <v>2820.88</v>
      </c>
      <c r="K349" s="692">
        <v>46031</v>
      </c>
      <c r="L349" s="689" t="s">
        <v>4687</v>
      </c>
      <c r="M349" s="689" t="s">
        <v>4688</v>
      </c>
      <c r="N349" s="689" t="s">
        <v>4689</v>
      </c>
      <c r="O349" s="689" t="s">
        <v>4686</v>
      </c>
      <c r="P349" s="689" t="s">
        <v>4690</v>
      </c>
      <c r="Q349" s="691">
        <v>593.87</v>
      </c>
      <c r="R349" s="690">
        <v>1000</v>
      </c>
      <c r="S349" s="689" t="s">
        <v>4694</v>
      </c>
      <c r="T349" s="689" t="s">
        <v>4686</v>
      </c>
      <c r="U349" s="689" t="s">
        <v>4686</v>
      </c>
      <c r="V349" s="689" t="s">
        <v>4686</v>
      </c>
      <c r="W349" s="692">
        <v>46031</v>
      </c>
      <c r="X349" s="692">
        <v>46031</v>
      </c>
      <c r="Y349" s="689" t="s">
        <v>4696</v>
      </c>
      <c r="Z349" s="689" t="s">
        <v>4691</v>
      </c>
      <c r="AA349" s="690">
        <v>0</v>
      </c>
      <c r="AB349" s="690">
        <v>0</v>
      </c>
      <c r="AC349" s="690">
        <v>0</v>
      </c>
      <c r="AD349" s="690">
        <v>0</v>
      </c>
      <c r="AE349" s="690">
        <v>0</v>
      </c>
      <c r="AF349" s="690">
        <v>0</v>
      </c>
      <c r="AG349" s="690">
        <v>0</v>
      </c>
      <c r="AH349" s="690">
        <v>0</v>
      </c>
      <c r="AI349" s="690">
        <v>0</v>
      </c>
      <c r="AJ349" s="690">
        <v>0</v>
      </c>
      <c r="AK349" s="690">
        <v>0</v>
      </c>
      <c r="AL349" s="690">
        <v>0</v>
      </c>
      <c r="AM349" s="690">
        <v>0</v>
      </c>
      <c r="AN349" s="690">
        <v>0</v>
      </c>
      <c r="AO349" s="690">
        <v>0</v>
      </c>
      <c r="AP349" s="690">
        <v>0</v>
      </c>
      <c r="AQ349" s="689" t="s">
        <v>4694</v>
      </c>
      <c r="AR349" s="689" t="s">
        <v>4686</v>
      </c>
      <c r="AS349" s="689" t="s">
        <v>4727</v>
      </c>
      <c r="AT349" s="689" t="s">
        <v>4686</v>
      </c>
      <c r="AU349" s="689" t="s">
        <v>4740</v>
      </c>
      <c r="AV349" s="689" t="s">
        <v>4686</v>
      </c>
    </row>
    <row r="350" spans="1:48">
      <c r="A350" s="689" t="s">
        <v>4739</v>
      </c>
      <c r="B350" s="689" t="s">
        <v>4684</v>
      </c>
      <c r="C350" s="689">
        <v>18225532</v>
      </c>
      <c r="D350" s="689" t="s">
        <v>4685</v>
      </c>
      <c r="E350" s="692">
        <v>46020</v>
      </c>
      <c r="F350" s="692">
        <v>46140</v>
      </c>
      <c r="G350" s="689" t="s">
        <v>4686</v>
      </c>
      <c r="H350" s="689" t="s">
        <v>4686</v>
      </c>
      <c r="I350" s="849">
        <v>3740</v>
      </c>
      <c r="J350" s="691">
        <v>2221.0700000000002</v>
      </c>
      <c r="K350" s="692">
        <v>46031</v>
      </c>
      <c r="L350" s="689" t="s">
        <v>4687</v>
      </c>
      <c r="M350" s="689" t="s">
        <v>4688</v>
      </c>
      <c r="N350" s="689" t="s">
        <v>4689</v>
      </c>
      <c r="O350" s="689" t="s">
        <v>4686</v>
      </c>
      <c r="P350" s="689" t="s">
        <v>4690</v>
      </c>
      <c r="Q350" s="691">
        <v>593.87</v>
      </c>
      <c r="R350" s="690">
        <v>1000</v>
      </c>
      <c r="S350" s="689" t="s">
        <v>4694</v>
      </c>
      <c r="T350" s="689" t="s">
        <v>4686</v>
      </c>
      <c r="U350" s="689" t="s">
        <v>4686</v>
      </c>
      <c r="V350" s="689" t="s">
        <v>4686</v>
      </c>
      <c r="W350" s="692">
        <v>46031</v>
      </c>
      <c r="X350" s="692">
        <v>46031</v>
      </c>
      <c r="Y350" s="689" t="s">
        <v>4696</v>
      </c>
      <c r="Z350" s="689" t="s">
        <v>4691</v>
      </c>
      <c r="AA350" s="690">
        <v>0</v>
      </c>
      <c r="AB350" s="690">
        <v>0</v>
      </c>
      <c r="AC350" s="690">
        <v>0</v>
      </c>
      <c r="AD350" s="690">
        <v>0</v>
      </c>
      <c r="AE350" s="690">
        <v>0</v>
      </c>
      <c r="AF350" s="690">
        <v>0</v>
      </c>
      <c r="AG350" s="690">
        <v>0</v>
      </c>
      <c r="AH350" s="690">
        <v>0</v>
      </c>
      <c r="AI350" s="690">
        <v>0</v>
      </c>
      <c r="AJ350" s="690">
        <v>0</v>
      </c>
      <c r="AK350" s="690">
        <v>0</v>
      </c>
      <c r="AL350" s="690">
        <v>0</v>
      </c>
      <c r="AM350" s="690">
        <v>0</v>
      </c>
      <c r="AN350" s="690">
        <v>0</v>
      </c>
      <c r="AO350" s="690">
        <v>0</v>
      </c>
      <c r="AP350" s="690">
        <v>0</v>
      </c>
      <c r="AQ350" s="689" t="s">
        <v>4694</v>
      </c>
      <c r="AR350" s="689" t="s">
        <v>4686</v>
      </c>
      <c r="AS350" s="689" t="s">
        <v>4727</v>
      </c>
      <c r="AT350" s="689" t="s">
        <v>4686</v>
      </c>
      <c r="AU350" s="689" t="s">
        <v>4740</v>
      </c>
      <c r="AV350" s="689" t="s">
        <v>4686</v>
      </c>
    </row>
    <row r="351" spans="1:48">
      <c r="A351" s="689" t="s">
        <v>4739</v>
      </c>
      <c r="B351" s="689" t="s">
        <v>4684</v>
      </c>
      <c r="C351" s="689">
        <v>18225533</v>
      </c>
      <c r="D351" s="689" t="s">
        <v>4685</v>
      </c>
      <c r="E351" s="692">
        <v>46020</v>
      </c>
      <c r="F351" s="692">
        <v>46140</v>
      </c>
      <c r="G351" s="689" t="s">
        <v>4686</v>
      </c>
      <c r="H351" s="689" t="s">
        <v>4686</v>
      </c>
      <c r="I351" s="849">
        <v>720</v>
      </c>
      <c r="J351" s="691">
        <v>427.59</v>
      </c>
      <c r="K351" s="692">
        <v>46031</v>
      </c>
      <c r="L351" s="689" t="s">
        <v>4687</v>
      </c>
      <c r="M351" s="689" t="s">
        <v>4688</v>
      </c>
      <c r="N351" s="689" t="s">
        <v>4689</v>
      </c>
      <c r="O351" s="689" t="s">
        <v>4686</v>
      </c>
      <c r="P351" s="689" t="s">
        <v>4690</v>
      </c>
      <c r="Q351" s="691">
        <v>593.87</v>
      </c>
      <c r="R351" s="690">
        <v>1000</v>
      </c>
      <c r="S351" s="689" t="s">
        <v>4694</v>
      </c>
      <c r="T351" s="689" t="s">
        <v>4686</v>
      </c>
      <c r="U351" s="689" t="s">
        <v>4686</v>
      </c>
      <c r="V351" s="689" t="s">
        <v>4686</v>
      </c>
      <c r="W351" s="692">
        <v>46031</v>
      </c>
      <c r="X351" s="692">
        <v>46031</v>
      </c>
      <c r="Y351" s="689" t="s">
        <v>4696</v>
      </c>
      <c r="Z351" s="689" t="s">
        <v>4691</v>
      </c>
      <c r="AA351" s="690">
        <v>0</v>
      </c>
      <c r="AB351" s="690">
        <v>0</v>
      </c>
      <c r="AC351" s="690">
        <v>0</v>
      </c>
      <c r="AD351" s="690">
        <v>0</v>
      </c>
      <c r="AE351" s="690">
        <v>0</v>
      </c>
      <c r="AF351" s="690">
        <v>0</v>
      </c>
      <c r="AG351" s="690">
        <v>0</v>
      </c>
      <c r="AH351" s="690">
        <v>0</v>
      </c>
      <c r="AI351" s="690">
        <v>0</v>
      </c>
      <c r="AJ351" s="690">
        <v>0</v>
      </c>
      <c r="AK351" s="690">
        <v>0</v>
      </c>
      <c r="AL351" s="690">
        <v>0</v>
      </c>
      <c r="AM351" s="690">
        <v>0</v>
      </c>
      <c r="AN351" s="690">
        <v>0</v>
      </c>
      <c r="AO351" s="690">
        <v>0</v>
      </c>
      <c r="AP351" s="690">
        <v>0</v>
      </c>
      <c r="AQ351" s="689" t="s">
        <v>4694</v>
      </c>
      <c r="AR351" s="689" t="s">
        <v>4686</v>
      </c>
      <c r="AS351" s="689" t="s">
        <v>4727</v>
      </c>
      <c r="AT351" s="689" t="s">
        <v>4686</v>
      </c>
      <c r="AU351" s="689" t="s">
        <v>4740</v>
      </c>
      <c r="AV351" s="689" t="s">
        <v>4686</v>
      </c>
    </row>
    <row r="352" spans="1:48">
      <c r="A352" s="689" t="s">
        <v>4739</v>
      </c>
      <c r="B352" s="689" t="s">
        <v>4684</v>
      </c>
      <c r="C352" s="689">
        <v>18225534</v>
      </c>
      <c r="D352" s="689" t="s">
        <v>4685</v>
      </c>
      <c r="E352" s="692">
        <v>46020</v>
      </c>
      <c r="F352" s="692">
        <v>46140</v>
      </c>
      <c r="G352" s="689" t="s">
        <v>4686</v>
      </c>
      <c r="H352" s="689" t="s">
        <v>4686</v>
      </c>
      <c r="I352" s="849">
        <v>11740</v>
      </c>
      <c r="J352" s="691">
        <v>6972.03</v>
      </c>
      <c r="K352" s="692">
        <v>46031</v>
      </c>
      <c r="L352" s="689" t="s">
        <v>4687</v>
      </c>
      <c r="M352" s="689" t="s">
        <v>4688</v>
      </c>
      <c r="N352" s="689" t="s">
        <v>4689</v>
      </c>
      <c r="O352" s="689" t="s">
        <v>4686</v>
      </c>
      <c r="P352" s="689" t="s">
        <v>4690</v>
      </c>
      <c r="Q352" s="691">
        <v>593.87</v>
      </c>
      <c r="R352" s="690">
        <v>1000</v>
      </c>
      <c r="S352" s="689" t="s">
        <v>4694</v>
      </c>
      <c r="T352" s="689" t="s">
        <v>4686</v>
      </c>
      <c r="U352" s="689" t="s">
        <v>4686</v>
      </c>
      <c r="V352" s="689" t="s">
        <v>4686</v>
      </c>
      <c r="W352" s="692">
        <v>46031</v>
      </c>
      <c r="X352" s="692">
        <v>46031</v>
      </c>
      <c r="Y352" s="689" t="s">
        <v>4696</v>
      </c>
      <c r="Z352" s="689" t="s">
        <v>4691</v>
      </c>
      <c r="AA352" s="690">
        <v>0</v>
      </c>
      <c r="AB352" s="690">
        <v>0</v>
      </c>
      <c r="AC352" s="690">
        <v>0</v>
      </c>
      <c r="AD352" s="690">
        <v>0</v>
      </c>
      <c r="AE352" s="690">
        <v>0</v>
      </c>
      <c r="AF352" s="690">
        <v>0</v>
      </c>
      <c r="AG352" s="690">
        <v>0</v>
      </c>
      <c r="AH352" s="690">
        <v>0</v>
      </c>
      <c r="AI352" s="690">
        <v>0</v>
      </c>
      <c r="AJ352" s="690">
        <v>0</v>
      </c>
      <c r="AK352" s="690">
        <v>0</v>
      </c>
      <c r="AL352" s="690">
        <v>0</v>
      </c>
      <c r="AM352" s="690">
        <v>0</v>
      </c>
      <c r="AN352" s="690">
        <v>0</v>
      </c>
      <c r="AO352" s="690">
        <v>0</v>
      </c>
      <c r="AP352" s="690">
        <v>0</v>
      </c>
      <c r="AQ352" s="689" t="s">
        <v>4694</v>
      </c>
      <c r="AR352" s="689" t="s">
        <v>4686</v>
      </c>
      <c r="AS352" s="689" t="s">
        <v>4727</v>
      </c>
      <c r="AT352" s="689" t="s">
        <v>4686</v>
      </c>
      <c r="AU352" s="689" t="s">
        <v>4740</v>
      </c>
      <c r="AV352" s="689" t="s">
        <v>4686</v>
      </c>
    </row>
    <row r="353" spans="1:48">
      <c r="A353" s="689" t="s">
        <v>4739</v>
      </c>
      <c r="B353" s="689" t="s">
        <v>4684</v>
      </c>
      <c r="C353" s="689">
        <v>18226021</v>
      </c>
      <c r="D353" s="689" t="s">
        <v>4685</v>
      </c>
      <c r="E353" s="692">
        <v>46027</v>
      </c>
      <c r="F353" s="692">
        <v>46146</v>
      </c>
      <c r="G353" s="689" t="s">
        <v>4686</v>
      </c>
      <c r="H353" s="689" t="s">
        <v>4686</v>
      </c>
      <c r="I353" s="849">
        <v>11660</v>
      </c>
      <c r="J353" s="691">
        <v>6924.52</v>
      </c>
      <c r="K353" s="692">
        <v>46035</v>
      </c>
      <c r="L353" s="689" t="s">
        <v>4687</v>
      </c>
      <c r="M353" s="689" t="s">
        <v>4688</v>
      </c>
      <c r="N353" s="689" t="s">
        <v>4689</v>
      </c>
      <c r="O353" s="689" t="s">
        <v>4686</v>
      </c>
      <c r="P353" s="689" t="s">
        <v>4690</v>
      </c>
      <c r="Q353" s="691">
        <v>593.87</v>
      </c>
      <c r="R353" s="690">
        <v>1000</v>
      </c>
      <c r="S353" s="689" t="s">
        <v>4694</v>
      </c>
      <c r="T353" s="689" t="s">
        <v>4686</v>
      </c>
      <c r="U353" s="689" t="s">
        <v>4686</v>
      </c>
      <c r="V353" s="689" t="s">
        <v>4686</v>
      </c>
      <c r="W353" s="692">
        <v>46035</v>
      </c>
      <c r="X353" s="692">
        <v>46035</v>
      </c>
      <c r="Y353" s="689" t="s">
        <v>4696</v>
      </c>
      <c r="Z353" s="689" t="s">
        <v>4691</v>
      </c>
      <c r="AA353" s="690">
        <v>0</v>
      </c>
      <c r="AB353" s="690">
        <v>0</v>
      </c>
      <c r="AC353" s="690">
        <v>0</v>
      </c>
      <c r="AD353" s="690">
        <v>0</v>
      </c>
      <c r="AE353" s="690">
        <v>0</v>
      </c>
      <c r="AF353" s="690">
        <v>0</v>
      </c>
      <c r="AG353" s="690">
        <v>0</v>
      </c>
      <c r="AH353" s="690">
        <v>0</v>
      </c>
      <c r="AI353" s="690">
        <v>0</v>
      </c>
      <c r="AJ353" s="690">
        <v>0</v>
      </c>
      <c r="AK353" s="690">
        <v>0</v>
      </c>
      <c r="AL353" s="690">
        <v>0</v>
      </c>
      <c r="AM353" s="690">
        <v>0</v>
      </c>
      <c r="AN353" s="690">
        <v>0</v>
      </c>
      <c r="AO353" s="690">
        <v>0</v>
      </c>
      <c r="AP353" s="690">
        <v>0</v>
      </c>
      <c r="AQ353" s="689" t="s">
        <v>4694</v>
      </c>
      <c r="AR353" s="689" t="s">
        <v>4686</v>
      </c>
      <c r="AS353" s="689" t="s">
        <v>4727</v>
      </c>
      <c r="AT353" s="689" t="s">
        <v>4686</v>
      </c>
      <c r="AU353" s="689" t="s">
        <v>4740</v>
      </c>
      <c r="AV353" s="689" t="s">
        <v>4686</v>
      </c>
    </row>
    <row r="354" spans="1:48">
      <c r="A354" s="689" t="s">
        <v>4739</v>
      </c>
      <c r="B354" s="689" t="s">
        <v>4684</v>
      </c>
      <c r="C354" s="689">
        <v>18226022</v>
      </c>
      <c r="D354" s="689" t="s">
        <v>4685</v>
      </c>
      <c r="E354" s="692">
        <v>46027</v>
      </c>
      <c r="F354" s="692">
        <v>46146</v>
      </c>
      <c r="G354" s="689" t="s">
        <v>4686</v>
      </c>
      <c r="H354" s="689" t="s">
        <v>4686</v>
      </c>
      <c r="I354" s="849">
        <v>11650</v>
      </c>
      <c r="J354" s="691">
        <v>6918.58</v>
      </c>
      <c r="K354" s="692">
        <v>46035</v>
      </c>
      <c r="L354" s="689" t="s">
        <v>4687</v>
      </c>
      <c r="M354" s="689" t="s">
        <v>4688</v>
      </c>
      <c r="N354" s="689" t="s">
        <v>4689</v>
      </c>
      <c r="O354" s="689" t="s">
        <v>4686</v>
      </c>
      <c r="P354" s="689" t="s">
        <v>4690</v>
      </c>
      <c r="Q354" s="691">
        <v>593.87</v>
      </c>
      <c r="R354" s="690">
        <v>1000</v>
      </c>
      <c r="S354" s="689" t="s">
        <v>4694</v>
      </c>
      <c r="T354" s="689" t="s">
        <v>4686</v>
      </c>
      <c r="U354" s="689" t="s">
        <v>4686</v>
      </c>
      <c r="V354" s="689" t="s">
        <v>4686</v>
      </c>
      <c r="W354" s="692">
        <v>46035</v>
      </c>
      <c r="X354" s="692">
        <v>46035</v>
      </c>
      <c r="Y354" s="689" t="s">
        <v>4696</v>
      </c>
      <c r="Z354" s="689" t="s">
        <v>4691</v>
      </c>
      <c r="AA354" s="690">
        <v>0</v>
      </c>
      <c r="AB354" s="690">
        <v>0</v>
      </c>
      <c r="AC354" s="690">
        <v>0</v>
      </c>
      <c r="AD354" s="690">
        <v>0</v>
      </c>
      <c r="AE354" s="690">
        <v>0</v>
      </c>
      <c r="AF354" s="690">
        <v>0</v>
      </c>
      <c r="AG354" s="690">
        <v>0</v>
      </c>
      <c r="AH354" s="690">
        <v>0</v>
      </c>
      <c r="AI354" s="690">
        <v>0</v>
      </c>
      <c r="AJ354" s="690">
        <v>0</v>
      </c>
      <c r="AK354" s="690">
        <v>0</v>
      </c>
      <c r="AL354" s="690">
        <v>0</v>
      </c>
      <c r="AM354" s="690">
        <v>0</v>
      </c>
      <c r="AN354" s="690">
        <v>0</v>
      </c>
      <c r="AO354" s="690">
        <v>0</v>
      </c>
      <c r="AP354" s="690">
        <v>0</v>
      </c>
      <c r="AQ354" s="689" t="s">
        <v>4694</v>
      </c>
      <c r="AR354" s="689" t="s">
        <v>4686</v>
      </c>
      <c r="AS354" s="689" t="s">
        <v>4727</v>
      </c>
      <c r="AT354" s="689" t="s">
        <v>4686</v>
      </c>
      <c r="AU354" s="689" t="s">
        <v>4740</v>
      </c>
      <c r="AV354" s="689" t="s">
        <v>4686</v>
      </c>
    </row>
    <row r="355" spans="1:48">
      <c r="A355" s="689" t="s">
        <v>4739</v>
      </c>
      <c r="B355" s="689" t="s">
        <v>4684</v>
      </c>
      <c r="C355" s="689">
        <v>18226023</v>
      </c>
      <c r="D355" s="689" t="s">
        <v>4685</v>
      </c>
      <c r="E355" s="692">
        <v>46027</v>
      </c>
      <c r="F355" s="692">
        <v>46146</v>
      </c>
      <c r="G355" s="689" t="s">
        <v>4686</v>
      </c>
      <c r="H355" s="689" t="s">
        <v>4686</v>
      </c>
      <c r="I355" s="849">
        <v>11600</v>
      </c>
      <c r="J355" s="691">
        <v>6888.89</v>
      </c>
      <c r="K355" s="692">
        <v>46035</v>
      </c>
      <c r="L355" s="689" t="s">
        <v>4687</v>
      </c>
      <c r="M355" s="689" t="s">
        <v>4688</v>
      </c>
      <c r="N355" s="689" t="s">
        <v>4689</v>
      </c>
      <c r="O355" s="689" t="s">
        <v>4686</v>
      </c>
      <c r="P355" s="689" t="s">
        <v>4690</v>
      </c>
      <c r="Q355" s="691">
        <v>593.87</v>
      </c>
      <c r="R355" s="690">
        <v>1000</v>
      </c>
      <c r="S355" s="689" t="s">
        <v>4694</v>
      </c>
      <c r="T355" s="689" t="s">
        <v>4686</v>
      </c>
      <c r="U355" s="689" t="s">
        <v>4686</v>
      </c>
      <c r="V355" s="689" t="s">
        <v>4686</v>
      </c>
      <c r="W355" s="692">
        <v>46035</v>
      </c>
      <c r="X355" s="692">
        <v>46035</v>
      </c>
      <c r="Y355" s="689" t="s">
        <v>4696</v>
      </c>
      <c r="Z355" s="689" t="s">
        <v>4691</v>
      </c>
      <c r="AA355" s="690">
        <v>0</v>
      </c>
      <c r="AB355" s="690">
        <v>0</v>
      </c>
      <c r="AC355" s="690">
        <v>0</v>
      </c>
      <c r="AD355" s="690">
        <v>0</v>
      </c>
      <c r="AE355" s="690">
        <v>0</v>
      </c>
      <c r="AF355" s="690">
        <v>0</v>
      </c>
      <c r="AG355" s="690">
        <v>0</v>
      </c>
      <c r="AH355" s="690">
        <v>0</v>
      </c>
      <c r="AI355" s="690">
        <v>0</v>
      </c>
      <c r="AJ355" s="690">
        <v>0</v>
      </c>
      <c r="AK355" s="690">
        <v>0</v>
      </c>
      <c r="AL355" s="690">
        <v>0</v>
      </c>
      <c r="AM355" s="690">
        <v>0</v>
      </c>
      <c r="AN355" s="690">
        <v>0</v>
      </c>
      <c r="AO355" s="690">
        <v>0</v>
      </c>
      <c r="AP355" s="690">
        <v>0</v>
      </c>
      <c r="AQ355" s="689" t="s">
        <v>4694</v>
      </c>
      <c r="AR355" s="689" t="s">
        <v>4686</v>
      </c>
      <c r="AS355" s="689" t="s">
        <v>4727</v>
      </c>
      <c r="AT355" s="689" t="s">
        <v>4686</v>
      </c>
      <c r="AU355" s="689" t="s">
        <v>4740</v>
      </c>
      <c r="AV355" s="689" t="s">
        <v>4686</v>
      </c>
    </row>
    <row r="356" spans="1:48">
      <c r="A356" s="689" t="s">
        <v>4739</v>
      </c>
      <c r="B356" s="689" t="s">
        <v>4684</v>
      </c>
      <c r="C356" s="689">
        <v>18226024</v>
      </c>
      <c r="D356" s="689" t="s">
        <v>4685</v>
      </c>
      <c r="E356" s="692">
        <v>46027</v>
      </c>
      <c r="F356" s="692">
        <v>46146</v>
      </c>
      <c r="G356" s="689" t="s">
        <v>4686</v>
      </c>
      <c r="H356" s="689" t="s">
        <v>4686</v>
      </c>
      <c r="I356" s="849">
        <v>11620</v>
      </c>
      <c r="J356" s="691">
        <v>6900.77</v>
      </c>
      <c r="K356" s="692">
        <v>46035</v>
      </c>
      <c r="L356" s="689" t="s">
        <v>4687</v>
      </c>
      <c r="M356" s="689" t="s">
        <v>4688</v>
      </c>
      <c r="N356" s="689" t="s">
        <v>4689</v>
      </c>
      <c r="O356" s="689" t="s">
        <v>4686</v>
      </c>
      <c r="P356" s="689" t="s">
        <v>4690</v>
      </c>
      <c r="Q356" s="691">
        <v>593.87</v>
      </c>
      <c r="R356" s="690">
        <v>1000</v>
      </c>
      <c r="S356" s="689" t="s">
        <v>4694</v>
      </c>
      <c r="T356" s="689" t="s">
        <v>4686</v>
      </c>
      <c r="U356" s="689" t="s">
        <v>4686</v>
      </c>
      <c r="V356" s="689" t="s">
        <v>4686</v>
      </c>
      <c r="W356" s="692">
        <v>46035</v>
      </c>
      <c r="X356" s="692">
        <v>46035</v>
      </c>
      <c r="Y356" s="689" t="s">
        <v>4696</v>
      </c>
      <c r="Z356" s="689" t="s">
        <v>4691</v>
      </c>
      <c r="AA356" s="690">
        <v>0</v>
      </c>
      <c r="AB356" s="690">
        <v>0</v>
      </c>
      <c r="AC356" s="690">
        <v>0</v>
      </c>
      <c r="AD356" s="690">
        <v>0</v>
      </c>
      <c r="AE356" s="690">
        <v>0</v>
      </c>
      <c r="AF356" s="690">
        <v>0</v>
      </c>
      <c r="AG356" s="690">
        <v>0</v>
      </c>
      <c r="AH356" s="690">
        <v>0</v>
      </c>
      <c r="AI356" s="690">
        <v>0</v>
      </c>
      <c r="AJ356" s="690">
        <v>0</v>
      </c>
      <c r="AK356" s="690">
        <v>0</v>
      </c>
      <c r="AL356" s="690">
        <v>0</v>
      </c>
      <c r="AM356" s="690">
        <v>0</v>
      </c>
      <c r="AN356" s="690">
        <v>0</v>
      </c>
      <c r="AO356" s="690">
        <v>0</v>
      </c>
      <c r="AP356" s="690">
        <v>0</v>
      </c>
      <c r="AQ356" s="689" t="s">
        <v>4694</v>
      </c>
      <c r="AR356" s="689" t="s">
        <v>4686</v>
      </c>
      <c r="AS356" s="689" t="s">
        <v>4727</v>
      </c>
      <c r="AT356" s="689" t="s">
        <v>4686</v>
      </c>
      <c r="AU356" s="689" t="s">
        <v>4740</v>
      </c>
      <c r="AV356" s="689" t="s">
        <v>4686</v>
      </c>
    </row>
    <row r="357" spans="1:48">
      <c r="A357" s="689" t="s">
        <v>4739</v>
      </c>
      <c r="B357" s="689" t="s">
        <v>4684</v>
      </c>
      <c r="C357" s="689">
        <v>18226025</v>
      </c>
      <c r="D357" s="689" t="s">
        <v>4685</v>
      </c>
      <c r="E357" s="692">
        <v>46028</v>
      </c>
      <c r="F357" s="692">
        <v>46147</v>
      </c>
      <c r="G357" s="689" t="s">
        <v>4686</v>
      </c>
      <c r="H357" s="689" t="s">
        <v>4686</v>
      </c>
      <c r="I357" s="849">
        <v>11740</v>
      </c>
      <c r="J357" s="691">
        <v>6972.03</v>
      </c>
      <c r="K357" s="692">
        <v>46035</v>
      </c>
      <c r="L357" s="689" t="s">
        <v>4687</v>
      </c>
      <c r="M357" s="689" t="s">
        <v>4688</v>
      </c>
      <c r="N357" s="689" t="s">
        <v>4689</v>
      </c>
      <c r="O357" s="689" t="s">
        <v>4686</v>
      </c>
      <c r="P357" s="689" t="s">
        <v>4690</v>
      </c>
      <c r="Q357" s="691">
        <v>593.87</v>
      </c>
      <c r="R357" s="690">
        <v>1000</v>
      </c>
      <c r="S357" s="689" t="s">
        <v>4694</v>
      </c>
      <c r="T357" s="689" t="s">
        <v>4686</v>
      </c>
      <c r="U357" s="689" t="s">
        <v>4686</v>
      </c>
      <c r="V357" s="689" t="s">
        <v>4686</v>
      </c>
      <c r="W357" s="692">
        <v>46035</v>
      </c>
      <c r="X357" s="692">
        <v>46035</v>
      </c>
      <c r="Y357" s="689" t="s">
        <v>4696</v>
      </c>
      <c r="Z357" s="689" t="s">
        <v>4691</v>
      </c>
      <c r="AA357" s="690">
        <v>0</v>
      </c>
      <c r="AB357" s="690">
        <v>0</v>
      </c>
      <c r="AC357" s="690">
        <v>0</v>
      </c>
      <c r="AD357" s="690">
        <v>0</v>
      </c>
      <c r="AE357" s="690">
        <v>0</v>
      </c>
      <c r="AF357" s="690">
        <v>0</v>
      </c>
      <c r="AG357" s="690">
        <v>0</v>
      </c>
      <c r="AH357" s="690">
        <v>0</v>
      </c>
      <c r="AI357" s="690">
        <v>0</v>
      </c>
      <c r="AJ357" s="690">
        <v>0</v>
      </c>
      <c r="AK357" s="690">
        <v>0</v>
      </c>
      <c r="AL357" s="690">
        <v>0</v>
      </c>
      <c r="AM357" s="690">
        <v>0</v>
      </c>
      <c r="AN357" s="690">
        <v>0</v>
      </c>
      <c r="AO357" s="690">
        <v>0</v>
      </c>
      <c r="AP357" s="690">
        <v>0</v>
      </c>
      <c r="AQ357" s="689" t="s">
        <v>4694</v>
      </c>
      <c r="AR357" s="689" t="s">
        <v>4686</v>
      </c>
      <c r="AS357" s="689" t="s">
        <v>4727</v>
      </c>
      <c r="AT357" s="689" t="s">
        <v>4686</v>
      </c>
      <c r="AU357" s="689" t="s">
        <v>4740</v>
      </c>
      <c r="AV357" s="689" t="s">
        <v>4686</v>
      </c>
    </row>
    <row r="358" spans="1:48">
      <c r="A358" s="689" t="s">
        <v>4739</v>
      </c>
      <c r="B358" s="689" t="s">
        <v>4684</v>
      </c>
      <c r="C358" s="689">
        <v>18226026</v>
      </c>
      <c r="D358" s="689" t="s">
        <v>4685</v>
      </c>
      <c r="E358" s="692">
        <v>46028</v>
      </c>
      <c r="F358" s="692">
        <v>46147</v>
      </c>
      <c r="G358" s="689" t="s">
        <v>4686</v>
      </c>
      <c r="H358" s="689" t="s">
        <v>4686</v>
      </c>
      <c r="I358" s="849">
        <v>11690</v>
      </c>
      <c r="J358" s="691">
        <v>6942.34</v>
      </c>
      <c r="K358" s="692">
        <v>46035</v>
      </c>
      <c r="L358" s="689" t="s">
        <v>4687</v>
      </c>
      <c r="M358" s="689" t="s">
        <v>4688</v>
      </c>
      <c r="N358" s="689" t="s">
        <v>4689</v>
      </c>
      <c r="O358" s="689" t="s">
        <v>4686</v>
      </c>
      <c r="P358" s="689" t="s">
        <v>4690</v>
      </c>
      <c r="Q358" s="691">
        <v>593.87</v>
      </c>
      <c r="R358" s="690">
        <v>1000</v>
      </c>
      <c r="S358" s="689" t="s">
        <v>4694</v>
      </c>
      <c r="T358" s="689" t="s">
        <v>4686</v>
      </c>
      <c r="U358" s="689" t="s">
        <v>4686</v>
      </c>
      <c r="V358" s="689" t="s">
        <v>4686</v>
      </c>
      <c r="W358" s="692">
        <v>46035</v>
      </c>
      <c r="X358" s="692">
        <v>46035</v>
      </c>
      <c r="Y358" s="689" t="s">
        <v>4696</v>
      </c>
      <c r="Z358" s="689" t="s">
        <v>4691</v>
      </c>
      <c r="AA358" s="690">
        <v>0</v>
      </c>
      <c r="AB358" s="690">
        <v>0</v>
      </c>
      <c r="AC358" s="690">
        <v>0</v>
      </c>
      <c r="AD358" s="690">
        <v>0</v>
      </c>
      <c r="AE358" s="690">
        <v>0</v>
      </c>
      <c r="AF358" s="690">
        <v>0</v>
      </c>
      <c r="AG358" s="690">
        <v>0</v>
      </c>
      <c r="AH358" s="690">
        <v>0</v>
      </c>
      <c r="AI358" s="690">
        <v>0</v>
      </c>
      <c r="AJ358" s="690">
        <v>0</v>
      </c>
      <c r="AK358" s="690">
        <v>0</v>
      </c>
      <c r="AL358" s="690">
        <v>0</v>
      </c>
      <c r="AM358" s="690">
        <v>0</v>
      </c>
      <c r="AN358" s="690">
        <v>0</v>
      </c>
      <c r="AO358" s="690">
        <v>0</v>
      </c>
      <c r="AP358" s="690">
        <v>0</v>
      </c>
      <c r="AQ358" s="689" t="s">
        <v>4694</v>
      </c>
      <c r="AR358" s="689" t="s">
        <v>4686</v>
      </c>
      <c r="AS358" s="689" t="s">
        <v>4727</v>
      </c>
      <c r="AT358" s="689" t="s">
        <v>4686</v>
      </c>
      <c r="AU358" s="689" t="s">
        <v>4740</v>
      </c>
      <c r="AV358" s="689" t="s">
        <v>4686</v>
      </c>
    </row>
    <row r="359" spans="1:48">
      <c r="A359" s="689" t="s">
        <v>4739</v>
      </c>
      <c r="B359" s="689" t="s">
        <v>4684</v>
      </c>
      <c r="C359" s="689">
        <v>18226027</v>
      </c>
      <c r="D359" s="689" t="s">
        <v>4685</v>
      </c>
      <c r="E359" s="692">
        <v>46028</v>
      </c>
      <c r="F359" s="692">
        <v>46147</v>
      </c>
      <c r="G359" s="689" t="s">
        <v>4686</v>
      </c>
      <c r="H359" s="689" t="s">
        <v>4686</v>
      </c>
      <c r="I359" s="849">
        <v>11640</v>
      </c>
      <c r="J359" s="691">
        <v>6912.65</v>
      </c>
      <c r="K359" s="692">
        <v>46035</v>
      </c>
      <c r="L359" s="689" t="s">
        <v>4687</v>
      </c>
      <c r="M359" s="689" t="s">
        <v>4688</v>
      </c>
      <c r="N359" s="689" t="s">
        <v>4689</v>
      </c>
      <c r="O359" s="689" t="s">
        <v>4686</v>
      </c>
      <c r="P359" s="689" t="s">
        <v>4690</v>
      </c>
      <c r="Q359" s="691">
        <v>593.87</v>
      </c>
      <c r="R359" s="690">
        <v>1000</v>
      </c>
      <c r="S359" s="689" t="s">
        <v>4694</v>
      </c>
      <c r="T359" s="689" t="s">
        <v>4686</v>
      </c>
      <c r="U359" s="689" t="s">
        <v>4686</v>
      </c>
      <c r="V359" s="689" t="s">
        <v>4686</v>
      </c>
      <c r="W359" s="692">
        <v>46035</v>
      </c>
      <c r="X359" s="692">
        <v>46035</v>
      </c>
      <c r="Y359" s="689" t="s">
        <v>4696</v>
      </c>
      <c r="Z359" s="689" t="s">
        <v>4691</v>
      </c>
      <c r="AA359" s="690">
        <v>0</v>
      </c>
      <c r="AB359" s="690">
        <v>0</v>
      </c>
      <c r="AC359" s="690">
        <v>0</v>
      </c>
      <c r="AD359" s="690">
        <v>0</v>
      </c>
      <c r="AE359" s="690">
        <v>0</v>
      </c>
      <c r="AF359" s="690">
        <v>0</v>
      </c>
      <c r="AG359" s="690">
        <v>0</v>
      </c>
      <c r="AH359" s="690">
        <v>0</v>
      </c>
      <c r="AI359" s="690">
        <v>0</v>
      </c>
      <c r="AJ359" s="690">
        <v>0</v>
      </c>
      <c r="AK359" s="690">
        <v>0</v>
      </c>
      <c r="AL359" s="690">
        <v>0</v>
      </c>
      <c r="AM359" s="690">
        <v>0</v>
      </c>
      <c r="AN359" s="690">
        <v>0</v>
      </c>
      <c r="AO359" s="690">
        <v>0</v>
      </c>
      <c r="AP359" s="690">
        <v>0</v>
      </c>
      <c r="AQ359" s="689" t="s">
        <v>4694</v>
      </c>
      <c r="AR359" s="689" t="s">
        <v>4686</v>
      </c>
      <c r="AS359" s="689" t="s">
        <v>4727</v>
      </c>
      <c r="AT359" s="689" t="s">
        <v>4686</v>
      </c>
      <c r="AU359" s="689" t="s">
        <v>4740</v>
      </c>
      <c r="AV359" s="689" t="s">
        <v>4686</v>
      </c>
    </row>
    <row r="360" spans="1:48">
      <c r="A360" s="689" t="s">
        <v>4739</v>
      </c>
      <c r="B360" s="689" t="s">
        <v>4684</v>
      </c>
      <c r="C360" s="689">
        <v>18226028</v>
      </c>
      <c r="D360" s="689" t="s">
        <v>4685</v>
      </c>
      <c r="E360" s="692">
        <v>46028</v>
      </c>
      <c r="F360" s="692">
        <v>46147</v>
      </c>
      <c r="G360" s="689" t="s">
        <v>4686</v>
      </c>
      <c r="H360" s="689" t="s">
        <v>4686</v>
      </c>
      <c r="I360" s="849">
        <v>11740</v>
      </c>
      <c r="J360" s="691">
        <v>6972.03</v>
      </c>
      <c r="K360" s="692">
        <v>46035</v>
      </c>
      <c r="L360" s="689" t="s">
        <v>4687</v>
      </c>
      <c r="M360" s="689" t="s">
        <v>4688</v>
      </c>
      <c r="N360" s="689" t="s">
        <v>4689</v>
      </c>
      <c r="O360" s="689" t="s">
        <v>4686</v>
      </c>
      <c r="P360" s="689" t="s">
        <v>4690</v>
      </c>
      <c r="Q360" s="691">
        <v>593.87</v>
      </c>
      <c r="R360" s="690">
        <v>1000</v>
      </c>
      <c r="S360" s="689" t="s">
        <v>4694</v>
      </c>
      <c r="T360" s="689" t="s">
        <v>4686</v>
      </c>
      <c r="U360" s="689" t="s">
        <v>4686</v>
      </c>
      <c r="V360" s="689" t="s">
        <v>4686</v>
      </c>
      <c r="W360" s="692">
        <v>46035</v>
      </c>
      <c r="X360" s="692">
        <v>46035</v>
      </c>
      <c r="Y360" s="689" t="s">
        <v>4696</v>
      </c>
      <c r="Z360" s="689" t="s">
        <v>4691</v>
      </c>
      <c r="AA360" s="690">
        <v>0</v>
      </c>
      <c r="AB360" s="690">
        <v>0</v>
      </c>
      <c r="AC360" s="690">
        <v>0</v>
      </c>
      <c r="AD360" s="690">
        <v>0</v>
      </c>
      <c r="AE360" s="690">
        <v>0</v>
      </c>
      <c r="AF360" s="690">
        <v>0</v>
      </c>
      <c r="AG360" s="690">
        <v>0</v>
      </c>
      <c r="AH360" s="690">
        <v>0</v>
      </c>
      <c r="AI360" s="690">
        <v>0</v>
      </c>
      <c r="AJ360" s="690">
        <v>0</v>
      </c>
      <c r="AK360" s="690">
        <v>0</v>
      </c>
      <c r="AL360" s="690">
        <v>0</v>
      </c>
      <c r="AM360" s="690">
        <v>0</v>
      </c>
      <c r="AN360" s="690">
        <v>0</v>
      </c>
      <c r="AO360" s="690">
        <v>0</v>
      </c>
      <c r="AP360" s="690">
        <v>0</v>
      </c>
      <c r="AQ360" s="689" t="s">
        <v>4694</v>
      </c>
      <c r="AR360" s="689" t="s">
        <v>4686</v>
      </c>
      <c r="AS360" s="689" t="s">
        <v>4727</v>
      </c>
      <c r="AT360" s="689" t="s">
        <v>4686</v>
      </c>
      <c r="AU360" s="689" t="s">
        <v>4740</v>
      </c>
      <c r="AV360" s="689" t="s">
        <v>4686</v>
      </c>
    </row>
    <row r="361" spans="1:48">
      <c r="A361" s="689" t="s">
        <v>4739</v>
      </c>
      <c r="B361" s="689" t="s">
        <v>4684</v>
      </c>
      <c r="C361" s="689">
        <v>18226031</v>
      </c>
      <c r="D361" s="689" t="s">
        <v>4685</v>
      </c>
      <c r="E361" s="692">
        <v>46034</v>
      </c>
      <c r="F361" s="692">
        <v>46153</v>
      </c>
      <c r="G361" s="689" t="s">
        <v>4686</v>
      </c>
      <c r="H361" s="689" t="s">
        <v>4686</v>
      </c>
      <c r="I361" s="849">
        <v>11740</v>
      </c>
      <c r="J361" s="691">
        <v>6972.03</v>
      </c>
      <c r="K361" s="692">
        <v>46038</v>
      </c>
      <c r="L361" s="689" t="s">
        <v>4687</v>
      </c>
      <c r="M361" s="689" t="s">
        <v>4688</v>
      </c>
      <c r="N361" s="689" t="s">
        <v>4689</v>
      </c>
      <c r="O361" s="689" t="s">
        <v>4686</v>
      </c>
      <c r="P361" s="689" t="s">
        <v>4690</v>
      </c>
      <c r="Q361" s="691">
        <v>593.87</v>
      </c>
      <c r="R361" s="690">
        <v>1000</v>
      </c>
      <c r="S361" s="689" t="s">
        <v>4694</v>
      </c>
      <c r="T361" s="689" t="s">
        <v>4686</v>
      </c>
      <c r="U361" s="689" t="s">
        <v>4686</v>
      </c>
      <c r="V361" s="689" t="s">
        <v>4686</v>
      </c>
      <c r="W361" s="692">
        <v>46038</v>
      </c>
      <c r="X361" s="692">
        <v>46038</v>
      </c>
      <c r="Y361" s="689" t="s">
        <v>4696</v>
      </c>
      <c r="Z361" s="689" t="s">
        <v>4691</v>
      </c>
      <c r="AA361" s="690">
        <v>0</v>
      </c>
      <c r="AB361" s="690">
        <v>0</v>
      </c>
      <c r="AC361" s="690">
        <v>0</v>
      </c>
      <c r="AD361" s="690">
        <v>0</v>
      </c>
      <c r="AE361" s="690">
        <v>0</v>
      </c>
      <c r="AF361" s="690">
        <v>0</v>
      </c>
      <c r="AG361" s="690">
        <v>0</v>
      </c>
      <c r="AH361" s="690">
        <v>0</v>
      </c>
      <c r="AI361" s="690">
        <v>0</v>
      </c>
      <c r="AJ361" s="690">
        <v>0</v>
      </c>
      <c r="AK361" s="690">
        <v>0</v>
      </c>
      <c r="AL361" s="690">
        <v>0</v>
      </c>
      <c r="AM361" s="690">
        <v>0</v>
      </c>
      <c r="AN361" s="690">
        <v>0</v>
      </c>
      <c r="AO361" s="690">
        <v>0</v>
      </c>
      <c r="AP361" s="690">
        <v>0</v>
      </c>
      <c r="AQ361" s="689" t="s">
        <v>4694</v>
      </c>
      <c r="AR361" s="689" t="s">
        <v>4686</v>
      </c>
      <c r="AS361" s="689" t="s">
        <v>4727</v>
      </c>
      <c r="AT361" s="689" t="s">
        <v>4686</v>
      </c>
      <c r="AU361" s="689" t="s">
        <v>4740</v>
      </c>
      <c r="AV361" s="689" t="s">
        <v>4686</v>
      </c>
    </row>
    <row r="362" spans="1:48">
      <c r="A362" s="689" t="s">
        <v>4739</v>
      </c>
      <c r="B362" s="689" t="s">
        <v>4684</v>
      </c>
      <c r="C362" s="689">
        <v>18226032</v>
      </c>
      <c r="D362" s="689" t="s">
        <v>4685</v>
      </c>
      <c r="E362" s="692">
        <v>46034</v>
      </c>
      <c r="F362" s="692">
        <v>46153</v>
      </c>
      <c r="G362" s="689" t="s">
        <v>4686</v>
      </c>
      <c r="H362" s="689" t="s">
        <v>4686</v>
      </c>
      <c r="I362" s="849">
        <v>11780</v>
      </c>
      <c r="J362" s="691">
        <v>6995.79</v>
      </c>
      <c r="K362" s="692">
        <v>46038</v>
      </c>
      <c r="L362" s="689" t="s">
        <v>4687</v>
      </c>
      <c r="M362" s="689" t="s">
        <v>4688</v>
      </c>
      <c r="N362" s="689" t="s">
        <v>4689</v>
      </c>
      <c r="O362" s="689" t="s">
        <v>4686</v>
      </c>
      <c r="P362" s="689" t="s">
        <v>4690</v>
      </c>
      <c r="Q362" s="691">
        <v>593.87</v>
      </c>
      <c r="R362" s="690">
        <v>1000</v>
      </c>
      <c r="S362" s="689" t="s">
        <v>4694</v>
      </c>
      <c r="T362" s="689" t="s">
        <v>4686</v>
      </c>
      <c r="U362" s="689" t="s">
        <v>4686</v>
      </c>
      <c r="V362" s="689" t="s">
        <v>4686</v>
      </c>
      <c r="W362" s="692">
        <v>46038</v>
      </c>
      <c r="X362" s="692">
        <v>46038</v>
      </c>
      <c r="Y362" s="689" t="s">
        <v>4696</v>
      </c>
      <c r="Z362" s="689" t="s">
        <v>4691</v>
      </c>
      <c r="AA362" s="690">
        <v>0</v>
      </c>
      <c r="AB362" s="690">
        <v>0</v>
      </c>
      <c r="AC362" s="690">
        <v>0</v>
      </c>
      <c r="AD362" s="690">
        <v>0</v>
      </c>
      <c r="AE362" s="690">
        <v>0</v>
      </c>
      <c r="AF362" s="690">
        <v>0</v>
      </c>
      <c r="AG362" s="690">
        <v>0</v>
      </c>
      <c r="AH362" s="690">
        <v>0</v>
      </c>
      <c r="AI362" s="690">
        <v>0</v>
      </c>
      <c r="AJ362" s="690">
        <v>0</v>
      </c>
      <c r="AK362" s="690">
        <v>0</v>
      </c>
      <c r="AL362" s="690">
        <v>0</v>
      </c>
      <c r="AM362" s="690">
        <v>0</v>
      </c>
      <c r="AN362" s="690">
        <v>0</v>
      </c>
      <c r="AO362" s="690">
        <v>0</v>
      </c>
      <c r="AP362" s="690">
        <v>0</v>
      </c>
      <c r="AQ362" s="689" t="s">
        <v>4694</v>
      </c>
      <c r="AR362" s="689" t="s">
        <v>4686</v>
      </c>
      <c r="AS362" s="689" t="s">
        <v>4727</v>
      </c>
      <c r="AT362" s="689" t="s">
        <v>4686</v>
      </c>
      <c r="AU362" s="689" t="s">
        <v>4740</v>
      </c>
      <c r="AV362" s="689" t="s">
        <v>4686</v>
      </c>
    </row>
    <row r="363" spans="1:48">
      <c r="A363" s="689" t="s">
        <v>4739</v>
      </c>
      <c r="B363" s="689" t="s">
        <v>4684</v>
      </c>
      <c r="C363" s="689">
        <v>18226033</v>
      </c>
      <c r="D363" s="689" t="s">
        <v>4685</v>
      </c>
      <c r="E363" s="692">
        <v>46034</v>
      </c>
      <c r="F363" s="692">
        <v>46153</v>
      </c>
      <c r="G363" s="689" t="s">
        <v>4686</v>
      </c>
      <c r="H363" s="689" t="s">
        <v>4686</v>
      </c>
      <c r="I363" s="849">
        <v>11760</v>
      </c>
      <c r="J363" s="691">
        <v>6983.91</v>
      </c>
      <c r="K363" s="692">
        <v>46038</v>
      </c>
      <c r="L363" s="689" t="s">
        <v>4687</v>
      </c>
      <c r="M363" s="689" t="s">
        <v>4688</v>
      </c>
      <c r="N363" s="689" t="s">
        <v>4689</v>
      </c>
      <c r="O363" s="689" t="s">
        <v>4686</v>
      </c>
      <c r="P363" s="689" t="s">
        <v>4690</v>
      </c>
      <c r="Q363" s="691">
        <v>593.87</v>
      </c>
      <c r="R363" s="690">
        <v>1000</v>
      </c>
      <c r="S363" s="689" t="s">
        <v>4694</v>
      </c>
      <c r="T363" s="689" t="s">
        <v>4686</v>
      </c>
      <c r="U363" s="689" t="s">
        <v>4686</v>
      </c>
      <c r="V363" s="689" t="s">
        <v>4686</v>
      </c>
      <c r="W363" s="692">
        <v>46038</v>
      </c>
      <c r="X363" s="692">
        <v>46038</v>
      </c>
      <c r="Y363" s="689" t="s">
        <v>4696</v>
      </c>
      <c r="Z363" s="689" t="s">
        <v>4691</v>
      </c>
      <c r="AA363" s="690">
        <v>0</v>
      </c>
      <c r="AB363" s="690">
        <v>0</v>
      </c>
      <c r="AC363" s="690">
        <v>0</v>
      </c>
      <c r="AD363" s="690">
        <v>0</v>
      </c>
      <c r="AE363" s="690">
        <v>0</v>
      </c>
      <c r="AF363" s="690">
        <v>0</v>
      </c>
      <c r="AG363" s="690">
        <v>0</v>
      </c>
      <c r="AH363" s="690">
        <v>0</v>
      </c>
      <c r="AI363" s="690">
        <v>0</v>
      </c>
      <c r="AJ363" s="690">
        <v>0</v>
      </c>
      <c r="AK363" s="690">
        <v>0</v>
      </c>
      <c r="AL363" s="690">
        <v>0</v>
      </c>
      <c r="AM363" s="690">
        <v>0</v>
      </c>
      <c r="AN363" s="690">
        <v>0</v>
      </c>
      <c r="AO363" s="690">
        <v>0</v>
      </c>
      <c r="AP363" s="690">
        <v>0</v>
      </c>
      <c r="AQ363" s="689" t="s">
        <v>4694</v>
      </c>
      <c r="AR363" s="689" t="s">
        <v>4686</v>
      </c>
      <c r="AS363" s="689" t="s">
        <v>4727</v>
      </c>
      <c r="AT363" s="689" t="s">
        <v>4686</v>
      </c>
      <c r="AU363" s="689" t="s">
        <v>4740</v>
      </c>
      <c r="AV363" s="689" t="s">
        <v>4686</v>
      </c>
    </row>
    <row r="364" spans="1:48">
      <c r="A364" s="689" t="s">
        <v>4739</v>
      </c>
      <c r="B364" s="689" t="s">
        <v>4684</v>
      </c>
      <c r="C364" s="689">
        <v>18226034</v>
      </c>
      <c r="D364" s="689" t="s">
        <v>4685</v>
      </c>
      <c r="E364" s="692">
        <v>46034</v>
      </c>
      <c r="F364" s="692">
        <v>46153</v>
      </c>
      <c r="G364" s="689" t="s">
        <v>4686</v>
      </c>
      <c r="H364" s="689" t="s">
        <v>4686</v>
      </c>
      <c r="I364" s="849">
        <v>11720</v>
      </c>
      <c r="J364" s="691">
        <v>6960.16</v>
      </c>
      <c r="K364" s="692">
        <v>46038</v>
      </c>
      <c r="L364" s="689" t="s">
        <v>4687</v>
      </c>
      <c r="M364" s="689" t="s">
        <v>4688</v>
      </c>
      <c r="N364" s="689" t="s">
        <v>4689</v>
      </c>
      <c r="O364" s="689" t="s">
        <v>4686</v>
      </c>
      <c r="P364" s="689" t="s">
        <v>4690</v>
      </c>
      <c r="Q364" s="691">
        <v>593.87</v>
      </c>
      <c r="R364" s="690">
        <v>1000</v>
      </c>
      <c r="S364" s="689" t="s">
        <v>4694</v>
      </c>
      <c r="T364" s="689" t="s">
        <v>4686</v>
      </c>
      <c r="U364" s="689" t="s">
        <v>4686</v>
      </c>
      <c r="V364" s="689" t="s">
        <v>4686</v>
      </c>
      <c r="W364" s="692">
        <v>46038</v>
      </c>
      <c r="X364" s="692">
        <v>46038</v>
      </c>
      <c r="Y364" s="689" t="s">
        <v>4696</v>
      </c>
      <c r="Z364" s="689" t="s">
        <v>4691</v>
      </c>
      <c r="AA364" s="690">
        <v>0</v>
      </c>
      <c r="AB364" s="690">
        <v>0</v>
      </c>
      <c r="AC364" s="690">
        <v>0</v>
      </c>
      <c r="AD364" s="690">
        <v>0</v>
      </c>
      <c r="AE364" s="690">
        <v>0</v>
      </c>
      <c r="AF364" s="690">
        <v>0</v>
      </c>
      <c r="AG364" s="690">
        <v>0</v>
      </c>
      <c r="AH364" s="690">
        <v>0</v>
      </c>
      <c r="AI364" s="690">
        <v>0</v>
      </c>
      <c r="AJ364" s="690">
        <v>0</v>
      </c>
      <c r="AK364" s="690">
        <v>0</v>
      </c>
      <c r="AL364" s="690">
        <v>0</v>
      </c>
      <c r="AM364" s="690">
        <v>0</v>
      </c>
      <c r="AN364" s="690">
        <v>0</v>
      </c>
      <c r="AO364" s="690">
        <v>0</v>
      </c>
      <c r="AP364" s="690">
        <v>0</v>
      </c>
      <c r="AQ364" s="689" t="s">
        <v>4694</v>
      </c>
      <c r="AR364" s="689" t="s">
        <v>4686</v>
      </c>
      <c r="AS364" s="689" t="s">
        <v>4727</v>
      </c>
      <c r="AT364" s="689" t="s">
        <v>4686</v>
      </c>
      <c r="AU364" s="689" t="s">
        <v>4740</v>
      </c>
      <c r="AV364" s="689" t="s">
        <v>4686</v>
      </c>
    </row>
    <row r="365" spans="1:48">
      <c r="A365" s="689" t="s">
        <v>4741</v>
      </c>
      <c r="B365" s="689" t="s">
        <v>4684</v>
      </c>
      <c r="C365" s="689">
        <v>18425461</v>
      </c>
      <c r="D365" s="689" t="s">
        <v>4685</v>
      </c>
      <c r="E365" s="692">
        <v>45975</v>
      </c>
      <c r="F365" s="692">
        <v>46094</v>
      </c>
      <c r="G365" s="689" t="s">
        <v>4686</v>
      </c>
      <c r="H365" s="689" t="s">
        <v>4686</v>
      </c>
      <c r="I365" s="849">
        <v>600</v>
      </c>
      <c r="J365" s="691">
        <v>428.29</v>
      </c>
      <c r="K365" s="692">
        <v>45980</v>
      </c>
      <c r="L365" s="689" t="s">
        <v>4687</v>
      </c>
      <c r="M365" s="689" t="s">
        <v>4688</v>
      </c>
      <c r="N365" s="689" t="s">
        <v>4689</v>
      </c>
      <c r="O365" s="689" t="s">
        <v>4686</v>
      </c>
      <c r="P365" s="689" t="s">
        <v>4690</v>
      </c>
      <c r="Q365" s="691">
        <v>713.81</v>
      </c>
      <c r="R365" s="690">
        <v>1000</v>
      </c>
      <c r="S365" s="689" t="s">
        <v>4694</v>
      </c>
      <c r="T365" s="689" t="s">
        <v>4686</v>
      </c>
      <c r="U365" s="689" t="s">
        <v>4686</v>
      </c>
      <c r="V365" s="689" t="s">
        <v>4686</v>
      </c>
      <c r="W365" s="692">
        <v>45980</v>
      </c>
      <c r="X365" s="692">
        <v>45980</v>
      </c>
      <c r="Y365" s="689" t="s">
        <v>4696</v>
      </c>
      <c r="Z365" s="689" t="s">
        <v>4691</v>
      </c>
      <c r="AA365" s="690">
        <v>0</v>
      </c>
      <c r="AB365" s="690">
        <v>0</v>
      </c>
      <c r="AC365" s="690">
        <v>0</v>
      </c>
      <c r="AD365" s="690">
        <v>0</v>
      </c>
      <c r="AE365" s="690">
        <v>0</v>
      </c>
      <c r="AF365" s="690">
        <v>0</v>
      </c>
      <c r="AG365" s="690">
        <v>0</v>
      </c>
      <c r="AH365" s="690">
        <v>0</v>
      </c>
      <c r="AI365" s="690">
        <v>0</v>
      </c>
      <c r="AJ365" s="690">
        <v>0</v>
      </c>
      <c r="AK365" s="690">
        <v>0</v>
      </c>
      <c r="AL365" s="690">
        <v>0</v>
      </c>
      <c r="AM365" s="690">
        <v>0</v>
      </c>
      <c r="AN365" s="690">
        <v>0</v>
      </c>
      <c r="AO365" s="690">
        <v>0</v>
      </c>
      <c r="AP365" s="690">
        <v>0</v>
      </c>
      <c r="AQ365" s="689" t="s">
        <v>4694</v>
      </c>
      <c r="AR365" s="689" t="s">
        <v>4686</v>
      </c>
      <c r="AS365" s="689" t="s">
        <v>4727</v>
      </c>
      <c r="AT365" s="689" t="s">
        <v>4686</v>
      </c>
      <c r="AU365" s="689" t="s">
        <v>4742</v>
      </c>
      <c r="AV365" s="689" t="s">
        <v>4686</v>
      </c>
    </row>
    <row r="366" spans="1:48">
      <c r="A366" s="689" t="s">
        <v>4741</v>
      </c>
      <c r="B366" s="689" t="s">
        <v>4684</v>
      </c>
      <c r="C366" s="689">
        <v>18425491</v>
      </c>
      <c r="D366" s="689" t="s">
        <v>4685</v>
      </c>
      <c r="E366" s="692">
        <v>45995</v>
      </c>
      <c r="F366" s="692">
        <v>46115</v>
      </c>
      <c r="G366" s="689" t="s">
        <v>4686</v>
      </c>
      <c r="H366" s="689" t="s">
        <v>4686</v>
      </c>
      <c r="I366" s="849">
        <v>310</v>
      </c>
      <c r="J366" s="691">
        <v>221.28</v>
      </c>
      <c r="K366" s="692">
        <v>46003</v>
      </c>
      <c r="L366" s="689" t="s">
        <v>4687</v>
      </c>
      <c r="M366" s="689" t="s">
        <v>4688</v>
      </c>
      <c r="N366" s="689" t="s">
        <v>4689</v>
      </c>
      <c r="O366" s="689" t="s">
        <v>4686</v>
      </c>
      <c r="P366" s="689" t="s">
        <v>4690</v>
      </c>
      <c r="Q366" s="691">
        <v>713.81</v>
      </c>
      <c r="R366" s="690">
        <v>1000</v>
      </c>
      <c r="S366" s="689" t="s">
        <v>4694</v>
      </c>
      <c r="T366" s="689" t="s">
        <v>4686</v>
      </c>
      <c r="U366" s="689" t="s">
        <v>4686</v>
      </c>
      <c r="V366" s="689" t="s">
        <v>4686</v>
      </c>
      <c r="W366" s="692">
        <v>46003</v>
      </c>
      <c r="X366" s="692">
        <v>46003</v>
      </c>
      <c r="Y366" s="689" t="s">
        <v>4696</v>
      </c>
      <c r="Z366" s="689" t="s">
        <v>4691</v>
      </c>
      <c r="AA366" s="690">
        <v>0</v>
      </c>
      <c r="AB366" s="690">
        <v>0</v>
      </c>
      <c r="AC366" s="690">
        <v>0</v>
      </c>
      <c r="AD366" s="690">
        <v>0</v>
      </c>
      <c r="AE366" s="690">
        <v>0</v>
      </c>
      <c r="AF366" s="690">
        <v>0</v>
      </c>
      <c r="AG366" s="690">
        <v>0</v>
      </c>
      <c r="AH366" s="690">
        <v>0</v>
      </c>
      <c r="AI366" s="690">
        <v>0</v>
      </c>
      <c r="AJ366" s="690">
        <v>0</v>
      </c>
      <c r="AK366" s="690">
        <v>0</v>
      </c>
      <c r="AL366" s="690">
        <v>0</v>
      </c>
      <c r="AM366" s="690">
        <v>0</v>
      </c>
      <c r="AN366" s="690">
        <v>0</v>
      </c>
      <c r="AO366" s="690">
        <v>0</v>
      </c>
      <c r="AP366" s="690">
        <v>0</v>
      </c>
      <c r="AQ366" s="689" t="s">
        <v>4694</v>
      </c>
      <c r="AR366" s="689" t="s">
        <v>4686</v>
      </c>
      <c r="AS366" s="689" t="s">
        <v>4727</v>
      </c>
      <c r="AT366" s="689" t="s">
        <v>4686</v>
      </c>
      <c r="AU366" s="689" t="s">
        <v>4742</v>
      </c>
      <c r="AV366" s="689" t="s">
        <v>4686</v>
      </c>
    </row>
    <row r="367" spans="1:48">
      <c r="A367" s="689" t="s">
        <v>4741</v>
      </c>
      <c r="B367" s="689" t="s">
        <v>4684</v>
      </c>
      <c r="C367" s="689">
        <v>18425512</v>
      </c>
      <c r="D367" s="689" t="s">
        <v>4685</v>
      </c>
      <c r="E367" s="692">
        <v>46007</v>
      </c>
      <c r="F367" s="692">
        <v>46127</v>
      </c>
      <c r="G367" s="689" t="s">
        <v>4686</v>
      </c>
      <c r="H367" s="689" t="s">
        <v>4686</v>
      </c>
      <c r="I367" s="849">
        <v>1000</v>
      </c>
      <c r="J367" s="691">
        <v>713.81</v>
      </c>
      <c r="K367" s="692">
        <v>46014</v>
      </c>
      <c r="L367" s="689" t="s">
        <v>4687</v>
      </c>
      <c r="M367" s="689" t="s">
        <v>4688</v>
      </c>
      <c r="N367" s="689" t="s">
        <v>4689</v>
      </c>
      <c r="O367" s="689" t="s">
        <v>4686</v>
      </c>
      <c r="P367" s="689" t="s">
        <v>4690</v>
      </c>
      <c r="Q367" s="691">
        <v>713.81</v>
      </c>
      <c r="R367" s="690">
        <v>1000</v>
      </c>
      <c r="S367" s="689" t="s">
        <v>4694</v>
      </c>
      <c r="T367" s="689" t="s">
        <v>4686</v>
      </c>
      <c r="U367" s="689" t="s">
        <v>4686</v>
      </c>
      <c r="V367" s="689" t="s">
        <v>4686</v>
      </c>
      <c r="W367" s="692">
        <v>46014</v>
      </c>
      <c r="X367" s="692">
        <v>46014</v>
      </c>
      <c r="Y367" s="689" t="s">
        <v>4696</v>
      </c>
      <c r="Z367" s="689" t="s">
        <v>4691</v>
      </c>
      <c r="AA367" s="690">
        <v>0</v>
      </c>
      <c r="AB367" s="690">
        <v>0</v>
      </c>
      <c r="AC367" s="690">
        <v>0</v>
      </c>
      <c r="AD367" s="690">
        <v>0</v>
      </c>
      <c r="AE367" s="690">
        <v>0</v>
      </c>
      <c r="AF367" s="690">
        <v>0</v>
      </c>
      <c r="AG367" s="690">
        <v>0</v>
      </c>
      <c r="AH367" s="690">
        <v>0</v>
      </c>
      <c r="AI367" s="690">
        <v>0</v>
      </c>
      <c r="AJ367" s="690">
        <v>0</v>
      </c>
      <c r="AK367" s="690">
        <v>0</v>
      </c>
      <c r="AL367" s="690">
        <v>0</v>
      </c>
      <c r="AM367" s="690">
        <v>0</v>
      </c>
      <c r="AN367" s="690">
        <v>0</v>
      </c>
      <c r="AO367" s="690">
        <v>0</v>
      </c>
      <c r="AP367" s="690">
        <v>0</v>
      </c>
      <c r="AQ367" s="689" t="s">
        <v>4694</v>
      </c>
      <c r="AR367" s="689" t="s">
        <v>4686</v>
      </c>
      <c r="AS367" s="689" t="s">
        <v>4727</v>
      </c>
      <c r="AT367" s="689" t="s">
        <v>4686</v>
      </c>
      <c r="AU367" s="689" t="s">
        <v>4742</v>
      </c>
      <c r="AV367" s="689" t="s">
        <v>4686</v>
      </c>
    </row>
    <row r="368" spans="1:48">
      <c r="A368" s="689" t="s">
        <v>4741</v>
      </c>
      <c r="B368" s="689" t="s">
        <v>4684</v>
      </c>
      <c r="C368" s="689">
        <v>18425513</v>
      </c>
      <c r="D368" s="689" t="s">
        <v>4685</v>
      </c>
      <c r="E368" s="692">
        <v>46007</v>
      </c>
      <c r="F368" s="692">
        <v>46127</v>
      </c>
      <c r="G368" s="689" t="s">
        <v>4686</v>
      </c>
      <c r="H368" s="689" t="s">
        <v>4686</v>
      </c>
      <c r="I368" s="849">
        <v>1000</v>
      </c>
      <c r="J368" s="691">
        <v>713.81</v>
      </c>
      <c r="K368" s="692">
        <v>46014</v>
      </c>
      <c r="L368" s="689" t="s">
        <v>4687</v>
      </c>
      <c r="M368" s="689" t="s">
        <v>4688</v>
      </c>
      <c r="N368" s="689" t="s">
        <v>4689</v>
      </c>
      <c r="O368" s="689" t="s">
        <v>4686</v>
      </c>
      <c r="P368" s="689" t="s">
        <v>4690</v>
      </c>
      <c r="Q368" s="691">
        <v>713.81</v>
      </c>
      <c r="R368" s="690">
        <v>1000</v>
      </c>
      <c r="S368" s="689" t="s">
        <v>4694</v>
      </c>
      <c r="T368" s="689" t="s">
        <v>4686</v>
      </c>
      <c r="U368" s="689" t="s">
        <v>4686</v>
      </c>
      <c r="V368" s="689" t="s">
        <v>4686</v>
      </c>
      <c r="W368" s="692">
        <v>46014</v>
      </c>
      <c r="X368" s="692">
        <v>46014</v>
      </c>
      <c r="Y368" s="689" t="s">
        <v>4696</v>
      </c>
      <c r="Z368" s="689" t="s">
        <v>4691</v>
      </c>
      <c r="AA368" s="690">
        <v>0</v>
      </c>
      <c r="AB368" s="690">
        <v>0</v>
      </c>
      <c r="AC368" s="690">
        <v>0</v>
      </c>
      <c r="AD368" s="690">
        <v>0</v>
      </c>
      <c r="AE368" s="690">
        <v>0</v>
      </c>
      <c r="AF368" s="690">
        <v>0</v>
      </c>
      <c r="AG368" s="690">
        <v>0</v>
      </c>
      <c r="AH368" s="690">
        <v>0</v>
      </c>
      <c r="AI368" s="690">
        <v>0</v>
      </c>
      <c r="AJ368" s="690">
        <v>0</v>
      </c>
      <c r="AK368" s="690">
        <v>0</v>
      </c>
      <c r="AL368" s="690">
        <v>0</v>
      </c>
      <c r="AM368" s="690">
        <v>0</v>
      </c>
      <c r="AN368" s="690">
        <v>0</v>
      </c>
      <c r="AO368" s="690">
        <v>0</v>
      </c>
      <c r="AP368" s="690">
        <v>0</v>
      </c>
      <c r="AQ368" s="689" t="s">
        <v>4694</v>
      </c>
      <c r="AR368" s="689" t="s">
        <v>4686</v>
      </c>
      <c r="AS368" s="689" t="s">
        <v>4727</v>
      </c>
      <c r="AT368" s="689" t="s">
        <v>4686</v>
      </c>
      <c r="AU368" s="689" t="s">
        <v>4742</v>
      </c>
      <c r="AV368" s="689" t="s">
        <v>4686</v>
      </c>
    </row>
    <row r="369" spans="1:48">
      <c r="A369" s="689" t="s">
        <v>4741</v>
      </c>
      <c r="B369" s="689" t="s">
        <v>4684</v>
      </c>
      <c r="C369" s="689">
        <v>18425514</v>
      </c>
      <c r="D369" s="689" t="s">
        <v>4685</v>
      </c>
      <c r="E369" s="692">
        <v>46007</v>
      </c>
      <c r="F369" s="692">
        <v>46127</v>
      </c>
      <c r="G369" s="689" t="s">
        <v>4686</v>
      </c>
      <c r="H369" s="689" t="s">
        <v>4686</v>
      </c>
      <c r="I369" s="849">
        <v>1000</v>
      </c>
      <c r="J369" s="691">
        <v>713.81</v>
      </c>
      <c r="K369" s="692">
        <v>46014</v>
      </c>
      <c r="L369" s="689" t="s">
        <v>4687</v>
      </c>
      <c r="M369" s="689" t="s">
        <v>4688</v>
      </c>
      <c r="N369" s="689" t="s">
        <v>4689</v>
      </c>
      <c r="O369" s="689" t="s">
        <v>4686</v>
      </c>
      <c r="P369" s="689" t="s">
        <v>4690</v>
      </c>
      <c r="Q369" s="691">
        <v>713.81</v>
      </c>
      <c r="R369" s="690">
        <v>1000</v>
      </c>
      <c r="S369" s="689" t="s">
        <v>4694</v>
      </c>
      <c r="T369" s="689" t="s">
        <v>4686</v>
      </c>
      <c r="U369" s="689" t="s">
        <v>4686</v>
      </c>
      <c r="V369" s="689" t="s">
        <v>4686</v>
      </c>
      <c r="W369" s="692">
        <v>46014</v>
      </c>
      <c r="X369" s="692">
        <v>46014</v>
      </c>
      <c r="Y369" s="689" t="s">
        <v>4696</v>
      </c>
      <c r="Z369" s="689" t="s">
        <v>4691</v>
      </c>
      <c r="AA369" s="690">
        <v>0</v>
      </c>
      <c r="AB369" s="690">
        <v>0</v>
      </c>
      <c r="AC369" s="690">
        <v>0</v>
      </c>
      <c r="AD369" s="690">
        <v>0</v>
      </c>
      <c r="AE369" s="690">
        <v>0</v>
      </c>
      <c r="AF369" s="690">
        <v>0</v>
      </c>
      <c r="AG369" s="690">
        <v>0</v>
      </c>
      <c r="AH369" s="690">
        <v>0</v>
      </c>
      <c r="AI369" s="690">
        <v>0</v>
      </c>
      <c r="AJ369" s="690">
        <v>0</v>
      </c>
      <c r="AK369" s="690">
        <v>0</v>
      </c>
      <c r="AL369" s="690">
        <v>0</v>
      </c>
      <c r="AM369" s="690">
        <v>0</v>
      </c>
      <c r="AN369" s="690">
        <v>0</v>
      </c>
      <c r="AO369" s="690">
        <v>0</v>
      </c>
      <c r="AP369" s="690">
        <v>0</v>
      </c>
      <c r="AQ369" s="689" t="s">
        <v>4694</v>
      </c>
      <c r="AR369" s="689" t="s">
        <v>4686</v>
      </c>
      <c r="AS369" s="689" t="s">
        <v>4727</v>
      </c>
      <c r="AT369" s="689" t="s">
        <v>4686</v>
      </c>
      <c r="AU369" s="689" t="s">
        <v>4742</v>
      </c>
      <c r="AV369" s="689" t="s">
        <v>4686</v>
      </c>
    </row>
    <row r="370" spans="1:48">
      <c r="A370" s="689" t="s">
        <v>4741</v>
      </c>
      <c r="B370" s="689" t="s">
        <v>4684</v>
      </c>
      <c r="C370" s="689">
        <v>18425521</v>
      </c>
      <c r="D370" s="689" t="s">
        <v>4685</v>
      </c>
      <c r="E370" s="692">
        <v>46014</v>
      </c>
      <c r="F370" s="692">
        <v>46134</v>
      </c>
      <c r="G370" s="689" t="s">
        <v>4686</v>
      </c>
      <c r="H370" s="689" t="s">
        <v>4686</v>
      </c>
      <c r="I370" s="849">
        <v>1000</v>
      </c>
      <c r="J370" s="691">
        <v>713.81</v>
      </c>
      <c r="K370" s="692">
        <v>46027</v>
      </c>
      <c r="L370" s="689" t="s">
        <v>4687</v>
      </c>
      <c r="M370" s="689" t="s">
        <v>4688</v>
      </c>
      <c r="N370" s="689" t="s">
        <v>4689</v>
      </c>
      <c r="O370" s="689" t="s">
        <v>4686</v>
      </c>
      <c r="P370" s="689" t="s">
        <v>4690</v>
      </c>
      <c r="Q370" s="691">
        <v>713.81</v>
      </c>
      <c r="R370" s="690">
        <v>1000</v>
      </c>
      <c r="S370" s="689" t="s">
        <v>4694</v>
      </c>
      <c r="T370" s="689" t="s">
        <v>4686</v>
      </c>
      <c r="U370" s="689" t="s">
        <v>4686</v>
      </c>
      <c r="V370" s="689" t="s">
        <v>4686</v>
      </c>
      <c r="W370" s="692">
        <v>46027</v>
      </c>
      <c r="X370" s="692">
        <v>46027</v>
      </c>
      <c r="Y370" s="689" t="s">
        <v>4696</v>
      </c>
      <c r="Z370" s="689" t="s">
        <v>4691</v>
      </c>
      <c r="AA370" s="690">
        <v>0</v>
      </c>
      <c r="AB370" s="690">
        <v>0</v>
      </c>
      <c r="AC370" s="690">
        <v>0</v>
      </c>
      <c r="AD370" s="690">
        <v>0</v>
      </c>
      <c r="AE370" s="690">
        <v>0</v>
      </c>
      <c r="AF370" s="690">
        <v>0</v>
      </c>
      <c r="AG370" s="690">
        <v>0</v>
      </c>
      <c r="AH370" s="690">
        <v>0</v>
      </c>
      <c r="AI370" s="690">
        <v>0</v>
      </c>
      <c r="AJ370" s="690">
        <v>0</v>
      </c>
      <c r="AK370" s="690">
        <v>0</v>
      </c>
      <c r="AL370" s="690">
        <v>0</v>
      </c>
      <c r="AM370" s="690">
        <v>0</v>
      </c>
      <c r="AN370" s="690">
        <v>0</v>
      </c>
      <c r="AO370" s="690">
        <v>0</v>
      </c>
      <c r="AP370" s="690">
        <v>0</v>
      </c>
      <c r="AQ370" s="689" t="s">
        <v>4694</v>
      </c>
      <c r="AR370" s="689" t="s">
        <v>4686</v>
      </c>
      <c r="AS370" s="689" t="s">
        <v>4727</v>
      </c>
      <c r="AT370" s="689" t="s">
        <v>4686</v>
      </c>
      <c r="AU370" s="689" t="s">
        <v>4742</v>
      </c>
      <c r="AV370" s="689" t="s">
        <v>4686</v>
      </c>
    </row>
    <row r="371" spans="1:48">
      <c r="A371" s="689" t="s">
        <v>4741</v>
      </c>
      <c r="B371" s="689" t="s">
        <v>4684</v>
      </c>
      <c r="C371" s="689">
        <v>18425522</v>
      </c>
      <c r="D371" s="689" t="s">
        <v>4685</v>
      </c>
      <c r="E371" s="692">
        <v>46014</v>
      </c>
      <c r="F371" s="692">
        <v>46134</v>
      </c>
      <c r="G371" s="689" t="s">
        <v>4686</v>
      </c>
      <c r="H371" s="689" t="s">
        <v>4686</v>
      </c>
      <c r="I371" s="849">
        <v>920</v>
      </c>
      <c r="J371" s="691">
        <v>656.71</v>
      </c>
      <c r="K371" s="692">
        <v>46027</v>
      </c>
      <c r="L371" s="689" t="s">
        <v>4687</v>
      </c>
      <c r="M371" s="689" t="s">
        <v>4688</v>
      </c>
      <c r="N371" s="689" t="s">
        <v>4689</v>
      </c>
      <c r="O371" s="689" t="s">
        <v>4686</v>
      </c>
      <c r="P371" s="689" t="s">
        <v>4690</v>
      </c>
      <c r="Q371" s="691">
        <v>713.81</v>
      </c>
      <c r="R371" s="690">
        <v>1000</v>
      </c>
      <c r="S371" s="689" t="s">
        <v>4694</v>
      </c>
      <c r="T371" s="689" t="s">
        <v>4686</v>
      </c>
      <c r="U371" s="689" t="s">
        <v>4686</v>
      </c>
      <c r="V371" s="689" t="s">
        <v>4686</v>
      </c>
      <c r="W371" s="692">
        <v>46027</v>
      </c>
      <c r="X371" s="692">
        <v>46027</v>
      </c>
      <c r="Y371" s="689" t="s">
        <v>4696</v>
      </c>
      <c r="Z371" s="689" t="s">
        <v>4691</v>
      </c>
      <c r="AA371" s="690">
        <v>0</v>
      </c>
      <c r="AB371" s="690">
        <v>0</v>
      </c>
      <c r="AC371" s="690">
        <v>0</v>
      </c>
      <c r="AD371" s="690">
        <v>0</v>
      </c>
      <c r="AE371" s="690">
        <v>0</v>
      </c>
      <c r="AF371" s="690">
        <v>0</v>
      </c>
      <c r="AG371" s="690">
        <v>0</v>
      </c>
      <c r="AH371" s="690">
        <v>0</v>
      </c>
      <c r="AI371" s="690">
        <v>0</v>
      </c>
      <c r="AJ371" s="690">
        <v>0</v>
      </c>
      <c r="AK371" s="690">
        <v>0</v>
      </c>
      <c r="AL371" s="690">
        <v>0</v>
      </c>
      <c r="AM371" s="690">
        <v>0</v>
      </c>
      <c r="AN371" s="690">
        <v>0</v>
      </c>
      <c r="AO371" s="690">
        <v>0</v>
      </c>
      <c r="AP371" s="690">
        <v>0</v>
      </c>
      <c r="AQ371" s="689" t="s">
        <v>4694</v>
      </c>
      <c r="AR371" s="689" t="s">
        <v>4686</v>
      </c>
      <c r="AS371" s="689" t="s">
        <v>4727</v>
      </c>
      <c r="AT371" s="689" t="s">
        <v>4686</v>
      </c>
      <c r="AU371" s="689" t="s">
        <v>4742</v>
      </c>
      <c r="AV371" s="689" t="s">
        <v>4686</v>
      </c>
    </row>
    <row r="372" spans="1:48">
      <c r="A372" s="689" t="s">
        <v>4741</v>
      </c>
      <c r="B372" s="689" t="s">
        <v>4684</v>
      </c>
      <c r="C372" s="689">
        <v>18425523</v>
      </c>
      <c r="D372" s="689" t="s">
        <v>4685</v>
      </c>
      <c r="E372" s="692">
        <v>46014</v>
      </c>
      <c r="F372" s="692">
        <v>46134</v>
      </c>
      <c r="G372" s="689" t="s">
        <v>4686</v>
      </c>
      <c r="H372" s="689" t="s">
        <v>4686</v>
      </c>
      <c r="I372" s="849">
        <v>2800</v>
      </c>
      <c r="J372" s="691">
        <v>1998.67</v>
      </c>
      <c r="K372" s="692">
        <v>46027</v>
      </c>
      <c r="L372" s="689" t="s">
        <v>4687</v>
      </c>
      <c r="M372" s="689" t="s">
        <v>4688</v>
      </c>
      <c r="N372" s="689" t="s">
        <v>4689</v>
      </c>
      <c r="O372" s="689" t="s">
        <v>4686</v>
      </c>
      <c r="P372" s="689" t="s">
        <v>4690</v>
      </c>
      <c r="Q372" s="691">
        <v>713.81</v>
      </c>
      <c r="R372" s="690">
        <v>1000</v>
      </c>
      <c r="S372" s="689" t="s">
        <v>4694</v>
      </c>
      <c r="T372" s="689" t="s">
        <v>4686</v>
      </c>
      <c r="U372" s="689" t="s">
        <v>4686</v>
      </c>
      <c r="V372" s="689" t="s">
        <v>4686</v>
      </c>
      <c r="W372" s="692">
        <v>46027</v>
      </c>
      <c r="X372" s="692">
        <v>46027</v>
      </c>
      <c r="Y372" s="689" t="s">
        <v>4696</v>
      </c>
      <c r="Z372" s="689" t="s">
        <v>4691</v>
      </c>
      <c r="AA372" s="690">
        <v>0</v>
      </c>
      <c r="AB372" s="690">
        <v>0</v>
      </c>
      <c r="AC372" s="690">
        <v>0</v>
      </c>
      <c r="AD372" s="690">
        <v>0</v>
      </c>
      <c r="AE372" s="690">
        <v>0</v>
      </c>
      <c r="AF372" s="690">
        <v>0</v>
      </c>
      <c r="AG372" s="690">
        <v>0</v>
      </c>
      <c r="AH372" s="690">
        <v>0</v>
      </c>
      <c r="AI372" s="690">
        <v>0</v>
      </c>
      <c r="AJ372" s="690">
        <v>0</v>
      </c>
      <c r="AK372" s="690">
        <v>0</v>
      </c>
      <c r="AL372" s="690">
        <v>0</v>
      </c>
      <c r="AM372" s="690">
        <v>0</v>
      </c>
      <c r="AN372" s="690">
        <v>0</v>
      </c>
      <c r="AO372" s="690">
        <v>0</v>
      </c>
      <c r="AP372" s="690">
        <v>0</v>
      </c>
      <c r="AQ372" s="689" t="s">
        <v>4694</v>
      </c>
      <c r="AR372" s="689" t="s">
        <v>4686</v>
      </c>
      <c r="AS372" s="689" t="s">
        <v>4727</v>
      </c>
      <c r="AT372" s="689" t="s">
        <v>4686</v>
      </c>
      <c r="AU372" s="689" t="s">
        <v>4742</v>
      </c>
      <c r="AV372" s="689" t="s">
        <v>4686</v>
      </c>
    </row>
    <row r="373" spans="1:48">
      <c r="A373" s="689" t="s">
        <v>4741</v>
      </c>
      <c r="B373" s="689" t="s">
        <v>4684</v>
      </c>
      <c r="C373" s="689">
        <v>18425524</v>
      </c>
      <c r="D373" s="689" t="s">
        <v>4685</v>
      </c>
      <c r="E373" s="692">
        <v>46014</v>
      </c>
      <c r="F373" s="692">
        <v>46134</v>
      </c>
      <c r="G373" s="689" t="s">
        <v>4686</v>
      </c>
      <c r="H373" s="689" t="s">
        <v>4686</v>
      </c>
      <c r="I373" s="849">
        <v>5910</v>
      </c>
      <c r="J373" s="691">
        <v>4218.62</v>
      </c>
      <c r="K373" s="692">
        <v>46027</v>
      </c>
      <c r="L373" s="689" t="s">
        <v>4687</v>
      </c>
      <c r="M373" s="689" t="s">
        <v>4688</v>
      </c>
      <c r="N373" s="689" t="s">
        <v>4689</v>
      </c>
      <c r="O373" s="689" t="s">
        <v>4686</v>
      </c>
      <c r="P373" s="689" t="s">
        <v>4690</v>
      </c>
      <c r="Q373" s="691">
        <v>713.81</v>
      </c>
      <c r="R373" s="690">
        <v>1000</v>
      </c>
      <c r="S373" s="689" t="s">
        <v>4694</v>
      </c>
      <c r="T373" s="689" t="s">
        <v>4686</v>
      </c>
      <c r="U373" s="689" t="s">
        <v>4686</v>
      </c>
      <c r="V373" s="689" t="s">
        <v>4686</v>
      </c>
      <c r="W373" s="692">
        <v>46027</v>
      </c>
      <c r="X373" s="692">
        <v>46027</v>
      </c>
      <c r="Y373" s="689" t="s">
        <v>4696</v>
      </c>
      <c r="Z373" s="689" t="s">
        <v>4691</v>
      </c>
      <c r="AA373" s="690">
        <v>0</v>
      </c>
      <c r="AB373" s="690">
        <v>0</v>
      </c>
      <c r="AC373" s="690">
        <v>0</v>
      </c>
      <c r="AD373" s="690">
        <v>0</v>
      </c>
      <c r="AE373" s="690">
        <v>0</v>
      </c>
      <c r="AF373" s="690">
        <v>0</v>
      </c>
      <c r="AG373" s="690">
        <v>0</v>
      </c>
      <c r="AH373" s="690">
        <v>0</v>
      </c>
      <c r="AI373" s="690">
        <v>0</v>
      </c>
      <c r="AJ373" s="690">
        <v>0</v>
      </c>
      <c r="AK373" s="690">
        <v>0</v>
      </c>
      <c r="AL373" s="690">
        <v>0</v>
      </c>
      <c r="AM373" s="690">
        <v>0</v>
      </c>
      <c r="AN373" s="690">
        <v>0</v>
      </c>
      <c r="AO373" s="690">
        <v>0</v>
      </c>
      <c r="AP373" s="690">
        <v>0</v>
      </c>
      <c r="AQ373" s="689" t="s">
        <v>4694</v>
      </c>
      <c r="AR373" s="689" t="s">
        <v>4686</v>
      </c>
      <c r="AS373" s="689" t="s">
        <v>4727</v>
      </c>
      <c r="AT373" s="689" t="s">
        <v>4686</v>
      </c>
      <c r="AU373" s="689" t="s">
        <v>4742</v>
      </c>
      <c r="AV373" s="689" t="s">
        <v>4686</v>
      </c>
    </row>
    <row r="374" spans="1:48">
      <c r="A374" s="689" t="s">
        <v>4741</v>
      </c>
      <c r="B374" s="689" t="s">
        <v>4684</v>
      </c>
      <c r="C374" s="689">
        <v>18426021</v>
      </c>
      <c r="D374" s="689" t="s">
        <v>4685</v>
      </c>
      <c r="E374" s="692">
        <v>46029</v>
      </c>
      <c r="F374" s="692">
        <v>46148</v>
      </c>
      <c r="G374" s="689" t="s">
        <v>4686</v>
      </c>
      <c r="H374" s="689" t="s">
        <v>4686</v>
      </c>
      <c r="I374" s="849">
        <v>11580</v>
      </c>
      <c r="J374" s="691">
        <v>8265.92</v>
      </c>
      <c r="K374" s="692">
        <v>46035</v>
      </c>
      <c r="L374" s="689" t="s">
        <v>4687</v>
      </c>
      <c r="M374" s="689" t="s">
        <v>4688</v>
      </c>
      <c r="N374" s="689" t="s">
        <v>4689</v>
      </c>
      <c r="O374" s="689" t="s">
        <v>4686</v>
      </c>
      <c r="P374" s="689" t="s">
        <v>4690</v>
      </c>
      <c r="Q374" s="691">
        <v>713.81</v>
      </c>
      <c r="R374" s="690">
        <v>1000</v>
      </c>
      <c r="S374" s="689" t="s">
        <v>4694</v>
      </c>
      <c r="T374" s="689" t="s">
        <v>4686</v>
      </c>
      <c r="U374" s="689" t="s">
        <v>4686</v>
      </c>
      <c r="V374" s="689" t="s">
        <v>4686</v>
      </c>
      <c r="W374" s="692">
        <v>46035</v>
      </c>
      <c r="X374" s="692">
        <v>46035</v>
      </c>
      <c r="Y374" s="689" t="s">
        <v>4696</v>
      </c>
      <c r="Z374" s="689" t="s">
        <v>4691</v>
      </c>
      <c r="AA374" s="690">
        <v>0</v>
      </c>
      <c r="AB374" s="690">
        <v>0</v>
      </c>
      <c r="AC374" s="690">
        <v>0</v>
      </c>
      <c r="AD374" s="690">
        <v>0</v>
      </c>
      <c r="AE374" s="690">
        <v>0</v>
      </c>
      <c r="AF374" s="690">
        <v>0</v>
      </c>
      <c r="AG374" s="690">
        <v>0</v>
      </c>
      <c r="AH374" s="690">
        <v>0</v>
      </c>
      <c r="AI374" s="690">
        <v>0</v>
      </c>
      <c r="AJ374" s="690">
        <v>0</v>
      </c>
      <c r="AK374" s="690">
        <v>0</v>
      </c>
      <c r="AL374" s="690">
        <v>0</v>
      </c>
      <c r="AM374" s="690">
        <v>0</v>
      </c>
      <c r="AN374" s="690">
        <v>0</v>
      </c>
      <c r="AO374" s="690">
        <v>0</v>
      </c>
      <c r="AP374" s="690">
        <v>0</v>
      </c>
      <c r="AQ374" s="689" t="s">
        <v>4694</v>
      </c>
      <c r="AR374" s="689" t="s">
        <v>4686</v>
      </c>
      <c r="AS374" s="689" t="s">
        <v>4727</v>
      </c>
      <c r="AT374" s="689" t="s">
        <v>4686</v>
      </c>
      <c r="AU374" s="689" t="s">
        <v>4742</v>
      </c>
      <c r="AV374" s="689" t="s">
        <v>4686</v>
      </c>
    </row>
    <row r="375" spans="1:48">
      <c r="A375" s="689" t="s">
        <v>4741</v>
      </c>
      <c r="B375" s="689" t="s">
        <v>4684</v>
      </c>
      <c r="C375" s="689">
        <v>18426022</v>
      </c>
      <c r="D375" s="689" t="s">
        <v>4685</v>
      </c>
      <c r="E375" s="692">
        <v>46029</v>
      </c>
      <c r="F375" s="692">
        <v>46148</v>
      </c>
      <c r="G375" s="689" t="s">
        <v>4686</v>
      </c>
      <c r="H375" s="689" t="s">
        <v>4686</v>
      </c>
      <c r="I375" s="849">
        <v>11730</v>
      </c>
      <c r="J375" s="691">
        <v>8373</v>
      </c>
      <c r="K375" s="692">
        <v>46035</v>
      </c>
      <c r="L375" s="689" t="s">
        <v>4687</v>
      </c>
      <c r="M375" s="689" t="s">
        <v>4688</v>
      </c>
      <c r="N375" s="689" t="s">
        <v>4689</v>
      </c>
      <c r="O375" s="689" t="s">
        <v>4686</v>
      </c>
      <c r="P375" s="689" t="s">
        <v>4690</v>
      </c>
      <c r="Q375" s="691">
        <v>713.81</v>
      </c>
      <c r="R375" s="690">
        <v>1000</v>
      </c>
      <c r="S375" s="689" t="s">
        <v>4694</v>
      </c>
      <c r="T375" s="689" t="s">
        <v>4686</v>
      </c>
      <c r="U375" s="689" t="s">
        <v>4686</v>
      </c>
      <c r="V375" s="689" t="s">
        <v>4686</v>
      </c>
      <c r="W375" s="692">
        <v>46035</v>
      </c>
      <c r="X375" s="692">
        <v>46035</v>
      </c>
      <c r="Y375" s="689" t="s">
        <v>4696</v>
      </c>
      <c r="Z375" s="689" t="s">
        <v>4691</v>
      </c>
      <c r="AA375" s="690">
        <v>0</v>
      </c>
      <c r="AB375" s="690">
        <v>0</v>
      </c>
      <c r="AC375" s="690">
        <v>0</v>
      </c>
      <c r="AD375" s="690">
        <v>0</v>
      </c>
      <c r="AE375" s="690">
        <v>0</v>
      </c>
      <c r="AF375" s="690">
        <v>0</v>
      </c>
      <c r="AG375" s="690">
        <v>0</v>
      </c>
      <c r="AH375" s="690">
        <v>0</v>
      </c>
      <c r="AI375" s="690">
        <v>0</v>
      </c>
      <c r="AJ375" s="690">
        <v>0</v>
      </c>
      <c r="AK375" s="690">
        <v>0</v>
      </c>
      <c r="AL375" s="690">
        <v>0</v>
      </c>
      <c r="AM375" s="690">
        <v>0</v>
      </c>
      <c r="AN375" s="690">
        <v>0</v>
      </c>
      <c r="AO375" s="690">
        <v>0</v>
      </c>
      <c r="AP375" s="690">
        <v>0</v>
      </c>
      <c r="AQ375" s="689" t="s">
        <v>4694</v>
      </c>
      <c r="AR375" s="689" t="s">
        <v>4686</v>
      </c>
      <c r="AS375" s="689" t="s">
        <v>4727</v>
      </c>
      <c r="AT375" s="689" t="s">
        <v>4686</v>
      </c>
      <c r="AU375" s="689" t="s">
        <v>4742</v>
      </c>
      <c r="AV375" s="689" t="s">
        <v>4686</v>
      </c>
    </row>
    <row r="376" spans="1:48">
      <c r="A376" s="689" t="s">
        <v>4741</v>
      </c>
      <c r="B376" s="689" t="s">
        <v>4684</v>
      </c>
      <c r="C376" s="689">
        <v>18426023</v>
      </c>
      <c r="D376" s="689" t="s">
        <v>4685</v>
      </c>
      <c r="E376" s="692">
        <v>46029</v>
      </c>
      <c r="F376" s="692">
        <v>46148</v>
      </c>
      <c r="G376" s="689" t="s">
        <v>4686</v>
      </c>
      <c r="H376" s="689" t="s">
        <v>4686</v>
      </c>
      <c r="I376" s="849">
        <v>11680</v>
      </c>
      <c r="J376" s="691">
        <v>8337.2999999999993</v>
      </c>
      <c r="K376" s="692">
        <v>46035</v>
      </c>
      <c r="L376" s="689" t="s">
        <v>4687</v>
      </c>
      <c r="M376" s="689" t="s">
        <v>4688</v>
      </c>
      <c r="N376" s="689" t="s">
        <v>4689</v>
      </c>
      <c r="O376" s="689" t="s">
        <v>4686</v>
      </c>
      <c r="P376" s="689" t="s">
        <v>4690</v>
      </c>
      <c r="Q376" s="691">
        <v>713.81</v>
      </c>
      <c r="R376" s="690">
        <v>1000</v>
      </c>
      <c r="S376" s="689" t="s">
        <v>4694</v>
      </c>
      <c r="T376" s="689" t="s">
        <v>4686</v>
      </c>
      <c r="U376" s="689" t="s">
        <v>4686</v>
      </c>
      <c r="V376" s="689" t="s">
        <v>4686</v>
      </c>
      <c r="W376" s="692">
        <v>46035</v>
      </c>
      <c r="X376" s="692">
        <v>46035</v>
      </c>
      <c r="Y376" s="689" t="s">
        <v>4696</v>
      </c>
      <c r="Z376" s="689" t="s">
        <v>4691</v>
      </c>
      <c r="AA376" s="690">
        <v>0</v>
      </c>
      <c r="AB376" s="690">
        <v>0</v>
      </c>
      <c r="AC376" s="690">
        <v>0</v>
      </c>
      <c r="AD376" s="690">
        <v>0</v>
      </c>
      <c r="AE376" s="690">
        <v>0</v>
      </c>
      <c r="AF376" s="690">
        <v>0</v>
      </c>
      <c r="AG376" s="690">
        <v>0</v>
      </c>
      <c r="AH376" s="690">
        <v>0</v>
      </c>
      <c r="AI376" s="690">
        <v>0</v>
      </c>
      <c r="AJ376" s="690">
        <v>0</v>
      </c>
      <c r="AK376" s="690">
        <v>0</v>
      </c>
      <c r="AL376" s="690">
        <v>0</v>
      </c>
      <c r="AM376" s="690">
        <v>0</v>
      </c>
      <c r="AN376" s="690">
        <v>0</v>
      </c>
      <c r="AO376" s="690">
        <v>0</v>
      </c>
      <c r="AP376" s="690">
        <v>0</v>
      </c>
      <c r="AQ376" s="689" t="s">
        <v>4694</v>
      </c>
      <c r="AR376" s="689" t="s">
        <v>4686</v>
      </c>
      <c r="AS376" s="689" t="s">
        <v>4727</v>
      </c>
      <c r="AT376" s="689" t="s">
        <v>4686</v>
      </c>
      <c r="AU376" s="689" t="s">
        <v>4742</v>
      </c>
      <c r="AV376" s="689" t="s">
        <v>4686</v>
      </c>
    </row>
    <row r="377" spans="1:48">
      <c r="A377" s="689" t="s">
        <v>4741</v>
      </c>
      <c r="B377" s="689" t="s">
        <v>4684</v>
      </c>
      <c r="C377" s="689">
        <v>18426024</v>
      </c>
      <c r="D377" s="689" t="s">
        <v>4685</v>
      </c>
      <c r="E377" s="692">
        <v>46029</v>
      </c>
      <c r="F377" s="692">
        <v>46148</v>
      </c>
      <c r="G377" s="689" t="s">
        <v>4686</v>
      </c>
      <c r="H377" s="689" t="s">
        <v>4686</v>
      </c>
      <c r="I377" s="849">
        <v>11730</v>
      </c>
      <c r="J377" s="691">
        <v>8373</v>
      </c>
      <c r="K377" s="692">
        <v>46035</v>
      </c>
      <c r="L377" s="689" t="s">
        <v>4687</v>
      </c>
      <c r="M377" s="689" t="s">
        <v>4688</v>
      </c>
      <c r="N377" s="689" t="s">
        <v>4689</v>
      </c>
      <c r="O377" s="689" t="s">
        <v>4686</v>
      </c>
      <c r="P377" s="689" t="s">
        <v>4690</v>
      </c>
      <c r="Q377" s="691">
        <v>713.81</v>
      </c>
      <c r="R377" s="690">
        <v>1000</v>
      </c>
      <c r="S377" s="689" t="s">
        <v>4694</v>
      </c>
      <c r="T377" s="689" t="s">
        <v>4686</v>
      </c>
      <c r="U377" s="689" t="s">
        <v>4686</v>
      </c>
      <c r="V377" s="689" t="s">
        <v>4686</v>
      </c>
      <c r="W377" s="692">
        <v>46035</v>
      </c>
      <c r="X377" s="692">
        <v>46035</v>
      </c>
      <c r="Y377" s="689" t="s">
        <v>4696</v>
      </c>
      <c r="Z377" s="689" t="s">
        <v>4691</v>
      </c>
      <c r="AA377" s="690">
        <v>0</v>
      </c>
      <c r="AB377" s="690">
        <v>0</v>
      </c>
      <c r="AC377" s="690">
        <v>0</v>
      </c>
      <c r="AD377" s="690">
        <v>0</v>
      </c>
      <c r="AE377" s="690">
        <v>0</v>
      </c>
      <c r="AF377" s="690">
        <v>0</v>
      </c>
      <c r="AG377" s="690">
        <v>0</v>
      </c>
      <c r="AH377" s="690">
        <v>0</v>
      </c>
      <c r="AI377" s="690">
        <v>0</v>
      </c>
      <c r="AJ377" s="690">
        <v>0</v>
      </c>
      <c r="AK377" s="690">
        <v>0</v>
      </c>
      <c r="AL377" s="690">
        <v>0</v>
      </c>
      <c r="AM377" s="690">
        <v>0</v>
      </c>
      <c r="AN377" s="690">
        <v>0</v>
      </c>
      <c r="AO377" s="690">
        <v>0</v>
      </c>
      <c r="AP377" s="690">
        <v>0</v>
      </c>
      <c r="AQ377" s="689" t="s">
        <v>4694</v>
      </c>
      <c r="AR377" s="689" t="s">
        <v>4686</v>
      </c>
      <c r="AS377" s="689" t="s">
        <v>4727</v>
      </c>
      <c r="AT377" s="689" t="s">
        <v>4686</v>
      </c>
      <c r="AU377" s="689" t="s">
        <v>4742</v>
      </c>
      <c r="AV377" s="689" t="s">
        <v>4686</v>
      </c>
    </row>
    <row r="378" spans="1:48">
      <c r="A378" s="689" t="s">
        <v>7286</v>
      </c>
      <c r="B378" s="689" t="s">
        <v>4684</v>
      </c>
      <c r="C378" s="689">
        <v>18525511</v>
      </c>
      <c r="D378" s="689" t="s">
        <v>4685</v>
      </c>
      <c r="E378" s="692">
        <v>46007</v>
      </c>
      <c r="F378" s="692">
        <v>46310</v>
      </c>
      <c r="G378" s="689" t="s">
        <v>4686</v>
      </c>
      <c r="H378" s="689" t="s">
        <v>4686</v>
      </c>
      <c r="I378" s="849">
        <v>410</v>
      </c>
      <c r="J378" s="691">
        <v>403.6</v>
      </c>
      <c r="K378" s="692">
        <v>46014</v>
      </c>
      <c r="L378" s="689" t="s">
        <v>4687</v>
      </c>
      <c r="M378" s="689" t="s">
        <v>4688</v>
      </c>
      <c r="N378" s="689" t="s">
        <v>4733</v>
      </c>
      <c r="O378" s="689" t="s">
        <v>4686</v>
      </c>
      <c r="P378" s="689" t="s">
        <v>4690</v>
      </c>
      <c r="Q378" s="691">
        <v>984.4</v>
      </c>
      <c r="R378" s="690">
        <v>1000</v>
      </c>
      <c r="S378" s="689" t="s">
        <v>4686</v>
      </c>
      <c r="T378" s="689" t="s">
        <v>4686</v>
      </c>
      <c r="U378" s="689" t="s">
        <v>4686</v>
      </c>
      <c r="V378" s="689" t="s">
        <v>4686</v>
      </c>
      <c r="W378" s="692">
        <v>46014</v>
      </c>
      <c r="X378" s="692">
        <v>46014</v>
      </c>
      <c r="Y378" s="689" t="s">
        <v>4686</v>
      </c>
      <c r="Z378" s="689" t="s">
        <v>4691</v>
      </c>
      <c r="AA378" s="690">
        <v>0</v>
      </c>
      <c r="AB378" s="690">
        <v>0</v>
      </c>
      <c r="AC378" s="690">
        <v>0</v>
      </c>
      <c r="AD378" s="690">
        <v>0</v>
      </c>
      <c r="AE378" s="690">
        <v>0</v>
      </c>
      <c r="AF378" s="690">
        <v>0</v>
      </c>
      <c r="AG378" s="690">
        <v>0</v>
      </c>
      <c r="AH378" s="690">
        <v>0</v>
      </c>
      <c r="AI378" s="690">
        <v>0</v>
      </c>
      <c r="AJ378" s="690">
        <v>0</v>
      </c>
      <c r="AK378" s="690">
        <v>0</v>
      </c>
      <c r="AL378" s="690">
        <v>0</v>
      </c>
      <c r="AM378" s="690">
        <v>0</v>
      </c>
      <c r="AN378" s="690">
        <v>0</v>
      </c>
      <c r="AO378" s="690">
        <v>0</v>
      </c>
      <c r="AP378" s="690">
        <v>0</v>
      </c>
      <c r="AQ378" s="689" t="s">
        <v>4686</v>
      </c>
      <c r="AR378" s="689" t="s">
        <v>4686</v>
      </c>
      <c r="AS378" s="689" t="s">
        <v>4722</v>
      </c>
      <c r="AT378" s="689" t="s">
        <v>4686</v>
      </c>
      <c r="AU378" s="689" t="s">
        <v>7287</v>
      </c>
      <c r="AV378" s="689" t="s">
        <v>4686</v>
      </c>
    </row>
    <row r="379" spans="1:48">
      <c r="A379" s="689" t="s">
        <v>7288</v>
      </c>
      <c r="B379" s="689" t="s">
        <v>4684</v>
      </c>
      <c r="C379" s="689">
        <v>18625511</v>
      </c>
      <c r="D379" s="689" t="s">
        <v>4685</v>
      </c>
      <c r="E379" s="692">
        <v>46007</v>
      </c>
      <c r="F379" s="692">
        <v>46310</v>
      </c>
      <c r="G379" s="689" t="s">
        <v>4686</v>
      </c>
      <c r="H379" s="689" t="s">
        <v>4686</v>
      </c>
      <c r="I379" s="849">
        <v>390</v>
      </c>
      <c r="J379" s="691">
        <v>332.14</v>
      </c>
      <c r="K379" s="692">
        <v>46014</v>
      </c>
      <c r="L379" s="689" t="s">
        <v>4687</v>
      </c>
      <c r="M379" s="689" t="s">
        <v>4688</v>
      </c>
      <c r="N379" s="689" t="s">
        <v>4689</v>
      </c>
      <c r="O379" s="689" t="s">
        <v>4686</v>
      </c>
      <c r="P379" s="689" t="s">
        <v>4690</v>
      </c>
      <c r="Q379" s="691">
        <v>851.64</v>
      </c>
      <c r="R379" s="690">
        <v>1000</v>
      </c>
      <c r="S379" s="689" t="s">
        <v>4686</v>
      </c>
      <c r="T379" s="689" t="s">
        <v>4686</v>
      </c>
      <c r="U379" s="689" t="s">
        <v>4686</v>
      </c>
      <c r="V379" s="689" t="s">
        <v>4686</v>
      </c>
      <c r="W379" s="692">
        <v>46014</v>
      </c>
      <c r="X379" s="692">
        <v>46014</v>
      </c>
      <c r="Y379" s="689" t="s">
        <v>4686</v>
      </c>
      <c r="Z379" s="689" t="s">
        <v>4691</v>
      </c>
      <c r="AA379" s="690">
        <v>0</v>
      </c>
      <c r="AB379" s="690">
        <v>0</v>
      </c>
      <c r="AC379" s="690">
        <v>0</v>
      </c>
      <c r="AD379" s="690">
        <v>0</v>
      </c>
      <c r="AE379" s="690">
        <v>0</v>
      </c>
      <c r="AF379" s="690">
        <v>0</v>
      </c>
      <c r="AG379" s="690">
        <v>0</v>
      </c>
      <c r="AH379" s="690">
        <v>0</v>
      </c>
      <c r="AI379" s="690">
        <v>0</v>
      </c>
      <c r="AJ379" s="690">
        <v>0</v>
      </c>
      <c r="AK379" s="690">
        <v>0</v>
      </c>
      <c r="AL379" s="690">
        <v>0</v>
      </c>
      <c r="AM379" s="690">
        <v>0</v>
      </c>
      <c r="AN379" s="690">
        <v>0</v>
      </c>
      <c r="AO379" s="690">
        <v>0</v>
      </c>
      <c r="AP379" s="690">
        <v>0</v>
      </c>
      <c r="AQ379" s="689" t="s">
        <v>4686</v>
      </c>
      <c r="AR379" s="689" t="s">
        <v>4686</v>
      </c>
      <c r="AS379" s="689" t="s">
        <v>4722</v>
      </c>
      <c r="AT379" s="689" t="s">
        <v>4686</v>
      </c>
      <c r="AU379" s="689" t="s">
        <v>7289</v>
      </c>
      <c r="AV379" s="689" t="s">
        <v>4686</v>
      </c>
    </row>
    <row r="380" spans="1:48">
      <c r="A380" s="689" t="s">
        <v>5243</v>
      </c>
      <c r="B380" s="689" t="s">
        <v>4684</v>
      </c>
      <c r="C380" s="689">
        <v>18725361</v>
      </c>
      <c r="D380" s="689" t="s">
        <v>4685</v>
      </c>
      <c r="E380" s="692">
        <v>45901</v>
      </c>
      <c r="F380" s="692">
        <v>46081</v>
      </c>
      <c r="G380" s="689" t="s">
        <v>4686</v>
      </c>
      <c r="H380" s="689" t="s">
        <v>4686</v>
      </c>
      <c r="I380" s="849">
        <v>220</v>
      </c>
      <c r="J380" s="691">
        <v>178.91</v>
      </c>
      <c r="K380" s="692">
        <v>45907</v>
      </c>
      <c r="L380" s="689" t="s">
        <v>4687</v>
      </c>
      <c r="M380" s="689" t="s">
        <v>4688</v>
      </c>
      <c r="N380" s="689" t="s">
        <v>4733</v>
      </c>
      <c r="O380" s="689" t="s">
        <v>4686</v>
      </c>
      <c r="P380" s="689" t="s">
        <v>4690</v>
      </c>
      <c r="Q380" s="691">
        <v>813.21</v>
      </c>
      <c r="R380" s="690">
        <v>1000</v>
      </c>
      <c r="S380" s="689" t="s">
        <v>4686</v>
      </c>
      <c r="T380" s="689" t="s">
        <v>4686</v>
      </c>
      <c r="U380" s="689" t="s">
        <v>4686</v>
      </c>
      <c r="V380" s="689" t="s">
        <v>4686</v>
      </c>
      <c r="W380" s="692">
        <v>45907</v>
      </c>
      <c r="X380" s="692">
        <v>45907</v>
      </c>
      <c r="Y380" s="689" t="s">
        <v>4686</v>
      </c>
      <c r="Z380" s="689" t="s">
        <v>4691</v>
      </c>
      <c r="AA380" s="690">
        <v>0</v>
      </c>
      <c r="AB380" s="690">
        <v>0</v>
      </c>
      <c r="AC380" s="690">
        <v>0</v>
      </c>
      <c r="AD380" s="690">
        <v>0</v>
      </c>
      <c r="AE380" s="690">
        <v>0</v>
      </c>
      <c r="AF380" s="690">
        <v>0</v>
      </c>
      <c r="AG380" s="690">
        <v>0</v>
      </c>
      <c r="AH380" s="690">
        <v>0</v>
      </c>
      <c r="AI380" s="690">
        <v>0</v>
      </c>
      <c r="AJ380" s="690">
        <v>0</v>
      </c>
      <c r="AK380" s="690">
        <v>0</v>
      </c>
      <c r="AL380" s="690">
        <v>0</v>
      </c>
      <c r="AM380" s="690">
        <v>0</v>
      </c>
      <c r="AN380" s="690">
        <v>0</v>
      </c>
      <c r="AO380" s="690">
        <v>0</v>
      </c>
      <c r="AP380" s="690">
        <v>0</v>
      </c>
      <c r="AQ380" s="689" t="s">
        <v>4686</v>
      </c>
      <c r="AR380" s="689" t="s">
        <v>4686</v>
      </c>
      <c r="AS380" s="689" t="s">
        <v>4727</v>
      </c>
      <c r="AT380" s="689" t="s">
        <v>4686</v>
      </c>
      <c r="AU380" s="689" t="s">
        <v>5244</v>
      </c>
      <c r="AV380" s="689" t="s">
        <v>4686</v>
      </c>
    </row>
    <row r="381" spans="1:48">
      <c r="A381" s="689" t="s">
        <v>5243</v>
      </c>
      <c r="B381" s="689" t="s">
        <v>4684</v>
      </c>
      <c r="C381" s="689">
        <v>18725371</v>
      </c>
      <c r="D381" s="689" t="s">
        <v>4685</v>
      </c>
      <c r="E381" s="692">
        <v>45911</v>
      </c>
      <c r="F381" s="692">
        <v>46091</v>
      </c>
      <c r="G381" s="689" t="s">
        <v>4686</v>
      </c>
      <c r="H381" s="689" t="s">
        <v>4686</v>
      </c>
      <c r="I381" s="849">
        <v>4850</v>
      </c>
      <c r="J381" s="691">
        <v>3944.06</v>
      </c>
      <c r="K381" s="692">
        <v>45916</v>
      </c>
      <c r="L381" s="689" t="s">
        <v>4687</v>
      </c>
      <c r="M381" s="689" t="s">
        <v>4688</v>
      </c>
      <c r="N381" s="689" t="s">
        <v>4733</v>
      </c>
      <c r="O381" s="689" t="s">
        <v>4686</v>
      </c>
      <c r="P381" s="689" t="s">
        <v>4690</v>
      </c>
      <c r="Q381" s="691">
        <v>813.21</v>
      </c>
      <c r="R381" s="690">
        <v>1000</v>
      </c>
      <c r="S381" s="689" t="s">
        <v>4686</v>
      </c>
      <c r="T381" s="689" t="s">
        <v>4686</v>
      </c>
      <c r="U381" s="689" t="s">
        <v>4686</v>
      </c>
      <c r="V381" s="689" t="s">
        <v>4686</v>
      </c>
      <c r="W381" s="692">
        <v>45916</v>
      </c>
      <c r="X381" s="692">
        <v>45916</v>
      </c>
      <c r="Y381" s="689" t="s">
        <v>4686</v>
      </c>
      <c r="Z381" s="689" t="s">
        <v>4691</v>
      </c>
      <c r="AA381" s="690">
        <v>0</v>
      </c>
      <c r="AB381" s="690">
        <v>0</v>
      </c>
      <c r="AC381" s="690">
        <v>0</v>
      </c>
      <c r="AD381" s="690">
        <v>0</v>
      </c>
      <c r="AE381" s="690">
        <v>0</v>
      </c>
      <c r="AF381" s="690">
        <v>0</v>
      </c>
      <c r="AG381" s="690">
        <v>0</v>
      </c>
      <c r="AH381" s="690">
        <v>0</v>
      </c>
      <c r="AI381" s="690">
        <v>0</v>
      </c>
      <c r="AJ381" s="690">
        <v>0</v>
      </c>
      <c r="AK381" s="690">
        <v>0</v>
      </c>
      <c r="AL381" s="690">
        <v>0</v>
      </c>
      <c r="AM381" s="690">
        <v>0</v>
      </c>
      <c r="AN381" s="690">
        <v>0</v>
      </c>
      <c r="AO381" s="690">
        <v>0</v>
      </c>
      <c r="AP381" s="690">
        <v>0</v>
      </c>
      <c r="AQ381" s="689" t="s">
        <v>4686</v>
      </c>
      <c r="AR381" s="689" t="s">
        <v>4686</v>
      </c>
      <c r="AS381" s="689" t="s">
        <v>4727</v>
      </c>
      <c r="AT381" s="689" t="s">
        <v>4686</v>
      </c>
      <c r="AU381" s="689" t="s">
        <v>5244</v>
      </c>
      <c r="AV381" s="689" t="s">
        <v>4686</v>
      </c>
    </row>
    <row r="382" spans="1:48">
      <c r="A382" s="689" t="s">
        <v>5245</v>
      </c>
      <c r="B382" s="689" t="s">
        <v>4684</v>
      </c>
      <c r="C382" s="689">
        <v>18825361</v>
      </c>
      <c r="D382" s="689" t="s">
        <v>4685</v>
      </c>
      <c r="E382" s="692">
        <v>45901</v>
      </c>
      <c r="F382" s="692">
        <v>46081</v>
      </c>
      <c r="G382" s="689" t="s">
        <v>4686</v>
      </c>
      <c r="H382" s="689" t="s">
        <v>4686</v>
      </c>
      <c r="I382" s="849">
        <v>250</v>
      </c>
      <c r="J382" s="691">
        <v>211.63</v>
      </c>
      <c r="K382" s="692">
        <v>45907</v>
      </c>
      <c r="L382" s="689" t="s">
        <v>4687</v>
      </c>
      <c r="M382" s="689" t="s">
        <v>4688</v>
      </c>
      <c r="N382" s="689" t="s">
        <v>4733</v>
      </c>
      <c r="O382" s="689" t="s">
        <v>4686</v>
      </c>
      <c r="P382" s="689" t="s">
        <v>4690</v>
      </c>
      <c r="Q382" s="691">
        <v>846.51</v>
      </c>
      <c r="R382" s="690">
        <v>1000</v>
      </c>
      <c r="S382" s="689" t="s">
        <v>4686</v>
      </c>
      <c r="T382" s="689" t="s">
        <v>4686</v>
      </c>
      <c r="U382" s="689" t="s">
        <v>4686</v>
      </c>
      <c r="V382" s="689" t="s">
        <v>4686</v>
      </c>
      <c r="W382" s="692">
        <v>45907</v>
      </c>
      <c r="X382" s="692">
        <v>45907</v>
      </c>
      <c r="Y382" s="689" t="s">
        <v>4686</v>
      </c>
      <c r="Z382" s="689" t="s">
        <v>4691</v>
      </c>
      <c r="AA382" s="690">
        <v>0</v>
      </c>
      <c r="AB382" s="690">
        <v>0</v>
      </c>
      <c r="AC382" s="690">
        <v>0</v>
      </c>
      <c r="AD382" s="690">
        <v>0</v>
      </c>
      <c r="AE382" s="690">
        <v>0</v>
      </c>
      <c r="AF382" s="690">
        <v>0</v>
      </c>
      <c r="AG382" s="690">
        <v>0</v>
      </c>
      <c r="AH382" s="690">
        <v>0</v>
      </c>
      <c r="AI382" s="690">
        <v>0</v>
      </c>
      <c r="AJ382" s="690">
        <v>0</v>
      </c>
      <c r="AK382" s="690">
        <v>0</v>
      </c>
      <c r="AL382" s="690">
        <v>0</v>
      </c>
      <c r="AM382" s="690">
        <v>0</v>
      </c>
      <c r="AN382" s="690">
        <v>0</v>
      </c>
      <c r="AO382" s="690">
        <v>0</v>
      </c>
      <c r="AP382" s="690">
        <v>0</v>
      </c>
      <c r="AQ382" s="689" t="s">
        <v>4686</v>
      </c>
      <c r="AR382" s="689" t="s">
        <v>4686</v>
      </c>
      <c r="AS382" s="689" t="s">
        <v>4727</v>
      </c>
      <c r="AT382" s="689" t="s">
        <v>4686</v>
      </c>
      <c r="AU382" s="689" t="s">
        <v>5246</v>
      </c>
      <c r="AV382" s="689" t="s">
        <v>4686</v>
      </c>
    </row>
    <row r="383" spans="1:48">
      <c r="A383" s="689" t="s">
        <v>5245</v>
      </c>
      <c r="B383" s="689" t="s">
        <v>4684</v>
      </c>
      <c r="C383" s="689">
        <v>18825371</v>
      </c>
      <c r="D383" s="689" t="s">
        <v>4685</v>
      </c>
      <c r="E383" s="692">
        <v>45911</v>
      </c>
      <c r="F383" s="692">
        <v>46091</v>
      </c>
      <c r="G383" s="689" t="s">
        <v>4686</v>
      </c>
      <c r="H383" s="689" t="s">
        <v>4686</v>
      </c>
      <c r="I383" s="849">
        <v>4850</v>
      </c>
      <c r="J383" s="691">
        <v>4105.57</v>
      </c>
      <c r="K383" s="692">
        <v>45916</v>
      </c>
      <c r="L383" s="689" t="s">
        <v>4687</v>
      </c>
      <c r="M383" s="689" t="s">
        <v>4688</v>
      </c>
      <c r="N383" s="689" t="s">
        <v>4733</v>
      </c>
      <c r="O383" s="689" t="s">
        <v>4686</v>
      </c>
      <c r="P383" s="689" t="s">
        <v>4690</v>
      </c>
      <c r="Q383" s="691">
        <v>846.51</v>
      </c>
      <c r="R383" s="690">
        <v>1000</v>
      </c>
      <c r="S383" s="689" t="s">
        <v>4686</v>
      </c>
      <c r="T383" s="689" t="s">
        <v>4686</v>
      </c>
      <c r="U383" s="689" t="s">
        <v>4686</v>
      </c>
      <c r="V383" s="689" t="s">
        <v>4686</v>
      </c>
      <c r="W383" s="692">
        <v>45916</v>
      </c>
      <c r="X383" s="692">
        <v>45916</v>
      </c>
      <c r="Y383" s="689" t="s">
        <v>4686</v>
      </c>
      <c r="Z383" s="689" t="s">
        <v>4691</v>
      </c>
      <c r="AA383" s="690">
        <v>0</v>
      </c>
      <c r="AB383" s="690">
        <v>0</v>
      </c>
      <c r="AC383" s="690">
        <v>0</v>
      </c>
      <c r="AD383" s="690">
        <v>0</v>
      </c>
      <c r="AE383" s="690">
        <v>0</v>
      </c>
      <c r="AF383" s="690">
        <v>0</v>
      </c>
      <c r="AG383" s="690">
        <v>0</v>
      </c>
      <c r="AH383" s="690">
        <v>0</v>
      </c>
      <c r="AI383" s="690">
        <v>0</v>
      </c>
      <c r="AJ383" s="690">
        <v>0</v>
      </c>
      <c r="AK383" s="690">
        <v>0</v>
      </c>
      <c r="AL383" s="690">
        <v>0</v>
      </c>
      <c r="AM383" s="690">
        <v>0</v>
      </c>
      <c r="AN383" s="690">
        <v>0</v>
      </c>
      <c r="AO383" s="690">
        <v>0</v>
      </c>
      <c r="AP383" s="690">
        <v>0</v>
      </c>
      <c r="AQ383" s="689" t="s">
        <v>4686</v>
      </c>
      <c r="AR383" s="689" t="s">
        <v>4686</v>
      </c>
      <c r="AS383" s="689" t="s">
        <v>4727</v>
      </c>
      <c r="AT383" s="689" t="s">
        <v>4686</v>
      </c>
      <c r="AU383" s="689" t="s">
        <v>5246</v>
      </c>
      <c r="AV383" s="689" t="s">
        <v>4686</v>
      </c>
    </row>
    <row r="384" spans="1:48">
      <c r="A384" s="689" t="s">
        <v>7290</v>
      </c>
      <c r="B384" s="689" t="s">
        <v>4684</v>
      </c>
      <c r="C384" s="689" t="s">
        <v>7291</v>
      </c>
      <c r="D384" s="689" t="s">
        <v>4685</v>
      </c>
      <c r="E384" s="689" t="s">
        <v>4686</v>
      </c>
      <c r="F384" s="689" t="s">
        <v>4686</v>
      </c>
      <c r="G384" s="689" t="s">
        <v>4686</v>
      </c>
      <c r="H384" s="689" t="s">
        <v>4686</v>
      </c>
      <c r="I384" s="849">
        <v>500</v>
      </c>
      <c r="J384" s="691">
        <v>5553.6</v>
      </c>
      <c r="K384" s="692">
        <v>46031</v>
      </c>
      <c r="L384" s="689" t="s">
        <v>4687</v>
      </c>
      <c r="M384" s="689" t="s">
        <v>4688</v>
      </c>
      <c r="N384" s="689" t="s">
        <v>4733</v>
      </c>
      <c r="O384" s="689" t="s">
        <v>4686</v>
      </c>
      <c r="P384" s="689" t="s">
        <v>4690</v>
      </c>
      <c r="Q384" s="691">
        <v>11107.21</v>
      </c>
      <c r="R384" s="690">
        <v>1000</v>
      </c>
      <c r="S384" s="689" t="s">
        <v>4686</v>
      </c>
      <c r="T384" s="689" t="s">
        <v>4686</v>
      </c>
      <c r="U384" s="689" t="s">
        <v>4686</v>
      </c>
      <c r="V384" s="689" t="s">
        <v>4686</v>
      </c>
      <c r="W384" s="692">
        <v>46031</v>
      </c>
      <c r="X384" s="692">
        <v>46031</v>
      </c>
      <c r="Y384" s="689" t="s">
        <v>4686</v>
      </c>
      <c r="Z384" s="689" t="s">
        <v>4691</v>
      </c>
      <c r="AA384" s="690">
        <v>0</v>
      </c>
      <c r="AB384" s="690">
        <v>0</v>
      </c>
      <c r="AC384" s="690">
        <v>0</v>
      </c>
      <c r="AD384" s="690">
        <v>0</v>
      </c>
      <c r="AE384" s="690">
        <v>0</v>
      </c>
      <c r="AF384" s="690">
        <v>0</v>
      </c>
      <c r="AG384" s="690">
        <v>0</v>
      </c>
      <c r="AH384" s="690">
        <v>0</v>
      </c>
      <c r="AI384" s="690">
        <v>0</v>
      </c>
      <c r="AJ384" s="690">
        <v>0</v>
      </c>
      <c r="AK384" s="690">
        <v>0</v>
      </c>
      <c r="AL384" s="690">
        <v>0</v>
      </c>
      <c r="AM384" s="690">
        <v>0</v>
      </c>
      <c r="AN384" s="690">
        <v>0</v>
      </c>
      <c r="AO384" s="690">
        <v>0</v>
      </c>
      <c r="AP384" s="690">
        <v>0</v>
      </c>
      <c r="AQ384" s="689" t="s">
        <v>4686</v>
      </c>
      <c r="AR384" s="689" t="s">
        <v>4686</v>
      </c>
      <c r="AS384" s="689" t="s">
        <v>4722</v>
      </c>
      <c r="AT384" s="689" t="s">
        <v>4686</v>
      </c>
      <c r="AU384" s="689" t="s">
        <v>7292</v>
      </c>
      <c r="AV384" s="689" t="s">
        <v>4686</v>
      </c>
    </row>
    <row r="385" spans="1:48">
      <c r="A385" s="689" t="s">
        <v>5708</v>
      </c>
      <c r="B385" s="689" t="s">
        <v>4684</v>
      </c>
      <c r="C385" s="689">
        <v>19225481</v>
      </c>
      <c r="D385" s="689" t="s">
        <v>4685</v>
      </c>
      <c r="E385" s="692">
        <v>45986</v>
      </c>
      <c r="F385" s="692">
        <v>46077</v>
      </c>
      <c r="G385" s="689" t="s">
        <v>4686</v>
      </c>
      <c r="H385" s="689" t="s">
        <v>4686</v>
      </c>
      <c r="I385" s="849">
        <v>310</v>
      </c>
      <c r="J385" s="691">
        <v>194.97</v>
      </c>
      <c r="K385" s="692">
        <v>45993</v>
      </c>
      <c r="L385" s="689" t="s">
        <v>4687</v>
      </c>
      <c r="M385" s="689" t="s">
        <v>4688</v>
      </c>
      <c r="N385" s="689" t="s">
        <v>4733</v>
      </c>
      <c r="O385" s="689" t="s">
        <v>4686</v>
      </c>
      <c r="P385" s="689" t="s">
        <v>4690</v>
      </c>
      <c r="Q385" s="691">
        <v>628.94000000000005</v>
      </c>
      <c r="R385" s="690">
        <v>1000</v>
      </c>
      <c r="S385" s="689" t="s">
        <v>4686</v>
      </c>
      <c r="T385" s="689" t="s">
        <v>4686</v>
      </c>
      <c r="U385" s="689" t="s">
        <v>5709</v>
      </c>
      <c r="V385" s="689" t="s">
        <v>4686</v>
      </c>
      <c r="W385" s="692">
        <v>45993</v>
      </c>
      <c r="X385" s="692">
        <v>45993</v>
      </c>
      <c r="Y385" s="689" t="s">
        <v>4686</v>
      </c>
      <c r="Z385" s="689" t="s">
        <v>4691</v>
      </c>
      <c r="AA385" s="690">
        <v>0</v>
      </c>
      <c r="AB385" s="690">
        <v>0</v>
      </c>
      <c r="AC385" s="690">
        <v>0</v>
      </c>
      <c r="AD385" s="690">
        <v>0</v>
      </c>
      <c r="AE385" s="690">
        <v>0</v>
      </c>
      <c r="AF385" s="690">
        <v>0</v>
      </c>
      <c r="AG385" s="690">
        <v>0</v>
      </c>
      <c r="AH385" s="690">
        <v>0</v>
      </c>
      <c r="AI385" s="690">
        <v>0</v>
      </c>
      <c r="AJ385" s="690">
        <v>0</v>
      </c>
      <c r="AK385" s="690">
        <v>0</v>
      </c>
      <c r="AL385" s="690">
        <v>0</v>
      </c>
      <c r="AM385" s="690">
        <v>0</v>
      </c>
      <c r="AN385" s="690">
        <v>0</v>
      </c>
      <c r="AO385" s="690">
        <v>0</v>
      </c>
      <c r="AP385" s="690">
        <v>0</v>
      </c>
      <c r="AQ385" s="689" t="s">
        <v>4686</v>
      </c>
      <c r="AR385" s="689" t="s">
        <v>4686</v>
      </c>
      <c r="AS385" s="689" t="s">
        <v>4722</v>
      </c>
      <c r="AT385" s="689" t="s">
        <v>4686</v>
      </c>
      <c r="AU385" s="689" t="s">
        <v>5710</v>
      </c>
      <c r="AV385" s="689" t="s">
        <v>4686</v>
      </c>
    </row>
    <row r="386" spans="1:48">
      <c r="A386" s="689" t="s">
        <v>5708</v>
      </c>
      <c r="B386" s="689" t="s">
        <v>4684</v>
      </c>
      <c r="C386" s="689">
        <v>19225502</v>
      </c>
      <c r="D386" s="689" t="s">
        <v>4685</v>
      </c>
      <c r="E386" s="692">
        <v>46003</v>
      </c>
      <c r="F386" s="692">
        <v>46092</v>
      </c>
      <c r="G386" s="689" t="s">
        <v>4686</v>
      </c>
      <c r="H386" s="689" t="s">
        <v>4686</v>
      </c>
      <c r="I386" s="849">
        <v>6130</v>
      </c>
      <c r="J386" s="691">
        <v>3855.4</v>
      </c>
      <c r="K386" s="692">
        <v>46014</v>
      </c>
      <c r="L386" s="689" t="s">
        <v>4687</v>
      </c>
      <c r="M386" s="689" t="s">
        <v>4688</v>
      </c>
      <c r="N386" s="689" t="s">
        <v>4733</v>
      </c>
      <c r="O386" s="689" t="s">
        <v>4686</v>
      </c>
      <c r="P386" s="689" t="s">
        <v>4690</v>
      </c>
      <c r="Q386" s="691">
        <v>628.94000000000005</v>
      </c>
      <c r="R386" s="690">
        <v>1000</v>
      </c>
      <c r="S386" s="689" t="s">
        <v>4686</v>
      </c>
      <c r="T386" s="689" t="s">
        <v>4686</v>
      </c>
      <c r="U386" s="689" t="s">
        <v>5709</v>
      </c>
      <c r="V386" s="689" t="s">
        <v>4686</v>
      </c>
      <c r="W386" s="692">
        <v>46014</v>
      </c>
      <c r="X386" s="692">
        <v>46014</v>
      </c>
      <c r="Y386" s="689" t="s">
        <v>4686</v>
      </c>
      <c r="Z386" s="689" t="s">
        <v>4691</v>
      </c>
      <c r="AA386" s="690">
        <v>0</v>
      </c>
      <c r="AB386" s="690">
        <v>0</v>
      </c>
      <c r="AC386" s="690">
        <v>0</v>
      </c>
      <c r="AD386" s="690">
        <v>0</v>
      </c>
      <c r="AE386" s="690">
        <v>0</v>
      </c>
      <c r="AF386" s="690">
        <v>0</v>
      </c>
      <c r="AG386" s="690">
        <v>0</v>
      </c>
      <c r="AH386" s="690">
        <v>0</v>
      </c>
      <c r="AI386" s="690">
        <v>0</v>
      </c>
      <c r="AJ386" s="690">
        <v>0</v>
      </c>
      <c r="AK386" s="690">
        <v>0</v>
      </c>
      <c r="AL386" s="690">
        <v>0</v>
      </c>
      <c r="AM386" s="690">
        <v>0</v>
      </c>
      <c r="AN386" s="690">
        <v>0</v>
      </c>
      <c r="AO386" s="690">
        <v>0</v>
      </c>
      <c r="AP386" s="690">
        <v>0</v>
      </c>
      <c r="AQ386" s="689" t="s">
        <v>4686</v>
      </c>
      <c r="AR386" s="689" t="s">
        <v>4686</v>
      </c>
      <c r="AS386" s="689" t="s">
        <v>4722</v>
      </c>
      <c r="AT386" s="689" t="s">
        <v>4686</v>
      </c>
      <c r="AU386" s="689" t="s">
        <v>5710</v>
      </c>
      <c r="AV386" s="689" t="s">
        <v>4686</v>
      </c>
    </row>
    <row r="387" spans="1:48">
      <c r="A387" s="689" t="s">
        <v>5708</v>
      </c>
      <c r="B387" s="689" t="s">
        <v>4684</v>
      </c>
      <c r="C387" s="689">
        <v>19226021</v>
      </c>
      <c r="D387" s="689" t="s">
        <v>4685</v>
      </c>
      <c r="E387" s="692">
        <v>46028</v>
      </c>
      <c r="F387" s="692">
        <v>46117</v>
      </c>
      <c r="G387" s="689" t="s">
        <v>4686</v>
      </c>
      <c r="H387" s="689" t="s">
        <v>4686</v>
      </c>
      <c r="I387" s="849">
        <v>2120</v>
      </c>
      <c r="J387" s="691">
        <v>1333.35</v>
      </c>
      <c r="K387" s="692">
        <v>46031</v>
      </c>
      <c r="L387" s="689" t="s">
        <v>4687</v>
      </c>
      <c r="M387" s="689" t="s">
        <v>4688</v>
      </c>
      <c r="N387" s="689" t="s">
        <v>4733</v>
      </c>
      <c r="O387" s="689" t="s">
        <v>4686</v>
      </c>
      <c r="P387" s="689" t="s">
        <v>4690</v>
      </c>
      <c r="Q387" s="691">
        <v>628.94000000000005</v>
      </c>
      <c r="R387" s="690">
        <v>1000</v>
      </c>
      <c r="S387" s="689" t="s">
        <v>4686</v>
      </c>
      <c r="T387" s="689" t="s">
        <v>4686</v>
      </c>
      <c r="U387" s="689" t="s">
        <v>5709</v>
      </c>
      <c r="V387" s="689" t="s">
        <v>4686</v>
      </c>
      <c r="W387" s="692">
        <v>46031</v>
      </c>
      <c r="X387" s="692">
        <v>46031</v>
      </c>
      <c r="Y387" s="689" t="s">
        <v>4686</v>
      </c>
      <c r="Z387" s="689" t="s">
        <v>4691</v>
      </c>
      <c r="AA387" s="690">
        <v>0</v>
      </c>
      <c r="AB387" s="690">
        <v>0</v>
      </c>
      <c r="AC387" s="690">
        <v>0</v>
      </c>
      <c r="AD387" s="690">
        <v>0</v>
      </c>
      <c r="AE387" s="690">
        <v>0</v>
      </c>
      <c r="AF387" s="690">
        <v>0</v>
      </c>
      <c r="AG387" s="690">
        <v>0</v>
      </c>
      <c r="AH387" s="690">
        <v>0</v>
      </c>
      <c r="AI387" s="690">
        <v>0</v>
      </c>
      <c r="AJ387" s="690">
        <v>0</v>
      </c>
      <c r="AK387" s="690">
        <v>0</v>
      </c>
      <c r="AL387" s="690">
        <v>0</v>
      </c>
      <c r="AM387" s="690">
        <v>0</v>
      </c>
      <c r="AN387" s="690">
        <v>0</v>
      </c>
      <c r="AO387" s="690">
        <v>0</v>
      </c>
      <c r="AP387" s="690">
        <v>0</v>
      </c>
      <c r="AQ387" s="689" t="s">
        <v>4686</v>
      </c>
      <c r="AR387" s="689" t="s">
        <v>4686</v>
      </c>
      <c r="AS387" s="689" t="s">
        <v>4722</v>
      </c>
      <c r="AT387" s="689" t="s">
        <v>4686</v>
      </c>
      <c r="AU387" s="689" t="s">
        <v>5710</v>
      </c>
      <c r="AV387" s="689" t="s">
        <v>4686</v>
      </c>
    </row>
    <row r="388" spans="1:48">
      <c r="A388" s="689" t="s">
        <v>5962</v>
      </c>
      <c r="B388" s="689" t="s">
        <v>4684</v>
      </c>
      <c r="C388" s="689">
        <v>19925503</v>
      </c>
      <c r="D388" s="689" t="s">
        <v>4685</v>
      </c>
      <c r="E388" s="692">
        <v>46002</v>
      </c>
      <c r="F388" s="692">
        <v>46122</v>
      </c>
      <c r="G388" s="689" t="s">
        <v>4686</v>
      </c>
      <c r="H388" s="689" t="s">
        <v>4686</v>
      </c>
      <c r="I388" s="849">
        <v>430</v>
      </c>
      <c r="J388" s="691">
        <v>309.92</v>
      </c>
      <c r="K388" s="692">
        <v>46007</v>
      </c>
      <c r="L388" s="689" t="s">
        <v>4687</v>
      </c>
      <c r="M388" s="689" t="s">
        <v>4688</v>
      </c>
      <c r="N388" s="689" t="s">
        <v>4743</v>
      </c>
      <c r="O388" s="689" t="s">
        <v>4686</v>
      </c>
      <c r="P388" s="689" t="s">
        <v>4690</v>
      </c>
      <c r="Q388" s="691">
        <v>720.74</v>
      </c>
      <c r="R388" s="690">
        <v>1000</v>
      </c>
      <c r="S388" s="689" t="s">
        <v>4686</v>
      </c>
      <c r="T388" s="689" t="s">
        <v>4686</v>
      </c>
      <c r="U388" s="689" t="s">
        <v>4744</v>
      </c>
      <c r="V388" s="689" t="s">
        <v>4686</v>
      </c>
      <c r="W388" s="692">
        <v>46007</v>
      </c>
      <c r="X388" s="692">
        <v>46007</v>
      </c>
      <c r="Y388" s="689" t="s">
        <v>4686</v>
      </c>
      <c r="Z388" s="689" t="s">
        <v>4691</v>
      </c>
      <c r="AA388" s="690">
        <v>0</v>
      </c>
      <c r="AB388" s="690">
        <v>0</v>
      </c>
      <c r="AC388" s="690">
        <v>0</v>
      </c>
      <c r="AD388" s="690">
        <v>0</v>
      </c>
      <c r="AE388" s="690">
        <v>0</v>
      </c>
      <c r="AF388" s="690">
        <v>0</v>
      </c>
      <c r="AG388" s="690">
        <v>0</v>
      </c>
      <c r="AH388" s="690">
        <v>0</v>
      </c>
      <c r="AI388" s="690">
        <v>0</v>
      </c>
      <c r="AJ388" s="690">
        <v>0</v>
      </c>
      <c r="AK388" s="690">
        <v>0</v>
      </c>
      <c r="AL388" s="690">
        <v>0</v>
      </c>
      <c r="AM388" s="690">
        <v>0</v>
      </c>
      <c r="AN388" s="690">
        <v>0</v>
      </c>
      <c r="AO388" s="690">
        <v>0</v>
      </c>
      <c r="AP388" s="690">
        <v>0</v>
      </c>
      <c r="AQ388" s="689" t="s">
        <v>4686</v>
      </c>
      <c r="AR388" s="689" t="s">
        <v>4686</v>
      </c>
      <c r="AS388" s="689" t="s">
        <v>4722</v>
      </c>
      <c r="AT388" s="689" t="s">
        <v>4686</v>
      </c>
      <c r="AU388" s="689" t="s">
        <v>5963</v>
      </c>
      <c r="AV388" s="689" t="s">
        <v>4686</v>
      </c>
    </row>
    <row r="389" spans="1:48">
      <c r="A389" s="689" t="s">
        <v>5962</v>
      </c>
      <c r="B389" s="689" t="s">
        <v>4684</v>
      </c>
      <c r="C389" s="689">
        <v>19925504</v>
      </c>
      <c r="D389" s="689" t="s">
        <v>4685</v>
      </c>
      <c r="E389" s="692">
        <v>46002</v>
      </c>
      <c r="F389" s="692">
        <v>46122</v>
      </c>
      <c r="G389" s="689" t="s">
        <v>4686</v>
      </c>
      <c r="H389" s="689" t="s">
        <v>4686</v>
      </c>
      <c r="I389" s="849">
        <v>1200</v>
      </c>
      <c r="J389" s="691">
        <v>864.89</v>
      </c>
      <c r="K389" s="692">
        <v>46007</v>
      </c>
      <c r="L389" s="689" t="s">
        <v>4687</v>
      </c>
      <c r="M389" s="689" t="s">
        <v>4688</v>
      </c>
      <c r="N389" s="689" t="s">
        <v>4743</v>
      </c>
      <c r="O389" s="689" t="s">
        <v>4686</v>
      </c>
      <c r="P389" s="689" t="s">
        <v>4690</v>
      </c>
      <c r="Q389" s="691">
        <v>720.74</v>
      </c>
      <c r="R389" s="690">
        <v>1000</v>
      </c>
      <c r="S389" s="689" t="s">
        <v>4686</v>
      </c>
      <c r="T389" s="689" t="s">
        <v>4686</v>
      </c>
      <c r="U389" s="689" t="s">
        <v>4744</v>
      </c>
      <c r="V389" s="689" t="s">
        <v>4686</v>
      </c>
      <c r="W389" s="692">
        <v>46007</v>
      </c>
      <c r="X389" s="692">
        <v>46007</v>
      </c>
      <c r="Y389" s="689" t="s">
        <v>4686</v>
      </c>
      <c r="Z389" s="689" t="s">
        <v>4691</v>
      </c>
      <c r="AA389" s="690">
        <v>0</v>
      </c>
      <c r="AB389" s="690">
        <v>0</v>
      </c>
      <c r="AC389" s="690">
        <v>0</v>
      </c>
      <c r="AD389" s="690">
        <v>0</v>
      </c>
      <c r="AE389" s="690">
        <v>0</v>
      </c>
      <c r="AF389" s="690">
        <v>0</v>
      </c>
      <c r="AG389" s="690">
        <v>0</v>
      </c>
      <c r="AH389" s="690">
        <v>0</v>
      </c>
      <c r="AI389" s="690">
        <v>0</v>
      </c>
      <c r="AJ389" s="690">
        <v>0</v>
      </c>
      <c r="AK389" s="690">
        <v>0</v>
      </c>
      <c r="AL389" s="690">
        <v>0</v>
      </c>
      <c r="AM389" s="690">
        <v>0</v>
      </c>
      <c r="AN389" s="690">
        <v>0</v>
      </c>
      <c r="AO389" s="690">
        <v>0</v>
      </c>
      <c r="AP389" s="690">
        <v>0</v>
      </c>
      <c r="AQ389" s="689" t="s">
        <v>4686</v>
      </c>
      <c r="AR389" s="689" t="s">
        <v>4686</v>
      </c>
      <c r="AS389" s="689" t="s">
        <v>4722</v>
      </c>
      <c r="AT389" s="689" t="s">
        <v>4686</v>
      </c>
      <c r="AU389" s="689" t="s">
        <v>5963</v>
      </c>
      <c r="AV389" s="689" t="s">
        <v>4686</v>
      </c>
    </row>
    <row r="390" spans="1:48">
      <c r="A390" s="689" t="s">
        <v>5962</v>
      </c>
      <c r="B390" s="689" t="s">
        <v>4684</v>
      </c>
      <c r="C390" s="689">
        <v>19926021</v>
      </c>
      <c r="D390" s="689" t="s">
        <v>4685</v>
      </c>
      <c r="E390" s="692">
        <v>46027</v>
      </c>
      <c r="F390" s="692">
        <v>46146</v>
      </c>
      <c r="G390" s="689" t="s">
        <v>4686</v>
      </c>
      <c r="H390" s="689" t="s">
        <v>4686</v>
      </c>
      <c r="I390" s="849">
        <v>2950</v>
      </c>
      <c r="J390" s="691">
        <v>2126.1799999999998</v>
      </c>
      <c r="K390" s="692">
        <v>46031</v>
      </c>
      <c r="L390" s="689" t="s">
        <v>4687</v>
      </c>
      <c r="M390" s="689" t="s">
        <v>4688</v>
      </c>
      <c r="N390" s="689" t="s">
        <v>4743</v>
      </c>
      <c r="O390" s="689" t="s">
        <v>4686</v>
      </c>
      <c r="P390" s="689" t="s">
        <v>4690</v>
      </c>
      <c r="Q390" s="691">
        <v>720.74</v>
      </c>
      <c r="R390" s="690">
        <v>1000</v>
      </c>
      <c r="S390" s="689" t="s">
        <v>4686</v>
      </c>
      <c r="T390" s="689" t="s">
        <v>4686</v>
      </c>
      <c r="U390" s="689" t="s">
        <v>4744</v>
      </c>
      <c r="V390" s="689" t="s">
        <v>4686</v>
      </c>
      <c r="W390" s="692">
        <v>46031</v>
      </c>
      <c r="X390" s="692">
        <v>46031</v>
      </c>
      <c r="Y390" s="689" t="s">
        <v>4686</v>
      </c>
      <c r="Z390" s="689" t="s">
        <v>4691</v>
      </c>
      <c r="AA390" s="690">
        <v>0</v>
      </c>
      <c r="AB390" s="690">
        <v>0</v>
      </c>
      <c r="AC390" s="690">
        <v>0</v>
      </c>
      <c r="AD390" s="690">
        <v>0</v>
      </c>
      <c r="AE390" s="690">
        <v>0</v>
      </c>
      <c r="AF390" s="690">
        <v>0</v>
      </c>
      <c r="AG390" s="690">
        <v>0</v>
      </c>
      <c r="AH390" s="690">
        <v>0</v>
      </c>
      <c r="AI390" s="690">
        <v>0</v>
      </c>
      <c r="AJ390" s="690">
        <v>0</v>
      </c>
      <c r="AK390" s="690">
        <v>0</v>
      </c>
      <c r="AL390" s="690">
        <v>0</v>
      </c>
      <c r="AM390" s="690">
        <v>0</v>
      </c>
      <c r="AN390" s="690">
        <v>0</v>
      </c>
      <c r="AO390" s="690">
        <v>0</v>
      </c>
      <c r="AP390" s="690">
        <v>0</v>
      </c>
      <c r="AQ390" s="689" t="s">
        <v>4686</v>
      </c>
      <c r="AR390" s="689" t="s">
        <v>4686</v>
      </c>
      <c r="AS390" s="689" t="s">
        <v>4722</v>
      </c>
      <c r="AT390" s="689" t="s">
        <v>4686</v>
      </c>
      <c r="AU390" s="689" t="s">
        <v>5963</v>
      </c>
      <c r="AV390" s="689" t="s">
        <v>4686</v>
      </c>
    </row>
    <row r="391" spans="1:48">
      <c r="A391" s="689" t="s">
        <v>5962</v>
      </c>
      <c r="B391" s="689" t="s">
        <v>4684</v>
      </c>
      <c r="C391" s="689">
        <v>19926022</v>
      </c>
      <c r="D391" s="689" t="s">
        <v>4685</v>
      </c>
      <c r="E391" s="692">
        <v>46027</v>
      </c>
      <c r="F391" s="692">
        <v>46146</v>
      </c>
      <c r="G391" s="689" t="s">
        <v>4686</v>
      </c>
      <c r="H391" s="689" t="s">
        <v>4686</v>
      </c>
      <c r="I391" s="849">
        <v>2950</v>
      </c>
      <c r="J391" s="691">
        <v>2126.1799999999998</v>
      </c>
      <c r="K391" s="692">
        <v>46031</v>
      </c>
      <c r="L391" s="689" t="s">
        <v>4687</v>
      </c>
      <c r="M391" s="689" t="s">
        <v>4688</v>
      </c>
      <c r="N391" s="689" t="s">
        <v>4743</v>
      </c>
      <c r="O391" s="689" t="s">
        <v>4686</v>
      </c>
      <c r="P391" s="689" t="s">
        <v>4690</v>
      </c>
      <c r="Q391" s="691">
        <v>720.74</v>
      </c>
      <c r="R391" s="690">
        <v>1000</v>
      </c>
      <c r="S391" s="689" t="s">
        <v>4686</v>
      </c>
      <c r="T391" s="689" t="s">
        <v>4686</v>
      </c>
      <c r="U391" s="689" t="s">
        <v>4744</v>
      </c>
      <c r="V391" s="689" t="s">
        <v>4686</v>
      </c>
      <c r="W391" s="692">
        <v>46031</v>
      </c>
      <c r="X391" s="692">
        <v>46031</v>
      </c>
      <c r="Y391" s="689" t="s">
        <v>4686</v>
      </c>
      <c r="Z391" s="689" t="s">
        <v>4691</v>
      </c>
      <c r="AA391" s="690">
        <v>0</v>
      </c>
      <c r="AB391" s="690">
        <v>0</v>
      </c>
      <c r="AC391" s="690">
        <v>0</v>
      </c>
      <c r="AD391" s="690">
        <v>0</v>
      </c>
      <c r="AE391" s="690">
        <v>0</v>
      </c>
      <c r="AF391" s="690">
        <v>0</v>
      </c>
      <c r="AG391" s="690">
        <v>0</v>
      </c>
      <c r="AH391" s="690">
        <v>0</v>
      </c>
      <c r="AI391" s="690">
        <v>0</v>
      </c>
      <c r="AJ391" s="690">
        <v>0</v>
      </c>
      <c r="AK391" s="690">
        <v>0</v>
      </c>
      <c r="AL391" s="690">
        <v>0</v>
      </c>
      <c r="AM391" s="690">
        <v>0</v>
      </c>
      <c r="AN391" s="690">
        <v>0</v>
      </c>
      <c r="AO391" s="690">
        <v>0</v>
      </c>
      <c r="AP391" s="690">
        <v>0</v>
      </c>
      <c r="AQ391" s="689" t="s">
        <v>4686</v>
      </c>
      <c r="AR391" s="689" t="s">
        <v>4686</v>
      </c>
      <c r="AS391" s="689" t="s">
        <v>4722</v>
      </c>
      <c r="AT391" s="689" t="s">
        <v>4686</v>
      </c>
      <c r="AU391" s="689" t="s">
        <v>5963</v>
      </c>
      <c r="AV391" s="689" t="s">
        <v>4686</v>
      </c>
    </row>
    <row r="392" spans="1:48">
      <c r="A392" s="689" t="s">
        <v>4745</v>
      </c>
      <c r="B392" s="689" t="s">
        <v>4684</v>
      </c>
      <c r="C392" s="689">
        <v>20125341</v>
      </c>
      <c r="D392" s="689" t="s">
        <v>4685</v>
      </c>
      <c r="E392" s="692">
        <v>45887</v>
      </c>
      <c r="F392" s="692">
        <v>46070</v>
      </c>
      <c r="G392" s="689" t="s">
        <v>4686</v>
      </c>
      <c r="H392" s="689" t="s">
        <v>4686</v>
      </c>
      <c r="I392" s="849">
        <v>270</v>
      </c>
      <c r="J392" s="691">
        <v>407.17</v>
      </c>
      <c r="K392" s="692">
        <v>45892</v>
      </c>
      <c r="L392" s="689" t="s">
        <v>4687</v>
      </c>
      <c r="M392" s="689" t="s">
        <v>4688</v>
      </c>
      <c r="N392" s="689" t="s">
        <v>4743</v>
      </c>
      <c r="O392" s="689" t="s">
        <v>4686</v>
      </c>
      <c r="P392" s="689" t="s">
        <v>4690</v>
      </c>
      <c r="Q392" s="691">
        <v>1508.02</v>
      </c>
      <c r="R392" s="690">
        <v>1000</v>
      </c>
      <c r="S392" s="689" t="s">
        <v>4686</v>
      </c>
      <c r="T392" s="689" t="s">
        <v>4686</v>
      </c>
      <c r="U392" s="689" t="s">
        <v>4744</v>
      </c>
      <c r="V392" s="689" t="s">
        <v>4686</v>
      </c>
      <c r="W392" s="692">
        <v>45892</v>
      </c>
      <c r="X392" s="692">
        <v>45892</v>
      </c>
      <c r="Y392" s="689" t="s">
        <v>4686</v>
      </c>
      <c r="Z392" s="689" t="s">
        <v>4691</v>
      </c>
      <c r="AA392" s="690">
        <v>0</v>
      </c>
      <c r="AB392" s="690">
        <v>0</v>
      </c>
      <c r="AC392" s="690">
        <v>0</v>
      </c>
      <c r="AD392" s="690">
        <v>0</v>
      </c>
      <c r="AE392" s="690">
        <v>0</v>
      </c>
      <c r="AF392" s="690">
        <v>0</v>
      </c>
      <c r="AG392" s="690">
        <v>0</v>
      </c>
      <c r="AH392" s="690">
        <v>0</v>
      </c>
      <c r="AI392" s="690">
        <v>0</v>
      </c>
      <c r="AJ392" s="690">
        <v>0</v>
      </c>
      <c r="AK392" s="690">
        <v>0</v>
      </c>
      <c r="AL392" s="690">
        <v>0</v>
      </c>
      <c r="AM392" s="690">
        <v>0</v>
      </c>
      <c r="AN392" s="690">
        <v>0</v>
      </c>
      <c r="AO392" s="690">
        <v>0</v>
      </c>
      <c r="AP392" s="690">
        <v>0</v>
      </c>
      <c r="AQ392" s="689" t="s">
        <v>4686</v>
      </c>
      <c r="AR392" s="689" t="s">
        <v>4686</v>
      </c>
      <c r="AS392" s="689" t="s">
        <v>4727</v>
      </c>
      <c r="AT392" s="689" t="s">
        <v>4686</v>
      </c>
      <c r="AU392" s="689" t="s">
        <v>4746</v>
      </c>
      <c r="AV392" s="689" t="s">
        <v>4686</v>
      </c>
    </row>
    <row r="393" spans="1:48">
      <c r="A393" s="689" t="s">
        <v>4745</v>
      </c>
      <c r="B393" s="689" t="s">
        <v>4684</v>
      </c>
      <c r="C393" s="689">
        <v>20125343</v>
      </c>
      <c r="D393" s="689" t="s">
        <v>4685</v>
      </c>
      <c r="E393" s="692">
        <v>45888</v>
      </c>
      <c r="F393" s="692">
        <v>46071</v>
      </c>
      <c r="G393" s="689" t="s">
        <v>4686</v>
      </c>
      <c r="H393" s="689" t="s">
        <v>4686</v>
      </c>
      <c r="I393" s="849">
        <v>470</v>
      </c>
      <c r="J393" s="691">
        <v>708.77</v>
      </c>
      <c r="K393" s="692">
        <v>45892</v>
      </c>
      <c r="L393" s="689" t="s">
        <v>4687</v>
      </c>
      <c r="M393" s="689" t="s">
        <v>4688</v>
      </c>
      <c r="N393" s="689" t="s">
        <v>4743</v>
      </c>
      <c r="O393" s="689" t="s">
        <v>4686</v>
      </c>
      <c r="P393" s="689" t="s">
        <v>4690</v>
      </c>
      <c r="Q393" s="691">
        <v>1508.02</v>
      </c>
      <c r="R393" s="690">
        <v>1000</v>
      </c>
      <c r="S393" s="689" t="s">
        <v>4686</v>
      </c>
      <c r="T393" s="689" t="s">
        <v>4686</v>
      </c>
      <c r="U393" s="689" t="s">
        <v>4744</v>
      </c>
      <c r="V393" s="689" t="s">
        <v>4686</v>
      </c>
      <c r="W393" s="692">
        <v>45892</v>
      </c>
      <c r="X393" s="692">
        <v>45892</v>
      </c>
      <c r="Y393" s="689" t="s">
        <v>4686</v>
      </c>
      <c r="Z393" s="689" t="s">
        <v>4691</v>
      </c>
      <c r="AA393" s="690">
        <v>0</v>
      </c>
      <c r="AB393" s="690">
        <v>0</v>
      </c>
      <c r="AC393" s="690">
        <v>0</v>
      </c>
      <c r="AD393" s="690">
        <v>0</v>
      </c>
      <c r="AE393" s="690">
        <v>0</v>
      </c>
      <c r="AF393" s="690">
        <v>0</v>
      </c>
      <c r="AG393" s="690">
        <v>0</v>
      </c>
      <c r="AH393" s="690">
        <v>0</v>
      </c>
      <c r="AI393" s="690">
        <v>0</v>
      </c>
      <c r="AJ393" s="690">
        <v>0</v>
      </c>
      <c r="AK393" s="690">
        <v>0</v>
      </c>
      <c r="AL393" s="690">
        <v>0</v>
      </c>
      <c r="AM393" s="690">
        <v>0</v>
      </c>
      <c r="AN393" s="690">
        <v>0</v>
      </c>
      <c r="AO393" s="690">
        <v>0</v>
      </c>
      <c r="AP393" s="690">
        <v>0</v>
      </c>
      <c r="AQ393" s="689" t="s">
        <v>4686</v>
      </c>
      <c r="AR393" s="689" t="s">
        <v>4686</v>
      </c>
      <c r="AS393" s="689" t="s">
        <v>4727</v>
      </c>
      <c r="AT393" s="689" t="s">
        <v>4686</v>
      </c>
      <c r="AU393" s="689" t="s">
        <v>4746</v>
      </c>
      <c r="AV393" s="689" t="s">
        <v>4686</v>
      </c>
    </row>
    <row r="394" spans="1:48">
      <c r="A394" s="689" t="s">
        <v>4745</v>
      </c>
      <c r="B394" s="689" t="s">
        <v>4684</v>
      </c>
      <c r="C394" s="689">
        <v>20125384</v>
      </c>
      <c r="D394" s="689" t="s">
        <v>4685</v>
      </c>
      <c r="E394" s="692">
        <v>45919</v>
      </c>
      <c r="F394" s="692">
        <v>46099</v>
      </c>
      <c r="G394" s="689" t="s">
        <v>4686</v>
      </c>
      <c r="H394" s="689" t="s">
        <v>4686</v>
      </c>
      <c r="I394" s="849">
        <v>440</v>
      </c>
      <c r="J394" s="691">
        <v>663.53</v>
      </c>
      <c r="K394" s="692">
        <v>45924</v>
      </c>
      <c r="L394" s="689" t="s">
        <v>4687</v>
      </c>
      <c r="M394" s="689" t="s">
        <v>4688</v>
      </c>
      <c r="N394" s="689" t="s">
        <v>4743</v>
      </c>
      <c r="O394" s="689" t="s">
        <v>4686</v>
      </c>
      <c r="P394" s="689" t="s">
        <v>4690</v>
      </c>
      <c r="Q394" s="691">
        <v>1508.02</v>
      </c>
      <c r="R394" s="690">
        <v>1000</v>
      </c>
      <c r="S394" s="689" t="s">
        <v>4686</v>
      </c>
      <c r="T394" s="689" t="s">
        <v>4686</v>
      </c>
      <c r="U394" s="689" t="s">
        <v>4744</v>
      </c>
      <c r="V394" s="689" t="s">
        <v>4686</v>
      </c>
      <c r="W394" s="692">
        <v>45924</v>
      </c>
      <c r="X394" s="692">
        <v>45924</v>
      </c>
      <c r="Y394" s="689" t="s">
        <v>4686</v>
      </c>
      <c r="Z394" s="689" t="s">
        <v>4691</v>
      </c>
      <c r="AA394" s="690">
        <v>0</v>
      </c>
      <c r="AB394" s="690">
        <v>0</v>
      </c>
      <c r="AC394" s="690">
        <v>0</v>
      </c>
      <c r="AD394" s="690">
        <v>0</v>
      </c>
      <c r="AE394" s="690">
        <v>0</v>
      </c>
      <c r="AF394" s="690">
        <v>0</v>
      </c>
      <c r="AG394" s="690">
        <v>0</v>
      </c>
      <c r="AH394" s="690">
        <v>0</v>
      </c>
      <c r="AI394" s="690">
        <v>0</v>
      </c>
      <c r="AJ394" s="690">
        <v>0</v>
      </c>
      <c r="AK394" s="690">
        <v>0</v>
      </c>
      <c r="AL394" s="690">
        <v>0</v>
      </c>
      <c r="AM394" s="690">
        <v>0</v>
      </c>
      <c r="AN394" s="690">
        <v>0</v>
      </c>
      <c r="AO394" s="690">
        <v>0</v>
      </c>
      <c r="AP394" s="690">
        <v>0</v>
      </c>
      <c r="AQ394" s="689" t="s">
        <v>4686</v>
      </c>
      <c r="AR394" s="689" t="s">
        <v>4686</v>
      </c>
      <c r="AS394" s="689" t="s">
        <v>4727</v>
      </c>
      <c r="AT394" s="689" t="s">
        <v>4686</v>
      </c>
      <c r="AU394" s="689" t="s">
        <v>4746</v>
      </c>
      <c r="AV394" s="689" t="s">
        <v>4686</v>
      </c>
    </row>
    <row r="395" spans="1:48">
      <c r="A395" s="689" t="s">
        <v>4745</v>
      </c>
      <c r="B395" s="689" t="s">
        <v>4684</v>
      </c>
      <c r="C395" s="689">
        <v>20125391</v>
      </c>
      <c r="D395" s="689" t="s">
        <v>4685</v>
      </c>
      <c r="E395" s="692">
        <v>45922</v>
      </c>
      <c r="F395" s="692">
        <v>46102</v>
      </c>
      <c r="G395" s="689" t="s">
        <v>4686</v>
      </c>
      <c r="H395" s="689" t="s">
        <v>4686</v>
      </c>
      <c r="I395" s="849">
        <v>690</v>
      </c>
      <c r="J395" s="691">
        <v>1040.53</v>
      </c>
      <c r="K395" s="692">
        <v>45926</v>
      </c>
      <c r="L395" s="689" t="s">
        <v>4687</v>
      </c>
      <c r="M395" s="689" t="s">
        <v>4688</v>
      </c>
      <c r="N395" s="689" t="s">
        <v>4743</v>
      </c>
      <c r="O395" s="689" t="s">
        <v>4686</v>
      </c>
      <c r="P395" s="689" t="s">
        <v>4690</v>
      </c>
      <c r="Q395" s="691">
        <v>1508.02</v>
      </c>
      <c r="R395" s="690">
        <v>1000</v>
      </c>
      <c r="S395" s="689" t="s">
        <v>4686</v>
      </c>
      <c r="T395" s="689" t="s">
        <v>4686</v>
      </c>
      <c r="U395" s="689" t="s">
        <v>4744</v>
      </c>
      <c r="V395" s="689" t="s">
        <v>4686</v>
      </c>
      <c r="W395" s="692">
        <v>45926</v>
      </c>
      <c r="X395" s="692">
        <v>45926</v>
      </c>
      <c r="Y395" s="689" t="s">
        <v>4686</v>
      </c>
      <c r="Z395" s="689" t="s">
        <v>4691</v>
      </c>
      <c r="AA395" s="690">
        <v>0</v>
      </c>
      <c r="AB395" s="690">
        <v>0</v>
      </c>
      <c r="AC395" s="690">
        <v>0</v>
      </c>
      <c r="AD395" s="690">
        <v>0</v>
      </c>
      <c r="AE395" s="690">
        <v>0</v>
      </c>
      <c r="AF395" s="690">
        <v>0</v>
      </c>
      <c r="AG395" s="690">
        <v>0</v>
      </c>
      <c r="AH395" s="690">
        <v>0</v>
      </c>
      <c r="AI395" s="690">
        <v>0</v>
      </c>
      <c r="AJ395" s="690">
        <v>0</v>
      </c>
      <c r="AK395" s="690">
        <v>0</v>
      </c>
      <c r="AL395" s="690">
        <v>0</v>
      </c>
      <c r="AM395" s="690">
        <v>0</v>
      </c>
      <c r="AN395" s="690">
        <v>0</v>
      </c>
      <c r="AO395" s="690">
        <v>0</v>
      </c>
      <c r="AP395" s="690">
        <v>0</v>
      </c>
      <c r="AQ395" s="689" t="s">
        <v>4686</v>
      </c>
      <c r="AR395" s="689" t="s">
        <v>4686</v>
      </c>
      <c r="AS395" s="689" t="s">
        <v>4727</v>
      </c>
      <c r="AT395" s="689" t="s">
        <v>4686</v>
      </c>
      <c r="AU395" s="689" t="s">
        <v>4746</v>
      </c>
      <c r="AV395" s="689" t="s">
        <v>4686</v>
      </c>
    </row>
    <row r="396" spans="1:48">
      <c r="A396" s="689" t="s">
        <v>4745</v>
      </c>
      <c r="B396" s="689" t="s">
        <v>4684</v>
      </c>
      <c r="C396" s="689">
        <v>20125393</v>
      </c>
      <c r="D396" s="689" t="s">
        <v>4685</v>
      </c>
      <c r="E396" s="692">
        <v>45925</v>
      </c>
      <c r="F396" s="692">
        <v>46105</v>
      </c>
      <c r="G396" s="689" t="s">
        <v>4686</v>
      </c>
      <c r="H396" s="689" t="s">
        <v>4686</v>
      </c>
      <c r="I396" s="849">
        <v>780</v>
      </c>
      <c r="J396" s="691">
        <v>1176.26</v>
      </c>
      <c r="K396" s="692">
        <v>45931</v>
      </c>
      <c r="L396" s="689" t="s">
        <v>4687</v>
      </c>
      <c r="M396" s="689" t="s">
        <v>4688</v>
      </c>
      <c r="N396" s="689" t="s">
        <v>4743</v>
      </c>
      <c r="O396" s="689" t="s">
        <v>4686</v>
      </c>
      <c r="P396" s="689" t="s">
        <v>4690</v>
      </c>
      <c r="Q396" s="691">
        <v>1508.02</v>
      </c>
      <c r="R396" s="690">
        <v>1000</v>
      </c>
      <c r="S396" s="689" t="s">
        <v>4686</v>
      </c>
      <c r="T396" s="689" t="s">
        <v>4686</v>
      </c>
      <c r="U396" s="689" t="s">
        <v>4744</v>
      </c>
      <c r="V396" s="689" t="s">
        <v>4686</v>
      </c>
      <c r="W396" s="692">
        <v>45931</v>
      </c>
      <c r="X396" s="692">
        <v>45931</v>
      </c>
      <c r="Y396" s="689" t="s">
        <v>4686</v>
      </c>
      <c r="Z396" s="689" t="s">
        <v>4691</v>
      </c>
      <c r="AA396" s="690">
        <v>0</v>
      </c>
      <c r="AB396" s="690">
        <v>0</v>
      </c>
      <c r="AC396" s="690">
        <v>0</v>
      </c>
      <c r="AD396" s="690">
        <v>0</v>
      </c>
      <c r="AE396" s="690">
        <v>0</v>
      </c>
      <c r="AF396" s="690">
        <v>0</v>
      </c>
      <c r="AG396" s="690">
        <v>0</v>
      </c>
      <c r="AH396" s="690">
        <v>0</v>
      </c>
      <c r="AI396" s="690">
        <v>0</v>
      </c>
      <c r="AJ396" s="690">
        <v>0</v>
      </c>
      <c r="AK396" s="690">
        <v>0</v>
      </c>
      <c r="AL396" s="690">
        <v>0</v>
      </c>
      <c r="AM396" s="690">
        <v>0</v>
      </c>
      <c r="AN396" s="690">
        <v>0</v>
      </c>
      <c r="AO396" s="690">
        <v>0</v>
      </c>
      <c r="AP396" s="690">
        <v>0</v>
      </c>
      <c r="AQ396" s="689" t="s">
        <v>4686</v>
      </c>
      <c r="AR396" s="689" t="s">
        <v>4686</v>
      </c>
      <c r="AS396" s="689" t="s">
        <v>4727</v>
      </c>
      <c r="AT396" s="689" t="s">
        <v>4686</v>
      </c>
      <c r="AU396" s="689" t="s">
        <v>4746</v>
      </c>
      <c r="AV396" s="689" t="s">
        <v>4686</v>
      </c>
    </row>
    <row r="397" spans="1:48">
      <c r="A397" s="689" t="s">
        <v>4745</v>
      </c>
      <c r="B397" s="689" t="s">
        <v>4684</v>
      </c>
      <c r="C397" s="689">
        <v>20125401</v>
      </c>
      <c r="D397" s="689" t="s">
        <v>4685</v>
      </c>
      <c r="E397" s="692">
        <v>45933</v>
      </c>
      <c r="F397" s="692">
        <v>46114</v>
      </c>
      <c r="G397" s="689" t="s">
        <v>4686</v>
      </c>
      <c r="H397" s="689" t="s">
        <v>4686</v>
      </c>
      <c r="I397" s="849">
        <v>400</v>
      </c>
      <c r="J397" s="691">
        <v>603.21</v>
      </c>
      <c r="K397" s="692">
        <v>45944</v>
      </c>
      <c r="L397" s="689" t="s">
        <v>4687</v>
      </c>
      <c r="M397" s="689" t="s">
        <v>4688</v>
      </c>
      <c r="N397" s="689" t="s">
        <v>4743</v>
      </c>
      <c r="O397" s="689" t="s">
        <v>4686</v>
      </c>
      <c r="P397" s="689" t="s">
        <v>4690</v>
      </c>
      <c r="Q397" s="691">
        <v>1508.02</v>
      </c>
      <c r="R397" s="690">
        <v>1000</v>
      </c>
      <c r="S397" s="689" t="s">
        <v>4686</v>
      </c>
      <c r="T397" s="689" t="s">
        <v>4686</v>
      </c>
      <c r="U397" s="689" t="s">
        <v>4744</v>
      </c>
      <c r="V397" s="689" t="s">
        <v>4686</v>
      </c>
      <c r="W397" s="692">
        <v>45944</v>
      </c>
      <c r="X397" s="692">
        <v>45944</v>
      </c>
      <c r="Y397" s="689" t="s">
        <v>4686</v>
      </c>
      <c r="Z397" s="689" t="s">
        <v>4691</v>
      </c>
      <c r="AA397" s="690">
        <v>0</v>
      </c>
      <c r="AB397" s="690">
        <v>0</v>
      </c>
      <c r="AC397" s="690">
        <v>0</v>
      </c>
      <c r="AD397" s="690">
        <v>0</v>
      </c>
      <c r="AE397" s="690">
        <v>0</v>
      </c>
      <c r="AF397" s="690">
        <v>0</v>
      </c>
      <c r="AG397" s="690">
        <v>0</v>
      </c>
      <c r="AH397" s="690">
        <v>0</v>
      </c>
      <c r="AI397" s="690">
        <v>0</v>
      </c>
      <c r="AJ397" s="690">
        <v>0</v>
      </c>
      <c r="AK397" s="690">
        <v>0</v>
      </c>
      <c r="AL397" s="690">
        <v>0</v>
      </c>
      <c r="AM397" s="690">
        <v>0</v>
      </c>
      <c r="AN397" s="690">
        <v>0</v>
      </c>
      <c r="AO397" s="690">
        <v>0</v>
      </c>
      <c r="AP397" s="690">
        <v>0</v>
      </c>
      <c r="AQ397" s="689" t="s">
        <v>4686</v>
      </c>
      <c r="AR397" s="689" t="s">
        <v>4686</v>
      </c>
      <c r="AS397" s="689" t="s">
        <v>4727</v>
      </c>
      <c r="AT397" s="689" t="s">
        <v>4686</v>
      </c>
      <c r="AU397" s="689" t="s">
        <v>4746</v>
      </c>
      <c r="AV397" s="689" t="s">
        <v>4686</v>
      </c>
    </row>
    <row r="398" spans="1:48">
      <c r="A398" s="689" t="s">
        <v>4745</v>
      </c>
      <c r="B398" s="689" t="s">
        <v>4684</v>
      </c>
      <c r="C398" s="689">
        <v>20125432</v>
      </c>
      <c r="D398" s="689" t="s">
        <v>4685</v>
      </c>
      <c r="E398" s="692">
        <v>45952</v>
      </c>
      <c r="F398" s="692">
        <v>46133</v>
      </c>
      <c r="G398" s="689" t="s">
        <v>4686</v>
      </c>
      <c r="H398" s="689" t="s">
        <v>4686</v>
      </c>
      <c r="I398" s="849">
        <v>620</v>
      </c>
      <c r="J398" s="691">
        <v>934.97</v>
      </c>
      <c r="K398" s="692">
        <v>45958</v>
      </c>
      <c r="L398" s="689" t="s">
        <v>4687</v>
      </c>
      <c r="M398" s="689" t="s">
        <v>4688</v>
      </c>
      <c r="N398" s="689" t="s">
        <v>4743</v>
      </c>
      <c r="O398" s="689" t="s">
        <v>4686</v>
      </c>
      <c r="P398" s="689" t="s">
        <v>4690</v>
      </c>
      <c r="Q398" s="691">
        <v>1508.02</v>
      </c>
      <c r="R398" s="690">
        <v>1000</v>
      </c>
      <c r="S398" s="689" t="s">
        <v>4686</v>
      </c>
      <c r="T398" s="689" t="s">
        <v>4686</v>
      </c>
      <c r="U398" s="689" t="s">
        <v>4744</v>
      </c>
      <c r="V398" s="689" t="s">
        <v>4686</v>
      </c>
      <c r="W398" s="692">
        <v>45958</v>
      </c>
      <c r="X398" s="692">
        <v>45958</v>
      </c>
      <c r="Y398" s="689" t="s">
        <v>4686</v>
      </c>
      <c r="Z398" s="689" t="s">
        <v>4691</v>
      </c>
      <c r="AA398" s="690">
        <v>0</v>
      </c>
      <c r="AB398" s="690">
        <v>0</v>
      </c>
      <c r="AC398" s="690">
        <v>0</v>
      </c>
      <c r="AD398" s="690">
        <v>0</v>
      </c>
      <c r="AE398" s="690">
        <v>0</v>
      </c>
      <c r="AF398" s="690">
        <v>0</v>
      </c>
      <c r="AG398" s="690">
        <v>0</v>
      </c>
      <c r="AH398" s="690">
        <v>0</v>
      </c>
      <c r="AI398" s="690">
        <v>0</v>
      </c>
      <c r="AJ398" s="690">
        <v>0</v>
      </c>
      <c r="AK398" s="690">
        <v>0</v>
      </c>
      <c r="AL398" s="690">
        <v>0</v>
      </c>
      <c r="AM398" s="690">
        <v>0</v>
      </c>
      <c r="AN398" s="690">
        <v>0</v>
      </c>
      <c r="AO398" s="690">
        <v>0</v>
      </c>
      <c r="AP398" s="690">
        <v>0</v>
      </c>
      <c r="AQ398" s="689" t="s">
        <v>4686</v>
      </c>
      <c r="AR398" s="689" t="s">
        <v>4686</v>
      </c>
      <c r="AS398" s="689" t="s">
        <v>4727</v>
      </c>
      <c r="AT398" s="689" t="s">
        <v>4686</v>
      </c>
      <c r="AU398" s="689" t="s">
        <v>4746</v>
      </c>
      <c r="AV398" s="689" t="s">
        <v>4686</v>
      </c>
    </row>
    <row r="399" spans="1:48">
      <c r="A399" s="689" t="s">
        <v>4745</v>
      </c>
      <c r="B399" s="689" t="s">
        <v>4684</v>
      </c>
      <c r="C399" s="689">
        <v>20125442</v>
      </c>
      <c r="D399" s="689" t="s">
        <v>4685</v>
      </c>
      <c r="E399" s="692">
        <v>45960</v>
      </c>
      <c r="F399" s="692">
        <v>46141</v>
      </c>
      <c r="G399" s="689" t="s">
        <v>4686</v>
      </c>
      <c r="H399" s="689" t="s">
        <v>4686</v>
      </c>
      <c r="I399" s="849">
        <v>730</v>
      </c>
      <c r="J399" s="691">
        <v>1100.8499999999999</v>
      </c>
      <c r="K399" s="692">
        <v>45964</v>
      </c>
      <c r="L399" s="689" t="s">
        <v>4687</v>
      </c>
      <c r="M399" s="689" t="s">
        <v>4688</v>
      </c>
      <c r="N399" s="689" t="s">
        <v>4743</v>
      </c>
      <c r="O399" s="689" t="s">
        <v>4686</v>
      </c>
      <c r="P399" s="689" t="s">
        <v>4690</v>
      </c>
      <c r="Q399" s="691">
        <v>1508.02</v>
      </c>
      <c r="R399" s="690">
        <v>1000</v>
      </c>
      <c r="S399" s="689" t="s">
        <v>4686</v>
      </c>
      <c r="T399" s="689" t="s">
        <v>4686</v>
      </c>
      <c r="U399" s="689" t="s">
        <v>4744</v>
      </c>
      <c r="V399" s="689" t="s">
        <v>4686</v>
      </c>
      <c r="W399" s="692">
        <v>45964</v>
      </c>
      <c r="X399" s="692">
        <v>45964</v>
      </c>
      <c r="Y399" s="689" t="s">
        <v>4686</v>
      </c>
      <c r="Z399" s="689" t="s">
        <v>4691</v>
      </c>
      <c r="AA399" s="690">
        <v>0</v>
      </c>
      <c r="AB399" s="690">
        <v>0</v>
      </c>
      <c r="AC399" s="690">
        <v>0</v>
      </c>
      <c r="AD399" s="690">
        <v>0</v>
      </c>
      <c r="AE399" s="690">
        <v>0</v>
      </c>
      <c r="AF399" s="690">
        <v>0</v>
      </c>
      <c r="AG399" s="690">
        <v>0</v>
      </c>
      <c r="AH399" s="690">
        <v>0</v>
      </c>
      <c r="AI399" s="690">
        <v>0</v>
      </c>
      <c r="AJ399" s="690">
        <v>0</v>
      </c>
      <c r="AK399" s="690">
        <v>0</v>
      </c>
      <c r="AL399" s="690">
        <v>0</v>
      </c>
      <c r="AM399" s="690">
        <v>0</v>
      </c>
      <c r="AN399" s="690">
        <v>0</v>
      </c>
      <c r="AO399" s="690">
        <v>0</v>
      </c>
      <c r="AP399" s="690">
        <v>0</v>
      </c>
      <c r="AQ399" s="689" t="s">
        <v>4686</v>
      </c>
      <c r="AR399" s="689" t="s">
        <v>4686</v>
      </c>
      <c r="AS399" s="689" t="s">
        <v>4727</v>
      </c>
      <c r="AT399" s="689" t="s">
        <v>4686</v>
      </c>
      <c r="AU399" s="689" t="s">
        <v>4746</v>
      </c>
      <c r="AV399" s="689" t="s">
        <v>4686</v>
      </c>
    </row>
    <row r="400" spans="1:48">
      <c r="A400" s="689" t="s">
        <v>4745</v>
      </c>
      <c r="B400" s="689" t="s">
        <v>4684</v>
      </c>
      <c r="C400" s="689">
        <v>20125451</v>
      </c>
      <c r="D400" s="689" t="s">
        <v>4685</v>
      </c>
      <c r="E400" s="692">
        <v>45964</v>
      </c>
      <c r="F400" s="692">
        <v>46144</v>
      </c>
      <c r="G400" s="689" t="s">
        <v>4686</v>
      </c>
      <c r="H400" s="689" t="s">
        <v>4686</v>
      </c>
      <c r="I400" s="849">
        <v>880</v>
      </c>
      <c r="J400" s="691">
        <v>1327.06</v>
      </c>
      <c r="K400" s="692">
        <v>45968</v>
      </c>
      <c r="L400" s="689" t="s">
        <v>4687</v>
      </c>
      <c r="M400" s="689" t="s">
        <v>4688</v>
      </c>
      <c r="N400" s="689" t="s">
        <v>4743</v>
      </c>
      <c r="O400" s="689" t="s">
        <v>4686</v>
      </c>
      <c r="P400" s="689" t="s">
        <v>4690</v>
      </c>
      <c r="Q400" s="691">
        <v>1508.02</v>
      </c>
      <c r="R400" s="690">
        <v>1000</v>
      </c>
      <c r="S400" s="689" t="s">
        <v>4686</v>
      </c>
      <c r="T400" s="689" t="s">
        <v>4686</v>
      </c>
      <c r="U400" s="689" t="s">
        <v>4744</v>
      </c>
      <c r="V400" s="689" t="s">
        <v>4686</v>
      </c>
      <c r="W400" s="692">
        <v>45968</v>
      </c>
      <c r="X400" s="692">
        <v>45968</v>
      </c>
      <c r="Y400" s="689" t="s">
        <v>4686</v>
      </c>
      <c r="Z400" s="689" t="s">
        <v>4691</v>
      </c>
      <c r="AA400" s="690">
        <v>0</v>
      </c>
      <c r="AB400" s="690">
        <v>0</v>
      </c>
      <c r="AC400" s="690">
        <v>0</v>
      </c>
      <c r="AD400" s="690">
        <v>0</v>
      </c>
      <c r="AE400" s="690">
        <v>0</v>
      </c>
      <c r="AF400" s="690">
        <v>0</v>
      </c>
      <c r="AG400" s="690">
        <v>0</v>
      </c>
      <c r="AH400" s="690">
        <v>0</v>
      </c>
      <c r="AI400" s="690">
        <v>0</v>
      </c>
      <c r="AJ400" s="690">
        <v>0</v>
      </c>
      <c r="AK400" s="690">
        <v>0</v>
      </c>
      <c r="AL400" s="690">
        <v>0</v>
      </c>
      <c r="AM400" s="690">
        <v>0</v>
      </c>
      <c r="AN400" s="690">
        <v>0</v>
      </c>
      <c r="AO400" s="690">
        <v>0</v>
      </c>
      <c r="AP400" s="690">
        <v>0</v>
      </c>
      <c r="AQ400" s="689" t="s">
        <v>4686</v>
      </c>
      <c r="AR400" s="689" t="s">
        <v>4686</v>
      </c>
      <c r="AS400" s="689" t="s">
        <v>4727</v>
      </c>
      <c r="AT400" s="689" t="s">
        <v>4686</v>
      </c>
      <c r="AU400" s="689" t="s">
        <v>4746</v>
      </c>
      <c r="AV400" s="689" t="s">
        <v>4686</v>
      </c>
    </row>
    <row r="401" spans="1:48">
      <c r="A401" s="689" t="s">
        <v>4745</v>
      </c>
      <c r="B401" s="689" t="s">
        <v>4684</v>
      </c>
      <c r="C401" s="689">
        <v>20125452</v>
      </c>
      <c r="D401" s="689" t="s">
        <v>4685</v>
      </c>
      <c r="E401" s="692">
        <v>45964</v>
      </c>
      <c r="F401" s="692">
        <v>46144</v>
      </c>
      <c r="G401" s="689" t="s">
        <v>4686</v>
      </c>
      <c r="H401" s="689" t="s">
        <v>4686</v>
      </c>
      <c r="I401" s="849">
        <v>810</v>
      </c>
      <c r="J401" s="691">
        <v>1221.5</v>
      </c>
      <c r="K401" s="692">
        <v>45968</v>
      </c>
      <c r="L401" s="689" t="s">
        <v>4687</v>
      </c>
      <c r="M401" s="689" t="s">
        <v>4688</v>
      </c>
      <c r="N401" s="689" t="s">
        <v>4743</v>
      </c>
      <c r="O401" s="689" t="s">
        <v>4686</v>
      </c>
      <c r="P401" s="689" t="s">
        <v>4690</v>
      </c>
      <c r="Q401" s="691">
        <v>1508.02</v>
      </c>
      <c r="R401" s="690">
        <v>1000</v>
      </c>
      <c r="S401" s="689" t="s">
        <v>4686</v>
      </c>
      <c r="T401" s="689" t="s">
        <v>4686</v>
      </c>
      <c r="U401" s="689" t="s">
        <v>4744</v>
      </c>
      <c r="V401" s="689" t="s">
        <v>4686</v>
      </c>
      <c r="W401" s="692">
        <v>45968</v>
      </c>
      <c r="X401" s="692">
        <v>45968</v>
      </c>
      <c r="Y401" s="689" t="s">
        <v>4686</v>
      </c>
      <c r="Z401" s="689" t="s">
        <v>4691</v>
      </c>
      <c r="AA401" s="690">
        <v>0</v>
      </c>
      <c r="AB401" s="690">
        <v>0</v>
      </c>
      <c r="AC401" s="690">
        <v>0</v>
      </c>
      <c r="AD401" s="690">
        <v>0</v>
      </c>
      <c r="AE401" s="690">
        <v>0</v>
      </c>
      <c r="AF401" s="690">
        <v>0</v>
      </c>
      <c r="AG401" s="690">
        <v>0</v>
      </c>
      <c r="AH401" s="690">
        <v>0</v>
      </c>
      <c r="AI401" s="690">
        <v>0</v>
      </c>
      <c r="AJ401" s="690">
        <v>0</v>
      </c>
      <c r="AK401" s="690">
        <v>0</v>
      </c>
      <c r="AL401" s="690">
        <v>0</v>
      </c>
      <c r="AM401" s="690">
        <v>0</v>
      </c>
      <c r="AN401" s="690">
        <v>0</v>
      </c>
      <c r="AO401" s="690">
        <v>0</v>
      </c>
      <c r="AP401" s="690">
        <v>0</v>
      </c>
      <c r="AQ401" s="689" t="s">
        <v>4686</v>
      </c>
      <c r="AR401" s="689" t="s">
        <v>4686</v>
      </c>
      <c r="AS401" s="689" t="s">
        <v>4727</v>
      </c>
      <c r="AT401" s="689" t="s">
        <v>4686</v>
      </c>
      <c r="AU401" s="689" t="s">
        <v>4746</v>
      </c>
      <c r="AV401" s="689" t="s">
        <v>4686</v>
      </c>
    </row>
    <row r="402" spans="1:48">
      <c r="A402" s="689" t="s">
        <v>4745</v>
      </c>
      <c r="B402" s="689" t="s">
        <v>4684</v>
      </c>
      <c r="C402" s="689">
        <v>20125461</v>
      </c>
      <c r="D402" s="689" t="s">
        <v>4685</v>
      </c>
      <c r="E402" s="692">
        <v>45975</v>
      </c>
      <c r="F402" s="692">
        <v>46155</v>
      </c>
      <c r="G402" s="689" t="s">
        <v>4686</v>
      </c>
      <c r="H402" s="689" t="s">
        <v>4686</v>
      </c>
      <c r="I402" s="849">
        <v>210</v>
      </c>
      <c r="J402" s="691">
        <v>316.68</v>
      </c>
      <c r="K402" s="692">
        <v>45980</v>
      </c>
      <c r="L402" s="689" t="s">
        <v>4687</v>
      </c>
      <c r="M402" s="689" t="s">
        <v>4688</v>
      </c>
      <c r="N402" s="689" t="s">
        <v>4743</v>
      </c>
      <c r="O402" s="689" t="s">
        <v>4686</v>
      </c>
      <c r="P402" s="689" t="s">
        <v>4690</v>
      </c>
      <c r="Q402" s="691">
        <v>1508.02</v>
      </c>
      <c r="R402" s="690">
        <v>1000</v>
      </c>
      <c r="S402" s="689" t="s">
        <v>4686</v>
      </c>
      <c r="T402" s="689" t="s">
        <v>4686</v>
      </c>
      <c r="U402" s="689" t="s">
        <v>4744</v>
      </c>
      <c r="V402" s="689" t="s">
        <v>4686</v>
      </c>
      <c r="W402" s="692">
        <v>45980</v>
      </c>
      <c r="X402" s="692">
        <v>45980</v>
      </c>
      <c r="Y402" s="689" t="s">
        <v>4686</v>
      </c>
      <c r="Z402" s="689" t="s">
        <v>4691</v>
      </c>
      <c r="AA402" s="690">
        <v>0</v>
      </c>
      <c r="AB402" s="690">
        <v>0</v>
      </c>
      <c r="AC402" s="690">
        <v>0</v>
      </c>
      <c r="AD402" s="690">
        <v>0</v>
      </c>
      <c r="AE402" s="690">
        <v>0</v>
      </c>
      <c r="AF402" s="690">
        <v>0</v>
      </c>
      <c r="AG402" s="690">
        <v>0</v>
      </c>
      <c r="AH402" s="690">
        <v>0</v>
      </c>
      <c r="AI402" s="690">
        <v>0</v>
      </c>
      <c r="AJ402" s="690">
        <v>0</v>
      </c>
      <c r="AK402" s="690">
        <v>0</v>
      </c>
      <c r="AL402" s="690">
        <v>0</v>
      </c>
      <c r="AM402" s="690">
        <v>0</v>
      </c>
      <c r="AN402" s="690">
        <v>0</v>
      </c>
      <c r="AO402" s="690">
        <v>0</v>
      </c>
      <c r="AP402" s="690">
        <v>0</v>
      </c>
      <c r="AQ402" s="689" t="s">
        <v>4686</v>
      </c>
      <c r="AR402" s="689" t="s">
        <v>4686</v>
      </c>
      <c r="AS402" s="689" t="s">
        <v>4727</v>
      </c>
      <c r="AT402" s="689" t="s">
        <v>4686</v>
      </c>
      <c r="AU402" s="689" t="s">
        <v>4746</v>
      </c>
      <c r="AV402" s="689" t="s">
        <v>4686</v>
      </c>
    </row>
    <row r="403" spans="1:48">
      <c r="A403" s="689" t="s">
        <v>4745</v>
      </c>
      <c r="B403" s="689" t="s">
        <v>4684</v>
      </c>
      <c r="C403" s="689">
        <v>20125462</v>
      </c>
      <c r="D403" s="689" t="s">
        <v>4685</v>
      </c>
      <c r="E403" s="692">
        <v>45975</v>
      </c>
      <c r="F403" s="692">
        <v>46155</v>
      </c>
      <c r="G403" s="689" t="s">
        <v>4686</v>
      </c>
      <c r="H403" s="689" t="s">
        <v>4686</v>
      </c>
      <c r="I403" s="849">
        <v>930</v>
      </c>
      <c r="J403" s="691">
        <v>1402.46</v>
      </c>
      <c r="K403" s="692">
        <v>45980</v>
      </c>
      <c r="L403" s="689" t="s">
        <v>4687</v>
      </c>
      <c r="M403" s="689" t="s">
        <v>4688</v>
      </c>
      <c r="N403" s="689" t="s">
        <v>4743</v>
      </c>
      <c r="O403" s="689" t="s">
        <v>4686</v>
      </c>
      <c r="P403" s="689" t="s">
        <v>4690</v>
      </c>
      <c r="Q403" s="691">
        <v>1508.02</v>
      </c>
      <c r="R403" s="690">
        <v>1000</v>
      </c>
      <c r="S403" s="689" t="s">
        <v>4686</v>
      </c>
      <c r="T403" s="689" t="s">
        <v>4686</v>
      </c>
      <c r="U403" s="689" t="s">
        <v>4744</v>
      </c>
      <c r="V403" s="689" t="s">
        <v>4686</v>
      </c>
      <c r="W403" s="692">
        <v>45980</v>
      </c>
      <c r="X403" s="692">
        <v>45980</v>
      </c>
      <c r="Y403" s="689" t="s">
        <v>4686</v>
      </c>
      <c r="Z403" s="689" t="s">
        <v>4691</v>
      </c>
      <c r="AA403" s="690">
        <v>0</v>
      </c>
      <c r="AB403" s="690">
        <v>0</v>
      </c>
      <c r="AC403" s="690">
        <v>0</v>
      </c>
      <c r="AD403" s="690">
        <v>0</v>
      </c>
      <c r="AE403" s="690">
        <v>0</v>
      </c>
      <c r="AF403" s="690">
        <v>0</v>
      </c>
      <c r="AG403" s="690">
        <v>0</v>
      </c>
      <c r="AH403" s="690">
        <v>0</v>
      </c>
      <c r="AI403" s="690">
        <v>0</v>
      </c>
      <c r="AJ403" s="690">
        <v>0</v>
      </c>
      <c r="AK403" s="690">
        <v>0</v>
      </c>
      <c r="AL403" s="690">
        <v>0</v>
      </c>
      <c r="AM403" s="690">
        <v>0</v>
      </c>
      <c r="AN403" s="690">
        <v>0</v>
      </c>
      <c r="AO403" s="690">
        <v>0</v>
      </c>
      <c r="AP403" s="690">
        <v>0</v>
      </c>
      <c r="AQ403" s="689" t="s">
        <v>4686</v>
      </c>
      <c r="AR403" s="689" t="s">
        <v>4686</v>
      </c>
      <c r="AS403" s="689" t="s">
        <v>4727</v>
      </c>
      <c r="AT403" s="689" t="s">
        <v>4686</v>
      </c>
      <c r="AU403" s="689" t="s">
        <v>4746</v>
      </c>
      <c r="AV403" s="689" t="s">
        <v>4686</v>
      </c>
    </row>
    <row r="404" spans="1:48">
      <c r="A404" s="689" t="s">
        <v>4745</v>
      </c>
      <c r="B404" s="689" t="s">
        <v>4684</v>
      </c>
      <c r="C404" s="689">
        <v>20125471</v>
      </c>
      <c r="D404" s="689" t="s">
        <v>4685</v>
      </c>
      <c r="E404" s="692">
        <v>45980</v>
      </c>
      <c r="F404" s="692">
        <v>46160</v>
      </c>
      <c r="G404" s="689" t="s">
        <v>4686</v>
      </c>
      <c r="H404" s="689" t="s">
        <v>4686</v>
      </c>
      <c r="I404" s="849">
        <v>910</v>
      </c>
      <c r="J404" s="691">
        <v>1372.3</v>
      </c>
      <c r="K404" s="692">
        <v>45985</v>
      </c>
      <c r="L404" s="689" t="s">
        <v>4687</v>
      </c>
      <c r="M404" s="689" t="s">
        <v>4688</v>
      </c>
      <c r="N404" s="689" t="s">
        <v>4743</v>
      </c>
      <c r="O404" s="689" t="s">
        <v>4686</v>
      </c>
      <c r="P404" s="689" t="s">
        <v>4690</v>
      </c>
      <c r="Q404" s="691">
        <v>1508.02</v>
      </c>
      <c r="R404" s="690">
        <v>1000</v>
      </c>
      <c r="S404" s="689" t="s">
        <v>4686</v>
      </c>
      <c r="T404" s="689" t="s">
        <v>4686</v>
      </c>
      <c r="U404" s="689" t="s">
        <v>4744</v>
      </c>
      <c r="V404" s="689" t="s">
        <v>4686</v>
      </c>
      <c r="W404" s="692">
        <v>45985</v>
      </c>
      <c r="X404" s="692">
        <v>45985</v>
      </c>
      <c r="Y404" s="689" t="s">
        <v>4686</v>
      </c>
      <c r="Z404" s="689" t="s">
        <v>4691</v>
      </c>
      <c r="AA404" s="690">
        <v>0</v>
      </c>
      <c r="AB404" s="690">
        <v>0</v>
      </c>
      <c r="AC404" s="690">
        <v>0</v>
      </c>
      <c r="AD404" s="690">
        <v>0</v>
      </c>
      <c r="AE404" s="690">
        <v>0</v>
      </c>
      <c r="AF404" s="690">
        <v>0</v>
      </c>
      <c r="AG404" s="690">
        <v>0</v>
      </c>
      <c r="AH404" s="690">
        <v>0</v>
      </c>
      <c r="AI404" s="690">
        <v>0</v>
      </c>
      <c r="AJ404" s="690">
        <v>0</v>
      </c>
      <c r="AK404" s="690">
        <v>0</v>
      </c>
      <c r="AL404" s="690">
        <v>0</v>
      </c>
      <c r="AM404" s="690">
        <v>0</v>
      </c>
      <c r="AN404" s="690">
        <v>0</v>
      </c>
      <c r="AO404" s="690">
        <v>0</v>
      </c>
      <c r="AP404" s="690">
        <v>0</v>
      </c>
      <c r="AQ404" s="689" t="s">
        <v>4686</v>
      </c>
      <c r="AR404" s="689" t="s">
        <v>4686</v>
      </c>
      <c r="AS404" s="689" t="s">
        <v>4727</v>
      </c>
      <c r="AT404" s="689" t="s">
        <v>4686</v>
      </c>
      <c r="AU404" s="689" t="s">
        <v>4746</v>
      </c>
      <c r="AV404" s="689" t="s">
        <v>4686</v>
      </c>
    </row>
    <row r="405" spans="1:48">
      <c r="A405" s="689" t="s">
        <v>4745</v>
      </c>
      <c r="B405" s="689" t="s">
        <v>4684</v>
      </c>
      <c r="C405" s="689">
        <v>20125531</v>
      </c>
      <c r="D405" s="689" t="s">
        <v>4685</v>
      </c>
      <c r="E405" s="692">
        <v>46020</v>
      </c>
      <c r="F405" s="692">
        <v>46201</v>
      </c>
      <c r="G405" s="689" t="s">
        <v>4686</v>
      </c>
      <c r="H405" s="689" t="s">
        <v>4686</v>
      </c>
      <c r="I405" s="849">
        <v>830</v>
      </c>
      <c r="J405" s="691">
        <v>1251.6600000000001</v>
      </c>
      <c r="K405" s="692">
        <v>46027</v>
      </c>
      <c r="L405" s="689" t="s">
        <v>4687</v>
      </c>
      <c r="M405" s="689" t="s">
        <v>4688</v>
      </c>
      <c r="N405" s="689" t="s">
        <v>4743</v>
      </c>
      <c r="O405" s="689" t="s">
        <v>4686</v>
      </c>
      <c r="P405" s="689" t="s">
        <v>4690</v>
      </c>
      <c r="Q405" s="691">
        <v>1508.02</v>
      </c>
      <c r="R405" s="690">
        <v>1000</v>
      </c>
      <c r="S405" s="689" t="s">
        <v>4686</v>
      </c>
      <c r="T405" s="689" t="s">
        <v>4686</v>
      </c>
      <c r="U405" s="689" t="s">
        <v>4744</v>
      </c>
      <c r="V405" s="689" t="s">
        <v>4686</v>
      </c>
      <c r="W405" s="692">
        <v>46027</v>
      </c>
      <c r="X405" s="692">
        <v>46027</v>
      </c>
      <c r="Y405" s="689" t="s">
        <v>4686</v>
      </c>
      <c r="Z405" s="689" t="s">
        <v>4691</v>
      </c>
      <c r="AA405" s="690">
        <v>0</v>
      </c>
      <c r="AB405" s="690">
        <v>0</v>
      </c>
      <c r="AC405" s="690">
        <v>0</v>
      </c>
      <c r="AD405" s="690">
        <v>0</v>
      </c>
      <c r="AE405" s="690">
        <v>0</v>
      </c>
      <c r="AF405" s="690">
        <v>0</v>
      </c>
      <c r="AG405" s="690">
        <v>0</v>
      </c>
      <c r="AH405" s="690">
        <v>0</v>
      </c>
      <c r="AI405" s="690">
        <v>0</v>
      </c>
      <c r="AJ405" s="690">
        <v>0</v>
      </c>
      <c r="AK405" s="690">
        <v>0</v>
      </c>
      <c r="AL405" s="690">
        <v>0</v>
      </c>
      <c r="AM405" s="690">
        <v>0</v>
      </c>
      <c r="AN405" s="690">
        <v>0</v>
      </c>
      <c r="AO405" s="690">
        <v>0</v>
      </c>
      <c r="AP405" s="690">
        <v>0</v>
      </c>
      <c r="AQ405" s="689" t="s">
        <v>4686</v>
      </c>
      <c r="AR405" s="689" t="s">
        <v>4686</v>
      </c>
      <c r="AS405" s="689" t="s">
        <v>4727</v>
      </c>
      <c r="AT405" s="689" t="s">
        <v>4686</v>
      </c>
      <c r="AU405" s="689" t="s">
        <v>4746</v>
      </c>
      <c r="AV405" s="689" t="s">
        <v>4686</v>
      </c>
    </row>
    <row r="406" spans="1:48">
      <c r="A406" s="689" t="s">
        <v>4745</v>
      </c>
      <c r="B406" s="689" t="s">
        <v>4684</v>
      </c>
      <c r="C406" s="689">
        <v>20125532</v>
      </c>
      <c r="D406" s="689" t="s">
        <v>4685</v>
      </c>
      <c r="E406" s="692">
        <v>46020</v>
      </c>
      <c r="F406" s="692">
        <v>46201</v>
      </c>
      <c r="G406" s="689" t="s">
        <v>4686</v>
      </c>
      <c r="H406" s="689" t="s">
        <v>4686</v>
      </c>
      <c r="I406" s="849">
        <v>1800</v>
      </c>
      <c r="J406" s="691">
        <v>2714.44</v>
      </c>
      <c r="K406" s="692">
        <v>46027</v>
      </c>
      <c r="L406" s="689" t="s">
        <v>4687</v>
      </c>
      <c r="M406" s="689" t="s">
        <v>4688</v>
      </c>
      <c r="N406" s="689" t="s">
        <v>4743</v>
      </c>
      <c r="O406" s="689" t="s">
        <v>4686</v>
      </c>
      <c r="P406" s="689" t="s">
        <v>4690</v>
      </c>
      <c r="Q406" s="691">
        <v>1508.02</v>
      </c>
      <c r="R406" s="690">
        <v>1000</v>
      </c>
      <c r="S406" s="689" t="s">
        <v>4686</v>
      </c>
      <c r="T406" s="689" t="s">
        <v>4686</v>
      </c>
      <c r="U406" s="689" t="s">
        <v>4744</v>
      </c>
      <c r="V406" s="689" t="s">
        <v>4686</v>
      </c>
      <c r="W406" s="692">
        <v>46027</v>
      </c>
      <c r="X406" s="692">
        <v>46027</v>
      </c>
      <c r="Y406" s="689" t="s">
        <v>4686</v>
      </c>
      <c r="Z406" s="689" t="s">
        <v>4691</v>
      </c>
      <c r="AA406" s="690">
        <v>0</v>
      </c>
      <c r="AB406" s="690">
        <v>0</v>
      </c>
      <c r="AC406" s="690">
        <v>0</v>
      </c>
      <c r="AD406" s="690">
        <v>0</v>
      </c>
      <c r="AE406" s="690">
        <v>0</v>
      </c>
      <c r="AF406" s="690">
        <v>0</v>
      </c>
      <c r="AG406" s="690">
        <v>0</v>
      </c>
      <c r="AH406" s="690">
        <v>0</v>
      </c>
      <c r="AI406" s="690">
        <v>0</v>
      </c>
      <c r="AJ406" s="690">
        <v>0</v>
      </c>
      <c r="AK406" s="690">
        <v>0</v>
      </c>
      <c r="AL406" s="690">
        <v>0</v>
      </c>
      <c r="AM406" s="690">
        <v>0</v>
      </c>
      <c r="AN406" s="690">
        <v>0</v>
      </c>
      <c r="AO406" s="690">
        <v>0</v>
      </c>
      <c r="AP406" s="690">
        <v>0</v>
      </c>
      <c r="AQ406" s="689" t="s">
        <v>4686</v>
      </c>
      <c r="AR406" s="689" t="s">
        <v>4686</v>
      </c>
      <c r="AS406" s="689" t="s">
        <v>4727</v>
      </c>
      <c r="AT406" s="689" t="s">
        <v>4686</v>
      </c>
      <c r="AU406" s="689" t="s">
        <v>4746</v>
      </c>
      <c r="AV406" s="689" t="s">
        <v>4686</v>
      </c>
    </row>
    <row r="407" spans="1:48">
      <c r="A407" s="689" t="s">
        <v>4745</v>
      </c>
      <c r="B407" s="689" t="s">
        <v>4684</v>
      </c>
      <c r="C407" s="689">
        <v>20126021</v>
      </c>
      <c r="D407" s="689" t="s">
        <v>4685</v>
      </c>
      <c r="E407" s="692">
        <v>46028</v>
      </c>
      <c r="F407" s="692">
        <v>46208</v>
      </c>
      <c r="G407" s="689" t="s">
        <v>4686</v>
      </c>
      <c r="H407" s="689" t="s">
        <v>4686</v>
      </c>
      <c r="I407" s="849">
        <v>9300</v>
      </c>
      <c r="J407" s="691">
        <v>14024.59</v>
      </c>
      <c r="K407" s="692">
        <v>46031</v>
      </c>
      <c r="L407" s="689" t="s">
        <v>4687</v>
      </c>
      <c r="M407" s="689" t="s">
        <v>4688</v>
      </c>
      <c r="N407" s="689" t="s">
        <v>4743</v>
      </c>
      <c r="O407" s="689" t="s">
        <v>4686</v>
      </c>
      <c r="P407" s="689" t="s">
        <v>4690</v>
      </c>
      <c r="Q407" s="691">
        <v>1508.02</v>
      </c>
      <c r="R407" s="690">
        <v>1000</v>
      </c>
      <c r="S407" s="689" t="s">
        <v>4686</v>
      </c>
      <c r="T407" s="689" t="s">
        <v>4686</v>
      </c>
      <c r="U407" s="689" t="s">
        <v>4744</v>
      </c>
      <c r="V407" s="689" t="s">
        <v>4686</v>
      </c>
      <c r="W407" s="692">
        <v>46031</v>
      </c>
      <c r="X407" s="692">
        <v>46031</v>
      </c>
      <c r="Y407" s="689" t="s">
        <v>4686</v>
      </c>
      <c r="Z407" s="689" t="s">
        <v>4691</v>
      </c>
      <c r="AA407" s="690">
        <v>0</v>
      </c>
      <c r="AB407" s="690">
        <v>0</v>
      </c>
      <c r="AC407" s="690">
        <v>0</v>
      </c>
      <c r="AD407" s="690">
        <v>0</v>
      </c>
      <c r="AE407" s="690">
        <v>0</v>
      </c>
      <c r="AF407" s="690">
        <v>0</v>
      </c>
      <c r="AG407" s="690">
        <v>0</v>
      </c>
      <c r="AH407" s="690">
        <v>0</v>
      </c>
      <c r="AI407" s="690">
        <v>0</v>
      </c>
      <c r="AJ407" s="690">
        <v>0</v>
      </c>
      <c r="AK407" s="690">
        <v>0</v>
      </c>
      <c r="AL407" s="690">
        <v>0</v>
      </c>
      <c r="AM407" s="690">
        <v>0</v>
      </c>
      <c r="AN407" s="690">
        <v>0</v>
      </c>
      <c r="AO407" s="690">
        <v>0</v>
      </c>
      <c r="AP407" s="690">
        <v>0</v>
      </c>
      <c r="AQ407" s="689" t="s">
        <v>4686</v>
      </c>
      <c r="AR407" s="689" t="s">
        <v>4686</v>
      </c>
      <c r="AS407" s="689" t="s">
        <v>4727</v>
      </c>
      <c r="AT407" s="689" t="s">
        <v>4686</v>
      </c>
      <c r="AU407" s="689" t="s">
        <v>4746</v>
      </c>
      <c r="AV407" s="689" t="s">
        <v>4686</v>
      </c>
    </row>
    <row r="408" spans="1:48">
      <c r="A408" s="689" t="s">
        <v>4745</v>
      </c>
      <c r="B408" s="689" t="s">
        <v>4684</v>
      </c>
      <c r="C408" s="689">
        <v>20126022</v>
      </c>
      <c r="D408" s="689" t="s">
        <v>4685</v>
      </c>
      <c r="E408" s="692">
        <v>46028</v>
      </c>
      <c r="F408" s="692">
        <v>46208</v>
      </c>
      <c r="G408" s="689" t="s">
        <v>4686</v>
      </c>
      <c r="H408" s="689" t="s">
        <v>4686</v>
      </c>
      <c r="I408" s="849">
        <v>9020</v>
      </c>
      <c r="J408" s="691">
        <v>13602.34</v>
      </c>
      <c r="K408" s="692">
        <v>46031</v>
      </c>
      <c r="L408" s="689" t="s">
        <v>4687</v>
      </c>
      <c r="M408" s="689" t="s">
        <v>4688</v>
      </c>
      <c r="N408" s="689" t="s">
        <v>4743</v>
      </c>
      <c r="O408" s="689" t="s">
        <v>4686</v>
      </c>
      <c r="P408" s="689" t="s">
        <v>4690</v>
      </c>
      <c r="Q408" s="691">
        <v>1508.02</v>
      </c>
      <c r="R408" s="690">
        <v>1000</v>
      </c>
      <c r="S408" s="689" t="s">
        <v>4686</v>
      </c>
      <c r="T408" s="689" t="s">
        <v>4686</v>
      </c>
      <c r="U408" s="689" t="s">
        <v>4744</v>
      </c>
      <c r="V408" s="689" t="s">
        <v>4686</v>
      </c>
      <c r="W408" s="692">
        <v>46031</v>
      </c>
      <c r="X408" s="692">
        <v>46031</v>
      </c>
      <c r="Y408" s="689" t="s">
        <v>4686</v>
      </c>
      <c r="Z408" s="689" t="s">
        <v>4691</v>
      </c>
      <c r="AA408" s="690">
        <v>0</v>
      </c>
      <c r="AB408" s="690">
        <v>0</v>
      </c>
      <c r="AC408" s="690">
        <v>0</v>
      </c>
      <c r="AD408" s="690">
        <v>0</v>
      </c>
      <c r="AE408" s="690">
        <v>0</v>
      </c>
      <c r="AF408" s="690">
        <v>0</v>
      </c>
      <c r="AG408" s="690">
        <v>0</v>
      </c>
      <c r="AH408" s="690">
        <v>0</v>
      </c>
      <c r="AI408" s="690">
        <v>0</v>
      </c>
      <c r="AJ408" s="690">
        <v>0</v>
      </c>
      <c r="AK408" s="690">
        <v>0</v>
      </c>
      <c r="AL408" s="690">
        <v>0</v>
      </c>
      <c r="AM408" s="690">
        <v>0</v>
      </c>
      <c r="AN408" s="690">
        <v>0</v>
      </c>
      <c r="AO408" s="690">
        <v>0</v>
      </c>
      <c r="AP408" s="690">
        <v>0</v>
      </c>
      <c r="AQ408" s="689" t="s">
        <v>4686</v>
      </c>
      <c r="AR408" s="689" t="s">
        <v>4686</v>
      </c>
      <c r="AS408" s="689" t="s">
        <v>4727</v>
      </c>
      <c r="AT408" s="689" t="s">
        <v>4686</v>
      </c>
      <c r="AU408" s="689" t="s">
        <v>4746</v>
      </c>
      <c r="AV408" s="689" t="s">
        <v>4686</v>
      </c>
    </row>
    <row r="409" spans="1:48">
      <c r="A409" s="689" t="s">
        <v>4747</v>
      </c>
      <c r="B409" s="689" t="s">
        <v>4684</v>
      </c>
      <c r="C409" s="689">
        <v>20925382</v>
      </c>
      <c r="D409" s="689" t="s">
        <v>4685</v>
      </c>
      <c r="E409" s="692">
        <v>45916</v>
      </c>
      <c r="F409" s="692">
        <v>46037</v>
      </c>
      <c r="G409" s="689" t="s">
        <v>4686</v>
      </c>
      <c r="H409" s="689" t="s">
        <v>4686</v>
      </c>
      <c r="I409" s="849">
        <v>1000</v>
      </c>
      <c r="J409" s="691">
        <v>2573.94</v>
      </c>
      <c r="K409" s="692">
        <v>45922</v>
      </c>
      <c r="L409" s="689" t="s">
        <v>4687</v>
      </c>
      <c r="M409" s="689" t="s">
        <v>4688</v>
      </c>
      <c r="N409" s="689" t="s">
        <v>4743</v>
      </c>
      <c r="O409" s="689" t="s">
        <v>4686</v>
      </c>
      <c r="P409" s="689" t="s">
        <v>4690</v>
      </c>
      <c r="Q409" s="691">
        <v>2573.94</v>
      </c>
      <c r="R409" s="690">
        <v>1000</v>
      </c>
      <c r="S409" s="689" t="s">
        <v>4686</v>
      </c>
      <c r="T409" s="689" t="s">
        <v>4686</v>
      </c>
      <c r="U409" s="689" t="s">
        <v>4744</v>
      </c>
      <c r="V409" s="689" t="s">
        <v>4686</v>
      </c>
      <c r="W409" s="692">
        <v>45922</v>
      </c>
      <c r="X409" s="692">
        <v>45922</v>
      </c>
      <c r="Y409" s="689" t="s">
        <v>4686</v>
      </c>
      <c r="Z409" s="689" t="s">
        <v>4691</v>
      </c>
      <c r="AA409" s="690">
        <v>0</v>
      </c>
      <c r="AB409" s="690">
        <v>0</v>
      </c>
      <c r="AC409" s="690">
        <v>0</v>
      </c>
      <c r="AD409" s="690">
        <v>0</v>
      </c>
      <c r="AE409" s="690">
        <v>0</v>
      </c>
      <c r="AF409" s="690">
        <v>0</v>
      </c>
      <c r="AG409" s="690">
        <v>0</v>
      </c>
      <c r="AH409" s="690">
        <v>0</v>
      </c>
      <c r="AI409" s="690">
        <v>0</v>
      </c>
      <c r="AJ409" s="690">
        <v>0</v>
      </c>
      <c r="AK409" s="690">
        <v>0</v>
      </c>
      <c r="AL409" s="690">
        <v>0</v>
      </c>
      <c r="AM409" s="690">
        <v>0</v>
      </c>
      <c r="AN409" s="690">
        <v>0</v>
      </c>
      <c r="AO409" s="690">
        <v>0</v>
      </c>
      <c r="AP409" s="690">
        <v>0</v>
      </c>
      <c r="AQ409" s="689" t="s">
        <v>4686</v>
      </c>
      <c r="AR409" s="689" t="s">
        <v>4686</v>
      </c>
      <c r="AS409" s="689" t="s">
        <v>4722</v>
      </c>
      <c r="AT409" s="689" t="s">
        <v>4686</v>
      </c>
      <c r="AU409" s="689" t="s">
        <v>4748</v>
      </c>
      <c r="AV409" s="689" t="s">
        <v>4686</v>
      </c>
    </row>
    <row r="410" spans="1:48">
      <c r="A410" s="689" t="s">
        <v>4747</v>
      </c>
      <c r="B410" s="689" t="s">
        <v>4684</v>
      </c>
      <c r="C410" s="689" t="s">
        <v>6075</v>
      </c>
      <c r="D410" s="689" t="s">
        <v>4685</v>
      </c>
      <c r="E410" s="692">
        <v>45923</v>
      </c>
      <c r="F410" s="692">
        <v>46044</v>
      </c>
      <c r="G410" s="689" t="s">
        <v>4686</v>
      </c>
      <c r="H410" s="689" t="s">
        <v>4686</v>
      </c>
      <c r="I410" s="849">
        <v>1000</v>
      </c>
      <c r="J410" s="691">
        <v>2573.94</v>
      </c>
      <c r="K410" s="692">
        <v>45926</v>
      </c>
      <c r="L410" s="689" t="s">
        <v>4687</v>
      </c>
      <c r="M410" s="689" t="s">
        <v>4688</v>
      </c>
      <c r="N410" s="689" t="s">
        <v>4743</v>
      </c>
      <c r="O410" s="689" t="s">
        <v>4686</v>
      </c>
      <c r="P410" s="689" t="s">
        <v>4690</v>
      </c>
      <c r="Q410" s="691">
        <v>2573.94</v>
      </c>
      <c r="R410" s="690">
        <v>1000</v>
      </c>
      <c r="S410" s="689" t="s">
        <v>4686</v>
      </c>
      <c r="T410" s="689" t="s">
        <v>4686</v>
      </c>
      <c r="U410" s="689" t="s">
        <v>4744</v>
      </c>
      <c r="V410" s="689" t="s">
        <v>4686</v>
      </c>
      <c r="W410" s="692">
        <v>45926</v>
      </c>
      <c r="X410" s="692">
        <v>45926</v>
      </c>
      <c r="Y410" s="689" t="s">
        <v>4686</v>
      </c>
      <c r="Z410" s="689" t="s">
        <v>4691</v>
      </c>
      <c r="AA410" s="690">
        <v>0</v>
      </c>
      <c r="AB410" s="690">
        <v>0</v>
      </c>
      <c r="AC410" s="690">
        <v>0</v>
      </c>
      <c r="AD410" s="690">
        <v>0</v>
      </c>
      <c r="AE410" s="690">
        <v>0</v>
      </c>
      <c r="AF410" s="690">
        <v>0</v>
      </c>
      <c r="AG410" s="690">
        <v>0</v>
      </c>
      <c r="AH410" s="690">
        <v>0</v>
      </c>
      <c r="AI410" s="690">
        <v>0</v>
      </c>
      <c r="AJ410" s="690">
        <v>0</v>
      </c>
      <c r="AK410" s="690">
        <v>0</v>
      </c>
      <c r="AL410" s="690">
        <v>0</v>
      </c>
      <c r="AM410" s="690">
        <v>0</v>
      </c>
      <c r="AN410" s="690">
        <v>0</v>
      </c>
      <c r="AO410" s="690">
        <v>0</v>
      </c>
      <c r="AP410" s="690">
        <v>0</v>
      </c>
      <c r="AQ410" s="689" t="s">
        <v>4686</v>
      </c>
      <c r="AR410" s="689" t="s">
        <v>4686</v>
      </c>
      <c r="AS410" s="689" t="s">
        <v>4722</v>
      </c>
      <c r="AT410" s="689" t="s">
        <v>4686</v>
      </c>
      <c r="AU410" s="689" t="s">
        <v>4748</v>
      </c>
      <c r="AV410" s="689" t="s">
        <v>4686</v>
      </c>
    </row>
    <row r="411" spans="1:48">
      <c r="A411" s="689" t="s">
        <v>4747</v>
      </c>
      <c r="B411" s="689" t="s">
        <v>4684</v>
      </c>
      <c r="C411" s="689">
        <v>20925404</v>
      </c>
      <c r="D411" s="689" t="s">
        <v>4685</v>
      </c>
      <c r="E411" s="692">
        <v>45933</v>
      </c>
      <c r="F411" s="692">
        <v>46055</v>
      </c>
      <c r="G411" s="689" t="s">
        <v>4686</v>
      </c>
      <c r="H411" s="689" t="s">
        <v>4686</v>
      </c>
      <c r="I411" s="849">
        <v>960</v>
      </c>
      <c r="J411" s="691">
        <v>2470.98</v>
      </c>
      <c r="K411" s="692">
        <v>45939</v>
      </c>
      <c r="L411" s="689" t="s">
        <v>4687</v>
      </c>
      <c r="M411" s="689" t="s">
        <v>4688</v>
      </c>
      <c r="N411" s="689" t="s">
        <v>4743</v>
      </c>
      <c r="O411" s="689" t="s">
        <v>4686</v>
      </c>
      <c r="P411" s="689" t="s">
        <v>4690</v>
      </c>
      <c r="Q411" s="691">
        <v>2573.94</v>
      </c>
      <c r="R411" s="690">
        <v>1000</v>
      </c>
      <c r="S411" s="689" t="s">
        <v>4686</v>
      </c>
      <c r="T411" s="689" t="s">
        <v>4686</v>
      </c>
      <c r="U411" s="689" t="s">
        <v>4744</v>
      </c>
      <c r="V411" s="689" t="s">
        <v>4686</v>
      </c>
      <c r="W411" s="692">
        <v>45939</v>
      </c>
      <c r="X411" s="692">
        <v>45939</v>
      </c>
      <c r="Y411" s="689" t="s">
        <v>4686</v>
      </c>
      <c r="Z411" s="689" t="s">
        <v>4691</v>
      </c>
      <c r="AA411" s="690">
        <v>0</v>
      </c>
      <c r="AB411" s="690">
        <v>0</v>
      </c>
      <c r="AC411" s="690">
        <v>0</v>
      </c>
      <c r="AD411" s="690">
        <v>0</v>
      </c>
      <c r="AE411" s="690">
        <v>0</v>
      </c>
      <c r="AF411" s="690">
        <v>0</v>
      </c>
      <c r="AG411" s="690">
        <v>0</v>
      </c>
      <c r="AH411" s="690">
        <v>0</v>
      </c>
      <c r="AI411" s="690">
        <v>0</v>
      </c>
      <c r="AJ411" s="690">
        <v>0</v>
      </c>
      <c r="AK411" s="690">
        <v>0</v>
      </c>
      <c r="AL411" s="690">
        <v>0</v>
      </c>
      <c r="AM411" s="690">
        <v>0</v>
      </c>
      <c r="AN411" s="690">
        <v>0</v>
      </c>
      <c r="AO411" s="690">
        <v>0</v>
      </c>
      <c r="AP411" s="690">
        <v>0</v>
      </c>
      <c r="AQ411" s="689" t="s">
        <v>4686</v>
      </c>
      <c r="AR411" s="689" t="s">
        <v>4686</v>
      </c>
      <c r="AS411" s="689" t="s">
        <v>4722</v>
      </c>
      <c r="AT411" s="689" t="s">
        <v>4686</v>
      </c>
      <c r="AU411" s="689" t="s">
        <v>4748</v>
      </c>
      <c r="AV411" s="689" t="s">
        <v>4686</v>
      </c>
    </row>
    <row r="412" spans="1:48">
      <c r="A412" s="689" t="s">
        <v>4747</v>
      </c>
      <c r="B412" s="689" t="s">
        <v>4684</v>
      </c>
      <c r="C412" s="689">
        <v>20925411</v>
      </c>
      <c r="D412" s="689" t="s">
        <v>4685</v>
      </c>
      <c r="E412" s="692">
        <v>45938</v>
      </c>
      <c r="F412" s="692">
        <v>46060</v>
      </c>
      <c r="G412" s="689" t="s">
        <v>4686</v>
      </c>
      <c r="H412" s="689" t="s">
        <v>4686</v>
      </c>
      <c r="I412" s="849">
        <v>1000</v>
      </c>
      <c r="J412" s="691">
        <v>2573.94</v>
      </c>
      <c r="K412" s="692">
        <v>45952</v>
      </c>
      <c r="L412" s="689" t="s">
        <v>4687</v>
      </c>
      <c r="M412" s="689" t="s">
        <v>4688</v>
      </c>
      <c r="N412" s="689" t="s">
        <v>4743</v>
      </c>
      <c r="O412" s="689" t="s">
        <v>4686</v>
      </c>
      <c r="P412" s="689" t="s">
        <v>4690</v>
      </c>
      <c r="Q412" s="691">
        <v>2573.94</v>
      </c>
      <c r="R412" s="690">
        <v>1000</v>
      </c>
      <c r="S412" s="689" t="s">
        <v>4686</v>
      </c>
      <c r="T412" s="689" t="s">
        <v>4686</v>
      </c>
      <c r="U412" s="689" t="s">
        <v>4744</v>
      </c>
      <c r="V412" s="689" t="s">
        <v>4686</v>
      </c>
      <c r="W412" s="692">
        <v>45952</v>
      </c>
      <c r="X412" s="692">
        <v>45952</v>
      </c>
      <c r="Y412" s="689" t="s">
        <v>4686</v>
      </c>
      <c r="Z412" s="689" t="s">
        <v>4691</v>
      </c>
      <c r="AA412" s="690">
        <v>0</v>
      </c>
      <c r="AB412" s="690">
        <v>0</v>
      </c>
      <c r="AC412" s="690">
        <v>0</v>
      </c>
      <c r="AD412" s="690">
        <v>0</v>
      </c>
      <c r="AE412" s="690">
        <v>0</v>
      </c>
      <c r="AF412" s="690">
        <v>0</v>
      </c>
      <c r="AG412" s="690">
        <v>0</v>
      </c>
      <c r="AH412" s="690">
        <v>0</v>
      </c>
      <c r="AI412" s="690">
        <v>0</v>
      </c>
      <c r="AJ412" s="690">
        <v>0</v>
      </c>
      <c r="AK412" s="690">
        <v>0</v>
      </c>
      <c r="AL412" s="690">
        <v>0</v>
      </c>
      <c r="AM412" s="690">
        <v>0</v>
      </c>
      <c r="AN412" s="690">
        <v>0</v>
      </c>
      <c r="AO412" s="690">
        <v>0</v>
      </c>
      <c r="AP412" s="690">
        <v>0</v>
      </c>
      <c r="AQ412" s="689" t="s">
        <v>4686</v>
      </c>
      <c r="AR412" s="689" t="s">
        <v>4686</v>
      </c>
      <c r="AS412" s="689" t="s">
        <v>4722</v>
      </c>
      <c r="AT412" s="689" t="s">
        <v>4686</v>
      </c>
      <c r="AU412" s="689" t="s">
        <v>4748</v>
      </c>
      <c r="AV412" s="689" t="s">
        <v>4686</v>
      </c>
    </row>
    <row r="413" spans="1:48">
      <c r="A413" s="689" t="s">
        <v>4747</v>
      </c>
      <c r="B413" s="689" t="s">
        <v>4684</v>
      </c>
      <c r="C413" s="689">
        <v>20925422</v>
      </c>
      <c r="D413" s="689" t="s">
        <v>4685</v>
      </c>
      <c r="E413" s="692">
        <v>45944</v>
      </c>
      <c r="F413" s="692">
        <v>46064</v>
      </c>
      <c r="G413" s="689" t="s">
        <v>4686</v>
      </c>
      <c r="H413" s="689" t="s">
        <v>4686</v>
      </c>
      <c r="I413" s="849">
        <v>1420</v>
      </c>
      <c r="J413" s="691">
        <v>3654.99</v>
      </c>
      <c r="K413" s="692">
        <v>45950</v>
      </c>
      <c r="L413" s="689" t="s">
        <v>4687</v>
      </c>
      <c r="M413" s="689" t="s">
        <v>4688</v>
      </c>
      <c r="N413" s="689" t="s">
        <v>4743</v>
      </c>
      <c r="O413" s="689" t="s">
        <v>4686</v>
      </c>
      <c r="P413" s="689" t="s">
        <v>4690</v>
      </c>
      <c r="Q413" s="691">
        <v>2573.94</v>
      </c>
      <c r="R413" s="690">
        <v>1000</v>
      </c>
      <c r="S413" s="689" t="s">
        <v>4686</v>
      </c>
      <c r="T413" s="689" t="s">
        <v>4686</v>
      </c>
      <c r="U413" s="689" t="s">
        <v>4744</v>
      </c>
      <c r="V413" s="689" t="s">
        <v>4686</v>
      </c>
      <c r="W413" s="692">
        <v>45950</v>
      </c>
      <c r="X413" s="692">
        <v>45950</v>
      </c>
      <c r="Y413" s="689" t="s">
        <v>4686</v>
      </c>
      <c r="Z413" s="689" t="s">
        <v>4691</v>
      </c>
      <c r="AA413" s="690">
        <v>0</v>
      </c>
      <c r="AB413" s="690">
        <v>0</v>
      </c>
      <c r="AC413" s="690">
        <v>0</v>
      </c>
      <c r="AD413" s="690">
        <v>0</v>
      </c>
      <c r="AE413" s="690">
        <v>0</v>
      </c>
      <c r="AF413" s="690">
        <v>0</v>
      </c>
      <c r="AG413" s="690">
        <v>0</v>
      </c>
      <c r="AH413" s="690">
        <v>0</v>
      </c>
      <c r="AI413" s="690">
        <v>0</v>
      </c>
      <c r="AJ413" s="690">
        <v>0</v>
      </c>
      <c r="AK413" s="690">
        <v>0</v>
      </c>
      <c r="AL413" s="690">
        <v>0</v>
      </c>
      <c r="AM413" s="690">
        <v>0</v>
      </c>
      <c r="AN413" s="690">
        <v>0</v>
      </c>
      <c r="AO413" s="690">
        <v>0</v>
      </c>
      <c r="AP413" s="690">
        <v>0</v>
      </c>
      <c r="AQ413" s="689" t="s">
        <v>4686</v>
      </c>
      <c r="AR413" s="689" t="s">
        <v>4686</v>
      </c>
      <c r="AS413" s="689" t="s">
        <v>4722</v>
      </c>
      <c r="AT413" s="689" t="s">
        <v>4686</v>
      </c>
      <c r="AU413" s="689" t="s">
        <v>4748</v>
      </c>
      <c r="AV413" s="689" t="s">
        <v>4686</v>
      </c>
    </row>
    <row r="414" spans="1:48">
      <c r="A414" s="689" t="s">
        <v>4747</v>
      </c>
      <c r="B414" s="689" t="s">
        <v>4684</v>
      </c>
      <c r="C414" s="689">
        <v>20925423</v>
      </c>
      <c r="D414" s="689" t="s">
        <v>4685</v>
      </c>
      <c r="E414" s="692">
        <v>45946</v>
      </c>
      <c r="F414" s="692">
        <v>46068</v>
      </c>
      <c r="G414" s="689" t="s">
        <v>4686</v>
      </c>
      <c r="H414" s="689" t="s">
        <v>4686</v>
      </c>
      <c r="I414" s="849">
        <v>1120</v>
      </c>
      <c r="J414" s="691">
        <v>2882.81</v>
      </c>
      <c r="K414" s="692">
        <v>45952</v>
      </c>
      <c r="L414" s="689" t="s">
        <v>4687</v>
      </c>
      <c r="M414" s="689" t="s">
        <v>4688</v>
      </c>
      <c r="N414" s="689" t="s">
        <v>4743</v>
      </c>
      <c r="O414" s="689" t="s">
        <v>4686</v>
      </c>
      <c r="P414" s="689" t="s">
        <v>4690</v>
      </c>
      <c r="Q414" s="691">
        <v>2573.94</v>
      </c>
      <c r="R414" s="690">
        <v>1000</v>
      </c>
      <c r="S414" s="689" t="s">
        <v>4686</v>
      </c>
      <c r="T414" s="689" t="s">
        <v>4686</v>
      </c>
      <c r="U414" s="689" t="s">
        <v>4744</v>
      </c>
      <c r="V414" s="689" t="s">
        <v>4686</v>
      </c>
      <c r="W414" s="692">
        <v>45952</v>
      </c>
      <c r="X414" s="692">
        <v>45952</v>
      </c>
      <c r="Y414" s="689" t="s">
        <v>4686</v>
      </c>
      <c r="Z414" s="689" t="s">
        <v>4691</v>
      </c>
      <c r="AA414" s="690">
        <v>0</v>
      </c>
      <c r="AB414" s="690">
        <v>0</v>
      </c>
      <c r="AC414" s="690">
        <v>0</v>
      </c>
      <c r="AD414" s="690">
        <v>0</v>
      </c>
      <c r="AE414" s="690">
        <v>0</v>
      </c>
      <c r="AF414" s="690">
        <v>0</v>
      </c>
      <c r="AG414" s="690">
        <v>0</v>
      </c>
      <c r="AH414" s="690">
        <v>0</v>
      </c>
      <c r="AI414" s="690">
        <v>0</v>
      </c>
      <c r="AJ414" s="690">
        <v>0</v>
      </c>
      <c r="AK414" s="690">
        <v>0</v>
      </c>
      <c r="AL414" s="690">
        <v>0</v>
      </c>
      <c r="AM414" s="690">
        <v>0</v>
      </c>
      <c r="AN414" s="690">
        <v>0</v>
      </c>
      <c r="AO414" s="690">
        <v>0</v>
      </c>
      <c r="AP414" s="690">
        <v>0</v>
      </c>
      <c r="AQ414" s="689" t="s">
        <v>4686</v>
      </c>
      <c r="AR414" s="689" t="s">
        <v>4686</v>
      </c>
      <c r="AS414" s="689" t="s">
        <v>4722</v>
      </c>
      <c r="AT414" s="689" t="s">
        <v>4686</v>
      </c>
      <c r="AU414" s="689" t="s">
        <v>4748</v>
      </c>
      <c r="AV414" s="689" t="s">
        <v>4686</v>
      </c>
    </row>
    <row r="415" spans="1:48">
      <c r="A415" s="689" t="s">
        <v>4747</v>
      </c>
      <c r="B415" s="689" t="s">
        <v>4684</v>
      </c>
      <c r="C415" s="689">
        <v>20925432</v>
      </c>
      <c r="D415" s="689" t="s">
        <v>4685</v>
      </c>
      <c r="E415" s="692">
        <v>45951</v>
      </c>
      <c r="F415" s="692">
        <v>46073</v>
      </c>
      <c r="G415" s="689" t="s">
        <v>4686</v>
      </c>
      <c r="H415" s="689" t="s">
        <v>4686</v>
      </c>
      <c r="I415" s="849">
        <v>1000</v>
      </c>
      <c r="J415" s="691">
        <v>2573.94</v>
      </c>
      <c r="K415" s="692">
        <v>45958</v>
      </c>
      <c r="L415" s="689" t="s">
        <v>4687</v>
      </c>
      <c r="M415" s="689" t="s">
        <v>4688</v>
      </c>
      <c r="N415" s="689" t="s">
        <v>4743</v>
      </c>
      <c r="O415" s="689" t="s">
        <v>4686</v>
      </c>
      <c r="P415" s="689" t="s">
        <v>4690</v>
      </c>
      <c r="Q415" s="691">
        <v>2573.94</v>
      </c>
      <c r="R415" s="690">
        <v>1000</v>
      </c>
      <c r="S415" s="689" t="s">
        <v>4686</v>
      </c>
      <c r="T415" s="689" t="s">
        <v>4686</v>
      </c>
      <c r="U415" s="689" t="s">
        <v>4744</v>
      </c>
      <c r="V415" s="689" t="s">
        <v>4686</v>
      </c>
      <c r="W415" s="692">
        <v>45958</v>
      </c>
      <c r="X415" s="692">
        <v>45958</v>
      </c>
      <c r="Y415" s="689" t="s">
        <v>4686</v>
      </c>
      <c r="Z415" s="689" t="s">
        <v>4691</v>
      </c>
      <c r="AA415" s="690">
        <v>0</v>
      </c>
      <c r="AB415" s="690">
        <v>0</v>
      </c>
      <c r="AC415" s="690">
        <v>0</v>
      </c>
      <c r="AD415" s="690">
        <v>0</v>
      </c>
      <c r="AE415" s="690">
        <v>0</v>
      </c>
      <c r="AF415" s="690">
        <v>0</v>
      </c>
      <c r="AG415" s="690">
        <v>0</v>
      </c>
      <c r="AH415" s="690">
        <v>0</v>
      </c>
      <c r="AI415" s="690">
        <v>0</v>
      </c>
      <c r="AJ415" s="690">
        <v>0</v>
      </c>
      <c r="AK415" s="690">
        <v>0</v>
      </c>
      <c r="AL415" s="690">
        <v>0</v>
      </c>
      <c r="AM415" s="690">
        <v>0</v>
      </c>
      <c r="AN415" s="690">
        <v>0</v>
      </c>
      <c r="AO415" s="690">
        <v>0</v>
      </c>
      <c r="AP415" s="690">
        <v>0</v>
      </c>
      <c r="AQ415" s="689" t="s">
        <v>4686</v>
      </c>
      <c r="AR415" s="689" t="s">
        <v>4686</v>
      </c>
      <c r="AS415" s="689" t="s">
        <v>4722</v>
      </c>
      <c r="AT415" s="689" t="s">
        <v>4686</v>
      </c>
      <c r="AU415" s="689" t="s">
        <v>4748</v>
      </c>
      <c r="AV415" s="689" t="s">
        <v>4686</v>
      </c>
    </row>
    <row r="416" spans="1:48">
      <c r="A416" s="689" t="s">
        <v>4747</v>
      </c>
      <c r="B416" s="689" t="s">
        <v>4684</v>
      </c>
      <c r="C416" s="689">
        <v>20925433</v>
      </c>
      <c r="D416" s="689" t="s">
        <v>4685</v>
      </c>
      <c r="E416" s="692">
        <v>45953</v>
      </c>
      <c r="F416" s="692">
        <v>46075</v>
      </c>
      <c r="G416" s="689" t="s">
        <v>4686</v>
      </c>
      <c r="H416" s="689" t="s">
        <v>4686</v>
      </c>
      <c r="I416" s="849">
        <v>690</v>
      </c>
      <c r="J416" s="691">
        <v>1776.02</v>
      </c>
      <c r="K416" s="692">
        <v>45959</v>
      </c>
      <c r="L416" s="689" t="s">
        <v>4687</v>
      </c>
      <c r="M416" s="689" t="s">
        <v>4688</v>
      </c>
      <c r="N416" s="689" t="s">
        <v>4743</v>
      </c>
      <c r="O416" s="689" t="s">
        <v>4686</v>
      </c>
      <c r="P416" s="689" t="s">
        <v>4690</v>
      </c>
      <c r="Q416" s="691">
        <v>2573.94</v>
      </c>
      <c r="R416" s="690">
        <v>1000</v>
      </c>
      <c r="S416" s="689" t="s">
        <v>4686</v>
      </c>
      <c r="T416" s="689" t="s">
        <v>4686</v>
      </c>
      <c r="U416" s="689" t="s">
        <v>4744</v>
      </c>
      <c r="V416" s="689" t="s">
        <v>4686</v>
      </c>
      <c r="W416" s="692">
        <v>45959</v>
      </c>
      <c r="X416" s="692">
        <v>45959</v>
      </c>
      <c r="Y416" s="689" t="s">
        <v>4686</v>
      </c>
      <c r="Z416" s="689" t="s">
        <v>4691</v>
      </c>
      <c r="AA416" s="690">
        <v>0</v>
      </c>
      <c r="AB416" s="690">
        <v>0</v>
      </c>
      <c r="AC416" s="690">
        <v>0</v>
      </c>
      <c r="AD416" s="690">
        <v>0</v>
      </c>
      <c r="AE416" s="690">
        <v>0</v>
      </c>
      <c r="AF416" s="690">
        <v>0</v>
      </c>
      <c r="AG416" s="690">
        <v>0</v>
      </c>
      <c r="AH416" s="690">
        <v>0</v>
      </c>
      <c r="AI416" s="690">
        <v>0</v>
      </c>
      <c r="AJ416" s="690">
        <v>0</v>
      </c>
      <c r="AK416" s="690">
        <v>0</v>
      </c>
      <c r="AL416" s="690">
        <v>0</v>
      </c>
      <c r="AM416" s="690">
        <v>0</v>
      </c>
      <c r="AN416" s="690">
        <v>0</v>
      </c>
      <c r="AO416" s="690">
        <v>0</v>
      </c>
      <c r="AP416" s="690">
        <v>0</v>
      </c>
      <c r="AQ416" s="689" t="s">
        <v>4686</v>
      </c>
      <c r="AR416" s="689" t="s">
        <v>4686</v>
      </c>
      <c r="AS416" s="689" t="s">
        <v>4722</v>
      </c>
      <c r="AT416" s="689" t="s">
        <v>4686</v>
      </c>
      <c r="AU416" s="689" t="s">
        <v>4748</v>
      </c>
      <c r="AV416" s="689" t="s">
        <v>4686</v>
      </c>
    </row>
    <row r="417" spans="1:48">
      <c r="A417" s="689" t="s">
        <v>4747</v>
      </c>
      <c r="B417" s="689" t="s">
        <v>4684</v>
      </c>
      <c r="C417" s="689">
        <v>20925434</v>
      </c>
      <c r="D417" s="689" t="s">
        <v>4685</v>
      </c>
      <c r="E417" s="692">
        <v>45953</v>
      </c>
      <c r="F417" s="692">
        <v>46075</v>
      </c>
      <c r="G417" s="689" t="s">
        <v>4686</v>
      </c>
      <c r="H417" s="689" t="s">
        <v>4686</v>
      </c>
      <c r="I417" s="849">
        <v>1000</v>
      </c>
      <c r="J417" s="691">
        <v>2573.94</v>
      </c>
      <c r="K417" s="692">
        <v>45959</v>
      </c>
      <c r="L417" s="689" t="s">
        <v>4687</v>
      </c>
      <c r="M417" s="689" t="s">
        <v>4688</v>
      </c>
      <c r="N417" s="689" t="s">
        <v>4743</v>
      </c>
      <c r="O417" s="689" t="s">
        <v>4686</v>
      </c>
      <c r="P417" s="689" t="s">
        <v>4690</v>
      </c>
      <c r="Q417" s="691">
        <v>2573.94</v>
      </c>
      <c r="R417" s="690">
        <v>1000</v>
      </c>
      <c r="S417" s="689" t="s">
        <v>4686</v>
      </c>
      <c r="T417" s="689" t="s">
        <v>4686</v>
      </c>
      <c r="U417" s="689" t="s">
        <v>4744</v>
      </c>
      <c r="V417" s="689" t="s">
        <v>4686</v>
      </c>
      <c r="W417" s="692">
        <v>45959</v>
      </c>
      <c r="X417" s="692">
        <v>45959</v>
      </c>
      <c r="Y417" s="689" t="s">
        <v>4686</v>
      </c>
      <c r="Z417" s="689" t="s">
        <v>4691</v>
      </c>
      <c r="AA417" s="690">
        <v>0</v>
      </c>
      <c r="AB417" s="690">
        <v>0</v>
      </c>
      <c r="AC417" s="690">
        <v>0</v>
      </c>
      <c r="AD417" s="690">
        <v>0</v>
      </c>
      <c r="AE417" s="690">
        <v>0</v>
      </c>
      <c r="AF417" s="690">
        <v>0</v>
      </c>
      <c r="AG417" s="690">
        <v>0</v>
      </c>
      <c r="AH417" s="690">
        <v>0</v>
      </c>
      <c r="AI417" s="690">
        <v>0</v>
      </c>
      <c r="AJ417" s="690">
        <v>0</v>
      </c>
      <c r="AK417" s="690">
        <v>0</v>
      </c>
      <c r="AL417" s="690">
        <v>0</v>
      </c>
      <c r="AM417" s="690">
        <v>0</v>
      </c>
      <c r="AN417" s="690">
        <v>0</v>
      </c>
      <c r="AO417" s="690">
        <v>0</v>
      </c>
      <c r="AP417" s="690">
        <v>0</v>
      </c>
      <c r="AQ417" s="689" t="s">
        <v>4686</v>
      </c>
      <c r="AR417" s="689" t="s">
        <v>4686</v>
      </c>
      <c r="AS417" s="689" t="s">
        <v>4722</v>
      </c>
      <c r="AT417" s="689" t="s">
        <v>4686</v>
      </c>
      <c r="AU417" s="689" t="s">
        <v>4748</v>
      </c>
      <c r="AV417" s="689" t="s">
        <v>4686</v>
      </c>
    </row>
    <row r="418" spans="1:48">
      <c r="A418" s="689" t="s">
        <v>4747</v>
      </c>
      <c r="B418" s="689" t="s">
        <v>4684</v>
      </c>
      <c r="C418" s="689">
        <v>20925442</v>
      </c>
      <c r="D418" s="689" t="s">
        <v>4685</v>
      </c>
      <c r="E418" s="692">
        <v>45958</v>
      </c>
      <c r="F418" s="692">
        <v>46080</v>
      </c>
      <c r="G418" s="689" t="s">
        <v>4686</v>
      </c>
      <c r="H418" s="689" t="s">
        <v>4686</v>
      </c>
      <c r="I418" s="849">
        <v>2540</v>
      </c>
      <c r="J418" s="691">
        <v>6537.81</v>
      </c>
      <c r="K418" s="692">
        <v>45967</v>
      </c>
      <c r="L418" s="689" t="s">
        <v>4687</v>
      </c>
      <c r="M418" s="689" t="s">
        <v>4688</v>
      </c>
      <c r="N418" s="689" t="s">
        <v>4743</v>
      </c>
      <c r="O418" s="689" t="s">
        <v>4686</v>
      </c>
      <c r="P418" s="689" t="s">
        <v>4690</v>
      </c>
      <c r="Q418" s="691">
        <v>2573.94</v>
      </c>
      <c r="R418" s="690">
        <v>1000</v>
      </c>
      <c r="S418" s="689" t="s">
        <v>4686</v>
      </c>
      <c r="T418" s="689" t="s">
        <v>4686</v>
      </c>
      <c r="U418" s="689" t="s">
        <v>4744</v>
      </c>
      <c r="V418" s="689" t="s">
        <v>4686</v>
      </c>
      <c r="W418" s="692">
        <v>45967</v>
      </c>
      <c r="X418" s="692">
        <v>45967</v>
      </c>
      <c r="Y418" s="689" t="s">
        <v>4686</v>
      </c>
      <c r="Z418" s="689" t="s">
        <v>4691</v>
      </c>
      <c r="AA418" s="690">
        <v>0</v>
      </c>
      <c r="AB418" s="690">
        <v>0</v>
      </c>
      <c r="AC418" s="690">
        <v>0</v>
      </c>
      <c r="AD418" s="690">
        <v>0</v>
      </c>
      <c r="AE418" s="690">
        <v>0</v>
      </c>
      <c r="AF418" s="690">
        <v>0</v>
      </c>
      <c r="AG418" s="690">
        <v>0</v>
      </c>
      <c r="AH418" s="690">
        <v>0</v>
      </c>
      <c r="AI418" s="690">
        <v>0</v>
      </c>
      <c r="AJ418" s="690">
        <v>0</v>
      </c>
      <c r="AK418" s="690">
        <v>0</v>
      </c>
      <c r="AL418" s="690">
        <v>0</v>
      </c>
      <c r="AM418" s="690">
        <v>0</v>
      </c>
      <c r="AN418" s="690">
        <v>0</v>
      </c>
      <c r="AO418" s="690">
        <v>0</v>
      </c>
      <c r="AP418" s="690">
        <v>0</v>
      </c>
      <c r="AQ418" s="689" t="s">
        <v>4686</v>
      </c>
      <c r="AR418" s="689" t="s">
        <v>4686</v>
      </c>
      <c r="AS418" s="689" t="s">
        <v>4722</v>
      </c>
      <c r="AT418" s="689" t="s">
        <v>4686</v>
      </c>
      <c r="AU418" s="689" t="s">
        <v>4748</v>
      </c>
      <c r="AV418" s="689" t="s">
        <v>4686</v>
      </c>
    </row>
    <row r="419" spans="1:48">
      <c r="A419" s="689" t="s">
        <v>4747</v>
      </c>
      <c r="B419" s="689" t="s">
        <v>4684</v>
      </c>
      <c r="C419" s="689">
        <v>20925451</v>
      </c>
      <c r="D419" s="689" t="s">
        <v>4685</v>
      </c>
      <c r="E419" s="692">
        <v>45965</v>
      </c>
      <c r="F419" s="692">
        <v>46084</v>
      </c>
      <c r="G419" s="689" t="s">
        <v>4686</v>
      </c>
      <c r="H419" s="689" t="s">
        <v>4686</v>
      </c>
      <c r="I419" s="849">
        <v>1960</v>
      </c>
      <c r="J419" s="691">
        <v>5044.92</v>
      </c>
      <c r="K419" s="692">
        <v>45972</v>
      </c>
      <c r="L419" s="689" t="s">
        <v>4687</v>
      </c>
      <c r="M419" s="689" t="s">
        <v>4688</v>
      </c>
      <c r="N419" s="689" t="s">
        <v>4743</v>
      </c>
      <c r="O419" s="689" t="s">
        <v>4686</v>
      </c>
      <c r="P419" s="689" t="s">
        <v>4690</v>
      </c>
      <c r="Q419" s="691">
        <v>2573.94</v>
      </c>
      <c r="R419" s="690">
        <v>1000</v>
      </c>
      <c r="S419" s="689" t="s">
        <v>4686</v>
      </c>
      <c r="T419" s="689" t="s">
        <v>4686</v>
      </c>
      <c r="U419" s="689" t="s">
        <v>4744</v>
      </c>
      <c r="V419" s="689" t="s">
        <v>4686</v>
      </c>
      <c r="W419" s="692">
        <v>45972</v>
      </c>
      <c r="X419" s="692">
        <v>45972</v>
      </c>
      <c r="Y419" s="689" t="s">
        <v>4686</v>
      </c>
      <c r="Z419" s="689" t="s">
        <v>4691</v>
      </c>
      <c r="AA419" s="690">
        <v>0</v>
      </c>
      <c r="AB419" s="690">
        <v>0</v>
      </c>
      <c r="AC419" s="690">
        <v>0</v>
      </c>
      <c r="AD419" s="690">
        <v>0</v>
      </c>
      <c r="AE419" s="690">
        <v>0</v>
      </c>
      <c r="AF419" s="690">
        <v>0</v>
      </c>
      <c r="AG419" s="690">
        <v>0</v>
      </c>
      <c r="AH419" s="690">
        <v>0</v>
      </c>
      <c r="AI419" s="690">
        <v>0</v>
      </c>
      <c r="AJ419" s="690">
        <v>0</v>
      </c>
      <c r="AK419" s="690">
        <v>0</v>
      </c>
      <c r="AL419" s="690">
        <v>0</v>
      </c>
      <c r="AM419" s="690">
        <v>0</v>
      </c>
      <c r="AN419" s="690">
        <v>0</v>
      </c>
      <c r="AO419" s="690">
        <v>0</v>
      </c>
      <c r="AP419" s="690">
        <v>0</v>
      </c>
      <c r="AQ419" s="689" t="s">
        <v>4686</v>
      </c>
      <c r="AR419" s="689" t="s">
        <v>4686</v>
      </c>
      <c r="AS419" s="689" t="s">
        <v>4722</v>
      </c>
      <c r="AT419" s="689" t="s">
        <v>4686</v>
      </c>
      <c r="AU419" s="689" t="s">
        <v>4748</v>
      </c>
      <c r="AV419" s="689" t="s">
        <v>4686</v>
      </c>
    </row>
    <row r="420" spans="1:48">
      <c r="A420" s="689" t="s">
        <v>4747</v>
      </c>
      <c r="B420" s="689" t="s">
        <v>4684</v>
      </c>
      <c r="C420" s="689">
        <v>20925452</v>
      </c>
      <c r="D420" s="689" t="s">
        <v>4685</v>
      </c>
      <c r="E420" s="692">
        <v>45965</v>
      </c>
      <c r="F420" s="692">
        <v>46084</v>
      </c>
      <c r="G420" s="689" t="s">
        <v>4686</v>
      </c>
      <c r="H420" s="689" t="s">
        <v>4686</v>
      </c>
      <c r="I420" s="849">
        <v>1190</v>
      </c>
      <c r="J420" s="691">
        <v>3062.99</v>
      </c>
      <c r="K420" s="692">
        <v>45972</v>
      </c>
      <c r="L420" s="689" t="s">
        <v>4687</v>
      </c>
      <c r="M420" s="689" t="s">
        <v>4688</v>
      </c>
      <c r="N420" s="689" t="s">
        <v>4743</v>
      </c>
      <c r="O420" s="689" t="s">
        <v>4686</v>
      </c>
      <c r="P420" s="689" t="s">
        <v>4690</v>
      </c>
      <c r="Q420" s="691">
        <v>2573.94</v>
      </c>
      <c r="R420" s="690">
        <v>1000</v>
      </c>
      <c r="S420" s="689" t="s">
        <v>4686</v>
      </c>
      <c r="T420" s="689" t="s">
        <v>4686</v>
      </c>
      <c r="U420" s="689" t="s">
        <v>4744</v>
      </c>
      <c r="V420" s="689" t="s">
        <v>4686</v>
      </c>
      <c r="W420" s="692">
        <v>45972</v>
      </c>
      <c r="X420" s="692">
        <v>45972</v>
      </c>
      <c r="Y420" s="689" t="s">
        <v>4686</v>
      </c>
      <c r="Z420" s="689" t="s">
        <v>4691</v>
      </c>
      <c r="AA420" s="690">
        <v>0</v>
      </c>
      <c r="AB420" s="690">
        <v>0</v>
      </c>
      <c r="AC420" s="690">
        <v>0</v>
      </c>
      <c r="AD420" s="690">
        <v>0</v>
      </c>
      <c r="AE420" s="690">
        <v>0</v>
      </c>
      <c r="AF420" s="690">
        <v>0</v>
      </c>
      <c r="AG420" s="690">
        <v>0</v>
      </c>
      <c r="AH420" s="690">
        <v>0</v>
      </c>
      <c r="AI420" s="690">
        <v>0</v>
      </c>
      <c r="AJ420" s="690">
        <v>0</v>
      </c>
      <c r="AK420" s="690">
        <v>0</v>
      </c>
      <c r="AL420" s="690">
        <v>0</v>
      </c>
      <c r="AM420" s="690">
        <v>0</v>
      </c>
      <c r="AN420" s="690">
        <v>0</v>
      </c>
      <c r="AO420" s="690">
        <v>0</v>
      </c>
      <c r="AP420" s="690">
        <v>0</v>
      </c>
      <c r="AQ420" s="689" t="s">
        <v>4686</v>
      </c>
      <c r="AR420" s="689" t="s">
        <v>4686</v>
      </c>
      <c r="AS420" s="689" t="s">
        <v>4722</v>
      </c>
      <c r="AT420" s="689" t="s">
        <v>4686</v>
      </c>
      <c r="AU420" s="689" t="s">
        <v>4748</v>
      </c>
      <c r="AV420" s="689" t="s">
        <v>4686</v>
      </c>
    </row>
    <row r="421" spans="1:48">
      <c r="A421" s="689" t="s">
        <v>4747</v>
      </c>
      <c r="B421" s="689" t="s">
        <v>4684</v>
      </c>
      <c r="C421" s="689">
        <v>20925453</v>
      </c>
      <c r="D421" s="689" t="s">
        <v>4685</v>
      </c>
      <c r="E421" s="692">
        <v>45967</v>
      </c>
      <c r="F421" s="692">
        <v>46086</v>
      </c>
      <c r="G421" s="689" t="s">
        <v>4686</v>
      </c>
      <c r="H421" s="689" t="s">
        <v>4686</v>
      </c>
      <c r="I421" s="849">
        <v>360</v>
      </c>
      <c r="J421" s="691">
        <v>926.62</v>
      </c>
      <c r="K421" s="692">
        <v>45972</v>
      </c>
      <c r="L421" s="689" t="s">
        <v>4687</v>
      </c>
      <c r="M421" s="689" t="s">
        <v>4688</v>
      </c>
      <c r="N421" s="689" t="s">
        <v>4743</v>
      </c>
      <c r="O421" s="689" t="s">
        <v>4686</v>
      </c>
      <c r="P421" s="689" t="s">
        <v>4690</v>
      </c>
      <c r="Q421" s="691">
        <v>2573.94</v>
      </c>
      <c r="R421" s="690">
        <v>1000</v>
      </c>
      <c r="S421" s="689" t="s">
        <v>4686</v>
      </c>
      <c r="T421" s="689" t="s">
        <v>4686</v>
      </c>
      <c r="U421" s="689" t="s">
        <v>4744</v>
      </c>
      <c r="V421" s="689" t="s">
        <v>4686</v>
      </c>
      <c r="W421" s="692">
        <v>45972</v>
      </c>
      <c r="X421" s="692">
        <v>45972</v>
      </c>
      <c r="Y421" s="689" t="s">
        <v>4686</v>
      </c>
      <c r="Z421" s="689" t="s">
        <v>4691</v>
      </c>
      <c r="AA421" s="690">
        <v>0</v>
      </c>
      <c r="AB421" s="690">
        <v>0</v>
      </c>
      <c r="AC421" s="690">
        <v>0</v>
      </c>
      <c r="AD421" s="690">
        <v>0</v>
      </c>
      <c r="AE421" s="690">
        <v>0</v>
      </c>
      <c r="AF421" s="690">
        <v>0</v>
      </c>
      <c r="AG421" s="690">
        <v>0</v>
      </c>
      <c r="AH421" s="690">
        <v>0</v>
      </c>
      <c r="AI421" s="690">
        <v>0</v>
      </c>
      <c r="AJ421" s="690">
        <v>0</v>
      </c>
      <c r="AK421" s="690">
        <v>0</v>
      </c>
      <c r="AL421" s="690">
        <v>0</v>
      </c>
      <c r="AM421" s="690">
        <v>0</v>
      </c>
      <c r="AN421" s="690">
        <v>0</v>
      </c>
      <c r="AO421" s="690">
        <v>0</v>
      </c>
      <c r="AP421" s="690">
        <v>0</v>
      </c>
      <c r="AQ421" s="689" t="s">
        <v>4686</v>
      </c>
      <c r="AR421" s="689" t="s">
        <v>4686</v>
      </c>
      <c r="AS421" s="689" t="s">
        <v>4722</v>
      </c>
      <c r="AT421" s="689" t="s">
        <v>4686</v>
      </c>
      <c r="AU421" s="689" t="s">
        <v>4748</v>
      </c>
      <c r="AV421" s="689" t="s">
        <v>4686</v>
      </c>
    </row>
    <row r="422" spans="1:48">
      <c r="A422" s="689" t="s">
        <v>4747</v>
      </c>
      <c r="B422" s="689" t="s">
        <v>4684</v>
      </c>
      <c r="C422" s="689">
        <v>20925454</v>
      </c>
      <c r="D422" s="689" t="s">
        <v>4685</v>
      </c>
      <c r="E422" s="692">
        <v>45967</v>
      </c>
      <c r="F422" s="692">
        <v>46086</v>
      </c>
      <c r="G422" s="689" t="s">
        <v>4686</v>
      </c>
      <c r="H422" s="689" t="s">
        <v>4686</v>
      </c>
      <c r="I422" s="849">
        <v>1270</v>
      </c>
      <c r="J422" s="691">
        <v>3268.9</v>
      </c>
      <c r="K422" s="692">
        <v>45972</v>
      </c>
      <c r="L422" s="689" t="s">
        <v>4687</v>
      </c>
      <c r="M422" s="689" t="s">
        <v>4688</v>
      </c>
      <c r="N422" s="689" t="s">
        <v>4743</v>
      </c>
      <c r="O422" s="689" t="s">
        <v>4686</v>
      </c>
      <c r="P422" s="689" t="s">
        <v>4690</v>
      </c>
      <c r="Q422" s="691">
        <v>2573.94</v>
      </c>
      <c r="R422" s="690">
        <v>1000</v>
      </c>
      <c r="S422" s="689" t="s">
        <v>4686</v>
      </c>
      <c r="T422" s="689" t="s">
        <v>4686</v>
      </c>
      <c r="U422" s="689" t="s">
        <v>4744</v>
      </c>
      <c r="V422" s="689" t="s">
        <v>4686</v>
      </c>
      <c r="W422" s="692">
        <v>45972</v>
      </c>
      <c r="X422" s="692">
        <v>45972</v>
      </c>
      <c r="Y422" s="689" t="s">
        <v>4686</v>
      </c>
      <c r="Z422" s="689" t="s">
        <v>4691</v>
      </c>
      <c r="AA422" s="690">
        <v>0</v>
      </c>
      <c r="AB422" s="690">
        <v>0</v>
      </c>
      <c r="AC422" s="690">
        <v>0</v>
      </c>
      <c r="AD422" s="690">
        <v>0</v>
      </c>
      <c r="AE422" s="690">
        <v>0</v>
      </c>
      <c r="AF422" s="690">
        <v>0</v>
      </c>
      <c r="AG422" s="690">
        <v>0</v>
      </c>
      <c r="AH422" s="690">
        <v>0</v>
      </c>
      <c r="AI422" s="690">
        <v>0</v>
      </c>
      <c r="AJ422" s="690">
        <v>0</v>
      </c>
      <c r="AK422" s="690">
        <v>0</v>
      </c>
      <c r="AL422" s="690">
        <v>0</v>
      </c>
      <c r="AM422" s="690">
        <v>0</v>
      </c>
      <c r="AN422" s="690">
        <v>0</v>
      </c>
      <c r="AO422" s="690">
        <v>0</v>
      </c>
      <c r="AP422" s="690">
        <v>0</v>
      </c>
      <c r="AQ422" s="689" t="s">
        <v>4686</v>
      </c>
      <c r="AR422" s="689" t="s">
        <v>4686</v>
      </c>
      <c r="AS422" s="689" t="s">
        <v>4722</v>
      </c>
      <c r="AT422" s="689" t="s">
        <v>4686</v>
      </c>
      <c r="AU422" s="689" t="s">
        <v>4748</v>
      </c>
      <c r="AV422" s="689" t="s">
        <v>4686</v>
      </c>
    </row>
    <row r="423" spans="1:48">
      <c r="A423" s="689" t="s">
        <v>4747</v>
      </c>
      <c r="B423" s="689" t="s">
        <v>4684</v>
      </c>
      <c r="C423" s="689">
        <v>20925461</v>
      </c>
      <c r="D423" s="689" t="s">
        <v>4685</v>
      </c>
      <c r="E423" s="692">
        <v>45972</v>
      </c>
      <c r="F423" s="692">
        <v>46091</v>
      </c>
      <c r="G423" s="689" t="s">
        <v>4686</v>
      </c>
      <c r="H423" s="689" t="s">
        <v>4686</v>
      </c>
      <c r="I423" s="849">
        <v>1000</v>
      </c>
      <c r="J423" s="691">
        <v>2573.94</v>
      </c>
      <c r="K423" s="692">
        <v>45978</v>
      </c>
      <c r="L423" s="689" t="s">
        <v>4687</v>
      </c>
      <c r="M423" s="689" t="s">
        <v>4688</v>
      </c>
      <c r="N423" s="689" t="s">
        <v>4743</v>
      </c>
      <c r="O423" s="689" t="s">
        <v>4686</v>
      </c>
      <c r="P423" s="689" t="s">
        <v>4690</v>
      </c>
      <c r="Q423" s="691">
        <v>2573.94</v>
      </c>
      <c r="R423" s="690">
        <v>1000</v>
      </c>
      <c r="S423" s="689" t="s">
        <v>4686</v>
      </c>
      <c r="T423" s="689" t="s">
        <v>4686</v>
      </c>
      <c r="U423" s="689" t="s">
        <v>4744</v>
      </c>
      <c r="V423" s="689" t="s">
        <v>4686</v>
      </c>
      <c r="W423" s="692">
        <v>45978</v>
      </c>
      <c r="X423" s="692">
        <v>45978</v>
      </c>
      <c r="Y423" s="689" t="s">
        <v>4686</v>
      </c>
      <c r="Z423" s="689" t="s">
        <v>4691</v>
      </c>
      <c r="AA423" s="690">
        <v>0</v>
      </c>
      <c r="AB423" s="690">
        <v>0</v>
      </c>
      <c r="AC423" s="690">
        <v>0</v>
      </c>
      <c r="AD423" s="690">
        <v>0</v>
      </c>
      <c r="AE423" s="690">
        <v>0</v>
      </c>
      <c r="AF423" s="690">
        <v>0</v>
      </c>
      <c r="AG423" s="690">
        <v>0</v>
      </c>
      <c r="AH423" s="690">
        <v>0</v>
      </c>
      <c r="AI423" s="690">
        <v>0</v>
      </c>
      <c r="AJ423" s="690">
        <v>0</v>
      </c>
      <c r="AK423" s="690">
        <v>0</v>
      </c>
      <c r="AL423" s="690">
        <v>0</v>
      </c>
      <c r="AM423" s="690">
        <v>0</v>
      </c>
      <c r="AN423" s="690">
        <v>0</v>
      </c>
      <c r="AO423" s="690">
        <v>0</v>
      </c>
      <c r="AP423" s="690">
        <v>0</v>
      </c>
      <c r="AQ423" s="689" t="s">
        <v>4686</v>
      </c>
      <c r="AR423" s="689" t="s">
        <v>4686</v>
      </c>
      <c r="AS423" s="689" t="s">
        <v>4722</v>
      </c>
      <c r="AT423" s="689" t="s">
        <v>4686</v>
      </c>
      <c r="AU423" s="689" t="s">
        <v>4748</v>
      </c>
      <c r="AV423" s="689" t="s">
        <v>4686</v>
      </c>
    </row>
    <row r="424" spans="1:48">
      <c r="A424" s="689" t="s">
        <v>4747</v>
      </c>
      <c r="B424" s="689" t="s">
        <v>4684</v>
      </c>
      <c r="C424" s="689">
        <v>20925471</v>
      </c>
      <c r="D424" s="689" t="s">
        <v>4685</v>
      </c>
      <c r="E424" s="692">
        <v>45979</v>
      </c>
      <c r="F424" s="692">
        <v>46098</v>
      </c>
      <c r="G424" s="689" t="s">
        <v>4686</v>
      </c>
      <c r="H424" s="689" t="s">
        <v>4686</v>
      </c>
      <c r="I424" s="849">
        <v>2250</v>
      </c>
      <c r="J424" s="691">
        <v>5791.37</v>
      </c>
      <c r="K424" s="692">
        <v>45985</v>
      </c>
      <c r="L424" s="689" t="s">
        <v>4687</v>
      </c>
      <c r="M424" s="689" t="s">
        <v>4688</v>
      </c>
      <c r="N424" s="689" t="s">
        <v>4743</v>
      </c>
      <c r="O424" s="689" t="s">
        <v>4686</v>
      </c>
      <c r="P424" s="689" t="s">
        <v>4690</v>
      </c>
      <c r="Q424" s="691">
        <v>2573.94</v>
      </c>
      <c r="R424" s="690">
        <v>1000</v>
      </c>
      <c r="S424" s="689" t="s">
        <v>4686</v>
      </c>
      <c r="T424" s="689" t="s">
        <v>4686</v>
      </c>
      <c r="U424" s="689" t="s">
        <v>4744</v>
      </c>
      <c r="V424" s="689" t="s">
        <v>4686</v>
      </c>
      <c r="W424" s="692">
        <v>45985</v>
      </c>
      <c r="X424" s="692">
        <v>45985</v>
      </c>
      <c r="Y424" s="689" t="s">
        <v>4686</v>
      </c>
      <c r="Z424" s="689" t="s">
        <v>4691</v>
      </c>
      <c r="AA424" s="690">
        <v>0</v>
      </c>
      <c r="AB424" s="690">
        <v>0</v>
      </c>
      <c r="AC424" s="690">
        <v>0</v>
      </c>
      <c r="AD424" s="690">
        <v>0</v>
      </c>
      <c r="AE424" s="690">
        <v>0</v>
      </c>
      <c r="AF424" s="690">
        <v>0</v>
      </c>
      <c r="AG424" s="690">
        <v>0</v>
      </c>
      <c r="AH424" s="690">
        <v>0</v>
      </c>
      <c r="AI424" s="690">
        <v>0</v>
      </c>
      <c r="AJ424" s="690">
        <v>0</v>
      </c>
      <c r="AK424" s="690">
        <v>0</v>
      </c>
      <c r="AL424" s="690">
        <v>0</v>
      </c>
      <c r="AM424" s="690">
        <v>0</v>
      </c>
      <c r="AN424" s="690">
        <v>0</v>
      </c>
      <c r="AO424" s="690">
        <v>0</v>
      </c>
      <c r="AP424" s="690">
        <v>0</v>
      </c>
      <c r="AQ424" s="689" t="s">
        <v>4686</v>
      </c>
      <c r="AR424" s="689" t="s">
        <v>4686</v>
      </c>
      <c r="AS424" s="689" t="s">
        <v>4722</v>
      </c>
      <c r="AT424" s="689" t="s">
        <v>4686</v>
      </c>
      <c r="AU424" s="689" t="s">
        <v>4748</v>
      </c>
      <c r="AV424" s="689" t="s">
        <v>4686</v>
      </c>
    </row>
    <row r="425" spans="1:48">
      <c r="A425" s="689" t="s">
        <v>4747</v>
      </c>
      <c r="B425" s="689" t="s">
        <v>4684</v>
      </c>
      <c r="C425" s="689">
        <v>20925473</v>
      </c>
      <c r="D425" s="689" t="s">
        <v>4685</v>
      </c>
      <c r="E425" s="692">
        <v>45981</v>
      </c>
      <c r="F425" s="692">
        <v>46100</v>
      </c>
      <c r="G425" s="689" t="s">
        <v>4686</v>
      </c>
      <c r="H425" s="689" t="s">
        <v>4686</v>
      </c>
      <c r="I425" s="849">
        <v>360</v>
      </c>
      <c r="J425" s="691">
        <v>926.62</v>
      </c>
      <c r="K425" s="692">
        <v>45993</v>
      </c>
      <c r="L425" s="689" t="s">
        <v>4687</v>
      </c>
      <c r="M425" s="689" t="s">
        <v>4688</v>
      </c>
      <c r="N425" s="689" t="s">
        <v>4743</v>
      </c>
      <c r="O425" s="689" t="s">
        <v>4686</v>
      </c>
      <c r="P425" s="689" t="s">
        <v>4690</v>
      </c>
      <c r="Q425" s="691">
        <v>2573.94</v>
      </c>
      <c r="R425" s="690">
        <v>1000</v>
      </c>
      <c r="S425" s="689" t="s">
        <v>4686</v>
      </c>
      <c r="T425" s="689" t="s">
        <v>4686</v>
      </c>
      <c r="U425" s="689" t="s">
        <v>4744</v>
      </c>
      <c r="V425" s="689" t="s">
        <v>4686</v>
      </c>
      <c r="W425" s="692">
        <v>45993</v>
      </c>
      <c r="X425" s="692">
        <v>45993</v>
      </c>
      <c r="Y425" s="689" t="s">
        <v>4686</v>
      </c>
      <c r="Z425" s="689" t="s">
        <v>4691</v>
      </c>
      <c r="AA425" s="690">
        <v>0</v>
      </c>
      <c r="AB425" s="690">
        <v>0</v>
      </c>
      <c r="AC425" s="690">
        <v>0</v>
      </c>
      <c r="AD425" s="690">
        <v>0</v>
      </c>
      <c r="AE425" s="690">
        <v>0</v>
      </c>
      <c r="AF425" s="690">
        <v>0</v>
      </c>
      <c r="AG425" s="690">
        <v>0</v>
      </c>
      <c r="AH425" s="690">
        <v>0</v>
      </c>
      <c r="AI425" s="690">
        <v>0</v>
      </c>
      <c r="AJ425" s="690">
        <v>0</v>
      </c>
      <c r="AK425" s="690">
        <v>0</v>
      </c>
      <c r="AL425" s="690">
        <v>0</v>
      </c>
      <c r="AM425" s="690">
        <v>0</v>
      </c>
      <c r="AN425" s="690">
        <v>0</v>
      </c>
      <c r="AO425" s="690">
        <v>0</v>
      </c>
      <c r="AP425" s="690">
        <v>0</v>
      </c>
      <c r="AQ425" s="689" t="s">
        <v>4686</v>
      </c>
      <c r="AR425" s="689" t="s">
        <v>4686</v>
      </c>
      <c r="AS425" s="689" t="s">
        <v>4722</v>
      </c>
      <c r="AT425" s="689" t="s">
        <v>4686</v>
      </c>
      <c r="AU425" s="689" t="s">
        <v>4748</v>
      </c>
      <c r="AV425" s="689" t="s">
        <v>4686</v>
      </c>
    </row>
    <row r="426" spans="1:48">
      <c r="A426" s="689" t="s">
        <v>4747</v>
      </c>
      <c r="B426" s="689" t="s">
        <v>4684</v>
      </c>
      <c r="C426" s="689">
        <v>20925474</v>
      </c>
      <c r="D426" s="689" t="s">
        <v>4685</v>
      </c>
      <c r="E426" s="692">
        <v>45981</v>
      </c>
      <c r="F426" s="692">
        <v>46100</v>
      </c>
      <c r="G426" s="689" t="s">
        <v>4686</v>
      </c>
      <c r="H426" s="689" t="s">
        <v>4686</v>
      </c>
      <c r="I426" s="849">
        <v>1000</v>
      </c>
      <c r="J426" s="691">
        <v>2573.94</v>
      </c>
      <c r="K426" s="692">
        <v>45993</v>
      </c>
      <c r="L426" s="689" t="s">
        <v>4687</v>
      </c>
      <c r="M426" s="689" t="s">
        <v>4688</v>
      </c>
      <c r="N426" s="689" t="s">
        <v>4743</v>
      </c>
      <c r="O426" s="689" t="s">
        <v>4686</v>
      </c>
      <c r="P426" s="689" t="s">
        <v>4690</v>
      </c>
      <c r="Q426" s="691">
        <v>2573.94</v>
      </c>
      <c r="R426" s="690">
        <v>1000</v>
      </c>
      <c r="S426" s="689" t="s">
        <v>4686</v>
      </c>
      <c r="T426" s="689" t="s">
        <v>4686</v>
      </c>
      <c r="U426" s="689" t="s">
        <v>4744</v>
      </c>
      <c r="V426" s="689" t="s">
        <v>4686</v>
      </c>
      <c r="W426" s="692">
        <v>45993</v>
      </c>
      <c r="X426" s="692">
        <v>45993</v>
      </c>
      <c r="Y426" s="689" t="s">
        <v>4686</v>
      </c>
      <c r="Z426" s="689" t="s">
        <v>4691</v>
      </c>
      <c r="AA426" s="690">
        <v>0</v>
      </c>
      <c r="AB426" s="690">
        <v>0</v>
      </c>
      <c r="AC426" s="690">
        <v>0</v>
      </c>
      <c r="AD426" s="690">
        <v>0</v>
      </c>
      <c r="AE426" s="690">
        <v>0</v>
      </c>
      <c r="AF426" s="690">
        <v>0</v>
      </c>
      <c r="AG426" s="690">
        <v>0</v>
      </c>
      <c r="AH426" s="690">
        <v>0</v>
      </c>
      <c r="AI426" s="690">
        <v>0</v>
      </c>
      <c r="AJ426" s="690">
        <v>0</v>
      </c>
      <c r="AK426" s="690">
        <v>0</v>
      </c>
      <c r="AL426" s="690">
        <v>0</v>
      </c>
      <c r="AM426" s="690">
        <v>0</v>
      </c>
      <c r="AN426" s="690">
        <v>0</v>
      </c>
      <c r="AO426" s="690">
        <v>0</v>
      </c>
      <c r="AP426" s="690">
        <v>0</v>
      </c>
      <c r="AQ426" s="689" t="s">
        <v>4686</v>
      </c>
      <c r="AR426" s="689" t="s">
        <v>4686</v>
      </c>
      <c r="AS426" s="689" t="s">
        <v>4722</v>
      </c>
      <c r="AT426" s="689" t="s">
        <v>4686</v>
      </c>
      <c r="AU426" s="689" t="s">
        <v>4748</v>
      </c>
      <c r="AV426" s="689" t="s">
        <v>4686</v>
      </c>
    </row>
    <row r="427" spans="1:48">
      <c r="A427" s="689" t="s">
        <v>4747</v>
      </c>
      <c r="B427" s="689" t="s">
        <v>4684</v>
      </c>
      <c r="C427" s="689">
        <v>20925481</v>
      </c>
      <c r="D427" s="689" t="s">
        <v>4685</v>
      </c>
      <c r="E427" s="692">
        <v>45987</v>
      </c>
      <c r="F427" s="692">
        <v>46106</v>
      </c>
      <c r="G427" s="689" t="s">
        <v>4686</v>
      </c>
      <c r="H427" s="689" t="s">
        <v>4686</v>
      </c>
      <c r="I427" s="849">
        <v>230</v>
      </c>
      <c r="J427" s="691">
        <v>592.01</v>
      </c>
      <c r="K427" s="692">
        <v>45996</v>
      </c>
      <c r="L427" s="689" t="s">
        <v>4687</v>
      </c>
      <c r="M427" s="689" t="s">
        <v>4688</v>
      </c>
      <c r="N427" s="689" t="s">
        <v>4743</v>
      </c>
      <c r="O427" s="689" t="s">
        <v>4686</v>
      </c>
      <c r="P427" s="689" t="s">
        <v>4690</v>
      </c>
      <c r="Q427" s="691">
        <v>2573.94</v>
      </c>
      <c r="R427" s="690">
        <v>1000</v>
      </c>
      <c r="S427" s="689" t="s">
        <v>4686</v>
      </c>
      <c r="T427" s="689" t="s">
        <v>4686</v>
      </c>
      <c r="U427" s="689" t="s">
        <v>4744</v>
      </c>
      <c r="V427" s="689" t="s">
        <v>4686</v>
      </c>
      <c r="W427" s="692">
        <v>45996</v>
      </c>
      <c r="X427" s="692">
        <v>45996</v>
      </c>
      <c r="Y427" s="689" t="s">
        <v>4686</v>
      </c>
      <c r="Z427" s="689" t="s">
        <v>4691</v>
      </c>
      <c r="AA427" s="690">
        <v>0</v>
      </c>
      <c r="AB427" s="690">
        <v>0</v>
      </c>
      <c r="AC427" s="690">
        <v>0</v>
      </c>
      <c r="AD427" s="690">
        <v>0</v>
      </c>
      <c r="AE427" s="690">
        <v>0</v>
      </c>
      <c r="AF427" s="690">
        <v>0</v>
      </c>
      <c r="AG427" s="690">
        <v>0</v>
      </c>
      <c r="AH427" s="690">
        <v>0</v>
      </c>
      <c r="AI427" s="690">
        <v>0</v>
      </c>
      <c r="AJ427" s="690">
        <v>0</v>
      </c>
      <c r="AK427" s="690">
        <v>0</v>
      </c>
      <c r="AL427" s="690">
        <v>0</v>
      </c>
      <c r="AM427" s="690">
        <v>0</v>
      </c>
      <c r="AN427" s="690">
        <v>0</v>
      </c>
      <c r="AO427" s="690">
        <v>0</v>
      </c>
      <c r="AP427" s="690">
        <v>0</v>
      </c>
      <c r="AQ427" s="689" t="s">
        <v>4686</v>
      </c>
      <c r="AR427" s="689" t="s">
        <v>4686</v>
      </c>
      <c r="AS427" s="689" t="s">
        <v>4722</v>
      </c>
      <c r="AT427" s="689" t="s">
        <v>4686</v>
      </c>
      <c r="AU427" s="689" t="s">
        <v>4748</v>
      </c>
      <c r="AV427" s="689" t="s">
        <v>4686</v>
      </c>
    </row>
    <row r="428" spans="1:48">
      <c r="A428" s="689" t="s">
        <v>4747</v>
      </c>
      <c r="B428" s="689" t="s">
        <v>4684</v>
      </c>
      <c r="C428" s="689">
        <v>20925482</v>
      </c>
      <c r="D428" s="689" t="s">
        <v>4685</v>
      </c>
      <c r="E428" s="692">
        <v>45987</v>
      </c>
      <c r="F428" s="692">
        <v>46106</v>
      </c>
      <c r="G428" s="689" t="s">
        <v>4686</v>
      </c>
      <c r="H428" s="689" t="s">
        <v>4686</v>
      </c>
      <c r="I428" s="849">
        <v>2500</v>
      </c>
      <c r="J428" s="691">
        <v>6434.85</v>
      </c>
      <c r="K428" s="692">
        <v>45996</v>
      </c>
      <c r="L428" s="689" t="s">
        <v>4687</v>
      </c>
      <c r="M428" s="689" t="s">
        <v>4688</v>
      </c>
      <c r="N428" s="689" t="s">
        <v>4743</v>
      </c>
      <c r="O428" s="689" t="s">
        <v>4686</v>
      </c>
      <c r="P428" s="689" t="s">
        <v>4690</v>
      </c>
      <c r="Q428" s="691">
        <v>2573.94</v>
      </c>
      <c r="R428" s="690">
        <v>1000</v>
      </c>
      <c r="S428" s="689" t="s">
        <v>4686</v>
      </c>
      <c r="T428" s="689" t="s">
        <v>4686</v>
      </c>
      <c r="U428" s="689" t="s">
        <v>4744</v>
      </c>
      <c r="V428" s="689" t="s">
        <v>4686</v>
      </c>
      <c r="W428" s="692">
        <v>45996</v>
      </c>
      <c r="X428" s="692">
        <v>45996</v>
      </c>
      <c r="Y428" s="689" t="s">
        <v>4686</v>
      </c>
      <c r="Z428" s="689" t="s">
        <v>4691</v>
      </c>
      <c r="AA428" s="690">
        <v>0</v>
      </c>
      <c r="AB428" s="690">
        <v>0</v>
      </c>
      <c r="AC428" s="690">
        <v>0</v>
      </c>
      <c r="AD428" s="690">
        <v>0</v>
      </c>
      <c r="AE428" s="690">
        <v>0</v>
      </c>
      <c r="AF428" s="690">
        <v>0</v>
      </c>
      <c r="AG428" s="690">
        <v>0</v>
      </c>
      <c r="AH428" s="690">
        <v>0</v>
      </c>
      <c r="AI428" s="690">
        <v>0</v>
      </c>
      <c r="AJ428" s="690">
        <v>0</v>
      </c>
      <c r="AK428" s="690">
        <v>0</v>
      </c>
      <c r="AL428" s="690">
        <v>0</v>
      </c>
      <c r="AM428" s="690">
        <v>0</v>
      </c>
      <c r="AN428" s="690">
        <v>0</v>
      </c>
      <c r="AO428" s="690">
        <v>0</v>
      </c>
      <c r="AP428" s="690">
        <v>0</v>
      </c>
      <c r="AQ428" s="689" t="s">
        <v>4686</v>
      </c>
      <c r="AR428" s="689" t="s">
        <v>4686</v>
      </c>
      <c r="AS428" s="689" t="s">
        <v>4722</v>
      </c>
      <c r="AT428" s="689" t="s">
        <v>4686</v>
      </c>
      <c r="AU428" s="689" t="s">
        <v>4748</v>
      </c>
      <c r="AV428" s="689" t="s">
        <v>4686</v>
      </c>
    </row>
    <row r="429" spans="1:48">
      <c r="A429" s="689" t="s">
        <v>4747</v>
      </c>
      <c r="B429" s="689" t="s">
        <v>4684</v>
      </c>
      <c r="C429" s="689">
        <v>20925483</v>
      </c>
      <c r="D429" s="689" t="s">
        <v>4685</v>
      </c>
      <c r="E429" s="692">
        <v>45989</v>
      </c>
      <c r="F429" s="692">
        <v>46108</v>
      </c>
      <c r="G429" s="689" t="s">
        <v>4686</v>
      </c>
      <c r="H429" s="689" t="s">
        <v>4686</v>
      </c>
      <c r="I429" s="849">
        <v>980</v>
      </c>
      <c r="J429" s="691">
        <v>2522.46</v>
      </c>
      <c r="K429" s="692">
        <v>46031</v>
      </c>
      <c r="L429" s="689" t="s">
        <v>4687</v>
      </c>
      <c r="M429" s="689" t="s">
        <v>4688</v>
      </c>
      <c r="N429" s="689" t="s">
        <v>4743</v>
      </c>
      <c r="O429" s="689" t="s">
        <v>4686</v>
      </c>
      <c r="P429" s="689" t="s">
        <v>4690</v>
      </c>
      <c r="Q429" s="691">
        <v>2573.94</v>
      </c>
      <c r="R429" s="690">
        <v>1000</v>
      </c>
      <c r="S429" s="689" t="s">
        <v>4686</v>
      </c>
      <c r="T429" s="689" t="s">
        <v>4686</v>
      </c>
      <c r="U429" s="689" t="s">
        <v>4744</v>
      </c>
      <c r="V429" s="689" t="s">
        <v>4686</v>
      </c>
      <c r="W429" s="692">
        <v>46031</v>
      </c>
      <c r="X429" s="692">
        <v>46031</v>
      </c>
      <c r="Y429" s="689" t="s">
        <v>4686</v>
      </c>
      <c r="Z429" s="689" t="s">
        <v>4691</v>
      </c>
      <c r="AA429" s="690">
        <v>0</v>
      </c>
      <c r="AB429" s="690">
        <v>0</v>
      </c>
      <c r="AC429" s="690">
        <v>0</v>
      </c>
      <c r="AD429" s="690">
        <v>0</v>
      </c>
      <c r="AE429" s="690">
        <v>0</v>
      </c>
      <c r="AF429" s="690">
        <v>0</v>
      </c>
      <c r="AG429" s="690">
        <v>0</v>
      </c>
      <c r="AH429" s="690">
        <v>0</v>
      </c>
      <c r="AI429" s="690">
        <v>0</v>
      </c>
      <c r="AJ429" s="690">
        <v>0</v>
      </c>
      <c r="AK429" s="690">
        <v>0</v>
      </c>
      <c r="AL429" s="690">
        <v>0</v>
      </c>
      <c r="AM429" s="690">
        <v>0</v>
      </c>
      <c r="AN429" s="690">
        <v>0</v>
      </c>
      <c r="AO429" s="690">
        <v>0</v>
      </c>
      <c r="AP429" s="690">
        <v>0</v>
      </c>
      <c r="AQ429" s="689" t="s">
        <v>4686</v>
      </c>
      <c r="AR429" s="689" t="s">
        <v>4686</v>
      </c>
      <c r="AS429" s="689" t="s">
        <v>4722</v>
      </c>
      <c r="AT429" s="689" t="s">
        <v>4686</v>
      </c>
      <c r="AU429" s="689" t="s">
        <v>4748</v>
      </c>
      <c r="AV429" s="689" t="s">
        <v>4686</v>
      </c>
    </row>
    <row r="430" spans="1:48">
      <c r="A430" s="689" t="s">
        <v>4747</v>
      </c>
      <c r="B430" s="689" t="s">
        <v>4684</v>
      </c>
      <c r="C430" s="689">
        <v>20925484</v>
      </c>
      <c r="D430" s="689" t="s">
        <v>4685</v>
      </c>
      <c r="E430" s="692">
        <v>45989</v>
      </c>
      <c r="F430" s="692">
        <v>46108</v>
      </c>
      <c r="G430" s="689" t="s">
        <v>4686</v>
      </c>
      <c r="H430" s="689" t="s">
        <v>4686</v>
      </c>
      <c r="I430" s="849">
        <v>2010</v>
      </c>
      <c r="J430" s="691">
        <v>5173.62</v>
      </c>
      <c r="K430" s="692">
        <v>46031</v>
      </c>
      <c r="L430" s="689" t="s">
        <v>4687</v>
      </c>
      <c r="M430" s="689" t="s">
        <v>4688</v>
      </c>
      <c r="N430" s="689" t="s">
        <v>4743</v>
      </c>
      <c r="O430" s="689" t="s">
        <v>4686</v>
      </c>
      <c r="P430" s="689" t="s">
        <v>4690</v>
      </c>
      <c r="Q430" s="691">
        <v>2573.94</v>
      </c>
      <c r="R430" s="690">
        <v>1000</v>
      </c>
      <c r="S430" s="689" t="s">
        <v>4686</v>
      </c>
      <c r="T430" s="689" t="s">
        <v>4686</v>
      </c>
      <c r="U430" s="689" t="s">
        <v>4744</v>
      </c>
      <c r="V430" s="689" t="s">
        <v>4686</v>
      </c>
      <c r="W430" s="692">
        <v>46031</v>
      </c>
      <c r="X430" s="692">
        <v>46031</v>
      </c>
      <c r="Y430" s="689" t="s">
        <v>4686</v>
      </c>
      <c r="Z430" s="689" t="s">
        <v>4691</v>
      </c>
      <c r="AA430" s="690">
        <v>0</v>
      </c>
      <c r="AB430" s="690">
        <v>0</v>
      </c>
      <c r="AC430" s="690">
        <v>0</v>
      </c>
      <c r="AD430" s="690">
        <v>0</v>
      </c>
      <c r="AE430" s="690">
        <v>0</v>
      </c>
      <c r="AF430" s="690">
        <v>0</v>
      </c>
      <c r="AG430" s="690">
        <v>0</v>
      </c>
      <c r="AH430" s="690">
        <v>0</v>
      </c>
      <c r="AI430" s="690">
        <v>0</v>
      </c>
      <c r="AJ430" s="690">
        <v>0</v>
      </c>
      <c r="AK430" s="690">
        <v>0</v>
      </c>
      <c r="AL430" s="690">
        <v>0</v>
      </c>
      <c r="AM430" s="690">
        <v>0</v>
      </c>
      <c r="AN430" s="690">
        <v>0</v>
      </c>
      <c r="AO430" s="690">
        <v>0</v>
      </c>
      <c r="AP430" s="690">
        <v>0</v>
      </c>
      <c r="AQ430" s="689" t="s">
        <v>4686</v>
      </c>
      <c r="AR430" s="689" t="s">
        <v>4686</v>
      </c>
      <c r="AS430" s="689" t="s">
        <v>4722</v>
      </c>
      <c r="AT430" s="689" t="s">
        <v>4686</v>
      </c>
      <c r="AU430" s="689" t="s">
        <v>4748</v>
      </c>
      <c r="AV430" s="689" t="s">
        <v>4686</v>
      </c>
    </row>
    <row r="431" spans="1:48">
      <c r="A431" s="689" t="s">
        <v>4747</v>
      </c>
      <c r="B431" s="689" t="s">
        <v>4684</v>
      </c>
      <c r="C431" s="689">
        <v>20925492</v>
      </c>
      <c r="D431" s="689" t="s">
        <v>4685</v>
      </c>
      <c r="E431" s="692">
        <v>45993</v>
      </c>
      <c r="F431" s="692">
        <v>46113</v>
      </c>
      <c r="G431" s="689" t="s">
        <v>4686</v>
      </c>
      <c r="H431" s="689" t="s">
        <v>4686</v>
      </c>
      <c r="I431" s="849">
        <v>2320</v>
      </c>
      <c r="J431" s="691">
        <v>5971.54</v>
      </c>
      <c r="K431" s="692">
        <v>46000</v>
      </c>
      <c r="L431" s="689" t="s">
        <v>4687</v>
      </c>
      <c r="M431" s="689" t="s">
        <v>4688</v>
      </c>
      <c r="N431" s="689" t="s">
        <v>4743</v>
      </c>
      <c r="O431" s="689" t="s">
        <v>4686</v>
      </c>
      <c r="P431" s="689" t="s">
        <v>4690</v>
      </c>
      <c r="Q431" s="691">
        <v>2573.94</v>
      </c>
      <c r="R431" s="690">
        <v>1000</v>
      </c>
      <c r="S431" s="689" t="s">
        <v>4686</v>
      </c>
      <c r="T431" s="689" t="s">
        <v>4686</v>
      </c>
      <c r="U431" s="689" t="s">
        <v>4744</v>
      </c>
      <c r="V431" s="689" t="s">
        <v>4686</v>
      </c>
      <c r="W431" s="692">
        <v>46000</v>
      </c>
      <c r="X431" s="692">
        <v>46000</v>
      </c>
      <c r="Y431" s="689" t="s">
        <v>4686</v>
      </c>
      <c r="Z431" s="689" t="s">
        <v>4691</v>
      </c>
      <c r="AA431" s="690">
        <v>0</v>
      </c>
      <c r="AB431" s="690">
        <v>0</v>
      </c>
      <c r="AC431" s="690">
        <v>0</v>
      </c>
      <c r="AD431" s="690">
        <v>0</v>
      </c>
      <c r="AE431" s="690">
        <v>0</v>
      </c>
      <c r="AF431" s="690">
        <v>0</v>
      </c>
      <c r="AG431" s="690">
        <v>0</v>
      </c>
      <c r="AH431" s="690">
        <v>0</v>
      </c>
      <c r="AI431" s="690">
        <v>0</v>
      </c>
      <c r="AJ431" s="690">
        <v>0</v>
      </c>
      <c r="AK431" s="690">
        <v>0</v>
      </c>
      <c r="AL431" s="690">
        <v>0</v>
      </c>
      <c r="AM431" s="690">
        <v>0</v>
      </c>
      <c r="AN431" s="690">
        <v>0</v>
      </c>
      <c r="AO431" s="690">
        <v>0</v>
      </c>
      <c r="AP431" s="690">
        <v>0</v>
      </c>
      <c r="AQ431" s="689" t="s">
        <v>4686</v>
      </c>
      <c r="AR431" s="689" t="s">
        <v>4686</v>
      </c>
      <c r="AS431" s="689" t="s">
        <v>4722</v>
      </c>
      <c r="AT431" s="689" t="s">
        <v>4686</v>
      </c>
      <c r="AU431" s="689" t="s">
        <v>4748</v>
      </c>
      <c r="AV431" s="689" t="s">
        <v>4686</v>
      </c>
    </row>
    <row r="432" spans="1:48">
      <c r="A432" s="689" t="s">
        <v>4747</v>
      </c>
      <c r="B432" s="689" t="s">
        <v>4684</v>
      </c>
      <c r="C432" s="689">
        <v>20925502</v>
      </c>
      <c r="D432" s="689" t="s">
        <v>4685</v>
      </c>
      <c r="E432" s="692">
        <v>46000</v>
      </c>
      <c r="F432" s="692">
        <v>46120</v>
      </c>
      <c r="G432" s="689" t="s">
        <v>4686</v>
      </c>
      <c r="H432" s="689" t="s">
        <v>4686</v>
      </c>
      <c r="I432" s="849">
        <v>2310</v>
      </c>
      <c r="J432" s="691">
        <v>5945.8</v>
      </c>
      <c r="K432" s="692">
        <v>46006</v>
      </c>
      <c r="L432" s="689" t="s">
        <v>4687</v>
      </c>
      <c r="M432" s="689" t="s">
        <v>4688</v>
      </c>
      <c r="N432" s="689" t="s">
        <v>4743</v>
      </c>
      <c r="O432" s="689" t="s">
        <v>4686</v>
      </c>
      <c r="P432" s="689" t="s">
        <v>4690</v>
      </c>
      <c r="Q432" s="691">
        <v>2573.94</v>
      </c>
      <c r="R432" s="690">
        <v>1000</v>
      </c>
      <c r="S432" s="689" t="s">
        <v>4686</v>
      </c>
      <c r="T432" s="689" t="s">
        <v>4686</v>
      </c>
      <c r="U432" s="689" t="s">
        <v>4744</v>
      </c>
      <c r="V432" s="689" t="s">
        <v>4686</v>
      </c>
      <c r="W432" s="692">
        <v>46006</v>
      </c>
      <c r="X432" s="692">
        <v>46006</v>
      </c>
      <c r="Y432" s="689" t="s">
        <v>4686</v>
      </c>
      <c r="Z432" s="689" t="s">
        <v>4691</v>
      </c>
      <c r="AA432" s="690">
        <v>0</v>
      </c>
      <c r="AB432" s="690">
        <v>0</v>
      </c>
      <c r="AC432" s="690">
        <v>0</v>
      </c>
      <c r="AD432" s="690">
        <v>0</v>
      </c>
      <c r="AE432" s="690">
        <v>0</v>
      </c>
      <c r="AF432" s="690">
        <v>0</v>
      </c>
      <c r="AG432" s="690">
        <v>0</v>
      </c>
      <c r="AH432" s="690">
        <v>0</v>
      </c>
      <c r="AI432" s="690">
        <v>0</v>
      </c>
      <c r="AJ432" s="690">
        <v>0</v>
      </c>
      <c r="AK432" s="690">
        <v>0</v>
      </c>
      <c r="AL432" s="690">
        <v>0</v>
      </c>
      <c r="AM432" s="690">
        <v>0</v>
      </c>
      <c r="AN432" s="690">
        <v>0</v>
      </c>
      <c r="AO432" s="690">
        <v>0</v>
      </c>
      <c r="AP432" s="690">
        <v>0</v>
      </c>
      <c r="AQ432" s="689" t="s">
        <v>4686</v>
      </c>
      <c r="AR432" s="689" t="s">
        <v>4686</v>
      </c>
      <c r="AS432" s="689" t="s">
        <v>4722</v>
      </c>
      <c r="AT432" s="689" t="s">
        <v>4686</v>
      </c>
      <c r="AU432" s="689" t="s">
        <v>4748</v>
      </c>
      <c r="AV432" s="689" t="s">
        <v>4686</v>
      </c>
    </row>
    <row r="433" spans="1:48">
      <c r="A433" s="689" t="s">
        <v>4747</v>
      </c>
      <c r="B433" s="689" t="s">
        <v>4684</v>
      </c>
      <c r="C433" s="689">
        <v>20925504</v>
      </c>
      <c r="D433" s="689" t="s">
        <v>4685</v>
      </c>
      <c r="E433" s="692">
        <v>46002</v>
      </c>
      <c r="F433" s="692">
        <v>46122</v>
      </c>
      <c r="G433" s="689" t="s">
        <v>4686</v>
      </c>
      <c r="H433" s="689" t="s">
        <v>4686</v>
      </c>
      <c r="I433" s="849">
        <v>4250</v>
      </c>
      <c r="J433" s="691">
        <v>10939.25</v>
      </c>
      <c r="K433" s="692">
        <v>46014</v>
      </c>
      <c r="L433" s="689" t="s">
        <v>4687</v>
      </c>
      <c r="M433" s="689" t="s">
        <v>4688</v>
      </c>
      <c r="N433" s="689" t="s">
        <v>4743</v>
      </c>
      <c r="O433" s="689" t="s">
        <v>4686</v>
      </c>
      <c r="P433" s="689" t="s">
        <v>4690</v>
      </c>
      <c r="Q433" s="691">
        <v>2573.94</v>
      </c>
      <c r="R433" s="690">
        <v>1000</v>
      </c>
      <c r="S433" s="689" t="s">
        <v>4686</v>
      </c>
      <c r="T433" s="689" t="s">
        <v>4686</v>
      </c>
      <c r="U433" s="689" t="s">
        <v>4744</v>
      </c>
      <c r="V433" s="689" t="s">
        <v>4686</v>
      </c>
      <c r="W433" s="692">
        <v>46014</v>
      </c>
      <c r="X433" s="692">
        <v>46014</v>
      </c>
      <c r="Y433" s="689" t="s">
        <v>4686</v>
      </c>
      <c r="Z433" s="689" t="s">
        <v>4691</v>
      </c>
      <c r="AA433" s="690">
        <v>0</v>
      </c>
      <c r="AB433" s="690">
        <v>0</v>
      </c>
      <c r="AC433" s="690">
        <v>0</v>
      </c>
      <c r="AD433" s="690">
        <v>0</v>
      </c>
      <c r="AE433" s="690">
        <v>0</v>
      </c>
      <c r="AF433" s="690">
        <v>0</v>
      </c>
      <c r="AG433" s="690">
        <v>0</v>
      </c>
      <c r="AH433" s="690">
        <v>0</v>
      </c>
      <c r="AI433" s="690">
        <v>0</v>
      </c>
      <c r="AJ433" s="690">
        <v>0</v>
      </c>
      <c r="AK433" s="690">
        <v>0</v>
      </c>
      <c r="AL433" s="690">
        <v>0</v>
      </c>
      <c r="AM433" s="690">
        <v>0</v>
      </c>
      <c r="AN433" s="690">
        <v>0</v>
      </c>
      <c r="AO433" s="690">
        <v>0</v>
      </c>
      <c r="AP433" s="690">
        <v>0</v>
      </c>
      <c r="AQ433" s="689" t="s">
        <v>4686</v>
      </c>
      <c r="AR433" s="689" t="s">
        <v>4686</v>
      </c>
      <c r="AS433" s="689" t="s">
        <v>4722</v>
      </c>
      <c r="AT433" s="689" t="s">
        <v>4686</v>
      </c>
      <c r="AU433" s="689" t="s">
        <v>4748</v>
      </c>
      <c r="AV433" s="689" t="s">
        <v>4686</v>
      </c>
    </row>
    <row r="434" spans="1:48">
      <c r="A434" s="689" t="s">
        <v>4747</v>
      </c>
      <c r="B434" s="689" t="s">
        <v>4684</v>
      </c>
      <c r="C434" s="689">
        <v>20925512</v>
      </c>
      <c r="D434" s="689" t="s">
        <v>4685</v>
      </c>
      <c r="E434" s="692">
        <v>46007</v>
      </c>
      <c r="F434" s="692">
        <v>46127</v>
      </c>
      <c r="G434" s="689" t="s">
        <v>4686</v>
      </c>
      <c r="H434" s="689" t="s">
        <v>4686</v>
      </c>
      <c r="I434" s="849">
        <v>3360</v>
      </c>
      <c r="J434" s="691">
        <v>8648.44</v>
      </c>
      <c r="K434" s="692">
        <v>46015</v>
      </c>
      <c r="L434" s="689" t="s">
        <v>4687</v>
      </c>
      <c r="M434" s="689" t="s">
        <v>4688</v>
      </c>
      <c r="N434" s="689" t="s">
        <v>4743</v>
      </c>
      <c r="O434" s="689" t="s">
        <v>4686</v>
      </c>
      <c r="P434" s="689" t="s">
        <v>4690</v>
      </c>
      <c r="Q434" s="691">
        <v>2573.94</v>
      </c>
      <c r="R434" s="690">
        <v>1000</v>
      </c>
      <c r="S434" s="689" t="s">
        <v>4686</v>
      </c>
      <c r="T434" s="689" t="s">
        <v>4686</v>
      </c>
      <c r="U434" s="689" t="s">
        <v>4744</v>
      </c>
      <c r="V434" s="689" t="s">
        <v>4686</v>
      </c>
      <c r="W434" s="692">
        <v>46015</v>
      </c>
      <c r="X434" s="692">
        <v>46015</v>
      </c>
      <c r="Y434" s="689" t="s">
        <v>4686</v>
      </c>
      <c r="Z434" s="689" t="s">
        <v>4691</v>
      </c>
      <c r="AA434" s="690">
        <v>0</v>
      </c>
      <c r="AB434" s="690">
        <v>0</v>
      </c>
      <c r="AC434" s="690">
        <v>0</v>
      </c>
      <c r="AD434" s="690">
        <v>0</v>
      </c>
      <c r="AE434" s="690">
        <v>0</v>
      </c>
      <c r="AF434" s="690">
        <v>0</v>
      </c>
      <c r="AG434" s="690">
        <v>0</v>
      </c>
      <c r="AH434" s="690">
        <v>0</v>
      </c>
      <c r="AI434" s="690">
        <v>0</v>
      </c>
      <c r="AJ434" s="690">
        <v>0</v>
      </c>
      <c r="AK434" s="690">
        <v>0</v>
      </c>
      <c r="AL434" s="690">
        <v>0</v>
      </c>
      <c r="AM434" s="690">
        <v>0</v>
      </c>
      <c r="AN434" s="690">
        <v>0</v>
      </c>
      <c r="AO434" s="690">
        <v>0</v>
      </c>
      <c r="AP434" s="690">
        <v>0</v>
      </c>
      <c r="AQ434" s="689" t="s">
        <v>4686</v>
      </c>
      <c r="AR434" s="689" t="s">
        <v>4686</v>
      </c>
      <c r="AS434" s="689" t="s">
        <v>4722</v>
      </c>
      <c r="AT434" s="689" t="s">
        <v>4686</v>
      </c>
      <c r="AU434" s="689" t="s">
        <v>4748</v>
      </c>
      <c r="AV434" s="689" t="s">
        <v>4686</v>
      </c>
    </row>
    <row r="435" spans="1:48">
      <c r="A435" s="689" t="s">
        <v>4747</v>
      </c>
      <c r="B435" s="689" t="s">
        <v>4684</v>
      </c>
      <c r="C435" s="689">
        <v>20925514</v>
      </c>
      <c r="D435" s="689" t="s">
        <v>4685</v>
      </c>
      <c r="E435" s="692">
        <v>46009</v>
      </c>
      <c r="F435" s="692">
        <v>46129</v>
      </c>
      <c r="G435" s="689" t="s">
        <v>4686</v>
      </c>
      <c r="H435" s="689" t="s">
        <v>4686</v>
      </c>
      <c r="I435" s="849">
        <v>6440</v>
      </c>
      <c r="J435" s="691">
        <v>16576.169999999998</v>
      </c>
      <c r="K435" s="692">
        <v>46015</v>
      </c>
      <c r="L435" s="689" t="s">
        <v>4687</v>
      </c>
      <c r="M435" s="689" t="s">
        <v>4688</v>
      </c>
      <c r="N435" s="689" t="s">
        <v>4743</v>
      </c>
      <c r="O435" s="689" t="s">
        <v>4686</v>
      </c>
      <c r="P435" s="689" t="s">
        <v>4690</v>
      </c>
      <c r="Q435" s="691">
        <v>2573.94</v>
      </c>
      <c r="R435" s="690">
        <v>1000</v>
      </c>
      <c r="S435" s="689" t="s">
        <v>4686</v>
      </c>
      <c r="T435" s="689" t="s">
        <v>4686</v>
      </c>
      <c r="U435" s="689" t="s">
        <v>4744</v>
      </c>
      <c r="V435" s="689" t="s">
        <v>4686</v>
      </c>
      <c r="W435" s="692">
        <v>46015</v>
      </c>
      <c r="X435" s="692">
        <v>46015</v>
      </c>
      <c r="Y435" s="689" t="s">
        <v>4686</v>
      </c>
      <c r="Z435" s="689" t="s">
        <v>4691</v>
      </c>
      <c r="AA435" s="690">
        <v>0</v>
      </c>
      <c r="AB435" s="690">
        <v>0</v>
      </c>
      <c r="AC435" s="690">
        <v>0</v>
      </c>
      <c r="AD435" s="690">
        <v>0</v>
      </c>
      <c r="AE435" s="690">
        <v>0</v>
      </c>
      <c r="AF435" s="690">
        <v>0</v>
      </c>
      <c r="AG435" s="690">
        <v>0</v>
      </c>
      <c r="AH435" s="690">
        <v>0</v>
      </c>
      <c r="AI435" s="690">
        <v>0</v>
      </c>
      <c r="AJ435" s="690">
        <v>0</v>
      </c>
      <c r="AK435" s="690">
        <v>0</v>
      </c>
      <c r="AL435" s="690">
        <v>0</v>
      </c>
      <c r="AM435" s="690">
        <v>0</v>
      </c>
      <c r="AN435" s="690">
        <v>0</v>
      </c>
      <c r="AO435" s="690">
        <v>0</v>
      </c>
      <c r="AP435" s="690">
        <v>0</v>
      </c>
      <c r="AQ435" s="689" t="s">
        <v>4686</v>
      </c>
      <c r="AR435" s="689" t="s">
        <v>4686</v>
      </c>
      <c r="AS435" s="689" t="s">
        <v>4722</v>
      </c>
      <c r="AT435" s="689" t="s">
        <v>4686</v>
      </c>
      <c r="AU435" s="689" t="s">
        <v>4748</v>
      </c>
      <c r="AV435" s="689" t="s">
        <v>4686</v>
      </c>
    </row>
    <row r="436" spans="1:48">
      <c r="A436" s="689" t="s">
        <v>4747</v>
      </c>
      <c r="B436" s="689" t="s">
        <v>4684</v>
      </c>
      <c r="C436" s="689">
        <v>20925521</v>
      </c>
      <c r="D436" s="689" t="s">
        <v>4685</v>
      </c>
      <c r="E436" s="692">
        <v>46014</v>
      </c>
      <c r="F436" s="692">
        <v>46134</v>
      </c>
      <c r="G436" s="689" t="s">
        <v>4686</v>
      </c>
      <c r="H436" s="689" t="s">
        <v>4686</v>
      </c>
      <c r="I436" s="849">
        <v>6330</v>
      </c>
      <c r="J436" s="691">
        <v>16293.04</v>
      </c>
      <c r="K436" s="692">
        <v>46027</v>
      </c>
      <c r="L436" s="689" t="s">
        <v>4687</v>
      </c>
      <c r="M436" s="689" t="s">
        <v>4688</v>
      </c>
      <c r="N436" s="689" t="s">
        <v>4743</v>
      </c>
      <c r="O436" s="689" t="s">
        <v>4686</v>
      </c>
      <c r="P436" s="689" t="s">
        <v>4690</v>
      </c>
      <c r="Q436" s="691">
        <v>2573.94</v>
      </c>
      <c r="R436" s="690">
        <v>1000</v>
      </c>
      <c r="S436" s="689" t="s">
        <v>4686</v>
      </c>
      <c r="T436" s="689" t="s">
        <v>4686</v>
      </c>
      <c r="U436" s="689" t="s">
        <v>4744</v>
      </c>
      <c r="V436" s="689" t="s">
        <v>4686</v>
      </c>
      <c r="W436" s="692">
        <v>46027</v>
      </c>
      <c r="X436" s="692">
        <v>46027</v>
      </c>
      <c r="Y436" s="689" t="s">
        <v>4686</v>
      </c>
      <c r="Z436" s="689" t="s">
        <v>4691</v>
      </c>
      <c r="AA436" s="690">
        <v>0</v>
      </c>
      <c r="AB436" s="690">
        <v>0</v>
      </c>
      <c r="AC436" s="690">
        <v>0</v>
      </c>
      <c r="AD436" s="690">
        <v>0</v>
      </c>
      <c r="AE436" s="690">
        <v>0</v>
      </c>
      <c r="AF436" s="690">
        <v>0</v>
      </c>
      <c r="AG436" s="690">
        <v>0</v>
      </c>
      <c r="AH436" s="690">
        <v>0</v>
      </c>
      <c r="AI436" s="690">
        <v>0</v>
      </c>
      <c r="AJ436" s="690">
        <v>0</v>
      </c>
      <c r="AK436" s="690">
        <v>0</v>
      </c>
      <c r="AL436" s="690">
        <v>0</v>
      </c>
      <c r="AM436" s="690">
        <v>0</v>
      </c>
      <c r="AN436" s="690">
        <v>0</v>
      </c>
      <c r="AO436" s="690">
        <v>0</v>
      </c>
      <c r="AP436" s="690">
        <v>0</v>
      </c>
      <c r="AQ436" s="689" t="s">
        <v>4686</v>
      </c>
      <c r="AR436" s="689" t="s">
        <v>4686</v>
      </c>
      <c r="AS436" s="689" t="s">
        <v>4722</v>
      </c>
      <c r="AT436" s="689" t="s">
        <v>4686</v>
      </c>
      <c r="AU436" s="689" t="s">
        <v>4748</v>
      </c>
      <c r="AV436" s="689" t="s">
        <v>4686</v>
      </c>
    </row>
    <row r="437" spans="1:48">
      <c r="A437" s="689" t="s">
        <v>4747</v>
      </c>
      <c r="B437" s="689" t="s">
        <v>4684</v>
      </c>
      <c r="C437" s="689">
        <v>20925522</v>
      </c>
      <c r="D437" s="689" t="s">
        <v>4685</v>
      </c>
      <c r="E437" s="692">
        <v>46014</v>
      </c>
      <c r="F437" s="692">
        <v>46134</v>
      </c>
      <c r="G437" s="689" t="s">
        <v>4686</v>
      </c>
      <c r="H437" s="689" t="s">
        <v>4686</v>
      </c>
      <c r="I437" s="849">
        <v>6320</v>
      </c>
      <c r="J437" s="691">
        <v>16267.3</v>
      </c>
      <c r="K437" s="692">
        <v>46027</v>
      </c>
      <c r="L437" s="689" t="s">
        <v>4687</v>
      </c>
      <c r="M437" s="689" t="s">
        <v>4688</v>
      </c>
      <c r="N437" s="689" t="s">
        <v>4743</v>
      </c>
      <c r="O437" s="689" t="s">
        <v>4686</v>
      </c>
      <c r="P437" s="689" t="s">
        <v>4690</v>
      </c>
      <c r="Q437" s="691">
        <v>2573.94</v>
      </c>
      <c r="R437" s="690">
        <v>1000</v>
      </c>
      <c r="S437" s="689" t="s">
        <v>4686</v>
      </c>
      <c r="T437" s="689" t="s">
        <v>4686</v>
      </c>
      <c r="U437" s="689" t="s">
        <v>4744</v>
      </c>
      <c r="V437" s="689" t="s">
        <v>4686</v>
      </c>
      <c r="W437" s="692">
        <v>46027</v>
      </c>
      <c r="X437" s="692">
        <v>46027</v>
      </c>
      <c r="Y437" s="689" t="s">
        <v>4686</v>
      </c>
      <c r="Z437" s="689" t="s">
        <v>4691</v>
      </c>
      <c r="AA437" s="690">
        <v>0</v>
      </c>
      <c r="AB437" s="690">
        <v>0</v>
      </c>
      <c r="AC437" s="690">
        <v>0</v>
      </c>
      <c r="AD437" s="690">
        <v>0</v>
      </c>
      <c r="AE437" s="690">
        <v>0</v>
      </c>
      <c r="AF437" s="690">
        <v>0</v>
      </c>
      <c r="AG437" s="690">
        <v>0</v>
      </c>
      <c r="AH437" s="690">
        <v>0</v>
      </c>
      <c r="AI437" s="690">
        <v>0</v>
      </c>
      <c r="AJ437" s="690">
        <v>0</v>
      </c>
      <c r="AK437" s="690">
        <v>0</v>
      </c>
      <c r="AL437" s="690">
        <v>0</v>
      </c>
      <c r="AM437" s="690">
        <v>0</v>
      </c>
      <c r="AN437" s="690">
        <v>0</v>
      </c>
      <c r="AO437" s="690">
        <v>0</v>
      </c>
      <c r="AP437" s="690">
        <v>0</v>
      </c>
      <c r="AQ437" s="689" t="s">
        <v>4686</v>
      </c>
      <c r="AR437" s="689" t="s">
        <v>4686</v>
      </c>
      <c r="AS437" s="689" t="s">
        <v>4722</v>
      </c>
      <c r="AT437" s="689" t="s">
        <v>4686</v>
      </c>
      <c r="AU437" s="689" t="s">
        <v>4748</v>
      </c>
      <c r="AV437" s="689" t="s">
        <v>4686</v>
      </c>
    </row>
    <row r="438" spans="1:48">
      <c r="A438" s="689" t="s">
        <v>4747</v>
      </c>
      <c r="B438" s="689" t="s">
        <v>4684</v>
      </c>
      <c r="C438" s="689">
        <v>20925523</v>
      </c>
      <c r="D438" s="689" t="s">
        <v>4685</v>
      </c>
      <c r="E438" s="692">
        <v>46015</v>
      </c>
      <c r="F438" s="692">
        <v>46135</v>
      </c>
      <c r="G438" s="689" t="s">
        <v>4686</v>
      </c>
      <c r="H438" s="689" t="s">
        <v>4686</v>
      </c>
      <c r="I438" s="849">
        <v>6170</v>
      </c>
      <c r="J438" s="691">
        <v>15881.21</v>
      </c>
      <c r="K438" s="692">
        <v>46027</v>
      </c>
      <c r="L438" s="689" t="s">
        <v>4687</v>
      </c>
      <c r="M438" s="689" t="s">
        <v>4688</v>
      </c>
      <c r="N438" s="689" t="s">
        <v>4743</v>
      </c>
      <c r="O438" s="689" t="s">
        <v>4686</v>
      </c>
      <c r="P438" s="689" t="s">
        <v>4690</v>
      </c>
      <c r="Q438" s="691">
        <v>2573.94</v>
      </c>
      <c r="R438" s="690">
        <v>1000</v>
      </c>
      <c r="S438" s="689" t="s">
        <v>4686</v>
      </c>
      <c r="T438" s="689" t="s">
        <v>4686</v>
      </c>
      <c r="U438" s="689" t="s">
        <v>4744</v>
      </c>
      <c r="V438" s="689" t="s">
        <v>4686</v>
      </c>
      <c r="W438" s="692">
        <v>46027</v>
      </c>
      <c r="X438" s="692">
        <v>46027</v>
      </c>
      <c r="Y438" s="689" t="s">
        <v>4686</v>
      </c>
      <c r="Z438" s="689" t="s">
        <v>4691</v>
      </c>
      <c r="AA438" s="690">
        <v>0</v>
      </c>
      <c r="AB438" s="690">
        <v>0</v>
      </c>
      <c r="AC438" s="690">
        <v>0</v>
      </c>
      <c r="AD438" s="690">
        <v>0</v>
      </c>
      <c r="AE438" s="690">
        <v>0</v>
      </c>
      <c r="AF438" s="690">
        <v>0</v>
      </c>
      <c r="AG438" s="690">
        <v>0</v>
      </c>
      <c r="AH438" s="690">
        <v>0</v>
      </c>
      <c r="AI438" s="690">
        <v>0</v>
      </c>
      <c r="AJ438" s="690">
        <v>0</v>
      </c>
      <c r="AK438" s="690">
        <v>0</v>
      </c>
      <c r="AL438" s="690">
        <v>0</v>
      </c>
      <c r="AM438" s="690">
        <v>0</v>
      </c>
      <c r="AN438" s="690">
        <v>0</v>
      </c>
      <c r="AO438" s="690">
        <v>0</v>
      </c>
      <c r="AP438" s="690">
        <v>0</v>
      </c>
      <c r="AQ438" s="689" t="s">
        <v>4686</v>
      </c>
      <c r="AR438" s="689" t="s">
        <v>4686</v>
      </c>
      <c r="AS438" s="689" t="s">
        <v>4722</v>
      </c>
      <c r="AT438" s="689" t="s">
        <v>4686</v>
      </c>
      <c r="AU438" s="689" t="s">
        <v>4748</v>
      </c>
      <c r="AV438" s="689" t="s">
        <v>4686</v>
      </c>
    </row>
    <row r="439" spans="1:48">
      <c r="A439" s="689" t="s">
        <v>4747</v>
      </c>
      <c r="B439" s="689" t="s">
        <v>4684</v>
      </c>
      <c r="C439" s="689">
        <v>20925524</v>
      </c>
      <c r="D439" s="689" t="s">
        <v>4685</v>
      </c>
      <c r="E439" s="692">
        <v>46015</v>
      </c>
      <c r="F439" s="692">
        <v>46135</v>
      </c>
      <c r="G439" s="689" t="s">
        <v>4686</v>
      </c>
      <c r="H439" s="689" t="s">
        <v>4686</v>
      </c>
      <c r="I439" s="849">
        <v>6260</v>
      </c>
      <c r="J439" s="691">
        <v>16112.87</v>
      </c>
      <c r="K439" s="692">
        <v>46027</v>
      </c>
      <c r="L439" s="689" t="s">
        <v>4687</v>
      </c>
      <c r="M439" s="689" t="s">
        <v>4688</v>
      </c>
      <c r="N439" s="689" t="s">
        <v>4743</v>
      </c>
      <c r="O439" s="689" t="s">
        <v>4686</v>
      </c>
      <c r="P439" s="689" t="s">
        <v>4690</v>
      </c>
      <c r="Q439" s="691">
        <v>2573.94</v>
      </c>
      <c r="R439" s="690">
        <v>1000</v>
      </c>
      <c r="S439" s="689" t="s">
        <v>4686</v>
      </c>
      <c r="T439" s="689" t="s">
        <v>4686</v>
      </c>
      <c r="U439" s="689" t="s">
        <v>4744</v>
      </c>
      <c r="V439" s="689" t="s">
        <v>4686</v>
      </c>
      <c r="W439" s="692">
        <v>46027</v>
      </c>
      <c r="X439" s="692">
        <v>46027</v>
      </c>
      <c r="Y439" s="689" t="s">
        <v>4686</v>
      </c>
      <c r="Z439" s="689" t="s">
        <v>4691</v>
      </c>
      <c r="AA439" s="690">
        <v>0</v>
      </c>
      <c r="AB439" s="690">
        <v>0</v>
      </c>
      <c r="AC439" s="690">
        <v>0</v>
      </c>
      <c r="AD439" s="690">
        <v>0</v>
      </c>
      <c r="AE439" s="690">
        <v>0</v>
      </c>
      <c r="AF439" s="690">
        <v>0</v>
      </c>
      <c r="AG439" s="690">
        <v>0</v>
      </c>
      <c r="AH439" s="690">
        <v>0</v>
      </c>
      <c r="AI439" s="690">
        <v>0</v>
      </c>
      <c r="AJ439" s="690">
        <v>0</v>
      </c>
      <c r="AK439" s="690">
        <v>0</v>
      </c>
      <c r="AL439" s="690">
        <v>0</v>
      </c>
      <c r="AM439" s="690">
        <v>0</v>
      </c>
      <c r="AN439" s="690">
        <v>0</v>
      </c>
      <c r="AO439" s="690">
        <v>0</v>
      </c>
      <c r="AP439" s="690">
        <v>0</v>
      </c>
      <c r="AQ439" s="689" t="s">
        <v>4686</v>
      </c>
      <c r="AR439" s="689" t="s">
        <v>4686</v>
      </c>
      <c r="AS439" s="689" t="s">
        <v>4722</v>
      </c>
      <c r="AT439" s="689" t="s">
        <v>4686</v>
      </c>
      <c r="AU439" s="689" t="s">
        <v>4748</v>
      </c>
      <c r="AV439" s="689" t="s">
        <v>4686</v>
      </c>
    </row>
    <row r="440" spans="1:48">
      <c r="A440" s="689" t="s">
        <v>4747</v>
      </c>
      <c r="B440" s="689" t="s">
        <v>4684</v>
      </c>
      <c r="C440" s="689">
        <v>20925532</v>
      </c>
      <c r="D440" s="689" t="s">
        <v>4685</v>
      </c>
      <c r="E440" s="692">
        <v>46021</v>
      </c>
      <c r="F440" s="692">
        <v>46141</v>
      </c>
      <c r="G440" s="689" t="s">
        <v>4686</v>
      </c>
      <c r="H440" s="689" t="s">
        <v>4686</v>
      </c>
      <c r="I440" s="849">
        <v>2390</v>
      </c>
      <c r="J440" s="691">
        <v>6151.72</v>
      </c>
      <c r="K440" s="692">
        <v>46031</v>
      </c>
      <c r="L440" s="689" t="s">
        <v>4687</v>
      </c>
      <c r="M440" s="689" t="s">
        <v>4688</v>
      </c>
      <c r="N440" s="689" t="s">
        <v>4743</v>
      </c>
      <c r="O440" s="689" t="s">
        <v>4686</v>
      </c>
      <c r="P440" s="689" t="s">
        <v>4690</v>
      </c>
      <c r="Q440" s="691">
        <v>2573.94</v>
      </c>
      <c r="R440" s="690">
        <v>1000</v>
      </c>
      <c r="S440" s="689" t="s">
        <v>4686</v>
      </c>
      <c r="T440" s="689" t="s">
        <v>4686</v>
      </c>
      <c r="U440" s="689" t="s">
        <v>4744</v>
      </c>
      <c r="V440" s="689" t="s">
        <v>4686</v>
      </c>
      <c r="W440" s="692">
        <v>46031</v>
      </c>
      <c r="X440" s="692">
        <v>46031</v>
      </c>
      <c r="Y440" s="689" t="s">
        <v>4686</v>
      </c>
      <c r="Z440" s="689" t="s">
        <v>4691</v>
      </c>
      <c r="AA440" s="690">
        <v>0</v>
      </c>
      <c r="AB440" s="690">
        <v>0</v>
      </c>
      <c r="AC440" s="690">
        <v>0</v>
      </c>
      <c r="AD440" s="690">
        <v>0</v>
      </c>
      <c r="AE440" s="690">
        <v>0</v>
      </c>
      <c r="AF440" s="690">
        <v>0</v>
      </c>
      <c r="AG440" s="690">
        <v>0</v>
      </c>
      <c r="AH440" s="690">
        <v>0</v>
      </c>
      <c r="AI440" s="690">
        <v>0</v>
      </c>
      <c r="AJ440" s="690">
        <v>0</v>
      </c>
      <c r="AK440" s="690">
        <v>0</v>
      </c>
      <c r="AL440" s="690">
        <v>0</v>
      </c>
      <c r="AM440" s="690">
        <v>0</v>
      </c>
      <c r="AN440" s="690">
        <v>0</v>
      </c>
      <c r="AO440" s="690">
        <v>0</v>
      </c>
      <c r="AP440" s="690">
        <v>0</v>
      </c>
      <c r="AQ440" s="689" t="s">
        <v>4686</v>
      </c>
      <c r="AR440" s="689" t="s">
        <v>4686</v>
      </c>
      <c r="AS440" s="689" t="s">
        <v>4722</v>
      </c>
      <c r="AT440" s="689" t="s">
        <v>4686</v>
      </c>
      <c r="AU440" s="689" t="s">
        <v>4748</v>
      </c>
      <c r="AV440" s="689" t="s">
        <v>4686</v>
      </c>
    </row>
    <row r="441" spans="1:48">
      <c r="A441" s="689" t="s">
        <v>4747</v>
      </c>
      <c r="B441" s="689" t="s">
        <v>4684</v>
      </c>
      <c r="C441" s="689">
        <v>20926021</v>
      </c>
      <c r="D441" s="689" t="s">
        <v>4685</v>
      </c>
      <c r="E441" s="692">
        <v>46028</v>
      </c>
      <c r="F441" s="692">
        <v>46147</v>
      </c>
      <c r="G441" s="689" t="s">
        <v>4686</v>
      </c>
      <c r="H441" s="689" t="s">
        <v>4686</v>
      </c>
      <c r="I441" s="849">
        <v>6230</v>
      </c>
      <c r="J441" s="691">
        <v>16035.65</v>
      </c>
      <c r="K441" s="692">
        <v>46035</v>
      </c>
      <c r="L441" s="689" t="s">
        <v>4687</v>
      </c>
      <c r="M441" s="689" t="s">
        <v>4688</v>
      </c>
      <c r="N441" s="689" t="s">
        <v>4743</v>
      </c>
      <c r="O441" s="689" t="s">
        <v>4686</v>
      </c>
      <c r="P441" s="689" t="s">
        <v>4690</v>
      </c>
      <c r="Q441" s="691">
        <v>2573.94</v>
      </c>
      <c r="R441" s="690">
        <v>1000</v>
      </c>
      <c r="S441" s="689" t="s">
        <v>4686</v>
      </c>
      <c r="T441" s="689" t="s">
        <v>4686</v>
      </c>
      <c r="U441" s="689" t="s">
        <v>4744</v>
      </c>
      <c r="V441" s="689" t="s">
        <v>4686</v>
      </c>
      <c r="W441" s="692">
        <v>46035</v>
      </c>
      <c r="X441" s="692">
        <v>46035</v>
      </c>
      <c r="Y441" s="689" t="s">
        <v>4686</v>
      </c>
      <c r="Z441" s="689" t="s">
        <v>4691</v>
      </c>
      <c r="AA441" s="690">
        <v>0</v>
      </c>
      <c r="AB441" s="690">
        <v>0</v>
      </c>
      <c r="AC441" s="690">
        <v>0</v>
      </c>
      <c r="AD441" s="690">
        <v>0</v>
      </c>
      <c r="AE441" s="690">
        <v>0</v>
      </c>
      <c r="AF441" s="690">
        <v>0</v>
      </c>
      <c r="AG441" s="690">
        <v>0</v>
      </c>
      <c r="AH441" s="690">
        <v>0</v>
      </c>
      <c r="AI441" s="690">
        <v>0</v>
      </c>
      <c r="AJ441" s="690">
        <v>0</v>
      </c>
      <c r="AK441" s="690">
        <v>0</v>
      </c>
      <c r="AL441" s="690">
        <v>0</v>
      </c>
      <c r="AM441" s="690">
        <v>0</v>
      </c>
      <c r="AN441" s="690">
        <v>0</v>
      </c>
      <c r="AO441" s="690">
        <v>0</v>
      </c>
      <c r="AP441" s="690">
        <v>0</v>
      </c>
      <c r="AQ441" s="689" t="s">
        <v>4686</v>
      </c>
      <c r="AR441" s="689" t="s">
        <v>4686</v>
      </c>
      <c r="AS441" s="689" t="s">
        <v>4722</v>
      </c>
      <c r="AT441" s="689" t="s">
        <v>4686</v>
      </c>
      <c r="AU441" s="689" t="s">
        <v>4748</v>
      </c>
      <c r="AV441" s="689" t="s">
        <v>4686</v>
      </c>
    </row>
    <row r="442" spans="1:48">
      <c r="A442" s="689" t="s">
        <v>4747</v>
      </c>
      <c r="B442" s="689" t="s">
        <v>4684</v>
      </c>
      <c r="C442" s="689">
        <v>20926022</v>
      </c>
      <c r="D442" s="689" t="s">
        <v>4685</v>
      </c>
      <c r="E442" s="692">
        <v>46028</v>
      </c>
      <c r="F442" s="692">
        <v>46147</v>
      </c>
      <c r="G442" s="689" t="s">
        <v>4686</v>
      </c>
      <c r="H442" s="689" t="s">
        <v>4686</v>
      </c>
      <c r="I442" s="849">
        <v>6230</v>
      </c>
      <c r="J442" s="691">
        <v>16035.65</v>
      </c>
      <c r="K442" s="692">
        <v>46035</v>
      </c>
      <c r="L442" s="689" t="s">
        <v>4687</v>
      </c>
      <c r="M442" s="689" t="s">
        <v>4688</v>
      </c>
      <c r="N442" s="689" t="s">
        <v>4743</v>
      </c>
      <c r="O442" s="689" t="s">
        <v>4686</v>
      </c>
      <c r="P442" s="689" t="s">
        <v>4690</v>
      </c>
      <c r="Q442" s="691">
        <v>2573.94</v>
      </c>
      <c r="R442" s="690">
        <v>1000</v>
      </c>
      <c r="S442" s="689" t="s">
        <v>4686</v>
      </c>
      <c r="T442" s="689" t="s">
        <v>4686</v>
      </c>
      <c r="U442" s="689" t="s">
        <v>4744</v>
      </c>
      <c r="V442" s="689" t="s">
        <v>4686</v>
      </c>
      <c r="W442" s="692">
        <v>46035</v>
      </c>
      <c r="X442" s="692">
        <v>46035</v>
      </c>
      <c r="Y442" s="689" t="s">
        <v>4686</v>
      </c>
      <c r="Z442" s="689" t="s">
        <v>4691</v>
      </c>
      <c r="AA442" s="690">
        <v>0</v>
      </c>
      <c r="AB442" s="690">
        <v>0</v>
      </c>
      <c r="AC442" s="690">
        <v>0</v>
      </c>
      <c r="AD442" s="690">
        <v>0</v>
      </c>
      <c r="AE442" s="690">
        <v>0</v>
      </c>
      <c r="AF442" s="690">
        <v>0</v>
      </c>
      <c r="AG442" s="690">
        <v>0</v>
      </c>
      <c r="AH442" s="690">
        <v>0</v>
      </c>
      <c r="AI442" s="690">
        <v>0</v>
      </c>
      <c r="AJ442" s="690">
        <v>0</v>
      </c>
      <c r="AK442" s="690">
        <v>0</v>
      </c>
      <c r="AL442" s="690">
        <v>0</v>
      </c>
      <c r="AM442" s="690">
        <v>0</v>
      </c>
      <c r="AN442" s="690">
        <v>0</v>
      </c>
      <c r="AO442" s="690">
        <v>0</v>
      </c>
      <c r="AP442" s="690">
        <v>0</v>
      </c>
      <c r="AQ442" s="689" t="s">
        <v>4686</v>
      </c>
      <c r="AR442" s="689" t="s">
        <v>4686</v>
      </c>
      <c r="AS442" s="689" t="s">
        <v>4722</v>
      </c>
      <c r="AT442" s="689" t="s">
        <v>4686</v>
      </c>
      <c r="AU442" s="689" t="s">
        <v>4748</v>
      </c>
      <c r="AV442" s="689" t="s">
        <v>4686</v>
      </c>
    </row>
    <row r="443" spans="1:48">
      <c r="A443" s="689" t="s">
        <v>4747</v>
      </c>
      <c r="B443" s="689" t="s">
        <v>4684</v>
      </c>
      <c r="C443" s="689">
        <v>20926023</v>
      </c>
      <c r="D443" s="689" t="s">
        <v>4685</v>
      </c>
      <c r="E443" s="692">
        <v>46030</v>
      </c>
      <c r="F443" s="692">
        <v>46149</v>
      </c>
      <c r="G443" s="689" t="s">
        <v>4686</v>
      </c>
      <c r="H443" s="689" t="s">
        <v>4686</v>
      </c>
      <c r="I443" s="849">
        <v>6230</v>
      </c>
      <c r="J443" s="691">
        <v>16035.65</v>
      </c>
      <c r="K443" s="692">
        <v>46038</v>
      </c>
      <c r="L443" s="689" t="s">
        <v>4687</v>
      </c>
      <c r="M443" s="689" t="s">
        <v>4688</v>
      </c>
      <c r="N443" s="689" t="s">
        <v>4743</v>
      </c>
      <c r="O443" s="689" t="s">
        <v>4686</v>
      </c>
      <c r="P443" s="689" t="s">
        <v>4690</v>
      </c>
      <c r="Q443" s="691">
        <v>2573.94</v>
      </c>
      <c r="R443" s="690">
        <v>1000</v>
      </c>
      <c r="S443" s="689" t="s">
        <v>4686</v>
      </c>
      <c r="T443" s="689" t="s">
        <v>4686</v>
      </c>
      <c r="U443" s="689" t="s">
        <v>4744</v>
      </c>
      <c r="V443" s="689" t="s">
        <v>4686</v>
      </c>
      <c r="W443" s="692">
        <v>46038</v>
      </c>
      <c r="X443" s="692">
        <v>46038</v>
      </c>
      <c r="Y443" s="689" t="s">
        <v>4686</v>
      </c>
      <c r="Z443" s="689" t="s">
        <v>4691</v>
      </c>
      <c r="AA443" s="690">
        <v>0</v>
      </c>
      <c r="AB443" s="690">
        <v>0</v>
      </c>
      <c r="AC443" s="690">
        <v>0</v>
      </c>
      <c r="AD443" s="690">
        <v>0</v>
      </c>
      <c r="AE443" s="690">
        <v>0</v>
      </c>
      <c r="AF443" s="690">
        <v>0</v>
      </c>
      <c r="AG443" s="690">
        <v>0</v>
      </c>
      <c r="AH443" s="690">
        <v>0</v>
      </c>
      <c r="AI443" s="690">
        <v>0</v>
      </c>
      <c r="AJ443" s="690">
        <v>0</v>
      </c>
      <c r="AK443" s="690">
        <v>0</v>
      </c>
      <c r="AL443" s="690">
        <v>0</v>
      </c>
      <c r="AM443" s="690">
        <v>0</v>
      </c>
      <c r="AN443" s="690">
        <v>0</v>
      </c>
      <c r="AO443" s="690">
        <v>0</v>
      </c>
      <c r="AP443" s="690">
        <v>0</v>
      </c>
      <c r="AQ443" s="689" t="s">
        <v>4686</v>
      </c>
      <c r="AR443" s="689" t="s">
        <v>4686</v>
      </c>
      <c r="AS443" s="689" t="s">
        <v>4722</v>
      </c>
      <c r="AT443" s="689" t="s">
        <v>4686</v>
      </c>
      <c r="AU443" s="689" t="s">
        <v>4748</v>
      </c>
      <c r="AV443" s="689" t="s">
        <v>4686</v>
      </c>
    </row>
    <row r="444" spans="1:48">
      <c r="A444" s="689" t="s">
        <v>4747</v>
      </c>
      <c r="B444" s="689" t="s">
        <v>4684</v>
      </c>
      <c r="C444" s="689">
        <v>20926024</v>
      </c>
      <c r="D444" s="689" t="s">
        <v>4685</v>
      </c>
      <c r="E444" s="692">
        <v>46030</v>
      </c>
      <c r="F444" s="692">
        <v>46149</v>
      </c>
      <c r="G444" s="689" t="s">
        <v>4686</v>
      </c>
      <c r="H444" s="689" t="s">
        <v>4686</v>
      </c>
      <c r="I444" s="849">
        <v>6350</v>
      </c>
      <c r="J444" s="691">
        <v>16344.52</v>
      </c>
      <c r="K444" s="692">
        <v>46038</v>
      </c>
      <c r="L444" s="689" t="s">
        <v>4687</v>
      </c>
      <c r="M444" s="689" t="s">
        <v>4688</v>
      </c>
      <c r="N444" s="689" t="s">
        <v>4743</v>
      </c>
      <c r="O444" s="689" t="s">
        <v>4686</v>
      </c>
      <c r="P444" s="689" t="s">
        <v>4690</v>
      </c>
      <c r="Q444" s="691">
        <v>2573.94</v>
      </c>
      <c r="R444" s="690">
        <v>1000</v>
      </c>
      <c r="S444" s="689" t="s">
        <v>4686</v>
      </c>
      <c r="T444" s="689" t="s">
        <v>4686</v>
      </c>
      <c r="U444" s="689" t="s">
        <v>4744</v>
      </c>
      <c r="V444" s="689" t="s">
        <v>4686</v>
      </c>
      <c r="W444" s="692">
        <v>46038</v>
      </c>
      <c r="X444" s="692">
        <v>46038</v>
      </c>
      <c r="Y444" s="689" t="s">
        <v>4686</v>
      </c>
      <c r="Z444" s="689" t="s">
        <v>4691</v>
      </c>
      <c r="AA444" s="690">
        <v>0</v>
      </c>
      <c r="AB444" s="690">
        <v>0</v>
      </c>
      <c r="AC444" s="690">
        <v>0</v>
      </c>
      <c r="AD444" s="690">
        <v>0</v>
      </c>
      <c r="AE444" s="690">
        <v>0</v>
      </c>
      <c r="AF444" s="690">
        <v>0</v>
      </c>
      <c r="AG444" s="690">
        <v>0</v>
      </c>
      <c r="AH444" s="690">
        <v>0</v>
      </c>
      <c r="AI444" s="690">
        <v>0</v>
      </c>
      <c r="AJ444" s="690">
        <v>0</v>
      </c>
      <c r="AK444" s="690">
        <v>0</v>
      </c>
      <c r="AL444" s="690">
        <v>0</v>
      </c>
      <c r="AM444" s="690">
        <v>0</v>
      </c>
      <c r="AN444" s="690">
        <v>0</v>
      </c>
      <c r="AO444" s="690">
        <v>0</v>
      </c>
      <c r="AP444" s="690">
        <v>0</v>
      </c>
      <c r="AQ444" s="689" t="s">
        <v>4686</v>
      </c>
      <c r="AR444" s="689" t="s">
        <v>4686</v>
      </c>
      <c r="AS444" s="689" t="s">
        <v>4722</v>
      </c>
      <c r="AT444" s="689" t="s">
        <v>4686</v>
      </c>
      <c r="AU444" s="689" t="s">
        <v>4748</v>
      </c>
      <c r="AV444" s="689" t="s">
        <v>4686</v>
      </c>
    </row>
    <row r="445" spans="1:48">
      <c r="A445" s="689" t="s">
        <v>4749</v>
      </c>
      <c r="B445" s="689" t="s">
        <v>4684</v>
      </c>
      <c r="C445" s="689">
        <v>21025332</v>
      </c>
      <c r="D445" s="689" t="s">
        <v>4685</v>
      </c>
      <c r="E445" s="692">
        <v>45883</v>
      </c>
      <c r="F445" s="692">
        <v>46004</v>
      </c>
      <c r="G445" s="689" t="s">
        <v>4686</v>
      </c>
      <c r="H445" s="689" t="s">
        <v>4686</v>
      </c>
      <c r="I445" s="849">
        <v>1000</v>
      </c>
      <c r="J445" s="691">
        <v>1121.2</v>
      </c>
      <c r="K445" s="692">
        <v>45896</v>
      </c>
      <c r="L445" s="689" t="s">
        <v>4687</v>
      </c>
      <c r="M445" s="689" t="s">
        <v>4688</v>
      </c>
      <c r="N445" s="689" t="s">
        <v>4743</v>
      </c>
      <c r="O445" s="689" t="s">
        <v>4686</v>
      </c>
      <c r="P445" s="689" t="s">
        <v>4690</v>
      </c>
      <c r="Q445" s="691">
        <v>1121.2</v>
      </c>
      <c r="R445" s="690">
        <v>1000</v>
      </c>
      <c r="S445" s="689" t="s">
        <v>4686</v>
      </c>
      <c r="T445" s="689" t="s">
        <v>4686</v>
      </c>
      <c r="U445" s="689" t="s">
        <v>4744</v>
      </c>
      <c r="V445" s="689" t="s">
        <v>4686</v>
      </c>
      <c r="W445" s="692">
        <v>45896</v>
      </c>
      <c r="X445" s="692">
        <v>45896</v>
      </c>
      <c r="Y445" s="689" t="s">
        <v>4686</v>
      </c>
      <c r="Z445" s="689" t="s">
        <v>4691</v>
      </c>
      <c r="AA445" s="690">
        <v>0</v>
      </c>
      <c r="AB445" s="690">
        <v>0</v>
      </c>
      <c r="AC445" s="690">
        <v>0</v>
      </c>
      <c r="AD445" s="690">
        <v>0</v>
      </c>
      <c r="AE445" s="690">
        <v>0</v>
      </c>
      <c r="AF445" s="690">
        <v>0</v>
      </c>
      <c r="AG445" s="690">
        <v>0</v>
      </c>
      <c r="AH445" s="690">
        <v>0</v>
      </c>
      <c r="AI445" s="690">
        <v>0</v>
      </c>
      <c r="AJ445" s="690">
        <v>0</v>
      </c>
      <c r="AK445" s="690">
        <v>0</v>
      </c>
      <c r="AL445" s="690">
        <v>0</v>
      </c>
      <c r="AM445" s="690">
        <v>0</v>
      </c>
      <c r="AN445" s="690">
        <v>0</v>
      </c>
      <c r="AO445" s="690">
        <v>0</v>
      </c>
      <c r="AP445" s="690">
        <v>0</v>
      </c>
      <c r="AQ445" s="689" t="s">
        <v>4686</v>
      </c>
      <c r="AR445" s="689" t="s">
        <v>4686</v>
      </c>
      <c r="AS445" s="689" t="s">
        <v>4722</v>
      </c>
      <c r="AT445" s="689" t="s">
        <v>4686</v>
      </c>
      <c r="AU445" s="689" t="s">
        <v>4750</v>
      </c>
      <c r="AV445" s="689" t="s">
        <v>4686</v>
      </c>
    </row>
    <row r="446" spans="1:48">
      <c r="A446" s="689" t="s">
        <v>4749</v>
      </c>
      <c r="B446" s="689" t="s">
        <v>4684</v>
      </c>
      <c r="C446" s="689">
        <v>21025433</v>
      </c>
      <c r="D446" s="689" t="s">
        <v>4685</v>
      </c>
      <c r="E446" s="692">
        <v>45952</v>
      </c>
      <c r="F446" s="692">
        <v>46074</v>
      </c>
      <c r="G446" s="689" t="s">
        <v>4686</v>
      </c>
      <c r="H446" s="689" t="s">
        <v>4686</v>
      </c>
      <c r="I446" s="849">
        <v>340</v>
      </c>
      <c r="J446" s="691">
        <v>381.21</v>
      </c>
      <c r="K446" s="692">
        <v>45959</v>
      </c>
      <c r="L446" s="689" t="s">
        <v>4687</v>
      </c>
      <c r="M446" s="689" t="s">
        <v>4688</v>
      </c>
      <c r="N446" s="689" t="s">
        <v>4743</v>
      </c>
      <c r="O446" s="689" t="s">
        <v>4686</v>
      </c>
      <c r="P446" s="689" t="s">
        <v>4690</v>
      </c>
      <c r="Q446" s="691">
        <v>1121.2</v>
      </c>
      <c r="R446" s="690">
        <v>1000</v>
      </c>
      <c r="S446" s="689" t="s">
        <v>4686</v>
      </c>
      <c r="T446" s="689" t="s">
        <v>4686</v>
      </c>
      <c r="U446" s="689" t="s">
        <v>4744</v>
      </c>
      <c r="V446" s="689" t="s">
        <v>4686</v>
      </c>
      <c r="W446" s="692">
        <v>45959</v>
      </c>
      <c r="X446" s="692">
        <v>45959</v>
      </c>
      <c r="Y446" s="689" t="s">
        <v>4686</v>
      </c>
      <c r="Z446" s="689" t="s">
        <v>4691</v>
      </c>
      <c r="AA446" s="690">
        <v>0</v>
      </c>
      <c r="AB446" s="690">
        <v>0</v>
      </c>
      <c r="AC446" s="690">
        <v>0</v>
      </c>
      <c r="AD446" s="690">
        <v>0</v>
      </c>
      <c r="AE446" s="690">
        <v>0</v>
      </c>
      <c r="AF446" s="690">
        <v>0</v>
      </c>
      <c r="AG446" s="690">
        <v>0</v>
      </c>
      <c r="AH446" s="690">
        <v>0</v>
      </c>
      <c r="AI446" s="690">
        <v>0</v>
      </c>
      <c r="AJ446" s="690">
        <v>0</v>
      </c>
      <c r="AK446" s="690">
        <v>0</v>
      </c>
      <c r="AL446" s="690">
        <v>0</v>
      </c>
      <c r="AM446" s="690">
        <v>0</v>
      </c>
      <c r="AN446" s="690">
        <v>0</v>
      </c>
      <c r="AO446" s="690">
        <v>0</v>
      </c>
      <c r="AP446" s="690">
        <v>0</v>
      </c>
      <c r="AQ446" s="689" t="s">
        <v>4686</v>
      </c>
      <c r="AR446" s="689" t="s">
        <v>4686</v>
      </c>
      <c r="AS446" s="689" t="s">
        <v>4722</v>
      </c>
      <c r="AT446" s="689" t="s">
        <v>4686</v>
      </c>
      <c r="AU446" s="689" t="s">
        <v>4750</v>
      </c>
      <c r="AV446" s="689" t="s">
        <v>4686</v>
      </c>
    </row>
    <row r="447" spans="1:48">
      <c r="A447" s="689" t="s">
        <v>4749</v>
      </c>
      <c r="B447" s="689" t="s">
        <v>4684</v>
      </c>
      <c r="C447" s="689">
        <v>21025451</v>
      </c>
      <c r="D447" s="689" t="s">
        <v>4685</v>
      </c>
      <c r="E447" s="692">
        <v>45964</v>
      </c>
      <c r="F447" s="692">
        <v>46083</v>
      </c>
      <c r="G447" s="689" t="s">
        <v>4686</v>
      </c>
      <c r="H447" s="689" t="s">
        <v>4686</v>
      </c>
      <c r="I447" s="849">
        <v>530</v>
      </c>
      <c r="J447" s="691">
        <v>594.24</v>
      </c>
      <c r="K447" s="692">
        <v>45972</v>
      </c>
      <c r="L447" s="689" t="s">
        <v>4687</v>
      </c>
      <c r="M447" s="689" t="s">
        <v>4688</v>
      </c>
      <c r="N447" s="689" t="s">
        <v>4743</v>
      </c>
      <c r="O447" s="689" t="s">
        <v>4686</v>
      </c>
      <c r="P447" s="689" t="s">
        <v>4690</v>
      </c>
      <c r="Q447" s="691">
        <v>1121.2</v>
      </c>
      <c r="R447" s="690">
        <v>1000</v>
      </c>
      <c r="S447" s="689" t="s">
        <v>4686</v>
      </c>
      <c r="T447" s="689" t="s">
        <v>4686</v>
      </c>
      <c r="U447" s="689" t="s">
        <v>4744</v>
      </c>
      <c r="V447" s="689" t="s">
        <v>4686</v>
      </c>
      <c r="W447" s="692">
        <v>45972</v>
      </c>
      <c r="X447" s="692">
        <v>45972</v>
      </c>
      <c r="Y447" s="689" t="s">
        <v>4686</v>
      </c>
      <c r="Z447" s="689" t="s">
        <v>4691</v>
      </c>
      <c r="AA447" s="690">
        <v>0</v>
      </c>
      <c r="AB447" s="690">
        <v>0</v>
      </c>
      <c r="AC447" s="690">
        <v>0</v>
      </c>
      <c r="AD447" s="690">
        <v>0</v>
      </c>
      <c r="AE447" s="690">
        <v>0</v>
      </c>
      <c r="AF447" s="690">
        <v>0</v>
      </c>
      <c r="AG447" s="690">
        <v>0</v>
      </c>
      <c r="AH447" s="690">
        <v>0</v>
      </c>
      <c r="AI447" s="690">
        <v>0</v>
      </c>
      <c r="AJ447" s="690">
        <v>0</v>
      </c>
      <c r="AK447" s="690">
        <v>0</v>
      </c>
      <c r="AL447" s="690">
        <v>0</v>
      </c>
      <c r="AM447" s="690">
        <v>0</v>
      </c>
      <c r="AN447" s="690">
        <v>0</v>
      </c>
      <c r="AO447" s="690">
        <v>0</v>
      </c>
      <c r="AP447" s="690">
        <v>0</v>
      </c>
      <c r="AQ447" s="689" t="s">
        <v>4686</v>
      </c>
      <c r="AR447" s="689" t="s">
        <v>4686</v>
      </c>
      <c r="AS447" s="689" t="s">
        <v>4722</v>
      </c>
      <c r="AT447" s="689" t="s">
        <v>4686</v>
      </c>
      <c r="AU447" s="689" t="s">
        <v>4750</v>
      </c>
      <c r="AV447" s="689" t="s">
        <v>4686</v>
      </c>
    </row>
    <row r="448" spans="1:48">
      <c r="A448" s="689" t="s">
        <v>4749</v>
      </c>
      <c r="B448" s="689" t="s">
        <v>4684</v>
      </c>
      <c r="C448" s="689" t="s">
        <v>7293</v>
      </c>
      <c r="D448" s="689" t="s">
        <v>4685</v>
      </c>
      <c r="E448" s="692">
        <v>45973</v>
      </c>
      <c r="F448" s="692">
        <v>46092</v>
      </c>
      <c r="G448" s="689" t="s">
        <v>4686</v>
      </c>
      <c r="H448" s="689" t="s">
        <v>4686</v>
      </c>
      <c r="I448" s="849">
        <v>2990</v>
      </c>
      <c r="J448" s="691">
        <v>3352.39</v>
      </c>
      <c r="K448" s="692">
        <v>46021</v>
      </c>
      <c r="L448" s="689" t="s">
        <v>4687</v>
      </c>
      <c r="M448" s="689" t="s">
        <v>4688</v>
      </c>
      <c r="N448" s="689" t="s">
        <v>4743</v>
      </c>
      <c r="O448" s="689" t="s">
        <v>4686</v>
      </c>
      <c r="P448" s="689" t="s">
        <v>4690</v>
      </c>
      <c r="Q448" s="691">
        <v>1121.2</v>
      </c>
      <c r="R448" s="690">
        <v>1000</v>
      </c>
      <c r="S448" s="689" t="s">
        <v>4686</v>
      </c>
      <c r="T448" s="689" t="s">
        <v>4686</v>
      </c>
      <c r="U448" s="689" t="s">
        <v>4744</v>
      </c>
      <c r="V448" s="689" t="s">
        <v>4686</v>
      </c>
      <c r="W448" s="692">
        <v>46021</v>
      </c>
      <c r="X448" s="692">
        <v>46021</v>
      </c>
      <c r="Y448" s="689" t="s">
        <v>4686</v>
      </c>
      <c r="Z448" s="689" t="s">
        <v>4691</v>
      </c>
      <c r="AA448" s="690">
        <v>0</v>
      </c>
      <c r="AB448" s="690">
        <v>0</v>
      </c>
      <c r="AC448" s="690">
        <v>0</v>
      </c>
      <c r="AD448" s="690">
        <v>0</v>
      </c>
      <c r="AE448" s="690">
        <v>0</v>
      </c>
      <c r="AF448" s="690">
        <v>0</v>
      </c>
      <c r="AG448" s="690">
        <v>0</v>
      </c>
      <c r="AH448" s="690">
        <v>0</v>
      </c>
      <c r="AI448" s="690">
        <v>0</v>
      </c>
      <c r="AJ448" s="690">
        <v>0</v>
      </c>
      <c r="AK448" s="690">
        <v>0</v>
      </c>
      <c r="AL448" s="690">
        <v>0</v>
      </c>
      <c r="AM448" s="690">
        <v>0</v>
      </c>
      <c r="AN448" s="690">
        <v>0</v>
      </c>
      <c r="AO448" s="690">
        <v>0</v>
      </c>
      <c r="AP448" s="690">
        <v>0</v>
      </c>
      <c r="AQ448" s="689" t="s">
        <v>4686</v>
      </c>
      <c r="AR448" s="689" t="s">
        <v>4686</v>
      </c>
      <c r="AS448" s="689" t="s">
        <v>4722</v>
      </c>
      <c r="AT448" s="689" t="s">
        <v>4686</v>
      </c>
      <c r="AU448" s="689" t="s">
        <v>4750</v>
      </c>
      <c r="AV448" s="689" t="s">
        <v>4686</v>
      </c>
    </row>
    <row r="449" spans="1:48">
      <c r="A449" s="689" t="s">
        <v>4749</v>
      </c>
      <c r="B449" s="689" t="s">
        <v>4684</v>
      </c>
      <c r="C449" s="689">
        <v>21025471</v>
      </c>
      <c r="D449" s="689" t="s">
        <v>4685</v>
      </c>
      <c r="E449" s="692">
        <v>45978</v>
      </c>
      <c r="F449" s="692">
        <v>46097</v>
      </c>
      <c r="G449" s="689" t="s">
        <v>4686</v>
      </c>
      <c r="H449" s="689" t="s">
        <v>4686</v>
      </c>
      <c r="I449" s="849">
        <v>550</v>
      </c>
      <c r="J449" s="691">
        <v>616.66</v>
      </c>
      <c r="K449" s="692">
        <v>45985</v>
      </c>
      <c r="L449" s="689" t="s">
        <v>4687</v>
      </c>
      <c r="M449" s="689" t="s">
        <v>4688</v>
      </c>
      <c r="N449" s="689" t="s">
        <v>4743</v>
      </c>
      <c r="O449" s="689" t="s">
        <v>4686</v>
      </c>
      <c r="P449" s="689" t="s">
        <v>4690</v>
      </c>
      <c r="Q449" s="691">
        <v>1121.2</v>
      </c>
      <c r="R449" s="690">
        <v>1000</v>
      </c>
      <c r="S449" s="689" t="s">
        <v>4686</v>
      </c>
      <c r="T449" s="689" t="s">
        <v>4686</v>
      </c>
      <c r="U449" s="689" t="s">
        <v>4744</v>
      </c>
      <c r="V449" s="689" t="s">
        <v>4686</v>
      </c>
      <c r="W449" s="692">
        <v>45985</v>
      </c>
      <c r="X449" s="692">
        <v>45985</v>
      </c>
      <c r="Y449" s="689" t="s">
        <v>4686</v>
      </c>
      <c r="Z449" s="689" t="s">
        <v>4691</v>
      </c>
      <c r="AA449" s="690">
        <v>0</v>
      </c>
      <c r="AB449" s="690">
        <v>0</v>
      </c>
      <c r="AC449" s="690">
        <v>0</v>
      </c>
      <c r="AD449" s="690">
        <v>0</v>
      </c>
      <c r="AE449" s="690">
        <v>0</v>
      </c>
      <c r="AF449" s="690">
        <v>0</v>
      </c>
      <c r="AG449" s="690">
        <v>0</v>
      </c>
      <c r="AH449" s="690">
        <v>0</v>
      </c>
      <c r="AI449" s="690">
        <v>0</v>
      </c>
      <c r="AJ449" s="690">
        <v>0</v>
      </c>
      <c r="AK449" s="690">
        <v>0</v>
      </c>
      <c r="AL449" s="690">
        <v>0</v>
      </c>
      <c r="AM449" s="690">
        <v>0</v>
      </c>
      <c r="AN449" s="690">
        <v>0</v>
      </c>
      <c r="AO449" s="690">
        <v>0</v>
      </c>
      <c r="AP449" s="690">
        <v>0</v>
      </c>
      <c r="AQ449" s="689" t="s">
        <v>4686</v>
      </c>
      <c r="AR449" s="689" t="s">
        <v>4686</v>
      </c>
      <c r="AS449" s="689" t="s">
        <v>4722</v>
      </c>
      <c r="AT449" s="689" t="s">
        <v>4686</v>
      </c>
      <c r="AU449" s="689" t="s">
        <v>4750</v>
      </c>
      <c r="AV449" s="689" t="s">
        <v>4686</v>
      </c>
    </row>
    <row r="450" spans="1:48">
      <c r="A450" s="689" t="s">
        <v>4749</v>
      </c>
      <c r="B450" s="689" t="s">
        <v>4684</v>
      </c>
      <c r="C450" s="689">
        <v>21025472</v>
      </c>
      <c r="D450" s="689" t="s">
        <v>4685</v>
      </c>
      <c r="E450" s="692">
        <v>45978</v>
      </c>
      <c r="F450" s="692">
        <v>46097</v>
      </c>
      <c r="G450" s="689" t="s">
        <v>4686</v>
      </c>
      <c r="H450" s="689" t="s">
        <v>4686</v>
      </c>
      <c r="I450" s="849">
        <v>320</v>
      </c>
      <c r="J450" s="691">
        <v>358.78</v>
      </c>
      <c r="K450" s="692">
        <v>45985</v>
      </c>
      <c r="L450" s="689" t="s">
        <v>4687</v>
      </c>
      <c r="M450" s="689" t="s">
        <v>4688</v>
      </c>
      <c r="N450" s="689" t="s">
        <v>4743</v>
      </c>
      <c r="O450" s="689" t="s">
        <v>4686</v>
      </c>
      <c r="P450" s="689" t="s">
        <v>4690</v>
      </c>
      <c r="Q450" s="691">
        <v>1121.2</v>
      </c>
      <c r="R450" s="690">
        <v>1000</v>
      </c>
      <c r="S450" s="689" t="s">
        <v>4686</v>
      </c>
      <c r="T450" s="689" t="s">
        <v>4686</v>
      </c>
      <c r="U450" s="689" t="s">
        <v>4744</v>
      </c>
      <c r="V450" s="689" t="s">
        <v>4686</v>
      </c>
      <c r="W450" s="692">
        <v>45985</v>
      </c>
      <c r="X450" s="692">
        <v>45985</v>
      </c>
      <c r="Y450" s="689" t="s">
        <v>4686</v>
      </c>
      <c r="Z450" s="689" t="s">
        <v>4691</v>
      </c>
      <c r="AA450" s="690">
        <v>0</v>
      </c>
      <c r="AB450" s="690">
        <v>0</v>
      </c>
      <c r="AC450" s="690">
        <v>0</v>
      </c>
      <c r="AD450" s="690">
        <v>0</v>
      </c>
      <c r="AE450" s="690">
        <v>0</v>
      </c>
      <c r="AF450" s="690">
        <v>0</v>
      </c>
      <c r="AG450" s="690">
        <v>0</v>
      </c>
      <c r="AH450" s="690">
        <v>0</v>
      </c>
      <c r="AI450" s="690">
        <v>0</v>
      </c>
      <c r="AJ450" s="690">
        <v>0</v>
      </c>
      <c r="AK450" s="690">
        <v>0</v>
      </c>
      <c r="AL450" s="690">
        <v>0</v>
      </c>
      <c r="AM450" s="690">
        <v>0</v>
      </c>
      <c r="AN450" s="690">
        <v>0</v>
      </c>
      <c r="AO450" s="690">
        <v>0</v>
      </c>
      <c r="AP450" s="690">
        <v>0</v>
      </c>
      <c r="AQ450" s="689" t="s">
        <v>4686</v>
      </c>
      <c r="AR450" s="689" t="s">
        <v>4686</v>
      </c>
      <c r="AS450" s="689" t="s">
        <v>4722</v>
      </c>
      <c r="AT450" s="689" t="s">
        <v>4686</v>
      </c>
      <c r="AU450" s="689" t="s">
        <v>4750</v>
      </c>
      <c r="AV450" s="689" t="s">
        <v>4686</v>
      </c>
    </row>
    <row r="451" spans="1:48">
      <c r="A451" s="689" t="s">
        <v>4749</v>
      </c>
      <c r="B451" s="689" t="s">
        <v>4684</v>
      </c>
      <c r="C451" s="689">
        <v>21025474</v>
      </c>
      <c r="D451" s="689" t="s">
        <v>4685</v>
      </c>
      <c r="E451" s="692">
        <v>45980</v>
      </c>
      <c r="F451" s="692">
        <v>46099</v>
      </c>
      <c r="G451" s="689" t="s">
        <v>4686</v>
      </c>
      <c r="H451" s="689" t="s">
        <v>4686</v>
      </c>
      <c r="I451" s="849">
        <v>440</v>
      </c>
      <c r="J451" s="691">
        <v>493.33</v>
      </c>
      <c r="K451" s="692">
        <v>45993</v>
      </c>
      <c r="L451" s="689" t="s">
        <v>4687</v>
      </c>
      <c r="M451" s="689" t="s">
        <v>4688</v>
      </c>
      <c r="N451" s="689" t="s">
        <v>4743</v>
      </c>
      <c r="O451" s="689" t="s">
        <v>4686</v>
      </c>
      <c r="P451" s="689" t="s">
        <v>4690</v>
      </c>
      <c r="Q451" s="691">
        <v>1121.2</v>
      </c>
      <c r="R451" s="690">
        <v>1000</v>
      </c>
      <c r="S451" s="689" t="s">
        <v>4686</v>
      </c>
      <c r="T451" s="689" t="s">
        <v>4686</v>
      </c>
      <c r="U451" s="689" t="s">
        <v>4744</v>
      </c>
      <c r="V451" s="689" t="s">
        <v>4686</v>
      </c>
      <c r="W451" s="692">
        <v>45993</v>
      </c>
      <c r="X451" s="692">
        <v>45993</v>
      </c>
      <c r="Y451" s="689" t="s">
        <v>4686</v>
      </c>
      <c r="Z451" s="689" t="s">
        <v>4691</v>
      </c>
      <c r="AA451" s="690">
        <v>0</v>
      </c>
      <c r="AB451" s="690">
        <v>0</v>
      </c>
      <c r="AC451" s="690">
        <v>0</v>
      </c>
      <c r="AD451" s="690">
        <v>0</v>
      </c>
      <c r="AE451" s="690">
        <v>0</v>
      </c>
      <c r="AF451" s="690">
        <v>0</v>
      </c>
      <c r="AG451" s="690">
        <v>0</v>
      </c>
      <c r="AH451" s="690">
        <v>0</v>
      </c>
      <c r="AI451" s="690">
        <v>0</v>
      </c>
      <c r="AJ451" s="690">
        <v>0</v>
      </c>
      <c r="AK451" s="690">
        <v>0</v>
      </c>
      <c r="AL451" s="690">
        <v>0</v>
      </c>
      <c r="AM451" s="690">
        <v>0</v>
      </c>
      <c r="AN451" s="690">
        <v>0</v>
      </c>
      <c r="AO451" s="690">
        <v>0</v>
      </c>
      <c r="AP451" s="690">
        <v>0</v>
      </c>
      <c r="AQ451" s="689" t="s">
        <v>4686</v>
      </c>
      <c r="AR451" s="689" t="s">
        <v>4686</v>
      </c>
      <c r="AS451" s="689" t="s">
        <v>4722</v>
      </c>
      <c r="AT451" s="689" t="s">
        <v>4686</v>
      </c>
      <c r="AU451" s="689" t="s">
        <v>4750</v>
      </c>
      <c r="AV451" s="689" t="s">
        <v>4686</v>
      </c>
    </row>
    <row r="452" spans="1:48">
      <c r="A452" s="689" t="s">
        <v>4749</v>
      </c>
      <c r="B452" s="689" t="s">
        <v>4684</v>
      </c>
      <c r="C452" s="689">
        <v>21025482</v>
      </c>
      <c r="D452" s="689" t="s">
        <v>4685</v>
      </c>
      <c r="E452" s="692">
        <v>45986</v>
      </c>
      <c r="F452" s="692">
        <v>46046</v>
      </c>
      <c r="G452" s="689" t="s">
        <v>4686</v>
      </c>
      <c r="H452" s="689" t="s">
        <v>4686</v>
      </c>
      <c r="I452" s="849">
        <v>800</v>
      </c>
      <c r="J452" s="691">
        <v>896.96</v>
      </c>
      <c r="K452" s="692">
        <v>45993</v>
      </c>
      <c r="L452" s="689" t="s">
        <v>4687</v>
      </c>
      <c r="M452" s="689" t="s">
        <v>4688</v>
      </c>
      <c r="N452" s="689" t="s">
        <v>4743</v>
      </c>
      <c r="O452" s="689" t="s">
        <v>4686</v>
      </c>
      <c r="P452" s="689" t="s">
        <v>4690</v>
      </c>
      <c r="Q452" s="691">
        <v>1121.2</v>
      </c>
      <c r="R452" s="690">
        <v>1000</v>
      </c>
      <c r="S452" s="689" t="s">
        <v>4686</v>
      </c>
      <c r="T452" s="689" t="s">
        <v>4686</v>
      </c>
      <c r="U452" s="689" t="s">
        <v>4744</v>
      </c>
      <c r="V452" s="689" t="s">
        <v>4686</v>
      </c>
      <c r="W452" s="692">
        <v>45993</v>
      </c>
      <c r="X452" s="692">
        <v>45993</v>
      </c>
      <c r="Y452" s="689" t="s">
        <v>4686</v>
      </c>
      <c r="Z452" s="689" t="s">
        <v>4691</v>
      </c>
      <c r="AA452" s="690">
        <v>0</v>
      </c>
      <c r="AB452" s="690">
        <v>0</v>
      </c>
      <c r="AC452" s="690">
        <v>0</v>
      </c>
      <c r="AD452" s="690">
        <v>0</v>
      </c>
      <c r="AE452" s="690">
        <v>0</v>
      </c>
      <c r="AF452" s="690">
        <v>0</v>
      </c>
      <c r="AG452" s="690">
        <v>0</v>
      </c>
      <c r="AH452" s="690">
        <v>0</v>
      </c>
      <c r="AI452" s="690">
        <v>0</v>
      </c>
      <c r="AJ452" s="690">
        <v>0</v>
      </c>
      <c r="AK452" s="690">
        <v>0</v>
      </c>
      <c r="AL452" s="690">
        <v>0</v>
      </c>
      <c r="AM452" s="690">
        <v>0</v>
      </c>
      <c r="AN452" s="690">
        <v>0</v>
      </c>
      <c r="AO452" s="690">
        <v>0</v>
      </c>
      <c r="AP452" s="690">
        <v>0</v>
      </c>
      <c r="AQ452" s="689" t="s">
        <v>4686</v>
      </c>
      <c r="AR452" s="689" t="s">
        <v>4686</v>
      </c>
      <c r="AS452" s="689" t="s">
        <v>4722</v>
      </c>
      <c r="AT452" s="689" t="s">
        <v>4686</v>
      </c>
      <c r="AU452" s="689" t="s">
        <v>4750</v>
      </c>
      <c r="AV452" s="689" t="s">
        <v>4686</v>
      </c>
    </row>
    <row r="453" spans="1:48">
      <c r="A453" s="689" t="s">
        <v>4749</v>
      </c>
      <c r="B453" s="689" t="s">
        <v>4684</v>
      </c>
      <c r="C453" s="689">
        <v>21025481</v>
      </c>
      <c r="D453" s="689" t="s">
        <v>4685</v>
      </c>
      <c r="E453" s="692">
        <v>45986</v>
      </c>
      <c r="F453" s="692">
        <v>46105</v>
      </c>
      <c r="G453" s="689" t="s">
        <v>4686</v>
      </c>
      <c r="H453" s="689" t="s">
        <v>4686</v>
      </c>
      <c r="I453" s="849">
        <v>400</v>
      </c>
      <c r="J453" s="691">
        <v>448.48</v>
      </c>
      <c r="K453" s="692">
        <v>45993</v>
      </c>
      <c r="L453" s="689" t="s">
        <v>4687</v>
      </c>
      <c r="M453" s="689" t="s">
        <v>4688</v>
      </c>
      <c r="N453" s="689" t="s">
        <v>4743</v>
      </c>
      <c r="O453" s="689" t="s">
        <v>4686</v>
      </c>
      <c r="P453" s="689" t="s">
        <v>4690</v>
      </c>
      <c r="Q453" s="691">
        <v>1121.2</v>
      </c>
      <c r="R453" s="690">
        <v>1000</v>
      </c>
      <c r="S453" s="689" t="s">
        <v>4686</v>
      </c>
      <c r="T453" s="689" t="s">
        <v>4686</v>
      </c>
      <c r="U453" s="689" t="s">
        <v>4744</v>
      </c>
      <c r="V453" s="689" t="s">
        <v>4686</v>
      </c>
      <c r="W453" s="692">
        <v>45993</v>
      </c>
      <c r="X453" s="692">
        <v>45993</v>
      </c>
      <c r="Y453" s="689" t="s">
        <v>4686</v>
      </c>
      <c r="Z453" s="689" t="s">
        <v>4691</v>
      </c>
      <c r="AA453" s="690">
        <v>0</v>
      </c>
      <c r="AB453" s="690">
        <v>0</v>
      </c>
      <c r="AC453" s="690">
        <v>0</v>
      </c>
      <c r="AD453" s="690">
        <v>0</v>
      </c>
      <c r="AE453" s="690">
        <v>0</v>
      </c>
      <c r="AF453" s="690">
        <v>0</v>
      </c>
      <c r="AG453" s="690">
        <v>0</v>
      </c>
      <c r="AH453" s="690">
        <v>0</v>
      </c>
      <c r="AI453" s="690">
        <v>0</v>
      </c>
      <c r="AJ453" s="690">
        <v>0</v>
      </c>
      <c r="AK453" s="690">
        <v>0</v>
      </c>
      <c r="AL453" s="690">
        <v>0</v>
      </c>
      <c r="AM453" s="690">
        <v>0</v>
      </c>
      <c r="AN453" s="690">
        <v>0</v>
      </c>
      <c r="AO453" s="690">
        <v>0</v>
      </c>
      <c r="AP453" s="690">
        <v>0</v>
      </c>
      <c r="AQ453" s="689" t="s">
        <v>4686</v>
      </c>
      <c r="AR453" s="689" t="s">
        <v>4686</v>
      </c>
      <c r="AS453" s="689" t="s">
        <v>4722</v>
      </c>
      <c r="AT453" s="689" t="s">
        <v>4686</v>
      </c>
      <c r="AU453" s="689" t="s">
        <v>4750</v>
      </c>
      <c r="AV453" s="689" t="s">
        <v>4686</v>
      </c>
    </row>
    <row r="454" spans="1:48">
      <c r="A454" s="689" t="s">
        <v>4749</v>
      </c>
      <c r="B454" s="689" t="s">
        <v>4684</v>
      </c>
      <c r="C454" s="689">
        <v>21025484</v>
      </c>
      <c r="D454" s="689" t="s">
        <v>4685</v>
      </c>
      <c r="E454" s="692">
        <v>45988</v>
      </c>
      <c r="F454" s="692">
        <v>46107</v>
      </c>
      <c r="G454" s="689" t="s">
        <v>4686</v>
      </c>
      <c r="H454" s="689" t="s">
        <v>4686</v>
      </c>
      <c r="I454" s="849">
        <v>2000</v>
      </c>
      <c r="J454" s="691">
        <v>2242.4</v>
      </c>
      <c r="K454" s="692">
        <v>46031</v>
      </c>
      <c r="L454" s="689" t="s">
        <v>4687</v>
      </c>
      <c r="M454" s="689" t="s">
        <v>4688</v>
      </c>
      <c r="N454" s="689" t="s">
        <v>4743</v>
      </c>
      <c r="O454" s="689" t="s">
        <v>4686</v>
      </c>
      <c r="P454" s="689" t="s">
        <v>4690</v>
      </c>
      <c r="Q454" s="691">
        <v>1121.2</v>
      </c>
      <c r="R454" s="690">
        <v>1000</v>
      </c>
      <c r="S454" s="689" t="s">
        <v>4686</v>
      </c>
      <c r="T454" s="689" t="s">
        <v>4686</v>
      </c>
      <c r="U454" s="689" t="s">
        <v>4744</v>
      </c>
      <c r="V454" s="689" t="s">
        <v>4686</v>
      </c>
      <c r="W454" s="692">
        <v>46031</v>
      </c>
      <c r="X454" s="692">
        <v>46031</v>
      </c>
      <c r="Y454" s="689" t="s">
        <v>4686</v>
      </c>
      <c r="Z454" s="689" t="s">
        <v>4691</v>
      </c>
      <c r="AA454" s="690">
        <v>0</v>
      </c>
      <c r="AB454" s="690">
        <v>0</v>
      </c>
      <c r="AC454" s="690">
        <v>0</v>
      </c>
      <c r="AD454" s="690">
        <v>0</v>
      </c>
      <c r="AE454" s="690">
        <v>0</v>
      </c>
      <c r="AF454" s="690">
        <v>0</v>
      </c>
      <c r="AG454" s="690">
        <v>0</v>
      </c>
      <c r="AH454" s="690">
        <v>0</v>
      </c>
      <c r="AI454" s="690">
        <v>0</v>
      </c>
      <c r="AJ454" s="690">
        <v>0</v>
      </c>
      <c r="AK454" s="690">
        <v>0</v>
      </c>
      <c r="AL454" s="690">
        <v>0</v>
      </c>
      <c r="AM454" s="690">
        <v>0</v>
      </c>
      <c r="AN454" s="690">
        <v>0</v>
      </c>
      <c r="AO454" s="690">
        <v>0</v>
      </c>
      <c r="AP454" s="690">
        <v>0</v>
      </c>
      <c r="AQ454" s="689" t="s">
        <v>4686</v>
      </c>
      <c r="AR454" s="689" t="s">
        <v>4686</v>
      </c>
      <c r="AS454" s="689" t="s">
        <v>4722</v>
      </c>
      <c r="AT454" s="689" t="s">
        <v>4686</v>
      </c>
      <c r="AU454" s="689" t="s">
        <v>4750</v>
      </c>
      <c r="AV454" s="689" t="s">
        <v>4686</v>
      </c>
    </row>
    <row r="455" spans="1:48">
      <c r="A455" s="689" t="s">
        <v>4749</v>
      </c>
      <c r="B455" s="689" t="s">
        <v>4684</v>
      </c>
      <c r="C455" s="689">
        <v>21025501</v>
      </c>
      <c r="D455" s="689" t="s">
        <v>4685</v>
      </c>
      <c r="E455" s="692">
        <v>45999</v>
      </c>
      <c r="F455" s="692">
        <v>46119</v>
      </c>
      <c r="G455" s="689" t="s">
        <v>4686</v>
      </c>
      <c r="H455" s="689" t="s">
        <v>4686</v>
      </c>
      <c r="I455" s="849">
        <v>720</v>
      </c>
      <c r="J455" s="691">
        <v>807.26</v>
      </c>
      <c r="K455" s="692">
        <v>46006</v>
      </c>
      <c r="L455" s="689" t="s">
        <v>4687</v>
      </c>
      <c r="M455" s="689" t="s">
        <v>4688</v>
      </c>
      <c r="N455" s="689" t="s">
        <v>4743</v>
      </c>
      <c r="O455" s="689" t="s">
        <v>4686</v>
      </c>
      <c r="P455" s="689" t="s">
        <v>4690</v>
      </c>
      <c r="Q455" s="691">
        <v>1121.2</v>
      </c>
      <c r="R455" s="690">
        <v>1000</v>
      </c>
      <c r="S455" s="689" t="s">
        <v>4686</v>
      </c>
      <c r="T455" s="689" t="s">
        <v>4686</v>
      </c>
      <c r="U455" s="689" t="s">
        <v>4744</v>
      </c>
      <c r="V455" s="689" t="s">
        <v>4686</v>
      </c>
      <c r="W455" s="692">
        <v>46006</v>
      </c>
      <c r="X455" s="692">
        <v>46006</v>
      </c>
      <c r="Y455" s="689" t="s">
        <v>4686</v>
      </c>
      <c r="Z455" s="689" t="s">
        <v>4691</v>
      </c>
      <c r="AA455" s="690">
        <v>0</v>
      </c>
      <c r="AB455" s="690">
        <v>0</v>
      </c>
      <c r="AC455" s="690">
        <v>0</v>
      </c>
      <c r="AD455" s="690">
        <v>0</v>
      </c>
      <c r="AE455" s="690">
        <v>0</v>
      </c>
      <c r="AF455" s="690">
        <v>0</v>
      </c>
      <c r="AG455" s="690">
        <v>0</v>
      </c>
      <c r="AH455" s="690">
        <v>0</v>
      </c>
      <c r="AI455" s="690">
        <v>0</v>
      </c>
      <c r="AJ455" s="690">
        <v>0</v>
      </c>
      <c r="AK455" s="690">
        <v>0</v>
      </c>
      <c r="AL455" s="690">
        <v>0</v>
      </c>
      <c r="AM455" s="690">
        <v>0</v>
      </c>
      <c r="AN455" s="690">
        <v>0</v>
      </c>
      <c r="AO455" s="690">
        <v>0</v>
      </c>
      <c r="AP455" s="690">
        <v>0</v>
      </c>
      <c r="AQ455" s="689" t="s">
        <v>4686</v>
      </c>
      <c r="AR455" s="689" t="s">
        <v>4686</v>
      </c>
      <c r="AS455" s="689" t="s">
        <v>4722</v>
      </c>
      <c r="AT455" s="689" t="s">
        <v>4686</v>
      </c>
      <c r="AU455" s="689" t="s">
        <v>4750</v>
      </c>
      <c r="AV455" s="689" t="s">
        <v>4686</v>
      </c>
    </row>
    <row r="456" spans="1:48">
      <c r="A456" s="689" t="s">
        <v>4749</v>
      </c>
      <c r="B456" s="689" t="s">
        <v>4684</v>
      </c>
      <c r="C456" s="689">
        <v>21025503</v>
      </c>
      <c r="D456" s="689" t="s">
        <v>4685</v>
      </c>
      <c r="E456" s="692">
        <v>46001</v>
      </c>
      <c r="F456" s="692">
        <v>46121</v>
      </c>
      <c r="G456" s="689" t="s">
        <v>4686</v>
      </c>
      <c r="H456" s="689" t="s">
        <v>4686</v>
      </c>
      <c r="I456" s="849">
        <v>610</v>
      </c>
      <c r="J456" s="691">
        <v>683.93</v>
      </c>
      <c r="K456" s="692">
        <v>46014</v>
      </c>
      <c r="L456" s="689" t="s">
        <v>4687</v>
      </c>
      <c r="M456" s="689" t="s">
        <v>4688</v>
      </c>
      <c r="N456" s="689" t="s">
        <v>4743</v>
      </c>
      <c r="O456" s="689" t="s">
        <v>4686</v>
      </c>
      <c r="P456" s="689" t="s">
        <v>4690</v>
      </c>
      <c r="Q456" s="691">
        <v>1121.2</v>
      </c>
      <c r="R456" s="690">
        <v>1000</v>
      </c>
      <c r="S456" s="689" t="s">
        <v>4686</v>
      </c>
      <c r="T456" s="689" t="s">
        <v>4686</v>
      </c>
      <c r="U456" s="689" t="s">
        <v>4744</v>
      </c>
      <c r="V456" s="689" t="s">
        <v>4686</v>
      </c>
      <c r="W456" s="692">
        <v>46014</v>
      </c>
      <c r="X456" s="692">
        <v>46014</v>
      </c>
      <c r="Y456" s="689" t="s">
        <v>4686</v>
      </c>
      <c r="Z456" s="689" t="s">
        <v>4691</v>
      </c>
      <c r="AA456" s="690">
        <v>0</v>
      </c>
      <c r="AB456" s="690">
        <v>0</v>
      </c>
      <c r="AC456" s="690">
        <v>0</v>
      </c>
      <c r="AD456" s="690">
        <v>0</v>
      </c>
      <c r="AE456" s="690">
        <v>0</v>
      </c>
      <c r="AF456" s="690">
        <v>0</v>
      </c>
      <c r="AG456" s="690">
        <v>0</v>
      </c>
      <c r="AH456" s="690">
        <v>0</v>
      </c>
      <c r="AI456" s="690">
        <v>0</v>
      </c>
      <c r="AJ456" s="690">
        <v>0</v>
      </c>
      <c r="AK456" s="690">
        <v>0</v>
      </c>
      <c r="AL456" s="690">
        <v>0</v>
      </c>
      <c r="AM456" s="690">
        <v>0</v>
      </c>
      <c r="AN456" s="690">
        <v>0</v>
      </c>
      <c r="AO456" s="690">
        <v>0</v>
      </c>
      <c r="AP456" s="690">
        <v>0</v>
      </c>
      <c r="AQ456" s="689" t="s">
        <v>4686</v>
      </c>
      <c r="AR456" s="689" t="s">
        <v>4686</v>
      </c>
      <c r="AS456" s="689" t="s">
        <v>4722</v>
      </c>
      <c r="AT456" s="689" t="s">
        <v>4686</v>
      </c>
      <c r="AU456" s="689" t="s">
        <v>4750</v>
      </c>
      <c r="AV456" s="689" t="s">
        <v>4686</v>
      </c>
    </row>
    <row r="457" spans="1:48">
      <c r="A457" s="689" t="s">
        <v>4749</v>
      </c>
      <c r="B457" s="689" t="s">
        <v>4684</v>
      </c>
      <c r="C457" s="689">
        <v>21025504</v>
      </c>
      <c r="D457" s="689" t="s">
        <v>4685</v>
      </c>
      <c r="E457" s="692">
        <v>46001</v>
      </c>
      <c r="F457" s="692">
        <v>46121</v>
      </c>
      <c r="G457" s="689" t="s">
        <v>4686</v>
      </c>
      <c r="H457" s="689" t="s">
        <v>4686</v>
      </c>
      <c r="I457" s="849">
        <v>2510</v>
      </c>
      <c r="J457" s="691">
        <v>2814.21</v>
      </c>
      <c r="K457" s="692">
        <v>46014</v>
      </c>
      <c r="L457" s="689" t="s">
        <v>4687</v>
      </c>
      <c r="M457" s="689" t="s">
        <v>4688</v>
      </c>
      <c r="N457" s="689" t="s">
        <v>4743</v>
      </c>
      <c r="O457" s="689" t="s">
        <v>4686</v>
      </c>
      <c r="P457" s="689" t="s">
        <v>4690</v>
      </c>
      <c r="Q457" s="691">
        <v>1121.2</v>
      </c>
      <c r="R457" s="690">
        <v>1000</v>
      </c>
      <c r="S457" s="689" t="s">
        <v>4686</v>
      </c>
      <c r="T457" s="689" t="s">
        <v>4686</v>
      </c>
      <c r="U457" s="689" t="s">
        <v>4744</v>
      </c>
      <c r="V457" s="689" t="s">
        <v>4686</v>
      </c>
      <c r="W457" s="692">
        <v>46014</v>
      </c>
      <c r="X457" s="692">
        <v>46014</v>
      </c>
      <c r="Y457" s="689" t="s">
        <v>4686</v>
      </c>
      <c r="Z457" s="689" t="s">
        <v>4691</v>
      </c>
      <c r="AA457" s="690">
        <v>0</v>
      </c>
      <c r="AB457" s="690">
        <v>0</v>
      </c>
      <c r="AC457" s="690">
        <v>0</v>
      </c>
      <c r="AD457" s="690">
        <v>0</v>
      </c>
      <c r="AE457" s="690">
        <v>0</v>
      </c>
      <c r="AF457" s="690">
        <v>0</v>
      </c>
      <c r="AG457" s="690">
        <v>0</v>
      </c>
      <c r="AH457" s="690">
        <v>0</v>
      </c>
      <c r="AI457" s="690">
        <v>0</v>
      </c>
      <c r="AJ457" s="690">
        <v>0</v>
      </c>
      <c r="AK457" s="690">
        <v>0</v>
      </c>
      <c r="AL457" s="690">
        <v>0</v>
      </c>
      <c r="AM457" s="690">
        <v>0</v>
      </c>
      <c r="AN457" s="690">
        <v>0</v>
      </c>
      <c r="AO457" s="690">
        <v>0</v>
      </c>
      <c r="AP457" s="690">
        <v>0</v>
      </c>
      <c r="AQ457" s="689" t="s">
        <v>4686</v>
      </c>
      <c r="AR457" s="689" t="s">
        <v>4686</v>
      </c>
      <c r="AS457" s="689" t="s">
        <v>4722</v>
      </c>
      <c r="AT457" s="689" t="s">
        <v>4686</v>
      </c>
      <c r="AU457" s="689" t="s">
        <v>4750</v>
      </c>
      <c r="AV457" s="689" t="s">
        <v>4686</v>
      </c>
    </row>
    <row r="458" spans="1:48">
      <c r="A458" s="689" t="s">
        <v>4749</v>
      </c>
      <c r="B458" s="689" t="s">
        <v>4684</v>
      </c>
      <c r="C458" s="689">
        <v>21025511</v>
      </c>
      <c r="D458" s="689" t="s">
        <v>4685</v>
      </c>
      <c r="E458" s="692">
        <v>46006</v>
      </c>
      <c r="F458" s="692">
        <v>46126</v>
      </c>
      <c r="G458" s="689" t="s">
        <v>4686</v>
      </c>
      <c r="H458" s="689" t="s">
        <v>4686</v>
      </c>
      <c r="I458" s="849">
        <v>4012</v>
      </c>
      <c r="J458" s="691">
        <v>4498.25</v>
      </c>
      <c r="K458" s="692">
        <v>46027</v>
      </c>
      <c r="L458" s="689" t="s">
        <v>4687</v>
      </c>
      <c r="M458" s="689" t="s">
        <v>4688</v>
      </c>
      <c r="N458" s="689" t="s">
        <v>4743</v>
      </c>
      <c r="O458" s="689" t="s">
        <v>4686</v>
      </c>
      <c r="P458" s="689" t="s">
        <v>4690</v>
      </c>
      <c r="Q458" s="691">
        <v>1121.2</v>
      </c>
      <c r="R458" s="690">
        <v>1000</v>
      </c>
      <c r="S458" s="689" t="s">
        <v>4686</v>
      </c>
      <c r="T458" s="689" t="s">
        <v>4686</v>
      </c>
      <c r="U458" s="689" t="s">
        <v>4744</v>
      </c>
      <c r="V458" s="689" t="s">
        <v>4686</v>
      </c>
      <c r="W458" s="692">
        <v>46027</v>
      </c>
      <c r="X458" s="692">
        <v>46027</v>
      </c>
      <c r="Y458" s="689" t="s">
        <v>4686</v>
      </c>
      <c r="Z458" s="689" t="s">
        <v>4691</v>
      </c>
      <c r="AA458" s="690">
        <v>0</v>
      </c>
      <c r="AB458" s="690">
        <v>0</v>
      </c>
      <c r="AC458" s="690">
        <v>0</v>
      </c>
      <c r="AD458" s="690">
        <v>0</v>
      </c>
      <c r="AE458" s="690">
        <v>0</v>
      </c>
      <c r="AF458" s="690">
        <v>0</v>
      </c>
      <c r="AG458" s="690">
        <v>0</v>
      </c>
      <c r="AH458" s="690">
        <v>0</v>
      </c>
      <c r="AI458" s="690">
        <v>0</v>
      </c>
      <c r="AJ458" s="690">
        <v>0</v>
      </c>
      <c r="AK458" s="690">
        <v>0</v>
      </c>
      <c r="AL458" s="690">
        <v>0</v>
      </c>
      <c r="AM458" s="690">
        <v>0</v>
      </c>
      <c r="AN458" s="690">
        <v>0</v>
      </c>
      <c r="AO458" s="690">
        <v>0</v>
      </c>
      <c r="AP458" s="690">
        <v>0</v>
      </c>
      <c r="AQ458" s="689" t="s">
        <v>4686</v>
      </c>
      <c r="AR458" s="689" t="s">
        <v>4686</v>
      </c>
      <c r="AS458" s="689" t="s">
        <v>4722</v>
      </c>
      <c r="AT458" s="689" t="s">
        <v>4686</v>
      </c>
      <c r="AU458" s="689" t="s">
        <v>4750</v>
      </c>
      <c r="AV458" s="689" t="s">
        <v>4686</v>
      </c>
    </row>
    <row r="459" spans="1:48">
      <c r="A459" s="689" t="s">
        <v>4749</v>
      </c>
      <c r="B459" s="689" t="s">
        <v>4684</v>
      </c>
      <c r="C459" s="689">
        <v>21025512</v>
      </c>
      <c r="D459" s="689" t="s">
        <v>4685</v>
      </c>
      <c r="E459" s="692">
        <v>46006</v>
      </c>
      <c r="F459" s="692">
        <v>46126</v>
      </c>
      <c r="G459" s="689" t="s">
        <v>4686</v>
      </c>
      <c r="H459" s="689" t="s">
        <v>4686</v>
      </c>
      <c r="I459" s="849">
        <v>5600</v>
      </c>
      <c r="J459" s="691">
        <v>6278.72</v>
      </c>
      <c r="K459" s="692">
        <v>46027</v>
      </c>
      <c r="L459" s="689" t="s">
        <v>4687</v>
      </c>
      <c r="M459" s="689" t="s">
        <v>4688</v>
      </c>
      <c r="N459" s="689" t="s">
        <v>4743</v>
      </c>
      <c r="O459" s="689" t="s">
        <v>4686</v>
      </c>
      <c r="P459" s="689" t="s">
        <v>4690</v>
      </c>
      <c r="Q459" s="691">
        <v>1121.2</v>
      </c>
      <c r="R459" s="690">
        <v>1000</v>
      </c>
      <c r="S459" s="689" t="s">
        <v>4686</v>
      </c>
      <c r="T459" s="689" t="s">
        <v>4686</v>
      </c>
      <c r="U459" s="689" t="s">
        <v>4744</v>
      </c>
      <c r="V459" s="689" t="s">
        <v>4686</v>
      </c>
      <c r="W459" s="692">
        <v>46027</v>
      </c>
      <c r="X459" s="692">
        <v>46027</v>
      </c>
      <c r="Y459" s="689" t="s">
        <v>4686</v>
      </c>
      <c r="Z459" s="689" t="s">
        <v>4691</v>
      </c>
      <c r="AA459" s="690">
        <v>0</v>
      </c>
      <c r="AB459" s="690">
        <v>0</v>
      </c>
      <c r="AC459" s="690">
        <v>0</v>
      </c>
      <c r="AD459" s="690">
        <v>0</v>
      </c>
      <c r="AE459" s="690">
        <v>0</v>
      </c>
      <c r="AF459" s="690">
        <v>0</v>
      </c>
      <c r="AG459" s="690">
        <v>0</v>
      </c>
      <c r="AH459" s="690">
        <v>0</v>
      </c>
      <c r="AI459" s="690">
        <v>0</v>
      </c>
      <c r="AJ459" s="690">
        <v>0</v>
      </c>
      <c r="AK459" s="690">
        <v>0</v>
      </c>
      <c r="AL459" s="690">
        <v>0</v>
      </c>
      <c r="AM459" s="690">
        <v>0</v>
      </c>
      <c r="AN459" s="690">
        <v>0</v>
      </c>
      <c r="AO459" s="690">
        <v>0</v>
      </c>
      <c r="AP459" s="690">
        <v>0</v>
      </c>
      <c r="AQ459" s="689" t="s">
        <v>4686</v>
      </c>
      <c r="AR459" s="689" t="s">
        <v>4686</v>
      </c>
      <c r="AS459" s="689" t="s">
        <v>4722</v>
      </c>
      <c r="AT459" s="689" t="s">
        <v>4686</v>
      </c>
      <c r="AU459" s="689" t="s">
        <v>4750</v>
      </c>
      <c r="AV459" s="689" t="s">
        <v>4686</v>
      </c>
    </row>
    <row r="460" spans="1:48">
      <c r="A460" s="689" t="s">
        <v>4749</v>
      </c>
      <c r="B460" s="689" t="s">
        <v>4684</v>
      </c>
      <c r="C460" s="689">
        <v>21025514</v>
      </c>
      <c r="D460" s="689" t="s">
        <v>4685</v>
      </c>
      <c r="E460" s="692">
        <v>46008</v>
      </c>
      <c r="F460" s="692">
        <v>46128</v>
      </c>
      <c r="G460" s="689" t="s">
        <v>4686</v>
      </c>
      <c r="H460" s="689" t="s">
        <v>4686</v>
      </c>
      <c r="I460" s="849">
        <v>5380</v>
      </c>
      <c r="J460" s="691">
        <v>6032.06</v>
      </c>
      <c r="K460" s="692">
        <v>46015</v>
      </c>
      <c r="L460" s="689" t="s">
        <v>4687</v>
      </c>
      <c r="M460" s="689" t="s">
        <v>4688</v>
      </c>
      <c r="N460" s="689" t="s">
        <v>4743</v>
      </c>
      <c r="O460" s="689" t="s">
        <v>4686</v>
      </c>
      <c r="P460" s="689" t="s">
        <v>4690</v>
      </c>
      <c r="Q460" s="691">
        <v>1121.2</v>
      </c>
      <c r="R460" s="690">
        <v>1000</v>
      </c>
      <c r="S460" s="689" t="s">
        <v>4686</v>
      </c>
      <c r="T460" s="689" t="s">
        <v>4686</v>
      </c>
      <c r="U460" s="689" t="s">
        <v>4744</v>
      </c>
      <c r="V460" s="689" t="s">
        <v>4686</v>
      </c>
      <c r="W460" s="692">
        <v>46015</v>
      </c>
      <c r="X460" s="692">
        <v>46015</v>
      </c>
      <c r="Y460" s="689" t="s">
        <v>4686</v>
      </c>
      <c r="Z460" s="689" t="s">
        <v>4691</v>
      </c>
      <c r="AA460" s="690">
        <v>0</v>
      </c>
      <c r="AB460" s="690">
        <v>0</v>
      </c>
      <c r="AC460" s="690">
        <v>0</v>
      </c>
      <c r="AD460" s="690">
        <v>0</v>
      </c>
      <c r="AE460" s="690">
        <v>0</v>
      </c>
      <c r="AF460" s="690">
        <v>0</v>
      </c>
      <c r="AG460" s="690">
        <v>0</v>
      </c>
      <c r="AH460" s="690">
        <v>0</v>
      </c>
      <c r="AI460" s="690">
        <v>0</v>
      </c>
      <c r="AJ460" s="690">
        <v>0</v>
      </c>
      <c r="AK460" s="690">
        <v>0</v>
      </c>
      <c r="AL460" s="690">
        <v>0</v>
      </c>
      <c r="AM460" s="690">
        <v>0</v>
      </c>
      <c r="AN460" s="690">
        <v>0</v>
      </c>
      <c r="AO460" s="690">
        <v>0</v>
      </c>
      <c r="AP460" s="690">
        <v>0</v>
      </c>
      <c r="AQ460" s="689" t="s">
        <v>4686</v>
      </c>
      <c r="AR460" s="689" t="s">
        <v>4686</v>
      </c>
      <c r="AS460" s="689" t="s">
        <v>4722</v>
      </c>
      <c r="AT460" s="689" t="s">
        <v>4686</v>
      </c>
      <c r="AU460" s="689" t="s">
        <v>4750</v>
      </c>
      <c r="AV460" s="689" t="s">
        <v>4686</v>
      </c>
    </row>
    <row r="461" spans="1:48">
      <c r="A461" s="689" t="s">
        <v>4749</v>
      </c>
      <c r="B461" s="689" t="s">
        <v>4684</v>
      </c>
      <c r="C461" s="689">
        <v>21025521</v>
      </c>
      <c r="D461" s="689" t="s">
        <v>4685</v>
      </c>
      <c r="E461" s="692">
        <v>46013</v>
      </c>
      <c r="F461" s="692">
        <v>46133</v>
      </c>
      <c r="G461" s="689" t="s">
        <v>4686</v>
      </c>
      <c r="H461" s="689" t="s">
        <v>4686</v>
      </c>
      <c r="I461" s="849">
        <v>5990</v>
      </c>
      <c r="J461" s="691">
        <v>6715.99</v>
      </c>
      <c r="K461" s="692">
        <v>46027</v>
      </c>
      <c r="L461" s="689" t="s">
        <v>4687</v>
      </c>
      <c r="M461" s="689" t="s">
        <v>4688</v>
      </c>
      <c r="N461" s="689" t="s">
        <v>4743</v>
      </c>
      <c r="O461" s="689" t="s">
        <v>4686</v>
      </c>
      <c r="P461" s="689" t="s">
        <v>4690</v>
      </c>
      <c r="Q461" s="691">
        <v>1121.2</v>
      </c>
      <c r="R461" s="690">
        <v>1000</v>
      </c>
      <c r="S461" s="689" t="s">
        <v>4686</v>
      </c>
      <c r="T461" s="689" t="s">
        <v>4686</v>
      </c>
      <c r="U461" s="689" t="s">
        <v>4744</v>
      </c>
      <c r="V461" s="689" t="s">
        <v>4686</v>
      </c>
      <c r="W461" s="692">
        <v>46027</v>
      </c>
      <c r="X461" s="692">
        <v>46027</v>
      </c>
      <c r="Y461" s="689" t="s">
        <v>4686</v>
      </c>
      <c r="Z461" s="689" t="s">
        <v>4691</v>
      </c>
      <c r="AA461" s="690">
        <v>0</v>
      </c>
      <c r="AB461" s="690">
        <v>0</v>
      </c>
      <c r="AC461" s="690">
        <v>0</v>
      </c>
      <c r="AD461" s="690">
        <v>0</v>
      </c>
      <c r="AE461" s="690">
        <v>0</v>
      </c>
      <c r="AF461" s="690">
        <v>0</v>
      </c>
      <c r="AG461" s="690">
        <v>0</v>
      </c>
      <c r="AH461" s="690">
        <v>0</v>
      </c>
      <c r="AI461" s="690">
        <v>0</v>
      </c>
      <c r="AJ461" s="690">
        <v>0</v>
      </c>
      <c r="AK461" s="690">
        <v>0</v>
      </c>
      <c r="AL461" s="690">
        <v>0</v>
      </c>
      <c r="AM461" s="690">
        <v>0</v>
      </c>
      <c r="AN461" s="690">
        <v>0</v>
      </c>
      <c r="AO461" s="690">
        <v>0</v>
      </c>
      <c r="AP461" s="690">
        <v>0</v>
      </c>
      <c r="AQ461" s="689" t="s">
        <v>4686</v>
      </c>
      <c r="AR461" s="689" t="s">
        <v>4686</v>
      </c>
      <c r="AS461" s="689" t="s">
        <v>4722</v>
      </c>
      <c r="AT461" s="689" t="s">
        <v>4686</v>
      </c>
      <c r="AU461" s="689" t="s">
        <v>4750</v>
      </c>
      <c r="AV461" s="689" t="s">
        <v>4686</v>
      </c>
    </row>
    <row r="462" spans="1:48">
      <c r="A462" s="689" t="s">
        <v>4749</v>
      </c>
      <c r="B462" s="689" t="s">
        <v>4684</v>
      </c>
      <c r="C462" s="689">
        <v>21025522</v>
      </c>
      <c r="D462" s="689" t="s">
        <v>4685</v>
      </c>
      <c r="E462" s="692">
        <v>46013</v>
      </c>
      <c r="F462" s="692">
        <v>46133</v>
      </c>
      <c r="G462" s="689" t="s">
        <v>4686</v>
      </c>
      <c r="H462" s="689" t="s">
        <v>4686</v>
      </c>
      <c r="I462" s="849">
        <v>6090</v>
      </c>
      <c r="J462" s="691">
        <v>6828.11</v>
      </c>
      <c r="K462" s="692">
        <v>46027</v>
      </c>
      <c r="L462" s="689" t="s">
        <v>4687</v>
      </c>
      <c r="M462" s="689" t="s">
        <v>4688</v>
      </c>
      <c r="N462" s="689" t="s">
        <v>4743</v>
      </c>
      <c r="O462" s="689" t="s">
        <v>4686</v>
      </c>
      <c r="P462" s="689" t="s">
        <v>4690</v>
      </c>
      <c r="Q462" s="691">
        <v>1121.2</v>
      </c>
      <c r="R462" s="690">
        <v>1000</v>
      </c>
      <c r="S462" s="689" t="s">
        <v>4686</v>
      </c>
      <c r="T462" s="689" t="s">
        <v>4686</v>
      </c>
      <c r="U462" s="689" t="s">
        <v>4744</v>
      </c>
      <c r="V462" s="689" t="s">
        <v>4686</v>
      </c>
      <c r="W462" s="692">
        <v>46027</v>
      </c>
      <c r="X462" s="692">
        <v>46027</v>
      </c>
      <c r="Y462" s="689" t="s">
        <v>4686</v>
      </c>
      <c r="Z462" s="689" t="s">
        <v>4691</v>
      </c>
      <c r="AA462" s="690">
        <v>0</v>
      </c>
      <c r="AB462" s="690">
        <v>0</v>
      </c>
      <c r="AC462" s="690">
        <v>0</v>
      </c>
      <c r="AD462" s="690">
        <v>0</v>
      </c>
      <c r="AE462" s="690">
        <v>0</v>
      </c>
      <c r="AF462" s="690">
        <v>0</v>
      </c>
      <c r="AG462" s="690">
        <v>0</v>
      </c>
      <c r="AH462" s="690">
        <v>0</v>
      </c>
      <c r="AI462" s="690">
        <v>0</v>
      </c>
      <c r="AJ462" s="690">
        <v>0</v>
      </c>
      <c r="AK462" s="690">
        <v>0</v>
      </c>
      <c r="AL462" s="690">
        <v>0</v>
      </c>
      <c r="AM462" s="690">
        <v>0</v>
      </c>
      <c r="AN462" s="690">
        <v>0</v>
      </c>
      <c r="AO462" s="690">
        <v>0</v>
      </c>
      <c r="AP462" s="690">
        <v>0</v>
      </c>
      <c r="AQ462" s="689" t="s">
        <v>4686</v>
      </c>
      <c r="AR462" s="689" t="s">
        <v>4686</v>
      </c>
      <c r="AS462" s="689" t="s">
        <v>4722</v>
      </c>
      <c r="AT462" s="689" t="s">
        <v>4686</v>
      </c>
      <c r="AU462" s="689" t="s">
        <v>4750</v>
      </c>
      <c r="AV462" s="689" t="s">
        <v>4686</v>
      </c>
    </row>
    <row r="463" spans="1:48">
      <c r="A463" s="689" t="s">
        <v>4749</v>
      </c>
      <c r="B463" s="689" t="s">
        <v>4684</v>
      </c>
      <c r="C463" s="689">
        <v>21025532</v>
      </c>
      <c r="D463" s="689" t="s">
        <v>4685</v>
      </c>
      <c r="E463" s="692">
        <v>46020</v>
      </c>
      <c r="F463" s="692">
        <v>46140</v>
      </c>
      <c r="G463" s="689" t="s">
        <v>4686</v>
      </c>
      <c r="H463" s="689" t="s">
        <v>4686</v>
      </c>
      <c r="I463" s="849">
        <v>2070</v>
      </c>
      <c r="J463" s="691">
        <v>2320.88</v>
      </c>
      <c r="K463" s="692">
        <v>46031</v>
      </c>
      <c r="L463" s="689" t="s">
        <v>4687</v>
      </c>
      <c r="M463" s="689" t="s">
        <v>4688</v>
      </c>
      <c r="N463" s="689" t="s">
        <v>4743</v>
      </c>
      <c r="O463" s="689" t="s">
        <v>4686</v>
      </c>
      <c r="P463" s="689" t="s">
        <v>4690</v>
      </c>
      <c r="Q463" s="691">
        <v>1121.2</v>
      </c>
      <c r="R463" s="690">
        <v>1000</v>
      </c>
      <c r="S463" s="689" t="s">
        <v>4686</v>
      </c>
      <c r="T463" s="689" t="s">
        <v>4686</v>
      </c>
      <c r="U463" s="689" t="s">
        <v>4744</v>
      </c>
      <c r="V463" s="689" t="s">
        <v>4686</v>
      </c>
      <c r="W463" s="692">
        <v>46031</v>
      </c>
      <c r="X463" s="692">
        <v>46031</v>
      </c>
      <c r="Y463" s="689" t="s">
        <v>4686</v>
      </c>
      <c r="Z463" s="689" t="s">
        <v>4691</v>
      </c>
      <c r="AA463" s="690">
        <v>0</v>
      </c>
      <c r="AB463" s="690">
        <v>0</v>
      </c>
      <c r="AC463" s="690">
        <v>0</v>
      </c>
      <c r="AD463" s="690">
        <v>0</v>
      </c>
      <c r="AE463" s="690">
        <v>0</v>
      </c>
      <c r="AF463" s="690">
        <v>0</v>
      </c>
      <c r="AG463" s="690">
        <v>0</v>
      </c>
      <c r="AH463" s="690">
        <v>0</v>
      </c>
      <c r="AI463" s="690">
        <v>0</v>
      </c>
      <c r="AJ463" s="690">
        <v>0</v>
      </c>
      <c r="AK463" s="690">
        <v>0</v>
      </c>
      <c r="AL463" s="690">
        <v>0</v>
      </c>
      <c r="AM463" s="690">
        <v>0</v>
      </c>
      <c r="AN463" s="690">
        <v>0</v>
      </c>
      <c r="AO463" s="690">
        <v>0</v>
      </c>
      <c r="AP463" s="690">
        <v>0</v>
      </c>
      <c r="AQ463" s="689" t="s">
        <v>4686</v>
      </c>
      <c r="AR463" s="689" t="s">
        <v>4686</v>
      </c>
      <c r="AS463" s="689" t="s">
        <v>4722</v>
      </c>
      <c r="AT463" s="689" t="s">
        <v>4686</v>
      </c>
      <c r="AU463" s="689" t="s">
        <v>4750</v>
      </c>
      <c r="AV463" s="689" t="s">
        <v>4686</v>
      </c>
    </row>
    <row r="464" spans="1:48">
      <c r="A464" s="689" t="s">
        <v>4749</v>
      </c>
      <c r="B464" s="689" t="s">
        <v>4684</v>
      </c>
      <c r="C464" s="689">
        <v>21026021</v>
      </c>
      <c r="D464" s="689" t="s">
        <v>4685</v>
      </c>
      <c r="E464" s="692">
        <v>46027</v>
      </c>
      <c r="F464" s="692">
        <v>46146</v>
      </c>
      <c r="G464" s="689" t="s">
        <v>4686</v>
      </c>
      <c r="H464" s="689" t="s">
        <v>4686</v>
      </c>
      <c r="I464" s="849">
        <v>6000</v>
      </c>
      <c r="J464" s="691">
        <v>6727.2</v>
      </c>
      <c r="K464" s="692">
        <v>46035</v>
      </c>
      <c r="L464" s="689" t="s">
        <v>4687</v>
      </c>
      <c r="M464" s="689" t="s">
        <v>4688</v>
      </c>
      <c r="N464" s="689" t="s">
        <v>4743</v>
      </c>
      <c r="O464" s="689" t="s">
        <v>4686</v>
      </c>
      <c r="P464" s="689" t="s">
        <v>4690</v>
      </c>
      <c r="Q464" s="691">
        <v>1121.2</v>
      </c>
      <c r="R464" s="690">
        <v>1000</v>
      </c>
      <c r="S464" s="689" t="s">
        <v>4686</v>
      </c>
      <c r="T464" s="689" t="s">
        <v>4686</v>
      </c>
      <c r="U464" s="689" t="s">
        <v>4744</v>
      </c>
      <c r="V464" s="689" t="s">
        <v>4686</v>
      </c>
      <c r="W464" s="692">
        <v>46035</v>
      </c>
      <c r="X464" s="692">
        <v>46035</v>
      </c>
      <c r="Y464" s="689" t="s">
        <v>4686</v>
      </c>
      <c r="Z464" s="689" t="s">
        <v>4691</v>
      </c>
      <c r="AA464" s="690">
        <v>0</v>
      </c>
      <c r="AB464" s="690">
        <v>0</v>
      </c>
      <c r="AC464" s="690">
        <v>0</v>
      </c>
      <c r="AD464" s="690">
        <v>0</v>
      </c>
      <c r="AE464" s="690">
        <v>0</v>
      </c>
      <c r="AF464" s="690">
        <v>0</v>
      </c>
      <c r="AG464" s="690">
        <v>0</v>
      </c>
      <c r="AH464" s="690">
        <v>0</v>
      </c>
      <c r="AI464" s="690">
        <v>0</v>
      </c>
      <c r="AJ464" s="690">
        <v>0</v>
      </c>
      <c r="AK464" s="690">
        <v>0</v>
      </c>
      <c r="AL464" s="690">
        <v>0</v>
      </c>
      <c r="AM464" s="690">
        <v>0</v>
      </c>
      <c r="AN464" s="690">
        <v>0</v>
      </c>
      <c r="AO464" s="690">
        <v>0</v>
      </c>
      <c r="AP464" s="690">
        <v>0</v>
      </c>
      <c r="AQ464" s="689" t="s">
        <v>4686</v>
      </c>
      <c r="AR464" s="689" t="s">
        <v>4686</v>
      </c>
      <c r="AS464" s="689" t="s">
        <v>4722</v>
      </c>
      <c r="AT464" s="689" t="s">
        <v>4686</v>
      </c>
      <c r="AU464" s="689" t="s">
        <v>4750</v>
      </c>
      <c r="AV464" s="689" t="s">
        <v>4686</v>
      </c>
    </row>
    <row r="465" spans="1:48">
      <c r="A465" s="689" t="s">
        <v>4749</v>
      </c>
      <c r="B465" s="689" t="s">
        <v>4684</v>
      </c>
      <c r="C465" s="689">
        <v>21026022</v>
      </c>
      <c r="D465" s="689" t="s">
        <v>4685</v>
      </c>
      <c r="E465" s="692">
        <v>46027</v>
      </c>
      <c r="F465" s="692">
        <v>46146</v>
      </c>
      <c r="G465" s="689" t="s">
        <v>4686</v>
      </c>
      <c r="H465" s="689" t="s">
        <v>4686</v>
      </c>
      <c r="I465" s="849">
        <v>6130</v>
      </c>
      <c r="J465" s="691">
        <v>6872.96</v>
      </c>
      <c r="K465" s="692">
        <v>46035</v>
      </c>
      <c r="L465" s="689" t="s">
        <v>4687</v>
      </c>
      <c r="M465" s="689" t="s">
        <v>4688</v>
      </c>
      <c r="N465" s="689" t="s">
        <v>4743</v>
      </c>
      <c r="O465" s="689" t="s">
        <v>4686</v>
      </c>
      <c r="P465" s="689" t="s">
        <v>4690</v>
      </c>
      <c r="Q465" s="691">
        <v>1121.2</v>
      </c>
      <c r="R465" s="690">
        <v>1000</v>
      </c>
      <c r="S465" s="689" t="s">
        <v>4686</v>
      </c>
      <c r="T465" s="689" t="s">
        <v>4686</v>
      </c>
      <c r="U465" s="689" t="s">
        <v>4744</v>
      </c>
      <c r="V465" s="689" t="s">
        <v>4686</v>
      </c>
      <c r="W465" s="692">
        <v>46035</v>
      </c>
      <c r="X465" s="692">
        <v>46035</v>
      </c>
      <c r="Y465" s="689" t="s">
        <v>4686</v>
      </c>
      <c r="Z465" s="689" t="s">
        <v>4691</v>
      </c>
      <c r="AA465" s="690">
        <v>0</v>
      </c>
      <c r="AB465" s="690">
        <v>0</v>
      </c>
      <c r="AC465" s="690">
        <v>0</v>
      </c>
      <c r="AD465" s="690">
        <v>0</v>
      </c>
      <c r="AE465" s="690">
        <v>0</v>
      </c>
      <c r="AF465" s="690">
        <v>0</v>
      </c>
      <c r="AG465" s="690">
        <v>0</v>
      </c>
      <c r="AH465" s="690">
        <v>0</v>
      </c>
      <c r="AI465" s="690">
        <v>0</v>
      </c>
      <c r="AJ465" s="690">
        <v>0</v>
      </c>
      <c r="AK465" s="690">
        <v>0</v>
      </c>
      <c r="AL465" s="690">
        <v>0</v>
      </c>
      <c r="AM465" s="690">
        <v>0</v>
      </c>
      <c r="AN465" s="690">
        <v>0</v>
      </c>
      <c r="AO465" s="690">
        <v>0</v>
      </c>
      <c r="AP465" s="690">
        <v>0</v>
      </c>
      <c r="AQ465" s="689" t="s">
        <v>4686</v>
      </c>
      <c r="AR465" s="689" t="s">
        <v>4686</v>
      </c>
      <c r="AS465" s="689" t="s">
        <v>4722</v>
      </c>
      <c r="AT465" s="689" t="s">
        <v>4686</v>
      </c>
      <c r="AU465" s="689" t="s">
        <v>4750</v>
      </c>
      <c r="AV465" s="689" t="s">
        <v>4686</v>
      </c>
    </row>
    <row r="466" spans="1:48">
      <c r="A466" s="689" t="s">
        <v>4749</v>
      </c>
      <c r="B466" s="689" t="s">
        <v>4684</v>
      </c>
      <c r="C466" s="689">
        <v>21026023</v>
      </c>
      <c r="D466" s="689" t="s">
        <v>4685</v>
      </c>
      <c r="E466" s="692">
        <v>46029</v>
      </c>
      <c r="F466" s="692">
        <v>46148</v>
      </c>
      <c r="G466" s="689" t="s">
        <v>4686</v>
      </c>
      <c r="H466" s="689" t="s">
        <v>4686</v>
      </c>
      <c r="I466" s="849">
        <v>5950</v>
      </c>
      <c r="J466" s="691">
        <v>6671.14</v>
      </c>
      <c r="K466" s="692">
        <v>46038</v>
      </c>
      <c r="L466" s="689" t="s">
        <v>4687</v>
      </c>
      <c r="M466" s="689" t="s">
        <v>4688</v>
      </c>
      <c r="N466" s="689" t="s">
        <v>4743</v>
      </c>
      <c r="O466" s="689" t="s">
        <v>4686</v>
      </c>
      <c r="P466" s="689" t="s">
        <v>4690</v>
      </c>
      <c r="Q466" s="691">
        <v>1121.2</v>
      </c>
      <c r="R466" s="690">
        <v>1000</v>
      </c>
      <c r="S466" s="689" t="s">
        <v>4686</v>
      </c>
      <c r="T466" s="689" t="s">
        <v>4686</v>
      </c>
      <c r="U466" s="689" t="s">
        <v>4744</v>
      </c>
      <c r="V466" s="689" t="s">
        <v>4686</v>
      </c>
      <c r="W466" s="692">
        <v>46038</v>
      </c>
      <c r="X466" s="692">
        <v>46038</v>
      </c>
      <c r="Y466" s="689" t="s">
        <v>4686</v>
      </c>
      <c r="Z466" s="689" t="s">
        <v>4691</v>
      </c>
      <c r="AA466" s="690">
        <v>0</v>
      </c>
      <c r="AB466" s="690">
        <v>0</v>
      </c>
      <c r="AC466" s="690">
        <v>0</v>
      </c>
      <c r="AD466" s="690">
        <v>0</v>
      </c>
      <c r="AE466" s="690">
        <v>0</v>
      </c>
      <c r="AF466" s="690">
        <v>0</v>
      </c>
      <c r="AG466" s="690">
        <v>0</v>
      </c>
      <c r="AH466" s="690">
        <v>0</v>
      </c>
      <c r="AI466" s="690">
        <v>0</v>
      </c>
      <c r="AJ466" s="690">
        <v>0</v>
      </c>
      <c r="AK466" s="690">
        <v>0</v>
      </c>
      <c r="AL466" s="690">
        <v>0</v>
      </c>
      <c r="AM466" s="690">
        <v>0</v>
      </c>
      <c r="AN466" s="690">
        <v>0</v>
      </c>
      <c r="AO466" s="690">
        <v>0</v>
      </c>
      <c r="AP466" s="690">
        <v>0</v>
      </c>
      <c r="AQ466" s="689" t="s">
        <v>4686</v>
      </c>
      <c r="AR466" s="689" t="s">
        <v>4686</v>
      </c>
      <c r="AS466" s="689" t="s">
        <v>4722</v>
      </c>
      <c r="AT466" s="689" t="s">
        <v>4686</v>
      </c>
      <c r="AU466" s="689" t="s">
        <v>4750</v>
      </c>
      <c r="AV466" s="689" t="s">
        <v>4686</v>
      </c>
    </row>
    <row r="467" spans="1:48">
      <c r="A467" s="689" t="s">
        <v>4749</v>
      </c>
      <c r="B467" s="689" t="s">
        <v>4684</v>
      </c>
      <c r="C467" s="689">
        <v>21026024</v>
      </c>
      <c r="D467" s="689" t="s">
        <v>4685</v>
      </c>
      <c r="E467" s="692">
        <v>46029</v>
      </c>
      <c r="F467" s="692">
        <v>46148</v>
      </c>
      <c r="G467" s="689" t="s">
        <v>4686</v>
      </c>
      <c r="H467" s="689" t="s">
        <v>4686</v>
      </c>
      <c r="I467" s="849">
        <v>6090</v>
      </c>
      <c r="J467" s="691">
        <v>6828.11</v>
      </c>
      <c r="K467" s="692">
        <v>46038</v>
      </c>
      <c r="L467" s="689" t="s">
        <v>4687</v>
      </c>
      <c r="M467" s="689" t="s">
        <v>4688</v>
      </c>
      <c r="N467" s="689" t="s">
        <v>4743</v>
      </c>
      <c r="O467" s="689" t="s">
        <v>4686</v>
      </c>
      <c r="P467" s="689" t="s">
        <v>4690</v>
      </c>
      <c r="Q467" s="691">
        <v>1121.2</v>
      </c>
      <c r="R467" s="690">
        <v>1000</v>
      </c>
      <c r="S467" s="689" t="s">
        <v>4686</v>
      </c>
      <c r="T467" s="689" t="s">
        <v>4686</v>
      </c>
      <c r="U467" s="689" t="s">
        <v>4744</v>
      </c>
      <c r="V467" s="689" t="s">
        <v>4686</v>
      </c>
      <c r="W467" s="692">
        <v>46038</v>
      </c>
      <c r="X467" s="692">
        <v>46038</v>
      </c>
      <c r="Y467" s="689" t="s">
        <v>4686</v>
      </c>
      <c r="Z467" s="689" t="s">
        <v>4691</v>
      </c>
      <c r="AA467" s="690">
        <v>0</v>
      </c>
      <c r="AB467" s="690">
        <v>0</v>
      </c>
      <c r="AC467" s="690">
        <v>0</v>
      </c>
      <c r="AD467" s="690">
        <v>0</v>
      </c>
      <c r="AE467" s="690">
        <v>0</v>
      </c>
      <c r="AF467" s="690">
        <v>0</v>
      </c>
      <c r="AG467" s="690">
        <v>0</v>
      </c>
      <c r="AH467" s="690">
        <v>0</v>
      </c>
      <c r="AI467" s="690">
        <v>0</v>
      </c>
      <c r="AJ467" s="690">
        <v>0</v>
      </c>
      <c r="AK467" s="690">
        <v>0</v>
      </c>
      <c r="AL467" s="690">
        <v>0</v>
      </c>
      <c r="AM467" s="690">
        <v>0</v>
      </c>
      <c r="AN467" s="690">
        <v>0</v>
      </c>
      <c r="AO467" s="690">
        <v>0</v>
      </c>
      <c r="AP467" s="690">
        <v>0</v>
      </c>
      <c r="AQ467" s="689" t="s">
        <v>4686</v>
      </c>
      <c r="AR467" s="689" t="s">
        <v>4686</v>
      </c>
      <c r="AS467" s="689" t="s">
        <v>4722</v>
      </c>
      <c r="AT467" s="689" t="s">
        <v>4686</v>
      </c>
      <c r="AU467" s="689" t="s">
        <v>4750</v>
      </c>
      <c r="AV467" s="689" t="s">
        <v>4686</v>
      </c>
    </row>
    <row r="468" spans="1:48">
      <c r="A468" s="689" t="s">
        <v>4751</v>
      </c>
      <c r="B468" s="689" t="s">
        <v>4684</v>
      </c>
      <c r="C468" s="689">
        <v>21425335</v>
      </c>
      <c r="D468" s="689" t="s">
        <v>4685</v>
      </c>
      <c r="E468" s="692">
        <v>45884</v>
      </c>
      <c r="F468" s="692">
        <v>46187</v>
      </c>
      <c r="G468" s="689" t="s">
        <v>4686</v>
      </c>
      <c r="H468" s="689" t="s">
        <v>4686</v>
      </c>
      <c r="I468" s="849">
        <v>130</v>
      </c>
      <c r="J468" s="691">
        <v>249.58</v>
      </c>
      <c r="K468" s="692">
        <v>45889</v>
      </c>
      <c r="L468" s="689" t="s">
        <v>4687</v>
      </c>
      <c r="M468" s="689" t="s">
        <v>4688</v>
      </c>
      <c r="N468" s="689" t="s">
        <v>4689</v>
      </c>
      <c r="O468" s="689" t="s">
        <v>4686</v>
      </c>
      <c r="P468" s="689" t="s">
        <v>4690</v>
      </c>
      <c r="Q468" s="691">
        <v>1919.81</v>
      </c>
      <c r="R468" s="690">
        <v>1000</v>
      </c>
      <c r="S468" s="689" t="s">
        <v>4686</v>
      </c>
      <c r="T468" s="689" t="s">
        <v>4686</v>
      </c>
      <c r="U468" s="689" t="s">
        <v>4744</v>
      </c>
      <c r="V468" s="689" t="s">
        <v>4686</v>
      </c>
      <c r="W468" s="692">
        <v>45889</v>
      </c>
      <c r="X468" s="692">
        <v>45889</v>
      </c>
      <c r="Y468" s="689" t="s">
        <v>4686</v>
      </c>
      <c r="Z468" s="689" t="s">
        <v>4691</v>
      </c>
      <c r="AA468" s="690">
        <v>0</v>
      </c>
      <c r="AB468" s="690">
        <v>0</v>
      </c>
      <c r="AC468" s="690">
        <v>0</v>
      </c>
      <c r="AD468" s="690">
        <v>0</v>
      </c>
      <c r="AE468" s="690">
        <v>0</v>
      </c>
      <c r="AF468" s="690">
        <v>0</v>
      </c>
      <c r="AG468" s="690">
        <v>0</v>
      </c>
      <c r="AH468" s="690">
        <v>0</v>
      </c>
      <c r="AI468" s="690">
        <v>0</v>
      </c>
      <c r="AJ468" s="690">
        <v>0</v>
      </c>
      <c r="AK468" s="690">
        <v>0</v>
      </c>
      <c r="AL468" s="690">
        <v>0</v>
      </c>
      <c r="AM468" s="690">
        <v>0</v>
      </c>
      <c r="AN468" s="690">
        <v>0</v>
      </c>
      <c r="AO468" s="690">
        <v>0</v>
      </c>
      <c r="AP468" s="690">
        <v>0</v>
      </c>
      <c r="AQ468" s="689" t="s">
        <v>4686</v>
      </c>
      <c r="AR468" s="689" t="s">
        <v>4686</v>
      </c>
      <c r="AS468" s="689" t="s">
        <v>4722</v>
      </c>
      <c r="AT468" s="689" t="s">
        <v>4686</v>
      </c>
      <c r="AU468" s="689" t="s">
        <v>4752</v>
      </c>
      <c r="AV468" s="689" t="s">
        <v>4686</v>
      </c>
    </row>
    <row r="469" spans="1:48">
      <c r="A469" s="689" t="s">
        <v>4751</v>
      </c>
      <c r="B469" s="689" t="s">
        <v>4684</v>
      </c>
      <c r="C469" s="689">
        <v>21425401</v>
      </c>
      <c r="D469" s="689" t="s">
        <v>4685</v>
      </c>
      <c r="E469" s="692">
        <v>45930</v>
      </c>
      <c r="F469" s="692">
        <v>46232</v>
      </c>
      <c r="G469" s="689" t="s">
        <v>4686</v>
      </c>
      <c r="H469" s="689" t="s">
        <v>4686</v>
      </c>
      <c r="I469" s="849">
        <v>960</v>
      </c>
      <c r="J469" s="691">
        <v>1843.02</v>
      </c>
      <c r="K469" s="692">
        <v>45933</v>
      </c>
      <c r="L469" s="689" t="s">
        <v>4687</v>
      </c>
      <c r="M469" s="689" t="s">
        <v>4688</v>
      </c>
      <c r="N469" s="689" t="s">
        <v>4689</v>
      </c>
      <c r="O469" s="689" t="s">
        <v>4686</v>
      </c>
      <c r="P469" s="689" t="s">
        <v>4690</v>
      </c>
      <c r="Q469" s="691">
        <v>1919.81</v>
      </c>
      <c r="R469" s="690">
        <v>1000</v>
      </c>
      <c r="S469" s="689" t="s">
        <v>4686</v>
      </c>
      <c r="T469" s="689" t="s">
        <v>4686</v>
      </c>
      <c r="U469" s="689" t="s">
        <v>4744</v>
      </c>
      <c r="V469" s="689" t="s">
        <v>4686</v>
      </c>
      <c r="W469" s="692">
        <v>45933</v>
      </c>
      <c r="X469" s="692">
        <v>45933</v>
      </c>
      <c r="Y469" s="689" t="s">
        <v>4686</v>
      </c>
      <c r="Z469" s="689" t="s">
        <v>4691</v>
      </c>
      <c r="AA469" s="690">
        <v>0</v>
      </c>
      <c r="AB469" s="690">
        <v>0</v>
      </c>
      <c r="AC469" s="690">
        <v>0</v>
      </c>
      <c r="AD469" s="690">
        <v>0</v>
      </c>
      <c r="AE469" s="690">
        <v>0</v>
      </c>
      <c r="AF469" s="690">
        <v>0</v>
      </c>
      <c r="AG469" s="690">
        <v>0</v>
      </c>
      <c r="AH469" s="690">
        <v>0</v>
      </c>
      <c r="AI469" s="690">
        <v>0</v>
      </c>
      <c r="AJ469" s="690">
        <v>0</v>
      </c>
      <c r="AK469" s="690">
        <v>0</v>
      </c>
      <c r="AL469" s="690">
        <v>0</v>
      </c>
      <c r="AM469" s="690">
        <v>0</v>
      </c>
      <c r="AN469" s="690">
        <v>0</v>
      </c>
      <c r="AO469" s="690">
        <v>0</v>
      </c>
      <c r="AP469" s="690">
        <v>0</v>
      </c>
      <c r="AQ469" s="689" t="s">
        <v>4686</v>
      </c>
      <c r="AR469" s="689" t="s">
        <v>4686</v>
      </c>
      <c r="AS469" s="689" t="s">
        <v>4722</v>
      </c>
      <c r="AT469" s="689" t="s">
        <v>4686</v>
      </c>
      <c r="AU469" s="689" t="s">
        <v>4752</v>
      </c>
      <c r="AV469" s="689" t="s">
        <v>4686</v>
      </c>
    </row>
    <row r="470" spans="1:48">
      <c r="A470" s="689" t="s">
        <v>4751</v>
      </c>
      <c r="B470" s="689" t="s">
        <v>4684</v>
      </c>
      <c r="C470" s="689">
        <v>21425402</v>
      </c>
      <c r="D470" s="689" t="s">
        <v>4685</v>
      </c>
      <c r="E470" s="692">
        <v>45930</v>
      </c>
      <c r="F470" s="692">
        <v>46232</v>
      </c>
      <c r="G470" s="689" t="s">
        <v>4686</v>
      </c>
      <c r="H470" s="689" t="s">
        <v>4686</v>
      </c>
      <c r="I470" s="849">
        <v>950</v>
      </c>
      <c r="J470" s="691">
        <v>1823.82</v>
      </c>
      <c r="K470" s="692">
        <v>45933</v>
      </c>
      <c r="L470" s="689" t="s">
        <v>4687</v>
      </c>
      <c r="M470" s="689" t="s">
        <v>4688</v>
      </c>
      <c r="N470" s="689" t="s">
        <v>4689</v>
      </c>
      <c r="O470" s="689" t="s">
        <v>4686</v>
      </c>
      <c r="P470" s="689" t="s">
        <v>4690</v>
      </c>
      <c r="Q470" s="691">
        <v>1919.81</v>
      </c>
      <c r="R470" s="690">
        <v>1000</v>
      </c>
      <c r="S470" s="689" t="s">
        <v>4686</v>
      </c>
      <c r="T470" s="689" t="s">
        <v>4686</v>
      </c>
      <c r="U470" s="689" t="s">
        <v>4744</v>
      </c>
      <c r="V470" s="689" t="s">
        <v>4686</v>
      </c>
      <c r="W470" s="692">
        <v>45933</v>
      </c>
      <c r="X470" s="692">
        <v>45933</v>
      </c>
      <c r="Y470" s="689" t="s">
        <v>4686</v>
      </c>
      <c r="Z470" s="689" t="s">
        <v>4691</v>
      </c>
      <c r="AA470" s="690">
        <v>0</v>
      </c>
      <c r="AB470" s="690">
        <v>0</v>
      </c>
      <c r="AC470" s="690">
        <v>0</v>
      </c>
      <c r="AD470" s="690">
        <v>0</v>
      </c>
      <c r="AE470" s="690">
        <v>0</v>
      </c>
      <c r="AF470" s="690">
        <v>0</v>
      </c>
      <c r="AG470" s="690">
        <v>0</v>
      </c>
      <c r="AH470" s="690">
        <v>0</v>
      </c>
      <c r="AI470" s="690">
        <v>0</v>
      </c>
      <c r="AJ470" s="690">
        <v>0</v>
      </c>
      <c r="AK470" s="690">
        <v>0</v>
      </c>
      <c r="AL470" s="690">
        <v>0</v>
      </c>
      <c r="AM470" s="690">
        <v>0</v>
      </c>
      <c r="AN470" s="690">
        <v>0</v>
      </c>
      <c r="AO470" s="690">
        <v>0</v>
      </c>
      <c r="AP470" s="690">
        <v>0</v>
      </c>
      <c r="AQ470" s="689" t="s">
        <v>4686</v>
      </c>
      <c r="AR470" s="689" t="s">
        <v>4686</v>
      </c>
      <c r="AS470" s="689" t="s">
        <v>4722</v>
      </c>
      <c r="AT470" s="689" t="s">
        <v>4686</v>
      </c>
      <c r="AU470" s="689" t="s">
        <v>4752</v>
      </c>
      <c r="AV470" s="689" t="s">
        <v>4686</v>
      </c>
    </row>
    <row r="471" spans="1:48">
      <c r="A471" s="689" t="s">
        <v>4751</v>
      </c>
      <c r="B471" s="689" t="s">
        <v>4684</v>
      </c>
      <c r="C471" s="689">
        <v>21425403</v>
      </c>
      <c r="D471" s="689" t="s">
        <v>4685</v>
      </c>
      <c r="E471" s="692">
        <v>45930</v>
      </c>
      <c r="F471" s="692">
        <v>46232</v>
      </c>
      <c r="G471" s="689" t="s">
        <v>4686</v>
      </c>
      <c r="H471" s="689" t="s">
        <v>4686</v>
      </c>
      <c r="I471" s="849">
        <v>950</v>
      </c>
      <c r="J471" s="691">
        <v>1823.82</v>
      </c>
      <c r="K471" s="692">
        <v>45933</v>
      </c>
      <c r="L471" s="689" t="s">
        <v>4687</v>
      </c>
      <c r="M471" s="689" t="s">
        <v>4688</v>
      </c>
      <c r="N471" s="689" t="s">
        <v>4689</v>
      </c>
      <c r="O471" s="689" t="s">
        <v>4686</v>
      </c>
      <c r="P471" s="689" t="s">
        <v>4690</v>
      </c>
      <c r="Q471" s="691">
        <v>1919.81</v>
      </c>
      <c r="R471" s="690">
        <v>1000</v>
      </c>
      <c r="S471" s="689" t="s">
        <v>4686</v>
      </c>
      <c r="T471" s="689" t="s">
        <v>4686</v>
      </c>
      <c r="U471" s="689" t="s">
        <v>4744</v>
      </c>
      <c r="V471" s="689" t="s">
        <v>4686</v>
      </c>
      <c r="W471" s="692">
        <v>45933</v>
      </c>
      <c r="X471" s="692">
        <v>45933</v>
      </c>
      <c r="Y471" s="689" t="s">
        <v>4686</v>
      </c>
      <c r="Z471" s="689" t="s">
        <v>4691</v>
      </c>
      <c r="AA471" s="690">
        <v>0</v>
      </c>
      <c r="AB471" s="690">
        <v>0</v>
      </c>
      <c r="AC471" s="690">
        <v>0</v>
      </c>
      <c r="AD471" s="690">
        <v>0</v>
      </c>
      <c r="AE471" s="690">
        <v>0</v>
      </c>
      <c r="AF471" s="690">
        <v>0</v>
      </c>
      <c r="AG471" s="690">
        <v>0</v>
      </c>
      <c r="AH471" s="690">
        <v>0</v>
      </c>
      <c r="AI471" s="690">
        <v>0</v>
      </c>
      <c r="AJ471" s="690">
        <v>0</v>
      </c>
      <c r="AK471" s="690">
        <v>0</v>
      </c>
      <c r="AL471" s="690">
        <v>0</v>
      </c>
      <c r="AM471" s="690">
        <v>0</v>
      </c>
      <c r="AN471" s="690">
        <v>0</v>
      </c>
      <c r="AO471" s="690">
        <v>0</v>
      </c>
      <c r="AP471" s="690">
        <v>0</v>
      </c>
      <c r="AQ471" s="689" t="s">
        <v>4686</v>
      </c>
      <c r="AR471" s="689" t="s">
        <v>4686</v>
      </c>
      <c r="AS471" s="689" t="s">
        <v>4722</v>
      </c>
      <c r="AT471" s="689" t="s">
        <v>4686</v>
      </c>
      <c r="AU471" s="689" t="s">
        <v>4752</v>
      </c>
      <c r="AV471" s="689" t="s">
        <v>4686</v>
      </c>
    </row>
    <row r="472" spans="1:48">
      <c r="A472" s="689" t="s">
        <v>4751</v>
      </c>
      <c r="B472" s="689" t="s">
        <v>4684</v>
      </c>
      <c r="C472" s="689">
        <v>21425421</v>
      </c>
      <c r="D472" s="689" t="s">
        <v>4685</v>
      </c>
      <c r="E472" s="692">
        <v>45945</v>
      </c>
      <c r="F472" s="692">
        <v>46248</v>
      </c>
      <c r="G472" s="689" t="s">
        <v>4686</v>
      </c>
      <c r="H472" s="689" t="s">
        <v>4686</v>
      </c>
      <c r="I472" s="849">
        <v>910</v>
      </c>
      <c r="J472" s="691">
        <v>1747.03</v>
      </c>
      <c r="K472" s="692">
        <v>45950</v>
      </c>
      <c r="L472" s="689" t="s">
        <v>4687</v>
      </c>
      <c r="M472" s="689" t="s">
        <v>4688</v>
      </c>
      <c r="N472" s="689" t="s">
        <v>4689</v>
      </c>
      <c r="O472" s="689" t="s">
        <v>4686</v>
      </c>
      <c r="P472" s="689" t="s">
        <v>4690</v>
      </c>
      <c r="Q472" s="691">
        <v>1919.81</v>
      </c>
      <c r="R472" s="690">
        <v>1000</v>
      </c>
      <c r="S472" s="689" t="s">
        <v>4686</v>
      </c>
      <c r="T472" s="689" t="s">
        <v>4686</v>
      </c>
      <c r="U472" s="689" t="s">
        <v>4744</v>
      </c>
      <c r="V472" s="689" t="s">
        <v>4686</v>
      </c>
      <c r="W472" s="692">
        <v>45950</v>
      </c>
      <c r="X472" s="692">
        <v>45950</v>
      </c>
      <c r="Y472" s="689" t="s">
        <v>4686</v>
      </c>
      <c r="Z472" s="689" t="s">
        <v>4691</v>
      </c>
      <c r="AA472" s="690">
        <v>0</v>
      </c>
      <c r="AB472" s="690">
        <v>0</v>
      </c>
      <c r="AC472" s="690">
        <v>0</v>
      </c>
      <c r="AD472" s="690">
        <v>0</v>
      </c>
      <c r="AE472" s="690">
        <v>0</v>
      </c>
      <c r="AF472" s="690">
        <v>0</v>
      </c>
      <c r="AG472" s="690">
        <v>0</v>
      </c>
      <c r="AH472" s="690">
        <v>0</v>
      </c>
      <c r="AI472" s="690">
        <v>0</v>
      </c>
      <c r="AJ472" s="690">
        <v>0</v>
      </c>
      <c r="AK472" s="690">
        <v>0</v>
      </c>
      <c r="AL472" s="690">
        <v>0</v>
      </c>
      <c r="AM472" s="690">
        <v>0</v>
      </c>
      <c r="AN472" s="690">
        <v>0</v>
      </c>
      <c r="AO472" s="690">
        <v>0</v>
      </c>
      <c r="AP472" s="690">
        <v>0</v>
      </c>
      <c r="AQ472" s="689" t="s">
        <v>4686</v>
      </c>
      <c r="AR472" s="689" t="s">
        <v>4686</v>
      </c>
      <c r="AS472" s="689" t="s">
        <v>4722</v>
      </c>
      <c r="AT472" s="689" t="s">
        <v>4686</v>
      </c>
      <c r="AU472" s="689" t="s">
        <v>4752</v>
      </c>
      <c r="AV472" s="689" t="s">
        <v>4686</v>
      </c>
    </row>
    <row r="473" spans="1:48">
      <c r="A473" s="689" t="s">
        <v>4751</v>
      </c>
      <c r="B473" s="689" t="s">
        <v>4684</v>
      </c>
      <c r="C473" s="689">
        <v>21425423</v>
      </c>
      <c r="D473" s="689" t="s">
        <v>4685</v>
      </c>
      <c r="E473" s="692">
        <v>45946</v>
      </c>
      <c r="F473" s="692">
        <v>46249</v>
      </c>
      <c r="G473" s="689" t="s">
        <v>4686</v>
      </c>
      <c r="H473" s="689" t="s">
        <v>4686</v>
      </c>
      <c r="I473" s="849">
        <v>890</v>
      </c>
      <c r="J473" s="691">
        <v>1708.63</v>
      </c>
      <c r="K473" s="692">
        <v>45952</v>
      </c>
      <c r="L473" s="689" t="s">
        <v>4687</v>
      </c>
      <c r="M473" s="689" t="s">
        <v>4688</v>
      </c>
      <c r="N473" s="689" t="s">
        <v>4689</v>
      </c>
      <c r="O473" s="689" t="s">
        <v>4686</v>
      </c>
      <c r="P473" s="689" t="s">
        <v>4690</v>
      </c>
      <c r="Q473" s="691">
        <v>1919.81</v>
      </c>
      <c r="R473" s="690">
        <v>1000</v>
      </c>
      <c r="S473" s="689" t="s">
        <v>4686</v>
      </c>
      <c r="T473" s="689" t="s">
        <v>4686</v>
      </c>
      <c r="U473" s="689" t="s">
        <v>4744</v>
      </c>
      <c r="V473" s="689" t="s">
        <v>4686</v>
      </c>
      <c r="W473" s="692">
        <v>45952</v>
      </c>
      <c r="X473" s="692">
        <v>45952</v>
      </c>
      <c r="Y473" s="689" t="s">
        <v>4686</v>
      </c>
      <c r="Z473" s="689" t="s">
        <v>4691</v>
      </c>
      <c r="AA473" s="690">
        <v>0</v>
      </c>
      <c r="AB473" s="690">
        <v>0</v>
      </c>
      <c r="AC473" s="690">
        <v>0</v>
      </c>
      <c r="AD473" s="690">
        <v>0</v>
      </c>
      <c r="AE473" s="690">
        <v>0</v>
      </c>
      <c r="AF473" s="690">
        <v>0</v>
      </c>
      <c r="AG473" s="690">
        <v>0</v>
      </c>
      <c r="AH473" s="690">
        <v>0</v>
      </c>
      <c r="AI473" s="690">
        <v>0</v>
      </c>
      <c r="AJ473" s="690">
        <v>0</v>
      </c>
      <c r="AK473" s="690">
        <v>0</v>
      </c>
      <c r="AL473" s="690">
        <v>0</v>
      </c>
      <c r="AM473" s="690">
        <v>0</v>
      </c>
      <c r="AN473" s="690">
        <v>0</v>
      </c>
      <c r="AO473" s="690">
        <v>0</v>
      </c>
      <c r="AP473" s="690">
        <v>0</v>
      </c>
      <c r="AQ473" s="689" t="s">
        <v>4686</v>
      </c>
      <c r="AR473" s="689" t="s">
        <v>4686</v>
      </c>
      <c r="AS473" s="689" t="s">
        <v>4722</v>
      </c>
      <c r="AT473" s="689" t="s">
        <v>4686</v>
      </c>
      <c r="AU473" s="689" t="s">
        <v>4752</v>
      </c>
      <c r="AV473" s="689" t="s">
        <v>4686</v>
      </c>
    </row>
    <row r="474" spans="1:48">
      <c r="A474" s="689" t="s">
        <v>4751</v>
      </c>
      <c r="B474" s="689" t="s">
        <v>4684</v>
      </c>
      <c r="C474" s="689">
        <v>21425424</v>
      </c>
      <c r="D474" s="689" t="s">
        <v>4685</v>
      </c>
      <c r="E474" s="692">
        <v>45946</v>
      </c>
      <c r="F474" s="692">
        <v>46249</v>
      </c>
      <c r="G474" s="689" t="s">
        <v>4686</v>
      </c>
      <c r="H474" s="689" t="s">
        <v>4686</v>
      </c>
      <c r="I474" s="849">
        <v>930</v>
      </c>
      <c r="J474" s="691">
        <v>1785.42</v>
      </c>
      <c r="K474" s="692">
        <v>45952</v>
      </c>
      <c r="L474" s="689" t="s">
        <v>4687</v>
      </c>
      <c r="M474" s="689" t="s">
        <v>4688</v>
      </c>
      <c r="N474" s="689" t="s">
        <v>4689</v>
      </c>
      <c r="O474" s="689" t="s">
        <v>4686</v>
      </c>
      <c r="P474" s="689" t="s">
        <v>4690</v>
      </c>
      <c r="Q474" s="691">
        <v>1919.81</v>
      </c>
      <c r="R474" s="690">
        <v>1000</v>
      </c>
      <c r="S474" s="689" t="s">
        <v>4686</v>
      </c>
      <c r="T474" s="689" t="s">
        <v>4686</v>
      </c>
      <c r="U474" s="689" t="s">
        <v>4744</v>
      </c>
      <c r="V474" s="689" t="s">
        <v>4686</v>
      </c>
      <c r="W474" s="692">
        <v>45952</v>
      </c>
      <c r="X474" s="692">
        <v>45952</v>
      </c>
      <c r="Y474" s="689" t="s">
        <v>4686</v>
      </c>
      <c r="Z474" s="689" t="s">
        <v>4691</v>
      </c>
      <c r="AA474" s="690">
        <v>0</v>
      </c>
      <c r="AB474" s="690">
        <v>0</v>
      </c>
      <c r="AC474" s="690">
        <v>0</v>
      </c>
      <c r="AD474" s="690">
        <v>0</v>
      </c>
      <c r="AE474" s="690">
        <v>0</v>
      </c>
      <c r="AF474" s="690">
        <v>0</v>
      </c>
      <c r="AG474" s="690">
        <v>0</v>
      </c>
      <c r="AH474" s="690">
        <v>0</v>
      </c>
      <c r="AI474" s="690">
        <v>0</v>
      </c>
      <c r="AJ474" s="690">
        <v>0</v>
      </c>
      <c r="AK474" s="690">
        <v>0</v>
      </c>
      <c r="AL474" s="690">
        <v>0</v>
      </c>
      <c r="AM474" s="690">
        <v>0</v>
      </c>
      <c r="AN474" s="690">
        <v>0</v>
      </c>
      <c r="AO474" s="690">
        <v>0</v>
      </c>
      <c r="AP474" s="690">
        <v>0</v>
      </c>
      <c r="AQ474" s="689" t="s">
        <v>4686</v>
      </c>
      <c r="AR474" s="689" t="s">
        <v>4686</v>
      </c>
      <c r="AS474" s="689" t="s">
        <v>4722</v>
      </c>
      <c r="AT474" s="689" t="s">
        <v>4686</v>
      </c>
      <c r="AU474" s="689" t="s">
        <v>4752</v>
      </c>
      <c r="AV474" s="689" t="s">
        <v>4686</v>
      </c>
    </row>
    <row r="475" spans="1:48">
      <c r="A475" s="689" t="s">
        <v>4751</v>
      </c>
      <c r="B475" s="689" t="s">
        <v>4684</v>
      </c>
      <c r="C475" s="689" t="s">
        <v>7294</v>
      </c>
      <c r="D475" s="689" t="s">
        <v>4685</v>
      </c>
      <c r="E475" s="692">
        <v>45951</v>
      </c>
      <c r="F475" s="692">
        <v>46254</v>
      </c>
      <c r="G475" s="689" t="s">
        <v>4686</v>
      </c>
      <c r="H475" s="689" t="s">
        <v>4686</v>
      </c>
      <c r="I475" s="849">
        <v>990</v>
      </c>
      <c r="J475" s="691">
        <v>1900.61</v>
      </c>
      <c r="K475" s="692">
        <v>46040</v>
      </c>
      <c r="L475" s="689" t="s">
        <v>4687</v>
      </c>
      <c r="M475" s="689" t="s">
        <v>4688</v>
      </c>
      <c r="N475" s="689" t="s">
        <v>4689</v>
      </c>
      <c r="O475" s="689" t="s">
        <v>4686</v>
      </c>
      <c r="P475" s="689" t="s">
        <v>4690</v>
      </c>
      <c r="Q475" s="691">
        <v>1919.81</v>
      </c>
      <c r="R475" s="690">
        <v>1000</v>
      </c>
      <c r="S475" s="689" t="s">
        <v>4686</v>
      </c>
      <c r="T475" s="689" t="s">
        <v>4686</v>
      </c>
      <c r="U475" s="689" t="s">
        <v>4744</v>
      </c>
      <c r="V475" s="689" t="s">
        <v>4686</v>
      </c>
      <c r="W475" s="692">
        <v>46040</v>
      </c>
      <c r="X475" s="692">
        <v>46040</v>
      </c>
      <c r="Y475" s="689" t="s">
        <v>4686</v>
      </c>
      <c r="Z475" s="689" t="s">
        <v>4691</v>
      </c>
      <c r="AA475" s="690">
        <v>0</v>
      </c>
      <c r="AB475" s="690">
        <v>0</v>
      </c>
      <c r="AC475" s="690">
        <v>0</v>
      </c>
      <c r="AD475" s="690">
        <v>0</v>
      </c>
      <c r="AE475" s="690">
        <v>0</v>
      </c>
      <c r="AF475" s="690">
        <v>0</v>
      </c>
      <c r="AG475" s="690">
        <v>0</v>
      </c>
      <c r="AH475" s="690">
        <v>0</v>
      </c>
      <c r="AI475" s="690">
        <v>0</v>
      </c>
      <c r="AJ475" s="690">
        <v>0</v>
      </c>
      <c r="AK475" s="690">
        <v>0</v>
      </c>
      <c r="AL475" s="690">
        <v>0</v>
      </c>
      <c r="AM475" s="690">
        <v>0</v>
      </c>
      <c r="AN475" s="690">
        <v>0</v>
      </c>
      <c r="AO475" s="690">
        <v>0</v>
      </c>
      <c r="AP475" s="690">
        <v>0</v>
      </c>
      <c r="AQ475" s="689" t="s">
        <v>4686</v>
      </c>
      <c r="AR475" s="689" t="s">
        <v>4686</v>
      </c>
      <c r="AS475" s="689" t="s">
        <v>4722</v>
      </c>
      <c r="AT475" s="689" t="s">
        <v>4686</v>
      </c>
      <c r="AU475" s="689" t="s">
        <v>4752</v>
      </c>
      <c r="AV475" s="689" t="s">
        <v>4686</v>
      </c>
    </row>
    <row r="476" spans="1:48">
      <c r="A476" s="689" t="s">
        <v>4751</v>
      </c>
      <c r="B476" s="689" t="s">
        <v>4684</v>
      </c>
      <c r="C476" s="689" t="s">
        <v>7124</v>
      </c>
      <c r="D476" s="689" t="s">
        <v>4685</v>
      </c>
      <c r="E476" s="692">
        <v>45951</v>
      </c>
      <c r="F476" s="692">
        <v>46254</v>
      </c>
      <c r="G476" s="689" t="s">
        <v>4686</v>
      </c>
      <c r="H476" s="689" t="s">
        <v>4686</v>
      </c>
      <c r="I476" s="849">
        <v>8030</v>
      </c>
      <c r="J476" s="691">
        <v>15416.07</v>
      </c>
      <c r="K476" s="692">
        <v>46040</v>
      </c>
      <c r="L476" s="689" t="s">
        <v>4687</v>
      </c>
      <c r="M476" s="689" t="s">
        <v>4688</v>
      </c>
      <c r="N476" s="689" t="s">
        <v>4689</v>
      </c>
      <c r="O476" s="689" t="s">
        <v>4686</v>
      </c>
      <c r="P476" s="689" t="s">
        <v>4690</v>
      </c>
      <c r="Q476" s="691">
        <v>1919.81</v>
      </c>
      <c r="R476" s="690">
        <v>1000</v>
      </c>
      <c r="S476" s="689" t="s">
        <v>4686</v>
      </c>
      <c r="T476" s="689" t="s">
        <v>4686</v>
      </c>
      <c r="U476" s="689" t="s">
        <v>4744</v>
      </c>
      <c r="V476" s="689" t="s">
        <v>4686</v>
      </c>
      <c r="W476" s="692">
        <v>46040</v>
      </c>
      <c r="X476" s="692">
        <v>46040</v>
      </c>
      <c r="Y476" s="689" t="s">
        <v>4686</v>
      </c>
      <c r="Z476" s="689" t="s">
        <v>4691</v>
      </c>
      <c r="AA476" s="690">
        <v>0</v>
      </c>
      <c r="AB476" s="690">
        <v>0</v>
      </c>
      <c r="AC476" s="690">
        <v>0</v>
      </c>
      <c r="AD476" s="690">
        <v>0</v>
      </c>
      <c r="AE476" s="690">
        <v>0</v>
      </c>
      <c r="AF476" s="690">
        <v>0</v>
      </c>
      <c r="AG476" s="690">
        <v>0</v>
      </c>
      <c r="AH476" s="690">
        <v>0</v>
      </c>
      <c r="AI476" s="690">
        <v>0</v>
      </c>
      <c r="AJ476" s="690">
        <v>0</v>
      </c>
      <c r="AK476" s="690">
        <v>0</v>
      </c>
      <c r="AL476" s="690">
        <v>0</v>
      </c>
      <c r="AM476" s="690">
        <v>0</v>
      </c>
      <c r="AN476" s="690">
        <v>0</v>
      </c>
      <c r="AO476" s="690">
        <v>0</v>
      </c>
      <c r="AP476" s="690">
        <v>0</v>
      </c>
      <c r="AQ476" s="689" t="s">
        <v>4686</v>
      </c>
      <c r="AR476" s="689" t="s">
        <v>4686</v>
      </c>
      <c r="AS476" s="689" t="s">
        <v>4722</v>
      </c>
      <c r="AT476" s="689" t="s">
        <v>4686</v>
      </c>
      <c r="AU476" s="689" t="s">
        <v>4752</v>
      </c>
      <c r="AV476" s="689" t="s">
        <v>4686</v>
      </c>
    </row>
    <row r="477" spans="1:48">
      <c r="A477" s="689" t="s">
        <v>4751</v>
      </c>
      <c r="B477" s="689" t="s">
        <v>4684</v>
      </c>
      <c r="C477" s="689">
        <v>21425444</v>
      </c>
      <c r="D477" s="689" t="s">
        <v>4685</v>
      </c>
      <c r="E477" s="692">
        <v>45961</v>
      </c>
      <c r="F477" s="692">
        <v>46264</v>
      </c>
      <c r="G477" s="689" t="s">
        <v>4686</v>
      </c>
      <c r="H477" s="689" t="s">
        <v>4686</v>
      </c>
      <c r="I477" s="849">
        <v>1210</v>
      </c>
      <c r="J477" s="691">
        <v>2322.9699999999998</v>
      </c>
      <c r="K477" s="692">
        <v>45968</v>
      </c>
      <c r="L477" s="689" t="s">
        <v>4687</v>
      </c>
      <c r="M477" s="689" t="s">
        <v>4688</v>
      </c>
      <c r="N477" s="689" t="s">
        <v>4689</v>
      </c>
      <c r="O477" s="689" t="s">
        <v>4686</v>
      </c>
      <c r="P477" s="689" t="s">
        <v>4690</v>
      </c>
      <c r="Q477" s="691">
        <v>1919.81</v>
      </c>
      <c r="R477" s="690">
        <v>1000</v>
      </c>
      <c r="S477" s="689" t="s">
        <v>4686</v>
      </c>
      <c r="T477" s="689" t="s">
        <v>4686</v>
      </c>
      <c r="U477" s="689" t="s">
        <v>4744</v>
      </c>
      <c r="V477" s="689" t="s">
        <v>4686</v>
      </c>
      <c r="W477" s="692">
        <v>45968</v>
      </c>
      <c r="X477" s="692">
        <v>45968</v>
      </c>
      <c r="Y477" s="689" t="s">
        <v>4686</v>
      </c>
      <c r="Z477" s="689" t="s">
        <v>4691</v>
      </c>
      <c r="AA477" s="690">
        <v>0</v>
      </c>
      <c r="AB477" s="690">
        <v>0</v>
      </c>
      <c r="AC477" s="690">
        <v>0</v>
      </c>
      <c r="AD477" s="690">
        <v>0</v>
      </c>
      <c r="AE477" s="690">
        <v>0</v>
      </c>
      <c r="AF477" s="690">
        <v>0</v>
      </c>
      <c r="AG477" s="690">
        <v>0</v>
      </c>
      <c r="AH477" s="690">
        <v>0</v>
      </c>
      <c r="AI477" s="690">
        <v>0</v>
      </c>
      <c r="AJ477" s="690">
        <v>0</v>
      </c>
      <c r="AK477" s="690">
        <v>0</v>
      </c>
      <c r="AL477" s="690">
        <v>0</v>
      </c>
      <c r="AM477" s="690">
        <v>0</v>
      </c>
      <c r="AN477" s="690">
        <v>0</v>
      </c>
      <c r="AO477" s="690">
        <v>0</v>
      </c>
      <c r="AP477" s="690">
        <v>0</v>
      </c>
      <c r="AQ477" s="689" t="s">
        <v>4686</v>
      </c>
      <c r="AR477" s="689" t="s">
        <v>4686</v>
      </c>
      <c r="AS477" s="689" t="s">
        <v>4722</v>
      </c>
      <c r="AT477" s="689" t="s">
        <v>4686</v>
      </c>
      <c r="AU477" s="689" t="s">
        <v>4752</v>
      </c>
      <c r="AV477" s="689" t="s">
        <v>4686</v>
      </c>
    </row>
    <row r="478" spans="1:48">
      <c r="A478" s="689" t="s">
        <v>4751</v>
      </c>
      <c r="B478" s="689" t="s">
        <v>4684</v>
      </c>
      <c r="C478" s="689">
        <v>21425457</v>
      </c>
      <c r="D478" s="689" t="s">
        <v>4685</v>
      </c>
      <c r="E478" s="692">
        <v>45968</v>
      </c>
      <c r="F478" s="692">
        <v>46271</v>
      </c>
      <c r="G478" s="689" t="s">
        <v>4686</v>
      </c>
      <c r="H478" s="689" t="s">
        <v>4686</v>
      </c>
      <c r="I478" s="849">
        <v>760</v>
      </c>
      <c r="J478" s="691">
        <v>1459.06</v>
      </c>
      <c r="K478" s="692">
        <v>45973</v>
      </c>
      <c r="L478" s="689" t="s">
        <v>4687</v>
      </c>
      <c r="M478" s="689" t="s">
        <v>4688</v>
      </c>
      <c r="N478" s="689" t="s">
        <v>4689</v>
      </c>
      <c r="O478" s="689" t="s">
        <v>4686</v>
      </c>
      <c r="P478" s="689" t="s">
        <v>4690</v>
      </c>
      <c r="Q478" s="691">
        <v>1919.81</v>
      </c>
      <c r="R478" s="690">
        <v>1000</v>
      </c>
      <c r="S478" s="689" t="s">
        <v>4686</v>
      </c>
      <c r="T478" s="689" t="s">
        <v>4686</v>
      </c>
      <c r="U478" s="689" t="s">
        <v>4744</v>
      </c>
      <c r="V478" s="689" t="s">
        <v>4686</v>
      </c>
      <c r="W478" s="692">
        <v>45973</v>
      </c>
      <c r="X478" s="692">
        <v>45973</v>
      </c>
      <c r="Y478" s="689" t="s">
        <v>4686</v>
      </c>
      <c r="Z478" s="689" t="s">
        <v>4691</v>
      </c>
      <c r="AA478" s="690">
        <v>0</v>
      </c>
      <c r="AB478" s="690">
        <v>0</v>
      </c>
      <c r="AC478" s="690">
        <v>0</v>
      </c>
      <c r="AD478" s="690">
        <v>0</v>
      </c>
      <c r="AE478" s="690">
        <v>0</v>
      </c>
      <c r="AF478" s="690">
        <v>0</v>
      </c>
      <c r="AG478" s="690">
        <v>0</v>
      </c>
      <c r="AH478" s="690">
        <v>0</v>
      </c>
      <c r="AI478" s="690">
        <v>0</v>
      </c>
      <c r="AJ478" s="690">
        <v>0</v>
      </c>
      <c r="AK478" s="690">
        <v>0</v>
      </c>
      <c r="AL478" s="690">
        <v>0</v>
      </c>
      <c r="AM478" s="690">
        <v>0</v>
      </c>
      <c r="AN478" s="690">
        <v>0</v>
      </c>
      <c r="AO478" s="690">
        <v>0</v>
      </c>
      <c r="AP478" s="690">
        <v>0</v>
      </c>
      <c r="AQ478" s="689" t="s">
        <v>4686</v>
      </c>
      <c r="AR478" s="689" t="s">
        <v>4686</v>
      </c>
      <c r="AS478" s="689" t="s">
        <v>4722</v>
      </c>
      <c r="AT478" s="689" t="s">
        <v>4686</v>
      </c>
      <c r="AU478" s="689" t="s">
        <v>4752</v>
      </c>
      <c r="AV478" s="689" t="s">
        <v>4686</v>
      </c>
    </row>
    <row r="479" spans="1:48">
      <c r="A479" s="689" t="s">
        <v>4751</v>
      </c>
      <c r="B479" s="689" t="s">
        <v>4684</v>
      </c>
      <c r="C479" s="689">
        <v>21425471</v>
      </c>
      <c r="D479" s="689" t="s">
        <v>4685</v>
      </c>
      <c r="E479" s="692">
        <v>45980</v>
      </c>
      <c r="F479" s="692">
        <v>46283</v>
      </c>
      <c r="G479" s="689" t="s">
        <v>4686</v>
      </c>
      <c r="H479" s="689" t="s">
        <v>4686</v>
      </c>
      <c r="I479" s="849">
        <v>920</v>
      </c>
      <c r="J479" s="691">
        <v>1766.22</v>
      </c>
      <c r="K479" s="692">
        <v>45986</v>
      </c>
      <c r="L479" s="689" t="s">
        <v>4687</v>
      </c>
      <c r="M479" s="689" t="s">
        <v>4688</v>
      </c>
      <c r="N479" s="689" t="s">
        <v>4689</v>
      </c>
      <c r="O479" s="689" t="s">
        <v>4686</v>
      </c>
      <c r="P479" s="689" t="s">
        <v>4690</v>
      </c>
      <c r="Q479" s="691">
        <v>1919.81</v>
      </c>
      <c r="R479" s="690">
        <v>1000</v>
      </c>
      <c r="S479" s="689" t="s">
        <v>4686</v>
      </c>
      <c r="T479" s="689" t="s">
        <v>4686</v>
      </c>
      <c r="U479" s="689" t="s">
        <v>4744</v>
      </c>
      <c r="V479" s="689" t="s">
        <v>4686</v>
      </c>
      <c r="W479" s="692">
        <v>45986</v>
      </c>
      <c r="X479" s="692">
        <v>45986</v>
      </c>
      <c r="Y479" s="689" t="s">
        <v>4686</v>
      </c>
      <c r="Z479" s="689" t="s">
        <v>4691</v>
      </c>
      <c r="AA479" s="690">
        <v>0</v>
      </c>
      <c r="AB479" s="690">
        <v>0</v>
      </c>
      <c r="AC479" s="690">
        <v>0</v>
      </c>
      <c r="AD479" s="690">
        <v>0</v>
      </c>
      <c r="AE479" s="690">
        <v>0</v>
      </c>
      <c r="AF479" s="690">
        <v>0</v>
      </c>
      <c r="AG479" s="690">
        <v>0</v>
      </c>
      <c r="AH479" s="690">
        <v>0</v>
      </c>
      <c r="AI479" s="690">
        <v>0</v>
      </c>
      <c r="AJ479" s="690">
        <v>0</v>
      </c>
      <c r="AK479" s="690">
        <v>0</v>
      </c>
      <c r="AL479" s="690">
        <v>0</v>
      </c>
      <c r="AM479" s="690">
        <v>0</v>
      </c>
      <c r="AN479" s="690">
        <v>0</v>
      </c>
      <c r="AO479" s="690">
        <v>0</v>
      </c>
      <c r="AP479" s="690">
        <v>0</v>
      </c>
      <c r="AQ479" s="689" t="s">
        <v>4686</v>
      </c>
      <c r="AR479" s="689" t="s">
        <v>4686</v>
      </c>
      <c r="AS479" s="689" t="s">
        <v>4722</v>
      </c>
      <c r="AT479" s="689" t="s">
        <v>4686</v>
      </c>
      <c r="AU479" s="689" t="s">
        <v>4752</v>
      </c>
      <c r="AV479" s="689" t="s">
        <v>4686</v>
      </c>
    </row>
    <row r="480" spans="1:48">
      <c r="A480" s="689" t="s">
        <v>4751</v>
      </c>
      <c r="B480" s="689" t="s">
        <v>4684</v>
      </c>
      <c r="C480" s="689">
        <v>21425473</v>
      </c>
      <c r="D480" s="689" t="s">
        <v>4685</v>
      </c>
      <c r="E480" s="692">
        <v>45982</v>
      </c>
      <c r="F480" s="692">
        <v>46285</v>
      </c>
      <c r="G480" s="689" t="s">
        <v>4686</v>
      </c>
      <c r="H480" s="689" t="s">
        <v>4686</v>
      </c>
      <c r="I480" s="849">
        <v>900</v>
      </c>
      <c r="J480" s="691">
        <v>1727.83</v>
      </c>
      <c r="K480" s="692">
        <v>45987</v>
      </c>
      <c r="L480" s="689" t="s">
        <v>4687</v>
      </c>
      <c r="M480" s="689" t="s">
        <v>4688</v>
      </c>
      <c r="N480" s="689" t="s">
        <v>4689</v>
      </c>
      <c r="O480" s="689" t="s">
        <v>4686</v>
      </c>
      <c r="P480" s="689" t="s">
        <v>4690</v>
      </c>
      <c r="Q480" s="691">
        <v>1919.81</v>
      </c>
      <c r="R480" s="690">
        <v>1000</v>
      </c>
      <c r="S480" s="689" t="s">
        <v>4686</v>
      </c>
      <c r="T480" s="689" t="s">
        <v>4686</v>
      </c>
      <c r="U480" s="689" t="s">
        <v>4744</v>
      </c>
      <c r="V480" s="689" t="s">
        <v>4686</v>
      </c>
      <c r="W480" s="692">
        <v>45987</v>
      </c>
      <c r="X480" s="692">
        <v>45987</v>
      </c>
      <c r="Y480" s="689" t="s">
        <v>4686</v>
      </c>
      <c r="Z480" s="689" t="s">
        <v>4691</v>
      </c>
      <c r="AA480" s="690">
        <v>0</v>
      </c>
      <c r="AB480" s="690">
        <v>0</v>
      </c>
      <c r="AC480" s="690">
        <v>0</v>
      </c>
      <c r="AD480" s="690">
        <v>0</v>
      </c>
      <c r="AE480" s="690">
        <v>0</v>
      </c>
      <c r="AF480" s="690">
        <v>0</v>
      </c>
      <c r="AG480" s="690">
        <v>0</v>
      </c>
      <c r="AH480" s="690">
        <v>0</v>
      </c>
      <c r="AI480" s="690">
        <v>0</v>
      </c>
      <c r="AJ480" s="690">
        <v>0</v>
      </c>
      <c r="AK480" s="690">
        <v>0</v>
      </c>
      <c r="AL480" s="690">
        <v>0</v>
      </c>
      <c r="AM480" s="690">
        <v>0</v>
      </c>
      <c r="AN480" s="690">
        <v>0</v>
      </c>
      <c r="AO480" s="690">
        <v>0</v>
      </c>
      <c r="AP480" s="690">
        <v>0</v>
      </c>
      <c r="AQ480" s="689" t="s">
        <v>4686</v>
      </c>
      <c r="AR480" s="689" t="s">
        <v>4686</v>
      </c>
      <c r="AS480" s="689" t="s">
        <v>4722</v>
      </c>
      <c r="AT480" s="689" t="s">
        <v>4686</v>
      </c>
      <c r="AU480" s="689" t="s">
        <v>4752</v>
      </c>
      <c r="AV480" s="689" t="s">
        <v>4686</v>
      </c>
    </row>
    <row r="481" spans="1:48">
      <c r="A481" s="689" t="s">
        <v>4751</v>
      </c>
      <c r="B481" s="689" t="s">
        <v>4684</v>
      </c>
      <c r="C481" s="689">
        <v>21425491</v>
      </c>
      <c r="D481" s="689" t="s">
        <v>4685</v>
      </c>
      <c r="E481" s="692">
        <v>45995</v>
      </c>
      <c r="F481" s="692">
        <v>46298</v>
      </c>
      <c r="G481" s="689" t="s">
        <v>4686</v>
      </c>
      <c r="H481" s="689" t="s">
        <v>4686</v>
      </c>
      <c r="I481" s="849">
        <v>880</v>
      </c>
      <c r="J481" s="691">
        <v>1689.43</v>
      </c>
      <c r="K481" s="692">
        <v>46003</v>
      </c>
      <c r="L481" s="689" t="s">
        <v>4687</v>
      </c>
      <c r="M481" s="689" t="s">
        <v>4688</v>
      </c>
      <c r="N481" s="689" t="s">
        <v>4689</v>
      </c>
      <c r="O481" s="689" t="s">
        <v>4686</v>
      </c>
      <c r="P481" s="689" t="s">
        <v>4690</v>
      </c>
      <c r="Q481" s="691">
        <v>1919.81</v>
      </c>
      <c r="R481" s="690">
        <v>1000</v>
      </c>
      <c r="S481" s="689" t="s">
        <v>4686</v>
      </c>
      <c r="T481" s="689" t="s">
        <v>4686</v>
      </c>
      <c r="U481" s="689" t="s">
        <v>4744</v>
      </c>
      <c r="V481" s="689" t="s">
        <v>4686</v>
      </c>
      <c r="W481" s="692">
        <v>46003</v>
      </c>
      <c r="X481" s="692">
        <v>46003</v>
      </c>
      <c r="Y481" s="689" t="s">
        <v>4686</v>
      </c>
      <c r="Z481" s="689" t="s">
        <v>4691</v>
      </c>
      <c r="AA481" s="690">
        <v>0</v>
      </c>
      <c r="AB481" s="690">
        <v>0</v>
      </c>
      <c r="AC481" s="690">
        <v>0</v>
      </c>
      <c r="AD481" s="690">
        <v>0</v>
      </c>
      <c r="AE481" s="690">
        <v>0</v>
      </c>
      <c r="AF481" s="690">
        <v>0</v>
      </c>
      <c r="AG481" s="690">
        <v>0</v>
      </c>
      <c r="AH481" s="690">
        <v>0</v>
      </c>
      <c r="AI481" s="690">
        <v>0</v>
      </c>
      <c r="AJ481" s="690">
        <v>0</v>
      </c>
      <c r="AK481" s="690">
        <v>0</v>
      </c>
      <c r="AL481" s="690">
        <v>0</v>
      </c>
      <c r="AM481" s="690">
        <v>0</v>
      </c>
      <c r="AN481" s="690">
        <v>0</v>
      </c>
      <c r="AO481" s="690">
        <v>0</v>
      </c>
      <c r="AP481" s="690">
        <v>0</v>
      </c>
      <c r="AQ481" s="689" t="s">
        <v>4686</v>
      </c>
      <c r="AR481" s="689" t="s">
        <v>4686</v>
      </c>
      <c r="AS481" s="689" t="s">
        <v>4722</v>
      </c>
      <c r="AT481" s="689" t="s">
        <v>4686</v>
      </c>
      <c r="AU481" s="689" t="s">
        <v>4752</v>
      </c>
      <c r="AV481" s="689" t="s">
        <v>4686</v>
      </c>
    </row>
    <row r="482" spans="1:48">
      <c r="A482" s="689" t="s">
        <v>4751</v>
      </c>
      <c r="B482" s="689" t="s">
        <v>4684</v>
      </c>
      <c r="C482" s="689">
        <v>21425492</v>
      </c>
      <c r="D482" s="689" t="s">
        <v>4685</v>
      </c>
      <c r="E482" s="692">
        <v>45995</v>
      </c>
      <c r="F482" s="692">
        <v>46298</v>
      </c>
      <c r="G482" s="689" t="s">
        <v>4686</v>
      </c>
      <c r="H482" s="689" t="s">
        <v>4686</v>
      </c>
      <c r="I482" s="849">
        <v>910</v>
      </c>
      <c r="J482" s="691">
        <v>1747.03</v>
      </c>
      <c r="K482" s="692">
        <v>46003</v>
      </c>
      <c r="L482" s="689" t="s">
        <v>4687</v>
      </c>
      <c r="M482" s="689" t="s">
        <v>4688</v>
      </c>
      <c r="N482" s="689" t="s">
        <v>4689</v>
      </c>
      <c r="O482" s="689" t="s">
        <v>4686</v>
      </c>
      <c r="P482" s="689" t="s">
        <v>4690</v>
      </c>
      <c r="Q482" s="691">
        <v>1919.81</v>
      </c>
      <c r="R482" s="690">
        <v>1000</v>
      </c>
      <c r="S482" s="689" t="s">
        <v>4686</v>
      </c>
      <c r="T482" s="689" t="s">
        <v>4686</v>
      </c>
      <c r="U482" s="689" t="s">
        <v>4744</v>
      </c>
      <c r="V482" s="689" t="s">
        <v>4686</v>
      </c>
      <c r="W482" s="692">
        <v>46003</v>
      </c>
      <c r="X482" s="692">
        <v>46003</v>
      </c>
      <c r="Y482" s="689" t="s">
        <v>4686</v>
      </c>
      <c r="Z482" s="689" t="s">
        <v>4691</v>
      </c>
      <c r="AA482" s="690">
        <v>0</v>
      </c>
      <c r="AB482" s="690">
        <v>0</v>
      </c>
      <c r="AC482" s="690">
        <v>0</v>
      </c>
      <c r="AD482" s="690">
        <v>0</v>
      </c>
      <c r="AE482" s="690">
        <v>0</v>
      </c>
      <c r="AF482" s="690">
        <v>0</v>
      </c>
      <c r="AG482" s="690">
        <v>0</v>
      </c>
      <c r="AH482" s="690">
        <v>0</v>
      </c>
      <c r="AI482" s="690">
        <v>0</v>
      </c>
      <c r="AJ482" s="690">
        <v>0</v>
      </c>
      <c r="AK482" s="690">
        <v>0</v>
      </c>
      <c r="AL482" s="690">
        <v>0</v>
      </c>
      <c r="AM482" s="690">
        <v>0</v>
      </c>
      <c r="AN482" s="690">
        <v>0</v>
      </c>
      <c r="AO482" s="690">
        <v>0</v>
      </c>
      <c r="AP482" s="690">
        <v>0</v>
      </c>
      <c r="AQ482" s="689" t="s">
        <v>4686</v>
      </c>
      <c r="AR482" s="689" t="s">
        <v>4686</v>
      </c>
      <c r="AS482" s="689" t="s">
        <v>4722</v>
      </c>
      <c r="AT482" s="689" t="s">
        <v>4686</v>
      </c>
      <c r="AU482" s="689" t="s">
        <v>4752</v>
      </c>
      <c r="AV482" s="689" t="s">
        <v>4686</v>
      </c>
    </row>
    <row r="483" spans="1:48">
      <c r="A483" s="689" t="s">
        <v>4751</v>
      </c>
      <c r="B483" s="689" t="s">
        <v>4684</v>
      </c>
      <c r="C483" s="689">
        <v>21425501</v>
      </c>
      <c r="D483" s="689" t="s">
        <v>4685</v>
      </c>
      <c r="E483" s="692">
        <v>46002</v>
      </c>
      <c r="F483" s="692">
        <v>46305</v>
      </c>
      <c r="G483" s="689" t="s">
        <v>4686</v>
      </c>
      <c r="H483" s="689" t="s">
        <v>4686</v>
      </c>
      <c r="I483" s="849">
        <v>910</v>
      </c>
      <c r="J483" s="691">
        <v>1747.03</v>
      </c>
      <c r="K483" s="692">
        <v>46007</v>
      </c>
      <c r="L483" s="689" t="s">
        <v>4687</v>
      </c>
      <c r="M483" s="689" t="s">
        <v>4688</v>
      </c>
      <c r="N483" s="689" t="s">
        <v>4689</v>
      </c>
      <c r="O483" s="689" t="s">
        <v>4686</v>
      </c>
      <c r="P483" s="689" t="s">
        <v>4690</v>
      </c>
      <c r="Q483" s="691">
        <v>1919.81</v>
      </c>
      <c r="R483" s="690">
        <v>1000</v>
      </c>
      <c r="S483" s="689" t="s">
        <v>4686</v>
      </c>
      <c r="T483" s="689" t="s">
        <v>4686</v>
      </c>
      <c r="U483" s="689" t="s">
        <v>4744</v>
      </c>
      <c r="V483" s="689" t="s">
        <v>4686</v>
      </c>
      <c r="W483" s="692">
        <v>46007</v>
      </c>
      <c r="X483" s="692">
        <v>46007</v>
      </c>
      <c r="Y483" s="689" t="s">
        <v>4686</v>
      </c>
      <c r="Z483" s="689" t="s">
        <v>4691</v>
      </c>
      <c r="AA483" s="690">
        <v>0</v>
      </c>
      <c r="AB483" s="690">
        <v>0</v>
      </c>
      <c r="AC483" s="690">
        <v>0</v>
      </c>
      <c r="AD483" s="690">
        <v>0</v>
      </c>
      <c r="AE483" s="690">
        <v>0</v>
      </c>
      <c r="AF483" s="690">
        <v>0</v>
      </c>
      <c r="AG483" s="690">
        <v>0</v>
      </c>
      <c r="AH483" s="690">
        <v>0</v>
      </c>
      <c r="AI483" s="690">
        <v>0</v>
      </c>
      <c r="AJ483" s="690">
        <v>0</v>
      </c>
      <c r="AK483" s="690">
        <v>0</v>
      </c>
      <c r="AL483" s="690">
        <v>0</v>
      </c>
      <c r="AM483" s="690">
        <v>0</v>
      </c>
      <c r="AN483" s="690">
        <v>0</v>
      </c>
      <c r="AO483" s="690">
        <v>0</v>
      </c>
      <c r="AP483" s="690">
        <v>0</v>
      </c>
      <c r="AQ483" s="689" t="s">
        <v>4686</v>
      </c>
      <c r="AR483" s="689" t="s">
        <v>4686</v>
      </c>
      <c r="AS483" s="689" t="s">
        <v>4722</v>
      </c>
      <c r="AT483" s="689" t="s">
        <v>4686</v>
      </c>
      <c r="AU483" s="689" t="s">
        <v>4752</v>
      </c>
      <c r="AV483" s="689" t="s">
        <v>4686</v>
      </c>
    </row>
    <row r="484" spans="1:48">
      <c r="A484" s="689" t="s">
        <v>4751</v>
      </c>
      <c r="B484" s="689" t="s">
        <v>4684</v>
      </c>
      <c r="C484" s="689">
        <v>21425502</v>
      </c>
      <c r="D484" s="689" t="s">
        <v>4685</v>
      </c>
      <c r="E484" s="692">
        <v>46002</v>
      </c>
      <c r="F484" s="692">
        <v>46305</v>
      </c>
      <c r="G484" s="689" t="s">
        <v>4686</v>
      </c>
      <c r="H484" s="689" t="s">
        <v>4686</v>
      </c>
      <c r="I484" s="849">
        <v>930</v>
      </c>
      <c r="J484" s="691">
        <v>1785.42</v>
      </c>
      <c r="K484" s="692">
        <v>46007</v>
      </c>
      <c r="L484" s="689" t="s">
        <v>4687</v>
      </c>
      <c r="M484" s="689" t="s">
        <v>4688</v>
      </c>
      <c r="N484" s="689" t="s">
        <v>4689</v>
      </c>
      <c r="O484" s="689" t="s">
        <v>4686</v>
      </c>
      <c r="P484" s="689" t="s">
        <v>4690</v>
      </c>
      <c r="Q484" s="691">
        <v>1919.81</v>
      </c>
      <c r="R484" s="690">
        <v>1000</v>
      </c>
      <c r="S484" s="689" t="s">
        <v>4686</v>
      </c>
      <c r="T484" s="689" t="s">
        <v>4686</v>
      </c>
      <c r="U484" s="689" t="s">
        <v>4744</v>
      </c>
      <c r="V484" s="689" t="s">
        <v>4686</v>
      </c>
      <c r="W484" s="692">
        <v>46007</v>
      </c>
      <c r="X484" s="692">
        <v>46007</v>
      </c>
      <c r="Y484" s="689" t="s">
        <v>4686</v>
      </c>
      <c r="Z484" s="689" t="s">
        <v>4691</v>
      </c>
      <c r="AA484" s="690">
        <v>0</v>
      </c>
      <c r="AB484" s="690">
        <v>0</v>
      </c>
      <c r="AC484" s="690">
        <v>0</v>
      </c>
      <c r="AD484" s="690">
        <v>0</v>
      </c>
      <c r="AE484" s="690">
        <v>0</v>
      </c>
      <c r="AF484" s="690">
        <v>0</v>
      </c>
      <c r="AG484" s="690">
        <v>0</v>
      </c>
      <c r="AH484" s="690">
        <v>0</v>
      </c>
      <c r="AI484" s="690">
        <v>0</v>
      </c>
      <c r="AJ484" s="690">
        <v>0</v>
      </c>
      <c r="AK484" s="690">
        <v>0</v>
      </c>
      <c r="AL484" s="690">
        <v>0</v>
      </c>
      <c r="AM484" s="690">
        <v>0</v>
      </c>
      <c r="AN484" s="690">
        <v>0</v>
      </c>
      <c r="AO484" s="690">
        <v>0</v>
      </c>
      <c r="AP484" s="690">
        <v>0</v>
      </c>
      <c r="AQ484" s="689" t="s">
        <v>4686</v>
      </c>
      <c r="AR484" s="689" t="s">
        <v>4686</v>
      </c>
      <c r="AS484" s="689" t="s">
        <v>4722</v>
      </c>
      <c r="AT484" s="689" t="s">
        <v>4686</v>
      </c>
      <c r="AU484" s="689" t="s">
        <v>4752</v>
      </c>
      <c r="AV484" s="689" t="s">
        <v>4686</v>
      </c>
    </row>
    <row r="485" spans="1:48">
      <c r="A485" s="689" t="s">
        <v>4751</v>
      </c>
      <c r="B485" s="689" t="s">
        <v>4684</v>
      </c>
      <c r="C485" s="689">
        <v>21425503</v>
      </c>
      <c r="D485" s="689" t="s">
        <v>4685</v>
      </c>
      <c r="E485" s="692">
        <v>46003</v>
      </c>
      <c r="F485" s="692">
        <v>46306</v>
      </c>
      <c r="G485" s="689" t="s">
        <v>4686</v>
      </c>
      <c r="H485" s="689" t="s">
        <v>4686</v>
      </c>
      <c r="I485" s="849">
        <v>1070</v>
      </c>
      <c r="J485" s="691">
        <v>2054.1999999999998</v>
      </c>
      <c r="K485" s="692">
        <v>46014</v>
      </c>
      <c r="L485" s="689" t="s">
        <v>4687</v>
      </c>
      <c r="M485" s="689" t="s">
        <v>4688</v>
      </c>
      <c r="N485" s="689" t="s">
        <v>4689</v>
      </c>
      <c r="O485" s="689" t="s">
        <v>4686</v>
      </c>
      <c r="P485" s="689" t="s">
        <v>4690</v>
      </c>
      <c r="Q485" s="691">
        <v>1919.81</v>
      </c>
      <c r="R485" s="690">
        <v>1000</v>
      </c>
      <c r="S485" s="689" t="s">
        <v>4686</v>
      </c>
      <c r="T485" s="689" t="s">
        <v>4686</v>
      </c>
      <c r="U485" s="689" t="s">
        <v>4744</v>
      </c>
      <c r="V485" s="689" t="s">
        <v>4686</v>
      </c>
      <c r="W485" s="692">
        <v>46014</v>
      </c>
      <c r="X485" s="692">
        <v>46014</v>
      </c>
      <c r="Y485" s="689" t="s">
        <v>4686</v>
      </c>
      <c r="Z485" s="689" t="s">
        <v>4691</v>
      </c>
      <c r="AA485" s="690">
        <v>0</v>
      </c>
      <c r="AB485" s="690">
        <v>0</v>
      </c>
      <c r="AC485" s="690">
        <v>0</v>
      </c>
      <c r="AD485" s="690">
        <v>0</v>
      </c>
      <c r="AE485" s="690">
        <v>0</v>
      </c>
      <c r="AF485" s="690">
        <v>0</v>
      </c>
      <c r="AG485" s="690">
        <v>0</v>
      </c>
      <c r="AH485" s="690">
        <v>0</v>
      </c>
      <c r="AI485" s="690">
        <v>0</v>
      </c>
      <c r="AJ485" s="690">
        <v>0</v>
      </c>
      <c r="AK485" s="690">
        <v>0</v>
      </c>
      <c r="AL485" s="690">
        <v>0</v>
      </c>
      <c r="AM485" s="690">
        <v>0</v>
      </c>
      <c r="AN485" s="690">
        <v>0</v>
      </c>
      <c r="AO485" s="690">
        <v>0</v>
      </c>
      <c r="AP485" s="690">
        <v>0</v>
      </c>
      <c r="AQ485" s="689" t="s">
        <v>4686</v>
      </c>
      <c r="AR485" s="689" t="s">
        <v>4686</v>
      </c>
      <c r="AS485" s="689" t="s">
        <v>4722</v>
      </c>
      <c r="AT485" s="689" t="s">
        <v>4686</v>
      </c>
      <c r="AU485" s="689" t="s">
        <v>4752</v>
      </c>
      <c r="AV485" s="689" t="s">
        <v>4686</v>
      </c>
    </row>
    <row r="486" spans="1:48">
      <c r="A486" s="689" t="s">
        <v>4751</v>
      </c>
      <c r="B486" s="689" t="s">
        <v>4684</v>
      </c>
      <c r="C486" s="689">
        <v>21425504</v>
      </c>
      <c r="D486" s="689" t="s">
        <v>4685</v>
      </c>
      <c r="E486" s="692">
        <v>46003</v>
      </c>
      <c r="F486" s="692">
        <v>46306</v>
      </c>
      <c r="G486" s="689" t="s">
        <v>4686</v>
      </c>
      <c r="H486" s="689" t="s">
        <v>4686</v>
      </c>
      <c r="I486" s="849">
        <v>3300</v>
      </c>
      <c r="J486" s="691">
        <v>6335.37</v>
      </c>
      <c r="K486" s="692">
        <v>46014</v>
      </c>
      <c r="L486" s="689" t="s">
        <v>4687</v>
      </c>
      <c r="M486" s="689" t="s">
        <v>4688</v>
      </c>
      <c r="N486" s="689" t="s">
        <v>4689</v>
      </c>
      <c r="O486" s="689" t="s">
        <v>4686</v>
      </c>
      <c r="P486" s="689" t="s">
        <v>4690</v>
      </c>
      <c r="Q486" s="691">
        <v>1919.81</v>
      </c>
      <c r="R486" s="690">
        <v>1000</v>
      </c>
      <c r="S486" s="689" t="s">
        <v>4686</v>
      </c>
      <c r="T486" s="689" t="s">
        <v>4686</v>
      </c>
      <c r="U486" s="689" t="s">
        <v>4744</v>
      </c>
      <c r="V486" s="689" t="s">
        <v>4686</v>
      </c>
      <c r="W486" s="692">
        <v>46014</v>
      </c>
      <c r="X486" s="692">
        <v>46014</v>
      </c>
      <c r="Y486" s="689" t="s">
        <v>4686</v>
      </c>
      <c r="Z486" s="689" t="s">
        <v>4691</v>
      </c>
      <c r="AA486" s="690">
        <v>0</v>
      </c>
      <c r="AB486" s="690">
        <v>0</v>
      </c>
      <c r="AC486" s="690">
        <v>0</v>
      </c>
      <c r="AD486" s="690">
        <v>0</v>
      </c>
      <c r="AE486" s="690">
        <v>0</v>
      </c>
      <c r="AF486" s="690">
        <v>0</v>
      </c>
      <c r="AG486" s="690">
        <v>0</v>
      </c>
      <c r="AH486" s="690">
        <v>0</v>
      </c>
      <c r="AI486" s="690">
        <v>0</v>
      </c>
      <c r="AJ486" s="690">
        <v>0</v>
      </c>
      <c r="AK486" s="690">
        <v>0</v>
      </c>
      <c r="AL486" s="690">
        <v>0</v>
      </c>
      <c r="AM486" s="690">
        <v>0</v>
      </c>
      <c r="AN486" s="690">
        <v>0</v>
      </c>
      <c r="AO486" s="690">
        <v>0</v>
      </c>
      <c r="AP486" s="690">
        <v>0</v>
      </c>
      <c r="AQ486" s="689" t="s">
        <v>4686</v>
      </c>
      <c r="AR486" s="689" t="s">
        <v>4686</v>
      </c>
      <c r="AS486" s="689" t="s">
        <v>4722</v>
      </c>
      <c r="AT486" s="689" t="s">
        <v>4686</v>
      </c>
      <c r="AU486" s="689" t="s">
        <v>4752</v>
      </c>
      <c r="AV486" s="689" t="s">
        <v>4686</v>
      </c>
    </row>
    <row r="487" spans="1:48">
      <c r="A487" s="689" t="s">
        <v>4751</v>
      </c>
      <c r="B487" s="689" t="s">
        <v>4684</v>
      </c>
      <c r="C487" s="689">
        <v>21425513</v>
      </c>
      <c r="D487" s="689" t="s">
        <v>4685</v>
      </c>
      <c r="E487" s="692">
        <v>46008</v>
      </c>
      <c r="F487" s="692">
        <v>46311</v>
      </c>
      <c r="G487" s="689" t="s">
        <v>4686</v>
      </c>
      <c r="H487" s="689" t="s">
        <v>4686</v>
      </c>
      <c r="I487" s="849">
        <v>880</v>
      </c>
      <c r="J487" s="691">
        <v>1689.43</v>
      </c>
      <c r="K487" s="692">
        <v>46014</v>
      </c>
      <c r="L487" s="689" t="s">
        <v>4687</v>
      </c>
      <c r="M487" s="689" t="s">
        <v>4688</v>
      </c>
      <c r="N487" s="689" t="s">
        <v>4689</v>
      </c>
      <c r="O487" s="689" t="s">
        <v>4686</v>
      </c>
      <c r="P487" s="689" t="s">
        <v>4690</v>
      </c>
      <c r="Q487" s="691">
        <v>1919.81</v>
      </c>
      <c r="R487" s="690">
        <v>1000</v>
      </c>
      <c r="S487" s="689" t="s">
        <v>4686</v>
      </c>
      <c r="T487" s="689" t="s">
        <v>4686</v>
      </c>
      <c r="U487" s="689" t="s">
        <v>4744</v>
      </c>
      <c r="V487" s="689" t="s">
        <v>4686</v>
      </c>
      <c r="W487" s="692">
        <v>46014</v>
      </c>
      <c r="X487" s="692">
        <v>46014</v>
      </c>
      <c r="Y487" s="689" t="s">
        <v>4686</v>
      </c>
      <c r="Z487" s="689" t="s">
        <v>4691</v>
      </c>
      <c r="AA487" s="690">
        <v>0</v>
      </c>
      <c r="AB487" s="690">
        <v>0</v>
      </c>
      <c r="AC487" s="690">
        <v>0</v>
      </c>
      <c r="AD487" s="690">
        <v>0</v>
      </c>
      <c r="AE487" s="690">
        <v>0</v>
      </c>
      <c r="AF487" s="690">
        <v>0</v>
      </c>
      <c r="AG487" s="690">
        <v>0</v>
      </c>
      <c r="AH487" s="690">
        <v>0</v>
      </c>
      <c r="AI487" s="690">
        <v>0</v>
      </c>
      <c r="AJ487" s="690">
        <v>0</v>
      </c>
      <c r="AK487" s="690">
        <v>0</v>
      </c>
      <c r="AL487" s="690">
        <v>0</v>
      </c>
      <c r="AM487" s="690">
        <v>0</v>
      </c>
      <c r="AN487" s="690">
        <v>0</v>
      </c>
      <c r="AO487" s="690">
        <v>0</v>
      </c>
      <c r="AP487" s="690">
        <v>0</v>
      </c>
      <c r="AQ487" s="689" t="s">
        <v>4686</v>
      </c>
      <c r="AR487" s="689" t="s">
        <v>4686</v>
      </c>
      <c r="AS487" s="689" t="s">
        <v>4722</v>
      </c>
      <c r="AT487" s="689" t="s">
        <v>4686</v>
      </c>
      <c r="AU487" s="689" t="s">
        <v>4752</v>
      </c>
      <c r="AV487" s="689" t="s">
        <v>4686</v>
      </c>
    </row>
    <row r="488" spans="1:48">
      <c r="A488" s="689" t="s">
        <v>4751</v>
      </c>
      <c r="B488" s="689" t="s">
        <v>4684</v>
      </c>
      <c r="C488" s="689">
        <v>21425515</v>
      </c>
      <c r="D488" s="689" t="s">
        <v>4685</v>
      </c>
      <c r="E488" s="692">
        <v>46009</v>
      </c>
      <c r="F488" s="692">
        <v>46312</v>
      </c>
      <c r="G488" s="689" t="s">
        <v>4686</v>
      </c>
      <c r="H488" s="689" t="s">
        <v>4686</v>
      </c>
      <c r="I488" s="849">
        <v>3010</v>
      </c>
      <c r="J488" s="691">
        <v>5778.63</v>
      </c>
      <c r="K488" s="692">
        <v>46015</v>
      </c>
      <c r="L488" s="689" t="s">
        <v>4687</v>
      </c>
      <c r="M488" s="689" t="s">
        <v>4688</v>
      </c>
      <c r="N488" s="689" t="s">
        <v>4689</v>
      </c>
      <c r="O488" s="689" t="s">
        <v>4686</v>
      </c>
      <c r="P488" s="689" t="s">
        <v>4690</v>
      </c>
      <c r="Q488" s="691">
        <v>1919.81</v>
      </c>
      <c r="R488" s="690">
        <v>1000</v>
      </c>
      <c r="S488" s="689" t="s">
        <v>4686</v>
      </c>
      <c r="T488" s="689" t="s">
        <v>4686</v>
      </c>
      <c r="U488" s="689" t="s">
        <v>4744</v>
      </c>
      <c r="V488" s="689" t="s">
        <v>4686</v>
      </c>
      <c r="W488" s="692">
        <v>46015</v>
      </c>
      <c r="X488" s="692">
        <v>46015</v>
      </c>
      <c r="Y488" s="689" t="s">
        <v>4686</v>
      </c>
      <c r="Z488" s="689" t="s">
        <v>4691</v>
      </c>
      <c r="AA488" s="690">
        <v>0</v>
      </c>
      <c r="AB488" s="690">
        <v>0</v>
      </c>
      <c r="AC488" s="690">
        <v>0</v>
      </c>
      <c r="AD488" s="690">
        <v>0</v>
      </c>
      <c r="AE488" s="690">
        <v>0</v>
      </c>
      <c r="AF488" s="690">
        <v>0</v>
      </c>
      <c r="AG488" s="690">
        <v>0</v>
      </c>
      <c r="AH488" s="690">
        <v>0</v>
      </c>
      <c r="AI488" s="690">
        <v>0</v>
      </c>
      <c r="AJ488" s="690">
        <v>0</v>
      </c>
      <c r="AK488" s="690">
        <v>0</v>
      </c>
      <c r="AL488" s="690">
        <v>0</v>
      </c>
      <c r="AM488" s="690">
        <v>0</v>
      </c>
      <c r="AN488" s="690">
        <v>0</v>
      </c>
      <c r="AO488" s="690">
        <v>0</v>
      </c>
      <c r="AP488" s="690">
        <v>0</v>
      </c>
      <c r="AQ488" s="689" t="s">
        <v>4686</v>
      </c>
      <c r="AR488" s="689" t="s">
        <v>4686</v>
      </c>
      <c r="AS488" s="689" t="s">
        <v>4722</v>
      </c>
      <c r="AT488" s="689" t="s">
        <v>4686</v>
      </c>
      <c r="AU488" s="689" t="s">
        <v>4752</v>
      </c>
      <c r="AV488" s="689" t="s">
        <v>4686</v>
      </c>
    </row>
    <row r="489" spans="1:48">
      <c r="A489" s="689" t="s">
        <v>4751</v>
      </c>
      <c r="B489" s="689" t="s">
        <v>4684</v>
      </c>
      <c r="C489" s="689">
        <v>21425516</v>
      </c>
      <c r="D489" s="689" t="s">
        <v>4685</v>
      </c>
      <c r="E489" s="692">
        <v>46009</v>
      </c>
      <c r="F489" s="692">
        <v>46312</v>
      </c>
      <c r="G489" s="689" t="s">
        <v>4686</v>
      </c>
      <c r="H489" s="689" t="s">
        <v>4686</v>
      </c>
      <c r="I489" s="849">
        <v>3050</v>
      </c>
      <c r="J489" s="691">
        <v>5855.42</v>
      </c>
      <c r="K489" s="692">
        <v>46015</v>
      </c>
      <c r="L489" s="689" t="s">
        <v>4687</v>
      </c>
      <c r="M489" s="689" t="s">
        <v>4688</v>
      </c>
      <c r="N489" s="689" t="s">
        <v>4689</v>
      </c>
      <c r="O489" s="689" t="s">
        <v>4686</v>
      </c>
      <c r="P489" s="689" t="s">
        <v>4690</v>
      </c>
      <c r="Q489" s="691">
        <v>1919.81</v>
      </c>
      <c r="R489" s="690">
        <v>1000</v>
      </c>
      <c r="S489" s="689" t="s">
        <v>4686</v>
      </c>
      <c r="T489" s="689" t="s">
        <v>4686</v>
      </c>
      <c r="U489" s="689" t="s">
        <v>4744</v>
      </c>
      <c r="V489" s="689" t="s">
        <v>4686</v>
      </c>
      <c r="W489" s="692">
        <v>46015</v>
      </c>
      <c r="X489" s="692">
        <v>46015</v>
      </c>
      <c r="Y489" s="689" t="s">
        <v>4686</v>
      </c>
      <c r="Z489" s="689" t="s">
        <v>4691</v>
      </c>
      <c r="AA489" s="690">
        <v>0</v>
      </c>
      <c r="AB489" s="690">
        <v>0</v>
      </c>
      <c r="AC489" s="690">
        <v>0</v>
      </c>
      <c r="AD489" s="690">
        <v>0</v>
      </c>
      <c r="AE489" s="690">
        <v>0</v>
      </c>
      <c r="AF489" s="690">
        <v>0</v>
      </c>
      <c r="AG489" s="690">
        <v>0</v>
      </c>
      <c r="AH489" s="690">
        <v>0</v>
      </c>
      <c r="AI489" s="690">
        <v>0</v>
      </c>
      <c r="AJ489" s="690">
        <v>0</v>
      </c>
      <c r="AK489" s="690">
        <v>0</v>
      </c>
      <c r="AL489" s="690">
        <v>0</v>
      </c>
      <c r="AM489" s="690">
        <v>0</v>
      </c>
      <c r="AN489" s="690">
        <v>0</v>
      </c>
      <c r="AO489" s="690">
        <v>0</v>
      </c>
      <c r="AP489" s="690">
        <v>0</v>
      </c>
      <c r="AQ489" s="689" t="s">
        <v>4686</v>
      </c>
      <c r="AR489" s="689" t="s">
        <v>4686</v>
      </c>
      <c r="AS489" s="689" t="s">
        <v>4722</v>
      </c>
      <c r="AT489" s="689" t="s">
        <v>4686</v>
      </c>
      <c r="AU489" s="689" t="s">
        <v>4752</v>
      </c>
      <c r="AV489" s="689" t="s">
        <v>4686</v>
      </c>
    </row>
    <row r="490" spans="1:48">
      <c r="A490" s="689" t="s">
        <v>4751</v>
      </c>
      <c r="B490" s="689" t="s">
        <v>4684</v>
      </c>
      <c r="C490" s="689">
        <v>21425531</v>
      </c>
      <c r="D490" s="689" t="s">
        <v>4685</v>
      </c>
      <c r="E490" s="692">
        <v>46022</v>
      </c>
      <c r="F490" s="692">
        <v>46325</v>
      </c>
      <c r="G490" s="689" t="s">
        <v>4686</v>
      </c>
      <c r="H490" s="689" t="s">
        <v>4686</v>
      </c>
      <c r="I490" s="849">
        <v>960</v>
      </c>
      <c r="J490" s="691">
        <v>1843.02</v>
      </c>
      <c r="K490" s="692">
        <v>46031</v>
      </c>
      <c r="L490" s="689" t="s">
        <v>4687</v>
      </c>
      <c r="M490" s="689" t="s">
        <v>4688</v>
      </c>
      <c r="N490" s="689" t="s">
        <v>4689</v>
      </c>
      <c r="O490" s="689" t="s">
        <v>4686</v>
      </c>
      <c r="P490" s="689" t="s">
        <v>4690</v>
      </c>
      <c r="Q490" s="691">
        <v>1919.81</v>
      </c>
      <c r="R490" s="690">
        <v>1000</v>
      </c>
      <c r="S490" s="689" t="s">
        <v>4686</v>
      </c>
      <c r="T490" s="689" t="s">
        <v>4686</v>
      </c>
      <c r="U490" s="689" t="s">
        <v>4744</v>
      </c>
      <c r="V490" s="689" t="s">
        <v>4686</v>
      </c>
      <c r="W490" s="692">
        <v>46031</v>
      </c>
      <c r="X490" s="692">
        <v>46031</v>
      </c>
      <c r="Y490" s="689" t="s">
        <v>4686</v>
      </c>
      <c r="Z490" s="689" t="s">
        <v>4691</v>
      </c>
      <c r="AA490" s="690">
        <v>0</v>
      </c>
      <c r="AB490" s="690">
        <v>0</v>
      </c>
      <c r="AC490" s="690">
        <v>0</v>
      </c>
      <c r="AD490" s="690">
        <v>0</v>
      </c>
      <c r="AE490" s="690">
        <v>0</v>
      </c>
      <c r="AF490" s="690">
        <v>0</v>
      </c>
      <c r="AG490" s="690">
        <v>0</v>
      </c>
      <c r="AH490" s="690">
        <v>0</v>
      </c>
      <c r="AI490" s="690">
        <v>0</v>
      </c>
      <c r="AJ490" s="690">
        <v>0</v>
      </c>
      <c r="AK490" s="690">
        <v>0</v>
      </c>
      <c r="AL490" s="690">
        <v>0</v>
      </c>
      <c r="AM490" s="690">
        <v>0</v>
      </c>
      <c r="AN490" s="690">
        <v>0</v>
      </c>
      <c r="AO490" s="690">
        <v>0</v>
      </c>
      <c r="AP490" s="690">
        <v>0</v>
      </c>
      <c r="AQ490" s="689" t="s">
        <v>4686</v>
      </c>
      <c r="AR490" s="689" t="s">
        <v>4686</v>
      </c>
      <c r="AS490" s="689" t="s">
        <v>4722</v>
      </c>
      <c r="AT490" s="689" t="s">
        <v>4686</v>
      </c>
      <c r="AU490" s="689" t="s">
        <v>4752</v>
      </c>
      <c r="AV490" s="689" t="s">
        <v>4686</v>
      </c>
    </row>
    <row r="491" spans="1:48">
      <c r="A491" s="689" t="s">
        <v>4751</v>
      </c>
      <c r="B491" s="689" t="s">
        <v>4684</v>
      </c>
      <c r="C491" s="689">
        <v>21425532</v>
      </c>
      <c r="D491" s="689" t="s">
        <v>4685</v>
      </c>
      <c r="E491" s="692">
        <v>46022</v>
      </c>
      <c r="F491" s="692">
        <v>46325</v>
      </c>
      <c r="G491" s="689" t="s">
        <v>4686</v>
      </c>
      <c r="H491" s="689" t="s">
        <v>4686</v>
      </c>
      <c r="I491" s="849">
        <v>4980</v>
      </c>
      <c r="J491" s="691">
        <v>9560.65</v>
      </c>
      <c r="K491" s="692">
        <v>46031</v>
      </c>
      <c r="L491" s="689" t="s">
        <v>4687</v>
      </c>
      <c r="M491" s="689" t="s">
        <v>4688</v>
      </c>
      <c r="N491" s="689" t="s">
        <v>4689</v>
      </c>
      <c r="O491" s="689" t="s">
        <v>4686</v>
      </c>
      <c r="P491" s="689" t="s">
        <v>4690</v>
      </c>
      <c r="Q491" s="691">
        <v>1919.81</v>
      </c>
      <c r="R491" s="690">
        <v>1000</v>
      </c>
      <c r="S491" s="689" t="s">
        <v>4686</v>
      </c>
      <c r="T491" s="689" t="s">
        <v>4686</v>
      </c>
      <c r="U491" s="689" t="s">
        <v>4744</v>
      </c>
      <c r="V491" s="689" t="s">
        <v>4686</v>
      </c>
      <c r="W491" s="692">
        <v>46031</v>
      </c>
      <c r="X491" s="692">
        <v>46031</v>
      </c>
      <c r="Y491" s="689" t="s">
        <v>4686</v>
      </c>
      <c r="Z491" s="689" t="s">
        <v>4691</v>
      </c>
      <c r="AA491" s="690">
        <v>0</v>
      </c>
      <c r="AB491" s="690">
        <v>0</v>
      </c>
      <c r="AC491" s="690">
        <v>0</v>
      </c>
      <c r="AD491" s="690">
        <v>0</v>
      </c>
      <c r="AE491" s="690">
        <v>0</v>
      </c>
      <c r="AF491" s="690">
        <v>0</v>
      </c>
      <c r="AG491" s="690">
        <v>0</v>
      </c>
      <c r="AH491" s="690">
        <v>0</v>
      </c>
      <c r="AI491" s="690">
        <v>0</v>
      </c>
      <c r="AJ491" s="690">
        <v>0</v>
      </c>
      <c r="AK491" s="690">
        <v>0</v>
      </c>
      <c r="AL491" s="690">
        <v>0</v>
      </c>
      <c r="AM491" s="690">
        <v>0</v>
      </c>
      <c r="AN491" s="690">
        <v>0</v>
      </c>
      <c r="AO491" s="690">
        <v>0</v>
      </c>
      <c r="AP491" s="690">
        <v>0</v>
      </c>
      <c r="AQ491" s="689" t="s">
        <v>4686</v>
      </c>
      <c r="AR491" s="689" t="s">
        <v>4686</v>
      </c>
      <c r="AS491" s="689" t="s">
        <v>4722</v>
      </c>
      <c r="AT491" s="689" t="s">
        <v>4686</v>
      </c>
      <c r="AU491" s="689" t="s">
        <v>4752</v>
      </c>
      <c r="AV491" s="689" t="s">
        <v>4686</v>
      </c>
    </row>
    <row r="492" spans="1:48">
      <c r="A492" s="689" t="s">
        <v>4751</v>
      </c>
      <c r="B492" s="689" t="s">
        <v>4684</v>
      </c>
      <c r="C492" s="689">
        <v>21426021</v>
      </c>
      <c r="D492" s="689" t="s">
        <v>4685</v>
      </c>
      <c r="E492" s="692">
        <v>46029</v>
      </c>
      <c r="F492" s="692">
        <v>46332</v>
      </c>
      <c r="G492" s="689" t="s">
        <v>4686</v>
      </c>
      <c r="H492" s="689" t="s">
        <v>4686</v>
      </c>
      <c r="I492" s="849">
        <v>7770</v>
      </c>
      <c r="J492" s="691">
        <v>14916.92</v>
      </c>
      <c r="K492" s="692">
        <v>46035</v>
      </c>
      <c r="L492" s="689" t="s">
        <v>4687</v>
      </c>
      <c r="M492" s="689" t="s">
        <v>4688</v>
      </c>
      <c r="N492" s="689" t="s">
        <v>4689</v>
      </c>
      <c r="O492" s="689" t="s">
        <v>4686</v>
      </c>
      <c r="P492" s="689" t="s">
        <v>4690</v>
      </c>
      <c r="Q492" s="691">
        <v>1919.81</v>
      </c>
      <c r="R492" s="690">
        <v>1000</v>
      </c>
      <c r="S492" s="689" t="s">
        <v>4686</v>
      </c>
      <c r="T492" s="689" t="s">
        <v>4686</v>
      </c>
      <c r="U492" s="689" t="s">
        <v>4744</v>
      </c>
      <c r="V492" s="689" t="s">
        <v>4686</v>
      </c>
      <c r="W492" s="692">
        <v>46035</v>
      </c>
      <c r="X492" s="692">
        <v>46035</v>
      </c>
      <c r="Y492" s="689" t="s">
        <v>4686</v>
      </c>
      <c r="Z492" s="689" t="s">
        <v>4691</v>
      </c>
      <c r="AA492" s="690">
        <v>0</v>
      </c>
      <c r="AB492" s="690">
        <v>0</v>
      </c>
      <c r="AC492" s="690">
        <v>0</v>
      </c>
      <c r="AD492" s="690">
        <v>0</v>
      </c>
      <c r="AE492" s="690">
        <v>0</v>
      </c>
      <c r="AF492" s="690">
        <v>0</v>
      </c>
      <c r="AG492" s="690">
        <v>0</v>
      </c>
      <c r="AH492" s="690">
        <v>0</v>
      </c>
      <c r="AI492" s="690">
        <v>0</v>
      </c>
      <c r="AJ492" s="690">
        <v>0</v>
      </c>
      <c r="AK492" s="690">
        <v>0</v>
      </c>
      <c r="AL492" s="690">
        <v>0</v>
      </c>
      <c r="AM492" s="690">
        <v>0</v>
      </c>
      <c r="AN492" s="690">
        <v>0</v>
      </c>
      <c r="AO492" s="690">
        <v>0</v>
      </c>
      <c r="AP492" s="690">
        <v>0</v>
      </c>
      <c r="AQ492" s="689" t="s">
        <v>4686</v>
      </c>
      <c r="AR492" s="689" t="s">
        <v>4686</v>
      </c>
      <c r="AS492" s="689" t="s">
        <v>4722</v>
      </c>
      <c r="AT492" s="689" t="s">
        <v>4686</v>
      </c>
      <c r="AU492" s="689" t="s">
        <v>4752</v>
      </c>
      <c r="AV492" s="689" t="s">
        <v>4686</v>
      </c>
    </row>
    <row r="493" spans="1:48">
      <c r="A493" s="689" t="s">
        <v>4751</v>
      </c>
      <c r="B493" s="689" t="s">
        <v>4684</v>
      </c>
      <c r="C493" s="689">
        <v>21426022</v>
      </c>
      <c r="D493" s="689" t="s">
        <v>4685</v>
      </c>
      <c r="E493" s="692">
        <v>46029</v>
      </c>
      <c r="F493" s="692">
        <v>46332</v>
      </c>
      <c r="G493" s="689" t="s">
        <v>4686</v>
      </c>
      <c r="H493" s="689" t="s">
        <v>4686</v>
      </c>
      <c r="I493" s="849">
        <v>7740</v>
      </c>
      <c r="J493" s="691">
        <v>14859.33</v>
      </c>
      <c r="K493" s="692">
        <v>46035</v>
      </c>
      <c r="L493" s="689" t="s">
        <v>4687</v>
      </c>
      <c r="M493" s="689" t="s">
        <v>4688</v>
      </c>
      <c r="N493" s="689" t="s">
        <v>4689</v>
      </c>
      <c r="O493" s="689" t="s">
        <v>4686</v>
      </c>
      <c r="P493" s="689" t="s">
        <v>4690</v>
      </c>
      <c r="Q493" s="691">
        <v>1919.81</v>
      </c>
      <c r="R493" s="690">
        <v>1000</v>
      </c>
      <c r="S493" s="689" t="s">
        <v>4686</v>
      </c>
      <c r="T493" s="689" t="s">
        <v>4686</v>
      </c>
      <c r="U493" s="689" t="s">
        <v>4744</v>
      </c>
      <c r="V493" s="689" t="s">
        <v>4686</v>
      </c>
      <c r="W493" s="692">
        <v>46035</v>
      </c>
      <c r="X493" s="692">
        <v>46035</v>
      </c>
      <c r="Y493" s="689" t="s">
        <v>4686</v>
      </c>
      <c r="Z493" s="689" t="s">
        <v>4691</v>
      </c>
      <c r="AA493" s="690">
        <v>0</v>
      </c>
      <c r="AB493" s="690">
        <v>0</v>
      </c>
      <c r="AC493" s="690">
        <v>0</v>
      </c>
      <c r="AD493" s="690">
        <v>0</v>
      </c>
      <c r="AE493" s="690">
        <v>0</v>
      </c>
      <c r="AF493" s="690">
        <v>0</v>
      </c>
      <c r="AG493" s="690">
        <v>0</v>
      </c>
      <c r="AH493" s="690">
        <v>0</v>
      </c>
      <c r="AI493" s="690">
        <v>0</v>
      </c>
      <c r="AJ493" s="690">
        <v>0</v>
      </c>
      <c r="AK493" s="690">
        <v>0</v>
      </c>
      <c r="AL493" s="690">
        <v>0</v>
      </c>
      <c r="AM493" s="690">
        <v>0</v>
      </c>
      <c r="AN493" s="690">
        <v>0</v>
      </c>
      <c r="AO493" s="690">
        <v>0</v>
      </c>
      <c r="AP493" s="690">
        <v>0</v>
      </c>
      <c r="AQ493" s="689" t="s">
        <v>4686</v>
      </c>
      <c r="AR493" s="689" t="s">
        <v>4686</v>
      </c>
      <c r="AS493" s="689" t="s">
        <v>4722</v>
      </c>
      <c r="AT493" s="689" t="s">
        <v>4686</v>
      </c>
      <c r="AU493" s="689" t="s">
        <v>4752</v>
      </c>
      <c r="AV493" s="689" t="s">
        <v>4686</v>
      </c>
    </row>
    <row r="494" spans="1:48">
      <c r="A494" s="689" t="s">
        <v>4751</v>
      </c>
      <c r="B494" s="689" t="s">
        <v>4684</v>
      </c>
      <c r="C494" s="689">
        <v>21426023</v>
      </c>
      <c r="D494" s="689" t="s">
        <v>4685</v>
      </c>
      <c r="E494" s="692">
        <v>46030</v>
      </c>
      <c r="F494" s="692">
        <v>46333</v>
      </c>
      <c r="G494" s="689" t="s">
        <v>4686</v>
      </c>
      <c r="H494" s="689" t="s">
        <v>4686</v>
      </c>
      <c r="I494" s="849">
        <v>8110</v>
      </c>
      <c r="J494" s="691">
        <v>15569.66</v>
      </c>
      <c r="K494" s="692">
        <v>46035</v>
      </c>
      <c r="L494" s="689" t="s">
        <v>4687</v>
      </c>
      <c r="M494" s="689" t="s">
        <v>4688</v>
      </c>
      <c r="N494" s="689" t="s">
        <v>4689</v>
      </c>
      <c r="O494" s="689" t="s">
        <v>4686</v>
      </c>
      <c r="P494" s="689" t="s">
        <v>4690</v>
      </c>
      <c r="Q494" s="691">
        <v>1919.81</v>
      </c>
      <c r="R494" s="690">
        <v>1000</v>
      </c>
      <c r="S494" s="689" t="s">
        <v>4686</v>
      </c>
      <c r="T494" s="689" t="s">
        <v>4686</v>
      </c>
      <c r="U494" s="689" t="s">
        <v>4744</v>
      </c>
      <c r="V494" s="689" t="s">
        <v>4686</v>
      </c>
      <c r="W494" s="692">
        <v>46035</v>
      </c>
      <c r="X494" s="692">
        <v>46035</v>
      </c>
      <c r="Y494" s="689" t="s">
        <v>4686</v>
      </c>
      <c r="Z494" s="689" t="s">
        <v>4691</v>
      </c>
      <c r="AA494" s="690">
        <v>0</v>
      </c>
      <c r="AB494" s="690">
        <v>0</v>
      </c>
      <c r="AC494" s="690">
        <v>0</v>
      </c>
      <c r="AD494" s="690">
        <v>0</v>
      </c>
      <c r="AE494" s="690">
        <v>0</v>
      </c>
      <c r="AF494" s="690">
        <v>0</v>
      </c>
      <c r="AG494" s="690">
        <v>0</v>
      </c>
      <c r="AH494" s="690">
        <v>0</v>
      </c>
      <c r="AI494" s="690">
        <v>0</v>
      </c>
      <c r="AJ494" s="690">
        <v>0</v>
      </c>
      <c r="AK494" s="690">
        <v>0</v>
      </c>
      <c r="AL494" s="690">
        <v>0</v>
      </c>
      <c r="AM494" s="690">
        <v>0</v>
      </c>
      <c r="AN494" s="690">
        <v>0</v>
      </c>
      <c r="AO494" s="690">
        <v>0</v>
      </c>
      <c r="AP494" s="690">
        <v>0</v>
      </c>
      <c r="AQ494" s="689" t="s">
        <v>4686</v>
      </c>
      <c r="AR494" s="689" t="s">
        <v>4686</v>
      </c>
      <c r="AS494" s="689" t="s">
        <v>4722</v>
      </c>
      <c r="AT494" s="689" t="s">
        <v>4686</v>
      </c>
      <c r="AU494" s="689" t="s">
        <v>4752</v>
      </c>
      <c r="AV494" s="689" t="s">
        <v>4686</v>
      </c>
    </row>
    <row r="495" spans="1:48">
      <c r="A495" s="689" t="s">
        <v>4751</v>
      </c>
      <c r="B495" s="689" t="s">
        <v>4684</v>
      </c>
      <c r="C495" s="689">
        <v>21426024</v>
      </c>
      <c r="D495" s="689" t="s">
        <v>4685</v>
      </c>
      <c r="E495" s="692">
        <v>46030</v>
      </c>
      <c r="F495" s="692">
        <v>46333</v>
      </c>
      <c r="G495" s="689" t="s">
        <v>4686</v>
      </c>
      <c r="H495" s="689" t="s">
        <v>4686</v>
      </c>
      <c r="I495" s="849">
        <v>8070</v>
      </c>
      <c r="J495" s="691">
        <v>15492.86</v>
      </c>
      <c r="K495" s="692">
        <v>46035</v>
      </c>
      <c r="L495" s="689" t="s">
        <v>4687</v>
      </c>
      <c r="M495" s="689" t="s">
        <v>4688</v>
      </c>
      <c r="N495" s="689" t="s">
        <v>4689</v>
      </c>
      <c r="O495" s="689" t="s">
        <v>4686</v>
      </c>
      <c r="P495" s="689" t="s">
        <v>4690</v>
      </c>
      <c r="Q495" s="691">
        <v>1919.81</v>
      </c>
      <c r="R495" s="690">
        <v>1000</v>
      </c>
      <c r="S495" s="689" t="s">
        <v>4686</v>
      </c>
      <c r="T495" s="689" t="s">
        <v>4686</v>
      </c>
      <c r="U495" s="689" t="s">
        <v>4744</v>
      </c>
      <c r="V495" s="689" t="s">
        <v>4686</v>
      </c>
      <c r="W495" s="692">
        <v>46035</v>
      </c>
      <c r="X495" s="692">
        <v>46035</v>
      </c>
      <c r="Y495" s="689" t="s">
        <v>4686</v>
      </c>
      <c r="Z495" s="689" t="s">
        <v>4691</v>
      </c>
      <c r="AA495" s="690">
        <v>0</v>
      </c>
      <c r="AB495" s="690">
        <v>0</v>
      </c>
      <c r="AC495" s="690">
        <v>0</v>
      </c>
      <c r="AD495" s="690">
        <v>0</v>
      </c>
      <c r="AE495" s="690">
        <v>0</v>
      </c>
      <c r="AF495" s="690">
        <v>0</v>
      </c>
      <c r="AG495" s="690">
        <v>0</v>
      </c>
      <c r="AH495" s="690">
        <v>0</v>
      </c>
      <c r="AI495" s="690">
        <v>0</v>
      </c>
      <c r="AJ495" s="690">
        <v>0</v>
      </c>
      <c r="AK495" s="690">
        <v>0</v>
      </c>
      <c r="AL495" s="690">
        <v>0</v>
      </c>
      <c r="AM495" s="690">
        <v>0</v>
      </c>
      <c r="AN495" s="690">
        <v>0</v>
      </c>
      <c r="AO495" s="690">
        <v>0</v>
      </c>
      <c r="AP495" s="690">
        <v>0</v>
      </c>
      <c r="AQ495" s="689" t="s">
        <v>4686</v>
      </c>
      <c r="AR495" s="689" t="s">
        <v>4686</v>
      </c>
      <c r="AS495" s="689" t="s">
        <v>4722</v>
      </c>
      <c r="AT495" s="689" t="s">
        <v>4686</v>
      </c>
      <c r="AU495" s="689" t="s">
        <v>4752</v>
      </c>
      <c r="AV495" s="689" t="s">
        <v>4686</v>
      </c>
    </row>
    <row r="496" spans="1:48">
      <c r="A496" s="689" t="s">
        <v>4843</v>
      </c>
      <c r="B496" s="689" t="s">
        <v>4684</v>
      </c>
      <c r="C496" s="689">
        <v>21525121</v>
      </c>
      <c r="D496" s="689" t="s">
        <v>4685</v>
      </c>
      <c r="E496" s="692">
        <v>45736</v>
      </c>
      <c r="F496" s="692">
        <v>46041</v>
      </c>
      <c r="G496" s="689" t="s">
        <v>4686</v>
      </c>
      <c r="H496" s="689" t="s">
        <v>4686</v>
      </c>
      <c r="I496" s="849">
        <v>400</v>
      </c>
      <c r="J496" s="691">
        <v>734.89</v>
      </c>
      <c r="K496" s="692">
        <v>45741</v>
      </c>
      <c r="L496" s="689" t="s">
        <v>4687</v>
      </c>
      <c r="M496" s="689" t="s">
        <v>4688</v>
      </c>
      <c r="N496" s="689" t="s">
        <v>4689</v>
      </c>
      <c r="O496" s="689" t="s">
        <v>4686</v>
      </c>
      <c r="P496" s="689" t="s">
        <v>4690</v>
      </c>
      <c r="Q496" s="691">
        <v>1837.22</v>
      </c>
      <c r="R496" s="690">
        <v>1000</v>
      </c>
      <c r="S496" s="689" t="s">
        <v>4686</v>
      </c>
      <c r="T496" s="689" t="s">
        <v>4686</v>
      </c>
      <c r="U496" s="689" t="s">
        <v>4844</v>
      </c>
      <c r="V496" s="689" t="s">
        <v>4686</v>
      </c>
      <c r="W496" s="692">
        <v>45741</v>
      </c>
      <c r="X496" s="692">
        <v>45741</v>
      </c>
      <c r="Y496" s="689" t="s">
        <v>4686</v>
      </c>
      <c r="Z496" s="689" t="s">
        <v>4691</v>
      </c>
      <c r="AA496" s="690">
        <v>0</v>
      </c>
      <c r="AB496" s="690">
        <v>0</v>
      </c>
      <c r="AC496" s="690">
        <v>0</v>
      </c>
      <c r="AD496" s="690">
        <v>0</v>
      </c>
      <c r="AE496" s="690">
        <v>0</v>
      </c>
      <c r="AF496" s="690">
        <v>0</v>
      </c>
      <c r="AG496" s="690">
        <v>0</v>
      </c>
      <c r="AH496" s="690">
        <v>0</v>
      </c>
      <c r="AI496" s="690">
        <v>0</v>
      </c>
      <c r="AJ496" s="690">
        <v>0</v>
      </c>
      <c r="AK496" s="690">
        <v>0</v>
      </c>
      <c r="AL496" s="690">
        <v>0</v>
      </c>
      <c r="AM496" s="690">
        <v>0</v>
      </c>
      <c r="AN496" s="690">
        <v>0</v>
      </c>
      <c r="AO496" s="690">
        <v>0</v>
      </c>
      <c r="AP496" s="690">
        <v>0</v>
      </c>
      <c r="AQ496" s="689" t="s">
        <v>4686</v>
      </c>
      <c r="AR496" s="689" t="s">
        <v>4686</v>
      </c>
      <c r="AS496" s="689" t="s">
        <v>4727</v>
      </c>
      <c r="AT496" s="689" t="s">
        <v>4686</v>
      </c>
      <c r="AU496" s="689" t="s">
        <v>4845</v>
      </c>
      <c r="AV496" s="689" t="s">
        <v>4686</v>
      </c>
    </row>
    <row r="497" spans="1:48">
      <c r="A497" s="689" t="s">
        <v>4843</v>
      </c>
      <c r="B497" s="689" t="s">
        <v>4684</v>
      </c>
      <c r="C497" s="689">
        <v>21525364</v>
      </c>
      <c r="D497" s="689" t="s">
        <v>4685</v>
      </c>
      <c r="E497" s="692">
        <v>45905</v>
      </c>
      <c r="F497" s="692">
        <v>46207</v>
      </c>
      <c r="G497" s="689" t="s">
        <v>4686</v>
      </c>
      <c r="H497" s="689" t="s">
        <v>4686</v>
      </c>
      <c r="I497" s="849">
        <v>1880</v>
      </c>
      <c r="J497" s="691">
        <v>3453.97</v>
      </c>
      <c r="K497" s="692">
        <v>45910</v>
      </c>
      <c r="L497" s="689" t="s">
        <v>4687</v>
      </c>
      <c r="M497" s="689" t="s">
        <v>4688</v>
      </c>
      <c r="N497" s="689" t="s">
        <v>4689</v>
      </c>
      <c r="O497" s="689" t="s">
        <v>4686</v>
      </c>
      <c r="P497" s="689" t="s">
        <v>4690</v>
      </c>
      <c r="Q497" s="691">
        <v>1837.22</v>
      </c>
      <c r="R497" s="690">
        <v>1000</v>
      </c>
      <c r="S497" s="689" t="s">
        <v>4686</v>
      </c>
      <c r="T497" s="689" t="s">
        <v>4686</v>
      </c>
      <c r="U497" s="689" t="s">
        <v>4844</v>
      </c>
      <c r="V497" s="689" t="s">
        <v>4686</v>
      </c>
      <c r="W497" s="692">
        <v>45910</v>
      </c>
      <c r="X497" s="692">
        <v>45910</v>
      </c>
      <c r="Y497" s="689" t="s">
        <v>4686</v>
      </c>
      <c r="Z497" s="689" t="s">
        <v>4691</v>
      </c>
      <c r="AA497" s="690">
        <v>0</v>
      </c>
      <c r="AB497" s="690">
        <v>0</v>
      </c>
      <c r="AC497" s="690">
        <v>0</v>
      </c>
      <c r="AD497" s="690">
        <v>0</v>
      </c>
      <c r="AE497" s="690">
        <v>0</v>
      </c>
      <c r="AF497" s="690">
        <v>0</v>
      </c>
      <c r="AG497" s="690">
        <v>0</v>
      </c>
      <c r="AH497" s="690">
        <v>0</v>
      </c>
      <c r="AI497" s="690">
        <v>0</v>
      </c>
      <c r="AJ497" s="690">
        <v>0</v>
      </c>
      <c r="AK497" s="690">
        <v>0</v>
      </c>
      <c r="AL497" s="690">
        <v>0</v>
      </c>
      <c r="AM497" s="690">
        <v>0</v>
      </c>
      <c r="AN497" s="690">
        <v>0</v>
      </c>
      <c r="AO497" s="690">
        <v>0</v>
      </c>
      <c r="AP497" s="690">
        <v>0</v>
      </c>
      <c r="AQ497" s="689" t="s">
        <v>4686</v>
      </c>
      <c r="AR497" s="689" t="s">
        <v>4686</v>
      </c>
      <c r="AS497" s="689" t="s">
        <v>4727</v>
      </c>
      <c r="AT497" s="689" t="s">
        <v>4686</v>
      </c>
      <c r="AU497" s="689" t="s">
        <v>4845</v>
      </c>
      <c r="AV497" s="689" t="s">
        <v>4686</v>
      </c>
    </row>
    <row r="498" spans="1:48">
      <c r="A498" s="689" t="s">
        <v>4843</v>
      </c>
      <c r="B498" s="689" t="s">
        <v>4684</v>
      </c>
      <c r="C498" s="689">
        <v>21525421</v>
      </c>
      <c r="D498" s="689" t="s">
        <v>4685</v>
      </c>
      <c r="E498" s="692">
        <v>45944</v>
      </c>
      <c r="F498" s="692">
        <v>46247</v>
      </c>
      <c r="G498" s="689" t="s">
        <v>4686</v>
      </c>
      <c r="H498" s="689" t="s">
        <v>4686</v>
      </c>
      <c r="I498" s="849">
        <v>950</v>
      </c>
      <c r="J498" s="691">
        <v>1745.36</v>
      </c>
      <c r="K498" s="692">
        <v>45947</v>
      </c>
      <c r="L498" s="689" t="s">
        <v>4687</v>
      </c>
      <c r="M498" s="689" t="s">
        <v>4688</v>
      </c>
      <c r="N498" s="689" t="s">
        <v>4689</v>
      </c>
      <c r="O498" s="689" t="s">
        <v>4686</v>
      </c>
      <c r="P498" s="689" t="s">
        <v>4690</v>
      </c>
      <c r="Q498" s="691">
        <v>1837.22</v>
      </c>
      <c r="R498" s="690">
        <v>1000</v>
      </c>
      <c r="S498" s="689" t="s">
        <v>4686</v>
      </c>
      <c r="T498" s="689" t="s">
        <v>4686</v>
      </c>
      <c r="U498" s="689" t="s">
        <v>4844</v>
      </c>
      <c r="V498" s="689" t="s">
        <v>4686</v>
      </c>
      <c r="W498" s="692">
        <v>45947</v>
      </c>
      <c r="X498" s="692">
        <v>45947</v>
      </c>
      <c r="Y498" s="689" t="s">
        <v>4686</v>
      </c>
      <c r="Z498" s="689" t="s">
        <v>4691</v>
      </c>
      <c r="AA498" s="690">
        <v>0</v>
      </c>
      <c r="AB498" s="690">
        <v>0</v>
      </c>
      <c r="AC498" s="690">
        <v>0</v>
      </c>
      <c r="AD498" s="690">
        <v>0</v>
      </c>
      <c r="AE498" s="690">
        <v>0</v>
      </c>
      <c r="AF498" s="690">
        <v>0</v>
      </c>
      <c r="AG498" s="690">
        <v>0</v>
      </c>
      <c r="AH498" s="690">
        <v>0</v>
      </c>
      <c r="AI498" s="690">
        <v>0</v>
      </c>
      <c r="AJ498" s="690">
        <v>0</v>
      </c>
      <c r="AK498" s="690">
        <v>0</v>
      </c>
      <c r="AL498" s="690">
        <v>0</v>
      </c>
      <c r="AM498" s="690">
        <v>0</v>
      </c>
      <c r="AN498" s="690">
        <v>0</v>
      </c>
      <c r="AO498" s="690">
        <v>0</v>
      </c>
      <c r="AP498" s="690">
        <v>0</v>
      </c>
      <c r="AQ498" s="689" t="s">
        <v>4686</v>
      </c>
      <c r="AR498" s="689" t="s">
        <v>4686</v>
      </c>
      <c r="AS498" s="689" t="s">
        <v>4727</v>
      </c>
      <c r="AT498" s="689" t="s">
        <v>4686</v>
      </c>
      <c r="AU498" s="689" t="s">
        <v>4845</v>
      </c>
      <c r="AV498" s="689" t="s">
        <v>4686</v>
      </c>
    </row>
    <row r="499" spans="1:48">
      <c r="A499" s="689" t="s">
        <v>4843</v>
      </c>
      <c r="B499" s="689" t="s">
        <v>4684</v>
      </c>
      <c r="C499" s="689">
        <v>21525422</v>
      </c>
      <c r="D499" s="689" t="s">
        <v>4685</v>
      </c>
      <c r="E499" s="692">
        <v>45944</v>
      </c>
      <c r="F499" s="692">
        <v>46247</v>
      </c>
      <c r="G499" s="689" t="s">
        <v>4686</v>
      </c>
      <c r="H499" s="689" t="s">
        <v>4686</v>
      </c>
      <c r="I499" s="849">
        <v>2670</v>
      </c>
      <c r="J499" s="691">
        <v>4905.38</v>
      </c>
      <c r="K499" s="692">
        <v>45947</v>
      </c>
      <c r="L499" s="689" t="s">
        <v>4687</v>
      </c>
      <c r="M499" s="689" t="s">
        <v>4688</v>
      </c>
      <c r="N499" s="689" t="s">
        <v>4689</v>
      </c>
      <c r="O499" s="689" t="s">
        <v>4686</v>
      </c>
      <c r="P499" s="689" t="s">
        <v>4690</v>
      </c>
      <c r="Q499" s="691">
        <v>1837.22</v>
      </c>
      <c r="R499" s="690">
        <v>1000</v>
      </c>
      <c r="S499" s="689" t="s">
        <v>4686</v>
      </c>
      <c r="T499" s="689" t="s">
        <v>4686</v>
      </c>
      <c r="U499" s="689" t="s">
        <v>4844</v>
      </c>
      <c r="V499" s="689" t="s">
        <v>4686</v>
      </c>
      <c r="W499" s="692">
        <v>45947</v>
      </c>
      <c r="X499" s="692">
        <v>45947</v>
      </c>
      <c r="Y499" s="689" t="s">
        <v>4686</v>
      </c>
      <c r="Z499" s="689" t="s">
        <v>4691</v>
      </c>
      <c r="AA499" s="690">
        <v>0</v>
      </c>
      <c r="AB499" s="690">
        <v>0</v>
      </c>
      <c r="AC499" s="690">
        <v>0</v>
      </c>
      <c r="AD499" s="690">
        <v>0</v>
      </c>
      <c r="AE499" s="690">
        <v>0</v>
      </c>
      <c r="AF499" s="690">
        <v>0</v>
      </c>
      <c r="AG499" s="690">
        <v>0</v>
      </c>
      <c r="AH499" s="690">
        <v>0</v>
      </c>
      <c r="AI499" s="690">
        <v>0</v>
      </c>
      <c r="AJ499" s="690">
        <v>0</v>
      </c>
      <c r="AK499" s="690">
        <v>0</v>
      </c>
      <c r="AL499" s="690">
        <v>0</v>
      </c>
      <c r="AM499" s="690">
        <v>0</v>
      </c>
      <c r="AN499" s="690">
        <v>0</v>
      </c>
      <c r="AO499" s="690">
        <v>0</v>
      </c>
      <c r="AP499" s="690">
        <v>0</v>
      </c>
      <c r="AQ499" s="689" t="s">
        <v>4686</v>
      </c>
      <c r="AR499" s="689" t="s">
        <v>4686</v>
      </c>
      <c r="AS499" s="689" t="s">
        <v>4727</v>
      </c>
      <c r="AT499" s="689" t="s">
        <v>4686</v>
      </c>
      <c r="AU499" s="689" t="s">
        <v>4845</v>
      </c>
      <c r="AV499" s="689" t="s">
        <v>4686</v>
      </c>
    </row>
    <row r="500" spans="1:48">
      <c r="A500" s="689" t="s">
        <v>4843</v>
      </c>
      <c r="B500" s="689" t="s">
        <v>4684</v>
      </c>
      <c r="C500" s="689">
        <v>21525521</v>
      </c>
      <c r="D500" s="689" t="s">
        <v>4685</v>
      </c>
      <c r="E500" s="692">
        <v>46014</v>
      </c>
      <c r="F500" s="692">
        <v>46317</v>
      </c>
      <c r="G500" s="689" t="s">
        <v>4686</v>
      </c>
      <c r="H500" s="689" t="s">
        <v>4686</v>
      </c>
      <c r="I500" s="849">
        <v>1040</v>
      </c>
      <c r="J500" s="691">
        <v>1910.71</v>
      </c>
      <c r="K500" s="692">
        <v>46021</v>
      </c>
      <c r="L500" s="689" t="s">
        <v>4687</v>
      </c>
      <c r="M500" s="689" t="s">
        <v>4688</v>
      </c>
      <c r="N500" s="689" t="s">
        <v>4689</v>
      </c>
      <c r="O500" s="689" t="s">
        <v>4686</v>
      </c>
      <c r="P500" s="689" t="s">
        <v>4690</v>
      </c>
      <c r="Q500" s="691">
        <v>1837.22</v>
      </c>
      <c r="R500" s="690">
        <v>1000</v>
      </c>
      <c r="S500" s="689" t="s">
        <v>4686</v>
      </c>
      <c r="T500" s="689" t="s">
        <v>4686</v>
      </c>
      <c r="U500" s="689" t="s">
        <v>4844</v>
      </c>
      <c r="V500" s="689" t="s">
        <v>4686</v>
      </c>
      <c r="W500" s="692">
        <v>46021</v>
      </c>
      <c r="X500" s="692">
        <v>46021</v>
      </c>
      <c r="Y500" s="689" t="s">
        <v>4686</v>
      </c>
      <c r="Z500" s="689" t="s">
        <v>4691</v>
      </c>
      <c r="AA500" s="690">
        <v>0</v>
      </c>
      <c r="AB500" s="690">
        <v>0</v>
      </c>
      <c r="AC500" s="690">
        <v>0</v>
      </c>
      <c r="AD500" s="690">
        <v>0</v>
      </c>
      <c r="AE500" s="690">
        <v>0</v>
      </c>
      <c r="AF500" s="690">
        <v>0</v>
      </c>
      <c r="AG500" s="690">
        <v>0</v>
      </c>
      <c r="AH500" s="690">
        <v>0</v>
      </c>
      <c r="AI500" s="690">
        <v>0</v>
      </c>
      <c r="AJ500" s="690">
        <v>0</v>
      </c>
      <c r="AK500" s="690">
        <v>0</v>
      </c>
      <c r="AL500" s="690">
        <v>0</v>
      </c>
      <c r="AM500" s="690">
        <v>0</v>
      </c>
      <c r="AN500" s="690">
        <v>0</v>
      </c>
      <c r="AO500" s="690">
        <v>0</v>
      </c>
      <c r="AP500" s="690">
        <v>0</v>
      </c>
      <c r="AQ500" s="689" t="s">
        <v>4686</v>
      </c>
      <c r="AR500" s="689" t="s">
        <v>4686</v>
      </c>
      <c r="AS500" s="689" t="s">
        <v>4727</v>
      </c>
      <c r="AT500" s="689" t="s">
        <v>4686</v>
      </c>
      <c r="AU500" s="689" t="s">
        <v>4845</v>
      </c>
      <c r="AV500" s="689" t="s">
        <v>4686</v>
      </c>
    </row>
    <row r="501" spans="1:48">
      <c r="A501" s="689" t="s">
        <v>4843</v>
      </c>
      <c r="B501" s="689" t="s">
        <v>4684</v>
      </c>
      <c r="C501" s="689">
        <v>21525522</v>
      </c>
      <c r="D501" s="689" t="s">
        <v>4685</v>
      </c>
      <c r="E501" s="692">
        <v>46014</v>
      </c>
      <c r="F501" s="692">
        <v>46317</v>
      </c>
      <c r="G501" s="689" t="s">
        <v>4686</v>
      </c>
      <c r="H501" s="689" t="s">
        <v>4686</v>
      </c>
      <c r="I501" s="849">
        <v>880</v>
      </c>
      <c r="J501" s="691">
        <v>1616.75</v>
      </c>
      <c r="K501" s="692">
        <v>46021</v>
      </c>
      <c r="L501" s="689" t="s">
        <v>4687</v>
      </c>
      <c r="M501" s="689" t="s">
        <v>4688</v>
      </c>
      <c r="N501" s="689" t="s">
        <v>4689</v>
      </c>
      <c r="O501" s="689" t="s">
        <v>4686</v>
      </c>
      <c r="P501" s="689" t="s">
        <v>4690</v>
      </c>
      <c r="Q501" s="691">
        <v>1837.22</v>
      </c>
      <c r="R501" s="690">
        <v>1000</v>
      </c>
      <c r="S501" s="689" t="s">
        <v>4686</v>
      </c>
      <c r="T501" s="689" t="s">
        <v>4686</v>
      </c>
      <c r="U501" s="689" t="s">
        <v>4844</v>
      </c>
      <c r="V501" s="689" t="s">
        <v>4686</v>
      </c>
      <c r="W501" s="692">
        <v>46021</v>
      </c>
      <c r="X501" s="692">
        <v>46021</v>
      </c>
      <c r="Y501" s="689" t="s">
        <v>4686</v>
      </c>
      <c r="Z501" s="689" t="s">
        <v>4691</v>
      </c>
      <c r="AA501" s="690">
        <v>0</v>
      </c>
      <c r="AB501" s="690">
        <v>0</v>
      </c>
      <c r="AC501" s="690">
        <v>0</v>
      </c>
      <c r="AD501" s="690">
        <v>0</v>
      </c>
      <c r="AE501" s="690">
        <v>0</v>
      </c>
      <c r="AF501" s="690">
        <v>0</v>
      </c>
      <c r="AG501" s="690">
        <v>0</v>
      </c>
      <c r="AH501" s="690">
        <v>0</v>
      </c>
      <c r="AI501" s="690">
        <v>0</v>
      </c>
      <c r="AJ501" s="690">
        <v>0</v>
      </c>
      <c r="AK501" s="690">
        <v>0</v>
      </c>
      <c r="AL501" s="690">
        <v>0</v>
      </c>
      <c r="AM501" s="690">
        <v>0</v>
      </c>
      <c r="AN501" s="690">
        <v>0</v>
      </c>
      <c r="AO501" s="690">
        <v>0</v>
      </c>
      <c r="AP501" s="690">
        <v>0</v>
      </c>
      <c r="AQ501" s="689" t="s">
        <v>4686</v>
      </c>
      <c r="AR501" s="689" t="s">
        <v>4686</v>
      </c>
      <c r="AS501" s="689" t="s">
        <v>4727</v>
      </c>
      <c r="AT501" s="689" t="s">
        <v>4686</v>
      </c>
      <c r="AU501" s="689" t="s">
        <v>4845</v>
      </c>
      <c r="AV501" s="689" t="s">
        <v>4686</v>
      </c>
    </row>
    <row r="502" spans="1:48">
      <c r="A502" s="689" t="s">
        <v>4843</v>
      </c>
      <c r="B502" s="689" t="s">
        <v>4684</v>
      </c>
      <c r="C502" s="689">
        <v>21525523</v>
      </c>
      <c r="D502" s="689" t="s">
        <v>4685</v>
      </c>
      <c r="E502" s="692">
        <v>46014</v>
      </c>
      <c r="F502" s="692">
        <v>46317</v>
      </c>
      <c r="G502" s="689" t="s">
        <v>4686</v>
      </c>
      <c r="H502" s="689" t="s">
        <v>4686</v>
      </c>
      <c r="I502" s="849">
        <v>1930</v>
      </c>
      <c r="J502" s="691">
        <v>3545.83</v>
      </c>
      <c r="K502" s="692">
        <v>46021</v>
      </c>
      <c r="L502" s="689" t="s">
        <v>4687</v>
      </c>
      <c r="M502" s="689" t="s">
        <v>4688</v>
      </c>
      <c r="N502" s="689" t="s">
        <v>4689</v>
      </c>
      <c r="O502" s="689" t="s">
        <v>4686</v>
      </c>
      <c r="P502" s="689" t="s">
        <v>4690</v>
      </c>
      <c r="Q502" s="691">
        <v>1837.22</v>
      </c>
      <c r="R502" s="690">
        <v>1000</v>
      </c>
      <c r="S502" s="689" t="s">
        <v>4686</v>
      </c>
      <c r="T502" s="689" t="s">
        <v>4686</v>
      </c>
      <c r="U502" s="689" t="s">
        <v>4844</v>
      </c>
      <c r="V502" s="689" t="s">
        <v>4686</v>
      </c>
      <c r="W502" s="692">
        <v>46021</v>
      </c>
      <c r="X502" s="692">
        <v>46021</v>
      </c>
      <c r="Y502" s="689" t="s">
        <v>4686</v>
      </c>
      <c r="Z502" s="689" t="s">
        <v>4691</v>
      </c>
      <c r="AA502" s="690">
        <v>0</v>
      </c>
      <c r="AB502" s="690">
        <v>0</v>
      </c>
      <c r="AC502" s="690">
        <v>0</v>
      </c>
      <c r="AD502" s="690">
        <v>0</v>
      </c>
      <c r="AE502" s="690">
        <v>0</v>
      </c>
      <c r="AF502" s="690">
        <v>0</v>
      </c>
      <c r="AG502" s="690">
        <v>0</v>
      </c>
      <c r="AH502" s="690">
        <v>0</v>
      </c>
      <c r="AI502" s="690">
        <v>0</v>
      </c>
      <c r="AJ502" s="690">
        <v>0</v>
      </c>
      <c r="AK502" s="690">
        <v>0</v>
      </c>
      <c r="AL502" s="690">
        <v>0</v>
      </c>
      <c r="AM502" s="690">
        <v>0</v>
      </c>
      <c r="AN502" s="690">
        <v>0</v>
      </c>
      <c r="AO502" s="690">
        <v>0</v>
      </c>
      <c r="AP502" s="690">
        <v>0</v>
      </c>
      <c r="AQ502" s="689" t="s">
        <v>4686</v>
      </c>
      <c r="AR502" s="689" t="s">
        <v>4686</v>
      </c>
      <c r="AS502" s="689" t="s">
        <v>4727</v>
      </c>
      <c r="AT502" s="689" t="s">
        <v>4686</v>
      </c>
      <c r="AU502" s="689" t="s">
        <v>4845</v>
      </c>
      <c r="AV502" s="689" t="s">
        <v>4686</v>
      </c>
    </row>
    <row r="503" spans="1:48">
      <c r="A503" s="689" t="s">
        <v>4843</v>
      </c>
      <c r="B503" s="689" t="s">
        <v>4684</v>
      </c>
      <c r="C503" s="689">
        <v>21525524</v>
      </c>
      <c r="D503" s="689" t="s">
        <v>4685</v>
      </c>
      <c r="E503" s="692">
        <v>46014</v>
      </c>
      <c r="F503" s="692">
        <v>46317</v>
      </c>
      <c r="G503" s="689" t="s">
        <v>4686</v>
      </c>
      <c r="H503" s="689" t="s">
        <v>4686</v>
      </c>
      <c r="I503" s="849">
        <v>700</v>
      </c>
      <c r="J503" s="691">
        <v>1286.05</v>
      </c>
      <c r="K503" s="692">
        <v>46021</v>
      </c>
      <c r="L503" s="689" t="s">
        <v>4687</v>
      </c>
      <c r="M503" s="689" t="s">
        <v>4688</v>
      </c>
      <c r="N503" s="689" t="s">
        <v>4689</v>
      </c>
      <c r="O503" s="689" t="s">
        <v>4686</v>
      </c>
      <c r="P503" s="689" t="s">
        <v>4690</v>
      </c>
      <c r="Q503" s="691">
        <v>1837.22</v>
      </c>
      <c r="R503" s="690">
        <v>1000</v>
      </c>
      <c r="S503" s="689" t="s">
        <v>4686</v>
      </c>
      <c r="T503" s="689" t="s">
        <v>4686</v>
      </c>
      <c r="U503" s="689" t="s">
        <v>4844</v>
      </c>
      <c r="V503" s="689" t="s">
        <v>4686</v>
      </c>
      <c r="W503" s="692">
        <v>46021</v>
      </c>
      <c r="X503" s="692">
        <v>46021</v>
      </c>
      <c r="Y503" s="689" t="s">
        <v>4686</v>
      </c>
      <c r="Z503" s="689" t="s">
        <v>4691</v>
      </c>
      <c r="AA503" s="690">
        <v>0</v>
      </c>
      <c r="AB503" s="690">
        <v>0</v>
      </c>
      <c r="AC503" s="690">
        <v>0</v>
      </c>
      <c r="AD503" s="690">
        <v>0</v>
      </c>
      <c r="AE503" s="690">
        <v>0</v>
      </c>
      <c r="AF503" s="690">
        <v>0</v>
      </c>
      <c r="AG503" s="690">
        <v>0</v>
      </c>
      <c r="AH503" s="690">
        <v>0</v>
      </c>
      <c r="AI503" s="690">
        <v>0</v>
      </c>
      <c r="AJ503" s="690">
        <v>0</v>
      </c>
      <c r="AK503" s="690">
        <v>0</v>
      </c>
      <c r="AL503" s="690">
        <v>0</v>
      </c>
      <c r="AM503" s="690">
        <v>0</v>
      </c>
      <c r="AN503" s="690">
        <v>0</v>
      </c>
      <c r="AO503" s="690">
        <v>0</v>
      </c>
      <c r="AP503" s="690">
        <v>0</v>
      </c>
      <c r="AQ503" s="689" t="s">
        <v>4686</v>
      </c>
      <c r="AR503" s="689" t="s">
        <v>4686</v>
      </c>
      <c r="AS503" s="689" t="s">
        <v>4727</v>
      </c>
      <c r="AT503" s="689" t="s">
        <v>4686</v>
      </c>
      <c r="AU503" s="689" t="s">
        <v>4845</v>
      </c>
      <c r="AV503" s="689" t="s">
        <v>4686</v>
      </c>
    </row>
    <row r="504" spans="1:48">
      <c r="A504" s="689" t="s">
        <v>4753</v>
      </c>
      <c r="B504" s="689" t="s">
        <v>4684</v>
      </c>
      <c r="C504" s="689">
        <v>21925461</v>
      </c>
      <c r="D504" s="689" t="s">
        <v>4685</v>
      </c>
      <c r="E504" s="692">
        <v>45973</v>
      </c>
      <c r="F504" s="692">
        <v>46337</v>
      </c>
      <c r="G504" s="689" t="s">
        <v>4686</v>
      </c>
      <c r="H504" s="689" t="s">
        <v>4686</v>
      </c>
      <c r="I504" s="849">
        <v>460</v>
      </c>
      <c r="J504" s="691">
        <v>458.05</v>
      </c>
      <c r="K504" s="692">
        <v>45978</v>
      </c>
      <c r="L504" s="689" t="s">
        <v>4687</v>
      </c>
      <c r="M504" s="689" t="s">
        <v>4688</v>
      </c>
      <c r="N504" s="689" t="s">
        <v>4689</v>
      </c>
      <c r="O504" s="689" t="s">
        <v>4686</v>
      </c>
      <c r="P504" s="689" t="s">
        <v>4690</v>
      </c>
      <c r="Q504" s="691">
        <v>995.75</v>
      </c>
      <c r="R504" s="690">
        <v>1000</v>
      </c>
      <c r="S504" s="689" t="s">
        <v>4686</v>
      </c>
      <c r="T504" s="689" t="s">
        <v>4686</v>
      </c>
      <c r="U504" s="689" t="s">
        <v>4686</v>
      </c>
      <c r="V504" s="689" t="s">
        <v>4686</v>
      </c>
      <c r="W504" s="692">
        <v>45978</v>
      </c>
      <c r="X504" s="692">
        <v>45978</v>
      </c>
      <c r="Y504" s="689" t="s">
        <v>4686</v>
      </c>
      <c r="Z504" s="689" t="s">
        <v>4691</v>
      </c>
      <c r="AA504" s="690">
        <v>0</v>
      </c>
      <c r="AB504" s="690">
        <v>0</v>
      </c>
      <c r="AC504" s="690">
        <v>0</v>
      </c>
      <c r="AD504" s="690">
        <v>0</v>
      </c>
      <c r="AE504" s="690">
        <v>0</v>
      </c>
      <c r="AF504" s="690">
        <v>0</v>
      </c>
      <c r="AG504" s="690">
        <v>0</v>
      </c>
      <c r="AH504" s="690">
        <v>0</v>
      </c>
      <c r="AI504" s="690">
        <v>0</v>
      </c>
      <c r="AJ504" s="690">
        <v>0</v>
      </c>
      <c r="AK504" s="690">
        <v>0</v>
      </c>
      <c r="AL504" s="690">
        <v>0</v>
      </c>
      <c r="AM504" s="690">
        <v>0</v>
      </c>
      <c r="AN504" s="690">
        <v>0</v>
      </c>
      <c r="AO504" s="690">
        <v>0</v>
      </c>
      <c r="AP504" s="690">
        <v>0</v>
      </c>
      <c r="AQ504" s="689" t="s">
        <v>4686</v>
      </c>
      <c r="AR504" s="689" t="s">
        <v>4686</v>
      </c>
      <c r="AS504" s="689" t="s">
        <v>4722</v>
      </c>
      <c r="AT504" s="689" t="s">
        <v>4686</v>
      </c>
      <c r="AU504" s="689" t="s">
        <v>4754</v>
      </c>
      <c r="AV504" s="689" t="s">
        <v>4686</v>
      </c>
    </row>
    <row r="505" spans="1:48">
      <c r="A505" s="689" t="s">
        <v>4753</v>
      </c>
      <c r="B505" s="689" t="s">
        <v>4684</v>
      </c>
      <c r="C505" s="689">
        <v>21925484</v>
      </c>
      <c r="D505" s="689" t="s">
        <v>4685</v>
      </c>
      <c r="E505" s="692">
        <v>45988</v>
      </c>
      <c r="F505" s="692">
        <v>46107</v>
      </c>
      <c r="G505" s="689" t="s">
        <v>4686</v>
      </c>
      <c r="H505" s="689" t="s">
        <v>4686</v>
      </c>
      <c r="I505" s="849">
        <v>1510</v>
      </c>
      <c r="J505" s="691">
        <v>1503.58</v>
      </c>
      <c r="K505" s="692">
        <v>45994</v>
      </c>
      <c r="L505" s="689" t="s">
        <v>4687</v>
      </c>
      <c r="M505" s="689" t="s">
        <v>4688</v>
      </c>
      <c r="N505" s="689" t="s">
        <v>4689</v>
      </c>
      <c r="O505" s="689" t="s">
        <v>4686</v>
      </c>
      <c r="P505" s="689" t="s">
        <v>4690</v>
      </c>
      <c r="Q505" s="691">
        <v>995.75</v>
      </c>
      <c r="R505" s="690">
        <v>1000</v>
      </c>
      <c r="S505" s="689" t="s">
        <v>4686</v>
      </c>
      <c r="T505" s="689" t="s">
        <v>4686</v>
      </c>
      <c r="U505" s="689" t="s">
        <v>4686</v>
      </c>
      <c r="V505" s="689" t="s">
        <v>4686</v>
      </c>
      <c r="W505" s="692">
        <v>45994</v>
      </c>
      <c r="X505" s="692">
        <v>45994</v>
      </c>
      <c r="Y505" s="689" t="s">
        <v>4686</v>
      </c>
      <c r="Z505" s="689" t="s">
        <v>4691</v>
      </c>
      <c r="AA505" s="690">
        <v>0</v>
      </c>
      <c r="AB505" s="690">
        <v>0</v>
      </c>
      <c r="AC505" s="690">
        <v>0</v>
      </c>
      <c r="AD505" s="690">
        <v>0</v>
      </c>
      <c r="AE505" s="690">
        <v>0</v>
      </c>
      <c r="AF505" s="690">
        <v>0</v>
      </c>
      <c r="AG505" s="690">
        <v>0</v>
      </c>
      <c r="AH505" s="690">
        <v>0</v>
      </c>
      <c r="AI505" s="690">
        <v>0</v>
      </c>
      <c r="AJ505" s="690">
        <v>0</v>
      </c>
      <c r="AK505" s="690">
        <v>0</v>
      </c>
      <c r="AL505" s="690">
        <v>0</v>
      </c>
      <c r="AM505" s="690">
        <v>0</v>
      </c>
      <c r="AN505" s="690">
        <v>0</v>
      </c>
      <c r="AO505" s="690">
        <v>0</v>
      </c>
      <c r="AP505" s="690">
        <v>0</v>
      </c>
      <c r="AQ505" s="689" t="s">
        <v>4686</v>
      </c>
      <c r="AR505" s="689" t="s">
        <v>4686</v>
      </c>
      <c r="AS505" s="689" t="s">
        <v>4722</v>
      </c>
      <c r="AT505" s="689" t="s">
        <v>4686</v>
      </c>
      <c r="AU505" s="689" t="s">
        <v>4754</v>
      </c>
      <c r="AV505" s="689" t="s">
        <v>4686</v>
      </c>
    </row>
    <row r="506" spans="1:48">
      <c r="A506" s="689" t="s">
        <v>4753</v>
      </c>
      <c r="B506" s="689" t="s">
        <v>4684</v>
      </c>
      <c r="C506" s="689">
        <v>21925491</v>
      </c>
      <c r="D506" s="689" t="s">
        <v>4685</v>
      </c>
      <c r="E506" s="692">
        <v>45994</v>
      </c>
      <c r="F506" s="692">
        <v>46358</v>
      </c>
      <c r="G506" s="689" t="s">
        <v>4686</v>
      </c>
      <c r="H506" s="689" t="s">
        <v>4686</v>
      </c>
      <c r="I506" s="849">
        <v>420</v>
      </c>
      <c r="J506" s="691">
        <v>418.22</v>
      </c>
      <c r="K506" s="692">
        <v>46001</v>
      </c>
      <c r="L506" s="689" t="s">
        <v>4687</v>
      </c>
      <c r="M506" s="689" t="s">
        <v>4688</v>
      </c>
      <c r="N506" s="689" t="s">
        <v>4689</v>
      </c>
      <c r="O506" s="689" t="s">
        <v>4686</v>
      </c>
      <c r="P506" s="689" t="s">
        <v>4690</v>
      </c>
      <c r="Q506" s="691">
        <v>995.75</v>
      </c>
      <c r="R506" s="690">
        <v>1000</v>
      </c>
      <c r="S506" s="689" t="s">
        <v>4686</v>
      </c>
      <c r="T506" s="689" t="s">
        <v>4686</v>
      </c>
      <c r="U506" s="689" t="s">
        <v>4686</v>
      </c>
      <c r="V506" s="689" t="s">
        <v>4686</v>
      </c>
      <c r="W506" s="692">
        <v>46001</v>
      </c>
      <c r="X506" s="692">
        <v>46001</v>
      </c>
      <c r="Y506" s="689" t="s">
        <v>4686</v>
      </c>
      <c r="Z506" s="689" t="s">
        <v>4691</v>
      </c>
      <c r="AA506" s="690">
        <v>0</v>
      </c>
      <c r="AB506" s="690">
        <v>0</v>
      </c>
      <c r="AC506" s="690">
        <v>0</v>
      </c>
      <c r="AD506" s="690">
        <v>0</v>
      </c>
      <c r="AE506" s="690">
        <v>0</v>
      </c>
      <c r="AF506" s="690">
        <v>0</v>
      </c>
      <c r="AG506" s="690">
        <v>0</v>
      </c>
      <c r="AH506" s="690">
        <v>0</v>
      </c>
      <c r="AI506" s="690">
        <v>0</v>
      </c>
      <c r="AJ506" s="690">
        <v>0</v>
      </c>
      <c r="AK506" s="690">
        <v>0</v>
      </c>
      <c r="AL506" s="690">
        <v>0</v>
      </c>
      <c r="AM506" s="690">
        <v>0</v>
      </c>
      <c r="AN506" s="690">
        <v>0</v>
      </c>
      <c r="AO506" s="690">
        <v>0</v>
      </c>
      <c r="AP506" s="690">
        <v>0</v>
      </c>
      <c r="AQ506" s="689" t="s">
        <v>4686</v>
      </c>
      <c r="AR506" s="689" t="s">
        <v>4686</v>
      </c>
      <c r="AS506" s="689" t="s">
        <v>4722</v>
      </c>
      <c r="AT506" s="689" t="s">
        <v>4686</v>
      </c>
      <c r="AU506" s="689" t="s">
        <v>4754</v>
      </c>
      <c r="AV506" s="689" t="s">
        <v>4686</v>
      </c>
    </row>
    <row r="507" spans="1:48">
      <c r="A507" s="689" t="s">
        <v>4753</v>
      </c>
      <c r="B507" s="689" t="s">
        <v>4684</v>
      </c>
      <c r="C507" s="689">
        <v>21925494</v>
      </c>
      <c r="D507" s="689" t="s">
        <v>4685</v>
      </c>
      <c r="E507" s="692">
        <v>45994</v>
      </c>
      <c r="F507" s="692">
        <v>46358</v>
      </c>
      <c r="G507" s="689" t="s">
        <v>4686</v>
      </c>
      <c r="H507" s="689" t="s">
        <v>4686</v>
      </c>
      <c r="I507" s="849">
        <v>720</v>
      </c>
      <c r="J507" s="691">
        <v>716.94</v>
      </c>
      <c r="K507" s="692">
        <v>46001</v>
      </c>
      <c r="L507" s="689" t="s">
        <v>4687</v>
      </c>
      <c r="M507" s="689" t="s">
        <v>4688</v>
      </c>
      <c r="N507" s="689" t="s">
        <v>4689</v>
      </c>
      <c r="O507" s="689" t="s">
        <v>4686</v>
      </c>
      <c r="P507" s="689" t="s">
        <v>4690</v>
      </c>
      <c r="Q507" s="691">
        <v>995.75</v>
      </c>
      <c r="R507" s="690">
        <v>1000</v>
      </c>
      <c r="S507" s="689" t="s">
        <v>4686</v>
      </c>
      <c r="T507" s="689" t="s">
        <v>4686</v>
      </c>
      <c r="U507" s="689" t="s">
        <v>4686</v>
      </c>
      <c r="V507" s="689" t="s">
        <v>4686</v>
      </c>
      <c r="W507" s="692">
        <v>46001</v>
      </c>
      <c r="X507" s="692">
        <v>46001</v>
      </c>
      <c r="Y507" s="689" t="s">
        <v>4686</v>
      </c>
      <c r="Z507" s="689" t="s">
        <v>4691</v>
      </c>
      <c r="AA507" s="690">
        <v>0</v>
      </c>
      <c r="AB507" s="690">
        <v>0</v>
      </c>
      <c r="AC507" s="690">
        <v>0</v>
      </c>
      <c r="AD507" s="690">
        <v>0</v>
      </c>
      <c r="AE507" s="690">
        <v>0</v>
      </c>
      <c r="AF507" s="690">
        <v>0</v>
      </c>
      <c r="AG507" s="690">
        <v>0</v>
      </c>
      <c r="AH507" s="690">
        <v>0</v>
      </c>
      <c r="AI507" s="690">
        <v>0</v>
      </c>
      <c r="AJ507" s="690">
        <v>0</v>
      </c>
      <c r="AK507" s="690">
        <v>0</v>
      </c>
      <c r="AL507" s="690">
        <v>0</v>
      </c>
      <c r="AM507" s="690">
        <v>0</v>
      </c>
      <c r="AN507" s="690">
        <v>0</v>
      </c>
      <c r="AO507" s="690">
        <v>0</v>
      </c>
      <c r="AP507" s="690">
        <v>0</v>
      </c>
      <c r="AQ507" s="689" t="s">
        <v>4686</v>
      </c>
      <c r="AR507" s="689" t="s">
        <v>4686</v>
      </c>
      <c r="AS507" s="689" t="s">
        <v>4722</v>
      </c>
      <c r="AT507" s="689" t="s">
        <v>4686</v>
      </c>
      <c r="AU507" s="689" t="s">
        <v>4754</v>
      </c>
      <c r="AV507" s="689" t="s">
        <v>4686</v>
      </c>
    </row>
    <row r="508" spans="1:48">
      <c r="A508" s="689" t="s">
        <v>4753</v>
      </c>
      <c r="B508" s="689" t="s">
        <v>4684</v>
      </c>
      <c r="C508" s="689">
        <v>21925498</v>
      </c>
      <c r="D508" s="689" t="s">
        <v>4685</v>
      </c>
      <c r="E508" s="692">
        <v>45995</v>
      </c>
      <c r="F508" s="692">
        <v>46359</v>
      </c>
      <c r="G508" s="689" t="s">
        <v>4686</v>
      </c>
      <c r="H508" s="689" t="s">
        <v>4686</v>
      </c>
      <c r="I508" s="849">
        <v>3660</v>
      </c>
      <c r="J508" s="691">
        <v>3644.45</v>
      </c>
      <c r="K508" s="692">
        <v>46003</v>
      </c>
      <c r="L508" s="689" t="s">
        <v>4687</v>
      </c>
      <c r="M508" s="689" t="s">
        <v>4688</v>
      </c>
      <c r="N508" s="689" t="s">
        <v>4689</v>
      </c>
      <c r="O508" s="689" t="s">
        <v>4686</v>
      </c>
      <c r="P508" s="689" t="s">
        <v>4690</v>
      </c>
      <c r="Q508" s="691">
        <v>995.75</v>
      </c>
      <c r="R508" s="690">
        <v>1000</v>
      </c>
      <c r="S508" s="689" t="s">
        <v>4686</v>
      </c>
      <c r="T508" s="689" t="s">
        <v>4686</v>
      </c>
      <c r="U508" s="689" t="s">
        <v>4686</v>
      </c>
      <c r="V508" s="689" t="s">
        <v>4686</v>
      </c>
      <c r="W508" s="692">
        <v>46003</v>
      </c>
      <c r="X508" s="692">
        <v>46003</v>
      </c>
      <c r="Y508" s="689" t="s">
        <v>4686</v>
      </c>
      <c r="Z508" s="689" t="s">
        <v>4691</v>
      </c>
      <c r="AA508" s="690">
        <v>0</v>
      </c>
      <c r="AB508" s="690">
        <v>0</v>
      </c>
      <c r="AC508" s="690">
        <v>0</v>
      </c>
      <c r="AD508" s="690">
        <v>0</v>
      </c>
      <c r="AE508" s="690">
        <v>0</v>
      </c>
      <c r="AF508" s="690">
        <v>0</v>
      </c>
      <c r="AG508" s="690">
        <v>0</v>
      </c>
      <c r="AH508" s="690">
        <v>0</v>
      </c>
      <c r="AI508" s="690">
        <v>0</v>
      </c>
      <c r="AJ508" s="690">
        <v>0</v>
      </c>
      <c r="AK508" s="690">
        <v>0</v>
      </c>
      <c r="AL508" s="690">
        <v>0</v>
      </c>
      <c r="AM508" s="690">
        <v>0</v>
      </c>
      <c r="AN508" s="690">
        <v>0</v>
      </c>
      <c r="AO508" s="690">
        <v>0</v>
      </c>
      <c r="AP508" s="690">
        <v>0</v>
      </c>
      <c r="AQ508" s="689" t="s">
        <v>4686</v>
      </c>
      <c r="AR508" s="689" t="s">
        <v>4686</v>
      </c>
      <c r="AS508" s="689" t="s">
        <v>4722</v>
      </c>
      <c r="AT508" s="689" t="s">
        <v>4686</v>
      </c>
      <c r="AU508" s="689" t="s">
        <v>4754</v>
      </c>
      <c r="AV508" s="689" t="s">
        <v>4686</v>
      </c>
    </row>
    <row r="509" spans="1:48">
      <c r="A509" s="689" t="s">
        <v>4753</v>
      </c>
      <c r="B509" s="689" t="s">
        <v>4684</v>
      </c>
      <c r="C509" s="689">
        <v>21925522</v>
      </c>
      <c r="D509" s="689" t="s">
        <v>4685</v>
      </c>
      <c r="E509" s="692">
        <v>46014</v>
      </c>
      <c r="F509" s="692">
        <v>46378</v>
      </c>
      <c r="G509" s="689" t="s">
        <v>4686</v>
      </c>
      <c r="H509" s="689" t="s">
        <v>4686</v>
      </c>
      <c r="I509" s="849">
        <v>910</v>
      </c>
      <c r="J509" s="691">
        <v>906.13</v>
      </c>
      <c r="K509" s="692">
        <v>46027</v>
      </c>
      <c r="L509" s="689" t="s">
        <v>4687</v>
      </c>
      <c r="M509" s="689" t="s">
        <v>4688</v>
      </c>
      <c r="N509" s="689" t="s">
        <v>4689</v>
      </c>
      <c r="O509" s="689" t="s">
        <v>4686</v>
      </c>
      <c r="P509" s="689" t="s">
        <v>4690</v>
      </c>
      <c r="Q509" s="691">
        <v>995.75</v>
      </c>
      <c r="R509" s="690">
        <v>1000</v>
      </c>
      <c r="S509" s="689" t="s">
        <v>4686</v>
      </c>
      <c r="T509" s="689" t="s">
        <v>4686</v>
      </c>
      <c r="U509" s="689" t="s">
        <v>4686</v>
      </c>
      <c r="V509" s="689" t="s">
        <v>4686</v>
      </c>
      <c r="W509" s="692">
        <v>46027</v>
      </c>
      <c r="X509" s="692">
        <v>46027</v>
      </c>
      <c r="Y509" s="689" t="s">
        <v>4686</v>
      </c>
      <c r="Z509" s="689" t="s">
        <v>4691</v>
      </c>
      <c r="AA509" s="690">
        <v>0</v>
      </c>
      <c r="AB509" s="690">
        <v>0</v>
      </c>
      <c r="AC509" s="690">
        <v>0</v>
      </c>
      <c r="AD509" s="690">
        <v>0</v>
      </c>
      <c r="AE509" s="690">
        <v>0</v>
      </c>
      <c r="AF509" s="690">
        <v>0</v>
      </c>
      <c r="AG509" s="690">
        <v>0</v>
      </c>
      <c r="AH509" s="690">
        <v>0</v>
      </c>
      <c r="AI509" s="690">
        <v>0</v>
      </c>
      <c r="AJ509" s="690">
        <v>0</v>
      </c>
      <c r="AK509" s="690">
        <v>0</v>
      </c>
      <c r="AL509" s="690">
        <v>0</v>
      </c>
      <c r="AM509" s="690">
        <v>0</v>
      </c>
      <c r="AN509" s="690">
        <v>0</v>
      </c>
      <c r="AO509" s="690">
        <v>0</v>
      </c>
      <c r="AP509" s="690">
        <v>0</v>
      </c>
      <c r="AQ509" s="689" t="s">
        <v>4686</v>
      </c>
      <c r="AR509" s="689" t="s">
        <v>4686</v>
      </c>
      <c r="AS509" s="689" t="s">
        <v>4722</v>
      </c>
      <c r="AT509" s="689" t="s">
        <v>4686</v>
      </c>
      <c r="AU509" s="689" t="s">
        <v>4754</v>
      </c>
      <c r="AV509" s="689" t="s">
        <v>4686</v>
      </c>
    </row>
    <row r="510" spans="1:48">
      <c r="A510" s="689" t="s">
        <v>4753</v>
      </c>
      <c r="B510" s="689" t="s">
        <v>4684</v>
      </c>
      <c r="C510" s="689">
        <v>21925524</v>
      </c>
      <c r="D510" s="689" t="s">
        <v>4685</v>
      </c>
      <c r="E510" s="692">
        <v>46014</v>
      </c>
      <c r="F510" s="692">
        <v>46378</v>
      </c>
      <c r="G510" s="689" t="s">
        <v>4686</v>
      </c>
      <c r="H510" s="689" t="s">
        <v>4686</v>
      </c>
      <c r="I510" s="849">
        <v>4900</v>
      </c>
      <c r="J510" s="691">
        <v>4879.18</v>
      </c>
      <c r="K510" s="692">
        <v>46027</v>
      </c>
      <c r="L510" s="689" t="s">
        <v>4687</v>
      </c>
      <c r="M510" s="689" t="s">
        <v>4688</v>
      </c>
      <c r="N510" s="689" t="s">
        <v>4689</v>
      </c>
      <c r="O510" s="689" t="s">
        <v>4686</v>
      </c>
      <c r="P510" s="689" t="s">
        <v>4690</v>
      </c>
      <c r="Q510" s="691">
        <v>995.75</v>
      </c>
      <c r="R510" s="690">
        <v>1000</v>
      </c>
      <c r="S510" s="689" t="s">
        <v>4686</v>
      </c>
      <c r="T510" s="689" t="s">
        <v>4686</v>
      </c>
      <c r="U510" s="689" t="s">
        <v>4686</v>
      </c>
      <c r="V510" s="689" t="s">
        <v>4686</v>
      </c>
      <c r="W510" s="692">
        <v>46027</v>
      </c>
      <c r="X510" s="692">
        <v>46027</v>
      </c>
      <c r="Y510" s="689" t="s">
        <v>4686</v>
      </c>
      <c r="Z510" s="689" t="s">
        <v>4691</v>
      </c>
      <c r="AA510" s="690">
        <v>0</v>
      </c>
      <c r="AB510" s="690">
        <v>0</v>
      </c>
      <c r="AC510" s="690">
        <v>0</v>
      </c>
      <c r="AD510" s="690">
        <v>0</v>
      </c>
      <c r="AE510" s="690">
        <v>0</v>
      </c>
      <c r="AF510" s="690">
        <v>0</v>
      </c>
      <c r="AG510" s="690">
        <v>0</v>
      </c>
      <c r="AH510" s="690">
        <v>0</v>
      </c>
      <c r="AI510" s="690">
        <v>0</v>
      </c>
      <c r="AJ510" s="690">
        <v>0</v>
      </c>
      <c r="AK510" s="690">
        <v>0</v>
      </c>
      <c r="AL510" s="690">
        <v>0</v>
      </c>
      <c r="AM510" s="690">
        <v>0</v>
      </c>
      <c r="AN510" s="690">
        <v>0</v>
      </c>
      <c r="AO510" s="690">
        <v>0</v>
      </c>
      <c r="AP510" s="690">
        <v>0</v>
      </c>
      <c r="AQ510" s="689" t="s">
        <v>4686</v>
      </c>
      <c r="AR510" s="689" t="s">
        <v>4686</v>
      </c>
      <c r="AS510" s="689" t="s">
        <v>4722</v>
      </c>
      <c r="AT510" s="689" t="s">
        <v>4686</v>
      </c>
      <c r="AU510" s="689" t="s">
        <v>4754</v>
      </c>
      <c r="AV510" s="689" t="s">
        <v>4686</v>
      </c>
    </row>
    <row r="511" spans="1:48">
      <c r="A511" s="689" t="s">
        <v>4753</v>
      </c>
      <c r="B511" s="689" t="s">
        <v>4684</v>
      </c>
      <c r="C511" s="689">
        <v>21926021</v>
      </c>
      <c r="D511" s="689" t="s">
        <v>4685</v>
      </c>
      <c r="E511" s="692">
        <v>46029</v>
      </c>
      <c r="F511" s="692">
        <v>46393</v>
      </c>
      <c r="G511" s="689" t="s">
        <v>4686</v>
      </c>
      <c r="H511" s="689" t="s">
        <v>4686</v>
      </c>
      <c r="I511" s="849">
        <v>5810</v>
      </c>
      <c r="J511" s="691">
        <v>5785.31</v>
      </c>
      <c r="K511" s="692">
        <v>46035</v>
      </c>
      <c r="L511" s="689" t="s">
        <v>4687</v>
      </c>
      <c r="M511" s="689" t="s">
        <v>4688</v>
      </c>
      <c r="N511" s="689" t="s">
        <v>4689</v>
      </c>
      <c r="O511" s="689" t="s">
        <v>4686</v>
      </c>
      <c r="P511" s="689" t="s">
        <v>4690</v>
      </c>
      <c r="Q511" s="691">
        <v>995.75</v>
      </c>
      <c r="R511" s="690">
        <v>1000</v>
      </c>
      <c r="S511" s="689" t="s">
        <v>4686</v>
      </c>
      <c r="T511" s="689" t="s">
        <v>4686</v>
      </c>
      <c r="U511" s="689" t="s">
        <v>4686</v>
      </c>
      <c r="V511" s="689" t="s">
        <v>4686</v>
      </c>
      <c r="W511" s="692">
        <v>46035</v>
      </c>
      <c r="X511" s="692">
        <v>46035</v>
      </c>
      <c r="Y511" s="689" t="s">
        <v>4686</v>
      </c>
      <c r="Z511" s="689" t="s">
        <v>4691</v>
      </c>
      <c r="AA511" s="690">
        <v>0</v>
      </c>
      <c r="AB511" s="690">
        <v>0</v>
      </c>
      <c r="AC511" s="690">
        <v>0</v>
      </c>
      <c r="AD511" s="690">
        <v>0</v>
      </c>
      <c r="AE511" s="690">
        <v>0</v>
      </c>
      <c r="AF511" s="690">
        <v>0</v>
      </c>
      <c r="AG511" s="690">
        <v>0</v>
      </c>
      <c r="AH511" s="690">
        <v>0</v>
      </c>
      <c r="AI511" s="690">
        <v>0</v>
      </c>
      <c r="AJ511" s="690">
        <v>0</v>
      </c>
      <c r="AK511" s="690">
        <v>0</v>
      </c>
      <c r="AL511" s="690">
        <v>0</v>
      </c>
      <c r="AM511" s="690">
        <v>0</v>
      </c>
      <c r="AN511" s="690">
        <v>0</v>
      </c>
      <c r="AO511" s="690">
        <v>0</v>
      </c>
      <c r="AP511" s="690">
        <v>0</v>
      </c>
      <c r="AQ511" s="689" t="s">
        <v>4686</v>
      </c>
      <c r="AR511" s="689" t="s">
        <v>4686</v>
      </c>
      <c r="AS511" s="689" t="s">
        <v>4722</v>
      </c>
      <c r="AT511" s="689" t="s">
        <v>4686</v>
      </c>
      <c r="AU511" s="689" t="s">
        <v>4754</v>
      </c>
      <c r="AV511" s="689" t="s">
        <v>4686</v>
      </c>
    </row>
    <row r="512" spans="1:48">
      <c r="A512" s="689" t="s">
        <v>4753</v>
      </c>
      <c r="B512" s="689" t="s">
        <v>4684</v>
      </c>
      <c r="C512" s="689">
        <v>21926022</v>
      </c>
      <c r="D512" s="689" t="s">
        <v>4685</v>
      </c>
      <c r="E512" s="692">
        <v>46029</v>
      </c>
      <c r="F512" s="692">
        <v>46393</v>
      </c>
      <c r="G512" s="689" t="s">
        <v>4686</v>
      </c>
      <c r="H512" s="689" t="s">
        <v>4686</v>
      </c>
      <c r="I512" s="849">
        <v>11800</v>
      </c>
      <c r="J512" s="691">
        <v>11749.85</v>
      </c>
      <c r="K512" s="692">
        <v>46035</v>
      </c>
      <c r="L512" s="689" t="s">
        <v>4687</v>
      </c>
      <c r="M512" s="689" t="s">
        <v>4688</v>
      </c>
      <c r="N512" s="689" t="s">
        <v>4689</v>
      </c>
      <c r="O512" s="689" t="s">
        <v>4686</v>
      </c>
      <c r="P512" s="689" t="s">
        <v>4690</v>
      </c>
      <c r="Q512" s="691">
        <v>995.75</v>
      </c>
      <c r="R512" s="690">
        <v>1000</v>
      </c>
      <c r="S512" s="689" t="s">
        <v>4686</v>
      </c>
      <c r="T512" s="689" t="s">
        <v>4686</v>
      </c>
      <c r="U512" s="689" t="s">
        <v>4686</v>
      </c>
      <c r="V512" s="689" t="s">
        <v>4686</v>
      </c>
      <c r="W512" s="692">
        <v>46035</v>
      </c>
      <c r="X512" s="692">
        <v>46035</v>
      </c>
      <c r="Y512" s="689" t="s">
        <v>4686</v>
      </c>
      <c r="Z512" s="689" t="s">
        <v>4691</v>
      </c>
      <c r="AA512" s="690">
        <v>0</v>
      </c>
      <c r="AB512" s="690">
        <v>0</v>
      </c>
      <c r="AC512" s="690">
        <v>0</v>
      </c>
      <c r="AD512" s="690">
        <v>0</v>
      </c>
      <c r="AE512" s="690">
        <v>0</v>
      </c>
      <c r="AF512" s="690">
        <v>0</v>
      </c>
      <c r="AG512" s="690">
        <v>0</v>
      </c>
      <c r="AH512" s="690">
        <v>0</v>
      </c>
      <c r="AI512" s="690">
        <v>0</v>
      </c>
      <c r="AJ512" s="690">
        <v>0</v>
      </c>
      <c r="AK512" s="690">
        <v>0</v>
      </c>
      <c r="AL512" s="690">
        <v>0</v>
      </c>
      <c r="AM512" s="690">
        <v>0</v>
      </c>
      <c r="AN512" s="690">
        <v>0</v>
      </c>
      <c r="AO512" s="690">
        <v>0</v>
      </c>
      <c r="AP512" s="690">
        <v>0</v>
      </c>
      <c r="AQ512" s="689" t="s">
        <v>4686</v>
      </c>
      <c r="AR512" s="689" t="s">
        <v>4686</v>
      </c>
      <c r="AS512" s="689" t="s">
        <v>4722</v>
      </c>
      <c r="AT512" s="689" t="s">
        <v>4686</v>
      </c>
      <c r="AU512" s="689" t="s">
        <v>4754</v>
      </c>
      <c r="AV512" s="689" t="s">
        <v>4686</v>
      </c>
    </row>
    <row r="513" spans="1:48">
      <c r="A513" s="689" t="s">
        <v>4753</v>
      </c>
      <c r="B513" s="689" t="s">
        <v>4684</v>
      </c>
      <c r="C513" s="689">
        <v>21926023</v>
      </c>
      <c r="D513" s="689" t="s">
        <v>4685</v>
      </c>
      <c r="E513" s="692">
        <v>46029</v>
      </c>
      <c r="F513" s="692">
        <v>46393</v>
      </c>
      <c r="G513" s="689" t="s">
        <v>4686</v>
      </c>
      <c r="H513" s="689" t="s">
        <v>4686</v>
      </c>
      <c r="I513" s="849">
        <v>11740</v>
      </c>
      <c r="J513" s="691">
        <v>11690.11</v>
      </c>
      <c r="K513" s="692">
        <v>46035</v>
      </c>
      <c r="L513" s="689" t="s">
        <v>4687</v>
      </c>
      <c r="M513" s="689" t="s">
        <v>4688</v>
      </c>
      <c r="N513" s="689" t="s">
        <v>4689</v>
      </c>
      <c r="O513" s="689" t="s">
        <v>4686</v>
      </c>
      <c r="P513" s="689" t="s">
        <v>4690</v>
      </c>
      <c r="Q513" s="691">
        <v>995.75</v>
      </c>
      <c r="R513" s="690">
        <v>1000</v>
      </c>
      <c r="S513" s="689" t="s">
        <v>4686</v>
      </c>
      <c r="T513" s="689" t="s">
        <v>4686</v>
      </c>
      <c r="U513" s="689" t="s">
        <v>4686</v>
      </c>
      <c r="V513" s="689" t="s">
        <v>4686</v>
      </c>
      <c r="W513" s="692">
        <v>46035</v>
      </c>
      <c r="X513" s="692">
        <v>46035</v>
      </c>
      <c r="Y513" s="689" t="s">
        <v>4686</v>
      </c>
      <c r="Z513" s="689" t="s">
        <v>4691</v>
      </c>
      <c r="AA513" s="690">
        <v>0</v>
      </c>
      <c r="AB513" s="690">
        <v>0</v>
      </c>
      <c r="AC513" s="690">
        <v>0</v>
      </c>
      <c r="AD513" s="690">
        <v>0</v>
      </c>
      <c r="AE513" s="690">
        <v>0</v>
      </c>
      <c r="AF513" s="690">
        <v>0</v>
      </c>
      <c r="AG513" s="690">
        <v>0</v>
      </c>
      <c r="AH513" s="690">
        <v>0</v>
      </c>
      <c r="AI513" s="690">
        <v>0</v>
      </c>
      <c r="AJ513" s="690">
        <v>0</v>
      </c>
      <c r="AK513" s="690">
        <v>0</v>
      </c>
      <c r="AL513" s="690">
        <v>0</v>
      </c>
      <c r="AM513" s="690">
        <v>0</v>
      </c>
      <c r="AN513" s="690">
        <v>0</v>
      </c>
      <c r="AO513" s="690">
        <v>0</v>
      </c>
      <c r="AP513" s="690">
        <v>0</v>
      </c>
      <c r="AQ513" s="689" t="s">
        <v>4686</v>
      </c>
      <c r="AR513" s="689" t="s">
        <v>4686</v>
      </c>
      <c r="AS513" s="689" t="s">
        <v>4722</v>
      </c>
      <c r="AT513" s="689" t="s">
        <v>4686</v>
      </c>
      <c r="AU513" s="689" t="s">
        <v>4754</v>
      </c>
      <c r="AV513" s="689" t="s">
        <v>4686</v>
      </c>
    </row>
    <row r="514" spans="1:48">
      <c r="A514" s="689" t="s">
        <v>4753</v>
      </c>
      <c r="B514" s="689" t="s">
        <v>4684</v>
      </c>
      <c r="C514" s="689">
        <v>21926024</v>
      </c>
      <c r="D514" s="689" t="s">
        <v>4685</v>
      </c>
      <c r="E514" s="692">
        <v>46029</v>
      </c>
      <c r="F514" s="692">
        <v>46393</v>
      </c>
      <c r="G514" s="689" t="s">
        <v>4686</v>
      </c>
      <c r="H514" s="689" t="s">
        <v>4686</v>
      </c>
      <c r="I514" s="849">
        <v>11740</v>
      </c>
      <c r="J514" s="691">
        <v>11690.11</v>
      </c>
      <c r="K514" s="692">
        <v>46035</v>
      </c>
      <c r="L514" s="689" t="s">
        <v>4687</v>
      </c>
      <c r="M514" s="689" t="s">
        <v>4688</v>
      </c>
      <c r="N514" s="689" t="s">
        <v>4689</v>
      </c>
      <c r="O514" s="689" t="s">
        <v>4686</v>
      </c>
      <c r="P514" s="689" t="s">
        <v>4690</v>
      </c>
      <c r="Q514" s="691">
        <v>995.75</v>
      </c>
      <c r="R514" s="690">
        <v>1000</v>
      </c>
      <c r="S514" s="689" t="s">
        <v>4686</v>
      </c>
      <c r="T514" s="689" t="s">
        <v>4686</v>
      </c>
      <c r="U514" s="689" t="s">
        <v>4686</v>
      </c>
      <c r="V514" s="689" t="s">
        <v>4686</v>
      </c>
      <c r="W514" s="692">
        <v>46035</v>
      </c>
      <c r="X514" s="692">
        <v>46035</v>
      </c>
      <c r="Y514" s="689" t="s">
        <v>4686</v>
      </c>
      <c r="Z514" s="689" t="s">
        <v>4691</v>
      </c>
      <c r="AA514" s="690">
        <v>0</v>
      </c>
      <c r="AB514" s="690">
        <v>0</v>
      </c>
      <c r="AC514" s="690">
        <v>0</v>
      </c>
      <c r="AD514" s="690">
        <v>0</v>
      </c>
      <c r="AE514" s="690">
        <v>0</v>
      </c>
      <c r="AF514" s="690">
        <v>0</v>
      </c>
      <c r="AG514" s="690">
        <v>0</v>
      </c>
      <c r="AH514" s="690">
        <v>0</v>
      </c>
      <c r="AI514" s="690">
        <v>0</v>
      </c>
      <c r="AJ514" s="690">
        <v>0</v>
      </c>
      <c r="AK514" s="690">
        <v>0</v>
      </c>
      <c r="AL514" s="690">
        <v>0</v>
      </c>
      <c r="AM514" s="690">
        <v>0</v>
      </c>
      <c r="AN514" s="690">
        <v>0</v>
      </c>
      <c r="AO514" s="690">
        <v>0</v>
      </c>
      <c r="AP514" s="690">
        <v>0</v>
      </c>
      <c r="AQ514" s="689" t="s">
        <v>4686</v>
      </c>
      <c r="AR514" s="689" t="s">
        <v>4686</v>
      </c>
      <c r="AS514" s="689" t="s">
        <v>4722</v>
      </c>
      <c r="AT514" s="689" t="s">
        <v>4686</v>
      </c>
      <c r="AU514" s="689" t="s">
        <v>4754</v>
      </c>
      <c r="AV514" s="689" t="s">
        <v>4686</v>
      </c>
    </row>
    <row r="515" spans="1:48">
      <c r="A515" s="689" t="s">
        <v>4755</v>
      </c>
      <c r="B515" s="689" t="s">
        <v>4684</v>
      </c>
      <c r="C515" s="689">
        <v>22025515</v>
      </c>
      <c r="D515" s="689" t="s">
        <v>4685</v>
      </c>
      <c r="E515" s="692">
        <v>46008</v>
      </c>
      <c r="F515" s="692">
        <v>46128</v>
      </c>
      <c r="G515" s="689" t="s">
        <v>4686</v>
      </c>
      <c r="H515" s="689" t="s">
        <v>4686</v>
      </c>
      <c r="I515" s="849">
        <v>760</v>
      </c>
      <c r="J515" s="691">
        <v>3539.02</v>
      </c>
      <c r="K515" s="692">
        <v>46014</v>
      </c>
      <c r="L515" s="689" t="s">
        <v>4687</v>
      </c>
      <c r="M515" s="689" t="s">
        <v>4688</v>
      </c>
      <c r="N515" s="689" t="s">
        <v>4689</v>
      </c>
      <c r="O515" s="689" t="s">
        <v>4686</v>
      </c>
      <c r="P515" s="689" t="s">
        <v>4690</v>
      </c>
      <c r="Q515" s="691">
        <v>4656.6000000000004</v>
      </c>
      <c r="R515" s="690">
        <v>1000</v>
      </c>
      <c r="S515" s="689" t="s">
        <v>4686</v>
      </c>
      <c r="T515" s="689" t="s">
        <v>4686</v>
      </c>
      <c r="U515" s="689" t="s">
        <v>4686</v>
      </c>
      <c r="V515" s="689" t="s">
        <v>4686</v>
      </c>
      <c r="W515" s="692">
        <v>46014</v>
      </c>
      <c r="X515" s="692">
        <v>46014</v>
      </c>
      <c r="Y515" s="689" t="s">
        <v>4686</v>
      </c>
      <c r="Z515" s="689" t="s">
        <v>4691</v>
      </c>
      <c r="AA515" s="690">
        <v>0</v>
      </c>
      <c r="AB515" s="690">
        <v>0</v>
      </c>
      <c r="AC515" s="690">
        <v>0</v>
      </c>
      <c r="AD515" s="690">
        <v>0</v>
      </c>
      <c r="AE515" s="690">
        <v>0</v>
      </c>
      <c r="AF515" s="690">
        <v>0</v>
      </c>
      <c r="AG515" s="690">
        <v>0</v>
      </c>
      <c r="AH515" s="690">
        <v>0</v>
      </c>
      <c r="AI515" s="690">
        <v>0</v>
      </c>
      <c r="AJ515" s="690">
        <v>0</v>
      </c>
      <c r="AK515" s="690">
        <v>0</v>
      </c>
      <c r="AL515" s="690">
        <v>0</v>
      </c>
      <c r="AM515" s="690">
        <v>0</v>
      </c>
      <c r="AN515" s="690">
        <v>0</v>
      </c>
      <c r="AO515" s="690">
        <v>0</v>
      </c>
      <c r="AP515" s="690">
        <v>0</v>
      </c>
      <c r="AQ515" s="689" t="s">
        <v>4686</v>
      </c>
      <c r="AR515" s="689" t="s">
        <v>4686</v>
      </c>
      <c r="AS515" s="689" t="s">
        <v>4722</v>
      </c>
      <c r="AT515" s="689" t="s">
        <v>4686</v>
      </c>
      <c r="AU515" s="689" t="s">
        <v>4756</v>
      </c>
      <c r="AV515" s="689" t="s">
        <v>4686</v>
      </c>
    </row>
    <row r="516" spans="1:48">
      <c r="A516" s="689" t="s">
        <v>4755</v>
      </c>
      <c r="B516" s="689" t="s">
        <v>4684</v>
      </c>
      <c r="C516" s="689">
        <v>22025516</v>
      </c>
      <c r="D516" s="689" t="s">
        <v>4685</v>
      </c>
      <c r="E516" s="692">
        <v>46008</v>
      </c>
      <c r="F516" s="692">
        <v>46128</v>
      </c>
      <c r="G516" s="689" t="s">
        <v>4686</v>
      </c>
      <c r="H516" s="689" t="s">
        <v>4686</v>
      </c>
      <c r="I516" s="849">
        <v>240</v>
      </c>
      <c r="J516" s="691">
        <v>1117.58</v>
      </c>
      <c r="K516" s="692">
        <v>46014</v>
      </c>
      <c r="L516" s="689" t="s">
        <v>4687</v>
      </c>
      <c r="M516" s="689" t="s">
        <v>4688</v>
      </c>
      <c r="N516" s="689" t="s">
        <v>4689</v>
      </c>
      <c r="O516" s="689" t="s">
        <v>4686</v>
      </c>
      <c r="P516" s="689" t="s">
        <v>4690</v>
      </c>
      <c r="Q516" s="691">
        <v>4656.6000000000004</v>
      </c>
      <c r="R516" s="690">
        <v>1000</v>
      </c>
      <c r="S516" s="689" t="s">
        <v>4686</v>
      </c>
      <c r="T516" s="689" t="s">
        <v>4686</v>
      </c>
      <c r="U516" s="689" t="s">
        <v>4686</v>
      </c>
      <c r="V516" s="689" t="s">
        <v>4686</v>
      </c>
      <c r="W516" s="692">
        <v>46014</v>
      </c>
      <c r="X516" s="692">
        <v>46014</v>
      </c>
      <c r="Y516" s="689" t="s">
        <v>4686</v>
      </c>
      <c r="Z516" s="689" t="s">
        <v>4691</v>
      </c>
      <c r="AA516" s="690">
        <v>0</v>
      </c>
      <c r="AB516" s="690">
        <v>0</v>
      </c>
      <c r="AC516" s="690">
        <v>0</v>
      </c>
      <c r="AD516" s="690">
        <v>0</v>
      </c>
      <c r="AE516" s="690">
        <v>0</v>
      </c>
      <c r="AF516" s="690">
        <v>0</v>
      </c>
      <c r="AG516" s="690">
        <v>0</v>
      </c>
      <c r="AH516" s="690">
        <v>0</v>
      </c>
      <c r="AI516" s="690">
        <v>0</v>
      </c>
      <c r="AJ516" s="690">
        <v>0</v>
      </c>
      <c r="AK516" s="690">
        <v>0</v>
      </c>
      <c r="AL516" s="690">
        <v>0</v>
      </c>
      <c r="AM516" s="690">
        <v>0</v>
      </c>
      <c r="AN516" s="690">
        <v>0</v>
      </c>
      <c r="AO516" s="690">
        <v>0</v>
      </c>
      <c r="AP516" s="690">
        <v>0</v>
      </c>
      <c r="AQ516" s="689" t="s">
        <v>4686</v>
      </c>
      <c r="AR516" s="689" t="s">
        <v>4686</v>
      </c>
      <c r="AS516" s="689" t="s">
        <v>4722</v>
      </c>
      <c r="AT516" s="689" t="s">
        <v>4686</v>
      </c>
      <c r="AU516" s="689" t="s">
        <v>4756</v>
      </c>
      <c r="AV516" s="689" t="s">
        <v>4686</v>
      </c>
    </row>
    <row r="517" spans="1:48">
      <c r="A517" s="689" t="s">
        <v>4755</v>
      </c>
      <c r="B517" s="689" t="s">
        <v>4684</v>
      </c>
      <c r="C517" s="689">
        <v>22025533</v>
      </c>
      <c r="D517" s="689" t="s">
        <v>4685</v>
      </c>
      <c r="E517" s="692">
        <v>46022</v>
      </c>
      <c r="F517" s="692">
        <v>46141</v>
      </c>
      <c r="G517" s="689" t="s">
        <v>4686</v>
      </c>
      <c r="H517" s="689" t="s">
        <v>4686</v>
      </c>
      <c r="I517" s="849">
        <v>2280</v>
      </c>
      <c r="J517" s="691">
        <v>10617.05</v>
      </c>
      <c r="K517" s="692">
        <v>46031</v>
      </c>
      <c r="L517" s="689" t="s">
        <v>4687</v>
      </c>
      <c r="M517" s="689" t="s">
        <v>4688</v>
      </c>
      <c r="N517" s="689" t="s">
        <v>4689</v>
      </c>
      <c r="O517" s="689" t="s">
        <v>4686</v>
      </c>
      <c r="P517" s="689" t="s">
        <v>4690</v>
      </c>
      <c r="Q517" s="691">
        <v>4656.6000000000004</v>
      </c>
      <c r="R517" s="690">
        <v>1000</v>
      </c>
      <c r="S517" s="689" t="s">
        <v>4686</v>
      </c>
      <c r="T517" s="689" t="s">
        <v>4686</v>
      </c>
      <c r="U517" s="689" t="s">
        <v>4686</v>
      </c>
      <c r="V517" s="689" t="s">
        <v>4686</v>
      </c>
      <c r="W517" s="692">
        <v>46031</v>
      </c>
      <c r="X517" s="692">
        <v>46031</v>
      </c>
      <c r="Y517" s="689" t="s">
        <v>4686</v>
      </c>
      <c r="Z517" s="689" t="s">
        <v>4691</v>
      </c>
      <c r="AA517" s="690">
        <v>0</v>
      </c>
      <c r="AB517" s="690">
        <v>0</v>
      </c>
      <c r="AC517" s="690">
        <v>0</v>
      </c>
      <c r="AD517" s="690">
        <v>0</v>
      </c>
      <c r="AE517" s="690">
        <v>0</v>
      </c>
      <c r="AF517" s="690">
        <v>0</v>
      </c>
      <c r="AG517" s="690">
        <v>0</v>
      </c>
      <c r="AH517" s="690">
        <v>0</v>
      </c>
      <c r="AI517" s="690">
        <v>0</v>
      </c>
      <c r="AJ517" s="690">
        <v>0</v>
      </c>
      <c r="AK517" s="690">
        <v>0</v>
      </c>
      <c r="AL517" s="690">
        <v>0</v>
      </c>
      <c r="AM517" s="690">
        <v>0</v>
      </c>
      <c r="AN517" s="690">
        <v>0</v>
      </c>
      <c r="AO517" s="690">
        <v>0</v>
      </c>
      <c r="AP517" s="690">
        <v>0</v>
      </c>
      <c r="AQ517" s="689" t="s">
        <v>4686</v>
      </c>
      <c r="AR517" s="689" t="s">
        <v>4686</v>
      </c>
      <c r="AS517" s="689" t="s">
        <v>4722</v>
      </c>
      <c r="AT517" s="689" t="s">
        <v>4686</v>
      </c>
      <c r="AU517" s="689" t="s">
        <v>4756</v>
      </c>
      <c r="AV517" s="689" t="s">
        <v>4686</v>
      </c>
    </row>
    <row r="518" spans="1:48">
      <c r="A518" s="689" t="s">
        <v>4755</v>
      </c>
      <c r="B518" s="689" t="s">
        <v>4684</v>
      </c>
      <c r="C518" s="689">
        <v>22025534</v>
      </c>
      <c r="D518" s="689" t="s">
        <v>4685</v>
      </c>
      <c r="E518" s="692">
        <v>46022</v>
      </c>
      <c r="F518" s="692">
        <v>46141</v>
      </c>
      <c r="G518" s="689" t="s">
        <v>4686</v>
      </c>
      <c r="H518" s="689" t="s">
        <v>4686</v>
      </c>
      <c r="I518" s="849">
        <v>2620</v>
      </c>
      <c r="J518" s="691">
        <v>12200.29</v>
      </c>
      <c r="K518" s="692">
        <v>46031</v>
      </c>
      <c r="L518" s="689" t="s">
        <v>4687</v>
      </c>
      <c r="M518" s="689" t="s">
        <v>4688</v>
      </c>
      <c r="N518" s="689" t="s">
        <v>4689</v>
      </c>
      <c r="O518" s="689" t="s">
        <v>4686</v>
      </c>
      <c r="P518" s="689" t="s">
        <v>4690</v>
      </c>
      <c r="Q518" s="691">
        <v>4656.6000000000004</v>
      </c>
      <c r="R518" s="690">
        <v>1000</v>
      </c>
      <c r="S518" s="689" t="s">
        <v>4686</v>
      </c>
      <c r="T518" s="689" t="s">
        <v>4686</v>
      </c>
      <c r="U518" s="689" t="s">
        <v>4686</v>
      </c>
      <c r="V518" s="689" t="s">
        <v>4686</v>
      </c>
      <c r="W518" s="692">
        <v>46031</v>
      </c>
      <c r="X518" s="692">
        <v>46031</v>
      </c>
      <c r="Y518" s="689" t="s">
        <v>4686</v>
      </c>
      <c r="Z518" s="689" t="s">
        <v>4691</v>
      </c>
      <c r="AA518" s="690">
        <v>0</v>
      </c>
      <c r="AB518" s="690">
        <v>0</v>
      </c>
      <c r="AC518" s="690">
        <v>0</v>
      </c>
      <c r="AD518" s="690">
        <v>0</v>
      </c>
      <c r="AE518" s="690">
        <v>0</v>
      </c>
      <c r="AF518" s="690">
        <v>0</v>
      </c>
      <c r="AG518" s="690">
        <v>0</v>
      </c>
      <c r="AH518" s="690">
        <v>0</v>
      </c>
      <c r="AI518" s="690">
        <v>0</v>
      </c>
      <c r="AJ518" s="690">
        <v>0</v>
      </c>
      <c r="AK518" s="690">
        <v>0</v>
      </c>
      <c r="AL518" s="690">
        <v>0</v>
      </c>
      <c r="AM518" s="690">
        <v>0</v>
      </c>
      <c r="AN518" s="690">
        <v>0</v>
      </c>
      <c r="AO518" s="690">
        <v>0</v>
      </c>
      <c r="AP518" s="690">
        <v>0</v>
      </c>
      <c r="AQ518" s="689" t="s">
        <v>4686</v>
      </c>
      <c r="AR518" s="689" t="s">
        <v>4686</v>
      </c>
      <c r="AS518" s="689" t="s">
        <v>4722</v>
      </c>
      <c r="AT518" s="689" t="s">
        <v>4686</v>
      </c>
      <c r="AU518" s="689" t="s">
        <v>4756</v>
      </c>
      <c r="AV518" s="689" t="s">
        <v>4686</v>
      </c>
    </row>
    <row r="519" spans="1:48">
      <c r="A519" s="689" t="s">
        <v>4755</v>
      </c>
      <c r="B519" s="689" t="s">
        <v>4684</v>
      </c>
      <c r="C519" s="689">
        <v>22026023</v>
      </c>
      <c r="D519" s="689" t="s">
        <v>4685</v>
      </c>
      <c r="E519" s="692">
        <v>46030</v>
      </c>
      <c r="F519" s="692">
        <v>46149</v>
      </c>
      <c r="G519" s="689" t="s">
        <v>4686</v>
      </c>
      <c r="H519" s="689" t="s">
        <v>4686</v>
      </c>
      <c r="I519" s="849">
        <v>2710</v>
      </c>
      <c r="J519" s="691">
        <v>12619.39</v>
      </c>
      <c r="K519" s="692">
        <v>46035</v>
      </c>
      <c r="L519" s="689" t="s">
        <v>4687</v>
      </c>
      <c r="M519" s="689" t="s">
        <v>4688</v>
      </c>
      <c r="N519" s="689" t="s">
        <v>4689</v>
      </c>
      <c r="O519" s="689" t="s">
        <v>4686</v>
      </c>
      <c r="P519" s="689" t="s">
        <v>4690</v>
      </c>
      <c r="Q519" s="691">
        <v>4656.6000000000004</v>
      </c>
      <c r="R519" s="690">
        <v>1000</v>
      </c>
      <c r="S519" s="689" t="s">
        <v>4686</v>
      </c>
      <c r="T519" s="689" t="s">
        <v>4686</v>
      </c>
      <c r="U519" s="689" t="s">
        <v>4686</v>
      </c>
      <c r="V519" s="689" t="s">
        <v>4686</v>
      </c>
      <c r="W519" s="692">
        <v>46035</v>
      </c>
      <c r="X519" s="692">
        <v>46035</v>
      </c>
      <c r="Y519" s="689" t="s">
        <v>4686</v>
      </c>
      <c r="Z519" s="689" t="s">
        <v>4691</v>
      </c>
      <c r="AA519" s="690">
        <v>0</v>
      </c>
      <c r="AB519" s="690">
        <v>0</v>
      </c>
      <c r="AC519" s="690">
        <v>0</v>
      </c>
      <c r="AD519" s="690">
        <v>0</v>
      </c>
      <c r="AE519" s="690">
        <v>0</v>
      </c>
      <c r="AF519" s="690">
        <v>0</v>
      </c>
      <c r="AG519" s="690">
        <v>0</v>
      </c>
      <c r="AH519" s="690">
        <v>0</v>
      </c>
      <c r="AI519" s="690">
        <v>0</v>
      </c>
      <c r="AJ519" s="690">
        <v>0</v>
      </c>
      <c r="AK519" s="690">
        <v>0</v>
      </c>
      <c r="AL519" s="690">
        <v>0</v>
      </c>
      <c r="AM519" s="690">
        <v>0</v>
      </c>
      <c r="AN519" s="690">
        <v>0</v>
      </c>
      <c r="AO519" s="690">
        <v>0</v>
      </c>
      <c r="AP519" s="690">
        <v>0</v>
      </c>
      <c r="AQ519" s="689" t="s">
        <v>4686</v>
      </c>
      <c r="AR519" s="689" t="s">
        <v>4686</v>
      </c>
      <c r="AS519" s="689" t="s">
        <v>4722</v>
      </c>
      <c r="AT519" s="689" t="s">
        <v>4686</v>
      </c>
      <c r="AU519" s="689" t="s">
        <v>4756</v>
      </c>
      <c r="AV519" s="689" t="s">
        <v>4686</v>
      </c>
    </row>
    <row r="520" spans="1:48">
      <c r="A520" s="689" t="s">
        <v>4755</v>
      </c>
      <c r="B520" s="689" t="s">
        <v>4684</v>
      </c>
      <c r="C520" s="689">
        <v>22026024</v>
      </c>
      <c r="D520" s="689" t="s">
        <v>4685</v>
      </c>
      <c r="E520" s="692">
        <v>46030</v>
      </c>
      <c r="F520" s="692">
        <v>46149</v>
      </c>
      <c r="G520" s="689" t="s">
        <v>4686</v>
      </c>
      <c r="H520" s="689" t="s">
        <v>4686</v>
      </c>
      <c r="I520" s="849">
        <v>2610</v>
      </c>
      <c r="J520" s="691">
        <v>12153.73</v>
      </c>
      <c r="K520" s="692">
        <v>46041</v>
      </c>
      <c r="L520" s="689" t="s">
        <v>4687</v>
      </c>
      <c r="M520" s="689" t="s">
        <v>4688</v>
      </c>
      <c r="N520" s="689" t="s">
        <v>4689</v>
      </c>
      <c r="O520" s="689" t="s">
        <v>4686</v>
      </c>
      <c r="P520" s="689" t="s">
        <v>4690</v>
      </c>
      <c r="Q520" s="691">
        <v>4656.6000000000004</v>
      </c>
      <c r="R520" s="690">
        <v>1000</v>
      </c>
      <c r="S520" s="689" t="s">
        <v>4686</v>
      </c>
      <c r="T520" s="689" t="s">
        <v>4686</v>
      </c>
      <c r="U520" s="689" t="s">
        <v>4686</v>
      </c>
      <c r="V520" s="689" t="s">
        <v>4686</v>
      </c>
      <c r="W520" s="692">
        <v>46041</v>
      </c>
      <c r="X520" s="692">
        <v>46041</v>
      </c>
      <c r="Y520" s="689" t="s">
        <v>4686</v>
      </c>
      <c r="Z520" s="689" t="s">
        <v>4691</v>
      </c>
      <c r="AA520" s="690">
        <v>0</v>
      </c>
      <c r="AB520" s="690">
        <v>0</v>
      </c>
      <c r="AC520" s="690">
        <v>0</v>
      </c>
      <c r="AD520" s="690">
        <v>0</v>
      </c>
      <c r="AE520" s="690">
        <v>0</v>
      </c>
      <c r="AF520" s="690">
        <v>0</v>
      </c>
      <c r="AG520" s="690">
        <v>0</v>
      </c>
      <c r="AH520" s="690">
        <v>0</v>
      </c>
      <c r="AI520" s="690">
        <v>0</v>
      </c>
      <c r="AJ520" s="690">
        <v>0</v>
      </c>
      <c r="AK520" s="690">
        <v>0</v>
      </c>
      <c r="AL520" s="690">
        <v>0</v>
      </c>
      <c r="AM520" s="690">
        <v>0</v>
      </c>
      <c r="AN520" s="690">
        <v>0</v>
      </c>
      <c r="AO520" s="690">
        <v>0</v>
      </c>
      <c r="AP520" s="690">
        <v>0</v>
      </c>
      <c r="AQ520" s="689" t="s">
        <v>4686</v>
      </c>
      <c r="AR520" s="689" t="s">
        <v>4686</v>
      </c>
      <c r="AS520" s="689" t="s">
        <v>4722</v>
      </c>
      <c r="AT520" s="689" t="s">
        <v>4686</v>
      </c>
      <c r="AU520" s="689" t="s">
        <v>4756</v>
      </c>
      <c r="AV520" s="689" t="s">
        <v>4686</v>
      </c>
    </row>
    <row r="521" spans="1:48">
      <c r="A521" s="689" t="s">
        <v>4755</v>
      </c>
      <c r="B521" s="689" t="s">
        <v>4684</v>
      </c>
      <c r="C521" s="689">
        <v>22026025</v>
      </c>
      <c r="D521" s="689" t="s">
        <v>4685</v>
      </c>
      <c r="E521" s="692">
        <v>46031</v>
      </c>
      <c r="F521" s="692">
        <v>46150</v>
      </c>
      <c r="G521" s="689" t="s">
        <v>4686</v>
      </c>
      <c r="H521" s="689" t="s">
        <v>4686</v>
      </c>
      <c r="I521" s="849">
        <v>2660</v>
      </c>
      <c r="J521" s="691">
        <v>12386.56</v>
      </c>
      <c r="K521" s="692">
        <v>46038</v>
      </c>
      <c r="L521" s="689" t="s">
        <v>4687</v>
      </c>
      <c r="M521" s="689" t="s">
        <v>4688</v>
      </c>
      <c r="N521" s="689" t="s">
        <v>4689</v>
      </c>
      <c r="O521" s="689" t="s">
        <v>4686</v>
      </c>
      <c r="P521" s="689" t="s">
        <v>4690</v>
      </c>
      <c r="Q521" s="691">
        <v>4656.6000000000004</v>
      </c>
      <c r="R521" s="690">
        <v>1000</v>
      </c>
      <c r="S521" s="689" t="s">
        <v>4686</v>
      </c>
      <c r="T521" s="689" t="s">
        <v>4686</v>
      </c>
      <c r="U521" s="689" t="s">
        <v>4686</v>
      </c>
      <c r="V521" s="689" t="s">
        <v>4686</v>
      </c>
      <c r="W521" s="692">
        <v>46038</v>
      </c>
      <c r="X521" s="692">
        <v>46038</v>
      </c>
      <c r="Y521" s="689" t="s">
        <v>4686</v>
      </c>
      <c r="Z521" s="689" t="s">
        <v>4691</v>
      </c>
      <c r="AA521" s="690">
        <v>0</v>
      </c>
      <c r="AB521" s="690">
        <v>0</v>
      </c>
      <c r="AC521" s="690">
        <v>0</v>
      </c>
      <c r="AD521" s="690">
        <v>0</v>
      </c>
      <c r="AE521" s="690">
        <v>0</v>
      </c>
      <c r="AF521" s="690">
        <v>0</v>
      </c>
      <c r="AG521" s="690">
        <v>0</v>
      </c>
      <c r="AH521" s="690">
        <v>0</v>
      </c>
      <c r="AI521" s="690">
        <v>0</v>
      </c>
      <c r="AJ521" s="690">
        <v>0</v>
      </c>
      <c r="AK521" s="690">
        <v>0</v>
      </c>
      <c r="AL521" s="690">
        <v>0</v>
      </c>
      <c r="AM521" s="690">
        <v>0</v>
      </c>
      <c r="AN521" s="690">
        <v>0</v>
      </c>
      <c r="AO521" s="690">
        <v>0</v>
      </c>
      <c r="AP521" s="690">
        <v>0</v>
      </c>
      <c r="AQ521" s="689" t="s">
        <v>4686</v>
      </c>
      <c r="AR521" s="689" t="s">
        <v>4686</v>
      </c>
      <c r="AS521" s="689" t="s">
        <v>4722</v>
      </c>
      <c r="AT521" s="689" t="s">
        <v>4686</v>
      </c>
      <c r="AU521" s="689" t="s">
        <v>4756</v>
      </c>
      <c r="AV521" s="689" t="s">
        <v>4686</v>
      </c>
    </row>
    <row r="522" spans="1:48">
      <c r="A522" s="689" t="s">
        <v>4755</v>
      </c>
      <c r="B522" s="689" t="s">
        <v>4684</v>
      </c>
      <c r="C522" s="689">
        <v>22026026</v>
      </c>
      <c r="D522" s="689" t="s">
        <v>4685</v>
      </c>
      <c r="E522" s="692">
        <v>46031</v>
      </c>
      <c r="F522" s="692">
        <v>46150</v>
      </c>
      <c r="G522" s="689" t="s">
        <v>4686</v>
      </c>
      <c r="H522" s="689" t="s">
        <v>4686</v>
      </c>
      <c r="I522" s="849">
        <v>2670</v>
      </c>
      <c r="J522" s="691">
        <v>12433.12</v>
      </c>
      <c r="K522" s="692">
        <v>46038</v>
      </c>
      <c r="L522" s="689" t="s">
        <v>4687</v>
      </c>
      <c r="M522" s="689" t="s">
        <v>4688</v>
      </c>
      <c r="N522" s="689" t="s">
        <v>4689</v>
      </c>
      <c r="O522" s="689" t="s">
        <v>4686</v>
      </c>
      <c r="P522" s="689" t="s">
        <v>4690</v>
      </c>
      <c r="Q522" s="691">
        <v>4656.6000000000004</v>
      </c>
      <c r="R522" s="690">
        <v>1000</v>
      </c>
      <c r="S522" s="689" t="s">
        <v>4686</v>
      </c>
      <c r="T522" s="689" t="s">
        <v>4686</v>
      </c>
      <c r="U522" s="689" t="s">
        <v>4686</v>
      </c>
      <c r="V522" s="689" t="s">
        <v>4686</v>
      </c>
      <c r="W522" s="692">
        <v>46038</v>
      </c>
      <c r="X522" s="692">
        <v>46038</v>
      </c>
      <c r="Y522" s="689" t="s">
        <v>4686</v>
      </c>
      <c r="Z522" s="689" t="s">
        <v>4691</v>
      </c>
      <c r="AA522" s="690">
        <v>0</v>
      </c>
      <c r="AB522" s="690">
        <v>0</v>
      </c>
      <c r="AC522" s="690">
        <v>0</v>
      </c>
      <c r="AD522" s="690">
        <v>0</v>
      </c>
      <c r="AE522" s="690">
        <v>0</v>
      </c>
      <c r="AF522" s="690">
        <v>0</v>
      </c>
      <c r="AG522" s="690">
        <v>0</v>
      </c>
      <c r="AH522" s="690">
        <v>0</v>
      </c>
      <c r="AI522" s="690">
        <v>0</v>
      </c>
      <c r="AJ522" s="690">
        <v>0</v>
      </c>
      <c r="AK522" s="690">
        <v>0</v>
      </c>
      <c r="AL522" s="690">
        <v>0</v>
      </c>
      <c r="AM522" s="690">
        <v>0</v>
      </c>
      <c r="AN522" s="690">
        <v>0</v>
      </c>
      <c r="AO522" s="690">
        <v>0</v>
      </c>
      <c r="AP522" s="690">
        <v>0</v>
      </c>
      <c r="AQ522" s="689" t="s">
        <v>4686</v>
      </c>
      <c r="AR522" s="689" t="s">
        <v>4686</v>
      </c>
      <c r="AS522" s="689" t="s">
        <v>4722</v>
      </c>
      <c r="AT522" s="689" t="s">
        <v>4686</v>
      </c>
      <c r="AU522" s="689" t="s">
        <v>4756</v>
      </c>
      <c r="AV522" s="689" t="s">
        <v>4686</v>
      </c>
    </row>
    <row r="523" spans="1:48">
      <c r="A523" s="689" t="s">
        <v>4755</v>
      </c>
      <c r="B523" s="689" t="s">
        <v>4684</v>
      </c>
      <c r="C523" s="689">
        <v>22026031</v>
      </c>
      <c r="D523" s="689" t="s">
        <v>4685</v>
      </c>
      <c r="E523" s="692">
        <v>46035</v>
      </c>
      <c r="F523" s="692">
        <v>46154</v>
      </c>
      <c r="G523" s="689" t="s">
        <v>4686</v>
      </c>
      <c r="H523" s="689" t="s">
        <v>4686</v>
      </c>
      <c r="I523" s="849">
        <v>2510</v>
      </c>
      <c r="J523" s="691">
        <v>11688.07</v>
      </c>
      <c r="K523" s="692">
        <v>46038</v>
      </c>
      <c r="L523" s="689" t="s">
        <v>4687</v>
      </c>
      <c r="M523" s="689" t="s">
        <v>4688</v>
      </c>
      <c r="N523" s="689" t="s">
        <v>4689</v>
      </c>
      <c r="O523" s="689" t="s">
        <v>4686</v>
      </c>
      <c r="P523" s="689" t="s">
        <v>4690</v>
      </c>
      <c r="Q523" s="691">
        <v>4656.6000000000004</v>
      </c>
      <c r="R523" s="690">
        <v>1000</v>
      </c>
      <c r="S523" s="689" t="s">
        <v>4686</v>
      </c>
      <c r="T523" s="689" t="s">
        <v>4686</v>
      </c>
      <c r="U523" s="689" t="s">
        <v>4686</v>
      </c>
      <c r="V523" s="689" t="s">
        <v>4686</v>
      </c>
      <c r="W523" s="692">
        <v>46038</v>
      </c>
      <c r="X523" s="692">
        <v>46038</v>
      </c>
      <c r="Y523" s="689" t="s">
        <v>4686</v>
      </c>
      <c r="Z523" s="689" t="s">
        <v>4691</v>
      </c>
      <c r="AA523" s="690">
        <v>0</v>
      </c>
      <c r="AB523" s="690">
        <v>0</v>
      </c>
      <c r="AC523" s="690">
        <v>0</v>
      </c>
      <c r="AD523" s="690">
        <v>0</v>
      </c>
      <c r="AE523" s="690">
        <v>0</v>
      </c>
      <c r="AF523" s="690">
        <v>0</v>
      </c>
      <c r="AG523" s="690">
        <v>0</v>
      </c>
      <c r="AH523" s="690">
        <v>0</v>
      </c>
      <c r="AI523" s="690">
        <v>0</v>
      </c>
      <c r="AJ523" s="690">
        <v>0</v>
      </c>
      <c r="AK523" s="690">
        <v>0</v>
      </c>
      <c r="AL523" s="690">
        <v>0</v>
      </c>
      <c r="AM523" s="690">
        <v>0</v>
      </c>
      <c r="AN523" s="690">
        <v>0</v>
      </c>
      <c r="AO523" s="690">
        <v>0</v>
      </c>
      <c r="AP523" s="690">
        <v>0</v>
      </c>
      <c r="AQ523" s="689" t="s">
        <v>4686</v>
      </c>
      <c r="AR523" s="689" t="s">
        <v>4686</v>
      </c>
      <c r="AS523" s="689" t="s">
        <v>4722</v>
      </c>
      <c r="AT523" s="689" t="s">
        <v>4686</v>
      </c>
      <c r="AU523" s="689" t="s">
        <v>4756</v>
      </c>
      <c r="AV523" s="689" t="s">
        <v>4686</v>
      </c>
    </row>
    <row r="524" spans="1:48">
      <c r="A524" s="689" t="s">
        <v>4755</v>
      </c>
      <c r="B524" s="689" t="s">
        <v>4684</v>
      </c>
      <c r="C524" s="689">
        <v>22026032</v>
      </c>
      <c r="D524" s="689" t="s">
        <v>4685</v>
      </c>
      <c r="E524" s="692">
        <v>46035</v>
      </c>
      <c r="F524" s="692">
        <v>46154</v>
      </c>
      <c r="G524" s="689" t="s">
        <v>4686</v>
      </c>
      <c r="H524" s="689" t="s">
        <v>4686</v>
      </c>
      <c r="I524" s="849">
        <v>2580</v>
      </c>
      <c r="J524" s="691">
        <v>12014.03</v>
      </c>
      <c r="K524" s="692">
        <v>46038</v>
      </c>
      <c r="L524" s="689" t="s">
        <v>4687</v>
      </c>
      <c r="M524" s="689" t="s">
        <v>4688</v>
      </c>
      <c r="N524" s="689" t="s">
        <v>4689</v>
      </c>
      <c r="O524" s="689" t="s">
        <v>4686</v>
      </c>
      <c r="P524" s="689" t="s">
        <v>4690</v>
      </c>
      <c r="Q524" s="691">
        <v>4656.6000000000004</v>
      </c>
      <c r="R524" s="690">
        <v>1000</v>
      </c>
      <c r="S524" s="689" t="s">
        <v>4686</v>
      </c>
      <c r="T524" s="689" t="s">
        <v>4686</v>
      </c>
      <c r="U524" s="689" t="s">
        <v>4686</v>
      </c>
      <c r="V524" s="689" t="s">
        <v>4686</v>
      </c>
      <c r="W524" s="692">
        <v>46038</v>
      </c>
      <c r="X524" s="692">
        <v>46038</v>
      </c>
      <c r="Y524" s="689" t="s">
        <v>4686</v>
      </c>
      <c r="Z524" s="689" t="s">
        <v>4691</v>
      </c>
      <c r="AA524" s="690">
        <v>0</v>
      </c>
      <c r="AB524" s="690">
        <v>0</v>
      </c>
      <c r="AC524" s="690">
        <v>0</v>
      </c>
      <c r="AD524" s="690">
        <v>0</v>
      </c>
      <c r="AE524" s="690">
        <v>0</v>
      </c>
      <c r="AF524" s="690">
        <v>0</v>
      </c>
      <c r="AG524" s="690">
        <v>0</v>
      </c>
      <c r="AH524" s="690">
        <v>0</v>
      </c>
      <c r="AI524" s="690">
        <v>0</v>
      </c>
      <c r="AJ524" s="690">
        <v>0</v>
      </c>
      <c r="AK524" s="690">
        <v>0</v>
      </c>
      <c r="AL524" s="690">
        <v>0</v>
      </c>
      <c r="AM524" s="690">
        <v>0</v>
      </c>
      <c r="AN524" s="690">
        <v>0</v>
      </c>
      <c r="AO524" s="690">
        <v>0</v>
      </c>
      <c r="AP524" s="690">
        <v>0</v>
      </c>
      <c r="AQ524" s="689" t="s">
        <v>4686</v>
      </c>
      <c r="AR524" s="689" t="s">
        <v>4686</v>
      </c>
      <c r="AS524" s="689" t="s">
        <v>4722</v>
      </c>
      <c r="AT524" s="689" t="s">
        <v>4686</v>
      </c>
      <c r="AU524" s="689" t="s">
        <v>4756</v>
      </c>
      <c r="AV524" s="689" t="s">
        <v>4686</v>
      </c>
    </row>
    <row r="525" spans="1:48">
      <c r="A525" s="689" t="s">
        <v>4757</v>
      </c>
      <c r="B525" s="689" t="s">
        <v>4684</v>
      </c>
      <c r="C525" s="689" t="s">
        <v>6895</v>
      </c>
      <c r="D525" s="689" t="s">
        <v>4685</v>
      </c>
      <c r="E525" s="692">
        <v>46008</v>
      </c>
      <c r="F525" s="692">
        <v>46128</v>
      </c>
      <c r="G525" s="689" t="s">
        <v>4686</v>
      </c>
      <c r="H525" s="689" t="s">
        <v>4686</v>
      </c>
      <c r="I525" s="849">
        <v>670</v>
      </c>
      <c r="J525" s="691">
        <v>2652.52</v>
      </c>
      <c r="K525" s="692">
        <v>46014</v>
      </c>
      <c r="L525" s="689" t="s">
        <v>4687</v>
      </c>
      <c r="M525" s="689" t="s">
        <v>4688</v>
      </c>
      <c r="N525" s="689" t="s">
        <v>4689</v>
      </c>
      <c r="O525" s="689" t="s">
        <v>4686</v>
      </c>
      <c r="P525" s="689" t="s">
        <v>4690</v>
      </c>
      <c r="Q525" s="691">
        <v>3958.98</v>
      </c>
      <c r="R525" s="690">
        <v>1000</v>
      </c>
      <c r="S525" s="689" t="s">
        <v>4686</v>
      </c>
      <c r="T525" s="689" t="s">
        <v>4686</v>
      </c>
      <c r="U525" s="689" t="s">
        <v>4686</v>
      </c>
      <c r="V525" s="689" t="s">
        <v>4686</v>
      </c>
      <c r="W525" s="692">
        <v>46014</v>
      </c>
      <c r="X525" s="692">
        <v>46014</v>
      </c>
      <c r="Y525" s="689" t="s">
        <v>4686</v>
      </c>
      <c r="Z525" s="689" t="s">
        <v>4691</v>
      </c>
      <c r="AA525" s="690">
        <v>0</v>
      </c>
      <c r="AB525" s="690">
        <v>0</v>
      </c>
      <c r="AC525" s="690">
        <v>0</v>
      </c>
      <c r="AD525" s="690">
        <v>0</v>
      </c>
      <c r="AE525" s="690">
        <v>0</v>
      </c>
      <c r="AF525" s="690">
        <v>0</v>
      </c>
      <c r="AG525" s="690">
        <v>0</v>
      </c>
      <c r="AH525" s="690">
        <v>0</v>
      </c>
      <c r="AI525" s="690">
        <v>0</v>
      </c>
      <c r="AJ525" s="690">
        <v>0</v>
      </c>
      <c r="AK525" s="690">
        <v>0</v>
      </c>
      <c r="AL525" s="690">
        <v>0</v>
      </c>
      <c r="AM525" s="690">
        <v>0</v>
      </c>
      <c r="AN525" s="690">
        <v>0</v>
      </c>
      <c r="AO525" s="690">
        <v>0</v>
      </c>
      <c r="AP525" s="690">
        <v>0</v>
      </c>
      <c r="AQ525" s="689" t="s">
        <v>4686</v>
      </c>
      <c r="AR525" s="689" t="s">
        <v>4686</v>
      </c>
      <c r="AS525" s="689" t="s">
        <v>4722</v>
      </c>
      <c r="AT525" s="689" t="s">
        <v>4686</v>
      </c>
      <c r="AU525" s="689" t="s">
        <v>4758</v>
      </c>
      <c r="AV525" s="689" t="s">
        <v>4686</v>
      </c>
    </row>
    <row r="526" spans="1:48">
      <c r="A526" s="689" t="s">
        <v>4757</v>
      </c>
      <c r="B526" s="689" t="s">
        <v>4684</v>
      </c>
      <c r="C526" s="689" t="s">
        <v>7029</v>
      </c>
      <c r="D526" s="689" t="s">
        <v>4685</v>
      </c>
      <c r="E526" s="692">
        <v>46022</v>
      </c>
      <c r="F526" s="692">
        <v>46141</v>
      </c>
      <c r="G526" s="689" t="s">
        <v>4686</v>
      </c>
      <c r="H526" s="689" t="s">
        <v>4686</v>
      </c>
      <c r="I526" s="849">
        <v>5110</v>
      </c>
      <c r="J526" s="691">
        <v>20230.39</v>
      </c>
      <c r="K526" s="692">
        <v>46031</v>
      </c>
      <c r="L526" s="689" t="s">
        <v>4687</v>
      </c>
      <c r="M526" s="689" t="s">
        <v>4688</v>
      </c>
      <c r="N526" s="689" t="s">
        <v>4689</v>
      </c>
      <c r="O526" s="689" t="s">
        <v>4686</v>
      </c>
      <c r="P526" s="689" t="s">
        <v>4690</v>
      </c>
      <c r="Q526" s="691">
        <v>3958.98</v>
      </c>
      <c r="R526" s="690">
        <v>1000</v>
      </c>
      <c r="S526" s="689" t="s">
        <v>4686</v>
      </c>
      <c r="T526" s="689" t="s">
        <v>4686</v>
      </c>
      <c r="U526" s="689" t="s">
        <v>4686</v>
      </c>
      <c r="V526" s="689" t="s">
        <v>4686</v>
      </c>
      <c r="W526" s="692">
        <v>46031</v>
      </c>
      <c r="X526" s="692">
        <v>46031</v>
      </c>
      <c r="Y526" s="689" t="s">
        <v>4686</v>
      </c>
      <c r="Z526" s="689" t="s">
        <v>4691</v>
      </c>
      <c r="AA526" s="690">
        <v>0</v>
      </c>
      <c r="AB526" s="690">
        <v>0</v>
      </c>
      <c r="AC526" s="690">
        <v>0</v>
      </c>
      <c r="AD526" s="690">
        <v>0</v>
      </c>
      <c r="AE526" s="690">
        <v>0</v>
      </c>
      <c r="AF526" s="690">
        <v>0</v>
      </c>
      <c r="AG526" s="690">
        <v>0</v>
      </c>
      <c r="AH526" s="690">
        <v>0</v>
      </c>
      <c r="AI526" s="690">
        <v>0</v>
      </c>
      <c r="AJ526" s="690">
        <v>0</v>
      </c>
      <c r="AK526" s="690">
        <v>0</v>
      </c>
      <c r="AL526" s="690">
        <v>0</v>
      </c>
      <c r="AM526" s="690">
        <v>0</v>
      </c>
      <c r="AN526" s="690">
        <v>0</v>
      </c>
      <c r="AO526" s="690">
        <v>0</v>
      </c>
      <c r="AP526" s="690">
        <v>0</v>
      </c>
      <c r="AQ526" s="689" t="s">
        <v>4686</v>
      </c>
      <c r="AR526" s="689" t="s">
        <v>4686</v>
      </c>
      <c r="AS526" s="689" t="s">
        <v>4722</v>
      </c>
      <c r="AT526" s="689" t="s">
        <v>4686</v>
      </c>
      <c r="AU526" s="689" t="s">
        <v>4758</v>
      </c>
      <c r="AV526" s="689" t="s">
        <v>4686</v>
      </c>
    </row>
    <row r="527" spans="1:48">
      <c r="A527" s="689" t="s">
        <v>4757</v>
      </c>
      <c r="B527" s="689" t="s">
        <v>4684</v>
      </c>
      <c r="C527" s="689" t="s">
        <v>7295</v>
      </c>
      <c r="D527" s="689" t="s">
        <v>4685</v>
      </c>
      <c r="E527" s="692">
        <v>46030</v>
      </c>
      <c r="F527" s="692">
        <v>46149</v>
      </c>
      <c r="G527" s="689" t="s">
        <v>4686</v>
      </c>
      <c r="H527" s="689" t="s">
        <v>4686</v>
      </c>
      <c r="I527" s="849">
        <v>4930</v>
      </c>
      <c r="J527" s="691">
        <v>19517.77</v>
      </c>
      <c r="K527" s="692">
        <v>46035</v>
      </c>
      <c r="L527" s="689" t="s">
        <v>4687</v>
      </c>
      <c r="M527" s="689" t="s">
        <v>4688</v>
      </c>
      <c r="N527" s="689" t="s">
        <v>4689</v>
      </c>
      <c r="O527" s="689" t="s">
        <v>4686</v>
      </c>
      <c r="P527" s="689" t="s">
        <v>4690</v>
      </c>
      <c r="Q527" s="691">
        <v>3958.98</v>
      </c>
      <c r="R527" s="690">
        <v>1000</v>
      </c>
      <c r="S527" s="689" t="s">
        <v>4686</v>
      </c>
      <c r="T527" s="689" t="s">
        <v>4686</v>
      </c>
      <c r="U527" s="689" t="s">
        <v>4686</v>
      </c>
      <c r="V527" s="689" t="s">
        <v>4686</v>
      </c>
      <c r="W527" s="692">
        <v>46035</v>
      </c>
      <c r="X527" s="692">
        <v>46035</v>
      </c>
      <c r="Y527" s="689" t="s">
        <v>4686</v>
      </c>
      <c r="Z527" s="689" t="s">
        <v>4691</v>
      </c>
      <c r="AA527" s="690">
        <v>0</v>
      </c>
      <c r="AB527" s="690">
        <v>0</v>
      </c>
      <c r="AC527" s="690">
        <v>0</v>
      </c>
      <c r="AD527" s="690">
        <v>0</v>
      </c>
      <c r="AE527" s="690">
        <v>0</v>
      </c>
      <c r="AF527" s="690">
        <v>0</v>
      </c>
      <c r="AG527" s="690">
        <v>0</v>
      </c>
      <c r="AH527" s="690">
        <v>0</v>
      </c>
      <c r="AI527" s="690">
        <v>0</v>
      </c>
      <c r="AJ527" s="690">
        <v>0</v>
      </c>
      <c r="AK527" s="690">
        <v>0</v>
      </c>
      <c r="AL527" s="690">
        <v>0</v>
      </c>
      <c r="AM527" s="690">
        <v>0</v>
      </c>
      <c r="AN527" s="690">
        <v>0</v>
      </c>
      <c r="AO527" s="690">
        <v>0</v>
      </c>
      <c r="AP527" s="690">
        <v>0</v>
      </c>
      <c r="AQ527" s="689" t="s">
        <v>4686</v>
      </c>
      <c r="AR527" s="689" t="s">
        <v>4686</v>
      </c>
      <c r="AS527" s="689" t="s">
        <v>4722</v>
      </c>
      <c r="AT527" s="689" t="s">
        <v>4686</v>
      </c>
      <c r="AU527" s="689" t="s">
        <v>4758</v>
      </c>
      <c r="AV527" s="689" t="s">
        <v>4686</v>
      </c>
    </row>
    <row r="528" spans="1:48">
      <c r="A528" s="689" t="s">
        <v>4757</v>
      </c>
      <c r="B528" s="689" t="s">
        <v>4684</v>
      </c>
      <c r="C528" s="689" t="s">
        <v>7174</v>
      </c>
      <c r="D528" s="689" t="s">
        <v>4685</v>
      </c>
      <c r="E528" s="692">
        <v>46031</v>
      </c>
      <c r="F528" s="692">
        <v>46150</v>
      </c>
      <c r="G528" s="689" t="s">
        <v>4686</v>
      </c>
      <c r="H528" s="689" t="s">
        <v>4686</v>
      </c>
      <c r="I528" s="849">
        <v>5060</v>
      </c>
      <c r="J528" s="691">
        <v>20032.439999999999</v>
      </c>
      <c r="K528" s="692">
        <v>46038</v>
      </c>
      <c r="L528" s="689" t="s">
        <v>4687</v>
      </c>
      <c r="M528" s="689" t="s">
        <v>4688</v>
      </c>
      <c r="N528" s="689" t="s">
        <v>4689</v>
      </c>
      <c r="O528" s="689" t="s">
        <v>4686</v>
      </c>
      <c r="P528" s="689" t="s">
        <v>4690</v>
      </c>
      <c r="Q528" s="691">
        <v>3958.98</v>
      </c>
      <c r="R528" s="690">
        <v>1000</v>
      </c>
      <c r="S528" s="689" t="s">
        <v>4686</v>
      </c>
      <c r="T528" s="689" t="s">
        <v>4686</v>
      </c>
      <c r="U528" s="689" t="s">
        <v>4686</v>
      </c>
      <c r="V528" s="689" t="s">
        <v>4686</v>
      </c>
      <c r="W528" s="692">
        <v>46038</v>
      </c>
      <c r="X528" s="692">
        <v>46038</v>
      </c>
      <c r="Y528" s="689" t="s">
        <v>4686</v>
      </c>
      <c r="Z528" s="689" t="s">
        <v>4691</v>
      </c>
      <c r="AA528" s="690">
        <v>0</v>
      </c>
      <c r="AB528" s="690">
        <v>0</v>
      </c>
      <c r="AC528" s="690">
        <v>0</v>
      </c>
      <c r="AD528" s="690">
        <v>0</v>
      </c>
      <c r="AE528" s="690">
        <v>0</v>
      </c>
      <c r="AF528" s="690">
        <v>0</v>
      </c>
      <c r="AG528" s="690">
        <v>0</v>
      </c>
      <c r="AH528" s="690">
        <v>0</v>
      </c>
      <c r="AI528" s="690">
        <v>0</v>
      </c>
      <c r="AJ528" s="690">
        <v>0</v>
      </c>
      <c r="AK528" s="690">
        <v>0</v>
      </c>
      <c r="AL528" s="690">
        <v>0</v>
      </c>
      <c r="AM528" s="690">
        <v>0</v>
      </c>
      <c r="AN528" s="690">
        <v>0</v>
      </c>
      <c r="AO528" s="690">
        <v>0</v>
      </c>
      <c r="AP528" s="690">
        <v>0</v>
      </c>
      <c r="AQ528" s="689" t="s">
        <v>4686</v>
      </c>
      <c r="AR528" s="689" t="s">
        <v>4686</v>
      </c>
      <c r="AS528" s="689" t="s">
        <v>4722</v>
      </c>
      <c r="AT528" s="689" t="s">
        <v>4686</v>
      </c>
      <c r="AU528" s="689" t="s">
        <v>4758</v>
      </c>
      <c r="AV528" s="689" t="s">
        <v>4686</v>
      </c>
    </row>
    <row r="529" spans="1:48">
      <c r="A529" s="689" t="s">
        <v>4757</v>
      </c>
      <c r="B529" s="689" t="s">
        <v>4684</v>
      </c>
      <c r="C529" s="689" t="s">
        <v>7211</v>
      </c>
      <c r="D529" s="689" t="s">
        <v>4685</v>
      </c>
      <c r="E529" s="692">
        <v>46035</v>
      </c>
      <c r="F529" s="692">
        <v>46154</v>
      </c>
      <c r="G529" s="689" t="s">
        <v>4686</v>
      </c>
      <c r="H529" s="689" t="s">
        <v>4686</v>
      </c>
      <c r="I529" s="849">
        <v>5090</v>
      </c>
      <c r="J529" s="691">
        <v>20151.21</v>
      </c>
      <c r="K529" s="692">
        <v>46038</v>
      </c>
      <c r="L529" s="689" t="s">
        <v>4687</v>
      </c>
      <c r="M529" s="689" t="s">
        <v>4688</v>
      </c>
      <c r="N529" s="689" t="s">
        <v>4689</v>
      </c>
      <c r="O529" s="689" t="s">
        <v>4686</v>
      </c>
      <c r="P529" s="689" t="s">
        <v>4690</v>
      </c>
      <c r="Q529" s="691">
        <v>3958.98</v>
      </c>
      <c r="R529" s="690">
        <v>1000</v>
      </c>
      <c r="S529" s="689" t="s">
        <v>4686</v>
      </c>
      <c r="T529" s="689" t="s">
        <v>4686</v>
      </c>
      <c r="U529" s="689" t="s">
        <v>4686</v>
      </c>
      <c r="V529" s="689" t="s">
        <v>4686</v>
      </c>
      <c r="W529" s="692">
        <v>46038</v>
      </c>
      <c r="X529" s="692">
        <v>46038</v>
      </c>
      <c r="Y529" s="689" t="s">
        <v>4686</v>
      </c>
      <c r="Z529" s="689" t="s">
        <v>4691</v>
      </c>
      <c r="AA529" s="690">
        <v>0</v>
      </c>
      <c r="AB529" s="690">
        <v>0</v>
      </c>
      <c r="AC529" s="690">
        <v>0</v>
      </c>
      <c r="AD529" s="690">
        <v>0</v>
      </c>
      <c r="AE529" s="690">
        <v>0</v>
      </c>
      <c r="AF529" s="690">
        <v>0</v>
      </c>
      <c r="AG529" s="690">
        <v>0</v>
      </c>
      <c r="AH529" s="690">
        <v>0</v>
      </c>
      <c r="AI529" s="690">
        <v>0</v>
      </c>
      <c r="AJ529" s="690">
        <v>0</v>
      </c>
      <c r="AK529" s="690">
        <v>0</v>
      </c>
      <c r="AL529" s="690">
        <v>0</v>
      </c>
      <c r="AM529" s="690">
        <v>0</v>
      </c>
      <c r="AN529" s="690">
        <v>0</v>
      </c>
      <c r="AO529" s="690">
        <v>0</v>
      </c>
      <c r="AP529" s="690">
        <v>0</v>
      </c>
      <c r="AQ529" s="689" t="s">
        <v>4686</v>
      </c>
      <c r="AR529" s="689" t="s">
        <v>4686</v>
      </c>
      <c r="AS529" s="689" t="s">
        <v>4722</v>
      </c>
      <c r="AT529" s="689" t="s">
        <v>4686</v>
      </c>
      <c r="AU529" s="689" t="s">
        <v>4758</v>
      </c>
      <c r="AV529" s="689" t="s">
        <v>4686</v>
      </c>
    </row>
    <row r="530" spans="1:48">
      <c r="A530" s="689" t="s">
        <v>5964</v>
      </c>
      <c r="B530" s="689" t="s">
        <v>4684</v>
      </c>
      <c r="C530" s="689">
        <v>22225377</v>
      </c>
      <c r="D530" s="689" t="s">
        <v>4685</v>
      </c>
      <c r="E530" s="692">
        <v>45912</v>
      </c>
      <c r="F530" s="692">
        <v>46033</v>
      </c>
      <c r="G530" s="689" t="s">
        <v>4686</v>
      </c>
      <c r="H530" s="689" t="s">
        <v>4686</v>
      </c>
      <c r="I530" s="849">
        <v>510</v>
      </c>
      <c r="J530" s="691">
        <v>1118.31</v>
      </c>
      <c r="K530" s="692">
        <v>45918</v>
      </c>
      <c r="L530" s="689" t="s">
        <v>4687</v>
      </c>
      <c r="M530" s="689" t="s">
        <v>4688</v>
      </c>
      <c r="N530" s="689" t="s">
        <v>4689</v>
      </c>
      <c r="O530" s="689" t="s">
        <v>4686</v>
      </c>
      <c r="P530" s="689" t="s">
        <v>4690</v>
      </c>
      <c r="Q530" s="691">
        <v>2192.7600000000002</v>
      </c>
      <c r="R530" s="690">
        <v>1000</v>
      </c>
      <c r="S530" s="689" t="s">
        <v>4686</v>
      </c>
      <c r="T530" s="689" t="s">
        <v>4686</v>
      </c>
      <c r="U530" s="689" t="s">
        <v>4686</v>
      </c>
      <c r="V530" s="689" t="s">
        <v>4686</v>
      </c>
      <c r="W530" s="692">
        <v>45918</v>
      </c>
      <c r="X530" s="692">
        <v>45918</v>
      </c>
      <c r="Y530" s="689" t="s">
        <v>4686</v>
      </c>
      <c r="Z530" s="689" t="s">
        <v>4691</v>
      </c>
      <c r="AA530" s="690">
        <v>0</v>
      </c>
      <c r="AB530" s="690">
        <v>0</v>
      </c>
      <c r="AC530" s="690">
        <v>0</v>
      </c>
      <c r="AD530" s="690">
        <v>0</v>
      </c>
      <c r="AE530" s="690">
        <v>0</v>
      </c>
      <c r="AF530" s="690">
        <v>0</v>
      </c>
      <c r="AG530" s="690">
        <v>0</v>
      </c>
      <c r="AH530" s="690">
        <v>0</v>
      </c>
      <c r="AI530" s="690">
        <v>0</v>
      </c>
      <c r="AJ530" s="690">
        <v>0</v>
      </c>
      <c r="AK530" s="690">
        <v>0</v>
      </c>
      <c r="AL530" s="690">
        <v>0</v>
      </c>
      <c r="AM530" s="690">
        <v>0</v>
      </c>
      <c r="AN530" s="690">
        <v>0</v>
      </c>
      <c r="AO530" s="690">
        <v>0</v>
      </c>
      <c r="AP530" s="690">
        <v>0</v>
      </c>
      <c r="AQ530" s="689" t="s">
        <v>4686</v>
      </c>
      <c r="AR530" s="689" t="s">
        <v>4686</v>
      </c>
      <c r="AS530" s="689" t="s">
        <v>4692</v>
      </c>
      <c r="AT530" s="689" t="s">
        <v>4686</v>
      </c>
      <c r="AU530" s="689" t="s">
        <v>5965</v>
      </c>
      <c r="AV530" s="689" t="s">
        <v>4686</v>
      </c>
    </row>
    <row r="531" spans="1:48">
      <c r="A531" s="689" t="s">
        <v>5964</v>
      </c>
      <c r="B531" s="689" t="s">
        <v>4684</v>
      </c>
      <c r="C531" s="689">
        <v>22225481</v>
      </c>
      <c r="D531" s="689" t="s">
        <v>4685</v>
      </c>
      <c r="E531" s="692">
        <v>45987</v>
      </c>
      <c r="F531" s="692">
        <v>46106</v>
      </c>
      <c r="G531" s="689" t="s">
        <v>4686</v>
      </c>
      <c r="H531" s="689" t="s">
        <v>4686</v>
      </c>
      <c r="I531" s="849">
        <v>540</v>
      </c>
      <c r="J531" s="691">
        <v>1184.0899999999999</v>
      </c>
      <c r="K531" s="692">
        <v>45993</v>
      </c>
      <c r="L531" s="689" t="s">
        <v>4687</v>
      </c>
      <c r="M531" s="689" t="s">
        <v>4688</v>
      </c>
      <c r="N531" s="689" t="s">
        <v>4689</v>
      </c>
      <c r="O531" s="689" t="s">
        <v>4686</v>
      </c>
      <c r="P531" s="689" t="s">
        <v>4690</v>
      </c>
      <c r="Q531" s="691">
        <v>2192.7600000000002</v>
      </c>
      <c r="R531" s="690">
        <v>1000</v>
      </c>
      <c r="S531" s="689" t="s">
        <v>4686</v>
      </c>
      <c r="T531" s="689" t="s">
        <v>4686</v>
      </c>
      <c r="U531" s="689" t="s">
        <v>4686</v>
      </c>
      <c r="V531" s="689" t="s">
        <v>4686</v>
      </c>
      <c r="W531" s="692">
        <v>45993</v>
      </c>
      <c r="X531" s="692">
        <v>45993</v>
      </c>
      <c r="Y531" s="689" t="s">
        <v>4686</v>
      </c>
      <c r="Z531" s="689" t="s">
        <v>4691</v>
      </c>
      <c r="AA531" s="690">
        <v>0</v>
      </c>
      <c r="AB531" s="690">
        <v>0</v>
      </c>
      <c r="AC531" s="690">
        <v>0</v>
      </c>
      <c r="AD531" s="690">
        <v>0</v>
      </c>
      <c r="AE531" s="690">
        <v>0</v>
      </c>
      <c r="AF531" s="690">
        <v>0</v>
      </c>
      <c r="AG531" s="690">
        <v>0</v>
      </c>
      <c r="AH531" s="690">
        <v>0</v>
      </c>
      <c r="AI531" s="690">
        <v>0</v>
      </c>
      <c r="AJ531" s="690">
        <v>0</v>
      </c>
      <c r="AK531" s="690">
        <v>0</v>
      </c>
      <c r="AL531" s="690">
        <v>0</v>
      </c>
      <c r="AM531" s="690">
        <v>0</v>
      </c>
      <c r="AN531" s="690">
        <v>0</v>
      </c>
      <c r="AO531" s="690">
        <v>0</v>
      </c>
      <c r="AP531" s="690">
        <v>0</v>
      </c>
      <c r="AQ531" s="689" t="s">
        <v>4686</v>
      </c>
      <c r="AR531" s="689" t="s">
        <v>4686</v>
      </c>
      <c r="AS531" s="689" t="s">
        <v>4692</v>
      </c>
      <c r="AT531" s="689" t="s">
        <v>4686</v>
      </c>
      <c r="AU531" s="689" t="s">
        <v>5965</v>
      </c>
      <c r="AV531" s="689" t="s">
        <v>4686</v>
      </c>
    </row>
    <row r="532" spans="1:48">
      <c r="A532" s="689" t="s">
        <v>5964</v>
      </c>
      <c r="B532" s="689" t="s">
        <v>4684</v>
      </c>
      <c r="C532" s="689">
        <v>22225503</v>
      </c>
      <c r="D532" s="689" t="s">
        <v>4685</v>
      </c>
      <c r="E532" s="692">
        <v>46002</v>
      </c>
      <c r="F532" s="692">
        <v>46122</v>
      </c>
      <c r="G532" s="689" t="s">
        <v>4686</v>
      </c>
      <c r="H532" s="689" t="s">
        <v>4686</v>
      </c>
      <c r="I532" s="849">
        <v>340</v>
      </c>
      <c r="J532" s="691">
        <v>745.54</v>
      </c>
      <c r="K532" s="692">
        <v>46007</v>
      </c>
      <c r="L532" s="689" t="s">
        <v>4687</v>
      </c>
      <c r="M532" s="689" t="s">
        <v>4688</v>
      </c>
      <c r="N532" s="689" t="s">
        <v>4689</v>
      </c>
      <c r="O532" s="689" t="s">
        <v>4686</v>
      </c>
      <c r="P532" s="689" t="s">
        <v>4690</v>
      </c>
      <c r="Q532" s="691">
        <v>2192.7600000000002</v>
      </c>
      <c r="R532" s="690">
        <v>1000</v>
      </c>
      <c r="S532" s="689" t="s">
        <v>4686</v>
      </c>
      <c r="T532" s="689" t="s">
        <v>4686</v>
      </c>
      <c r="U532" s="689" t="s">
        <v>4686</v>
      </c>
      <c r="V532" s="689" t="s">
        <v>4686</v>
      </c>
      <c r="W532" s="692">
        <v>46007</v>
      </c>
      <c r="X532" s="692">
        <v>46007</v>
      </c>
      <c r="Y532" s="689" t="s">
        <v>4686</v>
      </c>
      <c r="Z532" s="689" t="s">
        <v>4691</v>
      </c>
      <c r="AA532" s="690">
        <v>0</v>
      </c>
      <c r="AB532" s="690">
        <v>0</v>
      </c>
      <c r="AC532" s="690">
        <v>0</v>
      </c>
      <c r="AD532" s="690">
        <v>0</v>
      </c>
      <c r="AE532" s="690">
        <v>0</v>
      </c>
      <c r="AF532" s="690">
        <v>0</v>
      </c>
      <c r="AG532" s="690">
        <v>0</v>
      </c>
      <c r="AH532" s="690">
        <v>0</v>
      </c>
      <c r="AI532" s="690">
        <v>0</v>
      </c>
      <c r="AJ532" s="690">
        <v>0</v>
      </c>
      <c r="AK532" s="690">
        <v>0</v>
      </c>
      <c r="AL532" s="690">
        <v>0</v>
      </c>
      <c r="AM532" s="690">
        <v>0</v>
      </c>
      <c r="AN532" s="690">
        <v>0</v>
      </c>
      <c r="AO532" s="690">
        <v>0</v>
      </c>
      <c r="AP532" s="690">
        <v>0</v>
      </c>
      <c r="AQ532" s="689" t="s">
        <v>4686</v>
      </c>
      <c r="AR532" s="689" t="s">
        <v>4686</v>
      </c>
      <c r="AS532" s="689" t="s">
        <v>4692</v>
      </c>
      <c r="AT532" s="689" t="s">
        <v>4686</v>
      </c>
      <c r="AU532" s="689" t="s">
        <v>5965</v>
      </c>
      <c r="AV532" s="689" t="s">
        <v>4686</v>
      </c>
    </row>
    <row r="533" spans="1:48">
      <c r="A533" s="689" t="s">
        <v>5964</v>
      </c>
      <c r="B533" s="689" t="s">
        <v>4684</v>
      </c>
      <c r="C533" s="689">
        <v>22225504</v>
      </c>
      <c r="D533" s="689" t="s">
        <v>4685</v>
      </c>
      <c r="E533" s="692">
        <v>46002</v>
      </c>
      <c r="F533" s="692">
        <v>46122</v>
      </c>
      <c r="G533" s="689" t="s">
        <v>4686</v>
      </c>
      <c r="H533" s="689" t="s">
        <v>4686</v>
      </c>
      <c r="I533" s="849">
        <v>1180</v>
      </c>
      <c r="J533" s="691">
        <v>2587.46</v>
      </c>
      <c r="K533" s="692">
        <v>46007</v>
      </c>
      <c r="L533" s="689" t="s">
        <v>4687</v>
      </c>
      <c r="M533" s="689" t="s">
        <v>4688</v>
      </c>
      <c r="N533" s="689" t="s">
        <v>4689</v>
      </c>
      <c r="O533" s="689" t="s">
        <v>4686</v>
      </c>
      <c r="P533" s="689" t="s">
        <v>4690</v>
      </c>
      <c r="Q533" s="691">
        <v>2192.7600000000002</v>
      </c>
      <c r="R533" s="690">
        <v>1000</v>
      </c>
      <c r="S533" s="689" t="s">
        <v>4686</v>
      </c>
      <c r="T533" s="689" t="s">
        <v>4686</v>
      </c>
      <c r="U533" s="689" t="s">
        <v>4686</v>
      </c>
      <c r="V533" s="689" t="s">
        <v>4686</v>
      </c>
      <c r="W533" s="692">
        <v>46007</v>
      </c>
      <c r="X533" s="692">
        <v>46007</v>
      </c>
      <c r="Y533" s="689" t="s">
        <v>4686</v>
      </c>
      <c r="Z533" s="689" t="s">
        <v>4691</v>
      </c>
      <c r="AA533" s="690">
        <v>0</v>
      </c>
      <c r="AB533" s="690">
        <v>0</v>
      </c>
      <c r="AC533" s="690">
        <v>0</v>
      </c>
      <c r="AD533" s="690">
        <v>0</v>
      </c>
      <c r="AE533" s="690">
        <v>0</v>
      </c>
      <c r="AF533" s="690">
        <v>0</v>
      </c>
      <c r="AG533" s="690">
        <v>0</v>
      </c>
      <c r="AH533" s="690">
        <v>0</v>
      </c>
      <c r="AI533" s="690">
        <v>0</v>
      </c>
      <c r="AJ533" s="690">
        <v>0</v>
      </c>
      <c r="AK533" s="690">
        <v>0</v>
      </c>
      <c r="AL533" s="690">
        <v>0</v>
      </c>
      <c r="AM533" s="690">
        <v>0</v>
      </c>
      <c r="AN533" s="690">
        <v>0</v>
      </c>
      <c r="AO533" s="690">
        <v>0</v>
      </c>
      <c r="AP533" s="690">
        <v>0</v>
      </c>
      <c r="AQ533" s="689" t="s">
        <v>4686</v>
      </c>
      <c r="AR533" s="689" t="s">
        <v>4686</v>
      </c>
      <c r="AS533" s="689" t="s">
        <v>4692</v>
      </c>
      <c r="AT533" s="689" t="s">
        <v>4686</v>
      </c>
      <c r="AU533" s="689" t="s">
        <v>5965</v>
      </c>
      <c r="AV533" s="689" t="s">
        <v>4686</v>
      </c>
    </row>
    <row r="534" spans="1:48">
      <c r="A534" s="689" t="s">
        <v>5964</v>
      </c>
      <c r="B534" s="689" t="s">
        <v>4684</v>
      </c>
      <c r="C534" s="689">
        <v>22226021</v>
      </c>
      <c r="D534" s="689" t="s">
        <v>4685</v>
      </c>
      <c r="E534" s="692">
        <v>46027</v>
      </c>
      <c r="F534" s="692">
        <v>46146</v>
      </c>
      <c r="G534" s="689" t="s">
        <v>4686</v>
      </c>
      <c r="H534" s="689" t="s">
        <v>4686</v>
      </c>
      <c r="I534" s="849">
        <v>2930</v>
      </c>
      <c r="J534" s="691">
        <v>6424.79</v>
      </c>
      <c r="K534" s="692">
        <v>46031</v>
      </c>
      <c r="L534" s="689" t="s">
        <v>4687</v>
      </c>
      <c r="M534" s="689" t="s">
        <v>4688</v>
      </c>
      <c r="N534" s="689" t="s">
        <v>4689</v>
      </c>
      <c r="O534" s="689" t="s">
        <v>4686</v>
      </c>
      <c r="P534" s="689" t="s">
        <v>4690</v>
      </c>
      <c r="Q534" s="691">
        <v>2192.7600000000002</v>
      </c>
      <c r="R534" s="690">
        <v>1000</v>
      </c>
      <c r="S534" s="689" t="s">
        <v>4686</v>
      </c>
      <c r="T534" s="689" t="s">
        <v>4686</v>
      </c>
      <c r="U534" s="689" t="s">
        <v>4686</v>
      </c>
      <c r="V534" s="689" t="s">
        <v>4686</v>
      </c>
      <c r="W534" s="692">
        <v>46031</v>
      </c>
      <c r="X534" s="692">
        <v>46031</v>
      </c>
      <c r="Y534" s="689" t="s">
        <v>4686</v>
      </c>
      <c r="Z534" s="689" t="s">
        <v>4691</v>
      </c>
      <c r="AA534" s="690">
        <v>0</v>
      </c>
      <c r="AB534" s="690">
        <v>0</v>
      </c>
      <c r="AC534" s="690">
        <v>0</v>
      </c>
      <c r="AD534" s="690">
        <v>0</v>
      </c>
      <c r="AE534" s="690">
        <v>0</v>
      </c>
      <c r="AF534" s="690">
        <v>0</v>
      </c>
      <c r="AG534" s="690">
        <v>0</v>
      </c>
      <c r="AH534" s="690">
        <v>0</v>
      </c>
      <c r="AI534" s="690">
        <v>0</v>
      </c>
      <c r="AJ534" s="690">
        <v>0</v>
      </c>
      <c r="AK534" s="690">
        <v>0</v>
      </c>
      <c r="AL534" s="690">
        <v>0</v>
      </c>
      <c r="AM534" s="690">
        <v>0</v>
      </c>
      <c r="AN534" s="690">
        <v>0</v>
      </c>
      <c r="AO534" s="690">
        <v>0</v>
      </c>
      <c r="AP534" s="690">
        <v>0</v>
      </c>
      <c r="AQ534" s="689" t="s">
        <v>4686</v>
      </c>
      <c r="AR534" s="689" t="s">
        <v>4686</v>
      </c>
      <c r="AS534" s="689" t="s">
        <v>4692</v>
      </c>
      <c r="AT534" s="689" t="s">
        <v>4686</v>
      </c>
      <c r="AU534" s="689" t="s">
        <v>5965</v>
      </c>
      <c r="AV534" s="689" t="s">
        <v>4686</v>
      </c>
    </row>
    <row r="535" spans="1:48">
      <c r="A535" s="689" t="s">
        <v>5964</v>
      </c>
      <c r="B535" s="689" t="s">
        <v>4684</v>
      </c>
      <c r="C535" s="689">
        <v>22226022</v>
      </c>
      <c r="D535" s="689" t="s">
        <v>4685</v>
      </c>
      <c r="E535" s="692">
        <v>46027</v>
      </c>
      <c r="F535" s="692">
        <v>46146</v>
      </c>
      <c r="G535" s="689" t="s">
        <v>4686</v>
      </c>
      <c r="H535" s="689" t="s">
        <v>4686</v>
      </c>
      <c r="I535" s="849">
        <v>2940</v>
      </c>
      <c r="J535" s="691">
        <v>6446.71</v>
      </c>
      <c r="K535" s="692">
        <v>46031</v>
      </c>
      <c r="L535" s="689" t="s">
        <v>4687</v>
      </c>
      <c r="M535" s="689" t="s">
        <v>4688</v>
      </c>
      <c r="N535" s="689" t="s">
        <v>4689</v>
      </c>
      <c r="O535" s="689" t="s">
        <v>4686</v>
      </c>
      <c r="P535" s="689" t="s">
        <v>4690</v>
      </c>
      <c r="Q535" s="691">
        <v>2192.7600000000002</v>
      </c>
      <c r="R535" s="690">
        <v>1000</v>
      </c>
      <c r="S535" s="689" t="s">
        <v>4686</v>
      </c>
      <c r="T535" s="689" t="s">
        <v>4686</v>
      </c>
      <c r="U535" s="689" t="s">
        <v>4686</v>
      </c>
      <c r="V535" s="689" t="s">
        <v>4686</v>
      </c>
      <c r="W535" s="692">
        <v>46031</v>
      </c>
      <c r="X535" s="692">
        <v>46031</v>
      </c>
      <c r="Y535" s="689" t="s">
        <v>4686</v>
      </c>
      <c r="Z535" s="689" t="s">
        <v>4691</v>
      </c>
      <c r="AA535" s="690">
        <v>0</v>
      </c>
      <c r="AB535" s="690">
        <v>0</v>
      </c>
      <c r="AC535" s="690">
        <v>0</v>
      </c>
      <c r="AD535" s="690">
        <v>0</v>
      </c>
      <c r="AE535" s="690">
        <v>0</v>
      </c>
      <c r="AF535" s="690">
        <v>0</v>
      </c>
      <c r="AG535" s="690">
        <v>0</v>
      </c>
      <c r="AH535" s="690">
        <v>0</v>
      </c>
      <c r="AI535" s="690">
        <v>0</v>
      </c>
      <c r="AJ535" s="690">
        <v>0</v>
      </c>
      <c r="AK535" s="690">
        <v>0</v>
      </c>
      <c r="AL535" s="690">
        <v>0</v>
      </c>
      <c r="AM535" s="690">
        <v>0</v>
      </c>
      <c r="AN535" s="690">
        <v>0</v>
      </c>
      <c r="AO535" s="690">
        <v>0</v>
      </c>
      <c r="AP535" s="690">
        <v>0</v>
      </c>
      <c r="AQ535" s="689" t="s">
        <v>4686</v>
      </c>
      <c r="AR535" s="689" t="s">
        <v>4686</v>
      </c>
      <c r="AS535" s="689" t="s">
        <v>4692</v>
      </c>
      <c r="AT535" s="689" t="s">
        <v>4686</v>
      </c>
      <c r="AU535" s="689" t="s">
        <v>5965</v>
      </c>
      <c r="AV535" s="689" t="s">
        <v>4686</v>
      </c>
    </row>
    <row r="536" spans="1:48">
      <c r="A536" s="689" t="s">
        <v>5966</v>
      </c>
      <c r="B536" s="689" t="s">
        <v>4684</v>
      </c>
      <c r="C536" s="689">
        <v>22325351</v>
      </c>
      <c r="D536" s="689" t="s">
        <v>4685</v>
      </c>
      <c r="E536" s="692">
        <v>45895</v>
      </c>
      <c r="F536" s="692">
        <v>46137</v>
      </c>
      <c r="G536" s="689" t="s">
        <v>4686</v>
      </c>
      <c r="H536" s="689" t="s">
        <v>4686</v>
      </c>
      <c r="I536" s="849">
        <v>870</v>
      </c>
      <c r="J536" s="691">
        <v>1473.1</v>
      </c>
      <c r="K536" s="692">
        <v>45901</v>
      </c>
      <c r="L536" s="689" t="s">
        <v>4687</v>
      </c>
      <c r="M536" s="689" t="s">
        <v>4688</v>
      </c>
      <c r="N536" s="689" t="s">
        <v>4689</v>
      </c>
      <c r="O536" s="689" t="s">
        <v>4686</v>
      </c>
      <c r="P536" s="689" t="s">
        <v>4690</v>
      </c>
      <c r="Q536" s="691">
        <v>1693.22</v>
      </c>
      <c r="R536" s="690">
        <v>1000</v>
      </c>
      <c r="S536" s="689" t="s">
        <v>4686</v>
      </c>
      <c r="T536" s="689" t="s">
        <v>4686</v>
      </c>
      <c r="U536" s="689" t="s">
        <v>4744</v>
      </c>
      <c r="V536" s="689" t="s">
        <v>4686</v>
      </c>
      <c r="W536" s="692">
        <v>45901</v>
      </c>
      <c r="X536" s="692">
        <v>45901</v>
      </c>
      <c r="Y536" s="689" t="s">
        <v>4686</v>
      </c>
      <c r="Z536" s="689" t="s">
        <v>4691</v>
      </c>
      <c r="AA536" s="690">
        <v>0</v>
      </c>
      <c r="AB536" s="690">
        <v>0</v>
      </c>
      <c r="AC536" s="690">
        <v>0</v>
      </c>
      <c r="AD536" s="690">
        <v>0</v>
      </c>
      <c r="AE536" s="690">
        <v>0</v>
      </c>
      <c r="AF536" s="690">
        <v>0</v>
      </c>
      <c r="AG536" s="690">
        <v>0</v>
      </c>
      <c r="AH536" s="690">
        <v>0</v>
      </c>
      <c r="AI536" s="690">
        <v>0</v>
      </c>
      <c r="AJ536" s="690">
        <v>0</v>
      </c>
      <c r="AK536" s="690">
        <v>0</v>
      </c>
      <c r="AL536" s="690">
        <v>0</v>
      </c>
      <c r="AM536" s="690">
        <v>0</v>
      </c>
      <c r="AN536" s="690">
        <v>0</v>
      </c>
      <c r="AO536" s="690">
        <v>0</v>
      </c>
      <c r="AP536" s="690">
        <v>0</v>
      </c>
      <c r="AQ536" s="689" t="s">
        <v>4686</v>
      </c>
      <c r="AR536" s="689" t="s">
        <v>4686</v>
      </c>
      <c r="AS536" s="689" t="s">
        <v>4722</v>
      </c>
      <c r="AT536" s="689" t="s">
        <v>4686</v>
      </c>
      <c r="AU536" s="689" t="s">
        <v>5967</v>
      </c>
      <c r="AV536" s="689" t="s">
        <v>4686</v>
      </c>
    </row>
    <row r="537" spans="1:48">
      <c r="A537" s="689" t="s">
        <v>5966</v>
      </c>
      <c r="B537" s="689" t="s">
        <v>4684</v>
      </c>
      <c r="C537" s="689">
        <v>22325491</v>
      </c>
      <c r="D537" s="689" t="s">
        <v>4685</v>
      </c>
      <c r="E537" s="692">
        <v>45995</v>
      </c>
      <c r="F537" s="692">
        <v>46237</v>
      </c>
      <c r="G537" s="689" t="s">
        <v>4686</v>
      </c>
      <c r="H537" s="689" t="s">
        <v>4686</v>
      </c>
      <c r="I537" s="849">
        <v>2070</v>
      </c>
      <c r="J537" s="691">
        <v>3504.97</v>
      </c>
      <c r="K537" s="692">
        <v>46001</v>
      </c>
      <c r="L537" s="689" t="s">
        <v>4687</v>
      </c>
      <c r="M537" s="689" t="s">
        <v>4688</v>
      </c>
      <c r="N537" s="689" t="s">
        <v>4689</v>
      </c>
      <c r="O537" s="689" t="s">
        <v>4686</v>
      </c>
      <c r="P537" s="689" t="s">
        <v>4690</v>
      </c>
      <c r="Q537" s="691">
        <v>1693.22</v>
      </c>
      <c r="R537" s="690">
        <v>1000</v>
      </c>
      <c r="S537" s="689" t="s">
        <v>4686</v>
      </c>
      <c r="T537" s="689" t="s">
        <v>4686</v>
      </c>
      <c r="U537" s="689" t="s">
        <v>4744</v>
      </c>
      <c r="V537" s="689" t="s">
        <v>4686</v>
      </c>
      <c r="W537" s="692">
        <v>46001</v>
      </c>
      <c r="X537" s="692">
        <v>46001</v>
      </c>
      <c r="Y537" s="689" t="s">
        <v>4686</v>
      </c>
      <c r="Z537" s="689" t="s">
        <v>4691</v>
      </c>
      <c r="AA537" s="690">
        <v>0</v>
      </c>
      <c r="AB537" s="690">
        <v>0</v>
      </c>
      <c r="AC537" s="690">
        <v>0</v>
      </c>
      <c r="AD537" s="690">
        <v>0</v>
      </c>
      <c r="AE537" s="690">
        <v>0</v>
      </c>
      <c r="AF537" s="690">
        <v>0</v>
      </c>
      <c r="AG537" s="690">
        <v>0</v>
      </c>
      <c r="AH537" s="690">
        <v>0</v>
      </c>
      <c r="AI537" s="690">
        <v>0</v>
      </c>
      <c r="AJ537" s="690">
        <v>0</v>
      </c>
      <c r="AK537" s="690">
        <v>0</v>
      </c>
      <c r="AL537" s="690">
        <v>0</v>
      </c>
      <c r="AM537" s="690">
        <v>0</v>
      </c>
      <c r="AN537" s="690">
        <v>0</v>
      </c>
      <c r="AO537" s="690">
        <v>0</v>
      </c>
      <c r="AP537" s="690">
        <v>0</v>
      </c>
      <c r="AQ537" s="689" t="s">
        <v>4686</v>
      </c>
      <c r="AR537" s="689" t="s">
        <v>4686</v>
      </c>
      <c r="AS537" s="689" t="s">
        <v>4722</v>
      </c>
      <c r="AT537" s="689" t="s">
        <v>4686</v>
      </c>
      <c r="AU537" s="689" t="s">
        <v>5967</v>
      </c>
      <c r="AV537" s="689" t="s">
        <v>4686</v>
      </c>
    </row>
    <row r="538" spans="1:48">
      <c r="A538" s="689" t="s">
        <v>5966</v>
      </c>
      <c r="B538" s="689" t="s">
        <v>4684</v>
      </c>
      <c r="C538" s="689">
        <v>22325492</v>
      </c>
      <c r="D538" s="689" t="s">
        <v>4685</v>
      </c>
      <c r="E538" s="692">
        <v>45995</v>
      </c>
      <c r="F538" s="692">
        <v>46237</v>
      </c>
      <c r="G538" s="689" t="s">
        <v>4686</v>
      </c>
      <c r="H538" s="689" t="s">
        <v>4686</v>
      </c>
      <c r="I538" s="849">
        <v>4190</v>
      </c>
      <c r="J538" s="691">
        <v>7094.59</v>
      </c>
      <c r="K538" s="692">
        <v>46001</v>
      </c>
      <c r="L538" s="689" t="s">
        <v>4687</v>
      </c>
      <c r="M538" s="689" t="s">
        <v>4688</v>
      </c>
      <c r="N538" s="689" t="s">
        <v>4689</v>
      </c>
      <c r="O538" s="689" t="s">
        <v>4686</v>
      </c>
      <c r="P538" s="689" t="s">
        <v>4690</v>
      </c>
      <c r="Q538" s="691">
        <v>1693.22</v>
      </c>
      <c r="R538" s="690">
        <v>1000</v>
      </c>
      <c r="S538" s="689" t="s">
        <v>4686</v>
      </c>
      <c r="T538" s="689" t="s">
        <v>4686</v>
      </c>
      <c r="U538" s="689" t="s">
        <v>4744</v>
      </c>
      <c r="V538" s="689" t="s">
        <v>4686</v>
      </c>
      <c r="W538" s="692">
        <v>46001</v>
      </c>
      <c r="X538" s="692">
        <v>46001</v>
      </c>
      <c r="Y538" s="689" t="s">
        <v>4686</v>
      </c>
      <c r="Z538" s="689" t="s">
        <v>4691</v>
      </c>
      <c r="AA538" s="690">
        <v>0</v>
      </c>
      <c r="AB538" s="690">
        <v>0</v>
      </c>
      <c r="AC538" s="690">
        <v>0</v>
      </c>
      <c r="AD538" s="690">
        <v>0</v>
      </c>
      <c r="AE538" s="690">
        <v>0</v>
      </c>
      <c r="AF538" s="690">
        <v>0</v>
      </c>
      <c r="AG538" s="690">
        <v>0</v>
      </c>
      <c r="AH538" s="690">
        <v>0</v>
      </c>
      <c r="AI538" s="690">
        <v>0</v>
      </c>
      <c r="AJ538" s="690">
        <v>0</v>
      </c>
      <c r="AK538" s="690">
        <v>0</v>
      </c>
      <c r="AL538" s="690">
        <v>0</v>
      </c>
      <c r="AM538" s="690">
        <v>0</v>
      </c>
      <c r="AN538" s="690">
        <v>0</v>
      </c>
      <c r="AO538" s="690">
        <v>0</v>
      </c>
      <c r="AP538" s="690">
        <v>0</v>
      </c>
      <c r="AQ538" s="689" t="s">
        <v>4686</v>
      </c>
      <c r="AR538" s="689" t="s">
        <v>4686</v>
      </c>
      <c r="AS538" s="689" t="s">
        <v>4722</v>
      </c>
      <c r="AT538" s="689" t="s">
        <v>4686</v>
      </c>
      <c r="AU538" s="689" t="s">
        <v>5967</v>
      </c>
      <c r="AV538" s="689" t="s">
        <v>4686</v>
      </c>
    </row>
    <row r="539" spans="1:48">
      <c r="A539" s="689" t="s">
        <v>4759</v>
      </c>
      <c r="B539" s="689" t="s">
        <v>4684</v>
      </c>
      <c r="C539" s="689">
        <v>22425483</v>
      </c>
      <c r="D539" s="689" t="s">
        <v>4685</v>
      </c>
      <c r="E539" s="692">
        <v>45986</v>
      </c>
      <c r="F539" s="692">
        <v>46105</v>
      </c>
      <c r="G539" s="689" t="s">
        <v>4686</v>
      </c>
      <c r="H539" s="689" t="s">
        <v>4686</v>
      </c>
      <c r="I539" s="849">
        <v>8000</v>
      </c>
      <c r="J539" s="691">
        <v>7428.8</v>
      </c>
      <c r="K539" s="692">
        <v>45993</v>
      </c>
      <c r="L539" s="689" t="s">
        <v>4687</v>
      </c>
      <c r="M539" s="689" t="s">
        <v>4688</v>
      </c>
      <c r="N539" s="689" t="s">
        <v>4689</v>
      </c>
      <c r="O539" s="689" t="s">
        <v>4686</v>
      </c>
      <c r="P539" s="689" t="s">
        <v>4690</v>
      </c>
      <c r="Q539" s="691">
        <v>928.6</v>
      </c>
      <c r="R539" s="690">
        <v>1000</v>
      </c>
      <c r="S539" s="689" t="s">
        <v>4686</v>
      </c>
      <c r="T539" s="689" t="s">
        <v>4686</v>
      </c>
      <c r="U539" s="689" t="s">
        <v>4760</v>
      </c>
      <c r="V539" s="689" t="s">
        <v>4686</v>
      </c>
      <c r="W539" s="692">
        <v>45993</v>
      </c>
      <c r="X539" s="692">
        <v>45993</v>
      </c>
      <c r="Y539" s="689" t="s">
        <v>4686</v>
      </c>
      <c r="Z539" s="689" t="s">
        <v>4691</v>
      </c>
      <c r="AA539" s="690">
        <v>0</v>
      </c>
      <c r="AB539" s="690">
        <v>0</v>
      </c>
      <c r="AC539" s="690">
        <v>0</v>
      </c>
      <c r="AD539" s="690">
        <v>0</v>
      </c>
      <c r="AE539" s="690">
        <v>0</v>
      </c>
      <c r="AF539" s="690">
        <v>0</v>
      </c>
      <c r="AG539" s="690">
        <v>0</v>
      </c>
      <c r="AH539" s="690">
        <v>0</v>
      </c>
      <c r="AI539" s="690">
        <v>0</v>
      </c>
      <c r="AJ539" s="690">
        <v>0</v>
      </c>
      <c r="AK539" s="690">
        <v>0</v>
      </c>
      <c r="AL539" s="690">
        <v>0</v>
      </c>
      <c r="AM539" s="690">
        <v>0</v>
      </c>
      <c r="AN539" s="690">
        <v>0</v>
      </c>
      <c r="AO539" s="690">
        <v>0</v>
      </c>
      <c r="AP539" s="690">
        <v>0</v>
      </c>
      <c r="AQ539" s="689" t="s">
        <v>4686</v>
      </c>
      <c r="AR539" s="689" t="s">
        <v>4686</v>
      </c>
      <c r="AS539" s="689" t="s">
        <v>4722</v>
      </c>
      <c r="AT539" s="689" t="s">
        <v>4686</v>
      </c>
      <c r="AU539" s="689" t="s">
        <v>4761</v>
      </c>
      <c r="AV539" s="689" t="s">
        <v>4686</v>
      </c>
    </row>
    <row r="540" spans="1:48">
      <c r="A540" s="689" t="s">
        <v>4759</v>
      </c>
      <c r="B540" s="689" t="s">
        <v>4684</v>
      </c>
      <c r="C540" s="689">
        <v>22426021</v>
      </c>
      <c r="D540" s="689" t="s">
        <v>4685</v>
      </c>
      <c r="E540" s="692">
        <v>46029</v>
      </c>
      <c r="F540" s="692">
        <v>46148</v>
      </c>
      <c r="G540" s="689" t="s">
        <v>4686</v>
      </c>
      <c r="H540" s="689" t="s">
        <v>4686</v>
      </c>
      <c r="I540" s="849">
        <v>11480</v>
      </c>
      <c r="J540" s="691">
        <v>10660.33</v>
      </c>
      <c r="K540" s="692">
        <v>46035</v>
      </c>
      <c r="L540" s="689" t="s">
        <v>4687</v>
      </c>
      <c r="M540" s="689" t="s">
        <v>4688</v>
      </c>
      <c r="N540" s="689" t="s">
        <v>4689</v>
      </c>
      <c r="O540" s="689" t="s">
        <v>4686</v>
      </c>
      <c r="P540" s="689" t="s">
        <v>4690</v>
      </c>
      <c r="Q540" s="691">
        <v>928.6</v>
      </c>
      <c r="R540" s="690">
        <v>1000</v>
      </c>
      <c r="S540" s="689" t="s">
        <v>4686</v>
      </c>
      <c r="T540" s="689" t="s">
        <v>4686</v>
      </c>
      <c r="U540" s="689" t="s">
        <v>4760</v>
      </c>
      <c r="V540" s="689" t="s">
        <v>4686</v>
      </c>
      <c r="W540" s="692">
        <v>46035</v>
      </c>
      <c r="X540" s="692">
        <v>46035</v>
      </c>
      <c r="Y540" s="689" t="s">
        <v>4686</v>
      </c>
      <c r="Z540" s="689" t="s">
        <v>4691</v>
      </c>
      <c r="AA540" s="690">
        <v>0</v>
      </c>
      <c r="AB540" s="690">
        <v>0</v>
      </c>
      <c r="AC540" s="690">
        <v>0</v>
      </c>
      <c r="AD540" s="690">
        <v>0</v>
      </c>
      <c r="AE540" s="690">
        <v>0</v>
      </c>
      <c r="AF540" s="690">
        <v>0</v>
      </c>
      <c r="AG540" s="690">
        <v>0</v>
      </c>
      <c r="AH540" s="690">
        <v>0</v>
      </c>
      <c r="AI540" s="690">
        <v>0</v>
      </c>
      <c r="AJ540" s="690">
        <v>0</v>
      </c>
      <c r="AK540" s="690">
        <v>0</v>
      </c>
      <c r="AL540" s="690">
        <v>0</v>
      </c>
      <c r="AM540" s="690">
        <v>0</v>
      </c>
      <c r="AN540" s="690">
        <v>0</v>
      </c>
      <c r="AO540" s="690">
        <v>0</v>
      </c>
      <c r="AP540" s="690">
        <v>0</v>
      </c>
      <c r="AQ540" s="689" t="s">
        <v>4686</v>
      </c>
      <c r="AR540" s="689" t="s">
        <v>4686</v>
      </c>
      <c r="AS540" s="689" t="s">
        <v>4722</v>
      </c>
      <c r="AT540" s="689" t="s">
        <v>4686</v>
      </c>
      <c r="AU540" s="689" t="s">
        <v>4761</v>
      </c>
      <c r="AV540" s="689" t="s">
        <v>4686</v>
      </c>
    </row>
    <row r="541" spans="1:48">
      <c r="A541" s="689" t="s">
        <v>4759</v>
      </c>
      <c r="B541" s="689" t="s">
        <v>4684</v>
      </c>
      <c r="C541" s="689">
        <v>22426022</v>
      </c>
      <c r="D541" s="689" t="s">
        <v>4685</v>
      </c>
      <c r="E541" s="692">
        <v>46029</v>
      </c>
      <c r="F541" s="692">
        <v>46148</v>
      </c>
      <c r="G541" s="689" t="s">
        <v>4686</v>
      </c>
      <c r="H541" s="689" t="s">
        <v>4686</v>
      </c>
      <c r="I541" s="849">
        <v>11520</v>
      </c>
      <c r="J541" s="691">
        <v>10697.47</v>
      </c>
      <c r="K541" s="692">
        <v>46035</v>
      </c>
      <c r="L541" s="689" t="s">
        <v>4687</v>
      </c>
      <c r="M541" s="689" t="s">
        <v>4688</v>
      </c>
      <c r="N541" s="689" t="s">
        <v>4689</v>
      </c>
      <c r="O541" s="689" t="s">
        <v>4686</v>
      </c>
      <c r="P541" s="689" t="s">
        <v>4690</v>
      </c>
      <c r="Q541" s="691">
        <v>928.6</v>
      </c>
      <c r="R541" s="690">
        <v>1000</v>
      </c>
      <c r="S541" s="689" t="s">
        <v>4686</v>
      </c>
      <c r="T541" s="689" t="s">
        <v>4686</v>
      </c>
      <c r="U541" s="689" t="s">
        <v>4760</v>
      </c>
      <c r="V541" s="689" t="s">
        <v>4686</v>
      </c>
      <c r="W541" s="692">
        <v>46035</v>
      </c>
      <c r="X541" s="692">
        <v>46035</v>
      </c>
      <c r="Y541" s="689" t="s">
        <v>4686</v>
      </c>
      <c r="Z541" s="689" t="s">
        <v>4691</v>
      </c>
      <c r="AA541" s="690">
        <v>0</v>
      </c>
      <c r="AB541" s="690">
        <v>0</v>
      </c>
      <c r="AC541" s="690">
        <v>0</v>
      </c>
      <c r="AD541" s="690">
        <v>0</v>
      </c>
      <c r="AE541" s="690">
        <v>0</v>
      </c>
      <c r="AF541" s="690">
        <v>0</v>
      </c>
      <c r="AG541" s="690">
        <v>0</v>
      </c>
      <c r="AH541" s="690">
        <v>0</v>
      </c>
      <c r="AI541" s="690">
        <v>0</v>
      </c>
      <c r="AJ541" s="690">
        <v>0</v>
      </c>
      <c r="AK541" s="690">
        <v>0</v>
      </c>
      <c r="AL541" s="690">
        <v>0</v>
      </c>
      <c r="AM541" s="690">
        <v>0</v>
      </c>
      <c r="AN541" s="690">
        <v>0</v>
      </c>
      <c r="AO541" s="690">
        <v>0</v>
      </c>
      <c r="AP541" s="690">
        <v>0</v>
      </c>
      <c r="AQ541" s="689" t="s">
        <v>4686</v>
      </c>
      <c r="AR541" s="689" t="s">
        <v>4686</v>
      </c>
      <c r="AS541" s="689" t="s">
        <v>4722</v>
      </c>
      <c r="AT541" s="689" t="s">
        <v>4686</v>
      </c>
      <c r="AU541" s="689" t="s">
        <v>4761</v>
      </c>
      <c r="AV541" s="689" t="s">
        <v>4686</v>
      </c>
    </row>
    <row r="542" spans="1:48">
      <c r="A542" s="689" t="s">
        <v>4759</v>
      </c>
      <c r="B542" s="689" t="s">
        <v>4684</v>
      </c>
      <c r="C542" s="689">
        <v>22426023</v>
      </c>
      <c r="D542" s="689" t="s">
        <v>4685</v>
      </c>
      <c r="E542" s="692">
        <v>46029</v>
      </c>
      <c r="F542" s="692">
        <v>46148</v>
      </c>
      <c r="G542" s="689" t="s">
        <v>4686</v>
      </c>
      <c r="H542" s="689" t="s">
        <v>4686</v>
      </c>
      <c r="I542" s="849">
        <v>11000</v>
      </c>
      <c r="J542" s="691">
        <v>10214.6</v>
      </c>
      <c r="K542" s="692">
        <v>46035</v>
      </c>
      <c r="L542" s="689" t="s">
        <v>4687</v>
      </c>
      <c r="M542" s="689" t="s">
        <v>4688</v>
      </c>
      <c r="N542" s="689" t="s">
        <v>4689</v>
      </c>
      <c r="O542" s="689" t="s">
        <v>4686</v>
      </c>
      <c r="P542" s="689" t="s">
        <v>4690</v>
      </c>
      <c r="Q542" s="691">
        <v>928.6</v>
      </c>
      <c r="R542" s="690">
        <v>1000</v>
      </c>
      <c r="S542" s="689" t="s">
        <v>4686</v>
      </c>
      <c r="T542" s="689" t="s">
        <v>4686</v>
      </c>
      <c r="U542" s="689" t="s">
        <v>4760</v>
      </c>
      <c r="V542" s="689" t="s">
        <v>4686</v>
      </c>
      <c r="W542" s="692">
        <v>46035</v>
      </c>
      <c r="X542" s="692">
        <v>46035</v>
      </c>
      <c r="Y542" s="689" t="s">
        <v>4686</v>
      </c>
      <c r="Z542" s="689" t="s">
        <v>4691</v>
      </c>
      <c r="AA542" s="690">
        <v>0</v>
      </c>
      <c r="AB542" s="690">
        <v>0</v>
      </c>
      <c r="AC542" s="690">
        <v>0</v>
      </c>
      <c r="AD542" s="690">
        <v>0</v>
      </c>
      <c r="AE542" s="690">
        <v>0</v>
      </c>
      <c r="AF542" s="690">
        <v>0</v>
      </c>
      <c r="AG542" s="690">
        <v>0</v>
      </c>
      <c r="AH542" s="690">
        <v>0</v>
      </c>
      <c r="AI542" s="690">
        <v>0</v>
      </c>
      <c r="AJ542" s="690">
        <v>0</v>
      </c>
      <c r="AK542" s="690">
        <v>0</v>
      </c>
      <c r="AL542" s="690">
        <v>0</v>
      </c>
      <c r="AM542" s="690">
        <v>0</v>
      </c>
      <c r="AN542" s="690">
        <v>0</v>
      </c>
      <c r="AO542" s="690">
        <v>0</v>
      </c>
      <c r="AP542" s="690">
        <v>0</v>
      </c>
      <c r="AQ542" s="689" t="s">
        <v>4686</v>
      </c>
      <c r="AR542" s="689" t="s">
        <v>4686</v>
      </c>
      <c r="AS542" s="689" t="s">
        <v>4722</v>
      </c>
      <c r="AT542" s="689" t="s">
        <v>4686</v>
      </c>
      <c r="AU542" s="689" t="s">
        <v>4761</v>
      </c>
      <c r="AV542" s="689" t="s">
        <v>4686</v>
      </c>
    </row>
    <row r="543" spans="1:48">
      <c r="A543" s="689" t="s">
        <v>4759</v>
      </c>
      <c r="B543" s="689" t="s">
        <v>4684</v>
      </c>
      <c r="C543" s="689">
        <v>22426024</v>
      </c>
      <c r="D543" s="689" t="s">
        <v>4685</v>
      </c>
      <c r="E543" s="692">
        <v>46029</v>
      </c>
      <c r="F543" s="692">
        <v>46148</v>
      </c>
      <c r="G543" s="689" t="s">
        <v>4686</v>
      </c>
      <c r="H543" s="689" t="s">
        <v>4686</v>
      </c>
      <c r="I543" s="849">
        <v>11900</v>
      </c>
      <c r="J543" s="691">
        <v>11050.34</v>
      </c>
      <c r="K543" s="692">
        <v>46035</v>
      </c>
      <c r="L543" s="689" t="s">
        <v>4687</v>
      </c>
      <c r="M543" s="689" t="s">
        <v>4688</v>
      </c>
      <c r="N543" s="689" t="s">
        <v>4689</v>
      </c>
      <c r="O543" s="689" t="s">
        <v>4686</v>
      </c>
      <c r="P543" s="689" t="s">
        <v>4690</v>
      </c>
      <c r="Q543" s="691">
        <v>928.6</v>
      </c>
      <c r="R543" s="690">
        <v>1000</v>
      </c>
      <c r="S543" s="689" t="s">
        <v>4686</v>
      </c>
      <c r="T543" s="689" t="s">
        <v>4686</v>
      </c>
      <c r="U543" s="689" t="s">
        <v>4760</v>
      </c>
      <c r="V543" s="689" t="s">
        <v>4686</v>
      </c>
      <c r="W543" s="692">
        <v>46035</v>
      </c>
      <c r="X543" s="692">
        <v>46035</v>
      </c>
      <c r="Y543" s="689" t="s">
        <v>4686</v>
      </c>
      <c r="Z543" s="689" t="s">
        <v>4691</v>
      </c>
      <c r="AA543" s="690">
        <v>0</v>
      </c>
      <c r="AB543" s="690">
        <v>0</v>
      </c>
      <c r="AC543" s="690">
        <v>0</v>
      </c>
      <c r="AD543" s="690">
        <v>0</v>
      </c>
      <c r="AE543" s="690">
        <v>0</v>
      </c>
      <c r="AF543" s="690">
        <v>0</v>
      </c>
      <c r="AG543" s="690">
        <v>0</v>
      </c>
      <c r="AH543" s="690">
        <v>0</v>
      </c>
      <c r="AI543" s="690">
        <v>0</v>
      </c>
      <c r="AJ543" s="690">
        <v>0</v>
      </c>
      <c r="AK543" s="690">
        <v>0</v>
      </c>
      <c r="AL543" s="690">
        <v>0</v>
      </c>
      <c r="AM543" s="690">
        <v>0</v>
      </c>
      <c r="AN543" s="690">
        <v>0</v>
      </c>
      <c r="AO543" s="690">
        <v>0</v>
      </c>
      <c r="AP543" s="690">
        <v>0</v>
      </c>
      <c r="AQ543" s="689" t="s">
        <v>4686</v>
      </c>
      <c r="AR543" s="689" t="s">
        <v>4686</v>
      </c>
      <c r="AS543" s="689" t="s">
        <v>4722</v>
      </c>
      <c r="AT543" s="689" t="s">
        <v>4686</v>
      </c>
      <c r="AU543" s="689" t="s">
        <v>4761</v>
      </c>
      <c r="AV543" s="689" t="s">
        <v>4686</v>
      </c>
    </row>
    <row r="544" spans="1:48">
      <c r="A544" s="689" t="s">
        <v>4759</v>
      </c>
      <c r="B544" s="689" t="s">
        <v>4684</v>
      </c>
      <c r="C544" s="689">
        <v>22426025</v>
      </c>
      <c r="D544" s="689" t="s">
        <v>4685</v>
      </c>
      <c r="E544" s="692">
        <v>46030</v>
      </c>
      <c r="F544" s="692">
        <v>46149</v>
      </c>
      <c r="G544" s="689" t="s">
        <v>4686</v>
      </c>
      <c r="H544" s="689" t="s">
        <v>4686</v>
      </c>
      <c r="I544" s="849">
        <v>11800</v>
      </c>
      <c r="J544" s="691">
        <v>10957.48</v>
      </c>
      <c r="K544" s="692">
        <v>46035</v>
      </c>
      <c r="L544" s="689" t="s">
        <v>4687</v>
      </c>
      <c r="M544" s="689" t="s">
        <v>4688</v>
      </c>
      <c r="N544" s="689" t="s">
        <v>4689</v>
      </c>
      <c r="O544" s="689" t="s">
        <v>4686</v>
      </c>
      <c r="P544" s="689" t="s">
        <v>4690</v>
      </c>
      <c r="Q544" s="691">
        <v>928.6</v>
      </c>
      <c r="R544" s="690">
        <v>1000</v>
      </c>
      <c r="S544" s="689" t="s">
        <v>4686</v>
      </c>
      <c r="T544" s="689" t="s">
        <v>4686</v>
      </c>
      <c r="U544" s="689" t="s">
        <v>4760</v>
      </c>
      <c r="V544" s="689" t="s">
        <v>4686</v>
      </c>
      <c r="W544" s="692">
        <v>46035</v>
      </c>
      <c r="X544" s="692">
        <v>46035</v>
      </c>
      <c r="Y544" s="689" t="s">
        <v>4686</v>
      </c>
      <c r="Z544" s="689" t="s">
        <v>4691</v>
      </c>
      <c r="AA544" s="690">
        <v>0</v>
      </c>
      <c r="AB544" s="690">
        <v>0</v>
      </c>
      <c r="AC544" s="690">
        <v>0</v>
      </c>
      <c r="AD544" s="690">
        <v>0</v>
      </c>
      <c r="AE544" s="690">
        <v>0</v>
      </c>
      <c r="AF544" s="690">
        <v>0</v>
      </c>
      <c r="AG544" s="690">
        <v>0</v>
      </c>
      <c r="AH544" s="690">
        <v>0</v>
      </c>
      <c r="AI544" s="690">
        <v>0</v>
      </c>
      <c r="AJ544" s="690">
        <v>0</v>
      </c>
      <c r="AK544" s="690">
        <v>0</v>
      </c>
      <c r="AL544" s="690">
        <v>0</v>
      </c>
      <c r="AM544" s="690">
        <v>0</v>
      </c>
      <c r="AN544" s="690">
        <v>0</v>
      </c>
      <c r="AO544" s="690">
        <v>0</v>
      </c>
      <c r="AP544" s="690">
        <v>0</v>
      </c>
      <c r="AQ544" s="689" t="s">
        <v>4686</v>
      </c>
      <c r="AR544" s="689" t="s">
        <v>4686</v>
      </c>
      <c r="AS544" s="689" t="s">
        <v>4722</v>
      </c>
      <c r="AT544" s="689" t="s">
        <v>4686</v>
      </c>
      <c r="AU544" s="689" t="s">
        <v>4761</v>
      </c>
      <c r="AV544" s="689" t="s">
        <v>4686</v>
      </c>
    </row>
    <row r="545" spans="1:48">
      <c r="A545" s="689" t="s">
        <v>4759</v>
      </c>
      <c r="B545" s="689" t="s">
        <v>4684</v>
      </c>
      <c r="C545" s="689">
        <v>22426026</v>
      </c>
      <c r="D545" s="689" t="s">
        <v>4685</v>
      </c>
      <c r="E545" s="692">
        <v>46030</v>
      </c>
      <c r="F545" s="692">
        <v>46149</v>
      </c>
      <c r="G545" s="689" t="s">
        <v>4686</v>
      </c>
      <c r="H545" s="689" t="s">
        <v>4686</v>
      </c>
      <c r="I545" s="849">
        <v>11800</v>
      </c>
      <c r="J545" s="691">
        <v>10957.48</v>
      </c>
      <c r="K545" s="692">
        <v>46035</v>
      </c>
      <c r="L545" s="689" t="s">
        <v>4687</v>
      </c>
      <c r="M545" s="689" t="s">
        <v>4688</v>
      </c>
      <c r="N545" s="689" t="s">
        <v>4689</v>
      </c>
      <c r="O545" s="689" t="s">
        <v>4686</v>
      </c>
      <c r="P545" s="689" t="s">
        <v>4690</v>
      </c>
      <c r="Q545" s="691">
        <v>928.6</v>
      </c>
      <c r="R545" s="690">
        <v>1000</v>
      </c>
      <c r="S545" s="689" t="s">
        <v>4686</v>
      </c>
      <c r="T545" s="689" t="s">
        <v>4686</v>
      </c>
      <c r="U545" s="689" t="s">
        <v>4760</v>
      </c>
      <c r="V545" s="689" t="s">
        <v>4686</v>
      </c>
      <c r="W545" s="692">
        <v>46035</v>
      </c>
      <c r="X545" s="692">
        <v>46035</v>
      </c>
      <c r="Y545" s="689" t="s">
        <v>4686</v>
      </c>
      <c r="Z545" s="689" t="s">
        <v>4691</v>
      </c>
      <c r="AA545" s="690">
        <v>0</v>
      </c>
      <c r="AB545" s="690">
        <v>0</v>
      </c>
      <c r="AC545" s="690">
        <v>0</v>
      </c>
      <c r="AD545" s="690">
        <v>0</v>
      </c>
      <c r="AE545" s="690">
        <v>0</v>
      </c>
      <c r="AF545" s="690">
        <v>0</v>
      </c>
      <c r="AG545" s="690">
        <v>0</v>
      </c>
      <c r="AH545" s="690">
        <v>0</v>
      </c>
      <c r="AI545" s="690">
        <v>0</v>
      </c>
      <c r="AJ545" s="690">
        <v>0</v>
      </c>
      <c r="AK545" s="690">
        <v>0</v>
      </c>
      <c r="AL545" s="690">
        <v>0</v>
      </c>
      <c r="AM545" s="690">
        <v>0</v>
      </c>
      <c r="AN545" s="690">
        <v>0</v>
      </c>
      <c r="AO545" s="690">
        <v>0</v>
      </c>
      <c r="AP545" s="690">
        <v>0</v>
      </c>
      <c r="AQ545" s="689" t="s">
        <v>4686</v>
      </c>
      <c r="AR545" s="689" t="s">
        <v>4686</v>
      </c>
      <c r="AS545" s="689" t="s">
        <v>4722</v>
      </c>
      <c r="AT545" s="689" t="s">
        <v>4686</v>
      </c>
      <c r="AU545" s="689" t="s">
        <v>4761</v>
      </c>
      <c r="AV545" s="689" t="s">
        <v>4686</v>
      </c>
    </row>
    <row r="546" spans="1:48">
      <c r="A546" s="689" t="s">
        <v>4759</v>
      </c>
      <c r="B546" s="689" t="s">
        <v>4684</v>
      </c>
      <c r="C546" s="689">
        <v>22426027</v>
      </c>
      <c r="D546" s="689" t="s">
        <v>4685</v>
      </c>
      <c r="E546" s="692">
        <v>46030</v>
      </c>
      <c r="F546" s="692">
        <v>46149</v>
      </c>
      <c r="G546" s="689" t="s">
        <v>4686</v>
      </c>
      <c r="H546" s="689" t="s">
        <v>4686</v>
      </c>
      <c r="I546" s="849">
        <v>11750</v>
      </c>
      <c r="J546" s="691">
        <v>10911.05</v>
      </c>
      <c r="K546" s="692">
        <v>46035</v>
      </c>
      <c r="L546" s="689" t="s">
        <v>4687</v>
      </c>
      <c r="M546" s="689" t="s">
        <v>4688</v>
      </c>
      <c r="N546" s="689" t="s">
        <v>4689</v>
      </c>
      <c r="O546" s="689" t="s">
        <v>4686</v>
      </c>
      <c r="P546" s="689" t="s">
        <v>4690</v>
      </c>
      <c r="Q546" s="691">
        <v>928.6</v>
      </c>
      <c r="R546" s="690">
        <v>1000</v>
      </c>
      <c r="S546" s="689" t="s">
        <v>4686</v>
      </c>
      <c r="T546" s="689" t="s">
        <v>4686</v>
      </c>
      <c r="U546" s="689" t="s">
        <v>4760</v>
      </c>
      <c r="V546" s="689" t="s">
        <v>4686</v>
      </c>
      <c r="W546" s="692">
        <v>46035</v>
      </c>
      <c r="X546" s="692">
        <v>46035</v>
      </c>
      <c r="Y546" s="689" t="s">
        <v>4686</v>
      </c>
      <c r="Z546" s="689" t="s">
        <v>4691</v>
      </c>
      <c r="AA546" s="690">
        <v>0</v>
      </c>
      <c r="AB546" s="690">
        <v>0</v>
      </c>
      <c r="AC546" s="690">
        <v>0</v>
      </c>
      <c r="AD546" s="690">
        <v>0</v>
      </c>
      <c r="AE546" s="690">
        <v>0</v>
      </c>
      <c r="AF546" s="690">
        <v>0</v>
      </c>
      <c r="AG546" s="690">
        <v>0</v>
      </c>
      <c r="AH546" s="690">
        <v>0</v>
      </c>
      <c r="AI546" s="690">
        <v>0</v>
      </c>
      <c r="AJ546" s="690">
        <v>0</v>
      </c>
      <c r="AK546" s="690">
        <v>0</v>
      </c>
      <c r="AL546" s="690">
        <v>0</v>
      </c>
      <c r="AM546" s="690">
        <v>0</v>
      </c>
      <c r="AN546" s="690">
        <v>0</v>
      </c>
      <c r="AO546" s="690">
        <v>0</v>
      </c>
      <c r="AP546" s="690">
        <v>0</v>
      </c>
      <c r="AQ546" s="689" t="s">
        <v>4686</v>
      </c>
      <c r="AR546" s="689" t="s">
        <v>4686</v>
      </c>
      <c r="AS546" s="689" t="s">
        <v>4722</v>
      </c>
      <c r="AT546" s="689" t="s">
        <v>4686</v>
      </c>
      <c r="AU546" s="689" t="s">
        <v>4761</v>
      </c>
      <c r="AV546" s="689" t="s">
        <v>4686</v>
      </c>
    </row>
    <row r="547" spans="1:48">
      <c r="A547" s="689" t="s">
        <v>4759</v>
      </c>
      <c r="B547" s="689" t="s">
        <v>4684</v>
      </c>
      <c r="C547" s="689">
        <v>22426028</v>
      </c>
      <c r="D547" s="689" t="s">
        <v>4685</v>
      </c>
      <c r="E547" s="692">
        <v>46030</v>
      </c>
      <c r="F547" s="692">
        <v>46149</v>
      </c>
      <c r="G547" s="689" t="s">
        <v>4686</v>
      </c>
      <c r="H547" s="689" t="s">
        <v>4686</v>
      </c>
      <c r="I547" s="849">
        <v>11800</v>
      </c>
      <c r="J547" s="691">
        <v>10957.48</v>
      </c>
      <c r="K547" s="692">
        <v>46035</v>
      </c>
      <c r="L547" s="689" t="s">
        <v>4687</v>
      </c>
      <c r="M547" s="689" t="s">
        <v>4688</v>
      </c>
      <c r="N547" s="689" t="s">
        <v>4689</v>
      </c>
      <c r="O547" s="689" t="s">
        <v>4686</v>
      </c>
      <c r="P547" s="689" t="s">
        <v>4690</v>
      </c>
      <c r="Q547" s="691">
        <v>928.6</v>
      </c>
      <c r="R547" s="690">
        <v>1000</v>
      </c>
      <c r="S547" s="689" t="s">
        <v>4686</v>
      </c>
      <c r="T547" s="689" t="s">
        <v>4686</v>
      </c>
      <c r="U547" s="689" t="s">
        <v>4760</v>
      </c>
      <c r="V547" s="689" t="s">
        <v>4686</v>
      </c>
      <c r="W547" s="692">
        <v>46035</v>
      </c>
      <c r="X547" s="692">
        <v>46035</v>
      </c>
      <c r="Y547" s="689" t="s">
        <v>4686</v>
      </c>
      <c r="Z547" s="689" t="s">
        <v>4691</v>
      </c>
      <c r="AA547" s="690">
        <v>0</v>
      </c>
      <c r="AB547" s="690">
        <v>0</v>
      </c>
      <c r="AC547" s="690">
        <v>0</v>
      </c>
      <c r="AD547" s="690">
        <v>0</v>
      </c>
      <c r="AE547" s="690">
        <v>0</v>
      </c>
      <c r="AF547" s="690">
        <v>0</v>
      </c>
      <c r="AG547" s="690">
        <v>0</v>
      </c>
      <c r="AH547" s="690">
        <v>0</v>
      </c>
      <c r="AI547" s="690">
        <v>0</v>
      </c>
      <c r="AJ547" s="690">
        <v>0</v>
      </c>
      <c r="AK547" s="690">
        <v>0</v>
      </c>
      <c r="AL547" s="690">
        <v>0</v>
      </c>
      <c r="AM547" s="690">
        <v>0</v>
      </c>
      <c r="AN547" s="690">
        <v>0</v>
      </c>
      <c r="AO547" s="690">
        <v>0</v>
      </c>
      <c r="AP547" s="690">
        <v>0</v>
      </c>
      <c r="AQ547" s="689" t="s">
        <v>4686</v>
      </c>
      <c r="AR547" s="689" t="s">
        <v>4686</v>
      </c>
      <c r="AS547" s="689" t="s">
        <v>4722</v>
      </c>
      <c r="AT547" s="689" t="s">
        <v>4686</v>
      </c>
      <c r="AU547" s="689" t="s">
        <v>4761</v>
      </c>
      <c r="AV547" s="689" t="s">
        <v>4686</v>
      </c>
    </row>
    <row r="548" spans="1:48">
      <c r="A548" s="689" t="s">
        <v>4762</v>
      </c>
      <c r="B548" s="689" t="s">
        <v>4684</v>
      </c>
      <c r="C548" s="689" t="s">
        <v>6428</v>
      </c>
      <c r="D548" s="689" t="s">
        <v>4685</v>
      </c>
      <c r="E548" s="692">
        <v>45862</v>
      </c>
      <c r="F548" s="692">
        <v>46076</v>
      </c>
      <c r="G548" s="689" t="s">
        <v>4686</v>
      </c>
      <c r="H548" s="689" t="s">
        <v>4686</v>
      </c>
      <c r="I548" s="849">
        <v>1135</v>
      </c>
      <c r="J548" s="691">
        <v>915.98</v>
      </c>
      <c r="K548" s="692">
        <v>45958</v>
      </c>
      <c r="L548" s="689" t="s">
        <v>4687</v>
      </c>
      <c r="M548" s="689" t="s">
        <v>4688</v>
      </c>
      <c r="N548" s="689" t="s">
        <v>4689</v>
      </c>
      <c r="O548" s="689" t="s">
        <v>4686</v>
      </c>
      <c r="P548" s="689" t="s">
        <v>4690</v>
      </c>
      <c r="Q548" s="691">
        <v>807.03</v>
      </c>
      <c r="R548" s="690">
        <v>1000</v>
      </c>
      <c r="S548" s="689" t="s">
        <v>4686</v>
      </c>
      <c r="T548" s="689" t="s">
        <v>4686</v>
      </c>
      <c r="U548" s="689" t="s">
        <v>4686</v>
      </c>
      <c r="V548" s="689" t="s">
        <v>4686</v>
      </c>
      <c r="W548" s="692">
        <v>45958</v>
      </c>
      <c r="X548" s="692">
        <v>45958</v>
      </c>
      <c r="Y548" s="689" t="s">
        <v>4686</v>
      </c>
      <c r="Z548" s="689" t="s">
        <v>4691</v>
      </c>
      <c r="AA548" s="690">
        <v>0</v>
      </c>
      <c r="AB548" s="690">
        <v>0</v>
      </c>
      <c r="AC548" s="690">
        <v>0</v>
      </c>
      <c r="AD548" s="690">
        <v>0</v>
      </c>
      <c r="AE548" s="690">
        <v>0</v>
      </c>
      <c r="AF548" s="690">
        <v>0</v>
      </c>
      <c r="AG548" s="690">
        <v>0</v>
      </c>
      <c r="AH548" s="690">
        <v>0</v>
      </c>
      <c r="AI548" s="690">
        <v>0</v>
      </c>
      <c r="AJ548" s="690">
        <v>0</v>
      </c>
      <c r="AK548" s="690">
        <v>0</v>
      </c>
      <c r="AL548" s="690">
        <v>0</v>
      </c>
      <c r="AM548" s="690">
        <v>0</v>
      </c>
      <c r="AN548" s="690">
        <v>0</v>
      </c>
      <c r="AO548" s="690">
        <v>0</v>
      </c>
      <c r="AP548" s="690">
        <v>0</v>
      </c>
      <c r="AQ548" s="689" t="s">
        <v>4686</v>
      </c>
      <c r="AR548" s="689" t="s">
        <v>4686</v>
      </c>
      <c r="AS548" s="689" t="s">
        <v>4722</v>
      </c>
      <c r="AT548" s="689" t="s">
        <v>4686</v>
      </c>
      <c r="AU548" s="689" t="s">
        <v>4763</v>
      </c>
      <c r="AV548" s="689" t="s">
        <v>4686</v>
      </c>
    </row>
    <row r="549" spans="1:48">
      <c r="A549" s="689" t="s">
        <v>4762</v>
      </c>
      <c r="B549" s="689" t="s">
        <v>4684</v>
      </c>
      <c r="C549" s="689" t="s">
        <v>6429</v>
      </c>
      <c r="D549" s="689" t="s">
        <v>4685</v>
      </c>
      <c r="E549" s="692">
        <v>45870</v>
      </c>
      <c r="F549" s="692">
        <v>46081</v>
      </c>
      <c r="G549" s="689" t="s">
        <v>4686</v>
      </c>
      <c r="H549" s="689" t="s">
        <v>4686</v>
      </c>
      <c r="I549" s="849">
        <v>1590</v>
      </c>
      <c r="J549" s="691">
        <v>1283.18</v>
      </c>
      <c r="K549" s="692">
        <v>45958</v>
      </c>
      <c r="L549" s="689" t="s">
        <v>4687</v>
      </c>
      <c r="M549" s="689" t="s">
        <v>4688</v>
      </c>
      <c r="N549" s="689" t="s">
        <v>4689</v>
      </c>
      <c r="O549" s="689" t="s">
        <v>4686</v>
      </c>
      <c r="P549" s="689" t="s">
        <v>4690</v>
      </c>
      <c r="Q549" s="691">
        <v>807.03</v>
      </c>
      <c r="R549" s="690">
        <v>1000</v>
      </c>
      <c r="S549" s="689" t="s">
        <v>4686</v>
      </c>
      <c r="T549" s="689" t="s">
        <v>4686</v>
      </c>
      <c r="U549" s="689" t="s">
        <v>4686</v>
      </c>
      <c r="V549" s="689" t="s">
        <v>4686</v>
      </c>
      <c r="W549" s="692">
        <v>45958</v>
      </c>
      <c r="X549" s="692">
        <v>45958</v>
      </c>
      <c r="Y549" s="689" t="s">
        <v>4686</v>
      </c>
      <c r="Z549" s="689" t="s">
        <v>4691</v>
      </c>
      <c r="AA549" s="690">
        <v>0</v>
      </c>
      <c r="AB549" s="690">
        <v>0</v>
      </c>
      <c r="AC549" s="690">
        <v>0</v>
      </c>
      <c r="AD549" s="690">
        <v>0</v>
      </c>
      <c r="AE549" s="690">
        <v>0</v>
      </c>
      <c r="AF549" s="690">
        <v>0</v>
      </c>
      <c r="AG549" s="690">
        <v>0</v>
      </c>
      <c r="AH549" s="690">
        <v>0</v>
      </c>
      <c r="AI549" s="690">
        <v>0</v>
      </c>
      <c r="AJ549" s="690">
        <v>0</v>
      </c>
      <c r="AK549" s="690">
        <v>0</v>
      </c>
      <c r="AL549" s="690">
        <v>0</v>
      </c>
      <c r="AM549" s="690">
        <v>0</v>
      </c>
      <c r="AN549" s="690">
        <v>0</v>
      </c>
      <c r="AO549" s="690">
        <v>0</v>
      </c>
      <c r="AP549" s="690">
        <v>0</v>
      </c>
      <c r="AQ549" s="689" t="s">
        <v>4686</v>
      </c>
      <c r="AR549" s="689" t="s">
        <v>4686</v>
      </c>
      <c r="AS549" s="689" t="s">
        <v>4722</v>
      </c>
      <c r="AT549" s="689" t="s">
        <v>4686</v>
      </c>
      <c r="AU549" s="689" t="s">
        <v>4763</v>
      </c>
      <c r="AV549" s="689" t="s">
        <v>4686</v>
      </c>
    </row>
    <row r="550" spans="1:48">
      <c r="A550" s="689" t="s">
        <v>4762</v>
      </c>
      <c r="B550" s="689" t="s">
        <v>4684</v>
      </c>
      <c r="C550" s="689">
        <v>22525364</v>
      </c>
      <c r="D550" s="689" t="s">
        <v>4685</v>
      </c>
      <c r="E550" s="692">
        <v>45902</v>
      </c>
      <c r="F550" s="692">
        <v>46113</v>
      </c>
      <c r="G550" s="689" t="s">
        <v>4686</v>
      </c>
      <c r="H550" s="689" t="s">
        <v>4686</v>
      </c>
      <c r="I550" s="849">
        <v>300</v>
      </c>
      <c r="J550" s="691">
        <v>242.11</v>
      </c>
      <c r="K550" s="692">
        <v>45930</v>
      </c>
      <c r="L550" s="689" t="s">
        <v>4687</v>
      </c>
      <c r="M550" s="689" t="s">
        <v>4688</v>
      </c>
      <c r="N550" s="689" t="s">
        <v>4689</v>
      </c>
      <c r="O550" s="689" t="s">
        <v>4686</v>
      </c>
      <c r="P550" s="689" t="s">
        <v>4690</v>
      </c>
      <c r="Q550" s="691">
        <v>807.03</v>
      </c>
      <c r="R550" s="690">
        <v>1000</v>
      </c>
      <c r="S550" s="689" t="s">
        <v>4686</v>
      </c>
      <c r="T550" s="689" t="s">
        <v>4686</v>
      </c>
      <c r="U550" s="689" t="s">
        <v>4686</v>
      </c>
      <c r="V550" s="689" t="s">
        <v>4686</v>
      </c>
      <c r="W550" s="692">
        <v>45930</v>
      </c>
      <c r="X550" s="692">
        <v>45930</v>
      </c>
      <c r="Y550" s="689" t="s">
        <v>4686</v>
      </c>
      <c r="Z550" s="689" t="s">
        <v>4691</v>
      </c>
      <c r="AA550" s="690">
        <v>0</v>
      </c>
      <c r="AB550" s="690">
        <v>0</v>
      </c>
      <c r="AC550" s="690">
        <v>0</v>
      </c>
      <c r="AD550" s="690">
        <v>0</v>
      </c>
      <c r="AE550" s="690">
        <v>0</v>
      </c>
      <c r="AF550" s="690">
        <v>0</v>
      </c>
      <c r="AG550" s="690">
        <v>0</v>
      </c>
      <c r="AH550" s="690">
        <v>0</v>
      </c>
      <c r="AI550" s="690">
        <v>0</v>
      </c>
      <c r="AJ550" s="690">
        <v>0</v>
      </c>
      <c r="AK550" s="690">
        <v>0</v>
      </c>
      <c r="AL550" s="690">
        <v>0</v>
      </c>
      <c r="AM550" s="690">
        <v>0</v>
      </c>
      <c r="AN550" s="690">
        <v>0</v>
      </c>
      <c r="AO550" s="690">
        <v>0</v>
      </c>
      <c r="AP550" s="690">
        <v>0</v>
      </c>
      <c r="AQ550" s="689" t="s">
        <v>4686</v>
      </c>
      <c r="AR550" s="689" t="s">
        <v>4686</v>
      </c>
      <c r="AS550" s="689" t="s">
        <v>4722</v>
      </c>
      <c r="AT550" s="689" t="s">
        <v>4686</v>
      </c>
      <c r="AU550" s="689" t="s">
        <v>4763</v>
      </c>
      <c r="AV550" s="689" t="s">
        <v>4686</v>
      </c>
    </row>
    <row r="551" spans="1:48">
      <c r="A551" s="689" t="s">
        <v>4762</v>
      </c>
      <c r="B551" s="689" t="s">
        <v>4684</v>
      </c>
      <c r="C551" s="689">
        <v>22525453</v>
      </c>
      <c r="D551" s="689" t="s">
        <v>4685</v>
      </c>
      <c r="E551" s="692">
        <v>45965</v>
      </c>
      <c r="F551" s="692">
        <v>46176</v>
      </c>
      <c r="G551" s="689" t="s">
        <v>4686</v>
      </c>
      <c r="H551" s="689" t="s">
        <v>4686</v>
      </c>
      <c r="I551" s="849">
        <v>220</v>
      </c>
      <c r="J551" s="691">
        <v>177.55</v>
      </c>
      <c r="K551" s="692">
        <v>45972</v>
      </c>
      <c r="L551" s="689" t="s">
        <v>4687</v>
      </c>
      <c r="M551" s="689" t="s">
        <v>4688</v>
      </c>
      <c r="N551" s="689" t="s">
        <v>4689</v>
      </c>
      <c r="O551" s="689" t="s">
        <v>4686</v>
      </c>
      <c r="P551" s="689" t="s">
        <v>4690</v>
      </c>
      <c r="Q551" s="691">
        <v>807.03</v>
      </c>
      <c r="R551" s="690">
        <v>1000</v>
      </c>
      <c r="S551" s="689" t="s">
        <v>4686</v>
      </c>
      <c r="T551" s="689" t="s">
        <v>4686</v>
      </c>
      <c r="U551" s="689" t="s">
        <v>4686</v>
      </c>
      <c r="V551" s="689" t="s">
        <v>4686</v>
      </c>
      <c r="W551" s="692">
        <v>45972</v>
      </c>
      <c r="X551" s="692">
        <v>45972</v>
      </c>
      <c r="Y551" s="689" t="s">
        <v>4686</v>
      </c>
      <c r="Z551" s="689" t="s">
        <v>4691</v>
      </c>
      <c r="AA551" s="690">
        <v>0</v>
      </c>
      <c r="AB551" s="690">
        <v>0</v>
      </c>
      <c r="AC551" s="690">
        <v>0</v>
      </c>
      <c r="AD551" s="690">
        <v>0</v>
      </c>
      <c r="AE551" s="690">
        <v>0</v>
      </c>
      <c r="AF551" s="690">
        <v>0</v>
      </c>
      <c r="AG551" s="690">
        <v>0</v>
      </c>
      <c r="AH551" s="690">
        <v>0</v>
      </c>
      <c r="AI551" s="690">
        <v>0</v>
      </c>
      <c r="AJ551" s="690">
        <v>0</v>
      </c>
      <c r="AK551" s="690">
        <v>0</v>
      </c>
      <c r="AL551" s="690">
        <v>0</v>
      </c>
      <c r="AM551" s="690">
        <v>0</v>
      </c>
      <c r="AN551" s="690">
        <v>0</v>
      </c>
      <c r="AO551" s="690">
        <v>0</v>
      </c>
      <c r="AP551" s="690">
        <v>0</v>
      </c>
      <c r="AQ551" s="689" t="s">
        <v>4686</v>
      </c>
      <c r="AR551" s="689" t="s">
        <v>4686</v>
      </c>
      <c r="AS551" s="689" t="s">
        <v>4722</v>
      </c>
      <c r="AT551" s="689" t="s">
        <v>4686</v>
      </c>
      <c r="AU551" s="689" t="s">
        <v>4763</v>
      </c>
      <c r="AV551" s="689" t="s">
        <v>4686</v>
      </c>
    </row>
    <row r="552" spans="1:48">
      <c r="A552" s="689" t="s">
        <v>4762</v>
      </c>
      <c r="B552" s="689" t="s">
        <v>4684</v>
      </c>
      <c r="C552" s="689">
        <v>22525454</v>
      </c>
      <c r="D552" s="689" t="s">
        <v>4685</v>
      </c>
      <c r="E552" s="692">
        <v>45965</v>
      </c>
      <c r="F552" s="692">
        <v>46176</v>
      </c>
      <c r="G552" s="689" t="s">
        <v>4686</v>
      </c>
      <c r="H552" s="689" t="s">
        <v>4686</v>
      </c>
      <c r="I552" s="849">
        <v>310</v>
      </c>
      <c r="J552" s="691">
        <v>250.18</v>
      </c>
      <c r="K552" s="692">
        <v>45972</v>
      </c>
      <c r="L552" s="689" t="s">
        <v>4687</v>
      </c>
      <c r="M552" s="689" t="s">
        <v>4688</v>
      </c>
      <c r="N552" s="689" t="s">
        <v>4689</v>
      </c>
      <c r="O552" s="689" t="s">
        <v>4686</v>
      </c>
      <c r="P552" s="689" t="s">
        <v>4690</v>
      </c>
      <c r="Q552" s="691">
        <v>807.03</v>
      </c>
      <c r="R552" s="690">
        <v>1000</v>
      </c>
      <c r="S552" s="689" t="s">
        <v>4686</v>
      </c>
      <c r="T552" s="689" t="s">
        <v>4686</v>
      </c>
      <c r="U552" s="689" t="s">
        <v>4686</v>
      </c>
      <c r="V552" s="689" t="s">
        <v>4686</v>
      </c>
      <c r="W552" s="692">
        <v>45972</v>
      </c>
      <c r="X552" s="692">
        <v>45972</v>
      </c>
      <c r="Y552" s="689" t="s">
        <v>4686</v>
      </c>
      <c r="Z552" s="689" t="s">
        <v>4691</v>
      </c>
      <c r="AA552" s="690">
        <v>0</v>
      </c>
      <c r="AB552" s="690">
        <v>0</v>
      </c>
      <c r="AC552" s="690">
        <v>0</v>
      </c>
      <c r="AD552" s="690">
        <v>0</v>
      </c>
      <c r="AE552" s="690">
        <v>0</v>
      </c>
      <c r="AF552" s="690">
        <v>0</v>
      </c>
      <c r="AG552" s="690">
        <v>0</v>
      </c>
      <c r="AH552" s="690">
        <v>0</v>
      </c>
      <c r="AI552" s="690">
        <v>0</v>
      </c>
      <c r="AJ552" s="690">
        <v>0</v>
      </c>
      <c r="AK552" s="690">
        <v>0</v>
      </c>
      <c r="AL552" s="690">
        <v>0</v>
      </c>
      <c r="AM552" s="690">
        <v>0</v>
      </c>
      <c r="AN552" s="690">
        <v>0</v>
      </c>
      <c r="AO552" s="690">
        <v>0</v>
      </c>
      <c r="AP552" s="690">
        <v>0</v>
      </c>
      <c r="AQ552" s="689" t="s">
        <v>4686</v>
      </c>
      <c r="AR552" s="689" t="s">
        <v>4686</v>
      </c>
      <c r="AS552" s="689" t="s">
        <v>4722</v>
      </c>
      <c r="AT552" s="689" t="s">
        <v>4686</v>
      </c>
      <c r="AU552" s="689" t="s">
        <v>4763</v>
      </c>
      <c r="AV552" s="689" t="s">
        <v>4686</v>
      </c>
    </row>
    <row r="553" spans="1:48">
      <c r="A553" s="689" t="s">
        <v>4762</v>
      </c>
      <c r="B553" s="689" t="s">
        <v>4684</v>
      </c>
      <c r="C553" s="689">
        <v>22525463</v>
      </c>
      <c r="D553" s="689" t="s">
        <v>4685</v>
      </c>
      <c r="E553" s="692">
        <v>45974</v>
      </c>
      <c r="F553" s="692">
        <v>46185</v>
      </c>
      <c r="G553" s="689" t="s">
        <v>4686</v>
      </c>
      <c r="H553" s="689" t="s">
        <v>4686</v>
      </c>
      <c r="I553" s="849">
        <v>350</v>
      </c>
      <c r="J553" s="691">
        <v>282.45999999999998</v>
      </c>
      <c r="K553" s="692">
        <v>45979</v>
      </c>
      <c r="L553" s="689" t="s">
        <v>4687</v>
      </c>
      <c r="M553" s="689" t="s">
        <v>4688</v>
      </c>
      <c r="N553" s="689" t="s">
        <v>4689</v>
      </c>
      <c r="O553" s="689" t="s">
        <v>4686</v>
      </c>
      <c r="P553" s="689" t="s">
        <v>4690</v>
      </c>
      <c r="Q553" s="691">
        <v>807.03</v>
      </c>
      <c r="R553" s="690">
        <v>1000</v>
      </c>
      <c r="S553" s="689" t="s">
        <v>4686</v>
      </c>
      <c r="T553" s="689" t="s">
        <v>4686</v>
      </c>
      <c r="U553" s="689" t="s">
        <v>4686</v>
      </c>
      <c r="V553" s="689" t="s">
        <v>4686</v>
      </c>
      <c r="W553" s="692">
        <v>45979</v>
      </c>
      <c r="X553" s="692">
        <v>45979</v>
      </c>
      <c r="Y553" s="689" t="s">
        <v>4686</v>
      </c>
      <c r="Z553" s="689" t="s">
        <v>4691</v>
      </c>
      <c r="AA553" s="690">
        <v>0</v>
      </c>
      <c r="AB553" s="690">
        <v>0</v>
      </c>
      <c r="AC553" s="690">
        <v>0</v>
      </c>
      <c r="AD553" s="690">
        <v>0</v>
      </c>
      <c r="AE553" s="690">
        <v>0</v>
      </c>
      <c r="AF553" s="690">
        <v>0</v>
      </c>
      <c r="AG553" s="690">
        <v>0</v>
      </c>
      <c r="AH553" s="690">
        <v>0</v>
      </c>
      <c r="AI553" s="690">
        <v>0</v>
      </c>
      <c r="AJ553" s="690">
        <v>0</v>
      </c>
      <c r="AK553" s="690">
        <v>0</v>
      </c>
      <c r="AL553" s="690">
        <v>0</v>
      </c>
      <c r="AM553" s="690">
        <v>0</v>
      </c>
      <c r="AN553" s="690">
        <v>0</v>
      </c>
      <c r="AO553" s="690">
        <v>0</v>
      </c>
      <c r="AP553" s="690">
        <v>0</v>
      </c>
      <c r="AQ553" s="689" t="s">
        <v>4686</v>
      </c>
      <c r="AR553" s="689" t="s">
        <v>4686</v>
      </c>
      <c r="AS553" s="689" t="s">
        <v>4722</v>
      </c>
      <c r="AT553" s="689" t="s">
        <v>4686</v>
      </c>
      <c r="AU553" s="689" t="s">
        <v>4763</v>
      </c>
      <c r="AV553" s="689" t="s">
        <v>4686</v>
      </c>
    </row>
    <row r="554" spans="1:48">
      <c r="A554" s="689" t="s">
        <v>4762</v>
      </c>
      <c r="B554" s="689" t="s">
        <v>4684</v>
      </c>
      <c r="C554" s="689">
        <v>22525464</v>
      </c>
      <c r="D554" s="689" t="s">
        <v>4685</v>
      </c>
      <c r="E554" s="692">
        <v>45974</v>
      </c>
      <c r="F554" s="692">
        <v>46185</v>
      </c>
      <c r="G554" s="689" t="s">
        <v>4686</v>
      </c>
      <c r="H554" s="689" t="s">
        <v>4686</v>
      </c>
      <c r="I554" s="849">
        <v>360</v>
      </c>
      <c r="J554" s="691">
        <v>290.52999999999997</v>
      </c>
      <c r="K554" s="692">
        <v>45979</v>
      </c>
      <c r="L554" s="689" t="s">
        <v>4687</v>
      </c>
      <c r="M554" s="689" t="s">
        <v>4688</v>
      </c>
      <c r="N554" s="689" t="s">
        <v>4689</v>
      </c>
      <c r="O554" s="689" t="s">
        <v>4686</v>
      </c>
      <c r="P554" s="689" t="s">
        <v>4690</v>
      </c>
      <c r="Q554" s="691">
        <v>807.03</v>
      </c>
      <c r="R554" s="690">
        <v>1000</v>
      </c>
      <c r="S554" s="689" t="s">
        <v>4686</v>
      </c>
      <c r="T554" s="689" t="s">
        <v>4686</v>
      </c>
      <c r="U554" s="689" t="s">
        <v>4686</v>
      </c>
      <c r="V554" s="689" t="s">
        <v>4686</v>
      </c>
      <c r="W554" s="692">
        <v>45979</v>
      </c>
      <c r="X554" s="692">
        <v>45979</v>
      </c>
      <c r="Y554" s="689" t="s">
        <v>4686</v>
      </c>
      <c r="Z554" s="689" t="s">
        <v>4691</v>
      </c>
      <c r="AA554" s="690">
        <v>0</v>
      </c>
      <c r="AB554" s="690">
        <v>0</v>
      </c>
      <c r="AC554" s="690">
        <v>0</v>
      </c>
      <c r="AD554" s="690">
        <v>0</v>
      </c>
      <c r="AE554" s="690">
        <v>0</v>
      </c>
      <c r="AF554" s="690">
        <v>0</v>
      </c>
      <c r="AG554" s="690">
        <v>0</v>
      </c>
      <c r="AH554" s="690">
        <v>0</v>
      </c>
      <c r="AI554" s="690">
        <v>0</v>
      </c>
      <c r="AJ554" s="690">
        <v>0</v>
      </c>
      <c r="AK554" s="690">
        <v>0</v>
      </c>
      <c r="AL554" s="690">
        <v>0</v>
      </c>
      <c r="AM554" s="690">
        <v>0</v>
      </c>
      <c r="AN554" s="690">
        <v>0</v>
      </c>
      <c r="AO554" s="690">
        <v>0</v>
      </c>
      <c r="AP554" s="690">
        <v>0</v>
      </c>
      <c r="AQ554" s="689" t="s">
        <v>4686</v>
      </c>
      <c r="AR554" s="689" t="s">
        <v>4686</v>
      </c>
      <c r="AS554" s="689" t="s">
        <v>4722</v>
      </c>
      <c r="AT554" s="689" t="s">
        <v>4686</v>
      </c>
      <c r="AU554" s="689" t="s">
        <v>4763</v>
      </c>
      <c r="AV554" s="689" t="s">
        <v>4686</v>
      </c>
    </row>
    <row r="555" spans="1:48">
      <c r="A555" s="689" t="s">
        <v>4762</v>
      </c>
      <c r="B555" s="689" t="s">
        <v>4684</v>
      </c>
      <c r="C555" s="689">
        <v>22525474</v>
      </c>
      <c r="D555" s="689" t="s">
        <v>4685</v>
      </c>
      <c r="E555" s="692">
        <v>45979</v>
      </c>
      <c r="F555" s="692">
        <v>46190</v>
      </c>
      <c r="G555" s="689" t="s">
        <v>4686</v>
      </c>
      <c r="H555" s="689" t="s">
        <v>4686</v>
      </c>
      <c r="I555" s="849">
        <v>1720</v>
      </c>
      <c r="J555" s="691">
        <v>1388.09</v>
      </c>
      <c r="K555" s="692">
        <v>45985</v>
      </c>
      <c r="L555" s="689" t="s">
        <v>4687</v>
      </c>
      <c r="M555" s="689" t="s">
        <v>4688</v>
      </c>
      <c r="N555" s="689" t="s">
        <v>4689</v>
      </c>
      <c r="O555" s="689" t="s">
        <v>4686</v>
      </c>
      <c r="P555" s="689" t="s">
        <v>4690</v>
      </c>
      <c r="Q555" s="691">
        <v>807.03</v>
      </c>
      <c r="R555" s="690">
        <v>1000</v>
      </c>
      <c r="S555" s="689" t="s">
        <v>4686</v>
      </c>
      <c r="T555" s="689" t="s">
        <v>4686</v>
      </c>
      <c r="U555" s="689" t="s">
        <v>4686</v>
      </c>
      <c r="V555" s="689" t="s">
        <v>4686</v>
      </c>
      <c r="W555" s="692">
        <v>45985</v>
      </c>
      <c r="X555" s="692">
        <v>45985</v>
      </c>
      <c r="Y555" s="689" t="s">
        <v>4686</v>
      </c>
      <c r="Z555" s="689" t="s">
        <v>4691</v>
      </c>
      <c r="AA555" s="690">
        <v>0</v>
      </c>
      <c r="AB555" s="690">
        <v>0</v>
      </c>
      <c r="AC555" s="690">
        <v>0</v>
      </c>
      <c r="AD555" s="690">
        <v>0</v>
      </c>
      <c r="AE555" s="690">
        <v>0</v>
      </c>
      <c r="AF555" s="690">
        <v>0</v>
      </c>
      <c r="AG555" s="690">
        <v>0</v>
      </c>
      <c r="AH555" s="690">
        <v>0</v>
      </c>
      <c r="AI555" s="690">
        <v>0</v>
      </c>
      <c r="AJ555" s="690">
        <v>0</v>
      </c>
      <c r="AK555" s="690">
        <v>0</v>
      </c>
      <c r="AL555" s="690">
        <v>0</v>
      </c>
      <c r="AM555" s="690">
        <v>0</v>
      </c>
      <c r="AN555" s="690">
        <v>0</v>
      </c>
      <c r="AO555" s="690">
        <v>0</v>
      </c>
      <c r="AP555" s="690">
        <v>0</v>
      </c>
      <c r="AQ555" s="689" t="s">
        <v>4686</v>
      </c>
      <c r="AR555" s="689" t="s">
        <v>4686</v>
      </c>
      <c r="AS555" s="689" t="s">
        <v>4722</v>
      </c>
      <c r="AT555" s="689" t="s">
        <v>4686</v>
      </c>
      <c r="AU555" s="689" t="s">
        <v>4763</v>
      </c>
      <c r="AV555" s="689" t="s">
        <v>4686</v>
      </c>
    </row>
    <row r="556" spans="1:48">
      <c r="A556" s="689" t="s">
        <v>4762</v>
      </c>
      <c r="B556" s="689" t="s">
        <v>4684</v>
      </c>
      <c r="C556" s="689">
        <v>22525484</v>
      </c>
      <c r="D556" s="689" t="s">
        <v>4685</v>
      </c>
      <c r="E556" s="692">
        <v>45986</v>
      </c>
      <c r="F556" s="692">
        <v>46105</v>
      </c>
      <c r="G556" s="689" t="s">
        <v>4686</v>
      </c>
      <c r="H556" s="689" t="s">
        <v>4686</v>
      </c>
      <c r="I556" s="849">
        <v>3060</v>
      </c>
      <c r="J556" s="691">
        <v>2469.5100000000002</v>
      </c>
      <c r="K556" s="692">
        <v>45993</v>
      </c>
      <c r="L556" s="689" t="s">
        <v>4687</v>
      </c>
      <c r="M556" s="689" t="s">
        <v>4688</v>
      </c>
      <c r="N556" s="689" t="s">
        <v>4689</v>
      </c>
      <c r="O556" s="689" t="s">
        <v>4686</v>
      </c>
      <c r="P556" s="689" t="s">
        <v>4690</v>
      </c>
      <c r="Q556" s="691">
        <v>807.03</v>
      </c>
      <c r="R556" s="690">
        <v>1000</v>
      </c>
      <c r="S556" s="689" t="s">
        <v>4686</v>
      </c>
      <c r="T556" s="689" t="s">
        <v>4686</v>
      </c>
      <c r="U556" s="689" t="s">
        <v>4686</v>
      </c>
      <c r="V556" s="689" t="s">
        <v>4686</v>
      </c>
      <c r="W556" s="692">
        <v>45993</v>
      </c>
      <c r="X556" s="692">
        <v>45993</v>
      </c>
      <c r="Y556" s="689" t="s">
        <v>4686</v>
      </c>
      <c r="Z556" s="689" t="s">
        <v>4691</v>
      </c>
      <c r="AA556" s="690">
        <v>0</v>
      </c>
      <c r="AB556" s="690">
        <v>0</v>
      </c>
      <c r="AC556" s="690">
        <v>0</v>
      </c>
      <c r="AD556" s="690">
        <v>0</v>
      </c>
      <c r="AE556" s="690">
        <v>0</v>
      </c>
      <c r="AF556" s="690">
        <v>0</v>
      </c>
      <c r="AG556" s="690">
        <v>0</v>
      </c>
      <c r="AH556" s="690">
        <v>0</v>
      </c>
      <c r="AI556" s="690">
        <v>0</v>
      </c>
      <c r="AJ556" s="690">
        <v>0</v>
      </c>
      <c r="AK556" s="690">
        <v>0</v>
      </c>
      <c r="AL556" s="690">
        <v>0</v>
      </c>
      <c r="AM556" s="690">
        <v>0</v>
      </c>
      <c r="AN556" s="690">
        <v>0</v>
      </c>
      <c r="AO556" s="690">
        <v>0</v>
      </c>
      <c r="AP556" s="690">
        <v>0</v>
      </c>
      <c r="AQ556" s="689" t="s">
        <v>4686</v>
      </c>
      <c r="AR556" s="689" t="s">
        <v>4686</v>
      </c>
      <c r="AS556" s="689" t="s">
        <v>4722</v>
      </c>
      <c r="AT556" s="689" t="s">
        <v>4686</v>
      </c>
      <c r="AU556" s="689" t="s">
        <v>4763</v>
      </c>
      <c r="AV556" s="689" t="s">
        <v>4686</v>
      </c>
    </row>
    <row r="557" spans="1:48">
      <c r="A557" s="689" t="s">
        <v>4762</v>
      </c>
      <c r="B557" s="689" t="s">
        <v>4684</v>
      </c>
      <c r="C557" s="689">
        <v>22525483</v>
      </c>
      <c r="D557" s="689" t="s">
        <v>4685</v>
      </c>
      <c r="E557" s="692">
        <v>45986</v>
      </c>
      <c r="F557" s="692">
        <v>46197</v>
      </c>
      <c r="G557" s="689" t="s">
        <v>4686</v>
      </c>
      <c r="H557" s="689" t="s">
        <v>4686</v>
      </c>
      <c r="I557" s="849">
        <v>470</v>
      </c>
      <c r="J557" s="691">
        <v>379.3</v>
      </c>
      <c r="K557" s="692">
        <v>45993</v>
      </c>
      <c r="L557" s="689" t="s">
        <v>4687</v>
      </c>
      <c r="M557" s="689" t="s">
        <v>4688</v>
      </c>
      <c r="N557" s="689" t="s">
        <v>4689</v>
      </c>
      <c r="O557" s="689" t="s">
        <v>4686</v>
      </c>
      <c r="P557" s="689" t="s">
        <v>4690</v>
      </c>
      <c r="Q557" s="691">
        <v>807.03</v>
      </c>
      <c r="R557" s="690">
        <v>1000</v>
      </c>
      <c r="S557" s="689" t="s">
        <v>4686</v>
      </c>
      <c r="T557" s="689" t="s">
        <v>4686</v>
      </c>
      <c r="U557" s="689" t="s">
        <v>4686</v>
      </c>
      <c r="V557" s="689" t="s">
        <v>4686</v>
      </c>
      <c r="W557" s="692">
        <v>45993</v>
      </c>
      <c r="X557" s="692">
        <v>45993</v>
      </c>
      <c r="Y557" s="689" t="s">
        <v>4686</v>
      </c>
      <c r="Z557" s="689" t="s">
        <v>4691</v>
      </c>
      <c r="AA557" s="690">
        <v>0</v>
      </c>
      <c r="AB557" s="690">
        <v>0</v>
      </c>
      <c r="AC557" s="690">
        <v>0</v>
      </c>
      <c r="AD557" s="690">
        <v>0</v>
      </c>
      <c r="AE557" s="690">
        <v>0</v>
      </c>
      <c r="AF557" s="690">
        <v>0</v>
      </c>
      <c r="AG557" s="690">
        <v>0</v>
      </c>
      <c r="AH557" s="690">
        <v>0</v>
      </c>
      <c r="AI557" s="690">
        <v>0</v>
      </c>
      <c r="AJ557" s="690">
        <v>0</v>
      </c>
      <c r="AK557" s="690">
        <v>0</v>
      </c>
      <c r="AL557" s="690">
        <v>0</v>
      </c>
      <c r="AM557" s="690">
        <v>0</v>
      </c>
      <c r="AN557" s="690">
        <v>0</v>
      </c>
      <c r="AO557" s="690">
        <v>0</v>
      </c>
      <c r="AP557" s="690">
        <v>0</v>
      </c>
      <c r="AQ557" s="689" t="s">
        <v>4686</v>
      </c>
      <c r="AR557" s="689" t="s">
        <v>4686</v>
      </c>
      <c r="AS557" s="689" t="s">
        <v>4722</v>
      </c>
      <c r="AT557" s="689" t="s">
        <v>4686</v>
      </c>
      <c r="AU557" s="689" t="s">
        <v>4763</v>
      </c>
      <c r="AV557" s="689" t="s">
        <v>4686</v>
      </c>
    </row>
    <row r="558" spans="1:48">
      <c r="A558" s="689" t="s">
        <v>4762</v>
      </c>
      <c r="B558" s="689" t="s">
        <v>4684</v>
      </c>
      <c r="C558" s="689">
        <v>22525494</v>
      </c>
      <c r="D558" s="689" t="s">
        <v>4685</v>
      </c>
      <c r="E558" s="692">
        <v>45992</v>
      </c>
      <c r="F558" s="692">
        <v>46112</v>
      </c>
      <c r="G558" s="689" t="s">
        <v>4686</v>
      </c>
      <c r="H558" s="689" t="s">
        <v>4686</v>
      </c>
      <c r="I558" s="849">
        <v>370</v>
      </c>
      <c r="J558" s="691">
        <v>298.60000000000002</v>
      </c>
      <c r="K558" s="692">
        <v>45996</v>
      </c>
      <c r="L558" s="689" t="s">
        <v>4687</v>
      </c>
      <c r="M558" s="689" t="s">
        <v>4688</v>
      </c>
      <c r="N558" s="689" t="s">
        <v>4689</v>
      </c>
      <c r="O558" s="689" t="s">
        <v>4686</v>
      </c>
      <c r="P558" s="689" t="s">
        <v>4690</v>
      </c>
      <c r="Q558" s="691">
        <v>807.03</v>
      </c>
      <c r="R558" s="690">
        <v>1000</v>
      </c>
      <c r="S558" s="689" t="s">
        <v>4686</v>
      </c>
      <c r="T558" s="689" t="s">
        <v>4686</v>
      </c>
      <c r="U558" s="689" t="s">
        <v>4686</v>
      </c>
      <c r="V558" s="689" t="s">
        <v>4686</v>
      </c>
      <c r="W558" s="692">
        <v>45996</v>
      </c>
      <c r="X558" s="692">
        <v>45996</v>
      </c>
      <c r="Y558" s="689" t="s">
        <v>4686</v>
      </c>
      <c r="Z558" s="689" t="s">
        <v>4691</v>
      </c>
      <c r="AA558" s="690">
        <v>0</v>
      </c>
      <c r="AB558" s="690">
        <v>0</v>
      </c>
      <c r="AC558" s="690">
        <v>0</v>
      </c>
      <c r="AD558" s="690">
        <v>0</v>
      </c>
      <c r="AE558" s="690">
        <v>0</v>
      </c>
      <c r="AF558" s="690">
        <v>0</v>
      </c>
      <c r="AG558" s="690">
        <v>0</v>
      </c>
      <c r="AH558" s="690">
        <v>0</v>
      </c>
      <c r="AI558" s="690">
        <v>0</v>
      </c>
      <c r="AJ558" s="690">
        <v>0</v>
      </c>
      <c r="AK558" s="690">
        <v>0</v>
      </c>
      <c r="AL558" s="690">
        <v>0</v>
      </c>
      <c r="AM558" s="690">
        <v>0</v>
      </c>
      <c r="AN558" s="690">
        <v>0</v>
      </c>
      <c r="AO558" s="690">
        <v>0</v>
      </c>
      <c r="AP558" s="690">
        <v>0</v>
      </c>
      <c r="AQ558" s="689" t="s">
        <v>4686</v>
      </c>
      <c r="AR558" s="689" t="s">
        <v>4686</v>
      </c>
      <c r="AS558" s="689" t="s">
        <v>4722</v>
      </c>
      <c r="AT558" s="689" t="s">
        <v>4686</v>
      </c>
      <c r="AU558" s="689" t="s">
        <v>4763</v>
      </c>
      <c r="AV558" s="689" t="s">
        <v>4686</v>
      </c>
    </row>
    <row r="559" spans="1:48">
      <c r="A559" s="689" t="s">
        <v>4762</v>
      </c>
      <c r="B559" s="689" t="s">
        <v>4684</v>
      </c>
      <c r="C559" s="689">
        <v>22525493</v>
      </c>
      <c r="D559" s="689" t="s">
        <v>4685</v>
      </c>
      <c r="E559" s="692">
        <v>45992</v>
      </c>
      <c r="F559" s="692">
        <v>46203</v>
      </c>
      <c r="G559" s="689" t="s">
        <v>4686</v>
      </c>
      <c r="H559" s="689" t="s">
        <v>4686</v>
      </c>
      <c r="I559" s="849">
        <v>290</v>
      </c>
      <c r="J559" s="691">
        <v>234.04</v>
      </c>
      <c r="K559" s="692">
        <v>45996</v>
      </c>
      <c r="L559" s="689" t="s">
        <v>4687</v>
      </c>
      <c r="M559" s="689" t="s">
        <v>4688</v>
      </c>
      <c r="N559" s="689" t="s">
        <v>4689</v>
      </c>
      <c r="O559" s="689" t="s">
        <v>4686</v>
      </c>
      <c r="P559" s="689" t="s">
        <v>4690</v>
      </c>
      <c r="Q559" s="691">
        <v>807.03</v>
      </c>
      <c r="R559" s="690">
        <v>1000</v>
      </c>
      <c r="S559" s="689" t="s">
        <v>4686</v>
      </c>
      <c r="T559" s="689" t="s">
        <v>4686</v>
      </c>
      <c r="U559" s="689" t="s">
        <v>4686</v>
      </c>
      <c r="V559" s="689" t="s">
        <v>4686</v>
      </c>
      <c r="W559" s="692">
        <v>45996</v>
      </c>
      <c r="X559" s="692">
        <v>45996</v>
      </c>
      <c r="Y559" s="689" t="s">
        <v>4686</v>
      </c>
      <c r="Z559" s="689" t="s">
        <v>4691</v>
      </c>
      <c r="AA559" s="690">
        <v>0</v>
      </c>
      <c r="AB559" s="690">
        <v>0</v>
      </c>
      <c r="AC559" s="690">
        <v>0</v>
      </c>
      <c r="AD559" s="690">
        <v>0</v>
      </c>
      <c r="AE559" s="690">
        <v>0</v>
      </c>
      <c r="AF559" s="690">
        <v>0</v>
      </c>
      <c r="AG559" s="690">
        <v>0</v>
      </c>
      <c r="AH559" s="690">
        <v>0</v>
      </c>
      <c r="AI559" s="690">
        <v>0</v>
      </c>
      <c r="AJ559" s="690">
        <v>0</v>
      </c>
      <c r="AK559" s="690">
        <v>0</v>
      </c>
      <c r="AL559" s="690">
        <v>0</v>
      </c>
      <c r="AM559" s="690">
        <v>0</v>
      </c>
      <c r="AN559" s="690">
        <v>0</v>
      </c>
      <c r="AO559" s="690">
        <v>0</v>
      </c>
      <c r="AP559" s="690">
        <v>0</v>
      </c>
      <c r="AQ559" s="689" t="s">
        <v>4686</v>
      </c>
      <c r="AR559" s="689" t="s">
        <v>4686</v>
      </c>
      <c r="AS559" s="689" t="s">
        <v>4722</v>
      </c>
      <c r="AT559" s="689" t="s">
        <v>4686</v>
      </c>
      <c r="AU559" s="689" t="s">
        <v>4763</v>
      </c>
      <c r="AV559" s="689" t="s">
        <v>4686</v>
      </c>
    </row>
    <row r="560" spans="1:48">
      <c r="A560" s="689" t="s">
        <v>4762</v>
      </c>
      <c r="B560" s="689" t="s">
        <v>4684</v>
      </c>
      <c r="C560" s="689">
        <v>22525531</v>
      </c>
      <c r="D560" s="689" t="s">
        <v>4685</v>
      </c>
      <c r="E560" s="692">
        <v>46020</v>
      </c>
      <c r="F560" s="692">
        <v>46231</v>
      </c>
      <c r="G560" s="689" t="s">
        <v>4686</v>
      </c>
      <c r="H560" s="689" t="s">
        <v>4686</v>
      </c>
      <c r="I560" s="849">
        <v>480</v>
      </c>
      <c r="J560" s="691">
        <v>387.37</v>
      </c>
      <c r="K560" s="692">
        <v>46031</v>
      </c>
      <c r="L560" s="689" t="s">
        <v>4687</v>
      </c>
      <c r="M560" s="689" t="s">
        <v>4688</v>
      </c>
      <c r="N560" s="689" t="s">
        <v>4689</v>
      </c>
      <c r="O560" s="689" t="s">
        <v>4686</v>
      </c>
      <c r="P560" s="689" t="s">
        <v>4690</v>
      </c>
      <c r="Q560" s="691">
        <v>807.03</v>
      </c>
      <c r="R560" s="690">
        <v>1000</v>
      </c>
      <c r="S560" s="689" t="s">
        <v>4686</v>
      </c>
      <c r="T560" s="689" t="s">
        <v>4686</v>
      </c>
      <c r="U560" s="689" t="s">
        <v>4686</v>
      </c>
      <c r="V560" s="689" t="s">
        <v>4686</v>
      </c>
      <c r="W560" s="692">
        <v>46031</v>
      </c>
      <c r="X560" s="692">
        <v>46031</v>
      </c>
      <c r="Y560" s="689" t="s">
        <v>4686</v>
      </c>
      <c r="Z560" s="689" t="s">
        <v>4691</v>
      </c>
      <c r="AA560" s="690">
        <v>0</v>
      </c>
      <c r="AB560" s="690">
        <v>0</v>
      </c>
      <c r="AC560" s="690">
        <v>0</v>
      </c>
      <c r="AD560" s="690">
        <v>0</v>
      </c>
      <c r="AE560" s="690">
        <v>0</v>
      </c>
      <c r="AF560" s="690">
        <v>0</v>
      </c>
      <c r="AG560" s="690">
        <v>0</v>
      </c>
      <c r="AH560" s="690">
        <v>0</v>
      </c>
      <c r="AI560" s="690">
        <v>0</v>
      </c>
      <c r="AJ560" s="690">
        <v>0</v>
      </c>
      <c r="AK560" s="690">
        <v>0</v>
      </c>
      <c r="AL560" s="690">
        <v>0</v>
      </c>
      <c r="AM560" s="690">
        <v>0</v>
      </c>
      <c r="AN560" s="690">
        <v>0</v>
      </c>
      <c r="AO560" s="690">
        <v>0</v>
      </c>
      <c r="AP560" s="690">
        <v>0</v>
      </c>
      <c r="AQ560" s="689" t="s">
        <v>4686</v>
      </c>
      <c r="AR560" s="689" t="s">
        <v>4686</v>
      </c>
      <c r="AS560" s="689" t="s">
        <v>4722</v>
      </c>
      <c r="AT560" s="689" t="s">
        <v>4686</v>
      </c>
      <c r="AU560" s="689" t="s">
        <v>4763</v>
      </c>
      <c r="AV560" s="689" t="s">
        <v>4686</v>
      </c>
    </row>
    <row r="561" spans="1:48">
      <c r="A561" s="689" t="s">
        <v>4762</v>
      </c>
      <c r="B561" s="689" t="s">
        <v>4684</v>
      </c>
      <c r="C561" s="689">
        <v>22525534</v>
      </c>
      <c r="D561" s="689" t="s">
        <v>4685</v>
      </c>
      <c r="E561" s="692">
        <v>46020</v>
      </c>
      <c r="F561" s="692">
        <v>46231</v>
      </c>
      <c r="G561" s="689" t="s">
        <v>4686</v>
      </c>
      <c r="H561" s="689" t="s">
        <v>4686</v>
      </c>
      <c r="I561" s="849">
        <v>2110</v>
      </c>
      <c r="J561" s="691">
        <v>1702.83</v>
      </c>
      <c r="K561" s="692">
        <v>46031</v>
      </c>
      <c r="L561" s="689" t="s">
        <v>4687</v>
      </c>
      <c r="M561" s="689" t="s">
        <v>4688</v>
      </c>
      <c r="N561" s="689" t="s">
        <v>4689</v>
      </c>
      <c r="O561" s="689" t="s">
        <v>4686</v>
      </c>
      <c r="P561" s="689" t="s">
        <v>4690</v>
      </c>
      <c r="Q561" s="691">
        <v>807.03</v>
      </c>
      <c r="R561" s="690">
        <v>1000</v>
      </c>
      <c r="S561" s="689" t="s">
        <v>4686</v>
      </c>
      <c r="T561" s="689" t="s">
        <v>4686</v>
      </c>
      <c r="U561" s="689" t="s">
        <v>4686</v>
      </c>
      <c r="V561" s="689" t="s">
        <v>4686</v>
      </c>
      <c r="W561" s="692">
        <v>46031</v>
      </c>
      <c r="X561" s="692">
        <v>46031</v>
      </c>
      <c r="Y561" s="689" t="s">
        <v>4686</v>
      </c>
      <c r="Z561" s="689" t="s">
        <v>4691</v>
      </c>
      <c r="AA561" s="690">
        <v>0</v>
      </c>
      <c r="AB561" s="690">
        <v>0</v>
      </c>
      <c r="AC561" s="690">
        <v>0</v>
      </c>
      <c r="AD561" s="690">
        <v>0</v>
      </c>
      <c r="AE561" s="690">
        <v>0</v>
      </c>
      <c r="AF561" s="690">
        <v>0</v>
      </c>
      <c r="AG561" s="690">
        <v>0</v>
      </c>
      <c r="AH561" s="690">
        <v>0</v>
      </c>
      <c r="AI561" s="690">
        <v>0</v>
      </c>
      <c r="AJ561" s="690">
        <v>0</v>
      </c>
      <c r="AK561" s="690">
        <v>0</v>
      </c>
      <c r="AL561" s="690">
        <v>0</v>
      </c>
      <c r="AM561" s="690">
        <v>0</v>
      </c>
      <c r="AN561" s="690">
        <v>0</v>
      </c>
      <c r="AO561" s="690">
        <v>0</v>
      </c>
      <c r="AP561" s="690">
        <v>0</v>
      </c>
      <c r="AQ561" s="689" t="s">
        <v>4686</v>
      </c>
      <c r="AR561" s="689" t="s">
        <v>4686</v>
      </c>
      <c r="AS561" s="689" t="s">
        <v>4722</v>
      </c>
      <c r="AT561" s="689" t="s">
        <v>4686</v>
      </c>
      <c r="AU561" s="689" t="s">
        <v>4763</v>
      </c>
      <c r="AV561" s="689" t="s">
        <v>4686</v>
      </c>
    </row>
    <row r="562" spans="1:48">
      <c r="A562" s="689" t="s">
        <v>4762</v>
      </c>
      <c r="B562" s="689" t="s">
        <v>4684</v>
      </c>
      <c r="C562" s="689">
        <v>22525535</v>
      </c>
      <c r="D562" s="689" t="s">
        <v>4685</v>
      </c>
      <c r="E562" s="692">
        <v>46022</v>
      </c>
      <c r="F562" s="692">
        <v>46233</v>
      </c>
      <c r="G562" s="689" t="s">
        <v>4686</v>
      </c>
      <c r="H562" s="689" t="s">
        <v>4686</v>
      </c>
      <c r="I562" s="849">
        <v>8030</v>
      </c>
      <c r="J562" s="691">
        <v>6480.45</v>
      </c>
      <c r="K562" s="692">
        <v>46031</v>
      </c>
      <c r="L562" s="689" t="s">
        <v>4687</v>
      </c>
      <c r="M562" s="689" t="s">
        <v>4688</v>
      </c>
      <c r="N562" s="689" t="s">
        <v>4689</v>
      </c>
      <c r="O562" s="689" t="s">
        <v>4686</v>
      </c>
      <c r="P562" s="689" t="s">
        <v>4690</v>
      </c>
      <c r="Q562" s="691">
        <v>807.03</v>
      </c>
      <c r="R562" s="690">
        <v>1000</v>
      </c>
      <c r="S562" s="689" t="s">
        <v>4686</v>
      </c>
      <c r="T562" s="689" t="s">
        <v>4686</v>
      </c>
      <c r="U562" s="689" t="s">
        <v>4686</v>
      </c>
      <c r="V562" s="689" t="s">
        <v>4686</v>
      </c>
      <c r="W562" s="692">
        <v>46031</v>
      </c>
      <c r="X562" s="692">
        <v>46031</v>
      </c>
      <c r="Y562" s="689" t="s">
        <v>4686</v>
      </c>
      <c r="Z562" s="689" t="s">
        <v>4691</v>
      </c>
      <c r="AA562" s="690">
        <v>0</v>
      </c>
      <c r="AB562" s="690">
        <v>0</v>
      </c>
      <c r="AC562" s="690">
        <v>0</v>
      </c>
      <c r="AD562" s="690">
        <v>0</v>
      </c>
      <c r="AE562" s="690">
        <v>0</v>
      </c>
      <c r="AF562" s="690">
        <v>0</v>
      </c>
      <c r="AG562" s="690">
        <v>0</v>
      </c>
      <c r="AH562" s="690">
        <v>0</v>
      </c>
      <c r="AI562" s="690">
        <v>0</v>
      </c>
      <c r="AJ562" s="690">
        <v>0</v>
      </c>
      <c r="AK562" s="690">
        <v>0</v>
      </c>
      <c r="AL562" s="690">
        <v>0</v>
      </c>
      <c r="AM562" s="690">
        <v>0</v>
      </c>
      <c r="AN562" s="690">
        <v>0</v>
      </c>
      <c r="AO562" s="690">
        <v>0</v>
      </c>
      <c r="AP562" s="690">
        <v>0</v>
      </c>
      <c r="AQ562" s="689" t="s">
        <v>4686</v>
      </c>
      <c r="AR562" s="689" t="s">
        <v>4686</v>
      </c>
      <c r="AS562" s="689" t="s">
        <v>4722</v>
      </c>
      <c r="AT562" s="689" t="s">
        <v>4686</v>
      </c>
      <c r="AU562" s="689" t="s">
        <v>4763</v>
      </c>
      <c r="AV562" s="689" t="s">
        <v>4686</v>
      </c>
    </row>
    <row r="563" spans="1:48">
      <c r="A563" s="689" t="s">
        <v>4762</v>
      </c>
      <c r="B563" s="689" t="s">
        <v>4684</v>
      </c>
      <c r="C563" s="689">
        <v>22525536</v>
      </c>
      <c r="D563" s="689" t="s">
        <v>4685</v>
      </c>
      <c r="E563" s="692">
        <v>46022</v>
      </c>
      <c r="F563" s="692">
        <v>46233</v>
      </c>
      <c r="G563" s="689" t="s">
        <v>4686</v>
      </c>
      <c r="H563" s="689" t="s">
        <v>4686</v>
      </c>
      <c r="I563" s="849">
        <v>7940</v>
      </c>
      <c r="J563" s="691">
        <v>6407.82</v>
      </c>
      <c r="K563" s="692">
        <v>46031</v>
      </c>
      <c r="L563" s="689" t="s">
        <v>4687</v>
      </c>
      <c r="M563" s="689" t="s">
        <v>4688</v>
      </c>
      <c r="N563" s="689" t="s">
        <v>4689</v>
      </c>
      <c r="O563" s="689" t="s">
        <v>4686</v>
      </c>
      <c r="P563" s="689" t="s">
        <v>4690</v>
      </c>
      <c r="Q563" s="691">
        <v>807.03</v>
      </c>
      <c r="R563" s="690">
        <v>1000</v>
      </c>
      <c r="S563" s="689" t="s">
        <v>4686</v>
      </c>
      <c r="T563" s="689" t="s">
        <v>4686</v>
      </c>
      <c r="U563" s="689" t="s">
        <v>4686</v>
      </c>
      <c r="V563" s="689" t="s">
        <v>4686</v>
      </c>
      <c r="W563" s="692">
        <v>46031</v>
      </c>
      <c r="X563" s="692">
        <v>46031</v>
      </c>
      <c r="Y563" s="689" t="s">
        <v>4686</v>
      </c>
      <c r="Z563" s="689" t="s">
        <v>4691</v>
      </c>
      <c r="AA563" s="690">
        <v>0</v>
      </c>
      <c r="AB563" s="690">
        <v>0</v>
      </c>
      <c r="AC563" s="690">
        <v>0</v>
      </c>
      <c r="AD563" s="690">
        <v>0</v>
      </c>
      <c r="AE563" s="690">
        <v>0</v>
      </c>
      <c r="AF563" s="690">
        <v>0</v>
      </c>
      <c r="AG563" s="690">
        <v>0</v>
      </c>
      <c r="AH563" s="690">
        <v>0</v>
      </c>
      <c r="AI563" s="690">
        <v>0</v>
      </c>
      <c r="AJ563" s="690">
        <v>0</v>
      </c>
      <c r="AK563" s="690">
        <v>0</v>
      </c>
      <c r="AL563" s="690">
        <v>0</v>
      </c>
      <c r="AM563" s="690">
        <v>0</v>
      </c>
      <c r="AN563" s="690">
        <v>0</v>
      </c>
      <c r="AO563" s="690">
        <v>0</v>
      </c>
      <c r="AP563" s="690">
        <v>0</v>
      </c>
      <c r="AQ563" s="689" t="s">
        <v>4686</v>
      </c>
      <c r="AR563" s="689" t="s">
        <v>4686</v>
      </c>
      <c r="AS563" s="689" t="s">
        <v>4722</v>
      </c>
      <c r="AT563" s="689" t="s">
        <v>4686</v>
      </c>
      <c r="AU563" s="689" t="s">
        <v>4763</v>
      </c>
      <c r="AV563" s="689" t="s">
        <v>4686</v>
      </c>
    </row>
    <row r="564" spans="1:48">
      <c r="A564" s="689" t="s">
        <v>4762</v>
      </c>
      <c r="B564" s="689" t="s">
        <v>4684</v>
      </c>
      <c r="C564" s="689">
        <v>22525537</v>
      </c>
      <c r="D564" s="689" t="s">
        <v>4685</v>
      </c>
      <c r="E564" s="692">
        <v>46022</v>
      </c>
      <c r="F564" s="692">
        <v>46233</v>
      </c>
      <c r="G564" s="689" t="s">
        <v>4686</v>
      </c>
      <c r="H564" s="689" t="s">
        <v>4686</v>
      </c>
      <c r="I564" s="849">
        <v>7930</v>
      </c>
      <c r="J564" s="691">
        <v>6399.75</v>
      </c>
      <c r="K564" s="692">
        <v>46031</v>
      </c>
      <c r="L564" s="689" t="s">
        <v>4687</v>
      </c>
      <c r="M564" s="689" t="s">
        <v>4688</v>
      </c>
      <c r="N564" s="689" t="s">
        <v>4689</v>
      </c>
      <c r="O564" s="689" t="s">
        <v>4686</v>
      </c>
      <c r="P564" s="689" t="s">
        <v>4690</v>
      </c>
      <c r="Q564" s="691">
        <v>807.03</v>
      </c>
      <c r="R564" s="690">
        <v>1000</v>
      </c>
      <c r="S564" s="689" t="s">
        <v>4686</v>
      </c>
      <c r="T564" s="689" t="s">
        <v>4686</v>
      </c>
      <c r="U564" s="689" t="s">
        <v>4686</v>
      </c>
      <c r="V564" s="689" t="s">
        <v>4686</v>
      </c>
      <c r="W564" s="692">
        <v>46031</v>
      </c>
      <c r="X564" s="692">
        <v>46031</v>
      </c>
      <c r="Y564" s="689" t="s">
        <v>4686</v>
      </c>
      <c r="Z564" s="689" t="s">
        <v>4691</v>
      </c>
      <c r="AA564" s="690">
        <v>0</v>
      </c>
      <c r="AB564" s="690">
        <v>0</v>
      </c>
      <c r="AC564" s="690">
        <v>0</v>
      </c>
      <c r="AD564" s="690">
        <v>0</v>
      </c>
      <c r="AE564" s="690">
        <v>0</v>
      </c>
      <c r="AF564" s="690">
        <v>0</v>
      </c>
      <c r="AG564" s="690">
        <v>0</v>
      </c>
      <c r="AH564" s="690">
        <v>0</v>
      </c>
      <c r="AI564" s="690">
        <v>0</v>
      </c>
      <c r="AJ564" s="690">
        <v>0</v>
      </c>
      <c r="AK564" s="690">
        <v>0</v>
      </c>
      <c r="AL564" s="690">
        <v>0</v>
      </c>
      <c r="AM564" s="690">
        <v>0</v>
      </c>
      <c r="AN564" s="690">
        <v>0</v>
      </c>
      <c r="AO564" s="690">
        <v>0</v>
      </c>
      <c r="AP564" s="690">
        <v>0</v>
      </c>
      <c r="AQ564" s="689" t="s">
        <v>4686</v>
      </c>
      <c r="AR564" s="689" t="s">
        <v>4686</v>
      </c>
      <c r="AS564" s="689" t="s">
        <v>4722</v>
      </c>
      <c r="AT564" s="689" t="s">
        <v>4686</v>
      </c>
      <c r="AU564" s="689" t="s">
        <v>4763</v>
      </c>
      <c r="AV564" s="689" t="s">
        <v>4686</v>
      </c>
    </row>
    <row r="565" spans="1:48">
      <c r="A565" s="689" t="s">
        <v>4762</v>
      </c>
      <c r="B565" s="689" t="s">
        <v>4684</v>
      </c>
      <c r="C565" s="689">
        <v>22525538</v>
      </c>
      <c r="D565" s="689" t="s">
        <v>4685</v>
      </c>
      <c r="E565" s="692">
        <v>46022</v>
      </c>
      <c r="F565" s="692">
        <v>46233</v>
      </c>
      <c r="G565" s="689" t="s">
        <v>4686</v>
      </c>
      <c r="H565" s="689" t="s">
        <v>4686</v>
      </c>
      <c r="I565" s="849">
        <v>7930</v>
      </c>
      <c r="J565" s="691">
        <v>6399.75</v>
      </c>
      <c r="K565" s="692">
        <v>46031</v>
      </c>
      <c r="L565" s="689" t="s">
        <v>4687</v>
      </c>
      <c r="M565" s="689" t="s">
        <v>4688</v>
      </c>
      <c r="N565" s="689" t="s">
        <v>4689</v>
      </c>
      <c r="O565" s="689" t="s">
        <v>4686</v>
      </c>
      <c r="P565" s="689" t="s">
        <v>4690</v>
      </c>
      <c r="Q565" s="691">
        <v>807.03</v>
      </c>
      <c r="R565" s="690">
        <v>1000</v>
      </c>
      <c r="S565" s="689" t="s">
        <v>4686</v>
      </c>
      <c r="T565" s="689" t="s">
        <v>4686</v>
      </c>
      <c r="U565" s="689" t="s">
        <v>4686</v>
      </c>
      <c r="V565" s="689" t="s">
        <v>4686</v>
      </c>
      <c r="W565" s="692">
        <v>46031</v>
      </c>
      <c r="X565" s="692">
        <v>46031</v>
      </c>
      <c r="Y565" s="689" t="s">
        <v>4686</v>
      </c>
      <c r="Z565" s="689" t="s">
        <v>4691</v>
      </c>
      <c r="AA565" s="690">
        <v>0</v>
      </c>
      <c r="AB565" s="690">
        <v>0</v>
      </c>
      <c r="AC565" s="690">
        <v>0</v>
      </c>
      <c r="AD565" s="690">
        <v>0</v>
      </c>
      <c r="AE565" s="690">
        <v>0</v>
      </c>
      <c r="AF565" s="690">
        <v>0</v>
      </c>
      <c r="AG565" s="690">
        <v>0</v>
      </c>
      <c r="AH565" s="690">
        <v>0</v>
      </c>
      <c r="AI565" s="690">
        <v>0</v>
      </c>
      <c r="AJ565" s="690">
        <v>0</v>
      </c>
      <c r="AK565" s="690">
        <v>0</v>
      </c>
      <c r="AL565" s="690">
        <v>0</v>
      </c>
      <c r="AM565" s="690">
        <v>0</v>
      </c>
      <c r="AN565" s="690">
        <v>0</v>
      </c>
      <c r="AO565" s="690">
        <v>0</v>
      </c>
      <c r="AP565" s="690">
        <v>0</v>
      </c>
      <c r="AQ565" s="689" t="s">
        <v>4686</v>
      </c>
      <c r="AR565" s="689" t="s">
        <v>4686</v>
      </c>
      <c r="AS565" s="689" t="s">
        <v>4722</v>
      </c>
      <c r="AT565" s="689" t="s">
        <v>4686</v>
      </c>
      <c r="AU565" s="689" t="s">
        <v>4763</v>
      </c>
      <c r="AV565" s="689" t="s">
        <v>4686</v>
      </c>
    </row>
    <row r="566" spans="1:48">
      <c r="A566" s="689" t="s">
        <v>4762</v>
      </c>
      <c r="B566" s="689" t="s">
        <v>4684</v>
      </c>
      <c r="C566" s="689">
        <v>22526021</v>
      </c>
      <c r="D566" s="689" t="s">
        <v>4685</v>
      </c>
      <c r="E566" s="692">
        <v>46031</v>
      </c>
      <c r="F566" s="692">
        <v>46242</v>
      </c>
      <c r="G566" s="689" t="s">
        <v>4686</v>
      </c>
      <c r="H566" s="689" t="s">
        <v>4686</v>
      </c>
      <c r="I566" s="849">
        <v>8560</v>
      </c>
      <c r="J566" s="691">
        <v>6908.18</v>
      </c>
      <c r="K566" s="692">
        <v>46038</v>
      </c>
      <c r="L566" s="689" t="s">
        <v>4687</v>
      </c>
      <c r="M566" s="689" t="s">
        <v>4688</v>
      </c>
      <c r="N566" s="689" t="s">
        <v>4689</v>
      </c>
      <c r="O566" s="689" t="s">
        <v>4686</v>
      </c>
      <c r="P566" s="689" t="s">
        <v>4690</v>
      </c>
      <c r="Q566" s="691">
        <v>807.03</v>
      </c>
      <c r="R566" s="690">
        <v>1000</v>
      </c>
      <c r="S566" s="689" t="s">
        <v>4686</v>
      </c>
      <c r="T566" s="689" t="s">
        <v>4686</v>
      </c>
      <c r="U566" s="689" t="s">
        <v>4686</v>
      </c>
      <c r="V566" s="689" t="s">
        <v>4686</v>
      </c>
      <c r="W566" s="692">
        <v>46038</v>
      </c>
      <c r="X566" s="692">
        <v>46038</v>
      </c>
      <c r="Y566" s="689" t="s">
        <v>4686</v>
      </c>
      <c r="Z566" s="689" t="s">
        <v>4691</v>
      </c>
      <c r="AA566" s="690">
        <v>0</v>
      </c>
      <c r="AB566" s="690">
        <v>0</v>
      </c>
      <c r="AC566" s="690">
        <v>0</v>
      </c>
      <c r="AD566" s="690">
        <v>0</v>
      </c>
      <c r="AE566" s="690">
        <v>0</v>
      </c>
      <c r="AF566" s="690">
        <v>0</v>
      </c>
      <c r="AG566" s="690">
        <v>0</v>
      </c>
      <c r="AH566" s="690">
        <v>0</v>
      </c>
      <c r="AI566" s="690">
        <v>0</v>
      </c>
      <c r="AJ566" s="690">
        <v>0</v>
      </c>
      <c r="AK566" s="690">
        <v>0</v>
      </c>
      <c r="AL566" s="690">
        <v>0</v>
      </c>
      <c r="AM566" s="690">
        <v>0</v>
      </c>
      <c r="AN566" s="690">
        <v>0</v>
      </c>
      <c r="AO566" s="690">
        <v>0</v>
      </c>
      <c r="AP566" s="690">
        <v>0</v>
      </c>
      <c r="AQ566" s="689" t="s">
        <v>4686</v>
      </c>
      <c r="AR566" s="689" t="s">
        <v>4686</v>
      </c>
      <c r="AS566" s="689" t="s">
        <v>4722</v>
      </c>
      <c r="AT566" s="689" t="s">
        <v>4686</v>
      </c>
      <c r="AU566" s="689" t="s">
        <v>4763</v>
      </c>
      <c r="AV566" s="689" t="s">
        <v>4686</v>
      </c>
    </row>
    <row r="567" spans="1:48">
      <c r="A567" s="689" t="s">
        <v>4762</v>
      </c>
      <c r="B567" s="689" t="s">
        <v>4684</v>
      </c>
      <c r="C567" s="689">
        <v>22526022</v>
      </c>
      <c r="D567" s="689" t="s">
        <v>4685</v>
      </c>
      <c r="E567" s="692">
        <v>46031</v>
      </c>
      <c r="F567" s="692">
        <v>46242</v>
      </c>
      <c r="G567" s="689" t="s">
        <v>4686</v>
      </c>
      <c r="H567" s="689" t="s">
        <v>4686</v>
      </c>
      <c r="I567" s="849">
        <v>8220</v>
      </c>
      <c r="J567" s="691">
        <v>6633.79</v>
      </c>
      <c r="K567" s="692">
        <v>46038</v>
      </c>
      <c r="L567" s="689" t="s">
        <v>4687</v>
      </c>
      <c r="M567" s="689" t="s">
        <v>4688</v>
      </c>
      <c r="N567" s="689" t="s">
        <v>4689</v>
      </c>
      <c r="O567" s="689" t="s">
        <v>4686</v>
      </c>
      <c r="P567" s="689" t="s">
        <v>4690</v>
      </c>
      <c r="Q567" s="691">
        <v>807.03</v>
      </c>
      <c r="R567" s="690">
        <v>1000</v>
      </c>
      <c r="S567" s="689" t="s">
        <v>4686</v>
      </c>
      <c r="T567" s="689" t="s">
        <v>4686</v>
      </c>
      <c r="U567" s="689" t="s">
        <v>4686</v>
      </c>
      <c r="V567" s="689" t="s">
        <v>4686</v>
      </c>
      <c r="W567" s="692">
        <v>46038</v>
      </c>
      <c r="X567" s="692">
        <v>46038</v>
      </c>
      <c r="Y567" s="689" t="s">
        <v>4686</v>
      </c>
      <c r="Z567" s="689" t="s">
        <v>4691</v>
      </c>
      <c r="AA567" s="690">
        <v>0</v>
      </c>
      <c r="AB567" s="690">
        <v>0</v>
      </c>
      <c r="AC567" s="690">
        <v>0</v>
      </c>
      <c r="AD567" s="690">
        <v>0</v>
      </c>
      <c r="AE567" s="690">
        <v>0</v>
      </c>
      <c r="AF567" s="690">
        <v>0</v>
      </c>
      <c r="AG567" s="690">
        <v>0</v>
      </c>
      <c r="AH567" s="690">
        <v>0</v>
      </c>
      <c r="AI567" s="690">
        <v>0</v>
      </c>
      <c r="AJ567" s="690">
        <v>0</v>
      </c>
      <c r="AK567" s="690">
        <v>0</v>
      </c>
      <c r="AL567" s="690">
        <v>0</v>
      </c>
      <c r="AM567" s="690">
        <v>0</v>
      </c>
      <c r="AN567" s="690">
        <v>0</v>
      </c>
      <c r="AO567" s="690">
        <v>0</v>
      </c>
      <c r="AP567" s="690">
        <v>0</v>
      </c>
      <c r="AQ567" s="689" t="s">
        <v>4686</v>
      </c>
      <c r="AR567" s="689" t="s">
        <v>4686</v>
      </c>
      <c r="AS567" s="689" t="s">
        <v>4722</v>
      </c>
      <c r="AT567" s="689" t="s">
        <v>4686</v>
      </c>
      <c r="AU567" s="689" t="s">
        <v>4763</v>
      </c>
      <c r="AV567" s="689" t="s">
        <v>4686</v>
      </c>
    </row>
    <row r="568" spans="1:48">
      <c r="A568" s="689" t="s">
        <v>4762</v>
      </c>
      <c r="B568" s="689" t="s">
        <v>4684</v>
      </c>
      <c r="C568" s="689">
        <v>22526023</v>
      </c>
      <c r="D568" s="689" t="s">
        <v>4685</v>
      </c>
      <c r="E568" s="692">
        <v>46031</v>
      </c>
      <c r="F568" s="692">
        <v>46242</v>
      </c>
      <c r="G568" s="689" t="s">
        <v>4686</v>
      </c>
      <c r="H568" s="689" t="s">
        <v>4686</v>
      </c>
      <c r="I568" s="849">
        <v>7940</v>
      </c>
      <c r="J568" s="691">
        <v>6407.82</v>
      </c>
      <c r="K568" s="692">
        <v>46038</v>
      </c>
      <c r="L568" s="689" t="s">
        <v>4687</v>
      </c>
      <c r="M568" s="689" t="s">
        <v>4688</v>
      </c>
      <c r="N568" s="689" t="s">
        <v>4689</v>
      </c>
      <c r="O568" s="689" t="s">
        <v>4686</v>
      </c>
      <c r="P568" s="689" t="s">
        <v>4690</v>
      </c>
      <c r="Q568" s="691">
        <v>807.03</v>
      </c>
      <c r="R568" s="690">
        <v>1000</v>
      </c>
      <c r="S568" s="689" t="s">
        <v>4686</v>
      </c>
      <c r="T568" s="689" t="s">
        <v>4686</v>
      </c>
      <c r="U568" s="689" t="s">
        <v>4686</v>
      </c>
      <c r="V568" s="689" t="s">
        <v>4686</v>
      </c>
      <c r="W568" s="692">
        <v>46038</v>
      </c>
      <c r="X568" s="692">
        <v>46038</v>
      </c>
      <c r="Y568" s="689" t="s">
        <v>4686</v>
      </c>
      <c r="Z568" s="689" t="s">
        <v>4691</v>
      </c>
      <c r="AA568" s="690">
        <v>0</v>
      </c>
      <c r="AB568" s="690">
        <v>0</v>
      </c>
      <c r="AC568" s="690">
        <v>0</v>
      </c>
      <c r="AD568" s="690">
        <v>0</v>
      </c>
      <c r="AE568" s="690">
        <v>0</v>
      </c>
      <c r="AF568" s="690">
        <v>0</v>
      </c>
      <c r="AG568" s="690">
        <v>0</v>
      </c>
      <c r="AH568" s="690">
        <v>0</v>
      </c>
      <c r="AI568" s="690">
        <v>0</v>
      </c>
      <c r="AJ568" s="690">
        <v>0</v>
      </c>
      <c r="AK568" s="690">
        <v>0</v>
      </c>
      <c r="AL568" s="690">
        <v>0</v>
      </c>
      <c r="AM568" s="690">
        <v>0</v>
      </c>
      <c r="AN568" s="690">
        <v>0</v>
      </c>
      <c r="AO568" s="690">
        <v>0</v>
      </c>
      <c r="AP568" s="690">
        <v>0</v>
      </c>
      <c r="AQ568" s="689" t="s">
        <v>4686</v>
      </c>
      <c r="AR568" s="689" t="s">
        <v>4686</v>
      </c>
      <c r="AS568" s="689" t="s">
        <v>4722</v>
      </c>
      <c r="AT568" s="689" t="s">
        <v>4686</v>
      </c>
      <c r="AU568" s="689" t="s">
        <v>4763</v>
      </c>
      <c r="AV568" s="689" t="s">
        <v>4686</v>
      </c>
    </row>
    <row r="569" spans="1:48">
      <c r="A569" s="689" t="s">
        <v>4762</v>
      </c>
      <c r="B569" s="689" t="s">
        <v>4684</v>
      </c>
      <c r="C569" s="689">
        <v>22526024</v>
      </c>
      <c r="D569" s="689" t="s">
        <v>4685</v>
      </c>
      <c r="E569" s="692">
        <v>46031</v>
      </c>
      <c r="F569" s="692">
        <v>46242</v>
      </c>
      <c r="G569" s="689" t="s">
        <v>4686</v>
      </c>
      <c r="H569" s="689" t="s">
        <v>4686</v>
      </c>
      <c r="I569" s="849">
        <v>8110</v>
      </c>
      <c r="J569" s="691">
        <v>6545.01</v>
      </c>
      <c r="K569" s="692">
        <v>46038</v>
      </c>
      <c r="L569" s="689" t="s">
        <v>4687</v>
      </c>
      <c r="M569" s="689" t="s">
        <v>4688</v>
      </c>
      <c r="N569" s="689" t="s">
        <v>4689</v>
      </c>
      <c r="O569" s="689" t="s">
        <v>4686</v>
      </c>
      <c r="P569" s="689" t="s">
        <v>4690</v>
      </c>
      <c r="Q569" s="691">
        <v>807.03</v>
      </c>
      <c r="R569" s="690">
        <v>1000</v>
      </c>
      <c r="S569" s="689" t="s">
        <v>4686</v>
      </c>
      <c r="T569" s="689" t="s">
        <v>4686</v>
      </c>
      <c r="U569" s="689" t="s">
        <v>4686</v>
      </c>
      <c r="V569" s="689" t="s">
        <v>4686</v>
      </c>
      <c r="W569" s="692">
        <v>46038</v>
      </c>
      <c r="X569" s="692">
        <v>46038</v>
      </c>
      <c r="Y569" s="689" t="s">
        <v>4686</v>
      </c>
      <c r="Z569" s="689" t="s">
        <v>4691</v>
      </c>
      <c r="AA569" s="690">
        <v>0</v>
      </c>
      <c r="AB569" s="690">
        <v>0</v>
      </c>
      <c r="AC569" s="690">
        <v>0</v>
      </c>
      <c r="AD569" s="690">
        <v>0</v>
      </c>
      <c r="AE569" s="690">
        <v>0</v>
      </c>
      <c r="AF569" s="690">
        <v>0</v>
      </c>
      <c r="AG569" s="690">
        <v>0</v>
      </c>
      <c r="AH569" s="690">
        <v>0</v>
      </c>
      <c r="AI569" s="690">
        <v>0</v>
      </c>
      <c r="AJ569" s="690">
        <v>0</v>
      </c>
      <c r="AK569" s="690">
        <v>0</v>
      </c>
      <c r="AL569" s="690">
        <v>0</v>
      </c>
      <c r="AM569" s="690">
        <v>0</v>
      </c>
      <c r="AN569" s="690">
        <v>0</v>
      </c>
      <c r="AO569" s="690">
        <v>0</v>
      </c>
      <c r="AP569" s="690">
        <v>0</v>
      </c>
      <c r="AQ569" s="689" t="s">
        <v>4686</v>
      </c>
      <c r="AR569" s="689" t="s">
        <v>4686</v>
      </c>
      <c r="AS569" s="689" t="s">
        <v>4722</v>
      </c>
      <c r="AT569" s="689" t="s">
        <v>4686</v>
      </c>
      <c r="AU569" s="689" t="s">
        <v>4763</v>
      </c>
      <c r="AV569" s="689" t="s">
        <v>4686</v>
      </c>
    </row>
    <row r="570" spans="1:48">
      <c r="A570" s="689" t="s">
        <v>4762</v>
      </c>
      <c r="B570" s="689" t="s">
        <v>4684</v>
      </c>
      <c r="C570" s="689">
        <v>22526031</v>
      </c>
      <c r="D570" s="689" t="s">
        <v>4685</v>
      </c>
      <c r="E570" s="692">
        <v>46034</v>
      </c>
      <c r="F570" s="692">
        <v>46245</v>
      </c>
      <c r="G570" s="689" t="s">
        <v>4686</v>
      </c>
      <c r="H570" s="689" t="s">
        <v>4686</v>
      </c>
      <c r="I570" s="849">
        <v>8360</v>
      </c>
      <c r="J570" s="691">
        <v>6746.77</v>
      </c>
      <c r="K570" s="692">
        <v>46038</v>
      </c>
      <c r="L570" s="689" t="s">
        <v>4687</v>
      </c>
      <c r="M570" s="689" t="s">
        <v>4688</v>
      </c>
      <c r="N570" s="689" t="s">
        <v>4689</v>
      </c>
      <c r="O570" s="689" t="s">
        <v>4686</v>
      </c>
      <c r="P570" s="689" t="s">
        <v>4690</v>
      </c>
      <c r="Q570" s="691">
        <v>807.03</v>
      </c>
      <c r="R570" s="690">
        <v>1000</v>
      </c>
      <c r="S570" s="689" t="s">
        <v>4686</v>
      </c>
      <c r="T570" s="689" t="s">
        <v>4686</v>
      </c>
      <c r="U570" s="689" t="s">
        <v>4686</v>
      </c>
      <c r="V570" s="689" t="s">
        <v>4686</v>
      </c>
      <c r="W570" s="692">
        <v>46038</v>
      </c>
      <c r="X570" s="692">
        <v>46038</v>
      </c>
      <c r="Y570" s="689" t="s">
        <v>4686</v>
      </c>
      <c r="Z570" s="689" t="s">
        <v>4691</v>
      </c>
      <c r="AA570" s="690">
        <v>0</v>
      </c>
      <c r="AB570" s="690">
        <v>0</v>
      </c>
      <c r="AC570" s="690">
        <v>0</v>
      </c>
      <c r="AD570" s="690">
        <v>0</v>
      </c>
      <c r="AE570" s="690">
        <v>0</v>
      </c>
      <c r="AF570" s="690">
        <v>0</v>
      </c>
      <c r="AG570" s="690">
        <v>0</v>
      </c>
      <c r="AH570" s="690">
        <v>0</v>
      </c>
      <c r="AI570" s="690">
        <v>0</v>
      </c>
      <c r="AJ570" s="690">
        <v>0</v>
      </c>
      <c r="AK570" s="690">
        <v>0</v>
      </c>
      <c r="AL570" s="690">
        <v>0</v>
      </c>
      <c r="AM570" s="690">
        <v>0</v>
      </c>
      <c r="AN570" s="690">
        <v>0</v>
      </c>
      <c r="AO570" s="690">
        <v>0</v>
      </c>
      <c r="AP570" s="690">
        <v>0</v>
      </c>
      <c r="AQ570" s="689" t="s">
        <v>4686</v>
      </c>
      <c r="AR570" s="689" t="s">
        <v>4686</v>
      </c>
      <c r="AS570" s="689" t="s">
        <v>4722</v>
      </c>
      <c r="AT570" s="689" t="s">
        <v>4686</v>
      </c>
      <c r="AU570" s="689" t="s">
        <v>4763</v>
      </c>
      <c r="AV570" s="689" t="s">
        <v>4686</v>
      </c>
    </row>
    <row r="571" spans="1:48">
      <c r="A571" s="689" t="s">
        <v>4762</v>
      </c>
      <c r="B571" s="689" t="s">
        <v>4684</v>
      </c>
      <c r="C571" s="689">
        <v>22526032</v>
      </c>
      <c r="D571" s="689" t="s">
        <v>4685</v>
      </c>
      <c r="E571" s="692">
        <v>46034</v>
      </c>
      <c r="F571" s="692">
        <v>46245</v>
      </c>
      <c r="G571" s="689" t="s">
        <v>4686</v>
      </c>
      <c r="H571" s="689" t="s">
        <v>4686</v>
      </c>
      <c r="I571" s="849">
        <v>8090</v>
      </c>
      <c r="J571" s="691">
        <v>6528.87</v>
      </c>
      <c r="K571" s="692">
        <v>46038</v>
      </c>
      <c r="L571" s="689" t="s">
        <v>4687</v>
      </c>
      <c r="M571" s="689" t="s">
        <v>4688</v>
      </c>
      <c r="N571" s="689" t="s">
        <v>4689</v>
      </c>
      <c r="O571" s="689" t="s">
        <v>4686</v>
      </c>
      <c r="P571" s="689" t="s">
        <v>4690</v>
      </c>
      <c r="Q571" s="691">
        <v>807.03</v>
      </c>
      <c r="R571" s="690">
        <v>1000</v>
      </c>
      <c r="S571" s="689" t="s">
        <v>4686</v>
      </c>
      <c r="T571" s="689" t="s">
        <v>4686</v>
      </c>
      <c r="U571" s="689" t="s">
        <v>4686</v>
      </c>
      <c r="V571" s="689" t="s">
        <v>4686</v>
      </c>
      <c r="W571" s="692">
        <v>46038</v>
      </c>
      <c r="X571" s="692">
        <v>46038</v>
      </c>
      <c r="Y571" s="689" t="s">
        <v>4686</v>
      </c>
      <c r="Z571" s="689" t="s">
        <v>4691</v>
      </c>
      <c r="AA571" s="690">
        <v>0</v>
      </c>
      <c r="AB571" s="690">
        <v>0</v>
      </c>
      <c r="AC571" s="690">
        <v>0</v>
      </c>
      <c r="AD571" s="690">
        <v>0</v>
      </c>
      <c r="AE571" s="690">
        <v>0</v>
      </c>
      <c r="AF571" s="690">
        <v>0</v>
      </c>
      <c r="AG571" s="690">
        <v>0</v>
      </c>
      <c r="AH571" s="690">
        <v>0</v>
      </c>
      <c r="AI571" s="690">
        <v>0</v>
      </c>
      <c r="AJ571" s="690">
        <v>0</v>
      </c>
      <c r="AK571" s="690">
        <v>0</v>
      </c>
      <c r="AL571" s="690">
        <v>0</v>
      </c>
      <c r="AM571" s="690">
        <v>0</v>
      </c>
      <c r="AN571" s="690">
        <v>0</v>
      </c>
      <c r="AO571" s="690">
        <v>0</v>
      </c>
      <c r="AP571" s="690">
        <v>0</v>
      </c>
      <c r="AQ571" s="689" t="s">
        <v>4686</v>
      </c>
      <c r="AR571" s="689" t="s">
        <v>4686</v>
      </c>
      <c r="AS571" s="689" t="s">
        <v>4722</v>
      </c>
      <c r="AT571" s="689" t="s">
        <v>4686</v>
      </c>
      <c r="AU571" s="689" t="s">
        <v>4763</v>
      </c>
      <c r="AV571" s="689" t="s">
        <v>4686</v>
      </c>
    </row>
    <row r="572" spans="1:48">
      <c r="A572" s="689" t="s">
        <v>4762</v>
      </c>
      <c r="B572" s="689" t="s">
        <v>4684</v>
      </c>
      <c r="C572" s="689">
        <v>22526033</v>
      </c>
      <c r="D572" s="689" t="s">
        <v>4685</v>
      </c>
      <c r="E572" s="692">
        <v>46034</v>
      </c>
      <c r="F572" s="692">
        <v>46245</v>
      </c>
      <c r="G572" s="689" t="s">
        <v>4686</v>
      </c>
      <c r="H572" s="689" t="s">
        <v>4686</v>
      </c>
      <c r="I572" s="849">
        <v>8260</v>
      </c>
      <c r="J572" s="691">
        <v>6666.07</v>
      </c>
      <c r="K572" s="692">
        <v>46038</v>
      </c>
      <c r="L572" s="689" t="s">
        <v>4687</v>
      </c>
      <c r="M572" s="689" t="s">
        <v>4688</v>
      </c>
      <c r="N572" s="689" t="s">
        <v>4689</v>
      </c>
      <c r="O572" s="689" t="s">
        <v>4686</v>
      </c>
      <c r="P572" s="689" t="s">
        <v>4690</v>
      </c>
      <c r="Q572" s="691">
        <v>807.03</v>
      </c>
      <c r="R572" s="690">
        <v>1000</v>
      </c>
      <c r="S572" s="689" t="s">
        <v>4686</v>
      </c>
      <c r="T572" s="689" t="s">
        <v>4686</v>
      </c>
      <c r="U572" s="689" t="s">
        <v>4686</v>
      </c>
      <c r="V572" s="689" t="s">
        <v>4686</v>
      </c>
      <c r="W572" s="692">
        <v>46038</v>
      </c>
      <c r="X572" s="692">
        <v>46038</v>
      </c>
      <c r="Y572" s="689" t="s">
        <v>4686</v>
      </c>
      <c r="Z572" s="689" t="s">
        <v>4691</v>
      </c>
      <c r="AA572" s="690">
        <v>0</v>
      </c>
      <c r="AB572" s="690">
        <v>0</v>
      </c>
      <c r="AC572" s="690">
        <v>0</v>
      </c>
      <c r="AD572" s="690">
        <v>0</v>
      </c>
      <c r="AE572" s="690">
        <v>0</v>
      </c>
      <c r="AF572" s="690">
        <v>0</v>
      </c>
      <c r="AG572" s="690">
        <v>0</v>
      </c>
      <c r="AH572" s="690">
        <v>0</v>
      </c>
      <c r="AI572" s="690">
        <v>0</v>
      </c>
      <c r="AJ572" s="690">
        <v>0</v>
      </c>
      <c r="AK572" s="690">
        <v>0</v>
      </c>
      <c r="AL572" s="690">
        <v>0</v>
      </c>
      <c r="AM572" s="690">
        <v>0</v>
      </c>
      <c r="AN572" s="690">
        <v>0</v>
      </c>
      <c r="AO572" s="690">
        <v>0</v>
      </c>
      <c r="AP572" s="690">
        <v>0</v>
      </c>
      <c r="AQ572" s="689" t="s">
        <v>4686</v>
      </c>
      <c r="AR572" s="689" t="s">
        <v>4686</v>
      </c>
      <c r="AS572" s="689" t="s">
        <v>4722</v>
      </c>
      <c r="AT572" s="689" t="s">
        <v>4686</v>
      </c>
      <c r="AU572" s="689" t="s">
        <v>4763</v>
      </c>
      <c r="AV572" s="689" t="s">
        <v>4686</v>
      </c>
    </row>
    <row r="573" spans="1:48">
      <c r="A573" s="689" t="s">
        <v>4762</v>
      </c>
      <c r="B573" s="689" t="s">
        <v>4684</v>
      </c>
      <c r="C573" s="689">
        <v>22526034</v>
      </c>
      <c r="D573" s="689" t="s">
        <v>4685</v>
      </c>
      <c r="E573" s="692">
        <v>46034</v>
      </c>
      <c r="F573" s="692">
        <v>46245</v>
      </c>
      <c r="G573" s="689" t="s">
        <v>4686</v>
      </c>
      <c r="H573" s="689" t="s">
        <v>4686</v>
      </c>
      <c r="I573" s="849">
        <v>8040</v>
      </c>
      <c r="J573" s="691">
        <v>6488.52</v>
      </c>
      <c r="K573" s="692">
        <v>46038</v>
      </c>
      <c r="L573" s="689" t="s">
        <v>4687</v>
      </c>
      <c r="M573" s="689" t="s">
        <v>4688</v>
      </c>
      <c r="N573" s="689" t="s">
        <v>4689</v>
      </c>
      <c r="O573" s="689" t="s">
        <v>4686</v>
      </c>
      <c r="P573" s="689" t="s">
        <v>4690</v>
      </c>
      <c r="Q573" s="691">
        <v>807.03</v>
      </c>
      <c r="R573" s="690">
        <v>1000</v>
      </c>
      <c r="S573" s="689" t="s">
        <v>4686</v>
      </c>
      <c r="T573" s="689" t="s">
        <v>4686</v>
      </c>
      <c r="U573" s="689" t="s">
        <v>4686</v>
      </c>
      <c r="V573" s="689" t="s">
        <v>4686</v>
      </c>
      <c r="W573" s="692">
        <v>46038</v>
      </c>
      <c r="X573" s="692">
        <v>46038</v>
      </c>
      <c r="Y573" s="689" t="s">
        <v>4686</v>
      </c>
      <c r="Z573" s="689" t="s">
        <v>4691</v>
      </c>
      <c r="AA573" s="690">
        <v>0</v>
      </c>
      <c r="AB573" s="690">
        <v>0</v>
      </c>
      <c r="AC573" s="690">
        <v>0</v>
      </c>
      <c r="AD573" s="690">
        <v>0</v>
      </c>
      <c r="AE573" s="690">
        <v>0</v>
      </c>
      <c r="AF573" s="690">
        <v>0</v>
      </c>
      <c r="AG573" s="690">
        <v>0</v>
      </c>
      <c r="AH573" s="690">
        <v>0</v>
      </c>
      <c r="AI573" s="690">
        <v>0</v>
      </c>
      <c r="AJ573" s="690">
        <v>0</v>
      </c>
      <c r="AK573" s="690">
        <v>0</v>
      </c>
      <c r="AL573" s="690">
        <v>0</v>
      </c>
      <c r="AM573" s="690">
        <v>0</v>
      </c>
      <c r="AN573" s="690">
        <v>0</v>
      </c>
      <c r="AO573" s="690">
        <v>0</v>
      </c>
      <c r="AP573" s="690">
        <v>0</v>
      </c>
      <c r="AQ573" s="689" t="s">
        <v>4686</v>
      </c>
      <c r="AR573" s="689" t="s">
        <v>4686</v>
      </c>
      <c r="AS573" s="689" t="s">
        <v>4722</v>
      </c>
      <c r="AT573" s="689" t="s">
        <v>4686</v>
      </c>
      <c r="AU573" s="689" t="s">
        <v>4763</v>
      </c>
      <c r="AV573" s="689" t="s">
        <v>4686</v>
      </c>
    </row>
    <row r="574" spans="1:48">
      <c r="A574" s="689" t="s">
        <v>4946</v>
      </c>
      <c r="B574" s="689" t="s">
        <v>4684</v>
      </c>
      <c r="C574" s="689" t="s">
        <v>6569</v>
      </c>
      <c r="D574" s="689" t="s">
        <v>4685</v>
      </c>
      <c r="E574" s="692">
        <v>45975</v>
      </c>
      <c r="F574" s="692">
        <v>46066</v>
      </c>
      <c r="G574" s="689" t="s">
        <v>4686</v>
      </c>
      <c r="H574" s="689" t="s">
        <v>4686</v>
      </c>
      <c r="I574" s="849">
        <v>470</v>
      </c>
      <c r="J574" s="691">
        <v>377.72</v>
      </c>
      <c r="K574" s="692">
        <v>45980</v>
      </c>
      <c r="L574" s="689" t="s">
        <v>4687</v>
      </c>
      <c r="M574" s="689" t="s">
        <v>4688</v>
      </c>
      <c r="N574" s="689" t="s">
        <v>4689</v>
      </c>
      <c r="O574" s="689" t="s">
        <v>4686</v>
      </c>
      <c r="P574" s="689" t="s">
        <v>4690</v>
      </c>
      <c r="Q574" s="691">
        <v>803.66</v>
      </c>
      <c r="R574" s="690">
        <v>1000</v>
      </c>
      <c r="S574" s="689" t="s">
        <v>4686</v>
      </c>
      <c r="T574" s="689" t="s">
        <v>4686</v>
      </c>
      <c r="U574" s="689" t="s">
        <v>4686</v>
      </c>
      <c r="V574" s="689" t="s">
        <v>4686</v>
      </c>
      <c r="W574" s="692">
        <v>45980</v>
      </c>
      <c r="X574" s="692">
        <v>45980</v>
      </c>
      <c r="Y574" s="689" t="s">
        <v>4686</v>
      </c>
      <c r="Z574" s="689" t="s">
        <v>4691</v>
      </c>
      <c r="AA574" s="690">
        <v>0</v>
      </c>
      <c r="AB574" s="690">
        <v>0</v>
      </c>
      <c r="AC574" s="690">
        <v>0</v>
      </c>
      <c r="AD574" s="690">
        <v>0</v>
      </c>
      <c r="AE574" s="690">
        <v>0</v>
      </c>
      <c r="AF574" s="690">
        <v>0</v>
      </c>
      <c r="AG574" s="690">
        <v>0</v>
      </c>
      <c r="AH574" s="690">
        <v>0</v>
      </c>
      <c r="AI574" s="690">
        <v>0</v>
      </c>
      <c r="AJ574" s="690">
        <v>0</v>
      </c>
      <c r="AK574" s="690">
        <v>0</v>
      </c>
      <c r="AL574" s="690">
        <v>0</v>
      </c>
      <c r="AM574" s="690">
        <v>0</v>
      </c>
      <c r="AN574" s="690">
        <v>0</v>
      </c>
      <c r="AO574" s="690">
        <v>0</v>
      </c>
      <c r="AP574" s="690">
        <v>0</v>
      </c>
      <c r="AQ574" s="689" t="s">
        <v>4686</v>
      </c>
      <c r="AR574" s="689" t="s">
        <v>4686</v>
      </c>
      <c r="AS574" s="689" t="s">
        <v>4722</v>
      </c>
      <c r="AT574" s="689" t="s">
        <v>4686</v>
      </c>
      <c r="AU574" s="689" t="s">
        <v>4947</v>
      </c>
      <c r="AV574" s="689" t="s">
        <v>4686</v>
      </c>
    </row>
    <row r="575" spans="1:48">
      <c r="A575" s="689" t="s">
        <v>4946</v>
      </c>
      <c r="B575" s="689" t="s">
        <v>4684</v>
      </c>
      <c r="C575" s="689" t="s">
        <v>6699</v>
      </c>
      <c r="D575" s="689" t="s">
        <v>4685</v>
      </c>
      <c r="E575" s="692">
        <v>45989</v>
      </c>
      <c r="F575" s="692">
        <v>46080</v>
      </c>
      <c r="G575" s="689" t="s">
        <v>4686</v>
      </c>
      <c r="H575" s="689" t="s">
        <v>4686</v>
      </c>
      <c r="I575" s="849">
        <v>560</v>
      </c>
      <c r="J575" s="691">
        <v>450.05</v>
      </c>
      <c r="K575" s="692">
        <v>45996</v>
      </c>
      <c r="L575" s="689" t="s">
        <v>4687</v>
      </c>
      <c r="M575" s="689" t="s">
        <v>4688</v>
      </c>
      <c r="N575" s="689" t="s">
        <v>4689</v>
      </c>
      <c r="O575" s="689" t="s">
        <v>4686</v>
      </c>
      <c r="P575" s="689" t="s">
        <v>4690</v>
      </c>
      <c r="Q575" s="691">
        <v>803.66</v>
      </c>
      <c r="R575" s="690">
        <v>1000</v>
      </c>
      <c r="S575" s="689" t="s">
        <v>4686</v>
      </c>
      <c r="T575" s="689" t="s">
        <v>4686</v>
      </c>
      <c r="U575" s="689" t="s">
        <v>4686</v>
      </c>
      <c r="V575" s="689" t="s">
        <v>4686</v>
      </c>
      <c r="W575" s="692">
        <v>45996</v>
      </c>
      <c r="X575" s="692">
        <v>45996</v>
      </c>
      <c r="Y575" s="689" t="s">
        <v>4686</v>
      </c>
      <c r="Z575" s="689" t="s">
        <v>4691</v>
      </c>
      <c r="AA575" s="690">
        <v>0</v>
      </c>
      <c r="AB575" s="690">
        <v>0</v>
      </c>
      <c r="AC575" s="690">
        <v>0</v>
      </c>
      <c r="AD575" s="690">
        <v>0</v>
      </c>
      <c r="AE575" s="690">
        <v>0</v>
      </c>
      <c r="AF575" s="690">
        <v>0</v>
      </c>
      <c r="AG575" s="690">
        <v>0</v>
      </c>
      <c r="AH575" s="690">
        <v>0</v>
      </c>
      <c r="AI575" s="690">
        <v>0</v>
      </c>
      <c r="AJ575" s="690">
        <v>0</v>
      </c>
      <c r="AK575" s="690">
        <v>0</v>
      </c>
      <c r="AL575" s="690">
        <v>0</v>
      </c>
      <c r="AM575" s="690">
        <v>0</v>
      </c>
      <c r="AN575" s="690">
        <v>0</v>
      </c>
      <c r="AO575" s="690">
        <v>0</v>
      </c>
      <c r="AP575" s="690">
        <v>0</v>
      </c>
      <c r="AQ575" s="689" t="s">
        <v>4686</v>
      </c>
      <c r="AR575" s="689" t="s">
        <v>4686</v>
      </c>
      <c r="AS575" s="689" t="s">
        <v>4722</v>
      </c>
      <c r="AT575" s="689" t="s">
        <v>4686</v>
      </c>
      <c r="AU575" s="689" t="s">
        <v>4947</v>
      </c>
      <c r="AV575" s="689" t="s">
        <v>4686</v>
      </c>
    </row>
    <row r="576" spans="1:48">
      <c r="A576" s="689" t="s">
        <v>4946</v>
      </c>
      <c r="B576" s="689" t="s">
        <v>4684</v>
      </c>
      <c r="C576" s="689" t="s">
        <v>6768</v>
      </c>
      <c r="D576" s="689" t="s">
        <v>4685</v>
      </c>
      <c r="E576" s="692">
        <v>45994</v>
      </c>
      <c r="F576" s="692">
        <v>46083</v>
      </c>
      <c r="G576" s="689" t="s">
        <v>4686</v>
      </c>
      <c r="H576" s="689" t="s">
        <v>4686</v>
      </c>
      <c r="I576" s="849">
        <v>760</v>
      </c>
      <c r="J576" s="691">
        <v>610.78</v>
      </c>
      <c r="K576" s="692">
        <v>46001</v>
      </c>
      <c r="L576" s="689" t="s">
        <v>4687</v>
      </c>
      <c r="M576" s="689" t="s">
        <v>4688</v>
      </c>
      <c r="N576" s="689" t="s">
        <v>4689</v>
      </c>
      <c r="O576" s="689" t="s">
        <v>4686</v>
      </c>
      <c r="P576" s="689" t="s">
        <v>4690</v>
      </c>
      <c r="Q576" s="691">
        <v>803.66</v>
      </c>
      <c r="R576" s="690">
        <v>1000</v>
      </c>
      <c r="S576" s="689" t="s">
        <v>4686</v>
      </c>
      <c r="T576" s="689" t="s">
        <v>4686</v>
      </c>
      <c r="U576" s="689" t="s">
        <v>4686</v>
      </c>
      <c r="V576" s="689" t="s">
        <v>4686</v>
      </c>
      <c r="W576" s="692">
        <v>46001</v>
      </c>
      <c r="X576" s="692">
        <v>46001</v>
      </c>
      <c r="Y576" s="689" t="s">
        <v>4686</v>
      </c>
      <c r="Z576" s="689" t="s">
        <v>4691</v>
      </c>
      <c r="AA576" s="690">
        <v>0</v>
      </c>
      <c r="AB576" s="690">
        <v>0</v>
      </c>
      <c r="AC576" s="690">
        <v>0</v>
      </c>
      <c r="AD576" s="690">
        <v>0</v>
      </c>
      <c r="AE576" s="690">
        <v>0</v>
      </c>
      <c r="AF576" s="690">
        <v>0</v>
      </c>
      <c r="AG576" s="690">
        <v>0</v>
      </c>
      <c r="AH576" s="690">
        <v>0</v>
      </c>
      <c r="AI576" s="690">
        <v>0</v>
      </c>
      <c r="AJ576" s="690">
        <v>0</v>
      </c>
      <c r="AK576" s="690">
        <v>0</v>
      </c>
      <c r="AL576" s="690">
        <v>0</v>
      </c>
      <c r="AM576" s="690">
        <v>0</v>
      </c>
      <c r="AN576" s="690">
        <v>0</v>
      </c>
      <c r="AO576" s="690">
        <v>0</v>
      </c>
      <c r="AP576" s="690">
        <v>0</v>
      </c>
      <c r="AQ576" s="689" t="s">
        <v>4686</v>
      </c>
      <c r="AR576" s="689" t="s">
        <v>4686</v>
      </c>
      <c r="AS576" s="689" t="s">
        <v>4722</v>
      </c>
      <c r="AT576" s="689" t="s">
        <v>4686</v>
      </c>
      <c r="AU576" s="689" t="s">
        <v>4947</v>
      </c>
      <c r="AV576" s="689" t="s">
        <v>4686</v>
      </c>
    </row>
    <row r="577" spans="1:48">
      <c r="A577" s="689" t="s">
        <v>4946</v>
      </c>
      <c r="B577" s="689" t="s">
        <v>4684</v>
      </c>
      <c r="C577" s="689" t="s">
        <v>6870</v>
      </c>
      <c r="D577" s="689" t="s">
        <v>4685</v>
      </c>
      <c r="E577" s="692">
        <v>46003</v>
      </c>
      <c r="F577" s="692">
        <v>46092</v>
      </c>
      <c r="G577" s="689" t="s">
        <v>4686</v>
      </c>
      <c r="H577" s="689" t="s">
        <v>4686</v>
      </c>
      <c r="I577" s="849">
        <v>2120</v>
      </c>
      <c r="J577" s="691">
        <v>1703.76</v>
      </c>
      <c r="K577" s="692">
        <v>46014</v>
      </c>
      <c r="L577" s="689" t="s">
        <v>4687</v>
      </c>
      <c r="M577" s="689" t="s">
        <v>4688</v>
      </c>
      <c r="N577" s="689" t="s">
        <v>4689</v>
      </c>
      <c r="O577" s="689" t="s">
        <v>4686</v>
      </c>
      <c r="P577" s="689" t="s">
        <v>4690</v>
      </c>
      <c r="Q577" s="691">
        <v>803.66</v>
      </c>
      <c r="R577" s="690">
        <v>1000</v>
      </c>
      <c r="S577" s="689" t="s">
        <v>4686</v>
      </c>
      <c r="T577" s="689" t="s">
        <v>4686</v>
      </c>
      <c r="U577" s="689" t="s">
        <v>4686</v>
      </c>
      <c r="V577" s="689" t="s">
        <v>4686</v>
      </c>
      <c r="W577" s="692">
        <v>46014</v>
      </c>
      <c r="X577" s="692">
        <v>46014</v>
      </c>
      <c r="Y577" s="689" t="s">
        <v>4686</v>
      </c>
      <c r="Z577" s="689" t="s">
        <v>4691</v>
      </c>
      <c r="AA577" s="690">
        <v>0</v>
      </c>
      <c r="AB577" s="690">
        <v>0</v>
      </c>
      <c r="AC577" s="690">
        <v>0</v>
      </c>
      <c r="AD577" s="690">
        <v>0</v>
      </c>
      <c r="AE577" s="690">
        <v>0</v>
      </c>
      <c r="AF577" s="690">
        <v>0</v>
      </c>
      <c r="AG577" s="690">
        <v>0</v>
      </c>
      <c r="AH577" s="690">
        <v>0</v>
      </c>
      <c r="AI577" s="690">
        <v>0</v>
      </c>
      <c r="AJ577" s="690">
        <v>0</v>
      </c>
      <c r="AK577" s="690">
        <v>0</v>
      </c>
      <c r="AL577" s="690">
        <v>0</v>
      </c>
      <c r="AM577" s="690">
        <v>0</v>
      </c>
      <c r="AN577" s="690">
        <v>0</v>
      </c>
      <c r="AO577" s="690">
        <v>0</v>
      </c>
      <c r="AP577" s="690">
        <v>0</v>
      </c>
      <c r="AQ577" s="689" t="s">
        <v>4686</v>
      </c>
      <c r="AR577" s="689" t="s">
        <v>4686</v>
      </c>
      <c r="AS577" s="689" t="s">
        <v>4722</v>
      </c>
      <c r="AT577" s="689" t="s">
        <v>4686</v>
      </c>
      <c r="AU577" s="689" t="s">
        <v>4947</v>
      </c>
      <c r="AV577" s="689" t="s">
        <v>4686</v>
      </c>
    </row>
    <row r="578" spans="1:48">
      <c r="A578" s="689" t="s">
        <v>4946</v>
      </c>
      <c r="B578" s="689" t="s">
        <v>4684</v>
      </c>
      <c r="C578" s="689" t="s">
        <v>7007</v>
      </c>
      <c r="D578" s="689" t="s">
        <v>4685</v>
      </c>
      <c r="E578" s="692">
        <v>46020</v>
      </c>
      <c r="F578" s="692">
        <v>46109</v>
      </c>
      <c r="G578" s="689" t="s">
        <v>4686</v>
      </c>
      <c r="H578" s="689" t="s">
        <v>4686</v>
      </c>
      <c r="I578" s="849">
        <v>2030</v>
      </c>
      <c r="J578" s="691">
        <v>1631.43</v>
      </c>
      <c r="K578" s="692">
        <v>46031</v>
      </c>
      <c r="L578" s="689" t="s">
        <v>4687</v>
      </c>
      <c r="M578" s="689" t="s">
        <v>4688</v>
      </c>
      <c r="N578" s="689" t="s">
        <v>4689</v>
      </c>
      <c r="O578" s="689" t="s">
        <v>4686</v>
      </c>
      <c r="P578" s="689" t="s">
        <v>4690</v>
      </c>
      <c r="Q578" s="691">
        <v>803.66</v>
      </c>
      <c r="R578" s="690">
        <v>1000</v>
      </c>
      <c r="S578" s="689" t="s">
        <v>4686</v>
      </c>
      <c r="T578" s="689" t="s">
        <v>4686</v>
      </c>
      <c r="U578" s="689" t="s">
        <v>4686</v>
      </c>
      <c r="V578" s="689" t="s">
        <v>4686</v>
      </c>
      <c r="W578" s="692">
        <v>46031</v>
      </c>
      <c r="X578" s="692">
        <v>46031</v>
      </c>
      <c r="Y578" s="689" t="s">
        <v>4686</v>
      </c>
      <c r="Z578" s="689" t="s">
        <v>4691</v>
      </c>
      <c r="AA578" s="690">
        <v>0</v>
      </c>
      <c r="AB578" s="690">
        <v>0</v>
      </c>
      <c r="AC578" s="690">
        <v>0</v>
      </c>
      <c r="AD578" s="690">
        <v>0</v>
      </c>
      <c r="AE578" s="690">
        <v>0</v>
      </c>
      <c r="AF578" s="690">
        <v>0</v>
      </c>
      <c r="AG578" s="690">
        <v>0</v>
      </c>
      <c r="AH578" s="690">
        <v>0</v>
      </c>
      <c r="AI578" s="690">
        <v>0</v>
      </c>
      <c r="AJ578" s="690">
        <v>0</v>
      </c>
      <c r="AK578" s="690">
        <v>0</v>
      </c>
      <c r="AL578" s="690">
        <v>0</v>
      </c>
      <c r="AM578" s="690">
        <v>0</v>
      </c>
      <c r="AN578" s="690">
        <v>0</v>
      </c>
      <c r="AO578" s="690">
        <v>0</v>
      </c>
      <c r="AP578" s="690">
        <v>0</v>
      </c>
      <c r="AQ578" s="689" t="s">
        <v>4686</v>
      </c>
      <c r="AR578" s="689" t="s">
        <v>4686</v>
      </c>
      <c r="AS578" s="689" t="s">
        <v>4722</v>
      </c>
      <c r="AT578" s="689" t="s">
        <v>4686</v>
      </c>
      <c r="AU578" s="689" t="s">
        <v>4947</v>
      </c>
      <c r="AV578" s="689" t="s">
        <v>4686</v>
      </c>
    </row>
    <row r="579" spans="1:48">
      <c r="A579" s="689" t="s">
        <v>4946</v>
      </c>
      <c r="B579" s="689" t="s">
        <v>4684</v>
      </c>
      <c r="C579" s="689" t="s">
        <v>7098</v>
      </c>
      <c r="D579" s="689" t="s">
        <v>4685</v>
      </c>
      <c r="E579" s="692">
        <v>46027</v>
      </c>
      <c r="F579" s="692">
        <v>46116</v>
      </c>
      <c r="G579" s="689" t="s">
        <v>4686</v>
      </c>
      <c r="H579" s="689" t="s">
        <v>4686</v>
      </c>
      <c r="I579" s="849">
        <v>6040</v>
      </c>
      <c r="J579" s="691">
        <v>4854.1099999999997</v>
      </c>
      <c r="K579" s="692">
        <v>46031</v>
      </c>
      <c r="L579" s="689" t="s">
        <v>4687</v>
      </c>
      <c r="M579" s="689" t="s">
        <v>4688</v>
      </c>
      <c r="N579" s="689" t="s">
        <v>4689</v>
      </c>
      <c r="O579" s="689" t="s">
        <v>4686</v>
      </c>
      <c r="P579" s="689" t="s">
        <v>4690</v>
      </c>
      <c r="Q579" s="691">
        <v>803.66</v>
      </c>
      <c r="R579" s="690">
        <v>1000</v>
      </c>
      <c r="S579" s="689" t="s">
        <v>4686</v>
      </c>
      <c r="T579" s="689" t="s">
        <v>4686</v>
      </c>
      <c r="U579" s="689" t="s">
        <v>4686</v>
      </c>
      <c r="V579" s="689" t="s">
        <v>4686</v>
      </c>
      <c r="W579" s="692">
        <v>46031</v>
      </c>
      <c r="X579" s="692">
        <v>46031</v>
      </c>
      <c r="Y579" s="689" t="s">
        <v>4686</v>
      </c>
      <c r="Z579" s="689" t="s">
        <v>4691</v>
      </c>
      <c r="AA579" s="690">
        <v>0</v>
      </c>
      <c r="AB579" s="690">
        <v>0</v>
      </c>
      <c r="AC579" s="690">
        <v>0</v>
      </c>
      <c r="AD579" s="690">
        <v>0</v>
      </c>
      <c r="AE579" s="690">
        <v>0</v>
      </c>
      <c r="AF579" s="690">
        <v>0</v>
      </c>
      <c r="AG579" s="690">
        <v>0</v>
      </c>
      <c r="AH579" s="690">
        <v>0</v>
      </c>
      <c r="AI579" s="690">
        <v>0</v>
      </c>
      <c r="AJ579" s="690">
        <v>0</v>
      </c>
      <c r="AK579" s="690">
        <v>0</v>
      </c>
      <c r="AL579" s="690">
        <v>0</v>
      </c>
      <c r="AM579" s="690">
        <v>0</v>
      </c>
      <c r="AN579" s="690">
        <v>0</v>
      </c>
      <c r="AO579" s="690">
        <v>0</v>
      </c>
      <c r="AP579" s="690">
        <v>0</v>
      </c>
      <c r="AQ579" s="689" t="s">
        <v>4686</v>
      </c>
      <c r="AR579" s="689" t="s">
        <v>4686</v>
      </c>
      <c r="AS579" s="689" t="s">
        <v>4722</v>
      </c>
      <c r="AT579" s="689" t="s">
        <v>4686</v>
      </c>
      <c r="AU579" s="689" t="s">
        <v>4947</v>
      </c>
      <c r="AV579" s="689" t="s">
        <v>4686</v>
      </c>
    </row>
    <row r="580" spans="1:48">
      <c r="A580" s="689" t="s">
        <v>4946</v>
      </c>
      <c r="B580" s="689" t="s">
        <v>4684</v>
      </c>
      <c r="C580" s="689" t="s">
        <v>7202</v>
      </c>
      <c r="D580" s="689" t="s">
        <v>4685</v>
      </c>
      <c r="E580" s="692">
        <v>46034</v>
      </c>
      <c r="F580" s="692">
        <v>46123</v>
      </c>
      <c r="G580" s="689" t="s">
        <v>4686</v>
      </c>
      <c r="H580" s="689" t="s">
        <v>4686</v>
      </c>
      <c r="I580" s="849">
        <v>5940</v>
      </c>
      <c r="J580" s="691">
        <v>4773.74</v>
      </c>
      <c r="K580" s="692">
        <v>46038</v>
      </c>
      <c r="L580" s="689" t="s">
        <v>4687</v>
      </c>
      <c r="M580" s="689" t="s">
        <v>4688</v>
      </c>
      <c r="N580" s="689" t="s">
        <v>4689</v>
      </c>
      <c r="O580" s="689" t="s">
        <v>4686</v>
      </c>
      <c r="P580" s="689" t="s">
        <v>4690</v>
      </c>
      <c r="Q580" s="691">
        <v>803.66</v>
      </c>
      <c r="R580" s="690">
        <v>1000</v>
      </c>
      <c r="S580" s="689" t="s">
        <v>4686</v>
      </c>
      <c r="T580" s="689" t="s">
        <v>4686</v>
      </c>
      <c r="U580" s="689" t="s">
        <v>4686</v>
      </c>
      <c r="V580" s="689" t="s">
        <v>4686</v>
      </c>
      <c r="W580" s="692">
        <v>46038</v>
      </c>
      <c r="X580" s="692">
        <v>46038</v>
      </c>
      <c r="Y580" s="689" t="s">
        <v>4686</v>
      </c>
      <c r="Z580" s="689" t="s">
        <v>4691</v>
      </c>
      <c r="AA580" s="690">
        <v>0</v>
      </c>
      <c r="AB580" s="690">
        <v>0</v>
      </c>
      <c r="AC580" s="690">
        <v>0</v>
      </c>
      <c r="AD580" s="690">
        <v>0</v>
      </c>
      <c r="AE580" s="690">
        <v>0</v>
      </c>
      <c r="AF580" s="690">
        <v>0</v>
      </c>
      <c r="AG580" s="690">
        <v>0</v>
      </c>
      <c r="AH580" s="690">
        <v>0</v>
      </c>
      <c r="AI580" s="690">
        <v>0</v>
      </c>
      <c r="AJ580" s="690">
        <v>0</v>
      </c>
      <c r="AK580" s="690">
        <v>0</v>
      </c>
      <c r="AL580" s="690">
        <v>0</v>
      </c>
      <c r="AM580" s="690">
        <v>0</v>
      </c>
      <c r="AN580" s="690">
        <v>0</v>
      </c>
      <c r="AO580" s="690">
        <v>0</v>
      </c>
      <c r="AP580" s="690">
        <v>0</v>
      </c>
      <c r="AQ580" s="689" t="s">
        <v>4686</v>
      </c>
      <c r="AR580" s="689" t="s">
        <v>4686</v>
      </c>
      <c r="AS580" s="689" t="s">
        <v>4722</v>
      </c>
      <c r="AT580" s="689" t="s">
        <v>4686</v>
      </c>
      <c r="AU580" s="689" t="s">
        <v>4947</v>
      </c>
      <c r="AV580" s="689" t="s">
        <v>4686</v>
      </c>
    </row>
    <row r="581" spans="1:48">
      <c r="A581" s="689" t="s">
        <v>4946</v>
      </c>
      <c r="B581" s="689" t="s">
        <v>4684</v>
      </c>
      <c r="C581" s="689" t="s">
        <v>7203</v>
      </c>
      <c r="D581" s="689" t="s">
        <v>4685</v>
      </c>
      <c r="E581" s="692">
        <v>46034</v>
      </c>
      <c r="F581" s="692">
        <v>46123</v>
      </c>
      <c r="G581" s="689" t="s">
        <v>4686</v>
      </c>
      <c r="H581" s="689" t="s">
        <v>4686</v>
      </c>
      <c r="I581" s="849">
        <v>5930</v>
      </c>
      <c r="J581" s="691">
        <v>4765.7</v>
      </c>
      <c r="K581" s="692">
        <v>46038</v>
      </c>
      <c r="L581" s="689" t="s">
        <v>4687</v>
      </c>
      <c r="M581" s="689" t="s">
        <v>4688</v>
      </c>
      <c r="N581" s="689" t="s">
        <v>4689</v>
      </c>
      <c r="O581" s="689" t="s">
        <v>4686</v>
      </c>
      <c r="P581" s="689" t="s">
        <v>4690</v>
      </c>
      <c r="Q581" s="691">
        <v>803.66</v>
      </c>
      <c r="R581" s="690">
        <v>1000</v>
      </c>
      <c r="S581" s="689" t="s">
        <v>4686</v>
      </c>
      <c r="T581" s="689" t="s">
        <v>4686</v>
      </c>
      <c r="U581" s="689" t="s">
        <v>4686</v>
      </c>
      <c r="V581" s="689" t="s">
        <v>4686</v>
      </c>
      <c r="W581" s="692">
        <v>46038</v>
      </c>
      <c r="X581" s="692">
        <v>46038</v>
      </c>
      <c r="Y581" s="689" t="s">
        <v>4686</v>
      </c>
      <c r="Z581" s="689" t="s">
        <v>4691</v>
      </c>
      <c r="AA581" s="690">
        <v>0</v>
      </c>
      <c r="AB581" s="690">
        <v>0</v>
      </c>
      <c r="AC581" s="690">
        <v>0</v>
      </c>
      <c r="AD581" s="690">
        <v>0</v>
      </c>
      <c r="AE581" s="690">
        <v>0</v>
      </c>
      <c r="AF581" s="690">
        <v>0</v>
      </c>
      <c r="AG581" s="690">
        <v>0</v>
      </c>
      <c r="AH581" s="690">
        <v>0</v>
      </c>
      <c r="AI581" s="690">
        <v>0</v>
      </c>
      <c r="AJ581" s="690">
        <v>0</v>
      </c>
      <c r="AK581" s="690">
        <v>0</v>
      </c>
      <c r="AL581" s="690">
        <v>0</v>
      </c>
      <c r="AM581" s="690">
        <v>0</v>
      </c>
      <c r="AN581" s="690">
        <v>0</v>
      </c>
      <c r="AO581" s="690">
        <v>0</v>
      </c>
      <c r="AP581" s="690">
        <v>0</v>
      </c>
      <c r="AQ581" s="689" t="s">
        <v>4686</v>
      </c>
      <c r="AR581" s="689" t="s">
        <v>4686</v>
      </c>
      <c r="AS581" s="689" t="s">
        <v>4722</v>
      </c>
      <c r="AT581" s="689" t="s">
        <v>4686</v>
      </c>
      <c r="AU581" s="689" t="s">
        <v>4947</v>
      </c>
      <c r="AV581" s="689" t="s">
        <v>4686</v>
      </c>
    </row>
    <row r="582" spans="1:48">
      <c r="A582" s="689" t="s">
        <v>5196</v>
      </c>
      <c r="B582" s="689" t="s">
        <v>4684</v>
      </c>
      <c r="C582" s="689">
        <v>22825194</v>
      </c>
      <c r="D582" s="689" t="s">
        <v>4685</v>
      </c>
      <c r="E582" s="692">
        <v>45782</v>
      </c>
      <c r="F582" s="692">
        <v>46085</v>
      </c>
      <c r="G582" s="689" t="s">
        <v>4686</v>
      </c>
      <c r="H582" s="689" t="s">
        <v>4686</v>
      </c>
      <c r="I582" s="849">
        <v>710</v>
      </c>
      <c r="J582" s="691">
        <v>625.89</v>
      </c>
      <c r="K582" s="692">
        <v>45789</v>
      </c>
      <c r="L582" s="689" t="s">
        <v>4687</v>
      </c>
      <c r="M582" s="689" t="s">
        <v>4688</v>
      </c>
      <c r="N582" s="689" t="s">
        <v>4689</v>
      </c>
      <c r="O582" s="689" t="s">
        <v>4686</v>
      </c>
      <c r="P582" s="689" t="s">
        <v>4690</v>
      </c>
      <c r="Q582" s="691">
        <v>881.53</v>
      </c>
      <c r="R582" s="690">
        <v>1000</v>
      </c>
      <c r="S582" s="689" t="s">
        <v>4694</v>
      </c>
      <c r="T582" s="689" t="s">
        <v>4686</v>
      </c>
      <c r="U582" s="689" t="s">
        <v>4686</v>
      </c>
      <c r="V582" s="689" t="s">
        <v>4686</v>
      </c>
      <c r="W582" s="692">
        <v>45789</v>
      </c>
      <c r="X582" s="692">
        <v>45789</v>
      </c>
      <c r="Y582" s="689" t="s">
        <v>4696</v>
      </c>
      <c r="Z582" s="689" t="s">
        <v>4691</v>
      </c>
      <c r="AA582" s="690">
        <v>0</v>
      </c>
      <c r="AB582" s="690">
        <v>0</v>
      </c>
      <c r="AC582" s="690">
        <v>0</v>
      </c>
      <c r="AD582" s="690">
        <v>0</v>
      </c>
      <c r="AE582" s="690">
        <v>0</v>
      </c>
      <c r="AF582" s="690">
        <v>0</v>
      </c>
      <c r="AG582" s="690">
        <v>0</v>
      </c>
      <c r="AH582" s="690">
        <v>0</v>
      </c>
      <c r="AI582" s="690">
        <v>0</v>
      </c>
      <c r="AJ582" s="690">
        <v>0</v>
      </c>
      <c r="AK582" s="690">
        <v>0</v>
      </c>
      <c r="AL582" s="690">
        <v>0</v>
      </c>
      <c r="AM582" s="690">
        <v>0</v>
      </c>
      <c r="AN582" s="690">
        <v>0</v>
      </c>
      <c r="AO582" s="690">
        <v>0</v>
      </c>
      <c r="AP582" s="690">
        <v>0</v>
      </c>
      <c r="AQ582" s="689" t="s">
        <v>4694</v>
      </c>
      <c r="AR582" s="689" t="s">
        <v>4686</v>
      </c>
      <c r="AS582" s="689" t="s">
        <v>4722</v>
      </c>
      <c r="AT582" s="689" t="s">
        <v>4686</v>
      </c>
      <c r="AU582" s="689" t="s">
        <v>5197</v>
      </c>
      <c r="AV582" s="689" t="s">
        <v>4686</v>
      </c>
    </row>
    <row r="583" spans="1:48">
      <c r="A583" s="689" t="s">
        <v>5196</v>
      </c>
      <c r="B583" s="689" t="s">
        <v>4684</v>
      </c>
      <c r="C583" s="689">
        <v>22825203</v>
      </c>
      <c r="D583" s="689" t="s">
        <v>4685</v>
      </c>
      <c r="E583" s="692">
        <v>45789</v>
      </c>
      <c r="F583" s="692">
        <v>46092</v>
      </c>
      <c r="G583" s="689" t="s">
        <v>4686</v>
      </c>
      <c r="H583" s="689" t="s">
        <v>4686</v>
      </c>
      <c r="I583" s="849">
        <v>600</v>
      </c>
      <c r="J583" s="691">
        <v>528.91999999999996</v>
      </c>
      <c r="K583" s="692">
        <v>45792</v>
      </c>
      <c r="L583" s="689" t="s">
        <v>4687</v>
      </c>
      <c r="M583" s="689" t="s">
        <v>4688</v>
      </c>
      <c r="N583" s="689" t="s">
        <v>4689</v>
      </c>
      <c r="O583" s="689" t="s">
        <v>4686</v>
      </c>
      <c r="P583" s="689" t="s">
        <v>4690</v>
      </c>
      <c r="Q583" s="691">
        <v>881.53</v>
      </c>
      <c r="R583" s="690">
        <v>1000</v>
      </c>
      <c r="S583" s="689" t="s">
        <v>4694</v>
      </c>
      <c r="T583" s="689" t="s">
        <v>4686</v>
      </c>
      <c r="U583" s="689" t="s">
        <v>4686</v>
      </c>
      <c r="V583" s="689" t="s">
        <v>4686</v>
      </c>
      <c r="W583" s="692">
        <v>45792</v>
      </c>
      <c r="X583" s="692">
        <v>45792</v>
      </c>
      <c r="Y583" s="689" t="s">
        <v>4696</v>
      </c>
      <c r="Z583" s="689" t="s">
        <v>4691</v>
      </c>
      <c r="AA583" s="690">
        <v>0</v>
      </c>
      <c r="AB583" s="690">
        <v>0</v>
      </c>
      <c r="AC583" s="690">
        <v>0</v>
      </c>
      <c r="AD583" s="690">
        <v>0</v>
      </c>
      <c r="AE583" s="690">
        <v>0</v>
      </c>
      <c r="AF583" s="690">
        <v>0</v>
      </c>
      <c r="AG583" s="690">
        <v>0</v>
      </c>
      <c r="AH583" s="690">
        <v>0</v>
      </c>
      <c r="AI583" s="690">
        <v>0</v>
      </c>
      <c r="AJ583" s="690">
        <v>0</v>
      </c>
      <c r="AK583" s="690">
        <v>0</v>
      </c>
      <c r="AL583" s="690">
        <v>0</v>
      </c>
      <c r="AM583" s="690">
        <v>0</v>
      </c>
      <c r="AN583" s="690">
        <v>0</v>
      </c>
      <c r="AO583" s="690">
        <v>0</v>
      </c>
      <c r="AP583" s="690">
        <v>0</v>
      </c>
      <c r="AQ583" s="689" t="s">
        <v>4694</v>
      </c>
      <c r="AR583" s="689" t="s">
        <v>4686</v>
      </c>
      <c r="AS583" s="689" t="s">
        <v>4722</v>
      </c>
      <c r="AT583" s="689" t="s">
        <v>4686</v>
      </c>
      <c r="AU583" s="689" t="s">
        <v>5197</v>
      </c>
      <c r="AV583" s="689" t="s">
        <v>4686</v>
      </c>
    </row>
    <row r="584" spans="1:48">
      <c r="A584" s="689" t="s">
        <v>5196</v>
      </c>
      <c r="B584" s="689" t="s">
        <v>4684</v>
      </c>
      <c r="C584" s="689">
        <v>22825225</v>
      </c>
      <c r="D584" s="689" t="s">
        <v>4685</v>
      </c>
      <c r="E584" s="692">
        <v>45803</v>
      </c>
      <c r="F584" s="692">
        <v>46106</v>
      </c>
      <c r="G584" s="689" t="s">
        <v>4686</v>
      </c>
      <c r="H584" s="689" t="s">
        <v>4686</v>
      </c>
      <c r="I584" s="849">
        <v>500</v>
      </c>
      <c r="J584" s="691">
        <v>440.76</v>
      </c>
      <c r="K584" s="692">
        <v>45805</v>
      </c>
      <c r="L584" s="689" t="s">
        <v>4687</v>
      </c>
      <c r="M584" s="689" t="s">
        <v>4688</v>
      </c>
      <c r="N584" s="689" t="s">
        <v>4689</v>
      </c>
      <c r="O584" s="689" t="s">
        <v>4686</v>
      </c>
      <c r="P584" s="689" t="s">
        <v>4690</v>
      </c>
      <c r="Q584" s="691">
        <v>881.53</v>
      </c>
      <c r="R584" s="690">
        <v>1000</v>
      </c>
      <c r="S584" s="689" t="s">
        <v>4694</v>
      </c>
      <c r="T584" s="689" t="s">
        <v>4686</v>
      </c>
      <c r="U584" s="689" t="s">
        <v>4686</v>
      </c>
      <c r="V584" s="689" t="s">
        <v>4686</v>
      </c>
      <c r="W584" s="692">
        <v>45805</v>
      </c>
      <c r="X584" s="692">
        <v>45805</v>
      </c>
      <c r="Y584" s="689" t="s">
        <v>4696</v>
      </c>
      <c r="Z584" s="689" t="s">
        <v>4691</v>
      </c>
      <c r="AA584" s="690">
        <v>0</v>
      </c>
      <c r="AB584" s="690">
        <v>0</v>
      </c>
      <c r="AC584" s="690">
        <v>0</v>
      </c>
      <c r="AD584" s="690">
        <v>0</v>
      </c>
      <c r="AE584" s="690">
        <v>0</v>
      </c>
      <c r="AF584" s="690">
        <v>0</v>
      </c>
      <c r="AG584" s="690">
        <v>0</v>
      </c>
      <c r="AH584" s="690">
        <v>0</v>
      </c>
      <c r="AI584" s="690">
        <v>0</v>
      </c>
      <c r="AJ584" s="690">
        <v>0</v>
      </c>
      <c r="AK584" s="690">
        <v>0</v>
      </c>
      <c r="AL584" s="690">
        <v>0</v>
      </c>
      <c r="AM584" s="690">
        <v>0</v>
      </c>
      <c r="AN584" s="690">
        <v>0</v>
      </c>
      <c r="AO584" s="690">
        <v>0</v>
      </c>
      <c r="AP584" s="690">
        <v>0</v>
      </c>
      <c r="AQ584" s="689" t="s">
        <v>4694</v>
      </c>
      <c r="AR584" s="689" t="s">
        <v>4686</v>
      </c>
      <c r="AS584" s="689" t="s">
        <v>4722</v>
      </c>
      <c r="AT584" s="689" t="s">
        <v>4686</v>
      </c>
      <c r="AU584" s="689" t="s">
        <v>5197</v>
      </c>
      <c r="AV584" s="689" t="s">
        <v>4686</v>
      </c>
    </row>
    <row r="585" spans="1:48">
      <c r="A585" s="689" t="s">
        <v>5196</v>
      </c>
      <c r="B585" s="689" t="s">
        <v>4684</v>
      </c>
      <c r="C585" s="689">
        <v>22825233</v>
      </c>
      <c r="D585" s="689" t="s">
        <v>4685</v>
      </c>
      <c r="E585" s="692">
        <v>45810</v>
      </c>
      <c r="F585" s="692">
        <v>46113</v>
      </c>
      <c r="G585" s="689" t="s">
        <v>4686</v>
      </c>
      <c r="H585" s="689" t="s">
        <v>4686</v>
      </c>
      <c r="I585" s="849">
        <v>660</v>
      </c>
      <c r="J585" s="691">
        <v>581.80999999999995</v>
      </c>
      <c r="K585" s="692">
        <v>45813</v>
      </c>
      <c r="L585" s="689" t="s">
        <v>4687</v>
      </c>
      <c r="M585" s="689" t="s">
        <v>4688</v>
      </c>
      <c r="N585" s="689" t="s">
        <v>4689</v>
      </c>
      <c r="O585" s="689" t="s">
        <v>4686</v>
      </c>
      <c r="P585" s="689" t="s">
        <v>4690</v>
      </c>
      <c r="Q585" s="691">
        <v>881.53</v>
      </c>
      <c r="R585" s="690">
        <v>1000</v>
      </c>
      <c r="S585" s="689" t="s">
        <v>4694</v>
      </c>
      <c r="T585" s="689" t="s">
        <v>4686</v>
      </c>
      <c r="U585" s="689" t="s">
        <v>4686</v>
      </c>
      <c r="V585" s="689" t="s">
        <v>4686</v>
      </c>
      <c r="W585" s="692">
        <v>45813</v>
      </c>
      <c r="X585" s="692">
        <v>45813</v>
      </c>
      <c r="Y585" s="689" t="s">
        <v>4696</v>
      </c>
      <c r="Z585" s="689" t="s">
        <v>4691</v>
      </c>
      <c r="AA585" s="690">
        <v>0</v>
      </c>
      <c r="AB585" s="690">
        <v>0</v>
      </c>
      <c r="AC585" s="690">
        <v>0</v>
      </c>
      <c r="AD585" s="690">
        <v>0</v>
      </c>
      <c r="AE585" s="690">
        <v>0</v>
      </c>
      <c r="AF585" s="690">
        <v>0</v>
      </c>
      <c r="AG585" s="690">
        <v>0</v>
      </c>
      <c r="AH585" s="690">
        <v>0</v>
      </c>
      <c r="AI585" s="690">
        <v>0</v>
      </c>
      <c r="AJ585" s="690">
        <v>0</v>
      </c>
      <c r="AK585" s="690">
        <v>0</v>
      </c>
      <c r="AL585" s="690">
        <v>0</v>
      </c>
      <c r="AM585" s="690">
        <v>0</v>
      </c>
      <c r="AN585" s="690">
        <v>0</v>
      </c>
      <c r="AO585" s="690">
        <v>0</v>
      </c>
      <c r="AP585" s="690">
        <v>0</v>
      </c>
      <c r="AQ585" s="689" t="s">
        <v>4694</v>
      </c>
      <c r="AR585" s="689" t="s">
        <v>4686</v>
      </c>
      <c r="AS585" s="689" t="s">
        <v>4722</v>
      </c>
      <c r="AT585" s="689" t="s">
        <v>4686</v>
      </c>
      <c r="AU585" s="689" t="s">
        <v>5197</v>
      </c>
      <c r="AV585" s="689" t="s">
        <v>4686</v>
      </c>
    </row>
    <row r="586" spans="1:48">
      <c r="A586" s="689" t="s">
        <v>5196</v>
      </c>
      <c r="B586" s="689" t="s">
        <v>4684</v>
      </c>
      <c r="C586" s="689">
        <v>22825235</v>
      </c>
      <c r="D586" s="689" t="s">
        <v>4685</v>
      </c>
      <c r="E586" s="692">
        <v>45810</v>
      </c>
      <c r="F586" s="692">
        <v>46113</v>
      </c>
      <c r="G586" s="689" t="s">
        <v>4686</v>
      </c>
      <c r="H586" s="689" t="s">
        <v>4686</v>
      </c>
      <c r="I586" s="849">
        <v>360</v>
      </c>
      <c r="J586" s="691">
        <v>317.35000000000002</v>
      </c>
      <c r="K586" s="692">
        <v>45813</v>
      </c>
      <c r="L586" s="689" t="s">
        <v>4687</v>
      </c>
      <c r="M586" s="689" t="s">
        <v>4688</v>
      </c>
      <c r="N586" s="689" t="s">
        <v>4689</v>
      </c>
      <c r="O586" s="689" t="s">
        <v>4686</v>
      </c>
      <c r="P586" s="689" t="s">
        <v>4690</v>
      </c>
      <c r="Q586" s="691">
        <v>881.53</v>
      </c>
      <c r="R586" s="690">
        <v>1000</v>
      </c>
      <c r="S586" s="689" t="s">
        <v>4694</v>
      </c>
      <c r="T586" s="689" t="s">
        <v>4686</v>
      </c>
      <c r="U586" s="689" t="s">
        <v>4686</v>
      </c>
      <c r="V586" s="689" t="s">
        <v>4686</v>
      </c>
      <c r="W586" s="692">
        <v>45813</v>
      </c>
      <c r="X586" s="692">
        <v>45813</v>
      </c>
      <c r="Y586" s="689" t="s">
        <v>4696</v>
      </c>
      <c r="Z586" s="689" t="s">
        <v>4691</v>
      </c>
      <c r="AA586" s="690">
        <v>0</v>
      </c>
      <c r="AB586" s="690">
        <v>0</v>
      </c>
      <c r="AC586" s="690">
        <v>0</v>
      </c>
      <c r="AD586" s="690">
        <v>0</v>
      </c>
      <c r="AE586" s="690">
        <v>0</v>
      </c>
      <c r="AF586" s="690">
        <v>0</v>
      </c>
      <c r="AG586" s="690">
        <v>0</v>
      </c>
      <c r="AH586" s="690">
        <v>0</v>
      </c>
      <c r="AI586" s="690">
        <v>0</v>
      </c>
      <c r="AJ586" s="690">
        <v>0</v>
      </c>
      <c r="AK586" s="690">
        <v>0</v>
      </c>
      <c r="AL586" s="690">
        <v>0</v>
      </c>
      <c r="AM586" s="690">
        <v>0</v>
      </c>
      <c r="AN586" s="690">
        <v>0</v>
      </c>
      <c r="AO586" s="690">
        <v>0</v>
      </c>
      <c r="AP586" s="690">
        <v>0</v>
      </c>
      <c r="AQ586" s="689" t="s">
        <v>4694</v>
      </c>
      <c r="AR586" s="689" t="s">
        <v>4686</v>
      </c>
      <c r="AS586" s="689" t="s">
        <v>4722</v>
      </c>
      <c r="AT586" s="689" t="s">
        <v>4686</v>
      </c>
      <c r="AU586" s="689" t="s">
        <v>5197</v>
      </c>
      <c r="AV586" s="689" t="s">
        <v>4686</v>
      </c>
    </row>
    <row r="587" spans="1:48">
      <c r="A587" s="689" t="s">
        <v>5196</v>
      </c>
      <c r="B587" s="689" t="s">
        <v>4684</v>
      </c>
      <c r="C587" s="689">
        <v>22825248</v>
      </c>
      <c r="D587" s="689" t="s">
        <v>4685</v>
      </c>
      <c r="E587" s="692">
        <v>45817</v>
      </c>
      <c r="F587" s="692">
        <v>46120</v>
      </c>
      <c r="G587" s="689" t="s">
        <v>4686</v>
      </c>
      <c r="H587" s="689" t="s">
        <v>4686</v>
      </c>
      <c r="I587" s="849">
        <v>1000</v>
      </c>
      <c r="J587" s="691">
        <v>881.53</v>
      </c>
      <c r="K587" s="692">
        <v>45821</v>
      </c>
      <c r="L587" s="689" t="s">
        <v>4687</v>
      </c>
      <c r="M587" s="689" t="s">
        <v>4688</v>
      </c>
      <c r="N587" s="689" t="s">
        <v>4689</v>
      </c>
      <c r="O587" s="689" t="s">
        <v>4686</v>
      </c>
      <c r="P587" s="689" t="s">
        <v>4690</v>
      </c>
      <c r="Q587" s="691">
        <v>881.53</v>
      </c>
      <c r="R587" s="690">
        <v>1000</v>
      </c>
      <c r="S587" s="689" t="s">
        <v>4694</v>
      </c>
      <c r="T587" s="689" t="s">
        <v>4686</v>
      </c>
      <c r="U587" s="689" t="s">
        <v>4686</v>
      </c>
      <c r="V587" s="689" t="s">
        <v>4686</v>
      </c>
      <c r="W587" s="692">
        <v>45821</v>
      </c>
      <c r="X587" s="692">
        <v>45821</v>
      </c>
      <c r="Y587" s="689" t="s">
        <v>4696</v>
      </c>
      <c r="Z587" s="689" t="s">
        <v>4691</v>
      </c>
      <c r="AA587" s="690">
        <v>0</v>
      </c>
      <c r="AB587" s="690">
        <v>0</v>
      </c>
      <c r="AC587" s="690">
        <v>0</v>
      </c>
      <c r="AD587" s="690">
        <v>0</v>
      </c>
      <c r="AE587" s="690">
        <v>0</v>
      </c>
      <c r="AF587" s="690">
        <v>0</v>
      </c>
      <c r="AG587" s="690">
        <v>0</v>
      </c>
      <c r="AH587" s="690">
        <v>0</v>
      </c>
      <c r="AI587" s="690">
        <v>0</v>
      </c>
      <c r="AJ587" s="690">
        <v>0</v>
      </c>
      <c r="AK587" s="690">
        <v>0</v>
      </c>
      <c r="AL587" s="690">
        <v>0</v>
      </c>
      <c r="AM587" s="690">
        <v>0</v>
      </c>
      <c r="AN587" s="690">
        <v>0</v>
      </c>
      <c r="AO587" s="690">
        <v>0</v>
      </c>
      <c r="AP587" s="690">
        <v>0</v>
      </c>
      <c r="AQ587" s="689" t="s">
        <v>4694</v>
      </c>
      <c r="AR587" s="689" t="s">
        <v>4686</v>
      </c>
      <c r="AS587" s="689" t="s">
        <v>4722</v>
      </c>
      <c r="AT587" s="689" t="s">
        <v>4686</v>
      </c>
      <c r="AU587" s="689" t="s">
        <v>5197</v>
      </c>
      <c r="AV587" s="689" t="s">
        <v>4686</v>
      </c>
    </row>
    <row r="588" spans="1:48">
      <c r="A588" s="689" t="s">
        <v>5196</v>
      </c>
      <c r="B588" s="689" t="s">
        <v>4684</v>
      </c>
      <c r="C588" s="689">
        <v>22825262</v>
      </c>
      <c r="D588" s="689" t="s">
        <v>4685</v>
      </c>
      <c r="E588" s="692">
        <v>45831</v>
      </c>
      <c r="F588" s="692">
        <v>46134</v>
      </c>
      <c r="G588" s="689" t="s">
        <v>4686</v>
      </c>
      <c r="H588" s="689" t="s">
        <v>4686</v>
      </c>
      <c r="I588" s="849">
        <v>540</v>
      </c>
      <c r="J588" s="691">
        <v>476.03</v>
      </c>
      <c r="K588" s="692">
        <v>45834</v>
      </c>
      <c r="L588" s="689" t="s">
        <v>4687</v>
      </c>
      <c r="M588" s="689" t="s">
        <v>4688</v>
      </c>
      <c r="N588" s="689" t="s">
        <v>4689</v>
      </c>
      <c r="O588" s="689" t="s">
        <v>4686</v>
      </c>
      <c r="P588" s="689" t="s">
        <v>4690</v>
      </c>
      <c r="Q588" s="691">
        <v>881.53</v>
      </c>
      <c r="R588" s="690">
        <v>1000</v>
      </c>
      <c r="S588" s="689" t="s">
        <v>4694</v>
      </c>
      <c r="T588" s="689" t="s">
        <v>4686</v>
      </c>
      <c r="U588" s="689" t="s">
        <v>4686</v>
      </c>
      <c r="V588" s="689" t="s">
        <v>4686</v>
      </c>
      <c r="W588" s="692">
        <v>45834</v>
      </c>
      <c r="X588" s="692">
        <v>45834</v>
      </c>
      <c r="Y588" s="689" t="s">
        <v>4696</v>
      </c>
      <c r="Z588" s="689" t="s">
        <v>4691</v>
      </c>
      <c r="AA588" s="690">
        <v>0</v>
      </c>
      <c r="AB588" s="690">
        <v>0</v>
      </c>
      <c r="AC588" s="690">
        <v>0</v>
      </c>
      <c r="AD588" s="690">
        <v>0</v>
      </c>
      <c r="AE588" s="690">
        <v>0</v>
      </c>
      <c r="AF588" s="690">
        <v>0</v>
      </c>
      <c r="AG588" s="690">
        <v>0</v>
      </c>
      <c r="AH588" s="690">
        <v>0</v>
      </c>
      <c r="AI588" s="690">
        <v>0</v>
      </c>
      <c r="AJ588" s="690">
        <v>0</v>
      </c>
      <c r="AK588" s="690">
        <v>0</v>
      </c>
      <c r="AL588" s="690">
        <v>0</v>
      </c>
      <c r="AM588" s="690">
        <v>0</v>
      </c>
      <c r="AN588" s="690">
        <v>0</v>
      </c>
      <c r="AO588" s="690">
        <v>0</v>
      </c>
      <c r="AP588" s="690">
        <v>0</v>
      </c>
      <c r="AQ588" s="689" t="s">
        <v>4694</v>
      </c>
      <c r="AR588" s="689" t="s">
        <v>4686</v>
      </c>
      <c r="AS588" s="689" t="s">
        <v>4722</v>
      </c>
      <c r="AT588" s="689" t="s">
        <v>4686</v>
      </c>
      <c r="AU588" s="689" t="s">
        <v>5197</v>
      </c>
      <c r="AV588" s="689" t="s">
        <v>4686</v>
      </c>
    </row>
    <row r="589" spans="1:48">
      <c r="A589" s="689" t="s">
        <v>5196</v>
      </c>
      <c r="B589" s="689" t="s">
        <v>4684</v>
      </c>
      <c r="C589" s="689">
        <v>22825266</v>
      </c>
      <c r="D589" s="689" t="s">
        <v>4685</v>
      </c>
      <c r="E589" s="692">
        <v>45831</v>
      </c>
      <c r="F589" s="692">
        <v>46134</v>
      </c>
      <c r="G589" s="689" t="s">
        <v>4686</v>
      </c>
      <c r="H589" s="689" t="s">
        <v>4686</v>
      </c>
      <c r="I589" s="849">
        <v>480</v>
      </c>
      <c r="J589" s="691">
        <v>423.13</v>
      </c>
      <c r="K589" s="692">
        <v>45835</v>
      </c>
      <c r="L589" s="689" t="s">
        <v>4687</v>
      </c>
      <c r="M589" s="689" t="s">
        <v>4688</v>
      </c>
      <c r="N589" s="689" t="s">
        <v>4689</v>
      </c>
      <c r="O589" s="689" t="s">
        <v>4686</v>
      </c>
      <c r="P589" s="689" t="s">
        <v>4690</v>
      </c>
      <c r="Q589" s="691">
        <v>881.53</v>
      </c>
      <c r="R589" s="690">
        <v>1000</v>
      </c>
      <c r="S589" s="689" t="s">
        <v>4694</v>
      </c>
      <c r="T589" s="689" t="s">
        <v>4686</v>
      </c>
      <c r="U589" s="689" t="s">
        <v>4686</v>
      </c>
      <c r="V589" s="689" t="s">
        <v>4686</v>
      </c>
      <c r="W589" s="692">
        <v>45835</v>
      </c>
      <c r="X589" s="692">
        <v>45835</v>
      </c>
      <c r="Y589" s="689" t="s">
        <v>4696</v>
      </c>
      <c r="Z589" s="689" t="s">
        <v>4691</v>
      </c>
      <c r="AA589" s="690">
        <v>0</v>
      </c>
      <c r="AB589" s="690">
        <v>0</v>
      </c>
      <c r="AC589" s="690">
        <v>0</v>
      </c>
      <c r="AD589" s="690">
        <v>0</v>
      </c>
      <c r="AE589" s="690">
        <v>0</v>
      </c>
      <c r="AF589" s="690">
        <v>0</v>
      </c>
      <c r="AG589" s="690">
        <v>0</v>
      </c>
      <c r="AH589" s="690">
        <v>0</v>
      </c>
      <c r="AI589" s="690">
        <v>0</v>
      </c>
      <c r="AJ589" s="690">
        <v>0</v>
      </c>
      <c r="AK589" s="690">
        <v>0</v>
      </c>
      <c r="AL589" s="690">
        <v>0</v>
      </c>
      <c r="AM589" s="690">
        <v>0</v>
      </c>
      <c r="AN589" s="690">
        <v>0</v>
      </c>
      <c r="AO589" s="690">
        <v>0</v>
      </c>
      <c r="AP589" s="690">
        <v>0</v>
      </c>
      <c r="AQ589" s="689" t="s">
        <v>4694</v>
      </c>
      <c r="AR589" s="689" t="s">
        <v>4686</v>
      </c>
      <c r="AS589" s="689" t="s">
        <v>4722</v>
      </c>
      <c r="AT589" s="689" t="s">
        <v>4686</v>
      </c>
      <c r="AU589" s="689" t="s">
        <v>5197</v>
      </c>
      <c r="AV589" s="689" t="s">
        <v>4686</v>
      </c>
    </row>
    <row r="590" spans="1:48">
      <c r="A590" s="689" t="s">
        <v>5196</v>
      </c>
      <c r="B590" s="689" t="s">
        <v>4684</v>
      </c>
      <c r="C590" s="689">
        <v>22825268</v>
      </c>
      <c r="D590" s="689" t="s">
        <v>4685</v>
      </c>
      <c r="E590" s="692">
        <v>45831</v>
      </c>
      <c r="F590" s="692">
        <v>46134</v>
      </c>
      <c r="G590" s="689" t="s">
        <v>4686</v>
      </c>
      <c r="H590" s="689" t="s">
        <v>4686</v>
      </c>
      <c r="I590" s="849">
        <v>490</v>
      </c>
      <c r="J590" s="691">
        <v>431.95</v>
      </c>
      <c r="K590" s="692">
        <v>45835</v>
      </c>
      <c r="L590" s="689" t="s">
        <v>4687</v>
      </c>
      <c r="M590" s="689" t="s">
        <v>4688</v>
      </c>
      <c r="N590" s="689" t="s">
        <v>4689</v>
      </c>
      <c r="O590" s="689" t="s">
        <v>4686</v>
      </c>
      <c r="P590" s="689" t="s">
        <v>4690</v>
      </c>
      <c r="Q590" s="691">
        <v>881.53</v>
      </c>
      <c r="R590" s="690">
        <v>1000</v>
      </c>
      <c r="S590" s="689" t="s">
        <v>4694</v>
      </c>
      <c r="T590" s="689" t="s">
        <v>4686</v>
      </c>
      <c r="U590" s="689" t="s">
        <v>4686</v>
      </c>
      <c r="V590" s="689" t="s">
        <v>4686</v>
      </c>
      <c r="W590" s="692">
        <v>45835</v>
      </c>
      <c r="X590" s="692">
        <v>45835</v>
      </c>
      <c r="Y590" s="689" t="s">
        <v>4696</v>
      </c>
      <c r="Z590" s="689" t="s">
        <v>4691</v>
      </c>
      <c r="AA590" s="690">
        <v>0</v>
      </c>
      <c r="AB590" s="690">
        <v>0</v>
      </c>
      <c r="AC590" s="690">
        <v>0</v>
      </c>
      <c r="AD590" s="690">
        <v>0</v>
      </c>
      <c r="AE590" s="690">
        <v>0</v>
      </c>
      <c r="AF590" s="690">
        <v>0</v>
      </c>
      <c r="AG590" s="690">
        <v>0</v>
      </c>
      <c r="AH590" s="690">
        <v>0</v>
      </c>
      <c r="AI590" s="690">
        <v>0</v>
      </c>
      <c r="AJ590" s="690">
        <v>0</v>
      </c>
      <c r="AK590" s="690">
        <v>0</v>
      </c>
      <c r="AL590" s="690">
        <v>0</v>
      </c>
      <c r="AM590" s="690">
        <v>0</v>
      </c>
      <c r="AN590" s="690">
        <v>0</v>
      </c>
      <c r="AO590" s="690">
        <v>0</v>
      </c>
      <c r="AP590" s="690">
        <v>0</v>
      </c>
      <c r="AQ590" s="689" t="s">
        <v>4694</v>
      </c>
      <c r="AR590" s="689" t="s">
        <v>4686</v>
      </c>
      <c r="AS590" s="689" t="s">
        <v>4722</v>
      </c>
      <c r="AT590" s="689" t="s">
        <v>4686</v>
      </c>
      <c r="AU590" s="689" t="s">
        <v>5197</v>
      </c>
      <c r="AV590" s="689" t="s">
        <v>4686</v>
      </c>
    </row>
    <row r="591" spans="1:48">
      <c r="A591" s="689" t="s">
        <v>5196</v>
      </c>
      <c r="B591" s="689" t="s">
        <v>4684</v>
      </c>
      <c r="C591" s="689">
        <v>22825282</v>
      </c>
      <c r="D591" s="689" t="s">
        <v>4685</v>
      </c>
      <c r="E591" s="692">
        <v>45846</v>
      </c>
      <c r="F591" s="692">
        <v>46149</v>
      </c>
      <c r="G591" s="689" t="s">
        <v>4686</v>
      </c>
      <c r="H591" s="689" t="s">
        <v>4686</v>
      </c>
      <c r="I591" s="849">
        <v>580</v>
      </c>
      <c r="J591" s="691">
        <v>511.29</v>
      </c>
      <c r="K591" s="692">
        <v>45849</v>
      </c>
      <c r="L591" s="689" t="s">
        <v>4687</v>
      </c>
      <c r="M591" s="689" t="s">
        <v>4688</v>
      </c>
      <c r="N591" s="689" t="s">
        <v>4689</v>
      </c>
      <c r="O591" s="689" t="s">
        <v>4686</v>
      </c>
      <c r="P591" s="689" t="s">
        <v>4690</v>
      </c>
      <c r="Q591" s="691">
        <v>881.53</v>
      </c>
      <c r="R591" s="690">
        <v>1000</v>
      </c>
      <c r="S591" s="689" t="s">
        <v>4694</v>
      </c>
      <c r="T591" s="689" t="s">
        <v>4686</v>
      </c>
      <c r="U591" s="689" t="s">
        <v>4686</v>
      </c>
      <c r="V591" s="689" t="s">
        <v>4686</v>
      </c>
      <c r="W591" s="692">
        <v>45849</v>
      </c>
      <c r="X591" s="692">
        <v>45849</v>
      </c>
      <c r="Y591" s="689" t="s">
        <v>4696</v>
      </c>
      <c r="Z591" s="689" t="s">
        <v>4691</v>
      </c>
      <c r="AA591" s="690">
        <v>0</v>
      </c>
      <c r="AB591" s="690">
        <v>0</v>
      </c>
      <c r="AC591" s="690">
        <v>0</v>
      </c>
      <c r="AD591" s="690">
        <v>0</v>
      </c>
      <c r="AE591" s="690">
        <v>0</v>
      </c>
      <c r="AF591" s="690">
        <v>0</v>
      </c>
      <c r="AG591" s="690">
        <v>0</v>
      </c>
      <c r="AH591" s="690">
        <v>0</v>
      </c>
      <c r="AI591" s="690">
        <v>0</v>
      </c>
      <c r="AJ591" s="690">
        <v>0</v>
      </c>
      <c r="AK591" s="690">
        <v>0</v>
      </c>
      <c r="AL591" s="690">
        <v>0</v>
      </c>
      <c r="AM591" s="690">
        <v>0</v>
      </c>
      <c r="AN591" s="690">
        <v>0</v>
      </c>
      <c r="AO591" s="690">
        <v>0</v>
      </c>
      <c r="AP591" s="690">
        <v>0</v>
      </c>
      <c r="AQ591" s="689" t="s">
        <v>4694</v>
      </c>
      <c r="AR591" s="689" t="s">
        <v>4686</v>
      </c>
      <c r="AS591" s="689" t="s">
        <v>4722</v>
      </c>
      <c r="AT591" s="689" t="s">
        <v>4686</v>
      </c>
      <c r="AU591" s="689" t="s">
        <v>5197</v>
      </c>
      <c r="AV591" s="689" t="s">
        <v>4686</v>
      </c>
    </row>
    <row r="592" spans="1:48">
      <c r="A592" s="689" t="s">
        <v>5196</v>
      </c>
      <c r="B592" s="689" t="s">
        <v>4684</v>
      </c>
      <c r="C592" s="689">
        <v>22825284</v>
      </c>
      <c r="D592" s="689" t="s">
        <v>4685</v>
      </c>
      <c r="E592" s="692">
        <v>45846</v>
      </c>
      <c r="F592" s="692">
        <v>46149</v>
      </c>
      <c r="G592" s="689" t="s">
        <v>4686</v>
      </c>
      <c r="H592" s="689" t="s">
        <v>4686</v>
      </c>
      <c r="I592" s="849">
        <v>930</v>
      </c>
      <c r="J592" s="691">
        <v>819.82</v>
      </c>
      <c r="K592" s="692">
        <v>45849</v>
      </c>
      <c r="L592" s="689" t="s">
        <v>4687</v>
      </c>
      <c r="M592" s="689" t="s">
        <v>4688</v>
      </c>
      <c r="N592" s="689" t="s">
        <v>4689</v>
      </c>
      <c r="O592" s="689" t="s">
        <v>4686</v>
      </c>
      <c r="P592" s="689" t="s">
        <v>4690</v>
      </c>
      <c r="Q592" s="691">
        <v>881.53</v>
      </c>
      <c r="R592" s="690">
        <v>1000</v>
      </c>
      <c r="S592" s="689" t="s">
        <v>4694</v>
      </c>
      <c r="T592" s="689" t="s">
        <v>4686</v>
      </c>
      <c r="U592" s="689" t="s">
        <v>4686</v>
      </c>
      <c r="V592" s="689" t="s">
        <v>4686</v>
      </c>
      <c r="W592" s="692">
        <v>45849</v>
      </c>
      <c r="X592" s="692">
        <v>45849</v>
      </c>
      <c r="Y592" s="689" t="s">
        <v>4696</v>
      </c>
      <c r="Z592" s="689" t="s">
        <v>4691</v>
      </c>
      <c r="AA592" s="690">
        <v>0</v>
      </c>
      <c r="AB592" s="690">
        <v>0</v>
      </c>
      <c r="AC592" s="690">
        <v>0</v>
      </c>
      <c r="AD592" s="690">
        <v>0</v>
      </c>
      <c r="AE592" s="690">
        <v>0</v>
      </c>
      <c r="AF592" s="690">
        <v>0</v>
      </c>
      <c r="AG592" s="690">
        <v>0</v>
      </c>
      <c r="AH592" s="690">
        <v>0</v>
      </c>
      <c r="AI592" s="690">
        <v>0</v>
      </c>
      <c r="AJ592" s="690">
        <v>0</v>
      </c>
      <c r="AK592" s="690">
        <v>0</v>
      </c>
      <c r="AL592" s="690">
        <v>0</v>
      </c>
      <c r="AM592" s="690">
        <v>0</v>
      </c>
      <c r="AN592" s="690">
        <v>0</v>
      </c>
      <c r="AO592" s="690">
        <v>0</v>
      </c>
      <c r="AP592" s="690">
        <v>0</v>
      </c>
      <c r="AQ592" s="689" t="s">
        <v>4694</v>
      </c>
      <c r="AR592" s="689" t="s">
        <v>4686</v>
      </c>
      <c r="AS592" s="689" t="s">
        <v>4722</v>
      </c>
      <c r="AT592" s="689" t="s">
        <v>4686</v>
      </c>
      <c r="AU592" s="689" t="s">
        <v>5197</v>
      </c>
      <c r="AV592" s="689" t="s">
        <v>4686</v>
      </c>
    </row>
    <row r="593" spans="1:48">
      <c r="A593" s="689" t="s">
        <v>5196</v>
      </c>
      <c r="B593" s="689" t="s">
        <v>4684</v>
      </c>
      <c r="C593" s="689">
        <v>22825285</v>
      </c>
      <c r="D593" s="689" t="s">
        <v>4685</v>
      </c>
      <c r="E593" s="692">
        <v>45846</v>
      </c>
      <c r="F593" s="692">
        <v>46149</v>
      </c>
      <c r="G593" s="689" t="s">
        <v>4686</v>
      </c>
      <c r="H593" s="689" t="s">
        <v>4686</v>
      </c>
      <c r="I593" s="849">
        <v>390</v>
      </c>
      <c r="J593" s="691">
        <v>343.8</v>
      </c>
      <c r="K593" s="692">
        <v>45849</v>
      </c>
      <c r="L593" s="689" t="s">
        <v>4687</v>
      </c>
      <c r="M593" s="689" t="s">
        <v>4688</v>
      </c>
      <c r="N593" s="689" t="s">
        <v>4689</v>
      </c>
      <c r="O593" s="689" t="s">
        <v>4686</v>
      </c>
      <c r="P593" s="689" t="s">
        <v>4690</v>
      </c>
      <c r="Q593" s="691">
        <v>881.53</v>
      </c>
      <c r="R593" s="690">
        <v>1000</v>
      </c>
      <c r="S593" s="689" t="s">
        <v>4694</v>
      </c>
      <c r="T593" s="689" t="s">
        <v>4686</v>
      </c>
      <c r="U593" s="689" t="s">
        <v>4686</v>
      </c>
      <c r="V593" s="689" t="s">
        <v>4686</v>
      </c>
      <c r="W593" s="692">
        <v>45849</v>
      </c>
      <c r="X593" s="692">
        <v>45849</v>
      </c>
      <c r="Y593" s="689" t="s">
        <v>4696</v>
      </c>
      <c r="Z593" s="689" t="s">
        <v>4691</v>
      </c>
      <c r="AA593" s="690">
        <v>0</v>
      </c>
      <c r="AB593" s="690">
        <v>0</v>
      </c>
      <c r="AC593" s="690">
        <v>0</v>
      </c>
      <c r="AD593" s="690">
        <v>0</v>
      </c>
      <c r="AE593" s="690">
        <v>0</v>
      </c>
      <c r="AF593" s="690">
        <v>0</v>
      </c>
      <c r="AG593" s="690">
        <v>0</v>
      </c>
      <c r="AH593" s="690">
        <v>0</v>
      </c>
      <c r="AI593" s="690">
        <v>0</v>
      </c>
      <c r="AJ593" s="690">
        <v>0</v>
      </c>
      <c r="AK593" s="690">
        <v>0</v>
      </c>
      <c r="AL593" s="690">
        <v>0</v>
      </c>
      <c r="AM593" s="690">
        <v>0</v>
      </c>
      <c r="AN593" s="690">
        <v>0</v>
      </c>
      <c r="AO593" s="690">
        <v>0</v>
      </c>
      <c r="AP593" s="690">
        <v>0</v>
      </c>
      <c r="AQ593" s="689" t="s">
        <v>4694</v>
      </c>
      <c r="AR593" s="689" t="s">
        <v>4686</v>
      </c>
      <c r="AS593" s="689" t="s">
        <v>4722</v>
      </c>
      <c r="AT593" s="689" t="s">
        <v>4686</v>
      </c>
      <c r="AU593" s="689" t="s">
        <v>5197</v>
      </c>
      <c r="AV593" s="689" t="s">
        <v>4686</v>
      </c>
    </row>
    <row r="594" spans="1:48">
      <c r="A594" s="689" t="s">
        <v>5196</v>
      </c>
      <c r="B594" s="689" t="s">
        <v>4684</v>
      </c>
      <c r="C594" s="689">
        <v>22825286</v>
      </c>
      <c r="D594" s="689" t="s">
        <v>4685</v>
      </c>
      <c r="E594" s="692">
        <v>45846</v>
      </c>
      <c r="F594" s="692">
        <v>46149</v>
      </c>
      <c r="G594" s="689" t="s">
        <v>4686</v>
      </c>
      <c r="H594" s="689" t="s">
        <v>4686</v>
      </c>
      <c r="I594" s="849">
        <v>350</v>
      </c>
      <c r="J594" s="691">
        <v>308.54000000000002</v>
      </c>
      <c r="K594" s="692">
        <v>45849</v>
      </c>
      <c r="L594" s="689" t="s">
        <v>4687</v>
      </c>
      <c r="M594" s="689" t="s">
        <v>4688</v>
      </c>
      <c r="N594" s="689" t="s">
        <v>4689</v>
      </c>
      <c r="O594" s="689" t="s">
        <v>4686</v>
      </c>
      <c r="P594" s="689" t="s">
        <v>4690</v>
      </c>
      <c r="Q594" s="691">
        <v>881.53</v>
      </c>
      <c r="R594" s="690">
        <v>1000</v>
      </c>
      <c r="S594" s="689" t="s">
        <v>4694</v>
      </c>
      <c r="T594" s="689" t="s">
        <v>4686</v>
      </c>
      <c r="U594" s="689" t="s">
        <v>4686</v>
      </c>
      <c r="V594" s="689" t="s">
        <v>4686</v>
      </c>
      <c r="W594" s="692">
        <v>45849</v>
      </c>
      <c r="X594" s="692">
        <v>45849</v>
      </c>
      <c r="Y594" s="689" t="s">
        <v>4696</v>
      </c>
      <c r="Z594" s="689" t="s">
        <v>4691</v>
      </c>
      <c r="AA594" s="690">
        <v>0</v>
      </c>
      <c r="AB594" s="690">
        <v>0</v>
      </c>
      <c r="AC594" s="690">
        <v>0</v>
      </c>
      <c r="AD594" s="690">
        <v>0</v>
      </c>
      <c r="AE594" s="690">
        <v>0</v>
      </c>
      <c r="AF594" s="690">
        <v>0</v>
      </c>
      <c r="AG594" s="690">
        <v>0</v>
      </c>
      <c r="AH594" s="690">
        <v>0</v>
      </c>
      <c r="AI594" s="690">
        <v>0</v>
      </c>
      <c r="AJ594" s="690">
        <v>0</v>
      </c>
      <c r="AK594" s="690">
        <v>0</v>
      </c>
      <c r="AL594" s="690">
        <v>0</v>
      </c>
      <c r="AM594" s="690">
        <v>0</v>
      </c>
      <c r="AN594" s="690">
        <v>0</v>
      </c>
      <c r="AO594" s="690">
        <v>0</v>
      </c>
      <c r="AP594" s="690">
        <v>0</v>
      </c>
      <c r="AQ594" s="689" t="s">
        <v>4694</v>
      </c>
      <c r="AR594" s="689" t="s">
        <v>4686</v>
      </c>
      <c r="AS594" s="689" t="s">
        <v>4722</v>
      </c>
      <c r="AT594" s="689" t="s">
        <v>4686</v>
      </c>
      <c r="AU594" s="689" t="s">
        <v>5197</v>
      </c>
      <c r="AV594" s="689" t="s">
        <v>4686</v>
      </c>
    </row>
    <row r="595" spans="1:48">
      <c r="A595" s="689" t="s">
        <v>5196</v>
      </c>
      <c r="B595" s="689" t="s">
        <v>4684</v>
      </c>
      <c r="C595" s="689">
        <v>22825287</v>
      </c>
      <c r="D595" s="689" t="s">
        <v>4685</v>
      </c>
      <c r="E595" s="692">
        <v>45846</v>
      </c>
      <c r="F595" s="692">
        <v>46149</v>
      </c>
      <c r="G595" s="689" t="s">
        <v>4686</v>
      </c>
      <c r="H595" s="689" t="s">
        <v>4686</v>
      </c>
      <c r="I595" s="849">
        <v>360</v>
      </c>
      <c r="J595" s="691">
        <v>317.35000000000002</v>
      </c>
      <c r="K595" s="692">
        <v>45849</v>
      </c>
      <c r="L595" s="689" t="s">
        <v>4687</v>
      </c>
      <c r="M595" s="689" t="s">
        <v>4688</v>
      </c>
      <c r="N595" s="689" t="s">
        <v>4689</v>
      </c>
      <c r="O595" s="689" t="s">
        <v>4686</v>
      </c>
      <c r="P595" s="689" t="s">
        <v>4690</v>
      </c>
      <c r="Q595" s="691">
        <v>881.53</v>
      </c>
      <c r="R595" s="690">
        <v>1000</v>
      </c>
      <c r="S595" s="689" t="s">
        <v>4694</v>
      </c>
      <c r="T595" s="689" t="s">
        <v>4686</v>
      </c>
      <c r="U595" s="689" t="s">
        <v>4686</v>
      </c>
      <c r="V595" s="689" t="s">
        <v>4686</v>
      </c>
      <c r="W595" s="692">
        <v>45849</v>
      </c>
      <c r="X595" s="692">
        <v>45849</v>
      </c>
      <c r="Y595" s="689" t="s">
        <v>4696</v>
      </c>
      <c r="Z595" s="689" t="s">
        <v>4691</v>
      </c>
      <c r="AA595" s="690">
        <v>0</v>
      </c>
      <c r="AB595" s="690">
        <v>0</v>
      </c>
      <c r="AC595" s="690">
        <v>0</v>
      </c>
      <c r="AD595" s="690">
        <v>0</v>
      </c>
      <c r="AE595" s="690">
        <v>0</v>
      </c>
      <c r="AF595" s="690">
        <v>0</v>
      </c>
      <c r="AG595" s="690">
        <v>0</v>
      </c>
      <c r="AH595" s="690">
        <v>0</v>
      </c>
      <c r="AI595" s="690">
        <v>0</v>
      </c>
      <c r="AJ595" s="690">
        <v>0</v>
      </c>
      <c r="AK595" s="690">
        <v>0</v>
      </c>
      <c r="AL595" s="690">
        <v>0</v>
      </c>
      <c r="AM595" s="690">
        <v>0</v>
      </c>
      <c r="AN595" s="690">
        <v>0</v>
      </c>
      <c r="AO595" s="690">
        <v>0</v>
      </c>
      <c r="AP595" s="690">
        <v>0</v>
      </c>
      <c r="AQ595" s="689" t="s">
        <v>4694</v>
      </c>
      <c r="AR595" s="689" t="s">
        <v>4686</v>
      </c>
      <c r="AS595" s="689" t="s">
        <v>4722</v>
      </c>
      <c r="AT595" s="689" t="s">
        <v>4686</v>
      </c>
      <c r="AU595" s="689" t="s">
        <v>5197</v>
      </c>
      <c r="AV595" s="689" t="s">
        <v>4686</v>
      </c>
    </row>
    <row r="596" spans="1:48">
      <c r="A596" s="689" t="s">
        <v>5196</v>
      </c>
      <c r="B596" s="689" t="s">
        <v>4684</v>
      </c>
      <c r="C596" s="689">
        <v>22825288</v>
      </c>
      <c r="D596" s="689" t="s">
        <v>4685</v>
      </c>
      <c r="E596" s="692">
        <v>45846</v>
      </c>
      <c r="F596" s="692">
        <v>46149</v>
      </c>
      <c r="G596" s="689" t="s">
        <v>4686</v>
      </c>
      <c r="H596" s="689" t="s">
        <v>4686</v>
      </c>
      <c r="I596" s="849">
        <v>320</v>
      </c>
      <c r="J596" s="691">
        <v>282.08999999999997</v>
      </c>
      <c r="K596" s="692">
        <v>45849</v>
      </c>
      <c r="L596" s="689" t="s">
        <v>4687</v>
      </c>
      <c r="M596" s="689" t="s">
        <v>4688</v>
      </c>
      <c r="N596" s="689" t="s">
        <v>4689</v>
      </c>
      <c r="O596" s="689" t="s">
        <v>4686</v>
      </c>
      <c r="P596" s="689" t="s">
        <v>4690</v>
      </c>
      <c r="Q596" s="691">
        <v>881.53</v>
      </c>
      <c r="R596" s="690">
        <v>1000</v>
      </c>
      <c r="S596" s="689" t="s">
        <v>4694</v>
      </c>
      <c r="T596" s="689" t="s">
        <v>4686</v>
      </c>
      <c r="U596" s="689" t="s">
        <v>4686</v>
      </c>
      <c r="V596" s="689" t="s">
        <v>4686</v>
      </c>
      <c r="W596" s="692">
        <v>45849</v>
      </c>
      <c r="X596" s="692">
        <v>45849</v>
      </c>
      <c r="Y596" s="689" t="s">
        <v>4696</v>
      </c>
      <c r="Z596" s="689" t="s">
        <v>4691</v>
      </c>
      <c r="AA596" s="690">
        <v>0</v>
      </c>
      <c r="AB596" s="690">
        <v>0</v>
      </c>
      <c r="AC596" s="690">
        <v>0</v>
      </c>
      <c r="AD596" s="690">
        <v>0</v>
      </c>
      <c r="AE596" s="690">
        <v>0</v>
      </c>
      <c r="AF596" s="690">
        <v>0</v>
      </c>
      <c r="AG596" s="690">
        <v>0</v>
      </c>
      <c r="AH596" s="690">
        <v>0</v>
      </c>
      <c r="AI596" s="690">
        <v>0</v>
      </c>
      <c r="AJ596" s="690">
        <v>0</v>
      </c>
      <c r="AK596" s="690">
        <v>0</v>
      </c>
      <c r="AL596" s="690">
        <v>0</v>
      </c>
      <c r="AM596" s="690">
        <v>0</v>
      </c>
      <c r="AN596" s="690">
        <v>0</v>
      </c>
      <c r="AO596" s="690">
        <v>0</v>
      </c>
      <c r="AP596" s="690">
        <v>0</v>
      </c>
      <c r="AQ596" s="689" t="s">
        <v>4694</v>
      </c>
      <c r="AR596" s="689" t="s">
        <v>4686</v>
      </c>
      <c r="AS596" s="689" t="s">
        <v>4722</v>
      </c>
      <c r="AT596" s="689" t="s">
        <v>4686</v>
      </c>
      <c r="AU596" s="689" t="s">
        <v>5197</v>
      </c>
      <c r="AV596" s="689" t="s">
        <v>4686</v>
      </c>
    </row>
    <row r="597" spans="1:48">
      <c r="A597" s="689" t="s">
        <v>5196</v>
      </c>
      <c r="B597" s="689" t="s">
        <v>4684</v>
      </c>
      <c r="C597" s="689">
        <v>22825304</v>
      </c>
      <c r="D597" s="689" t="s">
        <v>4685</v>
      </c>
      <c r="E597" s="692">
        <v>45859</v>
      </c>
      <c r="F597" s="692">
        <v>46162</v>
      </c>
      <c r="G597" s="689" t="s">
        <v>4686</v>
      </c>
      <c r="H597" s="689" t="s">
        <v>4686</v>
      </c>
      <c r="I597" s="849">
        <v>680</v>
      </c>
      <c r="J597" s="691">
        <v>599.44000000000005</v>
      </c>
      <c r="K597" s="692">
        <v>45863</v>
      </c>
      <c r="L597" s="689" t="s">
        <v>4687</v>
      </c>
      <c r="M597" s="689" t="s">
        <v>4688</v>
      </c>
      <c r="N597" s="689" t="s">
        <v>4689</v>
      </c>
      <c r="O597" s="689" t="s">
        <v>4686</v>
      </c>
      <c r="P597" s="689" t="s">
        <v>4690</v>
      </c>
      <c r="Q597" s="691">
        <v>881.53</v>
      </c>
      <c r="R597" s="690">
        <v>1000</v>
      </c>
      <c r="S597" s="689" t="s">
        <v>4694</v>
      </c>
      <c r="T597" s="689" t="s">
        <v>4686</v>
      </c>
      <c r="U597" s="689" t="s">
        <v>4686</v>
      </c>
      <c r="V597" s="689" t="s">
        <v>4686</v>
      </c>
      <c r="W597" s="692">
        <v>45863</v>
      </c>
      <c r="X597" s="692">
        <v>45863</v>
      </c>
      <c r="Y597" s="689" t="s">
        <v>4696</v>
      </c>
      <c r="Z597" s="689" t="s">
        <v>4691</v>
      </c>
      <c r="AA597" s="690">
        <v>0</v>
      </c>
      <c r="AB597" s="690">
        <v>0</v>
      </c>
      <c r="AC597" s="690">
        <v>0</v>
      </c>
      <c r="AD597" s="690">
        <v>0</v>
      </c>
      <c r="AE597" s="690">
        <v>0</v>
      </c>
      <c r="AF597" s="690">
        <v>0</v>
      </c>
      <c r="AG597" s="690">
        <v>0</v>
      </c>
      <c r="AH597" s="690">
        <v>0</v>
      </c>
      <c r="AI597" s="690">
        <v>0</v>
      </c>
      <c r="AJ597" s="690">
        <v>0</v>
      </c>
      <c r="AK597" s="690">
        <v>0</v>
      </c>
      <c r="AL597" s="690">
        <v>0</v>
      </c>
      <c r="AM597" s="690">
        <v>0</v>
      </c>
      <c r="AN597" s="690">
        <v>0</v>
      </c>
      <c r="AO597" s="690">
        <v>0</v>
      </c>
      <c r="AP597" s="690">
        <v>0</v>
      </c>
      <c r="AQ597" s="689" t="s">
        <v>4694</v>
      </c>
      <c r="AR597" s="689" t="s">
        <v>4686</v>
      </c>
      <c r="AS597" s="689" t="s">
        <v>4722</v>
      </c>
      <c r="AT597" s="689" t="s">
        <v>4686</v>
      </c>
      <c r="AU597" s="689" t="s">
        <v>5197</v>
      </c>
      <c r="AV597" s="689" t="s">
        <v>4686</v>
      </c>
    </row>
    <row r="598" spans="1:48">
      <c r="A598" s="689" t="s">
        <v>5196</v>
      </c>
      <c r="B598" s="689" t="s">
        <v>4684</v>
      </c>
      <c r="C598" s="689">
        <v>22825305</v>
      </c>
      <c r="D598" s="689" t="s">
        <v>4685</v>
      </c>
      <c r="E598" s="692">
        <v>45859</v>
      </c>
      <c r="F598" s="692">
        <v>46162</v>
      </c>
      <c r="G598" s="689" t="s">
        <v>4686</v>
      </c>
      <c r="H598" s="689" t="s">
        <v>4686</v>
      </c>
      <c r="I598" s="849">
        <v>510</v>
      </c>
      <c r="J598" s="691">
        <v>449.58</v>
      </c>
      <c r="K598" s="692">
        <v>45863</v>
      </c>
      <c r="L598" s="689" t="s">
        <v>4687</v>
      </c>
      <c r="M598" s="689" t="s">
        <v>4688</v>
      </c>
      <c r="N598" s="689" t="s">
        <v>4689</v>
      </c>
      <c r="O598" s="689" t="s">
        <v>4686</v>
      </c>
      <c r="P598" s="689" t="s">
        <v>4690</v>
      </c>
      <c r="Q598" s="691">
        <v>881.53</v>
      </c>
      <c r="R598" s="690">
        <v>1000</v>
      </c>
      <c r="S598" s="689" t="s">
        <v>4694</v>
      </c>
      <c r="T598" s="689" t="s">
        <v>4686</v>
      </c>
      <c r="U598" s="689" t="s">
        <v>4686</v>
      </c>
      <c r="V598" s="689" t="s">
        <v>4686</v>
      </c>
      <c r="W598" s="692">
        <v>45863</v>
      </c>
      <c r="X598" s="692">
        <v>45863</v>
      </c>
      <c r="Y598" s="689" t="s">
        <v>4696</v>
      </c>
      <c r="Z598" s="689" t="s">
        <v>4691</v>
      </c>
      <c r="AA598" s="690">
        <v>0</v>
      </c>
      <c r="AB598" s="690">
        <v>0</v>
      </c>
      <c r="AC598" s="690">
        <v>0</v>
      </c>
      <c r="AD598" s="690">
        <v>0</v>
      </c>
      <c r="AE598" s="690">
        <v>0</v>
      </c>
      <c r="AF598" s="690">
        <v>0</v>
      </c>
      <c r="AG598" s="690">
        <v>0</v>
      </c>
      <c r="AH598" s="690">
        <v>0</v>
      </c>
      <c r="AI598" s="690">
        <v>0</v>
      </c>
      <c r="AJ598" s="690">
        <v>0</v>
      </c>
      <c r="AK598" s="690">
        <v>0</v>
      </c>
      <c r="AL598" s="690">
        <v>0</v>
      </c>
      <c r="AM598" s="690">
        <v>0</v>
      </c>
      <c r="AN598" s="690">
        <v>0</v>
      </c>
      <c r="AO598" s="690">
        <v>0</v>
      </c>
      <c r="AP598" s="690">
        <v>0</v>
      </c>
      <c r="AQ598" s="689" t="s">
        <v>4694</v>
      </c>
      <c r="AR598" s="689" t="s">
        <v>4686</v>
      </c>
      <c r="AS598" s="689" t="s">
        <v>4722</v>
      </c>
      <c r="AT598" s="689" t="s">
        <v>4686</v>
      </c>
      <c r="AU598" s="689" t="s">
        <v>5197</v>
      </c>
      <c r="AV598" s="689" t="s">
        <v>4686</v>
      </c>
    </row>
    <row r="599" spans="1:48">
      <c r="A599" s="689" t="s">
        <v>5196</v>
      </c>
      <c r="B599" s="689" t="s">
        <v>4684</v>
      </c>
      <c r="C599" s="689" t="s">
        <v>5624</v>
      </c>
      <c r="D599" s="689" t="s">
        <v>4685</v>
      </c>
      <c r="E599" s="692">
        <v>45860</v>
      </c>
      <c r="F599" s="692">
        <v>46163</v>
      </c>
      <c r="G599" s="689" t="s">
        <v>4686</v>
      </c>
      <c r="H599" s="689" t="s">
        <v>4686</v>
      </c>
      <c r="I599" s="849">
        <v>730</v>
      </c>
      <c r="J599" s="691">
        <v>643.52</v>
      </c>
      <c r="K599" s="692">
        <v>45863</v>
      </c>
      <c r="L599" s="689" t="s">
        <v>4687</v>
      </c>
      <c r="M599" s="689" t="s">
        <v>4688</v>
      </c>
      <c r="N599" s="689" t="s">
        <v>4689</v>
      </c>
      <c r="O599" s="689" t="s">
        <v>4686</v>
      </c>
      <c r="P599" s="689" t="s">
        <v>4690</v>
      </c>
      <c r="Q599" s="691">
        <v>881.53</v>
      </c>
      <c r="R599" s="690">
        <v>1000</v>
      </c>
      <c r="S599" s="689" t="s">
        <v>4694</v>
      </c>
      <c r="T599" s="689" t="s">
        <v>4686</v>
      </c>
      <c r="U599" s="689" t="s">
        <v>4686</v>
      </c>
      <c r="V599" s="689" t="s">
        <v>4686</v>
      </c>
      <c r="W599" s="692">
        <v>45863</v>
      </c>
      <c r="X599" s="692">
        <v>45863</v>
      </c>
      <c r="Y599" s="689" t="s">
        <v>4696</v>
      </c>
      <c r="Z599" s="689" t="s">
        <v>4691</v>
      </c>
      <c r="AA599" s="690">
        <v>0</v>
      </c>
      <c r="AB599" s="690">
        <v>0</v>
      </c>
      <c r="AC599" s="690">
        <v>0</v>
      </c>
      <c r="AD599" s="690">
        <v>0</v>
      </c>
      <c r="AE599" s="690">
        <v>0</v>
      </c>
      <c r="AF599" s="690">
        <v>0</v>
      </c>
      <c r="AG599" s="690">
        <v>0</v>
      </c>
      <c r="AH599" s="690">
        <v>0</v>
      </c>
      <c r="AI599" s="690">
        <v>0</v>
      </c>
      <c r="AJ599" s="690">
        <v>0</v>
      </c>
      <c r="AK599" s="690">
        <v>0</v>
      </c>
      <c r="AL599" s="690">
        <v>0</v>
      </c>
      <c r="AM599" s="690">
        <v>0</v>
      </c>
      <c r="AN599" s="690">
        <v>0</v>
      </c>
      <c r="AO599" s="690">
        <v>0</v>
      </c>
      <c r="AP599" s="690">
        <v>0</v>
      </c>
      <c r="AQ599" s="689" t="s">
        <v>4694</v>
      </c>
      <c r="AR599" s="689" t="s">
        <v>4686</v>
      </c>
      <c r="AS599" s="689" t="s">
        <v>4722</v>
      </c>
      <c r="AT599" s="689" t="s">
        <v>4686</v>
      </c>
      <c r="AU599" s="689" t="s">
        <v>5197</v>
      </c>
      <c r="AV599" s="689" t="s">
        <v>4686</v>
      </c>
    </row>
    <row r="600" spans="1:48">
      <c r="A600" s="689" t="s">
        <v>5196</v>
      </c>
      <c r="B600" s="689" t="s">
        <v>4684</v>
      </c>
      <c r="C600" s="689" t="s">
        <v>5625</v>
      </c>
      <c r="D600" s="689" t="s">
        <v>4685</v>
      </c>
      <c r="E600" s="692">
        <v>45860</v>
      </c>
      <c r="F600" s="692">
        <v>46163</v>
      </c>
      <c r="G600" s="689" t="s">
        <v>4686</v>
      </c>
      <c r="H600" s="689" t="s">
        <v>4686</v>
      </c>
      <c r="I600" s="849">
        <v>930</v>
      </c>
      <c r="J600" s="691">
        <v>819.82</v>
      </c>
      <c r="K600" s="692">
        <v>45863</v>
      </c>
      <c r="L600" s="689" t="s">
        <v>4687</v>
      </c>
      <c r="M600" s="689" t="s">
        <v>4688</v>
      </c>
      <c r="N600" s="689" t="s">
        <v>4689</v>
      </c>
      <c r="O600" s="689" t="s">
        <v>4686</v>
      </c>
      <c r="P600" s="689" t="s">
        <v>4690</v>
      </c>
      <c r="Q600" s="691">
        <v>881.53</v>
      </c>
      <c r="R600" s="690">
        <v>1000</v>
      </c>
      <c r="S600" s="689" t="s">
        <v>4694</v>
      </c>
      <c r="T600" s="689" t="s">
        <v>4686</v>
      </c>
      <c r="U600" s="689" t="s">
        <v>4686</v>
      </c>
      <c r="V600" s="689" t="s">
        <v>4686</v>
      </c>
      <c r="W600" s="692">
        <v>45863</v>
      </c>
      <c r="X600" s="692">
        <v>45863</v>
      </c>
      <c r="Y600" s="689" t="s">
        <v>4696</v>
      </c>
      <c r="Z600" s="689" t="s">
        <v>4691</v>
      </c>
      <c r="AA600" s="690">
        <v>0</v>
      </c>
      <c r="AB600" s="690">
        <v>0</v>
      </c>
      <c r="AC600" s="690">
        <v>0</v>
      </c>
      <c r="AD600" s="690">
        <v>0</v>
      </c>
      <c r="AE600" s="690">
        <v>0</v>
      </c>
      <c r="AF600" s="690">
        <v>0</v>
      </c>
      <c r="AG600" s="690">
        <v>0</v>
      </c>
      <c r="AH600" s="690">
        <v>0</v>
      </c>
      <c r="AI600" s="690">
        <v>0</v>
      </c>
      <c r="AJ600" s="690">
        <v>0</v>
      </c>
      <c r="AK600" s="690">
        <v>0</v>
      </c>
      <c r="AL600" s="690">
        <v>0</v>
      </c>
      <c r="AM600" s="690">
        <v>0</v>
      </c>
      <c r="AN600" s="690">
        <v>0</v>
      </c>
      <c r="AO600" s="690">
        <v>0</v>
      </c>
      <c r="AP600" s="690">
        <v>0</v>
      </c>
      <c r="AQ600" s="689" t="s">
        <v>4694</v>
      </c>
      <c r="AR600" s="689" t="s">
        <v>4686</v>
      </c>
      <c r="AS600" s="689" t="s">
        <v>4722</v>
      </c>
      <c r="AT600" s="689" t="s">
        <v>4686</v>
      </c>
      <c r="AU600" s="689" t="s">
        <v>5197</v>
      </c>
      <c r="AV600" s="689" t="s">
        <v>4686</v>
      </c>
    </row>
    <row r="601" spans="1:48">
      <c r="A601" s="689" t="s">
        <v>5196</v>
      </c>
      <c r="B601" s="689" t="s">
        <v>4684</v>
      </c>
      <c r="C601" s="689">
        <v>22825312</v>
      </c>
      <c r="D601" s="689" t="s">
        <v>4685</v>
      </c>
      <c r="E601" s="692">
        <v>45866</v>
      </c>
      <c r="F601" s="692">
        <v>46169</v>
      </c>
      <c r="G601" s="689" t="s">
        <v>4686</v>
      </c>
      <c r="H601" s="689" t="s">
        <v>4686</v>
      </c>
      <c r="I601" s="849">
        <v>620</v>
      </c>
      <c r="J601" s="691">
        <v>546.54999999999995</v>
      </c>
      <c r="K601" s="692">
        <v>45870</v>
      </c>
      <c r="L601" s="689" t="s">
        <v>4687</v>
      </c>
      <c r="M601" s="689" t="s">
        <v>4688</v>
      </c>
      <c r="N601" s="689" t="s">
        <v>4689</v>
      </c>
      <c r="O601" s="689" t="s">
        <v>4686</v>
      </c>
      <c r="P601" s="689" t="s">
        <v>4690</v>
      </c>
      <c r="Q601" s="691">
        <v>881.53</v>
      </c>
      <c r="R601" s="690">
        <v>1000</v>
      </c>
      <c r="S601" s="689" t="s">
        <v>4694</v>
      </c>
      <c r="T601" s="689" t="s">
        <v>4686</v>
      </c>
      <c r="U601" s="689" t="s">
        <v>4686</v>
      </c>
      <c r="V601" s="689" t="s">
        <v>4686</v>
      </c>
      <c r="W601" s="692">
        <v>45870</v>
      </c>
      <c r="X601" s="692">
        <v>45870</v>
      </c>
      <c r="Y601" s="689" t="s">
        <v>4696</v>
      </c>
      <c r="Z601" s="689" t="s">
        <v>4691</v>
      </c>
      <c r="AA601" s="690">
        <v>0</v>
      </c>
      <c r="AB601" s="690">
        <v>0</v>
      </c>
      <c r="AC601" s="690">
        <v>0</v>
      </c>
      <c r="AD601" s="690">
        <v>0</v>
      </c>
      <c r="AE601" s="690">
        <v>0</v>
      </c>
      <c r="AF601" s="690">
        <v>0</v>
      </c>
      <c r="AG601" s="690">
        <v>0</v>
      </c>
      <c r="AH601" s="690">
        <v>0</v>
      </c>
      <c r="AI601" s="690">
        <v>0</v>
      </c>
      <c r="AJ601" s="690">
        <v>0</v>
      </c>
      <c r="AK601" s="690">
        <v>0</v>
      </c>
      <c r="AL601" s="690">
        <v>0</v>
      </c>
      <c r="AM601" s="690">
        <v>0</v>
      </c>
      <c r="AN601" s="690">
        <v>0</v>
      </c>
      <c r="AO601" s="690">
        <v>0</v>
      </c>
      <c r="AP601" s="690">
        <v>0</v>
      </c>
      <c r="AQ601" s="689" t="s">
        <v>4694</v>
      </c>
      <c r="AR601" s="689" t="s">
        <v>4686</v>
      </c>
      <c r="AS601" s="689" t="s">
        <v>4722</v>
      </c>
      <c r="AT601" s="689" t="s">
        <v>4686</v>
      </c>
      <c r="AU601" s="689" t="s">
        <v>5197</v>
      </c>
      <c r="AV601" s="689" t="s">
        <v>4686</v>
      </c>
    </row>
    <row r="602" spans="1:48">
      <c r="A602" s="689" t="s">
        <v>5196</v>
      </c>
      <c r="B602" s="689" t="s">
        <v>4684</v>
      </c>
      <c r="C602" s="689">
        <v>22825321</v>
      </c>
      <c r="D602" s="689" t="s">
        <v>4685</v>
      </c>
      <c r="E602" s="692">
        <v>45873</v>
      </c>
      <c r="F602" s="692">
        <v>46176</v>
      </c>
      <c r="G602" s="689" t="s">
        <v>4686</v>
      </c>
      <c r="H602" s="689" t="s">
        <v>4686</v>
      </c>
      <c r="I602" s="849">
        <v>920</v>
      </c>
      <c r="J602" s="691">
        <v>811.01</v>
      </c>
      <c r="K602" s="692">
        <v>45876</v>
      </c>
      <c r="L602" s="689" t="s">
        <v>4687</v>
      </c>
      <c r="M602" s="689" t="s">
        <v>4688</v>
      </c>
      <c r="N602" s="689" t="s">
        <v>4689</v>
      </c>
      <c r="O602" s="689" t="s">
        <v>4686</v>
      </c>
      <c r="P602" s="689" t="s">
        <v>4690</v>
      </c>
      <c r="Q602" s="691">
        <v>881.53</v>
      </c>
      <c r="R602" s="690">
        <v>1000</v>
      </c>
      <c r="S602" s="689" t="s">
        <v>4694</v>
      </c>
      <c r="T602" s="689" t="s">
        <v>4686</v>
      </c>
      <c r="U602" s="689" t="s">
        <v>4686</v>
      </c>
      <c r="V602" s="689" t="s">
        <v>4686</v>
      </c>
      <c r="W602" s="692">
        <v>45876</v>
      </c>
      <c r="X602" s="692">
        <v>45876</v>
      </c>
      <c r="Y602" s="689" t="s">
        <v>4696</v>
      </c>
      <c r="Z602" s="689" t="s">
        <v>4691</v>
      </c>
      <c r="AA602" s="690">
        <v>0</v>
      </c>
      <c r="AB602" s="690">
        <v>0</v>
      </c>
      <c r="AC602" s="690">
        <v>0</v>
      </c>
      <c r="AD602" s="690">
        <v>0</v>
      </c>
      <c r="AE602" s="690">
        <v>0</v>
      </c>
      <c r="AF602" s="690">
        <v>0</v>
      </c>
      <c r="AG602" s="690">
        <v>0</v>
      </c>
      <c r="AH602" s="690">
        <v>0</v>
      </c>
      <c r="AI602" s="690">
        <v>0</v>
      </c>
      <c r="AJ602" s="690">
        <v>0</v>
      </c>
      <c r="AK602" s="690">
        <v>0</v>
      </c>
      <c r="AL602" s="690">
        <v>0</v>
      </c>
      <c r="AM602" s="690">
        <v>0</v>
      </c>
      <c r="AN602" s="690">
        <v>0</v>
      </c>
      <c r="AO602" s="690">
        <v>0</v>
      </c>
      <c r="AP602" s="690">
        <v>0</v>
      </c>
      <c r="AQ602" s="689" t="s">
        <v>4694</v>
      </c>
      <c r="AR602" s="689" t="s">
        <v>4686</v>
      </c>
      <c r="AS602" s="689" t="s">
        <v>4722</v>
      </c>
      <c r="AT602" s="689" t="s">
        <v>4686</v>
      </c>
      <c r="AU602" s="689" t="s">
        <v>5197</v>
      </c>
      <c r="AV602" s="689" t="s">
        <v>4686</v>
      </c>
    </row>
    <row r="603" spans="1:48">
      <c r="A603" s="689" t="s">
        <v>5196</v>
      </c>
      <c r="B603" s="689" t="s">
        <v>4684</v>
      </c>
      <c r="C603" s="689">
        <v>22825323</v>
      </c>
      <c r="D603" s="689" t="s">
        <v>4685</v>
      </c>
      <c r="E603" s="692">
        <v>45873</v>
      </c>
      <c r="F603" s="692">
        <v>46176</v>
      </c>
      <c r="G603" s="689" t="s">
        <v>4686</v>
      </c>
      <c r="H603" s="689" t="s">
        <v>4686</v>
      </c>
      <c r="I603" s="849">
        <v>720</v>
      </c>
      <c r="J603" s="691">
        <v>634.70000000000005</v>
      </c>
      <c r="K603" s="692">
        <v>45876</v>
      </c>
      <c r="L603" s="689" t="s">
        <v>4687</v>
      </c>
      <c r="M603" s="689" t="s">
        <v>4688</v>
      </c>
      <c r="N603" s="689" t="s">
        <v>4689</v>
      </c>
      <c r="O603" s="689" t="s">
        <v>4686</v>
      </c>
      <c r="P603" s="689" t="s">
        <v>4690</v>
      </c>
      <c r="Q603" s="691">
        <v>881.53</v>
      </c>
      <c r="R603" s="690">
        <v>1000</v>
      </c>
      <c r="S603" s="689" t="s">
        <v>4694</v>
      </c>
      <c r="T603" s="689" t="s">
        <v>4686</v>
      </c>
      <c r="U603" s="689" t="s">
        <v>4686</v>
      </c>
      <c r="V603" s="689" t="s">
        <v>4686</v>
      </c>
      <c r="W603" s="692">
        <v>45876</v>
      </c>
      <c r="X603" s="692">
        <v>45876</v>
      </c>
      <c r="Y603" s="689" t="s">
        <v>4696</v>
      </c>
      <c r="Z603" s="689" t="s">
        <v>4691</v>
      </c>
      <c r="AA603" s="690">
        <v>0</v>
      </c>
      <c r="AB603" s="690">
        <v>0</v>
      </c>
      <c r="AC603" s="690">
        <v>0</v>
      </c>
      <c r="AD603" s="690">
        <v>0</v>
      </c>
      <c r="AE603" s="690">
        <v>0</v>
      </c>
      <c r="AF603" s="690">
        <v>0</v>
      </c>
      <c r="AG603" s="690">
        <v>0</v>
      </c>
      <c r="AH603" s="690">
        <v>0</v>
      </c>
      <c r="AI603" s="690">
        <v>0</v>
      </c>
      <c r="AJ603" s="690">
        <v>0</v>
      </c>
      <c r="AK603" s="690">
        <v>0</v>
      </c>
      <c r="AL603" s="690">
        <v>0</v>
      </c>
      <c r="AM603" s="690">
        <v>0</v>
      </c>
      <c r="AN603" s="690">
        <v>0</v>
      </c>
      <c r="AO603" s="690">
        <v>0</v>
      </c>
      <c r="AP603" s="690">
        <v>0</v>
      </c>
      <c r="AQ603" s="689" t="s">
        <v>4694</v>
      </c>
      <c r="AR603" s="689" t="s">
        <v>4686</v>
      </c>
      <c r="AS603" s="689" t="s">
        <v>4722</v>
      </c>
      <c r="AT603" s="689" t="s">
        <v>4686</v>
      </c>
      <c r="AU603" s="689" t="s">
        <v>5197</v>
      </c>
      <c r="AV603" s="689" t="s">
        <v>4686</v>
      </c>
    </row>
    <row r="604" spans="1:48">
      <c r="A604" s="689" t="s">
        <v>5196</v>
      </c>
      <c r="B604" s="689" t="s">
        <v>4684</v>
      </c>
      <c r="C604" s="689">
        <v>22825351</v>
      </c>
      <c r="D604" s="689" t="s">
        <v>4685</v>
      </c>
      <c r="E604" s="692">
        <v>45894</v>
      </c>
      <c r="F604" s="692">
        <v>46197</v>
      </c>
      <c r="G604" s="689" t="s">
        <v>4686</v>
      </c>
      <c r="H604" s="689" t="s">
        <v>4686</v>
      </c>
      <c r="I604" s="849">
        <v>360</v>
      </c>
      <c r="J604" s="691">
        <v>317.35000000000002</v>
      </c>
      <c r="K604" s="692">
        <v>45901</v>
      </c>
      <c r="L604" s="689" t="s">
        <v>4687</v>
      </c>
      <c r="M604" s="689" t="s">
        <v>4688</v>
      </c>
      <c r="N604" s="689" t="s">
        <v>4689</v>
      </c>
      <c r="O604" s="689" t="s">
        <v>4686</v>
      </c>
      <c r="P604" s="689" t="s">
        <v>4690</v>
      </c>
      <c r="Q604" s="691">
        <v>881.53</v>
      </c>
      <c r="R604" s="690">
        <v>1000</v>
      </c>
      <c r="S604" s="689" t="s">
        <v>4694</v>
      </c>
      <c r="T604" s="689" t="s">
        <v>4686</v>
      </c>
      <c r="U604" s="689" t="s">
        <v>4686</v>
      </c>
      <c r="V604" s="689" t="s">
        <v>4686</v>
      </c>
      <c r="W604" s="692">
        <v>45901</v>
      </c>
      <c r="X604" s="692">
        <v>45901</v>
      </c>
      <c r="Y604" s="689" t="s">
        <v>4696</v>
      </c>
      <c r="Z604" s="689" t="s">
        <v>4691</v>
      </c>
      <c r="AA604" s="690">
        <v>0</v>
      </c>
      <c r="AB604" s="690">
        <v>0</v>
      </c>
      <c r="AC604" s="690">
        <v>0</v>
      </c>
      <c r="AD604" s="690">
        <v>0</v>
      </c>
      <c r="AE604" s="690">
        <v>0</v>
      </c>
      <c r="AF604" s="690">
        <v>0</v>
      </c>
      <c r="AG604" s="690">
        <v>0</v>
      </c>
      <c r="AH604" s="690">
        <v>0</v>
      </c>
      <c r="AI604" s="690">
        <v>0</v>
      </c>
      <c r="AJ604" s="690">
        <v>0</v>
      </c>
      <c r="AK604" s="690">
        <v>0</v>
      </c>
      <c r="AL604" s="690">
        <v>0</v>
      </c>
      <c r="AM604" s="690">
        <v>0</v>
      </c>
      <c r="AN604" s="690">
        <v>0</v>
      </c>
      <c r="AO604" s="690">
        <v>0</v>
      </c>
      <c r="AP604" s="690">
        <v>0</v>
      </c>
      <c r="AQ604" s="689" t="s">
        <v>4694</v>
      </c>
      <c r="AR604" s="689" t="s">
        <v>4686</v>
      </c>
      <c r="AS604" s="689" t="s">
        <v>4722</v>
      </c>
      <c r="AT604" s="689" t="s">
        <v>4686</v>
      </c>
      <c r="AU604" s="689" t="s">
        <v>5197</v>
      </c>
      <c r="AV604" s="689" t="s">
        <v>4686</v>
      </c>
    </row>
    <row r="605" spans="1:48">
      <c r="A605" s="689" t="s">
        <v>5196</v>
      </c>
      <c r="B605" s="689" t="s">
        <v>4684</v>
      </c>
      <c r="C605" s="689">
        <v>22825362</v>
      </c>
      <c r="D605" s="689" t="s">
        <v>4685</v>
      </c>
      <c r="E605" s="692">
        <v>45901</v>
      </c>
      <c r="F605" s="692">
        <v>46203</v>
      </c>
      <c r="G605" s="689" t="s">
        <v>4686</v>
      </c>
      <c r="H605" s="689" t="s">
        <v>4686</v>
      </c>
      <c r="I605" s="849">
        <v>160</v>
      </c>
      <c r="J605" s="691">
        <v>141.04</v>
      </c>
      <c r="K605" s="692">
        <v>45908</v>
      </c>
      <c r="L605" s="689" t="s">
        <v>4687</v>
      </c>
      <c r="M605" s="689" t="s">
        <v>4688</v>
      </c>
      <c r="N605" s="689" t="s">
        <v>4689</v>
      </c>
      <c r="O605" s="689" t="s">
        <v>4686</v>
      </c>
      <c r="P605" s="689" t="s">
        <v>4690</v>
      </c>
      <c r="Q605" s="691">
        <v>881.53</v>
      </c>
      <c r="R605" s="690">
        <v>1000</v>
      </c>
      <c r="S605" s="689" t="s">
        <v>4694</v>
      </c>
      <c r="T605" s="689" t="s">
        <v>4686</v>
      </c>
      <c r="U605" s="689" t="s">
        <v>4686</v>
      </c>
      <c r="V605" s="689" t="s">
        <v>4686</v>
      </c>
      <c r="W605" s="692">
        <v>45908</v>
      </c>
      <c r="X605" s="692">
        <v>45908</v>
      </c>
      <c r="Y605" s="689" t="s">
        <v>4696</v>
      </c>
      <c r="Z605" s="689" t="s">
        <v>4691</v>
      </c>
      <c r="AA605" s="690">
        <v>0</v>
      </c>
      <c r="AB605" s="690">
        <v>0</v>
      </c>
      <c r="AC605" s="690">
        <v>0</v>
      </c>
      <c r="AD605" s="690">
        <v>0</v>
      </c>
      <c r="AE605" s="690">
        <v>0</v>
      </c>
      <c r="AF605" s="690">
        <v>0</v>
      </c>
      <c r="AG605" s="690">
        <v>0</v>
      </c>
      <c r="AH605" s="690">
        <v>0</v>
      </c>
      <c r="AI605" s="690">
        <v>0</v>
      </c>
      <c r="AJ605" s="690">
        <v>0</v>
      </c>
      <c r="AK605" s="690">
        <v>0</v>
      </c>
      <c r="AL605" s="690">
        <v>0</v>
      </c>
      <c r="AM605" s="690">
        <v>0</v>
      </c>
      <c r="AN605" s="690">
        <v>0</v>
      </c>
      <c r="AO605" s="690">
        <v>0</v>
      </c>
      <c r="AP605" s="690">
        <v>0</v>
      </c>
      <c r="AQ605" s="689" t="s">
        <v>4694</v>
      </c>
      <c r="AR605" s="689" t="s">
        <v>4686</v>
      </c>
      <c r="AS605" s="689" t="s">
        <v>4722</v>
      </c>
      <c r="AT605" s="689" t="s">
        <v>4686</v>
      </c>
      <c r="AU605" s="689" t="s">
        <v>5197</v>
      </c>
      <c r="AV605" s="689" t="s">
        <v>4686</v>
      </c>
    </row>
    <row r="606" spans="1:48">
      <c r="A606" s="689" t="s">
        <v>5196</v>
      </c>
      <c r="B606" s="689" t="s">
        <v>4684</v>
      </c>
      <c r="C606" s="689">
        <v>22825364</v>
      </c>
      <c r="D606" s="689" t="s">
        <v>4685</v>
      </c>
      <c r="E606" s="692">
        <v>45901</v>
      </c>
      <c r="F606" s="692">
        <v>46203</v>
      </c>
      <c r="G606" s="689" t="s">
        <v>4686</v>
      </c>
      <c r="H606" s="689" t="s">
        <v>4686</v>
      </c>
      <c r="I606" s="849">
        <v>800</v>
      </c>
      <c r="J606" s="691">
        <v>705.22</v>
      </c>
      <c r="K606" s="692">
        <v>45908</v>
      </c>
      <c r="L606" s="689" t="s">
        <v>4687</v>
      </c>
      <c r="M606" s="689" t="s">
        <v>4688</v>
      </c>
      <c r="N606" s="689" t="s">
        <v>4689</v>
      </c>
      <c r="O606" s="689" t="s">
        <v>4686</v>
      </c>
      <c r="P606" s="689" t="s">
        <v>4690</v>
      </c>
      <c r="Q606" s="691">
        <v>881.53</v>
      </c>
      <c r="R606" s="690">
        <v>1000</v>
      </c>
      <c r="S606" s="689" t="s">
        <v>4694</v>
      </c>
      <c r="T606" s="689" t="s">
        <v>4686</v>
      </c>
      <c r="U606" s="689" t="s">
        <v>4686</v>
      </c>
      <c r="V606" s="689" t="s">
        <v>4686</v>
      </c>
      <c r="W606" s="692">
        <v>45908</v>
      </c>
      <c r="X606" s="692">
        <v>45908</v>
      </c>
      <c r="Y606" s="689" t="s">
        <v>4696</v>
      </c>
      <c r="Z606" s="689" t="s">
        <v>4691</v>
      </c>
      <c r="AA606" s="690">
        <v>0</v>
      </c>
      <c r="AB606" s="690">
        <v>0</v>
      </c>
      <c r="AC606" s="690">
        <v>0</v>
      </c>
      <c r="AD606" s="690">
        <v>0</v>
      </c>
      <c r="AE606" s="690">
        <v>0</v>
      </c>
      <c r="AF606" s="690">
        <v>0</v>
      </c>
      <c r="AG606" s="690">
        <v>0</v>
      </c>
      <c r="AH606" s="690">
        <v>0</v>
      </c>
      <c r="AI606" s="690">
        <v>0</v>
      </c>
      <c r="AJ606" s="690">
        <v>0</v>
      </c>
      <c r="AK606" s="690">
        <v>0</v>
      </c>
      <c r="AL606" s="690">
        <v>0</v>
      </c>
      <c r="AM606" s="690">
        <v>0</v>
      </c>
      <c r="AN606" s="690">
        <v>0</v>
      </c>
      <c r="AO606" s="690">
        <v>0</v>
      </c>
      <c r="AP606" s="690">
        <v>0</v>
      </c>
      <c r="AQ606" s="689" t="s">
        <v>4694</v>
      </c>
      <c r="AR606" s="689" t="s">
        <v>4686</v>
      </c>
      <c r="AS606" s="689" t="s">
        <v>4722</v>
      </c>
      <c r="AT606" s="689" t="s">
        <v>4686</v>
      </c>
      <c r="AU606" s="689" t="s">
        <v>5197</v>
      </c>
      <c r="AV606" s="689" t="s">
        <v>4686</v>
      </c>
    </row>
    <row r="607" spans="1:48">
      <c r="A607" s="689" t="s">
        <v>5196</v>
      </c>
      <c r="B607" s="689" t="s">
        <v>4684</v>
      </c>
      <c r="C607" s="689">
        <v>22825372</v>
      </c>
      <c r="D607" s="689" t="s">
        <v>4685</v>
      </c>
      <c r="E607" s="692">
        <v>45908</v>
      </c>
      <c r="F607" s="692">
        <v>46210</v>
      </c>
      <c r="G607" s="689" t="s">
        <v>4686</v>
      </c>
      <c r="H607" s="689" t="s">
        <v>4686</v>
      </c>
      <c r="I607" s="849">
        <v>560</v>
      </c>
      <c r="J607" s="691">
        <v>493.66</v>
      </c>
      <c r="K607" s="692">
        <v>45911</v>
      </c>
      <c r="L607" s="689" t="s">
        <v>4687</v>
      </c>
      <c r="M607" s="689" t="s">
        <v>4688</v>
      </c>
      <c r="N607" s="689" t="s">
        <v>4689</v>
      </c>
      <c r="O607" s="689" t="s">
        <v>4686</v>
      </c>
      <c r="P607" s="689" t="s">
        <v>4690</v>
      </c>
      <c r="Q607" s="691">
        <v>881.53</v>
      </c>
      <c r="R607" s="690">
        <v>1000</v>
      </c>
      <c r="S607" s="689" t="s">
        <v>4694</v>
      </c>
      <c r="T607" s="689" t="s">
        <v>4686</v>
      </c>
      <c r="U607" s="689" t="s">
        <v>4686</v>
      </c>
      <c r="V607" s="689" t="s">
        <v>4686</v>
      </c>
      <c r="W607" s="692">
        <v>45911</v>
      </c>
      <c r="X607" s="692">
        <v>45911</v>
      </c>
      <c r="Y607" s="689" t="s">
        <v>4696</v>
      </c>
      <c r="Z607" s="689" t="s">
        <v>4691</v>
      </c>
      <c r="AA607" s="690">
        <v>0</v>
      </c>
      <c r="AB607" s="690">
        <v>0</v>
      </c>
      <c r="AC607" s="690">
        <v>0</v>
      </c>
      <c r="AD607" s="690">
        <v>0</v>
      </c>
      <c r="AE607" s="690">
        <v>0</v>
      </c>
      <c r="AF607" s="690">
        <v>0</v>
      </c>
      <c r="AG607" s="690">
        <v>0</v>
      </c>
      <c r="AH607" s="690">
        <v>0</v>
      </c>
      <c r="AI607" s="690">
        <v>0</v>
      </c>
      <c r="AJ607" s="690">
        <v>0</v>
      </c>
      <c r="AK607" s="690">
        <v>0</v>
      </c>
      <c r="AL607" s="690">
        <v>0</v>
      </c>
      <c r="AM607" s="690">
        <v>0</v>
      </c>
      <c r="AN607" s="690">
        <v>0</v>
      </c>
      <c r="AO607" s="690">
        <v>0</v>
      </c>
      <c r="AP607" s="690">
        <v>0</v>
      </c>
      <c r="AQ607" s="689" t="s">
        <v>4694</v>
      </c>
      <c r="AR607" s="689" t="s">
        <v>4686</v>
      </c>
      <c r="AS607" s="689" t="s">
        <v>4722</v>
      </c>
      <c r="AT607" s="689" t="s">
        <v>4686</v>
      </c>
      <c r="AU607" s="689" t="s">
        <v>5197</v>
      </c>
      <c r="AV607" s="689" t="s">
        <v>4686</v>
      </c>
    </row>
    <row r="608" spans="1:48">
      <c r="A608" s="689" t="s">
        <v>5196</v>
      </c>
      <c r="B608" s="689" t="s">
        <v>4684</v>
      </c>
      <c r="C608" s="689">
        <v>22825374</v>
      </c>
      <c r="D608" s="689" t="s">
        <v>4685</v>
      </c>
      <c r="E608" s="692">
        <v>45908</v>
      </c>
      <c r="F608" s="692">
        <v>46210</v>
      </c>
      <c r="G608" s="689" t="s">
        <v>4686</v>
      </c>
      <c r="H608" s="689" t="s">
        <v>4686</v>
      </c>
      <c r="I608" s="849">
        <v>1000</v>
      </c>
      <c r="J608" s="691">
        <v>881.53</v>
      </c>
      <c r="K608" s="692">
        <v>45911</v>
      </c>
      <c r="L608" s="689" t="s">
        <v>4687</v>
      </c>
      <c r="M608" s="689" t="s">
        <v>4688</v>
      </c>
      <c r="N608" s="689" t="s">
        <v>4689</v>
      </c>
      <c r="O608" s="689" t="s">
        <v>4686</v>
      </c>
      <c r="P608" s="689" t="s">
        <v>4690</v>
      </c>
      <c r="Q608" s="691">
        <v>881.53</v>
      </c>
      <c r="R608" s="690">
        <v>1000</v>
      </c>
      <c r="S608" s="689" t="s">
        <v>4694</v>
      </c>
      <c r="T608" s="689" t="s">
        <v>4686</v>
      </c>
      <c r="U608" s="689" t="s">
        <v>4686</v>
      </c>
      <c r="V608" s="689" t="s">
        <v>4686</v>
      </c>
      <c r="W608" s="692">
        <v>45911</v>
      </c>
      <c r="X608" s="692">
        <v>45911</v>
      </c>
      <c r="Y608" s="689" t="s">
        <v>4696</v>
      </c>
      <c r="Z608" s="689" t="s">
        <v>4691</v>
      </c>
      <c r="AA608" s="690">
        <v>0</v>
      </c>
      <c r="AB608" s="690">
        <v>0</v>
      </c>
      <c r="AC608" s="690">
        <v>0</v>
      </c>
      <c r="AD608" s="690">
        <v>0</v>
      </c>
      <c r="AE608" s="690">
        <v>0</v>
      </c>
      <c r="AF608" s="690">
        <v>0</v>
      </c>
      <c r="AG608" s="690">
        <v>0</v>
      </c>
      <c r="AH608" s="690">
        <v>0</v>
      </c>
      <c r="AI608" s="690">
        <v>0</v>
      </c>
      <c r="AJ608" s="690">
        <v>0</v>
      </c>
      <c r="AK608" s="690">
        <v>0</v>
      </c>
      <c r="AL608" s="690">
        <v>0</v>
      </c>
      <c r="AM608" s="690">
        <v>0</v>
      </c>
      <c r="AN608" s="690">
        <v>0</v>
      </c>
      <c r="AO608" s="690">
        <v>0</v>
      </c>
      <c r="AP608" s="690">
        <v>0</v>
      </c>
      <c r="AQ608" s="689" t="s">
        <v>4694</v>
      </c>
      <c r="AR608" s="689" t="s">
        <v>4686</v>
      </c>
      <c r="AS608" s="689" t="s">
        <v>4722</v>
      </c>
      <c r="AT608" s="689" t="s">
        <v>4686</v>
      </c>
      <c r="AU608" s="689" t="s">
        <v>5197</v>
      </c>
      <c r="AV608" s="689" t="s">
        <v>4686</v>
      </c>
    </row>
    <row r="609" spans="1:48">
      <c r="A609" s="689" t="s">
        <v>5196</v>
      </c>
      <c r="B609" s="689" t="s">
        <v>4684</v>
      </c>
      <c r="C609" s="689">
        <v>22825421</v>
      </c>
      <c r="D609" s="689" t="s">
        <v>4685</v>
      </c>
      <c r="E609" s="692">
        <v>45943</v>
      </c>
      <c r="F609" s="692">
        <v>46246</v>
      </c>
      <c r="G609" s="689" t="s">
        <v>4686</v>
      </c>
      <c r="H609" s="689" t="s">
        <v>4686</v>
      </c>
      <c r="I609" s="849">
        <v>210</v>
      </c>
      <c r="J609" s="691">
        <v>185.12</v>
      </c>
      <c r="K609" s="692">
        <v>45947</v>
      </c>
      <c r="L609" s="689" t="s">
        <v>4687</v>
      </c>
      <c r="M609" s="689" t="s">
        <v>4688</v>
      </c>
      <c r="N609" s="689" t="s">
        <v>4689</v>
      </c>
      <c r="O609" s="689" t="s">
        <v>4686</v>
      </c>
      <c r="P609" s="689" t="s">
        <v>4690</v>
      </c>
      <c r="Q609" s="691">
        <v>881.53</v>
      </c>
      <c r="R609" s="690">
        <v>1000</v>
      </c>
      <c r="S609" s="689" t="s">
        <v>4694</v>
      </c>
      <c r="T609" s="689" t="s">
        <v>4686</v>
      </c>
      <c r="U609" s="689" t="s">
        <v>4686</v>
      </c>
      <c r="V609" s="689" t="s">
        <v>4686</v>
      </c>
      <c r="W609" s="692">
        <v>45947</v>
      </c>
      <c r="X609" s="692">
        <v>45947</v>
      </c>
      <c r="Y609" s="689" t="s">
        <v>4696</v>
      </c>
      <c r="Z609" s="689" t="s">
        <v>4691</v>
      </c>
      <c r="AA609" s="690">
        <v>0</v>
      </c>
      <c r="AB609" s="690">
        <v>0</v>
      </c>
      <c r="AC609" s="690">
        <v>0</v>
      </c>
      <c r="AD609" s="690">
        <v>0</v>
      </c>
      <c r="AE609" s="690">
        <v>0</v>
      </c>
      <c r="AF609" s="690">
        <v>0</v>
      </c>
      <c r="AG609" s="690">
        <v>0</v>
      </c>
      <c r="AH609" s="690">
        <v>0</v>
      </c>
      <c r="AI609" s="690">
        <v>0</v>
      </c>
      <c r="AJ609" s="690">
        <v>0</v>
      </c>
      <c r="AK609" s="690">
        <v>0</v>
      </c>
      <c r="AL609" s="690">
        <v>0</v>
      </c>
      <c r="AM609" s="690">
        <v>0</v>
      </c>
      <c r="AN609" s="690">
        <v>0</v>
      </c>
      <c r="AO609" s="690">
        <v>0</v>
      </c>
      <c r="AP609" s="690">
        <v>0</v>
      </c>
      <c r="AQ609" s="689" t="s">
        <v>4694</v>
      </c>
      <c r="AR609" s="689" t="s">
        <v>4686</v>
      </c>
      <c r="AS609" s="689" t="s">
        <v>4722</v>
      </c>
      <c r="AT609" s="689" t="s">
        <v>4686</v>
      </c>
      <c r="AU609" s="689" t="s">
        <v>5197</v>
      </c>
      <c r="AV609" s="689" t="s">
        <v>4686</v>
      </c>
    </row>
    <row r="610" spans="1:48">
      <c r="A610" s="689" t="s">
        <v>5196</v>
      </c>
      <c r="B610" s="689" t="s">
        <v>4684</v>
      </c>
      <c r="C610" s="689">
        <v>22825423</v>
      </c>
      <c r="D610" s="689" t="s">
        <v>4685</v>
      </c>
      <c r="E610" s="692">
        <v>45943</v>
      </c>
      <c r="F610" s="692">
        <v>46246</v>
      </c>
      <c r="G610" s="689" t="s">
        <v>4686</v>
      </c>
      <c r="H610" s="689" t="s">
        <v>4686</v>
      </c>
      <c r="I610" s="849">
        <v>10</v>
      </c>
      <c r="J610" s="691">
        <v>8.82</v>
      </c>
      <c r="K610" s="692">
        <v>45947</v>
      </c>
      <c r="L610" s="689" t="s">
        <v>4687</v>
      </c>
      <c r="M610" s="689" t="s">
        <v>4688</v>
      </c>
      <c r="N610" s="689" t="s">
        <v>4689</v>
      </c>
      <c r="O610" s="689" t="s">
        <v>4686</v>
      </c>
      <c r="P610" s="689" t="s">
        <v>4690</v>
      </c>
      <c r="Q610" s="691">
        <v>881.53</v>
      </c>
      <c r="R610" s="690">
        <v>1000</v>
      </c>
      <c r="S610" s="689" t="s">
        <v>4694</v>
      </c>
      <c r="T610" s="689" t="s">
        <v>4686</v>
      </c>
      <c r="U610" s="689" t="s">
        <v>4686</v>
      </c>
      <c r="V610" s="689" t="s">
        <v>4686</v>
      </c>
      <c r="W610" s="692">
        <v>45947</v>
      </c>
      <c r="X610" s="692">
        <v>45947</v>
      </c>
      <c r="Y610" s="689" t="s">
        <v>4696</v>
      </c>
      <c r="Z610" s="689" t="s">
        <v>4691</v>
      </c>
      <c r="AA610" s="690">
        <v>0</v>
      </c>
      <c r="AB610" s="690">
        <v>0</v>
      </c>
      <c r="AC610" s="690">
        <v>0</v>
      </c>
      <c r="AD610" s="690">
        <v>0</v>
      </c>
      <c r="AE610" s="690">
        <v>0</v>
      </c>
      <c r="AF610" s="690">
        <v>0</v>
      </c>
      <c r="AG610" s="690">
        <v>0</v>
      </c>
      <c r="AH610" s="690">
        <v>0</v>
      </c>
      <c r="AI610" s="690">
        <v>0</v>
      </c>
      <c r="AJ610" s="690">
        <v>0</v>
      </c>
      <c r="AK610" s="690">
        <v>0</v>
      </c>
      <c r="AL610" s="690">
        <v>0</v>
      </c>
      <c r="AM610" s="690">
        <v>0</v>
      </c>
      <c r="AN610" s="690">
        <v>0</v>
      </c>
      <c r="AO610" s="690">
        <v>0</v>
      </c>
      <c r="AP610" s="690">
        <v>0</v>
      </c>
      <c r="AQ610" s="689" t="s">
        <v>4694</v>
      </c>
      <c r="AR610" s="689" t="s">
        <v>4686</v>
      </c>
      <c r="AS610" s="689" t="s">
        <v>4722</v>
      </c>
      <c r="AT610" s="689" t="s">
        <v>4686</v>
      </c>
      <c r="AU610" s="689" t="s">
        <v>5197</v>
      </c>
      <c r="AV610" s="689" t="s">
        <v>4686</v>
      </c>
    </row>
    <row r="611" spans="1:48">
      <c r="A611" s="689" t="s">
        <v>5196</v>
      </c>
      <c r="B611" s="689" t="s">
        <v>4684</v>
      </c>
      <c r="C611" s="689">
        <v>22825424</v>
      </c>
      <c r="D611" s="689" t="s">
        <v>4685</v>
      </c>
      <c r="E611" s="692">
        <v>45943</v>
      </c>
      <c r="F611" s="692">
        <v>46246</v>
      </c>
      <c r="G611" s="689" t="s">
        <v>4686</v>
      </c>
      <c r="H611" s="689" t="s">
        <v>4686</v>
      </c>
      <c r="I611" s="849">
        <v>230</v>
      </c>
      <c r="J611" s="691">
        <v>202.75</v>
      </c>
      <c r="K611" s="692">
        <v>45947</v>
      </c>
      <c r="L611" s="689" t="s">
        <v>4687</v>
      </c>
      <c r="M611" s="689" t="s">
        <v>4688</v>
      </c>
      <c r="N611" s="689" t="s">
        <v>4689</v>
      </c>
      <c r="O611" s="689" t="s">
        <v>4686</v>
      </c>
      <c r="P611" s="689" t="s">
        <v>4690</v>
      </c>
      <c r="Q611" s="691">
        <v>881.53</v>
      </c>
      <c r="R611" s="690">
        <v>1000</v>
      </c>
      <c r="S611" s="689" t="s">
        <v>4694</v>
      </c>
      <c r="T611" s="689" t="s">
        <v>4686</v>
      </c>
      <c r="U611" s="689" t="s">
        <v>4686</v>
      </c>
      <c r="V611" s="689" t="s">
        <v>4686</v>
      </c>
      <c r="W611" s="692">
        <v>45947</v>
      </c>
      <c r="X611" s="692">
        <v>45947</v>
      </c>
      <c r="Y611" s="689" t="s">
        <v>4696</v>
      </c>
      <c r="Z611" s="689" t="s">
        <v>4691</v>
      </c>
      <c r="AA611" s="690">
        <v>0</v>
      </c>
      <c r="AB611" s="690">
        <v>0</v>
      </c>
      <c r="AC611" s="690">
        <v>0</v>
      </c>
      <c r="AD611" s="690">
        <v>0</v>
      </c>
      <c r="AE611" s="690">
        <v>0</v>
      </c>
      <c r="AF611" s="690">
        <v>0</v>
      </c>
      <c r="AG611" s="690">
        <v>0</v>
      </c>
      <c r="AH611" s="690">
        <v>0</v>
      </c>
      <c r="AI611" s="690">
        <v>0</v>
      </c>
      <c r="AJ611" s="690">
        <v>0</v>
      </c>
      <c r="AK611" s="690">
        <v>0</v>
      </c>
      <c r="AL611" s="690">
        <v>0</v>
      </c>
      <c r="AM611" s="690">
        <v>0</v>
      </c>
      <c r="AN611" s="690">
        <v>0</v>
      </c>
      <c r="AO611" s="690">
        <v>0</v>
      </c>
      <c r="AP611" s="690">
        <v>0</v>
      </c>
      <c r="AQ611" s="689" t="s">
        <v>4694</v>
      </c>
      <c r="AR611" s="689" t="s">
        <v>4686</v>
      </c>
      <c r="AS611" s="689" t="s">
        <v>4722</v>
      </c>
      <c r="AT611" s="689" t="s">
        <v>4686</v>
      </c>
      <c r="AU611" s="689" t="s">
        <v>5197</v>
      </c>
      <c r="AV611" s="689" t="s">
        <v>4686</v>
      </c>
    </row>
    <row r="612" spans="1:48">
      <c r="A612" s="689" t="s">
        <v>5196</v>
      </c>
      <c r="B612" s="689" t="s">
        <v>4684</v>
      </c>
      <c r="C612" s="689">
        <v>22825444</v>
      </c>
      <c r="D612" s="689" t="s">
        <v>4685</v>
      </c>
      <c r="E612" s="692">
        <v>45957</v>
      </c>
      <c r="F612" s="692">
        <v>46260</v>
      </c>
      <c r="G612" s="689" t="s">
        <v>4686</v>
      </c>
      <c r="H612" s="689" t="s">
        <v>4686</v>
      </c>
      <c r="I612" s="849">
        <v>1000</v>
      </c>
      <c r="J612" s="691">
        <v>881.53</v>
      </c>
      <c r="K612" s="692">
        <v>45960</v>
      </c>
      <c r="L612" s="689" t="s">
        <v>4687</v>
      </c>
      <c r="M612" s="689" t="s">
        <v>4688</v>
      </c>
      <c r="N612" s="689" t="s">
        <v>4689</v>
      </c>
      <c r="O612" s="689" t="s">
        <v>4686</v>
      </c>
      <c r="P612" s="689" t="s">
        <v>4690</v>
      </c>
      <c r="Q612" s="691">
        <v>881.53</v>
      </c>
      <c r="R612" s="690">
        <v>1000</v>
      </c>
      <c r="S612" s="689" t="s">
        <v>4694</v>
      </c>
      <c r="T612" s="689" t="s">
        <v>4686</v>
      </c>
      <c r="U612" s="689" t="s">
        <v>4686</v>
      </c>
      <c r="V612" s="689" t="s">
        <v>4686</v>
      </c>
      <c r="W612" s="692">
        <v>45960</v>
      </c>
      <c r="X612" s="692">
        <v>45960</v>
      </c>
      <c r="Y612" s="689" t="s">
        <v>4696</v>
      </c>
      <c r="Z612" s="689" t="s">
        <v>4691</v>
      </c>
      <c r="AA612" s="690">
        <v>0</v>
      </c>
      <c r="AB612" s="690">
        <v>0</v>
      </c>
      <c r="AC612" s="690">
        <v>0</v>
      </c>
      <c r="AD612" s="690">
        <v>0</v>
      </c>
      <c r="AE612" s="690">
        <v>0</v>
      </c>
      <c r="AF612" s="690">
        <v>0</v>
      </c>
      <c r="AG612" s="690">
        <v>0</v>
      </c>
      <c r="AH612" s="690">
        <v>0</v>
      </c>
      <c r="AI612" s="690">
        <v>0</v>
      </c>
      <c r="AJ612" s="690">
        <v>0</v>
      </c>
      <c r="AK612" s="690">
        <v>0</v>
      </c>
      <c r="AL612" s="690">
        <v>0</v>
      </c>
      <c r="AM612" s="690">
        <v>0</v>
      </c>
      <c r="AN612" s="690">
        <v>0</v>
      </c>
      <c r="AO612" s="690">
        <v>0</v>
      </c>
      <c r="AP612" s="690">
        <v>0</v>
      </c>
      <c r="AQ612" s="689" t="s">
        <v>4694</v>
      </c>
      <c r="AR612" s="689" t="s">
        <v>4686</v>
      </c>
      <c r="AS612" s="689" t="s">
        <v>4722</v>
      </c>
      <c r="AT612" s="689" t="s">
        <v>4686</v>
      </c>
      <c r="AU612" s="689" t="s">
        <v>5197</v>
      </c>
      <c r="AV612" s="689" t="s">
        <v>4686</v>
      </c>
    </row>
    <row r="613" spans="1:48">
      <c r="A613" s="689" t="s">
        <v>5196</v>
      </c>
      <c r="B613" s="689" t="s">
        <v>4684</v>
      </c>
      <c r="C613" s="689">
        <v>22825448</v>
      </c>
      <c r="D613" s="689" t="s">
        <v>4685</v>
      </c>
      <c r="E613" s="692">
        <v>45958</v>
      </c>
      <c r="F613" s="692">
        <v>46261</v>
      </c>
      <c r="G613" s="689" t="s">
        <v>4686</v>
      </c>
      <c r="H613" s="689" t="s">
        <v>4686</v>
      </c>
      <c r="I613" s="849">
        <v>400</v>
      </c>
      <c r="J613" s="691">
        <v>352.61</v>
      </c>
      <c r="K613" s="692">
        <v>45967</v>
      </c>
      <c r="L613" s="689" t="s">
        <v>4687</v>
      </c>
      <c r="M613" s="689" t="s">
        <v>4688</v>
      </c>
      <c r="N613" s="689" t="s">
        <v>4689</v>
      </c>
      <c r="O613" s="689" t="s">
        <v>4686</v>
      </c>
      <c r="P613" s="689" t="s">
        <v>4690</v>
      </c>
      <c r="Q613" s="691">
        <v>881.53</v>
      </c>
      <c r="R613" s="690">
        <v>1000</v>
      </c>
      <c r="S613" s="689" t="s">
        <v>4694</v>
      </c>
      <c r="T613" s="689" t="s">
        <v>4686</v>
      </c>
      <c r="U613" s="689" t="s">
        <v>4686</v>
      </c>
      <c r="V613" s="689" t="s">
        <v>4686</v>
      </c>
      <c r="W613" s="692">
        <v>45967</v>
      </c>
      <c r="X613" s="692">
        <v>45967</v>
      </c>
      <c r="Y613" s="689" t="s">
        <v>4696</v>
      </c>
      <c r="Z613" s="689" t="s">
        <v>4691</v>
      </c>
      <c r="AA613" s="690">
        <v>0</v>
      </c>
      <c r="AB613" s="690">
        <v>0</v>
      </c>
      <c r="AC613" s="690">
        <v>0</v>
      </c>
      <c r="AD613" s="690">
        <v>0</v>
      </c>
      <c r="AE613" s="690">
        <v>0</v>
      </c>
      <c r="AF613" s="690">
        <v>0</v>
      </c>
      <c r="AG613" s="690">
        <v>0</v>
      </c>
      <c r="AH613" s="690">
        <v>0</v>
      </c>
      <c r="AI613" s="690">
        <v>0</v>
      </c>
      <c r="AJ613" s="690">
        <v>0</v>
      </c>
      <c r="AK613" s="690">
        <v>0</v>
      </c>
      <c r="AL613" s="690">
        <v>0</v>
      </c>
      <c r="AM613" s="690">
        <v>0</v>
      </c>
      <c r="AN613" s="690">
        <v>0</v>
      </c>
      <c r="AO613" s="690">
        <v>0</v>
      </c>
      <c r="AP613" s="690">
        <v>0</v>
      </c>
      <c r="AQ613" s="689" t="s">
        <v>4694</v>
      </c>
      <c r="AR613" s="689" t="s">
        <v>4686</v>
      </c>
      <c r="AS613" s="689" t="s">
        <v>4722</v>
      </c>
      <c r="AT613" s="689" t="s">
        <v>4686</v>
      </c>
      <c r="AU613" s="689" t="s">
        <v>5197</v>
      </c>
      <c r="AV613" s="689" t="s">
        <v>4686</v>
      </c>
    </row>
    <row r="614" spans="1:48">
      <c r="A614" s="689" t="s">
        <v>5196</v>
      </c>
      <c r="B614" s="689" t="s">
        <v>4684</v>
      </c>
      <c r="C614" s="689">
        <v>22825462</v>
      </c>
      <c r="D614" s="689" t="s">
        <v>4685</v>
      </c>
      <c r="E614" s="692">
        <v>45971</v>
      </c>
      <c r="F614" s="692">
        <v>46274</v>
      </c>
      <c r="G614" s="689" t="s">
        <v>4686</v>
      </c>
      <c r="H614" s="689" t="s">
        <v>4686</v>
      </c>
      <c r="I614" s="849">
        <v>1000</v>
      </c>
      <c r="J614" s="691">
        <v>881.53</v>
      </c>
      <c r="K614" s="692">
        <v>45978</v>
      </c>
      <c r="L614" s="689" t="s">
        <v>4687</v>
      </c>
      <c r="M614" s="689" t="s">
        <v>4688</v>
      </c>
      <c r="N614" s="689" t="s">
        <v>4689</v>
      </c>
      <c r="O614" s="689" t="s">
        <v>4686</v>
      </c>
      <c r="P614" s="689" t="s">
        <v>4690</v>
      </c>
      <c r="Q614" s="691">
        <v>881.53</v>
      </c>
      <c r="R614" s="690">
        <v>1000</v>
      </c>
      <c r="S614" s="689" t="s">
        <v>4694</v>
      </c>
      <c r="T614" s="689" t="s">
        <v>4686</v>
      </c>
      <c r="U614" s="689" t="s">
        <v>4686</v>
      </c>
      <c r="V614" s="689" t="s">
        <v>4686</v>
      </c>
      <c r="W614" s="692">
        <v>45978</v>
      </c>
      <c r="X614" s="692">
        <v>45978</v>
      </c>
      <c r="Y614" s="689" t="s">
        <v>4696</v>
      </c>
      <c r="Z614" s="689" t="s">
        <v>4691</v>
      </c>
      <c r="AA614" s="690">
        <v>0</v>
      </c>
      <c r="AB614" s="690">
        <v>0</v>
      </c>
      <c r="AC614" s="690">
        <v>0</v>
      </c>
      <c r="AD614" s="690">
        <v>0</v>
      </c>
      <c r="AE614" s="690">
        <v>0</v>
      </c>
      <c r="AF614" s="690">
        <v>0</v>
      </c>
      <c r="AG614" s="690">
        <v>0</v>
      </c>
      <c r="AH614" s="690">
        <v>0</v>
      </c>
      <c r="AI614" s="690">
        <v>0</v>
      </c>
      <c r="AJ614" s="690">
        <v>0</v>
      </c>
      <c r="AK614" s="690">
        <v>0</v>
      </c>
      <c r="AL614" s="690">
        <v>0</v>
      </c>
      <c r="AM614" s="690">
        <v>0</v>
      </c>
      <c r="AN614" s="690">
        <v>0</v>
      </c>
      <c r="AO614" s="690">
        <v>0</v>
      </c>
      <c r="AP614" s="690">
        <v>0</v>
      </c>
      <c r="AQ614" s="689" t="s">
        <v>4694</v>
      </c>
      <c r="AR614" s="689" t="s">
        <v>4686</v>
      </c>
      <c r="AS614" s="689" t="s">
        <v>4722</v>
      </c>
      <c r="AT614" s="689" t="s">
        <v>4686</v>
      </c>
      <c r="AU614" s="689" t="s">
        <v>5197</v>
      </c>
      <c r="AV614" s="689" t="s">
        <v>4686</v>
      </c>
    </row>
    <row r="615" spans="1:48">
      <c r="A615" s="689" t="s">
        <v>5196</v>
      </c>
      <c r="B615" s="689" t="s">
        <v>4684</v>
      </c>
      <c r="C615" s="689">
        <v>22825471</v>
      </c>
      <c r="D615" s="689" t="s">
        <v>4685</v>
      </c>
      <c r="E615" s="692">
        <v>45978</v>
      </c>
      <c r="F615" s="692">
        <v>46281</v>
      </c>
      <c r="G615" s="689" t="s">
        <v>4686</v>
      </c>
      <c r="H615" s="689" t="s">
        <v>4686</v>
      </c>
      <c r="I615" s="849">
        <v>290</v>
      </c>
      <c r="J615" s="691">
        <v>255.64</v>
      </c>
      <c r="K615" s="692">
        <v>45982</v>
      </c>
      <c r="L615" s="689" t="s">
        <v>4687</v>
      </c>
      <c r="M615" s="689" t="s">
        <v>4688</v>
      </c>
      <c r="N615" s="689" t="s">
        <v>4689</v>
      </c>
      <c r="O615" s="689" t="s">
        <v>4686</v>
      </c>
      <c r="P615" s="689" t="s">
        <v>4690</v>
      </c>
      <c r="Q615" s="691">
        <v>881.53</v>
      </c>
      <c r="R615" s="690">
        <v>1000</v>
      </c>
      <c r="S615" s="689" t="s">
        <v>4694</v>
      </c>
      <c r="T615" s="689" t="s">
        <v>4686</v>
      </c>
      <c r="U615" s="689" t="s">
        <v>4686</v>
      </c>
      <c r="V615" s="689" t="s">
        <v>4686</v>
      </c>
      <c r="W615" s="692">
        <v>45982</v>
      </c>
      <c r="X615" s="692">
        <v>45982</v>
      </c>
      <c r="Y615" s="689" t="s">
        <v>4696</v>
      </c>
      <c r="Z615" s="689" t="s">
        <v>4691</v>
      </c>
      <c r="AA615" s="690">
        <v>0</v>
      </c>
      <c r="AB615" s="690">
        <v>0</v>
      </c>
      <c r="AC615" s="690">
        <v>0</v>
      </c>
      <c r="AD615" s="690">
        <v>0</v>
      </c>
      <c r="AE615" s="690">
        <v>0</v>
      </c>
      <c r="AF615" s="690">
        <v>0</v>
      </c>
      <c r="AG615" s="690">
        <v>0</v>
      </c>
      <c r="AH615" s="690">
        <v>0</v>
      </c>
      <c r="AI615" s="690">
        <v>0</v>
      </c>
      <c r="AJ615" s="690">
        <v>0</v>
      </c>
      <c r="AK615" s="690">
        <v>0</v>
      </c>
      <c r="AL615" s="690">
        <v>0</v>
      </c>
      <c r="AM615" s="690">
        <v>0</v>
      </c>
      <c r="AN615" s="690">
        <v>0</v>
      </c>
      <c r="AO615" s="690">
        <v>0</v>
      </c>
      <c r="AP615" s="690">
        <v>0</v>
      </c>
      <c r="AQ615" s="689" t="s">
        <v>4694</v>
      </c>
      <c r="AR615" s="689" t="s">
        <v>4686</v>
      </c>
      <c r="AS615" s="689" t="s">
        <v>4722</v>
      </c>
      <c r="AT615" s="689" t="s">
        <v>4686</v>
      </c>
      <c r="AU615" s="689" t="s">
        <v>5197</v>
      </c>
      <c r="AV615" s="689" t="s">
        <v>4686</v>
      </c>
    </row>
    <row r="616" spans="1:48">
      <c r="A616" s="689" t="s">
        <v>5196</v>
      </c>
      <c r="B616" s="689" t="s">
        <v>4684</v>
      </c>
      <c r="C616" s="689">
        <v>22825472</v>
      </c>
      <c r="D616" s="689" t="s">
        <v>4685</v>
      </c>
      <c r="E616" s="692">
        <v>45978</v>
      </c>
      <c r="F616" s="692">
        <v>46281</v>
      </c>
      <c r="G616" s="689" t="s">
        <v>4686</v>
      </c>
      <c r="H616" s="689" t="s">
        <v>4686</v>
      </c>
      <c r="I616" s="849">
        <v>320</v>
      </c>
      <c r="J616" s="691">
        <v>282.08999999999997</v>
      </c>
      <c r="K616" s="692">
        <v>45982</v>
      </c>
      <c r="L616" s="689" t="s">
        <v>4687</v>
      </c>
      <c r="M616" s="689" t="s">
        <v>4688</v>
      </c>
      <c r="N616" s="689" t="s">
        <v>4689</v>
      </c>
      <c r="O616" s="689" t="s">
        <v>4686</v>
      </c>
      <c r="P616" s="689" t="s">
        <v>4690</v>
      </c>
      <c r="Q616" s="691">
        <v>881.53</v>
      </c>
      <c r="R616" s="690">
        <v>1000</v>
      </c>
      <c r="S616" s="689" t="s">
        <v>4694</v>
      </c>
      <c r="T616" s="689" t="s">
        <v>4686</v>
      </c>
      <c r="U616" s="689" t="s">
        <v>4686</v>
      </c>
      <c r="V616" s="689" t="s">
        <v>4686</v>
      </c>
      <c r="W616" s="692">
        <v>45982</v>
      </c>
      <c r="X616" s="692">
        <v>45982</v>
      </c>
      <c r="Y616" s="689" t="s">
        <v>4696</v>
      </c>
      <c r="Z616" s="689" t="s">
        <v>4691</v>
      </c>
      <c r="AA616" s="690">
        <v>0</v>
      </c>
      <c r="AB616" s="690">
        <v>0</v>
      </c>
      <c r="AC616" s="690">
        <v>0</v>
      </c>
      <c r="AD616" s="690">
        <v>0</v>
      </c>
      <c r="AE616" s="690">
        <v>0</v>
      </c>
      <c r="AF616" s="690">
        <v>0</v>
      </c>
      <c r="AG616" s="690">
        <v>0</v>
      </c>
      <c r="AH616" s="690">
        <v>0</v>
      </c>
      <c r="AI616" s="690">
        <v>0</v>
      </c>
      <c r="AJ616" s="690">
        <v>0</v>
      </c>
      <c r="AK616" s="690">
        <v>0</v>
      </c>
      <c r="AL616" s="690">
        <v>0</v>
      </c>
      <c r="AM616" s="690">
        <v>0</v>
      </c>
      <c r="AN616" s="690">
        <v>0</v>
      </c>
      <c r="AO616" s="690">
        <v>0</v>
      </c>
      <c r="AP616" s="690">
        <v>0</v>
      </c>
      <c r="AQ616" s="689" t="s">
        <v>4694</v>
      </c>
      <c r="AR616" s="689" t="s">
        <v>4686</v>
      </c>
      <c r="AS616" s="689" t="s">
        <v>4722</v>
      </c>
      <c r="AT616" s="689" t="s">
        <v>4686</v>
      </c>
      <c r="AU616" s="689" t="s">
        <v>5197</v>
      </c>
      <c r="AV616" s="689" t="s">
        <v>4686</v>
      </c>
    </row>
    <row r="617" spans="1:48">
      <c r="A617" s="689" t="s">
        <v>5196</v>
      </c>
      <c r="B617" s="689" t="s">
        <v>4684</v>
      </c>
      <c r="C617" s="689">
        <v>22825473</v>
      </c>
      <c r="D617" s="689" t="s">
        <v>4685</v>
      </c>
      <c r="E617" s="692">
        <v>45978</v>
      </c>
      <c r="F617" s="692">
        <v>46281</v>
      </c>
      <c r="G617" s="689" t="s">
        <v>4686</v>
      </c>
      <c r="H617" s="689" t="s">
        <v>4686</v>
      </c>
      <c r="I617" s="849">
        <v>1360</v>
      </c>
      <c r="J617" s="691">
        <v>1198.8800000000001</v>
      </c>
      <c r="K617" s="692">
        <v>45982</v>
      </c>
      <c r="L617" s="689" t="s">
        <v>4687</v>
      </c>
      <c r="M617" s="689" t="s">
        <v>4688</v>
      </c>
      <c r="N617" s="689" t="s">
        <v>4689</v>
      </c>
      <c r="O617" s="689" t="s">
        <v>4686</v>
      </c>
      <c r="P617" s="689" t="s">
        <v>4690</v>
      </c>
      <c r="Q617" s="691">
        <v>881.53</v>
      </c>
      <c r="R617" s="690">
        <v>1000</v>
      </c>
      <c r="S617" s="689" t="s">
        <v>4694</v>
      </c>
      <c r="T617" s="689" t="s">
        <v>4686</v>
      </c>
      <c r="U617" s="689" t="s">
        <v>4686</v>
      </c>
      <c r="V617" s="689" t="s">
        <v>4686</v>
      </c>
      <c r="W617" s="692">
        <v>45982</v>
      </c>
      <c r="X617" s="692">
        <v>45982</v>
      </c>
      <c r="Y617" s="689" t="s">
        <v>4696</v>
      </c>
      <c r="Z617" s="689" t="s">
        <v>4691</v>
      </c>
      <c r="AA617" s="690">
        <v>0</v>
      </c>
      <c r="AB617" s="690">
        <v>0</v>
      </c>
      <c r="AC617" s="690">
        <v>0</v>
      </c>
      <c r="AD617" s="690">
        <v>0</v>
      </c>
      <c r="AE617" s="690">
        <v>0</v>
      </c>
      <c r="AF617" s="690">
        <v>0</v>
      </c>
      <c r="AG617" s="690">
        <v>0</v>
      </c>
      <c r="AH617" s="690">
        <v>0</v>
      </c>
      <c r="AI617" s="690">
        <v>0</v>
      </c>
      <c r="AJ617" s="690">
        <v>0</v>
      </c>
      <c r="AK617" s="690">
        <v>0</v>
      </c>
      <c r="AL617" s="690">
        <v>0</v>
      </c>
      <c r="AM617" s="690">
        <v>0</v>
      </c>
      <c r="AN617" s="690">
        <v>0</v>
      </c>
      <c r="AO617" s="690">
        <v>0</v>
      </c>
      <c r="AP617" s="690">
        <v>0</v>
      </c>
      <c r="AQ617" s="689" t="s">
        <v>4694</v>
      </c>
      <c r="AR617" s="689" t="s">
        <v>4686</v>
      </c>
      <c r="AS617" s="689" t="s">
        <v>4722</v>
      </c>
      <c r="AT617" s="689" t="s">
        <v>4686</v>
      </c>
      <c r="AU617" s="689" t="s">
        <v>5197</v>
      </c>
      <c r="AV617" s="689" t="s">
        <v>4686</v>
      </c>
    </row>
    <row r="618" spans="1:48">
      <c r="A618" s="689" t="s">
        <v>5196</v>
      </c>
      <c r="B618" s="689" t="s">
        <v>4684</v>
      </c>
      <c r="C618" s="689">
        <v>22825474</v>
      </c>
      <c r="D618" s="689" t="s">
        <v>4685</v>
      </c>
      <c r="E618" s="692">
        <v>45978</v>
      </c>
      <c r="F618" s="692">
        <v>46281</v>
      </c>
      <c r="G618" s="689" t="s">
        <v>4686</v>
      </c>
      <c r="H618" s="689" t="s">
        <v>4686</v>
      </c>
      <c r="I618" s="849">
        <v>360</v>
      </c>
      <c r="J618" s="691">
        <v>317.35000000000002</v>
      </c>
      <c r="K618" s="692">
        <v>45982</v>
      </c>
      <c r="L618" s="689" t="s">
        <v>4687</v>
      </c>
      <c r="M618" s="689" t="s">
        <v>4688</v>
      </c>
      <c r="N618" s="689" t="s">
        <v>4689</v>
      </c>
      <c r="O618" s="689" t="s">
        <v>4686</v>
      </c>
      <c r="P618" s="689" t="s">
        <v>4690</v>
      </c>
      <c r="Q618" s="691">
        <v>881.53</v>
      </c>
      <c r="R618" s="690">
        <v>1000</v>
      </c>
      <c r="S618" s="689" t="s">
        <v>4694</v>
      </c>
      <c r="T618" s="689" t="s">
        <v>4686</v>
      </c>
      <c r="U618" s="689" t="s">
        <v>4686</v>
      </c>
      <c r="V618" s="689" t="s">
        <v>4686</v>
      </c>
      <c r="W618" s="692">
        <v>45982</v>
      </c>
      <c r="X618" s="692">
        <v>45982</v>
      </c>
      <c r="Y618" s="689" t="s">
        <v>4696</v>
      </c>
      <c r="Z618" s="689" t="s">
        <v>4691</v>
      </c>
      <c r="AA618" s="690">
        <v>0</v>
      </c>
      <c r="AB618" s="690">
        <v>0</v>
      </c>
      <c r="AC618" s="690">
        <v>0</v>
      </c>
      <c r="AD618" s="690">
        <v>0</v>
      </c>
      <c r="AE618" s="690">
        <v>0</v>
      </c>
      <c r="AF618" s="690">
        <v>0</v>
      </c>
      <c r="AG618" s="690">
        <v>0</v>
      </c>
      <c r="AH618" s="690">
        <v>0</v>
      </c>
      <c r="AI618" s="690">
        <v>0</v>
      </c>
      <c r="AJ618" s="690">
        <v>0</v>
      </c>
      <c r="AK618" s="690">
        <v>0</v>
      </c>
      <c r="AL618" s="690">
        <v>0</v>
      </c>
      <c r="AM618" s="690">
        <v>0</v>
      </c>
      <c r="AN618" s="690">
        <v>0</v>
      </c>
      <c r="AO618" s="690">
        <v>0</v>
      </c>
      <c r="AP618" s="690">
        <v>0</v>
      </c>
      <c r="AQ618" s="689" t="s">
        <v>4694</v>
      </c>
      <c r="AR618" s="689" t="s">
        <v>4686</v>
      </c>
      <c r="AS618" s="689" t="s">
        <v>4722</v>
      </c>
      <c r="AT618" s="689" t="s">
        <v>4686</v>
      </c>
      <c r="AU618" s="689" t="s">
        <v>5197</v>
      </c>
      <c r="AV618" s="689" t="s">
        <v>4686</v>
      </c>
    </row>
    <row r="619" spans="1:48">
      <c r="A619" s="689" t="s">
        <v>5196</v>
      </c>
      <c r="B619" s="689" t="s">
        <v>4684</v>
      </c>
      <c r="C619" s="689">
        <v>22825482</v>
      </c>
      <c r="D619" s="689" t="s">
        <v>4685</v>
      </c>
      <c r="E619" s="692">
        <v>45985</v>
      </c>
      <c r="F619" s="692">
        <v>46288</v>
      </c>
      <c r="G619" s="689" t="s">
        <v>4686</v>
      </c>
      <c r="H619" s="689" t="s">
        <v>4686</v>
      </c>
      <c r="I619" s="849">
        <v>1000</v>
      </c>
      <c r="J619" s="691">
        <v>881.53</v>
      </c>
      <c r="K619" s="692">
        <v>45993</v>
      </c>
      <c r="L619" s="689" t="s">
        <v>4687</v>
      </c>
      <c r="M619" s="689" t="s">
        <v>4688</v>
      </c>
      <c r="N619" s="689" t="s">
        <v>4689</v>
      </c>
      <c r="O619" s="689" t="s">
        <v>4686</v>
      </c>
      <c r="P619" s="689" t="s">
        <v>4690</v>
      </c>
      <c r="Q619" s="691">
        <v>881.53</v>
      </c>
      <c r="R619" s="690">
        <v>1000</v>
      </c>
      <c r="S619" s="689" t="s">
        <v>4694</v>
      </c>
      <c r="T619" s="689" t="s">
        <v>4686</v>
      </c>
      <c r="U619" s="689" t="s">
        <v>4686</v>
      </c>
      <c r="V619" s="689" t="s">
        <v>4686</v>
      </c>
      <c r="W619" s="692">
        <v>45993</v>
      </c>
      <c r="X619" s="692">
        <v>45993</v>
      </c>
      <c r="Y619" s="689" t="s">
        <v>4696</v>
      </c>
      <c r="Z619" s="689" t="s">
        <v>4691</v>
      </c>
      <c r="AA619" s="690">
        <v>0</v>
      </c>
      <c r="AB619" s="690">
        <v>0</v>
      </c>
      <c r="AC619" s="690">
        <v>0</v>
      </c>
      <c r="AD619" s="690">
        <v>0</v>
      </c>
      <c r="AE619" s="690">
        <v>0</v>
      </c>
      <c r="AF619" s="690">
        <v>0</v>
      </c>
      <c r="AG619" s="690">
        <v>0</v>
      </c>
      <c r="AH619" s="690">
        <v>0</v>
      </c>
      <c r="AI619" s="690">
        <v>0</v>
      </c>
      <c r="AJ619" s="690">
        <v>0</v>
      </c>
      <c r="AK619" s="690">
        <v>0</v>
      </c>
      <c r="AL619" s="690">
        <v>0</v>
      </c>
      <c r="AM619" s="690">
        <v>0</v>
      </c>
      <c r="AN619" s="690">
        <v>0</v>
      </c>
      <c r="AO619" s="690">
        <v>0</v>
      </c>
      <c r="AP619" s="690">
        <v>0</v>
      </c>
      <c r="AQ619" s="689" t="s">
        <v>4694</v>
      </c>
      <c r="AR619" s="689" t="s">
        <v>4686</v>
      </c>
      <c r="AS619" s="689" t="s">
        <v>4722</v>
      </c>
      <c r="AT619" s="689" t="s">
        <v>4686</v>
      </c>
      <c r="AU619" s="689" t="s">
        <v>5197</v>
      </c>
      <c r="AV619" s="689" t="s">
        <v>4686</v>
      </c>
    </row>
    <row r="620" spans="1:48">
      <c r="A620" s="689" t="s">
        <v>5196</v>
      </c>
      <c r="B620" s="689" t="s">
        <v>4684</v>
      </c>
      <c r="C620" s="689">
        <v>22825493</v>
      </c>
      <c r="D620" s="689" t="s">
        <v>4685</v>
      </c>
      <c r="E620" s="692">
        <v>45992</v>
      </c>
      <c r="F620" s="692">
        <v>46356</v>
      </c>
      <c r="G620" s="689" t="s">
        <v>4686</v>
      </c>
      <c r="H620" s="689" t="s">
        <v>4686</v>
      </c>
      <c r="I620" s="849">
        <v>1200</v>
      </c>
      <c r="J620" s="691">
        <v>1057.8399999999999</v>
      </c>
      <c r="K620" s="692">
        <v>45996</v>
      </c>
      <c r="L620" s="689" t="s">
        <v>4687</v>
      </c>
      <c r="M620" s="689" t="s">
        <v>4688</v>
      </c>
      <c r="N620" s="689" t="s">
        <v>4689</v>
      </c>
      <c r="O620" s="689" t="s">
        <v>4686</v>
      </c>
      <c r="P620" s="689" t="s">
        <v>4690</v>
      </c>
      <c r="Q620" s="691">
        <v>881.53</v>
      </c>
      <c r="R620" s="690">
        <v>1000</v>
      </c>
      <c r="S620" s="689" t="s">
        <v>4694</v>
      </c>
      <c r="T620" s="689" t="s">
        <v>4686</v>
      </c>
      <c r="U620" s="689" t="s">
        <v>4686</v>
      </c>
      <c r="V620" s="689" t="s">
        <v>4686</v>
      </c>
      <c r="W620" s="692">
        <v>45996</v>
      </c>
      <c r="X620" s="692">
        <v>45996</v>
      </c>
      <c r="Y620" s="689" t="s">
        <v>4696</v>
      </c>
      <c r="Z620" s="689" t="s">
        <v>4691</v>
      </c>
      <c r="AA620" s="690">
        <v>0</v>
      </c>
      <c r="AB620" s="690">
        <v>0</v>
      </c>
      <c r="AC620" s="690">
        <v>0</v>
      </c>
      <c r="AD620" s="690">
        <v>0</v>
      </c>
      <c r="AE620" s="690">
        <v>0</v>
      </c>
      <c r="AF620" s="690">
        <v>0</v>
      </c>
      <c r="AG620" s="690">
        <v>0</v>
      </c>
      <c r="AH620" s="690">
        <v>0</v>
      </c>
      <c r="AI620" s="690">
        <v>0</v>
      </c>
      <c r="AJ620" s="690">
        <v>0</v>
      </c>
      <c r="AK620" s="690">
        <v>0</v>
      </c>
      <c r="AL620" s="690">
        <v>0</v>
      </c>
      <c r="AM620" s="690">
        <v>0</v>
      </c>
      <c r="AN620" s="690">
        <v>0</v>
      </c>
      <c r="AO620" s="690">
        <v>0</v>
      </c>
      <c r="AP620" s="690">
        <v>0</v>
      </c>
      <c r="AQ620" s="689" t="s">
        <v>4694</v>
      </c>
      <c r="AR620" s="689" t="s">
        <v>4686</v>
      </c>
      <c r="AS620" s="689" t="s">
        <v>4722</v>
      </c>
      <c r="AT620" s="689" t="s">
        <v>4686</v>
      </c>
      <c r="AU620" s="689" t="s">
        <v>5197</v>
      </c>
      <c r="AV620" s="689" t="s">
        <v>4686</v>
      </c>
    </row>
    <row r="621" spans="1:48">
      <c r="A621" s="689" t="s">
        <v>5196</v>
      </c>
      <c r="B621" s="689" t="s">
        <v>4684</v>
      </c>
      <c r="C621" s="689">
        <v>22825504</v>
      </c>
      <c r="D621" s="689" t="s">
        <v>4685</v>
      </c>
      <c r="E621" s="692">
        <v>45999</v>
      </c>
      <c r="F621" s="692">
        <v>46302</v>
      </c>
      <c r="G621" s="689" t="s">
        <v>4686</v>
      </c>
      <c r="H621" s="689" t="s">
        <v>4686</v>
      </c>
      <c r="I621" s="849">
        <v>1880</v>
      </c>
      <c r="J621" s="691">
        <v>1657.28</v>
      </c>
      <c r="K621" s="692">
        <v>46003</v>
      </c>
      <c r="L621" s="689" t="s">
        <v>4687</v>
      </c>
      <c r="M621" s="689" t="s">
        <v>4688</v>
      </c>
      <c r="N621" s="689" t="s">
        <v>4689</v>
      </c>
      <c r="O621" s="689" t="s">
        <v>4686</v>
      </c>
      <c r="P621" s="689" t="s">
        <v>4690</v>
      </c>
      <c r="Q621" s="691">
        <v>881.53</v>
      </c>
      <c r="R621" s="690">
        <v>1000</v>
      </c>
      <c r="S621" s="689" t="s">
        <v>4694</v>
      </c>
      <c r="T621" s="689" t="s">
        <v>4686</v>
      </c>
      <c r="U621" s="689" t="s">
        <v>4686</v>
      </c>
      <c r="V621" s="689" t="s">
        <v>4686</v>
      </c>
      <c r="W621" s="692">
        <v>46003</v>
      </c>
      <c r="X621" s="692">
        <v>46003</v>
      </c>
      <c r="Y621" s="689" t="s">
        <v>4696</v>
      </c>
      <c r="Z621" s="689" t="s">
        <v>4691</v>
      </c>
      <c r="AA621" s="690">
        <v>0</v>
      </c>
      <c r="AB621" s="690">
        <v>0</v>
      </c>
      <c r="AC621" s="690">
        <v>0</v>
      </c>
      <c r="AD621" s="690">
        <v>0</v>
      </c>
      <c r="AE621" s="690">
        <v>0</v>
      </c>
      <c r="AF621" s="690">
        <v>0</v>
      </c>
      <c r="AG621" s="690">
        <v>0</v>
      </c>
      <c r="AH621" s="690">
        <v>0</v>
      </c>
      <c r="AI621" s="690">
        <v>0</v>
      </c>
      <c r="AJ621" s="690">
        <v>0</v>
      </c>
      <c r="AK621" s="690">
        <v>0</v>
      </c>
      <c r="AL621" s="690">
        <v>0</v>
      </c>
      <c r="AM621" s="690">
        <v>0</v>
      </c>
      <c r="AN621" s="690">
        <v>0</v>
      </c>
      <c r="AO621" s="690">
        <v>0</v>
      </c>
      <c r="AP621" s="690">
        <v>0</v>
      </c>
      <c r="AQ621" s="689" t="s">
        <v>4694</v>
      </c>
      <c r="AR621" s="689" t="s">
        <v>4686</v>
      </c>
      <c r="AS621" s="689" t="s">
        <v>4722</v>
      </c>
      <c r="AT621" s="689" t="s">
        <v>4686</v>
      </c>
      <c r="AU621" s="689" t="s">
        <v>5197</v>
      </c>
      <c r="AV621" s="689" t="s">
        <v>4686</v>
      </c>
    </row>
    <row r="622" spans="1:48">
      <c r="A622" s="689" t="s">
        <v>5196</v>
      </c>
      <c r="B622" s="689" t="s">
        <v>4684</v>
      </c>
      <c r="C622" s="689">
        <v>22825522</v>
      </c>
      <c r="D622" s="689" t="s">
        <v>4685</v>
      </c>
      <c r="E622" s="692">
        <v>46013</v>
      </c>
      <c r="F622" s="692">
        <v>46316</v>
      </c>
      <c r="G622" s="689" t="s">
        <v>4686</v>
      </c>
      <c r="H622" s="689" t="s">
        <v>4686</v>
      </c>
      <c r="I622" s="849">
        <v>2000</v>
      </c>
      <c r="J622" s="691">
        <v>1763.06</v>
      </c>
      <c r="K622" s="692">
        <v>46021</v>
      </c>
      <c r="L622" s="689" t="s">
        <v>4687</v>
      </c>
      <c r="M622" s="689" t="s">
        <v>4688</v>
      </c>
      <c r="N622" s="689" t="s">
        <v>4689</v>
      </c>
      <c r="O622" s="689" t="s">
        <v>4686</v>
      </c>
      <c r="P622" s="689" t="s">
        <v>4690</v>
      </c>
      <c r="Q622" s="691">
        <v>881.53</v>
      </c>
      <c r="R622" s="690">
        <v>1000</v>
      </c>
      <c r="S622" s="689" t="s">
        <v>4694</v>
      </c>
      <c r="T622" s="689" t="s">
        <v>4686</v>
      </c>
      <c r="U622" s="689" t="s">
        <v>4686</v>
      </c>
      <c r="V622" s="689" t="s">
        <v>4686</v>
      </c>
      <c r="W622" s="692">
        <v>46021</v>
      </c>
      <c r="X622" s="692">
        <v>46021</v>
      </c>
      <c r="Y622" s="689" t="s">
        <v>4696</v>
      </c>
      <c r="Z622" s="689" t="s">
        <v>4691</v>
      </c>
      <c r="AA622" s="690">
        <v>0</v>
      </c>
      <c r="AB622" s="690">
        <v>0</v>
      </c>
      <c r="AC622" s="690">
        <v>0</v>
      </c>
      <c r="AD622" s="690">
        <v>0</v>
      </c>
      <c r="AE622" s="690">
        <v>0</v>
      </c>
      <c r="AF622" s="690">
        <v>0</v>
      </c>
      <c r="AG622" s="690">
        <v>0</v>
      </c>
      <c r="AH622" s="690">
        <v>0</v>
      </c>
      <c r="AI622" s="690">
        <v>0</v>
      </c>
      <c r="AJ622" s="690">
        <v>0</v>
      </c>
      <c r="AK622" s="690">
        <v>0</v>
      </c>
      <c r="AL622" s="690">
        <v>0</v>
      </c>
      <c r="AM622" s="690">
        <v>0</v>
      </c>
      <c r="AN622" s="690">
        <v>0</v>
      </c>
      <c r="AO622" s="690">
        <v>0</v>
      </c>
      <c r="AP622" s="690">
        <v>0</v>
      </c>
      <c r="AQ622" s="689" t="s">
        <v>4694</v>
      </c>
      <c r="AR622" s="689" t="s">
        <v>4686</v>
      </c>
      <c r="AS622" s="689" t="s">
        <v>4722</v>
      </c>
      <c r="AT622" s="689" t="s">
        <v>4686</v>
      </c>
      <c r="AU622" s="689" t="s">
        <v>5197</v>
      </c>
      <c r="AV622" s="689" t="s">
        <v>4686</v>
      </c>
    </row>
    <row r="623" spans="1:48">
      <c r="A623" s="689" t="s">
        <v>5196</v>
      </c>
      <c r="B623" s="689" t="s">
        <v>4684</v>
      </c>
      <c r="C623" s="689">
        <v>22825523</v>
      </c>
      <c r="D623" s="689" t="s">
        <v>4685</v>
      </c>
      <c r="E623" s="692">
        <v>46013</v>
      </c>
      <c r="F623" s="692">
        <v>46316</v>
      </c>
      <c r="G623" s="689" t="s">
        <v>4686</v>
      </c>
      <c r="H623" s="689" t="s">
        <v>4686</v>
      </c>
      <c r="I623" s="849">
        <v>4210</v>
      </c>
      <c r="J623" s="691">
        <v>3711.24</v>
      </c>
      <c r="K623" s="692">
        <v>46021</v>
      </c>
      <c r="L623" s="689" t="s">
        <v>4687</v>
      </c>
      <c r="M623" s="689" t="s">
        <v>4688</v>
      </c>
      <c r="N623" s="689" t="s">
        <v>4689</v>
      </c>
      <c r="O623" s="689" t="s">
        <v>4686</v>
      </c>
      <c r="P623" s="689" t="s">
        <v>4690</v>
      </c>
      <c r="Q623" s="691">
        <v>881.53</v>
      </c>
      <c r="R623" s="690">
        <v>1000</v>
      </c>
      <c r="S623" s="689" t="s">
        <v>4694</v>
      </c>
      <c r="T623" s="689" t="s">
        <v>4686</v>
      </c>
      <c r="U623" s="689" t="s">
        <v>4686</v>
      </c>
      <c r="V623" s="689" t="s">
        <v>4686</v>
      </c>
      <c r="W623" s="692">
        <v>46021</v>
      </c>
      <c r="X623" s="692">
        <v>46021</v>
      </c>
      <c r="Y623" s="689" t="s">
        <v>4696</v>
      </c>
      <c r="Z623" s="689" t="s">
        <v>4691</v>
      </c>
      <c r="AA623" s="690">
        <v>0</v>
      </c>
      <c r="AB623" s="690">
        <v>0</v>
      </c>
      <c r="AC623" s="690">
        <v>0</v>
      </c>
      <c r="AD623" s="690">
        <v>0</v>
      </c>
      <c r="AE623" s="690">
        <v>0</v>
      </c>
      <c r="AF623" s="690">
        <v>0</v>
      </c>
      <c r="AG623" s="690">
        <v>0</v>
      </c>
      <c r="AH623" s="690">
        <v>0</v>
      </c>
      <c r="AI623" s="690">
        <v>0</v>
      </c>
      <c r="AJ623" s="690">
        <v>0</v>
      </c>
      <c r="AK623" s="690">
        <v>0</v>
      </c>
      <c r="AL623" s="690">
        <v>0</v>
      </c>
      <c r="AM623" s="690">
        <v>0</v>
      </c>
      <c r="AN623" s="690">
        <v>0</v>
      </c>
      <c r="AO623" s="690">
        <v>0</v>
      </c>
      <c r="AP623" s="690">
        <v>0</v>
      </c>
      <c r="AQ623" s="689" t="s">
        <v>4694</v>
      </c>
      <c r="AR623" s="689" t="s">
        <v>4686</v>
      </c>
      <c r="AS623" s="689" t="s">
        <v>4722</v>
      </c>
      <c r="AT623" s="689" t="s">
        <v>4686</v>
      </c>
      <c r="AU623" s="689" t="s">
        <v>5197</v>
      </c>
      <c r="AV623" s="689" t="s">
        <v>4686</v>
      </c>
    </row>
    <row r="624" spans="1:48">
      <c r="A624" s="689" t="s">
        <v>5196</v>
      </c>
      <c r="B624" s="689" t="s">
        <v>4684</v>
      </c>
      <c r="C624" s="689">
        <v>22825524</v>
      </c>
      <c r="D624" s="689" t="s">
        <v>4685</v>
      </c>
      <c r="E624" s="692">
        <v>46013</v>
      </c>
      <c r="F624" s="692">
        <v>46316</v>
      </c>
      <c r="G624" s="689" t="s">
        <v>4686</v>
      </c>
      <c r="H624" s="689" t="s">
        <v>4686</v>
      </c>
      <c r="I624" s="849">
        <v>220</v>
      </c>
      <c r="J624" s="691">
        <v>193.94</v>
      </c>
      <c r="K624" s="692">
        <v>46021</v>
      </c>
      <c r="L624" s="689" t="s">
        <v>4687</v>
      </c>
      <c r="M624" s="689" t="s">
        <v>4688</v>
      </c>
      <c r="N624" s="689" t="s">
        <v>4689</v>
      </c>
      <c r="O624" s="689" t="s">
        <v>4686</v>
      </c>
      <c r="P624" s="689" t="s">
        <v>4690</v>
      </c>
      <c r="Q624" s="691">
        <v>881.53</v>
      </c>
      <c r="R624" s="690">
        <v>1000</v>
      </c>
      <c r="S624" s="689" t="s">
        <v>4694</v>
      </c>
      <c r="T624" s="689" t="s">
        <v>4686</v>
      </c>
      <c r="U624" s="689" t="s">
        <v>4686</v>
      </c>
      <c r="V624" s="689" t="s">
        <v>4686</v>
      </c>
      <c r="W624" s="692">
        <v>46021</v>
      </c>
      <c r="X624" s="692">
        <v>46021</v>
      </c>
      <c r="Y624" s="689" t="s">
        <v>4696</v>
      </c>
      <c r="Z624" s="689" t="s">
        <v>4691</v>
      </c>
      <c r="AA624" s="690">
        <v>0</v>
      </c>
      <c r="AB624" s="690">
        <v>0</v>
      </c>
      <c r="AC624" s="690">
        <v>0</v>
      </c>
      <c r="AD624" s="690">
        <v>0</v>
      </c>
      <c r="AE624" s="690">
        <v>0</v>
      </c>
      <c r="AF624" s="690">
        <v>0</v>
      </c>
      <c r="AG624" s="690">
        <v>0</v>
      </c>
      <c r="AH624" s="690">
        <v>0</v>
      </c>
      <c r="AI624" s="690">
        <v>0</v>
      </c>
      <c r="AJ624" s="690">
        <v>0</v>
      </c>
      <c r="AK624" s="690">
        <v>0</v>
      </c>
      <c r="AL624" s="690">
        <v>0</v>
      </c>
      <c r="AM624" s="690">
        <v>0</v>
      </c>
      <c r="AN624" s="690">
        <v>0</v>
      </c>
      <c r="AO624" s="690">
        <v>0</v>
      </c>
      <c r="AP624" s="690">
        <v>0</v>
      </c>
      <c r="AQ624" s="689" t="s">
        <v>4694</v>
      </c>
      <c r="AR624" s="689" t="s">
        <v>4686</v>
      </c>
      <c r="AS624" s="689" t="s">
        <v>4722</v>
      </c>
      <c r="AT624" s="689" t="s">
        <v>4686</v>
      </c>
      <c r="AU624" s="689" t="s">
        <v>5197</v>
      </c>
      <c r="AV624" s="689" t="s">
        <v>4686</v>
      </c>
    </row>
    <row r="625" spans="1:48">
      <c r="A625" s="689" t="s">
        <v>5196</v>
      </c>
      <c r="B625" s="689" t="s">
        <v>4684</v>
      </c>
      <c r="C625" s="689">
        <v>22826021</v>
      </c>
      <c r="D625" s="689" t="s">
        <v>4685</v>
      </c>
      <c r="E625" s="692">
        <v>46027</v>
      </c>
      <c r="F625" s="692">
        <v>46330</v>
      </c>
      <c r="G625" s="689" t="s">
        <v>4686</v>
      </c>
      <c r="H625" s="689" t="s">
        <v>4686</v>
      </c>
      <c r="I625" s="849">
        <v>2330</v>
      </c>
      <c r="J625" s="691">
        <v>2053.96</v>
      </c>
      <c r="K625" s="692">
        <v>46031</v>
      </c>
      <c r="L625" s="689" t="s">
        <v>4687</v>
      </c>
      <c r="M625" s="689" t="s">
        <v>4688</v>
      </c>
      <c r="N625" s="689" t="s">
        <v>4689</v>
      </c>
      <c r="O625" s="689" t="s">
        <v>4686</v>
      </c>
      <c r="P625" s="689" t="s">
        <v>4690</v>
      </c>
      <c r="Q625" s="691">
        <v>881.53</v>
      </c>
      <c r="R625" s="690">
        <v>1000</v>
      </c>
      <c r="S625" s="689" t="s">
        <v>4694</v>
      </c>
      <c r="T625" s="689" t="s">
        <v>4686</v>
      </c>
      <c r="U625" s="689" t="s">
        <v>4686</v>
      </c>
      <c r="V625" s="689" t="s">
        <v>4686</v>
      </c>
      <c r="W625" s="692">
        <v>46031</v>
      </c>
      <c r="X625" s="692">
        <v>46031</v>
      </c>
      <c r="Y625" s="689" t="s">
        <v>4696</v>
      </c>
      <c r="Z625" s="689" t="s">
        <v>4691</v>
      </c>
      <c r="AA625" s="690">
        <v>0</v>
      </c>
      <c r="AB625" s="690">
        <v>0</v>
      </c>
      <c r="AC625" s="690">
        <v>0</v>
      </c>
      <c r="AD625" s="690">
        <v>0</v>
      </c>
      <c r="AE625" s="690">
        <v>0</v>
      </c>
      <c r="AF625" s="690">
        <v>0</v>
      </c>
      <c r="AG625" s="690">
        <v>0</v>
      </c>
      <c r="AH625" s="690">
        <v>0</v>
      </c>
      <c r="AI625" s="690">
        <v>0</v>
      </c>
      <c r="AJ625" s="690">
        <v>0</v>
      </c>
      <c r="AK625" s="690">
        <v>0</v>
      </c>
      <c r="AL625" s="690">
        <v>0</v>
      </c>
      <c r="AM625" s="690">
        <v>0</v>
      </c>
      <c r="AN625" s="690">
        <v>0</v>
      </c>
      <c r="AO625" s="690">
        <v>0</v>
      </c>
      <c r="AP625" s="690">
        <v>0</v>
      </c>
      <c r="AQ625" s="689" t="s">
        <v>4694</v>
      </c>
      <c r="AR625" s="689" t="s">
        <v>4686</v>
      </c>
      <c r="AS625" s="689" t="s">
        <v>4722</v>
      </c>
      <c r="AT625" s="689" t="s">
        <v>4686</v>
      </c>
      <c r="AU625" s="689" t="s">
        <v>5197</v>
      </c>
      <c r="AV625" s="689" t="s">
        <v>4686</v>
      </c>
    </row>
    <row r="626" spans="1:48">
      <c r="A626" s="689" t="s">
        <v>5196</v>
      </c>
      <c r="B626" s="689" t="s">
        <v>4684</v>
      </c>
      <c r="C626" s="689">
        <v>22826022</v>
      </c>
      <c r="D626" s="689" t="s">
        <v>4685</v>
      </c>
      <c r="E626" s="692">
        <v>46027</v>
      </c>
      <c r="F626" s="692">
        <v>46330</v>
      </c>
      <c r="G626" s="689" t="s">
        <v>4686</v>
      </c>
      <c r="H626" s="689" t="s">
        <v>4686</v>
      </c>
      <c r="I626" s="849">
        <v>9280</v>
      </c>
      <c r="J626" s="691">
        <v>8180.6</v>
      </c>
      <c r="K626" s="692">
        <v>46031</v>
      </c>
      <c r="L626" s="689" t="s">
        <v>4687</v>
      </c>
      <c r="M626" s="689" t="s">
        <v>4688</v>
      </c>
      <c r="N626" s="689" t="s">
        <v>4689</v>
      </c>
      <c r="O626" s="689" t="s">
        <v>4686</v>
      </c>
      <c r="P626" s="689" t="s">
        <v>4690</v>
      </c>
      <c r="Q626" s="691">
        <v>881.53</v>
      </c>
      <c r="R626" s="690">
        <v>1000</v>
      </c>
      <c r="S626" s="689" t="s">
        <v>4694</v>
      </c>
      <c r="T626" s="689" t="s">
        <v>4686</v>
      </c>
      <c r="U626" s="689" t="s">
        <v>4686</v>
      </c>
      <c r="V626" s="689" t="s">
        <v>4686</v>
      </c>
      <c r="W626" s="692">
        <v>46031</v>
      </c>
      <c r="X626" s="692">
        <v>46031</v>
      </c>
      <c r="Y626" s="689" t="s">
        <v>4696</v>
      </c>
      <c r="Z626" s="689" t="s">
        <v>4691</v>
      </c>
      <c r="AA626" s="690">
        <v>0</v>
      </c>
      <c r="AB626" s="690">
        <v>0</v>
      </c>
      <c r="AC626" s="690">
        <v>0</v>
      </c>
      <c r="AD626" s="690">
        <v>0</v>
      </c>
      <c r="AE626" s="690">
        <v>0</v>
      </c>
      <c r="AF626" s="690">
        <v>0</v>
      </c>
      <c r="AG626" s="690">
        <v>0</v>
      </c>
      <c r="AH626" s="690">
        <v>0</v>
      </c>
      <c r="AI626" s="690">
        <v>0</v>
      </c>
      <c r="AJ626" s="690">
        <v>0</v>
      </c>
      <c r="AK626" s="690">
        <v>0</v>
      </c>
      <c r="AL626" s="690">
        <v>0</v>
      </c>
      <c r="AM626" s="690">
        <v>0</v>
      </c>
      <c r="AN626" s="690">
        <v>0</v>
      </c>
      <c r="AO626" s="690">
        <v>0</v>
      </c>
      <c r="AP626" s="690">
        <v>0</v>
      </c>
      <c r="AQ626" s="689" t="s">
        <v>4694</v>
      </c>
      <c r="AR626" s="689" t="s">
        <v>4686</v>
      </c>
      <c r="AS626" s="689" t="s">
        <v>4722</v>
      </c>
      <c r="AT626" s="689" t="s">
        <v>4686</v>
      </c>
      <c r="AU626" s="689" t="s">
        <v>5197</v>
      </c>
      <c r="AV626" s="689" t="s">
        <v>4686</v>
      </c>
    </row>
    <row r="627" spans="1:48">
      <c r="A627" s="689" t="s">
        <v>5196</v>
      </c>
      <c r="B627" s="689" t="s">
        <v>4684</v>
      </c>
      <c r="C627" s="689">
        <v>22826023</v>
      </c>
      <c r="D627" s="689" t="s">
        <v>4685</v>
      </c>
      <c r="E627" s="692">
        <v>46027</v>
      </c>
      <c r="F627" s="692">
        <v>46330</v>
      </c>
      <c r="G627" s="689" t="s">
        <v>4686</v>
      </c>
      <c r="H627" s="689" t="s">
        <v>4686</v>
      </c>
      <c r="I627" s="849">
        <v>9310</v>
      </c>
      <c r="J627" s="691">
        <v>8207.0400000000009</v>
      </c>
      <c r="K627" s="692">
        <v>46031</v>
      </c>
      <c r="L627" s="689" t="s">
        <v>4687</v>
      </c>
      <c r="M627" s="689" t="s">
        <v>4688</v>
      </c>
      <c r="N627" s="689" t="s">
        <v>4689</v>
      </c>
      <c r="O627" s="689" t="s">
        <v>4686</v>
      </c>
      <c r="P627" s="689" t="s">
        <v>4690</v>
      </c>
      <c r="Q627" s="691">
        <v>881.53</v>
      </c>
      <c r="R627" s="690">
        <v>1000</v>
      </c>
      <c r="S627" s="689" t="s">
        <v>4694</v>
      </c>
      <c r="T627" s="689" t="s">
        <v>4686</v>
      </c>
      <c r="U627" s="689" t="s">
        <v>4686</v>
      </c>
      <c r="V627" s="689" t="s">
        <v>4686</v>
      </c>
      <c r="W627" s="692">
        <v>46031</v>
      </c>
      <c r="X627" s="692">
        <v>46031</v>
      </c>
      <c r="Y627" s="689" t="s">
        <v>4696</v>
      </c>
      <c r="Z627" s="689" t="s">
        <v>4691</v>
      </c>
      <c r="AA627" s="690">
        <v>0</v>
      </c>
      <c r="AB627" s="690">
        <v>0</v>
      </c>
      <c r="AC627" s="690">
        <v>0</v>
      </c>
      <c r="AD627" s="690">
        <v>0</v>
      </c>
      <c r="AE627" s="690">
        <v>0</v>
      </c>
      <c r="AF627" s="690">
        <v>0</v>
      </c>
      <c r="AG627" s="690">
        <v>0</v>
      </c>
      <c r="AH627" s="690">
        <v>0</v>
      </c>
      <c r="AI627" s="690">
        <v>0</v>
      </c>
      <c r="AJ627" s="690">
        <v>0</v>
      </c>
      <c r="AK627" s="690">
        <v>0</v>
      </c>
      <c r="AL627" s="690">
        <v>0</v>
      </c>
      <c r="AM627" s="690">
        <v>0</v>
      </c>
      <c r="AN627" s="690">
        <v>0</v>
      </c>
      <c r="AO627" s="690">
        <v>0</v>
      </c>
      <c r="AP627" s="690">
        <v>0</v>
      </c>
      <c r="AQ627" s="689" t="s">
        <v>4694</v>
      </c>
      <c r="AR627" s="689" t="s">
        <v>4686</v>
      </c>
      <c r="AS627" s="689" t="s">
        <v>4722</v>
      </c>
      <c r="AT627" s="689" t="s">
        <v>4686</v>
      </c>
      <c r="AU627" s="689" t="s">
        <v>5197</v>
      </c>
      <c r="AV627" s="689" t="s">
        <v>4686</v>
      </c>
    </row>
    <row r="628" spans="1:48">
      <c r="A628" s="689" t="s">
        <v>5196</v>
      </c>
      <c r="B628" s="689" t="s">
        <v>4684</v>
      </c>
      <c r="C628" s="689">
        <v>22826024</v>
      </c>
      <c r="D628" s="689" t="s">
        <v>4685</v>
      </c>
      <c r="E628" s="692">
        <v>46027</v>
      </c>
      <c r="F628" s="692">
        <v>46330</v>
      </c>
      <c r="G628" s="689" t="s">
        <v>4686</v>
      </c>
      <c r="H628" s="689" t="s">
        <v>4686</v>
      </c>
      <c r="I628" s="849">
        <v>9190</v>
      </c>
      <c r="J628" s="691">
        <v>8101.26</v>
      </c>
      <c r="K628" s="692">
        <v>46031</v>
      </c>
      <c r="L628" s="689" t="s">
        <v>4687</v>
      </c>
      <c r="M628" s="689" t="s">
        <v>4688</v>
      </c>
      <c r="N628" s="689" t="s">
        <v>4689</v>
      </c>
      <c r="O628" s="689" t="s">
        <v>4686</v>
      </c>
      <c r="P628" s="689" t="s">
        <v>4690</v>
      </c>
      <c r="Q628" s="691">
        <v>881.53</v>
      </c>
      <c r="R628" s="690">
        <v>1000</v>
      </c>
      <c r="S628" s="689" t="s">
        <v>4694</v>
      </c>
      <c r="T628" s="689" t="s">
        <v>4686</v>
      </c>
      <c r="U628" s="689" t="s">
        <v>4686</v>
      </c>
      <c r="V628" s="689" t="s">
        <v>4686</v>
      </c>
      <c r="W628" s="692">
        <v>46031</v>
      </c>
      <c r="X628" s="692">
        <v>46031</v>
      </c>
      <c r="Y628" s="689" t="s">
        <v>4696</v>
      </c>
      <c r="Z628" s="689" t="s">
        <v>4691</v>
      </c>
      <c r="AA628" s="690">
        <v>0</v>
      </c>
      <c r="AB628" s="690">
        <v>0</v>
      </c>
      <c r="AC628" s="690">
        <v>0</v>
      </c>
      <c r="AD628" s="690">
        <v>0</v>
      </c>
      <c r="AE628" s="690">
        <v>0</v>
      </c>
      <c r="AF628" s="690">
        <v>0</v>
      </c>
      <c r="AG628" s="690">
        <v>0</v>
      </c>
      <c r="AH628" s="690">
        <v>0</v>
      </c>
      <c r="AI628" s="690">
        <v>0</v>
      </c>
      <c r="AJ628" s="690">
        <v>0</v>
      </c>
      <c r="AK628" s="690">
        <v>0</v>
      </c>
      <c r="AL628" s="690">
        <v>0</v>
      </c>
      <c r="AM628" s="690">
        <v>0</v>
      </c>
      <c r="AN628" s="690">
        <v>0</v>
      </c>
      <c r="AO628" s="690">
        <v>0</v>
      </c>
      <c r="AP628" s="690">
        <v>0</v>
      </c>
      <c r="AQ628" s="689" t="s">
        <v>4694</v>
      </c>
      <c r="AR628" s="689" t="s">
        <v>4686</v>
      </c>
      <c r="AS628" s="689" t="s">
        <v>4722</v>
      </c>
      <c r="AT628" s="689" t="s">
        <v>4686</v>
      </c>
      <c r="AU628" s="689" t="s">
        <v>5197</v>
      </c>
      <c r="AV628" s="689" t="s">
        <v>4686</v>
      </c>
    </row>
    <row r="629" spans="1:48">
      <c r="A629" s="689" t="s">
        <v>5415</v>
      </c>
      <c r="B629" s="689" t="s">
        <v>4684</v>
      </c>
      <c r="C629" s="689" t="s">
        <v>6796</v>
      </c>
      <c r="D629" s="689" t="s">
        <v>4685</v>
      </c>
      <c r="E629" s="692">
        <v>45852</v>
      </c>
      <c r="F629" s="692">
        <v>46094</v>
      </c>
      <c r="G629" s="689" t="s">
        <v>4686</v>
      </c>
      <c r="H629" s="689" t="s">
        <v>4686</v>
      </c>
      <c r="I629" s="849">
        <v>913</v>
      </c>
      <c r="J629" s="691">
        <v>562.6</v>
      </c>
      <c r="K629" s="692">
        <v>45996</v>
      </c>
      <c r="L629" s="689" t="s">
        <v>4687</v>
      </c>
      <c r="M629" s="689" t="s">
        <v>4688</v>
      </c>
      <c r="N629" s="689" t="s">
        <v>4689</v>
      </c>
      <c r="O629" s="689" t="s">
        <v>4686</v>
      </c>
      <c r="P629" s="689" t="s">
        <v>4690</v>
      </c>
      <c r="Q629" s="691">
        <v>616.21</v>
      </c>
      <c r="R629" s="690">
        <v>1000</v>
      </c>
      <c r="S629" s="689" t="s">
        <v>4686</v>
      </c>
      <c r="T629" s="689" t="s">
        <v>4686</v>
      </c>
      <c r="U629" s="689" t="s">
        <v>4760</v>
      </c>
      <c r="V629" s="689" t="s">
        <v>4686</v>
      </c>
      <c r="W629" s="692">
        <v>45996</v>
      </c>
      <c r="X629" s="692">
        <v>45996</v>
      </c>
      <c r="Y629" s="689" t="s">
        <v>4686</v>
      </c>
      <c r="Z629" s="689" t="s">
        <v>4691</v>
      </c>
      <c r="AA629" s="690">
        <v>0</v>
      </c>
      <c r="AB629" s="690">
        <v>0</v>
      </c>
      <c r="AC629" s="690">
        <v>0</v>
      </c>
      <c r="AD629" s="690">
        <v>0</v>
      </c>
      <c r="AE629" s="690">
        <v>0</v>
      </c>
      <c r="AF629" s="690">
        <v>0</v>
      </c>
      <c r="AG629" s="690">
        <v>0</v>
      </c>
      <c r="AH629" s="690">
        <v>0</v>
      </c>
      <c r="AI629" s="690">
        <v>0</v>
      </c>
      <c r="AJ629" s="690">
        <v>0</v>
      </c>
      <c r="AK629" s="690">
        <v>0</v>
      </c>
      <c r="AL629" s="690">
        <v>0</v>
      </c>
      <c r="AM629" s="690">
        <v>0</v>
      </c>
      <c r="AN629" s="690">
        <v>0</v>
      </c>
      <c r="AO629" s="690">
        <v>0</v>
      </c>
      <c r="AP629" s="690">
        <v>0</v>
      </c>
      <c r="AQ629" s="689" t="s">
        <v>4686</v>
      </c>
      <c r="AR629" s="689" t="s">
        <v>4686</v>
      </c>
      <c r="AS629" s="689" t="s">
        <v>4692</v>
      </c>
      <c r="AT629" s="689" t="s">
        <v>4686</v>
      </c>
      <c r="AU629" s="689" t="s">
        <v>5416</v>
      </c>
      <c r="AV629" s="689" t="s">
        <v>4686</v>
      </c>
    </row>
    <row r="630" spans="1:48">
      <c r="A630" s="689" t="s">
        <v>5415</v>
      </c>
      <c r="B630" s="689" t="s">
        <v>4684</v>
      </c>
      <c r="C630" s="689" t="s">
        <v>6797</v>
      </c>
      <c r="D630" s="689" t="s">
        <v>4685</v>
      </c>
      <c r="E630" s="692">
        <v>45852</v>
      </c>
      <c r="F630" s="692">
        <v>46094</v>
      </c>
      <c r="G630" s="689" t="s">
        <v>4686</v>
      </c>
      <c r="H630" s="689" t="s">
        <v>4686</v>
      </c>
      <c r="I630" s="849">
        <v>1330</v>
      </c>
      <c r="J630" s="691">
        <v>819.56</v>
      </c>
      <c r="K630" s="692">
        <v>45996</v>
      </c>
      <c r="L630" s="689" t="s">
        <v>4687</v>
      </c>
      <c r="M630" s="689" t="s">
        <v>4688</v>
      </c>
      <c r="N630" s="689" t="s">
        <v>4689</v>
      </c>
      <c r="O630" s="689" t="s">
        <v>4686</v>
      </c>
      <c r="P630" s="689" t="s">
        <v>4690</v>
      </c>
      <c r="Q630" s="691">
        <v>616.21</v>
      </c>
      <c r="R630" s="690">
        <v>1000</v>
      </c>
      <c r="S630" s="689" t="s">
        <v>4686</v>
      </c>
      <c r="T630" s="689" t="s">
        <v>4686</v>
      </c>
      <c r="U630" s="689" t="s">
        <v>4760</v>
      </c>
      <c r="V630" s="689" t="s">
        <v>4686</v>
      </c>
      <c r="W630" s="692">
        <v>45996</v>
      </c>
      <c r="X630" s="692">
        <v>45996</v>
      </c>
      <c r="Y630" s="689" t="s">
        <v>4686</v>
      </c>
      <c r="Z630" s="689" t="s">
        <v>4691</v>
      </c>
      <c r="AA630" s="690">
        <v>0</v>
      </c>
      <c r="AB630" s="690">
        <v>0</v>
      </c>
      <c r="AC630" s="690">
        <v>0</v>
      </c>
      <c r="AD630" s="690">
        <v>0</v>
      </c>
      <c r="AE630" s="690">
        <v>0</v>
      </c>
      <c r="AF630" s="690">
        <v>0</v>
      </c>
      <c r="AG630" s="690">
        <v>0</v>
      </c>
      <c r="AH630" s="690">
        <v>0</v>
      </c>
      <c r="AI630" s="690">
        <v>0</v>
      </c>
      <c r="AJ630" s="690">
        <v>0</v>
      </c>
      <c r="AK630" s="690">
        <v>0</v>
      </c>
      <c r="AL630" s="690">
        <v>0</v>
      </c>
      <c r="AM630" s="690">
        <v>0</v>
      </c>
      <c r="AN630" s="690">
        <v>0</v>
      </c>
      <c r="AO630" s="690">
        <v>0</v>
      </c>
      <c r="AP630" s="690">
        <v>0</v>
      </c>
      <c r="AQ630" s="689" t="s">
        <v>4686</v>
      </c>
      <c r="AR630" s="689" t="s">
        <v>4686</v>
      </c>
      <c r="AS630" s="689" t="s">
        <v>4692</v>
      </c>
      <c r="AT630" s="689" t="s">
        <v>4686</v>
      </c>
      <c r="AU630" s="689" t="s">
        <v>5416</v>
      </c>
      <c r="AV630" s="689" t="s">
        <v>4686</v>
      </c>
    </row>
    <row r="631" spans="1:48">
      <c r="A631" s="689" t="s">
        <v>5415</v>
      </c>
      <c r="B631" s="689" t="s">
        <v>4684</v>
      </c>
      <c r="C631" s="689">
        <v>23025474</v>
      </c>
      <c r="D631" s="689" t="s">
        <v>4685</v>
      </c>
      <c r="E631" s="692">
        <v>45981</v>
      </c>
      <c r="F631" s="692">
        <v>46041</v>
      </c>
      <c r="G631" s="689" t="s">
        <v>4686</v>
      </c>
      <c r="H631" s="689" t="s">
        <v>4686</v>
      </c>
      <c r="I631" s="849">
        <v>290</v>
      </c>
      <c r="J631" s="691">
        <v>178.7</v>
      </c>
      <c r="K631" s="692">
        <v>45993</v>
      </c>
      <c r="L631" s="689" t="s">
        <v>4687</v>
      </c>
      <c r="M631" s="689" t="s">
        <v>4688</v>
      </c>
      <c r="N631" s="689" t="s">
        <v>4689</v>
      </c>
      <c r="O631" s="689" t="s">
        <v>4686</v>
      </c>
      <c r="P631" s="689" t="s">
        <v>4690</v>
      </c>
      <c r="Q631" s="691">
        <v>616.21</v>
      </c>
      <c r="R631" s="690">
        <v>1000</v>
      </c>
      <c r="S631" s="689" t="s">
        <v>4686</v>
      </c>
      <c r="T631" s="689" t="s">
        <v>4686</v>
      </c>
      <c r="U631" s="689" t="s">
        <v>4760</v>
      </c>
      <c r="V631" s="689" t="s">
        <v>4686</v>
      </c>
      <c r="W631" s="692">
        <v>45993</v>
      </c>
      <c r="X631" s="692">
        <v>45993</v>
      </c>
      <c r="Y631" s="689" t="s">
        <v>4686</v>
      </c>
      <c r="Z631" s="689" t="s">
        <v>4691</v>
      </c>
      <c r="AA631" s="690">
        <v>0</v>
      </c>
      <c r="AB631" s="690">
        <v>0</v>
      </c>
      <c r="AC631" s="690">
        <v>0</v>
      </c>
      <c r="AD631" s="690">
        <v>0</v>
      </c>
      <c r="AE631" s="690">
        <v>0</v>
      </c>
      <c r="AF631" s="690">
        <v>0</v>
      </c>
      <c r="AG631" s="690">
        <v>0</v>
      </c>
      <c r="AH631" s="690">
        <v>0</v>
      </c>
      <c r="AI631" s="690">
        <v>0</v>
      </c>
      <c r="AJ631" s="690">
        <v>0</v>
      </c>
      <c r="AK631" s="690">
        <v>0</v>
      </c>
      <c r="AL631" s="690">
        <v>0</v>
      </c>
      <c r="AM631" s="690">
        <v>0</v>
      </c>
      <c r="AN631" s="690">
        <v>0</v>
      </c>
      <c r="AO631" s="690">
        <v>0</v>
      </c>
      <c r="AP631" s="690">
        <v>0</v>
      </c>
      <c r="AQ631" s="689" t="s">
        <v>4686</v>
      </c>
      <c r="AR631" s="689" t="s">
        <v>4686</v>
      </c>
      <c r="AS631" s="689" t="s">
        <v>4692</v>
      </c>
      <c r="AT631" s="689" t="s">
        <v>4686</v>
      </c>
      <c r="AU631" s="689" t="s">
        <v>5416</v>
      </c>
      <c r="AV631" s="689" t="s">
        <v>4686</v>
      </c>
    </row>
    <row r="632" spans="1:48">
      <c r="A632" s="689" t="s">
        <v>5415</v>
      </c>
      <c r="B632" s="689" t="s">
        <v>4684</v>
      </c>
      <c r="C632" s="689">
        <v>23025471</v>
      </c>
      <c r="D632" s="689" t="s">
        <v>4685</v>
      </c>
      <c r="E632" s="692">
        <v>45981</v>
      </c>
      <c r="F632" s="692">
        <v>46222</v>
      </c>
      <c r="G632" s="689" t="s">
        <v>4686</v>
      </c>
      <c r="H632" s="689" t="s">
        <v>4686</v>
      </c>
      <c r="I632" s="849">
        <v>870</v>
      </c>
      <c r="J632" s="691">
        <v>536.1</v>
      </c>
      <c r="K632" s="692">
        <v>45993</v>
      </c>
      <c r="L632" s="689" t="s">
        <v>4687</v>
      </c>
      <c r="M632" s="689" t="s">
        <v>4688</v>
      </c>
      <c r="N632" s="689" t="s">
        <v>4689</v>
      </c>
      <c r="O632" s="689" t="s">
        <v>4686</v>
      </c>
      <c r="P632" s="689" t="s">
        <v>4690</v>
      </c>
      <c r="Q632" s="691">
        <v>616.21</v>
      </c>
      <c r="R632" s="690">
        <v>1000</v>
      </c>
      <c r="S632" s="689" t="s">
        <v>4686</v>
      </c>
      <c r="T632" s="689" t="s">
        <v>4686</v>
      </c>
      <c r="U632" s="689" t="s">
        <v>4760</v>
      </c>
      <c r="V632" s="689" t="s">
        <v>4686</v>
      </c>
      <c r="W632" s="692">
        <v>45993</v>
      </c>
      <c r="X632" s="692">
        <v>45993</v>
      </c>
      <c r="Y632" s="689" t="s">
        <v>4686</v>
      </c>
      <c r="Z632" s="689" t="s">
        <v>4691</v>
      </c>
      <c r="AA632" s="690">
        <v>0</v>
      </c>
      <c r="AB632" s="690">
        <v>0</v>
      </c>
      <c r="AC632" s="690">
        <v>0</v>
      </c>
      <c r="AD632" s="690">
        <v>0</v>
      </c>
      <c r="AE632" s="690">
        <v>0</v>
      </c>
      <c r="AF632" s="690">
        <v>0</v>
      </c>
      <c r="AG632" s="690">
        <v>0</v>
      </c>
      <c r="AH632" s="690">
        <v>0</v>
      </c>
      <c r="AI632" s="690">
        <v>0</v>
      </c>
      <c r="AJ632" s="690">
        <v>0</v>
      </c>
      <c r="AK632" s="690">
        <v>0</v>
      </c>
      <c r="AL632" s="690">
        <v>0</v>
      </c>
      <c r="AM632" s="690">
        <v>0</v>
      </c>
      <c r="AN632" s="690">
        <v>0</v>
      </c>
      <c r="AO632" s="690">
        <v>0</v>
      </c>
      <c r="AP632" s="690">
        <v>0</v>
      </c>
      <c r="AQ632" s="689" t="s">
        <v>4686</v>
      </c>
      <c r="AR632" s="689" t="s">
        <v>4686</v>
      </c>
      <c r="AS632" s="689" t="s">
        <v>4692</v>
      </c>
      <c r="AT632" s="689" t="s">
        <v>4686</v>
      </c>
      <c r="AU632" s="689" t="s">
        <v>5416</v>
      </c>
      <c r="AV632" s="689" t="s">
        <v>4686</v>
      </c>
    </row>
    <row r="633" spans="1:48">
      <c r="A633" s="689" t="s">
        <v>5415</v>
      </c>
      <c r="B633" s="689" t="s">
        <v>4684</v>
      </c>
      <c r="C633" s="689">
        <v>23025502</v>
      </c>
      <c r="D633" s="689" t="s">
        <v>4685</v>
      </c>
      <c r="E633" s="692">
        <v>46000</v>
      </c>
      <c r="F633" s="692">
        <v>46242</v>
      </c>
      <c r="G633" s="689" t="s">
        <v>4686</v>
      </c>
      <c r="H633" s="689" t="s">
        <v>4686</v>
      </c>
      <c r="I633" s="849">
        <v>410</v>
      </c>
      <c r="J633" s="691">
        <v>252.65</v>
      </c>
      <c r="K633" s="692">
        <v>46006</v>
      </c>
      <c r="L633" s="689" t="s">
        <v>4687</v>
      </c>
      <c r="M633" s="689" t="s">
        <v>4688</v>
      </c>
      <c r="N633" s="689" t="s">
        <v>4689</v>
      </c>
      <c r="O633" s="689" t="s">
        <v>4686</v>
      </c>
      <c r="P633" s="689" t="s">
        <v>4690</v>
      </c>
      <c r="Q633" s="691">
        <v>616.21</v>
      </c>
      <c r="R633" s="690">
        <v>1000</v>
      </c>
      <c r="S633" s="689" t="s">
        <v>4686</v>
      </c>
      <c r="T633" s="689" t="s">
        <v>4686</v>
      </c>
      <c r="U633" s="689" t="s">
        <v>4760</v>
      </c>
      <c r="V633" s="689" t="s">
        <v>4686</v>
      </c>
      <c r="W633" s="692">
        <v>46006</v>
      </c>
      <c r="X633" s="692">
        <v>46006</v>
      </c>
      <c r="Y633" s="689" t="s">
        <v>4686</v>
      </c>
      <c r="Z633" s="689" t="s">
        <v>4691</v>
      </c>
      <c r="AA633" s="690">
        <v>0</v>
      </c>
      <c r="AB633" s="690">
        <v>0</v>
      </c>
      <c r="AC633" s="690">
        <v>0</v>
      </c>
      <c r="AD633" s="690">
        <v>0</v>
      </c>
      <c r="AE633" s="690">
        <v>0</v>
      </c>
      <c r="AF633" s="690">
        <v>0</v>
      </c>
      <c r="AG633" s="690">
        <v>0</v>
      </c>
      <c r="AH633" s="690">
        <v>0</v>
      </c>
      <c r="AI633" s="690">
        <v>0</v>
      </c>
      <c r="AJ633" s="690">
        <v>0</v>
      </c>
      <c r="AK633" s="690">
        <v>0</v>
      </c>
      <c r="AL633" s="690">
        <v>0</v>
      </c>
      <c r="AM633" s="690">
        <v>0</v>
      </c>
      <c r="AN633" s="690">
        <v>0</v>
      </c>
      <c r="AO633" s="690">
        <v>0</v>
      </c>
      <c r="AP633" s="690">
        <v>0</v>
      </c>
      <c r="AQ633" s="689" t="s">
        <v>4686</v>
      </c>
      <c r="AR633" s="689" t="s">
        <v>4686</v>
      </c>
      <c r="AS633" s="689" t="s">
        <v>4692</v>
      </c>
      <c r="AT633" s="689" t="s">
        <v>4686</v>
      </c>
      <c r="AU633" s="689" t="s">
        <v>5416</v>
      </c>
      <c r="AV633" s="689" t="s">
        <v>4686</v>
      </c>
    </row>
    <row r="634" spans="1:48">
      <c r="A634" s="689" t="s">
        <v>5415</v>
      </c>
      <c r="B634" s="689" t="s">
        <v>4684</v>
      </c>
      <c r="C634" s="689">
        <v>23025503</v>
      </c>
      <c r="D634" s="689" t="s">
        <v>4685</v>
      </c>
      <c r="E634" s="692">
        <v>46000</v>
      </c>
      <c r="F634" s="692">
        <v>46242</v>
      </c>
      <c r="G634" s="689" t="s">
        <v>4686</v>
      </c>
      <c r="H634" s="689" t="s">
        <v>4686</v>
      </c>
      <c r="I634" s="849">
        <v>970</v>
      </c>
      <c r="J634" s="691">
        <v>597.72</v>
      </c>
      <c r="K634" s="692">
        <v>46006</v>
      </c>
      <c r="L634" s="689" t="s">
        <v>4687</v>
      </c>
      <c r="M634" s="689" t="s">
        <v>4688</v>
      </c>
      <c r="N634" s="689" t="s">
        <v>4689</v>
      </c>
      <c r="O634" s="689" t="s">
        <v>4686</v>
      </c>
      <c r="P634" s="689" t="s">
        <v>4690</v>
      </c>
      <c r="Q634" s="691">
        <v>616.21</v>
      </c>
      <c r="R634" s="690">
        <v>1000</v>
      </c>
      <c r="S634" s="689" t="s">
        <v>4686</v>
      </c>
      <c r="T634" s="689" t="s">
        <v>4686</v>
      </c>
      <c r="U634" s="689" t="s">
        <v>4760</v>
      </c>
      <c r="V634" s="689" t="s">
        <v>4686</v>
      </c>
      <c r="W634" s="692">
        <v>46006</v>
      </c>
      <c r="X634" s="692">
        <v>46006</v>
      </c>
      <c r="Y634" s="689" t="s">
        <v>4686</v>
      </c>
      <c r="Z634" s="689" t="s">
        <v>4691</v>
      </c>
      <c r="AA634" s="690">
        <v>0</v>
      </c>
      <c r="AB634" s="690">
        <v>0</v>
      </c>
      <c r="AC634" s="690">
        <v>0</v>
      </c>
      <c r="AD634" s="690">
        <v>0</v>
      </c>
      <c r="AE634" s="690">
        <v>0</v>
      </c>
      <c r="AF634" s="690">
        <v>0</v>
      </c>
      <c r="AG634" s="690">
        <v>0</v>
      </c>
      <c r="AH634" s="690">
        <v>0</v>
      </c>
      <c r="AI634" s="690">
        <v>0</v>
      </c>
      <c r="AJ634" s="690">
        <v>0</v>
      </c>
      <c r="AK634" s="690">
        <v>0</v>
      </c>
      <c r="AL634" s="690">
        <v>0</v>
      </c>
      <c r="AM634" s="690">
        <v>0</v>
      </c>
      <c r="AN634" s="690">
        <v>0</v>
      </c>
      <c r="AO634" s="690">
        <v>0</v>
      </c>
      <c r="AP634" s="690">
        <v>0</v>
      </c>
      <c r="AQ634" s="689" t="s">
        <v>4686</v>
      </c>
      <c r="AR634" s="689" t="s">
        <v>4686</v>
      </c>
      <c r="AS634" s="689" t="s">
        <v>4692</v>
      </c>
      <c r="AT634" s="689" t="s">
        <v>4686</v>
      </c>
      <c r="AU634" s="689" t="s">
        <v>5416</v>
      </c>
      <c r="AV634" s="689" t="s">
        <v>4686</v>
      </c>
    </row>
    <row r="635" spans="1:48">
      <c r="A635" s="689" t="s">
        <v>5415</v>
      </c>
      <c r="B635" s="689" t="s">
        <v>4684</v>
      </c>
      <c r="C635" s="689">
        <v>23025504</v>
      </c>
      <c r="D635" s="689" t="s">
        <v>4685</v>
      </c>
      <c r="E635" s="692">
        <v>46000</v>
      </c>
      <c r="F635" s="692">
        <v>46242</v>
      </c>
      <c r="G635" s="689" t="s">
        <v>4686</v>
      </c>
      <c r="H635" s="689" t="s">
        <v>4686</v>
      </c>
      <c r="I635" s="849">
        <v>1560</v>
      </c>
      <c r="J635" s="691">
        <v>961.29</v>
      </c>
      <c r="K635" s="692">
        <v>46006</v>
      </c>
      <c r="L635" s="689" t="s">
        <v>4687</v>
      </c>
      <c r="M635" s="689" t="s">
        <v>4688</v>
      </c>
      <c r="N635" s="689" t="s">
        <v>4689</v>
      </c>
      <c r="O635" s="689" t="s">
        <v>4686</v>
      </c>
      <c r="P635" s="689" t="s">
        <v>4690</v>
      </c>
      <c r="Q635" s="691">
        <v>616.21</v>
      </c>
      <c r="R635" s="690">
        <v>1000</v>
      </c>
      <c r="S635" s="689" t="s">
        <v>4686</v>
      </c>
      <c r="T635" s="689" t="s">
        <v>4686</v>
      </c>
      <c r="U635" s="689" t="s">
        <v>4760</v>
      </c>
      <c r="V635" s="689" t="s">
        <v>4686</v>
      </c>
      <c r="W635" s="692">
        <v>46006</v>
      </c>
      <c r="X635" s="692">
        <v>46006</v>
      </c>
      <c r="Y635" s="689" t="s">
        <v>4686</v>
      </c>
      <c r="Z635" s="689" t="s">
        <v>4691</v>
      </c>
      <c r="AA635" s="690">
        <v>0</v>
      </c>
      <c r="AB635" s="690">
        <v>0</v>
      </c>
      <c r="AC635" s="690">
        <v>0</v>
      </c>
      <c r="AD635" s="690">
        <v>0</v>
      </c>
      <c r="AE635" s="690">
        <v>0</v>
      </c>
      <c r="AF635" s="690">
        <v>0</v>
      </c>
      <c r="AG635" s="690">
        <v>0</v>
      </c>
      <c r="AH635" s="690">
        <v>0</v>
      </c>
      <c r="AI635" s="690">
        <v>0</v>
      </c>
      <c r="AJ635" s="690">
        <v>0</v>
      </c>
      <c r="AK635" s="690">
        <v>0</v>
      </c>
      <c r="AL635" s="690">
        <v>0</v>
      </c>
      <c r="AM635" s="690">
        <v>0</v>
      </c>
      <c r="AN635" s="690">
        <v>0</v>
      </c>
      <c r="AO635" s="690">
        <v>0</v>
      </c>
      <c r="AP635" s="690">
        <v>0</v>
      </c>
      <c r="AQ635" s="689" t="s">
        <v>4686</v>
      </c>
      <c r="AR635" s="689" t="s">
        <v>4686</v>
      </c>
      <c r="AS635" s="689" t="s">
        <v>4692</v>
      </c>
      <c r="AT635" s="689" t="s">
        <v>4686</v>
      </c>
      <c r="AU635" s="689" t="s">
        <v>5416</v>
      </c>
      <c r="AV635" s="689" t="s">
        <v>4686</v>
      </c>
    </row>
    <row r="636" spans="1:48">
      <c r="A636" s="689" t="s">
        <v>5415</v>
      </c>
      <c r="B636" s="689" t="s">
        <v>4684</v>
      </c>
      <c r="C636" s="689">
        <v>23025511</v>
      </c>
      <c r="D636" s="689" t="s">
        <v>4685</v>
      </c>
      <c r="E636" s="692">
        <v>46006</v>
      </c>
      <c r="F636" s="692">
        <v>46248</v>
      </c>
      <c r="G636" s="689" t="s">
        <v>4686</v>
      </c>
      <c r="H636" s="689" t="s">
        <v>4686</v>
      </c>
      <c r="I636" s="849">
        <v>1750</v>
      </c>
      <c r="J636" s="691">
        <v>1078.3699999999999</v>
      </c>
      <c r="K636" s="692">
        <v>46014</v>
      </c>
      <c r="L636" s="689" t="s">
        <v>4687</v>
      </c>
      <c r="M636" s="689" t="s">
        <v>4688</v>
      </c>
      <c r="N636" s="689" t="s">
        <v>4689</v>
      </c>
      <c r="O636" s="689" t="s">
        <v>4686</v>
      </c>
      <c r="P636" s="689" t="s">
        <v>4690</v>
      </c>
      <c r="Q636" s="691">
        <v>616.21</v>
      </c>
      <c r="R636" s="690">
        <v>1000</v>
      </c>
      <c r="S636" s="689" t="s">
        <v>4686</v>
      </c>
      <c r="T636" s="689" t="s">
        <v>4686</v>
      </c>
      <c r="U636" s="689" t="s">
        <v>4760</v>
      </c>
      <c r="V636" s="689" t="s">
        <v>4686</v>
      </c>
      <c r="W636" s="692">
        <v>46014</v>
      </c>
      <c r="X636" s="692">
        <v>46014</v>
      </c>
      <c r="Y636" s="689" t="s">
        <v>4686</v>
      </c>
      <c r="Z636" s="689" t="s">
        <v>4691</v>
      </c>
      <c r="AA636" s="690">
        <v>0</v>
      </c>
      <c r="AB636" s="690">
        <v>0</v>
      </c>
      <c r="AC636" s="690">
        <v>0</v>
      </c>
      <c r="AD636" s="690">
        <v>0</v>
      </c>
      <c r="AE636" s="690">
        <v>0</v>
      </c>
      <c r="AF636" s="690">
        <v>0</v>
      </c>
      <c r="AG636" s="690">
        <v>0</v>
      </c>
      <c r="AH636" s="690">
        <v>0</v>
      </c>
      <c r="AI636" s="690">
        <v>0</v>
      </c>
      <c r="AJ636" s="690">
        <v>0</v>
      </c>
      <c r="AK636" s="690">
        <v>0</v>
      </c>
      <c r="AL636" s="690">
        <v>0</v>
      </c>
      <c r="AM636" s="690">
        <v>0</v>
      </c>
      <c r="AN636" s="690">
        <v>0</v>
      </c>
      <c r="AO636" s="690">
        <v>0</v>
      </c>
      <c r="AP636" s="690">
        <v>0</v>
      </c>
      <c r="AQ636" s="689" t="s">
        <v>4686</v>
      </c>
      <c r="AR636" s="689" t="s">
        <v>4686</v>
      </c>
      <c r="AS636" s="689" t="s">
        <v>4692</v>
      </c>
      <c r="AT636" s="689" t="s">
        <v>4686</v>
      </c>
      <c r="AU636" s="689" t="s">
        <v>5416</v>
      </c>
      <c r="AV636" s="689" t="s">
        <v>4686</v>
      </c>
    </row>
    <row r="637" spans="1:48">
      <c r="A637" s="689" t="s">
        <v>5415</v>
      </c>
      <c r="B637" s="689" t="s">
        <v>4684</v>
      </c>
      <c r="C637" s="689">
        <v>23025512</v>
      </c>
      <c r="D637" s="689" t="s">
        <v>4685</v>
      </c>
      <c r="E637" s="692">
        <v>46006</v>
      </c>
      <c r="F637" s="692">
        <v>46248</v>
      </c>
      <c r="G637" s="689" t="s">
        <v>4686</v>
      </c>
      <c r="H637" s="689" t="s">
        <v>4686</v>
      </c>
      <c r="I637" s="849">
        <v>1860</v>
      </c>
      <c r="J637" s="691">
        <v>1146.1500000000001</v>
      </c>
      <c r="K637" s="692">
        <v>46014</v>
      </c>
      <c r="L637" s="689" t="s">
        <v>4687</v>
      </c>
      <c r="M637" s="689" t="s">
        <v>4688</v>
      </c>
      <c r="N637" s="689" t="s">
        <v>4689</v>
      </c>
      <c r="O637" s="689" t="s">
        <v>4686</v>
      </c>
      <c r="P637" s="689" t="s">
        <v>4690</v>
      </c>
      <c r="Q637" s="691">
        <v>616.21</v>
      </c>
      <c r="R637" s="690">
        <v>1000</v>
      </c>
      <c r="S637" s="689" t="s">
        <v>4686</v>
      </c>
      <c r="T637" s="689" t="s">
        <v>4686</v>
      </c>
      <c r="U637" s="689" t="s">
        <v>4760</v>
      </c>
      <c r="V637" s="689" t="s">
        <v>4686</v>
      </c>
      <c r="W637" s="692">
        <v>46014</v>
      </c>
      <c r="X637" s="692">
        <v>46014</v>
      </c>
      <c r="Y637" s="689" t="s">
        <v>4686</v>
      </c>
      <c r="Z637" s="689" t="s">
        <v>4691</v>
      </c>
      <c r="AA637" s="690">
        <v>0</v>
      </c>
      <c r="AB637" s="690">
        <v>0</v>
      </c>
      <c r="AC637" s="690">
        <v>0</v>
      </c>
      <c r="AD637" s="690">
        <v>0</v>
      </c>
      <c r="AE637" s="690">
        <v>0</v>
      </c>
      <c r="AF637" s="690">
        <v>0</v>
      </c>
      <c r="AG637" s="690">
        <v>0</v>
      </c>
      <c r="AH637" s="690">
        <v>0</v>
      </c>
      <c r="AI637" s="690">
        <v>0</v>
      </c>
      <c r="AJ637" s="690">
        <v>0</v>
      </c>
      <c r="AK637" s="690">
        <v>0</v>
      </c>
      <c r="AL637" s="690">
        <v>0</v>
      </c>
      <c r="AM637" s="690">
        <v>0</v>
      </c>
      <c r="AN637" s="690">
        <v>0</v>
      </c>
      <c r="AO637" s="690">
        <v>0</v>
      </c>
      <c r="AP637" s="690">
        <v>0</v>
      </c>
      <c r="AQ637" s="689" t="s">
        <v>4686</v>
      </c>
      <c r="AR637" s="689" t="s">
        <v>4686</v>
      </c>
      <c r="AS637" s="689" t="s">
        <v>4692</v>
      </c>
      <c r="AT637" s="689" t="s">
        <v>4686</v>
      </c>
      <c r="AU637" s="689" t="s">
        <v>5416</v>
      </c>
      <c r="AV637" s="689" t="s">
        <v>4686</v>
      </c>
    </row>
    <row r="638" spans="1:48">
      <c r="A638" s="689" t="s">
        <v>5415</v>
      </c>
      <c r="B638" s="689" t="s">
        <v>4684</v>
      </c>
      <c r="C638" s="689">
        <v>23025513</v>
      </c>
      <c r="D638" s="689" t="s">
        <v>4685</v>
      </c>
      <c r="E638" s="692">
        <v>46006</v>
      </c>
      <c r="F638" s="692">
        <v>46248</v>
      </c>
      <c r="G638" s="689" t="s">
        <v>4686</v>
      </c>
      <c r="H638" s="689" t="s">
        <v>4686</v>
      </c>
      <c r="I638" s="849">
        <v>4860</v>
      </c>
      <c r="J638" s="691">
        <v>2994.78</v>
      </c>
      <c r="K638" s="692">
        <v>46014</v>
      </c>
      <c r="L638" s="689" t="s">
        <v>4687</v>
      </c>
      <c r="M638" s="689" t="s">
        <v>4688</v>
      </c>
      <c r="N638" s="689" t="s">
        <v>4689</v>
      </c>
      <c r="O638" s="689" t="s">
        <v>4686</v>
      </c>
      <c r="P638" s="689" t="s">
        <v>4690</v>
      </c>
      <c r="Q638" s="691">
        <v>616.21</v>
      </c>
      <c r="R638" s="690">
        <v>1000</v>
      </c>
      <c r="S638" s="689" t="s">
        <v>4686</v>
      </c>
      <c r="T638" s="689" t="s">
        <v>4686</v>
      </c>
      <c r="U638" s="689" t="s">
        <v>4760</v>
      </c>
      <c r="V638" s="689" t="s">
        <v>4686</v>
      </c>
      <c r="W638" s="692">
        <v>46014</v>
      </c>
      <c r="X638" s="692">
        <v>46014</v>
      </c>
      <c r="Y638" s="689" t="s">
        <v>4686</v>
      </c>
      <c r="Z638" s="689" t="s">
        <v>4691</v>
      </c>
      <c r="AA638" s="690">
        <v>0</v>
      </c>
      <c r="AB638" s="690">
        <v>0</v>
      </c>
      <c r="AC638" s="690">
        <v>0</v>
      </c>
      <c r="AD638" s="690">
        <v>0</v>
      </c>
      <c r="AE638" s="690">
        <v>0</v>
      </c>
      <c r="AF638" s="690">
        <v>0</v>
      </c>
      <c r="AG638" s="690">
        <v>0</v>
      </c>
      <c r="AH638" s="690">
        <v>0</v>
      </c>
      <c r="AI638" s="690">
        <v>0</v>
      </c>
      <c r="AJ638" s="690">
        <v>0</v>
      </c>
      <c r="AK638" s="690">
        <v>0</v>
      </c>
      <c r="AL638" s="690">
        <v>0</v>
      </c>
      <c r="AM638" s="690">
        <v>0</v>
      </c>
      <c r="AN638" s="690">
        <v>0</v>
      </c>
      <c r="AO638" s="690">
        <v>0</v>
      </c>
      <c r="AP638" s="690">
        <v>0</v>
      </c>
      <c r="AQ638" s="689" t="s">
        <v>4686</v>
      </c>
      <c r="AR638" s="689" t="s">
        <v>4686</v>
      </c>
      <c r="AS638" s="689" t="s">
        <v>4692</v>
      </c>
      <c r="AT638" s="689" t="s">
        <v>4686</v>
      </c>
      <c r="AU638" s="689" t="s">
        <v>5416</v>
      </c>
      <c r="AV638" s="689" t="s">
        <v>4686</v>
      </c>
    </row>
    <row r="639" spans="1:48">
      <c r="A639" s="689" t="s">
        <v>5415</v>
      </c>
      <c r="B639" s="689" t="s">
        <v>4684</v>
      </c>
      <c r="C639" s="689">
        <v>23025514</v>
      </c>
      <c r="D639" s="689" t="s">
        <v>4685</v>
      </c>
      <c r="E639" s="692">
        <v>46006</v>
      </c>
      <c r="F639" s="692">
        <v>46248</v>
      </c>
      <c r="G639" s="689" t="s">
        <v>4686</v>
      </c>
      <c r="H639" s="689" t="s">
        <v>4686</v>
      </c>
      <c r="I639" s="849">
        <v>11880</v>
      </c>
      <c r="J639" s="691">
        <v>7320.58</v>
      </c>
      <c r="K639" s="692">
        <v>46014</v>
      </c>
      <c r="L639" s="689" t="s">
        <v>4687</v>
      </c>
      <c r="M639" s="689" t="s">
        <v>4688</v>
      </c>
      <c r="N639" s="689" t="s">
        <v>4689</v>
      </c>
      <c r="O639" s="689" t="s">
        <v>4686</v>
      </c>
      <c r="P639" s="689" t="s">
        <v>4690</v>
      </c>
      <c r="Q639" s="691">
        <v>616.21</v>
      </c>
      <c r="R639" s="690">
        <v>1000</v>
      </c>
      <c r="S639" s="689" t="s">
        <v>4686</v>
      </c>
      <c r="T639" s="689" t="s">
        <v>4686</v>
      </c>
      <c r="U639" s="689" t="s">
        <v>4760</v>
      </c>
      <c r="V639" s="689" t="s">
        <v>4686</v>
      </c>
      <c r="W639" s="692">
        <v>46014</v>
      </c>
      <c r="X639" s="692">
        <v>46014</v>
      </c>
      <c r="Y639" s="689" t="s">
        <v>4686</v>
      </c>
      <c r="Z639" s="689" t="s">
        <v>4691</v>
      </c>
      <c r="AA639" s="690">
        <v>0</v>
      </c>
      <c r="AB639" s="690">
        <v>0</v>
      </c>
      <c r="AC639" s="690">
        <v>0</v>
      </c>
      <c r="AD639" s="690">
        <v>0</v>
      </c>
      <c r="AE639" s="690">
        <v>0</v>
      </c>
      <c r="AF639" s="690">
        <v>0</v>
      </c>
      <c r="AG639" s="690">
        <v>0</v>
      </c>
      <c r="AH639" s="690">
        <v>0</v>
      </c>
      <c r="AI639" s="690">
        <v>0</v>
      </c>
      <c r="AJ639" s="690">
        <v>0</v>
      </c>
      <c r="AK639" s="690">
        <v>0</v>
      </c>
      <c r="AL639" s="690">
        <v>0</v>
      </c>
      <c r="AM639" s="690">
        <v>0</v>
      </c>
      <c r="AN639" s="690">
        <v>0</v>
      </c>
      <c r="AO639" s="690">
        <v>0</v>
      </c>
      <c r="AP639" s="690">
        <v>0</v>
      </c>
      <c r="AQ639" s="689" t="s">
        <v>4686</v>
      </c>
      <c r="AR639" s="689" t="s">
        <v>4686</v>
      </c>
      <c r="AS639" s="689" t="s">
        <v>4692</v>
      </c>
      <c r="AT639" s="689" t="s">
        <v>4686</v>
      </c>
      <c r="AU639" s="689" t="s">
        <v>5416</v>
      </c>
      <c r="AV639" s="689" t="s">
        <v>4686</v>
      </c>
    </row>
    <row r="640" spans="1:48">
      <c r="A640" s="689" t="s">
        <v>5415</v>
      </c>
      <c r="B640" s="689" t="s">
        <v>4684</v>
      </c>
      <c r="C640" s="689">
        <v>23026021</v>
      </c>
      <c r="D640" s="689" t="s">
        <v>4685</v>
      </c>
      <c r="E640" s="692">
        <v>46028</v>
      </c>
      <c r="F640" s="692">
        <v>46270</v>
      </c>
      <c r="G640" s="689" t="s">
        <v>4686</v>
      </c>
      <c r="H640" s="689" t="s">
        <v>4686</v>
      </c>
      <c r="I640" s="849">
        <v>10830</v>
      </c>
      <c r="J640" s="691">
        <v>6673.56</v>
      </c>
      <c r="K640" s="692">
        <v>46035</v>
      </c>
      <c r="L640" s="689" t="s">
        <v>4687</v>
      </c>
      <c r="M640" s="689" t="s">
        <v>4688</v>
      </c>
      <c r="N640" s="689" t="s">
        <v>4689</v>
      </c>
      <c r="O640" s="689" t="s">
        <v>4686</v>
      </c>
      <c r="P640" s="689" t="s">
        <v>4690</v>
      </c>
      <c r="Q640" s="691">
        <v>616.21</v>
      </c>
      <c r="R640" s="690">
        <v>1000</v>
      </c>
      <c r="S640" s="689" t="s">
        <v>4686</v>
      </c>
      <c r="T640" s="689" t="s">
        <v>4686</v>
      </c>
      <c r="U640" s="689" t="s">
        <v>4760</v>
      </c>
      <c r="V640" s="689" t="s">
        <v>4686</v>
      </c>
      <c r="W640" s="692">
        <v>46035</v>
      </c>
      <c r="X640" s="692">
        <v>46035</v>
      </c>
      <c r="Y640" s="689" t="s">
        <v>4686</v>
      </c>
      <c r="Z640" s="689" t="s">
        <v>4691</v>
      </c>
      <c r="AA640" s="690">
        <v>0</v>
      </c>
      <c r="AB640" s="690">
        <v>0</v>
      </c>
      <c r="AC640" s="690">
        <v>0</v>
      </c>
      <c r="AD640" s="690">
        <v>0</v>
      </c>
      <c r="AE640" s="690">
        <v>0</v>
      </c>
      <c r="AF640" s="690">
        <v>0</v>
      </c>
      <c r="AG640" s="690">
        <v>0</v>
      </c>
      <c r="AH640" s="690">
        <v>0</v>
      </c>
      <c r="AI640" s="690">
        <v>0</v>
      </c>
      <c r="AJ640" s="690">
        <v>0</v>
      </c>
      <c r="AK640" s="690">
        <v>0</v>
      </c>
      <c r="AL640" s="690">
        <v>0</v>
      </c>
      <c r="AM640" s="690">
        <v>0</v>
      </c>
      <c r="AN640" s="690">
        <v>0</v>
      </c>
      <c r="AO640" s="690">
        <v>0</v>
      </c>
      <c r="AP640" s="690">
        <v>0</v>
      </c>
      <c r="AQ640" s="689" t="s">
        <v>4686</v>
      </c>
      <c r="AR640" s="689" t="s">
        <v>4686</v>
      </c>
      <c r="AS640" s="689" t="s">
        <v>4692</v>
      </c>
      <c r="AT640" s="689" t="s">
        <v>4686</v>
      </c>
      <c r="AU640" s="689" t="s">
        <v>5416</v>
      </c>
      <c r="AV640" s="689" t="s">
        <v>4686</v>
      </c>
    </row>
    <row r="641" spans="1:48">
      <c r="A641" s="689" t="s">
        <v>5415</v>
      </c>
      <c r="B641" s="689" t="s">
        <v>4684</v>
      </c>
      <c r="C641" s="689">
        <v>23026022</v>
      </c>
      <c r="D641" s="689" t="s">
        <v>4685</v>
      </c>
      <c r="E641" s="692">
        <v>46028</v>
      </c>
      <c r="F641" s="692">
        <v>46270</v>
      </c>
      <c r="G641" s="689" t="s">
        <v>4686</v>
      </c>
      <c r="H641" s="689" t="s">
        <v>4686</v>
      </c>
      <c r="I641" s="849">
        <v>11820</v>
      </c>
      <c r="J641" s="691">
        <v>7283.6</v>
      </c>
      <c r="K641" s="692">
        <v>46035</v>
      </c>
      <c r="L641" s="689" t="s">
        <v>4687</v>
      </c>
      <c r="M641" s="689" t="s">
        <v>4688</v>
      </c>
      <c r="N641" s="689" t="s">
        <v>4689</v>
      </c>
      <c r="O641" s="689" t="s">
        <v>4686</v>
      </c>
      <c r="P641" s="689" t="s">
        <v>4690</v>
      </c>
      <c r="Q641" s="691">
        <v>616.21</v>
      </c>
      <c r="R641" s="690">
        <v>1000</v>
      </c>
      <c r="S641" s="689" t="s">
        <v>4686</v>
      </c>
      <c r="T641" s="689" t="s">
        <v>4686</v>
      </c>
      <c r="U641" s="689" t="s">
        <v>4760</v>
      </c>
      <c r="V641" s="689" t="s">
        <v>4686</v>
      </c>
      <c r="W641" s="692">
        <v>46035</v>
      </c>
      <c r="X641" s="692">
        <v>46035</v>
      </c>
      <c r="Y641" s="689" t="s">
        <v>4686</v>
      </c>
      <c r="Z641" s="689" t="s">
        <v>4691</v>
      </c>
      <c r="AA641" s="690">
        <v>0</v>
      </c>
      <c r="AB641" s="690">
        <v>0</v>
      </c>
      <c r="AC641" s="690">
        <v>0</v>
      </c>
      <c r="AD641" s="690">
        <v>0</v>
      </c>
      <c r="AE641" s="690">
        <v>0</v>
      </c>
      <c r="AF641" s="690">
        <v>0</v>
      </c>
      <c r="AG641" s="690">
        <v>0</v>
      </c>
      <c r="AH641" s="690">
        <v>0</v>
      </c>
      <c r="AI641" s="690">
        <v>0</v>
      </c>
      <c r="AJ641" s="690">
        <v>0</v>
      </c>
      <c r="AK641" s="690">
        <v>0</v>
      </c>
      <c r="AL641" s="690">
        <v>0</v>
      </c>
      <c r="AM641" s="690">
        <v>0</v>
      </c>
      <c r="AN641" s="690">
        <v>0</v>
      </c>
      <c r="AO641" s="690">
        <v>0</v>
      </c>
      <c r="AP641" s="690">
        <v>0</v>
      </c>
      <c r="AQ641" s="689" t="s">
        <v>4686</v>
      </c>
      <c r="AR641" s="689" t="s">
        <v>4686</v>
      </c>
      <c r="AS641" s="689" t="s">
        <v>4692</v>
      </c>
      <c r="AT641" s="689" t="s">
        <v>4686</v>
      </c>
      <c r="AU641" s="689" t="s">
        <v>5416</v>
      </c>
      <c r="AV641" s="689" t="s">
        <v>4686</v>
      </c>
    </row>
    <row r="642" spans="1:48">
      <c r="A642" s="689" t="s">
        <v>5415</v>
      </c>
      <c r="B642" s="689" t="s">
        <v>4684</v>
      </c>
      <c r="C642" s="689">
        <v>23026023</v>
      </c>
      <c r="D642" s="689" t="s">
        <v>4685</v>
      </c>
      <c r="E642" s="692">
        <v>46028</v>
      </c>
      <c r="F642" s="692">
        <v>46270</v>
      </c>
      <c r="G642" s="689" t="s">
        <v>4686</v>
      </c>
      <c r="H642" s="689" t="s">
        <v>4686</v>
      </c>
      <c r="I642" s="849">
        <v>11920</v>
      </c>
      <c r="J642" s="691">
        <v>7345.22</v>
      </c>
      <c r="K642" s="692">
        <v>46035</v>
      </c>
      <c r="L642" s="689" t="s">
        <v>4687</v>
      </c>
      <c r="M642" s="689" t="s">
        <v>4688</v>
      </c>
      <c r="N642" s="689" t="s">
        <v>4689</v>
      </c>
      <c r="O642" s="689" t="s">
        <v>4686</v>
      </c>
      <c r="P642" s="689" t="s">
        <v>4690</v>
      </c>
      <c r="Q642" s="691">
        <v>616.21</v>
      </c>
      <c r="R642" s="690">
        <v>1000</v>
      </c>
      <c r="S642" s="689" t="s">
        <v>4686</v>
      </c>
      <c r="T642" s="689" t="s">
        <v>4686</v>
      </c>
      <c r="U642" s="689" t="s">
        <v>4760</v>
      </c>
      <c r="V642" s="689" t="s">
        <v>4686</v>
      </c>
      <c r="W642" s="692">
        <v>46035</v>
      </c>
      <c r="X642" s="692">
        <v>46035</v>
      </c>
      <c r="Y642" s="689" t="s">
        <v>4686</v>
      </c>
      <c r="Z642" s="689" t="s">
        <v>4691</v>
      </c>
      <c r="AA642" s="690">
        <v>0</v>
      </c>
      <c r="AB642" s="690">
        <v>0</v>
      </c>
      <c r="AC642" s="690">
        <v>0</v>
      </c>
      <c r="AD642" s="690">
        <v>0</v>
      </c>
      <c r="AE642" s="690">
        <v>0</v>
      </c>
      <c r="AF642" s="690">
        <v>0</v>
      </c>
      <c r="AG642" s="690">
        <v>0</v>
      </c>
      <c r="AH642" s="690">
        <v>0</v>
      </c>
      <c r="AI642" s="690">
        <v>0</v>
      </c>
      <c r="AJ642" s="690">
        <v>0</v>
      </c>
      <c r="AK642" s="690">
        <v>0</v>
      </c>
      <c r="AL642" s="690">
        <v>0</v>
      </c>
      <c r="AM642" s="690">
        <v>0</v>
      </c>
      <c r="AN642" s="690">
        <v>0</v>
      </c>
      <c r="AO642" s="690">
        <v>0</v>
      </c>
      <c r="AP642" s="690">
        <v>0</v>
      </c>
      <c r="AQ642" s="689" t="s">
        <v>4686</v>
      </c>
      <c r="AR642" s="689" t="s">
        <v>4686</v>
      </c>
      <c r="AS642" s="689" t="s">
        <v>4692</v>
      </c>
      <c r="AT642" s="689" t="s">
        <v>4686</v>
      </c>
      <c r="AU642" s="689" t="s">
        <v>5416</v>
      </c>
      <c r="AV642" s="689" t="s">
        <v>4686</v>
      </c>
    </row>
    <row r="643" spans="1:48">
      <c r="A643" s="689" t="s">
        <v>5415</v>
      </c>
      <c r="B643" s="689" t="s">
        <v>4684</v>
      </c>
      <c r="C643" s="689">
        <v>23026024</v>
      </c>
      <c r="D643" s="689" t="s">
        <v>4685</v>
      </c>
      <c r="E643" s="692">
        <v>46028</v>
      </c>
      <c r="F643" s="692">
        <v>46270</v>
      </c>
      <c r="G643" s="689" t="s">
        <v>4686</v>
      </c>
      <c r="H643" s="689" t="s">
        <v>4686</v>
      </c>
      <c r="I643" s="849">
        <v>10570</v>
      </c>
      <c r="J643" s="691">
        <v>6513.34</v>
      </c>
      <c r="K643" s="692">
        <v>46035</v>
      </c>
      <c r="L643" s="689" t="s">
        <v>4687</v>
      </c>
      <c r="M643" s="689" t="s">
        <v>4688</v>
      </c>
      <c r="N643" s="689" t="s">
        <v>4689</v>
      </c>
      <c r="O643" s="689" t="s">
        <v>4686</v>
      </c>
      <c r="P643" s="689" t="s">
        <v>4690</v>
      </c>
      <c r="Q643" s="691">
        <v>616.21</v>
      </c>
      <c r="R643" s="690">
        <v>1000</v>
      </c>
      <c r="S643" s="689" t="s">
        <v>4686</v>
      </c>
      <c r="T643" s="689" t="s">
        <v>4686</v>
      </c>
      <c r="U643" s="689" t="s">
        <v>4760</v>
      </c>
      <c r="V643" s="689" t="s">
        <v>4686</v>
      </c>
      <c r="W643" s="692">
        <v>46035</v>
      </c>
      <c r="X643" s="692">
        <v>46035</v>
      </c>
      <c r="Y643" s="689" t="s">
        <v>4686</v>
      </c>
      <c r="Z643" s="689" t="s">
        <v>4691</v>
      </c>
      <c r="AA643" s="690">
        <v>0</v>
      </c>
      <c r="AB643" s="690">
        <v>0</v>
      </c>
      <c r="AC643" s="690">
        <v>0</v>
      </c>
      <c r="AD643" s="690">
        <v>0</v>
      </c>
      <c r="AE643" s="690">
        <v>0</v>
      </c>
      <c r="AF643" s="690">
        <v>0</v>
      </c>
      <c r="AG643" s="690">
        <v>0</v>
      </c>
      <c r="AH643" s="690">
        <v>0</v>
      </c>
      <c r="AI643" s="690">
        <v>0</v>
      </c>
      <c r="AJ643" s="690">
        <v>0</v>
      </c>
      <c r="AK643" s="690">
        <v>0</v>
      </c>
      <c r="AL643" s="690">
        <v>0</v>
      </c>
      <c r="AM643" s="690">
        <v>0</v>
      </c>
      <c r="AN643" s="690">
        <v>0</v>
      </c>
      <c r="AO643" s="690">
        <v>0</v>
      </c>
      <c r="AP643" s="690">
        <v>0</v>
      </c>
      <c r="AQ643" s="689" t="s">
        <v>4686</v>
      </c>
      <c r="AR643" s="689" t="s">
        <v>4686</v>
      </c>
      <c r="AS643" s="689" t="s">
        <v>4692</v>
      </c>
      <c r="AT643" s="689" t="s">
        <v>4686</v>
      </c>
      <c r="AU643" s="689" t="s">
        <v>5416</v>
      </c>
      <c r="AV643" s="689" t="s">
        <v>4686</v>
      </c>
    </row>
    <row r="644" spans="1:48">
      <c r="A644" s="689" t="s">
        <v>5968</v>
      </c>
      <c r="B644" s="689" t="s">
        <v>4684</v>
      </c>
      <c r="C644" s="689">
        <v>29025481</v>
      </c>
      <c r="D644" s="689" t="s">
        <v>4685</v>
      </c>
      <c r="E644" s="692">
        <v>45986</v>
      </c>
      <c r="F644" s="692">
        <v>46289</v>
      </c>
      <c r="G644" s="689" t="s">
        <v>4686</v>
      </c>
      <c r="H644" s="689" t="s">
        <v>4686</v>
      </c>
      <c r="I644" s="849">
        <v>310</v>
      </c>
      <c r="J644" s="691">
        <v>813.75</v>
      </c>
      <c r="K644" s="692">
        <v>45993</v>
      </c>
      <c r="L644" s="689" t="s">
        <v>4687</v>
      </c>
      <c r="M644" s="689" t="s">
        <v>4688</v>
      </c>
      <c r="N644" s="689" t="s">
        <v>4689</v>
      </c>
      <c r="O644" s="689" t="s">
        <v>4686</v>
      </c>
      <c r="P644" s="689" t="s">
        <v>4690</v>
      </c>
      <c r="Q644" s="691">
        <v>2625</v>
      </c>
      <c r="R644" s="690">
        <v>1000</v>
      </c>
      <c r="S644" s="689" t="s">
        <v>4694</v>
      </c>
      <c r="T644" s="689" t="s">
        <v>4686</v>
      </c>
      <c r="U644" s="689" t="s">
        <v>4686</v>
      </c>
      <c r="V644" s="689" t="s">
        <v>4686</v>
      </c>
      <c r="W644" s="692">
        <v>45993</v>
      </c>
      <c r="X644" s="692">
        <v>45993</v>
      </c>
      <c r="Y644" s="689" t="s">
        <v>4696</v>
      </c>
      <c r="Z644" s="689" t="s">
        <v>4691</v>
      </c>
      <c r="AA644" s="690">
        <v>0</v>
      </c>
      <c r="AB644" s="690">
        <v>0</v>
      </c>
      <c r="AC644" s="690">
        <v>0</v>
      </c>
      <c r="AD644" s="690">
        <v>0</v>
      </c>
      <c r="AE644" s="690">
        <v>0</v>
      </c>
      <c r="AF644" s="690">
        <v>0</v>
      </c>
      <c r="AG644" s="690">
        <v>0</v>
      </c>
      <c r="AH644" s="690">
        <v>0</v>
      </c>
      <c r="AI644" s="690">
        <v>0</v>
      </c>
      <c r="AJ644" s="690">
        <v>0</v>
      </c>
      <c r="AK644" s="690">
        <v>0</v>
      </c>
      <c r="AL644" s="690">
        <v>0</v>
      </c>
      <c r="AM644" s="690">
        <v>0</v>
      </c>
      <c r="AN644" s="690">
        <v>0</v>
      </c>
      <c r="AO644" s="690">
        <v>0</v>
      </c>
      <c r="AP644" s="690">
        <v>0</v>
      </c>
      <c r="AQ644" s="689" t="s">
        <v>4694</v>
      </c>
      <c r="AR644" s="689" t="s">
        <v>4686</v>
      </c>
      <c r="AS644" s="689" t="s">
        <v>4722</v>
      </c>
      <c r="AT644" s="689" t="s">
        <v>4686</v>
      </c>
      <c r="AU644" s="689" t="s">
        <v>5969</v>
      </c>
      <c r="AV644" s="689" t="s">
        <v>4686</v>
      </c>
    </row>
    <row r="645" spans="1:48">
      <c r="A645" s="689" t="s">
        <v>5968</v>
      </c>
      <c r="B645" s="689" t="s">
        <v>4684</v>
      </c>
      <c r="C645" s="689">
        <v>29025502</v>
      </c>
      <c r="D645" s="689" t="s">
        <v>4685</v>
      </c>
      <c r="E645" s="692">
        <v>46003</v>
      </c>
      <c r="F645" s="692">
        <v>46092</v>
      </c>
      <c r="G645" s="689" t="s">
        <v>4686</v>
      </c>
      <c r="H645" s="689" t="s">
        <v>4686</v>
      </c>
      <c r="I645" s="849">
        <v>6120</v>
      </c>
      <c r="J645" s="691">
        <v>16065</v>
      </c>
      <c r="K645" s="692">
        <v>46014</v>
      </c>
      <c r="L645" s="689" t="s">
        <v>4687</v>
      </c>
      <c r="M645" s="689" t="s">
        <v>4688</v>
      </c>
      <c r="N645" s="689" t="s">
        <v>4689</v>
      </c>
      <c r="O645" s="689" t="s">
        <v>4686</v>
      </c>
      <c r="P645" s="689" t="s">
        <v>4690</v>
      </c>
      <c r="Q645" s="691">
        <v>2625</v>
      </c>
      <c r="R645" s="690">
        <v>1000</v>
      </c>
      <c r="S645" s="689" t="s">
        <v>4694</v>
      </c>
      <c r="T645" s="689" t="s">
        <v>4686</v>
      </c>
      <c r="U645" s="689" t="s">
        <v>4686</v>
      </c>
      <c r="V645" s="689" t="s">
        <v>4686</v>
      </c>
      <c r="W645" s="692">
        <v>46014</v>
      </c>
      <c r="X645" s="692">
        <v>46014</v>
      </c>
      <c r="Y645" s="689" t="s">
        <v>4696</v>
      </c>
      <c r="Z645" s="689" t="s">
        <v>4691</v>
      </c>
      <c r="AA645" s="690">
        <v>0</v>
      </c>
      <c r="AB645" s="690">
        <v>0</v>
      </c>
      <c r="AC645" s="690">
        <v>0</v>
      </c>
      <c r="AD645" s="690">
        <v>0</v>
      </c>
      <c r="AE645" s="690">
        <v>0</v>
      </c>
      <c r="AF645" s="690">
        <v>0</v>
      </c>
      <c r="AG645" s="690">
        <v>0</v>
      </c>
      <c r="AH645" s="690">
        <v>0</v>
      </c>
      <c r="AI645" s="690">
        <v>0</v>
      </c>
      <c r="AJ645" s="690">
        <v>0</v>
      </c>
      <c r="AK645" s="690">
        <v>0</v>
      </c>
      <c r="AL645" s="690">
        <v>0</v>
      </c>
      <c r="AM645" s="690">
        <v>0</v>
      </c>
      <c r="AN645" s="690">
        <v>0</v>
      </c>
      <c r="AO645" s="690">
        <v>0</v>
      </c>
      <c r="AP645" s="690">
        <v>0</v>
      </c>
      <c r="AQ645" s="689" t="s">
        <v>4694</v>
      </c>
      <c r="AR645" s="689" t="s">
        <v>4686</v>
      </c>
      <c r="AS645" s="689" t="s">
        <v>4722</v>
      </c>
      <c r="AT645" s="689" t="s">
        <v>4686</v>
      </c>
      <c r="AU645" s="689" t="s">
        <v>5969</v>
      </c>
      <c r="AV645" s="689" t="s">
        <v>4686</v>
      </c>
    </row>
    <row r="646" spans="1:48">
      <c r="A646" s="689" t="s">
        <v>5968</v>
      </c>
      <c r="B646" s="689" t="s">
        <v>4684</v>
      </c>
      <c r="C646" s="689">
        <v>29026021</v>
      </c>
      <c r="D646" s="689" t="s">
        <v>4685</v>
      </c>
      <c r="E646" s="692">
        <v>46028</v>
      </c>
      <c r="F646" s="692">
        <v>46117</v>
      </c>
      <c r="G646" s="689" t="s">
        <v>4686</v>
      </c>
      <c r="H646" s="689" t="s">
        <v>4686</v>
      </c>
      <c r="I646" s="849">
        <v>2130</v>
      </c>
      <c r="J646" s="691">
        <v>5591.25</v>
      </c>
      <c r="K646" s="692">
        <v>46031</v>
      </c>
      <c r="L646" s="689" t="s">
        <v>4687</v>
      </c>
      <c r="M646" s="689" t="s">
        <v>4688</v>
      </c>
      <c r="N646" s="689" t="s">
        <v>4689</v>
      </c>
      <c r="O646" s="689" t="s">
        <v>4686</v>
      </c>
      <c r="P646" s="689" t="s">
        <v>4690</v>
      </c>
      <c r="Q646" s="691">
        <v>2625</v>
      </c>
      <c r="R646" s="690">
        <v>1000</v>
      </c>
      <c r="S646" s="689" t="s">
        <v>4694</v>
      </c>
      <c r="T646" s="689" t="s">
        <v>4686</v>
      </c>
      <c r="U646" s="689" t="s">
        <v>4686</v>
      </c>
      <c r="V646" s="689" t="s">
        <v>4686</v>
      </c>
      <c r="W646" s="692">
        <v>46031</v>
      </c>
      <c r="X646" s="692">
        <v>46031</v>
      </c>
      <c r="Y646" s="689" t="s">
        <v>4696</v>
      </c>
      <c r="Z646" s="689" t="s">
        <v>4691</v>
      </c>
      <c r="AA646" s="690">
        <v>0</v>
      </c>
      <c r="AB646" s="690">
        <v>0</v>
      </c>
      <c r="AC646" s="690">
        <v>0</v>
      </c>
      <c r="AD646" s="690">
        <v>0</v>
      </c>
      <c r="AE646" s="690">
        <v>0</v>
      </c>
      <c r="AF646" s="690">
        <v>0</v>
      </c>
      <c r="AG646" s="690">
        <v>0</v>
      </c>
      <c r="AH646" s="690">
        <v>0</v>
      </c>
      <c r="AI646" s="690">
        <v>0</v>
      </c>
      <c r="AJ646" s="690">
        <v>0</v>
      </c>
      <c r="AK646" s="690">
        <v>0</v>
      </c>
      <c r="AL646" s="690">
        <v>0</v>
      </c>
      <c r="AM646" s="690">
        <v>0</v>
      </c>
      <c r="AN646" s="690">
        <v>0</v>
      </c>
      <c r="AO646" s="690">
        <v>0</v>
      </c>
      <c r="AP646" s="690">
        <v>0</v>
      </c>
      <c r="AQ646" s="689" t="s">
        <v>4694</v>
      </c>
      <c r="AR646" s="689" t="s">
        <v>4686</v>
      </c>
      <c r="AS646" s="689" t="s">
        <v>4722</v>
      </c>
      <c r="AT646" s="689" t="s">
        <v>4686</v>
      </c>
      <c r="AU646" s="689" t="s">
        <v>5969</v>
      </c>
      <c r="AV646" s="689" t="s">
        <v>4686</v>
      </c>
    </row>
    <row r="647" spans="1:48">
      <c r="A647" s="689" t="s">
        <v>7296</v>
      </c>
      <c r="B647" s="689" t="s">
        <v>4684</v>
      </c>
      <c r="C647" s="689">
        <v>29125531</v>
      </c>
      <c r="D647" s="689" t="s">
        <v>4685</v>
      </c>
      <c r="E647" s="692">
        <v>46021</v>
      </c>
      <c r="F647" s="692">
        <v>46324</v>
      </c>
      <c r="G647" s="689" t="s">
        <v>4686</v>
      </c>
      <c r="H647" s="689" t="s">
        <v>4686</v>
      </c>
      <c r="I647" s="849">
        <v>7420</v>
      </c>
      <c r="J647" s="691">
        <v>4343.74</v>
      </c>
      <c r="K647" s="692">
        <v>46027</v>
      </c>
      <c r="L647" s="689" t="s">
        <v>4687</v>
      </c>
      <c r="M647" s="689" t="s">
        <v>4688</v>
      </c>
      <c r="N647" s="689" t="s">
        <v>4689</v>
      </c>
      <c r="O647" s="689" t="s">
        <v>4686</v>
      </c>
      <c r="P647" s="689" t="s">
        <v>4690</v>
      </c>
      <c r="Q647" s="691">
        <v>585.41</v>
      </c>
      <c r="R647" s="690">
        <v>1000</v>
      </c>
      <c r="S647" s="689" t="s">
        <v>4694</v>
      </c>
      <c r="T647" s="689" t="s">
        <v>4686</v>
      </c>
      <c r="U647" s="689" t="s">
        <v>4686</v>
      </c>
      <c r="V647" s="689" t="s">
        <v>4686</v>
      </c>
      <c r="W647" s="692">
        <v>46027</v>
      </c>
      <c r="X647" s="692">
        <v>46027</v>
      </c>
      <c r="Y647" s="689" t="s">
        <v>4696</v>
      </c>
      <c r="Z647" s="689" t="s">
        <v>4691</v>
      </c>
      <c r="AA647" s="690">
        <v>0</v>
      </c>
      <c r="AB647" s="690">
        <v>0</v>
      </c>
      <c r="AC647" s="690">
        <v>0</v>
      </c>
      <c r="AD647" s="690">
        <v>0</v>
      </c>
      <c r="AE647" s="690">
        <v>0</v>
      </c>
      <c r="AF647" s="690">
        <v>0</v>
      </c>
      <c r="AG647" s="690">
        <v>0</v>
      </c>
      <c r="AH647" s="690">
        <v>0</v>
      </c>
      <c r="AI647" s="690">
        <v>0</v>
      </c>
      <c r="AJ647" s="690">
        <v>0</v>
      </c>
      <c r="AK647" s="690">
        <v>0</v>
      </c>
      <c r="AL647" s="690">
        <v>0</v>
      </c>
      <c r="AM647" s="690">
        <v>0</v>
      </c>
      <c r="AN647" s="690">
        <v>0</v>
      </c>
      <c r="AO647" s="690">
        <v>0</v>
      </c>
      <c r="AP647" s="690">
        <v>0</v>
      </c>
      <c r="AQ647" s="689" t="s">
        <v>4694</v>
      </c>
      <c r="AR647" s="689" t="s">
        <v>4686</v>
      </c>
      <c r="AS647" s="689" t="s">
        <v>4722</v>
      </c>
      <c r="AT647" s="689" t="s">
        <v>4686</v>
      </c>
      <c r="AU647" s="689" t="s">
        <v>7297</v>
      </c>
      <c r="AV647" s="689" t="s">
        <v>4686</v>
      </c>
    </row>
    <row r="648" spans="1:48">
      <c r="A648" s="689" t="s">
        <v>5970</v>
      </c>
      <c r="B648" s="689" t="s">
        <v>4684</v>
      </c>
      <c r="C648" s="689">
        <v>29225264</v>
      </c>
      <c r="D648" s="689" t="s">
        <v>4685</v>
      </c>
      <c r="E648" s="692">
        <v>45835</v>
      </c>
      <c r="F648" s="692">
        <v>46199</v>
      </c>
      <c r="G648" s="689" t="s">
        <v>4686</v>
      </c>
      <c r="H648" s="689" t="s">
        <v>4686</v>
      </c>
      <c r="I648" s="849">
        <v>340</v>
      </c>
      <c r="J648" s="691">
        <v>199.04</v>
      </c>
      <c r="K648" s="692">
        <v>45907</v>
      </c>
      <c r="L648" s="689" t="s">
        <v>4687</v>
      </c>
      <c r="M648" s="689" t="s">
        <v>4688</v>
      </c>
      <c r="N648" s="689" t="s">
        <v>4689</v>
      </c>
      <c r="O648" s="689" t="s">
        <v>4686</v>
      </c>
      <c r="P648" s="689" t="s">
        <v>4690</v>
      </c>
      <c r="Q648" s="691">
        <v>585.41</v>
      </c>
      <c r="R648" s="690">
        <v>1000</v>
      </c>
      <c r="S648" s="689" t="s">
        <v>4694</v>
      </c>
      <c r="T648" s="689" t="s">
        <v>4686</v>
      </c>
      <c r="U648" s="689" t="s">
        <v>4686</v>
      </c>
      <c r="V648" s="689" t="s">
        <v>4686</v>
      </c>
      <c r="W648" s="692">
        <v>45907</v>
      </c>
      <c r="X648" s="692">
        <v>45907</v>
      </c>
      <c r="Y648" s="689" t="s">
        <v>4696</v>
      </c>
      <c r="Z648" s="689" t="s">
        <v>4691</v>
      </c>
      <c r="AA648" s="690">
        <v>0</v>
      </c>
      <c r="AB648" s="690">
        <v>0</v>
      </c>
      <c r="AC648" s="690">
        <v>0</v>
      </c>
      <c r="AD648" s="690">
        <v>0</v>
      </c>
      <c r="AE648" s="690">
        <v>0</v>
      </c>
      <c r="AF648" s="690">
        <v>0</v>
      </c>
      <c r="AG648" s="690">
        <v>0</v>
      </c>
      <c r="AH648" s="690">
        <v>0</v>
      </c>
      <c r="AI648" s="690">
        <v>0</v>
      </c>
      <c r="AJ648" s="690">
        <v>0</v>
      </c>
      <c r="AK648" s="690">
        <v>0</v>
      </c>
      <c r="AL648" s="690">
        <v>0</v>
      </c>
      <c r="AM648" s="690">
        <v>0</v>
      </c>
      <c r="AN648" s="690">
        <v>0</v>
      </c>
      <c r="AO648" s="690">
        <v>0</v>
      </c>
      <c r="AP648" s="690">
        <v>0</v>
      </c>
      <c r="AQ648" s="689" t="s">
        <v>4694</v>
      </c>
      <c r="AR648" s="689" t="s">
        <v>4686</v>
      </c>
      <c r="AS648" s="689" t="s">
        <v>4722</v>
      </c>
      <c r="AT648" s="689" t="s">
        <v>4686</v>
      </c>
      <c r="AU648" s="689" t="s">
        <v>5971</v>
      </c>
      <c r="AV648" s="689" t="s">
        <v>4686</v>
      </c>
    </row>
    <row r="649" spans="1:48">
      <c r="A649" s="689" t="s">
        <v>5970</v>
      </c>
      <c r="B649" s="689" t="s">
        <v>4684</v>
      </c>
      <c r="C649" s="689">
        <v>29225311</v>
      </c>
      <c r="D649" s="689" t="s">
        <v>4685</v>
      </c>
      <c r="E649" s="692">
        <v>45866</v>
      </c>
      <c r="F649" s="692">
        <v>46230</v>
      </c>
      <c r="G649" s="689" t="s">
        <v>4686</v>
      </c>
      <c r="H649" s="689" t="s">
        <v>4686</v>
      </c>
      <c r="I649" s="849">
        <v>500</v>
      </c>
      <c r="J649" s="691">
        <v>292.7</v>
      </c>
      <c r="K649" s="692">
        <v>45907</v>
      </c>
      <c r="L649" s="689" t="s">
        <v>4687</v>
      </c>
      <c r="M649" s="689" t="s">
        <v>4688</v>
      </c>
      <c r="N649" s="689" t="s">
        <v>4689</v>
      </c>
      <c r="O649" s="689" t="s">
        <v>4686</v>
      </c>
      <c r="P649" s="689" t="s">
        <v>4690</v>
      </c>
      <c r="Q649" s="691">
        <v>585.41</v>
      </c>
      <c r="R649" s="690">
        <v>1000</v>
      </c>
      <c r="S649" s="689" t="s">
        <v>4694</v>
      </c>
      <c r="T649" s="689" t="s">
        <v>4686</v>
      </c>
      <c r="U649" s="689" t="s">
        <v>4686</v>
      </c>
      <c r="V649" s="689" t="s">
        <v>4686</v>
      </c>
      <c r="W649" s="692">
        <v>45907</v>
      </c>
      <c r="X649" s="692">
        <v>45907</v>
      </c>
      <c r="Y649" s="689" t="s">
        <v>4696</v>
      </c>
      <c r="Z649" s="689" t="s">
        <v>4691</v>
      </c>
      <c r="AA649" s="690">
        <v>0</v>
      </c>
      <c r="AB649" s="690">
        <v>0</v>
      </c>
      <c r="AC649" s="690">
        <v>0</v>
      </c>
      <c r="AD649" s="690">
        <v>0</v>
      </c>
      <c r="AE649" s="690">
        <v>0</v>
      </c>
      <c r="AF649" s="690">
        <v>0</v>
      </c>
      <c r="AG649" s="690">
        <v>0</v>
      </c>
      <c r="AH649" s="690">
        <v>0</v>
      </c>
      <c r="AI649" s="690">
        <v>0</v>
      </c>
      <c r="AJ649" s="690">
        <v>0</v>
      </c>
      <c r="AK649" s="690">
        <v>0</v>
      </c>
      <c r="AL649" s="690">
        <v>0</v>
      </c>
      <c r="AM649" s="690">
        <v>0</v>
      </c>
      <c r="AN649" s="690">
        <v>0</v>
      </c>
      <c r="AO649" s="690">
        <v>0</v>
      </c>
      <c r="AP649" s="690">
        <v>0</v>
      </c>
      <c r="AQ649" s="689" t="s">
        <v>4694</v>
      </c>
      <c r="AR649" s="689" t="s">
        <v>4686</v>
      </c>
      <c r="AS649" s="689" t="s">
        <v>4722</v>
      </c>
      <c r="AT649" s="689" t="s">
        <v>4686</v>
      </c>
      <c r="AU649" s="689" t="s">
        <v>5971</v>
      </c>
      <c r="AV649" s="689" t="s">
        <v>4686</v>
      </c>
    </row>
    <row r="650" spans="1:48">
      <c r="A650" s="689" t="s">
        <v>5970</v>
      </c>
      <c r="B650" s="689" t="s">
        <v>4684</v>
      </c>
      <c r="C650" s="689">
        <v>29225312</v>
      </c>
      <c r="D650" s="689" t="s">
        <v>4685</v>
      </c>
      <c r="E650" s="692">
        <v>45866</v>
      </c>
      <c r="F650" s="692">
        <v>46230</v>
      </c>
      <c r="G650" s="689" t="s">
        <v>4686</v>
      </c>
      <c r="H650" s="689" t="s">
        <v>4686</v>
      </c>
      <c r="I650" s="849">
        <v>80</v>
      </c>
      <c r="J650" s="691">
        <v>46.83</v>
      </c>
      <c r="K650" s="692">
        <v>45907</v>
      </c>
      <c r="L650" s="689" t="s">
        <v>4687</v>
      </c>
      <c r="M650" s="689" t="s">
        <v>4688</v>
      </c>
      <c r="N650" s="689" t="s">
        <v>4689</v>
      </c>
      <c r="O650" s="689" t="s">
        <v>4686</v>
      </c>
      <c r="P650" s="689" t="s">
        <v>4690</v>
      </c>
      <c r="Q650" s="691">
        <v>585.41</v>
      </c>
      <c r="R650" s="690">
        <v>1000</v>
      </c>
      <c r="S650" s="689" t="s">
        <v>4694</v>
      </c>
      <c r="T650" s="689" t="s">
        <v>4686</v>
      </c>
      <c r="U650" s="689" t="s">
        <v>4686</v>
      </c>
      <c r="V650" s="689" t="s">
        <v>4686</v>
      </c>
      <c r="W650" s="692">
        <v>45907</v>
      </c>
      <c r="X650" s="692">
        <v>45907</v>
      </c>
      <c r="Y650" s="689" t="s">
        <v>4696</v>
      </c>
      <c r="Z650" s="689" t="s">
        <v>4691</v>
      </c>
      <c r="AA650" s="690">
        <v>0</v>
      </c>
      <c r="AB650" s="690">
        <v>0</v>
      </c>
      <c r="AC650" s="690">
        <v>0</v>
      </c>
      <c r="AD650" s="690">
        <v>0</v>
      </c>
      <c r="AE650" s="690">
        <v>0</v>
      </c>
      <c r="AF650" s="690">
        <v>0</v>
      </c>
      <c r="AG650" s="690">
        <v>0</v>
      </c>
      <c r="AH650" s="690">
        <v>0</v>
      </c>
      <c r="AI650" s="690">
        <v>0</v>
      </c>
      <c r="AJ650" s="690">
        <v>0</v>
      </c>
      <c r="AK650" s="690">
        <v>0</v>
      </c>
      <c r="AL650" s="690">
        <v>0</v>
      </c>
      <c r="AM650" s="690">
        <v>0</v>
      </c>
      <c r="AN650" s="690">
        <v>0</v>
      </c>
      <c r="AO650" s="690">
        <v>0</v>
      </c>
      <c r="AP650" s="690">
        <v>0</v>
      </c>
      <c r="AQ650" s="689" t="s">
        <v>4694</v>
      </c>
      <c r="AR650" s="689" t="s">
        <v>4686</v>
      </c>
      <c r="AS650" s="689" t="s">
        <v>4722</v>
      </c>
      <c r="AT650" s="689" t="s">
        <v>4686</v>
      </c>
      <c r="AU650" s="689" t="s">
        <v>5971</v>
      </c>
      <c r="AV650" s="689" t="s">
        <v>4686</v>
      </c>
    </row>
    <row r="651" spans="1:48">
      <c r="A651" s="689" t="s">
        <v>5970</v>
      </c>
      <c r="B651" s="689" t="s">
        <v>4684</v>
      </c>
      <c r="C651" s="689">
        <v>29225331</v>
      </c>
      <c r="D651" s="689" t="s">
        <v>4685</v>
      </c>
      <c r="E651" s="692">
        <v>45880</v>
      </c>
      <c r="F651" s="692">
        <v>46244</v>
      </c>
      <c r="G651" s="689" t="s">
        <v>4686</v>
      </c>
      <c r="H651" s="689" t="s">
        <v>4686</v>
      </c>
      <c r="I651" s="849">
        <v>390</v>
      </c>
      <c r="J651" s="691">
        <v>228.31</v>
      </c>
      <c r="K651" s="692">
        <v>45907</v>
      </c>
      <c r="L651" s="689" t="s">
        <v>4687</v>
      </c>
      <c r="M651" s="689" t="s">
        <v>4688</v>
      </c>
      <c r="N651" s="689" t="s">
        <v>4689</v>
      </c>
      <c r="O651" s="689" t="s">
        <v>4686</v>
      </c>
      <c r="P651" s="689" t="s">
        <v>4690</v>
      </c>
      <c r="Q651" s="691">
        <v>585.41</v>
      </c>
      <c r="R651" s="690">
        <v>1000</v>
      </c>
      <c r="S651" s="689" t="s">
        <v>4694</v>
      </c>
      <c r="T651" s="689" t="s">
        <v>4686</v>
      </c>
      <c r="U651" s="689" t="s">
        <v>4686</v>
      </c>
      <c r="V651" s="689" t="s">
        <v>4686</v>
      </c>
      <c r="W651" s="692">
        <v>45907</v>
      </c>
      <c r="X651" s="692">
        <v>45907</v>
      </c>
      <c r="Y651" s="689" t="s">
        <v>4696</v>
      </c>
      <c r="Z651" s="689" t="s">
        <v>4691</v>
      </c>
      <c r="AA651" s="690">
        <v>0</v>
      </c>
      <c r="AB651" s="690">
        <v>0</v>
      </c>
      <c r="AC651" s="690">
        <v>0</v>
      </c>
      <c r="AD651" s="690">
        <v>0</v>
      </c>
      <c r="AE651" s="690">
        <v>0</v>
      </c>
      <c r="AF651" s="690">
        <v>0</v>
      </c>
      <c r="AG651" s="690">
        <v>0</v>
      </c>
      <c r="AH651" s="690">
        <v>0</v>
      </c>
      <c r="AI651" s="690">
        <v>0</v>
      </c>
      <c r="AJ651" s="690">
        <v>0</v>
      </c>
      <c r="AK651" s="690">
        <v>0</v>
      </c>
      <c r="AL651" s="690">
        <v>0</v>
      </c>
      <c r="AM651" s="690">
        <v>0</v>
      </c>
      <c r="AN651" s="690">
        <v>0</v>
      </c>
      <c r="AO651" s="690">
        <v>0</v>
      </c>
      <c r="AP651" s="690">
        <v>0</v>
      </c>
      <c r="AQ651" s="689" t="s">
        <v>4694</v>
      </c>
      <c r="AR651" s="689" t="s">
        <v>4686</v>
      </c>
      <c r="AS651" s="689" t="s">
        <v>4722</v>
      </c>
      <c r="AT651" s="689" t="s">
        <v>4686</v>
      </c>
      <c r="AU651" s="689" t="s">
        <v>5971</v>
      </c>
      <c r="AV651" s="689" t="s">
        <v>4686</v>
      </c>
    </row>
    <row r="652" spans="1:48">
      <c r="A652" s="689" t="s">
        <v>5970</v>
      </c>
      <c r="B652" s="689" t="s">
        <v>4684</v>
      </c>
      <c r="C652" s="689">
        <v>29225333</v>
      </c>
      <c r="D652" s="689" t="s">
        <v>4685</v>
      </c>
      <c r="E652" s="692">
        <v>45884</v>
      </c>
      <c r="F652" s="692">
        <v>46248</v>
      </c>
      <c r="G652" s="689" t="s">
        <v>4686</v>
      </c>
      <c r="H652" s="689" t="s">
        <v>4686</v>
      </c>
      <c r="I652" s="849">
        <v>380</v>
      </c>
      <c r="J652" s="691">
        <v>222.46</v>
      </c>
      <c r="K652" s="692">
        <v>45907</v>
      </c>
      <c r="L652" s="689" t="s">
        <v>4687</v>
      </c>
      <c r="M652" s="689" t="s">
        <v>4688</v>
      </c>
      <c r="N652" s="689" t="s">
        <v>4689</v>
      </c>
      <c r="O652" s="689" t="s">
        <v>4686</v>
      </c>
      <c r="P652" s="689" t="s">
        <v>4690</v>
      </c>
      <c r="Q652" s="691">
        <v>585.41</v>
      </c>
      <c r="R652" s="690">
        <v>1000</v>
      </c>
      <c r="S652" s="689" t="s">
        <v>4694</v>
      </c>
      <c r="T652" s="689" t="s">
        <v>4686</v>
      </c>
      <c r="U652" s="689" t="s">
        <v>4686</v>
      </c>
      <c r="V652" s="689" t="s">
        <v>4686</v>
      </c>
      <c r="W652" s="692">
        <v>45907</v>
      </c>
      <c r="X652" s="692">
        <v>45907</v>
      </c>
      <c r="Y652" s="689" t="s">
        <v>4696</v>
      </c>
      <c r="Z652" s="689" t="s">
        <v>4691</v>
      </c>
      <c r="AA652" s="690">
        <v>0</v>
      </c>
      <c r="AB652" s="690">
        <v>0</v>
      </c>
      <c r="AC652" s="690">
        <v>0</v>
      </c>
      <c r="AD652" s="690">
        <v>0</v>
      </c>
      <c r="AE652" s="690">
        <v>0</v>
      </c>
      <c r="AF652" s="690">
        <v>0</v>
      </c>
      <c r="AG652" s="690">
        <v>0</v>
      </c>
      <c r="AH652" s="690">
        <v>0</v>
      </c>
      <c r="AI652" s="690">
        <v>0</v>
      </c>
      <c r="AJ652" s="690">
        <v>0</v>
      </c>
      <c r="AK652" s="690">
        <v>0</v>
      </c>
      <c r="AL652" s="690">
        <v>0</v>
      </c>
      <c r="AM652" s="690">
        <v>0</v>
      </c>
      <c r="AN652" s="690">
        <v>0</v>
      </c>
      <c r="AO652" s="690">
        <v>0</v>
      </c>
      <c r="AP652" s="690">
        <v>0</v>
      </c>
      <c r="AQ652" s="689" t="s">
        <v>4694</v>
      </c>
      <c r="AR652" s="689" t="s">
        <v>4686</v>
      </c>
      <c r="AS652" s="689" t="s">
        <v>4722</v>
      </c>
      <c r="AT652" s="689" t="s">
        <v>4686</v>
      </c>
      <c r="AU652" s="689" t="s">
        <v>5971</v>
      </c>
      <c r="AV652" s="689" t="s">
        <v>4686</v>
      </c>
    </row>
    <row r="653" spans="1:48">
      <c r="A653" s="689" t="s">
        <v>5970</v>
      </c>
      <c r="B653" s="689" t="s">
        <v>4684</v>
      </c>
      <c r="C653" s="689">
        <v>29225412</v>
      </c>
      <c r="D653" s="689" t="s">
        <v>4685</v>
      </c>
      <c r="E653" s="692">
        <v>45939</v>
      </c>
      <c r="F653" s="692">
        <v>46303</v>
      </c>
      <c r="G653" s="689" t="s">
        <v>4686</v>
      </c>
      <c r="H653" s="689" t="s">
        <v>4686</v>
      </c>
      <c r="I653" s="849">
        <v>610</v>
      </c>
      <c r="J653" s="691">
        <v>357.1</v>
      </c>
      <c r="K653" s="692">
        <v>45947</v>
      </c>
      <c r="L653" s="689" t="s">
        <v>4687</v>
      </c>
      <c r="M653" s="689" t="s">
        <v>4688</v>
      </c>
      <c r="N653" s="689" t="s">
        <v>4689</v>
      </c>
      <c r="O653" s="689" t="s">
        <v>4686</v>
      </c>
      <c r="P653" s="689" t="s">
        <v>4690</v>
      </c>
      <c r="Q653" s="691">
        <v>585.41</v>
      </c>
      <c r="R653" s="690">
        <v>1000</v>
      </c>
      <c r="S653" s="689" t="s">
        <v>4694</v>
      </c>
      <c r="T653" s="689" t="s">
        <v>4686</v>
      </c>
      <c r="U653" s="689" t="s">
        <v>4686</v>
      </c>
      <c r="V653" s="689" t="s">
        <v>4686</v>
      </c>
      <c r="W653" s="692">
        <v>45947</v>
      </c>
      <c r="X653" s="692">
        <v>45947</v>
      </c>
      <c r="Y653" s="689" t="s">
        <v>4696</v>
      </c>
      <c r="Z653" s="689" t="s">
        <v>4691</v>
      </c>
      <c r="AA653" s="690">
        <v>0</v>
      </c>
      <c r="AB653" s="690">
        <v>0</v>
      </c>
      <c r="AC653" s="690">
        <v>0</v>
      </c>
      <c r="AD653" s="690">
        <v>0</v>
      </c>
      <c r="AE653" s="690">
        <v>0</v>
      </c>
      <c r="AF653" s="690">
        <v>0</v>
      </c>
      <c r="AG653" s="690">
        <v>0</v>
      </c>
      <c r="AH653" s="690">
        <v>0</v>
      </c>
      <c r="AI653" s="690">
        <v>0</v>
      </c>
      <c r="AJ653" s="690">
        <v>0</v>
      </c>
      <c r="AK653" s="690">
        <v>0</v>
      </c>
      <c r="AL653" s="690">
        <v>0</v>
      </c>
      <c r="AM653" s="690">
        <v>0</v>
      </c>
      <c r="AN653" s="690">
        <v>0</v>
      </c>
      <c r="AO653" s="690">
        <v>0</v>
      </c>
      <c r="AP653" s="690">
        <v>0</v>
      </c>
      <c r="AQ653" s="689" t="s">
        <v>4694</v>
      </c>
      <c r="AR653" s="689" t="s">
        <v>4686</v>
      </c>
      <c r="AS653" s="689" t="s">
        <v>4722</v>
      </c>
      <c r="AT653" s="689" t="s">
        <v>4686</v>
      </c>
      <c r="AU653" s="689" t="s">
        <v>5971</v>
      </c>
      <c r="AV653" s="689" t="s">
        <v>4686</v>
      </c>
    </row>
    <row r="654" spans="1:48">
      <c r="A654" s="689" t="s">
        <v>5970</v>
      </c>
      <c r="B654" s="689" t="s">
        <v>4684</v>
      </c>
      <c r="C654" s="689">
        <v>29225421</v>
      </c>
      <c r="D654" s="689" t="s">
        <v>4685</v>
      </c>
      <c r="E654" s="692">
        <v>45944</v>
      </c>
      <c r="F654" s="692">
        <v>46308</v>
      </c>
      <c r="G654" s="689" t="s">
        <v>4686</v>
      </c>
      <c r="H654" s="689" t="s">
        <v>4686</v>
      </c>
      <c r="I654" s="849">
        <v>800</v>
      </c>
      <c r="J654" s="691">
        <v>468.33</v>
      </c>
      <c r="K654" s="692">
        <v>45947</v>
      </c>
      <c r="L654" s="689" t="s">
        <v>4687</v>
      </c>
      <c r="M654" s="689" t="s">
        <v>4688</v>
      </c>
      <c r="N654" s="689" t="s">
        <v>4689</v>
      </c>
      <c r="O654" s="689" t="s">
        <v>4686</v>
      </c>
      <c r="P654" s="689" t="s">
        <v>4690</v>
      </c>
      <c r="Q654" s="691">
        <v>585.41</v>
      </c>
      <c r="R654" s="690">
        <v>1000</v>
      </c>
      <c r="S654" s="689" t="s">
        <v>4694</v>
      </c>
      <c r="T654" s="689" t="s">
        <v>4686</v>
      </c>
      <c r="U654" s="689" t="s">
        <v>4686</v>
      </c>
      <c r="V654" s="689" t="s">
        <v>4686</v>
      </c>
      <c r="W654" s="692">
        <v>45947</v>
      </c>
      <c r="X654" s="692">
        <v>45947</v>
      </c>
      <c r="Y654" s="689" t="s">
        <v>4696</v>
      </c>
      <c r="Z654" s="689" t="s">
        <v>4691</v>
      </c>
      <c r="AA654" s="690">
        <v>0</v>
      </c>
      <c r="AB654" s="690">
        <v>0</v>
      </c>
      <c r="AC654" s="690">
        <v>0</v>
      </c>
      <c r="AD654" s="690">
        <v>0</v>
      </c>
      <c r="AE654" s="690">
        <v>0</v>
      </c>
      <c r="AF654" s="690">
        <v>0</v>
      </c>
      <c r="AG654" s="690">
        <v>0</v>
      </c>
      <c r="AH654" s="690">
        <v>0</v>
      </c>
      <c r="AI654" s="690">
        <v>0</v>
      </c>
      <c r="AJ654" s="690">
        <v>0</v>
      </c>
      <c r="AK654" s="690">
        <v>0</v>
      </c>
      <c r="AL654" s="690">
        <v>0</v>
      </c>
      <c r="AM654" s="690">
        <v>0</v>
      </c>
      <c r="AN654" s="690">
        <v>0</v>
      </c>
      <c r="AO654" s="690">
        <v>0</v>
      </c>
      <c r="AP654" s="690">
        <v>0</v>
      </c>
      <c r="AQ654" s="689" t="s">
        <v>4694</v>
      </c>
      <c r="AR654" s="689" t="s">
        <v>4686</v>
      </c>
      <c r="AS654" s="689" t="s">
        <v>4722</v>
      </c>
      <c r="AT654" s="689" t="s">
        <v>4686</v>
      </c>
      <c r="AU654" s="689" t="s">
        <v>5971</v>
      </c>
      <c r="AV654" s="689" t="s">
        <v>4686</v>
      </c>
    </row>
    <row r="655" spans="1:48">
      <c r="A655" s="689" t="s">
        <v>5970</v>
      </c>
      <c r="B655" s="689" t="s">
        <v>4684</v>
      </c>
      <c r="C655" s="689">
        <v>29225423</v>
      </c>
      <c r="D655" s="689" t="s">
        <v>4685</v>
      </c>
      <c r="E655" s="692">
        <v>45945</v>
      </c>
      <c r="F655" s="692">
        <v>46309</v>
      </c>
      <c r="G655" s="689" t="s">
        <v>4686</v>
      </c>
      <c r="H655" s="689" t="s">
        <v>4686</v>
      </c>
      <c r="I655" s="849">
        <v>710</v>
      </c>
      <c r="J655" s="691">
        <v>415.64</v>
      </c>
      <c r="K655" s="692">
        <v>45950</v>
      </c>
      <c r="L655" s="689" t="s">
        <v>4687</v>
      </c>
      <c r="M655" s="689" t="s">
        <v>4688</v>
      </c>
      <c r="N655" s="689" t="s">
        <v>4689</v>
      </c>
      <c r="O655" s="689" t="s">
        <v>4686</v>
      </c>
      <c r="P655" s="689" t="s">
        <v>4690</v>
      </c>
      <c r="Q655" s="691">
        <v>585.41</v>
      </c>
      <c r="R655" s="690">
        <v>1000</v>
      </c>
      <c r="S655" s="689" t="s">
        <v>4694</v>
      </c>
      <c r="T655" s="689" t="s">
        <v>4686</v>
      </c>
      <c r="U655" s="689" t="s">
        <v>4686</v>
      </c>
      <c r="V655" s="689" t="s">
        <v>4686</v>
      </c>
      <c r="W655" s="692">
        <v>45950</v>
      </c>
      <c r="X655" s="692">
        <v>45950</v>
      </c>
      <c r="Y655" s="689" t="s">
        <v>4696</v>
      </c>
      <c r="Z655" s="689" t="s">
        <v>4691</v>
      </c>
      <c r="AA655" s="690">
        <v>0</v>
      </c>
      <c r="AB655" s="690">
        <v>0</v>
      </c>
      <c r="AC655" s="690">
        <v>0</v>
      </c>
      <c r="AD655" s="690">
        <v>0</v>
      </c>
      <c r="AE655" s="690">
        <v>0</v>
      </c>
      <c r="AF655" s="690">
        <v>0</v>
      </c>
      <c r="AG655" s="690">
        <v>0</v>
      </c>
      <c r="AH655" s="690">
        <v>0</v>
      </c>
      <c r="AI655" s="690">
        <v>0</v>
      </c>
      <c r="AJ655" s="690">
        <v>0</v>
      </c>
      <c r="AK655" s="690">
        <v>0</v>
      </c>
      <c r="AL655" s="690">
        <v>0</v>
      </c>
      <c r="AM655" s="690">
        <v>0</v>
      </c>
      <c r="AN655" s="690">
        <v>0</v>
      </c>
      <c r="AO655" s="690">
        <v>0</v>
      </c>
      <c r="AP655" s="690">
        <v>0</v>
      </c>
      <c r="AQ655" s="689" t="s">
        <v>4694</v>
      </c>
      <c r="AR655" s="689" t="s">
        <v>4686</v>
      </c>
      <c r="AS655" s="689" t="s">
        <v>4722</v>
      </c>
      <c r="AT655" s="689" t="s">
        <v>4686</v>
      </c>
      <c r="AU655" s="689" t="s">
        <v>5971</v>
      </c>
      <c r="AV655" s="689" t="s">
        <v>4686</v>
      </c>
    </row>
    <row r="656" spans="1:48">
      <c r="A656" s="689" t="s">
        <v>5970</v>
      </c>
      <c r="B656" s="689" t="s">
        <v>4684</v>
      </c>
      <c r="C656" s="689">
        <v>29225424</v>
      </c>
      <c r="D656" s="689" t="s">
        <v>4685</v>
      </c>
      <c r="E656" s="692">
        <v>45945</v>
      </c>
      <c r="F656" s="692">
        <v>46309</v>
      </c>
      <c r="G656" s="689" t="s">
        <v>4686</v>
      </c>
      <c r="H656" s="689" t="s">
        <v>4686</v>
      </c>
      <c r="I656" s="849">
        <v>260</v>
      </c>
      <c r="J656" s="691">
        <v>152.21</v>
      </c>
      <c r="K656" s="692">
        <v>45950</v>
      </c>
      <c r="L656" s="689" t="s">
        <v>4687</v>
      </c>
      <c r="M656" s="689" t="s">
        <v>4688</v>
      </c>
      <c r="N656" s="689" t="s">
        <v>4689</v>
      </c>
      <c r="O656" s="689" t="s">
        <v>4686</v>
      </c>
      <c r="P656" s="689" t="s">
        <v>4690</v>
      </c>
      <c r="Q656" s="691">
        <v>585.41</v>
      </c>
      <c r="R656" s="690">
        <v>1000</v>
      </c>
      <c r="S656" s="689" t="s">
        <v>4694</v>
      </c>
      <c r="T656" s="689" t="s">
        <v>4686</v>
      </c>
      <c r="U656" s="689" t="s">
        <v>4686</v>
      </c>
      <c r="V656" s="689" t="s">
        <v>4686</v>
      </c>
      <c r="W656" s="692">
        <v>45950</v>
      </c>
      <c r="X656" s="692">
        <v>45950</v>
      </c>
      <c r="Y656" s="689" t="s">
        <v>4696</v>
      </c>
      <c r="Z656" s="689" t="s">
        <v>4691</v>
      </c>
      <c r="AA656" s="690">
        <v>0</v>
      </c>
      <c r="AB656" s="690">
        <v>0</v>
      </c>
      <c r="AC656" s="690">
        <v>0</v>
      </c>
      <c r="AD656" s="690">
        <v>0</v>
      </c>
      <c r="AE656" s="690">
        <v>0</v>
      </c>
      <c r="AF656" s="690">
        <v>0</v>
      </c>
      <c r="AG656" s="690">
        <v>0</v>
      </c>
      <c r="AH656" s="690">
        <v>0</v>
      </c>
      <c r="AI656" s="690">
        <v>0</v>
      </c>
      <c r="AJ656" s="690">
        <v>0</v>
      </c>
      <c r="AK656" s="690">
        <v>0</v>
      </c>
      <c r="AL656" s="690">
        <v>0</v>
      </c>
      <c r="AM656" s="690">
        <v>0</v>
      </c>
      <c r="AN656" s="690">
        <v>0</v>
      </c>
      <c r="AO656" s="690">
        <v>0</v>
      </c>
      <c r="AP656" s="690">
        <v>0</v>
      </c>
      <c r="AQ656" s="689" t="s">
        <v>4694</v>
      </c>
      <c r="AR656" s="689" t="s">
        <v>4686</v>
      </c>
      <c r="AS656" s="689" t="s">
        <v>4722</v>
      </c>
      <c r="AT656" s="689" t="s">
        <v>4686</v>
      </c>
      <c r="AU656" s="689" t="s">
        <v>5971</v>
      </c>
      <c r="AV656" s="689" t="s">
        <v>4686</v>
      </c>
    </row>
    <row r="657" spans="1:48">
      <c r="A657" s="689" t="s">
        <v>5970</v>
      </c>
      <c r="B657" s="689" t="s">
        <v>4684</v>
      </c>
      <c r="C657" s="689">
        <v>29225431</v>
      </c>
      <c r="D657" s="689" t="s">
        <v>4685</v>
      </c>
      <c r="E657" s="692">
        <v>45953</v>
      </c>
      <c r="F657" s="692">
        <v>46317</v>
      </c>
      <c r="G657" s="689" t="s">
        <v>4686</v>
      </c>
      <c r="H657" s="689" t="s">
        <v>4686</v>
      </c>
      <c r="I657" s="849">
        <v>910</v>
      </c>
      <c r="J657" s="691">
        <v>532.72</v>
      </c>
      <c r="K657" s="692">
        <v>45960</v>
      </c>
      <c r="L657" s="689" t="s">
        <v>4687</v>
      </c>
      <c r="M657" s="689" t="s">
        <v>4688</v>
      </c>
      <c r="N657" s="689" t="s">
        <v>4689</v>
      </c>
      <c r="O657" s="689" t="s">
        <v>4686</v>
      </c>
      <c r="P657" s="689" t="s">
        <v>4690</v>
      </c>
      <c r="Q657" s="691">
        <v>585.41</v>
      </c>
      <c r="R657" s="690">
        <v>1000</v>
      </c>
      <c r="S657" s="689" t="s">
        <v>4694</v>
      </c>
      <c r="T657" s="689" t="s">
        <v>4686</v>
      </c>
      <c r="U657" s="689" t="s">
        <v>4686</v>
      </c>
      <c r="V657" s="689" t="s">
        <v>4686</v>
      </c>
      <c r="W657" s="692">
        <v>45960</v>
      </c>
      <c r="X657" s="692">
        <v>45960</v>
      </c>
      <c r="Y657" s="689" t="s">
        <v>4696</v>
      </c>
      <c r="Z657" s="689" t="s">
        <v>4691</v>
      </c>
      <c r="AA657" s="690">
        <v>0</v>
      </c>
      <c r="AB657" s="690">
        <v>0</v>
      </c>
      <c r="AC657" s="690">
        <v>0</v>
      </c>
      <c r="AD657" s="690">
        <v>0</v>
      </c>
      <c r="AE657" s="690">
        <v>0</v>
      </c>
      <c r="AF657" s="690">
        <v>0</v>
      </c>
      <c r="AG657" s="690">
        <v>0</v>
      </c>
      <c r="AH657" s="690">
        <v>0</v>
      </c>
      <c r="AI657" s="690">
        <v>0</v>
      </c>
      <c r="AJ657" s="690">
        <v>0</v>
      </c>
      <c r="AK657" s="690">
        <v>0</v>
      </c>
      <c r="AL657" s="690">
        <v>0</v>
      </c>
      <c r="AM657" s="690">
        <v>0</v>
      </c>
      <c r="AN657" s="690">
        <v>0</v>
      </c>
      <c r="AO657" s="690">
        <v>0</v>
      </c>
      <c r="AP657" s="690">
        <v>0</v>
      </c>
      <c r="AQ657" s="689" t="s">
        <v>4694</v>
      </c>
      <c r="AR657" s="689" t="s">
        <v>4686</v>
      </c>
      <c r="AS657" s="689" t="s">
        <v>4722</v>
      </c>
      <c r="AT657" s="689" t="s">
        <v>4686</v>
      </c>
      <c r="AU657" s="689" t="s">
        <v>5971</v>
      </c>
      <c r="AV657" s="689" t="s">
        <v>4686</v>
      </c>
    </row>
    <row r="658" spans="1:48">
      <c r="A658" s="689" t="s">
        <v>5970</v>
      </c>
      <c r="B658" s="689" t="s">
        <v>4684</v>
      </c>
      <c r="C658" s="689">
        <v>29225432</v>
      </c>
      <c r="D658" s="689" t="s">
        <v>4685</v>
      </c>
      <c r="E658" s="692">
        <v>45953</v>
      </c>
      <c r="F658" s="692">
        <v>46317</v>
      </c>
      <c r="G658" s="689" t="s">
        <v>4686</v>
      </c>
      <c r="H658" s="689" t="s">
        <v>4686</v>
      </c>
      <c r="I658" s="849">
        <v>810</v>
      </c>
      <c r="J658" s="691">
        <v>474.18</v>
      </c>
      <c r="K658" s="692">
        <v>45960</v>
      </c>
      <c r="L658" s="689" t="s">
        <v>4687</v>
      </c>
      <c r="M658" s="689" t="s">
        <v>4688</v>
      </c>
      <c r="N658" s="689" t="s">
        <v>4689</v>
      </c>
      <c r="O658" s="689" t="s">
        <v>4686</v>
      </c>
      <c r="P658" s="689" t="s">
        <v>4690</v>
      </c>
      <c r="Q658" s="691">
        <v>585.41</v>
      </c>
      <c r="R658" s="690">
        <v>1000</v>
      </c>
      <c r="S658" s="689" t="s">
        <v>4694</v>
      </c>
      <c r="T658" s="689" t="s">
        <v>4686</v>
      </c>
      <c r="U658" s="689" t="s">
        <v>4686</v>
      </c>
      <c r="V658" s="689" t="s">
        <v>4686</v>
      </c>
      <c r="W658" s="692">
        <v>45960</v>
      </c>
      <c r="X658" s="692">
        <v>45960</v>
      </c>
      <c r="Y658" s="689" t="s">
        <v>4696</v>
      </c>
      <c r="Z658" s="689" t="s">
        <v>4691</v>
      </c>
      <c r="AA658" s="690">
        <v>0</v>
      </c>
      <c r="AB658" s="690">
        <v>0</v>
      </c>
      <c r="AC658" s="690">
        <v>0</v>
      </c>
      <c r="AD658" s="690">
        <v>0</v>
      </c>
      <c r="AE658" s="690">
        <v>0</v>
      </c>
      <c r="AF658" s="690">
        <v>0</v>
      </c>
      <c r="AG658" s="690">
        <v>0</v>
      </c>
      <c r="AH658" s="690">
        <v>0</v>
      </c>
      <c r="AI658" s="690">
        <v>0</v>
      </c>
      <c r="AJ658" s="690">
        <v>0</v>
      </c>
      <c r="AK658" s="690">
        <v>0</v>
      </c>
      <c r="AL658" s="690">
        <v>0</v>
      </c>
      <c r="AM658" s="690">
        <v>0</v>
      </c>
      <c r="AN658" s="690">
        <v>0</v>
      </c>
      <c r="AO658" s="690">
        <v>0</v>
      </c>
      <c r="AP658" s="690">
        <v>0</v>
      </c>
      <c r="AQ658" s="689" t="s">
        <v>4694</v>
      </c>
      <c r="AR658" s="689" t="s">
        <v>4686</v>
      </c>
      <c r="AS658" s="689" t="s">
        <v>4722</v>
      </c>
      <c r="AT658" s="689" t="s">
        <v>4686</v>
      </c>
      <c r="AU658" s="689" t="s">
        <v>5971</v>
      </c>
      <c r="AV658" s="689" t="s">
        <v>4686</v>
      </c>
    </row>
    <row r="659" spans="1:48">
      <c r="A659" s="689" t="s">
        <v>5970</v>
      </c>
      <c r="B659" s="689" t="s">
        <v>4684</v>
      </c>
      <c r="C659" s="689">
        <v>29225443</v>
      </c>
      <c r="D659" s="689" t="s">
        <v>4685</v>
      </c>
      <c r="E659" s="692">
        <v>45958</v>
      </c>
      <c r="F659" s="692">
        <v>46322</v>
      </c>
      <c r="G659" s="689" t="s">
        <v>4686</v>
      </c>
      <c r="H659" s="689" t="s">
        <v>4686</v>
      </c>
      <c r="I659" s="849">
        <v>810</v>
      </c>
      <c r="J659" s="691">
        <v>474.18</v>
      </c>
      <c r="K659" s="692">
        <v>45964</v>
      </c>
      <c r="L659" s="689" t="s">
        <v>4687</v>
      </c>
      <c r="M659" s="689" t="s">
        <v>4688</v>
      </c>
      <c r="N659" s="689" t="s">
        <v>4689</v>
      </c>
      <c r="O659" s="689" t="s">
        <v>4686</v>
      </c>
      <c r="P659" s="689" t="s">
        <v>4690</v>
      </c>
      <c r="Q659" s="691">
        <v>585.41</v>
      </c>
      <c r="R659" s="690">
        <v>1000</v>
      </c>
      <c r="S659" s="689" t="s">
        <v>4694</v>
      </c>
      <c r="T659" s="689" t="s">
        <v>4686</v>
      </c>
      <c r="U659" s="689" t="s">
        <v>4686</v>
      </c>
      <c r="V659" s="689" t="s">
        <v>4686</v>
      </c>
      <c r="W659" s="692">
        <v>45964</v>
      </c>
      <c r="X659" s="692">
        <v>45964</v>
      </c>
      <c r="Y659" s="689" t="s">
        <v>4696</v>
      </c>
      <c r="Z659" s="689" t="s">
        <v>4691</v>
      </c>
      <c r="AA659" s="690">
        <v>0</v>
      </c>
      <c r="AB659" s="690">
        <v>0</v>
      </c>
      <c r="AC659" s="690">
        <v>0</v>
      </c>
      <c r="AD659" s="690">
        <v>0</v>
      </c>
      <c r="AE659" s="690">
        <v>0</v>
      </c>
      <c r="AF659" s="690">
        <v>0</v>
      </c>
      <c r="AG659" s="690">
        <v>0</v>
      </c>
      <c r="AH659" s="690">
        <v>0</v>
      </c>
      <c r="AI659" s="690">
        <v>0</v>
      </c>
      <c r="AJ659" s="690">
        <v>0</v>
      </c>
      <c r="AK659" s="690">
        <v>0</v>
      </c>
      <c r="AL659" s="690">
        <v>0</v>
      </c>
      <c r="AM659" s="690">
        <v>0</v>
      </c>
      <c r="AN659" s="690">
        <v>0</v>
      </c>
      <c r="AO659" s="690">
        <v>0</v>
      </c>
      <c r="AP659" s="690">
        <v>0</v>
      </c>
      <c r="AQ659" s="689" t="s">
        <v>4694</v>
      </c>
      <c r="AR659" s="689" t="s">
        <v>4686</v>
      </c>
      <c r="AS659" s="689" t="s">
        <v>4722</v>
      </c>
      <c r="AT659" s="689" t="s">
        <v>4686</v>
      </c>
      <c r="AU659" s="689" t="s">
        <v>5971</v>
      </c>
      <c r="AV659" s="689" t="s">
        <v>4686</v>
      </c>
    </row>
    <row r="660" spans="1:48">
      <c r="A660" s="689" t="s">
        <v>5970</v>
      </c>
      <c r="B660" s="689" t="s">
        <v>4684</v>
      </c>
      <c r="C660" s="689">
        <v>29225462</v>
      </c>
      <c r="D660" s="689" t="s">
        <v>4685</v>
      </c>
      <c r="E660" s="692">
        <v>45972</v>
      </c>
      <c r="F660" s="692">
        <v>46336</v>
      </c>
      <c r="G660" s="689" t="s">
        <v>4686</v>
      </c>
      <c r="H660" s="689" t="s">
        <v>4686</v>
      </c>
      <c r="I660" s="849">
        <v>2810</v>
      </c>
      <c r="J660" s="691">
        <v>1645</v>
      </c>
      <c r="K660" s="692">
        <v>45978</v>
      </c>
      <c r="L660" s="689" t="s">
        <v>4687</v>
      </c>
      <c r="M660" s="689" t="s">
        <v>4688</v>
      </c>
      <c r="N660" s="689" t="s">
        <v>4689</v>
      </c>
      <c r="O660" s="689" t="s">
        <v>4686</v>
      </c>
      <c r="P660" s="689" t="s">
        <v>4690</v>
      </c>
      <c r="Q660" s="691">
        <v>585.41</v>
      </c>
      <c r="R660" s="690">
        <v>1000</v>
      </c>
      <c r="S660" s="689" t="s">
        <v>4694</v>
      </c>
      <c r="T660" s="689" t="s">
        <v>4686</v>
      </c>
      <c r="U660" s="689" t="s">
        <v>4686</v>
      </c>
      <c r="V660" s="689" t="s">
        <v>4686</v>
      </c>
      <c r="W660" s="692">
        <v>45978</v>
      </c>
      <c r="X660" s="692">
        <v>45978</v>
      </c>
      <c r="Y660" s="689" t="s">
        <v>4696</v>
      </c>
      <c r="Z660" s="689" t="s">
        <v>4691</v>
      </c>
      <c r="AA660" s="690">
        <v>0</v>
      </c>
      <c r="AB660" s="690">
        <v>0</v>
      </c>
      <c r="AC660" s="690">
        <v>0</v>
      </c>
      <c r="AD660" s="690">
        <v>0</v>
      </c>
      <c r="AE660" s="690">
        <v>0</v>
      </c>
      <c r="AF660" s="690">
        <v>0</v>
      </c>
      <c r="AG660" s="690">
        <v>0</v>
      </c>
      <c r="AH660" s="690">
        <v>0</v>
      </c>
      <c r="AI660" s="690">
        <v>0</v>
      </c>
      <c r="AJ660" s="690">
        <v>0</v>
      </c>
      <c r="AK660" s="690">
        <v>0</v>
      </c>
      <c r="AL660" s="690">
        <v>0</v>
      </c>
      <c r="AM660" s="690">
        <v>0</v>
      </c>
      <c r="AN660" s="690">
        <v>0</v>
      </c>
      <c r="AO660" s="690">
        <v>0</v>
      </c>
      <c r="AP660" s="690">
        <v>0</v>
      </c>
      <c r="AQ660" s="689" t="s">
        <v>4694</v>
      </c>
      <c r="AR660" s="689" t="s">
        <v>4686</v>
      </c>
      <c r="AS660" s="689" t="s">
        <v>4722</v>
      </c>
      <c r="AT660" s="689" t="s">
        <v>4686</v>
      </c>
      <c r="AU660" s="689" t="s">
        <v>5971</v>
      </c>
      <c r="AV660" s="689" t="s">
        <v>4686</v>
      </c>
    </row>
    <row r="661" spans="1:48">
      <c r="A661" s="689" t="s">
        <v>5970</v>
      </c>
      <c r="B661" s="689" t="s">
        <v>4684</v>
      </c>
      <c r="C661" s="689">
        <v>29225463</v>
      </c>
      <c r="D661" s="689" t="s">
        <v>4685</v>
      </c>
      <c r="E661" s="692">
        <v>45973</v>
      </c>
      <c r="F661" s="692">
        <v>46337</v>
      </c>
      <c r="G661" s="689" t="s">
        <v>4686</v>
      </c>
      <c r="H661" s="689" t="s">
        <v>4686</v>
      </c>
      <c r="I661" s="849">
        <v>880</v>
      </c>
      <c r="J661" s="691">
        <v>515.16</v>
      </c>
      <c r="K661" s="692">
        <v>45979</v>
      </c>
      <c r="L661" s="689" t="s">
        <v>4687</v>
      </c>
      <c r="M661" s="689" t="s">
        <v>4688</v>
      </c>
      <c r="N661" s="689" t="s">
        <v>4689</v>
      </c>
      <c r="O661" s="689" t="s">
        <v>4686</v>
      </c>
      <c r="P661" s="689" t="s">
        <v>4690</v>
      </c>
      <c r="Q661" s="691">
        <v>585.41</v>
      </c>
      <c r="R661" s="690">
        <v>1000</v>
      </c>
      <c r="S661" s="689" t="s">
        <v>4694</v>
      </c>
      <c r="T661" s="689" t="s">
        <v>4686</v>
      </c>
      <c r="U661" s="689" t="s">
        <v>4686</v>
      </c>
      <c r="V661" s="689" t="s">
        <v>4686</v>
      </c>
      <c r="W661" s="692">
        <v>45979</v>
      </c>
      <c r="X661" s="692">
        <v>45979</v>
      </c>
      <c r="Y661" s="689" t="s">
        <v>4696</v>
      </c>
      <c r="Z661" s="689" t="s">
        <v>4691</v>
      </c>
      <c r="AA661" s="690">
        <v>0</v>
      </c>
      <c r="AB661" s="690">
        <v>0</v>
      </c>
      <c r="AC661" s="690">
        <v>0</v>
      </c>
      <c r="AD661" s="690">
        <v>0</v>
      </c>
      <c r="AE661" s="690">
        <v>0</v>
      </c>
      <c r="AF661" s="690">
        <v>0</v>
      </c>
      <c r="AG661" s="690">
        <v>0</v>
      </c>
      <c r="AH661" s="690">
        <v>0</v>
      </c>
      <c r="AI661" s="690">
        <v>0</v>
      </c>
      <c r="AJ661" s="690">
        <v>0</v>
      </c>
      <c r="AK661" s="690">
        <v>0</v>
      </c>
      <c r="AL661" s="690">
        <v>0</v>
      </c>
      <c r="AM661" s="690">
        <v>0</v>
      </c>
      <c r="AN661" s="690">
        <v>0</v>
      </c>
      <c r="AO661" s="690">
        <v>0</v>
      </c>
      <c r="AP661" s="690">
        <v>0</v>
      </c>
      <c r="AQ661" s="689" t="s">
        <v>4694</v>
      </c>
      <c r="AR661" s="689" t="s">
        <v>4686</v>
      </c>
      <c r="AS661" s="689" t="s">
        <v>4722</v>
      </c>
      <c r="AT661" s="689" t="s">
        <v>4686</v>
      </c>
      <c r="AU661" s="689" t="s">
        <v>5971</v>
      </c>
      <c r="AV661" s="689" t="s">
        <v>4686</v>
      </c>
    </row>
    <row r="662" spans="1:48">
      <c r="A662" s="689" t="s">
        <v>5970</v>
      </c>
      <c r="B662" s="689" t="s">
        <v>4684</v>
      </c>
      <c r="C662" s="689">
        <v>29225464</v>
      </c>
      <c r="D662" s="689" t="s">
        <v>4685</v>
      </c>
      <c r="E662" s="692">
        <v>45973</v>
      </c>
      <c r="F662" s="692">
        <v>46337</v>
      </c>
      <c r="G662" s="689" t="s">
        <v>4686</v>
      </c>
      <c r="H662" s="689" t="s">
        <v>4686</v>
      </c>
      <c r="I662" s="849">
        <v>810</v>
      </c>
      <c r="J662" s="691">
        <v>474.18</v>
      </c>
      <c r="K662" s="692">
        <v>45979</v>
      </c>
      <c r="L662" s="689" t="s">
        <v>4687</v>
      </c>
      <c r="M662" s="689" t="s">
        <v>4688</v>
      </c>
      <c r="N662" s="689" t="s">
        <v>4689</v>
      </c>
      <c r="O662" s="689" t="s">
        <v>4686</v>
      </c>
      <c r="P662" s="689" t="s">
        <v>4690</v>
      </c>
      <c r="Q662" s="691">
        <v>585.41</v>
      </c>
      <c r="R662" s="690">
        <v>1000</v>
      </c>
      <c r="S662" s="689" t="s">
        <v>4694</v>
      </c>
      <c r="T662" s="689" t="s">
        <v>4686</v>
      </c>
      <c r="U662" s="689" t="s">
        <v>4686</v>
      </c>
      <c r="V662" s="689" t="s">
        <v>4686</v>
      </c>
      <c r="W662" s="692">
        <v>45979</v>
      </c>
      <c r="X662" s="692">
        <v>45979</v>
      </c>
      <c r="Y662" s="689" t="s">
        <v>4696</v>
      </c>
      <c r="Z662" s="689" t="s">
        <v>4691</v>
      </c>
      <c r="AA662" s="690">
        <v>0</v>
      </c>
      <c r="AB662" s="690">
        <v>0</v>
      </c>
      <c r="AC662" s="690">
        <v>0</v>
      </c>
      <c r="AD662" s="690">
        <v>0</v>
      </c>
      <c r="AE662" s="690">
        <v>0</v>
      </c>
      <c r="AF662" s="690">
        <v>0</v>
      </c>
      <c r="AG662" s="690">
        <v>0</v>
      </c>
      <c r="AH662" s="690">
        <v>0</v>
      </c>
      <c r="AI662" s="690">
        <v>0</v>
      </c>
      <c r="AJ662" s="690">
        <v>0</v>
      </c>
      <c r="AK662" s="690">
        <v>0</v>
      </c>
      <c r="AL662" s="690">
        <v>0</v>
      </c>
      <c r="AM662" s="690">
        <v>0</v>
      </c>
      <c r="AN662" s="690">
        <v>0</v>
      </c>
      <c r="AO662" s="690">
        <v>0</v>
      </c>
      <c r="AP662" s="690">
        <v>0</v>
      </c>
      <c r="AQ662" s="689" t="s">
        <v>4694</v>
      </c>
      <c r="AR662" s="689" t="s">
        <v>4686</v>
      </c>
      <c r="AS662" s="689" t="s">
        <v>4722</v>
      </c>
      <c r="AT662" s="689" t="s">
        <v>4686</v>
      </c>
      <c r="AU662" s="689" t="s">
        <v>5971</v>
      </c>
      <c r="AV662" s="689" t="s">
        <v>4686</v>
      </c>
    </row>
    <row r="663" spans="1:48">
      <c r="A663" s="689" t="s">
        <v>5970</v>
      </c>
      <c r="B663" s="689" t="s">
        <v>4684</v>
      </c>
      <c r="C663" s="689">
        <v>29225471</v>
      </c>
      <c r="D663" s="689" t="s">
        <v>4685</v>
      </c>
      <c r="E663" s="692">
        <v>45978</v>
      </c>
      <c r="F663" s="692">
        <v>46342</v>
      </c>
      <c r="G663" s="689" t="s">
        <v>4686</v>
      </c>
      <c r="H663" s="689" t="s">
        <v>4686</v>
      </c>
      <c r="I663" s="849">
        <v>1770</v>
      </c>
      <c r="J663" s="691">
        <v>1036.18</v>
      </c>
      <c r="K663" s="692">
        <v>45982</v>
      </c>
      <c r="L663" s="689" t="s">
        <v>4687</v>
      </c>
      <c r="M663" s="689" t="s">
        <v>4688</v>
      </c>
      <c r="N663" s="689" t="s">
        <v>4689</v>
      </c>
      <c r="O663" s="689" t="s">
        <v>4686</v>
      </c>
      <c r="P663" s="689" t="s">
        <v>4690</v>
      </c>
      <c r="Q663" s="691">
        <v>585.41</v>
      </c>
      <c r="R663" s="690">
        <v>1000</v>
      </c>
      <c r="S663" s="689" t="s">
        <v>4694</v>
      </c>
      <c r="T663" s="689" t="s">
        <v>4686</v>
      </c>
      <c r="U663" s="689" t="s">
        <v>4686</v>
      </c>
      <c r="V663" s="689" t="s">
        <v>4686</v>
      </c>
      <c r="W663" s="692">
        <v>45982</v>
      </c>
      <c r="X663" s="692">
        <v>45982</v>
      </c>
      <c r="Y663" s="689" t="s">
        <v>4696</v>
      </c>
      <c r="Z663" s="689" t="s">
        <v>4691</v>
      </c>
      <c r="AA663" s="690">
        <v>0</v>
      </c>
      <c r="AB663" s="690">
        <v>0</v>
      </c>
      <c r="AC663" s="690">
        <v>0</v>
      </c>
      <c r="AD663" s="690">
        <v>0</v>
      </c>
      <c r="AE663" s="690">
        <v>0</v>
      </c>
      <c r="AF663" s="690">
        <v>0</v>
      </c>
      <c r="AG663" s="690">
        <v>0</v>
      </c>
      <c r="AH663" s="690">
        <v>0</v>
      </c>
      <c r="AI663" s="690">
        <v>0</v>
      </c>
      <c r="AJ663" s="690">
        <v>0</v>
      </c>
      <c r="AK663" s="690">
        <v>0</v>
      </c>
      <c r="AL663" s="690">
        <v>0</v>
      </c>
      <c r="AM663" s="690">
        <v>0</v>
      </c>
      <c r="AN663" s="690">
        <v>0</v>
      </c>
      <c r="AO663" s="690">
        <v>0</v>
      </c>
      <c r="AP663" s="690">
        <v>0</v>
      </c>
      <c r="AQ663" s="689" t="s">
        <v>4694</v>
      </c>
      <c r="AR663" s="689" t="s">
        <v>4686</v>
      </c>
      <c r="AS663" s="689" t="s">
        <v>4722</v>
      </c>
      <c r="AT663" s="689" t="s">
        <v>4686</v>
      </c>
      <c r="AU663" s="689" t="s">
        <v>5971</v>
      </c>
      <c r="AV663" s="689" t="s">
        <v>4686</v>
      </c>
    </row>
    <row r="664" spans="1:48">
      <c r="A664" s="689" t="s">
        <v>5970</v>
      </c>
      <c r="B664" s="689" t="s">
        <v>4684</v>
      </c>
      <c r="C664" s="689">
        <v>29225472</v>
      </c>
      <c r="D664" s="689" t="s">
        <v>4685</v>
      </c>
      <c r="E664" s="692">
        <v>45978</v>
      </c>
      <c r="F664" s="692">
        <v>46342</v>
      </c>
      <c r="G664" s="689" t="s">
        <v>4686</v>
      </c>
      <c r="H664" s="689" t="s">
        <v>4686</v>
      </c>
      <c r="I664" s="849">
        <v>1860</v>
      </c>
      <c r="J664" s="691">
        <v>1088.8599999999999</v>
      </c>
      <c r="K664" s="692">
        <v>45982</v>
      </c>
      <c r="L664" s="689" t="s">
        <v>4687</v>
      </c>
      <c r="M664" s="689" t="s">
        <v>4688</v>
      </c>
      <c r="N664" s="689" t="s">
        <v>4689</v>
      </c>
      <c r="O664" s="689" t="s">
        <v>4686</v>
      </c>
      <c r="P664" s="689" t="s">
        <v>4690</v>
      </c>
      <c r="Q664" s="691">
        <v>585.41</v>
      </c>
      <c r="R664" s="690">
        <v>1000</v>
      </c>
      <c r="S664" s="689" t="s">
        <v>4694</v>
      </c>
      <c r="T664" s="689" t="s">
        <v>4686</v>
      </c>
      <c r="U664" s="689" t="s">
        <v>4686</v>
      </c>
      <c r="V664" s="689" t="s">
        <v>4686</v>
      </c>
      <c r="W664" s="692">
        <v>45982</v>
      </c>
      <c r="X664" s="692">
        <v>45982</v>
      </c>
      <c r="Y664" s="689" t="s">
        <v>4696</v>
      </c>
      <c r="Z664" s="689" t="s">
        <v>4691</v>
      </c>
      <c r="AA664" s="690">
        <v>0</v>
      </c>
      <c r="AB664" s="690">
        <v>0</v>
      </c>
      <c r="AC664" s="690">
        <v>0</v>
      </c>
      <c r="AD664" s="690">
        <v>0</v>
      </c>
      <c r="AE664" s="690">
        <v>0</v>
      </c>
      <c r="AF664" s="690">
        <v>0</v>
      </c>
      <c r="AG664" s="690">
        <v>0</v>
      </c>
      <c r="AH664" s="690">
        <v>0</v>
      </c>
      <c r="AI664" s="690">
        <v>0</v>
      </c>
      <c r="AJ664" s="690">
        <v>0</v>
      </c>
      <c r="AK664" s="690">
        <v>0</v>
      </c>
      <c r="AL664" s="690">
        <v>0</v>
      </c>
      <c r="AM664" s="690">
        <v>0</v>
      </c>
      <c r="AN664" s="690">
        <v>0</v>
      </c>
      <c r="AO664" s="690">
        <v>0</v>
      </c>
      <c r="AP664" s="690">
        <v>0</v>
      </c>
      <c r="AQ664" s="689" t="s">
        <v>4694</v>
      </c>
      <c r="AR664" s="689" t="s">
        <v>4686</v>
      </c>
      <c r="AS664" s="689" t="s">
        <v>4722</v>
      </c>
      <c r="AT664" s="689" t="s">
        <v>4686</v>
      </c>
      <c r="AU664" s="689" t="s">
        <v>5971</v>
      </c>
      <c r="AV664" s="689" t="s">
        <v>4686</v>
      </c>
    </row>
    <row r="665" spans="1:48">
      <c r="A665" s="689" t="s">
        <v>5970</v>
      </c>
      <c r="B665" s="689" t="s">
        <v>4684</v>
      </c>
      <c r="C665" s="689">
        <v>29225482</v>
      </c>
      <c r="D665" s="689" t="s">
        <v>4685</v>
      </c>
      <c r="E665" s="692">
        <v>45987</v>
      </c>
      <c r="F665" s="692">
        <v>46106</v>
      </c>
      <c r="G665" s="689" t="s">
        <v>4686</v>
      </c>
      <c r="H665" s="689" t="s">
        <v>4686</v>
      </c>
      <c r="I665" s="849">
        <v>920</v>
      </c>
      <c r="J665" s="691">
        <v>538.58000000000004</v>
      </c>
      <c r="K665" s="692">
        <v>45994</v>
      </c>
      <c r="L665" s="689" t="s">
        <v>4687</v>
      </c>
      <c r="M665" s="689" t="s">
        <v>4688</v>
      </c>
      <c r="N665" s="689" t="s">
        <v>4689</v>
      </c>
      <c r="O665" s="689" t="s">
        <v>4686</v>
      </c>
      <c r="P665" s="689" t="s">
        <v>4690</v>
      </c>
      <c r="Q665" s="691">
        <v>585.41</v>
      </c>
      <c r="R665" s="690">
        <v>1000</v>
      </c>
      <c r="S665" s="689" t="s">
        <v>4694</v>
      </c>
      <c r="T665" s="689" t="s">
        <v>4686</v>
      </c>
      <c r="U665" s="689" t="s">
        <v>4686</v>
      </c>
      <c r="V665" s="689" t="s">
        <v>4686</v>
      </c>
      <c r="W665" s="692">
        <v>45994</v>
      </c>
      <c r="X665" s="692">
        <v>45994</v>
      </c>
      <c r="Y665" s="689" t="s">
        <v>4696</v>
      </c>
      <c r="Z665" s="689" t="s">
        <v>4691</v>
      </c>
      <c r="AA665" s="690">
        <v>0</v>
      </c>
      <c r="AB665" s="690">
        <v>0</v>
      </c>
      <c r="AC665" s="690">
        <v>0</v>
      </c>
      <c r="AD665" s="690">
        <v>0</v>
      </c>
      <c r="AE665" s="690">
        <v>0</v>
      </c>
      <c r="AF665" s="690">
        <v>0</v>
      </c>
      <c r="AG665" s="690">
        <v>0</v>
      </c>
      <c r="AH665" s="690">
        <v>0</v>
      </c>
      <c r="AI665" s="690">
        <v>0</v>
      </c>
      <c r="AJ665" s="690">
        <v>0</v>
      </c>
      <c r="AK665" s="690">
        <v>0</v>
      </c>
      <c r="AL665" s="690">
        <v>0</v>
      </c>
      <c r="AM665" s="690">
        <v>0</v>
      </c>
      <c r="AN665" s="690">
        <v>0</v>
      </c>
      <c r="AO665" s="690">
        <v>0</v>
      </c>
      <c r="AP665" s="690">
        <v>0</v>
      </c>
      <c r="AQ665" s="689" t="s">
        <v>4694</v>
      </c>
      <c r="AR665" s="689" t="s">
        <v>4686</v>
      </c>
      <c r="AS665" s="689" t="s">
        <v>4722</v>
      </c>
      <c r="AT665" s="689" t="s">
        <v>4686</v>
      </c>
      <c r="AU665" s="689" t="s">
        <v>5971</v>
      </c>
      <c r="AV665" s="689" t="s">
        <v>4686</v>
      </c>
    </row>
    <row r="666" spans="1:48">
      <c r="A666" s="689" t="s">
        <v>5970</v>
      </c>
      <c r="B666" s="689" t="s">
        <v>4684</v>
      </c>
      <c r="C666" s="689">
        <v>29225481</v>
      </c>
      <c r="D666" s="689" t="s">
        <v>4685</v>
      </c>
      <c r="E666" s="692">
        <v>45987</v>
      </c>
      <c r="F666" s="692">
        <v>46351</v>
      </c>
      <c r="G666" s="689" t="s">
        <v>4686</v>
      </c>
      <c r="H666" s="689" t="s">
        <v>4686</v>
      </c>
      <c r="I666" s="849">
        <v>920</v>
      </c>
      <c r="J666" s="691">
        <v>538.58000000000004</v>
      </c>
      <c r="K666" s="692">
        <v>45994</v>
      </c>
      <c r="L666" s="689" t="s">
        <v>4687</v>
      </c>
      <c r="M666" s="689" t="s">
        <v>4688</v>
      </c>
      <c r="N666" s="689" t="s">
        <v>4689</v>
      </c>
      <c r="O666" s="689" t="s">
        <v>4686</v>
      </c>
      <c r="P666" s="689" t="s">
        <v>4690</v>
      </c>
      <c r="Q666" s="691">
        <v>585.41</v>
      </c>
      <c r="R666" s="690">
        <v>1000</v>
      </c>
      <c r="S666" s="689" t="s">
        <v>4694</v>
      </c>
      <c r="T666" s="689" t="s">
        <v>4686</v>
      </c>
      <c r="U666" s="689" t="s">
        <v>4686</v>
      </c>
      <c r="V666" s="689" t="s">
        <v>4686</v>
      </c>
      <c r="W666" s="692">
        <v>45994</v>
      </c>
      <c r="X666" s="692">
        <v>45994</v>
      </c>
      <c r="Y666" s="689" t="s">
        <v>4696</v>
      </c>
      <c r="Z666" s="689" t="s">
        <v>4691</v>
      </c>
      <c r="AA666" s="690">
        <v>0</v>
      </c>
      <c r="AB666" s="690">
        <v>0</v>
      </c>
      <c r="AC666" s="690">
        <v>0</v>
      </c>
      <c r="AD666" s="690">
        <v>0</v>
      </c>
      <c r="AE666" s="690">
        <v>0</v>
      </c>
      <c r="AF666" s="690">
        <v>0</v>
      </c>
      <c r="AG666" s="690">
        <v>0</v>
      </c>
      <c r="AH666" s="690">
        <v>0</v>
      </c>
      <c r="AI666" s="690">
        <v>0</v>
      </c>
      <c r="AJ666" s="690">
        <v>0</v>
      </c>
      <c r="AK666" s="690">
        <v>0</v>
      </c>
      <c r="AL666" s="690">
        <v>0</v>
      </c>
      <c r="AM666" s="690">
        <v>0</v>
      </c>
      <c r="AN666" s="690">
        <v>0</v>
      </c>
      <c r="AO666" s="690">
        <v>0</v>
      </c>
      <c r="AP666" s="690">
        <v>0</v>
      </c>
      <c r="AQ666" s="689" t="s">
        <v>4694</v>
      </c>
      <c r="AR666" s="689" t="s">
        <v>4686</v>
      </c>
      <c r="AS666" s="689" t="s">
        <v>4722</v>
      </c>
      <c r="AT666" s="689" t="s">
        <v>4686</v>
      </c>
      <c r="AU666" s="689" t="s">
        <v>5971</v>
      </c>
      <c r="AV666" s="689" t="s">
        <v>4686</v>
      </c>
    </row>
    <row r="667" spans="1:48">
      <c r="A667" s="689" t="s">
        <v>5970</v>
      </c>
      <c r="B667" s="689" t="s">
        <v>4684</v>
      </c>
      <c r="C667" s="689">
        <v>29225491</v>
      </c>
      <c r="D667" s="689" t="s">
        <v>4685</v>
      </c>
      <c r="E667" s="692">
        <v>45992</v>
      </c>
      <c r="F667" s="692">
        <v>46356</v>
      </c>
      <c r="G667" s="689" t="s">
        <v>4686</v>
      </c>
      <c r="H667" s="689" t="s">
        <v>4686</v>
      </c>
      <c r="I667" s="849">
        <v>1850</v>
      </c>
      <c r="J667" s="691">
        <v>1083.01</v>
      </c>
      <c r="K667" s="692">
        <v>45996</v>
      </c>
      <c r="L667" s="689" t="s">
        <v>4687</v>
      </c>
      <c r="M667" s="689" t="s">
        <v>4688</v>
      </c>
      <c r="N667" s="689" t="s">
        <v>4689</v>
      </c>
      <c r="O667" s="689" t="s">
        <v>4686</v>
      </c>
      <c r="P667" s="689" t="s">
        <v>4690</v>
      </c>
      <c r="Q667" s="691">
        <v>585.41</v>
      </c>
      <c r="R667" s="690">
        <v>1000</v>
      </c>
      <c r="S667" s="689" t="s">
        <v>4694</v>
      </c>
      <c r="T667" s="689" t="s">
        <v>4686</v>
      </c>
      <c r="U667" s="689" t="s">
        <v>4686</v>
      </c>
      <c r="V667" s="689" t="s">
        <v>4686</v>
      </c>
      <c r="W667" s="692">
        <v>45996</v>
      </c>
      <c r="X667" s="692">
        <v>45996</v>
      </c>
      <c r="Y667" s="689" t="s">
        <v>4696</v>
      </c>
      <c r="Z667" s="689" t="s">
        <v>4691</v>
      </c>
      <c r="AA667" s="690">
        <v>0</v>
      </c>
      <c r="AB667" s="690">
        <v>0</v>
      </c>
      <c r="AC667" s="690">
        <v>0</v>
      </c>
      <c r="AD667" s="690">
        <v>0</v>
      </c>
      <c r="AE667" s="690">
        <v>0</v>
      </c>
      <c r="AF667" s="690">
        <v>0</v>
      </c>
      <c r="AG667" s="690">
        <v>0</v>
      </c>
      <c r="AH667" s="690">
        <v>0</v>
      </c>
      <c r="AI667" s="690">
        <v>0</v>
      </c>
      <c r="AJ667" s="690">
        <v>0</v>
      </c>
      <c r="AK667" s="690">
        <v>0</v>
      </c>
      <c r="AL667" s="690">
        <v>0</v>
      </c>
      <c r="AM667" s="690">
        <v>0</v>
      </c>
      <c r="AN667" s="690">
        <v>0</v>
      </c>
      <c r="AO667" s="690">
        <v>0</v>
      </c>
      <c r="AP667" s="690">
        <v>0</v>
      </c>
      <c r="AQ667" s="689" t="s">
        <v>4694</v>
      </c>
      <c r="AR667" s="689" t="s">
        <v>4686</v>
      </c>
      <c r="AS667" s="689" t="s">
        <v>4722</v>
      </c>
      <c r="AT667" s="689" t="s">
        <v>4686</v>
      </c>
      <c r="AU667" s="689" t="s">
        <v>5971</v>
      </c>
      <c r="AV667" s="689" t="s">
        <v>4686</v>
      </c>
    </row>
    <row r="668" spans="1:48">
      <c r="A668" s="689" t="s">
        <v>5970</v>
      </c>
      <c r="B668" s="689" t="s">
        <v>4684</v>
      </c>
      <c r="C668" s="689">
        <v>29225492</v>
      </c>
      <c r="D668" s="689" t="s">
        <v>4685</v>
      </c>
      <c r="E668" s="692">
        <v>45992</v>
      </c>
      <c r="F668" s="692">
        <v>46356</v>
      </c>
      <c r="G668" s="689" t="s">
        <v>4686</v>
      </c>
      <c r="H668" s="689" t="s">
        <v>4686</v>
      </c>
      <c r="I668" s="849">
        <v>2780</v>
      </c>
      <c r="J668" s="691">
        <v>1627.44</v>
      </c>
      <c r="K668" s="692">
        <v>46000</v>
      </c>
      <c r="L668" s="689" t="s">
        <v>4687</v>
      </c>
      <c r="M668" s="689" t="s">
        <v>4688</v>
      </c>
      <c r="N668" s="689" t="s">
        <v>4689</v>
      </c>
      <c r="O668" s="689" t="s">
        <v>4686</v>
      </c>
      <c r="P668" s="689" t="s">
        <v>4690</v>
      </c>
      <c r="Q668" s="691">
        <v>585.41</v>
      </c>
      <c r="R668" s="690">
        <v>1000</v>
      </c>
      <c r="S668" s="689" t="s">
        <v>4694</v>
      </c>
      <c r="T668" s="689" t="s">
        <v>4686</v>
      </c>
      <c r="U668" s="689" t="s">
        <v>4686</v>
      </c>
      <c r="V668" s="689" t="s">
        <v>4686</v>
      </c>
      <c r="W668" s="692">
        <v>46000</v>
      </c>
      <c r="X668" s="692">
        <v>46000</v>
      </c>
      <c r="Y668" s="689" t="s">
        <v>4696</v>
      </c>
      <c r="Z668" s="689" t="s">
        <v>4691</v>
      </c>
      <c r="AA668" s="690">
        <v>0</v>
      </c>
      <c r="AB668" s="690">
        <v>0</v>
      </c>
      <c r="AC668" s="690">
        <v>0</v>
      </c>
      <c r="AD668" s="690">
        <v>0</v>
      </c>
      <c r="AE668" s="690">
        <v>0</v>
      </c>
      <c r="AF668" s="690">
        <v>0</v>
      </c>
      <c r="AG668" s="690">
        <v>0</v>
      </c>
      <c r="AH668" s="690">
        <v>0</v>
      </c>
      <c r="AI668" s="690">
        <v>0</v>
      </c>
      <c r="AJ668" s="690">
        <v>0</v>
      </c>
      <c r="AK668" s="690">
        <v>0</v>
      </c>
      <c r="AL668" s="690">
        <v>0</v>
      </c>
      <c r="AM668" s="690">
        <v>0</v>
      </c>
      <c r="AN668" s="690">
        <v>0</v>
      </c>
      <c r="AO668" s="690">
        <v>0</v>
      </c>
      <c r="AP668" s="690">
        <v>0</v>
      </c>
      <c r="AQ668" s="689" t="s">
        <v>4694</v>
      </c>
      <c r="AR668" s="689" t="s">
        <v>4686</v>
      </c>
      <c r="AS668" s="689" t="s">
        <v>4722</v>
      </c>
      <c r="AT668" s="689" t="s">
        <v>4686</v>
      </c>
      <c r="AU668" s="689" t="s">
        <v>5971</v>
      </c>
      <c r="AV668" s="689" t="s">
        <v>4686</v>
      </c>
    </row>
    <row r="669" spans="1:48">
      <c r="A669" s="689" t="s">
        <v>5970</v>
      </c>
      <c r="B669" s="689" t="s">
        <v>4684</v>
      </c>
      <c r="C669" s="689">
        <v>29225493</v>
      </c>
      <c r="D669" s="689" t="s">
        <v>4685</v>
      </c>
      <c r="E669" s="692">
        <v>45994</v>
      </c>
      <c r="F669" s="692">
        <v>46358</v>
      </c>
      <c r="G669" s="689" t="s">
        <v>4686</v>
      </c>
      <c r="H669" s="689" t="s">
        <v>4686</v>
      </c>
      <c r="I669" s="849">
        <v>1940</v>
      </c>
      <c r="J669" s="691">
        <v>1135.7</v>
      </c>
      <c r="K669" s="692">
        <v>46001</v>
      </c>
      <c r="L669" s="689" t="s">
        <v>4687</v>
      </c>
      <c r="M669" s="689" t="s">
        <v>4688</v>
      </c>
      <c r="N669" s="689" t="s">
        <v>4689</v>
      </c>
      <c r="O669" s="689" t="s">
        <v>4686</v>
      </c>
      <c r="P669" s="689" t="s">
        <v>4690</v>
      </c>
      <c r="Q669" s="691">
        <v>585.41</v>
      </c>
      <c r="R669" s="690">
        <v>1000</v>
      </c>
      <c r="S669" s="689" t="s">
        <v>4694</v>
      </c>
      <c r="T669" s="689" t="s">
        <v>4686</v>
      </c>
      <c r="U669" s="689" t="s">
        <v>4686</v>
      </c>
      <c r="V669" s="689" t="s">
        <v>4686</v>
      </c>
      <c r="W669" s="692">
        <v>46001</v>
      </c>
      <c r="X669" s="692">
        <v>46001</v>
      </c>
      <c r="Y669" s="689" t="s">
        <v>4696</v>
      </c>
      <c r="Z669" s="689" t="s">
        <v>4691</v>
      </c>
      <c r="AA669" s="690">
        <v>0</v>
      </c>
      <c r="AB669" s="690">
        <v>0</v>
      </c>
      <c r="AC669" s="690">
        <v>0</v>
      </c>
      <c r="AD669" s="690">
        <v>0</v>
      </c>
      <c r="AE669" s="690">
        <v>0</v>
      </c>
      <c r="AF669" s="690">
        <v>0</v>
      </c>
      <c r="AG669" s="690">
        <v>0</v>
      </c>
      <c r="AH669" s="690">
        <v>0</v>
      </c>
      <c r="AI669" s="690">
        <v>0</v>
      </c>
      <c r="AJ669" s="690">
        <v>0</v>
      </c>
      <c r="AK669" s="690">
        <v>0</v>
      </c>
      <c r="AL669" s="690">
        <v>0</v>
      </c>
      <c r="AM669" s="690">
        <v>0</v>
      </c>
      <c r="AN669" s="690">
        <v>0</v>
      </c>
      <c r="AO669" s="690">
        <v>0</v>
      </c>
      <c r="AP669" s="690">
        <v>0</v>
      </c>
      <c r="AQ669" s="689" t="s">
        <v>4694</v>
      </c>
      <c r="AR669" s="689" t="s">
        <v>4686</v>
      </c>
      <c r="AS669" s="689" t="s">
        <v>4722</v>
      </c>
      <c r="AT669" s="689" t="s">
        <v>4686</v>
      </c>
      <c r="AU669" s="689" t="s">
        <v>5971</v>
      </c>
      <c r="AV669" s="689" t="s">
        <v>4686</v>
      </c>
    </row>
    <row r="670" spans="1:48">
      <c r="A670" s="689" t="s">
        <v>5970</v>
      </c>
      <c r="B670" s="689" t="s">
        <v>4684</v>
      </c>
      <c r="C670" s="689">
        <v>29225494</v>
      </c>
      <c r="D670" s="689" t="s">
        <v>4685</v>
      </c>
      <c r="E670" s="692">
        <v>45994</v>
      </c>
      <c r="F670" s="692">
        <v>46358</v>
      </c>
      <c r="G670" s="689" t="s">
        <v>4686</v>
      </c>
      <c r="H670" s="689" t="s">
        <v>4686</v>
      </c>
      <c r="I670" s="849">
        <v>1570</v>
      </c>
      <c r="J670" s="691">
        <v>919.09</v>
      </c>
      <c r="K670" s="692">
        <v>46001</v>
      </c>
      <c r="L670" s="689" t="s">
        <v>4687</v>
      </c>
      <c r="M670" s="689" t="s">
        <v>4688</v>
      </c>
      <c r="N670" s="689" t="s">
        <v>4689</v>
      </c>
      <c r="O670" s="689" t="s">
        <v>4686</v>
      </c>
      <c r="P670" s="689" t="s">
        <v>4690</v>
      </c>
      <c r="Q670" s="691">
        <v>585.41</v>
      </c>
      <c r="R670" s="690">
        <v>1000</v>
      </c>
      <c r="S670" s="689" t="s">
        <v>4694</v>
      </c>
      <c r="T670" s="689" t="s">
        <v>4686</v>
      </c>
      <c r="U670" s="689" t="s">
        <v>4686</v>
      </c>
      <c r="V670" s="689" t="s">
        <v>4686</v>
      </c>
      <c r="W670" s="692">
        <v>46001</v>
      </c>
      <c r="X670" s="692">
        <v>46001</v>
      </c>
      <c r="Y670" s="689" t="s">
        <v>4696</v>
      </c>
      <c r="Z670" s="689" t="s">
        <v>4691</v>
      </c>
      <c r="AA670" s="690">
        <v>0</v>
      </c>
      <c r="AB670" s="690">
        <v>0</v>
      </c>
      <c r="AC670" s="690">
        <v>0</v>
      </c>
      <c r="AD670" s="690">
        <v>0</v>
      </c>
      <c r="AE670" s="690">
        <v>0</v>
      </c>
      <c r="AF670" s="690">
        <v>0</v>
      </c>
      <c r="AG670" s="690">
        <v>0</v>
      </c>
      <c r="AH670" s="690">
        <v>0</v>
      </c>
      <c r="AI670" s="690">
        <v>0</v>
      </c>
      <c r="AJ670" s="690">
        <v>0</v>
      </c>
      <c r="AK670" s="690">
        <v>0</v>
      </c>
      <c r="AL670" s="690">
        <v>0</v>
      </c>
      <c r="AM670" s="690">
        <v>0</v>
      </c>
      <c r="AN670" s="690">
        <v>0</v>
      </c>
      <c r="AO670" s="690">
        <v>0</v>
      </c>
      <c r="AP670" s="690">
        <v>0</v>
      </c>
      <c r="AQ670" s="689" t="s">
        <v>4694</v>
      </c>
      <c r="AR670" s="689" t="s">
        <v>4686</v>
      </c>
      <c r="AS670" s="689" t="s">
        <v>4722</v>
      </c>
      <c r="AT670" s="689" t="s">
        <v>4686</v>
      </c>
      <c r="AU670" s="689" t="s">
        <v>5971</v>
      </c>
      <c r="AV670" s="689" t="s">
        <v>4686</v>
      </c>
    </row>
    <row r="671" spans="1:48">
      <c r="A671" s="689" t="s">
        <v>5970</v>
      </c>
      <c r="B671" s="689" t="s">
        <v>4684</v>
      </c>
      <c r="C671" s="689">
        <v>29225511</v>
      </c>
      <c r="D671" s="689" t="s">
        <v>4685</v>
      </c>
      <c r="E671" s="692">
        <v>46007</v>
      </c>
      <c r="F671" s="692">
        <v>46371</v>
      </c>
      <c r="G671" s="689" t="s">
        <v>4686</v>
      </c>
      <c r="H671" s="689" t="s">
        <v>4686</v>
      </c>
      <c r="I671" s="849">
        <v>1930</v>
      </c>
      <c r="J671" s="691">
        <v>1129.8399999999999</v>
      </c>
      <c r="K671" s="692">
        <v>46014</v>
      </c>
      <c r="L671" s="689" t="s">
        <v>4687</v>
      </c>
      <c r="M671" s="689" t="s">
        <v>4688</v>
      </c>
      <c r="N671" s="689" t="s">
        <v>4689</v>
      </c>
      <c r="O671" s="689" t="s">
        <v>4686</v>
      </c>
      <c r="P671" s="689" t="s">
        <v>4690</v>
      </c>
      <c r="Q671" s="691">
        <v>585.41</v>
      </c>
      <c r="R671" s="690">
        <v>1000</v>
      </c>
      <c r="S671" s="689" t="s">
        <v>4694</v>
      </c>
      <c r="T671" s="689" t="s">
        <v>4686</v>
      </c>
      <c r="U671" s="689" t="s">
        <v>4686</v>
      </c>
      <c r="V671" s="689" t="s">
        <v>4686</v>
      </c>
      <c r="W671" s="692">
        <v>46014</v>
      </c>
      <c r="X671" s="692">
        <v>46014</v>
      </c>
      <c r="Y671" s="689" t="s">
        <v>4696</v>
      </c>
      <c r="Z671" s="689" t="s">
        <v>4691</v>
      </c>
      <c r="AA671" s="690">
        <v>0</v>
      </c>
      <c r="AB671" s="690">
        <v>0</v>
      </c>
      <c r="AC671" s="690">
        <v>0</v>
      </c>
      <c r="AD671" s="690">
        <v>0</v>
      </c>
      <c r="AE671" s="690">
        <v>0</v>
      </c>
      <c r="AF671" s="690">
        <v>0</v>
      </c>
      <c r="AG671" s="690">
        <v>0</v>
      </c>
      <c r="AH671" s="690">
        <v>0</v>
      </c>
      <c r="AI671" s="690">
        <v>0</v>
      </c>
      <c r="AJ671" s="690">
        <v>0</v>
      </c>
      <c r="AK671" s="690">
        <v>0</v>
      </c>
      <c r="AL671" s="690">
        <v>0</v>
      </c>
      <c r="AM671" s="690">
        <v>0</v>
      </c>
      <c r="AN671" s="690">
        <v>0</v>
      </c>
      <c r="AO671" s="690">
        <v>0</v>
      </c>
      <c r="AP671" s="690">
        <v>0</v>
      </c>
      <c r="AQ671" s="689" t="s">
        <v>4694</v>
      </c>
      <c r="AR671" s="689" t="s">
        <v>4686</v>
      </c>
      <c r="AS671" s="689" t="s">
        <v>4722</v>
      </c>
      <c r="AT671" s="689" t="s">
        <v>4686</v>
      </c>
      <c r="AU671" s="689" t="s">
        <v>5971</v>
      </c>
      <c r="AV671" s="689" t="s">
        <v>4686</v>
      </c>
    </row>
    <row r="672" spans="1:48">
      <c r="A672" s="689" t="s">
        <v>5970</v>
      </c>
      <c r="B672" s="689" t="s">
        <v>4684</v>
      </c>
      <c r="C672" s="689">
        <v>29225512</v>
      </c>
      <c r="D672" s="689" t="s">
        <v>4685</v>
      </c>
      <c r="E672" s="692">
        <v>46007</v>
      </c>
      <c r="F672" s="692">
        <v>46371</v>
      </c>
      <c r="G672" s="689" t="s">
        <v>4686</v>
      </c>
      <c r="H672" s="689" t="s">
        <v>4686</v>
      </c>
      <c r="I672" s="849">
        <v>1930</v>
      </c>
      <c r="J672" s="691">
        <v>1129.8399999999999</v>
      </c>
      <c r="K672" s="692">
        <v>46014</v>
      </c>
      <c r="L672" s="689" t="s">
        <v>4687</v>
      </c>
      <c r="M672" s="689" t="s">
        <v>4688</v>
      </c>
      <c r="N672" s="689" t="s">
        <v>4689</v>
      </c>
      <c r="O672" s="689" t="s">
        <v>4686</v>
      </c>
      <c r="P672" s="689" t="s">
        <v>4690</v>
      </c>
      <c r="Q672" s="691">
        <v>585.41</v>
      </c>
      <c r="R672" s="690">
        <v>1000</v>
      </c>
      <c r="S672" s="689" t="s">
        <v>4694</v>
      </c>
      <c r="T672" s="689" t="s">
        <v>4686</v>
      </c>
      <c r="U672" s="689" t="s">
        <v>4686</v>
      </c>
      <c r="V672" s="689" t="s">
        <v>4686</v>
      </c>
      <c r="W672" s="692">
        <v>46014</v>
      </c>
      <c r="X672" s="692">
        <v>46014</v>
      </c>
      <c r="Y672" s="689" t="s">
        <v>4696</v>
      </c>
      <c r="Z672" s="689" t="s">
        <v>4691</v>
      </c>
      <c r="AA672" s="690">
        <v>0</v>
      </c>
      <c r="AB672" s="690">
        <v>0</v>
      </c>
      <c r="AC672" s="690">
        <v>0</v>
      </c>
      <c r="AD672" s="690">
        <v>0</v>
      </c>
      <c r="AE672" s="690">
        <v>0</v>
      </c>
      <c r="AF672" s="690">
        <v>0</v>
      </c>
      <c r="AG672" s="690">
        <v>0</v>
      </c>
      <c r="AH672" s="690">
        <v>0</v>
      </c>
      <c r="AI672" s="690">
        <v>0</v>
      </c>
      <c r="AJ672" s="690">
        <v>0</v>
      </c>
      <c r="AK672" s="690">
        <v>0</v>
      </c>
      <c r="AL672" s="690">
        <v>0</v>
      </c>
      <c r="AM672" s="690">
        <v>0</v>
      </c>
      <c r="AN672" s="690">
        <v>0</v>
      </c>
      <c r="AO672" s="690">
        <v>0</v>
      </c>
      <c r="AP672" s="690">
        <v>0</v>
      </c>
      <c r="AQ672" s="689" t="s">
        <v>4694</v>
      </c>
      <c r="AR672" s="689" t="s">
        <v>4686</v>
      </c>
      <c r="AS672" s="689" t="s">
        <v>4722</v>
      </c>
      <c r="AT672" s="689" t="s">
        <v>4686</v>
      </c>
      <c r="AU672" s="689" t="s">
        <v>5971</v>
      </c>
      <c r="AV672" s="689" t="s">
        <v>4686</v>
      </c>
    </row>
    <row r="673" spans="1:48">
      <c r="A673" s="689" t="s">
        <v>5970</v>
      </c>
      <c r="B673" s="689" t="s">
        <v>4684</v>
      </c>
      <c r="C673" s="689">
        <v>29225513</v>
      </c>
      <c r="D673" s="689" t="s">
        <v>4685</v>
      </c>
      <c r="E673" s="692">
        <v>46009</v>
      </c>
      <c r="F673" s="692">
        <v>46373</v>
      </c>
      <c r="G673" s="689" t="s">
        <v>4686</v>
      </c>
      <c r="H673" s="689" t="s">
        <v>4686</v>
      </c>
      <c r="I673" s="849">
        <v>4880</v>
      </c>
      <c r="J673" s="691">
        <v>2856.8</v>
      </c>
      <c r="K673" s="692">
        <v>46021</v>
      </c>
      <c r="L673" s="689" t="s">
        <v>4687</v>
      </c>
      <c r="M673" s="689" t="s">
        <v>4688</v>
      </c>
      <c r="N673" s="689" t="s">
        <v>4689</v>
      </c>
      <c r="O673" s="689" t="s">
        <v>4686</v>
      </c>
      <c r="P673" s="689" t="s">
        <v>4690</v>
      </c>
      <c r="Q673" s="691">
        <v>585.41</v>
      </c>
      <c r="R673" s="690">
        <v>1000</v>
      </c>
      <c r="S673" s="689" t="s">
        <v>4694</v>
      </c>
      <c r="T673" s="689" t="s">
        <v>4686</v>
      </c>
      <c r="U673" s="689" t="s">
        <v>4686</v>
      </c>
      <c r="V673" s="689" t="s">
        <v>4686</v>
      </c>
      <c r="W673" s="692">
        <v>46021</v>
      </c>
      <c r="X673" s="692">
        <v>46021</v>
      </c>
      <c r="Y673" s="689" t="s">
        <v>4696</v>
      </c>
      <c r="Z673" s="689" t="s">
        <v>4691</v>
      </c>
      <c r="AA673" s="690">
        <v>0</v>
      </c>
      <c r="AB673" s="690">
        <v>0</v>
      </c>
      <c r="AC673" s="690">
        <v>0</v>
      </c>
      <c r="AD673" s="690">
        <v>0</v>
      </c>
      <c r="AE673" s="690">
        <v>0</v>
      </c>
      <c r="AF673" s="690">
        <v>0</v>
      </c>
      <c r="AG673" s="690">
        <v>0</v>
      </c>
      <c r="AH673" s="690">
        <v>0</v>
      </c>
      <c r="AI673" s="690">
        <v>0</v>
      </c>
      <c r="AJ673" s="690">
        <v>0</v>
      </c>
      <c r="AK673" s="690">
        <v>0</v>
      </c>
      <c r="AL673" s="690">
        <v>0</v>
      </c>
      <c r="AM673" s="690">
        <v>0</v>
      </c>
      <c r="AN673" s="690">
        <v>0</v>
      </c>
      <c r="AO673" s="690">
        <v>0</v>
      </c>
      <c r="AP673" s="690">
        <v>0</v>
      </c>
      <c r="AQ673" s="689" t="s">
        <v>4694</v>
      </c>
      <c r="AR673" s="689" t="s">
        <v>4686</v>
      </c>
      <c r="AS673" s="689" t="s">
        <v>4722</v>
      </c>
      <c r="AT673" s="689" t="s">
        <v>4686</v>
      </c>
      <c r="AU673" s="689" t="s">
        <v>5971</v>
      </c>
      <c r="AV673" s="689" t="s">
        <v>4686</v>
      </c>
    </row>
    <row r="674" spans="1:48">
      <c r="A674" s="689" t="s">
        <v>5970</v>
      </c>
      <c r="B674" s="689" t="s">
        <v>4684</v>
      </c>
      <c r="C674" s="689">
        <v>29225514</v>
      </c>
      <c r="D674" s="689" t="s">
        <v>4685</v>
      </c>
      <c r="E674" s="692">
        <v>46009</v>
      </c>
      <c r="F674" s="692">
        <v>46373</v>
      </c>
      <c r="G674" s="689" t="s">
        <v>4686</v>
      </c>
      <c r="H674" s="689" t="s">
        <v>4686</v>
      </c>
      <c r="I674" s="849">
        <v>11880</v>
      </c>
      <c r="J674" s="691">
        <v>6954.67</v>
      </c>
      <c r="K674" s="692">
        <v>46021</v>
      </c>
      <c r="L674" s="689" t="s">
        <v>4687</v>
      </c>
      <c r="M674" s="689" t="s">
        <v>4688</v>
      </c>
      <c r="N674" s="689" t="s">
        <v>4689</v>
      </c>
      <c r="O674" s="689" t="s">
        <v>4686</v>
      </c>
      <c r="P674" s="689" t="s">
        <v>4690</v>
      </c>
      <c r="Q674" s="691">
        <v>585.41</v>
      </c>
      <c r="R674" s="690">
        <v>1000</v>
      </c>
      <c r="S674" s="689" t="s">
        <v>4694</v>
      </c>
      <c r="T674" s="689" t="s">
        <v>4686</v>
      </c>
      <c r="U674" s="689" t="s">
        <v>4686</v>
      </c>
      <c r="V674" s="689" t="s">
        <v>4686</v>
      </c>
      <c r="W674" s="692">
        <v>46021</v>
      </c>
      <c r="X674" s="692">
        <v>46021</v>
      </c>
      <c r="Y674" s="689" t="s">
        <v>4696</v>
      </c>
      <c r="Z674" s="689" t="s">
        <v>4691</v>
      </c>
      <c r="AA674" s="690">
        <v>0</v>
      </c>
      <c r="AB674" s="690">
        <v>0</v>
      </c>
      <c r="AC674" s="690">
        <v>0</v>
      </c>
      <c r="AD674" s="690">
        <v>0</v>
      </c>
      <c r="AE674" s="690">
        <v>0</v>
      </c>
      <c r="AF674" s="690">
        <v>0</v>
      </c>
      <c r="AG674" s="690">
        <v>0</v>
      </c>
      <c r="AH674" s="690">
        <v>0</v>
      </c>
      <c r="AI674" s="690">
        <v>0</v>
      </c>
      <c r="AJ674" s="690">
        <v>0</v>
      </c>
      <c r="AK674" s="690">
        <v>0</v>
      </c>
      <c r="AL674" s="690">
        <v>0</v>
      </c>
      <c r="AM674" s="690">
        <v>0</v>
      </c>
      <c r="AN674" s="690">
        <v>0</v>
      </c>
      <c r="AO674" s="690">
        <v>0</v>
      </c>
      <c r="AP674" s="690">
        <v>0</v>
      </c>
      <c r="AQ674" s="689" t="s">
        <v>4694</v>
      </c>
      <c r="AR674" s="689" t="s">
        <v>4686</v>
      </c>
      <c r="AS674" s="689" t="s">
        <v>4722</v>
      </c>
      <c r="AT674" s="689" t="s">
        <v>4686</v>
      </c>
      <c r="AU674" s="689" t="s">
        <v>5971</v>
      </c>
      <c r="AV674" s="689" t="s">
        <v>4686</v>
      </c>
    </row>
    <row r="675" spans="1:48">
      <c r="A675" s="689" t="s">
        <v>5970</v>
      </c>
      <c r="B675" s="689" t="s">
        <v>4684</v>
      </c>
      <c r="C675" s="689">
        <v>29225521</v>
      </c>
      <c r="D675" s="689" t="s">
        <v>4685</v>
      </c>
      <c r="E675" s="692">
        <v>46014</v>
      </c>
      <c r="F675" s="692">
        <v>46378</v>
      </c>
      <c r="G675" s="689" t="s">
        <v>4686</v>
      </c>
      <c r="H675" s="689" t="s">
        <v>4686</v>
      </c>
      <c r="I675" s="849">
        <v>11960</v>
      </c>
      <c r="J675" s="691">
        <v>7001.5</v>
      </c>
      <c r="K675" s="692">
        <v>46021</v>
      </c>
      <c r="L675" s="689" t="s">
        <v>4687</v>
      </c>
      <c r="M675" s="689" t="s">
        <v>4688</v>
      </c>
      <c r="N675" s="689" t="s">
        <v>4689</v>
      </c>
      <c r="O675" s="689" t="s">
        <v>4686</v>
      </c>
      <c r="P675" s="689" t="s">
        <v>4690</v>
      </c>
      <c r="Q675" s="691">
        <v>585.41</v>
      </c>
      <c r="R675" s="690">
        <v>1000</v>
      </c>
      <c r="S675" s="689" t="s">
        <v>4694</v>
      </c>
      <c r="T675" s="689" t="s">
        <v>4686</v>
      </c>
      <c r="U675" s="689" t="s">
        <v>4686</v>
      </c>
      <c r="V675" s="689" t="s">
        <v>4686</v>
      </c>
      <c r="W675" s="692">
        <v>46021</v>
      </c>
      <c r="X675" s="692">
        <v>46021</v>
      </c>
      <c r="Y675" s="689" t="s">
        <v>4696</v>
      </c>
      <c r="Z675" s="689" t="s">
        <v>4691</v>
      </c>
      <c r="AA675" s="690">
        <v>0</v>
      </c>
      <c r="AB675" s="690">
        <v>0</v>
      </c>
      <c r="AC675" s="690">
        <v>0</v>
      </c>
      <c r="AD675" s="690">
        <v>0</v>
      </c>
      <c r="AE675" s="690">
        <v>0</v>
      </c>
      <c r="AF675" s="690">
        <v>0</v>
      </c>
      <c r="AG675" s="690">
        <v>0</v>
      </c>
      <c r="AH675" s="690">
        <v>0</v>
      </c>
      <c r="AI675" s="690">
        <v>0</v>
      </c>
      <c r="AJ675" s="690">
        <v>0</v>
      </c>
      <c r="AK675" s="690">
        <v>0</v>
      </c>
      <c r="AL675" s="690">
        <v>0</v>
      </c>
      <c r="AM675" s="690">
        <v>0</v>
      </c>
      <c r="AN675" s="690">
        <v>0</v>
      </c>
      <c r="AO675" s="690">
        <v>0</v>
      </c>
      <c r="AP675" s="690">
        <v>0</v>
      </c>
      <c r="AQ675" s="689" t="s">
        <v>4694</v>
      </c>
      <c r="AR675" s="689" t="s">
        <v>4686</v>
      </c>
      <c r="AS675" s="689" t="s">
        <v>4722</v>
      </c>
      <c r="AT675" s="689" t="s">
        <v>4686</v>
      </c>
      <c r="AU675" s="689" t="s">
        <v>5971</v>
      </c>
      <c r="AV675" s="689" t="s">
        <v>4686</v>
      </c>
    </row>
    <row r="676" spans="1:48">
      <c r="A676" s="689" t="s">
        <v>5970</v>
      </c>
      <c r="B676" s="689" t="s">
        <v>4684</v>
      </c>
      <c r="C676" s="689">
        <v>29225522</v>
      </c>
      <c r="D676" s="689" t="s">
        <v>4685</v>
      </c>
      <c r="E676" s="692">
        <v>46014</v>
      </c>
      <c r="F676" s="692">
        <v>46378</v>
      </c>
      <c r="G676" s="689" t="s">
        <v>4686</v>
      </c>
      <c r="H676" s="689" t="s">
        <v>4686</v>
      </c>
      <c r="I676" s="849">
        <v>11850</v>
      </c>
      <c r="J676" s="691">
        <v>6937.11</v>
      </c>
      <c r="K676" s="692">
        <v>46021</v>
      </c>
      <c r="L676" s="689" t="s">
        <v>4687</v>
      </c>
      <c r="M676" s="689" t="s">
        <v>4688</v>
      </c>
      <c r="N676" s="689" t="s">
        <v>4689</v>
      </c>
      <c r="O676" s="689" t="s">
        <v>4686</v>
      </c>
      <c r="P676" s="689" t="s">
        <v>4690</v>
      </c>
      <c r="Q676" s="691">
        <v>585.41</v>
      </c>
      <c r="R676" s="690">
        <v>1000</v>
      </c>
      <c r="S676" s="689" t="s">
        <v>4694</v>
      </c>
      <c r="T676" s="689" t="s">
        <v>4686</v>
      </c>
      <c r="U676" s="689" t="s">
        <v>4686</v>
      </c>
      <c r="V676" s="689" t="s">
        <v>4686</v>
      </c>
      <c r="W676" s="692">
        <v>46021</v>
      </c>
      <c r="X676" s="692">
        <v>46021</v>
      </c>
      <c r="Y676" s="689" t="s">
        <v>4696</v>
      </c>
      <c r="Z676" s="689" t="s">
        <v>4691</v>
      </c>
      <c r="AA676" s="690">
        <v>0</v>
      </c>
      <c r="AB676" s="690">
        <v>0</v>
      </c>
      <c r="AC676" s="690">
        <v>0</v>
      </c>
      <c r="AD676" s="690">
        <v>0</v>
      </c>
      <c r="AE676" s="690">
        <v>0</v>
      </c>
      <c r="AF676" s="690">
        <v>0</v>
      </c>
      <c r="AG676" s="690">
        <v>0</v>
      </c>
      <c r="AH676" s="690">
        <v>0</v>
      </c>
      <c r="AI676" s="690">
        <v>0</v>
      </c>
      <c r="AJ676" s="690">
        <v>0</v>
      </c>
      <c r="AK676" s="690">
        <v>0</v>
      </c>
      <c r="AL676" s="690">
        <v>0</v>
      </c>
      <c r="AM676" s="690">
        <v>0</v>
      </c>
      <c r="AN676" s="690">
        <v>0</v>
      </c>
      <c r="AO676" s="690">
        <v>0</v>
      </c>
      <c r="AP676" s="690">
        <v>0</v>
      </c>
      <c r="AQ676" s="689" t="s">
        <v>4694</v>
      </c>
      <c r="AR676" s="689" t="s">
        <v>4686</v>
      </c>
      <c r="AS676" s="689" t="s">
        <v>4722</v>
      </c>
      <c r="AT676" s="689" t="s">
        <v>4686</v>
      </c>
      <c r="AU676" s="689" t="s">
        <v>5971</v>
      </c>
      <c r="AV676" s="689" t="s">
        <v>4686</v>
      </c>
    </row>
    <row r="677" spans="1:48">
      <c r="A677" s="689" t="s">
        <v>5970</v>
      </c>
      <c r="B677" s="689" t="s">
        <v>4684</v>
      </c>
      <c r="C677" s="689">
        <v>29226021</v>
      </c>
      <c r="D677" s="689" t="s">
        <v>4685</v>
      </c>
      <c r="E677" s="692">
        <v>46030</v>
      </c>
      <c r="F677" s="692">
        <v>46394</v>
      </c>
      <c r="G677" s="689" t="s">
        <v>4686</v>
      </c>
      <c r="H677" s="689" t="s">
        <v>4686</v>
      </c>
      <c r="I677" s="849">
        <v>11810</v>
      </c>
      <c r="J677" s="691">
        <v>6913.69</v>
      </c>
      <c r="K677" s="692">
        <v>46035</v>
      </c>
      <c r="L677" s="689" t="s">
        <v>4687</v>
      </c>
      <c r="M677" s="689" t="s">
        <v>4688</v>
      </c>
      <c r="N677" s="689" t="s">
        <v>4689</v>
      </c>
      <c r="O677" s="689" t="s">
        <v>4686</v>
      </c>
      <c r="P677" s="689" t="s">
        <v>4690</v>
      </c>
      <c r="Q677" s="691">
        <v>585.41</v>
      </c>
      <c r="R677" s="690">
        <v>1000</v>
      </c>
      <c r="S677" s="689" t="s">
        <v>4694</v>
      </c>
      <c r="T677" s="689" t="s">
        <v>4686</v>
      </c>
      <c r="U677" s="689" t="s">
        <v>4686</v>
      </c>
      <c r="V677" s="689" t="s">
        <v>4686</v>
      </c>
      <c r="W677" s="692">
        <v>46035</v>
      </c>
      <c r="X677" s="692">
        <v>46035</v>
      </c>
      <c r="Y677" s="689" t="s">
        <v>4696</v>
      </c>
      <c r="Z677" s="689" t="s">
        <v>4691</v>
      </c>
      <c r="AA677" s="690">
        <v>0</v>
      </c>
      <c r="AB677" s="690">
        <v>0</v>
      </c>
      <c r="AC677" s="690">
        <v>0</v>
      </c>
      <c r="AD677" s="690">
        <v>0</v>
      </c>
      <c r="AE677" s="690">
        <v>0</v>
      </c>
      <c r="AF677" s="690">
        <v>0</v>
      </c>
      <c r="AG677" s="690">
        <v>0</v>
      </c>
      <c r="AH677" s="690">
        <v>0</v>
      </c>
      <c r="AI677" s="690">
        <v>0</v>
      </c>
      <c r="AJ677" s="690">
        <v>0</v>
      </c>
      <c r="AK677" s="690">
        <v>0</v>
      </c>
      <c r="AL677" s="690">
        <v>0</v>
      </c>
      <c r="AM677" s="690">
        <v>0</v>
      </c>
      <c r="AN677" s="690">
        <v>0</v>
      </c>
      <c r="AO677" s="690">
        <v>0</v>
      </c>
      <c r="AP677" s="690">
        <v>0</v>
      </c>
      <c r="AQ677" s="689" t="s">
        <v>4694</v>
      </c>
      <c r="AR677" s="689" t="s">
        <v>4686</v>
      </c>
      <c r="AS677" s="689" t="s">
        <v>4722</v>
      </c>
      <c r="AT677" s="689" t="s">
        <v>4686</v>
      </c>
      <c r="AU677" s="689" t="s">
        <v>5971</v>
      </c>
      <c r="AV677" s="689" t="s">
        <v>4686</v>
      </c>
    </row>
    <row r="678" spans="1:48">
      <c r="A678" s="689" t="s">
        <v>5970</v>
      </c>
      <c r="B678" s="689" t="s">
        <v>4684</v>
      </c>
      <c r="C678" s="689">
        <v>29226022</v>
      </c>
      <c r="D678" s="689" t="s">
        <v>4685</v>
      </c>
      <c r="E678" s="692">
        <v>46030</v>
      </c>
      <c r="F678" s="692">
        <v>46394</v>
      </c>
      <c r="G678" s="689" t="s">
        <v>4686</v>
      </c>
      <c r="H678" s="689" t="s">
        <v>4686</v>
      </c>
      <c r="I678" s="849">
        <v>11810</v>
      </c>
      <c r="J678" s="691">
        <v>6913.69</v>
      </c>
      <c r="K678" s="692">
        <v>46035</v>
      </c>
      <c r="L678" s="689" t="s">
        <v>4687</v>
      </c>
      <c r="M678" s="689" t="s">
        <v>4688</v>
      </c>
      <c r="N678" s="689" t="s">
        <v>4689</v>
      </c>
      <c r="O678" s="689" t="s">
        <v>4686</v>
      </c>
      <c r="P678" s="689" t="s">
        <v>4690</v>
      </c>
      <c r="Q678" s="691">
        <v>585.41</v>
      </c>
      <c r="R678" s="690">
        <v>1000</v>
      </c>
      <c r="S678" s="689" t="s">
        <v>4694</v>
      </c>
      <c r="T678" s="689" t="s">
        <v>4686</v>
      </c>
      <c r="U678" s="689" t="s">
        <v>4686</v>
      </c>
      <c r="V678" s="689" t="s">
        <v>4686</v>
      </c>
      <c r="W678" s="692">
        <v>46035</v>
      </c>
      <c r="X678" s="692">
        <v>46035</v>
      </c>
      <c r="Y678" s="689" t="s">
        <v>4696</v>
      </c>
      <c r="Z678" s="689" t="s">
        <v>4691</v>
      </c>
      <c r="AA678" s="690">
        <v>0</v>
      </c>
      <c r="AB678" s="690">
        <v>0</v>
      </c>
      <c r="AC678" s="690">
        <v>0</v>
      </c>
      <c r="AD678" s="690">
        <v>0</v>
      </c>
      <c r="AE678" s="690">
        <v>0</v>
      </c>
      <c r="AF678" s="690">
        <v>0</v>
      </c>
      <c r="AG678" s="690">
        <v>0</v>
      </c>
      <c r="AH678" s="690">
        <v>0</v>
      </c>
      <c r="AI678" s="690">
        <v>0</v>
      </c>
      <c r="AJ678" s="690">
        <v>0</v>
      </c>
      <c r="AK678" s="690">
        <v>0</v>
      </c>
      <c r="AL678" s="690">
        <v>0</v>
      </c>
      <c r="AM678" s="690">
        <v>0</v>
      </c>
      <c r="AN678" s="690">
        <v>0</v>
      </c>
      <c r="AO678" s="690">
        <v>0</v>
      </c>
      <c r="AP678" s="690">
        <v>0</v>
      </c>
      <c r="AQ678" s="689" t="s">
        <v>4694</v>
      </c>
      <c r="AR678" s="689" t="s">
        <v>4686</v>
      </c>
      <c r="AS678" s="689" t="s">
        <v>4722</v>
      </c>
      <c r="AT678" s="689" t="s">
        <v>4686</v>
      </c>
      <c r="AU678" s="689" t="s">
        <v>5971</v>
      </c>
      <c r="AV678" s="689" t="s">
        <v>4686</v>
      </c>
    </row>
    <row r="679" spans="1:48">
      <c r="A679" s="689" t="s">
        <v>6916</v>
      </c>
      <c r="B679" s="689" t="s">
        <v>4684</v>
      </c>
      <c r="C679" s="689">
        <v>29625372</v>
      </c>
      <c r="D679" s="689" t="s">
        <v>4685</v>
      </c>
      <c r="E679" s="692">
        <v>45911</v>
      </c>
      <c r="F679" s="692">
        <v>46001</v>
      </c>
      <c r="G679" s="689" t="s">
        <v>4686</v>
      </c>
      <c r="H679" s="689" t="s">
        <v>4686</v>
      </c>
      <c r="I679" s="849">
        <v>1000</v>
      </c>
      <c r="J679" s="691">
        <v>2625</v>
      </c>
      <c r="K679" s="692">
        <v>46007</v>
      </c>
      <c r="L679" s="689" t="s">
        <v>4687</v>
      </c>
      <c r="M679" s="689" t="s">
        <v>4688</v>
      </c>
      <c r="N679" s="689" t="s">
        <v>4689</v>
      </c>
      <c r="O679" s="689" t="s">
        <v>4686</v>
      </c>
      <c r="P679" s="689" t="s">
        <v>4690</v>
      </c>
      <c r="Q679" s="691">
        <v>2625</v>
      </c>
      <c r="R679" s="690">
        <v>1000</v>
      </c>
      <c r="S679" s="689" t="s">
        <v>4694</v>
      </c>
      <c r="T679" s="689" t="s">
        <v>4686</v>
      </c>
      <c r="U679" s="689" t="s">
        <v>4686</v>
      </c>
      <c r="V679" s="689" t="s">
        <v>4686</v>
      </c>
      <c r="W679" s="692">
        <v>46007</v>
      </c>
      <c r="X679" s="692">
        <v>46007</v>
      </c>
      <c r="Y679" s="689" t="s">
        <v>4696</v>
      </c>
      <c r="Z679" s="689" t="s">
        <v>4691</v>
      </c>
      <c r="AA679" s="690">
        <v>0</v>
      </c>
      <c r="AB679" s="690">
        <v>0</v>
      </c>
      <c r="AC679" s="690">
        <v>0</v>
      </c>
      <c r="AD679" s="690">
        <v>0</v>
      </c>
      <c r="AE679" s="690">
        <v>0</v>
      </c>
      <c r="AF679" s="690">
        <v>0</v>
      </c>
      <c r="AG679" s="690">
        <v>0</v>
      </c>
      <c r="AH679" s="690">
        <v>0</v>
      </c>
      <c r="AI679" s="690">
        <v>0</v>
      </c>
      <c r="AJ679" s="690">
        <v>0</v>
      </c>
      <c r="AK679" s="690">
        <v>0</v>
      </c>
      <c r="AL679" s="690">
        <v>0</v>
      </c>
      <c r="AM679" s="690">
        <v>0</v>
      </c>
      <c r="AN679" s="690">
        <v>0</v>
      </c>
      <c r="AO679" s="690">
        <v>0</v>
      </c>
      <c r="AP679" s="690">
        <v>0</v>
      </c>
      <c r="AQ679" s="689" t="s">
        <v>4694</v>
      </c>
      <c r="AR679" s="689" t="s">
        <v>4686</v>
      </c>
      <c r="AS679" s="689" t="s">
        <v>4722</v>
      </c>
      <c r="AT679" s="689" t="s">
        <v>4686</v>
      </c>
      <c r="AU679" s="689" t="s">
        <v>6917</v>
      </c>
      <c r="AV679" s="689" t="s">
        <v>4686</v>
      </c>
    </row>
    <row r="680" spans="1:48">
      <c r="A680" s="689" t="s">
        <v>6916</v>
      </c>
      <c r="B680" s="689" t="s">
        <v>4684</v>
      </c>
      <c r="C680" s="689">
        <v>29625411</v>
      </c>
      <c r="D680" s="689" t="s">
        <v>4685</v>
      </c>
      <c r="E680" s="692">
        <v>45938</v>
      </c>
      <c r="F680" s="692">
        <v>46029</v>
      </c>
      <c r="G680" s="689" t="s">
        <v>4686</v>
      </c>
      <c r="H680" s="689" t="s">
        <v>4686</v>
      </c>
      <c r="I680" s="849">
        <v>920</v>
      </c>
      <c r="J680" s="691">
        <v>2415</v>
      </c>
      <c r="K680" s="692">
        <v>46007</v>
      </c>
      <c r="L680" s="689" t="s">
        <v>4687</v>
      </c>
      <c r="M680" s="689" t="s">
        <v>4688</v>
      </c>
      <c r="N680" s="689" t="s">
        <v>4689</v>
      </c>
      <c r="O680" s="689" t="s">
        <v>4686</v>
      </c>
      <c r="P680" s="689" t="s">
        <v>4690</v>
      </c>
      <c r="Q680" s="691">
        <v>2625</v>
      </c>
      <c r="R680" s="690">
        <v>1000</v>
      </c>
      <c r="S680" s="689" t="s">
        <v>4694</v>
      </c>
      <c r="T680" s="689" t="s">
        <v>4686</v>
      </c>
      <c r="U680" s="689" t="s">
        <v>4686</v>
      </c>
      <c r="V680" s="689" t="s">
        <v>4686</v>
      </c>
      <c r="W680" s="692">
        <v>46007</v>
      </c>
      <c r="X680" s="692">
        <v>46007</v>
      </c>
      <c r="Y680" s="689" t="s">
        <v>4696</v>
      </c>
      <c r="Z680" s="689" t="s">
        <v>4691</v>
      </c>
      <c r="AA680" s="690">
        <v>0</v>
      </c>
      <c r="AB680" s="690">
        <v>0</v>
      </c>
      <c r="AC680" s="690">
        <v>0</v>
      </c>
      <c r="AD680" s="690">
        <v>0</v>
      </c>
      <c r="AE680" s="690">
        <v>0</v>
      </c>
      <c r="AF680" s="690">
        <v>0</v>
      </c>
      <c r="AG680" s="690">
        <v>0</v>
      </c>
      <c r="AH680" s="690">
        <v>0</v>
      </c>
      <c r="AI680" s="690">
        <v>0</v>
      </c>
      <c r="AJ680" s="690">
        <v>0</v>
      </c>
      <c r="AK680" s="690">
        <v>0</v>
      </c>
      <c r="AL680" s="690">
        <v>0</v>
      </c>
      <c r="AM680" s="690">
        <v>0</v>
      </c>
      <c r="AN680" s="690">
        <v>0</v>
      </c>
      <c r="AO680" s="690">
        <v>0</v>
      </c>
      <c r="AP680" s="690">
        <v>0</v>
      </c>
      <c r="AQ680" s="689" t="s">
        <v>4694</v>
      </c>
      <c r="AR680" s="689" t="s">
        <v>4686</v>
      </c>
      <c r="AS680" s="689" t="s">
        <v>4722</v>
      </c>
      <c r="AT680" s="689" t="s">
        <v>4686</v>
      </c>
      <c r="AU680" s="689" t="s">
        <v>6917</v>
      </c>
      <c r="AV680" s="689" t="s">
        <v>4686</v>
      </c>
    </row>
    <row r="681" spans="1:48">
      <c r="A681" s="689" t="s">
        <v>6916</v>
      </c>
      <c r="B681" s="689" t="s">
        <v>4684</v>
      </c>
      <c r="C681" s="689">
        <v>29625421</v>
      </c>
      <c r="D681" s="689" t="s">
        <v>4685</v>
      </c>
      <c r="E681" s="692">
        <v>45944</v>
      </c>
      <c r="F681" s="692">
        <v>46035</v>
      </c>
      <c r="G681" s="689" t="s">
        <v>4686</v>
      </c>
      <c r="H681" s="689" t="s">
        <v>4686</v>
      </c>
      <c r="I681" s="849">
        <v>920</v>
      </c>
      <c r="J681" s="691">
        <v>2415</v>
      </c>
      <c r="K681" s="692">
        <v>46007</v>
      </c>
      <c r="L681" s="689" t="s">
        <v>4687</v>
      </c>
      <c r="M681" s="689" t="s">
        <v>4688</v>
      </c>
      <c r="N681" s="689" t="s">
        <v>4689</v>
      </c>
      <c r="O681" s="689" t="s">
        <v>4686</v>
      </c>
      <c r="P681" s="689" t="s">
        <v>4690</v>
      </c>
      <c r="Q681" s="691">
        <v>2625</v>
      </c>
      <c r="R681" s="690">
        <v>1000</v>
      </c>
      <c r="S681" s="689" t="s">
        <v>4694</v>
      </c>
      <c r="T681" s="689" t="s">
        <v>4686</v>
      </c>
      <c r="U681" s="689" t="s">
        <v>4686</v>
      </c>
      <c r="V681" s="689" t="s">
        <v>4686</v>
      </c>
      <c r="W681" s="692">
        <v>46007</v>
      </c>
      <c r="X681" s="692">
        <v>46007</v>
      </c>
      <c r="Y681" s="689" t="s">
        <v>4696</v>
      </c>
      <c r="Z681" s="689" t="s">
        <v>4691</v>
      </c>
      <c r="AA681" s="690">
        <v>0</v>
      </c>
      <c r="AB681" s="690">
        <v>0</v>
      </c>
      <c r="AC681" s="690">
        <v>0</v>
      </c>
      <c r="AD681" s="690">
        <v>0</v>
      </c>
      <c r="AE681" s="690">
        <v>0</v>
      </c>
      <c r="AF681" s="690">
        <v>0</v>
      </c>
      <c r="AG681" s="690">
        <v>0</v>
      </c>
      <c r="AH681" s="690">
        <v>0</v>
      </c>
      <c r="AI681" s="690">
        <v>0</v>
      </c>
      <c r="AJ681" s="690">
        <v>0</v>
      </c>
      <c r="AK681" s="690">
        <v>0</v>
      </c>
      <c r="AL681" s="690">
        <v>0</v>
      </c>
      <c r="AM681" s="690">
        <v>0</v>
      </c>
      <c r="AN681" s="690">
        <v>0</v>
      </c>
      <c r="AO681" s="690">
        <v>0</v>
      </c>
      <c r="AP681" s="690">
        <v>0</v>
      </c>
      <c r="AQ681" s="689" t="s">
        <v>4694</v>
      </c>
      <c r="AR681" s="689" t="s">
        <v>4686</v>
      </c>
      <c r="AS681" s="689" t="s">
        <v>4722</v>
      </c>
      <c r="AT681" s="689" t="s">
        <v>4686</v>
      </c>
      <c r="AU681" s="689" t="s">
        <v>6917</v>
      </c>
      <c r="AV681" s="689" t="s">
        <v>4686</v>
      </c>
    </row>
    <row r="682" spans="1:48">
      <c r="A682" s="689" t="s">
        <v>6916</v>
      </c>
      <c r="B682" s="689" t="s">
        <v>4684</v>
      </c>
      <c r="C682" s="689">
        <v>29625531</v>
      </c>
      <c r="D682" s="689" t="s">
        <v>4685</v>
      </c>
      <c r="E682" s="692">
        <v>46021</v>
      </c>
      <c r="F682" s="692">
        <v>46110</v>
      </c>
      <c r="G682" s="689" t="s">
        <v>4686</v>
      </c>
      <c r="H682" s="689" t="s">
        <v>4686</v>
      </c>
      <c r="I682" s="849">
        <v>380</v>
      </c>
      <c r="J682" s="691">
        <v>997.5</v>
      </c>
      <c r="K682" s="692">
        <v>46027</v>
      </c>
      <c r="L682" s="689" t="s">
        <v>4687</v>
      </c>
      <c r="M682" s="689" t="s">
        <v>4688</v>
      </c>
      <c r="N682" s="689" t="s">
        <v>4689</v>
      </c>
      <c r="O682" s="689" t="s">
        <v>4686</v>
      </c>
      <c r="P682" s="689" t="s">
        <v>4690</v>
      </c>
      <c r="Q682" s="691">
        <v>2625</v>
      </c>
      <c r="R682" s="690">
        <v>1000</v>
      </c>
      <c r="S682" s="689" t="s">
        <v>4694</v>
      </c>
      <c r="T682" s="689" t="s">
        <v>4686</v>
      </c>
      <c r="U682" s="689" t="s">
        <v>4686</v>
      </c>
      <c r="V682" s="689" t="s">
        <v>4686</v>
      </c>
      <c r="W682" s="692">
        <v>46027</v>
      </c>
      <c r="X682" s="692">
        <v>46027</v>
      </c>
      <c r="Y682" s="689" t="s">
        <v>4696</v>
      </c>
      <c r="Z682" s="689" t="s">
        <v>4691</v>
      </c>
      <c r="AA682" s="690">
        <v>0</v>
      </c>
      <c r="AB682" s="690">
        <v>0</v>
      </c>
      <c r="AC682" s="690">
        <v>0</v>
      </c>
      <c r="AD682" s="690">
        <v>0</v>
      </c>
      <c r="AE682" s="690">
        <v>0</v>
      </c>
      <c r="AF682" s="690">
        <v>0</v>
      </c>
      <c r="AG682" s="690">
        <v>0</v>
      </c>
      <c r="AH682" s="690">
        <v>0</v>
      </c>
      <c r="AI682" s="690">
        <v>0</v>
      </c>
      <c r="AJ682" s="690">
        <v>0</v>
      </c>
      <c r="AK682" s="690">
        <v>0</v>
      </c>
      <c r="AL682" s="690">
        <v>0</v>
      </c>
      <c r="AM682" s="690">
        <v>0</v>
      </c>
      <c r="AN682" s="690">
        <v>0</v>
      </c>
      <c r="AO682" s="690">
        <v>0</v>
      </c>
      <c r="AP682" s="690">
        <v>0</v>
      </c>
      <c r="AQ682" s="689" t="s">
        <v>4694</v>
      </c>
      <c r="AR682" s="689" t="s">
        <v>4686</v>
      </c>
      <c r="AS682" s="689" t="s">
        <v>4722</v>
      </c>
      <c r="AT682" s="689" t="s">
        <v>4686</v>
      </c>
      <c r="AU682" s="689" t="s">
        <v>6917</v>
      </c>
      <c r="AV682" s="689" t="s">
        <v>4686</v>
      </c>
    </row>
    <row r="683" spans="1:48">
      <c r="A683" s="689" t="s">
        <v>6918</v>
      </c>
      <c r="B683" s="689" t="s">
        <v>4684</v>
      </c>
      <c r="C683" s="689">
        <v>29725372</v>
      </c>
      <c r="D683" s="689" t="s">
        <v>4685</v>
      </c>
      <c r="E683" s="692">
        <v>45911</v>
      </c>
      <c r="F683" s="692">
        <v>46001</v>
      </c>
      <c r="G683" s="689" t="s">
        <v>4686</v>
      </c>
      <c r="H683" s="689" t="s">
        <v>4686</v>
      </c>
      <c r="I683" s="849">
        <v>1000</v>
      </c>
      <c r="J683" s="691">
        <v>631</v>
      </c>
      <c r="K683" s="692">
        <v>46007</v>
      </c>
      <c r="L683" s="689" t="s">
        <v>4687</v>
      </c>
      <c r="M683" s="689" t="s">
        <v>4688</v>
      </c>
      <c r="N683" s="689" t="s">
        <v>4689</v>
      </c>
      <c r="O683" s="689" t="s">
        <v>4686</v>
      </c>
      <c r="P683" s="689" t="s">
        <v>4690</v>
      </c>
      <c r="Q683" s="691">
        <v>631</v>
      </c>
      <c r="R683" s="690">
        <v>1000</v>
      </c>
      <c r="S683" s="689" t="s">
        <v>4694</v>
      </c>
      <c r="T683" s="689" t="s">
        <v>4686</v>
      </c>
      <c r="U683" s="689" t="s">
        <v>4686</v>
      </c>
      <c r="V683" s="689" t="s">
        <v>4686</v>
      </c>
      <c r="W683" s="692">
        <v>46007</v>
      </c>
      <c r="X683" s="692">
        <v>46007</v>
      </c>
      <c r="Y683" s="689" t="s">
        <v>4696</v>
      </c>
      <c r="Z683" s="689" t="s">
        <v>4691</v>
      </c>
      <c r="AA683" s="690">
        <v>0</v>
      </c>
      <c r="AB683" s="690">
        <v>0</v>
      </c>
      <c r="AC683" s="690">
        <v>0</v>
      </c>
      <c r="AD683" s="690">
        <v>0</v>
      </c>
      <c r="AE683" s="690">
        <v>0</v>
      </c>
      <c r="AF683" s="690">
        <v>0</v>
      </c>
      <c r="AG683" s="690">
        <v>0</v>
      </c>
      <c r="AH683" s="690">
        <v>0</v>
      </c>
      <c r="AI683" s="690">
        <v>0</v>
      </c>
      <c r="AJ683" s="690">
        <v>0</v>
      </c>
      <c r="AK683" s="690">
        <v>0</v>
      </c>
      <c r="AL683" s="690">
        <v>0</v>
      </c>
      <c r="AM683" s="690">
        <v>0</v>
      </c>
      <c r="AN683" s="690">
        <v>0</v>
      </c>
      <c r="AO683" s="690">
        <v>0</v>
      </c>
      <c r="AP683" s="690">
        <v>0</v>
      </c>
      <c r="AQ683" s="689" t="s">
        <v>4694</v>
      </c>
      <c r="AR683" s="689" t="s">
        <v>4686</v>
      </c>
      <c r="AS683" s="689" t="s">
        <v>4722</v>
      </c>
      <c r="AT683" s="689" t="s">
        <v>4686</v>
      </c>
      <c r="AU683" s="689" t="s">
        <v>6919</v>
      </c>
      <c r="AV683" s="689" t="s">
        <v>4686</v>
      </c>
    </row>
    <row r="684" spans="1:48">
      <c r="A684" s="689" t="s">
        <v>6918</v>
      </c>
      <c r="B684" s="689" t="s">
        <v>4684</v>
      </c>
      <c r="C684" s="689">
        <v>29725411</v>
      </c>
      <c r="D684" s="689" t="s">
        <v>4685</v>
      </c>
      <c r="E684" s="692">
        <v>45938</v>
      </c>
      <c r="F684" s="692">
        <v>46029</v>
      </c>
      <c r="G684" s="689" t="s">
        <v>4686</v>
      </c>
      <c r="H684" s="689" t="s">
        <v>4686</v>
      </c>
      <c r="I684" s="849">
        <v>910</v>
      </c>
      <c r="J684" s="691">
        <v>574.21</v>
      </c>
      <c r="K684" s="692">
        <v>46007</v>
      </c>
      <c r="L684" s="689" t="s">
        <v>4687</v>
      </c>
      <c r="M684" s="689" t="s">
        <v>4688</v>
      </c>
      <c r="N684" s="689" t="s">
        <v>4689</v>
      </c>
      <c r="O684" s="689" t="s">
        <v>4686</v>
      </c>
      <c r="P684" s="689" t="s">
        <v>4690</v>
      </c>
      <c r="Q684" s="691">
        <v>631</v>
      </c>
      <c r="R684" s="690">
        <v>1000</v>
      </c>
      <c r="S684" s="689" t="s">
        <v>4694</v>
      </c>
      <c r="T684" s="689" t="s">
        <v>4686</v>
      </c>
      <c r="U684" s="689" t="s">
        <v>4686</v>
      </c>
      <c r="V684" s="689" t="s">
        <v>4686</v>
      </c>
      <c r="W684" s="692">
        <v>46007</v>
      </c>
      <c r="X684" s="692">
        <v>46007</v>
      </c>
      <c r="Y684" s="689" t="s">
        <v>4696</v>
      </c>
      <c r="Z684" s="689" t="s">
        <v>4691</v>
      </c>
      <c r="AA684" s="690">
        <v>0</v>
      </c>
      <c r="AB684" s="690">
        <v>0</v>
      </c>
      <c r="AC684" s="690">
        <v>0</v>
      </c>
      <c r="AD684" s="690">
        <v>0</v>
      </c>
      <c r="AE684" s="690">
        <v>0</v>
      </c>
      <c r="AF684" s="690">
        <v>0</v>
      </c>
      <c r="AG684" s="690">
        <v>0</v>
      </c>
      <c r="AH684" s="690">
        <v>0</v>
      </c>
      <c r="AI684" s="690">
        <v>0</v>
      </c>
      <c r="AJ684" s="690">
        <v>0</v>
      </c>
      <c r="AK684" s="690">
        <v>0</v>
      </c>
      <c r="AL684" s="690">
        <v>0</v>
      </c>
      <c r="AM684" s="690">
        <v>0</v>
      </c>
      <c r="AN684" s="690">
        <v>0</v>
      </c>
      <c r="AO684" s="690">
        <v>0</v>
      </c>
      <c r="AP684" s="690">
        <v>0</v>
      </c>
      <c r="AQ684" s="689" t="s">
        <v>4694</v>
      </c>
      <c r="AR684" s="689" t="s">
        <v>4686</v>
      </c>
      <c r="AS684" s="689" t="s">
        <v>4722</v>
      </c>
      <c r="AT684" s="689" t="s">
        <v>4686</v>
      </c>
      <c r="AU684" s="689" t="s">
        <v>6919</v>
      </c>
      <c r="AV684" s="689" t="s">
        <v>4686</v>
      </c>
    </row>
    <row r="685" spans="1:48">
      <c r="A685" s="689" t="s">
        <v>6918</v>
      </c>
      <c r="B685" s="689" t="s">
        <v>4684</v>
      </c>
      <c r="C685" s="689">
        <v>29725421</v>
      </c>
      <c r="D685" s="689" t="s">
        <v>4685</v>
      </c>
      <c r="E685" s="692">
        <v>45944</v>
      </c>
      <c r="F685" s="692">
        <v>46035</v>
      </c>
      <c r="G685" s="689" t="s">
        <v>4686</v>
      </c>
      <c r="H685" s="689" t="s">
        <v>4686</v>
      </c>
      <c r="I685" s="849">
        <v>920</v>
      </c>
      <c r="J685" s="691">
        <v>580.52</v>
      </c>
      <c r="K685" s="692">
        <v>46007</v>
      </c>
      <c r="L685" s="689" t="s">
        <v>4687</v>
      </c>
      <c r="M685" s="689" t="s">
        <v>4688</v>
      </c>
      <c r="N685" s="689" t="s">
        <v>4689</v>
      </c>
      <c r="O685" s="689" t="s">
        <v>4686</v>
      </c>
      <c r="P685" s="689" t="s">
        <v>4690</v>
      </c>
      <c r="Q685" s="691">
        <v>631</v>
      </c>
      <c r="R685" s="690">
        <v>1000</v>
      </c>
      <c r="S685" s="689" t="s">
        <v>4694</v>
      </c>
      <c r="T685" s="689" t="s">
        <v>4686</v>
      </c>
      <c r="U685" s="689" t="s">
        <v>4686</v>
      </c>
      <c r="V685" s="689" t="s">
        <v>4686</v>
      </c>
      <c r="W685" s="692">
        <v>46007</v>
      </c>
      <c r="X685" s="692">
        <v>46007</v>
      </c>
      <c r="Y685" s="689" t="s">
        <v>4696</v>
      </c>
      <c r="Z685" s="689" t="s">
        <v>4691</v>
      </c>
      <c r="AA685" s="690">
        <v>0</v>
      </c>
      <c r="AB685" s="690">
        <v>0</v>
      </c>
      <c r="AC685" s="690">
        <v>0</v>
      </c>
      <c r="AD685" s="690">
        <v>0</v>
      </c>
      <c r="AE685" s="690">
        <v>0</v>
      </c>
      <c r="AF685" s="690">
        <v>0</v>
      </c>
      <c r="AG685" s="690">
        <v>0</v>
      </c>
      <c r="AH685" s="690">
        <v>0</v>
      </c>
      <c r="AI685" s="690">
        <v>0</v>
      </c>
      <c r="AJ685" s="690">
        <v>0</v>
      </c>
      <c r="AK685" s="690">
        <v>0</v>
      </c>
      <c r="AL685" s="690">
        <v>0</v>
      </c>
      <c r="AM685" s="690">
        <v>0</v>
      </c>
      <c r="AN685" s="690">
        <v>0</v>
      </c>
      <c r="AO685" s="690">
        <v>0</v>
      </c>
      <c r="AP685" s="690">
        <v>0</v>
      </c>
      <c r="AQ685" s="689" t="s">
        <v>4694</v>
      </c>
      <c r="AR685" s="689" t="s">
        <v>4686</v>
      </c>
      <c r="AS685" s="689" t="s">
        <v>4722</v>
      </c>
      <c r="AT685" s="689" t="s">
        <v>4686</v>
      </c>
      <c r="AU685" s="689" t="s">
        <v>6919</v>
      </c>
      <c r="AV685" s="689" t="s">
        <v>4686</v>
      </c>
    </row>
    <row r="686" spans="1:48">
      <c r="A686" s="689" t="s">
        <v>6918</v>
      </c>
      <c r="B686" s="689" t="s">
        <v>4684</v>
      </c>
      <c r="C686" s="689">
        <v>29725531</v>
      </c>
      <c r="D686" s="689" t="s">
        <v>4685</v>
      </c>
      <c r="E686" s="692">
        <v>46021</v>
      </c>
      <c r="F686" s="692">
        <v>46110</v>
      </c>
      <c r="G686" s="689" t="s">
        <v>4686</v>
      </c>
      <c r="H686" s="689" t="s">
        <v>4686</v>
      </c>
      <c r="I686" s="849">
        <v>410</v>
      </c>
      <c r="J686" s="691">
        <v>258.70999999999998</v>
      </c>
      <c r="K686" s="692">
        <v>46027</v>
      </c>
      <c r="L686" s="689" t="s">
        <v>4687</v>
      </c>
      <c r="M686" s="689" t="s">
        <v>4688</v>
      </c>
      <c r="N686" s="689" t="s">
        <v>4689</v>
      </c>
      <c r="O686" s="689" t="s">
        <v>4686</v>
      </c>
      <c r="P686" s="689" t="s">
        <v>4690</v>
      </c>
      <c r="Q686" s="691">
        <v>631</v>
      </c>
      <c r="R686" s="690">
        <v>1000</v>
      </c>
      <c r="S686" s="689" t="s">
        <v>4694</v>
      </c>
      <c r="T686" s="689" t="s">
        <v>4686</v>
      </c>
      <c r="U686" s="689" t="s">
        <v>4686</v>
      </c>
      <c r="V686" s="689" t="s">
        <v>4686</v>
      </c>
      <c r="W686" s="692">
        <v>46027</v>
      </c>
      <c r="X686" s="692">
        <v>46027</v>
      </c>
      <c r="Y686" s="689" t="s">
        <v>4696</v>
      </c>
      <c r="Z686" s="689" t="s">
        <v>4691</v>
      </c>
      <c r="AA686" s="690">
        <v>0</v>
      </c>
      <c r="AB686" s="690">
        <v>0</v>
      </c>
      <c r="AC686" s="690">
        <v>0</v>
      </c>
      <c r="AD686" s="690">
        <v>0</v>
      </c>
      <c r="AE686" s="690">
        <v>0</v>
      </c>
      <c r="AF686" s="690">
        <v>0</v>
      </c>
      <c r="AG686" s="690">
        <v>0</v>
      </c>
      <c r="AH686" s="690">
        <v>0</v>
      </c>
      <c r="AI686" s="690">
        <v>0</v>
      </c>
      <c r="AJ686" s="690">
        <v>0</v>
      </c>
      <c r="AK686" s="690">
        <v>0</v>
      </c>
      <c r="AL686" s="690">
        <v>0</v>
      </c>
      <c r="AM686" s="690">
        <v>0</v>
      </c>
      <c r="AN686" s="690">
        <v>0</v>
      </c>
      <c r="AO686" s="690">
        <v>0</v>
      </c>
      <c r="AP686" s="690">
        <v>0</v>
      </c>
      <c r="AQ686" s="689" t="s">
        <v>4694</v>
      </c>
      <c r="AR686" s="689" t="s">
        <v>4686</v>
      </c>
      <c r="AS686" s="689" t="s">
        <v>4722</v>
      </c>
      <c r="AT686" s="689" t="s">
        <v>4686</v>
      </c>
      <c r="AU686" s="689" t="s">
        <v>6919</v>
      </c>
      <c r="AV686" s="689" t="s">
        <v>4686</v>
      </c>
    </row>
    <row r="687" spans="1:48">
      <c r="A687" s="689" t="s">
        <v>5467</v>
      </c>
      <c r="B687" s="689" t="s">
        <v>4684</v>
      </c>
      <c r="C687" s="689" t="s">
        <v>5711</v>
      </c>
      <c r="D687" s="689" t="s">
        <v>4685</v>
      </c>
      <c r="E687" s="689" t="s">
        <v>4686</v>
      </c>
      <c r="F687" s="689" t="s">
        <v>4686</v>
      </c>
      <c r="G687" s="689" t="s">
        <v>4686</v>
      </c>
      <c r="H687" s="689" t="s">
        <v>4686</v>
      </c>
      <c r="I687" s="849">
        <v>7082</v>
      </c>
      <c r="J687" s="691">
        <v>105541.63</v>
      </c>
      <c r="K687" s="692">
        <v>45861</v>
      </c>
      <c r="L687" s="689" t="s">
        <v>4687</v>
      </c>
      <c r="M687" s="689" t="s">
        <v>4688</v>
      </c>
      <c r="N687" s="689" t="s">
        <v>4743</v>
      </c>
      <c r="O687" s="689" t="s">
        <v>4686</v>
      </c>
      <c r="P687" s="689" t="s">
        <v>4690</v>
      </c>
      <c r="Q687" s="691">
        <v>14902.8</v>
      </c>
      <c r="R687" s="690">
        <v>1000</v>
      </c>
      <c r="S687" s="689" t="s">
        <v>4686</v>
      </c>
      <c r="T687" s="689" t="s">
        <v>4686</v>
      </c>
      <c r="U687" s="689" t="s">
        <v>5466</v>
      </c>
      <c r="V687" s="689" t="s">
        <v>4686</v>
      </c>
      <c r="W687" s="692">
        <v>45861</v>
      </c>
      <c r="X687" s="692">
        <v>45861</v>
      </c>
      <c r="Y687" s="689" t="s">
        <v>4686</v>
      </c>
      <c r="Z687" s="689" t="s">
        <v>4691</v>
      </c>
      <c r="AA687" s="690">
        <v>0</v>
      </c>
      <c r="AB687" s="690">
        <v>0</v>
      </c>
      <c r="AC687" s="690">
        <v>0</v>
      </c>
      <c r="AD687" s="690">
        <v>0</v>
      </c>
      <c r="AE687" s="690">
        <v>0</v>
      </c>
      <c r="AF687" s="690">
        <v>0</v>
      </c>
      <c r="AG687" s="690">
        <v>0</v>
      </c>
      <c r="AH687" s="690">
        <v>0</v>
      </c>
      <c r="AI687" s="690">
        <v>0</v>
      </c>
      <c r="AJ687" s="690">
        <v>0</v>
      </c>
      <c r="AK687" s="690">
        <v>0</v>
      </c>
      <c r="AL687" s="690">
        <v>0</v>
      </c>
      <c r="AM687" s="690">
        <v>0</v>
      </c>
      <c r="AN687" s="690">
        <v>0</v>
      </c>
      <c r="AO687" s="690">
        <v>0</v>
      </c>
      <c r="AP687" s="690">
        <v>0</v>
      </c>
      <c r="AQ687" s="689" t="s">
        <v>4686</v>
      </c>
      <c r="AR687" s="689" t="s">
        <v>4686</v>
      </c>
      <c r="AS687" s="689" t="s">
        <v>4727</v>
      </c>
      <c r="AT687" s="689" t="s">
        <v>4686</v>
      </c>
      <c r="AU687" s="689" t="s">
        <v>5468</v>
      </c>
      <c r="AV687" s="689" t="s">
        <v>4686</v>
      </c>
    </row>
    <row r="688" spans="1:48">
      <c r="A688" s="689" t="s">
        <v>7298</v>
      </c>
      <c r="B688" s="689" t="s">
        <v>4684</v>
      </c>
      <c r="C688" s="689" t="s">
        <v>7299</v>
      </c>
      <c r="D688" s="689" t="s">
        <v>4685</v>
      </c>
      <c r="E688" s="689" t="s">
        <v>4686</v>
      </c>
      <c r="F688" s="689" t="s">
        <v>4686</v>
      </c>
      <c r="G688" s="689" t="s">
        <v>4686</v>
      </c>
      <c r="H688" s="689" t="s">
        <v>4686</v>
      </c>
      <c r="I688" s="849">
        <v>1200</v>
      </c>
      <c r="J688" s="691">
        <v>5479.33</v>
      </c>
      <c r="K688" s="692">
        <v>46031</v>
      </c>
      <c r="L688" s="689" t="s">
        <v>4687</v>
      </c>
      <c r="M688" s="689" t="s">
        <v>4688</v>
      </c>
      <c r="N688" s="689" t="s">
        <v>4733</v>
      </c>
      <c r="O688" s="689" t="s">
        <v>4686</v>
      </c>
      <c r="P688" s="689" t="s">
        <v>4690</v>
      </c>
      <c r="Q688" s="691">
        <v>4566.1099999999997</v>
      </c>
      <c r="R688" s="690">
        <v>1000</v>
      </c>
      <c r="S688" s="689" t="s">
        <v>4686</v>
      </c>
      <c r="T688" s="689" t="s">
        <v>4686</v>
      </c>
      <c r="U688" s="689" t="s">
        <v>7300</v>
      </c>
      <c r="V688" s="689" t="s">
        <v>4686</v>
      </c>
      <c r="W688" s="692">
        <v>46003</v>
      </c>
      <c r="X688" s="692">
        <v>46003</v>
      </c>
      <c r="Y688" s="689" t="s">
        <v>4686</v>
      </c>
      <c r="Z688" s="689" t="s">
        <v>4691</v>
      </c>
      <c r="AA688" s="690">
        <v>0</v>
      </c>
      <c r="AB688" s="690">
        <v>0</v>
      </c>
      <c r="AC688" s="690">
        <v>0</v>
      </c>
      <c r="AD688" s="690">
        <v>0</v>
      </c>
      <c r="AE688" s="690">
        <v>0</v>
      </c>
      <c r="AF688" s="690">
        <v>0</v>
      </c>
      <c r="AG688" s="690">
        <v>0</v>
      </c>
      <c r="AH688" s="690">
        <v>0</v>
      </c>
      <c r="AI688" s="690">
        <v>0</v>
      </c>
      <c r="AJ688" s="690">
        <v>0</v>
      </c>
      <c r="AK688" s="690">
        <v>0</v>
      </c>
      <c r="AL688" s="690">
        <v>0</v>
      </c>
      <c r="AM688" s="690">
        <v>0</v>
      </c>
      <c r="AN688" s="690">
        <v>0</v>
      </c>
      <c r="AO688" s="690">
        <v>0</v>
      </c>
      <c r="AP688" s="690">
        <v>0</v>
      </c>
      <c r="AQ688" s="689" t="s">
        <v>4686</v>
      </c>
      <c r="AR688" s="689" t="s">
        <v>4686</v>
      </c>
      <c r="AS688" s="689" t="s">
        <v>4722</v>
      </c>
      <c r="AT688" s="689" t="s">
        <v>4686</v>
      </c>
      <c r="AU688" s="689" t="s">
        <v>7301</v>
      </c>
      <c r="AV688" s="689" t="s">
        <v>4686</v>
      </c>
    </row>
    <row r="689" spans="1:48">
      <c r="A689" s="689" t="s">
        <v>7302</v>
      </c>
      <c r="B689" s="689" t="s">
        <v>4684</v>
      </c>
      <c r="C689" s="689" t="s">
        <v>7303</v>
      </c>
      <c r="D689" s="689" t="s">
        <v>4685</v>
      </c>
      <c r="E689" s="689" t="s">
        <v>4686</v>
      </c>
      <c r="F689" s="689" t="s">
        <v>4686</v>
      </c>
      <c r="G689" s="689" t="s">
        <v>4686</v>
      </c>
      <c r="H689" s="689" t="s">
        <v>4686</v>
      </c>
      <c r="I689" s="849">
        <v>1200</v>
      </c>
      <c r="J689" s="691">
        <v>7264.09</v>
      </c>
      <c r="K689" s="692">
        <v>46031</v>
      </c>
      <c r="L689" s="689" t="s">
        <v>4687</v>
      </c>
      <c r="M689" s="689" t="s">
        <v>4688</v>
      </c>
      <c r="N689" s="689" t="s">
        <v>4733</v>
      </c>
      <c r="O689" s="689" t="s">
        <v>4686</v>
      </c>
      <c r="P689" s="689" t="s">
        <v>4690</v>
      </c>
      <c r="Q689" s="691">
        <v>6053.41</v>
      </c>
      <c r="R689" s="690">
        <v>1000</v>
      </c>
      <c r="S689" s="689" t="s">
        <v>4686</v>
      </c>
      <c r="T689" s="689" t="s">
        <v>4686</v>
      </c>
      <c r="U689" s="689" t="s">
        <v>7304</v>
      </c>
      <c r="V689" s="689" t="s">
        <v>4686</v>
      </c>
      <c r="W689" s="692">
        <v>46003</v>
      </c>
      <c r="X689" s="692">
        <v>46003</v>
      </c>
      <c r="Y689" s="689" t="s">
        <v>4686</v>
      </c>
      <c r="Z689" s="689" t="s">
        <v>4691</v>
      </c>
      <c r="AA689" s="690">
        <v>0</v>
      </c>
      <c r="AB689" s="690">
        <v>0</v>
      </c>
      <c r="AC689" s="690">
        <v>0</v>
      </c>
      <c r="AD689" s="690">
        <v>0</v>
      </c>
      <c r="AE689" s="690">
        <v>0</v>
      </c>
      <c r="AF689" s="690">
        <v>0</v>
      </c>
      <c r="AG689" s="690">
        <v>0</v>
      </c>
      <c r="AH689" s="690">
        <v>0</v>
      </c>
      <c r="AI689" s="690">
        <v>0</v>
      </c>
      <c r="AJ689" s="690">
        <v>0</v>
      </c>
      <c r="AK689" s="690">
        <v>0</v>
      </c>
      <c r="AL689" s="690">
        <v>0</v>
      </c>
      <c r="AM689" s="690">
        <v>0</v>
      </c>
      <c r="AN689" s="690">
        <v>0</v>
      </c>
      <c r="AO689" s="690">
        <v>0</v>
      </c>
      <c r="AP689" s="690">
        <v>0</v>
      </c>
      <c r="AQ689" s="689" t="s">
        <v>4686</v>
      </c>
      <c r="AR689" s="689" t="s">
        <v>4686</v>
      </c>
      <c r="AS689" s="689" t="s">
        <v>4722</v>
      </c>
      <c r="AT689" s="689" t="s">
        <v>4686</v>
      </c>
      <c r="AU689" s="689" t="s">
        <v>7305</v>
      </c>
      <c r="AV689" s="689" t="s">
        <v>4686</v>
      </c>
    </row>
    <row r="690" spans="1:48">
      <c r="A690" s="689" t="s">
        <v>7306</v>
      </c>
      <c r="B690" s="689" t="s">
        <v>4684</v>
      </c>
      <c r="C690" s="689" t="s">
        <v>7307</v>
      </c>
      <c r="D690" s="689" t="s">
        <v>4685</v>
      </c>
      <c r="E690" s="689" t="s">
        <v>4686</v>
      </c>
      <c r="F690" s="689" t="s">
        <v>4686</v>
      </c>
      <c r="G690" s="689" t="s">
        <v>4686</v>
      </c>
      <c r="H690" s="689" t="s">
        <v>4686</v>
      </c>
      <c r="I690" s="849">
        <v>600</v>
      </c>
      <c r="J690" s="691">
        <v>2523.25</v>
      </c>
      <c r="K690" s="692">
        <v>46014</v>
      </c>
      <c r="L690" s="689" t="s">
        <v>4687</v>
      </c>
      <c r="M690" s="689" t="s">
        <v>4688</v>
      </c>
      <c r="N690" s="689" t="s">
        <v>4733</v>
      </c>
      <c r="O690" s="689" t="s">
        <v>4686</v>
      </c>
      <c r="P690" s="689" t="s">
        <v>4690</v>
      </c>
      <c r="Q690" s="691">
        <v>4205.41</v>
      </c>
      <c r="R690" s="690">
        <v>1000</v>
      </c>
      <c r="S690" s="689" t="s">
        <v>4686</v>
      </c>
      <c r="T690" s="689" t="s">
        <v>4686</v>
      </c>
      <c r="U690" s="689" t="s">
        <v>7308</v>
      </c>
      <c r="V690" s="689" t="s">
        <v>4686</v>
      </c>
      <c r="W690" s="692">
        <v>46014</v>
      </c>
      <c r="X690" s="692">
        <v>46014</v>
      </c>
      <c r="Y690" s="689" t="s">
        <v>4686</v>
      </c>
      <c r="Z690" s="689" t="s">
        <v>4691</v>
      </c>
      <c r="AA690" s="690">
        <v>0</v>
      </c>
      <c r="AB690" s="690">
        <v>0</v>
      </c>
      <c r="AC690" s="690">
        <v>0</v>
      </c>
      <c r="AD690" s="690">
        <v>0</v>
      </c>
      <c r="AE690" s="690">
        <v>0</v>
      </c>
      <c r="AF690" s="690">
        <v>0</v>
      </c>
      <c r="AG690" s="690">
        <v>0</v>
      </c>
      <c r="AH690" s="690">
        <v>0</v>
      </c>
      <c r="AI690" s="690">
        <v>0</v>
      </c>
      <c r="AJ690" s="690">
        <v>0</v>
      </c>
      <c r="AK690" s="690">
        <v>0</v>
      </c>
      <c r="AL690" s="690">
        <v>0</v>
      </c>
      <c r="AM690" s="690">
        <v>0</v>
      </c>
      <c r="AN690" s="690">
        <v>0</v>
      </c>
      <c r="AO690" s="690">
        <v>0</v>
      </c>
      <c r="AP690" s="690">
        <v>0</v>
      </c>
      <c r="AQ690" s="689" t="s">
        <v>4686</v>
      </c>
      <c r="AR690" s="689" t="s">
        <v>4686</v>
      </c>
      <c r="AS690" s="689" t="s">
        <v>4722</v>
      </c>
      <c r="AT690" s="689" t="s">
        <v>4686</v>
      </c>
      <c r="AU690" s="689" t="s">
        <v>7309</v>
      </c>
      <c r="AV690" s="689" t="s">
        <v>4686</v>
      </c>
    </row>
    <row r="691" spans="1:48">
      <c r="A691" s="693" t="s">
        <v>4686</v>
      </c>
      <c r="B691" s="693" t="s">
        <v>4686</v>
      </c>
      <c r="C691" s="693" t="s">
        <v>4686</v>
      </c>
      <c r="D691" s="693" t="s">
        <v>4686</v>
      </c>
      <c r="E691" s="693" t="s">
        <v>4686</v>
      </c>
      <c r="F691" s="693" t="s">
        <v>4686</v>
      </c>
      <c r="G691" s="693" t="s">
        <v>4686</v>
      </c>
      <c r="H691" s="693" t="s">
        <v>4686</v>
      </c>
      <c r="I691" s="848" t="s">
        <v>4686</v>
      </c>
      <c r="J691" s="694">
        <v>2509126.5699999998</v>
      </c>
      <c r="K691" s="693" t="s">
        <v>4686</v>
      </c>
      <c r="L691" s="693" t="s">
        <v>4686</v>
      </c>
      <c r="M691" s="693" t="s">
        <v>4686</v>
      </c>
      <c r="N691" s="693" t="s">
        <v>4686</v>
      </c>
      <c r="O691" s="693" t="s">
        <v>4686</v>
      </c>
      <c r="P691" s="693" t="s">
        <v>4686</v>
      </c>
      <c r="Q691" s="693" t="s">
        <v>4686</v>
      </c>
      <c r="R691" s="693" t="s">
        <v>4686</v>
      </c>
      <c r="S691" s="693" t="s">
        <v>4686</v>
      </c>
      <c r="T691" s="693" t="s">
        <v>4686</v>
      </c>
      <c r="U691" s="693" t="s">
        <v>4686</v>
      </c>
      <c r="V691" s="693" t="s">
        <v>4686</v>
      </c>
      <c r="W691" s="693" t="s">
        <v>4686</v>
      </c>
      <c r="X691" s="693" t="s">
        <v>4686</v>
      </c>
      <c r="Y691" s="693" t="s">
        <v>4686</v>
      </c>
      <c r="Z691" s="693" t="s">
        <v>4691</v>
      </c>
      <c r="AA691" s="693" t="s">
        <v>4686</v>
      </c>
      <c r="AB691" s="695">
        <v>0</v>
      </c>
      <c r="AC691" s="693" t="s">
        <v>4686</v>
      </c>
      <c r="AD691" s="695">
        <v>0</v>
      </c>
      <c r="AE691" s="693" t="s">
        <v>4686</v>
      </c>
      <c r="AF691" s="695">
        <v>0</v>
      </c>
      <c r="AG691" s="693" t="s">
        <v>4686</v>
      </c>
      <c r="AH691" s="695">
        <v>0</v>
      </c>
      <c r="AI691" s="693" t="s">
        <v>4686</v>
      </c>
      <c r="AJ691" s="695">
        <v>0</v>
      </c>
      <c r="AK691" s="693" t="s">
        <v>4686</v>
      </c>
      <c r="AL691" s="695">
        <v>0</v>
      </c>
      <c r="AM691" s="693" t="s">
        <v>4686</v>
      </c>
      <c r="AN691" s="695">
        <v>0</v>
      </c>
      <c r="AO691" s="693" t="s">
        <v>4686</v>
      </c>
      <c r="AP691" s="695">
        <v>0</v>
      </c>
      <c r="AQ691" s="693" t="s">
        <v>4686</v>
      </c>
      <c r="AR691" s="693" t="s">
        <v>4686</v>
      </c>
      <c r="AS691" s="693" t="s">
        <v>4686</v>
      </c>
      <c r="AT691" s="693" t="s">
        <v>4686</v>
      </c>
      <c r="AU691" s="693" t="s">
        <v>4686</v>
      </c>
      <c r="AV691" s="693" t="s">
        <v>4686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23E2-4071-495C-B1A4-AAA53610B9B0}">
  <sheetPr codeName="工作表8">
    <tabColor rgb="FF99FF66"/>
  </sheetPr>
  <dimension ref="A1:MO24"/>
  <sheetViews>
    <sheetView zoomScale="70" zoomScaleNormal="70" workbookViewId="0">
      <pane xSplit="11" ySplit="4" topLeftCell="MK5" activePane="bottomRight" state="frozen"/>
      <selection pane="topRight" activeCell="L1" sqref="L1"/>
      <selection pane="bottomLeft" activeCell="A3" sqref="A3"/>
      <selection pane="bottomRight" activeCell="B5" sqref="B5"/>
    </sheetView>
  </sheetViews>
  <sheetFormatPr defaultColWidth="12.375" defaultRowHeight="20.100000000000001" customHeight="1"/>
  <cols>
    <col min="1" max="1" width="15.125" style="179" customWidth="1"/>
    <col min="2" max="2" width="19.875" style="179" customWidth="1"/>
    <col min="3" max="3" width="14" style="180" customWidth="1"/>
    <col min="4" max="4" width="15.875" style="183" customWidth="1"/>
    <col min="5" max="5" width="7" style="181" customWidth="1"/>
    <col min="6" max="6" width="11.75" style="179" hidden="1" customWidth="1"/>
    <col min="7" max="7" width="16.125" style="179" customWidth="1"/>
    <col min="8" max="8" width="8.875" style="172" customWidth="1"/>
    <col min="9" max="9" width="7.75" style="172" customWidth="1"/>
    <col min="10" max="10" width="9.75" style="172" customWidth="1"/>
    <col min="11" max="11" width="10.125" style="178" customWidth="1"/>
    <col min="12" max="338" width="12.375" style="172"/>
    <col min="339" max="339" width="15.875" style="172" customWidth="1"/>
    <col min="340" max="340" width="17" style="172" bestFit="1" customWidth="1"/>
    <col min="341" max="16384" width="12.375" style="172"/>
  </cols>
  <sheetData>
    <row r="1" spans="1:353" s="170" customFormat="1" ht="22.5" customHeight="1">
      <c r="B1" s="165" t="s">
        <v>296</v>
      </c>
      <c r="C1" s="168" t="s">
        <v>298</v>
      </c>
      <c r="D1" s="167"/>
      <c r="E1" s="167"/>
      <c r="F1" s="169"/>
      <c r="G1" s="169"/>
      <c r="H1" s="169"/>
      <c r="I1" s="169"/>
      <c r="J1" s="169"/>
      <c r="K1" s="169" t="s">
        <v>169</v>
      </c>
    </row>
    <row r="2" spans="1:353" s="169" customFormat="1" ht="24.95" customHeight="1">
      <c r="A2" s="166"/>
      <c r="B2" s="166"/>
      <c r="C2" s="171"/>
      <c r="D2" s="167"/>
      <c r="E2" s="167"/>
      <c r="F2" s="166"/>
      <c r="G2" s="166"/>
      <c r="K2" s="169" t="s">
        <v>168</v>
      </c>
    </row>
    <row r="3" spans="1:353" ht="22.5" customHeight="1">
      <c r="A3" s="166"/>
      <c r="B3" s="166"/>
      <c r="C3" s="171"/>
      <c r="D3" s="167"/>
      <c r="E3" s="167"/>
      <c r="F3" s="166"/>
      <c r="G3" s="166"/>
      <c r="H3" s="169"/>
      <c r="I3" s="169"/>
      <c r="J3" s="169"/>
      <c r="K3" s="169" t="s">
        <v>167</v>
      </c>
      <c r="MA3" s="172" t="s">
        <v>5216</v>
      </c>
      <c r="MB3" s="172" t="s">
        <v>5218</v>
      </c>
      <c r="MC3" s="172" t="s">
        <v>5250</v>
      </c>
      <c r="MD3" s="172" t="s">
        <v>5327</v>
      </c>
      <c r="ME3" s="172" t="s">
        <v>5384</v>
      </c>
      <c r="MF3" s="172" t="s">
        <v>5443</v>
      </c>
      <c r="MG3" s="172" t="s">
        <v>5488</v>
      </c>
      <c r="MH3" s="172" t="s">
        <v>5485</v>
      </c>
      <c r="MI3" s="172" t="s">
        <v>5688</v>
      </c>
      <c r="MJ3" s="172" t="s">
        <v>5690</v>
      </c>
      <c r="MK3" s="172" t="s">
        <v>5692</v>
      </c>
      <c r="ML3" s="172" t="s">
        <v>5693</v>
      </c>
      <c r="MM3" s="172" t="s">
        <v>5694</v>
      </c>
      <c r="MN3" s="172" t="s">
        <v>5695</v>
      </c>
      <c r="MO3" s="172" t="s">
        <v>5696</v>
      </c>
    </row>
    <row r="4" spans="1:353" ht="26.45" customHeight="1">
      <c r="A4" s="173" t="s">
        <v>150</v>
      </c>
      <c r="B4" s="173" t="s">
        <v>166</v>
      </c>
      <c r="C4" s="175" t="s">
        <v>301</v>
      </c>
      <c r="D4" s="174" t="s">
        <v>149</v>
      </c>
      <c r="E4" s="174" t="s">
        <v>188</v>
      </c>
      <c r="F4" s="173" t="s">
        <v>302</v>
      </c>
      <c r="G4" s="176" t="s">
        <v>167</v>
      </c>
      <c r="H4" s="177" t="s">
        <v>304</v>
      </c>
      <c r="I4" s="177" t="s">
        <v>257</v>
      </c>
      <c r="J4" s="177" t="s">
        <v>305</v>
      </c>
      <c r="K4" s="178" t="s">
        <v>306</v>
      </c>
      <c r="MA4" s="172" t="s">
        <v>5217</v>
      </c>
      <c r="MB4" s="172" t="s">
        <v>5219</v>
      </c>
      <c r="MC4" s="172" t="s">
        <v>5217</v>
      </c>
      <c r="MD4" s="172" t="s">
        <v>5328</v>
      </c>
      <c r="ME4" s="172" t="s">
        <v>5217</v>
      </c>
      <c r="MF4" s="172" t="s">
        <v>5217</v>
      </c>
      <c r="MG4" s="172" t="s">
        <v>5487</v>
      </c>
      <c r="MH4" s="172" t="s">
        <v>5486</v>
      </c>
      <c r="MI4" s="172" t="s">
        <v>5689</v>
      </c>
      <c r="MJ4" s="172" t="s">
        <v>5691</v>
      </c>
      <c r="MK4" s="172" t="s">
        <v>5689</v>
      </c>
      <c r="ML4" s="172" t="s">
        <v>5689</v>
      </c>
      <c r="MM4" s="172" t="s">
        <v>5689</v>
      </c>
      <c r="MN4" s="172" t="s">
        <v>5691</v>
      </c>
      <c r="MO4" s="172" t="s">
        <v>5487</v>
      </c>
    </row>
    <row r="5" spans="1:353" ht="20.100000000000001" customHeight="1">
      <c r="A5" s="179">
        <v>5714600131</v>
      </c>
      <c r="B5" s="179" t="e">
        <f>VLOOKUP(A5,'效期天數(2025.1126更新)'!B:C,2,0)</f>
        <v>#N/A</v>
      </c>
      <c r="C5" s="180" t="s">
        <v>5082</v>
      </c>
      <c r="D5" s="183" t="s">
        <v>5083</v>
      </c>
      <c r="G5" s="179" t="s">
        <v>5084</v>
      </c>
      <c r="H5" s="172">
        <v>8000</v>
      </c>
      <c r="I5" s="172">
        <v>7950</v>
      </c>
      <c r="J5" s="172">
        <f t="shared" ref="J5:J13" si="0">SUM(L5:XFD5)</f>
        <v>7950</v>
      </c>
      <c r="K5" s="178">
        <f t="shared" ref="K5:K6" si="1">I5-J5</f>
        <v>0</v>
      </c>
      <c r="MA5" s="172">
        <v>2206</v>
      </c>
      <c r="MB5" s="172">
        <v>1840</v>
      </c>
      <c r="MC5" s="172">
        <v>3904</v>
      </c>
    </row>
    <row r="6" spans="1:353" ht="20.100000000000001" customHeight="1">
      <c r="A6" s="179">
        <v>5714600131</v>
      </c>
      <c r="B6" s="179" t="e">
        <f>VLOOKUP(A6,'效期天數(2025.1126更新)'!B:C,2,0)</f>
        <v>#N/A</v>
      </c>
      <c r="C6" s="180" t="s">
        <v>5324</v>
      </c>
      <c r="D6" s="183" t="s">
        <v>5325</v>
      </c>
      <c r="G6" s="179" t="s">
        <v>5326</v>
      </c>
      <c r="H6" s="172">
        <v>8000</v>
      </c>
      <c r="I6" s="172">
        <v>8383</v>
      </c>
      <c r="J6" s="172">
        <f t="shared" si="0"/>
        <v>8383</v>
      </c>
      <c r="K6" s="178">
        <f t="shared" si="1"/>
        <v>0</v>
      </c>
      <c r="MD6" s="172">
        <v>4159</v>
      </c>
      <c r="ME6" s="172">
        <v>4224</v>
      </c>
    </row>
    <row r="7" spans="1:353" ht="20.100000000000001" customHeight="1">
      <c r="A7" s="179">
        <v>5714600131</v>
      </c>
      <c r="B7" s="179" t="e">
        <f>VLOOKUP(A7,'效期天數(2025.1126更新)'!B:C,2,0)</f>
        <v>#N/A</v>
      </c>
      <c r="C7" s="180" t="s">
        <v>5440</v>
      </c>
      <c r="D7" s="183" t="s">
        <v>5441</v>
      </c>
      <c r="G7" s="179" t="s">
        <v>5442</v>
      </c>
      <c r="H7" s="172">
        <v>8000</v>
      </c>
      <c r="I7" s="172">
        <v>7833</v>
      </c>
      <c r="J7" s="172">
        <f t="shared" si="0"/>
        <v>7833</v>
      </c>
      <c r="K7" s="178">
        <f t="shared" ref="K7:K13" si="2">I7-J7</f>
        <v>0</v>
      </c>
      <c r="MF7" s="172">
        <v>3880</v>
      </c>
      <c r="MG7" s="172">
        <v>91</v>
      </c>
      <c r="MH7" s="172">
        <v>1532</v>
      </c>
      <c r="MI7" s="172">
        <v>2100</v>
      </c>
      <c r="MJ7" s="172">
        <v>230</v>
      </c>
    </row>
    <row r="8" spans="1:353" ht="20.100000000000001" customHeight="1">
      <c r="A8" s="179">
        <v>5714600131</v>
      </c>
      <c r="B8" s="179" t="e">
        <f>VLOOKUP(A8,'效期天數(2025.1126更新)'!B:C,2,0)</f>
        <v>#N/A</v>
      </c>
      <c r="C8" s="180" t="s">
        <v>5630</v>
      </c>
      <c r="D8" s="183" t="s">
        <v>5631</v>
      </c>
      <c r="G8" s="179" t="s">
        <v>5632</v>
      </c>
      <c r="H8" s="172">
        <v>16000</v>
      </c>
      <c r="I8" s="172">
        <v>17300</v>
      </c>
      <c r="J8" s="172">
        <f t="shared" si="0"/>
        <v>9246</v>
      </c>
      <c r="K8" s="178">
        <f t="shared" si="2"/>
        <v>8054</v>
      </c>
      <c r="MK8" s="172">
        <v>4065</v>
      </c>
      <c r="ML8" s="172">
        <v>4097</v>
      </c>
      <c r="MM8" s="172">
        <v>460</v>
      </c>
      <c r="MN8" s="172">
        <v>210</v>
      </c>
      <c r="MO8" s="172">
        <v>414</v>
      </c>
    </row>
    <row r="9" spans="1:353" ht="20.100000000000001" customHeight="1">
      <c r="B9" s="179" t="e">
        <f>VLOOKUP(A9,'效期天數(2025.1126更新)'!B:C,2,0)</f>
        <v>#N/A</v>
      </c>
      <c r="I9" s="182"/>
      <c r="J9" s="172">
        <f t="shared" si="0"/>
        <v>0</v>
      </c>
      <c r="K9" s="178">
        <f t="shared" si="2"/>
        <v>0</v>
      </c>
    </row>
    <row r="10" spans="1:353" ht="20.100000000000001" customHeight="1">
      <c r="B10" s="179" t="e">
        <f>VLOOKUP(A10,'效期天數(2025.1126更新)'!B:C,2,0)</f>
        <v>#N/A</v>
      </c>
      <c r="I10" s="182"/>
      <c r="J10" s="172">
        <f t="shared" si="0"/>
        <v>0</v>
      </c>
      <c r="K10" s="178">
        <f t="shared" si="2"/>
        <v>0</v>
      </c>
    </row>
    <row r="11" spans="1:353" ht="20.100000000000001" customHeight="1">
      <c r="B11" s="179" t="e">
        <f>VLOOKUP(A11,'效期天數(2025.1126更新)'!B:C,2,0)</f>
        <v>#N/A</v>
      </c>
      <c r="I11" s="182"/>
      <c r="J11" s="172">
        <f t="shared" si="0"/>
        <v>0</v>
      </c>
      <c r="K11" s="178">
        <f t="shared" si="2"/>
        <v>0</v>
      </c>
    </row>
    <row r="12" spans="1:353" ht="20.100000000000001" customHeight="1">
      <c r="B12" s="179" t="e">
        <f>VLOOKUP(A12,'效期天數(2025.1126更新)'!B:C,2,0)</f>
        <v>#N/A</v>
      </c>
      <c r="I12" s="182"/>
      <c r="J12" s="172">
        <f t="shared" si="0"/>
        <v>0</v>
      </c>
      <c r="K12" s="178">
        <f t="shared" si="2"/>
        <v>0</v>
      </c>
    </row>
    <row r="13" spans="1:353" ht="20.100000000000001" customHeight="1">
      <c r="B13" s="179" t="e">
        <f>VLOOKUP(A13,'效期天數(2025.1126更新)'!B:C,2,0)</f>
        <v>#N/A</v>
      </c>
      <c r="I13" s="182"/>
      <c r="J13" s="172">
        <f t="shared" si="0"/>
        <v>0</v>
      </c>
      <c r="K13" s="178">
        <f t="shared" si="2"/>
        <v>0</v>
      </c>
    </row>
    <row r="14" spans="1:353" ht="20.100000000000001" customHeight="1">
      <c r="B14" s="179" t="e">
        <f>VLOOKUP(A14,'效期天數(2025.1126更新)'!B:C,2,0)</f>
        <v>#N/A</v>
      </c>
      <c r="I14" s="182"/>
      <c r="J14" s="172">
        <f t="shared" ref="J14:J24" si="3">SUM(L14:XFD14)</f>
        <v>0</v>
      </c>
      <c r="K14" s="178">
        <f t="shared" ref="K14:K24" si="4">I14-J14</f>
        <v>0</v>
      </c>
    </row>
    <row r="15" spans="1:353" ht="20.100000000000001" customHeight="1">
      <c r="B15" s="179" t="e">
        <f>VLOOKUP(A15,'效期天數(2025.1126更新)'!B:C,2,0)</f>
        <v>#N/A</v>
      </c>
      <c r="I15" s="182"/>
      <c r="J15" s="172">
        <f t="shared" si="3"/>
        <v>0</v>
      </c>
      <c r="K15" s="178">
        <f t="shared" si="4"/>
        <v>0</v>
      </c>
    </row>
    <row r="16" spans="1:353" ht="20.100000000000001" customHeight="1">
      <c r="B16" s="179" t="e">
        <f>VLOOKUP(A16,'效期天數(2025.1126更新)'!B:C,2,0)</f>
        <v>#N/A</v>
      </c>
      <c r="I16" s="182"/>
      <c r="J16" s="172">
        <f t="shared" si="3"/>
        <v>0</v>
      </c>
      <c r="K16" s="178">
        <f t="shared" si="4"/>
        <v>0</v>
      </c>
    </row>
    <row r="17" spans="2:11" ht="20.100000000000001" customHeight="1">
      <c r="B17" s="179" t="e">
        <f>VLOOKUP(A17,'效期天數(2025.1126更新)'!B:C,2,0)</f>
        <v>#N/A</v>
      </c>
      <c r="I17" s="182"/>
      <c r="J17" s="172">
        <f t="shared" si="3"/>
        <v>0</v>
      </c>
      <c r="K17" s="178">
        <f t="shared" si="4"/>
        <v>0</v>
      </c>
    </row>
    <row r="18" spans="2:11" ht="20.100000000000001" customHeight="1">
      <c r="B18" s="179" t="e">
        <f>VLOOKUP(A18,'效期天數(2025.1126更新)'!B:C,2,0)</f>
        <v>#N/A</v>
      </c>
      <c r="I18" s="182"/>
      <c r="J18" s="172">
        <f t="shared" si="3"/>
        <v>0</v>
      </c>
      <c r="K18" s="178">
        <f t="shared" si="4"/>
        <v>0</v>
      </c>
    </row>
    <row r="19" spans="2:11" ht="20.100000000000001" customHeight="1">
      <c r="B19" s="179" t="e">
        <f>VLOOKUP(A19,'效期天數(2025.1126更新)'!B:C,2,0)</f>
        <v>#N/A</v>
      </c>
      <c r="I19" s="182"/>
      <c r="J19" s="172">
        <f t="shared" si="3"/>
        <v>0</v>
      </c>
      <c r="K19" s="178">
        <f t="shared" si="4"/>
        <v>0</v>
      </c>
    </row>
    <row r="20" spans="2:11" ht="20.100000000000001" customHeight="1">
      <c r="B20" s="179" t="e">
        <f>VLOOKUP(A20,'效期天數(2025.1126更新)'!B:C,2,0)</f>
        <v>#N/A</v>
      </c>
      <c r="I20" s="182"/>
      <c r="J20" s="172">
        <f t="shared" si="3"/>
        <v>0</v>
      </c>
      <c r="K20" s="178">
        <f t="shared" si="4"/>
        <v>0</v>
      </c>
    </row>
    <row r="21" spans="2:11" ht="20.100000000000001" customHeight="1">
      <c r="B21" s="179" t="e">
        <f>VLOOKUP(A21,'效期天數(2025.1126更新)'!B:C,2,0)</f>
        <v>#N/A</v>
      </c>
      <c r="I21" s="182"/>
      <c r="J21" s="172">
        <f t="shared" si="3"/>
        <v>0</v>
      </c>
      <c r="K21" s="178">
        <f t="shared" si="4"/>
        <v>0</v>
      </c>
    </row>
    <row r="22" spans="2:11" ht="20.100000000000001" customHeight="1">
      <c r="B22" s="179" t="e">
        <f>VLOOKUP(A22,'效期天數(2025.1126更新)'!B:C,2,0)</f>
        <v>#N/A</v>
      </c>
      <c r="I22" s="182"/>
      <c r="J22" s="172">
        <f t="shared" si="3"/>
        <v>0</v>
      </c>
      <c r="K22" s="178">
        <f t="shared" si="4"/>
        <v>0</v>
      </c>
    </row>
    <row r="23" spans="2:11" ht="20.100000000000001" customHeight="1">
      <c r="B23" s="179" t="e">
        <f>VLOOKUP(A23,'效期天數(2025.1126更新)'!B:C,2,0)</f>
        <v>#N/A</v>
      </c>
      <c r="I23" s="182"/>
      <c r="J23" s="172">
        <f t="shared" si="3"/>
        <v>0</v>
      </c>
      <c r="K23" s="178">
        <f t="shared" si="4"/>
        <v>0</v>
      </c>
    </row>
    <row r="24" spans="2:11" ht="20.100000000000001" customHeight="1">
      <c r="B24" s="179" t="e">
        <f>VLOOKUP(A24,'效期天數(2025.1126更新)'!B:C,2,0)</f>
        <v>#N/A</v>
      </c>
      <c r="I24" s="182"/>
      <c r="J24" s="172">
        <f t="shared" si="3"/>
        <v>0</v>
      </c>
      <c r="K24" s="178">
        <f t="shared" si="4"/>
        <v>0</v>
      </c>
    </row>
  </sheetData>
  <phoneticPr fontId="1" type="noConversion"/>
  <conditionalFormatting sqref="K1:K1048576">
    <cfRule type="cellIs" dxfId="435" priority="2" operator="between">
      <formula>501</formula>
      <formula>9999</formula>
    </cfRule>
  </conditionalFormatting>
  <conditionalFormatting sqref="K4:K1048576">
    <cfRule type="cellIs" dxfId="434" priority="3" operator="equal">
      <formula>0</formula>
    </cfRule>
    <cfRule type="cellIs" dxfId="433" priority="4" operator="lessThanOrEqual">
      <formula>500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223B-72C5-4B70-B418-216EF79A1C66}">
  <sheetPr>
    <tabColor rgb="FFFF3399"/>
  </sheetPr>
  <dimension ref="A1:N176"/>
  <sheetViews>
    <sheetView topLeftCell="A113" zoomScale="85" zoomScaleNormal="85" workbookViewId="0">
      <selection activeCell="H125" sqref="H125:H176"/>
    </sheetView>
  </sheetViews>
  <sheetFormatPr defaultColWidth="9" defaultRowHeight="16.5"/>
  <cols>
    <col min="2" max="2" width="19.875" customWidth="1"/>
    <col min="3" max="3" width="11.875" bestFit="1" customWidth="1"/>
    <col min="4" max="4" width="28.5" bestFit="1" customWidth="1"/>
    <col min="5" max="5" width="11.625" bestFit="1" customWidth="1"/>
    <col min="6" max="8" width="9.125" bestFit="1" customWidth="1"/>
    <col min="10" max="10" width="17.875" bestFit="1" customWidth="1"/>
    <col min="11" max="13" width="9.125" bestFit="1" customWidth="1"/>
    <col min="14" max="14" width="16.125" bestFit="1" customWidth="1"/>
  </cols>
  <sheetData>
    <row r="1" spans="1:14" ht="17.25" thickBot="1">
      <c r="A1" s="1084" t="s">
        <v>6295</v>
      </c>
      <c r="B1" s="1085" t="s">
        <v>10187</v>
      </c>
      <c r="C1" s="1086" t="s">
        <v>170</v>
      </c>
      <c r="D1" s="1087"/>
      <c r="E1" s="17"/>
      <c r="F1" s="17"/>
      <c r="G1" s="1087"/>
      <c r="H1" s="17"/>
      <c r="I1" s="17"/>
      <c r="J1" s="1087"/>
      <c r="K1" s="17"/>
      <c r="L1" s="1087"/>
      <c r="M1" s="1087"/>
    </row>
    <row r="2" spans="1:14" ht="32.25" thickBot="1">
      <c r="A2" s="1088" t="s">
        <v>171</v>
      </c>
      <c r="B2" s="1089" t="s">
        <v>175</v>
      </c>
      <c r="C2" s="1089" t="s">
        <v>124</v>
      </c>
      <c r="D2" s="1090" t="s">
        <v>176</v>
      </c>
      <c r="E2" s="1090" t="s">
        <v>123</v>
      </c>
      <c r="F2" s="1090" t="s">
        <v>172</v>
      </c>
      <c r="G2" s="1090" t="s">
        <v>2461</v>
      </c>
      <c r="H2" s="1090" t="s">
        <v>2416</v>
      </c>
      <c r="I2" s="1090" t="s">
        <v>173</v>
      </c>
      <c r="J2" s="1090" t="s">
        <v>2520</v>
      </c>
      <c r="K2" s="1090" t="s">
        <v>2417</v>
      </c>
      <c r="L2" s="1090" t="s">
        <v>174</v>
      </c>
      <c r="M2" s="1090" t="s">
        <v>6282</v>
      </c>
    </row>
    <row r="3" spans="1:14" ht="32.25" thickBot="1">
      <c r="A3" s="1091" t="s">
        <v>125</v>
      </c>
      <c r="B3" s="1108" t="s">
        <v>10188</v>
      </c>
      <c r="C3" s="1107">
        <v>21026231</v>
      </c>
      <c r="D3" s="1092" t="s">
        <v>7003</v>
      </c>
      <c r="E3" s="1093" t="s">
        <v>2517</v>
      </c>
      <c r="F3" s="1094">
        <v>12</v>
      </c>
      <c r="G3" s="1092" t="s">
        <v>2564</v>
      </c>
      <c r="H3" s="1107">
        <v>6000</v>
      </c>
      <c r="I3" s="1092" t="s">
        <v>2411</v>
      </c>
      <c r="J3" s="1106">
        <v>46174</v>
      </c>
      <c r="K3" s="1096">
        <v>0.5</v>
      </c>
      <c r="L3" s="1097">
        <v>0.54166666666666663</v>
      </c>
      <c r="M3" s="1098">
        <v>0.70833333333333337</v>
      </c>
      <c r="N3" s="1080">
        <f>VLOOKUP(E3,'效期天數(2025.1126更新)'!C:G,5,0)</f>
        <v>5714400210</v>
      </c>
    </row>
    <row r="4" spans="1:14" ht="32.25" thickBot="1">
      <c r="A4" s="1091" t="s">
        <v>125</v>
      </c>
      <c r="B4" s="1108" t="s">
        <v>10188</v>
      </c>
      <c r="C4" s="1107">
        <v>21026232</v>
      </c>
      <c r="D4" s="1092" t="s">
        <v>7003</v>
      </c>
      <c r="E4" s="1093" t="s">
        <v>2517</v>
      </c>
      <c r="F4" s="1094">
        <v>12</v>
      </c>
      <c r="G4" s="1092" t="s">
        <v>2564</v>
      </c>
      <c r="H4" s="1107">
        <v>6000</v>
      </c>
      <c r="I4" s="1092" t="s">
        <v>2411</v>
      </c>
      <c r="J4" s="1106">
        <v>46174</v>
      </c>
      <c r="K4" s="1096">
        <v>0.5</v>
      </c>
      <c r="L4" s="1097">
        <v>0.54166666666666663</v>
      </c>
      <c r="M4" s="1098">
        <v>0.70833333333333337</v>
      </c>
      <c r="N4" s="1080">
        <f>VLOOKUP(E4,'效期天數(2025.1126更新)'!C:G,5,0)</f>
        <v>5714400210</v>
      </c>
    </row>
    <row r="5" spans="1:14" ht="32.25" thickBot="1">
      <c r="A5" s="1091" t="s">
        <v>2594</v>
      </c>
      <c r="B5" s="1108" t="s">
        <v>10189</v>
      </c>
      <c r="C5" s="1107" t="s">
        <v>10190</v>
      </c>
      <c r="D5" s="1092" t="s">
        <v>8541</v>
      </c>
      <c r="E5" s="1095" t="s">
        <v>3211</v>
      </c>
      <c r="F5" s="1094">
        <v>9</v>
      </c>
      <c r="G5" s="1092" t="s">
        <v>5299</v>
      </c>
      <c r="H5" s="1107">
        <v>5000</v>
      </c>
      <c r="I5" s="1092" t="s">
        <v>179</v>
      </c>
      <c r="J5" s="1106">
        <v>46174</v>
      </c>
      <c r="K5" s="1099">
        <v>0.4375</v>
      </c>
      <c r="L5" s="1098">
        <v>0.45833333333333331</v>
      </c>
      <c r="M5" s="1100">
        <v>0.58333333333333337</v>
      </c>
      <c r="N5" s="1080">
        <f>VLOOKUP(E5,'效期天數(2025.1126更新)'!C:G,5,0)</f>
        <v>5714400221</v>
      </c>
    </row>
    <row r="6" spans="1:14" ht="32.25" thickBot="1">
      <c r="A6" s="1091" t="s">
        <v>2596</v>
      </c>
      <c r="B6" s="1108" t="s">
        <v>10191</v>
      </c>
      <c r="C6" s="1107">
        <v>22026231</v>
      </c>
      <c r="D6" s="1092" t="s">
        <v>8543</v>
      </c>
      <c r="E6" s="1095" t="s">
        <v>3093</v>
      </c>
      <c r="F6" s="1094">
        <v>5</v>
      </c>
      <c r="G6" s="1092" t="s">
        <v>2465</v>
      </c>
      <c r="H6" s="1107">
        <v>2500</v>
      </c>
      <c r="I6" s="1092" t="s">
        <v>179</v>
      </c>
      <c r="J6" s="1106">
        <v>46174</v>
      </c>
      <c r="K6" s="1099">
        <v>0.4375</v>
      </c>
      <c r="L6" s="1098">
        <v>0.45833333333333331</v>
      </c>
      <c r="M6" s="1100">
        <v>0.58333333333333337</v>
      </c>
      <c r="N6" s="1080">
        <f>VLOOKUP(E6,'效期天數(2025.1126更新)'!C:G,5,0)</f>
        <v>5714400220</v>
      </c>
    </row>
    <row r="7" spans="1:14" ht="32.25" thickBot="1">
      <c r="A7" s="1091" t="s">
        <v>2597</v>
      </c>
      <c r="B7" s="1108" t="s">
        <v>10191</v>
      </c>
      <c r="C7" s="1107">
        <v>22026232</v>
      </c>
      <c r="D7" s="1092" t="s">
        <v>8543</v>
      </c>
      <c r="E7" s="1095" t="s">
        <v>3093</v>
      </c>
      <c r="F7" s="1094">
        <v>5</v>
      </c>
      <c r="G7" s="1092" t="s">
        <v>2465</v>
      </c>
      <c r="H7" s="1107">
        <v>2500</v>
      </c>
      <c r="I7" s="1092" t="s">
        <v>179</v>
      </c>
      <c r="J7" s="1106">
        <v>46174</v>
      </c>
      <c r="K7" s="1099">
        <v>0.4375</v>
      </c>
      <c r="L7" s="1098">
        <v>0.45833333333333331</v>
      </c>
      <c r="M7" s="1100">
        <v>0.58333333333333337</v>
      </c>
      <c r="N7" s="1080">
        <f>VLOOKUP(E7,'效期天數(2025.1126更新)'!C:G,5,0)</f>
        <v>5714400220</v>
      </c>
    </row>
    <row r="8" spans="1:14" ht="32.25" thickBot="1">
      <c r="A8" s="1091" t="s">
        <v>2598</v>
      </c>
      <c r="B8" s="1108" t="s">
        <v>10192</v>
      </c>
      <c r="C8" s="1107">
        <v>22626231</v>
      </c>
      <c r="D8" s="1101" t="s">
        <v>8050</v>
      </c>
      <c r="E8" s="1093" t="s">
        <v>3493</v>
      </c>
      <c r="F8" s="1094">
        <v>6</v>
      </c>
      <c r="G8" s="1092" t="s">
        <v>4922</v>
      </c>
      <c r="H8" s="1107">
        <v>6000</v>
      </c>
      <c r="I8" s="1092" t="s">
        <v>2038</v>
      </c>
      <c r="J8" s="1106">
        <v>46174</v>
      </c>
      <c r="K8" s="1099">
        <v>0.47916666666666669</v>
      </c>
      <c r="L8" s="1098">
        <v>0.47916666666666669</v>
      </c>
      <c r="M8" s="1098">
        <v>0.625</v>
      </c>
      <c r="N8" s="1080">
        <f>VLOOKUP(E8,'效期天數(2025.1126更新)'!C:G,5,0)</f>
        <v>5714400226</v>
      </c>
    </row>
    <row r="9" spans="1:14" ht="32.25" thickBot="1">
      <c r="A9" s="1091" t="s">
        <v>2599</v>
      </c>
      <c r="B9" s="1108" t="s">
        <v>10192</v>
      </c>
      <c r="C9" s="1107">
        <v>22626232</v>
      </c>
      <c r="D9" s="1101" t="s">
        <v>8050</v>
      </c>
      <c r="E9" s="1093" t="s">
        <v>3493</v>
      </c>
      <c r="F9" s="1094">
        <v>6</v>
      </c>
      <c r="G9" s="1092" t="s">
        <v>4922</v>
      </c>
      <c r="H9" s="1107">
        <v>6000</v>
      </c>
      <c r="I9" s="1092" t="s">
        <v>2038</v>
      </c>
      <c r="J9" s="1106">
        <v>46174</v>
      </c>
      <c r="K9" s="1099">
        <v>0.47916666666666669</v>
      </c>
      <c r="L9" s="1098">
        <v>0.47916666666666669</v>
      </c>
      <c r="M9" s="1098">
        <v>0.625</v>
      </c>
      <c r="N9" s="1080">
        <f>VLOOKUP(E9,'效期天數(2025.1126更新)'!C:G,5,0)</f>
        <v>5714400226</v>
      </c>
    </row>
    <row r="10" spans="1:14" ht="32.25" thickBot="1">
      <c r="A10" s="1091" t="s">
        <v>2602</v>
      </c>
      <c r="B10" s="1108" t="s">
        <v>10193</v>
      </c>
      <c r="C10" s="1107">
        <v>11626231</v>
      </c>
      <c r="D10" s="1092" t="s">
        <v>2543</v>
      </c>
      <c r="E10" s="1095" t="s">
        <v>95</v>
      </c>
      <c r="F10" s="1094">
        <v>6</v>
      </c>
      <c r="G10" s="1092" t="s">
        <v>2515</v>
      </c>
      <c r="H10" s="1107">
        <v>6000</v>
      </c>
      <c r="I10" s="1092" t="s">
        <v>2038</v>
      </c>
      <c r="J10" s="1106">
        <v>46174</v>
      </c>
      <c r="K10" s="1099">
        <v>0.47916666666666669</v>
      </c>
      <c r="L10" s="1098">
        <v>0.47916666666666669</v>
      </c>
      <c r="M10" s="1098">
        <v>0.625</v>
      </c>
      <c r="N10" s="1080">
        <f>VLOOKUP(E10,'效期天數(2025.1126更新)'!C:G,5,0)</f>
        <v>5714400116</v>
      </c>
    </row>
    <row r="11" spans="1:14" ht="32.25" thickBot="1">
      <c r="A11" s="1091" t="s">
        <v>2603</v>
      </c>
      <c r="B11" s="1108" t="s">
        <v>10193</v>
      </c>
      <c r="C11" s="1107">
        <v>11626232</v>
      </c>
      <c r="D11" s="1092" t="s">
        <v>2543</v>
      </c>
      <c r="E11" s="1095" t="s">
        <v>95</v>
      </c>
      <c r="F11" s="1094">
        <v>6</v>
      </c>
      <c r="G11" s="1092" t="s">
        <v>2515</v>
      </c>
      <c r="H11" s="1107">
        <v>6000</v>
      </c>
      <c r="I11" s="1092" t="s">
        <v>2038</v>
      </c>
      <c r="J11" s="1106">
        <v>46174</v>
      </c>
      <c r="K11" s="1099">
        <v>0.47916666666666669</v>
      </c>
      <c r="L11" s="1098">
        <v>0.47916666666666669</v>
      </c>
      <c r="M11" s="1098">
        <v>0.625</v>
      </c>
      <c r="N11" s="1080">
        <f>VLOOKUP(E11,'效期天數(2025.1126更新)'!C:G,5,0)</f>
        <v>5714400116</v>
      </c>
    </row>
    <row r="12" spans="1:14" ht="48" thickBot="1">
      <c r="A12" s="1102" t="s">
        <v>2604</v>
      </c>
      <c r="B12" s="1108" t="s">
        <v>10194</v>
      </c>
      <c r="C12" s="1107">
        <v>22826231</v>
      </c>
      <c r="D12" s="1092" t="s">
        <v>6957</v>
      </c>
      <c r="E12" s="1093" t="s">
        <v>4527</v>
      </c>
      <c r="F12" s="1094">
        <v>8</v>
      </c>
      <c r="G12" s="1092" t="s">
        <v>6286</v>
      </c>
      <c r="H12" s="1107">
        <v>9000</v>
      </c>
      <c r="I12" s="1092" t="s">
        <v>2590</v>
      </c>
      <c r="J12" s="1106">
        <v>46174</v>
      </c>
      <c r="K12" s="1099">
        <v>0.45833333333333331</v>
      </c>
      <c r="L12" s="1098">
        <v>0.47916666666666669</v>
      </c>
      <c r="M12" s="1098">
        <v>0.6875</v>
      </c>
      <c r="N12" s="1080">
        <f>VLOOKUP(E12,'效期天數(2025.1126更新)'!C:G,5,0)</f>
        <v>5714400228</v>
      </c>
    </row>
    <row r="13" spans="1:14" ht="48" thickBot="1">
      <c r="A13" s="1102" t="s">
        <v>2605</v>
      </c>
      <c r="B13" s="1108" t="s">
        <v>10194</v>
      </c>
      <c r="C13" s="1107">
        <v>22826232</v>
      </c>
      <c r="D13" s="1092" t="s">
        <v>6957</v>
      </c>
      <c r="E13" s="1093" t="s">
        <v>4527</v>
      </c>
      <c r="F13" s="1094">
        <v>8</v>
      </c>
      <c r="G13" s="1092" t="s">
        <v>6286</v>
      </c>
      <c r="H13" s="1107">
        <v>9000</v>
      </c>
      <c r="I13" s="1092" t="s">
        <v>2590</v>
      </c>
      <c r="J13" s="1106">
        <v>46174</v>
      </c>
      <c r="K13" s="1099">
        <v>0.45833333333333331</v>
      </c>
      <c r="L13" s="1098">
        <v>0.47916666666666669</v>
      </c>
      <c r="M13" s="1098">
        <v>0.6875</v>
      </c>
      <c r="N13" s="1080">
        <f>VLOOKUP(E13,'效期天數(2025.1126更新)'!C:G,5,0)</f>
        <v>5714400228</v>
      </c>
    </row>
    <row r="14" spans="1:14" ht="48" thickBot="1">
      <c r="A14" s="1102" t="s">
        <v>2606</v>
      </c>
      <c r="B14" s="1108" t="s">
        <v>10194</v>
      </c>
      <c r="C14" s="1107">
        <v>22826233</v>
      </c>
      <c r="D14" s="1092" t="s">
        <v>6957</v>
      </c>
      <c r="E14" s="1093" t="s">
        <v>4527</v>
      </c>
      <c r="F14" s="1094">
        <v>8</v>
      </c>
      <c r="G14" s="1092" t="s">
        <v>6286</v>
      </c>
      <c r="H14" s="1107">
        <v>9000</v>
      </c>
      <c r="I14" s="1092" t="s">
        <v>2590</v>
      </c>
      <c r="J14" s="1106">
        <v>46174</v>
      </c>
      <c r="K14" s="1099">
        <v>0.45833333333333331</v>
      </c>
      <c r="L14" s="1098">
        <v>0.47916666666666669</v>
      </c>
      <c r="M14" s="1098">
        <v>0.6875</v>
      </c>
      <c r="N14" s="1080">
        <f>VLOOKUP(E14,'效期天數(2025.1126更新)'!C:G,5,0)</f>
        <v>5714400228</v>
      </c>
    </row>
    <row r="15" spans="1:14" ht="48" thickBot="1">
      <c r="A15" s="1102" t="s">
        <v>2607</v>
      </c>
      <c r="B15" s="1108" t="s">
        <v>10194</v>
      </c>
      <c r="C15" s="1107">
        <v>22826234</v>
      </c>
      <c r="D15" s="1092" t="s">
        <v>6957</v>
      </c>
      <c r="E15" s="1093" t="s">
        <v>4527</v>
      </c>
      <c r="F15" s="1094">
        <v>8</v>
      </c>
      <c r="G15" s="1092" t="s">
        <v>6286</v>
      </c>
      <c r="H15" s="1107">
        <v>9000</v>
      </c>
      <c r="I15" s="1092" t="s">
        <v>2590</v>
      </c>
      <c r="J15" s="1106">
        <v>46174</v>
      </c>
      <c r="K15" s="1099">
        <v>0.45833333333333331</v>
      </c>
      <c r="L15" s="1098">
        <v>0.47916666666666669</v>
      </c>
      <c r="M15" s="1098">
        <v>0.6875</v>
      </c>
      <c r="N15" s="1080">
        <f>VLOOKUP(E15,'效期天數(2025.1126更新)'!C:G,5,0)</f>
        <v>5714400228</v>
      </c>
    </row>
    <row r="16" spans="1:14" ht="32.25" thickBot="1">
      <c r="A16" s="1091" t="s">
        <v>2594</v>
      </c>
      <c r="B16" s="1108" t="s">
        <v>10195</v>
      </c>
      <c r="C16" s="1107">
        <v>14026231</v>
      </c>
      <c r="D16" s="1092" t="s">
        <v>10196</v>
      </c>
      <c r="E16" s="1093" t="s">
        <v>3495</v>
      </c>
      <c r="F16" s="1094">
        <v>10</v>
      </c>
      <c r="G16" s="1092" t="s">
        <v>2533</v>
      </c>
      <c r="H16" s="1107">
        <v>3000</v>
      </c>
      <c r="I16" s="1103" t="s">
        <v>2590</v>
      </c>
      <c r="J16" s="1106">
        <v>46174</v>
      </c>
      <c r="K16" s="1099">
        <v>0.70833333333333337</v>
      </c>
      <c r="L16" s="1098">
        <v>0.72916666666666663</v>
      </c>
      <c r="M16" s="1098">
        <v>0.79166666666666663</v>
      </c>
      <c r="N16" s="1080">
        <f>VLOOKUP(E16,'效期天數(2025.1126更新)'!C:G,5,0)</f>
        <v>5714400140</v>
      </c>
    </row>
    <row r="17" spans="1:14" ht="32.25" thickBot="1">
      <c r="A17" s="1091" t="s">
        <v>2595</v>
      </c>
      <c r="B17" s="1108" t="s">
        <v>10195</v>
      </c>
      <c r="C17" s="1107">
        <v>14026232</v>
      </c>
      <c r="D17" s="1092" t="s">
        <v>10196</v>
      </c>
      <c r="E17" s="1093" t="s">
        <v>3495</v>
      </c>
      <c r="F17" s="1094">
        <v>10</v>
      </c>
      <c r="G17" s="1092" t="s">
        <v>2533</v>
      </c>
      <c r="H17" s="1107">
        <v>3000</v>
      </c>
      <c r="I17" s="1103" t="s">
        <v>2590</v>
      </c>
      <c r="J17" s="1106">
        <v>46174</v>
      </c>
      <c r="K17" s="1099">
        <v>0.70833333333333337</v>
      </c>
      <c r="L17" s="1098">
        <v>0.72916666666666663</v>
      </c>
      <c r="M17" s="1098">
        <v>0.79166666666666663</v>
      </c>
      <c r="N17" s="1080">
        <f>VLOOKUP(E17,'效期天數(2025.1126更新)'!C:G,5,0)</f>
        <v>5714400140</v>
      </c>
    </row>
    <row r="18" spans="1:14" ht="32.25" thickBot="1">
      <c r="A18" s="1091" t="s">
        <v>2596</v>
      </c>
      <c r="B18" s="1108" t="s">
        <v>10197</v>
      </c>
      <c r="C18" s="1107">
        <v>13926231</v>
      </c>
      <c r="D18" s="1092" t="s">
        <v>10196</v>
      </c>
      <c r="E18" s="1093" t="s">
        <v>866</v>
      </c>
      <c r="F18" s="1094">
        <v>10</v>
      </c>
      <c r="G18" s="1092" t="s">
        <v>2533</v>
      </c>
      <c r="H18" s="1107">
        <v>3000</v>
      </c>
      <c r="I18" s="1103" t="s">
        <v>2590</v>
      </c>
      <c r="J18" s="1106">
        <v>46174</v>
      </c>
      <c r="K18" s="1099">
        <v>0.70833333333333337</v>
      </c>
      <c r="L18" s="1098">
        <v>0.72916666666666663</v>
      </c>
      <c r="M18" s="1098">
        <v>0.79166666666666663</v>
      </c>
      <c r="N18" s="1080">
        <f>VLOOKUP(E18,'效期天數(2025.1126更新)'!C:G,5,0)</f>
        <v>5714400139</v>
      </c>
    </row>
    <row r="19" spans="1:14" ht="32.25" thickBot="1">
      <c r="A19" s="1091" t="s">
        <v>2597</v>
      </c>
      <c r="B19" s="1108" t="s">
        <v>10197</v>
      </c>
      <c r="C19" s="1107">
        <v>13926232</v>
      </c>
      <c r="D19" s="1092" t="s">
        <v>10196</v>
      </c>
      <c r="E19" s="1093" t="s">
        <v>866</v>
      </c>
      <c r="F19" s="1094">
        <v>10</v>
      </c>
      <c r="G19" s="1092" t="s">
        <v>2533</v>
      </c>
      <c r="H19" s="1107">
        <v>3000</v>
      </c>
      <c r="I19" s="1103" t="s">
        <v>2590</v>
      </c>
      <c r="J19" s="1106">
        <v>46174</v>
      </c>
      <c r="K19" s="1099">
        <v>0.70833333333333337</v>
      </c>
      <c r="L19" s="1098">
        <v>0.72916666666666663</v>
      </c>
      <c r="M19" s="1098">
        <v>0.79166666666666663</v>
      </c>
      <c r="N19" s="1080">
        <f>VLOOKUP(E19,'效期天數(2025.1126更新)'!C:G,5,0)</f>
        <v>5714400139</v>
      </c>
    </row>
    <row r="20" spans="1:14" ht="32.25" thickBot="1">
      <c r="A20" s="1091" t="s">
        <v>2598</v>
      </c>
      <c r="B20" s="1108" t="s">
        <v>10198</v>
      </c>
      <c r="C20" s="1107">
        <v>10226231</v>
      </c>
      <c r="D20" s="1092" t="s">
        <v>5800</v>
      </c>
      <c r="E20" s="1093" t="s">
        <v>85</v>
      </c>
      <c r="F20" s="1094">
        <v>3</v>
      </c>
      <c r="G20" s="1092" t="s">
        <v>6031</v>
      </c>
      <c r="H20" s="1107">
        <v>12000</v>
      </c>
      <c r="I20" s="1092" t="s">
        <v>2509</v>
      </c>
      <c r="J20" s="1106">
        <v>46174</v>
      </c>
      <c r="K20" s="1099">
        <v>0.66666666666666663</v>
      </c>
      <c r="L20" s="1098">
        <v>0.70833333333333337</v>
      </c>
      <c r="M20" s="1098">
        <v>0</v>
      </c>
      <c r="N20" s="1080">
        <f>VLOOKUP(E20,'效期天數(2025.1126更新)'!C:G,5,0)</f>
        <v>5714400102</v>
      </c>
    </row>
    <row r="21" spans="1:14" ht="32.25" thickBot="1">
      <c r="A21" s="1091" t="s">
        <v>2599</v>
      </c>
      <c r="B21" s="1108" t="s">
        <v>10198</v>
      </c>
      <c r="C21" s="1107">
        <v>10226232</v>
      </c>
      <c r="D21" s="1092" t="s">
        <v>5800</v>
      </c>
      <c r="E21" s="1093" t="s">
        <v>85</v>
      </c>
      <c r="F21" s="1094">
        <v>3</v>
      </c>
      <c r="G21" s="1092" t="s">
        <v>6031</v>
      </c>
      <c r="H21" s="1107">
        <v>12000</v>
      </c>
      <c r="I21" s="1092" t="s">
        <v>2509</v>
      </c>
      <c r="J21" s="1106">
        <v>46174</v>
      </c>
      <c r="K21" s="1099">
        <v>0.66666666666666663</v>
      </c>
      <c r="L21" s="1098">
        <v>0.70833333333333337</v>
      </c>
      <c r="M21" s="1098">
        <v>0</v>
      </c>
      <c r="N21" s="1080">
        <f>VLOOKUP(E21,'效期天數(2025.1126更新)'!C:G,5,0)</f>
        <v>5714400102</v>
      </c>
    </row>
    <row r="22" spans="1:14" ht="32.25" thickBot="1">
      <c r="A22" s="1091" t="s">
        <v>2602</v>
      </c>
      <c r="B22" s="1108" t="s">
        <v>10199</v>
      </c>
      <c r="C22" s="1107">
        <v>29226231</v>
      </c>
      <c r="D22" s="1092" t="s">
        <v>5800</v>
      </c>
      <c r="E22" s="1093" t="s">
        <v>5783</v>
      </c>
      <c r="F22" s="1094">
        <v>3</v>
      </c>
      <c r="G22" s="1092" t="s">
        <v>6031</v>
      </c>
      <c r="H22" s="1107">
        <v>12000</v>
      </c>
      <c r="I22" s="1092" t="s">
        <v>2509</v>
      </c>
      <c r="J22" s="1106">
        <v>46174</v>
      </c>
      <c r="K22" s="1099">
        <v>0.66666666666666663</v>
      </c>
      <c r="L22" s="1098">
        <v>0.70833333333333337</v>
      </c>
      <c r="M22" s="1098">
        <v>0</v>
      </c>
      <c r="N22" s="1080">
        <f>VLOOKUP(E22,'效期天數(2025.1126更新)'!C:G,5,0)</f>
        <v>5714400292</v>
      </c>
    </row>
    <row r="23" spans="1:14" ht="32.25" thickBot="1">
      <c r="A23" s="1091" t="s">
        <v>2603</v>
      </c>
      <c r="B23" s="1108" t="s">
        <v>10199</v>
      </c>
      <c r="C23" s="1107">
        <v>29226232</v>
      </c>
      <c r="D23" s="1092" t="s">
        <v>5800</v>
      </c>
      <c r="E23" s="1093" t="s">
        <v>5783</v>
      </c>
      <c r="F23" s="1094">
        <v>3</v>
      </c>
      <c r="G23" s="1092" t="s">
        <v>6031</v>
      </c>
      <c r="H23" s="1107">
        <v>12000</v>
      </c>
      <c r="I23" s="1092" t="s">
        <v>2509</v>
      </c>
      <c r="J23" s="1106">
        <v>46174</v>
      </c>
      <c r="K23" s="1099">
        <v>0.66666666666666663</v>
      </c>
      <c r="L23" s="1098">
        <v>0.70833333333333337</v>
      </c>
      <c r="M23" s="1098">
        <v>0</v>
      </c>
      <c r="N23" s="1080">
        <f>VLOOKUP(E23,'效期天數(2025.1126更新)'!C:G,5,0)</f>
        <v>5714400292</v>
      </c>
    </row>
    <row r="24" spans="1:14" ht="32.25" thickBot="1">
      <c r="A24" s="1102" t="s">
        <v>2604</v>
      </c>
      <c r="B24" s="1108" t="s">
        <v>10200</v>
      </c>
      <c r="C24" s="1107">
        <v>18226231</v>
      </c>
      <c r="D24" s="1092" t="s">
        <v>2514</v>
      </c>
      <c r="E24" s="1095" t="s">
        <v>130</v>
      </c>
      <c r="F24" s="1094">
        <v>4</v>
      </c>
      <c r="G24" s="1092" t="s">
        <v>10201</v>
      </c>
      <c r="H24" s="1107">
        <v>12000</v>
      </c>
      <c r="I24" s="1092" t="s">
        <v>260</v>
      </c>
      <c r="J24" s="1106">
        <v>46174</v>
      </c>
      <c r="K24" s="1099">
        <v>0.6875</v>
      </c>
      <c r="L24" s="1098">
        <v>0.70833333333333337</v>
      </c>
      <c r="M24" s="1098">
        <v>0</v>
      </c>
      <c r="N24" s="1080">
        <f>VLOOKUP(E24,'效期天數(2025.1126更新)'!C:G,5,0)</f>
        <v>5714400182</v>
      </c>
    </row>
    <row r="25" spans="1:14" ht="32.25" thickBot="1">
      <c r="A25" s="1102" t="s">
        <v>2605</v>
      </c>
      <c r="B25" s="1108" t="s">
        <v>10200</v>
      </c>
      <c r="C25" s="1107">
        <v>18226232</v>
      </c>
      <c r="D25" s="1092" t="s">
        <v>2514</v>
      </c>
      <c r="E25" s="1095" t="s">
        <v>130</v>
      </c>
      <c r="F25" s="1094">
        <v>4</v>
      </c>
      <c r="G25" s="1092" t="s">
        <v>10201</v>
      </c>
      <c r="H25" s="1107">
        <v>12000</v>
      </c>
      <c r="I25" s="1092" t="s">
        <v>260</v>
      </c>
      <c r="J25" s="1106">
        <v>46174</v>
      </c>
      <c r="K25" s="1099">
        <v>0.6875</v>
      </c>
      <c r="L25" s="1098">
        <v>0.70833333333333337</v>
      </c>
      <c r="M25" s="1098">
        <v>0</v>
      </c>
      <c r="N25" s="1080">
        <f>VLOOKUP(E25,'效期天數(2025.1126更新)'!C:G,5,0)</f>
        <v>5714400182</v>
      </c>
    </row>
    <row r="26" spans="1:14" ht="32.25" thickBot="1">
      <c r="A26" s="1102" t="s">
        <v>2606</v>
      </c>
      <c r="B26" s="1108" t="s">
        <v>10200</v>
      </c>
      <c r="C26" s="1107">
        <v>18226233</v>
      </c>
      <c r="D26" s="1092" t="s">
        <v>2514</v>
      </c>
      <c r="E26" s="1095" t="s">
        <v>130</v>
      </c>
      <c r="F26" s="1094">
        <v>4</v>
      </c>
      <c r="G26" s="1092" t="s">
        <v>10201</v>
      </c>
      <c r="H26" s="1107">
        <v>12000</v>
      </c>
      <c r="I26" s="1092" t="s">
        <v>260</v>
      </c>
      <c r="J26" s="1106">
        <v>46174</v>
      </c>
      <c r="K26" s="1099">
        <v>0.6875</v>
      </c>
      <c r="L26" s="1098">
        <v>0.70833333333333337</v>
      </c>
      <c r="M26" s="1098">
        <v>0</v>
      </c>
      <c r="N26" s="1080">
        <f>VLOOKUP(E26,'效期天數(2025.1126更新)'!C:G,5,0)</f>
        <v>5714400182</v>
      </c>
    </row>
    <row r="27" spans="1:14" ht="32.25" thickBot="1">
      <c r="A27" s="1102" t="s">
        <v>2607</v>
      </c>
      <c r="B27" s="1108" t="s">
        <v>10200</v>
      </c>
      <c r="C27" s="1107">
        <v>18226234</v>
      </c>
      <c r="D27" s="1092" t="s">
        <v>2514</v>
      </c>
      <c r="E27" s="1095" t="s">
        <v>130</v>
      </c>
      <c r="F27" s="1094">
        <v>4</v>
      </c>
      <c r="G27" s="1092" t="s">
        <v>10201</v>
      </c>
      <c r="H27" s="1107">
        <v>12000</v>
      </c>
      <c r="I27" s="1092" t="s">
        <v>260</v>
      </c>
      <c r="J27" s="1106">
        <v>46174</v>
      </c>
      <c r="K27" s="1099">
        <v>0.6875</v>
      </c>
      <c r="L27" s="1098">
        <v>0.70833333333333337</v>
      </c>
      <c r="M27" s="1098">
        <v>0</v>
      </c>
      <c r="N27" s="1080">
        <f>VLOOKUP(E27,'效期天數(2025.1126更新)'!C:G,5,0)</f>
        <v>5714400182</v>
      </c>
    </row>
    <row r="28" spans="1:14" ht="32.25" thickBot="1">
      <c r="A28" s="1091" t="s">
        <v>2598</v>
      </c>
      <c r="B28" s="1108" t="s">
        <v>10202</v>
      </c>
      <c r="C28" s="1107">
        <v>11126231</v>
      </c>
      <c r="D28" s="1092" t="s">
        <v>2514</v>
      </c>
      <c r="E28" s="1093" t="s">
        <v>92</v>
      </c>
      <c r="F28" s="1094">
        <v>11</v>
      </c>
      <c r="G28" s="1092" t="s">
        <v>6898</v>
      </c>
      <c r="H28" s="1107">
        <v>6000</v>
      </c>
      <c r="I28" s="1092" t="s">
        <v>2038</v>
      </c>
      <c r="J28" s="1106">
        <v>46174</v>
      </c>
      <c r="K28" s="1099">
        <v>0.66666666666666663</v>
      </c>
      <c r="L28" s="1098">
        <v>0.70833333333333337</v>
      </c>
      <c r="M28" s="1098">
        <v>0.89583333333333337</v>
      </c>
      <c r="N28" s="1080">
        <f>VLOOKUP(E28,'效期天數(2025.1126更新)'!C:G,5,0)</f>
        <v>5714400111</v>
      </c>
    </row>
    <row r="29" spans="1:14" ht="32.25" thickBot="1">
      <c r="A29" s="1091" t="s">
        <v>2599</v>
      </c>
      <c r="B29" s="1108" t="s">
        <v>10202</v>
      </c>
      <c r="C29" s="1107">
        <v>11126232</v>
      </c>
      <c r="D29" s="1092" t="s">
        <v>2514</v>
      </c>
      <c r="E29" s="1093" t="s">
        <v>92</v>
      </c>
      <c r="F29" s="1094">
        <v>11</v>
      </c>
      <c r="G29" s="1092" t="s">
        <v>6898</v>
      </c>
      <c r="H29" s="1107">
        <v>6000</v>
      </c>
      <c r="I29" s="1092" t="s">
        <v>2038</v>
      </c>
      <c r="J29" s="1106">
        <v>46174</v>
      </c>
      <c r="K29" s="1099">
        <v>0.66666666666666663</v>
      </c>
      <c r="L29" s="1098">
        <v>0.70833333333333337</v>
      </c>
      <c r="M29" s="1098">
        <v>0.89583333333333337</v>
      </c>
      <c r="N29" s="1080">
        <f>VLOOKUP(E29,'效期天數(2025.1126更新)'!C:G,5,0)</f>
        <v>5714400111</v>
      </c>
    </row>
    <row r="30" spans="1:14" ht="32.25" thickBot="1">
      <c r="A30" s="1091" t="s">
        <v>2602</v>
      </c>
      <c r="B30" s="1108" t="s">
        <v>10202</v>
      </c>
      <c r="C30" s="1107">
        <v>11126233</v>
      </c>
      <c r="D30" s="1092" t="s">
        <v>2514</v>
      </c>
      <c r="E30" s="1093" t="s">
        <v>92</v>
      </c>
      <c r="F30" s="1094">
        <v>11</v>
      </c>
      <c r="G30" s="1092" t="s">
        <v>6898</v>
      </c>
      <c r="H30" s="1107">
        <v>6000</v>
      </c>
      <c r="I30" s="1092" t="s">
        <v>2038</v>
      </c>
      <c r="J30" s="1106">
        <v>46174</v>
      </c>
      <c r="K30" s="1099">
        <v>0.66666666666666663</v>
      </c>
      <c r="L30" s="1098">
        <v>0.70833333333333337</v>
      </c>
      <c r="M30" s="1098">
        <v>0.89583333333333337</v>
      </c>
      <c r="N30" s="1080">
        <f>VLOOKUP(E30,'效期天數(2025.1126更新)'!C:G,5,0)</f>
        <v>5714400111</v>
      </c>
    </row>
    <row r="31" spans="1:14" ht="32.25" thickBot="1">
      <c r="A31" s="1091" t="s">
        <v>2603</v>
      </c>
      <c r="B31" s="1108" t="s">
        <v>10202</v>
      </c>
      <c r="C31" s="1107">
        <v>11126234</v>
      </c>
      <c r="D31" s="1092" t="s">
        <v>2514</v>
      </c>
      <c r="E31" s="1093" t="s">
        <v>92</v>
      </c>
      <c r="F31" s="1094">
        <v>11</v>
      </c>
      <c r="G31" s="1092" t="s">
        <v>6898</v>
      </c>
      <c r="H31" s="1107">
        <v>6000</v>
      </c>
      <c r="I31" s="1092" t="s">
        <v>2038</v>
      </c>
      <c r="J31" s="1106">
        <v>46174</v>
      </c>
      <c r="K31" s="1099">
        <v>0.66666666666666663</v>
      </c>
      <c r="L31" s="1098">
        <v>0.70833333333333337</v>
      </c>
      <c r="M31" s="1098">
        <v>0.89583333333333337</v>
      </c>
      <c r="N31" s="1080">
        <f>VLOOKUP(E31,'效期天數(2025.1126更新)'!C:G,5,0)</f>
        <v>5714400111</v>
      </c>
    </row>
    <row r="32" spans="1:14" ht="32.25" thickBot="1">
      <c r="A32" s="1091" t="s">
        <v>125</v>
      </c>
      <c r="B32" s="1108" t="s">
        <v>10206</v>
      </c>
      <c r="C32" s="1107">
        <v>20926231</v>
      </c>
      <c r="D32" s="1092" t="s">
        <v>5717</v>
      </c>
      <c r="E32" s="1093" t="s">
        <v>2516</v>
      </c>
      <c r="F32" s="1094">
        <v>12</v>
      </c>
      <c r="G32" s="1092" t="s">
        <v>2564</v>
      </c>
      <c r="H32" s="1107">
        <v>6000</v>
      </c>
      <c r="I32" s="1104" t="s">
        <v>2411</v>
      </c>
      <c r="J32" s="1106">
        <v>46175</v>
      </c>
      <c r="K32" s="1096">
        <v>0.5</v>
      </c>
      <c r="L32" s="1097">
        <v>0.54166666666666663</v>
      </c>
      <c r="M32" s="1098">
        <v>0.70833333333333337</v>
      </c>
      <c r="N32" s="1080">
        <f>VLOOKUP(E32,'效期天數(2025.1126更新)'!C:G,5,0)</f>
        <v>5714400209</v>
      </c>
    </row>
    <row r="33" spans="1:14" ht="32.25" thickBot="1">
      <c r="A33" s="1091" t="s">
        <v>125</v>
      </c>
      <c r="B33" s="1108" t="s">
        <v>10206</v>
      </c>
      <c r="C33" s="1107">
        <v>20926232</v>
      </c>
      <c r="D33" s="1092" t="s">
        <v>5717</v>
      </c>
      <c r="E33" s="1093" t="s">
        <v>2516</v>
      </c>
      <c r="F33" s="1094">
        <v>12</v>
      </c>
      <c r="G33" s="1092" t="s">
        <v>2564</v>
      </c>
      <c r="H33" s="1107">
        <v>6000</v>
      </c>
      <c r="I33" s="1104" t="s">
        <v>2411</v>
      </c>
      <c r="J33" s="1106">
        <v>46175</v>
      </c>
      <c r="K33" s="1096">
        <v>0.5</v>
      </c>
      <c r="L33" s="1097">
        <v>0.54166666666666663</v>
      </c>
      <c r="M33" s="1098">
        <v>0.70833333333333337</v>
      </c>
      <c r="N33" s="1080">
        <f>VLOOKUP(E33,'效期天數(2025.1126更新)'!C:G,5,0)</f>
        <v>5714400209</v>
      </c>
    </row>
    <row r="34" spans="1:14" ht="21" thickBot="1">
      <c r="A34" s="1091" t="s">
        <v>2594</v>
      </c>
      <c r="B34" s="1108" t="s">
        <v>10207</v>
      </c>
      <c r="C34" s="1107">
        <v>16526231</v>
      </c>
      <c r="D34" s="1092" t="s">
        <v>2514</v>
      </c>
      <c r="E34" s="1093" t="s">
        <v>139</v>
      </c>
      <c r="F34" s="1094">
        <v>6</v>
      </c>
      <c r="G34" s="1092">
        <v>6</v>
      </c>
      <c r="H34" s="1107">
        <v>3000</v>
      </c>
      <c r="I34" s="1092" t="s">
        <v>2590</v>
      </c>
      <c r="J34" s="1106">
        <v>46175</v>
      </c>
      <c r="K34" s="1099">
        <v>0.45833333333333331</v>
      </c>
      <c r="L34" s="1098">
        <v>0.47916666666666669</v>
      </c>
      <c r="M34" s="1100">
        <v>0.54166666666666663</v>
      </c>
      <c r="N34" s="1080">
        <f>VLOOKUP(E34,'效期天數(2025.1126更新)'!C:G,5,0)</f>
        <v>5714400165</v>
      </c>
    </row>
    <row r="35" spans="1:14" ht="21" thickBot="1">
      <c r="A35" s="1091" t="s">
        <v>2595</v>
      </c>
      <c r="B35" s="1108" t="s">
        <v>10208</v>
      </c>
      <c r="C35" s="1107">
        <v>16626231</v>
      </c>
      <c r="D35" s="1092" t="s">
        <v>2514</v>
      </c>
      <c r="E35" s="1093" t="s">
        <v>108</v>
      </c>
      <c r="F35" s="1094">
        <v>6</v>
      </c>
      <c r="G35" s="1092">
        <v>6</v>
      </c>
      <c r="H35" s="1107">
        <v>3000</v>
      </c>
      <c r="I35" s="1092" t="s">
        <v>2590</v>
      </c>
      <c r="J35" s="1106">
        <v>46175</v>
      </c>
      <c r="K35" s="1099">
        <v>0.45833333333333331</v>
      </c>
      <c r="L35" s="1098">
        <v>0.47916666666666669</v>
      </c>
      <c r="M35" s="1100">
        <v>0.54166666666666663</v>
      </c>
      <c r="N35" s="1080">
        <f>VLOOKUP(E35,'效期天數(2025.1126更新)'!C:G,5,0)</f>
        <v>5714400166</v>
      </c>
    </row>
    <row r="36" spans="1:14" ht="32.25" thickBot="1">
      <c r="A36" s="1091" t="s">
        <v>2594</v>
      </c>
      <c r="B36" s="1108" t="s">
        <v>10209</v>
      </c>
      <c r="C36" s="1107">
        <v>22626233</v>
      </c>
      <c r="D36" s="1101" t="s">
        <v>8050</v>
      </c>
      <c r="E36" s="1093" t="s">
        <v>3493</v>
      </c>
      <c r="F36" s="1094">
        <v>10</v>
      </c>
      <c r="G36" s="1092" t="s">
        <v>4922</v>
      </c>
      <c r="H36" s="1107">
        <v>6000</v>
      </c>
      <c r="I36" s="1092" t="s">
        <v>2038</v>
      </c>
      <c r="J36" s="1106">
        <v>46175</v>
      </c>
      <c r="K36" s="1099">
        <v>0.47916666666666669</v>
      </c>
      <c r="L36" s="1100">
        <v>0.54166666666666663</v>
      </c>
      <c r="M36" s="1098">
        <v>0.6875</v>
      </c>
      <c r="N36" s="1080">
        <f>VLOOKUP(E36,'效期天數(2025.1126更新)'!C:G,5,0)</f>
        <v>5714400226</v>
      </c>
    </row>
    <row r="37" spans="1:14" ht="32.25" thickBot="1">
      <c r="A37" s="1091" t="s">
        <v>2595</v>
      </c>
      <c r="B37" s="1108" t="s">
        <v>10209</v>
      </c>
      <c r="C37" s="1107">
        <v>22626234</v>
      </c>
      <c r="D37" s="1101" t="s">
        <v>8050</v>
      </c>
      <c r="E37" s="1093" t="s">
        <v>3493</v>
      </c>
      <c r="F37" s="1094">
        <v>10</v>
      </c>
      <c r="G37" s="1092" t="s">
        <v>4922</v>
      </c>
      <c r="H37" s="1107">
        <v>6000</v>
      </c>
      <c r="I37" s="1092" t="s">
        <v>2038</v>
      </c>
      <c r="J37" s="1106">
        <v>46175</v>
      </c>
      <c r="K37" s="1099">
        <v>0.47916666666666669</v>
      </c>
      <c r="L37" s="1100">
        <v>0.54166666666666663</v>
      </c>
      <c r="M37" s="1098">
        <v>0.6875</v>
      </c>
      <c r="N37" s="1080">
        <f>VLOOKUP(E37,'效期天數(2025.1126更新)'!C:G,5,0)</f>
        <v>5714400226</v>
      </c>
    </row>
    <row r="38" spans="1:14" ht="32.25" thickBot="1">
      <c r="A38" s="1091" t="s">
        <v>2596</v>
      </c>
      <c r="B38" s="1108" t="s">
        <v>10210</v>
      </c>
      <c r="C38" s="1107">
        <v>11626233</v>
      </c>
      <c r="D38" s="1092" t="s">
        <v>2543</v>
      </c>
      <c r="E38" s="1095" t="s">
        <v>95</v>
      </c>
      <c r="F38" s="1094">
        <v>10</v>
      </c>
      <c r="G38" s="1092" t="s">
        <v>2515</v>
      </c>
      <c r="H38" s="1107">
        <v>6000</v>
      </c>
      <c r="I38" s="1092" t="s">
        <v>2038</v>
      </c>
      <c r="J38" s="1106">
        <v>46175</v>
      </c>
      <c r="K38" s="1099">
        <v>0.47916666666666669</v>
      </c>
      <c r="L38" s="1100">
        <v>0.54166666666666663</v>
      </c>
      <c r="M38" s="1098">
        <v>0.6875</v>
      </c>
      <c r="N38" s="1080">
        <f>VLOOKUP(E38,'效期天數(2025.1126更新)'!C:G,5,0)</f>
        <v>5714400116</v>
      </c>
    </row>
    <row r="39" spans="1:14" ht="32.25" thickBot="1">
      <c r="A39" s="1091" t="s">
        <v>2597</v>
      </c>
      <c r="B39" s="1108" t="s">
        <v>10210</v>
      </c>
      <c r="C39" s="1107">
        <v>11626234</v>
      </c>
      <c r="D39" s="1092" t="s">
        <v>2543</v>
      </c>
      <c r="E39" s="1095" t="s">
        <v>95</v>
      </c>
      <c r="F39" s="1094">
        <v>10</v>
      </c>
      <c r="G39" s="1092" t="s">
        <v>2515</v>
      </c>
      <c r="H39" s="1107">
        <v>6000</v>
      </c>
      <c r="I39" s="1092" t="s">
        <v>2038</v>
      </c>
      <c r="J39" s="1106">
        <v>46175</v>
      </c>
      <c r="K39" s="1099">
        <v>0.47916666666666669</v>
      </c>
      <c r="L39" s="1100">
        <v>0.54166666666666663</v>
      </c>
      <c r="M39" s="1098">
        <v>0.6875</v>
      </c>
      <c r="N39" s="1080">
        <f>VLOOKUP(E39,'效期天數(2025.1126更新)'!C:G,5,0)</f>
        <v>5714400116</v>
      </c>
    </row>
    <row r="40" spans="1:14" ht="32.25" thickBot="1">
      <c r="A40" s="1091" t="s">
        <v>2598</v>
      </c>
      <c r="B40" s="1108" t="s">
        <v>10203</v>
      </c>
      <c r="C40" s="1107">
        <v>10226233</v>
      </c>
      <c r="D40" s="1092" t="s">
        <v>5800</v>
      </c>
      <c r="E40" s="1093" t="s">
        <v>85</v>
      </c>
      <c r="F40" s="1094">
        <v>3</v>
      </c>
      <c r="G40" s="1092" t="s">
        <v>6031</v>
      </c>
      <c r="H40" s="1107">
        <v>12000</v>
      </c>
      <c r="I40" s="1092" t="s">
        <v>2509</v>
      </c>
      <c r="J40" s="1106">
        <v>46175</v>
      </c>
      <c r="K40" s="1099">
        <v>0.375</v>
      </c>
      <c r="L40" s="1098">
        <v>0.39583333333333331</v>
      </c>
      <c r="M40" s="1098">
        <v>0.70833333333333337</v>
      </c>
      <c r="N40" s="1080">
        <f>VLOOKUP(E40,'效期天數(2025.1126更新)'!C:G,5,0)</f>
        <v>5714400102</v>
      </c>
    </row>
    <row r="41" spans="1:14" ht="32.25" thickBot="1">
      <c r="A41" s="1091" t="s">
        <v>2599</v>
      </c>
      <c r="B41" s="1108" t="s">
        <v>10203</v>
      </c>
      <c r="C41" s="1107">
        <v>10226234</v>
      </c>
      <c r="D41" s="1092" t="s">
        <v>5800</v>
      </c>
      <c r="E41" s="1093" t="s">
        <v>85</v>
      </c>
      <c r="F41" s="1094">
        <v>3</v>
      </c>
      <c r="G41" s="1092" t="s">
        <v>6031</v>
      </c>
      <c r="H41" s="1107">
        <v>12000</v>
      </c>
      <c r="I41" s="1092" t="s">
        <v>2509</v>
      </c>
      <c r="J41" s="1106">
        <v>46175</v>
      </c>
      <c r="K41" s="1099">
        <v>0.375</v>
      </c>
      <c r="L41" s="1098">
        <v>0.39583333333333331</v>
      </c>
      <c r="M41" s="1098">
        <v>0.70833333333333337</v>
      </c>
      <c r="N41" s="1080">
        <f>VLOOKUP(E41,'效期天數(2025.1126更新)'!C:G,5,0)</f>
        <v>5714400102</v>
      </c>
    </row>
    <row r="42" spans="1:14" ht="32.25" thickBot="1">
      <c r="A42" s="1091" t="s">
        <v>2602</v>
      </c>
      <c r="B42" s="1108" t="s">
        <v>10204</v>
      </c>
      <c r="C42" s="1107">
        <v>29226233</v>
      </c>
      <c r="D42" s="1092" t="s">
        <v>5800</v>
      </c>
      <c r="E42" s="1093" t="s">
        <v>5783</v>
      </c>
      <c r="F42" s="1094">
        <v>3</v>
      </c>
      <c r="G42" s="1092" t="s">
        <v>6031</v>
      </c>
      <c r="H42" s="1107">
        <v>12000</v>
      </c>
      <c r="I42" s="1092" t="s">
        <v>2509</v>
      </c>
      <c r="J42" s="1106">
        <v>46175</v>
      </c>
      <c r="K42" s="1099">
        <v>0.375</v>
      </c>
      <c r="L42" s="1098">
        <v>0.39583333333333331</v>
      </c>
      <c r="M42" s="1098">
        <v>0.70833333333333337</v>
      </c>
      <c r="N42" s="1080">
        <f>VLOOKUP(E42,'效期天數(2025.1126更新)'!C:G,5,0)</f>
        <v>5714400292</v>
      </c>
    </row>
    <row r="43" spans="1:14" ht="32.25" thickBot="1">
      <c r="A43" s="1091" t="s">
        <v>2603</v>
      </c>
      <c r="B43" s="1108" t="s">
        <v>10204</v>
      </c>
      <c r="C43" s="1107">
        <v>29226234</v>
      </c>
      <c r="D43" s="1092" t="s">
        <v>5800</v>
      </c>
      <c r="E43" s="1093" t="s">
        <v>5783</v>
      </c>
      <c r="F43" s="1094">
        <v>3</v>
      </c>
      <c r="G43" s="1092" t="s">
        <v>6031</v>
      </c>
      <c r="H43" s="1107">
        <v>12000</v>
      </c>
      <c r="I43" s="1092" t="s">
        <v>2509</v>
      </c>
      <c r="J43" s="1106">
        <v>46175</v>
      </c>
      <c r="K43" s="1099">
        <v>0.375</v>
      </c>
      <c r="L43" s="1098">
        <v>0.39583333333333331</v>
      </c>
      <c r="M43" s="1098">
        <v>0.70833333333333337</v>
      </c>
      <c r="N43" s="1080">
        <f>VLOOKUP(E43,'效期天數(2025.1126更新)'!C:G,5,0)</f>
        <v>5714400292</v>
      </c>
    </row>
    <row r="44" spans="1:14" ht="32.25" thickBot="1">
      <c r="A44" s="1102" t="s">
        <v>2604</v>
      </c>
      <c r="B44" s="1108" t="s">
        <v>10205</v>
      </c>
      <c r="C44" s="1107">
        <v>18226235</v>
      </c>
      <c r="D44" s="1092" t="s">
        <v>2514</v>
      </c>
      <c r="E44" s="1095" t="s">
        <v>130</v>
      </c>
      <c r="F44" s="1094">
        <v>9</v>
      </c>
      <c r="G44" s="1092" t="s">
        <v>10201</v>
      </c>
      <c r="H44" s="1107">
        <v>12000</v>
      </c>
      <c r="I44" s="1092" t="s">
        <v>260</v>
      </c>
      <c r="J44" s="1106">
        <v>46175</v>
      </c>
      <c r="K44" s="1099">
        <v>0.375</v>
      </c>
      <c r="L44" s="1098">
        <v>0.39583333333333331</v>
      </c>
      <c r="M44" s="1098">
        <v>0.70833333333333337</v>
      </c>
      <c r="N44" s="1080">
        <f>VLOOKUP(E44,'效期天數(2025.1126更新)'!C:G,5,0)</f>
        <v>5714400182</v>
      </c>
    </row>
    <row r="45" spans="1:14" ht="32.25" thickBot="1">
      <c r="A45" s="1102" t="s">
        <v>2605</v>
      </c>
      <c r="B45" s="1108" t="s">
        <v>10205</v>
      </c>
      <c r="C45" s="1107">
        <v>18226236</v>
      </c>
      <c r="D45" s="1092" t="s">
        <v>2514</v>
      </c>
      <c r="E45" s="1095" t="s">
        <v>130</v>
      </c>
      <c r="F45" s="1094">
        <v>9</v>
      </c>
      <c r="G45" s="1092" t="s">
        <v>10201</v>
      </c>
      <c r="H45" s="1107">
        <v>12000</v>
      </c>
      <c r="I45" s="1092" t="s">
        <v>260</v>
      </c>
      <c r="J45" s="1106">
        <v>46175</v>
      </c>
      <c r="K45" s="1099">
        <v>0.375</v>
      </c>
      <c r="L45" s="1098">
        <v>0.39583333333333331</v>
      </c>
      <c r="M45" s="1098">
        <v>0.70833333333333337</v>
      </c>
      <c r="N45" s="1080">
        <f>VLOOKUP(E45,'效期天數(2025.1126更新)'!C:G,5,0)</f>
        <v>5714400182</v>
      </c>
    </row>
    <row r="46" spans="1:14" ht="32.25" thickBot="1">
      <c r="A46" s="1102" t="s">
        <v>2606</v>
      </c>
      <c r="B46" s="1108" t="s">
        <v>10205</v>
      </c>
      <c r="C46" s="1107">
        <v>18226237</v>
      </c>
      <c r="D46" s="1092" t="s">
        <v>2514</v>
      </c>
      <c r="E46" s="1095" t="s">
        <v>130</v>
      </c>
      <c r="F46" s="1094">
        <v>9</v>
      </c>
      <c r="G46" s="1092" t="s">
        <v>10201</v>
      </c>
      <c r="H46" s="1107">
        <v>12000</v>
      </c>
      <c r="I46" s="1092" t="s">
        <v>260</v>
      </c>
      <c r="J46" s="1106">
        <v>46175</v>
      </c>
      <c r="K46" s="1099">
        <v>0.375</v>
      </c>
      <c r="L46" s="1098">
        <v>0.39583333333333331</v>
      </c>
      <c r="M46" s="1098">
        <v>0.70833333333333337</v>
      </c>
      <c r="N46" s="1080">
        <f>VLOOKUP(E46,'效期天數(2025.1126更新)'!C:G,5,0)</f>
        <v>5714400182</v>
      </c>
    </row>
    <row r="47" spans="1:14" ht="32.25" thickBot="1">
      <c r="A47" s="1102" t="s">
        <v>2607</v>
      </c>
      <c r="B47" s="1108" t="s">
        <v>10205</v>
      </c>
      <c r="C47" s="1107">
        <v>18226238</v>
      </c>
      <c r="D47" s="1092" t="s">
        <v>2514</v>
      </c>
      <c r="E47" s="1095" t="s">
        <v>130</v>
      </c>
      <c r="F47" s="1094">
        <v>9</v>
      </c>
      <c r="G47" s="1092" t="s">
        <v>10201</v>
      </c>
      <c r="H47" s="1107">
        <v>12000</v>
      </c>
      <c r="I47" s="1092" t="s">
        <v>260</v>
      </c>
      <c r="J47" s="1106">
        <v>46175</v>
      </c>
      <c r="K47" s="1099">
        <v>0.375</v>
      </c>
      <c r="L47" s="1098">
        <v>0.39583333333333331</v>
      </c>
      <c r="M47" s="1098">
        <v>0.70833333333333337</v>
      </c>
      <c r="N47" s="1080">
        <f>VLOOKUP(E47,'效期天數(2025.1126更新)'!C:G,5,0)</f>
        <v>5714400182</v>
      </c>
    </row>
    <row r="48" spans="1:14" ht="21" thickBot="1">
      <c r="A48" s="1091" t="s">
        <v>2596</v>
      </c>
      <c r="B48" s="1108" t="s">
        <v>10211</v>
      </c>
      <c r="C48" s="1107" t="s">
        <v>10212</v>
      </c>
      <c r="D48" s="1092" t="s">
        <v>8305</v>
      </c>
      <c r="E48" s="1093" t="s">
        <v>6142</v>
      </c>
      <c r="F48" s="1094">
        <v>5</v>
      </c>
      <c r="G48" s="1092" t="e">
        <v>#N/A</v>
      </c>
      <c r="H48" s="1108">
        <v>5000</v>
      </c>
      <c r="I48" s="1104" t="s">
        <v>2411</v>
      </c>
      <c r="J48" s="1106">
        <v>46175</v>
      </c>
      <c r="K48" s="1099">
        <v>0.70833333333333337</v>
      </c>
      <c r="L48" s="1098">
        <v>0.72916666666666663</v>
      </c>
      <c r="M48" s="1098">
        <v>0.875</v>
      </c>
      <c r="N48" s="1080">
        <f>VLOOKUP(E48,'效期天數(2025.1126更新)'!C:G,5,0)</f>
        <v>5714400281</v>
      </c>
    </row>
    <row r="49" spans="1:14" ht="21" thickBot="1">
      <c r="A49" s="1091" t="s">
        <v>2597</v>
      </c>
      <c r="B49" s="1108" t="s">
        <v>10213</v>
      </c>
      <c r="C49" s="1107" t="s">
        <v>10214</v>
      </c>
      <c r="D49" s="1092" t="s">
        <v>8305</v>
      </c>
      <c r="E49" s="1093" t="s">
        <v>6143</v>
      </c>
      <c r="F49" s="1094">
        <v>5</v>
      </c>
      <c r="G49" s="1092" t="e">
        <v>#N/A</v>
      </c>
      <c r="H49" s="1108">
        <v>5000</v>
      </c>
      <c r="I49" s="1104" t="s">
        <v>2411</v>
      </c>
      <c r="J49" s="1106">
        <v>46175</v>
      </c>
      <c r="K49" s="1099">
        <v>0.70833333333333337</v>
      </c>
      <c r="L49" s="1098">
        <v>0.72916666666666663</v>
      </c>
      <c r="M49" s="1098">
        <v>0.875</v>
      </c>
      <c r="N49" s="1080">
        <f>VLOOKUP(E49,'效期天數(2025.1126更新)'!C:G,5,0)</f>
        <v>5714400282</v>
      </c>
    </row>
    <row r="50" spans="1:14" ht="32.25" thickBot="1">
      <c r="A50" s="1091" t="s">
        <v>2594</v>
      </c>
      <c r="B50" s="1108" t="s">
        <v>10215</v>
      </c>
      <c r="C50" s="1107">
        <v>21426231</v>
      </c>
      <c r="D50" s="1092" t="s">
        <v>2588</v>
      </c>
      <c r="E50" s="1095" t="s">
        <v>2530</v>
      </c>
      <c r="F50" s="1094">
        <v>8</v>
      </c>
      <c r="G50" s="1092" t="s">
        <v>5429</v>
      </c>
      <c r="H50" s="1107">
        <v>8000</v>
      </c>
      <c r="I50" s="1103" t="s">
        <v>179</v>
      </c>
      <c r="J50" s="1106">
        <v>46175</v>
      </c>
      <c r="K50" s="1099">
        <v>0.66666666666666663</v>
      </c>
      <c r="L50" s="1098">
        <v>0.70833333333333337</v>
      </c>
      <c r="M50" s="1098">
        <v>0.9375</v>
      </c>
      <c r="N50" s="1080">
        <f>VLOOKUP(E50,'效期天數(2025.1126更新)'!C:G,5,0)</f>
        <v>5714400214</v>
      </c>
    </row>
    <row r="51" spans="1:14" ht="32.25" thickBot="1">
      <c r="A51" s="1091" t="s">
        <v>2595</v>
      </c>
      <c r="B51" s="1108" t="s">
        <v>10215</v>
      </c>
      <c r="C51" s="1107">
        <v>21426232</v>
      </c>
      <c r="D51" s="1092" t="s">
        <v>2588</v>
      </c>
      <c r="E51" s="1095" t="s">
        <v>2530</v>
      </c>
      <c r="F51" s="1094">
        <v>8</v>
      </c>
      <c r="G51" s="1092" t="s">
        <v>5429</v>
      </c>
      <c r="H51" s="1107">
        <v>8000</v>
      </c>
      <c r="I51" s="1103" t="s">
        <v>179</v>
      </c>
      <c r="J51" s="1106">
        <v>46175</v>
      </c>
      <c r="K51" s="1099">
        <v>0.66666666666666663</v>
      </c>
      <c r="L51" s="1098">
        <v>0.70833333333333337</v>
      </c>
      <c r="M51" s="1098">
        <v>0.9375</v>
      </c>
      <c r="N51" s="1080">
        <f>VLOOKUP(E51,'效期天數(2025.1126更新)'!C:G,5,0)</f>
        <v>5714400214</v>
      </c>
    </row>
    <row r="52" spans="1:14" ht="21" thickBot="1">
      <c r="A52" s="1091" t="s">
        <v>2598</v>
      </c>
      <c r="B52" s="1108" t="s">
        <v>10216</v>
      </c>
      <c r="C52" s="1107">
        <v>10526231</v>
      </c>
      <c r="D52" s="1092" t="s">
        <v>2523</v>
      </c>
      <c r="E52" s="1095" t="s">
        <v>88</v>
      </c>
      <c r="F52" s="1094">
        <v>4</v>
      </c>
      <c r="G52" s="1092" t="s">
        <v>6050</v>
      </c>
      <c r="H52" s="1107">
        <v>12000</v>
      </c>
      <c r="I52" s="1104" t="s">
        <v>5582</v>
      </c>
      <c r="J52" s="1106">
        <v>46175</v>
      </c>
      <c r="K52" s="1099">
        <v>0.70833333333333337</v>
      </c>
      <c r="L52" s="1105">
        <v>0.72916666666666663</v>
      </c>
      <c r="M52" s="1098">
        <v>6.25E-2</v>
      </c>
      <c r="N52" s="1080">
        <f>VLOOKUP(E52,'效期天數(2025.1126更新)'!C:G,5,0)</f>
        <v>5714400105</v>
      </c>
    </row>
    <row r="53" spans="1:14" ht="21" thickBot="1">
      <c r="A53" s="1091" t="s">
        <v>2599</v>
      </c>
      <c r="B53" s="1108" t="s">
        <v>10216</v>
      </c>
      <c r="C53" s="1107">
        <v>10526232</v>
      </c>
      <c r="D53" s="1092" t="s">
        <v>2523</v>
      </c>
      <c r="E53" s="1095" t="s">
        <v>88</v>
      </c>
      <c r="F53" s="1094">
        <v>4</v>
      </c>
      <c r="G53" s="1092" t="s">
        <v>6050</v>
      </c>
      <c r="H53" s="1107">
        <v>12000</v>
      </c>
      <c r="I53" s="1104" t="s">
        <v>5582</v>
      </c>
      <c r="J53" s="1106">
        <v>46175</v>
      </c>
      <c r="K53" s="1099">
        <v>0.70833333333333337</v>
      </c>
      <c r="L53" s="1105">
        <v>0.72916666666666663</v>
      </c>
      <c r="M53" s="1098">
        <v>6.25E-2</v>
      </c>
      <c r="N53" s="1080">
        <f>VLOOKUP(E53,'效期天數(2025.1126更新)'!C:G,5,0)</f>
        <v>5714400105</v>
      </c>
    </row>
    <row r="54" spans="1:14" ht="21" thickBot="1">
      <c r="A54" s="1091" t="s">
        <v>2602</v>
      </c>
      <c r="B54" s="1108" t="s">
        <v>10217</v>
      </c>
      <c r="C54" s="1107">
        <v>10626231</v>
      </c>
      <c r="D54" s="1092" t="s">
        <v>2523</v>
      </c>
      <c r="E54" s="1095" t="s">
        <v>89</v>
      </c>
      <c r="F54" s="1094">
        <v>4</v>
      </c>
      <c r="G54" s="1092" t="s">
        <v>6050</v>
      </c>
      <c r="H54" s="1107">
        <v>12000</v>
      </c>
      <c r="I54" s="1104" t="s">
        <v>5582</v>
      </c>
      <c r="J54" s="1106">
        <v>46175</v>
      </c>
      <c r="K54" s="1099">
        <v>0.70833333333333337</v>
      </c>
      <c r="L54" s="1105">
        <v>0.72916666666666663</v>
      </c>
      <c r="M54" s="1098">
        <v>6.25E-2</v>
      </c>
      <c r="N54" s="1080">
        <f>VLOOKUP(E54,'效期天數(2025.1126更新)'!C:G,5,0)</f>
        <v>5714400106</v>
      </c>
    </row>
    <row r="55" spans="1:14" ht="21" thickBot="1">
      <c r="A55" s="1091" t="s">
        <v>2603</v>
      </c>
      <c r="B55" s="1108" t="s">
        <v>10217</v>
      </c>
      <c r="C55" s="1107">
        <v>10626232</v>
      </c>
      <c r="D55" s="1092" t="s">
        <v>2523</v>
      </c>
      <c r="E55" s="1095" t="s">
        <v>89</v>
      </c>
      <c r="F55" s="1094">
        <v>4</v>
      </c>
      <c r="G55" s="1092" t="s">
        <v>6050</v>
      </c>
      <c r="H55" s="1107">
        <v>12000</v>
      </c>
      <c r="I55" s="1104" t="s">
        <v>5582</v>
      </c>
      <c r="J55" s="1106">
        <v>46175</v>
      </c>
      <c r="K55" s="1099">
        <v>0.72916666666666663</v>
      </c>
      <c r="L55" s="1105">
        <v>0.72916666666666663</v>
      </c>
      <c r="M55" s="1098">
        <v>6.25E-2</v>
      </c>
      <c r="N55" s="1080">
        <f>VLOOKUP(E55,'效期天數(2025.1126更新)'!C:G,5,0)</f>
        <v>5714400106</v>
      </c>
    </row>
    <row r="56" spans="1:14" ht="32.25" thickBot="1">
      <c r="A56" s="1102" t="s">
        <v>2604</v>
      </c>
      <c r="B56" s="1108" t="s">
        <v>10218</v>
      </c>
      <c r="C56" s="1107">
        <v>11126235</v>
      </c>
      <c r="D56" s="1092" t="s">
        <v>2514</v>
      </c>
      <c r="E56" s="1093" t="s">
        <v>92</v>
      </c>
      <c r="F56" s="1094">
        <v>11</v>
      </c>
      <c r="G56" s="1092" t="s">
        <v>6898</v>
      </c>
      <c r="H56" s="1107">
        <v>6000</v>
      </c>
      <c r="I56" s="1092" t="s">
        <v>2038</v>
      </c>
      <c r="J56" s="1106">
        <v>46175</v>
      </c>
      <c r="K56" s="1099">
        <v>0.66666666666666663</v>
      </c>
      <c r="L56" s="1098">
        <v>0.70833333333333337</v>
      </c>
      <c r="M56" s="1098">
        <v>0.89583333333333337</v>
      </c>
      <c r="N56" s="1080">
        <f>VLOOKUP(E56,'效期天數(2025.1126更新)'!C:G,5,0)</f>
        <v>5714400111</v>
      </c>
    </row>
    <row r="57" spans="1:14" ht="32.25" thickBot="1">
      <c r="A57" s="1102" t="s">
        <v>2605</v>
      </c>
      <c r="B57" s="1108" t="s">
        <v>10218</v>
      </c>
      <c r="C57" s="1107">
        <v>11126236</v>
      </c>
      <c r="D57" s="1092" t="s">
        <v>2514</v>
      </c>
      <c r="E57" s="1093" t="s">
        <v>92</v>
      </c>
      <c r="F57" s="1094">
        <v>11</v>
      </c>
      <c r="G57" s="1092" t="s">
        <v>6898</v>
      </c>
      <c r="H57" s="1107">
        <v>6000</v>
      </c>
      <c r="I57" s="1092" t="s">
        <v>2038</v>
      </c>
      <c r="J57" s="1106">
        <v>46175</v>
      </c>
      <c r="K57" s="1099">
        <v>0.66666666666666663</v>
      </c>
      <c r="L57" s="1098">
        <v>0.70833333333333337</v>
      </c>
      <c r="M57" s="1098">
        <v>0.89583333333333337</v>
      </c>
      <c r="N57" s="1080">
        <f>VLOOKUP(E57,'效期天數(2025.1126更新)'!C:G,5,0)</f>
        <v>5714400111</v>
      </c>
    </row>
    <row r="58" spans="1:14" ht="32.25" thickBot="1">
      <c r="A58" s="1102" t="s">
        <v>2606</v>
      </c>
      <c r="B58" s="1108" t="s">
        <v>10218</v>
      </c>
      <c r="C58" s="1107">
        <v>11126237</v>
      </c>
      <c r="D58" s="1092" t="s">
        <v>2514</v>
      </c>
      <c r="E58" s="1093" t="s">
        <v>92</v>
      </c>
      <c r="F58" s="1094">
        <v>11</v>
      </c>
      <c r="G58" s="1092" t="s">
        <v>6898</v>
      </c>
      <c r="H58" s="1107">
        <v>6000</v>
      </c>
      <c r="I58" s="1092" t="s">
        <v>2038</v>
      </c>
      <c r="J58" s="1106">
        <v>46175</v>
      </c>
      <c r="K58" s="1099">
        <v>0.66666666666666663</v>
      </c>
      <c r="L58" s="1098">
        <v>0.70833333333333337</v>
      </c>
      <c r="M58" s="1098">
        <v>0.89583333333333337</v>
      </c>
      <c r="N58" s="1080">
        <f>VLOOKUP(E58,'效期天數(2025.1126更新)'!C:G,5,0)</f>
        <v>5714400111</v>
      </c>
    </row>
    <row r="59" spans="1:14" ht="32.25" thickBot="1">
      <c r="A59" s="1102" t="s">
        <v>2607</v>
      </c>
      <c r="B59" s="1108" t="s">
        <v>10218</v>
      </c>
      <c r="C59" s="1107">
        <v>11126238</v>
      </c>
      <c r="D59" s="1092" t="s">
        <v>2514</v>
      </c>
      <c r="E59" s="1093" t="s">
        <v>92</v>
      </c>
      <c r="F59" s="1094">
        <v>11</v>
      </c>
      <c r="G59" s="1092" t="s">
        <v>6898</v>
      </c>
      <c r="H59" s="1107">
        <v>6000</v>
      </c>
      <c r="I59" s="1092" t="s">
        <v>2038</v>
      </c>
      <c r="J59" s="1106">
        <v>46175</v>
      </c>
      <c r="K59" s="1099">
        <v>0.66666666666666663</v>
      </c>
      <c r="L59" s="1098">
        <v>0.70833333333333337</v>
      </c>
      <c r="M59" s="1098">
        <v>0.89583333333333337</v>
      </c>
      <c r="N59" s="1080">
        <f>VLOOKUP(E59,'效期天數(2025.1126更新)'!C:G,5,0)</f>
        <v>5714400111</v>
      </c>
    </row>
    <row r="61" spans="1:14" ht="17.25" thickBot="1"/>
    <row r="62" spans="1:14" ht="26.25" thickBot="1">
      <c r="A62" s="23" t="s">
        <v>6295</v>
      </c>
      <c r="B62" s="24" t="s">
        <v>10283</v>
      </c>
      <c r="C62" s="935" t="s">
        <v>258</v>
      </c>
      <c r="D62" s="741"/>
      <c r="E62" s="21"/>
      <c r="F62" s="21"/>
      <c r="G62" s="741"/>
      <c r="H62" s="21"/>
      <c r="I62" s="21"/>
      <c r="J62" s="741"/>
      <c r="K62" s="21"/>
      <c r="L62" s="741"/>
      <c r="M62" s="741"/>
    </row>
    <row r="63" spans="1:14" ht="33.75" thickBot="1">
      <c r="A63" s="338" t="s">
        <v>171</v>
      </c>
      <c r="B63" s="335" t="s">
        <v>175</v>
      </c>
      <c r="C63" s="335" t="s">
        <v>124</v>
      </c>
      <c r="D63" s="336" t="s">
        <v>176</v>
      </c>
      <c r="E63" s="336" t="s">
        <v>123</v>
      </c>
      <c r="F63" s="336" t="s">
        <v>172</v>
      </c>
      <c r="G63" s="336" t="s">
        <v>2461</v>
      </c>
      <c r="H63" s="336" t="s">
        <v>2416</v>
      </c>
      <c r="I63" s="336" t="s">
        <v>173</v>
      </c>
      <c r="J63" s="336" t="s">
        <v>2520</v>
      </c>
      <c r="K63" s="336" t="s">
        <v>2417</v>
      </c>
      <c r="L63" s="336" t="s">
        <v>174</v>
      </c>
      <c r="M63" s="336" t="s">
        <v>6282</v>
      </c>
    </row>
    <row r="64" spans="1:14" ht="21" thickBot="1">
      <c r="A64" s="32" t="s">
        <v>2594</v>
      </c>
      <c r="B64" s="100" t="s">
        <v>10284</v>
      </c>
      <c r="C64" s="98">
        <v>10326231</v>
      </c>
      <c r="D64" s="42"/>
      <c r="E64" s="34" t="s">
        <v>87</v>
      </c>
      <c r="F64" s="581">
        <v>12</v>
      </c>
      <c r="G64" s="54" t="s">
        <v>8380</v>
      </c>
      <c r="H64" s="35">
        <v>12000</v>
      </c>
      <c r="I64" s="36" t="s">
        <v>2509</v>
      </c>
      <c r="J64" s="626">
        <v>46176</v>
      </c>
      <c r="K64" s="37">
        <v>0.35416666666666669</v>
      </c>
      <c r="L64" s="39">
        <v>0.375</v>
      </c>
      <c r="M64" s="39">
        <v>0.66666666666666663</v>
      </c>
      <c r="N64" s="1080">
        <f>VLOOKUP(E64,'效期天數(2025.1126更新)'!C:G,5,0)</f>
        <v>5714400103</v>
      </c>
    </row>
    <row r="65" spans="1:14" ht="21" thickBot="1">
      <c r="A65" s="32" t="s">
        <v>2595</v>
      </c>
      <c r="B65" s="100" t="s">
        <v>10284</v>
      </c>
      <c r="C65" s="98">
        <v>10326232</v>
      </c>
      <c r="D65" s="42"/>
      <c r="E65" s="34" t="s">
        <v>87</v>
      </c>
      <c r="F65" s="581">
        <v>12</v>
      </c>
      <c r="G65" s="54" t="s">
        <v>8380</v>
      </c>
      <c r="H65" s="35">
        <v>12000</v>
      </c>
      <c r="I65" s="36" t="s">
        <v>2509</v>
      </c>
      <c r="J65" s="626">
        <v>46176</v>
      </c>
      <c r="K65" s="37">
        <v>0.35416666666666669</v>
      </c>
      <c r="L65" s="39">
        <v>0.375</v>
      </c>
      <c r="M65" s="39">
        <v>0.66666666666666663</v>
      </c>
      <c r="N65" s="1080">
        <f>VLOOKUP(E65,'效期天數(2025.1126更新)'!C:G,5,0)</f>
        <v>5714400103</v>
      </c>
    </row>
    <row r="66" spans="1:14" ht="21" thickBot="1">
      <c r="A66" s="32" t="s">
        <v>2596</v>
      </c>
      <c r="B66" s="100" t="s">
        <v>10284</v>
      </c>
      <c r="C66" s="98">
        <v>10326233</v>
      </c>
      <c r="D66" s="42"/>
      <c r="E66" s="34" t="s">
        <v>87</v>
      </c>
      <c r="F66" s="581">
        <v>12</v>
      </c>
      <c r="G66" s="54" t="s">
        <v>8380</v>
      </c>
      <c r="H66" s="35">
        <v>12000</v>
      </c>
      <c r="I66" s="36" t="s">
        <v>2509</v>
      </c>
      <c r="J66" s="626">
        <v>46176</v>
      </c>
      <c r="K66" s="37">
        <v>0.35416666666666669</v>
      </c>
      <c r="L66" s="39">
        <v>0.375</v>
      </c>
      <c r="M66" s="39">
        <v>0.66666666666666663</v>
      </c>
      <c r="N66" s="1080">
        <f>VLOOKUP(E66,'效期天數(2025.1126更新)'!C:G,5,0)</f>
        <v>5714400103</v>
      </c>
    </row>
    <row r="67" spans="1:14" ht="21" thickBot="1">
      <c r="A67" s="32" t="s">
        <v>2597</v>
      </c>
      <c r="B67" s="100" t="s">
        <v>10284</v>
      </c>
      <c r="C67" s="98">
        <v>10326234</v>
      </c>
      <c r="D67" s="42"/>
      <c r="E67" s="34" t="s">
        <v>87</v>
      </c>
      <c r="F67" s="581">
        <v>12</v>
      </c>
      <c r="G67" s="54" t="s">
        <v>8380</v>
      </c>
      <c r="H67" s="35">
        <v>12000</v>
      </c>
      <c r="I67" s="36" t="s">
        <v>2509</v>
      </c>
      <c r="J67" s="626">
        <v>46176</v>
      </c>
      <c r="K67" s="37">
        <v>0.35416666666666669</v>
      </c>
      <c r="L67" s="39">
        <v>0.375</v>
      </c>
      <c r="M67" s="39">
        <v>0.66666666666666663</v>
      </c>
      <c r="N67" s="1080">
        <f>VLOOKUP(E67,'效期天數(2025.1126更新)'!C:G,5,0)</f>
        <v>5714400103</v>
      </c>
    </row>
    <row r="68" spans="1:14" ht="21" thickBot="1">
      <c r="A68" s="32" t="s">
        <v>2598</v>
      </c>
      <c r="B68" s="100" t="s">
        <v>10285</v>
      </c>
      <c r="C68" s="98">
        <v>22426231</v>
      </c>
      <c r="D68" s="42" t="s">
        <v>2514</v>
      </c>
      <c r="E68" s="35" t="s">
        <v>3510</v>
      </c>
      <c r="F68" s="581">
        <v>5</v>
      </c>
      <c r="G68" s="54" t="s">
        <v>2533</v>
      </c>
      <c r="H68" s="942">
        <v>9000</v>
      </c>
      <c r="I68" s="36" t="s">
        <v>2590</v>
      </c>
      <c r="J68" s="626">
        <v>46176</v>
      </c>
      <c r="K68" s="37">
        <v>0.4375</v>
      </c>
      <c r="L68" s="39">
        <v>0.45833333333333331</v>
      </c>
      <c r="M68" s="39">
        <v>0.625</v>
      </c>
      <c r="N68" s="1080">
        <f>VLOOKUP(E68,'效期天數(2025.1126更新)'!C:G,5,0)</f>
        <v>5714400224</v>
      </c>
    </row>
    <row r="69" spans="1:14" ht="21" thickBot="1">
      <c r="A69" s="32" t="s">
        <v>2599</v>
      </c>
      <c r="B69" s="100" t="s">
        <v>10285</v>
      </c>
      <c r="C69" s="98">
        <v>22426232</v>
      </c>
      <c r="D69" s="42" t="s">
        <v>2514</v>
      </c>
      <c r="E69" s="35" t="s">
        <v>3510</v>
      </c>
      <c r="F69" s="581">
        <v>5</v>
      </c>
      <c r="G69" s="54" t="s">
        <v>2533</v>
      </c>
      <c r="H69" s="942">
        <v>9000</v>
      </c>
      <c r="I69" s="36" t="s">
        <v>2590</v>
      </c>
      <c r="J69" s="626">
        <v>46176</v>
      </c>
      <c r="K69" s="37">
        <v>0.4375</v>
      </c>
      <c r="L69" s="39">
        <v>0.45833333333333331</v>
      </c>
      <c r="M69" s="39">
        <v>0.625</v>
      </c>
      <c r="N69" s="1080">
        <f>VLOOKUP(E69,'效期天數(2025.1126更新)'!C:G,5,0)</f>
        <v>5714400224</v>
      </c>
    </row>
    <row r="70" spans="1:14" ht="21" thickBot="1">
      <c r="A70" s="32" t="s">
        <v>2602</v>
      </c>
      <c r="B70" s="100" t="s">
        <v>10285</v>
      </c>
      <c r="C70" s="98">
        <v>22426233</v>
      </c>
      <c r="D70" s="42" t="s">
        <v>2514</v>
      </c>
      <c r="E70" s="35" t="s">
        <v>3510</v>
      </c>
      <c r="F70" s="581">
        <v>5</v>
      </c>
      <c r="G70" s="54" t="s">
        <v>2533</v>
      </c>
      <c r="H70" s="942">
        <v>9000</v>
      </c>
      <c r="I70" s="36" t="s">
        <v>2590</v>
      </c>
      <c r="J70" s="626">
        <v>46176</v>
      </c>
      <c r="K70" s="37">
        <v>0.4375</v>
      </c>
      <c r="L70" s="39">
        <v>0.45833333333333331</v>
      </c>
      <c r="M70" s="39">
        <v>0.625</v>
      </c>
      <c r="N70" s="1080">
        <f>VLOOKUP(E70,'效期天數(2025.1126更新)'!C:G,5,0)</f>
        <v>5714400224</v>
      </c>
    </row>
    <row r="71" spans="1:14" ht="21" thickBot="1">
      <c r="A71" s="32" t="s">
        <v>2603</v>
      </c>
      <c r="B71" s="100" t="s">
        <v>10285</v>
      </c>
      <c r="C71" s="98">
        <v>22426234</v>
      </c>
      <c r="D71" s="42" t="s">
        <v>2514</v>
      </c>
      <c r="E71" s="35" t="s">
        <v>3510</v>
      </c>
      <c r="F71" s="581">
        <v>5</v>
      </c>
      <c r="G71" s="54" t="s">
        <v>2533</v>
      </c>
      <c r="H71" s="942">
        <v>9000</v>
      </c>
      <c r="I71" s="36" t="s">
        <v>2590</v>
      </c>
      <c r="J71" s="626">
        <v>46176</v>
      </c>
      <c r="K71" s="37">
        <v>0.4375</v>
      </c>
      <c r="L71" s="39">
        <v>0.45833333333333331</v>
      </c>
      <c r="M71" s="39">
        <v>0.625</v>
      </c>
      <c r="N71" s="1080">
        <f>VLOOKUP(E71,'效期天數(2025.1126更新)'!C:G,5,0)</f>
        <v>5714400224</v>
      </c>
    </row>
    <row r="72" spans="1:14" ht="38.25" thickBot="1">
      <c r="A72" s="44" t="s">
        <v>2604</v>
      </c>
      <c r="B72" s="100" t="s">
        <v>10286</v>
      </c>
      <c r="C72" s="98">
        <v>10526233</v>
      </c>
      <c r="D72" s="42" t="s">
        <v>2523</v>
      </c>
      <c r="E72" s="35" t="s">
        <v>88</v>
      </c>
      <c r="F72" s="581">
        <v>3</v>
      </c>
      <c r="G72" s="54" t="s">
        <v>6050</v>
      </c>
      <c r="H72" s="35">
        <v>12000</v>
      </c>
      <c r="I72" s="43" t="s">
        <v>5582</v>
      </c>
      <c r="J72" s="626">
        <v>46176</v>
      </c>
      <c r="K72" s="37">
        <v>0.35416666666666669</v>
      </c>
      <c r="L72" s="39">
        <v>0.375</v>
      </c>
      <c r="M72" s="39">
        <v>0.66666666666666663</v>
      </c>
      <c r="N72" s="1080">
        <f>VLOOKUP(E72,'效期天數(2025.1126更新)'!C:G,5,0)</f>
        <v>5714400105</v>
      </c>
    </row>
    <row r="73" spans="1:14" ht="38.25" thickBot="1">
      <c r="A73" s="44" t="s">
        <v>2605</v>
      </c>
      <c r="B73" s="100" t="s">
        <v>10286</v>
      </c>
      <c r="C73" s="98">
        <v>10526234</v>
      </c>
      <c r="D73" s="42" t="s">
        <v>2523</v>
      </c>
      <c r="E73" s="35" t="s">
        <v>88</v>
      </c>
      <c r="F73" s="581">
        <v>3</v>
      </c>
      <c r="G73" s="54" t="s">
        <v>6050</v>
      </c>
      <c r="H73" s="35">
        <v>12000</v>
      </c>
      <c r="I73" s="43" t="s">
        <v>5582</v>
      </c>
      <c r="J73" s="626">
        <v>46176</v>
      </c>
      <c r="K73" s="37">
        <v>0.35416666666666669</v>
      </c>
      <c r="L73" s="39">
        <v>0.375</v>
      </c>
      <c r="M73" s="39">
        <v>0.66666666666666663</v>
      </c>
      <c r="N73" s="1080">
        <f>VLOOKUP(E73,'效期天數(2025.1126更新)'!C:G,5,0)</f>
        <v>5714400105</v>
      </c>
    </row>
    <row r="74" spans="1:14" ht="38.25" thickBot="1">
      <c r="A74" s="44" t="s">
        <v>2606</v>
      </c>
      <c r="B74" s="100" t="s">
        <v>10287</v>
      </c>
      <c r="C74" s="98">
        <v>10626233</v>
      </c>
      <c r="D74" s="42" t="s">
        <v>2523</v>
      </c>
      <c r="E74" s="35" t="s">
        <v>89</v>
      </c>
      <c r="F74" s="581">
        <v>3</v>
      </c>
      <c r="G74" s="54" t="s">
        <v>6050</v>
      </c>
      <c r="H74" s="35">
        <v>12000</v>
      </c>
      <c r="I74" s="43" t="s">
        <v>5582</v>
      </c>
      <c r="J74" s="626">
        <v>46176</v>
      </c>
      <c r="K74" s="37">
        <v>0.35416666666666669</v>
      </c>
      <c r="L74" s="39">
        <v>0.375</v>
      </c>
      <c r="M74" s="39">
        <v>0.66666666666666663</v>
      </c>
      <c r="N74" s="1080">
        <f>VLOOKUP(E74,'效期天數(2025.1126更新)'!C:G,5,0)</f>
        <v>5714400106</v>
      </c>
    </row>
    <row r="75" spans="1:14" ht="38.25" thickBot="1">
      <c r="A75" s="44" t="s">
        <v>2607</v>
      </c>
      <c r="B75" s="100" t="s">
        <v>10287</v>
      </c>
      <c r="C75" s="98">
        <v>10626234</v>
      </c>
      <c r="D75" s="42" t="s">
        <v>2523</v>
      </c>
      <c r="E75" s="35" t="s">
        <v>89</v>
      </c>
      <c r="F75" s="581">
        <v>3</v>
      </c>
      <c r="G75" s="54" t="s">
        <v>6050</v>
      </c>
      <c r="H75" s="35">
        <v>12000</v>
      </c>
      <c r="I75" s="43" t="s">
        <v>5582</v>
      </c>
      <c r="J75" s="626">
        <v>46176</v>
      </c>
      <c r="K75" s="37">
        <v>0.35416666666666669</v>
      </c>
      <c r="L75" s="39">
        <v>0.375</v>
      </c>
      <c r="M75" s="39">
        <v>0.66666666666666663</v>
      </c>
      <c r="N75" s="1080">
        <f>VLOOKUP(E75,'效期天數(2025.1126更新)'!C:G,5,0)</f>
        <v>5714400106</v>
      </c>
    </row>
    <row r="76" spans="1:14" ht="38.25" thickBot="1">
      <c r="A76" s="32" t="s">
        <v>2598</v>
      </c>
      <c r="B76" s="100" t="s">
        <v>10288</v>
      </c>
      <c r="C76" s="98">
        <v>19226231</v>
      </c>
      <c r="D76" s="42" t="s">
        <v>10289</v>
      </c>
      <c r="E76" s="34" t="s">
        <v>862</v>
      </c>
      <c r="F76" s="581">
        <v>10</v>
      </c>
      <c r="G76" s="54" t="s">
        <v>2533</v>
      </c>
      <c r="H76" s="35">
        <v>3000</v>
      </c>
      <c r="I76" s="36" t="s">
        <v>260</v>
      </c>
      <c r="J76" s="626">
        <v>46176</v>
      </c>
      <c r="K76" s="37">
        <v>0.66666666666666663</v>
      </c>
      <c r="L76" s="39">
        <v>0.6875</v>
      </c>
      <c r="M76" s="39">
        <v>0.75</v>
      </c>
      <c r="N76" s="1080">
        <f>VLOOKUP(E76,'效期天數(2025.1126更新)'!C:G,5,0)</f>
        <v>5714400192</v>
      </c>
    </row>
    <row r="77" spans="1:14" ht="38.25" thickBot="1">
      <c r="A77" s="32" t="s">
        <v>2599</v>
      </c>
      <c r="B77" s="100" t="s">
        <v>10288</v>
      </c>
      <c r="C77" s="98">
        <v>19226232</v>
      </c>
      <c r="D77" s="42" t="s">
        <v>10289</v>
      </c>
      <c r="E77" s="34" t="s">
        <v>862</v>
      </c>
      <c r="F77" s="581">
        <v>10</v>
      </c>
      <c r="G77" s="54" t="s">
        <v>2533</v>
      </c>
      <c r="H77" s="35">
        <v>3000</v>
      </c>
      <c r="I77" s="36" t="s">
        <v>260</v>
      </c>
      <c r="J77" s="626">
        <v>46176</v>
      </c>
      <c r="K77" s="37">
        <v>0.66666666666666663</v>
      </c>
      <c r="L77" s="39">
        <v>0.6875</v>
      </c>
      <c r="M77" s="39">
        <v>0.75</v>
      </c>
      <c r="N77" s="1080">
        <f>VLOOKUP(E77,'效期天數(2025.1126更新)'!C:G,5,0)</f>
        <v>5714400192</v>
      </c>
    </row>
    <row r="78" spans="1:14" ht="38.25" thickBot="1">
      <c r="A78" s="32" t="s">
        <v>2602</v>
      </c>
      <c r="B78" s="100" t="s">
        <v>10290</v>
      </c>
      <c r="C78" s="98">
        <v>29026231</v>
      </c>
      <c r="D78" s="42" t="s">
        <v>10289</v>
      </c>
      <c r="E78" s="34" t="s">
        <v>5782</v>
      </c>
      <c r="F78" s="581">
        <v>10</v>
      </c>
      <c r="G78" s="54" t="s">
        <v>2533</v>
      </c>
      <c r="H78" s="35">
        <v>3000</v>
      </c>
      <c r="I78" s="36" t="s">
        <v>260</v>
      </c>
      <c r="J78" s="626">
        <v>46176</v>
      </c>
      <c r="K78" s="37">
        <v>0.66666666666666663</v>
      </c>
      <c r="L78" s="39">
        <v>0.6875</v>
      </c>
      <c r="M78" s="39">
        <v>0.75</v>
      </c>
      <c r="N78" s="1080">
        <f>VLOOKUP(E78,'效期天數(2025.1126更新)'!C:G,5,0)</f>
        <v>5714400290</v>
      </c>
    </row>
    <row r="79" spans="1:14" ht="38.25" thickBot="1">
      <c r="A79" s="32" t="s">
        <v>2603</v>
      </c>
      <c r="B79" s="100" t="s">
        <v>10290</v>
      </c>
      <c r="C79" s="98">
        <v>29026232</v>
      </c>
      <c r="D79" s="42" t="s">
        <v>10289</v>
      </c>
      <c r="E79" s="34" t="s">
        <v>5782</v>
      </c>
      <c r="F79" s="581">
        <v>10</v>
      </c>
      <c r="G79" s="54" t="s">
        <v>2533</v>
      </c>
      <c r="H79" s="35">
        <v>3000</v>
      </c>
      <c r="I79" s="36" t="s">
        <v>260</v>
      </c>
      <c r="J79" s="626">
        <v>46176</v>
      </c>
      <c r="K79" s="37">
        <v>0.66666666666666663</v>
      </c>
      <c r="L79" s="39">
        <v>0.6875</v>
      </c>
      <c r="M79" s="39">
        <v>0.75</v>
      </c>
      <c r="N79" s="1080">
        <f>VLOOKUP(E79,'效期天數(2025.1126更新)'!C:G,5,0)</f>
        <v>5714400290</v>
      </c>
    </row>
    <row r="80" spans="1:14" ht="57" thickBot="1">
      <c r="A80" s="32" t="s">
        <v>2598</v>
      </c>
      <c r="B80" s="100" t="s">
        <v>10291</v>
      </c>
      <c r="C80" s="98">
        <v>10726231</v>
      </c>
      <c r="D80" s="42" t="s">
        <v>2633</v>
      </c>
      <c r="E80" s="35" t="s">
        <v>90</v>
      </c>
      <c r="F80" s="581">
        <v>9</v>
      </c>
      <c r="G80" s="54" t="s">
        <v>2634</v>
      </c>
      <c r="H80" s="35">
        <v>8000</v>
      </c>
      <c r="I80" s="359" t="s">
        <v>2411</v>
      </c>
      <c r="J80" s="626">
        <v>46176</v>
      </c>
      <c r="K80" s="37">
        <v>0.70833333333333337</v>
      </c>
      <c r="L80" s="39">
        <v>0.72916666666666663</v>
      </c>
      <c r="M80" s="39">
        <v>0.97916666666666663</v>
      </c>
      <c r="N80" s="1080">
        <f>VLOOKUP(E80,'效期天數(2025.1126更新)'!C:G,5,0)</f>
        <v>5714400107</v>
      </c>
    </row>
    <row r="81" spans="1:14" ht="57" thickBot="1">
      <c r="A81" s="32" t="s">
        <v>2599</v>
      </c>
      <c r="B81" s="100" t="s">
        <v>10291</v>
      </c>
      <c r="C81" s="98">
        <v>10726232</v>
      </c>
      <c r="D81" s="42" t="s">
        <v>2633</v>
      </c>
      <c r="E81" s="35" t="s">
        <v>90</v>
      </c>
      <c r="F81" s="581">
        <v>9</v>
      </c>
      <c r="G81" s="54" t="s">
        <v>2634</v>
      </c>
      <c r="H81" s="35">
        <v>8000</v>
      </c>
      <c r="I81" s="359" t="s">
        <v>2411</v>
      </c>
      <c r="J81" s="626">
        <v>46176</v>
      </c>
      <c r="K81" s="37">
        <v>0.70833333333333337</v>
      </c>
      <c r="L81" s="39">
        <v>0.72916666666666663</v>
      </c>
      <c r="M81" s="39">
        <v>0.97916666666666663</v>
      </c>
      <c r="N81" s="1080">
        <f>VLOOKUP(E81,'效期天數(2025.1126更新)'!C:G,5,0)</f>
        <v>5714400107</v>
      </c>
    </row>
    <row r="82" spans="1:14" ht="57" thickBot="1">
      <c r="A82" s="32" t="s">
        <v>2602</v>
      </c>
      <c r="B82" s="100" t="s">
        <v>10291</v>
      </c>
      <c r="C82" s="98">
        <v>10726233</v>
      </c>
      <c r="D82" s="42" t="s">
        <v>2633</v>
      </c>
      <c r="E82" s="35" t="s">
        <v>90</v>
      </c>
      <c r="F82" s="581">
        <v>9</v>
      </c>
      <c r="G82" s="54" t="s">
        <v>2634</v>
      </c>
      <c r="H82" s="35">
        <v>8000</v>
      </c>
      <c r="I82" s="359" t="s">
        <v>2411</v>
      </c>
      <c r="J82" s="626">
        <v>46176</v>
      </c>
      <c r="K82" s="37">
        <v>0.70833333333333337</v>
      </c>
      <c r="L82" s="39">
        <v>0.72916666666666663</v>
      </c>
      <c r="M82" s="39">
        <v>0.97916666666666663</v>
      </c>
      <c r="N82" s="1080">
        <f>VLOOKUP(E82,'效期天數(2025.1126更新)'!C:G,5,0)</f>
        <v>5714400107</v>
      </c>
    </row>
    <row r="83" spans="1:14" ht="57" thickBot="1">
      <c r="A83" s="32" t="s">
        <v>2603</v>
      </c>
      <c r="B83" s="100" t="s">
        <v>10291</v>
      </c>
      <c r="C83" s="98">
        <v>10726234</v>
      </c>
      <c r="D83" s="42" t="s">
        <v>2633</v>
      </c>
      <c r="E83" s="35" t="s">
        <v>90</v>
      </c>
      <c r="F83" s="581">
        <v>9</v>
      </c>
      <c r="G83" s="54" t="s">
        <v>2634</v>
      </c>
      <c r="H83" s="35">
        <v>8000</v>
      </c>
      <c r="I83" s="359" t="s">
        <v>2411</v>
      </c>
      <c r="J83" s="626">
        <v>46176</v>
      </c>
      <c r="K83" s="37">
        <v>0.70833333333333337</v>
      </c>
      <c r="L83" s="39">
        <v>0.72916666666666663</v>
      </c>
      <c r="M83" s="39">
        <v>0.97916666666666663</v>
      </c>
      <c r="N83" s="1080">
        <f>VLOOKUP(E83,'效期天數(2025.1126更新)'!C:G,5,0)</f>
        <v>5714400107</v>
      </c>
    </row>
    <row r="84" spans="1:14" ht="38.25" thickBot="1">
      <c r="A84" s="32" t="s">
        <v>2594</v>
      </c>
      <c r="B84" s="100" t="s">
        <v>10292</v>
      </c>
      <c r="C84" s="98">
        <v>18126231</v>
      </c>
      <c r="D84" s="42" t="s">
        <v>2514</v>
      </c>
      <c r="E84" s="35" t="s">
        <v>132</v>
      </c>
      <c r="F84" s="581">
        <v>4</v>
      </c>
      <c r="G84" s="54" t="s">
        <v>10201</v>
      </c>
      <c r="H84" s="35">
        <v>12000</v>
      </c>
      <c r="I84" s="56" t="s">
        <v>2590</v>
      </c>
      <c r="J84" s="626">
        <v>46176</v>
      </c>
      <c r="K84" s="37">
        <v>0.66666666666666663</v>
      </c>
      <c r="L84" s="39">
        <v>0.6875</v>
      </c>
      <c r="M84" s="39">
        <v>0.97916666666666663</v>
      </c>
      <c r="N84" s="1080">
        <f>VLOOKUP(E84,'效期天數(2025.1126更新)'!C:G,5,0)</f>
        <v>5714400181</v>
      </c>
    </row>
    <row r="85" spans="1:14" ht="38.25" thickBot="1">
      <c r="A85" s="32" t="s">
        <v>2595</v>
      </c>
      <c r="B85" s="100" t="s">
        <v>10292</v>
      </c>
      <c r="C85" s="98">
        <v>18126232</v>
      </c>
      <c r="D85" s="42" t="s">
        <v>2514</v>
      </c>
      <c r="E85" s="35" t="s">
        <v>132</v>
      </c>
      <c r="F85" s="581">
        <v>4</v>
      </c>
      <c r="G85" s="54" t="s">
        <v>10201</v>
      </c>
      <c r="H85" s="35">
        <v>12000</v>
      </c>
      <c r="I85" s="56" t="s">
        <v>2590</v>
      </c>
      <c r="J85" s="626">
        <v>46176</v>
      </c>
      <c r="K85" s="37">
        <v>0.66666666666666663</v>
      </c>
      <c r="L85" s="39">
        <v>0.6875</v>
      </c>
      <c r="M85" s="39">
        <v>0.97916666666666663</v>
      </c>
      <c r="N85" s="1080">
        <f>VLOOKUP(E85,'效期天數(2025.1126更新)'!C:G,5,0)</f>
        <v>5714400181</v>
      </c>
    </row>
    <row r="86" spans="1:14" ht="38.25" thickBot="1">
      <c r="A86" s="32" t="s">
        <v>2596</v>
      </c>
      <c r="B86" s="100" t="s">
        <v>10293</v>
      </c>
      <c r="C86" s="98">
        <v>18026231</v>
      </c>
      <c r="D86" s="42" t="s">
        <v>2514</v>
      </c>
      <c r="E86" s="35" t="s">
        <v>133</v>
      </c>
      <c r="F86" s="581">
        <v>4</v>
      </c>
      <c r="G86" s="54" t="s">
        <v>10201</v>
      </c>
      <c r="H86" s="35">
        <v>12000</v>
      </c>
      <c r="I86" s="56" t="s">
        <v>2590</v>
      </c>
      <c r="J86" s="626">
        <v>46176</v>
      </c>
      <c r="K86" s="37">
        <v>0.66666666666666663</v>
      </c>
      <c r="L86" s="39">
        <v>0.6875</v>
      </c>
      <c r="M86" s="39">
        <v>0.97916666666666663</v>
      </c>
      <c r="N86" s="1080">
        <f>VLOOKUP(E86,'效期天數(2025.1126更新)'!C:G,5,0)</f>
        <v>5714400180</v>
      </c>
    </row>
    <row r="87" spans="1:14" ht="38.25" thickBot="1">
      <c r="A87" s="32" t="s">
        <v>2597</v>
      </c>
      <c r="B87" s="100" t="s">
        <v>10293</v>
      </c>
      <c r="C87" s="98">
        <v>18026232</v>
      </c>
      <c r="D87" s="42" t="s">
        <v>2514</v>
      </c>
      <c r="E87" s="35" t="s">
        <v>133</v>
      </c>
      <c r="F87" s="581">
        <v>4</v>
      </c>
      <c r="G87" s="54" t="s">
        <v>10201</v>
      </c>
      <c r="H87" s="35">
        <v>12000</v>
      </c>
      <c r="I87" s="56" t="s">
        <v>2590</v>
      </c>
      <c r="J87" s="626">
        <v>46176</v>
      </c>
      <c r="K87" s="37">
        <v>0.66666666666666663</v>
      </c>
      <c r="L87" s="39">
        <v>0.6875</v>
      </c>
      <c r="M87" s="39">
        <v>0.97916666666666663</v>
      </c>
      <c r="N87" s="1080">
        <f>VLOOKUP(E87,'效期天數(2025.1126更新)'!C:G,5,0)</f>
        <v>5714400180</v>
      </c>
    </row>
    <row r="88" spans="1:14" ht="57" thickBot="1">
      <c r="A88" s="44" t="s">
        <v>2604</v>
      </c>
      <c r="B88" s="100" t="s">
        <v>10294</v>
      </c>
      <c r="C88" s="98">
        <v>12726231</v>
      </c>
      <c r="D88" s="951" t="s">
        <v>9073</v>
      </c>
      <c r="E88" s="34" t="s">
        <v>157</v>
      </c>
      <c r="F88" s="581">
        <v>8</v>
      </c>
      <c r="G88" s="54" t="s">
        <v>2575</v>
      </c>
      <c r="H88" s="35">
        <v>12000</v>
      </c>
      <c r="I88" s="36" t="s">
        <v>2038</v>
      </c>
      <c r="J88" s="626">
        <v>46176</v>
      </c>
      <c r="K88" s="37">
        <v>0.70833333333333337</v>
      </c>
      <c r="L88" s="39">
        <v>0.72916666666666663</v>
      </c>
      <c r="M88" s="39">
        <v>6.25E-2</v>
      </c>
      <c r="N88" s="1080">
        <f>VLOOKUP(E88,'效期天數(2025.1126更新)'!C:G,5,0)</f>
        <v>5714400127</v>
      </c>
    </row>
    <row r="89" spans="1:14" ht="57" thickBot="1">
      <c r="A89" s="44" t="s">
        <v>2605</v>
      </c>
      <c r="B89" s="100" t="s">
        <v>10294</v>
      </c>
      <c r="C89" s="98">
        <v>12726232</v>
      </c>
      <c r="D89" s="951" t="s">
        <v>9073</v>
      </c>
      <c r="E89" s="34" t="s">
        <v>157</v>
      </c>
      <c r="F89" s="581">
        <v>8</v>
      </c>
      <c r="G89" s="54" t="s">
        <v>2575</v>
      </c>
      <c r="H89" s="35">
        <v>12000</v>
      </c>
      <c r="I89" s="36" t="s">
        <v>2038</v>
      </c>
      <c r="J89" s="626">
        <v>46176</v>
      </c>
      <c r="K89" s="37">
        <v>0.70833333333333337</v>
      </c>
      <c r="L89" s="39">
        <v>0.72916666666666663</v>
      </c>
      <c r="M89" s="39">
        <v>6.25E-2</v>
      </c>
      <c r="N89" s="1080">
        <f>VLOOKUP(E89,'效期天數(2025.1126更新)'!C:G,5,0)</f>
        <v>5714400127</v>
      </c>
    </row>
    <row r="90" spans="1:14" ht="57" thickBot="1">
      <c r="A90" s="44" t="s">
        <v>2606</v>
      </c>
      <c r="B90" s="100" t="s">
        <v>10294</v>
      </c>
      <c r="C90" s="98">
        <v>12726233</v>
      </c>
      <c r="D90" s="951" t="s">
        <v>9073</v>
      </c>
      <c r="E90" s="34" t="s">
        <v>157</v>
      </c>
      <c r="F90" s="581">
        <v>8</v>
      </c>
      <c r="G90" s="54" t="s">
        <v>2575</v>
      </c>
      <c r="H90" s="35">
        <v>12000</v>
      </c>
      <c r="I90" s="36" t="s">
        <v>2038</v>
      </c>
      <c r="J90" s="626">
        <v>46176</v>
      </c>
      <c r="K90" s="37">
        <v>0.70833333333333337</v>
      </c>
      <c r="L90" s="39">
        <v>0.72916666666666663</v>
      </c>
      <c r="M90" s="39">
        <v>6.25E-2</v>
      </c>
      <c r="N90" s="1080">
        <f>VLOOKUP(E90,'效期天數(2025.1126更新)'!C:G,5,0)</f>
        <v>5714400127</v>
      </c>
    </row>
    <row r="91" spans="1:14" ht="57" thickBot="1">
      <c r="A91" s="44" t="s">
        <v>2607</v>
      </c>
      <c r="B91" s="100" t="s">
        <v>10294</v>
      </c>
      <c r="C91" s="98">
        <v>12726234</v>
      </c>
      <c r="D91" s="951" t="s">
        <v>9073</v>
      </c>
      <c r="E91" s="34" t="s">
        <v>157</v>
      </c>
      <c r="F91" s="581">
        <v>8</v>
      </c>
      <c r="G91" s="54" t="s">
        <v>2575</v>
      </c>
      <c r="H91" s="35">
        <v>12000</v>
      </c>
      <c r="I91" s="36" t="s">
        <v>2038</v>
      </c>
      <c r="J91" s="626">
        <v>46176</v>
      </c>
      <c r="K91" s="37">
        <v>0.70833333333333337</v>
      </c>
      <c r="L91" s="39">
        <v>0.72916666666666663</v>
      </c>
      <c r="M91" s="39">
        <v>6.25E-2</v>
      </c>
      <c r="N91" s="1080">
        <f>VLOOKUP(E91,'效期天數(2025.1126更新)'!C:G,5,0)</f>
        <v>5714400127</v>
      </c>
    </row>
    <row r="92" spans="1:14" ht="38.25" thickBot="1">
      <c r="A92" s="32" t="s">
        <v>125</v>
      </c>
      <c r="B92" s="100" t="s">
        <v>10298</v>
      </c>
      <c r="C92" s="98">
        <v>21026233</v>
      </c>
      <c r="D92" s="42" t="s">
        <v>7003</v>
      </c>
      <c r="E92" s="34" t="s">
        <v>2517</v>
      </c>
      <c r="F92" s="581">
        <v>12</v>
      </c>
      <c r="G92" s="54" t="s">
        <v>2564</v>
      </c>
      <c r="H92" s="35">
        <v>6000</v>
      </c>
      <c r="I92" s="359" t="s">
        <v>2411</v>
      </c>
      <c r="J92" s="626">
        <v>46177</v>
      </c>
      <c r="K92" s="337">
        <v>0.5</v>
      </c>
      <c r="L92" s="38">
        <v>0.54166666666666663</v>
      </c>
      <c r="M92" s="39">
        <v>0.70833333333333337</v>
      </c>
      <c r="N92" s="1080">
        <f>VLOOKUP(E92,'效期天數(2025.1126更新)'!C:G,5,0)</f>
        <v>5714400210</v>
      </c>
    </row>
    <row r="93" spans="1:14" ht="38.25" thickBot="1">
      <c r="A93" s="32" t="s">
        <v>125</v>
      </c>
      <c r="B93" s="100" t="s">
        <v>10298</v>
      </c>
      <c r="C93" s="98">
        <v>21026234</v>
      </c>
      <c r="D93" s="42" t="s">
        <v>7003</v>
      </c>
      <c r="E93" s="34" t="s">
        <v>2517</v>
      </c>
      <c r="F93" s="581">
        <v>12</v>
      </c>
      <c r="G93" s="54" t="s">
        <v>2564</v>
      </c>
      <c r="H93" s="35">
        <v>6000</v>
      </c>
      <c r="I93" s="359" t="s">
        <v>2411</v>
      </c>
      <c r="J93" s="626">
        <v>46177</v>
      </c>
      <c r="K93" s="337">
        <v>0.5</v>
      </c>
      <c r="L93" s="38">
        <v>0.54166666666666663</v>
      </c>
      <c r="M93" s="39">
        <v>0.70833333333333337</v>
      </c>
      <c r="N93" s="1080">
        <f>VLOOKUP(E93,'效期天數(2025.1126更新)'!C:G,5,0)</f>
        <v>5714400210</v>
      </c>
    </row>
    <row r="94" spans="1:14" ht="38.25" thickBot="1">
      <c r="A94" s="32" t="s">
        <v>2594</v>
      </c>
      <c r="B94" s="100" t="s">
        <v>10299</v>
      </c>
      <c r="C94" s="98">
        <v>22626235</v>
      </c>
      <c r="D94" s="870" t="s">
        <v>8050</v>
      </c>
      <c r="E94" s="34" t="s">
        <v>3493</v>
      </c>
      <c r="F94" s="581">
        <v>10</v>
      </c>
      <c r="G94" s="54" t="s">
        <v>4922</v>
      </c>
      <c r="H94" s="35">
        <v>6000</v>
      </c>
      <c r="I94" s="36" t="s">
        <v>2038</v>
      </c>
      <c r="J94" s="626">
        <v>46177</v>
      </c>
      <c r="K94" s="37">
        <v>0.47916666666666669</v>
      </c>
      <c r="L94" s="39">
        <v>0.47916666666666669</v>
      </c>
      <c r="M94" s="39">
        <v>0.625</v>
      </c>
      <c r="N94" s="1080">
        <f>VLOOKUP(E94,'效期天數(2025.1126更新)'!C:G,5,0)</f>
        <v>5714400226</v>
      </c>
    </row>
    <row r="95" spans="1:14" ht="38.25" thickBot="1">
      <c r="A95" s="32" t="s">
        <v>2595</v>
      </c>
      <c r="B95" s="100" t="s">
        <v>10299</v>
      </c>
      <c r="C95" s="98">
        <v>22626236</v>
      </c>
      <c r="D95" s="870" t="s">
        <v>8050</v>
      </c>
      <c r="E95" s="34" t="s">
        <v>3493</v>
      </c>
      <c r="F95" s="581">
        <v>10</v>
      </c>
      <c r="G95" s="54" t="s">
        <v>4922</v>
      </c>
      <c r="H95" s="35">
        <v>6000</v>
      </c>
      <c r="I95" s="36" t="s">
        <v>2038</v>
      </c>
      <c r="J95" s="626">
        <v>46177</v>
      </c>
      <c r="K95" s="37">
        <v>0.47916666666666669</v>
      </c>
      <c r="L95" s="39">
        <v>0.47916666666666669</v>
      </c>
      <c r="M95" s="39">
        <v>0.625</v>
      </c>
      <c r="N95" s="1080">
        <f>VLOOKUP(E95,'效期天數(2025.1126更新)'!C:G,5,0)</f>
        <v>5714400226</v>
      </c>
    </row>
    <row r="96" spans="1:14" ht="38.25" thickBot="1">
      <c r="A96" s="32" t="s">
        <v>2596</v>
      </c>
      <c r="B96" s="100" t="s">
        <v>10300</v>
      </c>
      <c r="C96" s="98">
        <v>11626235</v>
      </c>
      <c r="D96" s="42" t="s">
        <v>2543</v>
      </c>
      <c r="E96" s="35" t="s">
        <v>95</v>
      </c>
      <c r="F96" s="581">
        <v>10</v>
      </c>
      <c r="G96" s="54" t="s">
        <v>2515</v>
      </c>
      <c r="H96" s="35">
        <v>6000</v>
      </c>
      <c r="I96" s="36" t="s">
        <v>2038</v>
      </c>
      <c r="J96" s="626">
        <v>46177</v>
      </c>
      <c r="K96" s="37">
        <v>0.47916666666666669</v>
      </c>
      <c r="L96" s="39">
        <v>0.47916666666666669</v>
      </c>
      <c r="M96" s="39">
        <v>0.625</v>
      </c>
      <c r="N96" s="1080">
        <f>VLOOKUP(E96,'效期天數(2025.1126更新)'!C:G,5,0)</f>
        <v>5714400116</v>
      </c>
    </row>
    <row r="97" spans="1:14" ht="38.25" thickBot="1">
      <c r="A97" s="32" t="s">
        <v>2597</v>
      </c>
      <c r="B97" s="100" t="s">
        <v>10300</v>
      </c>
      <c r="C97" s="98">
        <v>11626236</v>
      </c>
      <c r="D97" s="42" t="s">
        <v>2543</v>
      </c>
      <c r="E97" s="35" t="s">
        <v>95</v>
      </c>
      <c r="F97" s="581">
        <v>10</v>
      </c>
      <c r="G97" s="54" t="s">
        <v>2515</v>
      </c>
      <c r="H97" s="35">
        <v>6000</v>
      </c>
      <c r="I97" s="36" t="s">
        <v>2038</v>
      </c>
      <c r="J97" s="626">
        <v>46177</v>
      </c>
      <c r="K97" s="37">
        <v>0.47916666666666669</v>
      </c>
      <c r="L97" s="39">
        <v>0.47916666666666669</v>
      </c>
      <c r="M97" s="39">
        <v>0.625</v>
      </c>
      <c r="N97" s="1080">
        <f>VLOOKUP(E97,'效期天數(2025.1126更新)'!C:G,5,0)</f>
        <v>5714400116</v>
      </c>
    </row>
    <row r="98" spans="1:14" ht="57" thickBot="1">
      <c r="A98" s="32" t="s">
        <v>2598</v>
      </c>
      <c r="B98" s="100" t="s">
        <v>10295</v>
      </c>
      <c r="C98" s="98">
        <v>10726235</v>
      </c>
      <c r="D98" s="42" t="s">
        <v>2633</v>
      </c>
      <c r="E98" s="35" t="s">
        <v>90</v>
      </c>
      <c r="F98" s="581">
        <v>8</v>
      </c>
      <c r="G98" s="54" t="s">
        <v>2634</v>
      </c>
      <c r="H98" s="35">
        <v>8000</v>
      </c>
      <c r="I98" s="359" t="s">
        <v>2411</v>
      </c>
      <c r="J98" s="626">
        <v>46177</v>
      </c>
      <c r="K98" s="37">
        <v>0.35416666666666669</v>
      </c>
      <c r="L98" s="39">
        <v>0.375</v>
      </c>
      <c r="M98" s="39">
        <v>0.66666666666666663</v>
      </c>
      <c r="N98" s="1080">
        <f>VLOOKUP(E98,'效期天數(2025.1126更新)'!C:G,5,0)</f>
        <v>5714400107</v>
      </c>
    </row>
    <row r="99" spans="1:14" ht="57" thickBot="1">
      <c r="A99" s="32" t="s">
        <v>2599</v>
      </c>
      <c r="B99" s="100" t="s">
        <v>10295</v>
      </c>
      <c r="C99" s="98">
        <v>10726236</v>
      </c>
      <c r="D99" s="42" t="s">
        <v>2633</v>
      </c>
      <c r="E99" s="35" t="s">
        <v>90</v>
      </c>
      <c r="F99" s="581">
        <v>8</v>
      </c>
      <c r="G99" s="54" t="s">
        <v>2634</v>
      </c>
      <c r="H99" s="35">
        <v>8000</v>
      </c>
      <c r="I99" s="359" t="s">
        <v>2411</v>
      </c>
      <c r="J99" s="626">
        <v>46177</v>
      </c>
      <c r="K99" s="37">
        <v>0.35416666666666669</v>
      </c>
      <c r="L99" s="39">
        <v>0.375</v>
      </c>
      <c r="M99" s="39">
        <v>0.66666666666666663</v>
      </c>
      <c r="N99" s="1080">
        <f>VLOOKUP(E99,'效期天數(2025.1126更新)'!C:G,5,0)</f>
        <v>5714400107</v>
      </c>
    </row>
    <row r="100" spans="1:14" ht="57" thickBot="1">
      <c r="A100" s="32" t="s">
        <v>2602</v>
      </c>
      <c r="B100" s="100" t="s">
        <v>10295</v>
      </c>
      <c r="C100" s="98">
        <v>10726237</v>
      </c>
      <c r="D100" s="42" t="s">
        <v>2633</v>
      </c>
      <c r="E100" s="35" t="s">
        <v>90</v>
      </c>
      <c r="F100" s="581">
        <v>8</v>
      </c>
      <c r="G100" s="54" t="s">
        <v>2634</v>
      </c>
      <c r="H100" s="35">
        <v>8000</v>
      </c>
      <c r="I100" s="359" t="s">
        <v>2411</v>
      </c>
      <c r="J100" s="626">
        <v>46177</v>
      </c>
      <c r="K100" s="37">
        <v>0.35416666666666669</v>
      </c>
      <c r="L100" s="39">
        <v>0.375</v>
      </c>
      <c r="M100" s="39">
        <v>0.66666666666666663</v>
      </c>
      <c r="N100" s="1080">
        <f>VLOOKUP(E100,'效期天數(2025.1126更新)'!C:G,5,0)</f>
        <v>5714400107</v>
      </c>
    </row>
    <row r="101" spans="1:14" ht="57" thickBot="1">
      <c r="A101" s="32" t="s">
        <v>2603</v>
      </c>
      <c r="B101" s="100" t="s">
        <v>10295</v>
      </c>
      <c r="C101" s="98">
        <v>10726238</v>
      </c>
      <c r="D101" s="42" t="s">
        <v>2633</v>
      </c>
      <c r="E101" s="35" t="s">
        <v>90</v>
      </c>
      <c r="F101" s="581">
        <v>8</v>
      </c>
      <c r="G101" s="54" t="s">
        <v>2634</v>
      </c>
      <c r="H101" s="35">
        <v>8000</v>
      </c>
      <c r="I101" s="359" t="s">
        <v>2411</v>
      </c>
      <c r="J101" s="626">
        <v>46177</v>
      </c>
      <c r="K101" s="37">
        <v>0.35416666666666669</v>
      </c>
      <c r="L101" s="39">
        <v>0.375</v>
      </c>
      <c r="M101" s="39">
        <v>0.66666666666666663</v>
      </c>
      <c r="N101" s="1080">
        <f>VLOOKUP(E101,'效期天數(2025.1126更新)'!C:G,5,0)</f>
        <v>5714400107</v>
      </c>
    </row>
    <row r="102" spans="1:14" ht="38.25" thickBot="1">
      <c r="A102" s="44" t="s">
        <v>2604</v>
      </c>
      <c r="B102" s="100" t="s">
        <v>10296</v>
      </c>
      <c r="C102" s="98">
        <v>18126233</v>
      </c>
      <c r="D102" s="42" t="s">
        <v>2514</v>
      </c>
      <c r="E102" s="35" t="s">
        <v>132</v>
      </c>
      <c r="F102" s="581">
        <v>4</v>
      </c>
      <c r="G102" s="54" t="s">
        <v>10201</v>
      </c>
      <c r="H102" s="35">
        <v>12000</v>
      </c>
      <c r="I102" s="56" t="s">
        <v>2590</v>
      </c>
      <c r="J102" s="626">
        <v>46177</v>
      </c>
      <c r="K102" s="37">
        <v>0.35416666666666669</v>
      </c>
      <c r="L102" s="39">
        <v>0.375</v>
      </c>
      <c r="M102" s="39">
        <v>0.66666666666666663</v>
      </c>
      <c r="N102" s="1080">
        <f>VLOOKUP(E102,'效期天數(2025.1126更新)'!C:G,5,0)</f>
        <v>5714400181</v>
      </c>
    </row>
    <row r="103" spans="1:14" ht="38.25" thickBot="1">
      <c r="A103" s="44" t="s">
        <v>2605</v>
      </c>
      <c r="B103" s="100" t="s">
        <v>10296</v>
      </c>
      <c r="C103" s="98">
        <v>18126234</v>
      </c>
      <c r="D103" s="42" t="s">
        <v>2514</v>
      </c>
      <c r="E103" s="35" t="s">
        <v>132</v>
      </c>
      <c r="F103" s="581">
        <v>4</v>
      </c>
      <c r="G103" s="54" t="s">
        <v>10201</v>
      </c>
      <c r="H103" s="35">
        <v>12000</v>
      </c>
      <c r="I103" s="56" t="s">
        <v>2590</v>
      </c>
      <c r="J103" s="626">
        <v>46177</v>
      </c>
      <c r="K103" s="37">
        <v>0.35416666666666669</v>
      </c>
      <c r="L103" s="39">
        <v>0.375</v>
      </c>
      <c r="M103" s="39">
        <v>0.66666666666666663</v>
      </c>
      <c r="N103" s="1080">
        <f>VLOOKUP(E103,'效期天數(2025.1126更新)'!C:G,5,0)</f>
        <v>5714400181</v>
      </c>
    </row>
    <row r="104" spans="1:14" ht="38.25" thickBot="1">
      <c r="A104" s="44" t="s">
        <v>2606</v>
      </c>
      <c r="B104" s="100" t="s">
        <v>10297</v>
      </c>
      <c r="C104" s="98">
        <v>18026233</v>
      </c>
      <c r="D104" s="42" t="s">
        <v>2514</v>
      </c>
      <c r="E104" s="35" t="s">
        <v>133</v>
      </c>
      <c r="F104" s="581">
        <v>4</v>
      </c>
      <c r="G104" s="54" t="s">
        <v>10201</v>
      </c>
      <c r="H104" s="35">
        <v>12000</v>
      </c>
      <c r="I104" s="56" t="s">
        <v>2590</v>
      </c>
      <c r="J104" s="626">
        <v>46177</v>
      </c>
      <c r="K104" s="37">
        <v>0.35416666666666669</v>
      </c>
      <c r="L104" s="39">
        <v>0.375</v>
      </c>
      <c r="M104" s="39">
        <v>0.66666666666666663</v>
      </c>
      <c r="N104" s="1080">
        <f>VLOOKUP(E104,'效期天數(2025.1126更新)'!C:G,5,0)</f>
        <v>5714400180</v>
      </c>
    </row>
    <row r="105" spans="1:14" ht="38.25" thickBot="1">
      <c r="A105" s="44" t="s">
        <v>2607</v>
      </c>
      <c r="B105" s="100" t="s">
        <v>10297</v>
      </c>
      <c r="C105" s="98">
        <v>18026234</v>
      </c>
      <c r="D105" s="42" t="s">
        <v>2514</v>
      </c>
      <c r="E105" s="35" t="s">
        <v>133</v>
      </c>
      <c r="F105" s="581">
        <v>4</v>
      </c>
      <c r="G105" s="54" t="s">
        <v>10201</v>
      </c>
      <c r="H105" s="35">
        <v>12000</v>
      </c>
      <c r="I105" s="56" t="s">
        <v>2590</v>
      </c>
      <c r="J105" s="626">
        <v>46177</v>
      </c>
      <c r="K105" s="37">
        <v>0.35416666666666669</v>
      </c>
      <c r="L105" s="39">
        <v>0.375</v>
      </c>
      <c r="M105" s="39">
        <v>0.66666666666666663</v>
      </c>
      <c r="N105" s="1080">
        <f>VLOOKUP(E105,'效期天數(2025.1126更新)'!C:G,5,0)</f>
        <v>5714400180</v>
      </c>
    </row>
    <row r="106" spans="1:14" ht="21" thickBot="1">
      <c r="A106" s="32" t="s">
        <v>2594</v>
      </c>
      <c r="B106" s="100" t="s">
        <v>10301</v>
      </c>
      <c r="C106" s="98" t="s">
        <v>10302</v>
      </c>
      <c r="D106" s="870" t="s">
        <v>10303</v>
      </c>
      <c r="E106" s="34" t="s">
        <v>10304</v>
      </c>
      <c r="F106" s="581">
        <v>9</v>
      </c>
      <c r="G106" s="54" t="e">
        <v>#N/A</v>
      </c>
      <c r="H106" s="942">
        <v>3000</v>
      </c>
      <c r="I106" s="56" t="s">
        <v>179</v>
      </c>
      <c r="J106" s="626">
        <v>46177</v>
      </c>
      <c r="K106" s="37">
        <v>0.625</v>
      </c>
      <c r="L106" s="39">
        <v>0.64583333333333337</v>
      </c>
      <c r="M106" s="39">
        <v>0.77083333333333337</v>
      </c>
      <c r="N106" s="1080">
        <f>VLOOKUP(E106,'效期天數(2025.1126更新)'!C:G,5,0)</f>
        <v>5714400307</v>
      </c>
    </row>
    <row r="107" spans="1:14" ht="21" thickBot="1">
      <c r="A107" s="32" t="s">
        <v>2595</v>
      </c>
      <c r="B107" s="100" t="s">
        <v>10305</v>
      </c>
      <c r="C107" s="98" t="s">
        <v>10306</v>
      </c>
      <c r="D107" s="870" t="s">
        <v>10303</v>
      </c>
      <c r="E107" s="34" t="s">
        <v>10307</v>
      </c>
      <c r="F107" s="581">
        <v>5</v>
      </c>
      <c r="G107" s="54" t="e">
        <v>#N/A</v>
      </c>
      <c r="H107" s="942">
        <v>5000</v>
      </c>
      <c r="I107" s="56" t="s">
        <v>179</v>
      </c>
      <c r="J107" s="626">
        <v>46177</v>
      </c>
      <c r="K107" s="37">
        <v>0.625</v>
      </c>
      <c r="L107" s="39">
        <v>0.64583333333333337</v>
      </c>
      <c r="M107" s="39">
        <v>0.77083333333333337</v>
      </c>
      <c r="N107" s="1080">
        <f>VLOOKUP(E107,'效期天數(2025.1126更新)'!C:G,5,0)</f>
        <v>5714400308</v>
      </c>
    </row>
    <row r="108" spans="1:14" ht="21" thickBot="1">
      <c r="A108" s="32" t="s">
        <v>2596</v>
      </c>
      <c r="B108" s="100" t="s">
        <v>10308</v>
      </c>
      <c r="C108" s="98">
        <v>18626231</v>
      </c>
      <c r="D108" s="42" t="s">
        <v>2514</v>
      </c>
      <c r="E108" s="34" t="s">
        <v>261</v>
      </c>
      <c r="F108" s="1115" t="s">
        <v>262</v>
      </c>
      <c r="G108" s="36" t="s">
        <v>262</v>
      </c>
      <c r="H108" s="35">
        <v>1500</v>
      </c>
      <c r="I108" s="36" t="s">
        <v>2411</v>
      </c>
      <c r="J108" s="626">
        <v>46177</v>
      </c>
      <c r="K108" s="37">
        <v>0.625</v>
      </c>
      <c r="L108" s="39">
        <v>0.64583333333333337</v>
      </c>
      <c r="M108" s="39">
        <v>0.6875</v>
      </c>
      <c r="N108" s="1080">
        <f>VLOOKUP(E108,'效期天數(2025.1126更新)'!C:G,5,0)</f>
        <v>5714400186</v>
      </c>
    </row>
    <row r="109" spans="1:14" ht="21" thickBot="1">
      <c r="A109" s="32" t="s">
        <v>2597</v>
      </c>
      <c r="B109" s="100" t="s">
        <v>10309</v>
      </c>
      <c r="C109" s="98">
        <v>18526231</v>
      </c>
      <c r="D109" s="42" t="s">
        <v>2514</v>
      </c>
      <c r="E109" s="34" t="s">
        <v>267</v>
      </c>
      <c r="F109" s="1115" t="s">
        <v>262</v>
      </c>
      <c r="G109" s="36" t="s">
        <v>262</v>
      </c>
      <c r="H109" s="35">
        <v>1500</v>
      </c>
      <c r="I109" s="36" t="s">
        <v>2411</v>
      </c>
      <c r="J109" s="626">
        <v>46177</v>
      </c>
      <c r="K109" s="37">
        <v>0.625</v>
      </c>
      <c r="L109" s="39">
        <v>0.64583333333333337</v>
      </c>
      <c r="M109" s="39">
        <v>0.6875</v>
      </c>
      <c r="N109" s="1080">
        <f>VLOOKUP(E109,'效期天數(2025.1126更新)'!C:G,5,0)</f>
        <v>5714400185</v>
      </c>
    </row>
    <row r="110" spans="1:14" ht="38.25" thickBot="1">
      <c r="A110" s="32" t="s">
        <v>2598</v>
      </c>
      <c r="B110" s="100" t="s">
        <v>10310</v>
      </c>
      <c r="C110" s="98">
        <v>13226231</v>
      </c>
      <c r="D110" s="42" t="s">
        <v>2514</v>
      </c>
      <c r="E110" s="34" t="s">
        <v>103</v>
      </c>
      <c r="F110" s="581">
        <v>3</v>
      </c>
      <c r="G110" s="54" t="s">
        <v>2468</v>
      </c>
      <c r="H110" s="35">
        <v>9000</v>
      </c>
      <c r="I110" s="36" t="s">
        <v>2590</v>
      </c>
      <c r="J110" s="626">
        <v>46177</v>
      </c>
      <c r="K110" s="37">
        <v>0.66666666666666663</v>
      </c>
      <c r="L110" s="39">
        <v>0.70833333333333337</v>
      </c>
      <c r="M110" s="39">
        <v>0.91666666666666663</v>
      </c>
      <c r="N110" s="1080">
        <f>VLOOKUP(E110,'效期天數(2025.1126更新)'!C:G,5,0)</f>
        <v>5714400132</v>
      </c>
    </row>
    <row r="111" spans="1:14" ht="38.25" thickBot="1">
      <c r="A111" s="32" t="s">
        <v>2599</v>
      </c>
      <c r="B111" s="100" t="s">
        <v>10310</v>
      </c>
      <c r="C111" s="98">
        <v>13226232</v>
      </c>
      <c r="D111" s="42" t="s">
        <v>2514</v>
      </c>
      <c r="E111" s="34" t="s">
        <v>103</v>
      </c>
      <c r="F111" s="581">
        <v>3</v>
      </c>
      <c r="G111" s="54" t="s">
        <v>2468</v>
      </c>
      <c r="H111" s="35">
        <v>9000</v>
      </c>
      <c r="I111" s="36" t="s">
        <v>2590</v>
      </c>
      <c r="J111" s="626">
        <v>46177</v>
      </c>
      <c r="K111" s="37">
        <v>0.66666666666666663</v>
      </c>
      <c r="L111" s="39">
        <v>0.70833333333333337</v>
      </c>
      <c r="M111" s="39">
        <v>0.91666666666666663</v>
      </c>
      <c r="N111" s="1080">
        <f>VLOOKUP(E111,'效期天數(2025.1126更新)'!C:G,5,0)</f>
        <v>5714400132</v>
      </c>
    </row>
    <row r="112" spans="1:14" ht="21" thickBot="1">
      <c r="A112" s="32" t="s">
        <v>2602</v>
      </c>
      <c r="B112" s="100" t="s">
        <v>10311</v>
      </c>
      <c r="C112" s="98">
        <v>20126231</v>
      </c>
      <c r="D112" s="42" t="s">
        <v>2514</v>
      </c>
      <c r="E112" s="34" t="s">
        <v>2536</v>
      </c>
      <c r="F112" s="581">
        <v>3</v>
      </c>
      <c r="G112" s="54" t="s">
        <v>2537</v>
      </c>
      <c r="H112" s="35">
        <v>9000</v>
      </c>
      <c r="I112" s="36" t="s">
        <v>2590</v>
      </c>
      <c r="J112" s="626">
        <v>46177</v>
      </c>
      <c r="K112" s="37">
        <v>0.66666666666666663</v>
      </c>
      <c r="L112" s="39">
        <v>0.70833333333333337</v>
      </c>
      <c r="M112" s="39">
        <v>0.91666666666666663</v>
      </c>
      <c r="N112" s="1080">
        <f>VLOOKUP(E112,'效期天數(2025.1126更新)'!C:G,5,0)</f>
        <v>5714400201</v>
      </c>
    </row>
    <row r="113" spans="1:14" ht="21" thickBot="1">
      <c r="A113" s="32" t="s">
        <v>2603</v>
      </c>
      <c r="B113" s="100" t="s">
        <v>10311</v>
      </c>
      <c r="C113" s="98">
        <v>20126232</v>
      </c>
      <c r="D113" s="42" t="s">
        <v>2514</v>
      </c>
      <c r="E113" s="34" t="s">
        <v>2536</v>
      </c>
      <c r="F113" s="581">
        <v>3</v>
      </c>
      <c r="G113" s="54" t="s">
        <v>2537</v>
      </c>
      <c r="H113" s="35">
        <v>9000</v>
      </c>
      <c r="I113" s="36" t="s">
        <v>2590</v>
      </c>
      <c r="J113" s="626">
        <v>46177</v>
      </c>
      <c r="K113" s="37">
        <v>0.66666666666666663</v>
      </c>
      <c r="L113" s="39">
        <v>0.70833333333333337</v>
      </c>
      <c r="M113" s="39">
        <v>0.91666666666666663</v>
      </c>
      <c r="N113" s="1080">
        <f>VLOOKUP(E113,'效期天數(2025.1126更新)'!C:G,5,0)</f>
        <v>5714400201</v>
      </c>
    </row>
    <row r="114" spans="1:14" ht="21" thickBot="1">
      <c r="A114" s="44" t="s">
        <v>2604</v>
      </c>
      <c r="B114" s="100" t="s">
        <v>10312</v>
      </c>
      <c r="C114" s="98">
        <v>22526231</v>
      </c>
      <c r="D114" s="42" t="s">
        <v>2514</v>
      </c>
      <c r="E114" s="34" t="s">
        <v>4542</v>
      </c>
      <c r="F114" s="581">
        <v>6</v>
      </c>
      <c r="G114" s="54" t="s">
        <v>6342</v>
      </c>
      <c r="H114" s="35">
        <v>8000</v>
      </c>
      <c r="I114" s="36" t="s">
        <v>2509</v>
      </c>
      <c r="J114" s="626">
        <v>46177</v>
      </c>
      <c r="K114" s="37">
        <v>0.66666666666666663</v>
      </c>
      <c r="L114" s="39">
        <v>0.70833333333333337</v>
      </c>
      <c r="M114" s="39">
        <v>0.91666666666666663</v>
      </c>
      <c r="N114" s="1080">
        <f>VLOOKUP(E114,'效期天數(2025.1126更新)'!C:G,5,0)</f>
        <v>5714400225</v>
      </c>
    </row>
    <row r="115" spans="1:14" ht="21" thickBot="1">
      <c r="A115" s="44" t="s">
        <v>2605</v>
      </c>
      <c r="B115" s="100" t="s">
        <v>10312</v>
      </c>
      <c r="C115" s="98">
        <v>22526232</v>
      </c>
      <c r="D115" s="42" t="s">
        <v>2514</v>
      </c>
      <c r="E115" s="34" t="s">
        <v>4542</v>
      </c>
      <c r="F115" s="581">
        <v>6</v>
      </c>
      <c r="G115" s="54" t="s">
        <v>6342</v>
      </c>
      <c r="H115" s="35">
        <v>8000</v>
      </c>
      <c r="I115" s="36" t="s">
        <v>2509</v>
      </c>
      <c r="J115" s="626">
        <v>46177</v>
      </c>
      <c r="K115" s="37">
        <v>0.66666666666666663</v>
      </c>
      <c r="L115" s="39">
        <v>0.70833333333333337</v>
      </c>
      <c r="M115" s="39">
        <v>0.91666666666666663</v>
      </c>
      <c r="N115" s="1080">
        <f>VLOOKUP(E115,'效期天數(2025.1126更新)'!C:G,5,0)</f>
        <v>5714400225</v>
      </c>
    </row>
    <row r="116" spans="1:14" ht="21" thickBot="1">
      <c r="A116" s="44" t="s">
        <v>2606</v>
      </c>
      <c r="B116" s="100" t="s">
        <v>10312</v>
      </c>
      <c r="C116" s="98">
        <v>22526233</v>
      </c>
      <c r="D116" s="42" t="s">
        <v>2514</v>
      </c>
      <c r="E116" s="34" t="s">
        <v>4542</v>
      </c>
      <c r="F116" s="581">
        <v>6</v>
      </c>
      <c r="G116" s="54" t="s">
        <v>6342</v>
      </c>
      <c r="H116" s="35">
        <v>8000</v>
      </c>
      <c r="I116" s="36" t="s">
        <v>2509</v>
      </c>
      <c r="J116" s="626">
        <v>46177</v>
      </c>
      <c r="K116" s="37">
        <v>0.66666666666666663</v>
      </c>
      <c r="L116" s="39">
        <v>0.70833333333333337</v>
      </c>
      <c r="M116" s="39">
        <v>0.91666666666666663</v>
      </c>
      <c r="N116" s="1080">
        <f>VLOOKUP(E116,'效期天數(2025.1126更新)'!C:G,5,0)</f>
        <v>5714400225</v>
      </c>
    </row>
    <row r="117" spans="1:14" ht="21" thickBot="1">
      <c r="A117" s="44" t="s">
        <v>2607</v>
      </c>
      <c r="B117" s="100" t="s">
        <v>10312</v>
      </c>
      <c r="C117" s="98">
        <v>22526234</v>
      </c>
      <c r="D117" s="42" t="s">
        <v>2514</v>
      </c>
      <c r="E117" s="34" t="s">
        <v>4542</v>
      </c>
      <c r="F117" s="581">
        <v>6</v>
      </c>
      <c r="G117" s="54" t="s">
        <v>6342</v>
      </c>
      <c r="H117" s="35">
        <v>8000</v>
      </c>
      <c r="I117" s="36" t="s">
        <v>2509</v>
      </c>
      <c r="J117" s="626">
        <v>46177</v>
      </c>
      <c r="K117" s="37">
        <v>0.66666666666666663</v>
      </c>
      <c r="L117" s="39">
        <v>0.70833333333333337</v>
      </c>
      <c r="M117" s="39">
        <v>0.91666666666666663</v>
      </c>
      <c r="N117" s="1080">
        <f>VLOOKUP(E117,'效期天數(2025.1126更新)'!C:G,5,0)</f>
        <v>5714400225</v>
      </c>
    </row>
    <row r="118" spans="1:14" ht="38.25" thickBot="1">
      <c r="A118" s="32" t="s">
        <v>2594</v>
      </c>
      <c r="B118" s="100" t="s">
        <v>10313</v>
      </c>
      <c r="C118" s="98" t="s">
        <v>10314</v>
      </c>
      <c r="D118" s="42" t="s">
        <v>2514</v>
      </c>
      <c r="E118" s="34" t="s">
        <v>92</v>
      </c>
      <c r="F118" s="581">
        <v>11</v>
      </c>
      <c r="G118" s="54" t="s">
        <v>6898</v>
      </c>
      <c r="H118" s="35">
        <v>6000</v>
      </c>
      <c r="I118" s="36" t="s">
        <v>2038</v>
      </c>
      <c r="J118" s="626">
        <v>46177</v>
      </c>
      <c r="K118" s="37">
        <v>0.66666666666666663</v>
      </c>
      <c r="L118" s="39">
        <v>0.70833333333333337</v>
      </c>
      <c r="M118" s="39">
        <v>0.89583333333333337</v>
      </c>
      <c r="N118" s="1080">
        <f>VLOOKUP(E118,'效期天數(2025.1126更新)'!C:G,5,0)</f>
        <v>5714400111</v>
      </c>
    </row>
    <row r="119" spans="1:14" ht="38.25" thickBot="1">
      <c r="A119" s="32" t="s">
        <v>2595</v>
      </c>
      <c r="B119" s="100" t="s">
        <v>10313</v>
      </c>
      <c r="C119" s="98" t="s">
        <v>10315</v>
      </c>
      <c r="D119" s="42" t="s">
        <v>2514</v>
      </c>
      <c r="E119" s="34" t="s">
        <v>92</v>
      </c>
      <c r="F119" s="581">
        <v>11</v>
      </c>
      <c r="G119" s="54" t="s">
        <v>6898</v>
      </c>
      <c r="H119" s="35">
        <v>6000</v>
      </c>
      <c r="I119" s="36" t="s">
        <v>2038</v>
      </c>
      <c r="J119" s="626">
        <v>46177</v>
      </c>
      <c r="K119" s="37">
        <v>0.66666666666666663</v>
      </c>
      <c r="L119" s="39">
        <v>0.70833333333333337</v>
      </c>
      <c r="M119" s="39">
        <v>0.89583333333333337</v>
      </c>
      <c r="N119" s="1080">
        <f>VLOOKUP(E119,'效期天數(2025.1126更新)'!C:G,5,0)</f>
        <v>5714400111</v>
      </c>
    </row>
    <row r="120" spans="1:14" ht="38.25" thickBot="1">
      <c r="A120" s="32" t="s">
        <v>2596</v>
      </c>
      <c r="B120" s="100" t="s">
        <v>10313</v>
      </c>
      <c r="C120" s="98" t="s">
        <v>10316</v>
      </c>
      <c r="D120" s="42" t="s">
        <v>2514</v>
      </c>
      <c r="E120" s="34" t="s">
        <v>92</v>
      </c>
      <c r="F120" s="581">
        <v>11</v>
      </c>
      <c r="G120" s="54" t="s">
        <v>6898</v>
      </c>
      <c r="H120" s="35">
        <v>6000</v>
      </c>
      <c r="I120" s="36" t="s">
        <v>2038</v>
      </c>
      <c r="J120" s="626">
        <v>46177</v>
      </c>
      <c r="K120" s="37">
        <v>0.66666666666666663</v>
      </c>
      <c r="L120" s="39">
        <v>0.70833333333333337</v>
      </c>
      <c r="M120" s="39">
        <v>0.89583333333333337</v>
      </c>
      <c r="N120" s="1080">
        <f>VLOOKUP(E120,'效期天數(2025.1126更新)'!C:G,5,0)</f>
        <v>5714400111</v>
      </c>
    </row>
    <row r="121" spans="1:14" ht="38.25" thickBot="1">
      <c r="A121" s="32" t="s">
        <v>2597</v>
      </c>
      <c r="B121" s="100" t="s">
        <v>10313</v>
      </c>
      <c r="C121" s="98" t="s">
        <v>10317</v>
      </c>
      <c r="D121" s="42" t="s">
        <v>2514</v>
      </c>
      <c r="E121" s="34" t="s">
        <v>92</v>
      </c>
      <c r="F121" s="581">
        <v>11</v>
      </c>
      <c r="G121" s="54" t="s">
        <v>6898</v>
      </c>
      <c r="H121" s="35">
        <v>6000</v>
      </c>
      <c r="I121" s="36" t="s">
        <v>2038</v>
      </c>
      <c r="J121" s="626">
        <v>46177</v>
      </c>
      <c r="K121" s="37">
        <v>0.66666666666666663</v>
      </c>
      <c r="L121" s="39">
        <v>0.70833333333333337</v>
      </c>
      <c r="M121" s="39">
        <v>0.89583333333333337</v>
      </c>
      <c r="N121" s="1080">
        <f>VLOOKUP(E121,'效期天數(2025.1126更新)'!C:G,5,0)</f>
        <v>5714400111</v>
      </c>
    </row>
    <row r="122" spans="1:14" ht="17.25" thickBot="1"/>
    <row r="123" spans="1:14" ht="26.25" thickBot="1">
      <c r="A123" s="23" t="s">
        <v>6295</v>
      </c>
      <c r="B123" s="24" t="s">
        <v>10346</v>
      </c>
      <c r="C123" s="935" t="s">
        <v>264</v>
      </c>
      <c r="D123" s="741"/>
      <c r="E123" s="21"/>
      <c r="F123" s="21"/>
      <c r="G123" s="960"/>
      <c r="H123" s="741"/>
      <c r="I123" s="741"/>
      <c r="J123" s="741"/>
      <c r="K123" s="741"/>
      <c r="L123" s="741"/>
      <c r="M123" s="741"/>
    </row>
    <row r="124" spans="1:14" ht="33.75" thickBot="1">
      <c r="A124" s="338" t="s">
        <v>171</v>
      </c>
      <c r="B124" s="335" t="s">
        <v>175</v>
      </c>
      <c r="C124" s="335" t="s">
        <v>124</v>
      </c>
      <c r="D124" s="336" t="s">
        <v>176</v>
      </c>
      <c r="E124" s="336" t="s">
        <v>123</v>
      </c>
      <c r="F124" s="336" t="s">
        <v>172</v>
      </c>
      <c r="G124" s="336" t="s">
        <v>2461</v>
      </c>
      <c r="H124" s="336" t="s">
        <v>2416</v>
      </c>
      <c r="I124" s="336" t="s">
        <v>173</v>
      </c>
      <c r="J124" s="336" t="s">
        <v>2520</v>
      </c>
      <c r="K124" s="336" t="s">
        <v>2417</v>
      </c>
      <c r="L124" s="336" t="s">
        <v>174</v>
      </c>
      <c r="M124" s="336" t="s">
        <v>6282</v>
      </c>
    </row>
    <row r="125" spans="1:14" ht="57" thickBot="1">
      <c r="A125" s="32" t="s">
        <v>125</v>
      </c>
      <c r="B125" s="100" t="s">
        <v>10347</v>
      </c>
      <c r="C125" s="98">
        <v>20926233</v>
      </c>
      <c r="D125" s="42" t="s">
        <v>5717</v>
      </c>
      <c r="E125" s="34" t="s">
        <v>2516</v>
      </c>
      <c r="F125" s="581">
        <v>12</v>
      </c>
      <c r="G125" s="54" t="s">
        <v>2564</v>
      </c>
      <c r="H125" s="103">
        <v>6000</v>
      </c>
      <c r="I125" s="359" t="s">
        <v>2411</v>
      </c>
      <c r="J125" s="626">
        <v>46178</v>
      </c>
      <c r="K125" s="337">
        <v>0.5</v>
      </c>
      <c r="L125" s="38">
        <v>0.54166666666666663</v>
      </c>
      <c r="M125" s="39">
        <v>0.70833333333333337</v>
      </c>
      <c r="N125" s="1080">
        <f>VLOOKUP(E125,'效期天數(2025.1126更新)'!C:G,5,0)</f>
        <v>5714400209</v>
      </c>
    </row>
    <row r="126" spans="1:14" ht="57" thickBot="1">
      <c r="A126" s="32" t="s">
        <v>125</v>
      </c>
      <c r="B126" s="100" t="s">
        <v>10347</v>
      </c>
      <c r="C126" s="98">
        <v>20926234</v>
      </c>
      <c r="D126" s="42" t="s">
        <v>5717</v>
      </c>
      <c r="E126" s="34" t="s">
        <v>2516</v>
      </c>
      <c r="F126" s="581">
        <v>12</v>
      </c>
      <c r="G126" s="54" t="s">
        <v>2564</v>
      </c>
      <c r="H126" s="103">
        <v>6000</v>
      </c>
      <c r="I126" s="359" t="s">
        <v>2411</v>
      </c>
      <c r="J126" s="626">
        <v>46178</v>
      </c>
      <c r="K126" s="337">
        <v>0.5</v>
      </c>
      <c r="L126" s="38">
        <v>0.54166666666666663</v>
      </c>
      <c r="M126" s="39">
        <v>0.70833333333333337</v>
      </c>
      <c r="N126" s="1080">
        <f>VLOOKUP(E126,'效期天數(2025.1126更新)'!C:G,5,0)</f>
        <v>5714400209</v>
      </c>
    </row>
    <row r="127" spans="1:14" ht="57" thickBot="1">
      <c r="A127" s="32" t="s">
        <v>2594</v>
      </c>
      <c r="B127" s="100" t="s">
        <v>10348</v>
      </c>
      <c r="C127" s="98" t="s">
        <v>10349</v>
      </c>
      <c r="D127" s="42" t="s">
        <v>8541</v>
      </c>
      <c r="E127" s="35" t="s">
        <v>3211</v>
      </c>
      <c r="F127" s="581">
        <v>9</v>
      </c>
      <c r="G127" s="54" t="s">
        <v>5299</v>
      </c>
      <c r="H127" s="103">
        <v>5000</v>
      </c>
      <c r="I127" s="36" t="s">
        <v>179</v>
      </c>
      <c r="J127" s="626">
        <v>46178</v>
      </c>
      <c r="K127" s="37">
        <v>0.4375</v>
      </c>
      <c r="L127" s="39">
        <v>0.45833333333333331</v>
      </c>
      <c r="M127" s="61">
        <v>0.58333333333333337</v>
      </c>
      <c r="N127" s="1080">
        <f>VLOOKUP(E127,'效期天數(2025.1126更新)'!C:G,5,0)</f>
        <v>5714400221</v>
      </c>
    </row>
    <row r="128" spans="1:14" ht="57" thickBot="1">
      <c r="A128" s="32" t="s">
        <v>2596</v>
      </c>
      <c r="B128" s="100" t="s">
        <v>10350</v>
      </c>
      <c r="C128" s="98">
        <v>22026233</v>
      </c>
      <c r="D128" s="42" t="s">
        <v>8543</v>
      </c>
      <c r="E128" s="35" t="s">
        <v>3093</v>
      </c>
      <c r="F128" s="581">
        <v>5</v>
      </c>
      <c r="G128" s="54" t="s">
        <v>2465</v>
      </c>
      <c r="H128" s="103">
        <v>2500</v>
      </c>
      <c r="I128" s="36" t="s">
        <v>179</v>
      </c>
      <c r="J128" s="626">
        <v>46178</v>
      </c>
      <c r="K128" s="37">
        <v>0.4375</v>
      </c>
      <c r="L128" s="39">
        <v>0.45833333333333331</v>
      </c>
      <c r="M128" s="61">
        <v>0.58333333333333337</v>
      </c>
      <c r="N128" s="1080">
        <f>VLOOKUP(E128,'效期天數(2025.1126更新)'!C:G,5,0)</f>
        <v>5714400220</v>
      </c>
    </row>
    <row r="129" spans="1:14" ht="57" thickBot="1">
      <c r="A129" s="32" t="s">
        <v>2597</v>
      </c>
      <c r="B129" s="100" t="s">
        <v>10350</v>
      </c>
      <c r="C129" s="98">
        <v>22026234</v>
      </c>
      <c r="D129" s="42" t="s">
        <v>8543</v>
      </c>
      <c r="E129" s="35" t="s">
        <v>3093</v>
      </c>
      <c r="F129" s="581">
        <v>5</v>
      </c>
      <c r="G129" s="54" t="s">
        <v>2465</v>
      </c>
      <c r="H129" s="103">
        <v>2500</v>
      </c>
      <c r="I129" s="36" t="s">
        <v>179</v>
      </c>
      <c r="J129" s="626">
        <v>46178</v>
      </c>
      <c r="K129" s="37">
        <v>0.4375</v>
      </c>
      <c r="L129" s="39">
        <v>0.45833333333333331</v>
      </c>
      <c r="M129" s="61">
        <v>0.58333333333333337</v>
      </c>
      <c r="N129" s="1080">
        <f>VLOOKUP(E129,'效期天數(2025.1126更新)'!C:G,5,0)</f>
        <v>5714400220</v>
      </c>
    </row>
    <row r="130" spans="1:14" ht="38.25" thickBot="1">
      <c r="A130" s="32" t="s">
        <v>2598</v>
      </c>
      <c r="B130" s="100" t="s">
        <v>10351</v>
      </c>
      <c r="C130" s="98">
        <v>13226233</v>
      </c>
      <c r="D130" s="42" t="s">
        <v>2514</v>
      </c>
      <c r="E130" s="34" t="s">
        <v>103</v>
      </c>
      <c r="F130" s="581">
        <v>4</v>
      </c>
      <c r="G130" s="54" t="s">
        <v>2468</v>
      </c>
      <c r="H130" s="103">
        <v>9000</v>
      </c>
      <c r="I130" s="36" t="s">
        <v>2590</v>
      </c>
      <c r="J130" s="626">
        <v>46178</v>
      </c>
      <c r="K130" s="37">
        <v>0.4375</v>
      </c>
      <c r="L130" s="39">
        <v>0.45833333333333331</v>
      </c>
      <c r="M130" s="39">
        <v>0.66666666666666663</v>
      </c>
      <c r="N130" s="1080">
        <f>VLOOKUP(E130,'效期天數(2025.1126更新)'!C:G,5,0)</f>
        <v>5714400132</v>
      </c>
    </row>
    <row r="131" spans="1:14" ht="38.25" thickBot="1">
      <c r="A131" s="32" t="s">
        <v>2599</v>
      </c>
      <c r="B131" s="100" t="s">
        <v>10351</v>
      </c>
      <c r="C131" s="98">
        <v>13226234</v>
      </c>
      <c r="D131" s="42" t="s">
        <v>2514</v>
      </c>
      <c r="E131" s="34" t="s">
        <v>103</v>
      </c>
      <c r="F131" s="581">
        <v>4</v>
      </c>
      <c r="G131" s="54" t="s">
        <v>2468</v>
      </c>
      <c r="H131" s="103">
        <v>9000</v>
      </c>
      <c r="I131" s="36" t="s">
        <v>2590</v>
      </c>
      <c r="J131" s="626">
        <v>46178</v>
      </c>
      <c r="K131" s="37">
        <v>0.4375</v>
      </c>
      <c r="L131" s="39">
        <v>0.45833333333333331</v>
      </c>
      <c r="M131" s="39">
        <v>0.66666666666666663</v>
      </c>
      <c r="N131" s="1080">
        <f>VLOOKUP(E131,'效期天數(2025.1126更新)'!C:G,5,0)</f>
        <v>5714400132</v>
      </c>
    </row>
    <row r="132" spans="1:14" ht="21" thickBot="1">
      <c r="A132" s="32" t="s">
        <v>2602</v>
      </c>
      <c r="B132" s="100" t="s">
        <v>10352</v>
      </c>
      <c r="C132" s="98">
        <v>20126233</v>
      </c>
      <c r="D132" s="42" t="s">
        <v>2514</v>
      </c>
      <c r="E132" s="34" t="s">
        <v>2536</v>
      </c>
      <c r="F132" s="581">
        <v>4</v>
      </c>
      <c r="G132" s="54" t="s">
        <v>2537</v>
      </c>
      <c r="H132" s="103">
        <v>9000</v>
      </c>
      <c r="I132" s="36" t="s">
        <v>2590</v>
      </c>
      <c r="J132" s="626">
        <v>46178</v>
      </c>
      <c r="K132" s="37">
        <v>0.4375</v>
      </c>
      <c r="L132" s="39">
        <v>0.45833333333333331</v>
      </c>
      <c r="M132" s="39">
        <v>0.66666666666666663</v>
      </c>
      <c r="N132" s="1080">
        <f>VLOOKUP(E132,'效期天數(2025.1126更新)'!C:G,5,0)</f>
        <v>5714400201</v>
      </c>
    </row>
    <row r="133" spans="1:14" ht="21" thickBot="1">
      <c r="A133" s="32" t="s">
        <v>2603</v>
      </c>
      <c r="B133" s="100" t="s">
        <v>10352</v>
      </c>
      <c r="C133" s="98">
        <v>20126234</v>
      </c>
      <c r="D133" s="42" t="s">
        <v>2514</v>
      </c>
      <c r="E133" s="34" t="s">
        <v>2536</v>
      </c>
      <c r="F133" s="581">
        <v>4</v>
      </c>
      <c r="G133" s="54" t="s">
        <v>2537</v>
      </c>
      <c r="H133" s="103">
        <v>9000</v>
      </c>
      <c r="I133" s="36" t="s">
        <v>2590</v>
      </c>
      <c r="J133" s="626">
        <v>46178</v>
      </c>
      <c r="K133" s="37">
        <v>0.4375</v>
      </c>
      <c r="L133" s="39">
        <v>0.45833333333333331</v>
      </c>
      <c r="M133" s="39">
        <v>0.66666666666666663</v>
      </c>
      <c r="N133" s="1080">
        <f>VLOOKUP(E133,'效期天數(2025.1126更新)'!C:G,5,0)</f>
        <v>5714400201</v>
      </c>
    </row>
    <row r="134" spans="1:14" ht="21" thickBot="1">
      <c r="A134" s="44" t="s">
        <v>2604</v>
      </c>
      <c r="B134" s="100" t="s">
        <v>10353</v>
      </c>
      <c r="C134" s="98">
        <v>22526235</v>
      </c>
      <c r="D134" s="42" t="s">
        <v>2514</v>
      </c>
      <c r="E134" s="34" t="s">
        <v>4542</v>
      </c>
      <c r="F134" s="581">
        <v>6</v>
      </c>
      <c r="G134" s="54" t="s">
        <v>6342</v>
      </c>
      <c r="H134" s="103">
        <v>8000</v>
      </c>
      <c r="I134" s="36" t="s">
        <v>2509</v>
      </c>
      <c r="J134" s="626">
        <v>46178</v>
      </c>
      <c r="K134" s="37">
        <v>0.35416666666666669</v>
      </c>
      <c r="L134" s="39">
        <v>0.375</v>
      </c>
      <c r="M134" s="39">
        <v>0.66666666666666663</v>
      </c>
      <c r="N134" s="1080">
        <f>VLOOKUP(E134,'效期天數(2025.1126更新)'!C:G,5,0)</f>
        <v>5714400225</v>
      </c>
    </row>
    <row r="135" spans="1:14" ht="21" thickBot="1">
      <c r="A135" s="44" t="s">
        <v>2605</v>
      </c>
      <c r="B135" s="100" t="s">
        <v>10353</v>
      </c>
      <c r="C135" s="98">
        <v>22526236</v>
      </c>
      <c r="D135" s="42" t="s">
        <v>2514</v>
      </c>
      <c r="E135" s="34" t="s">
        <v>4542</v>
      </c>
      <c r="F135" s="581">
        <v>6</v>
      </c>
      <c r="G135" s="54" t="s">
        <v>6342</v>
      </c>
      <c r="H135" s="103">
        <v>8000</v>
      </c>
      <c r="I135" s="36" t="s">
        <v>2509</v>
      </c>
      <c r="J135" s="626">
        <v>46178</v>
      </c>
      <c r="K135" s="37">
        <v>0.35416666666666669</v>
      </c>
      <c r="L135" s="39">
        <v>0.375</v>
      </c>
      <c r="M135" s="39">
        <v>0.66666666666666663</v>
      </c>
      <c r="N135" s="1080">
        <f>VLOOKUP(E135,'效期天數(2025.1126更新)'!C:G,5,0)</f>
        <v>5714400225</v>
      </c>
    </row>
    <row r="136" spans="1:14" ht="21" thickBot="1">
      <c r="A136" s="44" t="s">
        <v>2606</v>
      </c>
      <c r="B136" s="100" t="s">
        <v>10353</v>
      </c>
      <c r="C136" s="98">
        <v>22526237</v>
      </c>
      <c r="D136" s="42" t="s">
        <v>2514</v>
      </c>
      <c r="E136" s="34" t="s">
        <v>4542</v>
      </c>
      <c r="F136" s="581">
        <v>6</v>
      </c>
      <c r="G136" s="54" t="s">
        <v>6342</v>
      </c>
      <c r="H136" s="103">
        <v>8000</v>
      </c>
      <c r="I136" s="36" t="s">
        <v>2509</v>
      </c>
      <c r="J136" s="626">
        <v>46178</v>
      </c>
      <c r="K136" s="37">
        <v>0.35416666666666669</v>
      </c>
      <c r="L136" s="39">
        <v>0.375</v>
      </c>
      <c r="M136" s="39">
        <v>0.66666666666666663</v>
      </c>
      <c r="N136" s="1080">
        <f>VLOOKUP(E136,'效期天數(2025.1126更新)'!C:G,5,0)</f>
        <v>5714400225</v>
      </c>
    </row>
    <row r="137" spans="1:14" ht="21" thickBot="1">
      <c r="A137" s="44" t="s">
        <v>2607</v>
      </c>
      <c r="B137" s="100" t="s">
        <v>10353</v>
      </c>
      <c r="C137" s="98">
        <v>22526238</v>
      </c>
      <c r="D137" s="42" t="s">
        <v>2514</v>
      </c>
      <c r="E137" s="34" t="s">
        <v>4542</v>
      </c>
      <c r="F137" s="581">
        <v>6</v>
      </c>
      <c r="G137" s="54" t="s">
        <v>6342</v>
      </c>
      <c r="H137" s="103">
        <v>8000</v>
      </c>
      <c r="I137" s="36" t="s">
        <v>2509</v>
      </c>
      <c r="J137" s="626">
        <v>46178</v>
      </c>
      <c r="K137" s="37">
        <v>0.35416666666666669</v>
      </c>
      <c r="L137" s="39">
        <v>0.375</v>
      </c>
      <c r="M137" s="39">
        <v>0.66666666666666663</v>
      </c>
      <c r="N137" s="1080">
        <f>VLOOKUP(E137,'效期天數(2025.1126更新)'!C:G,5,0)</f>
        <v>5714400225</v>
      </c>
    </row>
    <row r="138" spans="1:14" ht="21" thickBot="1">
      <c r="A138" s="32" t="s">
        <v>2594</v>
      </c>
      <c r="B138" s="100" t="s">
        <v>10354</v>
      </c>
      <c r="C138" s="98">
        <v>16026231</v>
      </c>
      <c r="D138" s="42" t="s">
        <v>2514</v>
      </c>
      <c r="E138" s="34" t="s">
        <v>7240</v>
      </c>
      <c r="F138" s="581">
        <v>8</v>
      </c>
      <c r="G138" s="54" t="s">
        <v>2565</v>
      </c>
      <c r="H138" s="103">
        <v>4000</v>
      </c>
      <c r="I138" s="359" t="s">
        <v>2411</v>
      </c>
      <c r="J138" s="626">
        <v>46178</v>
      </c>
      <c r="K138" s="37">
        <v>0.625</v>
      </c>
      <c r="L138" s="39">
        <v>0.64583333333333337</v>
      </c>
      <c r="M138" s="39">
        <v>0.75</v>
      </c>
      <c r="N138" s="1080">
        <f>VLOOKUP(E138,'效期天數(2025.1126更新)'!C:G,5,0)</f>
        <v>5714400160</v>
      </c>
    </row>
    <row r="139" spans="1:14" ht="21" thickBot="1">
      <c r="A139" s="32" t="s">
        <v>2595</v>
      </c>
      <c r="B139" s="100" t="s">
        <v>10354</v>
      </c>
      <c r="C139" s="98">
        <v>16026232</v>
      </c>
      <c r="D139" s="42" t="s">
        <v>2514</v>
      </c>
      <c r="E139" s="34" t="s">
        <v>7240</v>
      </c>
      <c r="F139" s="581">
        <v>8</v>
      </c>
      <c r="G139" s="54" t="s">
        <v>2565</v>
      </c>
      <c r="H139" s="103">
        <v>4000</v>
      </c>
      <c r="I139" s="359" t="s">
        <v>2411</v>
      </c>
      <c r="J139" s="626">
        <v>46178</v>
      </c>
      <c r="K139" s="37">
        <v>0.625</v>
      </c>
      <c r="L139" s="39">
        <v>0.64583333333333337</v>
      </c>
      <c r="M139" s="39">
        <v>0.75</v>
      </c>
      <c r="N139" s="1080">
        <f>VLOOKUP(E139,'效期天數(2025.1126更新)'!C:G,5,0)</f>
        <v>5714400160</v>
      </c>
    </row>
    <row r="140" spans="1:14" ht="21" thickBot="1">
      <c r="A140" s="32" t="s">
        <v>2596</v>
      </c>
      <c r="B140" s="100" t="s">
        <v>10355</v>
      </c>
      <c r="C140" s="98">
        <v>16126231</v>
      </c>
      <c r="D140" s="42" t="s">
        <v>2566</v>
      </c>
      <c r="E140" s="34" t="s">
        <v>7242</v>
      </c>
      <c r="F140" s="581">
        <v>8</v>
      </c>
      <c r="G140" s="54" t="s">
        <v>2565</v>
      </c>
      <c r="H140" s="103">
        <v>4000</v>
      </c>
      <c r="I140" s="359" t="s">
        <v>2411</v>
      </c>
      <c r="J140" s="626">
        <v>46178</v>
      </c>
      <c r="K140" s="37">
        <v>0.625</v>
      </c>
      <c r="L140" s="39">
        <v>0.64583333333333337</v>
      </c>
      <c r="M140" s="39">
        <v>0.75</v>
      </c>
      <c r="N140" s="1080">
        <f>VLOOKUP(E140,'效期天數(2025.1126更新)'!C:G,5,0)</f>
        <v>5714400161</v>
      </c>
    </row>
    <row r="141" spans="1:14" ht="21" thickBot="1">
      <c r="A141" s="32" t="s">
        <v>2597</v>
      </c>
      <c r="B141" s="100" t="s">
        <v>10355</v>
      </c>
      <c r="C141" s="98">
        <v>16126232</v>
      </c>
      <c r="D141" s="42" t="s">
        <v>2566</v>
      </c>
      <c r="E141" s="34" t="s">
        <v>7242</v>
      </c>
      <c r="F141" s="581">
        <v>8</v>
      </c>
      <c r="G141" s="54" t="s">
        <v>2565</v>
      </c>
      <c r="H141" s="103">
        <v>4000</v>
      </c>
      <c r="I141" s="359" t="s">
        <v>2411</v>
      </c>
      <c r="J141" s="626">
        <v>46178</v>
      </c>
      <c r="K141" s="37">
        <v>0.625</v>
      </c>
      <c r="L141" s="39">
        <v>0.64583333333333337</v>
      </c>
      <c r="M141" s="39">
        <v>0.75</v>
      </c>
      <c r="N141" s="1080">
        <f>VLOOKUP(E141,'效期天數(2025.1126更新)'!C:G,5,0)</f>
        <v>5714400161</v>
      </c>
    </row>
    <row r="142" spans="1:14" ht="38.25" thickBot="1">
      <c r="A142" s="32" t="s">
        <v>2598</v>
      </c>
      <c r="B142" s="100" t="s">
        <v>10356</v>
      </c>
      <c r="C142" s="98">
        <v>14826231</v>
      </c>
      <c r="D142" s="42" t="s">
        <v>7836</v>
      </c>
      <c r="E142" s="34" t="s">
        <v>106</v>
      </c>
      <c r="F142" s="581">
        <v>3</v>
      </c>
      <c r="G142" s="54" t="s">
        <v>2463</v>
      </c>
      <c r="H142" s="103">
        <v>9000</v>
      </c>
      <c r="I142" s="36" t="s">
        <v>260</v>
      </c>
      <c r="J142" s="626">
        <v>46178</v>
      </c>
      <c r="K142" s="37">
        <v>0.66666666666666663</v>
      </c>
      <c r="L142" s="39">
        <v>0.70833333333333337</v>
      </c>
      <c r="M142" s="39">
        <v>0.89583333333333337</v>
      </c>
      <c r="N142" s="1080">
        <f>VLOOKUP(E142,'效期天數(2025.1126更新)'!C:G,5,0)</f>
        <v>5714400148</v>
      </c>
    </row>
    <row r="143" spans="1:14" ht="38.25" thickBot="1">
      <c r="A143" s="32" t="s">
        <v>2599</v>
      </c>
      <c r="B143" s="100" t="s">
        <v>10356</v>
      </c>
      <c r="C143" s="98">
        <v>14826232</v>
      </c>
      <c r="D143" s="42" t="s">
        <v>7836</v>
      </c>
      <c r="E143" s="34" t="s">
        <v>106</v>
      </c>
      <c r="F143" s="581">
        <v>3</v>
      </c>
      <c r="G143" s="54" t="s">
        <v>2463</v>
      </c>
      <c r="H143" s="103">
        <v>9000</v>
      </c>
      <c r="I143" s="36" t="s">
        <v>260</v>
      </c>
      <c r="J143" s="626">
        <v>46178</v>
      </c>
      <c r="K143" s="37">
        <v>0.66666666666666663</v>
      </c>
      <c r="L143" s="39">
        <v>0.70833333333333337</v>
      </c>
      <c r="M143" s="39">
        <v>0.89583333333333337</v>
      </c>
      <c r="N143" s="1080">
        <f>VLOOKUP(E143,'效期天數(2025.1126更新)'!C:G,5,0)</f>
        <v>5714400148</v>
      </c>
    </row>
    <row r="144" spans="1:14" ht="38.25" thickBot="1">
      <c r="A144" s="32" t="s">
        <v>2602</v>
      </c>
      <c r="B144" s="100" t="s">
        <v>10357</v>
      </c>
      <c r="C144" s="98">
        <v>14926231</v>
      </c>
      <c r="D144" s="42" t="s">
        <v>7836</v>
      </c>
      <c r="E144" s="34" t="s">
        <v>107</v>
      </c>
      <c r="F144" s="581">
        <v>3</v>
      </c>
      <c r="G144" s="54" t="s">
        <v>2463</v>
      </c>
      <c r="H144" s="103">
        <v>9000</v>
      </c>
      <c r="I144" s="36" t="s">
        <v>260</v>
      </c>
      <c r="J144" s="626">
        <v>46178</v>
      </c>
      <c r="K144" s="37">
        <v>0.66666666666666663</v>
      </c>
      <c r="L144" s="39">
        <v>0.70833333333333337</v>
      </c>
      <c r="M144" s="39">
        <v>0.89583333333333337</v>
      </c>
      <c r="N144" s="1080">
        <f>VLOOKUP(E144,'效期天數(2025.1126更新)'!C:G,5,0)</f>
        <v>5714400149</v>
      </c>
    </row>
    <row r="145" spans="1:14" ht="38.25" thickBot="1">
      <c r="A145" s="32" t="s">
        <v>2603</v>
      </c>
      <c r="B145" s="100" t="s">
        <v>10357</v>
      </c>
      <c r="C145" s="98">
        <v>14926232</v>
      </c>
      <c r="D145" s="42" t="s">
        <v>7836</v>
      </c>
      <c r="E145" s="34" t="s">
        <v>107</v>
      </c>
      <c r="F145" s="581">
        <v>3</v>
      </c>
      <c r="G145" s="54" t="s">
        <v>2463</v>
      </c>
      <c r="H145" s="103">
        <v>9000</v>
      </c>
      <c r="I145" s="36" t="s">
        <v>260</v>
      </c>
      <c r="J145" s="626">
        <v>46178</v>
      </c>
      <c r="K145" s="37">
        <v>0.66666666666666663</v>
      </c>
      <c r="L145" s="39">
        <v>0.70833333333333337</v>
      </c>
      <c r="M145" s="39">
        <v>0.89583333333333337</v>
      </c>
      <c r="N145" s="1080">
        <f>VLOOKUP(E145,'效期天數(2025.1126更新)'!C:G,5,0)</f>
        <v>5714400149</v>
      </c>
    </row>
    <row r="146" spans="1:14" ht="38.25" thickBot="1">
      <c r="A146" s="44" t="s">
        <v>2604</v>
      </c>
      <c r="B146" s="100" t="s">
        <v>10358</v>
      </c>
      <c r="C146" s="98">
        <v>21926231</v>
      </c>
      <c r="D146" s="42" t="s">
        <v>5800</v>
      </c>
      <c r="E146" s="35" t="s">
        <v>2531</v>
      </c>
      <c r="F146" s="581">
        <v>10</v>
      </c>
      <c r="G146" s="54" t="s">
        <v>8355</v>
      </c>
      <c r="H146" s="103">
        <v>12000</v>
      </c>
      <c r="I146" s="36" t="s">
        <v>2509</v>
      </c>
      <c r="J146" s="626">
        <v>46178</v>
      </c>
      <c r="K146" s="37">
        <v>0.66666666666666663</v>
      </c>
      <c r="L146" s="39">
        <v>0.70833333333333337</v>
      </c>
      <c r="M146" s="39">
        <v>0.95833333333333337</v>
      </c>
      <c r="N146" s="1080">
        <f>VLOOKUP(E146,'效期天數(2025.1126更新)'!C:G,5,0)</f>
        <v>5714400219</v>
      </c>
    </row>
    <row r="147" spans="1:14" ht="38.25" thickBot="1">
      <c r="A147" s="44" t="s">
        <v>2605</v>
      </c>
      <c r="B147" s="100" t="s">
        <v>10358</v>
      </c>
      <c r="C147" s="98">
        <v>21926232</v>
      </c>
      <c r="D147" s="42" t="s">
        <v>5800</v>
      </c>
      <c r="E147" s="35" t="s">
        <v>2531</v>
      </c>
      <c r="F147" s="581">
        <v>10</v>
      </c>
      <c r="G147" s="54" t="s">
        <v>8355</v>
      </c>
      <c r="H147" s="103">
        <v>12000</v>
      </c>
      <c r="I147" s="36" t="s">
        <v>2509</v>
      </c>
      <c r="J147" s="626">
        <v>46178</v>
      </c>
      <c r="K147" s="37">
        <v>0.66666666666666663</v>
      </c>
      <c r="L147" s="39">
        <v>0.70833333333333337</v>
      </c>
      <c r="M147" s="39">
        <v>0.95833333333333337</v>
      </c>
      <c r="N147" s="1080">
        <f>VLOOKUP(E147,'效期天數(2025.1126更新)'!C:G,5,0)</f>
        <v>5714400219</v>
      </c>
    </row>
    <row r="148" spans="1:14" ht="38.25" thickBot="1">
      <c r="A148" s="44" t="s">
        <v>2606</v>
      </c>
      <c r="B148" s="100" t="s">
        <v>10358</v>
      </c>
      <c r="C148" s="98">
        <v>21926233</v>
      </c>
      <c r="D148" s="42" t="s">
        <v>5800</v>
      </c>
      <c r="E148" s="35" t="s">
        <v>2531</v>
      </c>
      <c r="F148" s="581">
        <v>10</v>
      </c>
      <c r="G148" s="54" t="s">
        <v>8355</v>
      </c>
      <c r="H148" s="103">
        <v>12000</v>
      </c>
      <c r="I148" s="36" t="s">
        <v>2509</v>
      </c>
      <c r="J148" s="626">
        <v>46178</v>
      </c>
      <c r="K148" s="37">
        <v>0.66666666666666663</v>
      </c>
      <c r="L148" s="39">
        <v>0.70833333333333337</v>
      </c>
      <c r="M148" s="39">
        <v>0.95833333333333337</v>
      </c>
      <c r="N148" s="1080">
        <f>VLOOKUP(E148,'效期天數(2025.1126更新)'!C:G,5,0)</f>
        <v>5714400219</v>
      </c>
    </row>
    <row r="149" spans="1:14" ht="38.25" thickBot="1">
      <c r="A149" s="44" t="s">
        <v>2607</v>
      </c>
      <c r="B149" s="100" t="s">
        <v>10358</v>
      </c>
      <c r="C149" s="98">
        <v>21926234</v>
      </c>
      <c r="D149" s="42" t="s">
        <v>5800</v>
      </c>
      <c r="E149" s="35" t="s">
        <v>2531</v>
      </c>
      <c r="F149" s="581">
        <v>10</v>
      </c>
      <c r="G149" s="54" t="s">
        <v>8355</v>
      </c>
      <c r="H149" s="103">
        <v>12000</v>
      </c>
      <c r="I149" s="36" t="s">
        <v>2509</v>
      </c>
      <c r="J149" s="626">
        <v>46178</v>
      </c>
      <c r="K149" s="37">
        <v>0.66666666666666663</v>
      </c>
      <c r="L149" s="39">
        <v>0.70833333333333337</v>
      </c>
      <c r="M149" s="39">
        <v>0.95833333333333337</v>
      </c>
      <c r="N149" s="1080">
        <f>VLOOKUP(E149,'效期天數(2025.1126更新)'!C:G,5,0)</f>
        <v>5714400219</v>
      </c>
    </row>
    <row r="150" spans="1:14" ht="38.25" thickBot="1">
      <c r="A150" s="32" t="s">
        <v>2594</v>
      </c>
      <c r="B150" s="100" t="s">
        <v>10359</v>
      </c>
      <c r="C150" s="98" t="s">
        <v>10360</v>
      </c>
      <c r="D150" s="42" t="s">
        <v>2514</v>
      </c>
      <c r="E150" s="34" t="s">
        <v>92</v>
      </c>
      <c r="F150" s="581">
        <v>11</v>
      </c>
      <c r="G150" s="54" t="s">
        <v>6898</v>
      </c>
      <c r="H150" s="103">
        <v>6000</v>
      </c>
      <c r="I150" s="36" t="s">
        <v>2038</v>
      </c>
      <c r="J150" s="626">
        <v>46178</v>
      </c>
      <c r="K150" s="37">
        <v>0.66666666666666663</v>
      </c>
      <c r="L150" s="39">
        <v>0.70833333333333337</v>
      </c>
      <c r="M150" s="39">
        <v>0.89583333333333337</v>
      </c>
      <c r="N150" s="1080">
        <f>VLOOKUP(E150,'效期天數(2025.1126更新)'!C:G,5,0)</f>
        <v>5714400111</v>
      </c>
    </row>
    <row r="151" spans="1:14" ht="38.25" thickBot="1">
      <c r="A151" s="32" t="s">
        <v>2595</v>
      </c>
      <c r="B151" s="100" t="s">
        <v>10359</v>
      </c>
      <c r="C151" s="98" t="s">
        <v>10361</v>
      </c>
      <c r="D151" s="42" t="s">
        <v>2514</v>
      </c>
      <c r="E151" s="34" t="s">
        <v>92</v>
      </c>
      <c r="F151" s="581">
        <v>11</v>
      </c>
      <c r="G151" s="54" t="s">
        <v>6898</v>
      </c>
      <c r="H151" s="103">
        <v>6000</v>
      </c>
      <c r="I151" s="36" t="s">
        <v>2038</v>
      </c>
      <c r="J151" s="626">
        <v>46178</v>
      </c>
      <c r="K151" s="37">
        <v>0.66666666666666663</v>
      </c>
      <c r="L151" s="39">
        <v>0.70833333333333337</v>
      </c>
      <c r="M151" s="39">
        <v>0.89583333333333337</v>
      </c>
      <c r="N151" s="1080">
        <f>VLOOKUP(E151,'效期天數(2025.1126更新)'!C:G,5,0)</f>
        <v>5714400111</v>
      </c>
    </row>
    <row r="152" spans="1:14" ht="38.25" thickBot="1">
      <c r="A152" s="32" t="s">
        <v>2596</v>
      </c>
      <c r="B152" s="100" t="s">
        <v>10359</v>
      </c>
      <c r="C152" s="98" t="s">
        <v>10362</v>
      </c>
      <c r="D152" s="42" t="s">
        <v>2514</v>
      </c>
      <c r="E152" s="34" t="s">
        <v>92</v>
      </c>
      <c r="F152" s="581">
        <v>11</v>
      </c>
      <c r="G152" s="54" t="s">
        <v>6898</v>
      </c>
      <c r="H152" s="103">
        <v>6000</v>
      </c>
      <c r="I152" s="36" t="s">
        <v>2038</v>
      </c>
      <c r="J152" s="626">
        <v>46178</v>
      </c>
      <c r="K152" s="37">
        <v>0.66666666666666663</v>
      </c>
      <c r="L152" s="39">
        <v>0.70833333333333337</v>
      </c>
      <c r="M152" s="39">
        <v>0.89583333333333337</v>
      </c>
      <c r="N152" s="1080">
        <f>VLOOKUP(E152,'效期天數(2025.1126更新)'!C:G,5,0)</f>
        <v>5714400111</v>
      </c>
    </row>
    <row r="153" spans="1:14" ht="38.25" thickBot="1">
      <c r="A153" s="32" t="s">
        <v>2597</v>
      </c>
      <c r="B153" s="100" t="s">
        <v>10359</v>
      </c>
      <c r="C153" s="98" t="s">
        <v>10363</v>
      </c>
      <c r="D153" s="42" t="s">
        <v>2514</v>
      </c>
      <c r="E153" s="34" t="s">
        <v>92</v>
      </c>
      <c r="F153" s="581">
        <v>11</v>
      </c>
      <c r="G153" s="54" t="s">
        <v>6898</v>
      </c>
      <c r="H153" s="103">
        <v>6000</v>
      </c>
      <c r="I153" s="36" t="s">
        <v>2038</v>
      </c>
      <c r="J153" s="626">
        <v>46178</v>
      </c>
      <c r="K153" s="37">
        <v>0.66666666666666663</v>
      </c>
      <c r="L153" s="39">
        <v>0.70833333333333337</v>
      </c>
      <c r="M153" s="39">
        <v>0.89583333333333337</v>
      </c>
      <c r="N153" s="1080">
        <f>VLOOKUP(E153,'效期天數(2025.1126更新)'!C:G,5,0)</f>
        <v>5714400111</v>
      </c>
    </row>
    <row r="154" spans="1:14" ht="38.25" thickBot="1">
      <c r="A154" s="32" t="s">
        <v>2594</v>
      </c>
      <c r="B154" s="100" t="s">
        <v>10364</v>
      </c>
      <c r="C154" s="98">
        <v>14826233</v>
      </c>
      <c r="D154" s="42" t="s">
        <v>7836</v>
      </c>
      <c r="E154" s="34" t="s">
        <v>106</v>
      </c>
      <c r="F154" s="581">
        <v>4</v>
      </c>
      <c r="G154" s="54" t="s">
        <v>2463</v>
      </c>
      <c r="H154" s="103">
        <v>9000</v>
      </c>
      <c r="I154" s="36" t="s">
        <v>260</v>
      </c>
      <c r="J154" s="626">
        <v>46179</v>
      </c>
      <c r="K154" s="37">
        <v>0.41666666666666669</v>
      </c>
      <c r="L154" s="39">
        <v>0.4375</v>
      </c>
      <c r="M154" s="39">
        <v>0.66666666666666663</v>
      </c>
      <c r="N154" s="1080">
        <f>VLOOKUP(E154,'效期天數(2025.1126更新)'!C:G,5,0)</f>
        <v>5714400148</v>
      </c>
    </row>
    <row r="155" spans="1:14" ht="38.25" thickBot="1">
      <c r="A155" s="32" t="s">
        <v>2595</v>
      </c>
      <c r="B155" s="100" t="s">
        <v>10364</v>
      </c>
      <c r="C155" s="98">
        <v>14826234</v>
      </c>
      <c r="D155" s="42" t="s">
        <v>7836</v>
      </c>
      <c r="E155" s="34" t="s">
        <v>106</v>
      </c>
      <c r="F155" s="581">
        <v>4</v>
      </c>
      <c r="G155" s="54" t="s">
        <v>2463</v>
      </c>
      <c r="H155" s="103">
        <v>9000</v>
      </c>
      <c r="I155" s="36" t="s">
        <v>260</v>
      </c>
      <c r="J155" s="626">
        <v>46179</v>
      </c>
      <c r="K155" s="37">
        <v>0.41666666666666669</v>
      </c>
      <c r="L155" s="39">
        <v>0.4375</v>
      </c>
      <c r="M155" s="39">
        <v>0.66666666666666663</v>
      </c>
      <c r="N155" s="1080">
        <f>VLOOKUP(E155,'效期天數(2025.1126更新)'!C:G,5,0)</f>
        <v>5714400148</v>
      </c>
    </row>
    <row r="156" spans="1:14" ht="38.25" thickBot="1">
      <c r="A156" s="32" t="s">
        <v>2596</v>
      </c>
      <c r="B156" s="100" t="s">
        <v>10365</v>
      </c>
      <c r="C156" s="98">
        <v>14926233</v>
      </c>
      <c r="D156" s="42" t="s">
        <v>7836</v>
      </c>
      <c r="E156" s="34" t="s">
        <v>107</v>
      </c>
      <c r="F156" s="581">
        <v>4</v>
      </c>
      <c r="G156" s="54" t="s">
        <v>2463</v>
      </c>
      <c r="H156" s="103">
        <v>9000</v>
      </c>
      <c r="I156" s="36" t="s">
        <v>260</v>
      </c>
      <c r="J156" s="626">
        <v>46179</v>
      </c>
      <c r="K156" s="37">
        <v>0.41666666666666669</v>
      </c>
      <c r="L156" s="39">
        <v>0.4375</v>
      </c>
      <c r="M156" s="39">
        <v>0.66666666666666663</v>
      </c>
      <c r="N156" s="1080">
        <f>VLOOKUP(E156,'效期天數(2025.1126更新)'!C:G,5,0)</f>
        <v>5714400149</v>
      </c>
    </row>
    <row r="157" spans="1:14" ht="38.25" thickBot="1">
      <c r="A157" s="32" t="s">
        <v>2597</v>
      </c>
      <c r="B157" s="100" t="s">
        <v>10365</v>
      </c>
      <c r="C157" s="98">
        <v>14926234</v>
      </c>
      <c r="D157" s="42" t="s">
        <v>7836</v>
      </c>
      <c r="E157" s="34" t="s">
        <v>107</v>
      </c>
      <c r="F157" s="581">
        <v>4</v>
      </c>
      <c r="G157" s="54" t="s">
        <v>2463</v>
      </c>
      <c r="H157" s="103">
        <v>9000</v>
      </c>
      <c r="I157" s="36" t="s">
        <v>260</v>
      </c>
      <c r="J157" s="626">
        <v>46179</v>
      </c>
      <c r="K157" s="37">
        <v>0.41666666666666669</v>
      </c>
      <c r="L157" s="39">
        <v>0.4375</v>
      </c>
      <c r="M157" s="39">
        <v>0.66666666666666663</v>
      </c>
      <c r="N157" s="1080">
        <f>VLOOKUP(E157,'效期天數(2025.1126更新)'!C:G,5,0)</f>
        <v>5714400149</v>
      </c>
    </row>
    <row r="158" spans="1:14" ht="38.25" thickBot="1">
      <c r="A158" s="32" t="s">
        <v>2598</v>
      </c>
      <c r="B158" s="100" t="s">
        <v>10366</v>
      </c>
      <c r="C158" s="98">
        <v>21926235</v>
      </c>
      <c r="D158" s="42" t="s">
        <v>5800</v>
      </c>
      <c r="E158" s="35" t="s">
        <v>2531</v>
      </c>
      <c r="F158" s="581">
        <v>6</v>
      </c>
      <c r="G158" s="54" t="s">
        <v>8355</v>
      </c>
      <c r="H158" s="103">
        <v>12000</v>
      </c>
      <c r="I158" s="36" t="s">
        <v>2509</v>
      </c>
      <c r="J158" s="626">
        <v>46179</v>
      </c>
      <c r="K158" s="37">
        <v>0.41666666666666669</v>
      </c>
      <c r="L158" s="39">
        <v>0.4375</v>
      </c>
      <c r="M158" s="39">
        <v>0.66666666666666663</v>
      </c>
      <c r="N158" s="1080">
        <f>VLOOKUP(E158,'效期天數(2025.1126更新)'!C:G,5,0)</f>
        <v>5714400219</v>
      </c>
    </row>
    <row r="159" spans="1:14" ht="38.25" thickBot="1">
      <c r="A159" s="32" t="s">
        <v>2599</v>
      </c>
      <c r="B159" s="100" t="s">
        <v>10366</v>
      </c>
      <c r="C159" s="98">
        <v>21926236</v>
      </c>
      <c r="D159" s="42" t="s">
        <v>5800</v>
      </c>
      <c r="E159" s="35" t="s">
        <v>2531</v>
      </c>
      <c r="F159" s="581">
        <v>6</v>
      </c>
      <c r="G159" s="54" t="s">
        <v>8355</v>
      </c>
      <c r="H159" s="103">
        <v>12000</v>
      </c>
      <c r="I159" s="36" t="s">
        <v>2509</v>
      </c>
      <c r="J159" s="626">
        <v>46179</v>
      </c>
      <c r="K159" s="37">
        <v>0.41666666666666669</v>
      </c>
      <c r="L159" s="39">
        <v>0.4375</v>
      </c>
      <c r="M159" s="39">
        <v>0.66666666666666663</v>
      </c>
      <c r="N159" s="1080">
        <f>VLOOKUP(E159,'效期天數(2025.1126更新)'!C:G,5,0)</f>
        <v>5714400219</v>
      </c>
    </row>
    <row r="160" spans="1:14" ht="38.25" thickBot="1">
      <c r="A160" s="32" t="s">
        <v>2602</v>
      </c>
      <c r="B160" s="100" t="s">
        <v>10366</v>
      </c>
      <c r="C160" s="98">
        <v>21926237</v>
      </c>
      <c r="D160" s="42" t="s">
        <v>5800</v>
      </c>
      <c r="E160" s="35" t="s">
        <v>2531</v>
      </c>
      <c r="F160" s="581">
        <v>6</v>
      </c>
      <c r="G160" s="54" t="s">
        <v>8355</v>
      </c>
      <c r="H160" s="103">
        <v>12000</v>
      </c>
      <c r="I160" s="36" t="s">
        <v>2509</v>
      </c>
      <c r="J160" s="626">
        <v>46179</v>
      </c>
      <c r="K160" s="37">
        <v>0.41666666666666669</v>
      </c>
      <c r="L160" s="39">
        <v>0.4375</v>
      </c>
      <c r="M160" s="39">
        <v>0.66666666666666663</v>
      </c>
      <c r="N160" s="1080">
        <f>VLOOKUP(E160,'效期天數(2025.1126更新)'!C:G,5,0)</f>
        <v>5714400219</v>
      </c>
    </row>
    <row r="161" spans="1:14" ht="38.25" thickBot="1">
      <c r="A161" s="32" t="s">
        <v>2603</v>
      </c>
      <c r="B161" s="100" t="s">
        <v>10366</v>
      </c>
      <c r="C161" s="98">
        <v>21926238</v>
      </c>
      <c r="D161" s="42" t="s">
        <v>5800</v>
      </c>
      <c r="E161" s="35" t="s">
        <v>2531</v>
      </c>
      <c r="F161" s="581">
        <v>6</v>
      </c>
      <c r="G161" s="54" t="s">
        <v>8355</v>
      </c>
      <c r="H161" s="103">
        <v>12000</v>
      </c>
      <c r="I161" s="36" t="s">
        <v>2509</v>
      </c>
      <c r="J161" s="626">
        <v>46179</v>
      </c>
      <c r="K161" s="37">
        <v>0.41666666666666669</v>
      </c>
      <c r="L161" s="39">
        <v>0.4375</v>
      </c>
      <c r="M161" s="39">
        <v>0.66666666666666663</v>
      </c>
      <c r="N161" s="1080">
        <f>VLOOKUP(E161,'效期天數(2025.1126更新)'!C:G,5,0)</f>
        <v>5714400219</v>
      </c>
    </row>
    <row r="162" spans="1:14" ht="57" thickBot="1">
      <c r="A162" s="44" t="s">
        <v>2603</v>
      </c>
      <c r="B162" s="100" t="s">
        <v>10367</v>
      </c>
      <c r="C162" s="98" t="s">
        <v>10368</v>
      </c>
      <c r="D162" s="42" t="s">
        <v>8541</v>
      </c>
      <c r="E162" s="35" t="s">
        <v>3211</v>
      </c>
      <c r="F162" s="581">
        <v>9</v>
      </c>
      <c r="G162" s="54" t="s">
        <v>5299</v>
      </c>
      <c r="H162" s="103">
        <v>5000</v>
      </c>
      <c r="I162" s="56" t="s">
        <v>2509</v>
      </c>
      <c r="J162" s="626">
        <v>46179</v>
      </c>
      <c r="K162" s="37">
        <v>0.41666666666666669</v>
      </c>
      <c r="L162" s="39">
        <v>0.4375</v>
      </c>
      <c r="M162" s="61">
        <v>0.58333333333333337</v>
      </c>
      <c r="N162" s="1080">
        <f>VLOOKUP(E162,'效期天數(2025.1126更新)'!C:G,5,0)</f>
        <v>5714400221</v>
      </c>
    </row>
    <row r="163" spans="1:14" ht="57" thickBot="1">
      <c r="A163" s="44" t="s">
        <v>2606</v>
      </c>
      <c r="B163" s="100" t="s">
        <v>10369</v>
      </c>
      <c r="C163" s="98">
        <v>22026235</v>
      </c>
      <c r="D163" s="42" t="s">
        <v>8543</v>
      </c>
      <c r="E163" s="35" t="s">
        <v>3093</v>
      </c>
      <c r="F163" s="581">
        <v>5</v>
      </c>
      <c r="G163" s="54" t="s">
        <v>2465</v>
      </c>
      <c r="H163" s="103">
        <v>2500</v>
      </c>
      <c r="I163" s="56" t="s">
        <v>2509</v>
      </c>
      <c r="J163" s="626">
        <v>46179</v>
      </c>
      <c r="K163" s="37">
        <v>0.41666666666666669</v>
      </c>
      <c r="L163" s="39">
        <v>0.4375</v>
      </c>
      <c r="M163" s="61">
        <v>0.58333333333333337</v>
      </c>
      <c r="N163" s="1080">
        <f>VLOOKUP(E163,'效期天數(2025.1126更新)'!C:G,5,0)</f>
        <v>5714400220</v>
      </c>
    </row>
    <row r="164" spans="1:14" ht="57" thickBot="1">
      <c r="A164" s="44" t="s">
        <v>2607</v>
      </c>
      <c r="B164" s="100" t="s">
        <v>10369</v>
      </c>
      <c r="C164" s="98">
        <v>22026236</v>
      </c>
      <c r="D164" s="42" t="s">
        <v>8543</v>
      </c>
      <c r="E164" s="35" t="s">
        <v>3093</v>
      </c>
      <c r="F164" s="581">
        <v>5</v>
      </c>
      <c r="G164" s="54" t="s">
        <v>2465</v>
      </c>
      <c r="H164" s="103">
        <v>2500</v>
      </c>
      <c r="I164" s="56" t="s">
        <v>2509</v>
      </c>
      <c r="J164" s="626">
        <v>46179</v>
      </c>
      <c r="K164" s="37">
        <v>0.41666666666666669</v>
      </c>
      <c r="L164" s="39">
        <v>0.4375</v>
      </c>
      <c r="M164" s="61">
        <v>0.58333333333333337</v>
      </c>
      <c r="N164" s="1080">
        <f>VLOOKUP(E164,'效期天數(2025.1126更新)'!C:G,5,0)</f>
        <v>5714400220</v>
      </c>
    </row>
    <row r="165" spans="1:14" ht="38.25" thickBot="1">
      <c r="A165" s="44" t="s">
        <v>2603</v>
      </c>
      <c r="B165" s="100" t="s">
        <v>10370</v>
      </c>
      <c r="C165" s="98">
        <v>10526235</v>
      </c>
      <c r="D165" s="42" t="s">
        <v>2523</v>
      </c>
      <c r="E165" s="35" t="s">
        <v>88</v>
      </c>
      <c r="F165" s="581">
        <v>10</v>
      </c>
      <c r="G165" s="54" t="s">
        <v>6050</v>
      </c>
      <c r="H165" s="103">
        <v>12000</v>
      </c>
      <c r="I165" s="43" t="s">
        <v>5582</v>
      </c>
      <c r="J165" s="626">
        <v>46179</v>
      </c>
      <c r="K165" s="37">
        <v>0.5</v>
      </c>
      <c r="L165" s="61">
        <v>0.58333333333333337</v>
      </c>
      <c r="M165" s="39">
        <v>0.875</v>
      </c>
      <c r="N165" s="1080">
        <f>VLOOKUP(E165,'效期天數(2025.1126更新)'!C:G,5,0)</f>
        <v>5714400105</v>
      </c>
    </row>
    <row r="166" spans="1:14" ht="38.25" thickBot="1">
      <c r="A166" s="44" t="s">
        <v>2604</v>
      </c>
      <c r="B166" s="100" t="s">
        <v>10370</v>
      </c>
      <c r="C166" s="98">
        <v>10526236</v>
      </c>
      <c r="D166" s="42" t="s">
        <v>2523</v>
      </c>
      <c r="E166" s="35" t="s">
        <v>88</v>
      </c>
      <c r="F166" s="581">
        <v>10</v>
      </c>
      <c r="G166" s="54" t="s">
        <v>6050</v>
      </c>
      <c r="H166" s="103">
        <v>12000</v>
      </c>
      <c r="I166" s="43" t="s">
        <v>5582</v>
      </c>
      <c r="J166" s="626">
        <v>46179</v>
      </c>
      <c r="K166" s="37">
        <v>0.5</v>
      </c>
      <c r="L166" s="61">
        <v>0.58333333333333337</v>
      </c>
      <c r="M166" s="39">
        <v>0.875</v>
      </c>
      <c r="N166" s="1080">
        <f>VLOOKUP(E166,'效期天數(2025.1126更新)'!C:G,5,0)</f>
        <v>5714400105</v>
      </c>
    </row>
    <row r="167" spans="1:14" ht="38.25" thickBot="1">
      <c r="A167" s="44" t="s">
        <v>2605</v>
      </c>
      <c r="B167" s="100" t="s">
        <v>10371</v>
      </c>
      <c r="C167" s="98">
        <v>10626235</v>
      </c>
      <c r="D167" s="42" t="s">
        <v>2523</v>
      </c>
      <c r="E167" s="35" t="s">
        <v>89</v>
      </c>
      <c r="F167" s="581">
        <v>10</v>
      </c>
      <c r="G167" s="54" t="s">
        <v>6050</v>
      </c>
      <c r="H167" s="103">
        <v>12000</v>
      </c>
      <c r="I167" s="43" t="s">
        <v>5582</v>
      </c>
      <c r="J167" s="626">
        <v>46179</v>
      </c>
      <c r="K167" s="37">
        <v>0.5</v>
      </c>
      <c r="L167" s="61">
        <v>0.58333333333333337</v>
      </c>
      <c r="M167" s="39">
        <v>0.875</v>
      </c>
      <c r="N167" s="1080">
        <f>VLOOKUP(E167,'效期天數(2025.1126更新)'!C:G,5,0)</f>
        <v>5714400106</v>
      </c>
    </row>
    <row r="168" spans="1:14" ht="38.25" thickBot="1">
      <c r="A168" s="44" t="s">
        <v>2606</v>
      </c>
      <c r="B168" s="100" t="s">
        <v>10371</v>
      </c>
      <c r="C168" s="98">
        <v>10626236</v>
      </c>
      <c r="D168" s="42" t="s">
        <v>2523</v>
      </c>
      <c r="E168" s="35" t="s">
        <v>89</v>
      </c>
      <c r="F168" s="581">
        <v>10</v>
      </c>
      <c r="G168" s="54" t="s">
        <v>6050</v>
      </c>
      <c r="H168" s="103">
        <v>12000</v>
      </c>
      <c r="I168" s="43" t="s">
        <v>5582</v>
      </c>
      <c r="J168" s="626">
        <v>46179</v>
      </c>
      <c r="K168" s="37">
        <v>0.5</v>
      </c>
      <c r="L168" s="61">
        <v>0.58333333333333337</v>
      </c>
      <c r="M168" s="39">
        <v>0.875</v>
      </c>
      <c r="N168" s="1080">
        <f>VLOOKUP(E168,'效期天數(2025.1126更新)'!C:G,5,0)</f>
        <v>5714400106</v>
      </c>
    </row>
    <row r="169" spans="1:14" ht="38.25" thickBot="1">
      <c r="A169" s="32" t="s">
        <v>2594</v>
      </c>
      <c r="B169" s="100" t="s">
        <v>10372</v>
      </c>
      <c r="C169" s="98" t="s">
        <v>10373</v>
      </c>
      <c r="D169" s="42" t="s">
        <v>2514</v>
      </c>
      <c r="E169" s="34" t="s">
        <v>92</v>
      </c>
      <c r="F169" s="581">
        <v>3</v>
      </c>
      <c r="G169" s="54" t="s">
        <v>6898</v>
      </c>
      <c r="H169" s="103">
        <v>6000</v>
      </c>
      <c r="I169" s="36" t="s">
        <v>2038</v>
      </c>
      <c r="J169" s="626">
        <v>46179</v>
      </c>
      <c r="K169" s="37">
        <v>0.5</v>
      </c>
      <c r="L169" s="39">
        <v>0.66666666666666663</v>
      </c>
      <c r="M169" s="39">
        <v>0.83333333333333337</v>
      </c>
      <c r="N169" s="1080">
        <f>VLOOKUP(E169,'效期天數(2025.1126更新)'!C:G,5,0)</f>
        <v>5714400111</v>
      </c>
    </row>
    <row r="170" spans="1:14" ht="38.25" thickBot="1">
      <c r="A170" s="32" t="s">
        <v>2595</v>
      </c>
      <c r="B170" s="100" t="s">
        <v>10372</v>
      </c>
      <c r="C170" s="98" t="s">
        <v>10374</v>
      </c>
      <c r="D170" s="42" t="s">
        <v>2514</v>
      </c>
      <c r="E170" s="34" t="s">
        <v>92</v>
      </c>
      <c r="F170" s="581">
        <v>3</v>
      </c>
      <c r="G170" s="54" t="s">
        <v>6898</v>
      </c>
      <c r="H170" s="103">
        <v>6000</v>
      </c>
      <c r="I170" s="36" t="s">
        <v>2038</v>
      </c>
      <c r="J170" s="626">
        <v>46179</v>
      </c>
      <c r="K170" s="37">
        <v>0.5</v>
      </c>
      <c r="L170" s="39">
        <v>0.66666666666666663</v>
      </c>
      <c r="M170" s="39">
        <v>0.83333333333333337</v>
      </c>
      <c r="N170" s="1080">
        <f>VLOOKUP(E170,'效期天數(2025.1126更新)'!C:G,5,0)</f>
        <v>5714400111</v>
      </c>
    </row>
    <row r="171" spans="1:14" ht="38.25" thickBot="1">
      <c r="A171" s="32" t="s">
        <v>2596</v>
      </c>
      <c r="B171" s="100" t="s">
        <v>10372</v>
      </c>
      <c r="C171" s="98" t="s">
        <v>10375</v>
      </c>
      <c r="D171" s="42" t="s">
        <v>2514</v>
      </c>
      <c r="E171" s="34" t="s">
        <v>92</v>
      </c>
      <c r="F171" s="581">
        <v>3</v>
      </c>
      <c r="G171" s="54" t="s">
        <v>6898</v>
      </c>
      <c r="H171" s="103">
        <v>6000</v>
      </c>
      <c r="I171" s="36" t="s">
        <v>2038</v>
      </c>
      <c r="J171" s="626">
        <v>46179</v>
      </c>
      <c r="K171" s="37">
        <v>0.5</v>
      </c>
      <c r="L171" s="39">
        <v>0.66666666666666663</v>
      </c>
      <c r="M171" s="39">
        <v>0.83333333333333337</v>
      </c>
      <c r="N171" s="1080">
        <f>VLOOKUP(E171,'效期天數(2025.1126更新)'!C:G,5,0)</f>
        <v>5714400111</v>
      </c>
    </row>
    <row r="172" spans="1:14" ht="38.25" thickBot="1">
      <c r="A172" s="32" t="s">
        <v>2597</v>
      </c>
      <c r="B172" s="100" t="s">
        <v>10372</v>
      </c>
      <c r="C172" s="98" t="s">
        <v>10376</v>
      </c>
      <c r="D172" s="42" t="s">
        <v>2514</v>
      </c>
      <c r="E172" s="34" t="s">
        <v>92</v>
      </c>
      <c r="F172" s="581">
        <v>3</v>
      </c>
      <c r="G172" s="54" t="s">
        <v>6898</v>
      </c>
      <c r="H172" s="103">
        <v>6000</v>
      </c>
      <c r="I172" s="36" t="s">
        <v>2038</v>
      </c>
      <c r="J172" s="626">
        <v>46179</v>
      </c>
      <c r="K172" s="37">
        <v>0.5</v>
      </c>
      <c r="L172" s="39">
        <v>0.66666666666666663</v>
      </c>
      <c r="M172" s="39">
        <v>0.83333333333333337</v>
      </c>
      <c r="N172" s="1080">
        <f>VLOOKUP(E172,'效期天數(2025.1126更新)'!C:G,5,0)</f>
        <v>5714400111</v>
      </c>
    </row>
    <row r="173" spans="1:14" ht="38.25" thickBot="1">
      <c r="A173" s="32" t="s">
        <v>2594</v>
      </c>
      <c r="B173" s="100" t="s">
        <v>10377</v>
      </c>
      <c r="C173" s="98" t="s">
        <v>10378</v>
      </c>
      <c r="D173" s="42" t="s">
        <v>2514</v>
      </c>
      <c r="E173" s="34" t="s">
        <v>92</v>
      </c>
      <c r="F173" s="581">
        <v>11</v>
      </c>
      <c r="G173" s="54" t="s">
        <v>6898</v>
      </c>
      <c r="H173" s="103">
        <v>6000</v>
      </c>
      <c r="I173" s="36" t="s">
        <v>2038</v>
      </c>
      <c r="J173" s="626">
        <v>46179</v>
      </c>
      <c r="K173" s="37">
        <v>0.625</v>
      </c>
      <c r="L173" s="39">
        <v>0.83333333333333337</v>
      </c>
      <c r="M173" s="39">
        <v>0</v>
      </c>
      <c r="N173" s="1080">
        <f>VLOOKUP(E173,'效期天數(2025.1126更新)'!C:G,5,0)</f>
        <v>5714400111</v>
      </c>
    </row>
    <row r="174" spans="1:14" ht="38.25" thickBot="1">
      <c r="A174" s="32" t="s">
        <v>2595</v>
      </c>
      <c r="B174" s="100" t="s">
        <v>10377</v>
      </c>
      <c r="C174" s="98" t="s">
        <v>10379</v>
      </c>
      <c r="D174" s="42" t="s">
        <v>2514</v>
      </c>
      <c r="E174" s="34" t="s">
        <v>92</v>
      </c>
      <c r="F174" s="581">
        <v>11</v>
      </c>
      <c r="G174" s="54" t="s">
        <v>6898</v>
      </c>
      <c r="H174" s="103">
        <v>6000</v>
      </c>
      <c r="I174" s="36" t="s">
        <v>2038</v>
      </c>
      <c r="J174" s="626">
        <v>46179</v>
      </c>
      <c r="K174" s="37">
        <v>0.625</v>
      </c>
      <c r="L174" s="39">
        <v>0.83333333333333337</v>
      </c>
      <c r="M174" s="39">
        <v>0</v>
      </c>
      <c r="N174" s="1080">
        <f>VLOOKUP(E174,'效期天數(2025.1126更新)'!C:G,5,0)</f>
        <v>5714400111</v>
      </c>
    </row>
    <row r="175" spans="1:14" ht="38.25" thickBot="1">
      <c r="A175" s="32" t="s">
        <v>2596</v>
      </c>
      <c r="B175" s="100" t="s">
        <v>10377</v>
      </c>
      <c r="C175" s="98" t="s">
        <v>10380</v>
      </c>
      <c r="D175" s="42" t="s">
        <v>2514</v>
      </c>
      <c r="E175" s="34" t="s">
        <v>92</v>
      </c>
      <c r="F175" s="581">
        <v>11</v>
      </c>
      <c r="G175" s="54" t="s">
        <v>6898</v>
      </c>
      <c r="H175" s="103">
        <v>6000</v>
      </c>
      <c r="I175" s="36" t="s">
        <v>2038</v>
      </c>
      <c r="J175" s="626">
        <v>46179</v>
      </c>
      <c r="K175" s="37">
        <v>0.625</v>
      </c>
      <c r="L175" s="39">
        <v>0.83333333333333337</v>
      </c>
      <c r="M175" s="39">
        <v>0</v>
      </c>
      <c r="N175" s="1080">
        <f>VLOOKUP(E175,'效期天數(2025.1126更新)'!C:G,5,0)</f>
        <v>5714400111</v>
      </c>
    </row>
    <row r="176" spans="1:14" ht="38.25" thickBot="1">
      <c r="A176" s="32" t="s">
        <v>2597</v>
      </c>
      <c r="B176" s="100" t="s">
        <v>10377</v>
      </c>
      <c r="C176" s="98" t="s">
        <v>10381</v>
      </c>
      <c r="D176" s="42" t="s">
        <v>2514</v>
      </c>
      <c r="E176" s="34" t="s">
        <v>92</v>
      </c>
      <c r="F176" s="581">
        <v>11</v>
      </c>
      <c r="G176" s="54" t="s">
        <v>6898</v>
      </c>
      <c r="H176" s="103">
        <v>6000</v>
      </c>
      <c r="I176" s="36" t="s">
        <v>2038</v>
      </c>
      <c r="J176" s="626">
        <v>46179</v>
      </c>
      <c r="K176" s="37">
        <v>0.625</v>
      </c>
      <c r="L176" s="39">
        <v>0.83333333333333337</v>
      </c>
      <c r="M176" s="39">
        <v>0</v>
      </c>
      <c r="N176" s="1080">
        <f>VLOOKUP(E176,'效期天數(2025.1126更新)'!C:G,5,0)</f>
        <v>5714400111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6B6D-F91C-4FA7-9CC7-DE8281402848}">
  <dimension ref="A1:N131"/>
  <sheetViews>
    <sheetView topLeftCell="A104" zoomScale="80" zoomScaleNormal="80" workbookViewId="0">
      <selection activeCell="N92" sqref="N92"/>
    </sheetView>
  </sheetViews>
  <sheetFormatPr defaultRowHeight="16.5"/>
  <cols>
    <col min="2" max="2" width="17.875" customWidth="1"/>
    <col min="3" max="3" width="15.375" customWidth="1"/>
    <col min="4" max="4" width="57.625" bestFit="1" customWidth="1"/>
    <col min="5" max="5" width="14.625" bestFit="1" customWidth="1"/>
    <col min="10" max="10" width="18.875" bestFit="1" customWidth="1"/>
    <col min="14" max="14" width="17.125" bestFit="1" customWidth="1"/>
  </cols>
  <sheetData>
    <row r="1" spans="1:14" ht="26.25" thickBot="1">
      <c r="A1" s="23" t="s">
        <v>6295</v>
      </c>
      <c r="B1" s="988" t="s">
        <v>9975</v>
      </c>
      <c r="C1" s="25" t="s">
        <v>170</v>
      </c>
      <c r="D1" s="741"/>
      <c r="E1" s="21"/>
      <c r="F1" s="21"/>
      <c r="G1" s="741"/>
      <c r="H1" s="21"/>
      <c r="I1" s="21"/>
      <c r="J1" s="741"/>
      <c r="K1" s="21"/>
      <c r="L1" s="741"/>
      <c r="M1" s="741"/>
    </row>
    <row r="2" spans="1:14" ht="33.75" thickBot="1">
      <c r="A2" s="338" t="s">
        <v>171</v>
      </c>
      <c r="B2" s="335" t="s">
        <v>175</v>
      </c>
      <c r="C2" s="335" t="s">
        <v>124</v>
      </c>
      <c r="D2" s="336" t="s">
        <v>176</v>
      </c>
      <c r="E2" s="336" t="s">
        <v>123</v>
      </c>
      <c r="F2" s="336" t="s">
        <v>172</v>
      </c>
      <c r="G2" s="336" t="s">
        <v>2461</v>
      </c>
      <c r="H2" s="336" t="s">
        <v>2416</v>
      </c>
      <c r="I2" s="336" t="s">
        <v>173</v>
      </c>
      <c r="J2" s="336" t="s">
        <v>2520</v>
      </c>
      <c r="K2" s="336" t="s">
        <v>2417</v>
      </c>
      <c r="L2" s="336" t="s">
        <v>174</v>
      </c>
      <c r="M2" s="336" t="s">
        <v>6282</v>
      </c>
    </row>
    <row r="3" spans="1:14" ht="20.25" thickBot="1">
      <c r="A3" s="32" t="s">
        <v>125</v>
      </c>
      <c r="B3" s="995" t="s">
        <v>9976</v>
      </c>
      <c r="C3" s="994">
        <v>21026221</v>
      </c>
      <c r="D3" s="42" t="s">
        <v>7003</v>
      </c>
      <c r="E3" s="34" t="s">
        <v>2517</v>
      </c>
      <c r="F3" s="581">
        <v>12</v>
      </c>
      <c r="G3" s="54" t="s">
        <v>2564</v>
      </c>
      <c r="H3" s="35">
        <v>6000</v>
      </c>
      <c r="I3" s="343" t="s">
        <v>2411</v>
      </c>
      <c r="J3" s="993">
        <v>46167</v>
      </c>
      <c r="K3" s="337">
        <v>0.5</v>
      </c>
      <c r="L3" s="38">
        <v>0.54166666666666663</v>
      </c>
      <c r="M3" s="39">
        <v>0.70833333333333337</v>
      </c>
      <c r="N3" s="1001">
        <f>VLOOKUP(E3,'效期天數(2025.1126更新)'!C:G,5,0)</f>
        <v>5714400210</v>
      </c>
    </row>
    <row r="4" spans="1:14" ht="20.25" thickBot="1">
      <c r="A4" s="32" t="s">
        <v>125</v>
      </c>
      <c r="B4" s="995" t="s">
        <v>9976</v>
      </c>
      <c r="C4" s="994">
        <v>21026222</v>
      </c>
      <c r="D4" s="42" t="s">
        <v>7003</v>
      </c>
      <c r="E4" s="34" t="s">
        <v>2517</v>
      </c>
      <c r="F4" s="581">
        <v>12</v>
      </c>
      <c r="G4" s="54" t="s">
        <v>2564</v>
      </c>
      <c r="H4" s="35">
        <v>6000</v>
      </c>
      <c r="I4" s="343" t="s">
        <v>2411</v>
      </c>
      <c r="J4" s="993">
        <v>46167</v>
      </c>
      <c r="K4" s="337">
        <v>0.5</v>
      </c>
      <c r="L4" s="38">
        <v>0.54166666666666663</v>
      </c>
      <c r="M4" s="39">
        <v>0.70833333333333337</v>
      </c>
      <c r="N4" s="1001">
        <f>VLOOKUP(E4,'效期天數(2025.1126更新)'!C:G,5,0)</f>
        <v>5714400210</v>
      </c>
    </row>
    <row r="5" spans="1:14" ht="38.25" thickBot="1">
      <c r="A5" s="32" t="s">
        <v>2594</v>
      </c>
      <c r="B5" s="995" t="s">
        <v>9977</v>
      </c>
      <c r="C5" s="994" t="s">
        <v>9978</v>
      </c>
      <c r="D5" s="42" t="s">
        <v>8541</v>
      </c>
      <c r="E5" s="35" t="s">
        <v>3211</v>
      </c>
      <c r="F5" s="581">
        <v>9</v>
      </c>
      <c r="G5" s="54" t="s">
        <v>5299</v>
      </c>
      <c r="H5" s="35">
        <v>5000</v>
      </c>
      <c r="I5" s="36" t="s">
        <v>179</v>
      </c>
      <c r="J5" s="993">
        <v>46167</v>
      </c>
      <c r="K5" s="37">
        <v>0.4375</v>
      </c>
      <c r="L5" s="39">
        <v>0.45833333333333331</v>
      </c>
      <c r="M5" s="61">
        <v>0.58333333333333337</v>
      </c>
      <c r="N5" s="1001">
        <f>VLOOKUP(E5,'效期天數(2025.1126更新)'!C:G,5,0)</f>
        <v>5714400221</v>
      </c>
    </row>
    <row r="6" spans="1:14" ht="20.25" thickBot="1">
      <c r="A6" s="32" t="s">
        <v>2596</v>
      </c>
      <c r="B6" s="995" t="s">
        <v>9979</v>
      </c>
      <c r="C6" s="994">
        <v>22026221</v>
      </c>
      <c r="D6" s="42" t="s">
        <v>8543</v>
      </c>
      <c r="E6" s="35" t="s">
        <v>3093</v>
      </c>
      <c r="F6" s="581">
        <v>5</v>
      </c>
      <c r="G6" s="54" t="s">
        <v>2465</v>
      </c>
      <c r="H6" s="35">
        <v>2500</v>
      </c>
      <c r="I6" s="36" t="s">
        <v>179</v>
      </c>
      <c r="J6" s="993">
        <v>46167</v>
      </c>
      <c r="K6" s="37">
        <v>0.4375</v>
      </c>
      <c r="L6" s="39">
        <v>0.45833333333333331</v>
      </c>
      <c r="M6" s="61">
        <v>0.58333333333333337</v>
      </c>
      <c r="N6" s="1001">
        <f>VLOOKUP(E6,'效期天數(2025.1126更新)'!C:G,5,0)</f>
        <v>5714400220</v>
      </c>
    </row>
    <row r="7" spans="1:14" ht="20.25" thickBot="1">
      <c r="A7" s="32" t="s">
        <v>2597</v>
      </c>
      <c r="B7" s="995" t="s">
        <v>9979</v>
      </c>
      <c r="C7" s="994">
        <v>22026222</v>
      </c>
      <c r="D7" s="42" t="s">
        <v>8543</v>
      </c>
      <c r="E7" s="35" t="s">
        <v>3093</v>
      </c>
      <c r="F7" s="581">
        <v>5</v>
      </c>
      <c r="G7" s="54" t="s">
        <v>2465</v>
      </c>
      <c r="H7" s="35">
        <v>2500</v>
      </c>
      <c r="I7" s="36" t="s">
        <v>179</v>
      </c>
      <c r="J7" s="993">
        <v>46167</v>
      </c>
      <c r="K7" s="37">
        <v>0.4375</v>
      </c>
      <c r="L7" s="39">
        <v>0.45833333333333331</v>
      </c>
      <c r="M7" s="61">
        <v>0.58333333333333337</v>
      </c>
      <c r="N7" s="1001">
        <f>VLOOKUP(E7,'效期天數(2025.1126更新)'!C:G,5,0)</f>
        <v>5714400220</v>
      </c>
    </row>
    <row r="8" spans="1:14" ht="20.25" thickBot="1">
      <c r="A8" s="32" t="s">
        <v>2598</v>
      </c>
      <c r="B8" s="995" t="s">
        <v>9980</v>
      </c>
      <c r="C8" s="994">
        <v>22626221</v>
      </c>
      <c r="D8" s="870" t="s">
        <v>8050</v>
      </c>
      <c r="E8" s="34" t="s">
        <v>3493</v>
      </c>
      <c r="F8" s="581">
        <v>6</v>
      </c>
      <c r="G8" s="54" t="s">
        <v>4922</v>
      </c>
      <c r="H8" s="35">
        <v>6000</v>
      </c>
      <c r="I8" s="36" t="s">
        <v>2038</v>
      </c>
      <c r="J8" s="993">
        <v>46167</v>
      </c>
      <c r="K8" s="37">
        <v>0.47916666666666669</v>
      </c>
      <c r="L8" s="39">
        <v>0.47916666666666669</v>
      </c>
      <c r="M8" s="39">
        <v>0.625</v>
      </c>
      <c r="N8" s="1001">
        <f>VLOOKUP(E8,'效期天數(2025.1126更新)'!C:G,5,0)</f>
        <v>5714400226</v>
      </c>
    </row>
    <row r="9" spans="1:14" ht="20.25" thickBot="1">
      <c r="A9" s="32" t="s">
        <v>2599</v>
      </c>
      <c r="B9" s="995" t="s">
        <v>9980</v>
      </c>
      <c r="C9" s="994">
        <v>22626222</v>
      </c>
      <c r="D9" s="870" t="s">
        <v>8050</v>
      </c>
      <c r="E9" s="34" t="s">
        <v>3493</v>
      </c>
      <c r="F9" s="581">
        <v>6</v>
      </c>
      <c r="G9" s="54" t="s">
        <v>4922</v>
      </c>
      <c r="H9" s="35">
        <v>6000</v>
      </c>
      <c r="I9" s="36" t="s">
        <v>2038</v>
      </c>
      <c r="J9" s="993">
        <v>46167</v>
      </c>
      <c r="K9" s="37">
        <v>0.47916666666666669</v>
      </c>
      <c r="L9" s="39">
        <v>0.47916666666666669</v>
      </c>
      <c r="M9" s="39">
        <v>0.625</v>
      </c>
      <c r="N9" s="1001">
        <f>VLOOKUP(E9,'效期天數(2025.1126更新)'!C:G,5,0)</f>
        <v>5714400226</v>
      </c>
    </row>
    <row r="10" spans="1:14" ht="38.25" thickBot="1">
      <c r="A10" s="32" t="s">
        <v>2602</v>
      </c>
      <c r="B10" s="995" t="s">
        <v>9981</v>
      </c>
      <c r="C10" s="994">
        <v>11626221</v>
      </c>
      <c r="D10" s="42" t="s">
        <v>2543</v>
      </c>
      <c r="E10" s="35" t="s">
        <v>95</v>
      </c>
      <c r="F10" s="581">
        <v>6</v>
      </c>
      <c r="G10" s="54" t="s">
        <v>2515</v>
      </c>
      <c r="H10" s="35">
        <v>6000</v>
      </c>
      <c r="I10" s="36" t="s">
        <v>2038</v>
      </c>
      <c r="J10" s="993">
        <v>46167</v>
      </c>
      <c r="K10" s="37">
        <v>0.47916666666666669</v>
      </c>
      <c r="L10" s="39">
        <v>0.47916666666666669</v>
      </c>
      <c r="M10" s="39">
        <v>0.625</v>
      </c>
      <c r="N10" s="1001">
        <f>VLOOKUP(E10,'效期天數(2025.1126更新)'!C:G,5,0)</f>
        <v>5714400116</v>
      </c>
    </row>
    <row r="11" spans="1:14" ht="38.25" thickBot="1">
      <c r="A11" s="32" t="s">
        <v>2603</v>
      </c>
      <c r="B11" s="995" t="s">
        <v>9981</v>
      </c>
      <c r="C11" s="994">
        <v>11626222</v>
      </c>
      <c r="D11" s="42" t="s">
        <v>2543</v>
      </c>
      <c r="E11" s="35" t="s">
        <v>95</v>
      </c>
      <c r="F11" s="581">
        <v>6</v>
      </c>
      <c r="G11" s="54" t="s">
        <v>2515</v>
      </c>
      <c r="H11" s="35">
        <v>6000</v>
      </c>
      <c r="I11" s="36" t="s">
        <v>2038</v>
      </c>
      <c r="J11" s="993">
        <v>46167</v>
      </c>
      <c r="K11" s="37">
        <v>0.47916666666666669</v>
      </c>
      <c r="L11" s="39">
        <v>0.47916666666666669</v>
      </c>
      <c r="M11" s="39">
        <v>0.625</v>
      </c>
      <c r="N11" s="1001">
        <f>VLOOKUP(E11,'效期天數(2025.1126更新)'!C:G,5,0)</f>
        <v>5714400116</v>
      </c>
    </row>
    <row r="12" spans="1:14" ht="38.25" thickBot="1">
      <c r="A12" s="44" t="s">
        <v>2604</v>
      </c>
      <c r="B12" s="995" t="s">
        <v>9982</v>
      </c>
      <c r="C12" s="994">
        <v>22826221</v>
      </c>
      <c r="D12" s="42" t="s">
        <v>6957</v>
      </c>
      <c r="E12" s="34" t="s">
        <v>4527</v>
      </c>
      <c r="F12" s="581">
        <v>8</v>
      </c>
      <c r="G12" s="54" t="s">
        <v>6286</v>
      </c>
      <c r="H12" s="35">
        <v>9000</v>
      </c>
      <c r="I12" s="36" t="s">
        <v>2590</v>
      </c>
      <c r="J12" s="993">
        <v>46167</v>
      </c>
      <c r="K12" s="37">
        <v>0.45833333333333331</v>
      </c>
      <c r="L12" s="39">
        <v>0.47916666666666669</v>
      </c>
      <c r="M12" s="39">
        <v>0.6875</v>
      </c>
      <c r="N12" s="1001">
        <f>VLOOKUP(E12,'效期天數(2025.1126更新)'!C:G,5,0)</f>
        <v>5714400228</v>
      </c>
    </row>
    <row r="13" spans="1:14" ht="38.25" thickBot="1">
      <c r="A13" s="44" t="s">
        <v>2605</v>
      </c>
      <c r="B13" s="995" t="s">
        <v>9982</v>
      </c>
      <c r="C13" s="994">
        <v>22826222</v>
      </c>
      <c r="D13" s="42" t="s">
        <v>6957</v>
      </c>
      <c r="E13" s="34" t="s">
        <v>4527</v>
      </c>
      <c r="F13" s="581">
        <v>8</v>
      </c>
      <c r="G13" s="54" t="s">
        <v>6286</v>
      </c>
      <c r="H13" s="35">
        <v>9000</v>
      </c>
      <c r="I13" s="36" t="s">
        <v>2590</v>
      </c>
      <c r="J13" s="993">
        <v>46167</v>
      </c>
      <c r="K13" s="37">
        <v>0.45833333333333331</v>
      </c>
      <c r="L13" s="39">
        <v>0.47916666666666669</v>
      </c>
      <c r="M13" s="39">
        <v>0.6875</v>
      </c>
      <c r="N13" s="1001">
        <f>VLOOKUP(E13,'效期天數(2025.1126更新)'!C:G,5,0)</f>
        <v>5714400228</v>
      </c>
    </row>
    <row r="14" spans="1:14" ht="38.25" thickBot="1">
      <c r="A14" s="44" t="s">
        <v>2606</v>
      </c>
      <c r="B14" s="995" t="s">
        <v>9982</v>
      </c>
      <c r="C14" s="994">
        <v>22826223</v>
      </c>
      <c r="D14" s="42" t="s">
        <v>6957</v>
      </c>
      <c r="E14" s="34" t="s">
        <v>4527</v>
      </c>
      <c r="F14" s="581">
        <v>8</v>
      </c>
      <c r="G14" s="54" t="s">
        <v>6286</v>
      </c>
      <c r="H14" s="35">
        <v>9000</v>
      </c>
      <c r="I14" s="36" t="s">
        <v>2590</v>
      </c>
      <c r="J14" s="993">
        <v>46167</v>
      </c>
      <c r="K14" s="37">
        <v>0.45833333333333331</v>
      </c>
      <c r="L14" s="39">
        <v>0.47916666666666669</v>
      </c>
      <c r="M14" s="39">
        <v>0.6875</v>
      </c>
      <c r="N14" s="1001">
        <f>VLOOKUP(E14,'效期天數(2025.1126更新)'!C:G,5,0)</f>
        <v>5714400228</v>
      </c>
    </row>
    <row r="15" spans="1:14" ht="38.25" thickBot="1">
      <c r="A15" s="44" t="s">
        <v>2607</v>
      </c>
      <c r="B15" s="995" t="s">
        <v>9982</v>
      </c>
      <c r="C15" s="994">
        <v>22826224</v>
      </c>
      <c r="D15" s="42" t="s">
        <v>6957</v>
      </c>
      <c r="E15" s="34" t="s">
        <v>4527</v>
      </c>
      <c r="F15" s="581">
        <v>8</v>
      </c>
      <c r="G15" s="54" t="s">
        <v>6286</v>
      </c>
      <c r="H15" s="35">
        <v>9000</v>
      </c>
      <c r="I15" s="36" t="s">
        <v>2590</v>
      </c>
      <c r="J15" s="993">
        <v>46167</v>
      </c>
      <c r="K15" s="37">
        <v>0.45833333333333331</v>
      </c>
      <c r="L15" s="39">
        <v>0.47916666666666669</v>
      </c>
      <c r="M15" s="39">
        <v>0.6875</v>
      </c>
      <c r="N15" s="1001">
        <f>VLOOKUP(E15,'效期天數(2025.1126更新)'!C:G,5,0)</f>
        <v>5714400228</v>
      </c>
    </row>
    <row r="16" spans="1:14" ht="20.25" thickBot="1">
      <c r="A16" s="32" t="s">
        <v>2596</v>
      </c>
      <c r="B16" s="995" t="s">
        <v>9983</v>
      </c>
      <c r="C16" s="994">
        <v>19726221</v>
      </c>
      <c r="D16" s="42" t="s">
        <v>2514</v>
      </c>
      <c r="E16" s="34" t="s">
        <v>2419</v>
      </c>
      <c r="F16" s="581">
        <v>4</v>
      </c>
      <c r="G16" s="54" t="s">
        <v>2463</v>
      </c>
      <c r="H16" s="35">
        <v>4000</v>
      </c>
      <c r="I16" s="36" t="s">
        <v>179</v>
      </c>
      <c r="J16" s="993">
        <v>46167</v>
      </c>
      <c r="K16" s="37">
        <v>0.66666666666666663</v>
      </c>
      <c r="L16" s="39">
        <v>0.6875</v>
      </c>
      <c r="M16" s="39">
        <v>0.79166666666666663</v>
      </c>
      <c r="N16" s="1001">
        <f>VLOOKUP(E16,'效期天數(2025.1126更新)'!C:G,5,0)</f>
        <v>5714400197</v>
      </c>
    </row>
    <row r="17" spans="1:14" ht="20.25" thickBot="1">
      <c r="A17" s="32" t="s">
        <v>2597</v>
      </c>
      <c r="B17" s="995" t="s">
        <v>9984</v>
      </c>
      <c r="C17" s="994">
        <v>19826221</v>
      </c>
      <c r="D17" s="42" t="s">
        <v>2514</v>
      </c>
      <c r="E17" s="34" t="s">
        <v>2420</v>
      </c>
      <c r="F17" s="581">
        <v>4</v>
      </c>
      <c r="G17" s="54" t="s">
        <v>2463</v>
      </c>
      <c r="H17" s="35">
        <v>4000</v>
      </c>
      <c r="I17" s="36" t="s">
        <v>179</v>
      </c>
      <c r="J17" s="993">
        <v>46167</v>
      </c>
      <c r="K17" s="37">
        <v>0.66666666666666663</v>
      </c>
      <c r="L17" s="39">
        <v>0.6875</v>
      </c>
      <c r="M17" s="39">
        <v>0.79166666666666663</v>
      </c>
      <c r="N17" s="1001">
        <f>VLOOKUP(E17,'效期天數(2025.1126更新)'!C:G,5,0)</f>
        <v>5714400198</v>
      </c>
    </row>
    <row r="18" spans="1:14" ht="20.25" thickBot="1">
      <c r="A18" s="32" t="s">
        <v>2598</v>
      </c>
      <c r="B18" s="995" t="s">
        <v>9985</v>
      </c>
      <c r="C18" s="994">
        <v>10226221</v>
      </c>
      <c r="D18" s="42" t="s">
        <v>5800</v>
      </c>
      <c r="E18" s="34" t="s">
        <v>85</v>
      </c>
      <c r="F18" s="581">
        <v>10</v>
      </c>
      <c r="G18" s="54" t="s">
        <v>6031</v>
      </c>
      <c r="H18" s="35">
        <v>12000</v>
      </c>
      <c r="I18" s="36" t="s">
        <v>2509</v>
      </c>
      <c r="J18" s="993">
        <v>46167</v>
      </c>
      <c r="K18" s="37">
        <v>0.66666666666666663</v>
      </c>
      <c r="L18" s="39">
        <v>0.70833333333333337</v>
      </c>
      <c r="M18" s="39">
        <v>0</v>
      </c>
      <c r="N18" s="1001">
        <f>VLOOKUP(E18,'效期天數(2025.1126更新)'!C:G,5,0)</f>
        <v>5714400102</v>
      </c>
    </row>
    <row r="19" spans="1:14" ht="20.25" thickBot="1">
      <c r="A19" s="32" t="s">
        <v>2599</v>
      </c>
      <c r="B19" s="995" t="s">
        <v>9985</v>
      </c>
      <c r="C19" s="994">
        <v>10226222</v>
      </c>
      <c r="D19" s="42" t="s">
        <v>5800</v>
      </c>
      <c r="E19" s="34" t="s">
        <v>85</v>
      </c>
      <c r="F19" s="581">
        <v>10</v>
      </c>
      <c r="G19" s="54" t="s">
        <v>6031</v>
      </c>
      <c r="H19" s="35">
        <v>12000</v>
      </c>
      <c r="I19" s="36" t="s">
        <v>2509</v>
      </c>
      <c r="J19" s="993">
        <v>46167</v>
      </c>
      <c r="K19" s="37">
        <v>0.66666666666666663</v>
      </c>
      <c r="L19" s="39">
        <v>0.70833333333333337</v>
      </c>
      <c r="M19" s="39">
        <v>0</v>
      </c>
      <c r="N19" s="1001">
        <f>VLOOKUP(E19,'效期天數(2025.1126更新)'!C:G,5,0)</f>
        <v>5714400102</v>
      </c>
    </row>
    <row r="20" spans="1:14" ht="20.25" thickBot="1">
      <c r="A20" s="32" t="s">
        <v>2602</v>
      </c>
      <c r="B20" s="995" t="s">
        <v>9986</v>
      </c>
      <c r="C20" s="994">
        <v>29226221</v>
      </c>
      <c r="D20" s="42" t="s">
        <v>5800</v>
      </c>
      <c r="E20" s="34" t="s">
        <v>5783</v>
      </c>
      <c r="F20" s="581">
        <v>10</v>
      </c>
      <c r="G20" s="54" t="s">
        <v>6031</v>
      </c>
      <c r="H20" s="35">
        <v>12000</v>
      </c>
      <c r="I20" s="36" t="s">
        <v>2509</v>
      </c>
      <c r="J20" s="993">
        <v>46167</v>
      </c>
      <c r="K20" s="37">
        <v>0.66666666666666663</v>
      </c>
      <c r="L20" s="39">
        <v>0.70833333333333337</v>
      </c>
      <c r="M20" s="39">
        <v>0</v>
      </c>
      <c r="N20" s="1001">
        <f>VLOOKUP(E20,'效期天數(2025.1126更新)'!C:G,5,0)</f>
        <v>5714400292</v>
      </c>
    </row>
    <row r="21" spans="1:14" ht="20.25" thickBot="1">
      <c r="A21" s="32" t="s">
        <v>2603</v>
      </c>
      <c r="B21" s="995" t="s">
        <v>9986</v>
      </c>
      <c r="C21" s="994">
        <v>29226222</v>
      </c>
      <c r="D21" s="42" t="s">
        <v>5800</v>
      </c>
      <c r="E21" s="34" t="s">
        <v>5783</v>
      </c>
      <c r="F21" s="581">
        <v>10</v>
      </c>
      <c r="G21" s="54" t="s">
        <v>6031</v>
      </c>
      <c r="H21" s="35">
        <v>12000</v>
      </c>
      <c r="I21" s="36" t="s">
        <v>2509</v>
      </c>
      <c r="J21" s="993">
        <v>46167</v>
      </c>
      <c r="K21" s="37">
        <v>0.66666666666666663</v>
      </c>
      <c r="L21" s="39">
        <v>0.70833333333333337</v>
      </c>
      <c r="M21" s="39">
        <v>0</v>
      </c>
      <c r="N21" s="1001">
        <f>VLOOKUP(E21,'效期天數(2025.1126更新)'!C:G,5,0)</f>
        <v>5714400292</v>
      </c>
    </row>
    <row r="22" spans="1:14" ht="20.25" thickBot="1">
      <c r="A22" s="44" t="s">
        <v>2604</v>
      </c>
      <c r="B22" s="995" t="s">
        <v>9987</v>
      </c>
      <c r="C22" s="994">
        <v>18226221</v>
      </c>
      <c r="D22" s="42" t="s">
        <v>2514</v>
      </c>
      <c r="E22" s="35" t="s">
        <v>130</v>
      </c>
      <c r="F22" s="581">
        <v>11</v>
      </c>
      <c r="G22" s="54" t="s">
        <v>6029</v>
      </c>
      <c r="H22" s="35">
        <v>12000</v>
      </c>
      <c r="I22" s="36" t="s">
        <v>260</v>
      </c>
      <c r="J22" s="993">
        <v>46167</v>
      </c>
      <c r="K22" s="37">
        <v>0.6875</v>
      </c>
      <c r="L22" s="39">
        <v>0.70833333333333337</v>
      </c>
      <c r="M22" s="39">
        <v>0</v>
      </c>
      <c r="N22" s="1001">
        <f>VLOOKUP(E22,'效期天數(2025.1126更新)'!C:G,5,0)</f>
        <v>5714400182</v>
      </c>
    </row>
    <row r="23" spans="1:14" ht="20.25" thickBot="1">
      <c r="A23" s="44" t="s">
        <v>2605</v>
      </c>
      <c r="B23" s="995" t="s">
        <v>9987</v>
      </c>
      <c r="C23" s="994">
        <v>18226222</v>
      </c>
      <c r="D23" s="42" t="s">
        <v>2514</v>
      </c>
      <c r="E23" s="35" t="s">
        <v>130</v>
      </c>
      <c r="F23" s="581">
        <v>11</v>
      </c>
      <c r="G23" s="54" t="s">
        <v>6029</v>
      </c>
      <c r="H23" s="35">
        <v>12000</v>
      </c>
      <c r="I23" s="36" t="s">
        <v>260</v>
      </c>
      <c r="J23" s="993">
        <v>46167</v>
      </c>
      <c r="K23" s="37">
        <v>0.6875</v>
      </c>
      <c r="L23" s="39">
        <v>0.70833333333333337</v>
      </c>
      <c r="M23" s="39">
        <v>0</v>
      </c>
      <c r="N23" s="1001">
        <f>VLOOKUP(E23,'效期天數(2025.1126更新)'!C:G,5,0)</f>
        <v>5714400182</v>
      </c>
    </row>
    <row r="24" spans="1:14" ht="20.25" thickBot="1">
      <c r="A24" s="44" t="s">
        <v>2606</v>
      </c>
      <c r="B24" s="995" t="s">
        <v>9987</v>
      </c>
      <c r="C24" s="994">
        <v>18226223</v>
      </c>
      <c r="D24" s="42" t="s">
        <v>2514</v>
      </c>
      <c r="E24" s="35" t="s">
        <v>130</v>
      </c>
      <c r="F24" s="581">
        <v>11</v>
      </c>
      <c r="G24" s="54" t="s">
        <v>6029</v>
      </c>
      <c r="H24" s="35">
        <v>12000</v>
      </c>
      <c r="I24" s="36" t="s">
        <v>260</v>
      </c>
      <c r="J24" s="993">
        <v>46167</v>
      </c>
      <c r="K24" s="37">
        <v>0.6875</v>
      </c>
      <c r="L24" s="39">
        <v>0.70833333333333337</v>
      </c>
      <c r="M24" s="39">
        <v>0</v>
      </c>
      <c r="N24" s="1001">
        <f>VLOOKUP(E24,'效期天數(2025.1126更新)'!C:G,5,0)</f>
        <v>5714400182</v>
      </c>
    </row>
    <row r="25" spans="1:14" ht="20.25" thickBot="1">
      <c r="A25" s="44" t="s">
        <v>2607</v>
      </c>
      <c r="B25" s="995" t="s">
        <v>9987</v>
      </c>
      <c r="C25" s="994">
        <v>18226224</v>
      </c>
      <c r="D25" s="42" t="s">
        <v>2514</v>
      </c>
      <c r="E25" s="35" t="s">
        <v>130</v>
      </c>
      <c r="F25" s="581">
        <v>11</v>
      </c>
      <c r="G25" s="54" t="s">
        <v>6029</v>
      </c>
      <c r="H25" s="35">
        <v>12000</v>
      </c>
      <c r="I25" s="36" t="s">
        <v>260</v>
      </c>
      <c r="J25" s="993">
        <v>46167</v>
      </c>
      <c r="K25" s="37">
        <v>0.6875</v>
      </c>
      <c r="L25" s="39">
        <v>0.70833333333333337</v>
      </c>
      <c r="M25" s="39">
        <v>0</v>
      </c>
      <c r="N25" s="1001">
        <f>VLOOKUP(E25,'效期天數(2025.1126更新)'!C:G,5,0)</f>
        <v>5714400182</v>
      </c>
    </row>
    <row r="27" spans="1:14" ht="17.25" thickBot="1"/>
    <row r="28" spans="1:14" ht="26.25" thickBot="1">
      <c r="A28" s="23" t="s">
        <v>6295</v>
      </c>
      <c r="B28" s="24" t="s">
        <v>10088</v>
      </c>
      <c r="C28" s="935" t="s">
        <v>180</v>
      </c>
      <c r="D28" s="741"/>
      <c r="E28" s="21"/>
      <c r="F28" s="21"/>
      <c r="G28" s="741"/>
      <c r="H28" s="21"/>
      <c r="I28" s="21"/>
      <c r="J28" s="741"/>
      <c r="K28" s="21"/>
      <c r="L28" s="741"/>
      <c r="M28" s="741"/>
    </row>
    <row r="29" spans="1:14" ht="33.75" thickBot="1">
      <c r="A29" s="338" t="s">
        <v>171</v>
      </c>
      <c r="B29" s="335" t="s">
        <v>175</v>
      </c>
      <c r="C29" s="335" t="s">
        <v>124</v>
      </c>
      <c r="D29" s="336" t="s">
        <v>176</v>
      </c>
      <c r="E29" s="336" t="s">
        <v>123</v>
      </c>
      <c r="F29" s="336" t="s">
        <v>172</v>
      </c>
      <c r="G29" s="336" t="s">
        <v>2461</v>
      </c>
      <c r="H29" s="336" t="s">
        <v>2416</v>
      </c>
      <c r="I29" s="336" t="s">
        <v>173</v>
      </c>
      <c r="J29" s="336" t="s">
        <v>2520</v>
      </c>
      <c r="K29" s="336" t="s">
        <v>2417</v>
      </c>
      <c r="L29" s="336" t="s">
        <v>174</v>
      </c>
      <c r="M29" s="336" t="s">
        <v>6282</v>
      </c>
    </row>
    <row r="30" spans="1:14" ht="20.25" thickBot="1">
      <c r="A30" s="32" t="s">
        <v>125</v>
      </c>
      <c r="B30" s="100" t="s">
        <v>10089</v>
      </c>
      <c r="C30" s="98">
        <v>20926221</v>
      </c>
      <c r="D30" s="42" t="s">
        <v>5717</v>
      </c>
      <c r="E30" s="34" t="s">
        <v>2516</v>
      </c>
      <c r="F30" s="581">
        <v>12</v>
      </c>
      <c r="G30" s="54" t="s">
        <v>2564</v>
      </c>
      <c r="H30" s="103">
        <v>6000</v>
      </c>
      <c r="I30" s="359" t="s">
        <v>2411</v>
      </c>
      <c r="J30" s="626">
        <v>46168</v>
      </c>
      <c r="K30" s="337">
        <v>0.5</v>
      </c>
      <c r="L30" s="38">
        <v>0.54166666666666663</v>
      </c>
      <c r="M30" s="39">
        <v>0.70833333333333337</v>
      </c>
      <c r="N30" s="1001">
        <f>VLOOKUP(E30,'效期天數(2025.1126更新)'!C:G,5,0)</f>
        <v>5714400209</v>
      </c>
    </row>
    <row r="31" spans="1:14" ht="20.25" thickBot="1">
      <c r="A31" s="32" t="s">
        <v>125</v>
      </c>
      <c r="B31" s="100" t="s">
        <v>10089</v>
      </c>
      <c r="C31" s="98">
        <v>20926222</v>
      </c>
      <c r="D31" s="42" t="s">
        <v>5717</v>
      </c>
      <c r="E31" s="34" t="s">
        <v>2516</v>
      </c>
      <c r="F31" s="581">
        <v>12</v>
      </c>
      <c r="G31" s="54" t="s">
        <v>2564</v>
      </c>
      <c r="H31" s="103">
        <v>6000</v>
      </c>
      <c r="I31" s="359" t="s">
        <v>2411</v>
      </c>
      <c r="J31" s="626">
        <v>46168</v>
      </c>
      <c r="K31" s="337">
        <v>0.5</v>
      </c>
      <c r="L31" s="38">
        <v>0.54166666666666663</v>
      </c>
      <c r="M31" s="39">
        <v>0.70833333333333337</v>
      </c>
      <c r="N31" s="1001">
        <f>VLOOKUP(E31,'效期天數(2025.1126更新)'!C:G,5,0)</f>
        <v>5714400209</v>
      </c>
    </row>
    <row r="32" spans="1:14" ht="20.25" thickBot="1">
      <c r="A32" s="32" t="s">
        <v>2594</v>
      </c>
      <c r="B32" s="100" t="s">
        <v>10090</v>
      </c>
      <c r="C32" s="98">
        <v>16226221</v>
      </c>
      <c r="D32" s="42" t="s">
        <v>2514</v>
      </c>
      <c r="E32" s="34" t="s">
        <v>143</v>
      </c>
      <c r="F32" s="581">
        <v>11</v>
      </c>
      <c r="G32" s="54">
        <v>11</v>
      </c>
      <c r="H32" s="103">
        <v>2000</v>
      </c>
      <c r="I32" s="36" t="s">
        <v>2038</v>
      </c>
      <c r="J32" s="626">
        <v>46168</v>
      </c>
      <c r="K32" s="37">
        <v>0.45833333333333331</v>
      </c>
      <c r="L32" s="39">
        <v>0.47916666666666669</v>
      </c>
      <c r="M32" s="39">
        <v>0.54166666666666663</v>
      </c>
      <c r="N32" s="1001">
        <f>VLOOKUP(E32,'效期天數(2025.1126更新)'!C:G,5,0)</f>
        <v>5714400162</v>
      </c>
    </row>
    <row r="33" spans="1:14" ht="20.25" thickBot="1">
      <c r="A33" s="32" t="s">
        <v>2595</v>
      </c>
      <c r="B33" s="100" t="s">
        <v>10091</v>
      </c>
      <c r="C33" s="98">
        <v>16326221</v>
      </c>
      <c r="D33" s="42" t="s">
        <v>2514</v>
      </c>
      <c r="E33" s="34" t="s">
        <v>144</v>
      </c>
      <c r="F33" s="581">
        <v>11</v>
      </c>
      <c r="G33" s="54">
        <v>11</v>
      </c>
      <c r="H33" s="103">
        <v>2000</v>
      </c>
      <c r="I33" s="36" t="s">
        <v>2038</v>
      </c>
      <c r="J33" s="626">
        <v>46168</v>
      </c>
      <c r="K33" s="37">
        <v>0.45833333333333331</v>
      </c>
      <c r="L33" s="39">
        <v>0.47916666666666669</v>
      </c>
      <c r="M33" s="39">
        <v>0.54166666666666663</v>
      </c>
      <c r="N33" s="1001">
        <f>VLOOKUP(E33,'效期天數(2025.1126更新)'!C:G,5,0)</f>
        <v>5714400163</v>
      </c>
    </row>
    <row r="34" spans="1:14" ht="20.25" thickBot="1">
      <c r="A34" s="32" t="s">
        <v>2596</v>
      </c>
      <c r="B34" s="100" t="s">
        <v>10092</v>
      </c>
      <c r="C34" s="98">
        <v>16426221</v>
      </c>
      <c r="D34" s="42" t="s">
        <v>2514</v>
      </c>
      <c r="E34" s="34" t="s">
        <v>151</v>
      </c>
      <c r="F34" s="581">
        <v>6</v>
      </c>
      <c r="G34" s="54">
        <v>6</v>
      </c>
      <c r="H34" s="103">
        <v>2000</v>
      </c>
      <c r="I34" s="36" t="s">
        <v>260</v>
      </c>
      <c r="J34" s="626">
        <v>46168</v>
      </c>
      <c r="K34" s="37">
        <v>0.45833333333333331</v>
      </c>
      <c r="L34" s="39">
        <v>0.47916666666666669</v>
      </c>
      <c r="M34" s="39">
        <v>0.54166666666666663</v>
      </c>
      <c r="N34" s="1001">
        <f>VLOOKUP(E34,'效期天數(2025.1126更新)'!C:G,5,0)</f>
        <v>5714400164</v>
      </c>
    </row>
    <row r="35" spans="1:14" ht="20.25" thickBot="1">
      <c r="A35" s="32" t="s">
        <v>2598</v>
      </c>
      <c r="B35" s="100" t="s">
        <v>10093</v>
      </c>
      <c r="C35" s="98">
        <v>10226223</v>
      </c>
      <c r="D35" s="42" t="s">
        <v>5800</v>
      </c>
      <c r="E35" s="34" t="s">
        <v>85</v>
      </c>
      <c r="F35" s="581">
        <v>5</v>
      </c>
      <c r="G35" s="54" t="s">
        <v>6031</v>
      </c>
      <c r="H35" s="103">
        <v>12000</v>
      </c>
      <c r="I35" s="36" t="s">
        <v>2509</v>
      </c>
      <c r="J35" s="626">
        <v>46168</v>
      </c>
      <c r="K35" s="37">
        <v>0.375</v>
      </c>
      <c r="L35" s="39">
        <v>0.39583333333333331</v>
      </c>
      <c r="M35" s="39">
        <v>0.70833333333333337</v>
      </c>
      <c r="N35" s="1001">
        <f>VLOOKUP(E35,'效期天數(2025.1126更新)'!C:G,5,0)</f>
        <v>5714400102</v>
      </c>
    </row>
    <row r="36" spans="1:14" ht="20.25" thickBot="1">
      <c r="A36" s="32" t="s">
        <v>2599</v>
      </c>
      <c r="B36" s="100" t="s">
        <v>10093</v>
      </c>
      <c r="C36" s="98">
        <v>10226224</v>
      </c>
      <c r="D36" s="42" t="s">
        <v>5800</v>
      </c>
      <c r="E36" s="34" t="s">
        <v>85</v>
      </c>
      <c r="F36" s="581">
        <v>5</v>
      </c>
      <c r="G36" s="54" t="s">
        <v>6031</v>
      </c>
      <c r="H36" s="103">
        <v>12000</v>
      </c>
      <c r="I36" s="36" t="s">
        <v>2509</v>
      </c>
      <c r="J36" s="626">
        <v>46168</v>
      </c>
      <c r="K36" s="37">
        <v>0.375</v>
      </c>
      <c r="L36" s="39">
        <v>0.39583333333333331</v>
      </c>
      <c r="M36" s="39">
        <v>0.70833333333333337</v>
      </c>
      <c r="N36" s="1001">
        <f>VLOOKUP(E36,'效期天數(2025.1126更新)'!C:G,5,0)</f>
        <v>5714400102</v>
      </c>
    </row>
    <row r="37" spans="1:14" ht="20.25" thickBot="1">
      <c r="A37" s="32" t="s">
        <v>2602</v>
      </c>
      <c r="B37" s="100" t="s">
        <v>10094</v>
      </c>
      <c r="C37" s="98">
        <v>29226223</v>
      </c>
      <c r="D37" s="42" t="s">
        <v>5800</v>
      </c>
      <c r="E37" s="34" t="s">
        <v>5783</v>
      </c>
      <c r="F37" s="581">
        <v>5</v>
      </c>
      <c r="G37" s="54" t="s">
        <v>6031</v>
      </c>
      <c r="H37" s="103">
        <v>12000</v>
      </c>
      <c r="I37" s="36" t="s">
        <v>2509</v>
      </c>
      <c r="J37" s="626">
        <v>46168</v>
      </c>
      <c r="K37" s="37">
        <v>0.375</v>
      </c>
      <c r="L37" s="39">
        <v>0.39583333333333331</v>
      </c>
      <c r="M37" s="39">
        <v>0.70833333333333337</v>
      </c>
      <c r="N37" s="1001">
        <f>VLOOKUP(E37,'效期天數(2025.1126更新)'!C:G,5,0)</f>
        <v>5714400292</v>
      </c>
    </row>
    <row r="38" spans="1:14" ht="20.25" thickBot="1">
      <c r="A38" s="32" t="s">
        <v>2603</v>
      </c>
      <c r="B38" s="100" t="s">
        <v>10094</v>
      </c>
      <c r="C38" s="98">
        <v>29226224</v>
      </c>
      <c r="D38" s="42" t="s">
        <v>5800</v>
      </c>
      <c r="E38" s="34" t="s">
        <v>5783</v>
      </c>
      <c r="F38" s="581">
        <v>5</v>
      </c>
      <c r="G38" s="54" t="s">
        <v>6031</v>
      </c>
      <c r="H38" s="103">
        <v>12000</v>
      </c>
      <c r="I38" s="36" t="s">
        <v>2509</v>
      </c>
      <c r="J38" s="626">
        <v>46168</v>
      </c>
      <c r="K38" s="37">
        <v>0.375</v>
      </c>
      <c r="L38" s="39">
        <v>0.39583333333333331</v>
      </c>
      <c r="M38" s="39">
        <v>0.70833333333333337</v>
      </c>
      <c r="N38" s="1001">
        <f>VLOOKUP(E38,'效期天數(2025.1126更新)'!C:G,5,0)</f>
        <v>5714400292</v>
      </c>
    </row>
    <row r="39" spans="1:14" ht="20.25" thickBot="1">
      <c r="A39" s="44" t="s">
        <v>2604</v>
      </c>
      <c r="B39" s="100" t="s">
        <v>10095</v>
      </c>
      <c r="C39" s="98">
        <v>18226225</v>
      </c>
      <c r="D39" s="42" t="s">
        <v>2514</v>
      </c>
      <c r="E39" s="35" t="s">
        <v>130</v>
      </c>
      <c r="F39" s="581">
        <v>9</v>
      </c>
      <c r="G39" s="54" t="s">
        <v>6029</v>
      </c>
      <c r="H39" s="103">
        <v>12000</v>
      </c>
      <c r="I39" s="36" t="s">
        <v>260</v>
      </c>
      <c r="J39" s="626">
        <v>46168</v>
      </c>
      <c r="K39" s="37">
        <v>0.375</v>
      </c>
      <c r="L39" s="39">
        <v>0.39583333333333331</v>
      </c>
      <c r="M39" s="39">
        <v>0.70833333333333337</v>
      </c>
      <c r="N39" s="1001">
        <f>VLOOKUP(E39,'效期天數(2025.1126更新)'!C:G,5,0)</f>
        <v>5714400182</v>
      </c>
    </row>
    <row r="40" spans="1:14" ht="20.25" thickBot="1">
      <c r="A40" s="44" t="s">
        <v>2605</v>
      </c>
      <c r="B40" s="100" t="s">
        <v>10095</v>
      </c>
      <c r="C40" s="98">
        <v>18226226</v>
      </c>
      <c r="D40" s="42" t="s">
        <v>2514</v>
      </c>
      <c r="E40" s="35" t="s">
        <v>130</v>
      </c>
      <c r="F40" s="581">
        <v>9</v>
      </c>
      <c r="G40" s="54" t="s">
        <v>6029</v>
      </c>
      <c r="H40" s="103">
        <v>12000</v>
      </c>
      <c r="I40" s="36" t="s">
        <v>260</v>
      </c>
      <c r="J40" s="626">
        <v>46168</v>
      </c>
      <c r="K40" s="37">
        <v>0.375</v>
      </c>
      <c r="L40" s="39">
        <v>0.39583333333333331</v>
      </c>
      <c r="M40" s="39">
        <v>0.70833333333333337</v>
      </c>
      <c r="N40" s="1001">
        <f>VLOOKUP(E40,'效期天數(2025.1126更新)'!C:G,5,0)</f>
        <v>5714400182</v>
      </c>
    </row>
    <row r="41" spans="1:14" ht="20.25" thickBot="1">
      <c r="A41" s="44" t="s">
        <v>2606</v>
      </c>
      <c r="B41" s="100" t="s">
        <v>10095</v>
      </c>
      <c r="C41" s="98">
        <v>18226227</v>
      </c>
      <c r="D41" s="42" t="s">
        <v>2514</v>
      </c>
      <c r="E41" s="35" t="s">
        <v>130</v>
      </c>
      <c r="F41" s="581">
        <v>9</v>
      </c>
      <c r="G41" s="54" t="s">
        <v>6029</v>
      </c>
      <c r="H41" s="103">
        <v>12000</v>
      </c>
      <c r="I41" s="36" t="s">
        <v>260</v>
      </c>
      <c r="J41" s="626">
        <v>46168</v>
      </c>
      <c r="K41" s="37">
        <v>0.375</v>
      </c>
      <c r="L41" s="39">
        <v>0.39583333333333331</v>
      </c>
      <c r="M41" s="39">
        <v>0.70833333333333337</v>
      </c>
      <c r="N41" s="1001">
        <f>VLOOKUP(E41,'效期天數(2025.1126更新)'!C:G,5,0)</f>
        <v>5714400182</v>
      </c>
    </row>
    <row r="42" spans="1:14" ht="20.25" thickBot="1">
      <c r="A42" s="44" t="s">
        <v>2607</v>
      </c>
      <c r="B42" s="100" t="s">
        <v>10095</v>
      </c>
      <c r="C42" s="98">
        <v>18226228</v>
      </c>
      <c r="D42" s="42" t="s">
        <v>2514</v>
      </c>
      <c r="E42" s="35" t="s">
        <v>130</v>
      </c>
      <c r="F42" s="581">
        <v>9</v>
      </c>
      <c r="G42" s="54" t="s">
        <v>6029</v>
      </c>
      <c r="H42" s="103">
        <v>12000</v>
      </c>
      <c r="I42" s="36" t="s">
        <v>260</v>
      </c>
      <c r="J42" s="626">
        <v>46168</v>
      </c>
      <c r="K42" s="37">
        <v>0.375</v>
      </c>
      <c r="L42" s="39">
        <v>0.39583333333333331</v>
      </c>
      <c r="M42" s="39">
        <v>0.70833333333333337</v>
      </c>
      <c r="N42" s="1001">
        <f>VLOOKUP(E42,'效期天數(2025.1126更新)'!C:G,5,0)</f>
        <v>5714400182</v>
      </c>
    </row>
    <row r="43" spans="1:14" ht="20.25" thickBot="1">
      <c r="A43" s="32" t="s">
        <v>2596</v>
      </c>
      <c r="B43" s="100" t="s">
        <v>10096</v>
      </c>
      <c r="C43" s="98">
        <v>14026221</v>
      </c>
      <c r="D43" s="42" t="s">
        <v>10097</v>
      </c>
      <c r="E43" s="34" t="s">
        <v>3495</v>
      </c>
      <c r="F43" s="581">
        <v>10</v>
      </c>
      <c r="G43" s="54" t="s">
        <v>2533</v>
      </c>
      <c r="H43" s="103">
        <v>6000</v>
      </c>
      <c r="I43" s="36" t="s">
        <v>260</v>
      </c>
      <c r="J43" s="626">
        <v>46168</v>
      </c>
      <c r="K43" s="37">
        <v>0.70833333333333337</v>
      </c>
      <c r="L43" s="39">
        <v>0.72916666666666663</v>
      </c>
      <c r="M43" s="39">
        <v>0.89583333333333337</v>
      </c>
      <c r="N43" s="1001">
        <f>VLOOKUP(E43,'效期天數(2025.1126更新)'!C:G,5,0)</f>
        <v>5714400140</v>
      </c>
    </row>
    <row r="44" spans="1:14" ht="20.25" thickBot="1">
      <c r="A44" s="32" t="s">
        <v>2597</v>
      </c>
      <c r="B44" s="100" t="s">
        <v>10098</v>
      </c>
      <c r="C44" s="98">
        <v>13926221</v>
      </c>
      <c r="D44" s="42" t="s">
        <v>10097</v>
      </c>
      <c r="E44" s="34" t="s">
        <v>866</v>
      </c>
      <c r="F44" s="581">
        <v>10</v>
      </c>
      <c r="G44" s="54" t="s">
        <v>2533</v>
      </c>
      <c r="H44" s="103">
        <v>6000</v>
      </c>
      <c r="I44" s="36" t="s">
        <v>260</v>
      </c>
      <c r="J44" s="626">
        <v>46168</v>
      </c>
      <c r="K44" s="37">
        <v>0.70833333333333337</v>
      </c>
      <c r="L44" s="39">
        <v>0.72916666666666663</v>
      </c>
      <c r="M44" s="39">
        <v>0.89583333333333337</v>
      </c>
      <c r="N44" s="1001">
        <f>VLOOKUP(E44,'效期天數(2025.1126更新)'!C:G,5,0)</f>
        <v>5714400139</v>
      </c>
    </row>
    <row r="45" spans="1:14" ht="38.25" thickBot="1">
      <c r="A45" s="32" t="s">
        <v>2598</v>
      </c>
      <c r="B45" s="100" t="s">
        <v>10099</v>
      </c>
      <c r="C45" s="98">
        <v>10526221</v>
      </c>
      <c r="D45" s="42" t="s">
        <v>2523</v>
      </c>
      <c r="E45" s="35" t="s">
        <v>88</v>
      </c>
      <c r="F45" s="581">
        <v>4</v>
      </c>
      <c r="G45" s="54" t="s">
        <v>6050</v>
      </c>
      <c r="H45" s="103">
        <v>12000</v>
      </c>
      <c r="I45" s="43" t="s">
        <v>5582</v>
      </c>
      <c r="J45" s="626">
        <v>46168</v>
      </c>
      <c r="K45" s="37">
        <v>0.70833333333333337</v>
      </c>
      <c r="L45" s="1075">
        <v>0.72916666666666663</v>
      </c>
      <c r="M45" s="39">
        <v>6.25E-2</v>
      </c>
      <c r="N45" s="1001">
        <f>VLOOKUP(E45,'效期天數(2025.1126更新)'!C:G,5,0)</f>
        <v>5714400105</v>
      </c>
    </row>
    <row r="46" spans="1:14" ht="38.25" thickBot="1">
      <c r="A46" s="32" t="s">
        <v>2599</v>
      </c>
      <c r="B46" s="100" t="s">
        <v>10099</v>
      </c>
      <c r="C46" s="98">
        <v>10526222</v>
      </c>
      <c r="D46" s="42" t="s">
        <v>2523</v>
      </c>
      <c r="E46" s="35" t="s">
        <v>88</v>
      </c>
      <c r="F46" s="581">
        <v>4</v>
      </c>
      <c r="G46" s="54" t="s">
        <v>6050</v>
      </c>
      <c r="H46" s="103">
        <v>12000</v>
      </c>
      <c r="I46" s="43" t="s">
        <v>5582</v>
      </c>
      <c r="J46" s="626">
        <v>46168</v>
      </c>
      <c r="K46" s="37">
        <v>0.70833333333333337</v>
      </c>
      <c r="L46" s="1075">
        <v>0.72916666666666663</v>
      </c>
      <c r="M46" s="39">
        <v>6.25E-2</v>
      </c>
      <c r="N46" s="1001">
        <f>VLOOKUP(E46,'效期天數(2025.1126更新)'!C:G,5,0)</f>
        <v>5714400105</v>
      </c>
    </row>
    <row r="47" spans="1:14" ht="38.25" thickBot="1">
      <c r="A47" s="32" t="s">
        <v>2602</v>
      </c>
      <c r="B47" s="100" t="s">
        <v>10100</v>
      </c>
      <c r="C47" s="98">
        <v>10626221</v>
      </c>
      <c r="D47" s="42" t="s">
        <v>2523</v>
      </c>
      <c r="E47" s="35" t="s">
        <v>89</v>
      </c>
      <c r="F47" s="581">
        <v>4</v>
      </c>
      <c r="G47" s="54" t="s">
        <v>6050</v>
      </c>
      <c r="H47" s="103">
        <v>12000</v>
      </c>
      <c r="I47" s="43" t="s">
        <v>5582</v>
      </c>
      <c r="J47" s="626">
        <v>46168</v>
      </c>
      <c r="K47" s="37">
        <v>0.70833333333333337</v>
      </c>
      <c r="L47" s="1075">
        <v>0.72916666666666663</v>
      </c>
      <c r="M47" s="39">
        <v>6.25E-2</v>
      </c>
      <c r="N47" s="1001">
        <f>VLOOKUP(E47,'效期天數(2025.1126更新)'!C:G,5,0)</f>
        <v>5714400106</v>
      </c>
    </row>
    <row r="48" spans="1:14" ht="38.25" thickBot="1">
      <c r="A48" s="32" t="s">
        <v>2603</v>
      </c>
      <c r="B48" s="100" t="s">
        <v>10100</v>
      </c>
      <c r="C48" s="98">
        <v>10626222</v>
      </c>
      <c r="D48" s="42" t="s">
        <v>2523</v>
      </c>
      <c r="E48" s="35" t="s">
        <v>89</v>
      </c>
      <c r="F48" s="581">
        <v>4</v>
      </c>
      <c r="G48" s="54" t="s">
        <v>6050</v>
      </c>
      <c r="H48" s="103">
        <v>12000</v>
      </c>
      <c r="I48" s="43" t="s">
        <v>5582</v>
      </c>
      <c r="J48" s="626">
        <v>46168</v>
      </c>
      <c r="K48" s="37">
        <v>0.72916666666666663</v>
      </c>
      <c r="L48" s="1075">
        <v>0.72916666666666663</v>
      </c>
      <c r="M48" s="39">
        <v>6.25E-2</v>
      </c>
      <c r="N48" s="1001">
        <f>VLOOKUP(E48,'效期天數(2025.1126更新)'!C:G,5,0)</f>
        <v>5714400106</v>
      </c>
    </row>
    <row r="49" spans="1:14" ht="57" thickBot="1">
      <c r="A49" s="44" t="s">
        <v>2604</v>
      </c>
      <c r="B49" s="100" t="s">
        <v>10101</v>
      </c>
      <c r="C49" s="98">
        <v>12726221</v>
      </c>
      <c r="D49" s="951" t="s">
        <v>9073</v>
      </c>
      <c r="E49" s="34" t="s">
        <v>157</v>
      </c>
      <c r="F49" s="581">
        <v>8</v>
      </c>
      <c r="G49" s="54" t="s">
        <v>2575</v>
      </c>
      <c r="H49" s="103">
        <v>12000</v>
      </c>
      <c r="I49" s="36" t="s">
        <v>2038</v>
      </c>
      <c r="J49" s="626">
        <v>46168</v>
      </c>
      <c r="K49" s="37">
        <v>0.70833333333333337</v>
      </c>
      <c r="L49" s="39">
        <v>0.72916666666666663</v>
      </c>
      <c r="M49" s="39">
        <v>6.25E-2</v>
      </c>
      <c r="N49" s="1001">
        <f>VLOOKUP(E49,'效期天數(2025.1126更新)'!C:G,5,0)</f>
        <v>5714400127</v>
      </c>
    </row>
    <row r="50" spans="1:14" ht="57" thickBot="1">
      <c r="A50" s="44" t="s">
        <v>2605</v>
      </c>
      <c r="B50" s="100" t="s">
        <v>10101</v>
      </c>
      <c r="C50" s="98">
        <v>12726222</v>
      </c>
      <c r="D50" s="951" t="s">
        <v>9073</v>
      </c>
      <c r="E50" s="34" t="s">
        <v>157</v>
      </c>
      <c r="F50" s="581">
        <v>8</v>
      </c>
      <c r="G50" s="54" t="s">
        <v>2575</v>
      </c>
      <c r="H50" s="103">
        <v>12000</v>
      </c>
      <c r="I50" s="36" t="s">
        <v>2038</v>
      </c>
      <c r="J50" s="626">
        <v>46168</v>
      </c>
      <c r="K50" s="37">
        <v>0.70833333333333337</v>
      </c>
      <c r="L50" s="39">
        <v>0.72916666666666663</v>
      </c>
      <c r="M50" s="39">
        <v>6.25E-2</v>
      </c>
      <c r="N50" s="1001">
        <f>VLOOKUP(E50,'效期天數(2025.1126更新)'!C:G,5,0)</f>
        <v>5714400127</v>
      </c>
    </row>
    <row r="51" spans="1:14" ht="57" thickBot="1">
      <c r="A51" s="44" t="s">
        <v>2606</v>
      </c>
      <c r="B51" s="100" t="s">
        <v>10101</v>
      </c>
      <c r="C51" s="98">
        <v>12726223</v>
      </c>
      <c r="D51" s="951" t="s">
        <v>9073</v>
      </c>
      <c r="E51" s="34" t="s">
        <v>157</v>
      </c>
      <c r="F51" s="581">
        <v>8</v>
      </c>
      <c r="G51" s="54" t="s">
        <v>2575</v>
      </c>
      <c r="H51" s="103">
        <v>12000</v>
      </c>
      <c r="I51" s="36" t="s">
        <v>2038</v>
      </c>
      <c r="J51" s="626">
        <v>46168</v>
      </c>
      <c r="K51" s="37">
        <v>0.70833333333333337</v>
      </c>
      <c r="L51" s="39">
        <v>0.72916666666666663</v>
      </c>
      <c r="M51" s="39">
        <v>6.25E-2</v>
      </c>
      <c r="N51" s="1001">
        <f>VLOOKUP(E51,'效期天數(2025.1126更新)'!C:G,5,0)</f>
        <v>5714400127</v>
      </c>
    </row>
    <row r="52" spans="1:14" ht="57" thickBot="1">
      <c r="A52" s="44" t="s">
        <v>2607</v>
      </c>
      <c r="B52" s="100" t="s">
        <v>10101</v>
      </c>
      <c r="C52" s="98">
        <v>12726224</v>
      </c>
      <c r="D52" s="951" t="s">
        <v>9073</v>
      </c>
      <c r="E52" s="34" t="s">
        <v>157</v>
      </c>
      <c r="F52" s="581">
        <v>8</v>
      </c>
      <c r="G52" s="54" t="s">
        <v>2575</v>
      </c>
      <c r="H52" s="103">
        <v>12000</v>
      </c>
      <c r="I52" s="36" t="s">
        <v>2038</v>
      </c>
      <c r="J52" s="626">
        <v>46168</v>
      </c>
      <c r="K52" s="37">
        <v>0.70833333333333337</v>
      </c>
      <c r="L52" s="39">
        <v>0.72916666666666663</v>
      </c>
      <c r="M52" s="39">
        <v>6.25E-2</v>
      </c>
      <c r="N52" s="1001">
        <f>VLOOKUP(E52,'效期天數(2025.1126更新)'!C:G,5,0)</f>
        <v>5714400127</v>
      </c>
    </row>
    <row r="53" spans="1:14" ht="20.25" thickBot="1">
      <c r="A53" s="32" t="s">
        <v>2594</v>
      </c>
      <c r="B53" s="100" t="s">
        <v>10104</v>
      </c>
      <c r="C53" s="98">
        <v>16526221</v>
      </c>
      <c r="D53" s="42" t="s">
        <v>2514</v>
      </c>
      <c r="E53" s="34" t="s">
        <v>139</v>
      </c>
      <c r="F53" s="581">
        <v>6</v>
      </c>
      <c r="G53" s="54">
        <v>6</v>
      </c>
      <c r="H53" s="103">
        <v>3000</v>
      </c>
      <c r="I53" s="36" t="s">
        <v>2590</v>
      </c>
      <c r="J53" s="626">
        <v>46169</v>
      </c>
      <c r="K53" s="37">
        <v>0.45833333333333331</v>
      </c>
      <c r="L53" s="39">
        <v>0.47916666666666669</v>
      </c>
      <c r="M53" s="39">
        <v>0.54166666666666663</v>
      </c>
      <c r="N53" s="1001">
        <f>VLOOKUP(E53,'效期天數(2025.1126更新)'!C:G,5,0)</f>
        <v>5714400165</v>
      </c>
    </row>
    <row r="54" spans="1:14" ht="20.25" thickBot="1">
      <c r="A54" s="32" t="s">
        <v>2595</v>
      </c>
      <c r="B54" s="100" t="s">
        <v>10105</v>
      </c>
      <c r="C54" s="98">
        <v>16626221</v>
      </c>
      <c r="D54" s="42" t="s">
        <v>2514</v>
      </c>
      <c r="E54" s="34" t="s">
        <v>108</v>
      </c>
      <c r="F54" s="581">
        <v>6</v>
      </c>
      <c r="G54" s="54">
        <v>6</v>
      </c>
      <c r="H54" s="103">
        <v>3000</v>
      </c>
      <c r="I54" s="36" t="s">
        <v>2590</v>
      </c>
      <c r="J54" s="626">
        <v>46169</v>
      </c>
      <c r="K54" s="37">
        <v>0.45833333333333331</v>
      </c>
      <c r="L54" s="39">
        <v>0.47916666666666669</v>
      </c>
      <c r="M54" s="39">
        <v>0.54166666666666663</v>
      </c>
      <c r="N54" s="1001">
        <f>VLOOKUP(E54,'效期天數(2025.1126更新)'!C:G,5,0)</f>
        <v>5714400166</v>
      </c>
    </row>
    <row r="55" spans="1:14" ht="39.75" thickBot="1">
      <c r="A55" s="32" t="s">
        <v>2596</v>
      </c>
      <c r="B55" s="100" t="s">
        <v>10106</v>
      </c>
      <c r="C55" s="98">
        <v>15126221</v>
      </c>
      <c r="D55" s="42"/>
      <c r="E55" s="34" t="s">
        <v>2561</v>
      </c>
      <c r="F55" s="581">
        <v>3</v>
      </c>
      <c r="G55" s="54" t="s">
        <v>10107</v>
      </c>
      <c r="H55" s="103">
        <v>2000</v>
      </c>
      <c r="I55" s="36" t="s">
        <v>5582</v>
      </c>
      <c r="J55" s="626">
        <v>46169</v>
      </c>
      <c r="K55" s="37">
        <v>0.45833333333333331</v>
      </c>
      <c r="L55" s="39">
        <v>0.47916666666666669</v>
      </c>
      <c r="M55" s="39">
        <v>0.54166666666666663</v>
      </c>
      <c r="N55" s="1001">
        <f>VLOOKUP(E55,'效期天數(2025.1126更新)'!C:G,5,0)</f>
        <v>5714400151</v>
      </c>
    </row>
    <row r="56" spans="1:14" ht="39.75" thickBot="1">
      <c r="A56" s="32" t="s">
        <v>2597</v>
      </c>
      <c r="B56" s="100" t="s">
        <v>10108</v>
      </c>
      <c r="C56" s="98">
        <v>15026221</v>
      </c>
      <c r="D56" s="42"/>
      <c r="E56" s="35" t="s">
        <v>2562</v>
      </c>
      <c r="F56" s="581">
        <v>3</v>
      </c>
      <c r="G56" s="54" t="s">
        <v>10107</v>
      </c>
      <c r="H56" s="103">
        <v>2000</v>
      </c>
      <c r="I56" s="36" t="s">
        <v>5582</v>
      </c>
      <c r="J56" s="626">
        <v>46169</v>
      </c>
      <c r="K56" s="37">
        <v>0.45833333333333331</v>
      </c>
      <c r="L56" s="39">
        <v>0.47916666666666669</v>
      </c>
      <c r="M56" s="39">
        <v>0.54166666666666663</v>
      </c>
      <c r="N56" s="1001">
        <f>VLOOKUP(E56,'效期天數(2025.1126更新)'!C:G,5,0)</f>
        <v>5714400150</v>
      </c>
    </row>
    <row r="57" spans="1:14" ht="20.25" thickBot="1">
      <c r="A57" s="32" t="s">
        <v>2598</v>
      </c>
      <c r="B57" s="100" t="s">
        <v>10109</v>
      </c>
      <c r="C57" s="98">
        <v>16026221</v>
      </c>
      <c r="D57" s="42" t="s">
        <v>2514</v>
      </c>
      <c r="E57" s="34" t="s">
        <v>7240</v>
      </c>
      <c r="F57" s="581">
        <v>8</v>
      </c>
      <c r="G57" s="54" t="s">
        <v>2565</v>
      </c>
      <c r="H57" s="103">
        <v>4000</v>
      </c>
      <c r="I57" s="56" t="s">
        <v>179</v>
      </c>
      <c r="J57" s="626">
        <v>46169</v>
      </c>
      <c r="K57" s="37">
        <v>0.45833333333333331</v>
      </c>
      <c r="L57" s="39">
        <v>0.47916666666666669</v>
      </c>
      <c r="M57" s="925">
        <v>0.60416666666666663</v>
      </c>
      <c r="N57" s="1001">
        <f>VLOOKUP(E57,'效期天數(2025.1126更新)'!C:G,5,0)</f>
        <v>5714400160</v>
      </c>
    </row>
    <row r="58" spans="1:14" ht="20.25" thickBot="1">
      <c r="A58" s="32" t="s">
        <v>2599</v>
      </c>
      <c r="B58" s="100" t="s">
        <v>10109</v>
      </c>
      <c r="C58" s="98">
        <v>16026222</v>
      </c>
      <c r="D58" s="42" t="s">
        <v>2514</v>
      </c>
      <c r="E58" s="34" t="s">
        <v>7240</v>
      </c>
      <c r="F58" s="581">
        <v>8</v>
      </c>
      <c r="G58" s="54" t="s">
        <v>2565</v>
      </c>
      <c r="H58" s="103">
        <v>4000</v>
      </c>
      <c r="I58" s="56" t="s">
        <v>179</v>
      </c>
      <c r="J58" s="626">
        <v>46169</v>
      </c>
      <c r="K58" s="37">
        <v>0.45833333333333331</v>
      </c>
      <c r="L58" s="39">
        <v>0.47916666666666669</v>
      </c>
      <c r="M58" s="925">
        <v>0.60416666666666663</v>
      </c>
      <c r="N58" s="1001">
        <f>VLOOKUP(E58,'效期天數(2025.1126更新)'!C:G,5,0)</f>
        <v>5714400160</v>
      </c>
    </row>
    <row r="59" spans="1:14" ht="20.25" thickBot="1">
      <c r="A59" s="32" t="s">
        <v>2602</v>
      </c>
      <c r="B59" s="100" t="s">
        <v>10110</v>
      </c>
      <c r="C59" s="98">
        <v>16126221</v>
      </c>
      <c r="D59" s="42" t="s">
        <v>2566</v>
      </c>
      <c r="E59" s="34" t="s">
        <v>7242</v>
      </c>
      <c r="F59" s="581">
        <v>8</v>
      </c>
      <c r="G59" s="54" t="s">
        <v>2565</v>
      </c>
      <c r="H59" s="103">
        <v>4000</v>
      </c>
      <c r="I59" s="56" t="s">
        <v>179</v>
      </c>
      <c r="J59" s="626">
        <v>46169</v>
      </c>
      <c r="K59" s="37">
        <v>0.45833333333333331</v>
      </c>
      <c r="L59" s="39">
        <v>0.47916666666666669</v>
      </c>
      <c r="M59" s="925">
        <v>0.60416666666666663</v>
      </c>
      <c r="N59" s="1001">
        <f>VLOOKUP(E59,'效期天數(2025.1126更新)'!C:G,5,0)</f>
        <v>5714400161</v>
      </c>
    </row>
    <row r="60" spans="1:14" ht="20.25" thickBot="1">
      <c r="A60" s="32" t="s">
        <v>2603</v>
      </c>
      <c r="B60" s="100" t="s">
        <v>10110</v>
      </c>
      <c r="C60" s="98">
        <v>16126222</v>
      </c>
      <c r="D60" s="42" t="s">
        <v>2566</v>
      </c>
      <c r="E60" s="34" t="s">
        <v>7242</v>
      </c>
      <c r="F60" s="581">
        <v>8</v>
      </c>
      <c r="G60" s="54" t="s">
        <v>2565</v>
      </c>
      <c r="H60" s="103">
        <v>4000</v>
      </c>
      <c r="I60" s="56" t="s">
        <v>179</v>
      </c>
      <c r="J60" s="626">
        <v>46169</v>
      </c>
      <c r="K60" s="37">
        <v>0.45833333333333331</v>
      </c>
      <c r="L60" s="39">
        <v>0.47916666666666669</v>
      </c>
      <c r="M60" s="925">
        <v>0.60416666666666663</v>
      </c>
      <c r="N60" s="1001">
        <f>VLOOKUP(E60,'效期天數(2025.1126更新)'!C:G,5,0)</f>
        <v>5714400161</v>
      </c>
    </row>
    <row r="61" spans="1:14" ht="38.25" thickBot="1">
      <c r="A61" s="44" t="s">
        <v>2604</v>
      </c>
      <c r="B61" s="100" t="s">
        <v>10102</v>
      </c>
      <c r="C61" s="98">
        <v>10526223</v>
      </c>
      <c r="D61" s="42" t="s">
        <v>2523</v>
      </c>
      <c r="E61" s="35" t="s">
        <v>88</v>
      </c>
      <c r="F61" s="581">
        <v>4</v>
      </c>
      <c r="G61" s="54" t="s">
        <v>6050</v>
      </c>
      <c r="H61" s="103">
        <v>12000</v>
      </c>
      <c r="I61" s="43" t="s">
        <v>5582</v>
      </c>
      <c r="J61" s="626">
        <v>46169</v>
      </c>
      <c r="K61" s="37">
        <v>0.375</v>
      </c>
      <c r="L61" s="39">
        <v>0.39583333333333331</v>
      </c>
      <c r="M61" s="39">
        <v>0.70833333333333337</v>
      </c>
      <c r="N61" s="1001">
        <f>VLOOKUP(E61,'效期天數(2025.1126更新)'!C:G,5,0)</f>
        <v>5714400105</v>
      </c>
    </row>
    <row r="62" spans="1:14" ht="38.25" thickBot="1">
      <c r="A62" s="44" t="s">
        <v>2605</v>
      </c>
      <c r="B62" s="100" t="s">
        <v>10102</v>
      </c>
      <c r="C62" s="98">
        <v>10526224</v>
      </c>
      <c r="D62" s="42" t="s">
        <v>2523</v>
      </c>
      <c r="E62" s="35" t="s">
        <v>88</v>
      </c>
      <c r="F62" s="581">
        <v>4</v>
      </c>
      <c r="G62" s="54" t="s">
        <v>6050</v>
      </c>
      <c r="H62" s="103">
        <v>12000</v>
      </c>
      <c r="I62" s="43" t="s">
        <v>5582</v>
      </c>
      <c r="J62" s="626">
        <v>46169</v>
      </c>
      <c r="K62" s="37">
        <v>0.375</v>
      </c>
      <c r="L62" s="39">
        <v>0.39583333333333331</v>
      </c>
      <c r="M62" s="39">
        <v>0.70833333333333337</v>
      </c>
      <c r="N62" s="1001">
        <f>VLOOKUP(E62,'效期天數(2025.1126更新)'!C:G,5,0)</f>
        <v>5714400105</v>
      </c>
    </row>
    <row r="63" spans="1:14" ht="38.25" thickBot="1">
      <c r="A63" s="44" t="s">
        <v>2606</v>
      </c>
      <c r="B63" s="100" t="s">
        <v>10103</v>
      </c>
      <c r="C63" s="98">
        <v>10626223</v>
      </c>
      <c r="D63" s="42" t="s">
        <v>2523</v>
      </c>
      <c r="E63" s="35" t="s">
        <v>89</v>
      </c>
      <c r="F63" s="581">
        <v>4</v>
      </c>
      <c r="G63" s="54" t="s">
        <v>6050</v>
      </c>
      <c r="H63" s="103">
        <v>12000</v>
      </c>
      <c r="I63" s="43" t="s">
        <v>5582</v>
      </c>
      <c r="J63" s="626">
        <v>46169</v>
      </c>
      <c r="K63" s="37">
        <v>0.375</v>
      </c>
      <c r="L63" s="39">
        <v>0.39583333333333331</v>
      </c>
      <c r="M63" s="39">
        <v>0.70833333333333337</v>
      </c>
      <c r="N63" s="1001">
        <f>VLOOKUP(E63,'效期天數(2025.1126更新)'!C:G,5,0)</f>
        <v>5714400106</v>
      </c>
    </row>
    <row r="64" spans="1:14" ht="38.25" thickBot="1">
      <c r="A64" s="44" t="s">
        <v>2607</v>
      </c>
      <c r="B64" s="100" t="s">
        <v>10103</v>
      </c>
      <c r="C64" s="98">
        <v>10626224</v>
      </c>
      <c r="D64" s="42" t="s">
        <v>2523</v>
      </c>
      <c r="E64" s="35" t="s">
        <v>89</v>
      </c>
      <c r="F64" s="581">
        <v>4</v>
      </c>
      <c r="G64" s="54" t="s">
        <v>6050</v>
      </c>
      <c r="H64" s="103">
        <v>12000</v>
      </c>
      <c r="I64" s="43" t="s">
        <v>5582</v>
      </c>
      <c r="J64" s="626">
        <v>46169</v>
      </c>
      <c r="K64" s="37">
        <v>0.375</v>
      </c>
      <c r="L64" s="39">
        <v>0.39583333333333331</v>
      </c>
      <c r="M64" s="39">
        <v>0.70833333333333337</v>
      </c>
      <c r="N64" s="1001">
        <f>VLOOKUP(E64,'效期天數(2025.1126更新)'!C:G,5,0)</f>
        <v>5714400106</v>
      </c>
    </row>
    <row r="65" spans="1:14" ht="20.25" thickBot="1">
      <c r="A65" s="32" t="s">
        <v>2598</v>
      </c>
      <c r="B65" s="100" t="s">
        <v>10111</v>
      </c>
      <c r="C65" s="98">
        <v>10326221</v>
      </c>
      <c r="D65" s="42"/>
      <c r="E65" s="34" t="s">
        <v>87</v>
      </c>
      <c r="F65" s="581">
        <v>12</v>
      </c>
      <c r="G65" s="54" t="s">
        <v>8380</v>
      </c>
      <c r="H65" s="103">
        <v>12000</v>
      </c>
      <c r="I65" s="36" t="s">
        <v>2509</v>
      </c>
      <c r="J65" s="626">
        <v>46169</v>
      </c>
      <c r="K65" s="37">
        <v>0.47916666666666669</v>
      </c>
      <c r="L65" s="61">
        <v>0.70833333333333337</v>
      </c>
      <c r="M65" s="39">
        <v>0.95833333333333337</v>
      </c>
      <c r="N65" s="1001">
        <f>VLOOKUP(E65,'效期天數(2025.1126更新)'!C:G,5,0)</f>
        <v>5714400103</v>
      </c>
    </row>
    <row r="66" spans="1:14" ht="20.25" thickBot="1">
      <c r="A66" s="32" t="s">
        <v>2599</v>
      </c>
      <c r="B66" s="100" t="s">
        <v>10111</v>
      </c>
      <c r="C66" s="98">
        <v>10326222</v>
      </c>
      <c r="D66" s="42"/>
      <c r="E66" s="34" t="s">
        <v>87</v>
      </c>
      <c r="F66" s="581">
        <v>12</v>
      </c>
      <c r="G66" s="54" t="s">
        <v>8380</v>
      </c>
      <c r="H66" s="103">
        <v>12000</v>
      </c>
      <c r="I66" s="36" t="s">
        <v>2509</v>
      </c>
      <c r="J66" s="626">
        <v>46169</v>
      </c>
      <c r="K66" s="37">
        <v>0.47916666666666669</v>
      </c>
      <c r="L66" s="61">
        <v>0.70833333333333337</v>
      </c>
      <c r="M66" s="39">
        <v>0.95833333333333337</v>
      </c>
      <c r="N66" s="1001">
        <f>VLOOKUP(E66,'效期天數(2025.1126更新)'!C:G,5,0)</f>
        <v>5714400103</v>
      </c>
    </row>
    <row r="67" spans="1:14" ht="20.25" thickBot="1">
      <c r="A67" s="32" t="s">
        <v>2602</v>
      </c>
      <c r="B67" s="100" t="s">
        <v>10111</v>
      </c>
      <c r="C67" s="98">
        <v>10326223</v>
      </c>
      <c r="D67" s="42"/>
      <c r="E67" s="34" t="s">
        <v>87</v>
      </c>
      <c r="F67" s="581">
        <v>12</v>
      </c>
      <c r="G67" s="54" t="s">
        <v>8380</v>
      </c>
      <c r="H67" s="103">
        <v>12000</v>
      </c>
      <c r="I67" s="36" t="s">
        <v>2509</v>
      </c>
      <c r="J67" s="626">
        <v>46169</v>
      </c>
      <c r="K67" s="37">
        <v>0.47916666666666669</v>
      </c>
      <c r="L67" s="61">
        <v>0.70833333333333337</v>
      </c>
      <c r="M67" s="39">
        <v>0.95833333333333337</v>
      </c>
      <c r="N67" s="1001">
        <f>VLOOKUP(E67,'效期天數(2025.1126更新)'!C:G,5,0)</f>
        <v>5714400103</v>
      </c>
    </row>
    <row r="68" spans="1:14" ht="20.25" thickBot="1">
      <c r="A68" s="32" t="s">
        <v>2602</v>
      </c>
      <c r="B68" s="100" t="s">
        <v>10111</v>
      </c>
      <c r="C68" s="98">
        <v>10326224</v>
      </c>
      <c r="D68" s="42"/>
      <c r="E68" s="34" t="s">
        <v>87</v>
      </c>
      <c r="F68" s="581">
        <v>12</v>
      </c>
      <c r="G68" s="54" t="s">
        <v>8380</v>
      </c>
      <c r="H68" s="103">
        <v>12000</v>
      </c>
      <c r="I68" s="36" t="s">
        <v>2509</v>
      </c>
      <c r="J68" s="626">
        <v>46169</v>
      </c>
      <c r="K68" s="37">
        <v>0.47916666666666669</v>
      </c>
      <c r="L68" s="61">
        <v>0.70833333333333337</v>
      </c>
      <c r="M68" s="39">
        <v>0.95833333333333337</v>
      </c>
      <c r="N68" s="1001">
        <f>VLOOKUP(E68,'效期天數(2025.1126更新)'!C:G,5,0)</f>
        <v>5714400103</v>
      </c>
    </row>
    <row r="69" spans="1:14" ht="20.25" thickBot="1">
      <c r="A69" s="32" t="s">
        <v>2594</v>
      </c>
      <c r="B69" s="100" t="s">
        <v>10112</v>
      </c>
      <c r="C69" s="98">
        <v>19926221</v>
      </c>
      <c r="D69" s="42" t="s">
        <v>2514</v>
      </c>
      <c r="E69" s="35" t="s">
        <v>2415</v>
      </c>
      <c r="F69" s="581">
        <v>10</v>
      </c>
      <c r="G69" s="54" t="s">
        <v>2574</v>
      </c>
      <c r="H69" s="103">
        <v>3000</v>
      </c>
      <c r="I69" s="36" t="s">
        <v>260</v>
      </c>
      <c r="J69" s="626">
        <v>46169</v>
      </c>
      <c r="K69" s="37">
        <v>0.625</v>
      </c>
      <c r="L69" s="925">
        <v>0.66666666666666663</v>
      </c>
      <c r="M69" s="39">
        <v>0.72916666666666663</v>
      </c>
      <c r="N69" s="1001">
        <f>VLOOKUP(E69,'效期天數(2025.1126更新)'!C:G,5,0)</f>
        <v>5714400199</v>
      </c>
    </row>
    <row r="70" spans="1:14" ht="20.25" thickBot="1">
      <c r="A70" s="32" t="s">
        <v>2595</v>
      </c>
      <c r="B70" s="100" t="s">
        <v>10112</v>
      </c>
      <c r="C70" s="98">
        <v>19926222</v>
      </c>
      <c r="D70" s="42" t="s">
        <v>2514</v>
      </c>
      <c r="E70" s="35" t="s">
        <v>2415</v>
      </c>
      <c r="F70" s="581">
        <v>10</v>
      </c>
      <c r="G70" s="54" t="s">
        <v>2574</v>
      </c>
      <c r="H70" s="103">
        <v>3000</v>
      </c>
      <c r="I70" s="36" t="s">
        <v>260</v>
      </c>
      <c r="J70" s="626">
        <v>46169</v>
      </c>
      <c r="K70" s="37">
        <v>0.625</v>
      </c>
      <c r="L70" s="925">
        <v>0.66666666666666663</v>
      </c>
      <c r="M70" s="39">
        <v>0.72916666666666663</v>
      </c>
      <c r="N70" s="1001">
        <f>VLOOKUP(E70,'效期天數(2025.1126更新)'!C:G,5,0)</f>
        <v>5714400199</v>
      </c>
    </row>
    <row r="71" spans="1:14" ht="20.25" thickBot="1">
      <c r="A71" s="32" t="s">
        <v>2596</v>
      </c>
      <c r="B71" s="100" t="s">
        <v>10113</v>
      </c>
      <c r="C71" s="98">
        <v>22226221</v>
      </c>
      <c r="D71" s="42" t="s">
        <v>2514</v>
      </c>
      <c r="E71" s="35" t="s">
        <v>4525</v>
      </c>
      <c r="F71" s="581">
        <v>10</v>
      </c>
      <c r="G71" s="54" t="s">
        <v>2574</v>
      </c>
      <c r="H71" s="103">
        <v>3000</v>
      </c>
      <c r="I71" s="36" t="s">
        <v>260</v>
      </c>
      <c r="J71" s="626">
        <v>46169</v>
      </c>
      <c r="K71" s="37">
        <v>0.625</v>
      </c>
      <c r="L71" s="925">
        <v>0.66666666666666663</v>
      </c>
      <c r="M71" s="39">
        <v>0.72916666666666663</v>
      </c>
      <c r="N71" s="1001">
        <f>VLOOKUP(E71,'效期天數(2025.1126更新)'!C:G,5,0)</f>
        <v>5714400222</v>
      </c>
    </row>
    <row r="72" spans="1:14" ht="20.25" thickBot="1">
      <c r="A72" s="32" t="s">
        <v>2597</v>
      </c>
      <c r="B72" s="100" t="s">
        <v>10113</v>
      </c>
      <c r="C72" s="98">
        <v>22226222</v>
      </c>
      <c r="D72" s="42" t="s">
        <v>2514</v>
      </c>
      <c r="E72" s="35" t="s">
        <v>4525</v>
      </c>
      <c r="F72" s="581">
        <v>10</v>
      </c>
      <c r="G72" s="54" t="s">
        <v>2574</v>
      </c>
      <c r="H72" s="103">
        <v>3000</v>
      </c>
      <c r="I72" s="36" t="s">
        <v>260</v>
      </c>
      <c r="J72" s="626">
        <v>46169</v>
      </c>
      <c r="K72" s="37">
        <v>0.625</v>
      </c>
      <c r="L72" s="925">
        <v>0.66666666666666663</v>
      </c>
      <c r="M72" s="39">
        <v>0.72916666666666663</v>
      </c>
      <c r="N72" s="1001">
        <f>VLOOKUP(E72,'效期天數(2025.1126更新)'!C:G,5,0)</f>
        <v>5714400222</v>
      </c>
    </row>
    <row r="73" spans="1:14" ht="20.25" thickBot="1">
      <c r="A73" s="32" t="s">
        <v>2594</v>
      </c>
      <c r="B73" s="100" t="s">
        <v>10114</v>
      </c>
      <c r="C73" s="98" t="s">
        <v>10115</v>
      </c>
      <c r="D73" s="42" t="s">
        <v>2514</v>
      </c>
      <c r="E73" s="35" t="s">
        <v>3211</v>
      </c>
      <c r="F73" s="581">
        <v>9</v>
      </c>
      <c r="G73" s="54" t="s">
        <v>5299</v>
      </c>
      <c r="H73" s="103">
        <v>5000</v>
      </c>
      <c r="I73" s="56" t="s">
        <v>2509</v>
      </c>
      <c r="J73" s="626">
        <v>46169</v>
      </c>
      <c r="K73" s="37">
        <v>0.70833333333333337</v>
      </c>
      <c r="L73" s="39">
        <v>0.72916666666666663</v>
      </c>
      <c r="M73" s="981">
        <v>0.85416666666666663</v>
      </c>
      <c r="N73" s="1001">
        <f>VLOOKUP(E73,'效期天數(2025.1126更新)'!C:G,5,0)</f>
        <v>5714400221</v>
      </c>
    </row>
    <row r="74" spans="1:14" ht="20.25" thickBot="1">
      <c r="A74" s="32" t="s">
        <v>2596</v>
      </c>
      <c r="B74" s="100" t="s">
        <v>10116</v>
      </c>
      <c r="C74" s="98">
        <v>22026223</v>
      </c>
      <c r="D74" s="42" t="s">
        <v>2514</v>
      </c>
      <c r="E74" s="35" t="s">
        <v>3093</v>
      </c>
      <c r="F74" s="581">
        <v>5</v>
      </c>
      <c r="G74" s="54" t="s">
        <v>2465</v>
      </c>
      <c r="H74" s="103">
        <v>2500</v>
      </c>
      <c r="I74" s="56" t="s">
        <v>2509</v>
      </c>
      <c r="J74" s="626">
        <v>46169</v>
      </c>
      <c r="K74" s="37">
        <v>0.70833333333333337</v>
      </c>
      <c r="L74" s="39">
        <v>0.72916666666666663</v>
      </c>
      <c r="M74" s="981">
        <v>0.85416666666666663</v>
      </c>
      <c r="N74" s="1001">
        <f>VLOOKUP(E74,'效期天數(2025.1126更新)'!C:G,5,0)</f>
        <v>5714400220</v>
      </c>
    </row>
    <row r="75" spans="1:14" ht="20.25" thickBot="1">
      <c r="A75" s="32" t="s">
        <v>2597</v>
      </c>
      <c r="B75" s="100" t="s">
        <v>10116</v>
      </c>
      <c r="C75" s="98">
        <v>22026224</v>
      </c>
      <c r="D75" s="42" t="s">
        <v>2514</v>
      </c>
      <c r="E75" s="35" t="s">
        <v>3093</v>
      </c>
      <c r="F75" s="581">
        <v>5</v>
      </c>
      <c r="G75" s="54" t="s">
        <v>2465</v>
      </c>
      <c r="H75" s="103">
        <v>2500</v>
      </c>
      <c r="I75" s="56" t="s">
        <v>2509</v>
      </c>
      <c r="J75" s="626">
        <v>46169</v>
      </c>
      <c r="K75" s="37">
        <v>0.70833333333333337</v>
      </c>
      <c r="L75" s="39">
        <v>0.72916666666666663</v>
      </c>
      <c r="M75" s="981">
        <v>0.85416666666666663</v>
      </c>
      <c r="N75" s="1001">
        <f>VLOOKUP(E75,'效期天數(2025.1126更新)'!C:G,5,0)</f>
        <v>5714400220</v>
      </c>
    </row>
    <row r="76" spans="1:14" ht="20.25" thickBot="1">
      <c r="A76" s="44" t="s">
        <v>2604</v>
      </c>
      <c r="B76" s="100" t="s">
        <v>10117</v>
      </c>
      <c r="C76" s="98">
        <v>18126221</v>
      </c>
      <c r="D76" s="42" t="s">
        <v>2514</v>
      </c>
      <c r="E76" s="35" t="s">
        <v>132</v>
      </c>
      <c r="F76" s="581">
        <v>11</v>
      </c>
      <c r="G76" s="54" t="s">
        <v>6029</v>
      </c>
      <c r="H76" s="103">
        <v>12000</v>
      </c>
      <c r="I76" s="56" t="s">
        <v>2590</v>
      </c>
      <c r="J76" s="626">
        <v>46169</v>
      </c>
      <c r="K76" s="37">
        <v>0.70833333333333337</v>
      </c>
      <c r="L76" s="39">
        <v>0.72916666666666663</v>
      </c>
      <c r="M76" s="39">
        <v>0.97916666666666663</v>
      </c>
      <c r="N76" s="1001">
        <f>VLOOKUP(E76,'效期天數(2025.1126更新)'!C:G,5,0)</f>
        <v>5714400181</v>
      </c>
    </row>
    <row r="77" spans="1:14" ht="20.25" thickBot="1">
      <c r="A77" s="44" t="s">
        <v>2605</v>
      </c>
      <c r="B77" s="100" t="s">
        <v>10117</v>
      </c>
      <c r="C77" s="98">
        <v>18126222</v>
      </c>
      <c r="D77" s="42" t="s">
        <v>2514</v>
      </c>
      <c r="E77" s="35" t="s">
        <v>132</v>
      </c>
      <c r="F77" s="581">
        <v>11</v>
      </c>
      <c r="G77" s="54" t="s">
        <v>6029</v>
      </c>
      <c r="H77" s="103">
        <v>12000</v>
      </c>
      <c r="I77" s="56" t="s">
        <v>2590</v>
      </c>
      <c r="J77" s="626">
        <v>46169</v>
      </c>
      <c r="K77" s="37">
        <v>0.70833333333333337</v>
      </c>
      <c r="L77" s="39">
        <v>0.72916666666666663</v>
      </c>
      <c r="M77" s="39">
        <v>0.97916666666666663</v>
      </c>
      <c r="N77" s="1001">
        <f>VLOOKUP(E77,'效期天數(2025.1126更新)'!C:G,5,0)</f>
        <v>5714400181</v>
      </c>
    </row>
    <row r="78" spans="1:14" ht="20.25" thickBot="1">
      <c r="A78" s="44" t="s">
        <v>2606</v>
      </c>
      <c r="B78" s="100" t="s">
        <v>10118</v>
      </c>
      <c r="C78" s="98">
        <v>18026221</v>
      </c>
      <c r="D78" s="42" t="s">
        <v>2514</v>
      </c>
      <c r="E78" s="35" t="s">
        <v>133</v>
      </c>
      <c r="F78" s="581">
        <v>11</v>
      </c>
      <c r="G78" s="54" t="s">
        <v>6029</v>
      </c>
      <c r="H78" s="103">
        <v>12000</v>
      </c>
      <c r="I78" s="56" t="s">
        <v>2590</v>
      </c>
      <c r="J78" s="626">
        <v>46169</v>
      </c>
      <c r="K78" s="37">
        <v>0.70833333333333337</v>
      </c>
      <c r="L78" s="39">
        <v>0.72916666666666663</v>
      </c>
      <c r="M78" s="39">
        <v>0.97916666666666663</v>
      </c>
      <c r="N78" s="1001">
        <f>VLOOKUP(E78,'效期天數(2025.1126更新)'!C:G,5,0)</f>
        <v>5714400180</v>
      </c>
    </row>
    <row r="79" spans="1:14" ht="20.25" thickBot="1">
      <c r="A79" s="44" t="s">
        <v>2607</v>
      </c>
      <c r="B79" s="100" t="s">
        <v>10118</v>
      </c>
      <c r="C79" s="98">
        <v>18026222</v>
      </c>
      <c r="D79" s="42" t="s">
        <v>2514</v>
      </c>
      <c r="E79" s="35" t="s">
        <v>133</v>
      </c>
      <c r="F79" s="581">
        <v>11</v>
      </c>
      <c r="G79" s="54" t="s">
        <v>6029</v>
      </c>
      <c r="H79" s="103">
        <v>12000</v>
      </c>
      <c r="I79" s="56" t="s">
        <v>2590</v>
      </c>
      <c r="J79" s="626">
        <v>46169</v>
      </c>
      <c r="K79" s="37">
        <v>0.70833333333333337</v>
      </c>
      <c r="L79" s="39">
        <v>0.72916666666666663</v>
      </c>
      <c r="M79" s="39">
        <v>0.97916666666666663</v>
      </c>
      <c r="N79" s="1001">
        <f>VLOOKUP(E79,'效期天數(2025.1126更新)'!C:G,5,0)</f>
        <v>5714400180</v>
      </c>
    </row>
    <row r="81" spans="1:14" ht="17.25" thickBot="1"/>
    <row r="82" spans="1:14" ht="26.25" thickBot="1">
      <c r="A82" s="23" t="s">
        <v>274</v>
      </c>
      <c r="B82" s="24" t="s">
        <v>10136</v>
      </c>
      <c r="C82" s="935" t="s">
        <v>263</v>
      </c>
      <c r="D82" s="741"/>
      <c r="E82" s="21"/>
      <c r="F82" s="21"/>
      <c r="G82" s="96"/>
      <c r="H82" s="741"/>
      <c r="I82" s="741"/>
      <c r="J82" s="741"/>
      <c r="K82" s="21"/>
      <c r="L82" s="21"/>
      <c r="M82" s="741"/>
    </row>
    <row r="83" spans="1:14" ht="33.75" thickBot="1">
      <c r="A83" s="338" t="s">
        <v>171</v>
      </c>
      <c r="B83" s="335" t="s">
        <v>175</v>
      </c>
      <c r="C83" s="335" t="s">
        <v>124</v>
      </c>
      <c r="D83" s="336" t="s">
        <v>176</v>
      </c>
      <c r="E83" s="336" t="s">
        <v>123</v>
      </c>
      <c r="F83" s="336" t="s">
        <v>172</v>
      </c>
      <c r="G83" s="336" t="s">
        <v>2461</v>
      </c>
      <c r="H83" s="336" t="s">
        <v>2416</v>
      </c>
      <c r="I83" s="336" t="s">
        <v>173</v>
      </c>
      <c r="J83" s="336" t="s">
        <v>2520</v>
      </c>
      <c r="K83" s="336" t="s">
        <v>2417</v>
      </c>
      <c r="L83" s="336" t="s">
        <v>174</v>
      </c>
      <c r="M83" s="336" t="s">
        <v>6282</v>
      </c>
    </row>
    <row r="84" spans="1:14" ht="21" thickBot="1">
      <c r="A84" s="32" t="s">
        <v>125</v>
      </c>
      <c r="B84" s="995" t="s">
        <v>10137</v>
      </c>
      <c r="C84" s="994">
        <v>21026223</v>
      </c>
      <c r="D84" s="42" t="s">
        <v>7003</v>
      </c>
      <c r="E84" s="34" t="s">
        <v>2517</v>
      </c>
      <c r="F84" s="581">
        <v>12</v>
      </c>
      <c r="G84" s="54" t="s">
        <v>2564</v>
      </c>
      <c r="H84" s="1081">
        <v>6000</v>
      </c>
      <c r="I84" s="36" t="s">
        <v>5582</v>
      </c>
      <c r="J84" s="993">
        <v>46170</v>
      </c>
      <c r="K84" s="337">
        <v>0.5</v>
      </c>
      <c r="L84" s="38">
        <v>0.54166666666666663</v>
      </c>
      <c r="M84" s="39">
        <v>0.70833333333333337</v>
      </c>
      <c r="N84" s="1080">
        <f>VLOOKUP(E84,'效期天數(2025.1126更新)'!C:G,5,0)</f>
        <v>5714400210</v>
      </c>
    </row>
    <row r="85" spans="1:14" ht="21" thickBot="1">
      <c r="A85" s="32" t="s">
        <v>125</v>
      </c>
      <c r="B85" s="995" t="s">
        <v>10137</v>
      </c>
      <c r="C85" s="994">
        <v>21026224</v>
      </c>
      <c r="D85" s="42" t="s">
        <v>7003</v>
      </c>
      <c r="E85" s="34" t="s">
        <v>2517</v>
      </c>
      <c r="F85" s="581">
        <v>12</v>
      </c>
      <c r="G85" s="54" t="s">
        <v>2564</v>
      </c>
      <c r="H85" s="1081">
        <v>6000</v>
      </c>
      <c r="I85" s="36" t="s">
        <v>5582</v>
      </c>
      <c r="J85" s="993">
        <v>46170</v>
      </c>
      <c r="K85" s="337">
        <v>0.5</v>
      </c>
      <c r="L85" s="38">
        <v>0.54166666666666663</v>
      </c>
      <c r="M85" s="39">
        <v>0.70833333333333337</v>
      </c>
      <c r="N85" s="1080">
        <f>VLOOKUP(E85,'效期天數(2025.1126更新)'!C:G,5,0)</f>
        <v>5714400210</v>
      </c>
    </row>
    <row r="86" spans="1:14" ht="38.25" thickBot="1">
      <c r="A86" s="32" t="s">
        <v>2594</v>
      </c>
      <c r="B86" s="995" t="s">
        <v>10138</v>
      </c>
      <c r="C86" s="994" t="s">
        <v>10139</v>
      </c>
      <c r="D86" s="42" t="s">
        <v>8541</v>
      </c>
      <c r="E86" s="35" t="s">
        <v>3211</v>
      </c>
      <c r="F86" s="581">
        <v>9</v>
      </c>
      <c r="G86" s="54" t="s">
        <v>5299</v>
      </c>
      <c r="H86" s="1081">
        <v>5000</v>
      </c>
      <c r="I86" s="36" t="s">
        <v>179</v>
      </c>
      <c r="J86" s="993">
        <v>46170</v>
      </c>
      <c r="K86" s="37">
        <v>0.4375</v>
      </c>
      <c r="L86" s="39">
        <v>0.45833333333333331</v>
      </c>
      <c r="M86" s="61">
        <v>0.58333333333333337</v>
      </c>
      <c r="N86" s="1080">
        <f>VLOOKUP(E86,'效期天數(2025.1126更新)'!C:G,5,0)</f>
        <v>5714400221</v>
      </c>
    </row>
    <row r="87" spans="1:14" ht="21" thickBot="1">
      <c r="A87" s="32" t="s">
        <v>2596</v>
      </c>
      <c r="B87" s="995" t="s">
        <v>10140</v>
      </c>
      <c r="C87" s="994">
        <v>22026225</v>
      </c>
      <c r="D87" s="42" t="s">
        <v>8543</v>
      </c>
      <c r="E87" s="35" t="s">
        <v>3093</v>
      </c>
      <c r="F87" s="581">
        <v>5</v>
      </c>
      <c r="G87" s="54" t="s">
        <v>2465</v>
      </c>
      <c r="H87" s="1081">
        <v>2500</v>
      </c>
      <c r="I87" s="36" t="s">
        <v>179</v>
      </c>
      <c r="J87" s="993">
        <v>46170</v>
      </c>
      <c r="K87" s="37">
        <v>0.4375</v>
      </c>
      <c r="L87" s="39">
        <v>0.45833333333333331</v>
      </c>
      <c r="M87" s="61">
        <v>0.58333333333333337</v>
      </c>
      <c r="N87" s="1080">
        <f>VLOOKUP(E87,'效期天數(2025.1126更新)'!C:G,5,0)</f>
        <v>5714400220</v>
      </c>
    </row>
    <row r="88" spans="1:14" ht="21" thickBot="1">
      <c r="A88" s="32" t="s">
        <v>2597</v>
      </c>
      <c r="B88" s="995" t="s">
        <v>10140</v>
      </c>
      <c r="C88" s="994">
        <v>22026226</v>
      </c>
      <c r="D88" s="42" t="s">
        <v>8543</v>
      </c>
      <c r="E88" s="35" t="s">
        <v>3093</v>
      </c>
      <c r="F88" s="581">
        <v>5</v>
      </c>
      <c r="G88" s="54" t="s">
        <v>2465</v>
      </c>
      <c r="H88" s="1081">
        <v>2500</v>
      </c>
      <c r="I88" s="36" t="s">
        <v>179</v>
      </c>
      <c r="J88" s="993">
        <v>46170</v>
      </c>
      <c r="K88" s="37">
        <v>0.4375</v>
      </c>
      <c r="L88" s="39">
        <v>0.45833333333333331</v>
      </c>
      <c r="M88" s="61">
        <v>0.58333333333333337</v>
      </c>
      <c r="N88" s="1080">
        <f>VLOOKUP(E88,'效期天數(2025.1126更新)'!C:G,5,0)</f>
        <v>5714400220</v>
      </c>
    </row>
    <row r="89" spans="1:14" ht="21" thickBot="1">
      <c r="A89" s="32" t="s">
        <v>2598</v>
      </c>
      <c r="B89" s="995" t="s">
        <v>10141</v>
      </c>
      <c r="C89" s="994">
        <v>22626223</v>
      </c>
      <c r="D89" s="870" t="s">
        <v>8050</v>
      </c>
      <c r="E89" s="34" t="s">
        <v>3493</v>
      </c>
      <c r="F89" s="581">
        <v>10</v>
      </c>
      <c r="G89" s="54" t="s">
        <v>4922</v>
      </c>
      <c r="H89" s="1081">
        <v>6000</v>
      </c>
      <c r="I89" s="36" t="s">
        <v>2038</v>
      </c>
      <c r="J89" s="993">
        <v>46170</v>
      </c>
      <c r="K89" s="37">
        <v>0.47916666666666669</v>
      </c>
      <c r="L89" s="39">
        <v>0.47916666666666669</v>
      </c>
      <c r="M89" s="39">
        <v>0.625</v>
      </c>
      <c r="N89" s="1080">
        <f>VLOOKUP(E89,'效期天數(2025.1126更新)'!C:G,5,0)</f>
        <v>5714400226</v>
      </c>
    </row>
    <row r="90" spans="1:14" ht="21" thickBot="1">
      <c r="A90" s="32" t="s">
        <v>2599</v>
      </c>
      <c r="B90" s="995" t="s">
        <v>10141</v>
      </c>
      <c r="C90" s="994">
        <v>22626224</v>
      </c>
      <c r="D90" s="870" t="s">
        <v>8050</v>
      </c>
      <c r="E90" s="34" t="s">
        <v>3493</v>
      </c>
      <c r="F90" s="581">
        <v>10</v>
      </c>
      <c r="G90" s="54" t="s">
        <v>4922</v>
      </c>
      <c r="H90" s="1081">
        <v>6000</v>
      </c>
      <c r="I90" s="36" t="s">
        <v>2038</v>
      </c>
      <c r="J90" s="993">
        <v>46170</v>
      </c>
      <c r="K90" s="37">
        <v>0.47916666666666669</v>
      </c>
      <c r="L90" s="39">
        <v>0.47916666666666669</v>
      </c>
      <c r="M90" s="39">
        <v>0.625</v>
      </c>
      <c r="N90" s="1080">
        <f>VLOOKUP(E90,'效期天數(2025.1126更新)'!C:G,5,0)</f>
        <v>5714400226</v>
      </c>
    </row>
    <row r="91" spans="1:14" ht="38.25" thickBot="1">
      <c r="A91" s="32" t="s">
        <v>2602</v>
      </c>
      <c r="B91" s="995" t="s">
        <v>10142</v>
      </c>
      <c r="C91" s="994">
        <v>11626223</v>
      </c>
      <c r="D91" s="42" t="s">
        <v>2543</v>
      </c>
      <c r="E91" s="35" t="s">
        <v>95</v>
      </c>
      <c r="F91" s="581">
        <v>10</v>
      </c>
      <c r="G91" s="54" t="s">
        <v>2515</v>
      </c>
      <c r="H91" s="1081">
        <v>6000</v>
      </c>
      <c r="I91" s="36" t="s">
        <v>2038</v>
      </c>
      <c r="J91" s="993">
        <v>46170</v>
      </c>
      <c r="K91" s="37">
        <v>0.47916666666666669</v>
      </c>
      <c r="L91" s="39">
        <v>0.47916666666666669</v>
      </c>
      <c r="M91" s="39">
        <v>0.625</v>
      </c>
      <c r="N91" s="1080">
        <f>VLOOKUP(E91,'效期天數(2025.1126更新)'!C:G,5,0)</f>
        <v>5714400116</v>
      </c>
    </row>
    <row r="92" spans="1:14" ht="38.25" thickBot="1">
      <c r="A92" s="32" t="s">
        <v>2603</v>
      </c>
      <c r="B92" s="995" t="s">
        <v>10142</v>
      </c>
      <c r="C92" s="994">
        <v>11626224</v>
      </c>
      <c r="D92" s="42" t="s">
        <v>2543</v>
      </c>
      <c r="E92" s="35" t="s">
        <v>95</v>
      </c>
      <c r="F92" s="581">
        <v>10</v>
      </c>
      <c r="G92" s="54" t="s">
        <v>2515</v>
      </c>
      <c r="H92" s="1081">
        <v>6000</v>
      </c>
      <c r="I92" s="36" t="s">
        <v>2038</v>
      </c>
      <c r="J92" s="993">
        <v>46170</v>
      </c>
      <c r="K92" s="37">
        <v>0.47916666666666669</v>
      </c>
      <c r="L92" s="39">
        <v>0.47916666666666669</v>
      </c>
      <c r="M92" s="39">
        <v>0.625</v>
      </c>
      <c r="N92" s="1080">
        <f>VLOOKUP(E92,'效期天數(2025.1126更新)'!C:G,5,0)</f>
        <v>5714400116</v>
      </c>
    </row>
    <row r="93" spans="1:14" ht="21" thickBot="1">
      <c r="A93" s="44" t="s">
        <v>2604</v>
      </c>
      <c r="B93" s="995" t="s">
        <v>10143</v>
      </c>
      <c r="C93" s="994">
        <v>18126223</v>
      </c>
      <c r="D93" s="42" t="s">
        <v>2514</v>
      </c>
      <c r="E93" s="35" t="s">
        <v>132</v>
      </c>
      <c r="F93" s="581">
        <v>11</v>
      </c>
      <c r="G93" s="54" t="s">
        <v>6029</v>
      </c>
      <c r="H93" s="1081">
        <v>12000</v>
      </c>
      <c r="I93" s="36" t="s">
        <v>260</v>
      </c>
      <c r="J93" s="993">
        <v>46170</v>
      </c>
      <c r="K93" s="37">
        <v>0.35416666666666669</v>
      </c>
      <c r="L93" s="39">
        <v>0.375</v>
      </c>
      <c r="M93" s="39">
        <v>0.66666666666666663</v>
      </c>
      <c r="N93" s="1080">
        <f>VLOOKUP(E93,'效期天數(2025.1126更新)'!C:G,5,0)</f>
        <v>5714400181</v>
      </c>
    </row>
    <row r="94" spans="1:14" ht="21" thickBot="1">
      <c r="A94" s="44" t="s">
        <v>2605</v>
      </c>
      <c r="B94" s="995" t="s">
        <v>10143</v>
      </c>
      <c r="C94" s="994">
        <v>18126224</v>
      </c>
      <c r="D94" s="42" t="s">
        <v>2514</v>
      </c>
      <c r="E94" s="35" t="s">
        <v>132</v>
      </c>
      <c r="F94" s="581">
        <v>11</v>
      </c>
      <c r="G94" s="54" t="s">
        <v>6029</v>
      </c>
      <c r="H94" s="1081">
        <v>12000</v>
      </c>
      <c r="I94" s="36" t="s">
        <v>260</v>
      </c>
      <c r="J94" s="993">
        <v>46170</v>
      </c>
      <c r="K94" s="37">
        <v>0.35416666666666669</v>
      </c>
      <c r="L94" s="39">
        <v>0.375</v>
      </c>
      <c r="M94" s="39">
        <v>0.66666666666666663</v>
      </c>
      <c r="N94" s="1080">
        <f>VLOOKUP(E94,'效期天數(2025.1126更新)'!C:G,5,0)</f>
        <v>5714400181</v>
      </c>
    </row>
    <row r="95" spans="1:14" ht="21" thickBot="1">
      <c r="A95" s="44" t="s">
        <v>2606</v>
      </c>
      <c r="B95" s="995" t="s">
        <v>10144</v>
      </c>
      <c r="C95" s="994">
        <v>18026223</v>
      </c>
      <c r="D95" s="42" t="s">
        <v>2514</v>
      </c>
      <c r="E95" s="35" t="s">
        <v>133</v>
      </c>
      <c r="F95" s="581">
        <v>11</v>
      </c>
      <c r="G95" s="54" t="s">
        <v>6029</v>
      </c>
      <c r="H95" s="1081">
        <v>12000</v>
      </c>
      <c r="I95" s="36" t="s">
        <v>260</v>
      </c>
      <c r="J95" s="993">
        <v>46170</v>
      </c>
      <c r="K95" s="37">
        <v>0.35416666666666669</v>
      </c>
      <c r="L95" s="39">
        <v>0.375</v>
      </c>
      <c r="M95" s="39">
        <v>0.66666666666666663</v>
      </c>
      <c r="N95" s="1080">
        <f>VLOOKUP(E95,'效期天數(2025.1126更新)'!C:G,5,0)</f>
        <v>5714400180</v>
      </c>
    </row>
    <row r="96" spans="1:14" ht="21" thickBot="1">
      <c r="A96" s="44" t="s">
        <v>2607</v>
      </c>
      <c r="B96" s="995" t="s">
        <v>10144</v>
      </c>
      <c r="C96" s="994">
        <v>18026224</v>
      </c>
      <c r="D96" s="42" t="s">
        <v>2514</v>
      </c>
      <c r="E96" s="35" t="s">
        <v>133</v>
      </c>
      <c r="F96" s="581">
        <v>11</v>
      </c>
      <c r="G96" s="54" t="s">
        <v>6029</v>
      </c>
      <c r="H96" s="1081">
        <v>12000</v>
      </c>
      <c r="I96" s="36" t="s">
        <v>260</v>
      </c>
      <c r="J96" s="993">
        <v>46170</v>
      </c>
      <c r="K96" s="37">
        <v>0.35416666666666669</v>
      </c>
      <c r="L96" s="39">
        <v>0.375</v>
      </c>
      <c r="M96" s="39">
        <v>0.66666666666666663</v>
      </c>
      <c r="N96" s="1080">
        <f>VLOOKUP(E96,'效期天數(2025.1126更新)'!C:G,5,0)</f>
        <v>5714400180</v>
      </c>
    </row>
    <row r="97" spans="1:14" ht="21" thickBot="1">
      <c r="A97" s="32" t="s">
        <v>2594</v>
      </c>
      <c r="B97" s="995" t="s">
        <v>10145</v>
      </c>
      <c r="C97" s="994">
        <v>14426221</v>
      </c>
      <c r="D97" s="42" t="s">
        <v>2514</v>
      </c>
      <c r="E97" s="34" t="s">
        <v>140</v>
      </c>
      <c r="F97" s="581">
        <v>4</v>
      </c>
      <c r="G97" s="54" t="s">
        <v>2463</v>
      </c>
      <c r="H97" s="1082">
        <v>2000</v>
      </c>
      <c r="I97" s="56" t="s">
        <v>179</v>
      </c>
      <c r="J97" s="993">
        <v>46170</v>
      </c>
      <c r="K97" s="37">
        <v>0.625</v>
      </c>
      <c r="L97" s="39">
        <v>0.64583333333333337</v>
      </c>
      <c r="M97" s="39">
        <v>0.70833333333333337</v>
      </c>
      <c r="N97" s="1080">
        <f>VLOOKUP(E97,'效期天數(2025.1126更新)'!C:G,5,0)</f>
        <v>5714400144</v>
      </c>
    </row>
    <row r="98" spans="1:14" ht="21" thickBot="1">
      <c r="A98" s="32" t="s">
        <v>2595</v>
      </c>
      <c r="B98" s="995" t="s">
        <v>10146</v>
      </c>
      <c r="C98" s="994">
        <v>14326221</v>
      </c>
      <c r="D98" s="42" t="s">
        <v>2514</v>
      </c>
      <c r="E98" s="34" t="s">
        <v>160</v>
      </c>
      <c r="F98" s="581">
        <v>4</v>
      </c>
      <c r="G98" s="54" t="s">
        <v>2463</v>
      </c>
      <c r="H98" s="1082">
        <v>2000</v>
      </c>
      <c r="I98" s="56" t="s">
        <v>179</v>
      </c>
      <c r="J98" s="993">
        <v>46170</v>
      </c>
      <c r="K98" s="37">
        <v>0.625</v>
      </c>
      <c r="L98" s="39">
        <v>0.64583333333333337</v>
      </c>
      <c r="M98" s="39">
        <v>0.70833333333333337</v>
      </c>
      <c r="N98" s="1080">
        <f>VLOOKUP(E98,'效期天數(2025.1126更新)'!C:G,5,0)</f>
        <v>5714400143</v>
      </c>
    </row>
    <row r="99" spans="1:14" ht="21" thickBot="1">
      <c r="A99" s="32" t="s">
        <v>2594</v>
      </c>
      <c r="B99" s="995" t="s">
        <v>10147</v>
      </c>
      <c r="C99" s="994">
        <v>21426221</v>
      </c>
      <c r="D99" s="42" t="s">
        <v>2588</v>
      </c>
      <c r="E99" s="35" t="s">
        <v>2530</v>
      </c>
      <c r="F99" s="581">
        <v>8</v>
      </c>
      <c r="G99" s="54" t="s">
        <v>5429</v>
      </c>
      <c r="H99" s="1081">
        <v>8000</v>
      </c>
      <c r="I99" s="36" t="s">
        <v>5582</v>
      </c>
      <c r="J99" s="993">
        <v>46170</v>
      </c>
      <c r="K99" s="37">
        <v>0.66666666666666663</v>
      </c>
      <c r="L99" s="39">
        <v>0.70833333333333337</v>
      </c>
      <c r="M99" s="39">
        <v>0.9375</v>
      </c>
      <c r="N99" s="1080">
        <f>VLOOKUP(E99,'效期天數(2025.1126更新)'!C:G,5,0)</f>
        <v>5714400214</v>
      </c>
    </row>
    <row r="100" spans="1:14" ht="21" thickBot="1">
      <c r="A100" s="32" t="s">
        <v>2595</v>
      </c>
      <c r="B100" s="995" t="s">
        <v>10147</v>
      </c>
      <c r="C100" s="994">
        <v>21426222</v>
      </c>
      <c r="D100" s="42" t="s">
        <v>2588</v>
      </c>
      <c r="E100" s="35" t="s">
        <v>2530</v>
      </c>
      <c r="F100" s="581">
        <v>8</v>
      </c>
      <c r="G100" s="54" t="s">
        <v>5429</v>
      </c>
      <c r="H100" s="1081">
        <v>8000</v>
      </c>
      <c r="I100" s="36"/>
      <c r="J100" s="993">
        <v>46170</v>
      </c>
      <c r="K100" s="37">
        <v>0.66666666666666663</v>
      </c>
      <c r="L100" s="39">
        <v>0.70833333333333337</v>
      </c>
      <c r="M100" s="39">
        <v>0.9375</v>
      </c>
      <c r="N100" s="1080">
        <f>VLOOKUP(E100,'效期天數(2025.1126更新)'!C:G,5,0)</f>
        <v>5714400214</v>
      </c>
    </row>
    <row r="101" spans="1:14" ht="38.25" thickBot="1">
      <c r="A101" s="32" t="s">
        <v>2598</v>
      </c>
      <c r="B101" s="995" t="s">
        <v>10148</v>
      </c>
      <c r="C101" s="994">
        <v>11126221</v>
      </c>
      <c r="D101" s="42" t="s">
        <v>2514</v>
      </c>
      <c r="E101" s="34" t="s">
        <v>92</v>
      </c>
      <c r="F101" s="581">
        <v>3</v>
      </c>
      <c r="G101" s="54" t="s">
        <v>6898</v>
      </c>
      <c r="H101" s="1081">
        <v>6000</v>
      </c>
      <c r="I101" s="36" t="s">
        <v>2038</v>
      </c>
      <c r="J101" s="993">
        <v>46170</v>
      </c>
      <c r="K101" s="37">
        <v>0.66666666666666663</v>
      </c>
      <c r="L101" s="39">
        <v>0.70833333333333337</v>
      </c>
      <c r="M101" s="39">
        <v>0.89583333333333337</v>
      </c>
      <c r="N101" s="1080">
        <f>VLOOKUP(E101,'效期天數(2025.1126更新)'!C:G,5,0)</f>
        <v>5714400111</v>
      </c>
    </row>
    <row r="102" spans="1:14" ht="38.25" thickBot="1">
      <c r="A102" s="32" t="s">
        <v>2599</v>
      </c>
      <c r="B102" s="995" t="s">
        <v>10148</v>
      </c>
      <c r="C102" s="994">
        <v>11126222</v>
      </c>
      <c r="D102" s="42" t="s">
        <v>2514</v>
      </c>
      <c r="E102" s="34" t="s">
        <v>92</v>
      </c>
      <c r="F102" s="581">
        <v>3</v>
      </c>
      <c r="G102" s="54" t="s">
        <v>6898</v>
      </c>
      <c r="H102" s="1081">
        <v>6000</v>
      </c>
      <c r="I102" s="36" t="s">
        <v>2038</v>
      </c>
      <c r="J102" s="993">
        <v>46170</v>
      </c>
      <c r="K102" s="37">
        <v>0.66666666666666663</v>
      </c>
      <c r="L102" s="39">
        <v>0.70833333333333337</v>
      </c>
      <c r="M102" s="39">
        <v>0.89583333333333337</v>
      </c>
      <c r="N102" s="1080">
        <f>VLOOKUP(E102,'效期天數(2025.1126更新)'!C:G,5,0)</f>
        <v>5714400111</v>
      </c>
    </row>
    <row r="103" spans="1:14" ht="38.25" thickBot="1">
      <c r="A103" s="32" t="s">
        <v>2602</v>
      </c>
      <c r="B103" s="995" t="s">
        <v>10148</v>
      </c>
      <c r="C103" s="994">
        <v>11126223</v>
      </c>
      <c r="D103" s="42" t="s">
        <v>2514</v>
      </c>
      <c r="E103" s="34" t="s">
        <v>92</v>
      </c>
      <c r="F103" s="581">
        <v>3</v>
      </c>
      <c r="G103" s="54" t="s">
        <v>6898</v>
      </c>
      <c r="H103" s="1081">
        <v>6000</v>
      </c>
      <c r="I103" s="36" t="s">
        <v>2038</v>
      </c>
      <c r="J103" s="993">
        <v>46170</v>
      </c>
      <c r="K103" s="37">
        <v>0.66666666666666663</v>
      </c>
      <c r="L103" s="39">
        <v>0.70833333333333337</v>
      </c>
      <c r="M103" s="39">
        <v>0.89583333333333337</v>
      </c>
      <c r="N103" s="1080">
        <f>VLOOKUP(E103,'效期天數(2025.1126更新)'!C:G,5,0)</f>
        <v>5714400111</v>
      </c>
    </row>
    <row r="104" spans="1:14" ht="38.25" thickBot="1">
      <c r="A104" s="32" t="s">
        <v>2603</v>
      </c>
      <c r="B104" s="995" t="s">
        <v>10148</v>
      </c>
      <c r="C104" s="994">
        <v>11126224</v>
      </c>
      <c r="D104" s="42" t="s">
        <v>2514</v>
      </c>
      <c r="E104" s="34" t="s">
        <v>92</v>
      </c>
      <c r="F104" s="581">
        <v>3</v>
      </c>
      <c r="G104" s="54" t="s">
        <v>6898</v>
      </c>
      <c r="H104" s="1081">
        <v>6000</v>
      </c>
      <c r="I104" s="36" t="s">
        <v>2038</v>
      </c>
      <c r="J104" s="993">
        <v>46170</v>
      </c>
      <c r="K104" s="37">
        <v>0.66666666666666663</v>
      </c>
      <c r="L104" s="39">
        <v>0.70833333333333337</v>
      </c>
      <c r="M104" s="39">
        <v>0.89583333333333337</v>
      </c>
      <c r="N104" s="1080">
        <f>VLOOKUP(E104,'效期天數(2025.1126更新)'!C:G,5,0)</f>
        <v>5714400111</v>
      </c>
    </row>
    <row r="105" spans="1:14" ht="21" thickBot="1">
      <c r="A105" s="44" t="s">
        <v>2604</v>
      </c>
      <c r="B105" s="995" t="s">
        <v>10149</v>
      </c>
      <c r="C105" s="994">
        <v>22526221</v>
      </c>
      <c r="D105" s="42" t="s">
        <v>2514</v>
      </c>
      <c r="E105" s="34" t="s">
        <v>4542</v>
      </c>
      <c r="F105" s="581">
        <v>6</v>
      </c>
      <c r="G105" s="54" t="s">
        <v>6342</v>
      </c>
      <c r="H105" s="1081">
        <v>8000</v>
      </c>
      <c r="I105" s="36" t="s">
        <v>2509</v>
      </c>
      <c r="J105" s="993">
        <v>46170</v>
      </c>
      <c r="K105" s="37">
        <v>0.66666666666666663</v>
      </c>
      <c r="L105" s="39">
        <v>0.70833333333333337</v>
      </c>
      <c r="M105" s="39">
        <v>0.91666666666666663</v>
      </c>
      <c r="N105" s="1080">
        <f>VLOOKUP(E105,'效期天數(2025.1126更新)'!C:G,5,0)</f>
        <v>5714400225</v>
      </c>
    </row>
    <row r="106" spans="1:14" ht="21" thickBot="1">
      <c r="A106" s="44" t="s">
        <v>2605</v>
      </c>
      <c r="B106" s="995" t="s">
        <v>10149</v>
      </c>
      <c r="C106" s="994">
        <v>22526222</v>
      </c>
      <c r="D106" s="42" t="s">
        <v>2514</v>
      </c>
      <c r="E106" s="34" t="s">
        <v>4542</v>
      </c>
      <c r="F106" s="581">
        <v>6</v>
      </c>
      <c r="G106" s="54" t="s">
        <v>6342</v>
      </c>
      <c r="H106" s="1081">
        <v>8000</v>
      </c>
      <c r="I106" s="36" t="s">
        <v>2509</v>
      </c>
      <c r="J106" s="993">
        <v>46170</v>
      </c>
      <c r="K106" s="37">
        <v>0.66666666666666663</v>
      </c>
      <c r="L106" s="39">
        <v>0.70833333333333337</v>
      </c>
      <c r="M106" s="39">
        <v>0.91666666666666663</v>
      </c>
      <c r="N106" s="1080">
        <f>VLOOKUP(E106,'效期天數(2025.1126更新)'!C:G,5,0)</f>
        <v>5714400225</v>
      </c>
    </row>
    <row r="107" spans="1:14" ht="21" thickBot="1">
      <c r="A107" s="44" t="s">
        <v>2606</v>
      </c>
      <c r="B107" s="995" t="s">
        <v>10149</v>
      </c>
      <c r="C107" s="994">
        <v>22526223</v>
      </c>
      <c r="D107" s="42" t="s">
        <v>2514</v>
      </c>
      <c r="E107" s="34" t="s">
        <v>4542</v>
      </c>
      <c r="F107" s="581">
        <v>6</v>
      </c>
      <c r="G107" s="54" t="s">
        <v>6342</v>
      </c>
      <c r="H107" s="1081">
        <v>8000</v>
      </c>
      <c r="I107" s="36" t="s">
        <v>2509</v>
      </c>
      <c r="J107" s="993">
        <v>46170</v>
      </c>
      <c r="K107" s="37">
        <v>0.66666666666666663</v>
      </c>
      <c r="L107" s="39">
        <v>0.70833333333333337</v>
      </c>
      <c r="M107" s="39">
        <v>0.91666666666666663</v>
      </c>
      <c r="N107" s="1080">
        <f>VLOOKUP(E107,'效期天數(2025.1126更新)'!C:G,5,0)</f>
        <v>5714400225</v>
      </c>
    </row>
    <row r="108" spans="1:14" ht="21" thickBot="1">
      <c r="A108" s="44" t="s">
        <v>2607</v>
      </c>
      <c r="B108" s="995" t="s">
        <v>10149</v>
      </c>
      <c r="C108" s="994">
        <v>22526224</v>
      </c>
      <c r="D108" s="42" t="s">
        <v>2514</v>
      </c>
      <c r="E108" s="34" t="s">
        <v>4542</v>
      </c>
      <c r="F108" s="581">
        <v>6</v>
      </c>
      <c r="G108" s="54" t="s">
        <v>6342</v>
      </c>
      <c r="H108" s="1081">
        <v>8000</v>
      </c>
      <c r="I108" s="36" t="s">
        <v>2509</v>
      </c>
      <c r="J108" s="993">
        <v>46170</v>
      </c>
      <c r="K108" s="37">
        <v>0.66666666666666663</v>
      </c>
      <c r="L108" s="39">
        <v>0.70833333333333337</v>
      </c>
      <c r="M108" s="39">
        <v>0.91666666666666663</v>
      </c>
      <c r="N108" s="1080">
        <f>VLOOKUP(E108,'效期天數(2025.1126更新)'!C:G,5,0)</f>
        <v>5714400225</v>
      </c>
    </row>
    <row r="109" spans="1:14" ht="21" thickBot="1">
      <c r="A109" s="32" t="s">
        <v>125</v>
      </c>
      <c r="B109" s="995" t="s">
        <v>10152</v>
      </c>
      <c r="C109" s="994">
        <v>20926223</v>
      </c>
      <c r="D109" s="42" t="s">
        <v>5717</v>
      </c>
      <c r="E109" s="34" t="s">
        <v>2516</v>
      </c>
      <c r="F109" s="581">
        <v>12</v>
      </c>
      <c r="G109" s="54" t="s">
        <v>2564</v>
      </c>
      <c r="H109" s="1081">
        <v>6000</v>
      </c>
      <c r="I109" s="56" t="s">
        <v>179</v>
      </c>
      <c r="J109" s="993">
        <v>46171</v>
      </c>
      <c r="K109" s="337">
        <v>0.625</v>
      </c>
      <c r="L109" s="38">
        <v>0.64583333333333337</v>
      </c>
      <c r="M109" s="39">
        <v>0.8125</v>
      </c>
      <c r="N109" s="1080">
        <f>VLOOKUP(E109,'效期天數(2025.1126更新)'!C:G,5,0)</f>
        <v>5714400209</v>
      </c>
    </row>
    <row r="110" spans="1:14" ht="21" thickBot="1">
      <c r="A110" s="32" t="s">
        <v>125</v>
      </c>
      <c r="B110" s="995" t="s">
        <v>10152</v>
      </c>
      <c r="C110" s="994">
        <v>20926224</v>
      </c>
      <c r="D110" s="42" t="s">
        <v>5717</v>
      </c>
      <c r="E110" s="34" t="s">
        <v>2516</v>
      </c>
      <c r="F110" s="581">
        <v>12</v>
      </c>
      <c r="G110" s="54" t="s">
        <v>2564</v>
      </c>
      <c r="H110" s="1081">
        <v>6000</v>
      </c>
      <c r="I110" s="56" t="s">
        <v>179</v>
      </c>
      <c r="J110" s="993">
        <v>46171</v>
      </c>
      <c r="K110" s="337">
        <v>0.625</v>
      </c>
      <c r="L110" s="38">
        <v>0.64583333333333337</v>
      </c>
      <c r="M110" s="39">
        <v>0.8125</v>
      </c>
      <c r="N110" s="1080">
        <f>VLOOKUP(E110,'效期天數(2025.1126更新)'!C:G,5,0)</f>
        <v>5714400209</v>
      </c>
    </row>
    <row r="111" spans="1:14" ht="38.25" thickBot="1">
      <c r="A111" s="32" t="s">
        <v>2594</v>
      </c>
      <c r="B111" s="995" t="s">
        <v>10153</v>
      </c>
      <c r="C111" s="994" t="s">
        <v>10154</v>
      </c>
      <c r="D111" s="42" t="s">
        <v>8541</v>
      </c>
      <c r="E111" s="35" t="s">
        <v>3211</v>
      </c>
      <c r="F111" s="581">
        <v>9</v>
      </c>
      <c r="G111" s="54" t="s">
        <v>5299</v>
      </c>
      <c r="H111" s="1081">
        <v>5000</v>
      </c>
      <c r="I111" s="36" t="s">
        <v>179</v>
      </c>
      <c r="J111" s="993">
        <v>46171</v>
      </c>
      <c r="K111" s="37">
        <v>0.4375</v>
      </c>
      <c r="L111" s="39">
        <v>0.45833333333333331</v>
      </c>
      <c r="M111" s="61">
        <v>0.58333333333333337</v>
      </c>
      <c r="N111" s="1080">
        <f>VLOOKUP(E111,'效期天數(2025.1126更新)'!C:G,5,0)</f>
        <v>5714400221</v>
      </c>
    </row>
    <row r="112" spans="1:14" ht="21" thickBot="1">
      <c r="A112" s="32" t="s">
        <v>2596</v>
      </c>
      <c r="B112" s="995" t="s">
        <v>10155</v>
      </c>
      <c r="C112" s="994">
        <v>22026227</v>
      </c>
      <c r="D112" s="42" t="s">
        <v>8543</v>
      </c>
      <c r="E112" s="35" t="s">
        <v>3093</v>
      </c>
      <c r="F112" s="581">
        <v>5</v>
      </c>
      <c r="G112" s="54" t="s">
        <v>2465</v>
      </c>
      <c r="H112" s="1081">
        <v>2500</v>
      </c>
      <c r="I112" s="36" t="s">
        <v>179</v>
      </c>
      <c r="J112" s="993">
        <v>46171</v>
      </c>
      <c r="K112" s="37">
        <v>0.4375</v>
      </c>
      <c r="L112" s="39">
        <v>0.45833333333333331</v>
      </c>
      <c r="M112" s="61">
        <v>0.58333333333333337</v>
      </c>
      <c r="N112" s="1080">
        <f>VLOOKUP(E112,'效期天數(2025.1126更新)'!C:G,5,0)</f>
        <v>5714400220</v>
      </c>
    </row>
    <row r="113" spans="1:14" ht="21" thickBot="1">
      <c r="A113" s="32" t="s">
        <v>2597</v>
      </c>
      <c r="B113" s="995" t="s">
        <v>10155</v>
      </c>
      <c r="C113" s="994">
        <v>22026228</v>
      </c>
      <c r="D113" s="42" t="s">
        <v>8543</v>
      </c>
      <c r="E113" s="35" t="s">
        <v>3093</v>
      </c>
      <c r="F113" s="581">
        <v>5</v>
      </c>
      <c r="G113" s="54" t="s">
        <v>2465</v>
      </c>
      <c r="H113" s="1081">
        <v>2500</v>
      </c>
      <c r="I113" s="36" t="s">
        <v>179</v>
      </c>
      <c r="J113" s="993">
        <v>46171</v>
      </c>
      <c r="K113" s="37">
        <v>0.4375</v>
      </c>
      <c r="L113" s="39">
        <v>0.45833333333333331</v>
      </c>
      <c r="M113" s="61">
        <v>0.58333333333333337</v>
      </c>
      <c r="N113" s="1080">
        <f>VLOOKUP(E113,'效期天數(2025.1126更新)'!C:G,5,0)</f>
        <v>5714400220</v>
      </c>
    </row>
    <row r="114" spans="1:14" ht="21" thickBot="1">
      <c r="A114" s="32" t="s">
        <v>2598</v>
      </c>
      <c r="B114" s="995" t="s">
        <v>10150</v>
      </c>
      <c r="C114" s="994">
        <v>18426221</v>
      </c>
      <c r="D114" s="42" t="s">
        <v>5800</v>
      </c>
      <c r="E114" s="35" t="s">
        <v>136</v>
      </c>
      <c r="F114" s="581">
        <v>4</v>
      </c>
      <c r="G114" s="54" t="s">
        <v>6054</v>
      </c>
      <c r="H114" s="1081">
        <v>12000</v>
      </c>
      <c r="I114" s="36" t="s">
        <v>260</v>
      </c>
      <c r="J114" s="993">
        <v>46171</v>
      </c>
      <c r="K114" s="37">
        <v>0.35416666666666669</v>
      </c>
      <c r="L114" s="39">
        <v>0.375</v>
      </c>
      <c r="M114" s="39">
        <v>0.66666666666666663</v>
      </c>
      <c r="N114" s="1080">
        <f>VLOOKUP(E114,'效期天數(2025.1126更新)'!C:G,5,0)</f>
        <v>5714400184</v>
      </c>
    </row>
    <row r="115" spans="1:14" ht="21" thickBot="1">
      <c r="A115" s="32" t="s">
        <v>2599</v>
      </c>
      <c r="B115" s="995" t="s">
        <v>10150</v>
      </c>
      <c r="C115" s="994">
        <v>18426222</v>
      </c>
      <c r="D115" s="42" t="s">
        <v>5800</v>
      </c>
      <c r="E115" s="35" t="s">
        <v>136</v>
      </c>
      <c r="F115" s="581">
        <v>4</v>
      </c>
      <c r="G115" s="54" t="s">
        <v>6054</v>
      </c>
      <c r="H115" s="1081">
        <v>12000</v>
      </c>
      <c r="I115" s="36" t="s">
        <v>260</v>
      </c>
      <c r="J115" s="993">
        <v>46171</v>
      </c>
      <c r="K115" s="37">
        <v>0.35416666666666669</v>
      </c>
      <c r="L115" s="39">
        <v>0.375</v>
      </c>
      <c r="M115" s="39">
        <v>0.66666666666666663</v>
      </c>
      <c r="N115" s="1080">
        <f>VLOOKUP(E115,'效期天數(2025.1126更新)'!C:G,5,0)</f>
        <v>5714400184</v>
      </c>
    </row>
    <row r="116" spans="1:14" ht="21" thickBot="1">
      <c r="A116" s="32" t="s">
        <v>2602</v>
      </c>
      <c r="B116" s="995" t="s">
        <v>10150</v>
      </c>
      <c r="C116" s="994">
        <v>18426223</v>
      </c>
      <c r="D116" s="42" t="s">
        <v>5800</v>
      </c>
      <c r="E116" s="35" t="s">
        <v>136</v>
      </c>
      <c r="F116" s="581">
        <v>4</v>
      </c>
      <c r="G116" s="54" t="s">
        <v>6054</v>
      </c>
      <c r="H116" s="1081">
        <v>12000</v>
      </c>
      <c r="I116" s="36" t="s">
        <v>260</v>
      </c>
      <c r="J116" s="993">
        <v>46171</v>
      </c>
      <c r="K116" s="37">
        <v>0.35416666666666669</v>
      </c>
      <c r="L116" s="39">
        <v>0.375</v>
      </c>
      <c r="M116" s="39">
        <v>0.66666666666666663</v>
      </c>
      <c r="N116" s="1080">
        <f>VLOOKUP(E116,'效期天數(2025.1126更新)'!C:G,5,0)</f>
        <v>5714400184</v>
      </c>
    </row>
    <row r="117" spans="1:14" ht="21" thickBot="1">
      <c r="A117" s="32" t="s">
        <v>2603</v>
      </c>
      <c r="B117" s="995" t="s">
        <v>10150</v>
      </c>
      <c r="C117" s="994">
        <v>18426224</v>
      </c>
      <c r="D117" s="42" t="s">
        <v>5800</v>
      </c>
      <c r="E117" s="35" t="s">
        <v>136</v>
      </c>
      <c r="F117" s="581">
        <v>4</v>
      </c>
      <c r="G117" s="54" t="s">
        <v>6054</v>
      </c>
      <c r="H117" s="1081">
        <v>12000</v>
      </c>
      <c r="I117" s="36" t="s">
        <v>260</v>
      </c>
      <c r="J117" s="993">
        <v>46171</v>
      </c>
      <c r="K117" s="37">
        <v>0.35416666666666669</v>
      </c>
      <c r="L117" s="39">
        <v>0.375</v>
      </c>
      <c r="M117" s="39">
        <v>0.66666666666666663</v>
      </c>
      <c r="N117" s="1080">
        <f>VLOOKUP(E117,'效期天數(2025.1126更新)'!C:G,5,0)</f>
        <v>5714400184</v>
      </c>
    </row>
    <row r="118" spans="1:14" ht="21" thickBot="1">
      <c r="A118" s="44" t="s">
        <v>2604</v>
      </c>
      <c r="B118" s="995" t="s">
        <v>10151</v>
      </c>
      <c r="C118" s="994">
        <v>22526225</v>
      </c>
      <c r="D118" s="42" t="s">
        <v>2514</v>
      </c>
      <c r="E118" s="34" t="s">
        <v>4542</v>
      </c>
      <c r="F118" s="581">
        <v>6</v>
      </c>
      <c r="G118" s="54" t="s">
        <v>6342</v>
      </c>
      <c r="H118" s="1081">
        <v>8000</v>
      </c>
      <c r="I118" s="36" t="s">
        <v>2509</v>
      </c>
      <c r="J118" s="993">
        <v>46171</v>
      </c>
      <c r="K118" s="37">
        <v>0.35416666666666669</v>
      </c>
      <c r="L118" s="39">
        <v>0.375</v>
      </c>
      <c r="M118" s="39">
        <v>0.66666666666666663</v>
      </c>
      <c r="N118" s="1080">
        <f>VLOOKUP(E118,'效期天數(2025.1126更新)'!C:G,5,0)</f>
        <v>5714400225</v>
      </c>
    </row>
    <row r="119" spans="1:14" ht="21" thickBot="1">
      <c r="A119" s="44" t="s">
        <v>2605</v>
      </c>
      <c r="B119" s="995" t="s">
        <v>10151</v>
      </c>
      <c r="C119" s="994">
        <v>22526226</v>
      </c>
      <c r="D119" s="42" t="s">
        <v>2514</v>
      </c>
      <c r="E119" s="34" t="s">
        <v>4542</v>
      </c>
      <c r="F119" s="581">
        <v>6</v>
      </c>
      <c r="G119" s="54" t="s">
        <v>6342</v>
      </c>
      <c r="H119" s="1081">
        <v>8000</v>
      </c>
      <c r="I119" s="36" t="s">
        <v>2509</v>
      </c>
      <c r="J119" s="993">
        <v>46171</v>
      </c>
      <c r="K119" s="37">
        <v>0.35416666666666669</v>
      </c>
      <c r="L119" s="39">
        <v>0.375</v>
      </c>
      <c r="M119" s="39">
        <v>0.66666666666666663</v>
      </c>
      <c r="N119" s="1080">
        <f>VLOOKUP(E119,'效期天數(2025.1126更新)'!C:G,5,0)</f>
        <v>5714400225</v>
      </c>
    </row>
    <row r="120" spans="1:14" ht="21" thickBot="1">
      <c r="A120" s="44" t="s">
        <v>2606</v>
      </c>
      <c r="B120" s="995" t="s">
        <v>10151</v>
      </c>
      <c r="C120" s="994">
        <v>22526227</v>
      </c>
      <c r="D120" s="42" t="s">
        <v>2514</v>
      </c>
      <c r="E120" s="34" t="s">
        <v>4542</v>
      </c>
      <c r="F120" s="581">
        <v>6</v>
      </c>
      <c r="G120" s="54" t="s">
        <v>6342</v>
      </c>
      <c r="H120" s="1081">
        <v>8000</v>
      </c>
      <c r="I120" s="36" t="s">
        <v>2509</v>
      </c>
      <c r="J120" s="993">
        <v>46171</v>
      </c>
      <c r="K120" s="37">
        <v>0.35416666666666669</v>
      </c>
      <c r="L120" s="39">
        <v>0.375</v>
      </c>
      <c r="M120" s="39">
        <v>0.66666666666666663</v>
      </c>
      <c r="N120" s="1080">
        <f>VLOOKUP(E120,'效期天數(2025.1126更新)'!C:G,5,0)</f>
        <v>5714400225</v>
      </c>
    </row>
    <row r="121" spans="1:14" ht="21" thickBot="1">
      <c r="A121" s="44" t="s">
        <v>2607</v>
      </c>
      <c r="B121" s="995" t="s">
        <v>10151</v>
      </c>
      <c r="C121" s="994">
        <v>22526228</v>
      </c>
      <c r="D121" s="42" t="s">
        <v>2514</v>
      </c>
      <c r="E121" s="34" t="s">
        <v>4542</v>
      </c>
      <c r="F121" s="581">
        <v>6</v>
      </c>
      <c r="G121" s="54" t="s">
        <v>6342</v>
      </c>
      <c r="H121" s="1081">
        <v>8000</v>
      </c>
      <c r="I121" s="36" t="s">
        <v>2509</v>
      </c>
      <c r="J121" s="993">
        <v>46171</v>
      </c>
      <c r="K121" s="37">
        <v>0.35416666666666669</v>
      </c>
      <c r="L121" s="39">
        <v>0.375</v>
      </c>
      <c r="M121" s="39">
        <v>0.66666666666666663</v>
      </c>
      <c r="N121" s="1080">
        <f>VLOOKUP(E121,'效期天數(2025.1126更新)'!C:G,5,0)</f>
        <v>5714400225</v>
      </c>
    </row>
    <row r="122" spans="1:14" ht="21" thickBot="1">
      <c r="A122" s="32" t="s">
        <v>2594</v>
      </c>
      <c r="B122" s="995" t="s">
        <v>10156</v>
      </c>
      <c r="C122" s="994">
        <v>16226222</v>
      </c>
      <c r="D122" s="42" t="s">
        <v>2514</v>
      </c>
      <c r="E122" s="34" t="s">
        <v>143</v>
      </c>
      <c r="F122" s="581">
        <v>11</v>
      </c>
      <c r="G122" s="54">
        <v>11</v>
      </c>
      <c r="H122" s="1081">
        <v>2000</v>
      </c>
      <c r="I122" s="36" t="s">
        <v>2038</v>
      </c>
      <c r="J122" s="993">
        <v>46171</v>
      </c>
      <c r="K122" s="37">
        <v>0.5</v>
      </c>
      <c r="L122" s="61">
        <v>0.58333333333333337</v>
      </c>
      <c r="M122" s="39">
        <v>0.64583333333333337</v>
      </c>
      <c r="N122" s="1080">
        <f>VLOOKUP(E122,'效期天數(2025.1126更新)'!C:G,5,0)</f>
        <v>5714400162</v>
      </c>
    </row>
    <row r="123" spans="1:14" ht="21" thickBot="1">
      <c r="A123" s="32" t="s">
        <v>2595</v>
      </c>
      <c r="B123" s="995" t="s">
        <v>10157</v>
      </c>
      <c r="C123" s="994">
        <v>16326222</v>
      </c>
      <c r="D123" s="42" t="s">
        <v>2514</v>
      </c>
      <c r="E123" s="34" t="s">
        <v>144</v>
      </c>
      <c r="F123" s="581">
        <v>11</v>
      </c>
      <c r="G123" s="54">
        <v>11</v>
      </c>
      <c r="H123" s="1081">
        <v>2000</v>
      </c>
      <c r="I123" s="36" t="s">
        <v>2038</v>
      </c>
      <c r="J123" s="993">
        <v>46171</v>
      </c>
      <c r="K123" s="37">
        <v>0.5</v>
      </c>
      <c r="L123" s="61">
        <v>0.58333333333333337</v>
      </c>
      <c r="M123" s="39">
        <v>0.64583333333333337</v>
      </c>
      <c r="N123" s="1080">
        <f>VLOOKUP(E123,'效期天數(2025.1126更新)'!C:G,5,0)</f>
        <v>5714400163</v>
      </c>
    </row>
    <row r="124" spans="1:14" ht="38.25" thickBot="1">
      <c r="A124" s="44" t="s">
        <v>2604</v>
      </c>
      <c r="B124" s="995" t="s">
        <v>10158</v>
      </c>
      <c r="C124" s="994">
        <v>10526225</v>
      </c>
      <c r="D124" s="42" t="s">
        <v>2523</v>
      </c>
      <c r="E124" s="35" t="s">
        <v>88</v>
      </c>
      <c r="F124" s="581">
        <v>3</v>
      </c>
      <c r="G124" s="54" t="s">
        <v>6050</v>
      </c>
      <c r="H124" s="1081">
        <v>12000</v>
      </c>
      <c r="I124" s="36" t="s">
        <v>5582</v>
      </c>
      <c r="J124" s="993">
        <v>46171</v>
      </c>
      <c r="K124" s="37">
        <v>0.5</v>
      </c>
      <c r="L124" s="39">
        <v>0.70833333333333337</v>
      </c>
      <c r="M124" s="39">
        <v>6.25E-2</v>
      </c>
      <c r="N124" s="1080">
        <f>VLOOKUP(E124,'效期天數(2025.1126更新)'!C:G,5,0)</f>
        <v>5714400105</v>
      </c>
    </row>
    <row r="125" spans="1:14" ht="38.25" thickBot="1">
      <c r="A125" s="44" t="s">
        <v>2605</v>
      </c>
      <c r="B125" s="995" t="s">
        <v>10158</v>
      </c>
      <c r="C125" s="994">
        <v>10526226</v>
      </c>
      <c r="D125" s="42" t="s">
        <v>2523</v>
      </c>
      <c r="E125" s="35" t="s">
        <v>88</v>
      </c>
      <c r="F125" s="581">
        <v>3</v>
      </c>
      <c r="G125" s="54" t="s">
        <v>6050</v>
      </c>
      <c r="H125" s="1081">
        <v>12000</v>
      </c>
      <c r="I125" s="36" t="s">
        <v>5582</v>
      </c>
      <c r="J125" s="993">
        <v>46171</v>
      </c>
      <c r="K125" s="37">
        <v>0.5</v>
      </c>
      <c r="L125" s="39">
        <v>0.70833333333333337</v>
      </c>
      <c r="M125" s="39">
        <v>6.25E-2</v>
      </c>
      <c r="N125" s="1080">
        <f>VLOOKUP(E125,'效期天數(2025.1126更新)'!C:G,5,0)</f>
        <v>5714400105</v>
      </c>
    </row>
    <row r="126" spans="1:14" ht="38.25" thickBot="1">
      <c r="A126" s="44" t="s">
        <v>2606</v>
      </c>
      <c r="B126" s="995" t="s">
        <v>10159</v>
      </c>
      <c r="C126" s="994">
        <v>10626225</v>
      </c>
      <c r="D126" s="42" t="s">
        <v>2523</v>
      </c>
      <c r="E126" s="35" t="s">
        <v>89</v>
      </c>
      <c r="F126" s="581">
        <v>3</v>
      </c>
      <c r="G126" s="54" t="s">
        <v>6050</v>
      </c>
      <c r="H126" s="1081">
        <v>12000</v>
      </c>
      <c r="I126" s="36" t="s">
        <v>5582</v>
      </c>
      <c r="J126" s="993">
        <v>46171</v>
      </c>
      <c r="K126" s="37">
        <v>0.5</v>
      </c>
      <c r="L126" s="39">
        <v>0.70833333333333337</v>
      </c>
      <c r="M126" s="39">
        <v>6.25E-2</v>
      </c>
      <c r="N126" s="1080">
        <f>VLOOKUP(E126,'效期天數(2025.1126更新)'!C:G,5,0)</f>
        <v>5714400106</v>
      </c>
    </row>
    <row r="127" spans="1:14" ht="38.25" thickBot="1">
      <c r="A127" s="44" t="s">
        <v>2607</v>
      </c>
      <c r="B127" s="995" t="s">
        <v>10159</v>
      </c>
      <c r="C127" s="994">
        <v>10626226</v>
      </c>
      <c r="D127" s="42" t="s">
        <v>2523</v>
      </c>
      <c r="E127" s="35" t="s">
        <v>89</v>
      </c>
      <c r="F127" s="581">
        <v>3</v>
      </c>
      <c r="G127" s="54" t="s">
        <v>6050</v>
      </c>
      <c r="H127" s="1081">
        <v>12000</v>
      </c>
      <c r="I127" s="36" t="s">
        <v>5582</v>
      </c>
      <c r="J127" s="993">
        <v>46171</v>
      </c>
      <c r="K127" s="37">
        <v>0.5</v>
      </c>
      <c r="L127" s="39">
        <v>0.70833333333333337</v>
      </c>
      <c r="M127" s="39">
        <v>6.25E-2</v>
      </c>
      <c r="N127" s="1080">
        <f>VLOOKUP(E127,'效期天數(2025.1126更新)'!C:G,5,0)</f>
        <v>5714400106</v>
      </c>
    </row>
    <row r="128" spans="1:14" ht="21" thickBot="1">
      <c r="A128" s="32" t="s">
        <v>2594</v>
      </c>
      <c r="B128" s="995" t="s">
        <v>10160</v>
      </c>
      <c r="C128" s="994">
        <v>19226221</v>
      </c>
      <c r="D128" s="42" t="s">
        <v>10161</v>
      </c>
      <c r="E128" s="34" t="s">
        <v>862</v>
      </c>
      <c r="F128" s="581">
        <v>10</v>
      </c>
      <c r="G128" s="54" t="s">
        <v>2533</v>
      </c>
      <c r="H128" s="1081">
        <v>6000</v>
      </c>
      <c r="I128" s="36" t="s">
        <v>260</v>
      </c>
      <c r="J128" s="993">
        <v>46171</v>
      </c>
      <c r="K128" s="37">
        <v>0.66666666666666663</v>
      </c>
      <c r="L128" s="39">
        <v>0.70833333333333337</v>
      </c>
      <c r="M128" s="39">
        <v>0.89583333333333337</v>
      </c>
      <c r="N128" s="1080">
        <f>VLOOKUP(E128,'效期天數(2025.1126更新)'!C:G,5,0)</f>
        <v>5714400192</v>
      </c>
    </row>
    <row r="129" spans="1:14" ht="21" thickBot="1">
      <c r="A129" s="32" t="s">
        <v>2595</v>
      </c>
      <c r="B129" s="995" t="s">
        <v>10162</v>
      </c>
      <c r="C129" s="994">
        <v>29026221</v>
      </c>
      <c r="D129" s="42" t="s">
        <v>10161</v>
      </c>
      <c r="E129" s="34" t="s">
        <v>5782</v>
      </c>
      <c r="F129" s="581">
        <v>10</v>
      </c>
      <c r="G129" s="54" t="s">
        <v>2533</v>
      </c>
      <c r="H129" s="1081">
        <v>6000</v>
      </c>
      <c r="I129" s="36" t="s">
        <v>260</v>
      </c>
      <c r="J129" s="993">
        <v>46171</v>
      </c>
      <c r="K129" s="37">
        <v>0.66666666666666663</v>
      </c>
      <c r="L129" s="39">
        <v>0.70833333333333337</v>
      </c>
      <c r="M129" s="39">
        <v>0.89583333333333337</v>
      </c>
      <c r="N129" s="1080">
        <f>VLOOKUP(E129,'效期天數(2025.1126更新)'!C:G,5,0)</f>
        <v>5714400290</v>
      </c>
    </row>
    <row r="130" spans="1:14" ht="21" thickBot="1">
      <c r="A130" s="32" t="s">
        <v>2594</v>
      </c>
      <c r="B130" s="995" t="s">
        <v>10163</v>
      </c>
      <c r="C130" s="994">
        <v>21426223</v>
      </c>
      <c r="D130" s="42" t="s">
        <v>2588</v>
      </c>
      <c r="E130" s="35" t="s">
        <v>2530</v>
      </c>
      <c r="F130" s="581">
        <v>8</v>
      </c>
      <c r="G130" s="54" t="s">
        <v>5429</v>
      </c>
      <c r="H130" s="1081">
        <v>8000</v>
      </c>
      <c r="I130" s="36" t="s">
        <v>5582</v>
      </c>
      <c r="J130" s="993">
        <v>46171</v>
      </c>
      <c r="K130" s="37">
        <v>0.66666666666666663</v>
      </c>
      <c r="L130" s="39">
        <v>0.70833333333333337</v>
      </c>
      <c r="M130" s="39">
        <v>0.9375</v>
      </c>
      <c r="N130" s="1080">
        <f>VLOOKUP(E130,'效期天數(2025.1126更新)'!C:G,5,0)</f>
        <v>5714400214</v>
      </c>
    </row>
    <row r="131" spans="1:14" ht="21" thickBot="1">
      <c r="A131" s="32" t="s">
        <v>2595</v>
      </c>
      <c r="B131" s="995" t="s">
        <v>10163</v>
      </c>
      <c r="C131" s="994">
        <v>21426224</v>
      </c>
      <c r="D131" s="42" t="s">
        <v>2588</v>
      </c>
      <c r="E131" s="35" t="s">
        <v>2530</v>
      </c>
      <c r="F131" s="581">
        <v>8</v>
      </c>
      <c r="G131" s="54" t="s">
        <v>5429</v>
      </c>
      <c r="H131" s="1081">
        <v>8000</v>
      </c>
      <c r="I131" s="36" t="s">
        <v>5582</v>
      </c>
      <c r="J131" s="993">
        <v>46171</v>
      </c>
      <c r="K131" s="37">
        <v>0.66666666666666663</v>
      </c>
      <c r="L131" s="39">
        <v>0.70833333333333337</v>
      </c>
      <c r="M131" s="39">
        <v>0.9375</v>
      </c>
      <c r="N131" s="1080">
        <f>VLOOKUP(E131,'效期天數(2025.1126更新)'!C:G,5,0)</f>
        <v>5714400214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8B26-BB69-47C2-8A4A-024E6F1D8649}">
  <dimension ref="A1:N174"/>
  <sheetViews>
    <sheetView topLeftCell="C84" zoomScale="70" zoomScaleNormal="70" workbookViewId="0">
      <selection activeCell="C157" sqref="C157"/>
    </sheetView>
  </sheetViews>
  <sheetFormatPr defaultRowHeight="16.5"/>
  <cols>
    <col min="2" max="2" width="19.875" customWidth="1"/>
    <col min="3" max="3" width="14.25" bestFit="1" customWidth="1"/>
    <col min="4" max="4" width="87.25" customWidth="1"/>
    <col min="5" max="5" width="17.5" bestFit="1" customWidth="1"/>
    <col min="7" max="7" width="21.5" customWidth="1"/>
    <col min="10" max="10" width="20.5" bestFit="1" customWidth="1"/>
    <col min="14" max="14" width="12.375" bestFit="1" customWidth="1"/>
  </cols>
  <sheetData>
    <row r="1" spans="1:14" ht="26.25" thickBot="1">
      <c r="A1" s="23" t="s">
        <v>6295</v>
      </c>
      <c r="B1" s="988" t="s">
        <v>9840</v>
      </c>
      <c r="C1" s="25" t="s">
        <v>170</v>
      </c>
      <c r="D1" s="741"/>
      <c r="E1" s="21"/>
      <c r="F1" s="21"/>
      <c r="G1" s="741"/>
      <c r="H1" s="21"/>
      <c r="I1" s="21"/>
      <c r="J1" s="741"/>
      <c r="K1" s="21"/>
      <c r="L1" s="741"/>
      <c r="M1" s="741"/>
    </row>
    <row r="2" spans="1:14" ht="33.75" thickBot="1">
      <c r="A2" s="338" t="s">
        <v>171</v>
      </c>
      <c r="B2" s="335" t="s">
        <v>175</v>
      </c>
      <c r="C2" s="335" t="s">
        <v>124</v>
      </c>
      <c r="D2" s="336" t="s">
        <v>176</v>
      </c>
      <c r="E2" s="336" t="s">
        <v>123</v>
      </c>
      <c r="F2" s="336" t="s">
        <v>172</v>
      </c>
      <c r="G2" s="336" t="s">
        <v>2461</v>
      </c>
      <c r="H2" s="336" t="s">
        <v>2416</v>
      </c>
      <c r="I2" s="336" t="s">
        <v>173</v>
      </c>
      <c r="J2" s="336" t="s">
        <v>2520</v>
      </c>
      <c r="K2" s="336" t="s">
        <v>2417</v>
      </c>
      <c r="L2" s="336" t="s">
        <v>174</v>
      </c>
      <c r="M2" s="336" t="s">
        <v>6282</v>
      </c>
    </row>
    <row r="3" spans="1:14" ht="20.25" thickBot="1">
      <c r="A3" s="32" t="s">
        <v>125</v>
      </c>
      <c r="B3" s="100" t="s">
        <v>9841</v>
      </c>
      <c r="C3" s="98">
        <v>21026211</v>
      </c>
      <c r="D3" s="42" t="s">
        <v>7003</v>
      </c>
      <c r="E3" s="34" t="s">
        <v>2517</v>
      </c>
      <c r="F3" s="581">
        <v>12</v>
      </c>
      <c r="G3" s="54" t="s">
        <v>2564</v>
      </c>
      <c r="H3" s="103">
        <v>6000</v>
      </c>
      <c r="I3" s="343" t="s">
        <v>2411</v>
      </c>
      <c r="J3" s="626">
        <v>46160</v>
      </c>
      <c r="K3" s="337">
        <v>0.5</v>
      </c>
      <c r="L3" s="38">
        <v>0.54166666666666663</v>
      </c>
      <c r="M3" s="39">
        <v>0.70833333333333337</v>
      </c>
      <c r="N3" s="1001">
        <f>VLOOKUP(E3,'效期天數(2025.1126更新)'!C:G,5,0)</f>
        <v>5714400210</v>
      </c>
    </row>
    <row r="4" spans="1:14" ht="20.25" thickBot="1">
      <c r="A4" s="32" t="s">
        <v>125</v>
      </c>
      <c r="B4" s="100" t="s">
        <v>9841</v>
      </c>
      <c r="C4" s="98">
        <v>21026212</v>
      </c>
      <c r="D4" s="42" t="s">
        <v>7003</v>
      </c>
      <c r="E4" s="34" t="s">
        <v>2517</v>
      </c>
      <c r="F4" s="581">
        <v>12</v>
      </c>
      <c r="G4" s="54" t="s">
        <v>2564</v>
      </c>
      <c r="H4" s="103">
        <v>6000</v>
      </c>
      <c r="I4" s="343" t="s">
        <v>2411</v>
      </c>
      <c r="J4" s="626">
        <v>46160</v>
      </c>
      <c r="K4" s="337">
        <v>0.5</v>
      </c>
      <c r="L4" s="38">
        <v>0.54166666666666663</v>
      </c>
      <c r="M4" s="39">
        <v>0.70833333333333337</v>
      </c>
      <c r="N4" s="1001">
        <f>VLOOKUP(E4,'效期天數(2025.1126更新)'!C:G,5,0)</f>
        <v>5714400210</v>
      </c>
    </row>
    <row r="5" spans="1:14" ht="20.25" thickBot="1">
      <c r="A5" s="32" t="s">
        <v>2594</v>
      </c>
      <c r="B5" s="100" t="s">
        <v>9842</v>
      </c>
      <c r="C5" s="98" t="s">
        <v>9843</v>
      </c>
      <c r="D5" s="42" t="s">
        <v>8541</v>
      </c>
      <c r="E5" s="35" t="s">
        <v>3211</v>
      </c>
      <c r="F5" s="581">
        <v>7</v>
      </c>
      <c r="G5" s="54" t="s">
        <v>5299</v>
      </c>
      <c r="H5" s="103">
        <v>5000</v>
      </c>
      <c r="I5" s="36" t="s">
        <v>179</v>
      </c>
      <c r="J5" s="626">
        <v>46160</v>
      </c>
      <c r="K5" s="37">
        <v>0.4375</v>
      </c>
      <c r="L5" s="39">
        <v>0.45833333333333331</v>
      </c>
      <c r="M5" s="61">
        <v>0.58333333333333337</v>
      </c>
      <c r="N5" s="1001">
        <f>VLOOKUP(E5,'效期天數(2025.1126更新)'!C:G,5,0)</f>
        <v>5714400221</v>
      </c>
    </row>
    <row r="6" spans="1:14" ht="20.25" thickBot="1">
      <c r="A6" s="32" t="s">
        <v>2596</v>
      </c>
      <c r="B6" s="100" t="s">
        <v>9844</v>
      </c>
      <c r="C6" s="98">
        <v>22026211</v>
      </c>
      <c r="D6" s="42" t="s">
        <v>8543</v>
      </c>
      <c r="E6" s="35" t="s">
        <v>3093</v>
      </c>
      <c r="F6" s="581">
        <v>5</v>
      </c>
      <c r="G6" s="54" t="s">
        <v>2465</v>
      </c>
      <c r="H6" s="103">
        <v>2500</v>
      </c>
      <c r="I6" s="36" t="s">
        <v>179</v>
      </c>
      <c r="J6" s="626">
        <v>46160</v>
      </c>
      <c r="K6" s="37">
        <v>0.4375</v>
      </c>
      <c r="L6" s="39">
        <v>0.45833333333333331</v>
      </c>
      <c r="M6" s="61">
        <v>0.58333333333333337</v>
      </c>
      <c r="N6" s="1001">
        <f>VLOOKUP(E6,'效期天數(2025.1126更新)'!C:G,5,0)</f>
        <v>5714400220</v>
      </c>
    </row>
    <row r="7" spans="1:14" ht="20.25" thickBot="1">
      <c r="A7" s="32" t="s">
        <v>2597</v>
      </c>
      <c r="B7" s="100" t="s">
        <v>9844</v>
      </c>
      <c r="C7" s="98">
        <v>22026212</v>
      </c>
      <c r="D7" s="42" t="s">
        <v>8543</v>
      </c>
      <c r="E7" s="35" t="s">
        <v>3093</v>
      </c>
      <c r="F7" s="581">
        <v>5</v>
      </c>
      <c r="G7" s="54" t="s">
        <v>2465</v>
      </c>
      <c r="H7" s="103">
        <v>2500</v>
      </c>
      <c r="I7" s="36" t="s">
        <v>179</v>
      </c>
      <c r="J7" s="626">
        <v>46160</v>
      </c>
      <c r="K7" s="37">
        <v>0.4375</v>
      </c>
      <c r="L7" s="39">
        <v>0.45833333333333331</v>
      </c>
      <c r="M7" s="61">
        <v>0.58333333333333337</v>
      </c>
      <c r="N7" s="1001">
        <f>VLOOKUP(E7,'效期天數(2025.1126更新)'!C:G,5,0)</f>
        <v>5714400220</v>
      </c>
    </row>
    <row r="8" spans="1:14" ht="20.25" thickBot="1">
      <c r="A8" s="32" t="s">
        <v>2598</v>
      </c>
      <c r="B8" s="100" t="s">
        <v>9845</v>
      </c>
      <c r="C8" s="98">
        <v>22626211</v>
      </c>
      <c r="D8" s="870" t="s">
        <v>8050</v>
      </c>
      <c r="E8" s="34" t="s">
        <v>3493</v>
      </c>
      <c r="F8" s="581">
        <v>6</v>
      </c>
      <c r="G8" s="54" t="s">
        <v>4922</v>
      </c>
      <c r="H8" s="103">
        <v>6000</v>
      </c>
      <c r="I8" s="36" t="s">
        <v>2038</v>
      </c>
      <c r="J8" s="626">
        <v>46160</v>
      </c>
      <c r="K8" s="37">
        <v>0.47916666666666669</v>
      </c>
      <c r="L8" s="39">
        <v>0.47916666666666669</v>
      </c>
      <c r="M8" s="39">
        <v>0.625</v>
      </c>
      <c r="N8" s="1001">
        <f>VLOOKUP(E8,'效期天數(2025.1126更新)'!C:G,5,0)</f>
        <v>5714400226</v>
      </c>
    </row>
    <row r="9" spans="1:14" ht="20.25" thickBot="1">
      <c r="A9" s="32" t="s">
        <v>2599</v>
      </c>
      <c r="B9" s="100" t="s">
        <v>9845</v>
      </c>
      <c r="C9" s="98">
        <v>22626212</v>
      </c>
      <c r="D9" s="870" t="s">
        <v>8050</v>
      </c>
      <c r="E9" s="34" t="s">
        <v>3493</v>
      </c>
      <c r="F9" s="581">
        <v>6</v>
      </c>
      <c r="G9" s="54" t="s">
        <v>4922</v>
      </c>
      <c r="H9" s="103">
        <v>6000</v>
      </c>
      <c r="I9" s="36" t="s">
        <v>2038</v>
      </c>
      <c r="J9" s="626">
        <v>46160</v>
      </c>
      <c r="K9" s="37">
        <v>0.47916666666666669</v>
      </c>
      <c r="L9" s="39">
        <v>0.47916666666666669</v>
      </c>
      <c r="M9" s="39">
        <v>0.625</v>
      </c>
      <c r="N9" s="1001">
        <f>VLOOKUP(E9,'效期天數(2025.1126更新)'!C:G,5,0)</f>
        <v>5714400226</v>
      </c>
    </row>
    <row r="10" spans="1:14" ht="20.25" thickBot="1">
      <c r="A10" s="32" t="s">
        <v>2602</v>
      </c>
      <c r="B10" s="100" t="s">
        <v>9846</v>
      </c>
      <c r="C10" s="98">
        <v>11626211</v>
      </c>
      <c r="D10" s="42" t="s">
        <v>2543</v>
      </c>
      <c r="E10" s="35" t="s">
        <v>95</v>
      </c>
      <c r="F10" s="581">
        <v>6</v>
      </c>
      <c r="G10" s="54" t="s">
        <v>2515</v>
      </c>
      <c r="H10" s="103">
        <v>6000</v>
      </c>
      <c r="I10" s="36" t="s">
        <v>2038</v>
      </c>
      <c r="J10" s="626">
        <v>46160</v>
      </c>
      <c r="K10" s="37">
        <v>0.47916666666666669</v>
      </c>
      <c r="L10" s="39">
        <v>0.47916666666666669</v>
      </c>
      <c r="M10" s="39">
        <v>0.625</v>
      </c>
      <c r="N10" s="1001">
        <f>VLOOKUP(E10,'效期天數(2025.1126更新)'!C:G,5,0)</f>
        <v>5714400116</v>
      </c>
    </row>
    <row r="11" spans="1:14" ht="20.25" thickBot="1">
      <c r="A11" s="32" t="s">
        <v>2603</v>
      </c>
      <c r="B11" s="100" t="s">
        <v>9846</v>
      </c>
      <c r="C11" s="98">
        <v>11626212</v>
      </c>
      <c r="D11" s="42" t="s">
        <v>2543</v>
      </c>
      <c r="E11" s="35" t="s">
        <v>95</v>
      </c>
      <c r="F11" s="581">
        <v>6</v>
      </c>
      <c r="G11" s="54" t="s">
        <v>2515</v>
      </c>
      <c r="H11" s="103">
        <v>6000</v>
      </c>
      <c r="I11" s="36" t="s">
        <v>2038</v>
      </c>
      <c r="J11" s="626">
        <v>46160</v>
      </c>
      <c r="K11" s="37">
        <v>0.47916666666666669</v>
      </c>
      <c r="L11" s="39">
        <v>0.47916666666666669</v>
      </c>
      <c r="M11" s="39">
        <v>0.625</v>
      </c>
      <c r="N11" s="1001">
        <f>VLOOKUP(E11,'效期天數(2025.1126更新)'!C:G,5,0)</f>
        <v>5714400116</v>
      </c>
    </row>
    <row r="12" spans="1:14" ht="20.25" thickBot="1">
      <c r="A12" s="44" t="s">
        <v>2604</v>
      </c>
      <c r="B12" s="100" t="s">
        <v>9847</v>
      </c>
      <c r="C12" s="98" t="s">
        <v>9848</v>
      </c>
      <c r="D12" s="951" t="s">
        <v>9849</v>
      </c>
      <c r="E12" s="34" t="s">
        <v>4527</v>
      </c>
      <c r="F12" s="581">
        <v>8</v>
      </c>
      <c r="G12" s="54" t="s">
        <v>6286</v>
      </c>
      <c r="H12" s="101">
        <v>9000</v>
      </c>
      <c r="I12" s="36" t="s">
        <v>2590</v>
      </c>
      <c r="J12" s="626">
        <v>46160</v>
      </c>
      <c r="K12" s="37">
        <v>0.45833333333333331</v>
      </c>
      <c r="L12" s="39">
        <v>0.47916666666666669</v>
      </c>
      <c r="M12" s="39">
        <v>0.6875</v>
      </c>
      <c r="N12" s="1001">
        <f>VLOOKUP(E12,'效期天數(2025.1126更新)'!C:G,5,0)</f>
        <v>5714400228</v>
      </c>
    </row>
    <row r="13" spans="1:14" ht="20.25" thickBot="1">
      <c r="A13" s="44" t="s">
        <v>2605</v>
      </c>
      <c r="B13" s="100" t="s">
        <v>9847</v>
      </c>
      <c r="C13" s="98" t="s">
        <v>9850</v>
      </c>
      <c r="D13" s="951" t="s">
        <v>9849</v>
      </c>
      <c r="E13" s="34" t="s">
        <v>4527</v>
      </c>
      <c r="F13" s="581">
        <v>8</v>
      </c>
      <c r="G13" s="54" t="s">
        <v>6286</v>
      </c>
      <c r="H13" s="101">
        <v>9000</v>
      </c>
      <c r="I13" s="36" t="s">
        <v>2590</v>
      </c>
      <c r="J13" s="626">
        <v>46160</v>
      </c>
      <c r="K13" s="37">
        <v>0.45833333333333331</v>
      </c>
      <c r="L13" s="39">
        <v>0.47916666666666669</v>
      </c>
      <c r="M13" s="39">
        <v>0.6875</v>
      </c>
      <c r="N13" s="1001">
        <f>VLOOKUP(E13,'效期天數(2025.1126更新)'!C:G,5,0)</f>
        <v>5714400228</v>
      </c>
    </row>
    <row r="14" spans="1:14" ht="20.25" thickBot="1">
      <c r="A14" s="44" t="s">
        <v>2606</v>
      </c>
      <c r="B14" s="100" t="s">
        <v>9847</v>
      </c>
      <c r="C14" s="1066"/>
      <c r="D14" s="951" t="s">
        <v>9851</v>
      </c>
      <c r="E14" s="34" t="s">
        <v>4527</v>
      </c>
      <c r="F14" s="581">
        <v>8</v>
      </c>
      <c r="G14" s="54" t="s">
        <v>6286</v>
      </c>
      <c r="H14" s="101">
        <v>9000</v>
      </c>
      <c r="I14" s="36" t="s">
        <v>2590</v>
      </c>
      <c r="J14" s="626">
        <v>46160</v>
      </c>
      <c r="K14" s="37">
        <v>0.45833333333333331</v>
      </c>
      <c r="L14" s="39">
        <v>0.47916666666666669</v>
      </c>
      <c r="M14" s="39">
        <v>0.6875</v>
      </c>
      <c r="N14" s="1001">
        <f>VLOOKUP(E14,'效期天數(2025.1126更新)'!C:G,5,0)</f>
        <v>5714400228</v>
      </c>
    </row>
    <row r="15" spans="1:14" ht="20.25" thickBot="1">
      <c r="A15" s="44" t="s">
        <v>2607</v>
      </c>
      <c r="B15" s="100" t="s">
        <v>9847</v>
      </c>
      <c r="C15" s="1066"/>
      <c r="D15" s="951" t="s">
        <v>9851</v>
      </c>
      <c r="E15" s="34" t="s">
        <v>4527</v>
      </c>
      <c r="F15" s="581">
        <v>8</v>
      </c>
      <c r="G15" s="54" t="s">
        <v>6286</v>
      </c>
      <c r="H15" s="101">
        <v>9000</v>
      </c>
      <c r="I15" s="36" t="s">
        <v>2590</v>
      </c>
      <c r="J15" s="626">
        <v>46160</v>
      </c>
      <c r="K15" s="37">
        <v>0.45833333333333331</v>
      </c>
      <c r="L15" s="39">
        <v>0.47916666666666669</v>
      </c>
      <c r="M15" s="39">
        <v>0.6875</v>
      </c>
      <c r="N15" s="1001">
        <f>VLOOKUP(E15,'效期天數(2025.1126更新)'!C:G,5,0)</f>
        <v>5714400228</v>
      </c>
    </row>
    <row r="16" spans="1:14" ht="20.25" thickBot="1">
      <c r="A16" s="32" t="s">
        <v>2594</v>
      </c>
      <c r="B16" s="100" t="s">
        <v>9852</v>
      </c>
      <c r="C16" s="98">
        <v>14426211</v>
      </c>
      <c r="D16" s="42" t="s">
        <v>2584</v>
      </c>
      <c r="E16" s="34" t="s">
        <v>140</v>
      </c>
      <c r="F16" s="581">
        <v>3</v>
      </c>
      <c r="G16" s="54" t="s">
        <v>2463</v>
      </c>
      <c r="H16" s="101">
        <v>2000</v>
      </c>
      <c r="I16" s="36" t="s">
        <v>2590</v>
      </c>
      <c r="J16" s="626">
        <v>46160</v>
      </c>
      <c r="K16" s="37">
        <v>0.625</v>
      </c>
      <c r="L16" s="39">
        <v>0.64583333333333337</v>
      </c>
      <c r="M16" s="39">
        <v>0.70833333333333337</v>
      </c>
      <c r="N16" s="1001">
        <f>VLOOKUP(E16,'效期天數(2025.1126更新)'!C:G,5,0)</f>
        <v>5714400144</v>
      </c>
    </row>
    <row r="17" spans="1:14" ht="20.25" thickBot="1">
      <c r="A17" s="32" t="s">
        <v>2595</v>
      </c>
      <c r="B17" s="100" t="s">
        <v>9853</v>
      </c>
      <c r="C17" s="98">
        <v>14326211</v>
      </c>
      <c r="D17" s="42" t="s">
        <v>2584</v>
      </c>
      <c r="E17" s="34" t="s">
        <v>160</v>
      </c>
      <c r="F17" s="581">
        <v>3</v>
      </c>
      <c r="G17" s="54" t="s">
        <v>2463</v>
      </c>
      <c r="H17" s="101">
        <v>2000</v>
      </c>
      <c r="I17" s="36" t="s">
        <v>2590</v>
      </c>
      <c r="J17" s="626">
        <v>46160</v>
      </c>
      <c r="K17" s="37">
        <v>0.625</v>
      </c>
      <c r="L17" s="39">
        <v>0.64583333333333337</v>
      </c>
      <c r="M17" s="39">
        <v>0.70833333333333337</v>
      </c>
      <c r="N17" s="1001">
        <f>VLOOKUP(E17,'效期天數(2025.1126更新)'!C:G,5,0)</f>
        <v>5714400143</v>
      </c>
    </row>
    <row r="18" spans="1:14" ht="20.25" thickBot="1">
      <c r="A18" s="32" t="s">
        <v>2596</v>
      </c>
      <c r="B18" s="100" t="s">
        <v>9854</v>
      </c>
      <c r="C18" s="98">
        <v>19726211</v>
      </c>
      <c r="D18" s="42" t="s">
        <v>2514</v>
      </c>
      <c r="E18" s="34" t="s">
        <v>2419</v>
      </c>
      <c r="F18" s="581">
        <v>4</v>
      </c>
      <c r="G18" s="54" t="s">
        <v>2463</v>
      </c>
      <c r="H18" s="103">
        <v>4000</v>
      </c>
      <c r="I18" s="36" t="s">
        <v>179</v>
      </c>
      <c r="J18" s="626">
        <v>46160</v>
      </c>
      <c r="K18" s="37">
        <v>0.66666666666666663</v>
      </c>
      <c r="L18" s="39">
        <v>0.6875</v>
      </c>
      <c r="M18" s="39">
        <v>0.79166666666666663</v>
      </c>
      <c r="N18" s="1001">
        <f>VLOOKUP(E18,'效期天數(2025.1126更新)'!C:G,5,0)</f>
        <v>5714400197</v>
      </c>
    </row>
    <row r="19" spans="1:14" ht="20.25" thickBot="1">
      <c r="A19" s="32" t="s">
        <v>2597</v>
      </c>
      <c r="B19" s="100" t="s">
        <v>9855</v>
      </c>
      <c r="C19" s="98">
        <v>19826211</v>
      </c>
      <c r="D19" s="42" t="s">
        <v>2514</v>
      </c>
      <c r="E19" s="34" t="s">
        <v>2420</v>
      </c>
      <c r="F19" s="581">
        <v>4</v>
      </c>
      <c r="G19" s="54" t="s">
        <v>2463</v>
      </c>
      <c r="H19" s="103">
        <v>4000</v>
      </c>
      <c r="I19" s="36" t="s">
        <v>179</v>
      </c>
      <c r="J19" s="626">
        <v>46160</v>
      </c>
      <c r="K19" s="37">
        <v>0.66666666666666663</v>
      </c>
      <c r="L19" s="39">
        <v>0.6875</v>
      </c>
      <c r="M19" s="39">
        <v>0.79166666666666663</v>
      </c>
      <c r="N19" s="1001">
        <f>VLOOKUP(E19,'效期天數(2025.1126更新)'!C:G,5,0)</f>
        <v>5714400198</v>
      </c>
    </row>
    <row r="20" spans="1:14" ht="20.25" thickBot="1">
      <c r="A20" s="32" t="s">
        <v>2594</v>
      </c>
      <c r="B20" s="100" t="s">
        <v>9856</v>
      </c>
      <c r="C20" s="98">
        <v>11126211</v>
      </c>
      <c r="D20" s="42" t="s">
        <v>2514</v>
      </c>
      <c r="E20" s="34" t="s">
        <v>92</v>
      </c>
      <c r="F20" s="581">
        <v>9</v>
      </c>
      <c r="G20" s="54" t="s">
        <v>6898</v>
      </c>
      <c r="H20" s="103">
        <v>6000</v>
      </c>
      <c r="I20" s="36" t="s">
        <v>2038</v>
      </c>
      <c r="J20" s="626">
        <v>46160</v>
      </c>
      <c r="K20" s="37">
        <v>0.70833333333333337</v>
      </c>
      <c r="L20" s="39">
        <v>0.79166666666666663</v>
      </c>
      <c r="M20" s="39">
        <v>0.95833333333333337</v>
      </c>
      <c r="N20" s="1001">
        <f>VLOOKUP(E20,'效期天數(2025.1126更新)'!C:G,5,0)</f>
        <v>5714400111</v>
      </c>
    </row>
    <row r="21" spans="1:14" ht="20.25" thickBot="1">
      <c r="A21" s="32" t="s">
        <v>2595</v>
      </c>
      <c r="B21" s="100" t="s">
        <v>9856</v>
      </c>
      <c r="C21" s="98">
        <v>11126212</v>
      </c>
      <c r="D21" s="42" t="s">
        <v>2514</v>
      </c>
      <c r="E21" s="34" t="s">
        <v>92</v>
      </c>
      <c r="F21" s="581">
        <v>9</v>
      </c>
      <c r="G21" s="54" t="s">
        <v>6898</v>
      </c>
      <c r="H21" s="103">
        <v>6000</v>
      </c>
      <c r="I21" s="36" t="s">
        <v>2038</v>
      </c>
      <c r="J21" s="626">
        <v>46160</v>
      </c>
      <c r="K21" s="37">
        <v>0.70833333333333337</v>
      </c>
      <c r="L21" s="39">
        <v>0.79166666666666663</v>
      </c>
      <c r="M21" s="39">
        <v>0.95833333333333337</v>
      </c>
      <c r="N21" s="1001">
        <f>VLOOKUP(E21,'效期天數(2025.1126更新)'!C:G,5,0)</f>
        <v>5714400111</v>
      </c>
    </row>
    <row r="22" spans="1:14" ht="20.25" thickBot="1">
      <c r="A22" s="32" t="s">
        <v>2596</v>
      </c>
      <c r="B22" s="100" t="s">
        <v>9856</v>
      </c>
      <c r="C22" s="98">
        <v>11126213</v>
      </c>
      <c r="D22" s="42" t="s">
        <v>2514</v>
      </c>
      <c r="E22" s="34" t="s">
        <v>92</v>
      </c>
      <c r="F22" s="581">
        <v>9</v>
      </c>
      <c r="G22" s="54" t="s">
        <v>6898</v>
      </c>
      <c r="H22" s="103">
        <v>6000</v>
      </c>
      <c r="I22" s="36" t="s">
        <v>2038</v>
      </c>
      <c r="J22" s="626">
        <v>46160</v>
      </c>
      <c r="K22" s="37">
        <v>0.70833333333333337</v>
      </c>
      <c r="L22" s="39">
        <v>0.79166666666666663</v>
      </c>
      <c r="M22" s="39">
        <v>0.95833333333333337</v>
      </c>
      <c r="N22" s="1001">
        <f>VLOOKUP(E22,'效期天數(2025.1126更新)'!C:G,5,0)</f>
        <v>5714400111</v>
      </c>
    </row>
    <row r="23" spans="1:14" ht="20.25" thickBot="1">
      <c r="A23" s="32" t="s">
        <v>2597</v>
      </c>
      <c r="B23" s="100" t="s">
        <v>9856</v>
      </c>
      <c r="C23" s="98">
        <v>11126214</v>
      </c>
      <c r="D23" s="42" t="s">
        <v>2514</v>
      </c>
      <c r="E23" s="34" t="s">
        <v>92</v>
      </c>
      <c r="F23" s="581">
        <v>9</v>
      </c>
      <c r="G23" s="54" t="s">
        <v>6898</v>
      </c>
      <c r="H23" s="103">
        <v>6000</v>
      </c>
      <c r="I23" s="36" t="s">
        <v>2038</v>
      </c>
      <c r="J23" s="626">
        <v>46160</v>
      </c>
      <c r="K23" s="37">
        <v>0.70833333333333337</v>
      </c>
      <c r="L23" s="39">
        <v>0.79166666666666663</v>
      </c>
      <c r="M23" s="39">
        <v>0.95833333333333337</v>
      </c>
      <c r="N23" s="1001">
        <f>VLOOKUP(E23,'效期天數(2025.1126更新)'!C:G,5,0)</f>
        <v>5714400111</v>
      </c>
    </row>
    <row r="24" spans="1:14" ht="20.25" thickBot="1">
      <c r="A24" s="32" t="s">
        <v>2598</v>
      </c>
      <c r="B24" s="100" t="s">
        <v>9857</v>
      </c>
      <c r="C24" s="98">
        <v>10226211</v>
      </c>
      <c r="D24" s="42" t="s">
        <v>5800</v>
      </c>
      <c r="E24" s="34" t="s">
        <v>85</v>
      </c>
      <c r="F24" s="581">
        <v>10</v>
      </c>
      <c r="G24" s="54" t="s">
        <v>6031</v>
      </c>
      <c r="H24" s="103">
        <v>12000</v>
      </c>
      <c r="I24" s="36" t="s">
        <v>2509</v>
      </c>
      <c r="J24" s="626">
        <v>46160</v>
      </c>
      <c r="K24" s="37">
        <v>0.66666666666666663</v>
      </c>
      <c r="L24" s="39">
        <v>0.70833333333333337</v>
      </c>
      <c r="M24" s="39">
        <v>0</v>
      </c>
      <c r="N24" s="1001">
        <f>VLOOKUP(E24,'效期天數(2025.1126更新)'!C:G,5,0)</f>
        <v>5714400102</v>
      </c>
    </row>
    <row r="25" spans="1:14" ht="20.25" thickBot="1">
      <c r="A25" s="32" t="s">
        <v>2599</v>
      </c>
      <c r="B25" s="100" t="s">
        <v>9857</v>
      </c>
      <c r="C25" s="98">
        <v>10226212</v>
      </c>
      <c r="D25" s="42" t="s">
        <v>5800</v>
      </c>
      <c r="E25" s="34" t="s">
        <v>85</v>
      </c>
      <c r="F25" s="581">
        <v>10</v>
      </c>
      <c r="G25" s="54" t="s">
        <v>6031</v>
      </c>
      <c r="H25" s="103">
        <v>12000</v>
      </c>
      <c r="I25" s="36" t="s">
        <v>2509</v>
      </c>
      <c r="J25" s="626">
        <v>46160</v>
      </c>
      <c r="K25" s="37">
        <v>0.66666666666666663</v>
      </c>
      <c r="L25" s="39">
        <v>0.70833333333333337</v>
      </c>
      <c r="M25" s="39">
        <v>0</v>
      </c>
      <c r="N25" s="1001">
        <f>VLOOKUP(E25,'效期天數(2025.1126更新)'!C:G,5,0)</f>
        <v>5714400102</v>
      </c>
    </row>
    <row r="26" spans="1:14" ht="20.25" thickBot="1">
      <c r="A26" s="32" t="s">
        <v>2602</v>
      </c>
      <c r="B26" s="100" t="s">
        <v>9858</v>
      </c>
      <c r="C26" s="98">
        <v>29226211</v>
      </c>
      <c r="D26" s="42" t="s">
        <v>5800</v>
      </c>
      <c r="E26" s="34" t="s">
        <v>5783</v>
      </c>
      <c r="F26" s="581">
        <v>10</v>
      </c>
      <c r="G26" s="54" t="s">
        <v>6031</v>
      </c>
      <c r="H26" s="103">
        <v>12000</v>
      </c>
      <c r="I26" s="36" t="s">
        <v>2509</v>
      </c>
      <c r="J26" s="626">
        <v>46160</v>
      </c>
      <c r="K26" s="37">
        <v>0.66666666666666663</v>
      </c>
      <c r="L26" s="39">
        <v>0.70833333333333337</v>
      </c>
      <c r="M26" s="39">
        <v>0</v>
      </c>
      <c r="N26" s="1001">
        <f>VLOOKUP(E26,'效期天數(2025.1126更新)'!C:G,5,0)</f>
        <v>5714400292</v>
      </c>
    </row>
    <row r="27" spans="1:14" ht="20.25" thickBot="1">
      <c r="A27" s="32" t="s">
        <v>2603</v>
      </c>
      <c r="B27" s="100" t="s">
        <v>9858</v>
      </c>
      <c r="C27" s="98">
        <v>29226212</v>
      </c>
      <c r="D27" s="42" t="s">
        <v>5800</v>
      </c>
      <c r="E27" s="34" t="s">
        <v>5783</v>
      </c>
      <c r="F27" s="581">
        <v>10</v>
      </c>
      <c r="G27" s="54" t="s">
        <v>6031</v>
      </c>
      <c r="H27" s="103">
        <v>12000</v>
      </c>
      <c r="I27" s="36" t="s">
        <v>2509</v>
      </c>
      <c r="J27" s="626">
        <v>46160</v>
      </c>
      <c r="K27" s="37">
        <v>0.66666666666666663</v>
      </c>
      <c r="L27" s="39">
        <v>0.70833333333333337</v>
      </c>
      <c r="M27" s="39">
        <v>0</v>
      </c>
      <c r="N27" s="1001">
        <f>VLOOKUP(E27,'效期天數(2025.1126更新)'!C:G,5,0)</f>
        <v>5714400292</v>
      </c>
    </row>
    <row r="28" spans="1:14" ht="20.25" thickBot="1">
      <c r="A28" s="44" t="s">
        <v>2604</v>
      </c>
      <c r="B28" s="100" t="s">
        <v>9859</v>
      </c>
      <c r="C28" s="98">
        <v>18226211</v>
      </c>
      <c r="D28" s="42" t="s">
        <v>2514</v>
      </c>
      <c r="E28" s="35" t="s">
        <v>130</v>
      </c>
      <c r="F28" s="581">
        <v>11</v>
      </c>
      <c r="G28" s="54" t="s">
        <v>6029</v>
      </c>
      <c r="H28" s="103">
        <v>12000</v>
      </c>
      <c r="I28" s="36" t="s">
        <v>260</v>
      </c>
      <c r="J28" s="626">
        <v>46160</v>
      </c>
      <c r="K28" s="37">
        <v>0.6875</v>
      </c>
      <c r="L28" s="39">
        <v>0.70833333333333337</v>
      </c>
      <c r="M28" s="39">
        <v>0</v>
      </c>
      <c r="N28" s="1001">
        <f>VLOOKUP(E28,'效期天數(2025.1126更新)'!C:G,5,0)</f>
        <v>5714400182</v>
      </c>
    </row>
    <row r="29" spans="1:14" ht="20.25" thickBot="1">
      <c r="A29" s="44" t="s">
        <v>2605</v>
      </c>
      <c r="B29" s="100" t="s">
        <v>9859</v>
      </c>
      <c r="C29" s="98">
        <v>18226212</v>
      </c>
      <c r="D29" s="42" t="s">
        <v>2514</v>
      </c>
      <c r="E29" s="35" t="s">
        <v>130</v>
      </c>
      <c r="F29" s="581">
        <v>11</v>
      </c>
      <c r="G29" s="54" t="s">
        <v>6029</v>
      </c>
      <c r="H29" s="103">
        <v>12000</v>
      </c>
      <c r="I29" s="36" t="s">
        <v>260</v>
      </c>
      <c r="J29" s="626">
        <v>46160</v>
      </c>
      <c r="K29" s="37">
        <v>0.6875</v>
      </c>
      <c r="L29" s="39">
        <v>0.70833333333333337</v>
      </c>
      <c r="M29" s="39">
        <v>0</v>
      </c>
      <c r="N29" s="1001">
        <f>VLOOKUP(E29,'效期天數(2025.1126更新)'!C:G,5,0)</f>
        <v>5714400182</v>
      </c>
    </row>
    <row r="30" spans="1:14" ht="20.25" thickBot="1">
      <c r="A30" s="44" t="s">
        <v>2606</v>
      </c>
      <c r="B30" s="100" t="s">
        <v>9859</v>
      </c>
      <c r="C30" s="98">
        <v>18226213</v>
      </c>
      <c r="D30" s="42" t="s">
        <v>2514</v>
      </c>
      <c r="E30" s="35" t="s">
        <v>130</v>
      </c>
      <c r="F30" s="581">
        <v>11</v>
      </c>
      <c r="G30" s="54" t="s">
        <v>6029</v>
      </c>
      <c r="H30" s="103">
        <v>12000</v>
      </c>
      <c r="I30" s="36" t="s">
        <v>260</v>
      </c>
      <c r="J30" s="626">
        <v>46160</v>
      </c>
      <c r="K30" s="37">
        <v>0.6875</v>
      </c>
      <c r="L30" s="39">
        <v>0.70833333333333337</v>
      </c>
      <c r="M30" s="39">
        <v>0</v>
      </c>
      <c r="N30" s="1001">
        <f>VLOOKUP(E30,'效期天數(2025.1126更新)'!C:G,5,0)</f>
        <v>5714400182</v>
      </c>
    </row>
    <row r="31" spans="1:14" ht="20.25" thickBot="1">
      <c r="A31" s="44" t="s">
        <v>2607</v>
      </c>
      <c r="B31" s="100" t="s">
        <v>9859</v>
      </c>
      <c r="C31" s="98">
        <v>18226214</v>
      </c>
      <c r="D31" s="42" t="s">
        <v>2514</v>
      </c>
      <c r="E31" s="35" t="s">
        <v>130</v>
      </c>
      <c r="F31" s="581">
        <v>11</v>
      </c>
      <c r="G31" s="54" t="s">
        <v>6029</v>
      </c>
      <c r="H31" s="103">
        <v>12000</v>
      </c>
      <c r="I31" s="36" t="s">
        <v>260</v>
      </c>
      <c r="J31" s="626">
        <v>46160</v>
      </c>
      <c r="K31" s="37">
        <v>0.6875</v>
      </c>
      <c r="L31" s="39">
        <v>0.70833333333333337</v>
      </c>
      <c r="M31" s="39">
        <v>0</v>
      </c>
      <c r="N31" s="1001">
        <f>VLOOKUP(E31,'效期天數(2025.1126更新)'!C:G,5,0)</f>
        <v>5714400182</v>
      </c>
    </row>
    <row r="32" spans="1:14" ht="20.25" thickBot="1">
      <c r="A32" s="32" t="s">
        <v>125</v>
      </c>
      <c r="B32" s="100" t="s">
        <v>9863</v>
      </c>
      <c r="C32" s="98">
        <v>20926211</v>
      </c>
      <c r="D32" s="42" t="s">
        <v>5717</v>
      </c>
      <c r="E32" s="34" t="s">
        <v>2516</v>
      </c>
      <c r="F32" s="581">
        <v>12</v>
      </c>
      <c r="G32" s="54" t="s">
        <v>2564</v>
      </c>
      <c r="H32" s="103">
        <v>6000</v>
      </c>
      <c r="I32" s="359" t="s">
        <v>2411</v>
      </c>
      <c r="J32" s="626">
        <v>46161</v>
      </c>
      <c r="K32" s="337">
        <v>0.5</v>
      </c>
      <c r="L32" s="38">
        <v>0.54166666666666663</v>
      </c>
      <c r="M32" s="39">
        <v>0.70833333333333337</v>
      </c>
      <c r="N32" s="1001">
        <f>VLOOKUP(E32,'效期天數(2025.1126更新)'!C:G,5,0)</f>
        <v>5714400209</v>
      </c>
    </row>
    <row r="33" spans="1:14" ht="20.25" thickBot="1">
      <c r="A33" s="32" t="s">
        <v>125</v>
      </c>
      <c r="B33" s="100" t="s">
        <v>9863</v>
      </c>
      <c r="C33" s="98">
        <v>20926212</v>
      </c>
      <c r="D33" s="42" t="s">
        <v>5717</v>
      </c>
      <c r="E33" s="34" t="s">
        <v>2516</v>
      </c>
      <c r="F33" s="581">
        <v>12</v>
      </c>
      <c r="G33" s="54" t="s">
        <v>2564</v>
      </c>
      <c r="H33" s="103">
        <v>6000</v>
      </c>
      <c r="I33" s="359" t="s">
        <v>2411</v>
      </c>
      <c r="J33" s="626">
        <v>46161</v>
      </c>
      <c r="K33" s="337">
        <v>0.5</v>
      </c>
      <c r="L33" s="38">
        <v>0.54166666666666663</v>
      </c>
      <c r="M33" s="39">
        <v>0.70833333333333337</v>
      </c>
      <c r="N33" s="1001">
        <f>VLOOKUP(E33,'效期天數(2025.1126更新)'!C:G,5,0)</f>
        <v>5714400209</v>
      </c>
    </row>
    <row r="34" spans="1:14" ht="20.25" thickBot="1">
      <c r="A34" s="32" t="s">
        <v>2594</v>
      </c>
      <c r="B34" s="100" t="s">
        <v>9864</v>
      </c>
      <c r="C34" s="98" t="s">
        <v>9865</v>
      </c>
      <c r="D34" s="42" t="s">
        <v>8541</v>
      </c>
      <c r="E34" s="35" t="s">
        <v>3211</v>
      </c>
      <c r="F34" s="581">
        <v>7</v>
      </c>
      <c r="G34" s="54" t="s">
        <v>5299</v>
      </c>
      <c r="H34" s="103">
        <v>5000</v>
      </c>
      <c r="I34" s="36" t="s">
        <v>179</v>
      </c>
      <c r="J34" s="626">
        <v>46161</v>
      </c>
      <c r="K34" s="37">
        <v>0.4375</v>
      </c>
      <c r="L34" s="39">
        <v>0.45833333333333331</v>
      </c>
      <c r="M34" s="61">
        <v>0.58333333333333337</v>
      </c>
      <c r="N34" s="1001">
        <f>VLOOKUP(E34,'效期天數(2025.1126更新)'!C:G,5,0)</f>
        <v>5714400221</v>
      </c>
    </row>
    <row r="35" spans="1:14" ht="20.25" thickBot="1">
      <c r="A35" s="32" t="s">
        <v>2596</v>
      </c>
      <c r="B35" s="100" t="s">
        <v>9866</v>
      </c>
      <c r="C35" s="98">
        <v>22026213</v>
      </c>
      <c r="D35" s="42" t="s">
        <v>8543</v>
      </c>
      <c r="E35" s="35" t="s">
        <v>3093</v>
      </c>
      <c r="F35" s="581">
        <v>5</v>
      </c>
      <c r="G35" s="54" t="s">
        <v>2465</v>
      </c>
      <c r="H35" s="103">
        <v>2500</v>
      </c>
      <c r="I35" s="36" t="s">
        <v>179</v>
      </c>
      <c r="J35" s="626">
        <v>46161</v>
      </c>
      <c r="K35" s="37">
        <v>0.4375</v>
      </c>
      <c r="L35" s="39">
        <v>0.45833333333333331</v>
      </c>
      <c r="M35" s="61">
        <v>0.58333333333333337</v>
      </c>
      <c r="N35" s="1001">
        <f>VLOOKUP(E35,'效期天數(2025.1126更新)'!C:G,5,0)</f>
        <v>5714400220</v>
      </c>
    </row>
    <row r="36" spans="1:14" ht="20.25" thickBot="1">
      <c r="A36" s="32" t="s">
        <v>2597</v>
      </c>
      <c r="B36" s="100" t="s">
        <v>9866</v>
      </c>
      <c r="C36" s="98">
        <v>22026214</v>
      </c>
      <c r="D36" s="42" t="s">
        <v>8543</v>
      </c>
      <c r="E36" s="35" t="s">
        <v>3093</v>
      </c>
      <c r="F36" s="581">
        <v>5</v>
      </c>
      <c r="G36" s="54" t="s">
        <v>2465</v>
      </c>
      <c r="H36" s="103">
        <v>2500</v>
      </c>
      <c r="I36" s="36" t="s">
        <v>179</v>
      </c>
      <c r="J36" s="626">
        <v>46161</v>
      </c>
      <c r="K36" s="37">
        <v>0.4375</v>
      </c>
      <c r="L36" s="39">
        <v>0.45833333333333331</v>
      </c>
      <c r="M36" s="61">
        <v>0.58333333333333337</v>
      </c>
      <c r="N36" s="1001">
        <f>VLOOKUP(E36,'效期天數(2025.1126更新)'!C:G,5,0)</f>
        <v>5714400220</v>
      </c>
    </row>
    <row r="37" spans="1:14" ht="20.25" thickBot="1">
      <c r="A37" s="32" t="s">
        <v>2598</v>
      </c>
      <c r="B37" s="100" t="s">
        <v>9860</v>
      </c>
      <c r="C37" s="98">
        <v>10226213</v>
      </c>
      <c r="D37" s="42" t="s">
        <v>5800</v>
      </c>
      <c r="E37" s="34" t="s">
        <v>85</v>
      </c>
      <c r="F37" s="581">
        <v>10</v>
      </c>
      <c r="G37" s="54" t="s">
        <v>6031</v>
      </c>
      <c r="H37" s="103">
        <v>12000</v>
      </c>
      <c r="I37" s="36" t="s">
        <v>2509</v>
      </c>
      <c r="J37" s="626">
        <v>46161</v>
      </c>
      <c r="K37" s="37">
        <v>0.375</v>
      </c>
      <c r="L37" s="39">
        <v>0.39583333333333331</v>
      </c>
      <c r="M37" s="39">
        <v>0.70833333333333337</v>
      </c>
      <c r="N37" s="1001">
        <f>VLOOKUP(E37,'效期天數(2025.1126更新)'!C:G,5,0)</f>
        <v>5714400102</v>
      </c>
    </row>
    <row r="38" spans="1:14" ht="20.25" thickBot="1">
      <c r="A38" s="32" t="s">
        <v>2599</v>
      </c>
      <c r="B38" s="100" t="s">
        <v>9860</v>
      </c>
      <c r="C38" s="98">
        <v>10226214</v>
      </c>
      <c r="D38" s="42" t="s">
        <v>5800</v>
      </c>
      <c r="E38" s="34" t="s">
        <v>85</v>
      </c>
      <c r="F38" s="581">
        <v>10</v>
      </c>
      <c r="G38" s="54" t="s">
        <v>6031</v>
      </c>
      <c r="H38" s="103">
        <v>12000</v>
      </c>
      <c r="I38" s="36" t="s">
        <v>2509</v>
      </c>
      <c r="J38" s="626">
        <v>46161</v>
      </c>
      <c r="K38" s="37">
        <v>0.375</v>
      </c>
      <c r="L38" s="39">
        <v>0.39583333333333331</v>
      </c>
      <c r="M38" s="39">
        <v>0.70833333333333337</v>
      </c>
      <c r="N38" s="1001">
        <f>VLOOKUP(E38,'效期天數(2025.1126更新)'!C:G,5,0)</f>
        <v>5714400102</v>
      </c>
    </row>
    <row r="39" spans="1:14" ht="20.25" thickBot="1">
      <c r="A39" s="32" t="s">
        <v>2602</v>
      </c>
      <c r="B39" s="100" t="s">
        <v>9861</v>
      </c>
      <c r="C39" s="98">
        <v>29226213</v>
      </c>
      <c r="D39" s="42" t="s">
        <v>5800</v>
      </c>
      <c r="E39" s="34" t="s">
        <v>5783</v>
      </c>
      <c r="F39" s="581">
        <v>10</v>
      </c>
      <c r="G39" s="54" t="s">
        <v>6031</v>
      </c>
      <c r="H39" s="103">
        <v>12000</v>
      </c>
      <c r="I39" s="36" t="s">
        <v>2509</v>
      </c>
      <c r="J39" s="626">
        <v>46161</v>
      </c>
      <c r="K39" s="37">
        <v>0.375</v>
      </c>
      <c r="L39" s="39">
        <v>0.39583333333333331</v>
      </c>
      <c r="M39" s="39">
        <v>0.70833333333333337</v>
      </c>
      <c r="N39" s="1001">
        <f>VLOOKUP(E39,'效期天數(2025.1126更新)'!C:G,5,0)</f>
        <v>5714400292</v>
      </c>
    </row>
    <row r="40" spans="1:14" ht="20.25" thickBot="1">
      <c r="A40" s="32" t="s">
        <v>2603</v>
      </c>
      <c r="B40" s="100" t="s">
        <v>9861</v>
      </c>
      <c r="C40" s="98">
        <v>29226214</v>
      </c>
      <c r="D40" s="42" t="s">
        <v>5800</v>
      </c>
      <c r="E40" s="34" t="s">
        <v>5783</v>
      </c>
      <c r="F40" s="581">
        <v>10</v>
      </c>
      <c r="G40" s="54" t="s">
        <v>6031</v>
      </c>
      <c r="H40" s="103">
        <v>12000</v>
      </c>
      <c r="I40" s="36" t="s">
        <v>2509</v>
      </c>
      <c r="J40" s="626">
        <v>46161</v>
      </c>
      <c r="K40" s="37">
        <v>0.375</v>
      </c>
      <c r="L40" s="39">
        <v>0.39583333333333331</v>
      </c>
      <c r="M40" s="39">
        <v>0.70833333333333337</v>
      </c>
      <c r="N40" s="1001">
        <f>VLOOKUP(E40,'效期天數(2025.1126更新)'!C:G,5,0)</f>
        <v>5714400292</v>
      </c>
    </row>
    <row r="41" spans="1:14" ht="20.25" thickBot="1">
      <c r="A41" s="44" t="s">
        <v>2604</v>
      </c>
      <c r="B41" s="100" t="s">
        <v>9862</v>
      </c>
      <c r="C41" s="98">
        <v>18226215</v>
      </c>
      <c r="D41" s="42" t="s">
        <v>2514</v>
      </c>
      <c r="E41" s="35" t="s">
        <v>130</v>
      </c>
      <c r="F41" s="581">
        <v>9</v>
      </c>
      <c r="G41" s="54" t="s">
        <v>6029</v>
      </c>
      <c r="H41" s="103">
        <v>12000</v>
      </c>
      <c r="I41" s="36" t="s">
        <v>260</v>
      </c>
      <c r="J41" s="626">
        <v>46161</v>
      </c>
      <c r="K41" s="37">
        <v>0.375</v>
      </c>
      <c r="L41" s="39">
        <v>0.39583333333333331</v>
      </c>
      <c r="M41" s="39">
        <v>0.70833333333333337</v>
      </c>
      <c r="N41" s="1001">
        <f>VLOOKUP(E41,'效期天數(2025.1126更新)'!C:G,5,0)</f>
        <v>5714400182</v>
      </c>
    </row>
    <row r="42" spans="1:14" ht="20.25" thickBot="1">
      <c r="A42" s="44" t="s">
        <v>2605</v>
      </c>
      <c r="B42" s="100" t="s">
        <v>9862</v>
      </c>
      <c r="C42" s="98">
        <v>18226216</v>
      </c>
      <c r="D42" s="42" t="s">
        <v>2514</v>
      </c>
      <c r="E42" s="35" t="s">
        <v>130</v>
      </c>
      <c r="F42" s="581">
        <v>9</v>
      </c>
      <c r="G42" s="54" t="s">
        <v>6029</v>
      </c>
      <c r="H42" s="103">
        <v>12000</v>
      </c>
      <c r="I42" s="36" t="s">
        <v>260</v>
      </c>
      <c r="J42" s="626">
        <v>46161</v>
      </c>
      <c r="K42" s="37">
        <v>0.375</v>
      </c>
      <c r="L42" s="39">
        <v>0.39583333333333331</v>
      </c>
      <c r="M42" s="39">
        <v>0.70833333333333337</v>
      </c>
      <c r="N42" s="1001">
        <f>VLOOKUP(E42,'效期天數(2025.1126更新)'!C:G,5,0)</f>
        <v>5714400182</v>
      </c>
    </row>
    <row r="43" spans="1:14" ht="20.25" thickBot="1">
      <c r="A43" s="44" t="s">
        <v>2606</v>
      </c>
      <c r="B43" s="100" t="s">
        <v>9862</v>
      </c>
      <c r="C43" s="98">
        <v>18226217</v>
      </c>
      <c r="D43" s="42" t="s">
        <v>2514</v>
      </c>
      <c r="E43" s="35" t="s">
        <v>130</v>
      </c>
      <c r="F43" s="581">
        <v>9</v>
      </c>
      <c r="G43" s="54" t="s">
        <v>6029</v>
      </c>
      <c r="H43" s="103">
        <v>12000</v>
      </c>
      <c r="I43" s="36" t="s">
        <v>260</v>
      </c>
      <c r="J43" s="626">
        <v>46161</v>
      </c>
      <c r="K43" s="37">
        <v>0.375</v>
      </c>
      <c r="L43" s="39">
        <v>0.39583333333333331</v>
      </c>
      <c r="M43" s="39">
        <v>0.70833333333333337</v>
      </c>
      <c r="N43" s="1001">
        <f>VLOOKUP(E43,'效期天數(2025.1126更新)'!C:G,5,0)</f>
        <v>5714400182</v>
      </c>
    </row>
    <row r="44" spans="1:14" ht="20.25" thickBot="1">
      <c r="A44" s="44" t="s">
        <v>2607</v>
      </c>
      <c r="B44" s="100" t="s">
        <v>9862</v>
      </c>
      <c r="C44" s="98">
        <v>18226218</v>
      </c>
      <c r="D44" s="42" t="s">
        <v>2514</v>
      </c>
      <c r="E44" s="35" t="s">
        <v>130</v>
      </c>
      <c r="F44" s="581">
        <v>9</v>
      </c>
      <c r="G44" s="54" t="s">
        <v>6029</v>
      </c>
      <c r="H44" s="103">
        <v>12000</v>
      </c>
      <c r="I44" s="36" t="s">
        <v>260</v>
      </c>
      <c r="J44" s="626">
        <v>46161</v>
      </c>
      <c r="K44" s="37">
        <v>0.375</v>
      </c>
      <c r="L44" s="39">
        <v>0.39583333333333331</v>
      </c>
      <c r="M44" s="39">
        <v>0.70833333333333337</v>
      </c>
      <c r="N44" s="1001">
        <f>VLOOKUP(E44,'效期天數(2025.1126更新)'!C:G,5,0)</f>
        <v>5714400182</v>
      </c>
    </row>
    <row r="45" spans="1:14" ht="20.25" thickBot="1">
      <c r="A45" s="32" t="s">
        <v>2594</v>
      </c>
      <c r="B45" s="100" t="s">
        <v>9867</v>
      </c>
      <c r="C45" s="98">
        <v>16226211</v>
      </c>
      <c r="D45" s="42" t="s">
        <v>2514</v>
      </c>
      <c r="E45" s="34" t="s">
        <v>143</v>
      </c>
      <c r="F45" s="581">
        <v>11</v>
      </c>
      <c r="G45" s="54">
        <v>11</v>
      </c>
      <c r="H45" s="103">
        <v>2000</v>
      </c>
      <c r="I45" s="36" t="s">
        <v>2038</v>
      </c>
      <c r="J45" s="626">
        <v>46161</v>
      </c>
      <c r="K45" s="37">
        <v>0.5</v>
      </c>
      <c r="L45" s="61">
        <v>0.58333333333333337</v>
      </c>
      <c r="M45" s="39">
        <v>0.64583333333333337</v>
      </c>
      <c r="N45" s="1001">
        <f>VLOOKUP(E45,'效期天數(2025.1126更新)'!C:G,5,0)</f>
        <v>5714400162</v>
      </c>
    </row>
    <row r="46" spans="1:14" ht="20.25" thickBot="1">
      <c r="A46" s="32" t="s">
        <v>2595</v>
      </c>
      <c r="B46" s="100" t="s">
        <v>9868</v>
      </c>
      <c r="C46" s="98">
        <v>16326211</v>
      </c>
      <c r="D46" s="42" t="s">
        <v>2514</v>
      </c>
      <c r="E46" s="34" t="s">
        <v>144</v>
      </c>
      <c r="F46" s="581">
        <v>11</v>
      </c>
      <c r="G46" s="54">
        <v>11</v>
      </c>
      <c r="H46" s="103">
        <v>2000</v>
      </c>
      <c r="I46" s="36" t="s">
        <v>2038</v>
      </c>
      <c r="J46" s="626">
        <v>46161</v>
      </c>
      <c r="K46" s="37">
        <v>0.5</v>
      </c>
      <c r="L46" s="61">
        <v>0.58333333333333337</v>
      </c>
      <c r="M46" s="39">
        <v>0.64583333333333337</v>
      </c>
      <c r="N46" s="1001">
        <f>VLOOKUP(E46,'效期天數(2025.1126更新)'!C:G,5,0)</f>
        <v>5714400163</v>
      </c>
    </row>
    <row r="47" spans="1:14" ht="20.25" thickBot="1">
      <c r="A47" s="32" t="s">
        <v>2596</v>
      </c>
      <c r="B47" s="100" t="s">
        <v>9869</v>
      </c>
      <c r="C47" s="98">
        <v>14426212</v>
      </c>
      <c r="D47" s="42" t="s">
        <v>2514</v>
      </c>
      <c r="E47" s="34" t="s">
        <v>140</v>
      </c>
      <c r="F47" s="581">
        <v>3</v>
      </c>
      <c r="G47" s="54" t="s">
        <v>2463</v>
      </c>
      <c r="H47" s="101">
        <v>2000</v>
      </c>
      <c r="I47" s="36" t="s">
        <v>2590</v>
      </c>
      <c r="J47" s="626">
        <v>46161</v>
      </c>
      <c r="K47" s="37">
        <v>0.5</v>
      </c>
      <c r="L47" s="61">
        <v>0.58333333333333337</v>
      </c>
      <c r="M47" s="39">
        <v>0.64583333333333337</v>
      </c>
      <c r="N47" s="1001">
        <f>VLOOKUP(E47,'效期天數(2025.1126更新)'!C:G,5,0)</f>
        <v>5714400144</v>
      </c>
    </row>
    <row r="48" spans="1:14" ht="20.25" thickBot="1">
      <c r="A48" s="32" t="s">
        <v>2597</v>
      </c>
      <c r="B48" s="100" t="s">
        <v>9870</v>
      </c>
      <c r="C48" s="98">
        <v>14326212</v>
      </c>
      <c r="D48" s="42" t="s">
        <v>2514</v>
      </c>
      <c r="E48" s="34" t="s">
        <v>160</v>
      </c>
      <c r="F48" s="581">
        <v>3</v>
      </c>
      <c r="G48" s="54" t="s">
        <v>2463</v>
      </c>
      <c r="H48" s="101">
        <v>2000</v>
      </c>
      <c r="I48" s="36" t="s">
        <v>2590</v>
      </c>
      <c r="J48" s="626">
        <v>46161</v>
      </c>
      <c r="K48" s="37">
        <v>0.5</v>
      </c>
      <c r="L48" s="61">
        <v>0.58333333333333337</v>
      </c>
      <c r="M48" s="39">
        <v>0.64583333333333337</v>
      </c>
      <c r="N48" s="1001">
        <f>VLOOKUP(E48,'效期天數(2025.1126更新)'!C:G,5,0)</f>
        <v>5714400143</v>
      </c>
    </row>
    <row r="49" spans="1:14" ht="20.25" thickBot="1">
      <c r="A49" s="32" t="s">
        <v>2594</v>
      </c>
      <c r="B49" s="100" t="s">
        <v>9871</v>
      </c>
      <c r="C49" s="1067">
        <v>15926211</v>
      </c>
      <c r="D49" s="272" t="s">
        <v>2514</v>
      </c>
      <c r="E49" s="34" t="s">
        <v>453</v>
      </c>
      <c r="F49" s="581">
        <v>4</v>
      </c>
      <c r="G49" s="54" t="s">
        <v>3723</v>
      </c>
      <c r="H49" s="103">
        <v>4000</v>
      </c>
      <c r="I49" s="36" t="s">
        <v>260</v>
      </c>
      <c r="J49" s="626">
        <v>46161</v>
      </c>
      <c r="K49" s="37">
        <v>0.70833333333333337</v>
      </c>
      <c r="L49" s="39">
        <v>0.72916666666666663</v>
      </c>
      <c r="M49" s="39">
        <v>0.85416666666666663</v>
      </c>
      <c r="N49" s="1001">
        <f>VLOOKUP(E49,'效期天數(2025.1126更新)'!C:G,5,0)</f>
        <v>5714400159</v>
      </c>
    </row>
    <row r="50" spans="1:14" ht="20.25" thickBot="1">
      <c r="A50" s="32" t="s">
        <v>2595</v>
      </c>
      <c r="B50" s="100" t="s">
        <v>9871</v>
      </c>
      <c r="C50" s="1067">
        <v>15926212</v>
      </c>
      <c r="D50" s="272" t="s">
        <v>2514</v>
      </c>
      <c r="E50" s="34" t="s">
        <v>453</v>
      </c>
      <c r="F50" s="581">
        <v>4</v>
      </c>
      <c r="G50" s="54" t="s">
        <v>3723</v>
      </c>
      <c r="H50" s="103">
        <v>4000</v>
      </c>
      <c r="I50" s="36" t="s">
        <v>260</v>
      </c>
      <c r="J50" s="626">
        <v>46161</v>
      </c>
      <c r="K50" s="37">
        <v>0.70833333333333337</v>
      </c>
      <c r="L50" s="39">
        <v>0.72916666666666663</v>
      </c>
      <c r="M50" s="39">
        <v>0.85416666666666663</v>
      </c>
      <c r="N50" s="1001">
        <f>VLOOKUP(E50,'效期天數(2025.1126更新)'!C:G,5,0)</f>
        <v>5714400159</v>
      </c>
    </row>
    <row r="51" spans="1:14" ht="20.25" thickBot="1">
      <c r="A51" s="32" t="s">
        <v>2596</v>
      </c>
      <c r="B51" s="100" t="s">
        <v>9872</v>
      </c>
      <c r="C51" s="1068">
        <v>22326211</v>
      </c>
      <c r="D51" s="59" t="s">
        <v>2514</v>
      </c>
      <c r="E51" s="35" t="s">
        <v>4526</v>
      </c>
      <c r="F51" s="581">
        <v>4</v>
      </c>
      <c r="G51" s="54" t="s">
        <v>9873</v>
      </c>
      <c r="H51" s="103">
        <v>4000</v>
      </c>
      <c r="I51" s="36" t="s">
        <v>260</v>
      </c>
      <c r="J51" s="626">
        <v>46161</v>
      </c>
      <c r="K51" s="37">
        <v>0.70833333333333337</v>
      </c>
      <c r="L51" s="39">
        <v>0.72916666666666663</v>
      </c>
      <c r="M51" s="39">
        <v>0.85416666666666663</v>
      </c>
      <c r="N51" s="1001">
        <f>VLOOKUP(E51,'效期天數(2025.1126更新)'!C:G,5,0)</f>
        <v>5714400223</v>
      </c>
    </row>
    <row r="52" spans="1:14" ht="20.25" thickBot="1">
      <c r="A52" s="32" t="s">
        <v>2597</v>
      </c>
      <c r="B52" s="100" t="s">
        <v>9872</v>
      </c>
      <c r="C52" s="1067">
        <v>22326212</v>
      </c>
      <c r="D52" s="272" t="s">
        <v>2514</v>
      </c>
      <c r="E52" s="34" t="s">
        <v>4526</v>
      </c>
      <c r="F52" s="581">
        <v>4</v>
      </c>
      <c r="G52" s="54" t="s">
        <v>9873</v>
      </c>
      <c r="H52" s="103">
        <v>4000</v>
      </c>
      <c r="I52" s="36" t="s">
        <v>260</v>
      </c>
      <c r="J52" s="626">
        <v>46161</v>
      </c>
      <c r="K52" s="37">
        <v>0.70833333333333337</v>
      </c>
      <c r="L52" s="39">
        <v>0.72916666666666663</v>
      </c>
      <c r="M52" s="39">
        <v>0.85416666666666663</v>
      </c>
      <c r="N52" s="1001">
        <f>VLOOKUP(E52,'效期天數(2025.1126更新)'!C:G,5,0)</f>
        <v>5714400223</v>
      </c>
    </row>
    <row r="53" spans="1:14" ht="20.25" thickBot="1">
      <c r="A53" s="32" t="s">
        <v>2598</v>
      </c>
      <c r="B53" s="100" t="s">
        <v>9874</v>
      </c>
      <c r="C53" s="98">
        <v>22826211</v>
      </c>
      <c r="D53" s="42" t="s">
        <v>6957</v>
      </c>
      <c r="E53" s="34" t="s">
        <v>4527</v>
      </c>
      <c r="F53" s="581">
        <v>8</v>
      </c>
      <c r="G53" s="54" t="s">
        <v>6286</v>
      </c>
      <c r="H53" s="103">
        <v>9000</v>
      </c>
      <c r="I53" s="36" t="s">
        <v>2590</v>
      </c>
      <c r="J53" s="626">
        <v>46161</v>
      </c>
      <c r="K53" s="37">
        <v>0.70833333333333337</v>
      </c>
      <c r="L53" s="39">
        <v>0.72916666666666663</v>
      </c>
      <c r="M53" s="39">
        <v>0.95833333333333337</v>
      </c>
      <c r="N53" s="1001">
        <f>VLOOKUP(E53,'效期天數(2025.1126更新)'!C:G,5,0)</f>
        <v>5714400228</v>
      </c>
    </row>
    <row r="54" spans="1:14" ht="20.25" thickBot="1">
      <c r="A54" s="32" t="s">
        <v>2599</v>
      </c>
      <c r="B54" s="100" t="s">
        <v>9874</v>
      </c>
      <c r="C54" s="98">
        <v>22826212</v>
      </c>
      <c r="D54" s="42" t="s">
        <v>6957</v>
      </c>
      <c r="E54" s="34" t="s">
        <v>4527</v>
      </c>
      <c r="F54" s="581">
        <v>8</v>
      </c>
      <c r="G54" s="54" t="s">
        <v>6286</v>
      </c>
      <c r="H54" s="103">
        <v>9000</v>
      </c>
      <c r="I54" s="36" t="s">
        <v>2590</v>
      </c>
      <c r="J54" s="626">
        <v>46161</v>
      </c>
      <c r="K54" s="37">
        <v>0.70833333333333337</v>
      </c>
      <c r="L54" s="39">
        <v>0.72916666666666663</v>
      </c>
      <c r="M54" s="39">
        <v>0.95833333333333337</v>
      </c>
      <c r="N54" s="1001">
        <f>VLOOKUP(E54,'效期天數(2025.1126更新)'!C:G,5,0)</f>
        <v>5714400228</v>
      </c>
    </row>
    <row r="55" spans="1:14" ht="20.25" thickBot="1">
      <c r="A55" s="32" t="s">
        <v>2602</v>
      </c>
      <c r="B55" s="100" t="s">
        <v>9874</v>
      </c>
      <c r="C55" s="98">
        <v>22826213</v>
      </c>
      <c r="D55" s="42" t="s">
        <v>6957</v>
      </c>
      <c r="E55" s="34" t="s">
        <v>4527</v>
      </c>
      <c r="F55" s="581">
        <v>8</v>
      </c>
      <c r="G55" s="54" t="s">
        <v>6286</v>
      </c>
      <c r="H55" s="103">
        <v>9000</v>
      </c>
      <c r="I55" s="36" t="s">
        <v>2590</v>
      </c>
      <c r="J55" s="626">
        <v>46161</v>
      </c>
      <c r="K55" s="37">
        <v>0.70833333333333337</v>
      </c>
      <c r="L55" s="39">
        <v>0.72916666666666663</v>
      </c>
      <c r="M55" s="39">
        <v>0.95833333333333337</v>
      </c>
      <c r="N55" s="1001">
        <f>VLOOKUP(E55,'效期天數(2025.1126更新)'!C:G,5,0)</f>
        <v>5714400228</v>
      </c>
    </row>
    <row r="56" spans="1:14" ht="20.25" thickBot="1">
      <c r="A56" s="32" t="s">
        <v>2603</v>
      </c>
      <c r="B56" s="100" t="s">
        <v>9874</v>
      </c>
      <c r="C56" s="98">
        <v>22826214</v>
      </c>
      <c r="D56" s="42" t="s">
        <v>6957</v>
      </c>
      <c r="E56" s="34" t="s">
        <v>4527</v>
      </c>
      <c r="F56" s="581">
        <v>8</v>
      </c>
      <c r="G56" s="54" t="s">
        <v>6286</v>
      </c>
      <c r="H56" s="103">
        <v>9000</v>
      </c>
      <c r="I56" s="36" t="s">
        <v>2590</v>
      </c>
      <c r="J56" s="626">
        <v>46161</v>
      </c>
      <c r="K56" s="37">
        <v>0.70833333333333337</v>
      </c>
      <c r="L56" s="39">
        <v>0.72916666666666663</v>
      </c>
      <c r="M56" s="39">
        <v>0.95833333333333337</v>
      </c>
      <c r="N56" s="1001">
        <f>VLOOKUP(E56,'效期天數(2025.1126更新)'!C:G,5,0)</f>
        <v>5714400228</v>
      </c>
    </row>
    <row r="57" spans="1:14" ht="20.25" thickBot="1">
      <c r="A57" s="44" t="s">
        <v>2604</v>
      </c>
      <c r="B57" s="100" t="s">
        <v>9875</v>
      </c>
      <c r="C57" s="98">
        <v>22626213</v>
      </c>
      <c r="D57" s="870" t="s">
        <v>8050</v>
      </c>
      <c r="E57" s="34" t="s">
        <v>3493</v>
      </c>
      <c r="F57" s="581">
        <v>6</v>
      </c>
      <c r="G57" s="54" t="s">
        <v>4922</v>
      </c>
      <c r="H57" s="103">
        <v>6000</v>
      </c>
      <c r="I57" s="36" t="s">
        <v>2038</v>
      </c>
      <c r="J57" s="626">
        <v>46161</v>
      </c>
      <c r="K57" s="37">
        <v>0.70833333333333337</v>
      </c>
      <c r="L57" s="39">
        <v>0.72916666666666663</v>
      </c>
      <c r="M57" s="39">
        <v>0.89583333333333337</v>
      </c>
      <c r="N57" s="1001">
        <f>VLOOKUP(E57,'效期天數(2025.1126更新)'!C:G,5,0)</f>
        <v>5714400226</v>
      </c>
    </row>
    <row r="58" spans="1:14" ht="20.25" thickBot="1">
      <c r="A58" s="44" t="s">
        <v>2605</v>
      </c>
      <c r="B58" s="100" t="s">
        <v>9875</v>
      </c>
      <c r="C58" s="98">
        <v>22626214</v>
      </c>
      <c r="D58" s="870" t="s">
        <v>8050</v>
      </c>
      <c r="E58" s="34" t="s">
        <v>3493</v>
      </c>
      <c r="F58" s="581">
        <v>6</v>
      </c>
      <c r="G58" s="54" t="s">
        <v>4922</v>
      </c>
      <c r="H58" s="103">
        <v>6000</v>
      </c>
      <c r="I58" s="36" t="s">
        <v>2038</v>
      </c>
      <c r="J58" s="626">
        <v>46161</v>
      </c>
      <c r="K58" s="37">
        <v>0.70833333333333337</v>
      </c>
      <c r="L58" s="39">
        <v>0.72916666666666663</v>
      </c>
      <c r="M58" s="39">
        <v>0.89583333333333337</v>
      </c>
      <c r="N58" s="1001">
        <f>VLOOKUP(E58,'效期天數(2025.1126更新)'!C:G,5,0)</f>
        <v>5714400226</v>
      </c>
    </row>
    <row r="59" spans="1:14" ht="20.25" thickBot="1">
      <c r="A59" s="44" t="s">
        <v>2606</v>
      </c>
      <c r="B59" s="100" t="s">
        <v>9876</v>
      </c>
      <c r="C59" s="98">
        <v>11626213</v>
      </c>
      <c r="D59" s="42" t="s">
        <v>2543</v>
      </c>
      <c r="E59" s="35" t="s">
        <v>95</v>
      </c>
      <c r="F59" s="581">
        <v>6</v>
      </c>
      <c r="G59" s="54" t="s">
        <v>2515</v>
      </c>
      <c r="H59" s="103">
        <v>6000</v>
      </c>
      <c r="I59" s="36" t="s">
        <v>2038</v>
      </c>
      <c r="J59" s="626">
        <v>46161</v>
      </c>
      <c r="K59" s="37">
        <v>0.70833333333333337</v>
      </c>
      <c r="L59" s="39">
        <v>0.72916666666666663</v>
      </c>
      <c r="M59" s="39">
        <v>0.89583333333333337</v>
      </c>
      <c r="N59" s="1001">
        <f>VLOOKUP(E59,'效期天數(2025.1126更新)'!C:G,5,0)</f>
        <v>5714400116</v>
      </c>
    </row>
    <row r="60" spans="1:14" ht="20.25" thickBot="1">
      <c r="A60" s="44" t="s">
        <v>2607</v>
      </c>
      <c r="B60" s="100" t="s">
        <v>9876</v>
      </c>
      <c r="C60" s="98">
        <v>11626214</v>
      </c>
      <c r="D60" s="42" t="s">
        <v>2543</v>
      </c>
      <c r="E60" s="35" t="s">
        <v>95</v>
      </c>
      <c r="F60" s="581">
        <v>6</v>
      </c>
      <c r="G60" s="54" t="s">
        <v>2515</v>
      </c>
      <c r="H60" s="103">
        <v>6000</v>
      </c>
      <c r="I60" s="36" t="s">
        <v>2038</v>
      </c>
      <c r="J60" s="626">
        <v>46161</v>
      </c>
      <c r="K60" s="37">
        <v>0.70833333333333337</v>
      </c>
      <c r="L60" s="39">
        <v>0.72916666666666663</v>
      </c>
      <c r="M60" s="39">
        <v>0.89583333333333337</v>
      </c>
      <c r="N60" s="1001">
        <f>VLOOKUP(E60,'效期天數(2025.1126更新)'!C:G,5,0)</f>
        <v>5714400116</v>
      </c>
    </row>
    <row r="61" spans="1:14" ht="20.25" thickBot="1">
      <c r="A61" s="32" t="s">
        <v>125</v>
      </c>
      <c r="B61" s="100" t="s">
        <v>9880</v>
      </c>
      <c r="C61" s="98">
        <v>21026213</v>
      </c>
      <c r="D61" s="42" t="s">
        <v>7003</v>
      </c>
      <c r="E61" s="34" t="s">
        <v>2517</v>
      </c>
      <c r="F61" s="581">
        <v>12</v>
      </c>
      <c r="G61" s="54" t="s">
        <v>2564</v>
      </c>
      <c r="H61" s="103">
        <v>6000</v>
      </c>
      <c r="I61" s="343" t="s">
        <v>2411</v>
      </c>
      <c r="J61" s="626">
        <v>46162</v>
      </c>
      <c r="K61" s="337">
        <v>0.5</v>
      </c>
      <c r="L61" s="38">
        <v>0.54166666666666663</v>
      </c>
      <c r="M61" s="39">
        <v>0.70833333333333337</v>
      </c>
      <c r="N61" s="1001">
        <f>VLOOKUP(E61,'效期天數(2025.1126更新)'!C:G,5,0)</f>
        <v>5714400210</v>
      </c>
    </row>
    <row r="62" spans="1:14" ht="20.25" thickBot="1">
      <c r="A62" s="32" t="s">
        <v>125</v>
      </c>
      <c r="B62" s="100" t="s">
        <v>9880</v>
      </c>
      <c r="C62" s="98">
        <v>21026214</v>
      </c>
      <c r="D62" s="42" t="s">
        <v>7003</v>
      </c>
      <c r="E62" s="34" t="s">
        <v>2517</v>
      </c>
      <c r="F62" s="581">
        <v>12</v>
      </c>
      <c r="G62" s="54" t="s">
        <v>2564</v>
      </c>
      <c r="H62" s="103">
        <v>6000</v>
      </c>
      <c r="I62" s="343" t="s">
        <v>2411</v>
      </c>
      <c r="J62" s="626">
        <v>46162</v>
      </c>
      <c r="K62" s="337">
        <v>0.5</v>
      </c>
      <c r="L62" s="38">
        <v>0.54166666666666663</v>
      </c>
      <c r="M62" s="39">
        <v>0.70833333333333337</v>
      </c>
      <c r="N62" s="1001">
        <f>VLOOKUP(E62,'效期天數(2025.1126更新)'!C:G,5,0)</f>
        <v>5714400210</v>
      </c>
    </row>
    <row r="63" spans="1:14" ht="20.25" thickBot="1">
      <c r="A63" s="32" t="s">
        <v>2594</v>
      </c>
      <c r="B63" s="100" t="s">
        <v>9881</v>
      </c>
      <c r="C63" s="98" t="s">
        <v>9882</v>
      </c>
      <c r="D63" s="42" t="s">
        <v>2514</v>
      </c>
      <c r="E63" s="35" t="s">
        <v>3211</v>
      </c>
      <c r="F63" s="581">
        <v>7</v>
      </c>
      <c r="G63" s="54" t="s">
        <v>5299</v>
      </c>
      <c r="H63" s="103">
        <v>5000</v>
      </c>
      <c r="I63" s="36" t="s">
        <v>179</v>
      </c>
      <c r="J63" s="626">
        <v>46162</v>
      </c>
      <c r="K63" s="37">
        <v>0.4375</v>
      </c>
      <c r="L63" s="39">
        <v>0.45833333333333331</v>
      </c>
      <c r="M63" s="981">
        <v>0.58333333333333337</v>
      </c>
      <c r="N63" s="1001">
        <f>VLOOKUP(E63,'效期天數(2025.1126更新)'!C:G,5,0)</f>
        <v>5714400221</v>
      </c>
    </row>
    <row r="64" spans="1:14" ht="20.25" thickBot="1">
      <c r="A64" s="32" t="s">
        <v>2596</v>
      </c>
      <c r="B64" s="100" t="s">
        <v>9883</v>
      </c>
      <c r="C64" s="98">
        <v>22026215</v>
      </c>
      <c r="D64" s="42" t="s">
        <v>2514</v>
      </c>
      <c r="E64" s="35" t="s">
        <v>3093</v>
      </c>
      <c r="F64" s="581">
        <v>5</v>
      </c>
      <c r="G64" s="54" t="s">
        <v>2465</v>
      </c>
      <c r="H64" s="103">
        <v>2500</v>
      </c>
      <c r="I64" s="36" t="s">
        <v>179</v>
      </c>
      <c r="J64" s="626">
        <v>46162</v>
      </c>
      <c r="K64" s="37">
        <v>0.4375</v>
      </c>
      <c r="L64" s="39">
        <v>0.45833333333333331</v>
      </c>
      <c r="M64" s="981">
        <v>0.58333333333333337</v>
      </c>
      <c r="N64" s="1001">
        <f>VLOOKUP(E64,'效期天數(2025.1126更新)'!C:G,5,0)</f>
        <v>5714400220</v>
      </c>
    </row>
    <row r="65" spans="1:14" ht="20.25" thickBot="1">
      <c r="A65" s="32" t="s">
        <v>2597</v>
      </c>
      <c r="B65" s="100" t="s">
        <v>9883</v>
      </c>
      <c r="C65" s="98">
        <v>22026216</v>
      </c>
      <c r="D65" s="42" t="s">
        <v>2514</v>
      </c>
      <c r="E65" s="35" t="s">
        <v>3093</v>
      </c>
      <c r="F65" s="581">
        <v>5</v>
      </c>
      <c r="G65" s="54" t="s">
        <v>2465</v>
      </c>
      <c r="H65" s="103">
        <v>2500</v>
      </c>
      <c r="I65" s="36" t="s">
        <v>179</v>
      </c>
      <c r="J65" s="626">
        <v>46162</v>
      </c>
      <c r="K65" s="37">
        <v>0.4375</v>
      </c>
      <c r="L65" s="39">
        <v>0.45833333333333331</v>
      </c>
      <c r="M65" s="981">
        <v>0.58333333333333337</v>
      </c>
      <c r="N65" s="1001">
        <f>VLOOKUP(E65,'效期天數(2025.1126更新)'!C:G,5,0)</f>
        <v>5714400220</v>
      </c>
    </row>
    <row r="66" spans="1:14" ht="20.25" thickBot="1">
      <c r="A66" s="32" t="s">
        <v>2598</v>
      </c>
      <c r="B66" s="100" t="s">
        <v>9877</v>
      </c>
      <c r="C66" s="98">
        <v>21926211</v>
      </c>
      <c r="D66" s="42" t="s">
        <v>5800</v>
      </c>
      <c r="E66" s="35" t="s">
        <v>2531</v>
      </c>
      <c r="F66" s="581">
        <v>6</v>
      </c>
      <c r="G66" s="54" t="s">
        <v>8355</v>
      </c>
      <c r="H66" s="103">
        <v>12000</v>
      </c>
      <c r="I66" s="36" t="s">
        <v>2509</v>
      </c>
      <c r="J66" s="626">
        <v>46162</v>
      </c>
      <c r="K66" s="37">
        <v>0.375</v>
      </c>
      <c r="L66" s="39">
        <v>0.39583333333333331</v>
      </c>
      <c r="M66" s="61">
        <v>0.70833333333333337</v>
      </c>
      <c r="N66" s="1001">
        <f>VLOOKUP(E66,'效期天數(2025.1126更新)'!C:G,5,0)</f>
        <v>5714400219</v>
      </c>
    </row>
    <row r="67" spans="1:14" ht="20.25" thickBot="1">
      <c r="A67" s="32" t="s">
        <v>2599</v>
      </c>
      <c r="B67" s="100" t="s">
        <v>9877</v>
      </c>
      <c r="C67" s="98">
        <v>21926212</v>
      </c>
      <c r="D67" s="42" t="s">
        <v>5800</v>
      </c>
      <c r="E67" s="35" t="s">
        <v>2531</v>
      </c>
      <c r="F67" s="581">
        <v>6</v>
      </c>
      <c r="G67" s="54" t="s">
        <v>8355</v>
      </c>
      <c r="H67" s="103">
        <v>12000</v>
      </c>
      <c r="I67" s="36" t="s">
        <v>2509</v>
      </c>
      <c r="J67" s="626">
        <v>46162</v>
      </c>
      <c r="K67" s="37">
        <v>0.375</v>
      </c>
      <c r="L67" s="39">
        <v>0.39583333333333331</v>
      </c>
      <c r="M67" s="61">
        <v>0.70833333333333337</v>
      </c>
      <c r="N67" s="1001">
        <f>VLOOKUP(E67,'效期天數(2025.1126更新)'!C:G,5,0)</f>
        <v>5714400219</v>
      </c>
    </row>
    <row r="68" spans="1:14" ht="20.25" thickBot="1">
      <c r="A68" s="32" t="s">
        <v>2602</v>
      </c>
      <c r="B68" s="100" t="s">
        <v>9877</v>
      </c>
      <c r="C68" s="98">
        <v>21926213</v>
      </c>
      <c r="D68" s="42" t="s">
        <v>5800</v>
      </c>
      <c r="E68" s="35" t="s">
        <v>2531</v>
      </c>
      <c r="F68" s="581">
        <v>6</v>
      </c>
      <c r="G68" s="54" t="s">
        <v>8355</v>
      </c>
      <c r="H68" s="103">
        <v>12000</v>
      </c>
      <c r="I68" s="36" t="s">
        <v>2509</v>
      </c>
      <c r="J68" s="626">
        <v>46162</v>
      </c>
      <c r="K68" s="37">
        <v>0.375</v>
      </c>
      <c r="L68" s="39">
        <v>0.39583333333333331</v>
      </c>
      <c r="M68" s="61">
        <v>0.70833333333333337</v>
      </c>
      <c r="N68" s="1001">
        <f>VLOOKUP(E68,'效期天數(2025.1126更新)'!C:G,5,0)</f>
        <v>5714400219</v>
      </c>
    </row>
    <row r="69" spans="1:14" ht="20.25" thickBot="1">
      <c r="A69" s="32" t="s">
        <v>2603</v>
      </c>
      <c r="B69" s="100" t="s">
        <v>9877</v>
      </c>
      <c r="C69" s="98">
        <v>21926214</v>
      </c>
      <c r="D69" s="42" t="s">
        <v>5800</v>
      </c>
      <c r="E69" s="35" t="s">
        <v>2531</v>
      </c>
      <c r="F69" s="581">
        <v>6</v>
      </c>
      <c r="G69" s="54" t="s">
        <v>8355</v>
      </c>
      <c r="H69" s="103">
        <v>12000</v>
      </c>
      <c r="I69" s="36" t="s">
        <v>2509</v>
      </c>
      <c r="J69" s="626">
        <v>46162</v>
      </c>
      <c r="K69" s="37">
        <v>0.375</v>
      </c>
      <c r="L69" s="39">
        <v>0.39583333333333331</v>
      </c>
      <c r="M69" s="61">
        <v>0.70833333333333337</v>
      </c>
      <c r="N69" s="1001">
        <f>VLOOKUP(E69,'效期天數(2025.1126更新)'!C:G,5,0)</f>
        <v>5714400219</v>
      </c>
    </row>
    <row r="70" spans="1:14" ht="20.25" thickBot="1">
      <c r="A70" s="44" t="s">
        <v>2604</v>
      </c>
      <c r="B70" s="100" t="s">
        <v>9878</v>
      </c>
      <c r="C70" s="98">
        <v>10526211</v>
      </c>
      <c r="D70" s="42" t="s">
        <v>2523</v>
      </c>
      <c r="E70" s="35" t="s">
        <v>88</v>
      </c>
      <c r="F70" s="581">
        <v>3</v>
      </c>
      <c r="G70" s="54" t="s">
        <v>6050</v>
      </c>
      <c r="H70" s="103">
        <v>12000</v>
      </c>
      <c r="I70" s="43" t="s">
        <v>5582</v>
      </c>
      <c r="J70" s="626">
        <v>46162</v>
      </c>
      <c r="K70" s="37">
        <v>0.375</v>
      </c>
      <c r="L70" s="39">
        <v>0.39583333333333331</v>
      </c>
      <c r="M70" s="39">
        <v>0.70833333333333337</v>
      </c>
      <c r="N70" s="1001">
        <f>VLOOKUP(E70,'效期天數(2025.1126更新)'!C:G,5,0)</f>
        <v>5714400105</v>
      </c>
    </row>
    <row r="71" spans="1:14" ht="20.25" thickBot="1">
      <c r="A71" s="44" t="s">
        <v>2605</v>
      </c>
      <c r="B71" s="100" t="s">
        <v>9878</v>
      </c>
      <c r="C71" s="98">
        <v>10526212</v>
      </c>
      <c r="D71" s="42" t="s">
        <v>2523</v>
      </c>
      <c r="E71" s="35" t="s">
        <v>88</v>
      </c>
      <c r="F71" s="581">
        <v>3</v>
      </c>
      <c r="G71" s="54" t="s">
        <v>6050</v>
      </c>
      <c r="H71" s="103">
        <v>12000</v>
      </c>
      <c r="I71" s="43" t="s">
        <v>5582</v>
      </c>
      <c r="J71" s="626">
        <v>46162</v>
      </c>
      <c r="K71" s="37">
        <v>0.375</v>
      </c>
      <c r="L71" s="39">
        <v>0.39583333333333331</v>
      </c>
      <c r="M71" s="39">
        <v>0.70833333333333337</v>
      </c>
      <c r="N71" s="1001">
        <f>VLOOKUP(E71,'效期天數(2025.1126更新)'!C:G,5,0)</f>
        <v>5714400105</v>
      </c>
    </row>
    <row r="72" spans="1:14" ht="20.25" thickBot="1">
      <c r="A72" s="44" t="s">
        <v>2606</v>
      </c>
      <c r="B72" s="100" t="s">
        <v>9879</v>
      </c>
      <c r="C72" s="98">
        <v>10626211</v>
      </c>
      <c r="D72" s="42" t="s">
        <v>2523</v>
      </c>
      <c r="E72" s="35" t="s">
        <v>89</v>
      </c>
      <c r="F72" s="581">
        <v>3</v>
      </c>
      <c r="G72" s="54" t="s">
        <v>6050</v>
      </c>
      <c r="H72" s="103">
        <v>12000</v>
      </c>
      <c r="I72" s="43" t="s">
        <v>5582</v>
      </c>
      <c r="J72" s="626">
        <v>46162</v>
      </c>
      <c r="K72" s="37">
        <v>0.375</v>
      </c>
      <c r="L72" s="39">
        <v>0.39583333333333331</v>
      </c>
      <c r="M72" s="39">
        <v>0.70833333333333337</v>
      </c>
      <c r="N72" s="1001">
        <f>VLOOKUP(E72,'效期天數(2025.1126更新)'!C:G,5,0)</f>
        <v>5714400106</v>
      </c>
    </row>
    <row r="73" spans="1:14" ht="20.25" thickBot="1">
      <c r="A73" s="44" t="s">
        <v>2607</v>
      </c>
      <c r="B73" s="100" t="s">
        <v>9879</v>
      </c>
      <c r="C73" s="98">
        <v>10626212</v>
      </c>
      <c r="D73" s="42" t="s">
        <v>2523</v>
      </c>
      <c r="E73" s="35" t="s">
        <v>89</v>
      </c>
      <c r="F73" s="581">
        <v>3</v>
      </c>
      <c r="G73" s="54" t="s">
        <v>6050</v>
      </c>
      <c r="H73" s="103">
        <v>12000</v>
      </c>
      <c r="I73" s="43" t="s">
        <v>5582</v>
      </c>
      <c r="J73" s="626">
        <v>46162</v>
      </c>
      <c r="K73" s="37">
        <v>0.375</v>
      </c>
      <c r="L73" s="39">
        <v>0.39583333333333331</v>
      </c>
      <c r="M73" s="39">
        <v>0.70833333333333337</v>
      </c>
      <c r="N73" s="1001">
        <f>VLOOKUP(E73,'效期天數(2025.1126更新)'!C:G,5,0)</f>
        <v>5714400106</v>
      </c>
    </row>
    <row r="74" spans="1:14" ht="20.25" thickBot="1">
      <c r="A74" s="32" t="s">
        <v>2598</v>
      </c>
      <c r="B74" s="100" t="s">
        <v>9884</v>
      </c>
      <c r="C74" s="98">
        <v>13226211</v>
      </c>
      <c r="D74" s="42" t="s">
        <v>2514</v>
      </c>
      <c r="E74" s="34" t="s">
        <v>103</v>
      </c>
      <c r="F74" s="581">
        <v>4</v>
      </c>
      <c r="G74" s="54" t="s">
        <v>2468</v>
      </c>
      <c r="H74" s="103">
        <v>9000</v>
      </c>
      <c r="I74" s="36" t="s">
        <v>2590</v>
      </c>
      <c r="J74" s="626">
        <v>46162</v>
      </c>
      <c r="K74" s="37">
        <v>0.47916666666666669</v>
      </c>
      <c r="L74" s="61">
        <v>0.70833333333333337</v>
      </c>
      <c r="M74" s="39">
        <v>0.97916666666666663</v>
      </c>
      <c r="N74" s="1001">
        <f>VLOOKUP(E74,'效期天數(2025.1126更新)'!C:G,5,0)</f>
        <v>5714400132</v>
      </c>
    </row>
    <row r="75" spans="1:14" ht="20.25" thickBot="1">
      <c r="A75" s="32" t="s">
        <v>2599</v>
      </c>
      <c r="B75" s="100" t="s">
        <v>9884</v>
      </c>
      <c r="C75" s="98">
        <v>13226212</v>
      </c>
      <c r="D75" s="42" t="s">
        <v>2514</v>
      </c>
      <c r="E75" s="34" t="s">
        <v>103</v>
      </c>
      <c r="F75" s="581">
        <v>4</v>
      </c>
      <c r="G75" s="54" t="s">
        <v>2468</v>
      </c>
      <c r="H75" s="103">
        <v>9000</v>
      </c>
      <c r="I75" s="36" t="s">
        <v>2590</v>
      </c>
      <c r="J75" s="626">
        <v>46162</v>
      </c>
      <c r="K75" s="37">
        <v>0.47916666666666669</v>
      </c>
      <c r="L75" s="61">
        <v>0.70833333333333337</v>
      </c>
      <c r="M75" s="39">
        <v>0.97916666666666663</v>
      </c>
      <c r="N75" s="1001">
        <f>VLOOKUP(E75,'效期天數(2025.1126更新)'!C:G,5,0)</f>
        <v>5714400132</v>
      </c>
    </row>
    <row r="76" spans="1:14" ht="20.25" thickBot="1">
      <c r="A76" s="32" t="s">
        <v>2602</v>
      </c>
      <c r="B76" s="100" t="s">
        <v>9885</v>
      </c>
      <c r="C76" s="98">
        <v>20126211</v>
      </c>
      <c r="D76" s="42" t="s">
        <v>2514</v>
      </c>
      <c r="E76" s="34" t="s">
        <v>2536</v>
      </c>
      <c r="F76" s="581">
        <v>4</v>
      </c>
      <c r="G76" s="54" t="s">
        <v>2537</v>
      </c>
      <c r="H76" s="103">
        <v>9000</v>
      </c>
      <c r="I76" s="36" t="s">
        <v>2590</v>
      </c>
      <c r="J76" s="626">
        <v>46162</v>
      </c>
      <c r="K76" s="37">
        <v>0.47916666666666669</v>
      </c>
      <c r="L76" s="61">
        <v>0.70833333333333337</v>
      </c>
      <c r="M76" s="39">
        <v>0.97916666666666663</v>
      </c>
      <c r="N76" s="1001">
        <f>VLOOKUP(E76,'效期天數(2025.1126更新)'!C:G,5,0)</f>
        <v>5714400201</v>
      </c>
    </row>
    <row r="77" spans="1:14" ht="20.25" thickBot="1">
      <c r="A77" s="32" t="s">
        <v>2603</v>
      </c>
      <c r="B77" s="100" t="s">
        <v>9885</v>
      </c>
      <c r="C77" s="98">
        <v>20126212</v>
      </c>
      <c r="D77" s="42" t="s">
        <v>2514</v>
      </c>
      <c r="E77" s="34" t="s">
        <v>2536</v>
      </c>
      <c r="F77" s="581">
        <v>4</v>
      </c>
      <c r="G77" s="54" t="s">
        <v>2537</v>
      </c>
      <c r="H77" s="103">
        <v>9000</v>
      </c>
      <c r="I77" s="36" t="s">
        <v>2590</v>
      </c>
      <c r="J77" s="626">
        <v>46162</v>
      </c>
      <c r="K77" s="37">
        <v>0.47916666666666669</v>
      </c>
      <c r="L77" s="61">
        <v>0.70833333333333337</v>
      </c>
      <c r="M77" s="39">
        <v>0.97916666666666663</v>
      </c>
      <c r="N77" s="1001">
        <f>VLOOKUP(E77,'效期天數(2025.1126更新)'!C:G,5,0)</f>
        <v>5714400201</v>
      </c>
    </row>
    <row r="78" spans="1:14" ht="20.25" thickBot="1">
      <c r="A78" s="32" t="s">
        <v>2594</v>
      </c>
      <c r="B78" s="100" t="s">
        <v>9886</v>
      </c>
      <c r="C78" s="98">
        <v>16226212</v>
      </c>
      <c r="D78" s="42" t="s">
        <v>2514</v>
      </c>
      <c r="E78" s="34" t="s">
        <v>143</v>
      </c>
      <c r="F78" s="581">
        <v>11</v>
      </c>
      <c r="G78" s="54">
        <v>11</v>
      </c>
      <c r="H78" s="103">
        <v>2000</v>
      </c>
      <c r="I78" s="36" t="s">
        <v>2038</v>
      </c>
      <c r="J78" s="626">
        <v>46162</v>
      </c>
      <c r="K78" s="37">
        <v>0.5</v>
      </c>
      <c r="L78" s="981">
        <v>0.58333333333333337</v>
      </c>
      <c r="M78" s="39">
        <v>0.64583333333333337</v>
      </c>
      <c r="N78" s="1001">
        <f>VLOOKUP(E78,'效期天數(2025.1126更新)'!C:G,5,0)</f>
        <v>5714400162</v>
      </c>
    </row>
    <row r="79" spans="1:14" ht="20.25" thickBot="1">
      <c r="A79" s="32" t="s">
        <v>2595</v>
      </c>
      <c r="B79" s="100" t="s">
        <v>9887</v>
      </c>
      <c r="C79" s="98">
        <v>16326212</v>
      </c>
      <c r="D79" s="42" t="s">
        <v>2514</v>
      </c>
      <c r="E79" s="34" t="s">
        <v>144</v>
      </c>
      <c r="F79" s="581">
        <v>11</v>
      </c>
      <c r="G79" s="54">
        <v>11</v>
      </c>
      <c r="H79" s="103">
        <v>2000</v>
      </c>
      <c r="I79" s="36" t="s">
        <v>2038</v>
      </c>
      <c r="J79" s="626">
        <v>46162</v>
      </c>
      <c r="K79" s="37">
        <v>0.5</v>
      </c>
      <c r="L79" s="981">
        <v>0.58333333333333337</v>
      </c>
      <c r="M79" s="39">
        <v>0.64583333333333337</v>
      </c>
      <c r="N79" s="1001">
        <f>VLOOKUP(E79,'效期天數(2025.1126更新)'!C:G,5,0)</f>
        <v>5714400163</v>
      </c>
    </row>
    <row r="80" spans="1:14" ht="20.25" thickBot="1">
      <c r="A80" s="32" t="s">
        <v>2596</v>
      </c>
      <c r="B80" s="100" t="s">
        <v>9888</v>
      </c>
      <c r="C80" s="98">
        <v>14026211</v>
      </c>
      <c r="D80" s="42" t="s">
        <v>9889</v>
      </c>
      <c r="E80" s="34" t="s">
        <v>3495</v>
      </c>
      <c r="F80" s="581">
        <v>10</v>
      </c>
      <c r="G80" s="54" t="s">
        <v>2533</v>
      </c>
      <c r="H80" s="103">
        <v>6000</v>
      </c>
      <c r="I80" s="56" t="s">
        <v>2590</v>
      </c>
      <c r="J80" s="626">
        <v>46162</v>
      </c>
      <c r="K80" s="37">
        <v>0.6875</v>
      </c>
      <c r="L80" s="39">
        <v>0.70833333333333337</v>
      </c>
      <c r="M80" s="237">
        <v>0.83333333333333337</v>
      </c>
      <c r="N80" s="1001">
        <f>VLOOKUP(E80,'效期天數(2025.1126更新)'!C:G,5,0)</f>
        <v>5714400140</v>
      </c>
    </row>
    <row r="81" spans="1:14" ht="20.25" thickBot="1">
      <c r="A81" s="32" t="s">
        <v>2597</v>
      </c>
      <c r="B81" s="100" t="s">
        <v>9890</v>
      </c>
      <c r="C81" s="98">
        <v>13926211</v>
      </c>
      <c r="D81" s="42" t="s">
        <v>9889</v>
      </c>
      <c r="E81" s="34" t="s">
        <v>866</v>
      </c>
      <c r="F81" s="581">
        <v>10</v>
      </c>
      <c r="G81" s="54" t="s">
        <v>2533</v>
      </c>
      <c r="H81" s="103">
        <v>6000</v>
      </c>
      <c r="I81" s="56" t="s">
        <v>2590</v>
      </c>
      <c r="J81" s="626">
        <v>46162</v>
      </c>
      <c r="K81" s="37">
        <v>0.6875</v>
      </c>
      <c r="L81" s="39">
        <v>0.70833333333333337</v>
      </c>
      <c r="M81" s="237">
        <v>0.83333333333333337</v>
      </c>
      <c r="N81" s="1001">
        <f>VLOOKUP(E81,'效期天數(2025.1126更新)'!C:G,5,0)</f>
        <v>5714400139</v>
      </c>
    </row>
    <row r="82" spans="1:14" ht="20.25" thickBot="1">
      <c r="A82" s="44" t="s">
        <v>2604</v>
      </c>
      <c r="B82" s="100" t="s">
        <v>9891</v>
      </c>
      <c r="C82" s="98">
        <v>18126211</v>
      </c>
      <c r="D82" s="42" t="s">
        <v>2514</v>
      </c>
      <c r="E82" s="35" t="s">
        <v>132</v>
      </c>
      <c r="F82" s="581">
        <v>9</v>
      </c>
      <c r="G82" s="54" t="s">
        <v>6029</v>
      </c>
      <c r="H82" s="103">
        <v>12000</v>
      </c>
      <c r="I82" s="36" t="s">
        <v>260</v>
      </c>
      <c r="J82" s="626">
        <v>46162</v>
      </c>
      <c r="K82" s="37">
        <v>0.70833333333333337</v>
      </c>
      <c r="L82" s="39">
        <v>0.72916666666666663</v>
      </c>
      <c r="M82" s="39">
        <v>0.97916666666666663</v>
      </c>
      <c r="N82" s="1001">
        <f>VLOOKUP(E82,'效期天數(2025.1126更新)'!C:G,5,0)</f>
        <v>5714400181</v>
      </c>
    </row>
    <row r="83" spans="1:14" ht="20.25" thickBot="1">
      <c r="A83" s="44" t="s">
        <v>2605</v>
      </c>
      <c r="B83" s="100" t="s">
        <v>9891</v>
      </c>
      <c r="C83" s="98">
        <v>18126212</v>
      </c>
      <c r="D83" s="42" t="s">
        <v>2514</v>
      </c>
      <c r="E83" s="35" t="s">
        <v>132</v>
      </c>
      <c r="F83" s="581">
        <v>9</v>
      </c>
      <c r="G83" s="54" t="s">
        <v>6029</v>
      </c>
      <c r="H83" s="103">
        <v>12000</v>
      </c>
      <c r="I83" s="36" t="s">
        <v>260</v>
      </c>
      <c r="J83" s="626">
        <v>46162</v>
      </c>
      <c r="K83" s="37">
        <v>0.70833333333333337</v>
      </c>
      <c r="L83" s="39">
        <v>0.72916666666666663</v>
      </c>
      <c r="M83" s="39">
        <v>0.97916666666666663</v>
      </c>
      <c r="N83" s="1001">
        <f>VLOOKUP(E83,'效期天數(2025.1126更新)'!C:G,5,0)</f>
        <v>5714400181</v>
      </c>
    </row>
    <row r="84" spans="1:14" ht="20.25" thickBot="1">
      <c r="A84" s="44" t="s">
        <v>2606</v>
      </c>
      <c r="B84" s="100" t="s">
        <v>9892</v>
      </c>
      <c r="C84" s="98">
        <v>18026211</v>
      </c>
      <c r="D84" s="42" t="s">
        <v>2514</v>
      </c>
      <c r="E84" s="35" t="s">
        <v>133</v>
      </c>
      <c r="F84" s="581">
        <v>9</v>
      </c>
      <c r="G84" s="54" t="s">
        <v>6029</v>
      </c>
      <c r="H84" s="103">
        <v>12000</v>
      </c>
      <c r="I84" s="36" t="s">
        <v>260</v>
      </c>
      <c r="J84" s="626">
        <v>46162</v>
      </c>
      <c r="K84" s="37">
        <v>0.70833333333333337</v>
      </c>
      <c r="L84" s="39">
        <v>0.72916666666666663</v>
      </c>
      <c r="M84" s="39">
        <v>0.97916666666666663</v>
      </c>
      <c r="N84" s="1001">
        <f>VLOOKUP(E84,'效期天數(2025.1126更新)'!C:G,5,0)</f>
        <v>5714400180</v>
      </c>
    </row>
    <row r="85" spans="1:14" ht="20.25" thickBot="1">
      <c r="A85" s="44" t="s">
        <v>2607</v>
      </c>
      <c r="B85" s="100" t="s">
        <v>9892</v>
      </c>
      <c r="C85" s="98">
        <v>18026212</v>
      </c>
      <c r="D85" s="42" t="s">
        <v>2514</v>
      </c>
      <c r="E85" s="35" t="s">
        <v>133</v>
      </c>
      <c r="F85" s="581">
        <v>9</v>
      </c>
      <c r="G85" s="54" t="s">
        <v>6029</v>
      </c>
      <c r="H85" s="103">
        <v>12000</v>
      </c>
      <c r="I85" s="36" t="s">
        <v>260</v>
      </c>
      <c r="J85" s="626">
        <v>46162</v>
      </c>
      <c r="K85" s="37">
        <v>0.70833333333333337</v>
      </c>
      <c r="L85" s="39">
        <v>0.72916666666666663</v>
      </c>
      <c r="M85" s="39">
        <v>0.97916666666666663</v>
      </c>
      <c r="N85" s="1001">
        <f>VLOOKUP(E85,'效期天數(2025.1126更新)'!C:G,5,0)</f>
        <v>5714400180</v>
      </c>
    </row>
    <row r="86" spans="1:14" ht="20.25" thickBot="1">
      <c r="A86" s="32" t="s">
        <v>2594</v>
      </c>
      <c r="B86" s="100" t="s">
        <v>9893</v>
      </c>
      <c r="C86" s="98" t="s">
        <v>9894</v>
      </c>
      <c r="D86" s="42" t="s">
        <v>8305</v>
      </c>
      <c r="E86" s="34" t="s">
        <v>7646</v>
      </c>
      <c r="F86" s="581">
        <v>8</v>
      </c>
      <c r="G86" s="54" t="e">
        <v>#N/A</v>
      </c>
      <c r="H86" s="101">
        <v>8000</v>
      </c>
      <c r="I86" s="36" t="s">
        <v>2038</v>
      </c>
      <c r="J86" s="626">
        <v>46162</v>
      </c>
      <c r="K86" s="37">
        <v>0.72916666666666663</v>
      </c>
      <c r="L86" s="237">
        <v>0.83333333333333337</v>
      </c>
      <c r="M86" s="39">
        <v>2.0833333333333332E-2</v>
      </c>
      <c r="N86" s="1001">
        <f>VLOOKUP(E86,'效期天數(2025.1126更新)'!C:G,5,0)</f>
        <v>5714400233</v>
      </c>
    </row>
    <row r="87" spans="1:14" ht="20.25" thickBot="1">
      <c r="A87" s="32" t="s">
        <v>2595</v>
      </c>
      <c r="B87" s="100" t="s">
        <v>9893</v>
      </c>
      <c r="C87" s="98" t="s">
        <v>9895</v>
      </c>
      <c r="D87" s="42" t="s">
        <v>8305</v>
      </c>
      <c r="E87" s="34" t="s">
        <v>7646</v>
      </c>
      <c r="F87" s="581">
        <v>8</v>
      </c>
      <c r="G87" s="54" t="e">
        <v>#N/A</v>
      </c>
      <c r="H87" s="101">
        <v>8000</v>
      </c>
      <c r="I87" s="36" t="s">
        <v>2038</v>
      </c>
      <c r="J87" s="626">
        <v>46162</v>
      </c>
      <c r="K87" s="37">
        <v>0.72916666666666663</v>
      </c>
      <c r="L87" s="237">
        <v>0.83333333333333337</v>
      </c>
      <c r="M87" s="39">
        <v>2.0833333333333332E-2</v>
      </c>
      <c r="N87" s="1001">
        <f>VLOOKUP(E87,'效期天數(2025.1126更新)'!C:G,5,0)</f>
        <v>5714400233</v>
      </c>
    </row>
    <row r="88" spans="1:14" ht="20.25" thickBot="1">
      <c r="A88" s="32" t="s">
        <v>2596</v>
      </c>
      <c r="B88" s="100" t="s">
        <v>9893</v>
      </c>
      <c r="C88" s="98" t="s">
        <v>9896</v>
      </c>
      <c r="D88" s="42" t="s">
        <v>8305</v>
      </c>
      <c r="E88" s="34" t="s">
        <v>7646</v>
      </c>
      <c r="F88" s="581">
        <v>8</v>
      </c>
      <c r="G88" s="54" t="e">
        <v>#N/A</v>
      </c>
      <c r="H88" s="101">
        <v>8000</v>
      </c>
      <c r="I88" s="36" t="s">
        <v>2038</v>
      </c>
      <c r="J88" s="626">
        <v>46162</v>
      </c>
      <c r="K88" s="37">
        <v>0.72916666666666663</v>
      </c>
      <c r="L88" s="237">
        <v>0.83333333333333337</v>
      </c>
      <c r="M88" s="39">
        <v>2.0833333333333332E-2</v>
      </c>
      <c r="N88" s="1001">
        <f>VLOOKUP(E88,'效期天數(2025.1126更新)'!C:G,5,0)</f>
        <v>5714400233</v>
      </c>
    </row>
    <row r="89" spans="1:14" ht="20.25" thickBot="1">
      <c r="A89" s="32" t="s">
        <v>2597</v>
      </c>
      <c r="B89" s="100" t="s">
        <v>9893</v>
      </c>
      <c r="C89" s="98" t="s">
        <v>9897</v>
      </c>
      <c r="D89" s="42" t="s">
        <v>8305</v>
      </c>
      <c r="E89" s="34" t="s">
        <v>7646</v>
      </c>
      <c r="F89" s="581">
        <v>8</v>
      </c>
      <c r="G89" s="54" t="e">
        <v>#N/A</v>
      </c>
      <c r="H89" s="101">
        <v>8000</v>
      </c>
      <c r="I89" s="36" t="s">
        <v>2038</v>
      </c>
      <c r="J89" s="626">
        <v>46162</v>
      </c>
      <c r="K89" s="37">
        <v>0.72916666666666663</v>
      </c>
      <c r="L89" s="237">
        <v>0.83333333333333337</v>
      </c>
      <c r="M89" s="39">
        <v>2.0833333333333332E-2</v>
      </c>
      <c r="N89" s="1001">
        <f>VLOOKUP(E89,'效期天數(2025.1126更新)'!C:G,5,0)</f>
        <v>5714400233</v>
      </c>
    </row>
    <row r="91" spans="1:14" ht="17.25" thickBot="1"/>
    <row r="92" spans="1:14" ht="26.25" thickBot="1">
      <c r="A92" s="23" t="s">
        <v>274</v>
      </c>
      <c r="B92" s="24" t="s">
        <v>9931</v>
      </c>
      <c r="C92" s="935" t="s">
        <v>263</v>
      </c>
      <c r="D92" s="741"/>
      <c r="E92" s="21"/>
      <c r="F92" s="21"/>
      <c r="G92" s="96"/>
      <c r="H92" s="741"/>
      <c r="I92" s="741"/>
      <c r="J92" s="741"/>
      <c r="K92" s="21"/>
      <c r="L92" s="21"/>
      <c r="M92" s="741"/>
    </row>
    <row r="93" spans="1:14" ht="33.75" thickBot="1">
      <c r="A93" s="338" t="s">
        <v>171</v>
      </c>
      <c r="B93" s="335" t="s">
        <v>175</v>
      </c>
      <c r="C93" s="335" t="s">
        <v>124</v>
      </c>
      <c r="D93" s="336" t="s">
        <v>176</v>
      </c>
      <c r="E93" s="336" t="s">
        <v>123</v>
      </c>
      <c r="F93" s="336" t="s">
        <v>172</v>
      </c>
      <c r="G93" s="336" t="s">
        <v>2461</v>
      </c>
      <c r="H93" s="336" t="s">
        <v>2416</v>
      </c>
      <c r="I93" s="336" t="s">
        <v>173</v>
      </c>
      <c r="J93" s="336" t="s">
        <v>2520</v>
      </c>
      <c r="K93" s="336" t="s">
        <v>2417</v>
      </c>
      <c r="L93" s="336" t="s">
        <v>174</v>
      </c>
      <c r="M93" s="336" t="s">
        <v>6282</v>
      </c>
    </row>
    <row r="94" spans="1:14" ht="20.25" thickBot="1">
      <c r="A94" s="32" t="s">
        <v>125</v>
      </c>
      <c r="B94" s="100" t="s">
        <v>9932</v>
      </c>
      <c r="C94" s="98">
        <v>20926213</v>
      </c>
      <c r="D94" s="42" t="s">
        <v>5717</v>
      </c>
      <c r="E94" s="34" t="s">
        <v>2516</v>
      </c>
      <c r="F94" s="581">
        <v>12</v>
      </c>
      <c r="G94" s="54" t="s">
        <v>2564</v>
      </c>
      <c r="H94" s="35">
        <v>6000</v>
      </c>
      <c r="I94" s="359" t="s">
        <v>2411</v>
      </c>
      <c r="J94" s="626">
        <v>46163</v>
      </c>
      <c r="K94" s="337">
        <v>0.5</v>
      </c>
      <c r="L94" s="38">
        <v>0.54166666666666663</v>
      </c>
      <c r="M94" s="39">
        <v>0.70833333333333337</v>
      </c>
      <c r="N94" s="1001">
        <f>VLOOKUP(E94,'效期天數(2025.1126更新)'!C:G,5,0)</f>
        <v>5714400209</v>
      </c>
    </row>
    <row r="95" spans="1:14" ht="20.25" thickBot="1">
      <c r="A95" s="32" t="s">
        <v>125</v>
      </c>
      <c r="B95" s="100" t="s">
        <v>9932</v>
      </c>
      <c r="C95" s="98">
        <v>20926214</v>
      </c>
      <c r="D95" s="42" t="s">
        <v>5717</v>
      </c>
      <c r="E95" s="34" t="s">
        <v>2516</v>
      </c>
      <c r="F95" s="581">
        <v>12</v>
      </c>
      <c r="G95" s="54" t="s">
        <v>2564</v>
      </c>
      <c r="H95" s="35">
        <v>6000</v>
      </c>
      <c r="I95" s="359" t="s">
        <v>2411</v>
      </c>
      <c r="J95" s="626">
        <v>46163</v>
      </c>
      <c r="K95" s="337">
        <v>0.5</v>
      </c>
      <c r="L95" s="38">
        <v>0.54166666666666663</v>
      </c>
      <c r="M95" s="39">
        <v>0.70833333333333337</v>
      </c>
      <c r="N95" s="1001">
        <f>VLOOKUP(E95,'效期天數(2025.1126更新)'!C:G,5,0)</f>
        <v>5714400209</v>
      </c>
    </row>
    <row r="96" spans="1:14" ht="20.25" thickBot="1">
      <c r="A96" s="32" t="s">
        <v>2598</v>
      </c>
      <c r="B96" s="100" t="s">
        <v>9933</v>
      </c>
      <c r="C96" s="98">
        <v>18826211</v>
      </c>
      <c r="D96" s="42" t="s">
        <v>2514</v>
      </c>
      <c r="E96" s="34" t="s">
        <v>164</v>
      </c>
      <c r="F96" s="581">
        <v>7</v>
      </c>
      <c r="G96" s="54" t="s">
        <v>3441</v>
      </c>
      <c r="H96" s="35">
        <v>11000</v>
      </c>
      <c r="I96" s="36" t="s">
        <v>2038</v>
      </c>
      <c r="J96" s="626">
        <v>46163</v>
      </c>
      <c r="K96" s="37">
        <v>0.45833333333333331</v>
      </c>
      <c r="L96" s="39">
        <v>0.47916666666666669</v>
      </c>
      <c r="M96" s="39">
        <v>0.75</v>
      </c>
      <c r="N96" s="1001">
        <f>VLOOKUP(E96,'效期天數(2025.1126更新)'!C:G,5,0)</f>
        <v>5714400188</v>
      </c>
    </row>
    <row r="97" spans="1:14" ht="20.25" thickBot="1">
      <c r="A97" s="32" t="s">
        <v>2599</v>
      </c>
      <c r="B97" s="100" t="s">
        <v>9934</v>
      </c>
      <c r="C97" s="98">
        <v>18726211</v>
      </c>
      <c r="D97" s="42" t="s">
        <v>2514</v>
      </c>
      <c r="E97" s="34" t="s">
        <v>77</v>
      </c>
      <c r="F97" s="581">
        <v>7</v>
      </c>
      <c r="G97" s="54" t="s">
        <v>3441</v>
      </c>
      <c r="H97" s="35">
        <v>11000</v>
      </c>
      <c r="I97" s="36" t="s">
        <v>2038</v>
      </c>
      <c r="J97" s="626">
        <v>46163</v>
      </c>
      <c r="K97" s="37">
        <v>0.45833333333333331</v>
      </c>
      <c r="L97" s="39">
        <v>0.47916666666666669</v>
      </c>
      <c r="M97" s="39">
        <v>0.75</v>
      </c>
      <c r="N97" s="1001">
        <f>VLOOKUP(E97,'效期天數(2025.1126更新)'!C:G,5,0)</f>
        <v>5714400187</v>
      </c>
    </row>
    <row r="98" spans="1:14" ht="20.25" thickBot="1">
      <c r="A98" s="32" t="s">
        <v>2602</v>
      </c>
      <c r="B98" s="100" t="s">
        <v>9935</v>
      </c>
      <c r="C98" s="98">
        <v>11826211</v>
      </c>
      <c r="D98" s="42" t="s">
        <v>2514</v>
      </c>
      <c r="E98" s="35" t="s">
        <v>97</v>
      </c>
      <c r="F98" s="581">
        <v>5</v>
      </c>
      <c r="G98" s="54" t="s">
        <v>3091</v>
      </c>
      <c r="H98" s="35">
        <v>11000</v>
      </c>
      <c r="I98" s="56" t="s">
        <v>179</v>
      </c>
      <c r="J98" s="626">
        <v>46163</v>
      </c>
      <c r="K98" s="37">
        <v>0.45833333333333331</v>
      </c>
      <c r="L98" s="39">
        <v>0.47916666666666669</v>
      </c>
      <c r="M98" s="39">
        <v>0.75</v>
      </c>
      <c r="N98" s="1001">
        <f>VLOOKUP(E98,'效期天數(2025.1126更新)'!C:G,5,0)</f>
        <v>5714400118</v>
      </c>
    </row>
    <row r="99" spans="1:14" ht="20.25" thickBot="1">
      <c r="A99" s="32" t="s">
        <v>2603</v>
      </c>
      <c r="B99" s="100" t="s">
        <v>9936</v>
      </c>
      <c r="C99" s="98">
        <v>11926211</v>
      </c>
      <c r="D99" s="42" t="s">
        <v>2514</v>
      </c>
      <c r="E99" s="35" t="s">
        <v>98</v>
      </c>
      <c r="F99" s="581">
        <v>5</v>
      </c>
      <c r="G99" s="54" t="s">
        <v>3091</v>
      </c>
      <c r="H99" s="35">
        <v>11000</v>
      </c>
      <c r="I99" s="56" t="s">
        <v>179</v>
      </c>
      <c r="J99" s="626">
        <v>46163</v>
      </c>
      <c r="K99" s="37">
        <v>0.45833333333333331</v>
      </c>
      <c r="L99" s="39">
        <v>0.47916666666666669</v>
      </c>
      <c r="M99" s="39">
        <v>0.75</v>
      </c>
      <c r="N99" s="1001">
        <f>VLOOKUP(E99,'效期天數(2025.1126更新)'!C:G,5,0)</f>
        <v>5714400119</v>
      </c>
    </row>
    <row r="100" spans="1:14" ht="20.25" thickBot="1">
      <c r="A100" s="32" t="s">
        <v>2594</v>
      </c>
      <c r="B100" s="100" t="s">
        <v>9937</v>
      </c>
      <c r="C100" s="98">
        <v>10726211</v>
      </c>
      <c r="D100" s="42" t="s">
        <v>2633</v>
      </c>
      <c r="E100" s="35" t="s">
        <v>90</v>
      </c>
      <c r="F100" s="581">
        <v>8</v>
      </c>
      <c r="G100" s="54" t="s">
        <v>2634</v>
      </c>
      <c r="H100" s="35">
        <v>8000</v>
      </c>
      <c r="I100" s="359" t="s">
        <v>2411</v>
      </c>
      <c r="J100" s="626">
        <v>46163</v>
      </c>
      <c r="K100" s="37">
        <v>0.375</v>
      </c>
      <c r="L100" s="39">
        <v>0.39583333333333331</v>
      </c>
      <c r="M100" s="39">
        <v>0.60416666666666663</v>
      </c>
      <c r="N100" s="1001">
        <f>VLOOKUP(E100,'效期天數(2025.1126更新)'!C:G,5,0)</f>
        <v>5714400107</v>
      </c>
    </row>
    <row r="101" spans="1:14" ht="20.25" thickBot="1">
      <c r="A101" s="32" t="s">
        <v>2595</v>
      </c>
      <c r="B101" s="100" t="s">
        <v>9937</v>
      </c>
      <c r="C101" s="98">
        <v>10726212</v>
      </c>
      <c r="D101" s="42" t="s">
        <v>2633</v>
      </c>
      <c r="E101" s="35" t="s">
        <v>90</v>
      </c>
      <c r="F101" s="581">
        <v>8</v>
      </c>
      <c r="G101" s="54" t="s">
        <v>2634</v>
      </c>
      <c r="H101" s="35">
        <v>8000</v>
      </c>
      <c r="I101" s="359" t="s">
        <v>2411</v>
      </c>
      <c r="J101" s="626">
        <v>46163</v>
      </c>
      <c r="K101" s="37">
        <v>0.375</v>
      </c>
      <c r="L101" s="39">
        <v>0.39583333333333331</v>
      </c>
      <c r="M101" s="39">
        <v>0.60416666666666663</v>
      </c>
      <c r="N101" s="1001">
        <f>VLOOKUP(E101,'效期天數(2025.1126更新)'!C:G,5,0)</f>
        <v>5714400107</v>
      </c>
    </row>
    <row r="102" spans="1:14" ht="20.25" thickBot="1">
      <c r="A102" s="32" t="s">
        <v>2596</v>
      </c>
      <c r="B102" s="100" t="s">
        <v>9937</v>
      </c>
      <c r="C102" s="98">
        <v>10726213</v>
      </c>
      <c r="D102" s="42" t="s">
        <v>2633</v>
      </c>
      <c r="E102" s="35" t="s">
        <v>90</v>
      </c>
      <c r="F102" s="581">
        <v>8</v>
      </c>
      <c r="G102" s="54" t="s">
        <v>2634</v>
      </c>
      <c r="H102" s="35">
        <v>8000</v>
      </c>
      <c r="I102" s="359" t="s">
        <v>2411</v>
      </c>
      <c r="J102" s="626">
        <v>46163</v>
      </c>
      <c r="K102" s="37">
        <v>0.375</v>
      </c>
      <c r="L102" s="39">
        <v>0.39583333333333331</v>
      </c>
      <c r="M102" s="39">
        <v>0.60416666666666663</v>
      </c>
      <c r="N102" s="1001">
        <f>VLOOKUP(E102,'效期天數(2025.1126更新)'!C:G,5,0)</f>
        <v>5714400107</v>
      </c>
    </row>
    <row r="103" spans="1:14" ht="20.25" thickBot="1">
      <c r="A103" s="32" t="s">
        <v>2597</v>
      </c>
      <c r="B103" s="100" t="s">
        <v>9937</v>
      </c>
      <c r="C103" s="98">
        <v>10726214</v>
      </c>
      <c r="D103" s="42" t="s">
        <v>2633</v>
      </c>
      <c r="E103" s="35" t="s">
        <v>90</v>
      </c>
      <c r="F103" s="581">
        <v>8</v>
      </c>
      <c r="G103" s="54" t="s">
        <v>2634</v>
      </c>
      <c r="H103" s="35">
        <v>8000</v>
      </c>
      <c r="I103" s="359" t="s">
        <v>2411</v>
      </c>
      <c r="J103" s="626">
        <v>46163</v>
      </c>
      <c r="K103" s="37">
        <v>0.375</v>
      </c>
      <c r="L103" s="39">
        <v>0.39583333333333331</v>
      </c>
      <c r="M103" s="39">
        <v>0.60416666666666663</v>
      </c>
      <c r="N103" s="1001">
        <f>VLOOKUP(E103,'效期天數(2025.1126更新)'!C:G,5,0)</f>
        <v>5714400107</v>
      </c>
    </row>
    <row r="104" spans="1:14" ht="20.25" thickBot="1">
      <c r="A104" s="44" t="s">
        <v>2604</v>
      </c>
      <c r="B104" s="100" t="s">
        <v>9938</v>
      </c>
      <c r="C104" s="98">
        <v>18126213</v>
      </c>
      <c r="D104" s="42" t="s">
        <v>2514</v>
      </c>
      <c r="E104" s="35" t="s">
        <v>132</v>
      </c>
      <c r="F104" s="581">
        <v>9</v>
      </c>
      <c r="G104" s="54" t="s">
        <v>6029</v>
      </c>
      <c r="H104" s="35">
        <v>12000</v>
      </c>
      <c r="I104" s="36" t="s">
        <v>260</v>
      </c>
      <c r="J104" s="626">
        <v>46163</v>
      </c>
      <c r="K104" s="37">
        <v>0.375</v>
      </c>
      <c r="L104" s="39">
        <v>0.39583333333333331</v>
      </c>
      <c r="M104" s="39">
        <v>0.70833333333333337</v>
      </c>
      <c r="N104" s="1001">
        <f>VLOOKUP(E104,'效期天數(2025.1126更新)'!C:G,5,0)</f>
        <v>5714400181</v>
      </c>
    </row>
    <row r="105" spans="1:14" ht="20.25" thickBot="1">
      <c r="A105" s="44" t="s">
        <v>2605</v>
      </c>
      <c r="B105" s="100" t="s">
        <v>9938</v>
      </c>
      <c r="C105" s="98">
        <v>18126214</v>
      </c>
      <c r="D105" s="42" t="s">
        <v>2514</v>
      </c>
      <c r="E105" s="35" t="s">
        <v>132</v>
      </c>
      <c r="F105" s="581">
        <v>9</v>
      </c>
      <c r="G105" s="54" t="s">
        <v>6029</v>
      </c>
      <c r="H105" s="35">
        <v>12000</v>
      </c>
      <c r="I105" s="36" t="s">
        <v>260</v>
      </c>
      <c r="J105" s="626">
        <v>46163</v>
      </c>
      <c r="K105" s="37">
        <v>0.375</v>
      </c>
      <c r="L105" s="39">
        <v>0.39583333333333331</v>
      </c>
      <c r="M105" s="39">
        <v>0.70833333333333337</v>
      </c>
      <c r="N105" s="1001">
        <f>VLOOKUP(E105,'效期天數(2025.1126更新)'!C:G,5,0)</f>
        <v>5714400181</v>
      </c>
    </row>
    <row r="106" spans="1:14" ht="20.25" thickBot="1">
      <c r="A106" s="44" t="s">
        <v>2606</v>
      </c>
      <c r="B106" s="100" t="s">
        <v>9939</v>
      </c>
      <c r="C106" s="98">
        <v>18026213</v>
      </c>
      <c r="D106" s="42" t="s">
        <v>2514</v>
      </c>
      <c r="E106" s="35" t="s">
        <v>133</v>
      </c>
      <c r="F106" s="581">
        <v>9</v>
      </c>
      <c r="G106" s="54" t="s">
        <v>6029</v>
      </c>
      <c r="H106" s="35">
        <v>12000</v>
      </c>
      <c r="I106" s="36" t="s">
        <v>260</v>
      </c>
      <c r="J106" s="626">
        <v>46163</v>
      </c>
      <c r="K106" s="37">
        <v>0.375</v>
      </c>
      <c r="L106" s="39">
        <v>0.39583333333333331</v>
      </c>
      <c r="M106" s="39">
        <v>0.70833333333333337</v>
      </c>
      <c r="N106" s="1001">
        <f>VLOOKUP(E106,'效期天數(2025.1126更新)'!C:G,5,0)</f>
        <v>5714400180</v>
      </c>
    </row>
    <row r="107" spans="1:14" ht="20.25" thickBot="1">
      <c r="A107" s="44" t="s">
        <v>2607</v>
      </c>
      <c r="B107" s="100" t="s">
        <v>9939</v>
      </c>
      <c r="C107" s="98">
        <v>18026214</v>
      </c>
      <c r="D107" s="42" t="s">
        <v>2514</v>
      </c>
      <c r="E107" s="35" t="s">
        <v>133</v>
      </c>
      <c r="F107" s="581">
        <v>9</v>
      </c>
      <c r="G107" s="54" t="s">
        <v>6029</v>
      </c>
      <c r="H107" s="35">
        <v>12000</v>
      </c>
      <c r="I107" s="36" t="s">
        <v>260</v>
      </c>
      <c r="J107" s="626">
        <v>46163</v>
      </c>
      <c r="K107" s="37">
        <v>0.375</v>
      </c>
      <c r="L107" s="39">
        <v>0.39583333333333331</v>
      </c>
      <c r="M107" s="39">
        <v>0.70833333333333337</v>
      </c>
      <c r="N107" s="1001">
        <f>VLOOKUP(E107,'效期天數(2025.1126更新)'!C:G,5,0)</f>
        <v>5714400180</v>
      </c>
    </row>
    <row r="108" spans="1:14" ht="20.25" thickBot="1">
      <c r="A108" s="32" t="s">
        <v>2594</v>
      </c>
      <c r="B108" s="100" t="s">
        <v>9940</v>
      </c>
      <c r="C108" s="98">
        <v>14426213</v>
      </c>
      <c r="D108" s="42" t="s">
        <v>2514</v>
      </c>
      <c r="E108" s="34" t="s">
        <v>140</v>
      </c>
      <c r="F108" s="581">
        <v>4</v>
      </c>
      <c r="G108" s="54" t="s">
        <v>2463</v>
      </c>
      <c r="H108" s="54">
        <v>2000</v>
      </c>
      <c r="I108" s="363" t="s">
        <v>2411</v>
      </c>
      <c r="J108" s="626">
        <v>46163</v>
      </c>
      <c r="K108" s="37">
        <v>0.625</v>
      </c>
      <c r="L108" s="39">
        <v>0.64583333333333337</v>
      </c>
      <c r="M108" s="39">
        <v>0.70833333333333337</v>
      </c>
      <c r="N108" s="1001">
        <f>VLOOKUP(E108,'效期天數(2025.1126更新)'!C:G,5,0)</f>
        <v>5714400144</v>
      </c>
    </row>
    <row r="109" spans="1:14" ht="20.25" thickBot="1">
      <c r="A109" s="32" t="s">
        <v>2595</v>
      </c>
      <c r="B109" s="100" t="s">
        <v>9941</v>
      </c>
      <c r="C109" s="98">
        <v>14326213</v>
      </c>
      <c r="D109" s="42" t="s">
        <v>2514</v>
      </c>
      <c r="E109" s="34" t="s">
        <v>160</v>
      </c>
      <c r="F109" s="581">
        <v>4</v>
      </c>
      <c r="G109" s="54" t="s">
        <v>2463</v>
      </c>
      <c r="H109" s="54">
        <v>2000</v>
      </c>
      <c r="I109" s="363" t="s">
        <v>2411</v>
      </c>
      <c r="J109" s="626">
        <v>46163</v>
      </c>
      <c r="K109" s="37">
        <v>0.625</v>
      </c>
      <c r="L109" s="39">
        <v>0.64583333333333337</v>
      </c>
      <c r="M109" s="39">
        <v>0.70833333333333337</v>
      </c>
      <c r="N109" s="1001">
        <f>VLOOKUP(E109,'效期天數(2025.1126更新)'!C:G,5,0)</f>
        <v>5714400143</v>
      </c>
    </row>
    <row r="110" spans="1:14" ht="20.25" thickBot="1">
      <c r="A110" s="32" t="s">
        <v>2596</v>
      </c>
      <c r="B110" s="100" t="s">
        <v>9942</v>
      </c>
      <c r="C110" s="98">
        <v>19226211</v>
      </c>
      <c r="D110" s="42" t="s">
        <v>9943</v>
      </c>
      <c r="E110" s="34" t="s">
        <v>862</v>
      </c>
      <c r="F110" s="581">
        <v>10</v>
      </c>
      <c r="G110" s="54" t="s">
        <v>2533</v>
      </c>
      <c r="H110" s="35">
        <v>6000</v>
      </c>
      <c r="I110" s="56" t="s">
        <v>2590</v>
      </c>
      <c r="J110" s="626">
        <v>46163</v>
      </c>
      <c r="K110" s="37">
        <v>0.70833333333333337</v>
      </c>
      <c r="L110" s="39">
        <v>0.72916666666666663</v>
      </c>
      <c r="M110" s="39">
        <v>0.89583333333333337</v>
      </c>
      <c r="N110" s="1001">
        <f>VLOOKUP(E110,'效期天數(2025.1126更新)'!C:G,5,0)</f>
        <v>5714400192</v>
      </c>
    </row>
    <row r="111" spans="1:14" ht="20.25" thickBot="1">
      <c r="A111" s="32" t="s">
        <v>2597</v>
      </c>
      <c r="B111" s="100" t="s">
        <v>9944</v>
      </c>
      <c r="C111" s="98">
        <v>29026211</v>
      </c>
      <c r="D111" s="42" t="s">
        <v>9943</v>
      </c>
      <c r="E111" s="34" t="s">
        <v>5782</v>
      </c>
      <c r="F111" s="581">
        <v>10</v>
      </c>
      <c r="G111" s="54" t="s">
        <v>2533</v>
      </c>
      <c r="H111" s="35">
        <v>6000</v>
      </c>
      <c r="I111" s="56" t="s">
        <v>2590</v>
      </c>
      <c r="J111" s="626">
        <v>46163</v>
      </c>
      <c r="K111" s="37">
        <v>0.70833333333333337</v>
      </c>
      <c r="L111" s="39">
        <v>0.72916666666666663</v>
      </c>
      <c r="M111" s="39">
        <v>0.89583333333333337</v>
      </c>
      <c r="N111" s="1001">
        <f>VLOOKUP(E111,'效期天數(2025.1126更新)'!C:G,5,0)</f>
        <v>5714400290</v>
      </c>
    </row>
    <row r="112" spans="1:14" ht="20.25" thickBot="1">
      <c r="A112" s="32" t="s">
        <v>2598</v>
      </c>
      <c r="B112" s="100" t="s">
        <v>9945</v>
      </c>
      <c r="C112" s="98" t="s">
        <v>9946</v>
      </c>
      <c r="D112" s="42" t="s">
        <v>8305</v>
      </c>
      <c r="E112" s="34" t="s">
        <v>9119</v>
      </c>
      <c r="F112" s="581">
        <v>6</v>
      </c>
      <c r="G112" s="54" t="e">
        <v>#N/A</v>
      </c>
      <c r="H112" s="942">
        <v>6000</v>
      </c>
      <c r="I112" s="36" t="s">
        <v>2038</v>
      </c>
      <c r="J112" s="626">
        <v>46163</v>
      </c>
      <c r="K112" s="37">
        <v>0.70833333333333337</v>
      </c>
      <c r="L112" s="39">
        <v>0.72916666666666663</v>
      </c>
      <c r="M112" s="39">
        <v>0.875</v>
      </c>
      <c r="N112" s="1001">
        <f>VLOOKUP(E112,'效期天數(2025.1126更新)'!C:G,5,0)</f>
        <v>5714400265</v>
      </c>
    </row>
    <row r="113" spans="1:14" ht="20.25" thickBot="1">
      <c r="A113" s="32" t="s">
        <v>2599</v>
      </c>
      <c r="B113" s="100" t="s">
        <v>9945</v>
      </c>
      <c r="C113" s="98" t="s">
        <v>9947</v>
      </c>
      <c r="D113" s="42" t="s">
        <v>8305</v>
      </c>
      <c r="E113" s="34" t="s">
        <v>9119</v>
      </c>
      <c r="F113" s="581">
        <v>6</v>
      </c>
      <c r="G113" s="54" t="e">
        <v>#N/A</v>
      </c>
      <c r="H113" s="942">
        <v>6000</v>
      </c>
      <c r="I113" s="36" t="s">
        <v>2038</v>
      </c>
      <c r="J113" s="626">
        <v>46163</v>
      </c>
      <c r="K113" s="37">
        <v>0.70833333333333337</v>
      </c>
      <c r="L113" s="39">
        <v>0.72916666666666663</v>
      </c>
      <c r="M113" s="39">
        <v>0.875</v>
      </c>
      <c r="N113" s="1001">
        <f>VLOOKUP(E113,'效期天數(2025.1126更新)'!C:G,5,0)</f>
        <v>5714400265</v>
      </c>
    </row>
    <row r="114" spans="1:14" ht="20.25" thickBot="1">
      <c r="A114" s="32" t="s">
        <v>2602</v>
      </c>
      <c r="B114" s="100" t="s">
        <v>9948</v>
      </c>
      <c r="C114" s="98" t="s">
        <v>9949</v>
      </c>
      <c r="D114" s="42" t="s">
        <v>8305</v>
      </c>
      <c r="E114" s="35" t="s">
        <v>9123</v>
      </c>
      <c r="F114" s="581">
        <v>6</v>
      </c>
      <c r="G114" s="54" t="e">
        <v>#N/A</v>
      </c>
      <c r="H114" s="942">
        <v>6000</v>
      </c>
      <c r="I114" s="36" t="s">
        <v>2038</v>
      </c>
      <c r="J114" s="626">
        <v>46163</v>
      </c>
      <c r="K114" s="37">
        <v>0.70833333333333337</v>
      </c>
      <c r="L114" s="39">
        <v>0.72916666666666663</v>
      </c>
      <c r="M114" s="39">
        <v>0.875</v>
      </c>
      <c r="N114" s="1001">
        <f>VLOOKUP(E114,'效期天數(2025.1126更新)'!C:G,5,0)</f>
        <v>5714400264</v>
      </c>
    </row>
    <row r="115" spans="1:14" ht="20.25" thickBot="1">
      <c r="A115" s="32" t="s">
        <v>2603</v>
      </c>
      <c r="B115" s="100" t="s">
        <v>9948</v>
      </c>
      <c r="C115" s="98" t="s">
        <v>9950</v>
      </c>
      <c r="D115" s="42" t="s">
        <v>8305</v>
      </c>
      <c r="E115" s="35" t="s">
        <v>9123</v>
      </c>
      <c r="F115" s="581">
        <v>6</v>
      </c>
      <c r="G115" s="54" t="e">
        <v>#N/A</v>
      </c>
      <c r="H115" s="942">
        <v>6000</v>
      </c>
      <c r="I115" s="36" t="s">
        <v>2038</v>
      </c>
      <c r="J115" s="626">
        <v>46163</v>
      </c>
      <c r="K115" s="37">
        <v>0.70833333333333337</v>
      </c>
      <c r="L115" s="39">
        <v>0.72916666666666663</v>
      </c>
      <c r="M115" s="39">
        <v>0.875</v>
      </c>
      <c r="N115" s="1001">
        <f>VLOOKUP(E115,'效期天數(2025.1126更新)'!C:G,5,0)</f>
        <v>5714400264</v>
      </c>
    </row>
    <row r="116" spans="1:14" ht="20.25" thickBot="1">
      <c r="A116" s="44" t="s">
        <v>2604</v>
      </c>
      <c r="B116" s="100" t="s">
        <v>9951</v>
      </c>
      <c r="C116" s="98">
        <v>14826211</v>
      </c>
      <c r="D116" s="42" t="s">
        <v>7836</v>
      </c>
      <c r="E116" s="34" t="s">
        <v>106</v>
      </c>
      <c r="F116" s="581">
        <v>3</v>
      </c>
      <c r="G116" s="54" t="s">
        <v>2463</v>
      </c>
      <c r="H116" s="35">
        <v>9000</v>
      </c>
      <c r="I116" s="36" t="s">
        <v>260</v>
      </c>
      <c r="J116" s="626">
        <v>46163</v>
      </c>
      <c r="K116" s="37">
        <v>0.70833333333333337</v>
      </c>
      <c r="L116" s="39">
        <v>0.72916666666666663</v>
      </c>
      <c r="M116" s="39">
        <v>0.9375</v>
      </c>
      <c r="N116" s="1001">
        <f>VLOOKUP(E116,'效期天數(2025.1126更新)'!C:G,5,0)</f>
        <v>5714400148</v>
      </c>
    </row>
    <row r="117" spans="1:14" ht="20.25" thickBot="1">
      <c r="A117" s="44" t="s">
        <v>2605</v>
      </c>
      <c r="B117" s="100" t="s">
        <v>9951</v>
      </c>
      <c r="C117" s="98">
        <v>14826212</v>
      </c>
      <c r="D117" s="42" t="s">
        <v>7836</v>
      </c>
      <c r="E117" s="34" t="s">
        <v>106</v>
      </c>
      <c r="F117" s="581">
        <v>3</v>
      </c>
      <c r="G117" s="54" t="s">
        <v>2463</v>
      </c>
      <c r="H117" s="35">
        <v>9000</v>
      </c>
      <c r="I117" s="36" t="s">
        <v>260</v>
      </c>
      <c r="J117" s="626">
        <v>46163</v>
      </c>
      <c r="K117" s="37">
        <v>0.70833333333333337</v>
      </c>
      <c r="L117" s="39">
        <v>0.72916666666666663</v>
      </c>
      <c r="M117" s="39">
        <v>0.9375</v>
      </c>
      <c r="N117" s="1001">
        <f>VLOOKUP(E117,'效期天數(2025.1126更新)'!C:G,5,0)</f>
        <v>5714400148</v>
      </c>
    </row>
    <row r="118" spans="1:14" ht="20.25" thickBot="1">
      <c r="A118" s="44" t="s">
        <v>2606</v>
      </c>
      <c r="B118" s="100" t="s">
        <v>9952</v>
      </c>
      <c r="C118" s="98">
        <v>14926211</v>
      </c>
      <c r="D118" s="42" t="s">
        <v>7836</v>
      </c>
      <c r="E118" s="34" t="s">
        <v>107</v>
      </c>
      <c r="F118" s="581">
        <v>3</v>
      </c>
      <c r="G118" s="54" t="s">
        <v>2463</v>
      </c>
      <c r="H118" s="35">
        <v>9000</v>
      </c>
      <c r="I118" s="36" t="s">
        <v>260</v>
      </c>
      <c r="J118" s="626">
        <v>46163</v>
      </c>
      <c r="K118" s="37">
        <v>0.70833333333333337</v>
      </c>
      <c r="L118" s="39">
        <v>0.72916666666666663</v>
      </c>
      <c r="M118" s="39">
        <v>0.9375</v>
      </c>
      <c r="N118" s="1001">
        <f>VLOOKUP(E118,'效期天數(2025.1126更新)'!C:G,5,0)</f>
        <v>5714400149</v>
      </c>
    </row>
    <row r="119" spans="1:14" ht="20.25" thickBot="1">
      <c r="A119" s="44" t="s">
        <v>2607</v>
      </c>
      <c r="B119" s="100" t="s">
        <v>9952</v>
      </c>
      <c r="C119" s="98">
        <v>14926212</v>
      </c>
      <c r="D119" s="42" t="s">
        <v>7836</v>
      </c>
      <c r="E119" s="34" t="s">
        <v>107</v>
      </c>
      <c r="F119" s="581">
        <v>3</v>
      </c>
      <c r="G119" s="54" t="s">
        <v>2463</v>
      </c>
      <c r="H119" s="35">
        <v>9000</v>
      </c>
      <c r="I119" s="36" t="s">
        <v>260</v>
      </c>
      <c r="J119" s="626">
        <v>46163</v>
      </c>
      <c r="K119" s="37">
        <v>0.70833333333333337</v>
      </c>
      <c r="L119" s="39">
        <v>0.72916666666666663</v>
      </c>
      <c r="M119" s="39">
        <v>0.9375</v>
      </c>
      <c r="N119" s="1001">
        <f>VLOOKUP(E119,'效期天數(2025.1126更新)'!C:G,5,0)</f>
        <v>5714400149</v>
      </c>
    </row>
    <row r="121" spans="1:14" ht="17.25" thickBot="1"/>
    <row r="122" spans="1:14" ht="26.25" thickBot="1">
      <c r="A122" s="23" t="s">
        <v>6295</v>
      </c>
      <c r="B122" s="24" t="s">
        <v>9995</v>
      </c>
      <c r="C122" s="935" t="s">
        <v>264</v>
      </c>
      <c r="D122" s="741"/>
      <c r="E122" s="21"/>
      <c r="F122" s="21"/>
      <c r="G122" s="960"/>
      <c r="H122" s="741"/>
      <c r="I122" s="741"/>
      <c r="J122" s="741"/>
      <c r="K122" s="741"/>
      <c r="L122" s="741"/>
      <c r="M122" s="741"/>
    </row>
    <row r="123" spans="1:14" ht="33.75" thickBot="1">
      <c r="A123" s="338" t="s">
        <v>171</v>
      </c>
      <c r="B123" s="335" t="s">
        <v>175</v>
      </c>
      <c r="C123" s="335" t="s">
        <v>124</v>
      </c>
      <c r="D123" s="336" t="s">
        <v>176</v>
      </c>
      <c r="E123" s="336" t="s">
        <v>123</v>
      </c>
      <c r="F123" s="336" t="s">
        <v>172</v>
      </c>
      <c r="G123" s="336" t="s">
        <v>2461</v>
      </c>
      <c r="H123" s="336" t="s">
        <v>2416</v>
      </c>
      <c r="I123" s="336" t="s">
        <v>173</v>
      </c>
      <c r="J123" s="336" t="s">
        <v>2520</v>
      </c>
      <c r="K123" s="336" t="s">
        <v>2417</v>
      </c>
      <c r="L123" s="336" t="s">
        <v>174</v>
      </c>
      <c r="M123" s="336" t="s">
        <v>6282</v>
      </c>
    </row>
    <row r="124" spans="1:14" ht="20.25" thickBot="1">
      <c r="A124" s="32" t="s">
        <v>2594</v>
      </c>
      <c r="B124" s="100" t="s">
        <v>9996</v>
      </c>
      <c r="C124" s="98">
        <v>18826212</v>
      </c>
      <c r="D124" s="42" t="s">
        <v>2514</v>
      </c>
      <c r="E124" s="34" t="s">
        <v>164</v>
      </c>
      <c r="F124" s="581">
        <v>7</v>
      </c>
      <c r="G124" s="54" t="s">
        <v>3441</v>
      </c>
      <c r="H124" s="35">
        <v>11000</v>
      </c>
      <c r="I124" s="36" t="s">
        <v>2038</v>
      </c>
      <c r="J124" s="626">
        <v>46164</v>
      </c>
      <c r="K124" s="37">
        <v>0.45833333333333331</v>
      </c>
      <c r="L124" s="39">
        <v>0.47916666666666669</v>
      </c>
      <c r="M124" s="39">
        <v>0.75</v>
      </c>
      <c r="N124" s="1001">
        <f>VLOOKUP(E124,'效期天數(2025.1126更新)'!C:G,5,0)</f>
        <v>5714400188</v>
      </c>
    </row>
    <row r="125" spans="1:14" ht="20.25" thickBot="1">
      <c r="A125" s="32" t="s">
        <v>2595</v>
      </c>
      <c r="B125" s="100" t="s">
        <v>9997</v>
      </c>
      <c r="C125" s="98">
        <v>18726212</v>
      </c>
      <c r="D125" s="42" t="s">
        <v>2514</v>
      </c>
      <c r="E125" s="34" t="s">
        <v>77</v>
      </c>
      <c r="F125" s="581">
        <v>7</v>
      </c>
      <c r="G125" s="54" t="s">
        <v>3441</v>
      </c>
      <c r="H125" s="35">
        <v>11000</v>
      </c>
      <c r="I125" s="36" t="s">
        <v>2038</v>
      </c>
      <c r="J125" s="626">
        <v>46164</v>
      </c>
      <c r="K125" s="37">
        <v>0.45833333333333331</v>
      </c>
      <c r="L125" s="39">
        <v>0.47916666666666669</v>
      </c>
      <c r="M125" s="39">
        <v>0.75</v>
      </c>
      <c r="N125" s="1001">
        <f>VLOOKUP(E125,'效期天數(2025.1126更新)'!C:G,5,0)</f>
        <v>5714400187</v>
      </c>
    </row>
    <row r="126" spans="1:14" ht="20.25" thickBot="1">
      <c r="A126" s="32" t="s">
        <v>2596</v>
      </c>
      <c r="B126" s="100" t="s">
        <v>9998</v>
      </c>
      <c r="C126" s="98">
        <v>11826212</v>
      </c>
      <c r="D126" s="42" t="s">
        <v>2514</v>
      </c>
      <c r="E126" s="35" t="s">
        <v>97</v>
      </c>
      <c r="F126" s="581">
        <v>8</v>
      </c>
      <c r="G126" s="54" t="s">
        <v>3091</v>
      </c>
      <c r="H126" s="35">
        <v>11000</v>
      </c>
      <c r="I126" s="56" t="s">
        <v>179</v>
      </c>
      <c r="J126" s="626">
        <v>46164</v>
      </c>
      <c r="K126" s="37">
        <v>0.45833333333333331</v>
      </c>
      <c r="L126" s="39">
        <v>0.47916666666666669</v>
      </c>
      <c r="M126" s="39">
        <v>0.75</v>
      </c>
      <c r="N126" s="1001">
        <f>VLOOKUP(E126,'效期天數(2025.1126更新)'!C:G,5,0)</f>
        <v>5714400118</v>
      </c>
    </row>
    <row r="127" spans="1:14" ht="20.25" thickBot="1">
      <c r="A127" s="32" t="s">
        <v>2597</v>
      </c>
      <c r="B127" s="100" t="s">
        <v>9999</v>
      </c>
      <c r="C127" s="98">
        <v>11926212</v>
      </c>
      <c r="D127" s="42" t="s">
        <v>2514</v>
      </c>
      <c r="E127" s="35" t="s">
        <v>98</v>
      </c>
      <c r="F127" s="581">
        <v>8</v>
      </c>
      <c r="G127" s="54" t="s">
        <v>3091</v>
      </c>
      <c r="H127" s="35">
        <v>11000</v>
      </c>
      <c r="I127" s="56" t="s">
        <v>179</v>
      </c>
      <c r="J127" s="626">
        <v>46164</v>
      </c>
      <c r="K127" s="37">
        <v>0.45833333333333331</v>
      </c>
      <c r="L127" s="39">
        <v>0.47916666666666669</v>
      </c>
      <c r="M127" s="39">
        <v>0.75</v>
      </c>
      <c r="N127" s="1001">
        <f>VLOOKUP(E127,'效期天數(2025.1126更新)'!C:G,5,0)</f>
        <v>5714400119</v>
      </c>
    </row>
    <row r="128" spans="1:14" ht="20.25" thickBot="1">
      <c r="A128" s="32" t="s">
        <v>2598</v>
      </c>
      <c r="B128" s="100" t="s">
        <v>10000</v>
      </c>
      <c r="C128" s="98">
        <v>14826213</v>
      </c>
      <c r="D128" s="42" t="s">
        <v>7836</v>
      </c>
      <c r="E128" s="34" t="s">
        <v>106</v>
      </c>
      <c r="F128" s="581">
        <v>3</v>
      </c>
      <c r="G128" s="54" t="s">
        <v>2463</v>
      </c>
      <c r="H128" s="35">
        <v>9000</v>
      </c>
      <c r="I128" s="36" t="s">
        <v>260</v>
      </c>
      <c r="J128" s="626">
        <v>46164</v>
      </c>
      <c r="K128" s="37">
        <v>0.375</v>
      </c>
      <c r="L128" s="39">
        <v>0.39583333333333331</v>
      </c>
      <c r="M128" s="39">
        <v>0.60416666666666663</v>
      </c>
      <c r="N128" s="1001">
        <f>VLOOKUP(E128,'效期天數(2025.1126更新)'!C:G,5,0)</f>
        <v>5714400148</v>
      </c>
    </row>
    <row r="129" spans="1:14" ht="20.25" thickBot="1">
      <c r="A129" s="32" t="s">
        <v>2599</v>
      </c>
      <c r="B129" s="100" t="s">
        <v>10000</v>
      </c>
      <c r="C129" s="98">
        <v>14826214</v>
      </c>
      <c r="D129" s="42" t="s">
        <v>7836</v>
      </c>
      <c r="E129" s="34" t="s">
        <v>106</v>
      </c>
      <c r="F129" s="581">
        <v>3</v>
      </c>
      <c r="G129" s="54" t="s">
        <v>2463</v>
      </c>
      <c r="H129" s="35">
        <v>9000</v>
      </c>
      <c r="I129" s="36" t="s">
        <v>260</v>
      </c>
      <c r="J129" s="626">
        <v>46164</v>
      </c>
      <c r="K129" s="37">
        <v>0.375</v>
      </c>
      <c r="L129" s="39">
        <v>0.39583333333333331</v>
      </c>
      <c r="M129" s="39">
        <v>0.60416666666666663</v>
      </c>
      <c r="N129" s="1001">
        <f>VLOOKUP(E129,'效期天數(2025.1126更新)'!C:G,5,0)</f>
        <v>5714400148</v>
      </c>
    </row>
    <row r="130" spans="1:14" ht="20.25" thickBot="1">
      <c r="A130" s="32" t="s">
        <v>2602</v>
      </c>
      <c r="B130" s="100" t="s">
        <v>10001</v>
      </c>
      <c r="C130" s="98">
        <v>14926213</v>
      </c>
      <c r="D130" s="42" t="s">
        <v>7836</v>
      </c>
      <c r="E130" s="34" t="s">
        <v>107</v>
      </c>
      <c r="F130" s="581">
        <v>3</v>
      </c>
      <c r="G130" s="54" t="s">
        <v>2463</v>
      </c>
      <c r="H130" s="35">
        <v>9000</v>
      </c>
      <c r="I130" s="36" t="s">
        <v>260</v>
      </c>
      <c r="J130" s="626">
        <v>46164</v>
      </c>
      <c r="K130" s="37">
        <v>0.375</v>
      </c>
      <c r="L130" s="39">
        <v>0.39583333333333331</v>
      </c>
      <c r="M130" s="39">
        <v>0.60416666666666663</v>
      </c>
      <c r="N130" s="1001">
        <f>VLOOKUP(E130,'效期天數(2025.1126更新)'!C:G,5,0)</f>
        <v>5714400149</v>
      </c>
    </row>
    <row r="131" spans="1:14" ht="20.25" thickBot="1">
      <c r="A131" s="32" t="s">
        <v>2603</v>
      </c>
      <c r="B131" s="100" t="s">
        <v>10001</v>
      </c>
      <c r="C131" s="98">
        <v>14926214</v>
      </c>
      <c r="D131" s="42" t="s">
        <v>7836</v>
      </c>
      <c r="E131" s="34" t="s">
        <v>107</v>
      </c>
      <c r="F131" s="581">
        <v>3</v>
      </c>
      <c r="G131" s="54" t="s">
        <v>2463</v>
      </c>
      <c r="H131" s="35">
        <v>9000</v>
      </c>
      <c r="I131" s="36" t="s">
        <v>260</v>
      </c>
      <c r="J131" s="626">
        <v>46164</v>
      </c>
      <c r="K131" s="37">
        <v>0.375</v>
      </c>
      <c r="L131" s="39">
        <v>0.39583333333333331</v>
      </c>
      <c r="M131" s="39">
        <v>0.60416666666666663</v>
      </c>
      <c r="N131" s="1001">
        <f>VLOOKUP(E131,'效期天數(2025.1126更新)'!C:G,5,0)</f>
        <v>5714400149</v>
      </c>
    </row>
    <row r="132" spans="1:14" ht="20.25" thickBot="1">
      <c r="A132" s="44" t="s">
        <v>2604</v>
      </c>
      <c r="B132" s="100" t="s">
        <v>10002</v>
      </c>
      <c r="C132" s="98">
        <v>10526213</v>
      </c>
      <c r="D132" s="42" t="s">
        <v>2523</v>
      </c>
      <c r="E132" s="35" t="s">
        <v>88</v>
      </c>
      <c r="F132" s="581">
        <v>4</v>
      </c>
      <c r="G132" s="54" t="s">
        <v>6050</v>
      </c>
      <c r="H132" s="35">
        <v>12000</v>
      </c>
      <c r="I132" s="43" t="s">
        <v>5582</v>
      </c>
      <c r="J132" s="626">
        <v>46164</v>
      </c>
      <c r="K132" s="37">
        <v>0.375</v>
      </c>
      <c r="L132" s="39">
        <v>0.39583333333333331</v>
      </c>
      <c r="M132" s="39">
        <v>0.70833333333333337</v>
      </c>
      <c r="N132" s="1001">
        <f>VLOOKUP(E132,'效期天數(2025.1126更新)'!C:G,5,0)</f>
        <v>5714400105</v>
      </c>
    </row>
    <row r="133" spans="1:14" ht="20.25" thickBot="1">
      <c r="A133" s="44" t="s">
        <v>2605</v>
      </c>
      <c r="B133" s="100" t="s">
        <v>10002</v>
      </c>
      <c r="C133" s="98">
        <v>10526214</v>
      </c>
      <c r="D133" s="42" t="s">
        <v>2523</v>
      </c>
      <c r="E133" s="35" t="s">
        <v>88</v>
      </c>
      <c r="F133" s="581">
        <v>4</v>
      </c>
      <c r="G133" s="54" t="s">
        <v>6050</v>
      </c>
      <c r="H133" s="35">
        <v>12000</v>
      </c>
      <c r="I133" s="43" t="s">
        <v>5582</v>
      </c>
      <c r="J133" s="626">
        <v>46164</v>
      </c>
      <c r="K133" s="37">
        <v>0.375</v>
      </c>
      <c r="L133" s="39">
        <v>0.39583333333333331</v>
      </c>
      <c r="M133" s="39">
        <v>0.70833333333333337</v>
      </c>
      <c r="N133" s="1001">
        <f>VLOOKUP(E133,'效期天數(2025.1126更新)'!C:G,5,0)</f>
        <v>5714400105</v>
      </c>
    </row>
    <row r="134" spans="1:14" ht="20.25" thickBot="1">
      <c r="A134" s="44" t="s">
        <v>2606</v>
      </c>
      <c r="B134" s="100" t="s">
        <v>10003</v>
      </c>
      <c r="C134" s="98">
        <v>10626213</v>
      </c>
      <c r="D134" s="42" t="s">
        <v>2523</v>
      </c>
      <c r="E134" s="35" t="s">
        <v>89</v>
      </c>
      <c r="F134" s="581">
        <v>4</v>
      </c>
      <c r="G134" s="54" t="s">
        <v>6050</v>
      </c>
      <c r="H134" s="35">
        <v>12000</v>
      </c>
      <c r="I134" s="43" t="s">
        <v>5582</v>
      </c>
      <c r="J134" s="626">
        <v>46164</v>
      </c>
      <c r="K134" s="37">
        <v>0.375</v>
      </c>
      <c r="L134" s="39">
        <v>0.39583333333333331</v>
      </c>
      <c r="M134" s="39">
        <v>0.70833333333333337</v>
      </c>
      <c r="N134" s="1001">
        <f>VLOOKUP(E134,'效期天數(2025.1126更新)'!C:G,5,0)</f>
        <v>5714400106</v>
      </c>
    </row>
    <row r="135" spans="1:14" ht="20.25" thickBot="1">
      <c r="A135" s="44" t="s">
        <v>2607</v>
      </c>
      <c r="B135" s="100" t="s">
        <v>10003</v>
      </c>
      <c r="C135" s="98">
        <v>10626214</v>
      </c>
      <c r="D135" s="42" t="s">
        <v>2523</v>
      </c>
      <c r="E135" s="35" t="s">
        <v>89</v>
      </c>
      <c r="F135" s="581">
        <v>4</v>
      </c>
      <c r="G135" s="54" t="s">
        <v>6050</v>
      </c>
      <c r="H135" s="35">
        <v>12000</v>
      </c>
      <c r="I135" s="43" t="s">
        <v>5582</v>
      </c>
      <c r="J135" s="626">
        <v>46164</v>
      </c>
      <c r="K135" s="37">
        <v>0.375</v>
      </c>
      <c r="L135" s="39">
        <v>0.39583333333333331</v>
      </c>
      <c r="M135" s="39">
        <v>0.70833333333333337</v>
      </c>
      <c r="N135" s="1001">
        <f>VLOOKUP(E135,'效期天數(2025.1126更新)'!C:G,5,0)</f>
        <v>5714400106</v>
      </c>
    </row>
    <row r="136" spans="1:14" ht="20.25" thickBot="1">
      <c r="A136" s="32" t="s">
        <v>2598</v>
      </c>
      <c r="B136" s="100" t="s">
        <v>10004</v>
      </c>
      <c r="C136" s="98" t="s">
        <v>10005</v>
      </c>
      <c r="D136" s="42" t="s">
        <v>2514</v>
      </c>
      <c r="E136" s="35" t="s">
        <v>3211</v>
      </c>
      <c r="F136" s="581">
        <v>9</v>
      </c>
      <c r="G136" s="54" t="s">
        <v>5299</v>
      </c>
      <c r="H136" s="35">
        <v>5000</v>
      </c>
      <c r="I136" s="36" t="s">
        <v>179</v>
      </c>
      <c r="J136" s="626">
        <v>46164</v>
      </c>
      <c r="K136" s="37">
        <v>0.625</v>
      </c>
      <c r="L136" s="39">
        <v>0.64583333333333337</v>
      </c>
      <c r="M136" s="61">
        <v>0.79166666666666663</v>
      </c>
      <c r="N136" s="1001">
        <f>VLOOKUP(E136,'效期天數(2025.1126更新)'!C:G,5,0)</f>
        <v>5714400221</v>
      </c>
    </row>
    <row r="137" spans="1:14" ht="20.25" thickBot="1">
      <c r="A137" s="32" t="s">
        <v>2602</v>
      </c>
      <c r="B137" s="100" t="s">
        <v>10006</v>
      </c>
      <c r="C137" s="98">
        <v>22026217</v>
      </c>
      <c r="D137" s="42" t="s">
        <v>2514</v>
      </c>
      <c r="E137" s="35" t="s">
        <v>3093</v>
      </c>
      <c r="F137" s="581">
        <v>5</v>
      </c>
      <c r="G137" s="54" t="s">
        <v>2465</v>
      </c>
      <c r="H137" s="35">
        <v>2500</v>
      </c>
      <c r="I137" s="36" t="s">
        <v>179</v>
      </c>
      <c r="J137" s="626">
        <v>46164</v>
      </c>
      <c r="K137" s="37">
        <v>0.625</v>
      </c>
      <c r="L137" s="39">
        <v>0.64583333333333337</v>
      </c>
      <c r="M137" s="61">
        <v>0.79166666666666663</v>
      </c>
      <c r="N137" s="1001">
        <f>VLOOKUP(E137,'效期天數(2025.1126更新)'!C:G,5,0)</f>
        <v>5714400220</v>
      </c>
    </row>
    <row r="138" spans="1:14" ht="20.25" thickBot="1">
      <c r="A138" s="32" t="s">
        <v>2603</v>
      </c>
      <c r="B138" s="100" t="s">
        <v>10006</v>
      </c>
      <c r="C138" s="98">
        <v>22026218</v>
      </c>
      <c r="D138" s="42" t="s">
        <v>2514</v>
      </c>
      <c r="E138" s="35" t="s">
        <v>3093</v>
      </c>
      <c r="F138" s="581">
        <v>5</v>
      </c>
      <c r="G138" s="54" t="s">
        <v>2465</v>
      </c>
      <c r="H138" s="35">
        <v>2500</v>
      </c>
      <c r="I138" s="36" t="s">
        <v>179</v>
      </c>
      <c r="J138" s="626">
        <v>46164</v>
      </c>
      <c r="K138" s="37">
        <v>0.625</v>
      </c>
      <c r="L138" s="39">
        <v>0.64583333333333337</v>
      </c>
      <c r="M138" s="61">
        <v>0.79166666666666663</v>
      </c>
      <c r="N138" s="1001">
        <f>VLOOKUP(E138,'效期天數(2025.1126更新)'!C:G,5,0)</f>
        <v>5714400220</v>
      </c>
    </row>
    <row r="139" spans="1:14" ht="20.25" thickBot="1">
      <c r="A139" s="32" t="s">
        <v>2594</v>
      </c>
      <c r="B139" s="100" t="s">
        <v>10007</v>
      </c>
      <c r="C139" s="98" t="s">
        <v>9850</v>
      </c>
      <c r="D139" s="870" t="s">
        <v>10008</v>
      </c>
      <c r="E139" s="35" t="s">
        <v>3510</v>
      </c>
      <c r="F139" s="581">
        <v>10</v>
      </c>
      <c r="G139" s="54" t="s">
        <v>2533</v>
      </c>
      <c r="H139" s="942">
        <v>12000</v>
      </c>
      <c r="I139" s="36" t="s">
        <v>2590</v>
      </c>
      <c r="J139" s="626">
        <v>46164</v>
      </c>
      <c r="K139" s="37">
        <v>0.70833333333333337</v>
      </c>
      <c r="L139" s="39">
        <v>0.72916666666666663</v>
      </c>
      <c r="M139" s="39">
        <v>0</v>
      </c>
      <c r="N139" s="1001">
        <f>VLOOKUP(E139,'效期天數(2025.1126更新)'!C:G,5,0)</f>
        <v>5714400224</v>
      </c>
    </row>
    <row r="140" spans="1:14" ht="20.25" thickBot="1">
      <c r="A140" s="32" t="s">
        <v>2598</v>
      </c>
      <c r="B140" s="100" t="s">
        <v>10009</v>
      </c>
      <c r="C140" s="98" t="s">
        <v>10010</v>
      </c>
      <c r="D140" s="42" t="s">
        <v>8305</v>
      </c>
      <c r="E140" s="34" t="s">
        <v>6094</v>
      </c>
      <c r="F140" s="581">
        <v>11</v>
      </c>
      <c r="G140" s="54" t="e">
        <v>#N/A</v>
      </c>
      <c r="H140" s="942">
        <v>6000</v>
      </c>
      <c r="I140" s="36" t="s">
        <v>2038</v>
      </c>
      <c r="J140" s="626">
        <v>46164</v>
      </c>
      <c r="K140" s="37">
        <v>0.72916666666666663</v>
      </c>
      <c r="L140" s="61">
        <v>0.79166666666666663</v>
      </c>
      <c r="M140" s="39">
        <v>0.97916666666666663</v>
      </c>
      <c r="N140" s="1001">
        <f>VLOOKUP(E140,'效期天數(2025.1126更新)'!C:G,5,0)</f>
        <v>5714400231</v>
      </c>
    </row>
    <row r="141" spans="1:14" ht="20.25" thickBot="1">
      <c r="A141" s="32" t="s">
        <v>2599</v>
      </c>
      <c r="B141" s="100" t="s">
        <v>10009</v>
      </c>
      <c r="C141" s="98" t="s">
        <v>10011</v>
      </c>
      <c r="D141" s="42" t="s">
        <v>8305</v>
      </c>
      <c r="E141" s="34" t="s">
        <v>6094</v>
      </c>
      <c r="F141" s="581">
        <v>11</v>
      </c>
      <c r="G141" s="54" t="e">
        <v>#N/A</v>
      </c>
      <c r="H141" s="942">
        <v>6000</v>
      </c>
      <c r="I141" s="36" t="s">
        <v>2038</v>
      </c>
      <c r="J141" s="626">
        <v>46164</v>
      </c>
      <c r="K141" s="37">
        <v>0.72916666666666663</v>
      </c>
      <c r="L141" s="61">
        <v>0.79166666666666663</v>
      </c>
      <c r="M141" s="39">
        <v>0.97916666666666663</v>
      </c>
      <c r="N141" s="1001">
        <f>VLOOKUP(E141,'效期天數(2025.1126更新)'!C:G,5,0)</f>
        <v>5714400231</v>
      </c>
    </row>
    <row r="142" spans="1:14" ht="20.25" thickBot="1">
      <c r="A142" s="32" t="s">
        <v>2602</v>
      </c>
      <c r="B142" s="100" t="s">
        <v>10009</v>
      </c>
      <c r="C142" s="98" t="s">
        <v>10012</v>
      </c>
      <c r="D142" s="42" t="s">
        <v>8305</v>
      </c>
      <c r="E142" s="34" t="s">
        <v>6094</v>
      </c>
      <c r="F142" s="581">
        <v>11</v>
      </c>
      <c r="G142" s="54" t="e">
        <v>#N/A</v>
      </c>
      <c r="H142" s="942">
        <v>6000</v>
      </c>
      <c r="I142" s="36" t="s">
        <v>2038</v>
      </c>
      <c r="J142" s="626">
        <v>46164</v>
      </c>
      <c r="K142" s="37">
        <v>0.72916666666666663</v>
      </c>
      <c r="L142" s="61">
        <v>0.79166666666666663</v>
      </c>
      <c r="M142" s="39">
        <v>0.97916666666666663</v>
      </c>
      <c r="N142" s="1001">
        <f>VLOOKUP(E142,'效期天數(2025.1126更新)'!C:G,5,0)</f>
        <v>5714400231</v>
      </c>
    </row>
    <row r="143" spans="1:14" ht="20.25" thickBot="1">
      <c r="A143" s="32" t="s">
        <v>2603</v>
      </c>
      <c r="B143" s="100" t="s">
        <v>10009</v>
      </c>
      <c r="C143" s="98" t="s">
        <v>10013</v>
      </c>
      <c r="D143" s="42" t="s">
        <v>8305</v>
      </c>
      <c r="E143" s="34" t="s">
        <v>6094</v>
      </c>
      <c r="F143" s="581">
        <v>11</v>
      </c>
      <c r="G143" s="54" t="e">
        <v>#N/A</v>
      </c>
      <c r="H143" s="942">
        <v>6000</v>
      </c>
      <c r="I143" s="36" t="s">
        <v>2038</v>
      </c>
      <c r="J143" s="626">
        <v>46164</v>
      </c>
      <c r="K143" s="37">
        <v>0.72916666666666663</v>
      </c>
      <c r="L143" s="61">
        <v>0.79166666666666663</v>
      </c>
      <c r="M143" s="39">
        <v>0.97916666666666663</v>
      </c>
      <c r="N143" s="1001">
        <f>VLOOKUP(E143,'效期天數(2025.1126更新)'!C:G,5,0)</f>
        <v>5714400231</v>
      </c>
    </row>
    <row r="144" spans="1:14" ht="20.25" thickBot="1">
      <c r="A144" s="44" t="s">
        <v>2604</v>
      </c>
      <c r="B144" s="100" t="s">
        <v>10014</v>
      </c>
      <c r="C144" s="98">
        <v>18426211</v>
      </c>
      <c r="D144" s="42" t="s">
        <v>5800</v>
      </c>
      <c r="E144" s="35" t="s">
        <v>136</v>
      </c>
      <c r="F144" s="581">
        <v>6</v>
      </c>
      <c r="G144" s="54" t="s">
        <v>6054</v>
      </c>
      <c r="H144" s="35">
        <v>12000</v>
      </c>
      <c r="I144" s="56" t="s">
        <v>260</v>
      </c>
      <c r="J144" s="626">
        <v>46164</v>
      </c>
      <c r="K144" s="37">
        <v>0.70833333333333337</v>
      </c>
      <c r="L144" s="39">
        <v>0.72916666666666663</v>
      </c>
      <c r="M144" s="39">
        <v>6.25E-2</v>
      </c>
      <c r="N144" s="1001">
        <f>VLOOKUP(E144,'效期天數(2025.1126更新)'!C:G,5,0)</f>
        <v>5714400184</v>
      </c>
    </row>
    <row r="145" spans="1:14" ht="20.25" thickBot="1">
      <c r="A145" s="44" t="s">
        <v>2605</v>
      </c>
      <c r="B145" s="100" t="s">
        <v>10014</v>
      </c>
      <c r="C145" s="98">
        <v>18426212</v>
      </c>
      <c r="D145" s="42" t="s">
        <v>5800</v>
      </c>
      <c r="E145" s="35" t="s">
        <v>136</v>
      </c>
      <c r="F145" s="581">
        <v>6</v>
      </c>
      <c r="G145" s="54" t="s">
        <v>6054</v>
      </c>
      <c r="H145" s="35">
        <v>12000</v>
      </c>
      <c r="I145" s="56" t="s">
        <v>260</v>
      </c>
      <c r="J145" s="626">
        <v>46164</v>
      </c>
      <c r="K145" s="37">
        <v>0.70833333333333337</v>
      </c>
      <c r="L145" s="39">
        <v>0.72916666666666663</v>
      </c>
      <c r="M145" s="39">
        <v>6.25E-2</v>
      </c>
      <c r="N145" s="1001">
        <f>VLOOKUP(E145,'效期天數(2025.1126更新)'!C:G,5,0)</f>
        <v>5714400184</v>
      </c>
    </row>
    <row r="146" spans="1:14" ht="20.25" thickBot="1">
      <c r="A146" s="44" t="s">
        <v>2606</v>
      </c>
      <c r="B146" s="100" t="s">
        <v>10014</v>
      </c>
      <c r="C146" s="98">
        <v>18426213</v>
      </c>
      <c r="D146" s="42" t="s">
        <v>5800</v>
      </c>
      <c r="E146" s="35" t="s">
        <v>136</v>
      </c>
      <c r="F146" s="581">
        <v>6</v>
      </c>
      <c r="G146" s="54" t="s">
        <v>6054</v>
      </c>
      <c r="H146" s="35">
        <v>12000</v>
      </c>
      <c r="I146" s="56" t="s">
        <v>260</v>
      </c>
      <c r="J146" s="626">
        <v>46164</v>
      </c>
      <c r="K146" s="37">
        <v>0.70833333333333337</v>
      </c>
      <c r="L146" s="39">
        <v>0.72916666666666663</v>
      </c>
      <c r="M146" s="39">
        <v>6.25E-2</v>
      </c>
      <c r="N146" s="1001">
        <f>VLOOKUP(E146,'效期天數(2025.1126更新)'!C:G,5,0)</f>
        <v>5714400184</v>
      </c>
    </row>
    <row r="147" spans="1:14" ht="20.25" thickBot="1">
      <c r="A147" s="44" t="s">
        <v>2607</v>
      </c>
      <c r="B147" s="100" t="s">
        <v>10014</v>
      </c>
      <c r="C147" s="98">
        <v>18426214</v>
      </c>
      <c r="D147" s="42" t="s">
        <v>5800</v>
      </c>
      <c r="E147" s="35" t="s">
        <v>136</v>
      </c>
      <c r="F147" s="581">
        <v>6</v>
      </c>
      <c r="G147" s="54" t="s">
        <v>6054</v>
      </c>
      <c r="H147" s="35">
        <v>12000</v>
      </c>
      <c r="I147" s="56" t="s">
        <v>260</v>
      </c>
      <c r="J147" s="626">
        <v>46164</v>
      </c>
      <c r="K147" s="37">
        <v>0.70833333333333337</v>
      </c>
      <c r="L147" s="39">
        <v>0.72916666666666663</v>
      </c>
      <c r="M147" s="39">
        <v>6.25E-2</v>
      </c>
      <c r="N147" s="1001">
        <f>VLOOKUP(E147,'效期天數(2025.1126更新)'!C:G,5,0)</f>
        <v>5714400184</v>
      </c>
    </row>
    <row r="148" spans="1:14" ht="20.25" thickBot="1">
      <c r="A148" s="32" t="s">
        <v>2594</v>
      </c>
      <c r="B148" s="100" t="s">
        <v>10015</v>
      </c>
      <c r="C148" s="98">
        <v>18426215</v>
      </c>
      <c r="D148" s="42" t="s">
        <v>5800</v>
      </c>
      <c r="E148" s="35" t="s">
        <v>136</v>
      </c>
      <c r="F148" s="581">
        <v>4</v>
      </c>
      <c r="G148" s="54" t="s">
        <v>6054</v>
      </c>
      <c r="H148" s="35">
        <v>12000</v>
      </c>
      <c r="I148" s="56" t="s">
        <v>260</v>
      </c>
      <c r="J148" s="626">
        <v>46165</v>
      </c>
      <c r="K148" s="37">
        <v>0.375</v>
      </c>
      <c r="L148" s="39">
        <v>0.39583333333333331</v>
      </c>
      <c r="M148" s="39">
        <v>0.70833333333333337</v>
      </c>
      <c r="N148" s="1001">
        <f>VLOOKUP(E148,'效期天數(2025.1126更新)'!C:G,5,0)</f>
        <v>5714400184</v>
      </c>
    </row>
    <row r="149" spans="1:14" ht="20.25" thickBot="1">
      <c r="A149" s="32" t="s">
        <v>2595</v>
      </c>
      <c r="B149" s="100" t="s">
        <v>10015</v>
      </c>
      <c r="C149" s="98">
        <v>18426216</v>
      </c>
      <c r="D149" s="42" t="s">
        <v>5800</v>
      </c>
      <c r="E149" s="35" t="s">
        <v>136</v>
      </c>
      <c r="F149" s="581">
        <v>4</v>
      </c>
      <c r="G149" s="54" t="s">
        <v>6054</v>
      </c>
      <c r="H149" s="35">
        <v>12000</v>
      </c>
      <c r="I149" s="56" t="s">
        <v>260</v>
      </c>
      <c r="J149" s="626">
        <v>46165</v>
      </c>
      <c r="K149" s="37">
        <v>0.375</v>
      </c>
      <c r="L149" s="39">
        <v>0.39583333333333331</v>
      </c>
      <c r="M149" s="39">
        <v>0.70833333333333337</v>
      </c>
      <c r="N149" s="1001">
        <f>VLOOKUP(E149,'效期天數(2025.1126更新)'!C:G,5,0)</f>
        <v>5714400184</v>
      </c>
    </row>
    <row r="150" spans="1:14" ht="20.25" thickBot="1">
      <c r="A150" s="32" t="s">
        <v>2596</v>
      </c>
      <c r="B150" s="100" t="s">
        <v>10015</v>
      </c>
      <c r="C150" s="98">
        <v>18426217</v>
      </c>
      <c r="D150" s="42" t="s">
        <v>5800</v>
      </c>
      <c r="E150" s="35" t="s">
        <v>136</v>
      </c>
      <c r="F150" s="581">
        <v>4</v>
      </c>
      <c r="G150" s="54" t="s">
        <v>6054</v>
      </c>
      <c r="H150" s="35">
        <v>12000</v>
      </c>
      <c r="I150" s="56" t="s">
        <v>260</v>
      </c>
      <c r="J150" s="626">
        <v>46165</v>
      </c>
      <c r="K150" s="37">
        <v>0.375</v>
      </c>
      <c r="L150" s="39">
        <v>0.39583333333333331</v>
      </c>
      <c r="M150" s="39">
        <v>0.70833333333333337</v>
      </c>
      <c r="N150" s="1001">
        <f>VLOOKUP(E150,'效期天數(2025.1126更新)'!C:G,5,0)</f>
        <v>5714400184</v>
      </c>
    </row>
    <row r="151" spans="1:14" ht="20.25" thickBot="1">
      <c r="A151" s="32" t="s">
        <v>2597</v>
      </c>
      <c r="B151" s="100" t="s">
        <v>10015</v>
      </c>
      <c r="C151" s="98">
        <v>18426218</v>
      </c>
      <c r="D151" s="42" t="s">
        <v>5800</v>
      </c>
      <c r="E151" s="35" t="s">
        <v>136</v>
      </c>
      <c r="F151" s="581">
        <v>4</v>
      </c>
      <c r="G151" s="54" t="s">
        <v>6054</v>
      </c>
      <c r="H151" s="35">
        <v>12000</v>
      </c>
      <c r="I151" s="56" t="s">
        <v>260</v>
      </c>
      <c r="J151" s="626">
        <v>46165</v>
      </c>
      <c r="K151" s="37">
        <v>0.375</v>
      </c>
      <c r="L151" s="39">
        <v>0.39583333333333331</v>
      </c>
      <c r="M151" s="39">
        <v>0.70833333333333337</v>
      </c>
      <c r="N151" s="1001">
        <f>VLOOKUP(E151,'效期天數(2025.1126更新)'!C:G,5,0)</f>
        <v>5714400184</v>
      </c>
    </row>
    <row r="152" spans="1:14" ht="20.25" thickBot="1">
      <c r="A152" s="32" t="s">
        <v>2598</v>
      </c>
      <c r="B152" s="100" t="s">
        <v>10016</v>
      </c>
      <c r="C152" s="98">
        <v>22526211</v>
      </c>
      <c r="D152" s="42" t="s">
        <v>2514</v>
      </c>
      <c r="E152" s="34" t="s">
        <v>4542</v>
      </c>
      <c r="F152" s="581">
        <v>9</v>
      </c>
      <c r="G152" s="54" t="s">
        <v>6342</v>
      </c>
      <c r="H152" s="35">
        <v>8000</v>
      </c>
      <c r="I152" s="36" t="s">
        <v>2509</v>
      </c>
      <c r="J152" s="626">
        <v>46165</v>
      </c>
      <c r="K152" s="37">
        <v>0.375</v>
      </c>
      <c r="L152" s="39">
        <v>0.39583333333333331</v>
      </c>
      <c r="M152" s="981">
        <v>0.66666666666666663</v>
      </c>
      <c r="N152" s="1001">
        <f>VLOOKUP(E152,'效期天數(2025.1126更新)'!C:G,5,0)</f>
        <v>5714400225</v>
      </c>
    </row>
    <row r="153" spans="1:14" ht="20.25" thickBot="1">
      <c r="A153" s="32" t="s">
        <v>2599</v>
      </c>
      <c r="B153" s="100" t="s">
        <v>10016</v>
      </c>
      <c r="C153" s="98">
        <v>22526212</v>
      </c>
      <c r="D153" s="42" t="s">
        <v>2514</v>
      </c>
      <c r="E153" s="34" t="s">
        <v>4542</v>
      </c>
      <c r="F153" s="581">
        <v>9</v>
      </c>
      <c r="G153" s="54" t="s">
        <v>6342</v>
      </c>
      <c r="H153" s="35">
        <v>8000</v>
      </c>
      <c r="I153" s="36" t="s">
        <v>2509</v>
      </c>
      <c r="J153" s="626">
        <v>46165</v>
      </c>
      <c r="K153" s="37">
        <v>0.375</v>
      </c>
      <c r="L153" s="39">
        <v>0.39583333333333331</v>
      </c>
      <c r="M153" s="981">
        <v>0.66666666666666663</v>
      </c>
      <c r="N153" s="1001">
        <f>VLOOKUP(E153,'效期天數(2025.1126更新)'!C:G,5,0)</f>
        <v>5714400225</v>
      </c>
    </row>
    <row r="154" spans="1:14" ht="20.25" thickBot="1">
      <c r="A154" s="32" t="s">
        <v>2602</v>
      </c>
      <c r="B154" s="100" t="s">
        <v>10016</v>
      </c>
      <c r="C154" s="98">
        <v>22526213</v>
      </c>
      <c r="D154" s="42" t="s">
        <v>2514</v>
      </c>
      <c r="E154" s="34" t="s">
        <v>4542</v>
      </c>
      <c r="F154" s="581">
        <v>9</v>
      </c>
      <c r="G154" s="54" t="s">
        <v>6342</v>
      </c>
      <c r="H154" s="35">
        <v>8000</v>
      </c>
      <c r="I154" s="36" t="s">
        <v>2509</v>
      </c>
      <c r="J154" s="626">
        <v>46165</v>
      </c>
      <c r="K154" s="37">
        <v>0.375</v>
      </c>
      <c r="L154" s="39">
        <v>0.39583333333333331</v>
      </c>
      <c r="M154" s="981">
        <v>0.66666666666666663</v>
      </c>
      <c r="N154" s="1001">
        <f>VLOOKUP(E154,'效期天數(2025.1126更新)'!C:G,5,0)</f>
        <v>5714400225</v>
      </c>
    </row>
    <row r="155" spans="1:14" ht="20.25" thickBot="1">
      <c r="A155" s="32" t="s">
        <v>2603</v>
      </c>
      <c r="B155" s="100" t="s">
        <v>10016</v>
      </c>
      <c r="C155" s="98">
        <v>22526214</v>
      </c>
      <c r="D155" s="42" t="s">
        <v>2514</v>
      </c>
      <c r="E155" s="34" t="s">
        <v>4542</v>
      </c>
      <c r="F155" s="581">
        <v>9</v>
      </c>
      <c r="G155" s="54" t="s">
        <v>6342</v>
      </c>
      <c r="H155" s="35">
        <v>8000</v>
      </c>
      <c r="I155" s="36" t="s">
        <v>2509</v>
      </c>
      <c r="J155" s="626">
        <v>46165</v>
      </c>
      <c r="K155" s="37">
        <v>0.375</v>
      </c>
      <c r="L155" s="39">
        <v>0.39583333333333331</v>
      </c>
      <c r="M155" s="981">
        <v>0.66666666666666663</v>
      </c>
      <c r="N155" s="1001">
        <f>VLOOKUP(E155,'效期天數(2025.1126更新)'!C:G,5,0)</f>
        <v>5714400225</v>
      </c>
    </row>
    <row r="156" spans="1:14" ht="20.25" thickBot="1">
      <c r="A156" s="44" t="s">
        <v>2604</v>
      </c>
      <c r="B156" s="100" t="s">
        <v>10017</v>
      </c>
      <c r="C156" s="98" t="s">
        <v>10018</v>
      </c>
      <c r="D156" s="42" t="s">
        <v>8541</v>
      </c>
      <c r="E156" s="35" t="s">
        <v>3211</v>
      </c>
      <c r="F156" s="581">
        <v>7</v>
      </c>
      <c r="G156" s="54" t="s">
        <v>5299</v>
      </c>
      <c r="H156" s="35">
        <v>5000</v>
      </c>
      <c r="I156" s="56" t="s">
        <v>2509</v>
      </c>
      <c r="J156" s="626">
        <v>46165</v>
      </c>
      <c r="K156" s="37">
        <v>0.45833333333333331</v>
      </c>
      <c r="L156" s="39">
        <v>0.47916666666666669</v>
      </c>
      <c r="M156" s="61">
        <v>0.58333333333333337</v>
      </c>
      <c r="N156" s="1001">
        <f>VLOOKUP(E156,'效期天數(2025.1126更新)'!C:G,5,0)</f>
        <v>5714400221</v>
      </c>
    </row>
    <row r="157" spans="1:14" ht="20.25" thickBot="1">
      <c r="A157" s="44" t="s">
        <v>2605</v>
      </c>
      <c r="B157" s="100" t="s">
        <v>10019</v>
      </c>
      <c r="C157" s="98" t="s">
        <v>10020</v>
      </c>
      <c r="D157" s="42" t="s">
        <v>8543</v>
      </c>
      <c r="E157" s="35" t="s">
        <v>3093</v>
      </c>
      <c r="F157" s="581">
        <v>5</v>
      </c>
      <c r="G157" s="54" t="s">
        <v>2465</v>
      </c>
      <c r="H157" s="35">
        <v>2500</v>
      </c>
      <c r="I157" s="56" t="s">
        <v>2509</v>
      </c>
      <c r="J157" s="626">
        <v>46165</v>
      </c>
      <c r="K157" s="37">
        <v>0.45833333333333331</v>
      </c>
      <c r="L157" s="39">
        <v>0.47916666666666669</v>
      </c>
      <c r="M157" s="61">
        <v>0.58333333333333337</v>
      </c>
      <c r="N157" s="1001">
        <f>VLOOKUP(E157,'效期天數(2025.1126更新)'!C:G,5,0)</f>
        <v>5714400220</v>
      </c>
    </row>
    <row r="158" spans="1:14" ht="20.25" thickBot="1">
      <c r="A158" s="44" t="s">
        <v>2606</v>
      </c>
      <c r="B158" s="100" t="s">
        <v>10019</v>
      </c>
      <c r="C158" s="98" t="s">
        <v>10021</v>
      </c>
      <c r="D158" s="42" t="s">
        <v>8543</v>
      </c>
      <c r="E158" s="35" t="s">
        <v>3093</v>
      </c>
      <c r="F158" s="581">
        <v>5</v>
      </c>
      <c r="G158" s="54" t="s">
        <v>2465</v>
      </c>
      <c r="H158" s="35">
        <v>2500</v>
      </c>
      <c r="I158" s="56" t="s">
        <v>2509</v>
      </c>
      <c r="J158" s="626">
        <v>46165</v>
      </c>
      <c r="K158" s="37">
        <v>0.45833333333333331</v>
      </c>
      <c r="L158" s="39">
        <v>0.47916666666666669</v>
      </c>
      <c r="M158" s="61">
        <v>0.58333333333333337</v>
      </c>
      <c r="N158" s="1001">
        <f>VLOOKUP(E158,'效期天數(2025.1126更新)'!C:G,5,0)</f>
        <v>5714400220</v>
      </c>
    </row>
    <row r="159" spans="1:14" ht="20.25" thickBot="1">
      <c r="A159" s="32" t="s">
        <v>2598</v>
      </c>
      <c r="B159" s="100" t="s">
        <v>10022</v>
      </c>
      <c r="C159" s="98">
        <v>21926215</v>
      </c>
      <c r="D159" s="42" t="s">
        <v>5800</v>
      </c>
      <c r="E159" s="35" t="s">
        <v>2531</v>
      </c>
      <c r="F159" s="581">
        <v>6</v>
      </c>
      <c r="G159" s="54" t="s">
        <v>8355</v>
      </c>
      <c r="H159" s="35">
        <v>12000</v>
      </c>
      <c r="I159" s="36" t="s">
        <v>2509</v>
      </c>
      <c r="J159" s="626">
        <v>46165</v>
      </c>
      <c r="K159" s="37">
        <v>0.45833333333333331</v>
      </c>
      <c r="L159" s="981">
        <v>0.66666666666666663</v>
      </c>
      <c r="M159" s="39">
        <v>0.97916666666666663</v>
      </c>
      <c r="N159" s="1001">
        <f>VLOOKUP(E159,'效期天數(2025.1126更新)'!C:G,5,0)</f>
        <v>5714400219</v>
      </c>
    </row>
    <row r="160" spans="1:14" ht="20.25" thickBot="1">
      <c r="A160" s="32" t="s">
        <v>2599</v>
      </c>
      <c r="B160" s="100" t="s">
        <v>10022</v>
      </c>
      <c r="C160" s="98">
        <v>21926216</v>
      </c>
      <c r="D160" s="42" t="s">
        <v>5800</v>
      </c>
      <c r="E160" s="35" t="s">
        <v>2531</v>
      </c>
      <c r="F160" s="581">
        <v>6</v>
      </c>
      <c r="G160" s="54" t="s">
        <v>8355</v>
      </c>
      <c r="H160" s="35">
        <v>12000</v>
      </c>
      <c r="I160" s="36" t="s">
        <v>2509</v>
      </c>
      <c r="J160" s="626">
        <v>46165</v>
      </c>
      <c r="K160" s="37">
        <v>0.45833333333333331</v>
      </c>
      <c r="L160" s="981">
        <v>0.66666666666666663</v>
      </c>
      <c r="M160" s="39">
        <v>0.97916666666666663</v>
      </c>
      <c r="N160" s="1001">
        <f>VLOOKUP(E160,'效期天數(2025.1126更新)'!C:G,5,0)</f>
        <v>5714400219</v>
      </c>
    </row>
    <row r="161" spans="1:14" ht="20.25" thickBot="1">
      <c r="A161" s="32" t="s">
        <v>2602</v>
      </c>
      <c r="B161" s="100" t="s">
        <v>10022</v>
      </c>
      <c r="C161" s="98">
        <v>21926217</v>
      </c>
      <c r="D161" s="42" t="s">
        <v>5800</v>
      </c>
      <c r="E161" s="35" t="s">
        <v>2531</v>
      </c>
      <c r="F161" s="581">
        <v>6</v>
      </c>
      <c r="G161" s="54" t="s">
        <v>8355</v>
      </c>
      <c r="H161" s="35">
        <v>12000</v>
      </c>
      <c r="I161" s="36" t="s">
        <v>2509</v>
      </c>
      <c r="J161" s="626">
        <v>46165</v>
      </c>
      <c r="K161" s="37">
        <v>0.45833333333333331</v>
      </c>
      <c r="L161" s="981">
        <v>0.66666666666666663</v>
      </c>
      <c r="M161" s="39">
        <v>0.97916666666666663</v>
      </c>
      <c r="N161" s="1001">
        <f>VLOOKUP(E161,'效期天數(2025.1126更新)'!C:G,5,0)</f>
        <v>5714400219</v>
      </c>
    </row>
    <row r="162" spans="1:14" ht="20.25" thickBot="1">
      <c r="A162" s="32" t="s">
        <v>2603</v>
      </c>
      <c r="B162" s="100" t="s">
        <v>10022</v>
      </c>
      <c r="C162" s="98">
        <v>21926218</v>
      </c>
      <c r="D162" s="42" t="s">
        <v>5800</v>
      </c>
      <c r="E162" s="35" t="s">
        <v>2531</v>
      </c>
      <c r="F162" s="581">
        <v>6</v>
      </c>
      <c r="G162" s="54" t="s">
        <v>8355</v>
      </c>
      <c r="H162" s="35">
        <v>12000</v>
      </c>
      <c r="I162" s="36" t="s">
        <v>2509</v>
      </c>
      <c r="J162" s="626">
        <v>46165</v>
      </c>
      <c r="K162" s="37">
        <v>0.45833333333333331</v>
      </c>
      <c r="L162" s="981">
        <v>0.66666666666666663</v>
      </c>
      <c r="M162" s="39">
        <v>0.97916666666666663</v>
      </c>
      <c r="N162" s="1001">
        <f>VLOOKUP(E162,'效期天數(2025.1126更新)'!C:G,5,0)</f>
        <v>5714400219</v>
      </c>
    </row>
    <row r="163" spans="1:14" ht="20.25" thickBot="1">
      <c r="A163" s="44" t="s">
        <v>2604</v>
      </c>
      <c r="B163" s="100" t="s">
        <v>10023</v>
      </c>
      <c r="C163" s="98">
        <v>19926211</v>
      </c>
      <c r="D163" s="42" t="s">
        <v>2514</v>
      </c>
      <c r="E163" s="35" t="s">
        <v>2415</v>
      </c>
      <c r="F163" s="581">
        <v>10</v>
      </c>
      <c r="G163" s="54" t="s">
        <v>2574</v>
      </c>
      <c r="H163" s="35">
        <v>3000</v>
      </c>
      <c r="I163" s="36" t="s">
        <v>260</v>
      </c>
      <c r="J163" s="626">
        <v>46165</v>
      </c>
      <c r="K163" s="37">
        <v>0.5</v>
      </c>
      <c r="L163" s="61">
        <v>0.58333333333333337</v>
      </c>
      <c r="M163" s="925">
        <v>0.66666666666666663</v>
      </c>
      <c r="N163" s="1001">
        <f>VLOOKUP(E163,'效期天數(2025.1126更新)'!C:G,5,0)</f>
        <v>5714400199</v>
      </c>
    </row>
    <row r="164" spans="1:14" ht="20.25" thickBot="1">
      <c r="A164" s="44" t="s">
        <v>2605</v>
      </c>
      <c r="B164" s="100" t="s">
        <v>10023</v>
      </c>
      <c r="C164" s="98">
        <v>19926212</v>
      </c>
      <c r="D164" s="42" t="s">
        <v>2514</v>
      </c>
      <c r="E164" s="35" t="s">
        <v>2415</v>
      </c>
      <c r="F164" s="581">
        <v>10</v>
      </c>
      <c r="G164" s="54" t="s">
        <v>2574</v>
      </c>
      <c r="H164" s="35">
        <v>3000</v>
      </c>
      <c r="I164" s="36" t="s">
        <v>260</v>
      </c>
      <c r="J164" s="626">
        <v>46165</v>
      </c>
      <c r="K164" s="37">
        <v>0.5</v>
      </c>
      <c r="L164" s="61">
        <v>0.58333333333333337</v>
      </c>
      <c r="M164" s="925">
        <v>0.66666666666666663</v>
      </c>
      <c r="N164" s="1001">
        <f>VLOOKUP(E164,'效期天數(2025.1126更新)'!C:G,5,0)</f>
        <v>5714400199</v>
      </c>
    </row>
    <row r="165" spans="1:14" ht="20.25" thickBot="1">
      <c r="A165" s="44" t="s">
        <v>2606</v>
      </c>
      <c r="B165" s="100" t="s">
        <v>10024</v>
      </c>
      <c r="C165" s="98">
        <v>22226211</v>
      </c>
      <c r="D165" s="42" t="s">
        <v>2514</v>
      </c>
      <c r="E165" s="35" t="s">
        <v>4525</v>
      </c>
      <c r="F165" s="581">
        <v>10</v>
      </c>
      <c r="G165" s="54" t="s">
        <v>2574</v>
      </c>
      <c r="H165" s="35">
        <v>3000</v>
      </c>
      <c r="I165" s="36" t="s">
        <v>260</v>
      </c>
      <c r="J165" s="626">
        <v>46165</v>
      </c>
      <c r="K165" s="37">
        <v>0.5</v>
      </c>
      <c r="L165" s="61">
        <v>0.58333333333333337</v>
      </c>
      <c r="M165" s="925">
        <v>0.66666666666666663</v>
      </c>
      <c r="N165" s="1001">
        <f>VLOOKUP(E165,'效期天數(2025.1126更新)'!C:G,5,0)</f>
        <v>5714400222</v>
      </c>
    </row>
    <row r="166" spans="1:14" ht="20.25" thickBot="1">
      <c r="A166" s="44" t="s">
        <v>2607</v>
      </c>
      <c r="B166" s="100" t="s">
        <v>10024</v>
      </c>
      <c r="C166" s="98">
        <v>22226212</v>
      </c>
      <c r="D166" s="42" t="s">
        <v>2514</v>
      </c>
      <c r="E166" s="35" t="s">
        <v>4525</v>
      </c>
      <c r="F166" s="581">
        <v>10</v>
      </c>
      <c r="G166" s="54" t="s">
        <v>2574</v>
      </c>
      <c r="H166" s="35">
        <v>3000</v>
      </c>
      <c r="I166" s="36" t="s">
        <v>260</v>
      </c>
      <c r="J166" s="626">
        <v>46165</v>
      </c>
      <c r="K166" s="37">
        <v>0.5</v>
      </c>
      <c r="L166" s="61">
        <v>0.58333333333333337</v>
      </c>
      <c r="M166" s="925">
        <v>0.66666666666666663</v>
      </c>
      <c r="N166" s="1001">
        <f>VLOOKUP(E166,'效期天數(2025.1126更新)'!C:G,5,0)</f>
        <v>5714400222</v>
      </c>
    </row>
    <row r="167" spans="1:14" ht="20.25" thickBot="1">
      <c r="A167" s="44" t="s">
        <v>2604</v>
      </c>
      <c r="B167" s="100" t="s">
        <v>10025</v>
      </c>
      <c r="C167" s="98">
        <v>10526215</v>
      </c>
      <c r="D167" s="42" t="s">
        <v>2523</v>
      </c>
      <c r="E167" s="35" t="s">
        <v>88</v>
      </c>
      <c r="F167" s="581">
        <v>11</v>
      </c>
      <c r="G167" s="54" t="s">
        <v>6050</v>
      </c>
      <c r="H167" s="35">
        <v>12000</v>
      </c>
      <c r="I167" s="363" t="s">
        <v>2411</v>
      </c>
      <c r="J167" s="626">
        <v>46165</v>
      </c>
      <c r="K167" s="37">
        <v>0.45833333333333331</v>
      </c>
      <c r="L167" s="925">
        <v>0.66666666666666663</v>
      </c>
      <c r="M167" s="39">
        <v>0.95833333333333337</v>
      </c>
      <c r="N167" s="1001">
        <f>VLOOKUP(E167,'效期天數(2025.1126更新)'!C:G,5,0)</f>
        <v>5714400105</v>
      </c>
    </row>
    <row r="168" spans="1:14" ht="20.25" thickBot="1">
      <c r="A168" s="44" t="s">
        <v>2605</v>
      </c>
      <c r="B168" s="100" t="s">
        <v>10025</v>
      </c>
      <c r="C168" s="98">
        <v>10526216</v>
      </c>
      <c r="D168" s="42" t="s">
        <v>2523</v>
      </c>
      <c r="E168" s="35" t="s">
        <v>88</v>
      </c>
      <c r="F168" s="581">
        <v>11</v>
      </c>
      <c r="G168" s="54" t="s">
        <v>6050</v>
      </c>
      <c r="H168" s="35">
        <v>12000</v>
      </c>
      <c r="I168" s="363" t="s">
        <v>2411</v>
      </c>
      <c r="J168" s="626">
        <v>46165</v>
      </c>
      <c r="K168" s="37">
        <v>0.45833333333333331</v>
      </c>
      <c r="L168" s="925">
        <v>0.66666666666666663</v>
      </c>
      <c r="M168" s="39">
        <v>0.95833333333333337</v>
      </c>
      <c r="N168" s="1001">
        <f>VLOOKUP(E168,'效期天數(2025.1126更新)'!C:G,5,0)</f>
        <v>5714400105</v>
      </c>
    </row>
    <row r="169" spans="1:14" ht="20.25" thickBot="1">
      <c r="A169" s="44" t="s">
        <v>2606</v>
      </c>
      <c r="B169" s="100" t="s">
        <v>10026</v>
      </c>
      <c r="C169" s="98">
        <v>10626215</v>
      </c>
      <c r="D169" s="42" t="s">
        <v>2523</v>
      </c>
      <c r="E169" s="35" t="s">
        <v>89</v>
      </c>
      <c r="F169" s="581">
        <v>11</v>
      </c>
      <c r="G169" s="54" t="s">
        <v>6050</v>
      </c>
      <c r="H169" s="35">
        <v>12000</v>
      </c>
      <c r="I169" s="363" t="s">
        <v>2411</v>
      </c>
      <c r="J169" s="626">
        <v>46165</v>
      </c>
      <c r="K169" s="37">
        <v>0.45833333333333331</v>
      </c>
      <c r="L169" s="925">
        <v>0.66666666666666663</v>
      </c>
      <c r="M169" s="39">
        <v>0.95833333333333337</v>
      </c>
      <c r="N169" s="1001">
        <f>VLOOKUP(E169,'效期天數(2025.1126更新)'!C:G,5,0)</f>
        <v>5714400106</v>
      </c>
    </row>
    <row r="170" spans="1:14" ht="20.25" thickBot="1">
      <c r="A170" s="44" t="s">
        <v>2607</v>
      </c>
      <c r="B170" s="100" t="s">
        <v>10026</v>
      </c>
      <c r="C170" s="98">
        <v>10626216</v>
      </c>
      <c r="D170" s="42" t="s">
        <v>2523</v>
      </c>
      <c r="E170" s="35" t="s">
        <v>89</v>
      </c>
      <c r="F170" s="581">
        <v>11</v>
      </c>
      <c r="G170" s="54" t="s">
        <v>6050</v>
      </c>
      <c r="H170" s="35">
        <v>12000</v>
      </c>
      <c r="I170" s="363" t="s">
        <v>2411</v>
      </c>
      <c r="J170" s="626">
        <v>46165</v>
      </c>
      <c r="K170" s="37">
        <v>0.45833333333333331</v>
      </c>
      <c r="L170" s="925">
        <v>0.66666666666666663</v>
      </c>
      <c r="M170" s="39">
        <v>0.95833333333333337</v>
      </c>
      <c r="N170" s="1001">
        <f>VLOOKUP(E170,'效期天數(2025.1126更新)'!C:G,5,0)</f>
        <v>5714400106</v>
      </c>
    </row>
    <row r="171" spans="1:14" ht="20.25" thickBot="1">
      <c r="A171" s="32" t="s">
        <v>2594</v>
      </c>
      <c r="B171" s="100" t="s">
        <v>10027</v>
      </c>
      <c r="C171" s="98" t="s">
        <v>10028</v>
      </c>
      <c r="D171" s="42" t="s">
        <v>8305</v>
      </c>
      <c r="E171" s="35" t="s">
        <v>6120</v>
      </c>
      <c r="F171" s="581">
        <v>8</v>
      </c>
      <c r="G171" s="54" t="e">
        <v>#N/A</v>
      </c>
      <c r="H171" s="942">
        <v>8000</v>
      </c>
      <c r="I171" s="343" t="s">
        <v>2411</v>
      </c>
      <c r="J171" s="626">
        <v>46165</v>
      </c>
      <c r="K171" s="37">
        <v>0.70833333333333337</v>
      </c>
      <c r="L171" s="39">
        <v>0.72916666666666663</v>
      </c>
      <c r="M171" s="39">
        <v>0.97916666666666663</v>
      </c>
      <c r="N171" s="1001">
        <f>VLOOKUP(E171,'效期天數(2025.1126更新)'!C:G,5,0)</f>
        <v>5714400257</v>
      </c>
    </row>
    <row r="172" spans="1:14" ht="20.25" thickBot="1">
      <c r="A172" s="32" t="s">
        <v>2595</v>
      </c>
      <c r="B172" s="100" t="s">
        <v>10027</v>
      </c>
      <c r="C172" s="98" t="s">
        <v>10029</v>
      </c>
      <c r="D172" s="42" t="s">
        <v>8305</v>
      </c>
      <c r="E172" s="35" t="s">
        <v>6120</v>
      </c>
      <c r="F172" s="581">
        <v>8</v>
      </c>
      <c r="G172" s="54" t="e">
        <v>#N/A</v>
      </c>
      <c r="H172" s="942">
        <v>8000</v>
      </c>
      <c r="I172" s="343" t="s">
        <v>2411</v>
      </c>
      <c r="J172" s="626">
        <v>46165</v>
      </c>
      <c r="K172" s="37">
        <v>0.70833333333333337</v>
      </c>
      <c r="L172" s="39">
        <v>0.72916666666666663</v>
      </c>
      <c r="M172" s="39">
        <v>0.97916666666666663</v>
      </c>
      <c r="N172" s="1001">
        <f>VLOOKUP(E172,'效期天數(2025.1126更新)'!C:G,5,0)</f>
        <v>5714400257</v>
      </c>
    </row>
    <row r="173" spans="1:14" ht="20.25" thickBot="1">
      <c r="A173" s="32" t="s">
        <v>2596</v>
      </c>
      <c r="B173" s="100" t="s">
        <v>10027</v>
      </c>
      <c r="C173" s="98" t="s">
        <v>10030</v>
      </c>
      <c r="D173" s="42" t="s">
        <v>8305</v>
      </c>
      <c r="E173" s="35" t="s">
        <v>6120</v>
      </c>
      <c r="F173" s="581">
        <v>8</v>
      </c>
      <c r="G173" s="54" t="e">
        <v>#N/A</v>
      </c>
      <c r="H173" s="942">
        <v>8000</v>
      </c>
      <c r="I173" s="343" t="s">
        <v>2411</v>
      </c>
      <c r="J173" s="626">
        <v>46165</v>
      </c>
      <c r="K173" s="37">
        <v>0.70833333333333337</v>
      </c>
      <c r="L173" s="39">
        <v>0.72916666666666663</v>
      </c>
      <c r="M173" s="39">
        <v>0.97916666666666663</v>
      </c>
      <c r="N173" s="1001">
        <f>VLOOKUP(E173,'效期天數(2025.1126更新)'!C:G,5,0)</f>
        <v>5714400257</v>
      </c>
    </row>
    <row r="174" spans="1:14" ht="20.25" thickBot="1">
      <c r="A174" s="32" t="s">
        <v>2597</v>
      </c>
      <c r="B174" s="100" t="s">
        <v>10027</v>
      </c>
      <c r="C174" s="98" t="s">
        <v>10031</v>
      </c>
      <c r="D174" s="42" t="s">
        <v>8305</v>
      </c>
      <c r="E174" s="35" t="s">
        <v>6120</v>
      </c>
      <c r="F174" s="581">
        <v>8</v>
      </c>
      <c r="G174" s="54" t="e">
        <v>#N/A</v>
      </c>
      <c r="H174" s="942">
        <v>8000</v>
      </c>
      <c r="I174" s="343" t="s">
        <v>2411</v>
      </c>
      <c r="J174" s="626">
        <v>46165</v>
      </c>
      <c r="K174" s="37">
        <v>0.70833333333333337</v>
      </c>
      <c r="L174" s="39">
        <v>0.72916666666666663</v>
      </c>
      <c r="M174" s="39">
        <v>0.97916666666666663</v>
      </c>
      <c r="N174" s="1001">
        <f>VLOOKUP(E174,'效期天數(2025.1126更新)'!C:G,5,0)</f>
        <v>5714400257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6F27-C07F-4E57-9233-2B50303E67EB}">
  <dimension ref="A1:N177"/>
  <sheetViews>
    <sheetView topLeftCell="A108" zoomScale="80" zoomScaleNormal="80" workbookViewId="0">
      <selection activeCell="C116" sqref="C116"/>
    </sheetView>
  </sheetViews>
  <sheetFormatPr defaultColWidth="8.75" defaultRowHeight="14.25"/>
  <cols>
    <col min="1" max="2" width="8.75" style="998"/>
    <col min="3" max="3" width="19.375" style="998" customWidth="1"/>
    <col min="4" max="4" width="15.875" style="998" customWidth="1"/>
    <col min="5" max="5" width="13.125" style="998" customWidth="1"/>
    <col min="6" max="8" width="8.875" style="998" bestFit="1" customWidth="1"/>
    <col min="9" max="9" width="8.75" style="998"/>
    <col min="10" max="10" width="21.125" style="998" bestFit="1" customWidth="1"/>
    <col min="11" max="12" width="8.875" style="998" bestFit="1" customWidth="1"/>
    <col min="13" max="13" width="8.5" style="998" bestFit="1" customWidth="1"/>
    <col min="14" max="14" width="19.125" style="998" bestFit="1" customWidth="1"/>
    <col min="15" max="16384" width="8.75" style="998"/>
  </cols>
  <sheetData>
    <row r="1" spans="1:14" ht="26.25" thickBot="1">
      <c r="A1" s="23" t="s">
        <v>6295</v>
      </c>
      <c r="B1" s="1006">
        <v>46153</v>
      </c>
      <c r="C1" s="1007" t="s">
        <v>170</v>
      </c>
      <c r="D1" s="1008"/>
      <c r="E1"/>
      <c r="F1"/>
      <c r="G1" s="1008"/>
      <c r="H1" s="1009"/>
      <c r="I1" s="1009"/>
      <c r="J1" s="1010"/>
      <c r="K1" s="1011"/>
      <c r="L1" s="1008"/>
      <c r="M1" s="1008"/>
    </row>
    <row r="2" spans="1:14" ht="33.75" thickBot="1">
      <c r="A2" s="1012" t="s">
        <v>171</v>
      </c>
      <c r="B2" s="1012" t="s">
        <v>175</v>
      </c>
      <c r="C2" s="1012" t="s">
        <v>124</v>
      </c>
      <c r="D2" s="1012" t="s">
        <v>176</v>
      </c>
      <c r="E2" s="1012" t="s">
        <v>123</v>
      </c>
      <c r="F2" s="336" t="s">
        <v>172</v>
      </c>
      <c r="G2" s="1012" t="s">
        <v>2461</v>
      </c>
      <c r="H2" s="1012" t="s">
        <v>2416</v>
      </c>
      <c r="I2" s="1012" t="s">
        <v>173</v>
      </c>
      <c r="J2" s="1013" t="s">
        <v>2520</v>
      </c>
      <c r="K2" s="1012" t="s">
        <v>2417</v>
      </c>
      <c r="L2" s="1012" t="s">
        <v>174</v>
      </c>
      <c r="M2" s="1012" t="s">
        <v>6282</v>
      </c>
    </row>
    <row r="3" spans="1:14" ht="75.75" thickBot="1">
      <c r="A3" s="1014" t="s">
        <v>125</v>
      </c>
      <c r="B3" s="1052" t="s">
        <v>9721</v>
      </c>
      <c r="C3" s="1048" t="s">
        <v>9528</v>
      </c>
      <c r="D3" s="1016" t="s">
        <v>7003</v>
      </c>
      <c r="E3" s="1017" t="s">
        <v>2517</v>
      </c>
      <c r="F3" s="581">
        <v>12</v>
      </c>
      <c r="G3" s="1018" t="s">
        <v>2564</v>
      </c>
      <c r="H3" s="1054">
        <v>6000</v>
      </c>
      <c r="I3" s="1019" t="s">
        <v>2411</v>
      </c>
      <c r="J3" s="1051">
        <v>46153</v>
      </c>
      <c r="K3" s="1020">
        <v>0.5</v>
      </c>
      <c r="L3" s="1021">
        <v>0.54166666666666663</v>
      </c>
      <c r="M3" s="1022">
        <v>0.70833333333333337</v>
      </c>
      <c r="N3" s="1001">
        <f>VLOOKUP(E3,'效期天數(2025.1126更新)'!C:G,5,0)</f>
        <v>5714400210</v>
      </c>
    </row>
    <row r="4" spans="1:14" ht="75.75" thickBot="1">
      <c r="A4" s="32" t="s">
        <v>125</v>
      </c>
      <c r="B4" s="1052" t="s">
        <v>9721</v>
      </c>
      <c r="C4" s="1048" t="s">
        <v>9529</v>
      </c>
      <c r="D4" s="1016" t="s">
        <v>7003</v>
      </c>
      <c r="E4" s="1017" t="s">
        <v>2517</v>
      </c>
      <c r="F4" s="581">
        <v>12</v>
      </c>
      <c r="G4" s="1018" t="s">
        <v>2564</v>
      </c>
      <c r="H4" s="1054">
        <v>6000</v>
      </c>
      <c r="I4" s="1019" t="s">
        <v>2411</v>
      </c>
      <c r="J4" s="1051">
        <v>46153</v>
      </c>
      <c r="K4" s="1020">
        <v>0.5</v>
      </c>
      <c r="L4" s="1021">
        <v>0.54166666666666663</v>
      </c>
      <c r="M4" s="1022">
        <v>0.70833333333333337</v>
      </c>
      <c r="N4" s="1001">
        <f>VLOOKUP(E4,'效期天數(2025.1126更新)'!C:G,5,0)</f>
        <v>5714400210</v>
      </c>
    </row>
    <row r="5" spans="1:14" ht="113.25" thickBot="1">
      <c r="A5" s="1014" t="s">
        <v>2594</v>
      </c>
      <c r="B5" s="1052" t="s">
        <v>9722</v>
      </c>
      <c r="C5" s="1049" t="s">
        <v>9530</v>
      </c>
      <c r="D5" s="1016" t="s">
        <v>8541</v>
      </c>
      <c r="E5" s="35" t="s">
        <v>3211</v>
      </c>
      <c r="F5" s="1024">
        <v>7</v>
      </c>
      <c r="G5" s="1018" t="s">
        <v>5299</v>
      </c>
      <c r="H5" s="1054">
        <v>5000</v>
      </c>
      <c r="I5" s="1026" t="s">
        <v>179</v>
      </c>
      <c r="J5" s="1051">
        <v>46153</v>
      </c>
      <c r="K5" s="37">
        <v>0.45833333333333331</v>
      </c>
      <c r="L5" s="1027">
        <v>0.47916666666666669</v>
      </c>
      <c r="M5" s="1028">
        <v>0.58333333333333337</v>
      </c>
      <c r="N5" s="1001">
        <f>VLOOKUP(E5,'效期天數(2025.1126更新)'!C:G,5,0)</f>
        <v>5714400221</v>
      </c>
    </row>
    <row r="6" spans="1:14" ht="94.5" thickBot="1">
      <c r="A6" s="1014" t="s">
        <v>2596</v>
      </c>
      <c r="B6" s="1052" t="s">
        <v>9531</v>
      </c>
      <c r="C6" s="1049" t="s">
        <v>9532</v>
      </c>
      <c r="D6" s="1029" t="s">
        <v>8543</v>
      </c>
      <c r="E6" s="35" t="s">
        <v>3093</v>
      </c>
      <c r="F6" s="1024">
        <v>5</v>
      </c>
      <c r="G6" s="1018" t="s">
        <v>2465</v>
      </c>
      <c r="H6" s="1054">
        <v>2500</v>
      </c>
      <c r="I6" s="1026" t="s">
        <v>179</v>
      </c>
      <c r="J6" s="1051">
        <v>46153</v>
      </c>
      <c r="K6" s="37">
        <v>0.45833333333333331</v>
      </c>
      <c r="L6" s="1027">
        <v>0.47916666666666669</v>
      </c>
      <c r="M6" s="1028">
        <v>0.58333333333333337</v>
      </c>
      <c r="N6" s="1001">
        <f>VLOOKUP(E6,'效期天數(2025.1126更新)'!C:G,5,0)</f>
        <v>5714400220</v>
      </c>
    </row>
    <row r="7" spans="1:14" ht="94.5" thickBot="1">
      <c r="A7" s="1014" t="s">
        <v>2597</v>
      </c>
      <c r="B7" s="1052" t="s">
        <v>9531</v>
      </c>
      <c r="C7" s="1049" t="s">
        <v>9533</v>
      </c>
      <c r="D7" s="1029" t="s">
        <v>8543</v>
      </c>
      <c r="E7" s="35" t="s">
        <v>3093</v>
      </c>
      <c r="F7" s="1024">
        <v>5</v>
      </c>
      <c r="G7" s="1018" t="s">
        <v>2465</v>
      </c>
      <c r="H7" s="1054">
        <v>2500</v>
      </c>
      <c r="I7" s="1026" t="s">
        <v>179</v>
      </c>
      <c r="J7" s="1051">
        <v>46153</v>
      </c>
      <c r="K7" s="37">
        <v>0.45833333333333331</v>
      </c>
      <c r="L7" s="1027">
        <v>0.47916666666666669</v>
      </c>
      <c r="M7" s="1028">
        <v>0.58333333333333337</v>
      </c>
      <c r="N7" s="1001">
        <f>VLOOKUP(E7,'效期天數(2025.1126更新)'!C:G,5,0)</f>
        <v>5714400220</v>
      </c>
    </row>
    <row r="8" spans="1:14" ht="57" thickBot="1">
      <c r="A8" s="1014" t="s">
        <v>2598</v>
      </c>
      <c r="B8" s="1052" t="s">
        <v>9723</v>
      </c>
      <c r="C8" s="1048" t="s">
        <v>9534</v>
      </c>
      <c r="D8" s="1030" t="s">
        <v>8050</v>
      </c>
      <c r="E8" s="1017" t="s">
        <v>3493</v>
      </c>
      <c r="F8" s="581">
        <v>6</v>
      </c>
      <c r="G8" s="1018" t="s">
        <v>4922</v>
      </c>
      <c r="H8" s="1054">
        <v>6000</v>
      </c>
      <c r="I8" s="1019" t="s">
        <v>2038</v>
      </c>
      <c r="J8" s="1051">
        <v>46153</v>
      </c>
      <c r="K8" s="37">
        <v>0.47916666666666669</v>
      </c>
      <c r="L8" s="1027">
        <v>0.47916666666666669</v>
      </c>
      <c r="M8" s="1027">
        <v>0.625</v>
      </c>
      <c r="N8" s="1001">
        <f>VLOOKUP(E8,'效期天數(2025.1126更新)'!C:G,5,0)</f>
        <v>5714400226</v>
      </c>
    </row>
    <row r="9" spans="1:14" ht="57" thickBot="1">
      <c r="A9" s="1014" t="s">
        <v>2599</v>
      </c>
      <c r="B9" s="1052" t="s">
        <v>9723</v>
      </c>
      <c r="C9" s="1048" t="s">
        <v>9535</v>
      </c>
      <c r="D9" s="1030" t="s">
        <v>8050</v>
      </c>
      <c r="E9" s="1017" t="s">
        <v>3493</v>
      </c>
      <c r="F9" s="581">
        <v>6</v>
      </c>
      <c r="G9" s="1018" t="s">
        <v>4922</v>
      </c>
      <c r="H9" s="1054">
        <v>6000</v>
      </c>
      <c r="I9" s="1019" t="s">
        <v>2038</v>
      </c>
      <c r="J9" s="1051">
        <v>46153</v>
      </c>
      <c r="K9" s="37">
        <v>0.47916666666666669</v>
      </c>
      <c r="L9" s="1027">
        <v>0.47916666666666669</v>
      </c>
      <c r="M9" s="1027">
        <v>0.625</v>
      </c>
      <c r="N9" s="1001">
        <f>VLOOKUP(E9,'效期天數(2025.1126更新)'!C:G,5,0)</f>
        <v>5714400226</v>
      </c>
    </row>
    <row r="10" spans="1:14" ht="57" thickBot="1">
      <c r="A10" s="1014" t="s">
        <v>2602</v>
      </c>
      <c r="B10" s="1052" t="s">
        <v>9536</v>
      </c>
      <c r="C10" s="1048" t="s">
        <v>9537</v>
      </c>
      <c r="D10" s="42" t="s">
        <v>2543</v>
      </c>
      <c r="E10" s="1031" t="s">
        <v>95</v>
      </c>
      <c r="F10" s="581">
        <v>6</v>
      </c>
      <c r="G10" s="1018" t="s">
        <v>2515</v>
      </c>
      <c r="H10" s="1054">
        <v>6000</v>
      </c>
      <c r="I10" s="1019" t="s">
        <v>2038</v>
      </c>
      <c r="J10" s="1051">
        <v>46153</v>
      </c>
      <c r="K10" s="37">
        <v>0.47916666666666669</v>
      </c>
      <c r="L10" s="1027">
        <v>0.47916666666666669</v>
      </c>
      <c r="M10" s="1027">
        <v>0.625</v>
      </c>
      <c r="N10" s="1001">
        <f>VLOOKUP(E10,'效期天數(2025.1126更新)'!C:G,5,0)</f>
        <v>5714400116</v>
      </c>
    </row>
    <row r="11" spans="1:14" ht="57" thickBot="1">
      <c r="A11" s="1014" t="s">
        <v>2603</v>
      </c>
      <c r="B11" s="1052" t="s">
        <v>9536</v>
      </c>
      <c r="C11" s="1048" t="s">
        <v>9538</v>
      </c>
      <c r="D11" s="42" t="s">
        <v>2543</v>
      </c>
      <c r="E11" s="1031" t="s">
        <v>95</v>
      </c>
      <c r="F11" s="581">
        <v>6</v>
      </c>
      <c r="G11" s="1018" t="s">
        <v>2515</v>
      </c>
      <c r="H11" s="1054">
        <v>6000</v>
      </c>
      <c r="I11" s="1019" t="s">
        <v>2038</v>
      </c>
      <c r="J11" s="1051">
        <v>46153</v>
      </c>
      <c r="K11" s="37">
        <v>0.47916666666666669</v>
      </c>
      <c r="L11" s="1027">
        <v>0.47916666666666669</v>
      </c>
      <c r="M11" s="1027">
        <v>0.625</v>
      </c>
      <c r="N11" s="1001">
        <f>VLOOKUP(E11,'效期天數(2025.1126更新)'!C:G,5,0)</f>
        <v>5714400116</v>
      </c>
    </row>
    <row r="12" spans="1:14" ht="57" thickBot="1">
      <c r="A12" s="44" t="s">
        <v>2604</v>
      </c>
      <c r="B12" s="1052" t="s">
        <v>9724</v>
      </c>
      <c r="C12" s="1048" t="s">
        <v>9539</v>
      </c>
      <c r="D12" s="42" t="s">
        <v>7836</v>
      </c>
      <c r="E12" s="1017" t="s">
        <v>106</v>
      </c>
      <c r="F12" s="581">
        <v>4</v>
      </c>
      <c r="G12" s="1018" t="s">
        <v>2463</v>
      </c>
      <c r="H12" s="1054">
        <v>9000</v>
      </c>
      <c r="I12" s="1026" t="s">
        <v>260</v>
      </c>
      <c r="J12" s="1051">
        <v>46153</v>
      </c>
      <c r="K12" s="37">
        <v>0.45833333333333331</v>
      </c>
      <c r="L12" s="1027">
        <v>0.47916666666666669</v>
      </c>
      <c r="M12" s="1032">
        <v>0.70833333333333337</v>
      </c>
      <c r="N12" s="1001">
        <f>VLOOKUP(E12,'效期天數(2025.1126更新)'!C:G,5,0)</f>
        <v>5714400148</v>
      </c>
    </row>
    <row r="13" spans="1:14" ht="57" thickBot="1">
      <c r="A13" s="44" t="s">
        <v>2605</v>
      </c>
      <c r="B13" s="1052" t="s">
        <v>9724</v>
      </c>
      <c r="C13" s="1048" t="s">
        <v>9540</v>
      </c>
      <c r="D13" s="42" t="s">
        <v>7836</v>
      </c>
      <c r="E13" s="1017" t="s">
        <v>106</v>
      </c>
      <c r="F13" s="581">
        <v>4</v>
      </c>
      <c r="G13" s="1018" t="s">
        <v>2463</v>
      </c>
      <c r="H13" s="1054">
        <v>9000</v>
      </c>
      <c r="I13" s="1026" t="s">
        <v>260</v>
      </c>
      <c r="J13" s="1051">
        <v>46153</v>
      </c>
      <c r="K13" s="37">
        <v>0.45833333333333331</v>
      </c>
      <c r="L13" s="1027">
        <v>0.47916666666666669</v>
      </c>
      <c r="M13" s="1032">
        <v>0.70833333333333337</v>
      </c>
      <c r="N13" s="1001">
        <f>VLOOKUP(E13,'效期天數(2025.1126更新)'!C:G,5,0)</f>
        <v>5714400148</v>
      </c>
    </row>
    <row r="14" spans="1:14" ht="57" thickBot="1">
      <c r="A14" s="44" t="s">
        <v>2606</v>
      </c>
      <c r="B14" s="1052" t="s">
        <v>9541</v>
      </c>
      <c r="C14" s="1048" t="s">
        <v>9542</v>
      </c>
      <c r="D14" s="42" t="s">
        <v>7836</v>
      </c>
      <c r="E14" s="1017" t="s">
        <v>107</v>
      </c>
      <c r="F14" s="581">
        <v>4</v>
      </c>
      <c r="G14" s="1018" t="s">
        <v>2463</v>
      </c>
      <c r="H14" s="1054">
        <v>9000</v>
      </c>
      <c r="I14" s="1026" t="s">
        <v>260</v>
      </c>
      <c r="J14" s="1051">
        <v>46153</v>
      </c>
      <c r="K14" s="37">
        <v>0.45833333333333331</v>
      </c>
      <c r="L14" s="1027">
        <v>0.47916666666666669</v>
      </c>
      <c r="M14" s="1032">
        <v>0.70833333333333337</v>
      </c>
      <c r="N14" s="1001">
        <f>VLOOKUP(E14,'效期天數(2025.1126更新)'!C:G,5,0)</f>
        <v>5714400149</v>
      </c>
    </row>
    <row r="15" spans="1:14" ht="57" thickBot="1">
      <c r="A15" s="44" t="s">
        <v>2607</v>
      </c>
      <c r="B15" s="1052" t="s">
        <v>9541</v>
      </c>
      <c r="C15" s="1048" t="s">
        <v>9543</v>
      </c>
      <c r="D15" s="42" t="s">
        <v>7836</v>
      </c>
      <c r="E15" s="1017" t="s">
        <v>107</v>
      </c>
      <c r="F15" s="581">
        <v>4</v>
      </c>
      <c r="G15" s="1018" t="s">
        <v>2463</v>
      </c>
      <c r="H15" s="1054">
        <v>9000</v>
      </c>
      <c r="I15" s="1026" t="s">
        <v>260</v>
      </c>
      <c r="J15" s="1051">
        <v>46153</v>
      </c>
      <c r="K15" s="37">
        <v>0.45833333333333331</v>
      </c>
      <c r="L15" s="1027">
        <v>0.47916666666666669</v>
      </c>
      <c r="M15" s="1032">
        <v>0.70833333333333337</v>
      </c>
      <c r="N15" s="1001">
        <f>VLOOKUP(E15,'效期天數(2025.1126更新)'!C:G,5,0)</f>
        <v>5714400149</v>
      </c>
    </row>
    <row r="16" spans="1:14" ht="57" thickBot="1">
      <c r="A16" s="1014" t="s">
        <v>2594</v>
      </c>
      <c r="B16" s="1052" t="s">
        <v>9725</v>
      </c>
      <c r="C16" s="1048" t="s">
        <v>9544</v>
      </c>
      <c r="D16" s="1016" t="s">
        <v>5800</v>
      </c>
      <c r="E16" s="1017" t="s">
        <v>4542</v>
      </c>
      <c r="F16" s="581">
        <v>9</v>
      </c>
      <c r="G16" s="1018" t="s">
        <v>6342</v>
      </c>
      <c r="H16" s="1055">
        <v>8000</v>
      </c>
      <c r="I16" s="1026" t="s">
        <v>2509</v>
      </c>
      <c r="J16" s="1051">
        <v>46153</v>
      </c>
      <c r="K16" s="37">
        <v>0.47916666666666669</v>
      </c>
      <c r="L16" s="1028">
        <v>0.58333333333333337</v>
      </c>
      <c r="M16" s="1035">
        <v>0.79166666666666663</v>
      </c>
      <c r="N16" s="1001">
        <f>VLOOKUP(E16,'效期天數(2025.1126更新)'!C:G,5,0)</f>
        <v>5714400225</v>
      </c>
    </row>
    <row r="17" spans="1:14" ht="57" thickBot="1">
      <c r="A17" s="1014" t="s">
        <v>2595</v>
      </c>
      <c r="B17" s="1052" t="s">
        <v>9725</v>
      </c>
      <c r="C17" s="1048" t="s">
        <v>9545</v>
      </c>
      <c r="D17" s="1016" t="s">
        <v>5800</v>
      </c>
      <c r="E17" s="1017" t="s">
        <v>4542</v>
      </c>
      <c r="F17" s="581">
        <v>9</v>
      </c>
      <c r="G17" s="1018" t="s">
        <v>6342</v>
      </c>
      <c r="H17" s="1055">
        <v>8000</v>
      </c>
      <c r="I17" s="1026" t="s">
        <v>2509</v>
      </c>
      <c r="J17" s="1051">
        <v>46153</v>
      </c>
      <c r="K17" s="37">
        <v>0.47916666666666669</v>
      </c>
      <c r="L17" s="1028">
        <v>0.58333333333333337</v>
      </c>
      <c r="M17" s="1035">
        <v>0.79166666666666663</v>
      </c>
      <c r="N17" s="1001">
        <f>VLOOKUP(E17,'效期天數(2025.1126更新)'!C:G,5,0)</f>
        <v>5714400225</v>
      </c>
    </row>
    <row r="18" spans="1:14" ht="57" thickBot="1">
      <c r="A18" s="1014" t="s">
        <v>2596</v>
      </c>
      <c r="B18" s="1052" t="s">
        <v>9725</v>
      </c>
      <c r="C18" s="1048" t="s">
        <v>9546</v>
      </c>
      <c r="D18" s="1016" t="s">
        <v>5800</v>
      </c>
      <c r="E18" s="1017" t="s">
        <v>4542</v>
      </c>
      <c r="F18" s="581">
        <v>9</v>
      </c>
      <c r="G18" s="1018" t="s">
        <v>6342</v>
      </c>
      <c r="H18" s="1055">
        <v>8000</v>
      </c>
      <c r="I18" s="1026" t="s">
        <v>2509</v>
      </c>
      <c r="J18" s="1051">
        <v>46153</v>
      </c>
      <c r="K18" s="37">
        <v>0.47916666666666669</v>
      </c>
      <c r="L18" s="1028">
        <v>0.58333333333333337</v>
      </c>
      <c r="M18" s="1035">
        <v>0.79166666666666663</v>
      </c>
      <c r="N18" s="1001">
        <f>VLOOKUP(E18,'效期天數(2025.1126更新)'!C:G,5,0)</f>
        <v>5714400225</v>
      </c>
    </row>
    <row r="19" spans="1:14" ht="57" thickBot="1">
      <c r="A19" s="1014" t="s">
        <v>2597</v>
      </c>
      <c r="B19" s="1052" t="s">
        <v>9725</v>
      </c>
      <c r="C19" s="1048" t="s">
        <v>9547</v>
      </c>
      <c r="D19" s="1016" t="s">
        <v>5800</v>
      </c>
      <c r="E19" s="1017" t="s">
        <v>4542</v>
      </c>
      <c r="F19" s="581">
        <v>9</v>
      </c>
      <c r="G19" s="1018" t="s">
        <v>6342</v>
      </c>
      <c r="H19" s="1055">
        <v>8000</v>
      </c>
      <c r="I19" s="1026" t="s">
        <v>2509</v>
      </c>
      <c r="J19" s="1051">
        <v>46153</v>
      </c>
      <c r="K19" s="37">
        <v>0.47916666666666669</v>
      </c>
      <c r="L19" s="1028">
        <v>0.58333333333333337</v>
      </c>
      <c r="M19" s="1035">
        <v>0.79166666666666663</v>
      </c>
      <c r="N19" s="1001">
        <f>VLOOKUP(E19,'效期天數(2025.1126更新)'!C:G,5,0)</f>
        <v>5714400225</v>
      </c>
    </row>
    <row r="20" spans="1:14" ht="113.25" thickBot="1">
      <c r="A20" s="1014" t="s">
        <v>2598</v>
      </c>
      <c r="B20" s="1052" t="s">
        <v>9726</v>
      </c>
      <c r="C20" s="1048" t="s">
        <v>9548</v>
      </c>
      <c r="D20" s="1036" t="s">
        <v>6957</v>
      </c>
      <c r="E20" s="1017" t="s">
        <v>4527</v>
      </c>
      <c r="F20" s="581">
        <v>8</v>
      </c>
      <c r="G20" s="1018" t="s">
        <v>6286</v>
      </c>
      <c r="H20" s="1055">
        <v>9000</v>
      </c>
      <c r="I20" s="1037" t="s">
        <v>2590</v>
      </c>
      <c r="J20" s="1051">
        <v>46153</v>
      </c>
      <c r="K20" s="37">
        <v>0.66666666666666663</v>
      </c>
      <c r="L20" s="1027">
        <v>0.6875</v>
      </c>
      <c r="M20" s="1022">
        <v>0.85416666666666663</v>
      </c>
      <c r="N20" s="1001">
        <f>VLOOKUP(E20,'效期天數(2025.1126更新)'!C:G,5,0)</f>
        <v>5714400228</v>
      </c>
    </row>
    <row r="21" spans="1:14" ht="113.25" thickBot="1">
      <c r="A21" s="1014" t="s">
        <v>2599</v>
      </c>
      <c r="B21" s="1052" t="s">
        <v>9726</v>
      </c>
      <c r="C21" s="1048" t="s">
        <v>9549</v>
      </c>
      <c r="D21" s="1036" t="s">
        <v>6957</v>
      </c>
      <c r="E21" s="1017" t="s">
        <v>4527</v>
      </c>
      <c r="F21" s="581">
        <v>8</v>
      </c>
      <c r="G21" s="1018" t="s">
        <v>6286</v>
      </c>
      <c r="H21" s="1055">
        <v>9000</v>
      </c>
      <c r="I21" s="1037" t="s">
        <v>2590</v>
      </c>
      <c r="J21" s="1051">
        <v>46153</v>
      </c>
      <c r="K21" s="37">
        <v>0.66666666666666663</v>
      </c>
      <c r="L21" s="1027">
        <v>0.6875</v>
      </c>
      <c r="M21" s="1022">
        <v>0.85416666666666663</v>
      </c>
      <c r="N21" s="1001">
        <f>VLOOKUP(E21,'效期天數(2025.1126更新)'!C:G,5,0)</f>
        <v>5714400228</v>
      </c>
    </row>
    <row r="22" spans="1:14" ht="113.25" thickBot="1">
      <c r="A22" s="1014" t="s">
        <v>2602</v>
      </c>
      <c r="B22" s="1052" t="s">
        <v>9726</v>
      </c>
      <c r="C22" s="1048" t="s">
        <v>9550</v>
      </c>
      <c r="D22" s="1036" t="s">
        <v>6957</v>
      </c>
      <c r="E22" s="1017" t="s">
        <v>4527</v>
      </c>
      <c r="F22" s="581">
        <v>8</v>
      </c>
      <c r="G22" s="1018" t="s">
        <v>6286</v>
      </c>
      <c r="H22" s="1055">
        <v>9000</v>
      </c>
      <c r="I22" s="1037" t="s">
        <v>2590</v>
      </c>
      <c r="J22" s="1051">
        <v>46153</v>
      </c>
      <c r="K22" s="37">
        <v>0.66666666666666663</v>
      </c>
      <c r="L22" s="1027">
        <v>0.6875</v>
      </c>
      <c r="M22" s="1022">
        <v>0.85416666666666663</v>
      </c>
      <c r="N22" s="1001">
        <f>VLOOKUP(E22,'效期天數(2025.1126更新)'!C:G,5,0)</f>
        <v>5714400228</v>
      </c>
    </row>
    <row r="23" spans="1:14" ht="113.25" thickBot="1">
      <c r="A23" s="1014" t="s">
        <v>2603</v>
      </c>
      <c r="B23" s="1052" t="s">
        <v>9726</v>
      </c>
      <c r="C23" s="1048" t="s">
        <v>9551</v>
      </c>
      <c r="D23" s="1036" t="s">
        <v>6957</v>
      </c>
      <c r="E23" s="1017" t="s">
        <v>4527</v>
      </c>
      <c r="F23" s="581">
        <v>8</v>
      </c>
      <c r="G23" s="1018" t="s">
        <v>6286</v>
      </c>
      <c r="H23" s="1055">
        <v>7500</v>
      </c>
      <c r="I23" s="1037" t="s">
        <v>2590</v>
      </c>
      <c r="J23" s="1051">
        <v>46153</v>
      </c>
      <c r="K23" s="37">
        <v>0.66666666666666663</v>
      </c>
      <c r="L23" s="1027">
        <v>0.6875</v>
      </c>
      <c r="M23" s="1022">
        <v>0.85416666666666663</v>
      </c>
      <c r="N23" s="1001">
        <f>VLOOKUP(E23,'效期天數(2025.1126更新)'!C:G,5,0)</f>
        <v>5714400228</v>
      </c>
    </row>
    <row r="24" spans="1:14" ht="57" thickBot="1">
      <c r="A24" s="1014" t="s">
        <v>2603</v>
      </c>
      <c r="B24" s="1053" t="s">
        <v>9552</v>
      </c>
      <c r="C24" s="1048" t="s">
        <v>9727</v>
      </c>
      <c r="D24" s="1030" t="s">
        <v>9728</v>
      </c>
      <c r="E24" s="1017" t="s">
        <v>4527</v>
      </c>
      <c r="F24" s="581">
        <v>8</v>
      </c>
      <c r="G24" s="1018" t="s">
        <v>6286</v>
      </c>
      <c r="H24" s="1056">
        <v>1500</v>
      </c>
      <c r="I24" s="1037" t="s">
        <v>2590</v>
      </c>
      <c r="J24" s="1051">
        <v>46153</v>
      </c>
      <c r="K24" s="37">
        <v>0.66666666666666663</v>
      </c>
      <c r="L24" s="1027">
        <v>0.6875</v>
      </c>
      <c r="M24" s="1022">
        <v>0.85416666666666663</v>
      </c>
      <c r="N24" s="1001">
        <f>VLOOKUP(E24,'效期天數(2025.1126更新)'!C:G,5,0)</f>
        <v>5714400228</v>
      </c>
    </row>
    <row r="25" spans="1:14" ht="57" thickBot="1">
      <c r="A25" s="1014" t="s">
        <v>2594</v>
      </c>
      <c r="B25" s="1052" t="s">
        <v>9729</v>
      </c>
      <c r="C25" s="1050" t="s">
        <v>9553</v>
      </c>
      <c r="D25" s="1016" t="s">
        <v>5800</v>
      </c>
      <c r="E25" s="1017" t="s">
        <v>85</v>
      </c>
      <c r="F25" s="581">
        <v>10</v>
      </c>
      <c r="G25" s="1018" t="s">
        <v>6031</v>
      </c>
      <c r="H25" s="1054">
        <v>12000</v>
      </c>
      <c r="I25" s="1026" t="s">
        <v>2509</v>
      </c>
      <c r="J25" s="1051">
        <v>46153</v>
      </c>
      <c r="K25" s="37">
        <v>0.70833333333333337</v>
      </c>
      <c r="L25" s="1035">
        <v>0.79166666666666663</v>
      </c>
      <c r="M25" s="1022">
        <v>6.25E-2</v>
      </c>
      <c r="N25" s="1001">
        <f>VLOOKUP(E25,'效期天數(2025.1126更新)'!C:G,5,0)</f>
        <v>5714400102</v>
      </c>
    </row>
    <row r="26" spans="1:14" ht="57" thickBot="1">
      <c r="A26" s="1014" t="s">
        <v>2595</v>
      </c>
      <c r="B26" s="1052" t="s">
        <v>9729</v>
      </c>
      <c r="C26" s="1050" t="s">
        <v>9554</v>
      </c>
      <c r="D26" s="1016" t="s">
        <v>5800</v>
      </c>
      <c r="E26" s="1017" t="s">
        <v>85</v>
      </c>
      <c r="F26" s="581">
        <v>10</v>
      </c>
      <c r="G26" s="1018" t="s">
        <v>6031</v>
      </c>
      <c r="H26" s="1054">
        <v>12000</v>
      </c>
      <c r="I26" s="1026" t="s">
        <v>2509</v>
      </c>
      <c r="J26" s="1051">
        <v>46153</v>
      </c>
      <c r="K26" s="37">
        <v>0.70833333333333337</v>
      </c>
      <c r="L26" s="1035">
        <v>0.79166666666666663</v>
      </c>
      <c r="M26" s="1022">
        <v>6.25E-2</v>
      </c>
      <c r="N26" s="1001">
        <f>VLOOKUP(E26,'效期天數(2025.1126更新)'!C:G,5,0)</f>
        <v>5714400102</v>
      </c>
    </row>
    <row r="27" spans="1:14" ht="57" thickBot="1">
      <c r="A27" s="1014" t="s">
        <v>2596</v>
      </c>
      <c r="B27" s="1052" t="s">
        <v>9555</v>
      </c>
      <c r="C27" s="1050" t="s">
        <v>9556</v>
      </c>
      <c r="D27" s="1016" t="s">
        <v>5800</v>
      </c>
      <c r="E27" s="1017" t="s">
        <v>5783</v>
      </c>
      <c r="F27" s="581">
        <v>10</v>
      </c>
      <c r="G27" s="1018" t="s">
        <v>6031</v>
      </c>
      <c r="H27" s="1054">
        <v>12000</v>
      </c>
      <c r="I27" s="1026" t="s">
        <v>2509</v>
      </c>
      <c r="J27" s="1051">
        <v>46153</v>
      </c>
      <c r="K27" s="37">
        <v>0.70833333333333337</v>
      </c>
      <c r="L27" s="1035">
        <v>0.79166666666666663</v>
      </c>
      <c r="M27" s="1022">
        <v>6.25E-2</v>
      </c>
      <c r="N27" s="1001">
        <f>VLOOKUP(E27,'效期天數(2025.1126更新)'!C:G,5,0)</f>
        <v>5714400292</v>
      </c>
    </row>
    <row r="28" spans="1:14" ht="57" thickBot="1">
      <c r="A28" s="1014" t="s">
        <v>2597</v>
      </c>
      <c r="B28" s="1052" t="s">
        <v>9555</v>
      </c>
      <c r="C28" s="1050" t="s">
        <v>9557</v>
      </c>
      <c r="D28" s="1016" t="s">
        <v>5800</v>
      </c>
      <c r="E28" s="1017" t="s">
        <v>5783</v>
      </c>
      <c r="F28" s="581">
        <v>10</v>
      </c>
      <c r="G28" s="1018" t="s">
        <v>6031</v>
      </c>
      <c r="H28" s="1054">
        <v>12000</v>
      </c>
      <c r="I28" s="1026" t="s">
        <v>2509</v>
      </c>
      <c r="J28" s="1051">
        <v>46153</v>
      </c>
      <c r="K28" s="37">
        <v>0.70833333333333337</v>
      </c>
      <c r="L28" s="1035">
        <v>0.79166666666666663</v>
      </c>
      <c r="M28" s="1022">
        <v>6.25E-2</v>
      </c>
      <c r="N28" s="1001">
        <f>VLOOKUP(E28,'效期天數(2025.1126更新)'!C:G,5,0)</f>
        <v>5714400292</v>
      </c>
    </row>
    <row r="29" spans="1:14" ht="32.25" thickBot="1">
      <c r="A29" s="44" t="s">
        <v>2604</v>
      </c>
      <c r="B29" s="1052" t="s">
        <v>9730</v>
      </c>
      <c r="C29" s="1048" t="s">
        <v>9558</v>
      </c>
      <c r="D29" s="42" t="s">
        <v>2514</v>
      </c>
      <c r="E29" s="1038" t="s">
        <v>130</v>
      </c>
      <c r="F29" s="581">
        <v>11</v>
      </c>
      <c r="G29" s="1018" t="s">
        <v>6029</v>
      </c>
      <c r="H29" s="1055">
        <v>12000</v>
      </c>
      <c r="I29" s="1026" t="s">
        <v>260</v>
      </c>
      <c r="J29" s="1051">
        <v>46153</v>
      </c>
      <c r="K29" s="37">
        <v>0.70833333333333337</v>
      </c>
      <c r="L29" s="1032">
        <v>0.70833333333333337</v>
      </c>
      <c r="M29" s="1022">
        <v>6.25E-2</v>
      </c>
      <c r="N29" s="1001">
        <f>VLOOKUP(E29,'效期天數(2025.1126更新)'!C:G,5,0)</f>
        <v>5714400182</v>
      </c>
    </row>
    <row r="30" spans="1:14" ht="32.25" thickBot="1">
      <c r="A30" s="44" t="s">
        <v>2605</v>
      </c>
      <c r="B30" s="1052" t="s">
        <v>9730</v>
      </c>
      <c r="C30" s="1048" t="s">
        <v>9559</v>
      </c>
      <c r="D30" s="42" t="s">
        <v>2514</v>
      </c>
      <c r="E30" s="1038" t="s">
        <v>130</v>
      </c>
      <c r="F30" s="581">
        <v>11</v>
      </c>
      <c r="G30" s="1018" t="s">
        <v>6029</v>
      </c>
      <c r="H30" s="1055">
        <v>12000</v>
      </c>
      <c r="I30" s="1026" t="s">
        <v>260</v>
      </c>
      <c r="J30" s="1051">
        <v>46153</v>
      </c>
      <c r="K30" s="37">
        <v>0.70833333333333337</v>
      </c>
      <c r="L30" s="1032">
        <v>0.70833333333333337</v>
      </c>
      <c r="M30" s="1022">
        <v>6.25E-2</v>
      </c>
      <c r="N30" s="1001">
        <f>VLOOKUP(E30,'效期天數(2025.1126更新)'!C:G,5,0)</f>
        <v>5714400182</v>
      </c>
    </row>
    <row r="31" spans="1:14" ht="32.25" thickBot="1">
      <c r="A31" s="44" t="s">
        <v>2606</v>
      </c>
      <c r="B31" s="1052" t="s">
        <v>9730</v>
      </c>
      <c r="C31" s="1048" t="s">
        <v>9560</v>
      </c>
      <c r="D31" s="42" t="s">
        <v>2514</v>
      </c>
      <c r="E31" s="1038" t="s">
        <v>130</v>
      </c>
      <c r="F31" s="581">
        <v>11</v>
      </c>
      <c r="G31" s="1018" t="s">
        <v>6029</v>
      </c>
      <c r="H31" s="1055">
        <v>12000</v>
      </c>
      <c r="I31" s="1026" t="s">
        <v>260</v>
      </c>
      <c r="J31" s="1051">
        <v>46153</v>
      </c>
      <c r="K31" s="37">
        <v>0.70833333333333337</v>
      </c>
      <c r="L31" s="1032">
        <v>0.70833333333333337</v>
      </c>
      <c r="M31" s="1022">
        <v>6.25E-2</v>
      </c>
      <c r="N31" s="1001">
        <f>VLOOKUP(E31,'效期天數(2025.1126更新)'!C:G,5,0)</f>
        <v>5714400182</v>
      </c>
    </row>
    <row r="32" spans="1:14" ht="32.25" thickBot="1">
      <c r="A32" s="44" t="s">
        <v>2607</v>
      </c>
      <c r="B32" s="1052" t="s">
        <v>9730</v>
      </c>
      <c r="C32" s="1048" t="s">
        <v>9561</v>
      </c>
      <c r="D32" s="42" t="s">
        <v>2514</v>
      </c>
      <c r="E32" s="1038" t="s">
        <v>130</v>
      </c>
      <c r="F32" s="581">
        <v>11</v>
      </c>
      <c r="G32" s="1018" t="s">
        <v>6029</v>
      </c>
      <c r="H32" s="1055">
        <v>12000</v>
      </c>
      <c r="I32" s="1026" t="s">
        <v>260</v>
      </c>
      <c r="J32" s="1051">
        <v>46153</v>
      </c>
      <c r="K32" s="37">
        <v>0.70833333333333337</v>
      </c>
      <c r="L32" s="1032">
        <v>0.70833333333333337</v>
      </c>
      <c r="M32" s="1022">
        <v>6.25E-2</v>
      </c>
      <c r="N32" s="1001">
        <f>VLOOKUP(E32,'效期天數(2025.1126更新)'!C:G,5,0)</f>
        <v>5714400182</v>
      </c>
    </row>
    <row r="33" spans="1:14" ht="94.5" thickBot="1">
      <c r="A33" s="1014" t="s">
        <v>125</v>
      </c>
      <c r="B33" s="1015" t="s">
        <v>9733</v>
      </c>
      <c r="C33" s="1048" t="s">
        <v>9572</v>
      </c>
      <c r="D33" s="1016" t="s">
        <v>5717</v>
      </c>
      <c r="E33" s="1017" t="s">
        <v>2516</v>
      </c>
      <c r="F33" s="581">
        <v>12</v>
      </c>
      <c r="G33" s="1018" t="s">
        <v>2564</v>
      </c>
      <c r="H33" s="1034">
        <v>6000</v>
      </c>
      <c r="I33" s="1042" t="s">
        <v>2411</v>
      </c>
      <c r="J33" s="1051">
        <v>46154</v>
      </c>
      <c r="K33" s="1020">
        <v>0.5</v>
      </c>
      <c r="L33" s="1021">
        <v>0.54166666666666663</v>
      </c>
      <c r="M33" s="1022">
        <v>0.70833333333333337</v>
      </c>
      <c r="N33" s="1001">
        <f>VLOOKUP(E33,'效期天數(2025.1126更新)'!C:G,5,0)</f>
        <v>5714400209</v>
      </c>
    </row>
    <row r="34" spans="1:14" ht="94.5" thickBot="1">
      <c r="A34" s="32" t="s">
        <v>125</v>
      </c>
      <c r="B34" s="1015" t="s">
        <v>9733</v>
      </c>
      <c r="C34" s="1048" t="s">
        <v>9573</v>
      </c>
      <c r="D34" s="1016" t="s">
        <v>5717</v>
      </c>
      <c r="E34" s="1017" t="s">
        <v>2516</v>
      </c>
      <c r="F34" s="581">
        <v>12</v>
      </c>
      <c r="G34" s="1018" t="s">
        <v>2564</v>
      </c>
      <c r="H34" s="1034">
        <v>6000</v>
      </c>
      <c r="I34" s="1042" t="s">
        <v>2411</v>
      </c>
      <c r="J34" s="1051">
        <v>46154</v>
      </c>
      <c r="K34" s="1020">
        <v>0.5</v>
      </c>
      <c r="L34" s="1021">
        <v>0.54166666666666663</v>
      </c>
      <c r="M34" s="1022">
        <v>0.70833333333333337</v>
      </c>
      <c r="N34" s="1001">
        <f>VLOOKUP(E34,'效期天數(2025.1126更新)'!C:G,5,0)</f>
        <v>5714400209</v>
      </c>
    </row>
    <row r="35" spans="1:14" ht="57" thickBot="1">
      <c r="A35" s="1014" t="s">
        <v>2594</v>
      </c>
      <c r="B35" s="1015" t="s">
        <v>9734</v>
      </c>
      <c r="C35" s="1048" t="s">
        <v>9574</v>
      </c>
      <c r="D35" s="42" t="s">
        <v>7836</v>
      </c>
      <c r="E35" s="1017" t="s">
        <v>106</v>
      </c>
      <c r="F35" s="581">
        <v>3</v>
      </c>
      <c r="G35" s="1018" t="s">
        <v>2463</v>
      </c>
      <c r="H35" s="1025">
        <v>9000</v>
      </c>
      <c r="I35" s="1026" t="s">
        <v>260</v>
      </c>
      <c r="J35" s="1051">
        <v>46154</v>
      </c>
      <c r="K35" s="37">
        <v>0.45833333333333331</v>
      </c>
      <c r="L35" s="1027">
        <v>0.47916666666666669</v>
      </c>
      <c r="M35" s="1032">
        <v>0.70833333333333337</v>
      </c>
      <c r="N35" s="1001">
        <f>VLOOKUP(E35,'效期天數(2025.1126更新)'!C:G,5,0)</f>
        <v>5714400148</v>
      </c>
    </row>
    <row r="36" spans="1:14" ht="57" thickBot="1">
      <c r="A36" s="1014" t="s">
        <v>2595</v>
      </c>
      <c r="B36" s="1015" t="s">
        <v>9734</v>
      </c>
      <c r="C36" s="1048" t="s">
        <v>9575</v>
      </c>
      <c r="D36" s="42" t="s">
        <v>7836</v>
      </c>
      <c r="E36" s="1017" t="s">
        <v>106</v>
      </c>
      <c r="F36" s="581">
        <v>3</v>
      </c>
      <c r="G36" s="1018" t="s">
        <v>2463</v>
      </c>
      <c r="H36" s="1025">
        <v>9000</v>
      </c>
      <c r="I36" s="1026" t="s">
        <v>260</v>
      </c>
      <c r="J36" s="1051">
        <v>46154</v>
      </c>
      <c r="K36" s="37">
        <v>0.45833333333333331</v>
      </c>
      <c r="L36" s="1027">
        <v>0.47916666666666669</v>
      </c>
      <c r="M36" s="1032">
        <v>0.70833333333333337</v>
      </c>
      <c r="N36" s="1001">
        <f>VLOOKUP(E36,'效期天數(2025.1126更新)'!C:G,5,0)</f>
        <v>5714400148</v>
      </c>
    </row>
    <row r="37" spans="1:14" ht="57" thickBot="1">
      <c r="A37" s="1014" t="s">
        <v>2596</v>
      </c>
      <c r="B37" s="1015" t="s">
        <v>9576</v>
      </c>
      <c r="C37" s="1048" t="s">
        <v>9577</v>
      </c>
      <c r="D37" s="42" t="s">
        <v>7836</v>
      </c>
      <c r="E37" s="1017" t="s">
        <v>107</v>
      </c>
      <c r="F37" s="581">
        <v>3</v>
      </c>
      <c r="G37" s="1018" t="s">
        <v>2463</v>
      </c>
      <c r="H37" s="1025">
        <v>9000</v>
      </c>
      <c r="I37" s="1026" t="s">
        <v>260</v>
      </c>
      <c r="J37" s="1051">
        <v>46154</v>
      </c>
      <c r="K37" s="37">
        <v>0.45833333333333331</v>
      </c>
      <c r="L37" s="1027">
        <v>0.47916666666666669</v>
      </c>
      <c r="M37" s="1032">
        <v>0.70833333333333337</v>
      </c>
      <c r="N37" s="1001">
        <f>VLOOKUP(E37,'效期天數(2025.1126更新)'!C:G,5,0)</f>
        <v>5714400149</v>
      </c>
    </row>
    <row r="38" spans="1:14" ht="57" thickBot="1">
      <c r="A38" s="1014" t="s">
        <v>2597</v>
      </c>
      <c r="B38" s="1015" t="s">
        <v>9576</v>
      </c>
      <c r="C38" s="1048" t="s">
        <v>9578</v>
      </c>
      <c r="D38" s="42" t="s">
        <v>7836</v>
      </c>
      <c r="E38" s="1017" t="s">
        <v>107</v>
      </c>
      <c r="F38" s="581">
        <v>3</v>
      </c>
      <c r="G38" s="1018" t="s">
        <v>2463</v>
      </c>
      <c r="H38" s="1025">
        <v>9000</v>
      </c>
      <c r="I38" s="1026" t="s">
        <v>260</v>
      </c>
      <c r="J38" s="1051">
        <v>46154</v>
      </c>
      <c r="K38" s="37">
        <v>0.45833333333333331</v>
      </c>
      <c r="L38" s="1027">
        <v>0.47916666666666669</v>
      </c>
      <c r="M38" s="1032">
        <v>0.70833333333333337</v>
      </c>
      <c r="N38" s="1001">
        <f>VLOOKUP(E38,'效期天數(2025.1126更新)'!C:G,5,0)</f>
        <v>5714400149</v>
      </c>
    </row>
    <row r="39" spans="1:14" ht="57" thickBot="1">
      <c r="A39" s="1014" t="s">
        <v>2598</v>
      </c>
      <c r="B39" s="1015" t="s">
        <v>9731</v>
      </c>
      <c r="C39" s="1050" t="s">
        <v>9562</v>
      </c>
      <c r="D39" s="1016" t="s">
        <v>5800</v>
      </c>
      <c r="E39" s="1017" t="s">
        <v>85</v>
      </c>
      <c r="F39" s="581">
        <v>9</v>
      </c>
      <c r="G39" s="1018" t="s">
        <v>6031</v>
      </c>
      <c r="H39" s="35">
        <v>12000</v>
      </c>
      <c r="I39" s="1026" t="s">
        <v>2509</v>
      </c>
      <c r="J39" s="1051">
        <v>46154</v>
      </c>
      <c r="K39" s="37">
        <v>0.375</v>
      </c>
      <c r="L39" s="1022">
        <v>0.39583333333333331</v>
      </c>
      <c r="M39" s="1022">
        <v>0.70833333333333337</v>
      </c>
      <c r="N39" s="1001">
        <f>VLOOKUP(E39,'效期天數(2025.1126更新)'!C:G,5,0)</f>
        <v>5714400102</v>
      </c>
    </row>
    <row r="40" spans="1:14" ht="57" thickBot="1">
      <c r="A40" s="1014" t="s">
        <v>2599</v>
      </c>
      <c r="B40" s="1015" t="s">
        <v>9731</v>
      </c>
      <c r="C40" s="1050" t="s">
        <v>9563</v>
      </c>
      <c r="D40" s="1016" t="s">
        <v>5800</v>
      </c>
      <c r="E40" s="1017" t="s">
        <v>85</v>
      </c>
      <c r="F40" s="581">
        <v>9</v>
      </c>
      <c r="G40" s="1018" t="s">
        <v>6031</v>
      </c>
      <c r="H40" s="35">
        <v>12000</v>
      </c>
      <c r="I40" s="1026" t="s">
        <v>2509</v>
      </c>
      <c r="J40" s="1051">
        <v>46154</v>
      </c>
      <c r="K40" s="37">
        <v>0.375</v>
      </c>
      <c r="L40" s="1022">
        <v>0.39583333333333331</v>
      </c>
      <c r="M40" s="1022">
        <v>0.70833333333333337</v>
      </c>
      <c r="N40" s="1001">
        <f>VLOOKUP(E40,'效期天數(2025.1126更新)'!C:G,5,0)</f>
        <v>5714400102</v>
      </c>
    </row>
    <row r="41" spans="1:14" ht="57" thickBot="1">
      <c r="A41" s="1014" t="s">
        <v>2602</v>
      </c>
      <c r="B41" s="1015" t="s">
        <v>9564</v>
      </c>
      <c r="C41" s="1050" t="s">
        <v>9565</v>
      </c>
      <c r="D41" s="1016" t="s">
        <v>5800</v>
      </c>
      <c r="E41" s="1017" t="s">
        <v>5783</v>
      </c>
      <c r="F41" s="581">
        <v>9</v>
      </c>
      <c r="G41" s="1018" t="s">
        <v>6031</v>
      </c>
      <c r="H41" s="35">
        <v>12000</v>
      </c>
      <c r="I41" s="1026" t="s">
        <v>2509</v>
      </c>
      <c r="J41" s="1051">
        <v>46154</v>
      </c>
      <c r="K41" s="37">
        <v>0.375</v>
      </c>
      <c r="L41" s="1022">
        <v>0.39583333333333331</v>
      </c>
      <c r="M41" s="1022">
        <v>0.70833333333333337</v>
      </c>
      <c r="N41" s="1001">
        <f>VLOOKUP(E41,'效期天數(2025.1126更新)'!C:G,5,0)</f>
        <v>5714400292</v>
      </c>
    </row>
    <row r="42" spans="1:14" ht="57" thickBot="1">
      <c r="A42" s="1014" t="s">
        <v>2603</v>
      </c>
      <c r="B42" s="1015" t="s">
        <v>9564</v>
      </c>
      <c r="C42" s="1050" t="s">
        <v>9566</v>
      </c>
      <c r="D42" s="1016" t="s">
        <v>5800</v>
      </c>
      <c r="E42" s="1017" t="s">
        <v>5783</v>
      </c>
      <c r="F42" s="581">
        <v>9</v>
      </c>
      <c r="G42" s="1018" t="s">
        <v>6031</v>
      </c>
      <c r="H42" s="35">
        <v>12000</v>
      </c>
      <c r="I42" s="1026" t="s">
        <v>2509</v>
      </c>
      <c r="J42" s="1051">
        <v>46154</v>
      </c>
      <c r="K42" s="37">
        <v>0.375</v>
      </c>
      <c r="L42" s="1022">
        <v>0.39583333333333331</v>
      </c>
      <c r="M42" s="1022">
        <v>0.70833333333333337</v>
      </c>
      <c r="N42" s="1001">
        <f>VLOOKUP(E42,'效期天數(2025.1126更新)'!C:G,5,0)</f>
        <v>5714400292</v>
      </c>
    </row>
    <row r="43" spans="1:14" ht="32.25" thickBot="1">
      <c r="A43" s="44" t="s">
        <v>2604</v>
      </c>
      <c r="B43" s="1015" t="s">
        <v>9732</v>
      </c>
      <c r="C43" s="1048" t="s">
        <v>9567</v>
      </c>
      <c r="D43" s="42" t="s">
        <v>2514</v>
      </c>
      <c r="E43" s="1038" t="s">
        <v>130</v>
      </c>
      <c r="F43" s="581">
        <v>11</v>
      </c>
      <c r="G43" s="1018" t="s">
        <v>6029</v>
      </c>
      <c r="H43" s="1034">
        <v>12000</v>
      </c>
      <c r="I43" s="1026" t="s">
        <v>260</v>
      </c>
      <c r="J43" s="1051">
        <v>46154</v>
      </c>
      <c r="K43" s="37">
        <v>0.375</v>
      </c>
      <c r="L43" s="1022">
        <v>0.39583333333333331</v>
      </c>
      <c r="M43" s="1022">
        <v>0.70833333333333337</v>
      </c>
      <c r="N43" s="1001">
        <f>VLOOKUP(E43,'效期天數(2025.1126更新)'!C:G,5,0)</f>
        <v>5714400182</v>
      </c>
    </row>
    <row r="44" spans="1:14" ht="32.25" thickBot="1">
      <c r="A44" s="44" t="s">
        <v>2605</v>
      </c>
      <c r="B44" s="1015" t="s">
        <v>9732</v>
      </c>
      <c r="C44" s="1048" t="s">
        <v>9568</v>
      </c>
      <c r="D44" s="42" t="s">
        <v>2514</v>
      </c>
      <c r="E44" s="1038" t="s">
        <v>130</v>
      </c>
      <c r="F44" s="581">
        <v>11</v>
      </c>
      <c r="G44" s="1018" t="s">
        <v>6029</v>
      </c>
      <c r="H44" s="1034">
        <v>12000</v>
      </c>
      <c r="I44" s="1026" t="s">
        <v>260</v>
      </c>
      <c r="J44" s="1051">
        <v>46154</v>
      </c>
      <c r="K44" s="37">
        <v>0.375</v>
      </c>
      <c r="L44" s="1022">
        <v>0.39583333333333331</v>
      </c>
      <c r="M44" s="1022">
        <v>0.70833333333333337</v>
      </c>
      <c r="N44" s="1001">
        <f>VLOOKUP(E44,'效期天數(2025.1126更新)'!C:G,5,0)</f>
        <v>5714400182</v>
      </c>
    </row>
    <row r="45" spans="1:14" ht="32.25" thickBot="1">
      <c r="A45" s="44" t="s">
        <v>2606</v>
      </c>
      <c r="B45" s="1015" t="s">
        <v>9732</v>
      </c>
      <c r="C45" s="1048" t="s">
        <v>9569</v>
      </c>
      <c r="D45" s="42" t="s">
        <v>2514</v>
      </c>
      <c r="E45" s="1038" t="s">
        <v>130</v>
      </c>
      <c r="F45" s="581">
        <v>11</v>
      </c>
      <c r="G45" s="1018" t="s">
        <v>6029</v>
      </c>
      <c r="H45" s="1034">
        <v>12000</v>
      </c>
      <c r="I45" s="1026" t="s">
        <v>260</v>
      </c>
      <c r="J45" s="1051">
        <v>46154</v>
      </c>
      <c r="K45" s="37">
        <v>0.375</v>
      </c>
      <c r="L45" s="1022">
        <v>0.39583333333333331</v>
      </c>
      <c r="M45" s="1022">
        <v>0.70833333333333337</v>
      </c>
      <c r="N45" s="1001">
        <f>VLOOKUP(E45,'效期天數(2025.1126更新)'!C:G,5,0)</f>
        <v>5714400182</v>
      </c>
    </row>
    <row r="46" spans="1:14" ht="32.25" thickBot="1">
      <c r="A46" s="44" t="s">
        <v>2607</v>
      </c>
      <c r="B46" s="1015" t="s">
        <v>9732</v>
      </c>
      <c r="C46" s="1048" t="s">
        <v>9570</v>
      </c>
      <c r="D46" s="42" t="s">
        <v>2514</v>
      </c>
      <c r="E46" s="1038" t="s">
        <v>130</v>
      </c>
      <c r="F46" s="581">
        <v>11</v>
      </c>
      <c r="G46" s="1018" t="s">
        <v>6029</v>
      </c>
      <c r="H46" s="1034">
        <v>12000</v>
      </c>
      <c r="I46" s="1026" t="s">
        <v>260</v>
      </c>
      <c r="J46" s="1051">
        <v>46154</v>
      </c>
      <c r="K46" s="37">
        <v>0.375</v>
      </c>
      <c r="L46" s="1022">
        <v>0.39583333333333331</v>
      </c>
      <c r="M46" s="1022">
        <v>0.70833333333333337</v>
      </c>
      <c r="N46" s="1001">
        <f>VLOOKUP(E46,'效期天數(2025.1126更新)'!C:G,5,0)</f>
        <v>5714400182</v>
      </c>
    </row>
    <row r="47" spans="1:14" ht="32.25" thickBot="1">
      <c r="A47" s="1014" t="s">
        <v>2594</v>
      </c>
      <c r="B47" s="1015" t="s">
        <v>9735</v>
      </c>
      <c r="C47" s="1049" t="s">
        <v>9579</v>
      </c>
      <c r="D47" s="42" t="s">
        <v>2514</v>
      </c>
      <c r="E47" s="35" t="s">
        <v>3211</v>
      </c>
      <c r="F47" s="1024">
        <v>7</v>
      </c>
      <c r="G47" s="1018" t="s">
        <v>5299</v>
      </c>
      <c r="H47" s="1025">
        <v>5000</v>
      </c>
      <c r="I47" s="49" t="s">
        <v>2509</v>
      </c>
      <c r="J47" s="1051">
        <v>46154</v>
      </c>
      <c r="K47" s="37">
        <v>0.66666666666666663</v>
      </c>
      <c r="L47" s="1027">
        <v>0.70833333333333337</v>
      </c>
      <c r="M47" s="1028">
        <v>0.83333333333333337</v>
      </c>
      <c r="N47" s="1001">
        <f>VLOOKUP(E47,'效期天數(2025.1126更新)'!C:G,5,0)</f>
        <v>5714400221</v>
      </c>
    </row>
    <row r="48" spans="1:14" ht="32.25" thickBot="1">
      <c r="A48" s="1014" t="s">
        <v>2596</v>
      </c>
      <c r="B48" s="1015" t="s">
        <v>9580</v>
      </c>
      <c r="C48" s="1049" t="s">
        <v>9581</v>
      </c>
      <c r="D48" s="42" t="s">
        <v>2514</v>
      </c>
      <c r="E48" s="35" t="s">
        <v>3093</v>
      </c>
      <c r="F48" s="1024">
        <v>5</v>
      </c>
      <c r="G48" s="1018" t="s">
        <v>2465</v>
      </c>
      <c r="H48" s="1025">
        <v>2500</v>
      </c>
      <c r="I48" s="49" t="s">
        <v>2509</v>
      </c>
      <c r="J48" s="1051">
        <v>46154</v>
      </c>
      <c r="K48" s="37">
        <v>0.66666666666666663</v>
      </c>
      <c r="L48" s="1027">
        <v>0.70833333333333337</v>
      </c>
      <c r="M48" s="1028">
        <v>0.83333333333333337</v>
      </c>
      <c r="N48" s="1001">
        <f>VLOOKUP(E48,'效期天數(2025.1126更新)'!C:G,5,0)</f>
        <v>5714400220</v>
      </c>
    </row>
    <row r="49" spans="1:14" ht="32.25" thickBot="1">
      <c r="A49" s="1014" t="s">
        <v>2597</v>
      </c>
      <c r="B49" s="1015" t="s">
        <v>9580</v>
      </c>
      <c r="C49" s="1049" t="s">
        <v>9582</v>
      </c>
      <c r="D49" s="42" t="s">
        <v>2514</v>
      </c>
      <c r="E49" s="35" t="s">
        <v>3093</v>
      </c>
      <c r="F49" s="1024">
        <v>5</v>
      </c>
      <c r="G49" s="1018" t="s">
        <v>2465</v>
      </c>
      <c r="H49" s="1025">
        <v>2500</v>
      </c>
      <c r="I49" s="49" t="s">
        <v>2509</v>
      </c>
      <c r="J49" s="1051">
        <v>46154</v>
      </c>
      <c r="K49" s="37">
        <v>0.66666666666666663</v>
      </c>
      <c r="L49" s="1027">
        <v>0.70833333333333337</v>
      </c>
      <c r="M49" s="1028">
        <v>0.83333333333333337</v>
      </c>
      <c r="N49" s="1001">
        <f>VLOOKUP(E49,'效期天數(2025.1126更新)'!C:G,5,0)</f>
        <v>5714400220</v>
      </c>
    </row>
    <row r="50" spans="1:14" ht="57" thickBot="1">
      <c r="A50" s="1014" t="s">
        <v>2598</v>
      </c>
      <c r="B50" s="1015" t="s">
        <v>9736</v>
      </c>
      <c r="C50" s="1049" t="s">
        <v>9583</v>
      </c>
      <c r="D50" s="1029" t="s">
        <v>8910</v>
      </c>
      <c r="E50" s="1043" t="s">
        <v>8911</v>
      </c>
      <c r="F50" s="1024">
        <v>10</v>
      </c>
      <c r="G50" s="1018" t="s">
        <v>2533</v>
      </c>
      <c r="H50" s="1044">
        <v>3000</v>
      </c>
      <c r="I50" s="1026" t="s">
        <v>260</v>
      </c>
      <c r="J50" s="1051">
        <v>46154</v>
      </c>
      <c r="K50" s="37">
        <v>0.70833333333333337</v>
      </c>
      <c r="L50" s="1022">
        <v>0.72916666666666663</v>
      </c>
      <c r="M50" s="1032">
        <v>0.79166666666666663</v>
      </c>
      <c r="N50" s="1001">
        <f>VLOOKUP(E50,'效期天數(2025.1126更新)'!C:G,5,0)</f>
        <v>5714400297</v>
      </c>
    </row>
    <row r="51" spans="1:14" ht="57" thickBot="1">
      <c r="A51" s="1014" t="s">
        <v>2599</v>
      </c>
      <c r="B51" s="1015" t="s">
        <v>9736</v>
      </c>
      <c r="C51" s="1049" t="s">
        <v>9584</v>
      </c>
      <c r="D51" s="1029" t="s">
        <v>8910</v>
      </c>
      <c r="E51" s="1043" t="s">
        <v>8911</v>
      </c>
      <c r="F51" s="1024">
        <v>10</v>
      </c>
      <c r="G51" s="1018" t="s">
        <v>2533</v>
      </c>
      <c r="H51" s="1044">
        <v>3000</v>
      </c>
      <c r="I51" s="1026" t="s">
        <v>260</v>
      </c>
      <c r="J51" s="1051">
        <v>46154</v>
      </c>
      <c r="K51" s="37">
        <v>0.70833333333333337</v>
      </c>
      <c r="L51" s="1022">
        <v>0.72916666666666663</v>
      </c>
      <c r="M51" s="1032">
        <v>0.79166666666666663</v>
      </c>
      <c r="N51" s="1001">
        <f>VLOOKUP(E51,'效期天數(2025.1126更新)'!C:G,5,0)</f>
        <v>5714400297</v>
      </c>
    </row>
    <row r="52" spans="1:14" ht="57" thickBot="1">
      <c r="A52" s="1014" t="s">
        <v>2602</v>
      </c>
      <c r="B52" s="1015" t="s">
        <v>9585</v>
      </c>
      <c r="C52" s="1049" t="s">
        <v>9586</v>
      </c>
      <c r="D52" s="1029" t="s">
        <v>8910</v>
      </c>
      <c r="E52" s="1043" t="s">
        <v>8913</v>
      </c>
      <c r="F52" s="1024">
        <v>10</v>
      </c>
      <c r="G52" s="1018" t="s">
        <v>2533</v>
      </c>
      <c r="H52" s="1044">
        <v>3000</v>
      </c>
      <c r="I52" s="1026" t="s">
        <v>260</v>
      </c>
      <c r="J52" s="1051">
        <v>46154</v>
      </c>
      <c r="K52" s="37">
        <v>0.70833333333333337</v>
      </c>
      <c r="L52" s="1022">
        <v>0.72916666666666663</v>
      </c>
      <c r="M52" s="1032">
        <v>0.79166666666666663</v>
      </c>
      <c r="N52" s="1001">
        <f>VLOOKUP(E52,'效期天數(2025.1126更新)'!C:G,5,0)</f>
        <v>5714400296</v>
      </c>
    </row>
    <row r="53" spans="1:14" ht="57" thickBot="1">
      <c r="A53" s="1014" t="s">
        <v>2603</v>
      </c>
      <c r="B53" s="1015" t="s">
        <v>9585</v>
      </c>
      <c r="C53" s="1049" t="s">
        <v>9587</v>
      </c>
      <c r="D53" s="1029" t="s">
        <v>8910</v>
      </c>
      <c r="E53" s="1043" t="s">
        <v>8913</v>
      </c>
      <c r="F53" s="1024">
        <v>10</v>
      </c>
      <c r="G53" s="1018" t="s">
        <v>2533</v>
      </c>
      <c r="H53" s="1044">
        <v>3000</v>
      </c>
      <c r="I53" s="1026" t="s">
        <v>260</v>
      </c>
      <c r="J53" s="1051">
        <v>46154</v>
      </c>
      <c r="K53" s="37">
        <v>0.70833333333333337</v>
      </c>
      <c r="L53" s="1022">
        <v>0.72916666666666663</v>
      </c>
      <c r="M53" s="1032">
        <v>0.79166666666666663</v>
      </c>
      <c r="N53" s="1001">
        <f>VLOOKUP(E53,'效期天數(2025.1126更新)'!C:G,5,0)</f>
        <v>5714400296</v>
      </c>
    </row>
    <row r="54" spans="1:14" ht="38.25" thickBot="1">
      <c r="A54" s="1014" t="s">
        <v>2594</v>
      </c>
      <c r="B54" s="1015" t="s">
        <v>9737</v>
      </c>
      <c r="C54" s="1048" t="s">
        <v>9588</v>
      </c>
      <c r="D54" s="42" t="s">
        <v>2523</v>
      </c>
      <c r="E54" s="1038" t="s">
        <v>88</v>
      </c>
      <c r="F54" s="581">
        <v>4</v>
      </c>
      <c r="G54" s="1018" t="s">
        <v>6050</v>
      </c>
      <c r="H54" s="1025">
        <v>12000</v>
      </c>
      <c r="I54" s="1042" t="s">
        <v>5582</v>
      </c>
      <c r="J54" s="1051">
        <v>46154</v>
      </c>
      <c r="K54" s="37">
        <v>0.70833333333333337</v>
      </c>
      <c r="L54" s="1028">
        <v>0.83333333333333337</v>
      </c>
      <c r="M54" s="1022">
        <v>6.25E-2</v>
      </c>
      <c r="N54" s="1001">
        <f>VLOOKUP(E54,'效期天數(2025.1126更新)'!C:G,5,0)</f>
        <v>5714400105</v>
      </c>
    </row>
    <row r="55" spans="1:14" ht="38.25" thickBot="1">
      <c r="A55" s="1014" t="s">
        <v>2595</v>
      </c>
      <c r="B55" s="1015" t="s">
        <v>9737</v>
      </c>
      <c r="C55" s="1048" t="s">
        <v>9589</v>
      </c>
      <c r="D55" s="42" t="s">
        <v>2523</v>
      </c>
      <c r="E55" s="1038" t="s">
        <v>88</v>
      </c>
      <c r="F55" s="581">
        <v>4</v>
      </c>
      <c r="G55" s="1018" t="s">
        <v>6050</v>
      </c>
      <c r="H55" s="1025">
        <v>12000</v>
      </c>
      <c r="I55" s="1042" t="s">
        <v>5582</v>
      </c>
      <c r="J55" s="1051">
        <v>46154</v>
      </c>
      <c r="K55" s="37">
        <v>0.70833333333333337</v>
      </c>
      <c r="L55" s="1028">
        <v>0.83333333333333337</v>
      </c>
      <c r="M55" s="1022">
        <v>6.25E-2</v>
      </c>
      <c r="N55" s="1001">
        <f>VLOOKUP(E55,'效期天數(2025.1126更新)'!C:G,5,0)</f>
        <v>5714400105</v>
      </c>
    </row>
    <row r="56" spans="1:14" ht="38.25" thickBot="1">
      <c r="A56" s="1014" t="s">
        <v>2596</v>
      </c>
      <c r="B56" s="1015" t="s">
        <v>9590</v>
      </c>
      <c r="C56" s="1048" t="s">
        <v>9591</v>
      </c>
      <c r="D56" s="42" t="s">
        <v>2523</v>
      </c>
      <c r="E56" s="1038" t="s">
        <v>89</v>
      </c>
      <c r="F56" s="581">
        <v>4</v>
      </c>
      <c r="G56" s="1018" t="s">
        <v>6050</v>
      </c>
      <c r="H56" s="1025">
        <v>12000</v>
      </c>
      <c r="I56" s="1042" t="s">
        <v>5582</v>
      </c>
      <c r="J56" s="1051">
        <v>46154</v>
      </c>
      <c r="K56" s="37">
        <v>0.70833333333333337</v>
      </c>
      <c r="L56" s="1028">
        <v>0.83333333333333337</v>
      </c>
      <c r="M56" s="1022">
        <v>6.25E-2</v>
      </c>
      <c r="N56" s="1001">
        <f>VLOOKUP(E56,'效期天數(2025.1126更新)'!C:G,5,0)</f>
        <v>5714400106</v>
      </c>
    </row>
    <row r="57" spans="1:14" ht="38.25" thickBot="1">
      <c r="A57" s="1014" t="s">
        <v>2597</v>
      </c>
      <c r="B57" s="1015" t="s">
        <v>9590</v>
      </c>
      <c r="C57" s="1048" t="s">
        <v>9592</v>
      </c>
      <c r="D57" s="42" t="s">
        <v>2523</v>
      </c>
      <c r="E57" s="1038" t="s">
        <v>89</v>
      </c>
      <c r="F57" s="581">
        <v>4</v>
      </c>
      <c r="G57" s="1018" t="s">
        <v>6050</v>
      </c>
      <c r="H57" s="1025">
        <v>12000</v>
      </c>
      <c r="I57" s="1042" t="s">
        <v>5582</v>
      </c>
      <c r="J57" s="1051">
        <v>46154</v>
      </c>
      <c r="K57" s="37">
        <v>0.72916666666666663</v>
      </c>
      <c r="L57" s="1028">
        <v>0.83333333333333337</v>
      </c>
      <c r="M57" s="1022">
        <v>6.25E-2</v>
      </c>
      <c r="N57" s="1001">
        <f>VLOOKUP(E57,'效期天數(2025.1126更新)'!C:G,5,0)</f>
        <v>5714400106</v>
      </c>
    </row>
    <row r="58" spans="1:14" ht="38.25" thickBot="1">
      <c r="A58" s="1014" t="s">
        <v>2598</v>
      </c>
      <c r="B58" s="1015" t="s">
        <v>9738</v>
      </c>
      <c r="C58" s="1048" t="s">
        <v>9593</v>
      </c>
      <c r="D58" s="42"/>
      <c r="E58" s="1017" t="s">
        <v>87</v>
      </c>
      <c r="F58" s="581">
        <v>6</v>
      </c>
      <c r="G58" s="1018" t="s">
        <v>8380</v>
      </c>
      <c r="H58" s="35">
        <v>12000</v>
      </c>
      <c r="I58" s="1039" t="s">
        <v>2411</v>
      </c>
      <c r="J58" s="1051">
        <v>46154</v>
      </c>
      <c r="K58" s="37">
        <v>0.72916666666666663</v>
      </c>
      <c r="L58" s="1032">
        <v>0.79166666666666663</v>
      </c>
      <c r="M58" s="1022">
        <v>6.25E-2</v>
      </c>
      <c r="N58" s="1001">
        <f>VLOOKUP(E58,'效期天數(2025.1126更新)'!C:G,5,0)</f>
        <v>5714400103</v>
      </c>
    </row>
    <row r="59" spans="1:14" ht="38.25" thickBot="1">
      <c r="A59" s="1014" t="s">
        <v>2599</v>
      </c>
      <c r="B59" s="1015" t="s">
        <v>9738</v>
      </c>
      <c r="C59" s="1048" t="s">
        <v>9594</v>
      </c>
      <c r="D59" s="42"/>
      <c r="E59" s="1017" t="s">
        <v>87</v>
      </c>
      <c r="F59" s="581">
        <v>6</v>
      </c>
      <c r="G59" s="1018" t="s">
        <v>8380</v>
      </c>
      <c r="H59" s="35">
        <v>12000</v>
      </c>
      <c r="I59" s="1039" t="s">
        <v>2411</v>
      </c>
      <c r="J59" s="1051">
        <v>46154</v>
      </c>
      <c r="K59" s="37">
        <v>0.70833333333333337</v>
      </c>
      <c r="L59" s="1032">
        <v>0.79166666666666663</v>
      </c>
      <c r="M59" s="1022">
        <v>6.25E-2</v>
      </c>
      <c r="N59" s="1001">
        <f>VLOOKUP(E59,'效期天數(2025.1126更新)'!C:G,5,0)</f>
        <v>5714400103</v>
      </c>
    </row>
    <row r="60" spans="1:14" ht="38.25" thickBot="1">
      <c r="A60" s="1014" t="s">
        <v>2602</v>
      </c>
      <c r="B60" s="1015" t="s">
        <v>9738</v>
      </c>
      <c r="C60" s="1048" t="s">
        <v>9595</v>
      </c>
      <c r="D60" s="42"/>
      <c r="E60" s="1017" t="s">
        <v>87</v>
      </c>
      <c r="F60" s="581">
        <v>6</v>
      </c>
      <c r="G60" s="1018" t="s">
        <v>8380</v>
      </c>
      <c r="H60" s="35">
        <v>12000</v>
      </c>
      <c r="I60" s="1039" t="s">
        <v>2411</v>
      </c>
      <c r="J60" s="1051">
        <v>46154</v>
      </c>
      <c r="K60" s="37">
        <v>0.70833333333333337</v>
      </c>
      <c r="L60" s="1032">
        <v>0.79166666666666663</v>
      </c>
      <c r="M60" s="1022">
        <v>6.25E-2</v>
      </c>
      <c r="N60" s="1001">
        <f>VLOOKUP(E60,'效期天數(2025.1126更新)'!C:G,5,0)</f>
        <v>5714400103</v>
      </c>
    </row>
    <row r="61" spans="1:14" ht="38.25" thickBot="1">
      <c r="A61" s="1014" t="s">
        <v>2603</v>
      </c>
      <c r="B61" s="1015" t="s">
        <v>9738</v>
      </c>
      <c r="C61" s="1048" t="s">
        <v>9596</v>
      </c>
      <c r="D61" s="42"/>
      <c r="E61" s="1017" t="s">
        <v>87</v>
      </c>
      <c r="F61" s="581">
        <v>6</v>
      </c>
      <c r="G61" s="1018" t="s">
        <v>8380</v>
      </c>
      <c r="H61" s="35">
        <v>12000</v>
      </c>
      <c r="I61" s="1039" t="s">
        <v>2411</v>
      </c>
      <c r="J61" s="1051">
        <v>46154</v>
      </c>
      <c r="K61" s="37">
        <v>0.72916666666666663</v>
      </c>
      <c r="L61" s="1032">
        <v>0.79166666666666663</v>
      </c>
      <c r="M61" s="1022">
        <v>6.25E-2</v>
      </c>
      <c r="N61" s="1001">
        <f>VLOOKUP(E61,'效期天數(2025.1126更新)'!C:G,5,0)</f>
        <v>5714400103</v>
      </c>
    </row>
    <row r="62" spans="1:14" ht="57" thickBot="1">
      <c r="A62" s="44" t="s">
        <v>2604</v>
      </c>
      <c r="B62" s="1015" t="s">
        <v>9741</v>
      </c>
      <c r="C62" s="1057" t="s">
        <v>9606</v>
      </c>
      <c r="D62" s="1045" t="s">
        <v>9073</v>
      </c>
      <c r="E62" s="1043" t="s">
        <v>157</v>
      </c>
      <c r="F62" s="1024">
        <v>8</v>
      </c>
      <c r="G62" s="1018" t="s">
        <v>2575</v>
      </c>
      <c r="H62" s="1025">
        <v>12000</v>
      </c>
      <c r="I62" s="1037" t="s">
        <v>2038</v>
      </c>
      <c r="J62" s="1051">
        <v>46154</v>
      </c>
      <c r="K62" s="37">
        <v>0.70833333333333337</v>
      </c>
      <c r="L62" s="1022">
        <v>0.72916666666666663</v>
      </c>
      <c r="M62" s="1022">
        <v>6.25E-2</v>
      </c>
      <c r="N62" s="1001">
        <f>VLOOKUP(E62,'效期天數(2025.1126更新)'!C:G,5,0)</f>
        <v>5714400127</v>
      </c>
    </row>
    <row r="63" spans="1:14" ht="57" thickBot="1">
      <c r="A63" s="44" t="s">
        <v>2605</v>
      </c>
      <c r="B63" s="1015" t="s">
        <v>9741</v>
      </c>
      <c r="C63" s="1057" t="s">
        <v>9607</v>
      </c>
      <c r="D63" s="1045" t="s">
        <v>9073</v>
      </c>
      <c r="E63" s="1043" t="s">
        <v>157</v>
      </c>
      <c r="F63" s="1024">
        <v>8</v>
      </c>
      <c r="G63" s="1018" t="s">
        <v>2575</v>
      </c>
      <c r="H63" s="1025">
        <v>12000</v>
      </c>
      <c r="I63" s="1037" t="s">
        <v>2038</v>
      </c>
      <c r="J63" s="1051">
        <v>46154</v>
      </c>
      <c r="K63" s="37">
        <v>0.70833333333333337</v>
      </c>
      <c r="L63" s="1022">
        <v>0.72916666666666663</v>
      </c>
      <c r="M63" s="1022">
        <v>6.25E-2</v>
      </c>
      <c r="N63" s="1001">
        <f>VLOOKUP(E63,'效期天數(2025.1126更新)'!C:G,5,0)</f>
        <v>5714400127</v>
      </c>
    </row>
    <row r="64" spans="1:14" ht="57" thickBot="1">
      <c r="A64" s="44" t="s">
        <v>2606</v>
      </c>
      <c r="B64" s="1015" t="s">
        <v>9741</v>
      </c>
      <c r="C64" s="1057" t="s">
        <v>9608</v>
      </c>
      <c r="D64" s="1045" t="s">
        <v>9073</v>
      </c>
      <c r="E64" s="1043" t="s">
        <v>157</v>
      </c>
      <c r="F64" s="1024">
        <v>8</v>
      </c>
      <c r="G64" s="1018" t="s">
        <v>2575</v>
      </c>
      <c r="H64" s="1025">
        <v>12000</v>
      </c>
      <c r="I64" s="1037" t="s">
        <v>2038</v>
      </c>
      <c r="J64" s="1051">
        <v>46154</v>
      </c>
      <c r="K64" s="37">
        <v>0.70833333333333337</v>
      </c>
      <c r="L64" s="1022">
        <v>0.72916666666666663</v>
      </c>
      <c r="M64" s="1022">
        <v>6.25E-2</v>
      </c>
      <c r="N64" s="1001">
        <f>VLOOKUP(E64,'效期天數(2025.1126更新)'!C:G,5,0)</f>
        <v>5714400127</v>
      </c>
    </row>
    <row r="65" spans="1:14" ht="57" thickBot="1">
      <c r="A65" s="44" t="s">
        <v>2607</v>
      </c>
      <c r="B65" s="1015" t="s">
        <v>9741</v>
      </c>
      <c r="C65" s="1057" t="s">
        <v>9609</v>
      </c>
      <c r="D65" s="1045" t="s">
        <v>9073</v>
      </c>
      <c r="E65" s="1043" t="s">
        <v>157</v>
      </c>
      <c r="F65" s="1024">
        <v>8</v>
      </c>
      <c r="G65" s="1018" t="s">
        <v>2575</v>
      </c>
      <c r="H65" s="1025">
        <v>12000</v>
      </c>
      <c r="I65" s="1037" t="s">
        <v>2038</v>
      </c>
      <c r="J65" s="1051">
        <v>46154</v>
      </c>
      <c r="K65" s="37">
        <v>0.70833333333333337</v>
      </c>
      <c r="L65" s="1022">
        <v>0.72916666666666663</v>
      </c>
      <c r="M65" s="1022">
        <v>6.25E-2</v>
      </c>
      <c r="N65" s="1001">
        <f>VLOOKUP(E65,'效期天數(2025.1126更新)'!C:G,5,0)</f>
        <v>5714400127</v>
      </c>
    </row>
    <row r="66" spans="1:14" ht="38.25" thickBot="1">
      <c r="A66" s="1023"/>
      <c r="B66" s="1033"/>
      <c r="C66" s="1058" t="s">
        <v>9742</v>
      </c>
      <c r="D66" s="1041"/>
      <c r="E66" s="34" t="s">
        <v>9743</v>
      </c>
      <c r="F66" s="1026" t="s">
        <v>9571</v>
      </c>
      <c r="G66" s="1018" t="e">
        <v>#N/A</v>
      </c>
      <c r="H66" s="34">
        <v>1000</v>
      </c>
      <c r="I66" s="1039" t="s">
        <v>179</v>
      </c>
      <c r="J66" s="1051">
        <v>46154</v>
      </c>
      <c r="K66" s="37">
        <v>0.6875</v>
      </c>
      <c r="L66" s="1022"/>
      <c r="M66" s="1022"/>
      <c r="N66" s="1001" t="e">
        <f>VLOOKUP(E66,'效期天數(2025.1126更新)'!C:G,5,0)</f>
        <v>#N/A</v>
      </c>
    </row>
    <row r="67" spans="1:14" ht="38.25" thickBot="1">
      <c r="A67" s="1023"/>
      <c r="B67" s="1033"/>
      <c r="C67" s="1058" t="s">
        <v>9744</v>
      </c>
      <c r="D67" s="1041"/>
      <c r="E67" s="34" t="s">
        <v>9745</v>
      </c>
      <c r="F67" s="1026" t="s">
        <v>9571</v>
      </c>
      <c r="G67" s="1018" t="e">
        <v>#N/A</v>
      </c>
      <c r="H67" s="34">
        <v>1000</v>
      </c>
      <c r="I67" s="1039" t="s">
        <v>179</v>
      </c>
      <c r="J67" s="1051">
        <v>46154</v>
      </c>
      <c r="K67" s="37">
        <v>0.6875</v>
      </c>
      <c r="L67" s="1022"/>
      <c r="M67" s="1022"/>
      <c r="N67" s="1001" t="e">
        <f>VLOOKUP(E67,'效期天數(2025.1126更新)'!C:G,5,0)</f>
        <v>#N/A</v>
      </c>
    </row>
    <row r="68" spans="1:14" ht="32.25" thickBot="1">
      <c r="A68" s="1014" t="s">
        <v>2594</v>
      </c>
      <c r="B68" s="1052" t="s">
        <v>9746</v>
      </c>
      <c r="C68" s="1049" t="s">
        <v>9610</v>
      </c>
      <c r="D68" s="42" t="s">
        <v>2514</v>
      </c>
      <c r="E68" s="35" t="s">
        <v>3211</v>
      </c>
      <c r="F68" s="1024">
        <v>7</v>
      </c>
      <c r="G68" s="1018" t="s">
        <v>5299</v>
      </c>
      <c r="H68" s="1054">
        <v>5000</v>
      </c>
      <c r="I68" s="1019" t="s">
        <v>179</v>
      </c>
      <c r="J68" s="1051">
        <v>46155</v>
      </c>
      <c r="K68" s="37">
        <v>0.45833333333333331</v>
      </c>
      <c r="L68" s="1027">
        <v>0.47916666666666669</v>
      </c>
      <c r="M68" s="1022">
        <v>0.58333333333333337</v>
      </c>
      <c r="N68" s="1001">
        <f>VLOOKUP(E68,'效期天數(2025.1126更新)'!C:G,5,0)</f>
        <v>5714400221</v>
      </c>
    </row>
    <row r="69" spans="1:14" ht="32.25" thickBot="1">
      <c r="A69" s="1014" t="s">
        <v>2596</v>
      </c>
      <c r="B69" s="1052" t="s">
        <v>9611</v>
      </c>
      <c r="C69" s="1049" t="s">
        <v>9612</v>
      </c>
      <c r="D69" s="42" t="s">
        <v>2514</v>
      </c>
      <c r="E69" s="35" t="s">
        <v>3093</v>
      </c>
      <c r="F69" s="1024">
        <v>5</v>
      </c>
      <c r="G69" s="1018" t="s">
        <v>2465</v>
      </c>
      <c r="H69" s="1054">
        <v>2500</v>
      </c>
      <c r="I69" s="1019" t="s">
        <v>179</v>
      </c>
      <c r="J69" s="1051">
        <v>46155</v>
      </c>
      <c r="K69" s="37">
        <v>0.45833333333333331</v>
      </c>
      <c r="L69" s="1027">
        <v>0.47916666666666669</v>
      </c>
      <c r="M69" s="1022">
        <v>0.58333333333333337</v>
      </c>
      <c r="N69" s="1001">
        <f>VLOOKUP(E69,'效期天數(2025.1126更新)'!C:G,5,0)</f>
        <v>5714400220</v>
      </c>
    </row>
    <row r="70" spans="1:14" ht="32.25" thickBot="1">
      <c r="A70" s="1014" t="s">
        <v>2597</v>
      </c>
      <c r="B70" s="1052" t="s">
        <v>9611</v>
      </c>
      <c r="C70" s="1049" t="s">
        <v>9613</v>
      </c>
      <c r="D70" s="42" t="s">
        <v>2514</v>
      </c>
      <c r="E70" s="35" t="s">
        <v>3093</v>
      </c>
      <c r="F70" s="1024">
        <v>5</v>
      </c>
      <c r="G70" s="1018" t="s">
        <v>2465</v>
      </c>
      <c r="H70" s="1054">
        <v>2500</v>
      </c>
      <c r="I70" s="1019" t="s">
        <v>179</v>
      </c>
      <c r="J70" s="1051">
        <v>46155</v>
      </c>
      <c r="K70" s="37">
        <v>0.45833333333333331</v>
      </c>
      <c r="L70" s="1027">
        <v>0.47916666666666669</v>
      </c>
      <c r="M70" s="1022">
        <v>0.58333333333333337</v>
      </c>
      <c r="N70" s="1001">
        <f>VLOOKUP(E70,'效期天數(2025.1126更新)'!C:G,5,0)</f>
        <v>5714400220</v>
      </c>
    </row>
    <row r="71" spans="1:14" ht="38.25" thickBot="1">
      <c r="A71" s="1014" t="s">
        <v>2598</v>
      </c>
      <c r="B71" s="1052" t="s">
        <v>9739</v>
      </c>
      <c r="C71" s="1048" t="s">
        <v>9597</v>
      </c>
      <c r="D71" s="42" t="s">
        <v>2523</v>
      </c>
      <c r="E71" s="1038" t="s">
        <v>88</v>
      </c>
      <c r="F71" s="581">
        <v>10</v>
      </c>
      <c r="G71" s="1018" t="s">
        <v>6050</v>
      </c>
      <c r="H71" s="1054">
        <v>12000</v>
      </c>
      <c r="I71" s="1042" t="s">
        <v>5582</v>
      </c>
      <c r="J71" s="1051">
        <v>46155</v>
      </c>
      <c r="K71" s="37">
        <v>0.375</v>
      </c>
      <c r="L71" s="1022">
        <v>0.39583333333333331</v>
      </c>
      <c r="M71" s="1022">
        <v>0.70833333333333337</v>
      </c>
      <c r="N71" s="1001">
        <f>VLOOKUP(E71,'效期天數(2025.1126更新)'!C:G,5,0)</f>
        <v>5714400105</v>
      </c>
    </row>
    <row r="72" spans="1:14" ht="38.25" thickBot="1">
      <c r="A72" s="1014" t="s">
        <v>2599</v>
      </c>
      <c r="B72" s="1052" t="s">
        <v>9739</v>
      </c>
      <c r="C72" s="1048" t="s">
        <v>9598</v>
      </c>
      <c r="D72" s="42" t="s">
        <v>2523</v>
      </c>
      <c r="E72" s="1038" t="s">
        <v>88</v>
      </c>
      <c r="F72" s="581">
        <v>10</v>
      </c>
      <c r="G72" s="1018" t="s">
        <v>6050</v>
      </c>
      <c r="H72" s="1054">
        <v>12000</v>
      </c>
      <c r="I72" s="1042" t="s">
        <v>5582</v>
      </c>
      <c r="J72" s="1051">
        <v>46155</v>
      </c>
      <c r="K72" s="37">
        <v>0.375</v>
      </c>
      <c r="L72" s="1022">
        <v>0.39583333333333331</v>
      </c>
      <c r="M72" s="1022">
        <v>0.70833333333333337</v>
      </c>
      <c r="N72" s="1001">
        <f>VLOOKUP(E72,'效期天數(2025.1126更新)'!C:G,5,0)</f>
        <v>5714400105</v>
      </c>
    </row>
    <row r="73" spans="1:14" ht="38.25" thickBot="1">
      <c r="A73" s="1014" t="s">
        <v>2602</v>
      </c>
      <c r="B73" s="1052" t="s">
        <v>9599</v>
      </c>
      <c r="C73" s="1048" t="s">
        <v>9600</v>
      </c>
      <c r="D73" s="42" t="s">
        <v>2523</v>
      </c>
      <c r="E73" s="1038" t="s">
        <v>89</v>
      </c>
      <c r="F73" s="581">
        <v>10</v>
      </c>
      <c r="G73" s="1018" t="s">
        <v>6050</v>
      </c>
      <c r="H73" s="1054">
        <v>12000</v>
      </c>
      <c r="I73" s="1042" t="s">
        <v>5582</v>
      </c>
      <c r="J73" s="1051">
        <v>46155</v>
      </c>
      <c r="K73" s="37">
        <v>0.375</v>
      </c>
      <c r="L73" s="1022">
        <v>0.39583333333333331</v>
      </c>
      <c r="M73" s="1022">
        <v>0.70833333333333337</v>
      </c>
      <c r="N73" s="1001">
        <f>VLOOKUP(E73,'效期天數(2025.1126更新)'!C:G,5,0)</f>
        <v>5714400106</v>
      </c>
    </row>
    <row r="74" spans="1:14" ht="38.25" thickBot="1">
      <c r="A74" s="1014" t="s">
        <v>2603</v>
      </c>
      <c r="B74" s="1052" t="s">
        <v>9599</v>
      </c>
      <c r="C74" s="1048" t="s">
        <v>9601</v>
      </c>
      <c r="D74" s="42" t="s">
        <v>2523</v>
      </c>
      <c r="E74" s="1038" t="s">
        <v>89</v>
      </c>
      <c r="F74" s="581">
        <v>10</v>
      </c>
      <c r="G74" s="1018" t="s">
        <v>6050</v>
      </c>
      <c r="H74" s="1054">
        <v>12000</v>
      </c>
      <c r="I74" s="1042" t="s">
        <v>5582</v>
      </c>
      <c r="J74" s="1051">
        <v>46155</v>
      </c>
      <c r="K74" s="37">
        <v>0.375</v>
      </c>
      <c r="L74" s="1022">
        <v>0.39583333333333331</v>
      </c>
      <c r="M74" s="1022">
        <v>0.70833333333333337</v>
      </c>
      <c r="N74" s="1001">
        <f>VLOOKUP(E74,'效期天數(2025.1126更新)'!C:G,5,0)</f>
        <v>5714400106</v>
      </c>
    </row>
    <row r="75" spans="1:14" ht="38.25" thickBot="1">
      <c r="A75" s="44" t="s">
        <v>2604</v>
      </c>
      <c r="B75" s="1052" t="s">
        <v>9740</v>
      </c>
      <c r="C75" s="1048" t="s">
        <v>9602</v>
      </c>
      <c r="D75" s="42"/>
      <c r="E75" s="1017" t="s">
        <v>87</v>
      </c>
      <c r="F75" s="581">
        <v>12</v>
      </c>
      <c r="G75" s="1018" t="s">
        <v>8380</v>
      </c>
      <c r="H75" s="1054">
        <v>12000</v>
      </c>
      <c r="I75" s="1039" t="s">
        <v>2411</v>
      </c>
      <c r="J75" s="1051">
        <v>46155</v>
      </c>
      <c r="K75" s="37">
        <v>0.375</v>
      </c>
      <c r="L75" s="1022">
        <v>0.39583333333333331</v>
      </c>
      <c r="M75" s="1022">
        <v>0.70833333333333337</v>
      </c>
      <c r="N75" s="1001">
        <f>VLOOKUP(E75,'效期天數(2025.1126更新)'!C:G,5,0)</f>
        <v>5714400103</v>
      </c>
    </row>
    <row r="76" spans="1:14" ht="38.25" thickBot="1">
      <c r="A76" s="44" t="s">
        <v>2605</v>
      </c>
      <c r="B76" s="1052" t="s">
        <v>9740</v>
      </c>
      <c r="C76" s="1048" t="s">
        <v>9603</v>
      </c>
      <c r="D76" s="42"/>
      <c r="E76" s="1017" t="s">
        <v>87</v>
      </c>
      <c r="F76" s="581">
        <v>12</v>
      </c>
      <c r="G76" s="1018" t="s">
        <v>8380</v>
      </c>
      <c r="H76" s="1054">
        <v>12000</v>
      </c>
      <c r="I76" s="1039" t="s">
        <v>2411</v>
      </c>
      <c r="J76" s="1051">
        <v>46155</v>
      </c>
      <c r="K76" s="37">
        <v>0.375</v>
      </c>
      <c r="L76" s="1022">
        <v>0.39583333333333331</v>
      </c>
      <c r="M76" s="1022">
        <v>0.70833333333333337</v>
      </c>
      <c r="N76" s="1001">
        <f>VLOOKUP(E76,'效期天數(2025.1126更新)'!C:G,5,0)</f>
        <v>5714400103</v>
      </c>
    </row>
    <row r="77" spans="1:14" ht="38.25" thickBot="1">
      <c r="A77" s="44" t="s">
        <v>2606</v>
      </c>
      <c r="B77" s="1052" t="s">
        <v>9740</v>
      </c>
      <c r="C77" s="1048" t="s">
        <v>9604</v>
      </c>
      <c r="D77" s="42"/>
      <c r="E77" s="1017" t="s">
        <v>87</v>
      </c>
      <c r="F77" s="581">
        <v>12</v>
      </c>
      <c r="G77" s="1018" t="s">
        <v>8380</v>
      </c>
      <c r="H77" s="1054">
        <v>12000</v>
      </c>
      <c r="I77" s="1039" t="s">
        <v>2411</v>
      </c>
      <c r="J77" s="1051">
        <v>46155</v>
      </c>
      <c r="K77" s="37">
        <v>0.375</v>
      </c>
      <c r="L77" s="1022">
        <v>0.39583333333333331</v>
      </c>
      <c r="M77" s="1022">
        <v>0.70833333333333337</v>
      </c>
      <c r="N77" s="1001">
        <f>VLOOKUP(E77,'效期天數(2025.1126更新)'!C:G,5,0)</f>
        <v>5714400103</v>
      </c>
    </row>
    <row r="78" spans="1:14" ht="38.25" thickBot="1">
      <c r="A78" s="44" t="s">
        <v>2607</v>
      </c>
      <c r="B78" s="1052" t="s">
        <v>9740</v>
      </c>
      <c r="C78" s="1048" t="s">
        <v>9605</v>
      </c>
      <c r="D78" s="42"/>
      <c r="E78" s="1017" t="s">
        <v>87</v>
      </c>
      <c r="F78" s="581">
        <v>12</v>
      </c>
      <c r="G78" s="1018" t="s">
        <v>8380</v>
      </c>
      <c r="H78" s="1054">
        <v>12000</v>
      </c>
      <c r="I78" s="1039" t="s">
        <v>2411</v>
      </c>
      <c r="J78" s="1051">
        <v>46155</v>
      </c>
      <c r="K78" s="37">
        <v>0.375</v>
      </c>
      <c r="L78" s="1022">
        <v>0.39583333333333331</v>
      </c>
      <c r="M78" s="1022">
        <v>0.70833333333333337</v>
      </c>
      <c r="N78" s="1001">
        <f>VLOOKUP(E78,'效期天數(2025.1126更新)'!C:G,5,0)</f>
        <v>5714400103</v>
      </c>
    </row>
    <row r="79" spans="1:14" ht="75.75" thickBot="1">
      <c r="A79" s="1014" t="s">
        <v>2594</v>
      </c>
      <c r="B79" s="1052" t="s">
        <v>9747</v>
      </c>
      <c r="C79" s="1049" t="s">
        <v>9748</v>
      </c>
      <c r="D79" s="951" t="s">
        <v>9005</v>
      </c>
      <c r="E79" s="1017" t="s">
        <v>7445</v>
      </c>
      <c r="F79" s="581">
        <v>4</v>
      </c>
      <c r="G79" s="1018" t="e">
        <v>#N/A</v>
      </c>
      <c r="H79" s="1054">
        <v>1000</v>
      </c>
      <c r="I79" s="1039" t="s">
        <v>9006</v>
      </c>
      <c r="J79" s="1051">
        <v>46155</v>
      </c>
      <c r="K79" s="37">
        <v>0.47916666666666669</v>
      </c>
      <c r="L79" s="1022">
        <v>0.58333333333333337</v>
      </c>
      <c r="M79" s="39">
        <v>0.64583333333333337</v>
      </c>
      <c r="N79" s="1001">
        <f>VLOOKUP(E79,'效期天數(2025.1126更新)'!C:G,5,0)</f>
        <v>5714400320</v>
      </c>
    </row>
    <row r="80" spans="1:14" ht="32.25" thickBot="1">
      <c r="A80" s="1014" t="s">
        <v>2594</v>
      </c>
      <c r="B80" s="1052" t="s">
        <v>9749</v>
      </c>
      <c r="C80" s="1049" t="s">
        <v>9614</v>
      </c>
      <c r="D80" s="42" t="s">
        <v>2514</v>
      </c>
      <c r="E80" s="1044" t="s">
        <v>165</v>
      </c>
      <c r="F80" s="1024">
        <v>6</v>
      </c>
      <c r="G80" s="1018" t="s">
        <v>2999</v>
      </c>
      <c r="H80" s="1059">
        <v>4000</v>
      </c>
      <c r="I80" s="1026" t="s">
        <v>2509</v>
      </c>
      <c r="J80" s="1051">
        <v>46155</v>
      </c>
      <c r="K80" s="37">
        <v>0.625</v>
      </c>
      <c r="L80" s="1027">
        <v>0.64583333333333337</v>
      </c>
      <c r="M80" s="1027">
        <v>0.75</v>
      </c>
      <c r="N80" s="1001">
        <f>VLOOKUP(E80,'效期天數(2025.1126更新)'!C:G,5,0)</f>
        <v>5714400109</v>
      </c>
    </row>
    <row r="81" spans="1:14" ht="32.25" thickBot="1">
      <c r="A81" s="1014" t="s">
        <v>2595</v>
      </c>
      <c r="B81" s="1052" t="s">
        <v>9749</v>
      </c>
      <c r="C81" s="1049" t="s">
        <v>9615</v>
      </c>
      <c r="D81" s="42" t="s">
        <v>2514</v>
      </c>
      <c r="E81" s="1044" t="s">
        <v>165</v>
      </c>
      <c r="F81" s="1024">
        <v>6</v>
      </c>
      <c r="G81" s="1018" t="s">
        <v>2999</v>
      </c>
      <c r="H81" s="1059">
        <v>4000</v>
      </c>
      <c r="I81" s="1026" t="s">
        <v>2509</v>
      </c>
      <c r="J81" s="1051">
        <v>46155</v>
      </c>
      <c r="K81" s="37">
        <v>0.625</v>
      </c>
      <c r="L81" s="1027">
        <v>0.64583333333333337</v>
      </c>
      <c r="M81" s="1027">
        <v>0.75</v>
      </c>
      <c r="N81" s="1001">
        <f>VLOOKUP(E81,'效期天數(2025.1126更新)'!C:G,5,0)</f>
        <v>5714400109</v>
      </c>
    </row>
    <row r="82" spans="1:14" ht="32.25" thickBot="1">
      <c r="A82" s="1014" t="s">
        <v>2596</v>
      </c>
      <c r="B82" s="1052" t="s">
        <v>9616</v>
      </c>
      <c r="C82" s="1049" t="s">
        <v>9617</v>
      </c>
      <c r="D82" s="42" t="s">
        <v>2514</v>
      </c>
      <c r="E82" s="1044" t="s">
        <v>91</v>
      </c>
      <c r="F82" s="1024">
        <v>6</v>
      </c>
      <c r="G82" s="1018" t="s">
        <v>2999</v>
      </c>
      <c r="H82" s="1059">
        <v>4000</v>
      </c>
      <c r="I82" s="1026" t="s">
        <v>2509</v>
      </c>
      <c r="J82" s="1051">
        <v>46155</v>
      </c>
      <c r="K82" s="37">
        <v>0.625</v>
      </c>
      <c r="L82" s="1027">
        <v>0.64583333333333337</v>
      </c>
      <c r="M82" s="1027">
        <v>0.75</v>
      </c>
      <c r="N82" s="1001">
        <f>VLOOKUP(E82,'效期天數(2025.1126更新)'!C:G,5,0)</f>
        <v>5714400108</v>
      </c>
    </row>
    <row r="83" spans="1:14" ht="32.25" thickBot="1">
      <c r="A83" s="1014" t="s">
        <v>2597</v>
      </c>
      <c r="B83" s="1052" t="s">
        <v>9616</v>
      </c>
      <c r="C83" s="1049" t="s">
        <v>9618</v>
      </c>
      <c r="D83" s="42" t="s">
        <v>2514</v>
      </c>
      <c r="E83" s="1044" t="s">
        <v>91</v>
      </c>
      <c r="F83" s="1024">
        <v>6</v>
      </c>
      <c r="G83" s="1018" t="s">
        <v>2999</v>
      </c>
      <c r="H83" s="1059">
        <v>4000</v>
      </c>
      <c r="I83" s="1026" t="s">
        <v>2509</v>
      </c>
      <c r="J83" s="1051">
        <v>46155</v>
      </c>
      <c r="K83" s="37">
        <v>0.625</v>
      </c>
      <c r="L83" s="1027">
        <v>0.64583333333333337</v>
      </c>
      <c r="M83" s="1027">
        <v>0.75</v>
      </c>
      <c r="N83" s="1001">
        <f>VLOOKUP(E83,'效期天數(2025.1126更新)'!C:G,5,0)</f>
        <v>5714400108</v>
      </c>
    </row>
    <row r="84" spans="1:14" ht="32.25" thickBot="1">
      <c r="A84" s="1014" t="s">
        <v>2594</v>
      </c>
      <c r="B84" s="1052" t="s">
        <v>9750</v>
      </c>
      <c r="C84" s="1048" t="s">
        <v>9619</v>
      </c>
      <c r="D84" s="42" t="s">
        <v>2514</v>
      </c>
      <c r="E84" s="1038" t="s">
        <v>132</v>
      </c>
      <c r="F84" s="581">
        <v>11</v>
      </c>
      <c r="G84" s="1018" t="s">
        <v>6029</v>
      </c>
      <c r="H84" s="1055">
        <v>12000</v>
      </c>
      <c r="I84" s="1026" t="s">
        <v>260</v>
      </c>
      <c r="J84" s="1051">
        <v>46155</v>
      </c>
      <c r="K84" s="37">
        <v>0.70833333333333337</v>
      </c>
      <c r="L84" s="1022">
        <v>0.72916666666666663</v>
      </c>
      <c r="M84" s="1022">
        <v>0.97916666666666663</v>
      </c>
      <c r="N84" s="1001">
        <f>VLOOKUP(E84,'效期天數(2025.1126更新)'!C:G,5,0)</f>
        <v>5714400181</v>
      </c>
    </row>
    <row r="85" spans="1:14" ht="32.25" thickBot="1">
      <c r="A85" s="1014" t="s">
        <v>2595</v>
      </c>
      <c r="B85" s="1052" t="s">
        <v>9750</v>
      </c>
      <c r="C85" s="1048" t="s">
        <v>9620</v>
      </c>
      <c r="D85" s="42" t="s">
        <v>2514</v>
      </c>
      <c r="E85" s="1038" t="s">
        <v>132</v>
      </c>
      <c r="F85" s="581">
        <v>11</v>
      </c>
      <c r="G85" s="1018" t="s">
        <v>6029</v>
      </c>
      <c r="H85" s="1055">
        <v>12000</v>
      </c>
      <c r="I85" s="1026" t="s">
        <v>260</v>
      </c>
      <c r="J85" s="1051">
        <v>46155</v>
      </c>
      <c r="K85" s="37">
        <v>0.70833333333333337</v>
      </c>
      <c r="L85" s="1022">
        <v>0.72916666666666663</v>
      </c>
      <c r="M85" s="1022">
        <v>0.97916666666666663</v>
      </c>
      <c r="N85" s="1001">
        <f>VLOOKUP(E85,'效期天數(2025.1126更新)'!C:G,5,0)</f>
        <v>5714400181</v>
      </c>
    </row>
    <row r="86" spans="1:14" ht="32.25" thickBot="1">
      <c r="A86" s="1014" t="s">
        <v>2596</v>
      </c>
      <c r="B86" s="1052" t="s">
        <v>9621</v>
      </c>
      <c r="C86" s="1048" t="s">
        <v>9622</v>
      </c>
      <c r="D86" s="42" t="s">
        <v>2514</v>
      </c>
      <c r="E86" s="1038" t="s">
        <v>133</v>
      </c>
      <c r="F86" s="581">
        <v>11</v>
      </c>
      <c r="G86" s="1018" t="s">
        <v>6029</v>
      </c>
      <c r="H86" s="1055">
        <v>12000</v>
      </c>
      <c r="I86" s="1026" t="s">
        <v>260</v>
      </c>
      <c r="J86" s="1051">
        <v>46155</v>
      </c>
      <c r="K86" s="37">
        <v>0.70833333333333337</v>
      </c>
      <c r="L86" s="1022">
        <v>0.72916666666666663</v>
      </c>
      <c r="M86" s="1022">
        <v>0.97916666666666663</v>
      </c>
      <c r="N86" s="1001">
        <f>VLOOKUP(E86,'效期天數(2025.1126更新)'!C:G,5,0)</f>
        <v>5714400180</v>
      </c>
    </row>
    <row r="87" spans="1:14" ht="32.25" thickBot="1">
      <c r="A87" s="1014" t="s">
        <v>2597</v>
      </c>
      <c r="B87" s="1052" t="s">
        <v>9621</v>
      </c>
      <c r="C87" s="1048" t="s">
        <v>9623</v>
      </c>
      <c r="D87" s="42" t="s">
        <v>2514</v>
      </c>
      <c r="E87" s="1038" t="s">
        <v>133</v>
      </c>
      <c r="F87" s="581">
        <v>11</v>
      </c>
      <c r="G87" s="1018" t="s">
        <v>6029</v>
      </c>
      <c r="H87" s="1055">
        <v>12000</v>
      </c>
      <c r="I87" s="1026" t="s">
        <v>260</v>
      </c>
      <c r="J87" s="1051">
        <v>46155</v>
      </c>
      <c r="K87" s="37">
        <v>0.70833333333333337</v>
      </c>
      <c r="L87" s="1022">
        <v>0.72916666666666663</v>
      </c>
      <c r="M87" s="1022">
        <v>0.97916666666666663</v>
      </c>
      <c r="N87" s="1001">
        <f>VLOOKUP(E87,'效期天數(2025.1126更新)'!C:G,5,0)</f>
        <v>5714400180</v>
      </c>
    </row>
    <row r="88" spans="1:14" ht="75.75" thickBot="1">
      <c r="A88" s="1014" t="s">
        <v>2598</v>
      </c>
      <c r="B88" s="1052" t="s">
        <v>9751</v>
      </c>
      <c r="C88" s="1048" t="s">
        <v>9624</v>
      </c>
      <c r="D88" s="1016" t="s">
        <v>2633</v>
      </c>
      <c r="E88" s="35" t="s">
        <v>90</v>
      </c>
      <c r="F88" s="581">
        <v>8</v>
      </c>
      <c r="G88" s="1018" t="s">
        <v>2634</v>
      </c>
      <c r="H88" s="1054">
        <v>8000</v>
      </c>
      <c r="I88" s="1042" t="s">
        <v>2411</v>
      </c>
      <c r="J88" s="1051">
        <v>46155</v>
      </c>
      <c r="K88" s="37">
        <v>0.70833333333333337</v>
      </c>
      <c r="L88" s="1022">
        <v>0.72916666666666663</v>
      </c>
      <c r="M88" s="1022">
        <v>0.97916666666666663</v>
      </c>
      <c r="N88" s="1001">
        <f>VLOOKUP(E88,'效期天數(2025.1126更新)'!C:G,5,0)</f>
        <v>5714400107</v>
      </c>
    </row>
    <row r="89" spans="1:14" ht="75.75" thickBot="1">
      <c r="A89" s="1014" t="s">
        <v>2599</v>
      </c>
      <c r="B89" s="1052" t="s">
        <v>9751</v>
      </c>
      <c r="C89" s="1048" t="s">
        <v>9625</v>
      </c>
      <c r="D89" s="1016" t="s">
        <v>2633</v>
      </c>
      <c r="E89" s="35" t="s">
        <v>90</v>
      </c>
      <c r="F89" s="581">
        <v>8</v>
      </c>
      <c r="G89" s="1018" t="s">
        <v>2634</v>
      </c>
      <c r="H89" s="1054">
        <v>8000</v>
      </c>
      <c r="I89" s="1042" t="s">
        <v>2411</v>
      </c>
      <c r="J89" s="1051">
        <v>46155</v>
      </c>
      <c r="K89" s="37">
        <v>0.70833333333333337</v>
      </c>
      <c r="L89" s="1022">
        <v>0.72916666666666663</v>
      </c>
      <c r="M89" s="1022">
        <v>0.97916666666666663</v>
      </c>
      <c r="N89" s="1001">
        <f>VLOOKUP(E89,'效期天數(2025.1126更新)'!C:G,5,0)</f>
        <v>5714400107</v>
      </c>
    </row>
    <row r="90" spans="1:14" ht="75.75" thickBot="1">
      <c r="A90" s="1014" t="s">
        <v>2602</v>
      </c>
      <c r="B90" s="1052" t="s">
        <v>9751</v>
      </c>
      <c r="C90" s="1048" t="s">
        <v>9626</v>
      </c>
      <c r="D90" s="1016" t="s">
        <v>2633</v>
      </c>
      <c r="E90" s="35" t="s">
        <v>90</v>
      </c>
      <c r="F90" s="581">
        <v>8</v>
      </c>
      <c r="G90" s="1018" t="s">
        <v>2634</v>
      </c>
      <c r="H90" s="1054">
        <v>8000</v>
      </c>
      <c r="I90" s="1042" t="s">
        <v>2411</v>
      </c>
      <c r="J90" s="1051">
        <v>46155</v>
      </c>
      <c r="K90" s="37">
        <v>0.70833333333333337</v>
      </c>
      <c r="L90" s="1022">
        <v>0.72916666666666663</v>
      </c>
      <c r="M90" s="1022">
        <v>0.97916666666666663</v>
      </c>
      <c r="N90" s="1001">
        <f>VLOOKUP(E90,'效期天數(2025.1126更新)'!C:G,5,0)</f>
        <v>5714400107</v>
      </c>
    </row>
    <row r="91" spans="1:14" ht="75.75" thickBot="1">
      <c r="A91" s="1014" t="s">
        <v>2603</v>
      </c>
      <c r="B91" s="1052" t="s">
        <v>9751</v>
      </c>
      <c r="C91" s="1048" t="s">
        <v>9627</v>
      </c>
      <c r="D91" s="1016" t="s">
        <v>2633</v>
      </c>
      <c r="E91" s="35" t="s">
        <v>90</v>
      </c>
      <c r="F91" s="581">
        <v>8</v>
      </c>
      <c r="G91" s="1018" t="s">
        <v>2634</v>
      </c>
      <c r="H91" s="1054">
        <v>8000</v>
      </c>
      <c r="I91" s="1042" t="s">
        <v>2411</v>
      </c>
      <c r="J91" s="1051">
        <v>46155</v>
      </c>
      <c r="K91" s="37">
        <v>0.70833333333333337</v>
      </c>
      <c r="L91" s="1022">
        <v>0.72916666666666663</v>
      </c>
      <c r="M91" s="1022">
        <v>0.97916666666666663</v>
      </c>
      <c r="N91" s="1001">
        <f>VLOOKUP(E91,'效期天數(2025.1126更新)'!C:G,5,0)</f>
        <v>5714400107</v>
      </c>
    </row>
    <row r="92" spans="1:14" ht="38.25" thickBot="1">
      <c r="A92" s="44" t="s">
        <v>2604</v>
      </c>
      <c r="B92" s="1052" t="s">
        <v>9752</v>
      </c>
      <c r="C92" s="1048" t="s">
        <v>9628</v>
      </c>
      <c r="D92" s="42" t="s">
        <v>2514</v>
      </c>
      <c r="E92" s="34" t="s">
        <v>92</v>
      </c>
      <c r="F92" s="581">
        <v>3</v>
      </c>
      <c r="G92" s="1018" t="s">
        <v>6898</v>
      </c>
      <c r="H92" s="1054">
        <v>6000</v>
      </c>
      <c r="I92" s="1019" t="s">
        <v>2038</v>
      </c>
      <c r="J92" s="1051">
        <v>46155</v>
      </c>
      <c r="K92" s="37">
        <v>0.70833333333333337</v>
      </c>
      <c r="L92" s="1022">
        <v>0.72916666666666663</v>
      </c>
      <c r="M92" s="1022">
        <v>0.89583333333333337</v>
      </c>
      <c r="N92" s="1001">
        <f>VLOOKUP(E92,'效期天數(2025.1126更新)'!C:G,5,0)</f>
        <v>5714400111</v>
      </c>
    </row>
    <row r="93" spans="1:14" ht="38.25" thickBot="1">
      <c r="A93" s="44" t="s">
        <v>2605</v>
      </c>
      <c r="B93" s="1052" t="s">
        <v>9752</v>
      </c>
      <c r="C93" s="1048" t="s">
        <v>9629</v>
      </c>
      <c r="D93" s="42" t="s">
        <v>2514</v>
      </c>
      <c r="E93" s="34" t="s">
        <v>92</v>
      </c>
      <c r="F93" s="581">
        <v>3</v>
      </c>
      <c r="G93" s="1018" t="s">
        <v>6898</v>
      </c>
      <c r="H93" s="1054">
        <v>6000</v>
      </c>
      <c r="I93" s="1019" t="s">
        <v>2038</v>
      </c>
      <c r="J93" s="1051">
        <v>46155</v>
      </c>
      <c r="K93" s="37">
        <v>0.70833333333333337</v>
      </c>
      <c r="L93" s="1022">
        <v>0.72916666666666663</v>
      </c>
      <c r="M93" s="1022">
        <v>0.89583333333333337</v>
      </c>
      <c r="N93" s="1001">
        <f>VLOOKUP(E93,'效期天數(2025.1126更新)'!C:G,5,0)</f>
        <v>5714400111</v>
      </c>
    </row>
    <row r="94" spans="1:14" ht="38.25" thickBot="1">
      <c r="A94" s="44" t="s">
        <v>2606</v>
      </c>
      <c r="B94" s="1052" t="s">
        <v>9752</v>
      </c>
      <c r="C94" s="1048" t="s">
        <v>9630</v>
      </c>
      <c r="D94" s="42" t="s">
        <v>2514</v>
      </c>
      <c r="E94" s="34" t="s">
        <v>92</v>
      </c>
      <c r="F94" s="581">
        <v>3</v>
      </c>
      <c r="G94" s="1018" t="s">
        <v>6898</v>
      </c>
      <c r="H94" s="1054">
        <v>6000</v>
      </c>
      <c r="I94" s="1019" t="s">
        <v>2038</v>
      </c>
      <c r="J94" s="1051">
        <v>46155</v>
      </c>
      <c r="K94" s="37">
        <v>0.70833333333333337</v>
      </c>
      <c r="L94" s="1022">
        <v>0.72916666666666663</v>
      </c>
      <c r="M94" s="1022">
        <v>0.89583333333333337</v>
      </c>
      <c r="N94" s="1001">
        <f>VLOOKUP(E94,'效期天數(2025.1126更新)'!C:G,5,0)</f>
        <v>5714400111</v>
      </c>
    </row>
    <row r="95" spans="1:14" ht="38.25" thickBot="1">
      <c r="A95" s="44" t="s">
        <v>2607</v>
      </c>
      <c r="B95" s="1052" t="s">
        <v>9752</v>
      </c>
      <c r="C95" s="1048" t="s">
        <v>9631</v>
      </c>
      <c r="D95" s="42" t="s">
        <v>2514</v>
      </c>
      <c r="E95" s="34" t="s">
        <v>92</v>
      </c>
      <c r="F95" s="581">
        <v>3</v>
      </c>
      <c r="G95" s="1018" t="s">
        <v>6898</v>
      </c>
      <c r="H95" s="1054">
        <v>6000</v>
      </c>
      <c r="I95" s="1019" t="s">
        <v>2038</v>
      </c>
      <c r="J95" s="1051">
        <v>46155</v>
      </c>
      <c r="K95" s="37">
        <v>0.70833333333333337</v>
      </c>
      <c r="L95" s="1022">
        <v>0.72916666666666663</v>
      </c>
      <c r="M95" s="1022">
        <v>0.89583333333333337</v>
      </c>
      <c r="N95" s="1001">
        <f>VLOOKUP(E95,'效期天數(2025.1126更新)'!C:G,5,0)</f>
        <v>5714400111</v>
      </c>
    </row>
    <row r="96" spans="1:14" ht="38.25" thickBot="1">
      <c r="A96" s="44" t="s">
        <v>2604</v>
      </c>
      <c r="B96" s="1052" t="s">
        <v>9753</v>
      </c>
      <c r="C96" s="1048" t="s">
        <v>9632</v>
      </c>
      <c r="D96" s="42" t="s">
        <v>2514</v>
      </c>
      <c r="E96" s="34" t="s">
        <v>92</v>
      </c>
      <c r="F96" s="581">
        <v>9</v>
      </c>
      <c r="G96" s="1018" t="s">
        <v>6898</v>
      </c>
      <c r="H96" s="1054">
        <v>6000</v>
      </c>
      <c r="I96" s="1019" t="s">
        <v>2038</v>
      </c>
      <c r="J96" s="1051">
        <v>46155</v>
      </c>
      <c r="K96" s="37">
        <v>0.70833333333333337</v>
      </c>
      <c r="L96" s="1022">
        <v>0.89583333333333337</v>
      </c>
      <c r="M96" s="1022">
        <v>6.25E-2</v>
      </c>
      <c r="N96" s="1001">
        <f>VLOOKUP(E96,'效期天數(2025.1126更新)'!C:G,5,0)</f>
        <v>5714400111</v>
      </c>
    </row>
    <row r="97" spans="1:14" ht="38.25" thickBot="1">
      <c r="A97" s="44" t="s">
        <v>2605</v>
      </c>
      <c r="B97" s="1052" t="s">
        <v>9753</v>
      </c>
      <c r="C97" s="1048" t="s">
        <v>9633</v>
      </c>
      <c r="D97" s="42" t="s">
        <v>2514</v>
      </c>
      <c r="E97" s="34" t="s">
        <v>92</v>
      </c>
      <c r="F97" s="581">
        <v>9</v>
      </c>
      <c r="G97" s="1018" t="s">
        <v>6898</v>
      </c>
      <c r="H97" s="1054">
        <v>6000</v>
      </c>
      <c r="I97" s="1019" t="s">
        <v>2038</v>
      </c>
      <c r="J97" s="1051">
        <v>46155</v>
      </c>
      <c r="K97" s="37">
        <v>0.70833333333333337</v>
      </c>
      <c r="L97" s="1022">
        <v>0.89583333333333337</v>
      </c>
      <c r="M97" s="1022">
        <v>6.25E-2</v>
      </c>
      <c r="N97" s="1001">
        <f>VLOOKUP(E97,'效期天數(2025.1126更新)'!C:G,5,0)</f>
        <v>5714400111</v>
      </c>
    </row>
    <row r="98" spans="1:14" ht="38.25" thickBot="1">
      <c r="A98" s="44" t="s">
        <v>2606</v>
      </c>
      <c r="B98" s="1052" t="s">
        <v>9753</v>
      </c>
      <c r="C98" s="1048" t="s">
        <v>9634</v>
      </c>
      <c r="D98" s="42" t="s">
        <v>2514</v>
      </c>
      <c r="E98" s="34" t="s">
        <v>92</v>
      </c>
      <c r="F98" s="581">
        <v>9</v>
      </c>
      <c r="G98" s="1018" t="s">
        <v>6898</v>
      </c>
      <c r="H98" s="1054">
        <v>6000</v>
      </c>
      <c r="I98" s="1019" t="s">
        <v>2038</v>
      </c>
      <c r="J98" s="1051">
        <v>46155</v>
      </c>
      <c r="K98" s="37">
        <v>0.70833333333333337</v>
      </c>
      <c r="L98" s="1022">
        <v>0.89583333333333337</v>
      </c>
      <c r="M98" s="1022">
        <v>6.25E-2</v>
      </c>
      <c r="N98" s="1001">
        <f>VLOOKUP(E98,'效期天數(2025.1126更新)'!C:G,5,0)</f>
        <v>5714400111</v>
      </c>
    </row>
    <row r="99" spans="1:14" ht="38.25" thickBot="1">
      <c r="A99" s="44" t="s">
        <v>2607</v>
      </c>
      <c r="B99" s="1052" t="s">
        <v>9753</v>
      </c>
      <c r="C99" s="1048" t="s">
        <v>9635</v>
      </c>
      <c r="D99" s="42" t="s">
        <v>2514</v>
      </c>
      <c r="E99" s="34" t="s">
        <v>92</v>
      </c>
      <c r="F99" s="581">
        <v>9</v>
      </c>
      <c r="G99" s="1018" t="s">
        <v>6898</v>
      </c>
      <c r="H99" s="1054">
        <v>6000</v>
      </c>
      <c r="I99" s="1019" t="s">
        <v>2038</v>
      </c>
      <c r="J99" s="1051">
        <v>46155</v>
      </c>
      <c r="K99" s="37">
        <v>0.70833333333333337</v>
      </c>
      <c r="L99" s="1022">
        <v>0.89583333333333337</v>
      </c>
      <c r="M99" s="1022">
        <v>6.25E-2</v>
      </c>
      <c r="N99" s="1001">
        <f>VLOOKUP(E99,'效期天數(2025.1126更新)'!C:G,5,0)</f>
        <v>5714400111</v>
      </c>
    </row>
    <row r="100" spans="1:14" ht="32.25" thickBot="1">
      <c r="A100" s="1014" t="s">
        <v>2594</v>
      </c>
      <c r="B100" s="1052" t="s">
        <v>9756</v>
      </c>
      <c r="C100" s="1048" t="s">
        <v>9645</v>
      </c>
      <c r="D100" s="1016" t="s">
        <v>8305</v>
      </c>
      <c r="E100" s="34" t="s">
        <v>6139</v>
      </c>
      <c r="F100" s="581">
        <v>12</v>
      </c>
      <c r="G100" s="1018" t="e">
        <v>#N/A</v>
      </c>
      <c r="H100" s="1061">
        <v>11000</v>
      </c>
      <c r="I100" s="1019" t="s">
        <v>2038</v>
      </c>
      <c r="J100" s="1051">
        <v>46156</v>
      </c>
      <c r="K100" s="37">
        <v>0.45833333333333331</v>
      </c>
      <c r="L100" s="1027">
        <v>0.47916666666666669</v>
      </c>
      <c r="M100" s="1022">
        <v>0.75</v>
      </c>
      <c r="N100" s="1001">
        <f>VLOOKUP(E100,'效期天數(2025.1126更新)'!C:G,5,0)</f>
        <v>5714400278</v>
      </c>
    </row>
    <row r="101" spans="1:14" ht="32.25" thickBot="1">
      <c r="A101" s="1014" t="s">
        <v>2595</v>
      </c>
      <c r="B101" s="1052" t="s">
        <v>9646</v>
      </c>
      <c r="C101" s="1048" t="s">
        <v>9647</v>
      </c>
      <c r="D101" s="1016" t="s">
        <v>8305</v>
      </c>
      <c r="E101" s="34" t="s">
        <v>6138</v>
      </c>
      <c r="F101" s="581">
        <v>12</v>
      </c>
      <c r="G101" s="1018" t="e">
        <v>#N/A</v>
      </c>
      <c r="H101" s="1061">
        <v>11000</v>
      </c>
      <c r="I101" s="1019" t="s">
        <v>2038</v>
      </c>
      <c r="J101" s="1051">
        <v>46156</v>
      </c>
      <c r="K101" s="37">
        <v>0.45833333333333331</v>
      </c>
      <c r="L101" s="1027">
        <v>0.47916666666666669</v>
      </c>
      <c r="M101" s="1022">
        <v>0.75</v>
      </c>
      <c r="N101" s="1001">
        <f>VLOOKUP(E101,'效期天數(2025.1126更新)'!C:G,5,0)</f>
        <v>5714400277</v>
      </c>
    </row>
    <row r="102" spans="1:14" ht="32.25" thickBot="1">
      <c r="A102" s="1014" t="s">
        <v>2596</v>
      </c>
      <c r="B102" s="1052" t="s">
        <v>9757</v>
      </c>
      <c r="C102" s="1048" t="s">
        <v>9648</v>
      </c>
      <c r="D102" s="42" t="s">
        <v>2514</v>
      </c>
      <c r="E102" s="35" t="s">
        <v>97</v>
      </c>
      <c r="F102" s="581">
        <v>9</v>
      </c>
      <c r="G102" s="1018" t="s">
        <v>3091</v>
      </c>
      <c r="H102" s="1054">
        <v>11000</v>
      </c>
      <c r="I102" s="1039" t="s">
        <v>179</v>
      </c>
      <c r="J102" s="1051">
        <v>46156</v>
      </c>
      <c r="K102" s="37">
        <v>0.45833333333333331</v>
      </c>
      <c r="L102" s="1027">
        <v>0.47916666666666669</v>
      </c>
      <c r="M102" s="1022">
        <v>0.75</v>
      </c>
      <c r="N102" s="1001">
        <f>VLOOKUP(E102,'效期天數(2025.1126更新)'!C:G,5,0)</f>
        <v>5714400118</v>
      </c>
    </row>
    <row r="103" spans="1:14" ht="32.25" thickBot="1">
      <c r="A103" s="1014" t="s">
        <v>2597</v>
      </c>
      <c r="B103" s="1052" t="s">
        <v>9649</v>
      </c>
      <c r="C103" s="1048" t="s">
        <v>9650</v>
      </c>
      <c r="D103" s="42" t="s">
        <v>2514</v>
      </c>
      <c r="E103" s="35" t="s">
        <v>98</v>
      </c>
      <c r="F103" s="581">
        <v>9</v>
      </c>
      <c r="G103" s="1018" t="s">
        <v>3091</v>
      </c>
      <c r="H103" s="1054">
        <v>11000</v>
      </c>
      <c r="I103" s="1039" t="s">
        <v>179</v>
      </c>
      <c r="J103" s="1051">
        <v>46156</v>
      </c>
      <c r="K103" s="37">
        <v>0.45833333333333331</v>
      </c>
      <c r="L103" s="1027">
        <v>0.47916666666666669</v>
      </c>
      <c r="M103" s="1022">
        <v>0.75</v>
      </c>
      <c r="N103" s="1001">
        <f>VLOOKUP(E103,'效期天數(2025.1126更新)'!C:G,5,0)</f>
        <v>5714400119</v>
      </c>
    </row>
    <row r="104" spans="1:14" ht="75.75" thickBot="1">
      <c r="A104" s="1014" t="s">
        <v>2598</v>
      </c>
      <c r="B104" s="1052" t="s">
        <v>9754</v>
      </c>
      <c r="C104" s="1048" t="s">
        <v>9636</v>
      </c>
      <c r="D104" s="1016" t="s">
        <v>2633</v>
      </c>
      <c r="E104" s="35" t="s">
        <v>90</v>
      </c>
      <c r="F104" s="581">
        <v>8</v>
      </c>
      <c r="G104" s="1018" t="s">
        <v>2634</v>
      </c>
      <c r="H104" s="1054">
        <v>8000</v>
      </c>
      <c r="I104" s="1042" t="s">
        <v>2411</v>
      </c>
      <c r="J104" s="1051">
        <v>46156</v>
      </c>
      <c r="K104" s="37">
        <v>0.375</v>
      </c>
      <c r="L104" s="1022">
        <v>0.39583333333333331</v>
      </c>
      <c r="M104" s="1022">
        <v>0.60416666666666663</v>
      </c>
      <c r="N104" s="1001">
        <f>VLOOKUP(E104,'效期天數(2025.1126更新)'!C:G,5,0)</f>
        <v>5714400107</v>
      </c>
    </row>
    <row r="105" spans="1:14" ht="75.75" thickBot="1">
      <c r="A105" s="1014" t="s">
        <v>2599</v>
      </c>
      <c r="B105" s="1052" t="s">
        <v>9754</v>
      </c>
      <c r="C105" s="1048" t="s">
        <v>9637</v>
      </c>
      <c r="D105" s="1016" t="s">
        <v>2633</v>
      </c>
      <c r="E105" s="35" t="s">
        <v>90</v>
      </c>
      <c r="F105" s="581">
        <v>8</v>
      </c>
      <c r="G105" s="1018" t="s">
        <v>2634</v>
      </c>
      <c r="H105" s="1054">
        <v>8000</v>
      </c>
      <c r="I105" s="1042" t="s">
        <v>2411</v>
      </c>
      <c r="J105" s="1051">
        <v>46156</v>
      </c>
      <c r="K105" s="37">
        <v>0.375</v>
      </c>
      <c r="L105" s="1022">
        <v>0.39583333333333331</v>
      </c>
      <c r="M105" s="1022">
        <v>0.60416666666666663</v>
      </c>
      <c r="N105" s="1001">
        <f>VLOOKUP(E105,'效期天數(2025.1126更新)'!C:G,5,0)</f>
        <v>5714400107</v>
      </c>
    </row>
    <row r="106" spans="1:14" ht="75.75" thickBot="1">
      <c r="A106" s="1014" t="s">
        <v>2602</v>
      </c>
      <c r="B106" s="1052" t="s">
        <v>9754</v>
      </c>
      <c r="C106" s="1048" t="s">
        <v>9638</v>
      </c>
      <c r="D106" s="1016" t="s">
        <v>2633</v>
      </c>
      <c r="E106" s="35" t="s">
        <v>90</v>
      </c>
      <c r="F106" s="581">
        <v>8</v>
      </c>
      <c r="G106" s="1018" t="s">
        <v>2634</v>
      </c>
      <c r="H106" s="1054">
        <v>8000</v>
      </c>
      <c r="I106" s="1042" t="s">
        <v>2411</v>
      </c>
      <c r="J106" s="1051">
        <v>46156</v>
      </c>
      <c r="K106" s="37">
        <v>0.375</v>
      </c>
      <c r="L106" s="1022">
        <v>0.39583333333333331</v>
      </c>
      <c r="M106" s="1022">
        <v>0.60416666666666663</v>
      </c>
      <c r="N106" s="1001">
        <f>VLOOKUP(E106,'效期天數(2025.1126更新)'!C:G,5,0)</f>
        <v>5714400107</v>
      </c>
    </row>
    <row r="107" spans="1:14" ht="75.75" thickBot="1">
      <c r="A107" s="1014" t="s">
        <v>2603</v>
      </c>
      <c r="B107" s="1052" t="s">
        <v>9754</v>
      </c>
      <c r="C107" s="1048" t="s">
        <v>9639</v>
      </c>
      <c r="D107" s="1016" t="s">
        <v>2633</v>
      </c>
      <c r="E107" s="35" t="s">
        <v>90</v>
      </c>
      <c r="F107" s="581">
        <v>8</v>
      </c>
      <c r="G107" s="1018" t="s">
        <v>2634</v>
      </c>
      <c r="H107" s="1054">
        <v>8000</v>
      </c>
      <c r="I107" s="1042" t="s">
        <v>2411</v>
      </c>
      <c r="J107" s="1051">
        <v>46156</v>
      </c>
      <c r="K107" s="37">
        <v>0.375</v>
      </c>
      <c r="L107" s="1022">
        <v>0.39583333333333331</v>
      </c>
      <c r="M107" s="1022">
        <v>0.60416666666666663</v>
      </c>
      <c r="N107" s="1001">
        <f>VLOOKUP(E107,'效期天數(2025.1126更新)'!C:G,5,0)</f>
        <v>5714400107</v>
      </c>
    </row>
    <row r="108" spans="1:14" ht="32.25" thickBot="1">
      <c r="A108" s="44" t="s">
        <v>2604</v>
      </c>
      <c r="B108" s="1052" t="s">
        <v>9755</v>
      </c>
      <c r="C108" s="1048" t="s">
        <v>9640</v>
      </c>
      <c r="D108" s="42" t="s">
        <v>2514</v>
      </c>
      <c r="E108" s="1038" t="s">
        <v>132</v>
      </c>
      <c r="F108" s="581">
        <v>11</v>
      </c>
      <c r="G108" s="1018" t="s">
        <v>6029</v>
      </c>
      <c r="H108" s="1055">
        <v>12000</v>
      </c>
      <c r="I108" s="1026" t="s">
        <v>260</v>
      </c>
      <c r="J108" s="1051">
        <v>46156</v>
      </c>
      <c r="K108" s="37">
        <v>0.375</v>
      </c>
      <c r="L108" s="1022">
        <v>0.39583333333333331</v>
      </c>
      <c r="M108" s="1022">
        <v>0.70833333333333337</v>
      </c>
      <c r="N108" s="1001">
        <f>VLOOKUP(E108,'效期天數(2025.1126更新)'!C:G,5,0)</f>
        <v>5714400181</v>
      </c>
    </row>
    <row r="109" spans="1:14" ht="32.25" thickBot="1">
      <c r="A109" s="44" t="s">
        <v>2605</v>
      </c>
      <c r="B109" s="1052" t="s">
        <v>9755</v>
      </c>
      <c r="C109" s="1048" t="s">
        <v>9641</v>
      </c>
      <c r="D109" s="42" t="s">
        <v>2514</v>
      </c>
      <c r="E109" s="1038" t="s">
        <v>132</v>
      </c>
      <c r="F109" s="581">
        <v>11</v>
      </c>
      <c r="G109" s="1018" t="s">
        <v>6029</v>
      </c>
      <c r="H109" s="1055">
        <v>12000</v>
      </c>
      <c r="I109" s="1026" t="s">
        <v>260</v>
      </c>
      <c r="J109" s="1051">
        <v>46156</v>
      </c>
      <c r="K109" s="37">
        <v>0.375</v>
      </c>
      <c r="L109" s="1022">
        <v>0.39583333333333331</v>
      </c>
      <c r="M109" s="1022">
        <v>0.70833333333333337</v>
      </c>
      <c r="N109" s="1001">
        <f>VLOOKUP(E109,'效期天數(2025.1126更新)'!C:G,5,0)</f>
        <v>5714400181</v>
      </c>
    </row>
    <row r="110" spans="1:14" ht="32.25" thickBot="1">
      <c r="A110" s="44" t="s">
        <v>2606</v>
      </c>
      <c r="B110" s="1052" t="s">
        <v>9642</v>
      </c>
      <c r="C110" s="1048" t="s">
        <v>9643</v>
      </c>
      <c r="D110" s="42" t="s">
        <v>2514</v>
      </c>
      <c r="E110" s="1038" t="s">
        <v>133</v>
      </c>
      <c r="F110" s="581">
        <v>11</v>
      </c>
      <c r="G110" s="1018" t="s">
        <v>6029</v>
      </c>
      <c r="H110" s="1055">
        <v>12000</v>
      </c>
      <c r="I110" s="1026" t="s">
        <v>260</v>
      </c>
      <c r="J110" s="1051">
        <v>46156</v>
      </c>
      <c r="K110" s="37">
        <v>0.375</v>
      </c>
      <c r="L110" s="1022">
        <v>0.39583333333333331</v>
      </c>
      <c r="M110" s="1022">
        <v>0.70833333333333337</v>
      </c>
      <c r="N110" s="1001">
        <f>VLOOKUP(E110,'效期天數(2025.1126更新)'!C:G,5,0)</f>
        <v>5714400180</v>
      </c>
    </row>
    <row r="111" spans="1:14" ht="32.25" thickBot="1">
      <c r="A111" s="44" t="s">
        <v>2607</v>
      </c>
      <c r="B111" s="1052" t="s">
        <v>9642</v>
      </c>
      <c r="C111" s="1048" t="s">
        <v>9644</v>
      </c>
      <c r="D111" s="42" t="s">
        <v>2514</v>
      </c>
      <c r="E111" s="1038" t="s">
        <v>133</v>
      </c>
      <c r="F111" s="581">
        <v>11</v>
      </c>
      <c r="G111" s="1018" t="s">
        <v>6029</v>
      </c>
      <c r="H111" s="1055">
        <v>12000</v>
      </c>
      <c r="I111" s="1026" t="s">
        <v>260</v>
      </c>
      <c r="J111" s="1051">
        <v>46156</v>
      </c>
      <c r="K111" s="37">
        <v>0.375</v>
      </c>
      <c r="L111" s="1022">
        <v>0.39583333333333331</v>
      </c>
      <c r="M111" s="1022">
        <v>0.70833333333333337</v>
      </c>
      <c r="N111" s="1001">
        <f>VLOOKUP(E111,'效期天數(2025.1126更新)'!C:G,5,0)</f>
        <v>5714400180</v>
      </c>
    </row>
    <row r="112" spans="1:14" ht="32.25" thickBot="1">
      <c r="A112" s="1014" t="s">
        <v>2598</v>
      </c>
      <c r="B112" s="1052" t="s">
        <v>9758</v>
      </c>
      <c r="C112" s="1049" t="s">
        <v>9651</v>
      </c>
      <c r="D112" s="42" t="s">
        <v>2514</v>
      </c>
      <c r="E112" s="1044" t="s">
        <v>2415</v>
      </c>
      <c r="F112" s="1024">
        <v>10</v>
      </c>
      <c r="G112" s="1018" t="s">
        <v>2574</v>
      </c>
      <c r="H112" s="1059">
        <v>3000</v>
      </c>
      <c r="I112" s="1039" t="s">
        <v>2038</v>
      </c>
      <c r="J112" s="1051">
        <v>46156</v>
      </c>
      <c r="K112" s="37">
        <v>0.625</v>
      </c>
      <c r="L112" s="1027">
        <v>0.64583333333333337</v>
      </c>
      <c r="M112" s="1022">
        <v>0.72916666666666663</v>
      </c>
      <c r="N112" s="1001">
        <f>VLOOKUP(E112,'效期天數(2025.1126更新)'!C:G,5,0)</f>
        <v>5714400199</v>
      </c>
    </row>
    <row r="113" spans="1:14" ht="32.25" thickBot="1">
      <c r="A113" s="1014" t="s">
        <v>2599</v>
      </c>
      <c r="B113" s="1052" t="s">
        <v>9758</v>
      </c>
      <c r="C113" s="1049" t="s">
        <v>9652</v>
      </c>
      <c r="D113" s="42" t="s">
        <v>2514</v>
      </c>
      <c r="E113" s="1044" t="s">
        <v>2415</v>
      </c>
      <c r="F113" s="1024">
        <v>10</v>
      </c>
      <c r="G113" s="1018" t="s">
        <v>2574</v>
      </c>
      <c r="H113" s="1059">
        <v>3000</v>
      </c>
      <c r="I113" s="1039" t="s">
        <v>2038</v>
      </c>
      <c r="J113" s="1051">
        <v>46156</v>
      </c>
      <c r="K113" s="37">
        <v>0.625</v>
      </c>
      <c r="L113" s="1027">
        <v>0.64583333333333337</v>
      </c>
      <c r="M113" s="1022">
        <v>0.72916666666666663</v>
      </c>
      <c r="N113" s="1001">
        <f>VLOOKUP(E113,'效期天數(2025.1126更新)'!C:G,5,0)</f>
        <v>5714400199</v>
      </c>
    </row>
    <row r="114" spans="1:14" ht="32.25" thickBot="1">
      <c r="A114" s="1014" t="s">
        <v>2602</v>
      </c>
      <c r="B114" s="1052" t="s">
        <v>9653</v>
      </c>
      <c r="C114" s="1049" t="s">
        <v>9654</v>
      </c>
      <c r="D114" s="42" t="s">
        <v>2514</v>
      </c>
      <c r="E114" s="1044" t="s">
        <v>4525</v>
      </c>
      <c r="F114" s="1024">
        <v>10</v>
      </c>
      <c r="G114" s="1018" t="s">
        <v>2574</v>
      </c>
      <c r="H114" s="1059">
        <v>3000</v>
      </c>
      <c r="I114" s="1039" t="s">
        <v>2038</v>
      </c>
      <c r="J114" s="1051">
        <v>46156</v>
      </c>
      <c r="K114" s="37">
        <v>0.625</v>
      </c>
      <c r="L114" s="1027">
        <v>0.64583333333333337</v>
      </c>
      <c r="M114" s="1022">
        <v>0.72916666666666663</v>
      </c>
      <c r="N114" s="1001">
        <f>VLOOKUP(E114,'效期天數(2025.1126更新)'!C:G,5,0)</f>
        <v>5714400222</v>
      </c>
    </row>
    <row r="115" spans="1:14" ht="32.25" thickBot="1">
      <c r="A115" s="1014" t="s">
        <v>2603</v>
      </c>
      <c r="B115" s="1052" t="s">
        <v>9653</v>
      </c>
      <c r="C115" s="1049" t="s">
        <v>9655</v>
      </c>
      <c r="D115" s="42" t="s">
        <v>2514</v>
      </c>
      <c r="E115" s="1044" t="s">
        <v>4525</v>
      </c>
      <c r="F115" s="1024">
        <v>10</v>
      </c>
      <c r="G115" s="1018" t="s">
        <v>2574</v>
      </c>
      <c r="H115" s="1059">
        <v>3000</v>
      </c>
      <c r="I115" s="1039" t="s">
        <v>2038</v>
      </c>
      <c r="J115" s="1051">
        <v>46156</v>
      </c>
      <c r="K115" s="37">
        <v>0.625</v>
      </c>
      <c r="L115" s="1027">
        <v>0.64583333333333337</v>
      </c>
      <c r="M115" s="1022">
        <v>0.72916666666666663</v>
      </c>
      <c r="N115" s="1001">
        <f>VLOOKUP(E115,'效期天數(2025.1126更新)'!C:G,5,0)</f>
        <v>5714400222</v>
      </c>
    </row>
    <row r="116" spans="1:14" ht="57" thickBot="1">
      <c r="A116" s="1014" t="s">
        <v>2598</v>
      </c>
      <c r="B116" s="1052" t="s">
        <v>9759</v>
      </c>
      <c r="C116" s="1048" t="s">
        <v>9544</v>
      </c>
      <c r="D116" s="1016" t="s">
        <v>5800</v>
      </c>
      <c r="E116" s="1017" t="s">
        <v>4542</v>
      </c>
      <c r="F116" s="581">
        <v>6</v>
      </c>
      <c r="G116" s="1018" t="s">
        <v>6342</v>
      </c>
      <c r="H116" s="1055">
        <v>8000</v>
      </c>
      <c r="I116" s="1039" t="s">
        <v>5582</v>
      </c>
      <c r="J116" s="1051">
        <v>46156</v>
      </c>
      <c r="K116" s="37">
        <v>0.70833333333333337</v>
      </c>
      <c r="L116" s="1022">
        <v>0.72916666666666663</v>
      </c>
      <c r="M116" s="1022">
        <v>0.97916666666666663</v>
      </c>
      <c r="N116" s="1001">
        <f>VLOOKUP(E116,'效期天數(2025.1126更新)'!C:G,5,0)</f>
        <v>5714400225</v>
      </c>
    </row>
    <row r="117" spans="1:14" ht="57" thickBot="1">
      <c r="A117" s="1014" t="s">
        <v>2599</v>
      </c>
      <c r="B117" s="1052" t="s">
        <v>9759</v>
      </c>
      <c r="C117" s="1048" t="s">
        <v>9545</v>
      </c>
      <c r="D117" s="1016" t="s">
        <v>5800</v>
      </c>
      <c r="E117" s="1017" t="s">
        <v>4542</v>
      </c>
      <c r="F117" s="581">
        <v>6</v>
      </c>
      <c r="G117" s="1018" t="s">
        <v>6342</v>
      </c>
      <c r="H117" s="1055">
        <v>8000</v>
      </c>
      <c r="I117" s="1039" t="s">
        <v>5582</v>
      </c>
      <c r="J117" s="1051">
        <v>46156</v>
      </c>
      <c r="K117" s="37">
        <v>0.70833333333333337</v>
      </c>
      <c r="L117" s="1022">
        <v>0.72916666666666663</v>
      </c>
      <c r="M117" s="1022">
        <v>0.97916666666666663</v>
      </c>
      <c r="N117" s="1001">
        <f>VLOOKUP(E117,'效期天數(2025.1126更新)'!C:G,5,0)</f>
        <v>5714400225</v>
      </c>
    </row>
    <row r="118" spans="1:14" ht="57" thickBot="1">
      <c r="A118" s="1014" t="s">
        <v>2602</v>
      </c>
      <c r="B118" s="1052" t="s">
        <v>9759</v>
      </c>
      <c r="C118" s="1048" t="s">
        <v>9546</v>
      </c>
      <c r="D118" s="1016" t="s">
        <v>5800</v>
      </c>
      <c r="E118" s="1017" t="s">
        <v>4542</v>
      </c>
      <c r="F118" s="581">
        <v>6</v>
      </c>
      <c r="G118" s="1018" t="s">
        <v>6342</v>
      </c>
      <c r="H118" s="1055">
        <v>8000</v>
      </c>
      <c r="I118" s="1039" t="s">
        <v>5582</v>
      </c>
      <c r="J118" s="1051">
        <v>46156</v>
      </c>
      <c r="K118" s="37">
        <v>0.70833333333333337</v>
      </c>
      <c r="L118" s="1022">
        <v>0.72916666666666663</v>
      </c>
      <c r="M118" s="1022">
        <v>0.97916666666666663</v>
      </c>
      <c r="N118" s="1001">
        <f>VLOOKUP(E118,'效期天數(2025.1126更新)'!C:G,5,0)</f>
        <v>5714400225</v>
      </c>
    </row>
    <row r="119" spans="1:14" ht="57" thickBot="1">
      <c r="A119" s="1014" t="s">
        <v>2603</v>
      </c>
      <c r="B119" s="1052" t="s">
        <v>9759</v>
      </c>
      <c r="C119" s="1048" t="s">
        <v>9547</v>
      </c>
      <c r="D119" s="1016" t="s">
        <v>5800</v>
      </c>
      <c r="E119" s="1017" t="s">
        <v>4542</v>
      </c>
      <c r="F119" s="581">
        <v>6</v>
      </c>
      <c r="G119" s="1018" t="s">
        <v>6342</v>
      </c>
      <c r="H119" s="1055">
        <v>8000</v>
      </c>
      <c r="I119" s="1039" t="s">
        <v>5582</v>
      </c>
      <c r="J119" s="1051">
        <v>46156</v>
      </c>
      <c r="K119" s="37">
        <v>0.70833333333333337</v>
      </c>
      <c r="L119" s="1022">
        <v>0.72916666666666663</v>
      </c>
      <c r="M119" s="1022">
        <v>0.97916666666666663</v>
      </c>
      <c r="N119" s="1001">
        <f>VLOOKUP(E119,'效期天數(2025.1126更新)'!C:G,5,0)</f>
        <v>5714400225</v>
      </c>
    </row>
    <row r="120" spans="1:14" ht="38.25" thickBot="1">
      <c r="A120" s="1014" t="s">
        <v>2594</v>
      </c>
      <c r="B120" s="1052" t="s">
        <v>9760</v>
      </c>
      <c r="C120" s="1060">
        <v>14426201</v>
      </c>
      <c r="D120" s="1029" t="s">
        <v>2584</v>
      </c>
      <c r="E120" s="1017" t="s">
        <v>140</v>
      </c>
      <c r="F120" s="581">
        <v>4</v>
      </c>
      <c r="G120" s="1018" t="s">
        <v>2463</v>
      </c>
      <c r="H120" s="1056">
        <v>2000</v>
      </c>
      <c r="I120" s="1039" t="s">
        <v>2411</v>
      </c>
      <c r="J120" s="1051">
        <v>46156</v>
      </c>
      <c r="K120" s="37">
        <v>0.70833333333333337</v>
      </c>
      <c r="L120" s="1022">
        <v>0.79166666666666663</v>
      </c>
      <c r="M120" s="1022">
        <v>6.25E-2</v>
      </c>
      <c r="N120" s="1001">
        <f>VLOOKUP(E120,'效期天數(2025.1126更新)'!C:G,5,0)</f>
        <v>5714400144</v>
      </c>
    </row>
    <row r="121" spans="1:14" ht="38.25" thickBot="1">
      <c r="A121" s="1014" t="s">
        <v>2595</v>
      </c>
      <c r="B121" s="1052" t="s">
        <v>9656</v>
      </c>
      <c r="C121" s="1060">
        <v>14326201</v>
      </c>
      <c r="D121" s="1029" t="s">
        <v>2584</v>
      </c>
      <c r="E121" s="1017" t="s">
        <v>160</v>
      </c>
      <c r="F121" s="581">
        <v>4</v>
      </c>
      <c r="G121" s="1018" t="s">
        <v>2463</v>
      </c>
      <c r="H121" s="1056">
        <v>2000</v>
      </c>
      <c r="I121" s="1039" t="s">
        <v>2411</v>
      </c>
      <c r="J121" s="1051">
        <v>46156</v>
      </c>
      <c r="K121" s="37">
        <v>0.70833333333333337</v>
      </c>
      <c r="L121" s="1022">
        <v>0.79166666666666663</v>
      </c>
      <c r="M121" s="1022">
        <v>6.25E-2</v>
      </c>
      <c r="N121" s="1001">
        <f>VLOOKUP(E121,'效期天數(2025.1126更新)'!C:G,5,0)</f>
        <v>5714400143</v>
      </c>
    </row>
    <row r="122" spans="1:14" ht="57" thickBot="1">
      <c r="A122" s="44" t="s">
        <v>2604</v>
      </c>
      <c r="B122" s="1052" t="s">
        <v>9761</v>
      </c>
      <c r="C122" s="1048" t="s">
        <v>9657</v>
      </c>
      <c r="D122" s="42" t="s">
        <v>7836</v>
      </c>
      <c r="E122" s="1017" t="s">
        <v>106</v>
      </c>
      <c r="F122" s="581">
        <v>3</v>
      </c>
      <c r="G122" s="1018" t="s">
        <v>2463</v>
      </c>
      <c r="H122" s="1054">
        <v>9000</v>
      </c>
      <c r="I122" s="56" t="s">
        <v>2590</v>
      </c>
      <c r="J122" s="1051">
        <v>46156</v>
      </c>
      <c r="K122" s="37">
        <v>0.70833333333333337</v>
      </c>
      <c r="L122" s="1027">
        <v>0.72916666666666663</v>
      </c>
      <c r="M122" s="61">
        <v>0.9375</v>
      </c>
      <c r="N122" s="1001">
        <f>VLOOKUP(E122,'效期天數(2025.1126更新)'!C:G,5,0)</f>
        <v>5714400148</v>
      </c>
    </row>
    <row r="123" spans="1:14" ht="57" thickBot="1">
      <c r="A123" s="44" t="s">
        <v>2605</v>
      </c>
      <c r="B123" s="1052" t="s">
        <v>9761</v>
      </c>
      <c r="C123" s="1048" t="s">
        <v>9658</v>
      </c>
      <c r="D123" s="42" t="s">
        <v>7836</v>
      </c>
      <c r="E123" s="1017" t="s">
        <v>106</v>
      </c>
      <c r="F123" s="581">
        <v>3</v>
      </c>
      <c r="G123" s="1018" t="s">
        <v>2463</v>
      </c>
      <c r="H123" s="1054">
        <v>9000</v>
      </c>
      <c r="I123" s="56" t="s">
        <v>2590</v>
      </c>
      <c r="J123" s="1051">
        <v>46156</v>
      </c>
      <c r="K123" s="37">
        <v>0.70833333333333337</v>
      </c>
      <c r="L123" s="1027">
        <v>0.72916666666666663</v>
      </c>
      <c r="M123" s="61">
        <v>0.9375</v>
      </c>
      <c r="N123" s="1001">
        <f>VLOOKUP(E123,'效期天數(2025.1126更新)'!C:G,5,0)</f>
        <v>5714400148</v>
      </c>
    </row>
    <row r="124" spans="1:14" ht="57" thickBot="1">
      <c r="A124" s="44" t="s">
        <v>2606</v>
      </c>
      <c r="B124" s="1052" t="s">
        <v>9659</v>
      </c>
      <c r="C124" s="1048" t="s">
        <v>9660</v>
      </c>
      <c r="D124" s="42" t="s">
        <v>7836</v>
      </c>
      <c r="E124" s="1017" t="s">
        <v>107</v>
      </c>
      <c r="F124" s="581">
        <v>3</v>
      </c>
      <c r="G124" s="1018" t="s">
        <v>2463</v>
      </c>
      <c r="H124" s="1054">
        <v>9000</v>
      </c>
      <c r="I124" s="56" t="s">
        <v>2590</v>
      </c>
      <c r="J124" s="1051">
        <v>46156</v>
      </c>
      <c r="K124" s="37">
        <v>0.70833333333333337</v>
      </c>
      <c r="L124" s="1027">
        <v>0.72916666666666663</v>
      </c>
      <c r="M124" s="61">
        <v>0.9375</v>
      </c>
      <c r="N124" s="1001">
        <f>VLOOKUP(E124,'效期天數(2025.1126更新)'!C:G,5,0)</f>
        <v>5714400149</v>
      </c>
    </row>
    <row r="125" spans="1:14" ht="57" thickBot="1">
      <c r="A125" s="44" t="s">
        <v>2607</v>
      </c>
      <c r="B125" s="1052" t="s">
        <v>9659</v>
      </c>
      <c r="C125" s="1048" t="s">
        <v>9661</v>
      </c>
      <c r="D125" s="42" t="s">
        <v>7836</v>
      </c>
      <c r="E125" s="1017" t="s">
        <v>107</v>
      </c>
      <c r="F125" s="581">
        <v>3</v>
      </c>
      <c r="G125" s="1018" t="s">
        <v>2463</v>
      </c>
      <c r="H125" s="1054">
        <v>9000</v>
      </c>
      <c r="I125" s="56" t="s">
        <v>2590</v>
      </c>
      <c r="J125" s="1051">
        <v>46156</v>
      </c>
      <c r="K125" s="37">
        <v>0.70833333333333337</v>
      </c>
      <c r="L125" s="1027">
        <v>0.72916666666666663</v>
      </c>
      <c r="M125" s="61">
        <v>0.9375</v>
      </c>
      <c r="N125" s="1001">
        <f>VLOOKUP(E125,'效期天數(2025.1126更新)'!C:G,5,0)</f>
        <v>5714400149</v>
      </c>
    </row>
    <row r="126" spans="1:14" ht="94.5" thickBot="1">
      <c r="A126" s="1014" t="s">
        <v>125</v>
      </c>
      <c r="B126" s="1053" t="s">
        <v>9667</v>
      </c>
      <c r="C126" s="1048" t="s">
        <v>9763</v>
      </c>
      <c r="D126" s="1046" t="s">
        <v>9764</v>
      </c>
      <c r="E126" s="1017" t="s">
        <v>8789</v>
      </c>
      <c r="F126" s="581">
        <v>12</v>
      </c>
      <c r="G126" s="1018" t="e">
        <v>#N/A</v>
      </c>
      <c r="H126" s="1056">
        <v>6000</v>
      </c>
      <c r="I126" s="1019" t="s">
        <v>2411</v>
      </c>
      <c r="J126" s="1051">
        <v>46157</v>
      </c>
      <c r="K126" s="1020">
        <v>0.5</v>
      </c>
      <c r="L126" s="1021">
        <v>0.54166666666666663</v>
      </c>
      <c r="M126" s="1022">
        <v>0.70833333333333337</v>
      </c>
      <c r="N126" s="1001">
        <f>VLOOKUP(E126,'效期天數(2025.1126更新)'!C:G,5,0)</f>
        <v>5714400268</v>
      </c>
    </row>
    <row r="127" spans="1:14" ht="32.25" thickBot="1">
      <c r="A127" s="1014" t="s">
        <v>2594</v>
      </c>
      <c r="B127" s="1052" t="s">
        <v>9765</v>
      </c>
      <c r="C127" s="1048" t="s">
        <v>9668</v>
      </c>
      <c r="D127" s="1016" t="s">
        <v>2514</v>
      </c>
      <c r="E127" s="34" t="s">
        <v>164</v>
      </c>
      <c r="F127" s="581">
        <v>7</v>
      </c>
      <c r="G127" s="1018" t="s">
        <v>3441</v>
      </c>
      <c r="H127" s="1054">
        <v>11000</v>
      </c>
      <c r="I127" s="1019" t="s">
        <v>2038</v>
      </c>
      <c r="J127" s="1051">
        <v>46157</v>
      </c>
      <c r="K127" s="37">
        <v>0.45833333333333331</v>
      </c>
      <c r="L127" s="1027">
        <v>0.47916666666666669</v>
      </c>
      <c r="M127" s="1022">
        <v>0.75</v>
      </c>
      <c r="N127" s="1001">
        <f>VLOOKUP(E127,'效期天數(2025.1126更新)'!C:G,5,0)</f>
        <v>5714400188</v>
      </c>
    </row>
    <row r="128" spans="1:14" ht="32.25" thickBot="1">
      <c r="A128" s="1014" t="s">
        <v>2595</v>
      </c>
      <c r="B128" s="1052" t="s">
        <v>9669</v>
      </c>
      <c r="C128" s="1048" t="s">
        <v>9670</v>
      </c>
      <c r="D128" s="1016" t="s">
        <v>2514</v>
      </c>
      <c r="E128" s="34" t="s">
        <v>77</v>
      </c>
      <c r="F128" s="581">
        <v>7</v>
      </c>
      <c r="G128" s="1018" t="s">
        <v>3441</v>
      </c>
      <c r="H128" s="1054">
        <v>11000</v>
      </c>
      <c r="I128" s="1019" t="s">
        <v>2038</v>
      </c>
      <c r="J128" s="1051">
        <v>46157</v>
      </c>
      <c r="K128" s="37">
        <v>0.45833333333333331</v>
      </c>
      <c r="L128" s="1027">
        <v>0.47916666666666669</v>
      </c>
      <c r="M128" s="1022">
        <v>0.75</v>
      </c>
      <c r="N128" s="1001">
        <f>VLOOKUP(E128,'效期天數(2025.1126更新)'!C:G,5,0)</f>
        <v>5714400187</v>
      </c>
    </row>
    <row r="129" spans="1:14" ht="32.25" thickBot="1">
      <c r="A129" s="1014" t="s">
        <v>2596</v>
      </c>
      <c r="B129" s="1052" t="s">
        <v>9766</v>
      </c>
      <c r="C129" s="1048" t="s">
        <v>9671</v>
      </c>
      <c r="D129" s="42" t="s">
        <v>2514</v>
      </c>
      <c r="E129" s="35" t="s">
        <v>97</v>
      </c>
      <c r="F129" s="581">
        <v>8</v>
      </c>
      <c r="G129" s="1018" t="s">
        <v>3091</v>
      </c>
      <c r="H129" s="1054">
        <v>11000</v>
      </c>
      <c r="I129" s="1039" t="s">
        <v>179</v>
      </c>
      <c r="J129" s="1051">
        <v>46157</v>
      </c>
      <c r="K129" s="37">
        <v>0.45833333333333331</v>
      </c>
      <c r="L129" s="1027">
        <v>0.47916666666666669</v>
      </c>
      <c r="M129" s="1022">
        <v>0.75</v>
      </c>
      <c r="N129" s="1001">
        <f>VLOOKUP(E129,'效期天數(2025.1126更新)'!C:G,5,0)</f>
        <v>5714400118</v>
      </c>
    </row>
    <row r="130" spans="1:14" ht="32.25" thickBot="1">
      <c r="A130" s="1014" t="s">
        <v>2597</v>
      </c>
      <c r="B130" s="1052" t="s">
        <v>9767</v>
      </c>
      <c r="C130" s="1048" t="s">
        <v>9672</v>
      </c>
      <c r="D130" s="42" t="s">
        <v>2514</v>
      </c>
      <c r="E130" s="35" t="s">
        <v>98</v>
      </c>
      <c r="F130" s="581">
        <v>8</v>
      </c>
      <c r="G130" s="1018" t="s">
        <v>3091</v>
      </c>
      <c r="H130" s="1054">
        <v>11000</v>
      </c>
      <c r="I130" s="1039" t="s">
        <v>179</v>
      </c>
      <c r="J130" s="1051">
        <v>46157</v>
      </c>
      <c r="K130" s="37">
        <v>0.45833333333333331</v>
      </c>
      <c r="L130" s="1027">
        <v>0.47916666666666669</v>
      </c>
      <c r="M130" s="1022">
        <v>0.75</v>
      </c>
      <c r="N130" s="1001">
        <f>VLOOKUP(E130,'效期天數(2025.1126更新)'!C:G,5,0)</f>
        <v>5714400119</v>
      </c>
    </row>
    <row r="131" spans="1:14" ht="57" thickBot="1">
      <c r="A131" s="1014" t="s">
        <v>2598</v>
      </c>
      <c r="B131" s="1052" t="s">
        <v>9768</v>
      </c>
      <c r="C131" s="1048" t="s">
        <v>9673</v>
      </c>
      <c r="D131" s="1016" t="s">
        <v>5800</v>
      </c>
      <c r="E131" s="35" t="s">
        <v>2531</v>
      </c>
      <c r="F131" s="581">
        <v>9</v>
      </c>
      <c r="G131" s="1018" t="s">
        <v>8355</v>
      </c>
      <c r="H131" s="1054">
        <v>12000</v>
      </c>
      <c r="I131" s="49" t="s">
        <v>260</v>
      </c>
      <c r="J131" s="1051">
        <v>46157</v>
      </c>
      <c r="K131" s="37">
        <v>0.45833333333333331</v>
      </c>
      <c r="L131" s="1027">
        <v>0.47916666666666669</v>
      </c>
      <c r="M131" s="1028">
        <v>0.75</v>
      </c>
      <c r="N131" s="1001">
        <f>VLOOKUP(E131,'效期天數(2025.1126更新)'!C:G,5,0)</f>
        <v>5714400219</v>
      </c>
    </row>
    <row r="132" spans="1:14" ht="57" thickBot="1">
      <c r="A132" s="1014" t="s">
        <v>2599</v>
      </c>
      <c r="B132" s="1052" t="s">
        <v>9768</v>
      </c>
      <c r="C132" s="1048" t="s">
        <v>9674</v>
      </c>
      <c r="D132" s="1016" t="s">
        <v>5800</v>
      </c>
      <c r="E132" s="35" t="s">
        <v>2531</v>
      </c>
      <c r="F132" s="581">
        <v>9</v>
      </c>
      <c r="G132" s="1018" t="s">
        <v>8355</v>
      </c>
      <c r="H132" s="1054">
        <v>12000</v>
      </c>
      <c r="I132" s="49" t="s">
        <v>260</v>
      </c>
      <c r="J132" s="1051">
        <v>46157</v>
      </c>
      <c r="K132" s="37">
        <v>0.45833333333333331</v>
      </c>
      <c r="L132" s="1027">
        <v>0.47916666666666669</v>
      </c>
      <c r="M132" s="1028">
        <v>0.75</v>
      </c>
      <c r="N132" s="1001">
        <f>VLOOKUP(E132,'效期天數(2025.1126更新)'!C:G,5,0)</f>
        <v>5714400219</v>
      </c>
    </row>
    <row r="133" spans="1:14" ht="57" thickBot="1">
      <c r="A133" s="1014" t="s">
        <v>2602</v>
      </c>
      <c r="B133" s="1052" t="s">
        <v>9768</v>
      </c>
      <c r="C133" s="1048" t="s">
        <v>9675</v>
      </c>
      <c r="D133" s="1016" t="s">
        <v>5800</v>
      </c>
      <c r="E133" s="35" t="s">
        <v>2531</v>
      </c>
      <c r="F133" s="581">
        <v>9</v>
      </c>
      <c r="G133" s="1018" t="s">
        <v>8355</v>
      </c>
      <c r="H133" s="1054">
        <v>12000</v>
      </c>
      <c r="I133" s="49" t="s">
        <v>260</v>
      </c>
      <c r="J133" s="1051">
        <v>46157</v>
      </c>
      <c r="K133" s="37">
        <v>0.45833333333333331</v>
      </c>
      <c r="L133" s="1027">
        <v>0.47916666666666669</v>
      </c>
      <c r="M133" s="1028">
        <v>0.75</v>
      </c>
      <c r="N133" s="1001">
        <f>VLOOKUP(E133,'效期天數(2025.1126更新)'!C:G,5,0)</f>
        <v>5714400219</v>
      </c>
    </row>
    <row r="134" spans="1:14" ht="75" customHeight="1" thickBot="1">
      <c r="A134" s="1014" t="s">
        <v>2603</v>
      </c>
      <c r="B134" s="1052" t="s">
        <v>9768</v>
      </c>
      <c r="C134" s="1048" t="s">
        <v>9676</v>
      </c>
      <c r="D134" s="1016" t="s">
        <v>5800</v>
      </c>
      <c r="E134" s="35" t="s">
        <v>2531</v>
      </c>
      <c r="F134" s="581">
        <v>9</v>
      </c>
      <c r="G134" s="1018" t="s">
        <v>8355</v>
      </c>
      <c r="H134" s="1054">
        <v>12000</v>
      </c>
      <c r="I134" s="49" t="s">
        <v>260</v>
      </c>
      <c r="J134" s="1051">
        <v>46157</v>
      </c>
      <c r="K134" s="37">
        <v>0.45833333333333331</v>
      </c>
      <c r="L134" s="1027">
        <v>0.47916666666666669</v>
      </c>
      <c r="M134" s="1028">
        <v>0.75</v>
      </c>
      <c r="N134" s="1001">
        <f>VLOOKUP(E134,'效期天數(2025.1126更新)'!C:G,5,0)</f>
        <v>5714400219</v>
      </c>
    </row>
    <row r="135" spans="1:14" ht="57" thickBot="1">
      <c r="A135" s="44" t="s">
        <v>2604</v>
      </c>
      <c r="B135" s="1052" t="s">
        <v>9762</v>
      </c>
      <c r="C135" s="1048" t="s">
        <v>9662</v>
      </c>
      <c r="D135" s="42" t="s">
        <v>7836</v>
      </c>
      <c r="E135" s="1017" t="s">
        <v>106</v>
      </c>
      <c r="F135" s="581">
        <v>3</v>
      </c>
      <c r="G135" s="1018" t="s">
        <v>2463</v>
      </c>
      <c r="H135" s="1054">
        <v>9000</v>
      </c>
      <c r="I135" s="56" t="s">
        <v>2590</v>
      </c>
      <c r="J135" s="1051">
        <v>46157</v>
      </c>
      <c r="K135" s="37">
        <v>0.375</v>
      </c>
      <c r="L135" s="1022">
        <v>0.39583333333333331</v>
      </c>
      <c r="M135" s="1022">
        <v>0.70833333333333337</v>
      </c>
      <c r="N135" s="1001">
        <f>VLOOKUP(E135,'效期天數(2025.1126更新)'!C:G,5,0)</f>
        <v>5714400148</v>
      </c>
    </row>
    <row r="136" spans="1:14" ht="57" thickBot="1">
      <c r="A136" s="44" t="s">
        <v>2605</v>
      </c>
      <c r="B136" s="1052" t="s">
        <v>9762</v>
      </c>
      <c r="C136" s="1048" t="s">
        <v>9663</v>
      </c>
      <c r="D136" s="42" t="s">
        <v>7836</v>
      </c>
      <c r="E136" s="1017" t="s">
        <v>106</v>
      </c>
      <c r="F136" s="581">
        <v>3</v>
      </c>
      <c r="G136" s="1018" t="s">
        <v>2463</v>
      </c>
      <c r="H136" s="1054">
        <v>9000</v>
      </c>
      <c r="I136" s="56" t="s">
        <v>2590</v>
      </c>
      <c r="J136" s="1051">
        <v>46157</v>
      </c>
      <c r="K136" s="37">
        <v>0.375</v>
      </c>
      <c r="L136" s="1022">
        <v>0.39583333333333331</v>
      </c>
      <c r="M136" s="1022">
        <v>0.70833333333333337</v>
      </c>
      <c r="N136" s="1001">
        <f>VLOOKUP(E136,'效期天數(2025.1126更新)'!C:G,5,0)</f>
        <v>5714400148</v>
      </c>
    </row>
    <row r="137" spans="1:14" ht="57" thickBot="1">
      <c r="A137" s="44" t="s">
        <v>2606</v>
      </c>
      <c r="B137" s="1052" t="s">
        <v>9664</v>
      </c>
      <c r="C137" s="1048" t="s">
        <v>9665</v>
      </c>
      <c r="D137" s="42" t="s">
        <v>7836</v>
      </c>
      <c r="E137" s="1017" t="s">
        <v>107</v>
      </c>
      <c r="F137" s="581">
        <v>3</v>
      </c>
      <c r="G137" s="1018" t="s">
        <v>2463</v>
      </c>
      <c r="H137" s="1054">
        <v>9000</v>
      </c>
      <c r="I137" s="56" t="s">
        <v>2590</v>
      </c>
      <c r="J137" s="1051">
        <v>46157</v>
      </c>
      <c r="K137" s="37">
        <v>0.375</v>
      </c>
      <c r="L137" s="1022">
        <v>0.39583333333333331</v>
      </c>
      <c r="M137" s="1022">
        <v>0.70833333333333337</v>
      </c>
      <c r="N137" s="1001">
        <f>VLOOKUP(E137,'效期天數(2025.1126更新)'!C:G,5,0)</f>
        <v>5714400149</v>
      </c>
    </row>
    <row r="138" spans="1:14" ht="57" thickBot="1">
      <c r="A138" s="44" t="s">
        <v>2607</v>
      </c>
      <c r="B138" s="1052" t="s">
        <v>9664</v>
      </c>
      <c r="C138" s="1048" t="s">
        <v>9666</v>
      </c>
      <c r="D138" s="42" t="s">
        <v>7836</v>
      </c>
      <c r="E138" s="1017" t="s">
        <v>107</v>
      </c>
      <c r="F138" s="581">
        <v>3</v>
      </c>
      <c r="G138" s="1018" t="s">
        <v>2463</v>
      </c>
      <c r="H138" s="1054">
        <v>9000</v>
      </c>
      <c r="I138" s="56" t="s">
        <v>2590</v>
      </c>
      <c r="J138" s="1051">
        <v>46157</v>
      </c>
      <c r="K138" s="37">
        <v>0.375</v>
      </c>
      <c r="L138" s="1022">
        <v>0.39583333333333331</v>
      </c>
      <c r="M138" s="1022">
        <v>0.70833333333333337</v>
      </c>
      <c r="N138" s="1001">
        <f>VLOOKUP(E138,'效期天數(2025.1126更新)'!C:G,5,0)</f>
        <v>5714400149</v>
      </c>
    </row>
    <row r="139" spans="1:14" ht="38.25" thickBot="1">
      <c r="A139" s="1014" t="s">
        <v>2598</v>
      </c>
      <c r="B139" s="1052" t="s">
        <v>9769</v>
      </c>
      <c r="C139" s="1049" t="s">
        <v>9677</v>
      </c>
      <c r="D139" s="42" t="s">
        <v>2514</v>
      </c>
      <c r="E139" s="1043" t="s">
        <v>103</v>
      </c>
      <c r="F139" s="581">
        <v>4</v>
      </c>
      <c r="G139" s="1018" t="s">
        <v>2468</v>
      </c>
      <c r="H139" s="1054">
        <v>9000</v>
      </c>
      <c r="I139" s="1026" t="s">
        <v>2590</v>
      </c>
      <c r="J139" s="1051">
        <v>46157</v>
      </c>
      <c r="K139" s="37">
        <v>0.45833333333333331</v>
      </c>
      <c r="L139" s="1028">
        <v>0.75</v>
      </c>
      <c r="M139" s="1027">
        <v>0.97916666666666663</v>
      </c>
      <c r="N139" s="1001">
        <f>VLOOKUP(E139,'效期天數(2025.1126更新)'!C:G,5,0)</f>
        <v>5714400132</v>
      </c>
    </row>
    <row r="140" spans="1:14" ht="38.25" thickBot="1">
      <c r="A140" s="1014" t="s">
        <v>2599</v>
      </c>
      <c r="B140" s="1052" t="s">
        <v>9769</v>
      </c>
      <c r="C140" s="1049" t="s">
        <v>9678</v>
      </c>
      <c r="D140" s="42" t="s">
        <v>2514</v>
      </c>
      <c r="E140" s="1043" t="s">
        <v>103</v>
      </c>
      <c r="F140" s="581">
        <v>4</v>
      </c>
      <c r="G140" s="1018" t="s">
        <v>2468</v>
      </c>
      <c r="H140" s="1054">
        <v>9000</v>
      </c>
      <c r="I140" s="1026" t="s">
        <v>2590</v>
      </c>
      <c r="J140" s="1051">
        <v>46157</v>
      </c>
      <c r="K140" s="37">
        <v>0.45833333333333331</v>
      </c>
      <c r="L140" s="1028">
        <v>0.75</v>
      </c>
      <c r="M140" s="1027">
        <v>0.97916666666666663</v>
      </c>
      <c r="N140" s="1001">
        <f>VLOOKUP(E140,'效期天數(2025.1126更新)'!C:G,5,0)</f>
        <v>5714400132</v>
      </c>
    </row>
    <row r="141" spans="1:14" ht="32.25" thickBot="1">
      <c r="A141" s="1014" t="s">
        <v>2602</v>
      </c>
      <c r="B141" s="1052" t="s">
        <v>9679</v>
      </c>
      <c r="C141" s="1049" t="s">
        <v>9680</v>
      </c>
      <c r="D141" s="42" t="s">
        <v>2514</v>
      </c>
      <c r="E141" s="1043" t="s">
        <v>2536</v>
      </c>
      <c r="F141" s="581">
        <v>4</v>
      </c>
      <c r="G141" s="1018" t="s">
        <v>2537</v>
      </c>
      <c r="H141" s="1054">
        <v>9000</v>
      </c>
      <c r="I141" s="1026" t="s">
        <v>2590</v>
      </c>
      <c r="J141" s="1051">
        <v>46157</v>
      </c>
      <c r="K141" s="37">
        <v>0.45833333333333331</v>
      </c>
      <c r="L141" s="1028">
        <v>0.75</v>
      </c>
      <c r="M141" s="1027">
        <v>0.97916666666666663</v>
      </c>
      <c r="N141" s="1001">
        <f>VLOOKUP(E141,'效期天數(2025.1126更新)'!C:G,5,0)</f>
        <v>5714400201</v>
      </c>
    </row>
    <row r="142" spans="1:14" ht="32.25" thickBot="1">
      <c r="A142" s="1014" t="s">
        <v>2603</v>
      </c>
      <c r="B142" s="1052" t="s">
        <v>9679</v>
      </c>
      <c r="C142" s="1049" t="s">
        <v>9681</v>
      </c>
      <c r="D142" s="42" t="s">
        <v>2514</v>
      </c>
      <c r="E142" s="1043" t="s">
        <v>2536</v>
      </c>
      <c r="F142" s="581">
        <v>4</v>
      </c>
      <c r="G142" s="1018" t="s">
        <v>2537</v>
      </c>
      <c r="H142" s="1054">
        <v>9000</v>
      </c>
      <c r="I142" s="1026" t="s">
        <v>2590</v>
      </c>
      <c r="J142" s="1051">
        <v>46157</v>
      </c>
      <c r="K142" s="37">
        <v>0.45833333333333331</v>
      </c>
      <c r="L142" s="1028">
        <v>0.75</v>
      </c>
      <c r="M142" s="1027">
        <v>0.97916666666666663</v>
      </c>
      <c r="N142" s="1001">
        <f>VLOOKUP(E142,'效期天數(2025.1126更新)'!C:G,5,0)</f>
        <v>5714400201</v>
      </c>
    </row>
    <row r="143" spans="1:14" ht="32.25" thickBot="1">
      <c r="A143" s="1014" t="s">
        <v>2594</v>
      </c>
      <c r="B143" s="1052" t="s">
        <v>9770</v>
      </c>
      <c r="C143" s="1049" t="s">
        <v>9682</v>
      </c>
      <c r="D143" s="42" t="s">
        <v>2514</v>
      </c>
      <c r="E143" s="1044" t="s">
        <v>2415</v>
      </c>
      <c r="F143" s="1024">
        <v>10</v>
      </c>
      <c r="G143" s="1018" t="s">
        <v>2574</v>
      </c>
      <c r="H143" s="1059">
        <v>3000</v>
      </c>
      <c r="I143" s="1026" t="s">
        <v>260</v>
      </c>
      <c r="J143" s="1051">
        <v>46157</v>
      </c>
      <c r="K143" s="37">
        <v>0.70833333333333337</v>
      </c>
      <c r="L143" s="1027">
        <v>0.72916666666666663</v>
      </c>
      <c r="M143" s="1022">
        <v>0.79166666666666663</v>
      </c>
      <c r="N143" s="1001">
        <f>VLOOKUP(E143,'效期天數(2025.1126更新)'!C:G,5,0)</f>
        <v>5714400199</v>
      </c>
    </row>
    <row r="144" spans="1:14" ht="32.25" thickBot="1">
      <c r="A144" s="1014" t="s">
        <v>2595</v>
      </c>
      <c r="B144" s="1052" t="s">
        <v>9770</v>
      </c>
      <c r="C144" s="1049" t="s">
        <v>9683</v>
      </c>
      <c r="D144" s="42" t="s">
        <v>2514</v>
      </c>
      <c r="E144" s="1044" t="s">
        <v>2415</v>
      </c>
      <c r="F144" s="1024">
        <v>10</v>
      </c>
      <c r="G144" s="1018" t="s">
        <v>2574</v>
      </c>
      <c r="H144" s="1059">
        <v>3000</v>
      </c>
      <c r="I144" s="1026" t="s">
        <v>260</v>
      </c>
      <c r="J144" s="1051">
        <v>46157</v>
      </c>
      <c r="K144" s="37">
        <v>0.70833333333333337</v>
      </c>
      <c r="L144" s="1027">
        <v>0.72916666666666663</v>
      </c>
      <c r="M144" s="1022">
        <v>0.79166666666666663</v>
      </c>
      <c r="N144" s="1001">
        <f>VLOOKUP(E144,'效期天數(2025.1126更新)'!C:G,5,0)</f>
        <v>5714400199</v>
      </c>
    </row>
    <row r="145" spans="1:14" ht="32.25" thickBot="1">
      <c r="A145" s="1014" t="s">
        <v>2596</v>
      </c>
      <c r="B145" s="1052" t="s">
        <v>9684</v>
      </c>
      <c r="C145" s="1049" t="s">
        <v>9685</v>
      </c>
      <c r="D145" s="42" t="s">
        <v>2514</v>
      </c>
      <c r="E145" s="1044" t="s">
        <v>4525</v>
      </c>
      <c r="F145" s="1024">
        <v>10</v>
      </c>
      <c r="G145" s="1018" t="s">
        <v>2574</v>
      </c>
      <c r="H145" s="1059">
        <v>3000</v>
      </c>
      <c r="I145" s="1026" t="s">
        <v>260</v>
      </c>
      <c r="J145" s="1051">
        <v>46157</v>
      </c>
      <c r="K145" s="37">
        <v>0.70833333333333337</v>
      </c>
      <c r="L145" s="1027">
        <v>0.72916666666666663</v>
      </c>
      <c r="M145" s="1022">
        <v>0.79166666666666663</v>
      </c>
      <c r="N145" s="1001">
        <f>VLOOKUP(E145,'效期天數(2025.1126更新)'!C:G,5,0)</f>
        <v>5714400222</v>
      </c>
    </row>
    <row r="146" spans="1:14" ht="32.25" thickBot="1">
      <c r="A146" s="1014" t="s">
        <v>2597</v>
      </c>
      <c r="B146" s="1052" t="s">
        <v>9684</v>
      </c>
      <c r="C146" s="1049" t="s">
        <v>9686</v>
      </c>
      <c r="D146" s="42" t="s">
        <v>2514</v>
      </c>
      <c r="E146" s="1044" t="s">
        <v>4525</v>
      </c>
      <c r="F146" s="1024">
        <v>10</v>
      </c>
      <c r="G146" s="1018" t="s">
        <v>2574</v>
      </c>
      <c r="H146" s="1059">
        <v>3000</v>
      </c>
      <c r="I146" s="1026" t="s">
        <v>260</v>
      </c>
      <c r="J146" s="1051">
        <v>46157</v>
      </c>
      <c r="K146" s="37">
        <v>0.70833333333333337</v>
      </c>
      <c r="L146" s="1027">
        <v>0.72916666666666663</v>
      </c>
      <c r="M146" s="1022">
        <v>0.79166666666666663</v>
      </c>
      <c r="N146" s="1001">
        <f>VLOOKUP(E146,'效期天數(2025.1126更新)'!C:G,5,0)</f>
        <v>5714400222</v>
      </c>
    </row>
    <row r="147" spans="1:14" ht="57" thickBot="1">
      <c r="A147" s="1014" t="s">
        <v>2594</v>
      </c>
      <c r="B147" s="1052" t="s">
        <v>9771</v>
      </c>
      <c r="C147" s="1048" t="s">
        <v>9687</v>
      </c>
      <c r="D147" s="1029" t="s">
        <v>9772</v>
      </c>
      <c r="E147" s="1043" t="s">
        <v>3495</v>
      </c>
      <c r="F147" s="1024">
        <v>5</v>
      </c>
      <c r="G147" s="1018" t="s">
        <v>2533</v>
      </c>
      <c r="H147" s="1059">
        <v>6000</v>
      </c>
      <c r="I147" s="1039" t="s">
        <v>2590</v>
      </c>
      <c r="J147" s="1051">
        <v>46157</v>
      </c>
      <c r="K147" s="37">
        <v>0.70833333333333337</v>
      </c>
      <c r="L147" s="1022">
        <v>0.79166666666666663</v>
      </c>
      <c r="M147" s="1022">
        <v>0.97916666666666663</v>
      </c>
      <c r="N147" s="1001">
        <f>VLOOKUP(E147,'效期天數(2025.1126更新)'!C:G,5,0)</f>
        <v>5714400140</v>
      </c>
    </row>
    <row r="148" spans="1:14" ht="57" thickBot="1">
      <c r="A148" s="1014" t="s">
        <v>2595</v>
      </c>
      <c r="B148" s="1052" t="s">
        <v>9773</v>
      </c>
      <c r="C148" s="1048" t="s">
        <v>9688</v>
      </c>
      <c r="D148" s="1029" t="s">
        <v>9772</v>
      </c>
      <c r="E148" s="1043" t="s">
        <v>866</v>
      </c>
      <c r="F148" s="1024">
        <v>5</v>
      </c>
      <c r="G148" s="1018" t="s">
        <v>2533</v>
      </c>
      <c r="H148" s="1059">
        <v>6000</v>
      </c>
      <c r="I148" s="1039" t="s">
        <v>2590</v>
      </c>
      <c r="J148" s="1051">
        <v>46157</v>
      </c>
      <c r="K148" s="37">
        <v>0.70833333333333337</v>
      </c>
      <c r="L148" s="1022">
        <v>0.79166666666666663</v>
      </c>
      <c r="M148" s="1022">
        <v>0.97916666666666663</v>
      </c>
      <c r="N148" s="1001">
        <f>VLOOKUP(E148,'效期天數(2025.1126更新)'!C:G,5,0)</f>
        <v>5714400139</v>
      </c>
    </row>
    <row r="149" spans="1:14" ht="57" thickBot="1">
      <c r="A149" s="1014" t="s">
        <v>2596</v>
      </c>
      <c r="B149" s="1052" t="s">
        <v>9774</v>
      </c>
      <c r="C149" s="1048" t="s">
        <v>9689</v>
      </c>
      <c r="D149" s="1047" t="s">
        <v>2588</v>
      </c>
      <c r="E149" s="1038" t="s">
        <v>2530</v>
      </c>
      <c r="F149" s="581">
        <v>6</v>
      </c>
      <c r="G149" s="1018" t="s">
        <v>5429</v>
      </c>
      <c r="H149" s="1055">
        <v>8000</v>
      </c>
      <c r="I149" s="1042" t="s">
        <v>5582</v>
      </c>
      <c r="J149" s="1051">
        <v>46157</v>
      </c>
      <c r="K149" s="37">
        <v>0.70833333333333337</v>
      </c>
      <c r="L149" s="1022">
        <v>0.79166666666666663</v>
      </c>
      <c r="M149" s="1022">
        <v>0.97916666666666663</v>
      </c>
      <c r="N149" s="1001">
        <f>VLOOKUP(E149,'效期天數(2025.1126更新)'!C:G,5,0)</f>
        <v>5714400214</v>
      </c>
    </row>
    <row r="150" spans="1:14" ht="57" thickBot="1">
      <c r="A150" s="1014" t="s">
        <v>2597</v>
      </c>
      <c r="B150" s="1052" t="s">
        <v>9774</v>
      </c>
      <c r="C150" s="1048" t="s">
        <v>9690</v>
      </c>
      <c r="D150" s="1047" t="s">
        <v>2588</v>
      </c>
      <c r="E150" s="1038" t="s">
        <v>2530</v>
      </c>
      <c r="F150" s="581">
        <v>6</v>
      </c>
      <c r="G150" s="1018" t="s">
        <v>5429</v>
      </c>
      <c r="H150" s="1055">
        <v>8000</v>
      </c>
      <c r="I150" s="1042" t="s">
        <v>5582</v>
      </c>
      <c r="J150" s="1051">
        <v>46157</v>
      </c>
      <c r="K150" s="37">
        <v>0.70833333333333337</v>
      </c>
      <c r="L150" s="1022">
        <v>0.79166666666666663</v>
      </c>
      <c r="M150" s="1022">
        <v>0.97916666666666663</v>
      </c>
      <c r="N150" s="1001">
        <f>VLOOKUP(E150,'效期天數(2025.1126更新)'!C:G,5,0)</f>
        <v>5714400214</v>
      </c>
    </row>
    <row r="151" spans="1:14" ht="75.75" thickBot="1">
      <c r="A151" s="44" t="s">
        <v>2604</v>
      </c>
      <c r="B151" s="1052" t="s">
        <v>9775</v>
      </c>
      <c r="C151" s="1048" t="s">
        <v>9691</v>
      </c>
      <c r="D151" s="1030" t="s">
        <v>9776</v>
      </c>
      <c r="E151" s="1038" t="s">
        <v>136</v>
      </c>
      <c r="F151" s="581">
        <v>7</v>
      </c>
      <c r="G151" s="1018" t="s">
        <v>6054</v>
      </c>
      <c r="H151" s="1054">
        <v>12000</v>
      </c>
      <c r="I151" s="1039" t="s">
        <v>2038</v>
      </c>
      <c r="J151" s="1051">
        <v>46157</v>
      </c>
      <c r="K151" s="37">
        <v>0.70833333333333337</v>
      </c>
      <c r="L151" s="1022">
        <v>0.72916666666666663</v>
      </c>
      <c r="M151" s="1022">
        <v>6.25E-2</v>
      </c>
      <c r="N151" s="1001">
        <f>VLOOKUP(E151,'效期天數(2025.1126更新)'!C:G,5,0)</f>
        <v>5714400184</v>
      </c>
    </row>
    <row r="152" spans="1:14" ht="75.75" thickBot="1">
      <c r="A152" s="44" t="s">
        <v>2605</v>
      </c>
      <c r="B152" s="1052" t="s">
        <v>9775</v>
      </c>
      <c r="C152" s="1048" t="s">
        <v>9692</v>
      </c>
      <c r="D152" s="1030" t="s">
        <v>9776</v>
      </c>
      <c r="E152" s="1038" t="s">
        <v>136</v>
      </c>
      <c r="F152" s="581">
        <v>7</v>
      </c>
      <c r="G152" s="1018" t="s">
        <v>6054</v>
      </c>
      <c r="H152" s="1054">
        <v>12000</v>
      </c>
      <c r="I152" s="1039" t="s">
        <v>2038</v>
      </c>
      <c r="J152" s="1051">
        <v>46157</v>
      </c>
      <c r="K152" s="37">
        <v>0.70833333333333337</v>
      </c>
      <c r="L152" s="1022">
        <v>0.72916666666666663</v>
      </c>
      <c r="M152" s="1022">
        <v>6.25E-2</v>
      </c>
      <c r="N152" s="1001">
        <f>VLOOKUP(E152,'效期天數(2025.1126更新)'!C:G,5,0)</f>
        <v>5714400184</v>
      </c>
    </row>
    <row r="153" spans="1:14" ht="75.75" thickBot="1">
      <c r="A153" s="44" t="s">
        <v>2606</v>
      </c>
      <c r="B153" s="1052" t="s">
        <v>9775</v>
      </c>
      <c r="C153" s="1048" t="s">
        <v>9693</v>
      </c>
      <c r="D153" s="1030" t="s">
        <v>9776</v>
      </c>
      <c r="E153" s="1038" t="s">
        <v>136</v>
      </c>
      <c r="F153" s="581">
        <v>7</v>
      </c>
      <c r="G153" s="1018" t="s">
        <v>6054</v>
      </c>
      <c r="H153" s="1054">
        <v>12000</v>
      </c>
      <c r="I153" s="1039" t="s">
        <v>2038</v>
      </c>
      <c r="J153" s="1051">
        <v>46157</v>
      </c>
      <c r="K153" s="37">
        <v>0.70833333333333337</v>
      </c>
      <c r="L153" s="1022">
        <v>0.72916666666666663</v>
      </c>
      <c r="M153" s="1022">
        <v>6.25E-2</v>
      </c>
      <c r="N153" s="1001">
        <f>VLOOKUP(E153,'效期天數(2025.1126更新)'!C:G,5,0)</f>
        <v>5714400184</v>
      </c>
    </row>
    <row r="154" spans="1:14" ht="75.75" thickBot="1">
      <c r="A154" s="44" t="s">
        <v>2607</v>
      </c>
      <c r="B154" s="1052" t="s">
        <v>9775</v>
      </c>
      <c r="C154" s="1048" t="s">
        <v>9694</v>
      </c>
      <c r="D154" s="1030" t="s">
        <v>9776</v>
      </c>
      <c r="E154" s="1038" t="s">
        <v>136</v>
      </c>
      <c r="F154" s="581">
        <v>7</v>
      </c>
      <c r="G154" s="1018" t="s">
        <v>6054</v>
      </c>
      <c r="H154" s="1054">
        <v>12000</v>
      </c>
      <c r="I154" s="1039" t="s">
        <v>2038</v>
      </c>
      <c r="J154" s="1051">
        <v>46157</v>
      </c>
      <c r="K154" s="37">
        <v>0.70833333333333337</v>
      </c>
      <c r="L154" s="1022">
        <v>0.72916666666666663</v>
      </c>
      <c r="M154" s="1022">
        <v>6.25E-2</v>
      </c>
      <c r="N154" s="1001">
        <f>VLOOKUP(E154,'效期天數(2025.1126更新)'!C:G,5,0)</f>
        <v>5714400184</v>
      </c>
    </row>
    <row r="155" spans="1:14" ht="57" thickBot="1">
      <c r="A155" s="1014" t="s">
        <v>2594</v>
      </c>
      <c r="B155" s="1052" t="s">
        <v>9777</v>
      </c>
      <c r="C155" s="1048" t="s">
        <v>9695</v>
      </c>
      <c r="D155" s="42" t="s">
        <v>5800</v>
      </c>
      <c r="E155" s="1038" t="s">
        <v>136</v>
      </c>
      <c r="F155" s="581">
        <v>7</v>
      </c>
      <c r="G155" s="1018" t="s">
        <v>6054</v>
      </c>
      <c r="H155" s="1054">
        <v>12000</v>
      </c>
      <c r="I155" s="1039" t="s">
        <v>2038</v>
      </c>
      <c r="J155" s="1051">
        <v>46158</v>
      </c>
      <c r="K155" s="39"/>
      <c r="L155" s="1027">
        <v>0.4375</v>
      </c>
      <c r="M155" s="1022">
        <v>0.77083333333333337</v>
      </c>
      <c r="N155" s="1001">
        <f>VLOOKUP(E155,'效期天數(2025.1126更新)'!C:G,5,0)</f>
        <v>5714400184</v>
      </c>
    </row>
    <row r="156" spans="1:14" ht="57" thickBot="1">
      <c r="A156" s="1014" t="s">
        <v>2595</v>
      </c>
      <c r="B156" s="1052" t="s">
        <v>9777</v>
      </c>
      <c r="C156" s="1048" t="s">
        <v>9696</v>
      </c>
      <c r="D156" s="42" t="s">
        <v>5800</v>
      </c>
      <c r="E156" s="1038" t="s">
        <v>136</v>
      </c>
      <c r="F156" s="581">
        <v>7</v>
      </c>
      <c r="G156" s="1018" t="s">
        <v>6054</v>
      </c>
      <c r="H156" s="1054">
        <v>12000</v>
      </c>
      <c r="I156" s="1039" t="s">
        <v>2038</v>
      </c>
      <c r="J156" s="1051">
        <v>46158</v>
      </c>
      <c r="K156" s="39"/>
      <c r="L156" s="1027">
        <v>0.4375</v>
      </c>
      <c r="M156" s="1022">
        <v>0.77083333333333337</v>
      </c>
      <c r="N156" s="1001">
        <f>VLOOKUP(E156,'效期天數(2025.1126更新)'!C:G,5,0)</f>
        <v>5714400184</v>
      </c>
    </row>
    <row r="157" spans="1:14" ht="57" thickBot="1">
      <c r="A157" s="1014" t="s">
        <v>2596</v>
      </c>
      <c r="B157" s="1052" t="s">
        <v>9777</v>
      </c>
      <c r="C157" s="1048" t="s">
        <v>9697</v>
      </c>
      <c r="D157" s="42" t="s">
        <v>5800</v>
      </c>
      <c r="E157" s="1038" t="s">
        <v>136</v>
      </c>
      <c r="F157" s="581">
        <v>7</v>
      </c>
      <c r="G157" s="1018" t="s">
        <v>6054</v>
      </c>
      <c r="H157" s="1054">
        <v>12000</v>
      </c>
      <c r="I157" s="1039" t="s">
        <v>2038</v>
      </c>
      <c r="J157" s="1051">
        <v>46158</v>
      </c>
      <c r="K157" s="39"/>
      <c r="L157" s="1027">
        <v>0.4375</v>
      </c>
      <c r="M157" s="1022">
        <v>0.77083333333333337</v>
      </c>
      <c r="N157" s="1001">
        <f>VLOOKUP(E157,'效期天數(2025.1126更新)'!C:G,5,0)</f>
        <v>5714400184</v>
      </c>
    </row>
    <row r="158" spans="1:14" ht="57" thickBot="1">
      <c r="A158" s="1014" t="s">
        <v>2597</v>
      </c>
      <c r="B158" s="1052" t="s">
        <v>9777</v>
      </c>
      <c r="C158" s="1048" t="s">
        <v>9698</v>
      </c>
      <c r="D158" s="42" t="s">
        <v>5800</v>
      </c>
      <c r="E158" s="1038" t="s">
        <v>136</v>
      </c>
      <c r="F158" s="581">
        <v>7</v>
      </c>
      <c r="G158" s="1018" t="s">
        <v>6054</v>
      </c>
      <c r="H158" s="1054">
        <v>12000</v>
      </c>
      <c r="I158" s="1039" t="s">
        <v>2038</v>
      </c>
      <c r="J158" s="1051">
        <v>46158</v>
      </c>
      <c r="K158" s="39"/>
      <c r="L158" s="1027">
        <v>0.4375</v>
      </c>
      <c r="M158" s="1022">
        <v>0.77083333333333337</v>
      </c>
      <c r="N158" s="1001">
        <f>VLOOKUP(E158,'效期天數(2025.1126更新)'!C:G,5,0)</f>
        <v>5714400184</v>
      </c>
    </row>
    <row r="159" spans="1:14" ht="38.25" thickBot="1">
      <c r="A159" s="1014" t="s">
        <v>2598</v>
      </c>
      <c r="B159" s="1052" t="s">
        <v>9778</v>
      </c>
      <c r="C159" s="1049" t="s">
        <v>9699</v>
      </c>
      <c r="D159" s="42" t="s">
        <v>2514</v>
      </c>
      <c r="E159" s="1043" t="s">
        <v>103</v>
      </c>
      <c r="F159" s="581">
        <v>3</v>
      </c>
      <c r="G159" s="1018" t="s">
        <v>2468</v>
      </c>
      <c r="H159" s="1054">
        <v>9000</v>
      </c>
      <c r="I159" s="1026" t="s">
        <v>2590</v>
      </c>
      <c r="J159" s="1051">
        <v>46158</v>
      </c>
      <c r="K159" s="37">
        <v>0.45833333333333331</v>
      </c>
      <c r="L159" s="1027">
        <v>0.4375</v>
      </c>
      <c r="M159" s="1027">
        <v>0.72916666666666663</v>
      </c>
      <c r="N159" s="1001">
        <f>VLOOKUP(E159,'效期天數(2025.1126更新)'!C:G,5,0)</f>
        <v>5714400132</v>
      </c>
    </row>
    <row r="160" spans="1:14" ht="38.25" thickBot="1">
      <c r="A160" s="1014" t="s">
        <v>2599</v>
      </c>
      <c r="B160" s="1052" t="s">
        <v>9778</v>
      </c>
      <c r="C160" s="1049" t="s">
        <v>9700</v>
      </c>
      <c r="D160" s="42" t="s">
        <v>2514</v>
      </c>
      <c r="E160" s="1043" t="s">
        <v>103</v>
      </c>
      <c r="F160" s="581">
        <v>3</v>
      </c>
      <c r="G160" s="1018" t="s">
        <v>2468</v>
      </c>
      <c r="H160" s="1054">
        <v>9000</v>
      </c>
      <c r="I160" s="1026" t="s">
        <v>2590</v>
      </c>
      <c r="J160" s="1051">
        <v>46158</v>
      </c>
      <c r="K160" s="37">
        <v>0.45833333333333331</v>
      </c>
      <c r="L160" s="1027">
        <v>0.4375</v>
      </c>
      <c r="M160" s="1027">
        <v>0.72916666666666663</v>
      </c>
      <c r="N160" s="1001">
        <f>VLOOKUP(E160,'效期天數(2025.1126更新)'!C:G,5,0)</f>
        <v>5714400132</v>
      </c>
    </row>
    <row r="161" spans="1:14" ht="32.25" thickBot="1">
      <c r="A161" s="1014" t="s">
        <v>2602</v>
      </c>
      <c r="B161" s="1052" t="s">
        <v>9701</v>
      </c>
      <c r="C161" s="1049" t="s">
        <v>9702</v>
      </c>
      <c r="D161" s="42" t="s">
        <v>2514</v>
      </c>
      <c r="E161" s="1043" t="s">
        <v>2536</v>
      </c>
      <c r="F161" s="581">
        <v>3</v>
      </c>
      <c r="G161" s="1018" t="s">
        <v>2537</v>
      </c>
      <c r="H161" s="1054">
        <v>9000</v>
      </c>
      <c r="I161" s="1026" t="s">
        <v>2590</v>
      </c>
      <c r="J161" s="1051">
        <v>46158</v>
      </c>
      <c r="K161" s="37">
        <v>0.45833333333333331</v>
      </c>
      <c r="L161" s="1027">
        <v>0.4375</v>
      </c>
      <c r="M161" s="1027">
        <v>0.72916666666666663</v>
      </c>
      <c r="N161" s="1001">
        <f>VLOOKUP(E161,'效期天數(2025.1126更新)'!C:G,5,0)</f>
        <v>5714400201</v>
      </c>
    </row>
    <row r="162" spans="1:14" ht="32.25" thickBot="1">
      <c r="A162" s="1014" t="s">
        <v>2603</v>
      </c>
      <c r="B162" s="1052" t="s">
        <v>9701</v>
      </c>
      <c r="C162" s="1049" t="s">
        <v>9703</v>
      </c>
      <c r="D162" s="42" t="s">
        <v>2514</v>
      </c>
      <c r="E162" s="1043" t="s">
        <v>2536</v>
      </c>
      <c r="F162" s="581">
        <v>3</v>
      </c>
      <c r="G162" s="1018" t="s">
        <v>2537</v>
      </c>
      <c r="H162" s="1054">
        <v>9000</v>
      </c>
      <c r="I162" s="1026" t="s">
        <v>2590</v>
      </c>
      <c r="J162" s="1051">
        <v>46158</v>
      </c>
      <c r="K162" s="37">
        <v>0.45833333333333331</v>
      </c>
      <c r="L162" s="1027">
        <v>0.4375</v>
      </c>
      <c r="M162" s="1027">
        <v>0.72916666666666663</v>
      </c>
      <c r="N162" s="1001">
        <f>VLOOKUP(E162,'效期天數(2025.1126更新)'!C:G,5,0)</f>
        <v>5714400201</v>
      </c>
    </row>
    <row r="163" spans="1:14" ht="38.25" thickBot="1">
      <c r="A163" s="1014" t="s">
        <v>2598</v>
      </c>
      <c r="B163" s="1052" t="s">
        <v>9779</v>
      </c>
      <c r="C163" s="1049" t="s">
        <v>9704</v>
      </c>
      <c r="D163" s="42" t="s">
        <v>2514</v>
      </c>
      <c r="E163" s="1043" t="s">
        <v>103</v>
      </c>
      <c r="F163" s="581">
        <v>5</v>
      </c>
      <c r="G163" s="1018" t="s">
        <v>2468</v>
      </c>
      <c r="H163" s="1054">
        <v>9000</v>
      </c>
      <c r="I163" s="1026" t="s">
        <v>2590</v>
      </c>
      <c r="J163" s="1051">
        <v>46158</v>
      </c>
      <c r="K163" s="37">
        <v>0.45833333333333331</v>
      </c>
      <c r="L163" s="61">
        <v>0.72916666666666663</v>
      </c>
      <c r="M163" s="1027">
        <v>0.95833333333333337</v>
      </c>
      <c r="N163" s="1001">
        <f>VLOOKUP(E163,'效期天數(2025.1126更新)'!C:G,5,0)</f>
        <v>5714400132</v>
      </c>
    </row>
    <row r="164" spans="1:14" ht="38.25" thickBot="1">
      <c r="A164" s="1014" t="s">
        <v>2599</v>
      </c>
      <c r="B164" s="1052" t="s">
        <v>9779</v>
      </c>
      <c r="C164" s="1049">
        <v>13226206</v>
      </c>
      <c r="D164" s="42" t="s">
        <v>2514</v>
      </c>
      <c r="E164" s="1043" t="s">
        <v>103</v>
      </c>
      <c r="F164" s="581">
        <v>5</v>
      </c>
      <c r="G164" s="1018" t="s">
        <v>2468</v>
      </c>
      <c r="H164" s="1054">
        <v>9000</v>
      </c>
      <c r="I164" s="1026" t="s">
        <v>2590</v>
      </c>
      <c r="J164" s="1051">
        <v>46158</v>
      </c>
      <c r="K164" s="37">
        <v>0.45833333333333331</v>
      </c>
      <c r="L164" s="61">
        <v>0.72916666666666663</v>
      </c>
      <c r="M164" s="1027">
        <v>0.95833333333333337</v>
      </c>
      <c r="N164" s="1001">
        <f>VLOOKUP(E164,'效期天數(2025.1126更新)'!C:G,5,0)</f>
        <v>5714400132</v>
      </c>
    </row>
    <row r="165" spans="1:14" ht="32.25" thickBot="1">
      <c r="A165" s="1014" t="s">
        <v>2602</v>
      </c>
      <c r="B165" s="1052" t="s">
        <v>9705</v>
      </c>
      <c r="C165" s="1049" t="s">
        <v>9706</v>
      </c>
      <c r="D165" s="42" t="s">
        <v>2514</v>
      </c>
      <c r="E165" s="1043" t="s">
        <v>2536</v>
      </c>
      <c r="F165" s="581">
        <v>5</v>
      </c>
      <c r="G165" s="1018" t="s">
        <v>2537</v>
      </c>
      <c r="H165" s="1054">
        <v>9000</v>
      </c>
      <c r="I165" s="1026" t="s">
        <v>2590</v>
      </c>
      <c r="J165" s="1051">
        <v>46158</v>
      </c>
      <c r="K165" s="37">
        <v>0.45833333333333331</v>
      </c>
      <c r="L165" s="61">
        <v>0.72916666666666663</v>
      </c>
      <c r="M165" s="1027">
        <v>0.95833333333333337</v>
      </c>
      <c r="N165" s="1001">
        <f>VLOOKUP(E165,'效期天數(2025.1126更新)'!C:G,5,0)</f>
        <v>5714400201</v>
      </c>
    </row>
    <row r="166" spans="1:14" ht="32.25" thickBot="1">
      <c r="A166" s="1014" t="s">
        <v>2603</v>
      </c>
      <c r="B166" s="1052" t="s">
        <v>9705</v>
      </c>
      <c r="C166" s="1049" t="s">
        <v>9707</v>
      </c>
      <c r="D166" s="42" t="s">
        <v>2514</v>
      </c>
      <c r="E166" s="1043" t="s">
        <v>2536</v>
      </c>
      <c r="F166" s="581">
        <v>5</v>
      </c>
      <c r="G166" s="1018" t="s">
        <v>2537</v>
      </c>
      <c r="H166" s="1054">
        <v>9000</v>
      </c>
      <c r="I166" s="1026" t="s">
        <v>2590</v>
      </c>
      <c r="J166" s="1051">
        <v>46158</v>
      </c>
      <c r="K166" s="37">
        <v>0.45833333333333331</v>
      </c>
      <c r="L166" s="61">
        <v>0.72916666666666663</v>
      </c>
      <c r="M166" s="1027">
        <v>0.95833333333333337</v>
      </c>
      <c r="N166" s="1001">
        <f>VLOOKUP(E166,'效期天數(2025.1126更新)'!C:G,5,0)</f>
        <v>5714400201</v>
      </c>
    </row>
    <row r="167" spans="1:14" ht="32.25" thickBot="1">
      <c r="A167" s="44" t="s">
        <v>2604</v>
      </c>
      <c r="B167" s="1052" t="s">
        <v>9780</v>
      </c>
      <c r="C167" s="1048" t="s">
        <v>9708</v>
      </c>
      <c r="D167" s="42" t="s">
        <v>2514</v>
      </c>
      <c r="E167" s="34" t="s">
        <v>151</v>
      </c>
      <c r="F167" s="581">
        <v>6</v>
      </c>
      <c r="G167" s="1018" t="s">
        <v>2933</v>
      </c>
      <c r="H167" s="1054">
        <v>2000</v>
      </c>
      <c r="I167" s="36" t="s">
        <v>260</v>
      </c>
      <c r="J167" s="1051">
        <v>46158</v>
      </c>
      <c r="K167" s="37">
        <v>0.45833333333333331</v>
      </c>
      <c r="L167" s="1027">
        <v>0.47916666666666669</v>
      </c>
      <c r="M167" s="1027">
        <v>0.54166666666666663</v>
      </c>
      <c r="N167" s="1001">
        <f>VLOOKUP(E167,'效期天數(2025.1126更新)'!C:G,5,0)</f>
        <v>5714400164</v>
      </c>
    </row>
    <row r="168" spans="1:14" ht="57" thickBot="1">
      <c r="A168" s="44" t="s">
        <v>2606</v>
      </c>
      <c r="B168" s="1052" t="s">
        <v>9781</v>
      </c>
      <c r="C168" s="1048" t="s">
        <v>9709</v>
      </c>
      <c r="D168" s="1047" t="s">
        <v>2588</v>
      </c>
      <c r="E168" s="1038" t="s">
        <v>2530</v>
      </c>
      <c r="F168" s="581">
        <v>8</v>
      </c>
      <c r="G168" s="1018" t="s">
        <v>5429</v>
      </c>
      <c r="H168" s="1055">
        <v>8000</v>
      </c>
      <c r="I168" s="1042" t="s">
        <v>5582</v>
      </c>
      <c r="J168" s="1051">
        <v>46158</v>
      </c>
      <c r="K168" s="37">
        <v>0.45833333333333331</v>
      </c>
      <c r="L168" s="1027">
        <v>0.47916666666666669</v>
      </c>
      <c r="M168" s="1022">
        <v>0.70833333333333337</v>
      </c>
      <c r="N168" s="1001">
        <f>VLOOKUP(E168,'效期天數(2025.1126更新)'!C:G,5,0)</f>
        <v>5714400214</v>
      </c>
    </row>
    <row r="169" spans="1:14" ht="57" thickBot="1">
      <c r="A169" s="44" t="s">
        <v>2607</v>
      </c>
      <c r="B169" s="1052" t="s">
        <v>9781</v>
      </c>
      <c r="C169" s="1048" t="s">
        <v>9710</v>
      </c>
      <c r="D169" s="1047" t="s">
        <v>2588</v>
      </c>
      <c r="E169" s="1038" t="s">
        <v>2530</v>
      </c>
      <c r="F169" s="581">
        <v>8</v>
      </c>
      <c r="G169" s="1018" t="s">
        <v>5429</v>
      </c>
      <c r="H169" s="1055">
        <v>8000</v>
      </c>
      <c r="I169" s="1042" t="s">
        <v>5582</v>
      </c>
      <c r="J169" s="1051">
        <v>46158</v>
      </c>
      <c r="K169" s="37">
        <v>0.45833333333333331</v>
      </c>
      <c r="L169" s="1027">
        <v>0.47916666666666669</v>
      </c>
      <c r="M169" s="1022">
        <v>0.70833333333333337</v>
      </c>
      <c r="N169" s="1001">
        <f>VLOOKUP(E169,'效期天數(2025.1126更新)'!C:G,5,0)</f>
        <v>5714400214</v>
      </c>
    </row>
    <row r="170" spans="1:14" ht="32.25" thickBot="1">
      <c r="A170" s="44" t="s">
        <v>2604</v>
      </c>
      <c r="B170" s="1052" t="s">
        <v>9782</v>
      </c>
      <c r="C170" s="1057" t="s">
        <v>9711</v>
      </c>
      <c r="D170" s="42" t="s">
        <v>2514</v>
      </c>
      <c r="E170" s="1017" t="s">
        <v>2109</v>
      </c>
      <c r="F170" s="1024">
        <v>4</v>
      </c>
      <c r="G170" s="1018" t="s">
        <v>2463</v>
      </c>
      <c r="H170" s="1059">
        <v>4000</v>
      </c>
      <c r="I170" s="36" t="s">
        <v>260</v>
      </c>
      <c r="J170" s="1051">
        <v>46158</v>
      </c>
      <c r="K170" s="37">
        <v>0.625</v>
      </c>
      <c r="L170" s="1022">
        <v>0.64583333333333337</v>
      </c>
      <c r="M170" s="1022">
        <v>0.75</v>
      </c>
      <c r="N170" s="1001">
        <f>VLOOKUP(E170,'效期天數(2025.1126更新)'!C:G,5,0)</f>
        <v>5714400174</v>
      </c>
    </row>
    <row r="171" spans="1:14" ht="32.25" thickBot="1">
      <c r="A171" s="44" t="s">
        <v>2605</v>
      </c>
      <c r="B171" s="1052" t="s">
        <v>9712</v>
      </c>
      <c r="C171" s="1057" t="s">
        <v>9713</v>
      </c>
      <c r="D171" s="42" t="s">
        <v>2514</v>
      </c>
      <c r="E171" s="1017" t="s">
        <v>2111</v>
      </c>
      <c r="F171" s="1024">
        <v>4</v>
      </c>
      <c r="G171" s="1018" t="s">
        <v>2463</v>
      </c>
      <c r="H171" s="1059">
        <v>4000</v>
      </c>
      <c r="I171" s="36" t="s">
        <v>260</v>
      </c>
      <c r="J171" s="1051">
        <v>46158</v>
      </c>
      <c r="K171" s="37">
        <v>0.625</v>
      </c>
      <c r="L171" s="1022">
        <v>0.64583333333333337</v>
      </c>
      <c r="M171" s="1022">
        <v>0.75</v>
      </c>
      <c r="N171" s="1001">
        <f>VLOOKUP(E171,'效期天數(2025.1126更新)'!C:G,5,0)</f>
        <v>5714400173</v>
      </c>
    </row>
    <row r="172" spans="1:14" ht="57" thickBot="1">
      <c r="A172" s="44" t="s">
        <v>2606</v>
      </c>
      <c r="B172" s="1052" t="s">
        <v>9783</v>
      </c>
      <c r="C172" s="1048" t="s">
        <v>9714</v>
      </c>
      <c r="D172" s="1016" t="s">
        <v>9784</v>
      </c>
      <c r="E172" s="34" t="s">
        <v>862</v>
      </c>
      <c r="F172" s="581">
        <v>5</v>
      </c>
      <c r="G172" s="1018" t="s">
        <v>2533</v>
      </c>
      <c r="H172" s="1054">
        <v>6000</v>
      </c>
      <c r="I172" s="1039" t="s">
        <v>2590</v>
      </c>
      <c r="J172" s="1051">
        <v>46158</v>
      </c>
      <c r="K172" s="37">
        <v>0.70833333333333337</v>
      </c>
      <c r="L172" s="1022">
        <v>0.72916666666666663</v>
      </c>
      <c r="M172" s="1022">
        <v>0.89583333333333337</v>
      </c>
      <c r="N172" s="1001">
        <f>VLOOKUP(E172,'效期天數(2025.1126更新)'!C:G,5,0)</f>
        <v>5714400192</v>
      </c>
    </row>
    <row r="173" spans="1:14" ht="57" thickBot="1">
      <c r="A173" s="44" t="s">
        <v>2607</v>
      </c>
      <c r="B173" s="1052" t="s">
        <v>9715</v>
      </c>
      <c r="C173" s="1048" t="s">
        <v>9716</v>
      </c>
      <c r="D173" s="1016" t="s">
        <v>9784</v>
      </c>
      <c r="E173" s="34" t="s">
        <v>5782</v>
      </c>
      <c r="F173" s="581">
        <v>5</v>
      </c>
      <c r="G173" s="1018" t="s">
        <v>2533</v>
      </c>
      <c r="H173" s="1054">
        <v>6000</v>
      </c>
      <c r="I173" s="1039" t="s">
        <v>2590</v>
      </c>
      <c r="J173" s="1051">
        <v>46158</v>
      </c>
      <c r="K173" s="37">
        <v>0.70833333333333337</v>
      </c>
      <c r="L173" s="1022">
        <v>0.72916666666666663</v>
      </c>
      <c r="M173" s="1022">
        <v>0.89583333333333337</v>
      </c>
      <c r="N173" s="1001">
        <f>VLOOKUP(E173,'效期天數(2025.1126更新)'!C:G,5,0)</f>
        <v>5714400290</v>
      </c>
    </row>
    <row r="174" spans="1:14" ht="38.25" thickBot="1">
      <c r="A174" s="1014" t="s">
        <v>2594</v>
      </c>
      <c r="B174" s="1052" t="s">
        <v>9785</v>
      </c>
      <c r="C174" s="1048" t="s">
        <v>9717</v>
      </c>
      <c r="D174" s="42" t="s">
        <v>2523</v>
      </c>
      <c r="E174" s="1038" t="s">
        <v>88</v>
      </c>
      <c r="F174" s="581">
        <v>11</v>
      </c>
      <c r="G174" s="1018" t="s">
        <v>6050</v>
      </c>
      <c r="H174" s="1054">
        <v>12000</v>
      </c>
      <c r="I174" s="1042" t="s">
        <v>5582</v>
      </c>
      <c r="J174" s="1051">
        <v>46158</v>
      </c>
      <c r="K174" s="37">
        <v>0.70833333333333337</v>
      </c>
      <c r="L174" s="1040">
        <v>0.72916666666666663</v>
      </c>
      <c r="M174" s="1022">
        <v>6.25E-2</v>
      </c>
      <c r="N174" s="1001">
        <f>VLOOKUP(E174,'效期天數(2025.1126更新)'!C:G,5,0)</f>
        <v>5714400105</v>
      </c>
    </row>
    <row r="175" spans="1:14" ht="38.25" thickBot="1">
      <c r="A175" s="1014" t="s">
        <v>2595</v>
      </c>
      <c r="B175" s="1052" t="s">
        <v>9785</v>
      </c>
      <c r="C175" s="1048" t="s">
        <v>9718</v>
      </c>
      <c r="D175" s="42" t="s">
        <v>2523</v>
      </c>
      <c r="E175" s="1038" t="s">
        <v>88</v>
      </c>
      <c r="F175" s="581">
        <v>11</v>
      </c>
      <c r="G175" s="1018" t="s">
        <v>6050</v>
      </c>
      <c r="H175" s="1054">
        <v>12000</v>
      </c>
      <c r="I175" s="1042" t="s">
        <v>5582</v>
      </c>
      <c r="J175" s="1051">
        <v>46158</v>
      </c>
      <c r="K175" s="37">
        <v>0.70833333333333337</v>
      </c>
      <c r="L175" s="1040">
        <v>0.72916666666666663</v>
      </c>
      <c r="M175" s="1022">
        <v>6.25E-2</v>
      </c>
      <c r="N175" s="1001">
        <f>VLOOKUP(E175,'效期天數(2025.1126更新)'!C:G,5,0)</f>
        <v>5714400105</v>
      </c>
    </row>
    <row r="176" spans="1:14" ht="38.25" thickBot="1">
      <c r="A176" s="1014" t="s">
        <v>2596</v>
      </c>
      <c r="B176" s="1052" t="s">
        <v>9786</v>
      </c>
      <c r="C176" s="1048" t="s">
        <v>9719</v>
      </c>
      <c r="D176" s="42" t="s">
        <v>2523</v>
      </c>
      <c r="E176" s="1038" t="s">
        <v>89</v>
      </c>
      <c r="F176" s="581">
        <v>11</v>
      </c>
      <c r="G176" s="1018" t="s">
        <v>6050</v>
      </c>
      <c r="H176" s="1054">
        <v>12000</v>
      </c>
      <c r="I176" s="1042" t="s">
        <v>5582</v>
      </c>
      <c r="J176" s="1051">
        <v>46158</v>
      </c>
      <c r="K176" s="37">
        <v>0.70833333333333337</v>
      </c>
      <c r="L176" s="1040">
        <v>0.72916666666666663</v>
      </c>
      <c r="M176" s="1022">
        <v>6.25E-2</v>
      </c>
      <c r="N176" s="1001">
        <f>VLOOKUP(E176,'效期天數(2025.1126更新)'!C:G,5,0)</f>
        <v>5714400106</v>
      </c>
    </row>
    <row r="177" spans="1:14" ht="38.25" thickBot="1">
      <c r="A177" s="1014" t="s">
        <v>2597</v>
      </c>
      <c r="B177" s="1052" t="s">
        <v>9786</v>
      </c>
      <c r="C177" s="1048" t="s">
        <v>9720</v>
      </c>
      <c r="D177" s="42" t="s">
        <v>2523</v>
      </c>
      <c r="E177" s="1038" t="s">
        <v>89</v>
      </c>
      <c r="F177" s="581">
        <v>11</v>
      </c>
      <c r="G177" s="1018" t="s">
        <v>6050</v>
      </c>
      <c r="H177" s="1054">
        <v>12000</v>
      </c>
      <c r="I177" s="1042" t="s">
        <v>5582</v>
      </c>
      <c r="J177" s="1051">
        <v>46158</v>
      </c>
      <c r="K177" s="37">
        <v>0.72916666666666663</v>
      </c>
      <c r="L177" s="1040">
        <v>0.72916666666666663</v>
      </c>
      <c r="M177" s="1022">
        <v>6.25E-2</v>
      </c>
      <c r="N177" s="1001">
        <f>VLOOKUP(E177,'效期天數(2025.1126更新)'!C:G,5,0)</f>
        <v>5714400106</v>
      </c>
    </row>
  </sheetData>
  <phoneticPr fontId="1" type="noConversion"/>
  <conditionalFormatting sqref="J79 J170:J171">
    <cfRule type="timePeriod" dxfId="432" priority="357" timePeriod="lastMonth">
      <formula>AND(MONTH(J79)=MONTH(EDATE(TODAY(),0-1)),YEAR(J79)=YEAR(EDATE(TODAY(),0-1)))</formula>
    </cfRule>
  </conditionalFormatting>
  <conditionalFormatting sqref="J103">
    <cfRule type="timePeriod" dxfId="431" priority="240" timePeriod="lastMonth">
      <formula>AND(MONTH(J103)=MONTH(EDATE(TODAY(),0-1)),YEAR(J103)=YEAR(EDATE(TODAY(),0-1)))</formula>
    </cfRule>
  </conditionalFormatting>
  <conditionalFormatting sqref="J103">
    <cfRule type="timePeriod" dxfId="430" priority="239" timePeriod="lastMonth">
      <formula>AND(MONTH(J103)=MONTH(EDATE(TODAY(),0-1)),YEAR(J103)=YEAR(EDATE(TODAY(),0-1)))</formula>
    </cfRule>
  </conditionalFormatting>
  <conditionalFormatting sqref="J103">
    <cfRule type="timePeriod" dxfId="429" priority="238" timePeriod="lastMonth">
      <formula>AND(MONTH(J103)=MONTH(EDATE(TODAY(),0-1)),YEAR(J103)=YEAR(EDATE(TODAY(),0-1)))</formula>
    </cfRule>
  </conditionalFormatting>
  <conditionalFormatting sqref="J103">
    <cfRule type="timePeriod" dxfId="428" priority="237" timePeriod="lastMonth">
      <formula>AND(MONTH(J103)=MONTH(EDATE(TODAY(),0-1)),YEAR(J103)=YEAR(EDATE(TODAY(),0-1)))</formula>
    </cfRule>
  </conditionalFormatting>
  <conditionalFormatting sqref="J103">
    <cfRule type="timePeriod" dxfId="427" priority="236" timePeriod="lastMonth">
      <formula>AND(MONTH(J103)=MONTH(EDATE(TODAY(),0-1)),YEAR(J103)=YEAR(EDATE(TODAY(),0-1)))</formula>
    </cfRule>
  </conditionalFormatting>
  <conditionalFormatting sqref="J103">
    <cfRule type="timePeriod" dxfId="426" priority="235" timePeriod="lastMonth">
      <formula>AND(MONTH(J103)=MONTH(EDATE(TODAY(),0-1)),YEAR(J103)=YEAR(EDATE(TODAY(),0-1)))</formula>
    </cfRule>
  </conditionalFormatting>
  <conditionalFormatting sqref="J103">
    <cfRule type="timePeriod" dxfId="425" priority="234" timePeriod="lastMonth">
      <formula>AND(MONTH(J103)=MONTH(EDATE(TODAY(),0-1)),YEAR(J103)=YEAR(EDATE(TODAY(),0-1)))</formula>
    </cfRule>
  </conditionalFormatting>
  <conditionalFormatting sqref="J103">
    <cfRule type="timePeriod" dxfId="424" priority="233" timePeriod="lastMonth">
      <formula>AND(MONTH(J103)=MONTH(EDATE(TODAY(),0-1)),YEAR(J103)=YEAR(EDATE(TODAY(),0-1)))</formula>
    </cfRule>
  </conditionalFormatting>
  <conditionalFormatting sqref="J103">
    <cfRule type="timePeriod" dxfId="423" priority="232" timePeriod="lastMonth">
      <formula>AND(MONTH(J103)=MONTH(EDATE(TODAY(),0-1)),YEAR(J103)=YEAR(EDATE(TODAY(),0-1)))</formula>
    </cfRule>
  </conditionalFormatting>
  <conditionalFormatting sqref="J103">
    <cfRule type="timePeriod" dxfId="422" priority="231" timePeriod="lastMonth">
      <formula>AND(MONTH(J103)=MONTH(EDATE(TODAY(),0-1)),YEAR(J103)=YEAR(EDATE(TODAY(),0-1)))</formula>
    </cfRule>
  </conditionalFormatting>
  <conditionalFormatting sqref="J103">
    <cfRule type="timePeriod" dxfId="421" priority="230" timePeriod="lastMonth">
      <formula>AND(MONTH(J103)=MONTH(EDATE(TODAY(),0-1)),YEAR(J103)=YEAR(EDATE(TODAY(),0-1)))</formula>
    </cfRule>
  </conditionalFormatting>
  <conditionalFormatting sqref="J103">
    <cfRule type="timePeriod" dxfId="420" priority="229" timePeriod="lastMonth">
      <formula>AND(MONTH(J103)=MONTH(EDATE(TODAY(),0-1)),YEAR(J103)=YEAR(EDATE(TODAY(),0-1)))</formula>
    </cfRule>
  </conditionalFormatting>
  <conditionalFormatting sqref="J103">
    <cfRule type="timePeriod" dxfId="419" priority="228" timePeriod="lastMonth">
      <formula>AND(MONTH(J103)=MONTH(EDATE(TODAY(),0-1)),YEAR(J103)=YEAR(EDATE(TODAY(),0-1)))</formula>
    </cfRule>
  </conditionalFormatting>
  <conditionalFormatting sqref="J103">
    <cfRule type="timePeriod" dxfId="418" priority="227" timePeriod="lastMonth">
      <formula>AND(MONTH(J103)=MONTH(EDATE(TODAY(),0-1)),YEAR(J103)=YEAR(EDATE(TODAY(),0-1)))</formula>
    </cfRule>
  </conditionalFormatting>
  <conditionalFormatting sqref="J103">
    <cfRule type="timePeriod" dxfId="417" priority="226" timePeriod="lastMonth">
      <formula>AND(MONTH(J103)=MONTH(EDATE(TODAY(),0-1)),YEAR(J103)=YEAR(EDATE(TODAY(),0-1)))</formula>
    </cfRule>
  </conditionalFormatting>
  <conditionalFormatting sqref="J103">
    <cfRule type="timePeriod" dxfId="416" priority="225" timePeriod="lastMonth">
      <formula>AND(MONTH(J103)=MONTH(EDATE(TODAY(),0-1)),YEAR(J103)=YEAR(EDATE(TODAY(),0-1)))</formula>
    </cfRule>
  </conditionalFormatting>
  <conditionalFormatting sqref="J103">
    <cfRule type="timePeriod" dxfId="415" priority="224" timePeriod="lastMonth">
      <formula>AND(MONTH(J103)=MONTH(EDATE(TODAY(),0-1)),YEAR(J103)=YEAR(EDATE(TODAY(),0-1)))</formula>
    </cfRule>
  </conditionalFormatting>
  <conditionalFormatting sqref="J103">
    <cfRule type="timePeriod" dxfId="414" priority="223" timePeriod="lastMonth">
      <formula>AND(MONTH(J103)=MONTH(EDATE(TODAY(),0-1)),YEAR(J103)=YEAR(EDATE(TODAY(),0-1)))</formula>
    </cfRule>
  </conditionalFormatting>
  <conditionalFormatting sqref="J103">
    <cfRule type="timePeriod" dxfId="413" priority="222" timePeriod="lastMonth">
      <formula>AND(MONTH(J103)=MONTH(EDATE(TODAY(),0-1)),YEAR(J103)=YEAR(EDATE(TODAY(),0-1)))</formula>
    </cfRule>
  </conditionalFormatting>
  <conditionalFormatting sqref="J103">
    <cfRule type="timePeriod" dxfId="412" priority="221" timePeriod="lastMonth">
      <formula>AND(MONTH(J103)=MONTH(EDATE(TODAY(),0-1)),YEAR(J103)=YEAR(EDATE(TODAY(),0-1)))</formula>
    </cfRule>
  </conditionalFormatting>
  <conditionalFormatting sqref="J103">
    <cfRule type="timePeriod" dxfId="411" priority="220" timePeriod="lastMonth">
      <formula>AND(MONTH(J103)=MONTH(EDATE(TODAY(),0-1)),YEAR(J103)=YEAR(EDATE(TODAY(),0-1)))</formula>
    </cfRule>
  </conditionalFormatting>
  <conditionalFormatting sqref="J103">
    <cfRule type="timePeriod" dxfId="410" priority="219" timePeriod="lastMonth">
      <formula>AND(MONTH(J103)=MONTH(EDATE(TODAY(),0-1)),YEAR(J103)=YEAR(EDATE(TODAY(),0-1)))</formula>
    </cfRule>
  </conditionalFormatting>
  <conditionalFormatting sqref="J103">
    <cfRule type="timePeriod" dxfId="409" priority="218" timePeriod="lastMonth">
      <formula>AND(MONTH(J103)=MONTH(EDATE(TODAY(),0-1)),YEAR(J103)=YEAR(EDATE(TODAY(),0-1)))</formula>
    </cfRule>
  </conditionalFormatting>
  <conditionalFormatting sqref="J103">
    <cfRule type="timePeriod" dxfId="408" priority="217" timePeriod="lastMonth">
      <formula>AND(MONTH(J103)=MONTH(EDATE(TODAY(),0-1)),YEAR(J103)=YEAR(EDATE(TODAY(),0-1)))</formula>
    </cfRule>
  </conditionalFormatting>
  <conditionalFormatting sqref="J103">
    <cfRule type="timePeriod" dxfId="407" priority="216" timePeriod="lastMonth">
      <formula>AND(MONTH(J103)=MONTH(EDATE(TODAY(),0-1)),YEAR(J103)=YEAR(EDATE(TODAY(),0-1)))</formula>
    </cfRule>
  </conditionalFormatting>
  <conditionalFormatting sqref="J103">
    <cfRule type="timePeriod" dxfId="406" priority="215" timePeriod="lastMonth">
      <formula>AND(MONTH(J103)=MONTH(EDATE(TODAY(),0-1)),YEAR(J103)=YEAR(EDATE(TODAY(),0-1)))</formula>
    </cfRule>
  </conditionalFormatting>
  <conditionalFormatting sqref="J103">
    <cfRule type="timePeriod" dxfId="405" priority="214" timePeriod="lastMonth">
      <formula>AND(MONTH(J103)=MONTH(EDATE(TODAY(),0-1)),YEAR(J103)=YEAR(EDATE(TODAY(),0-1)))</formula>
    </cfRule>
  </conditionalFormatting>
  <conditionalFormatting sqref="J103">
    <cfRule type="timePeriod" dxfId="404" priority="213" timePeriod="lastMonth">
      <formula>AND(MONTH(J103)=MONTH(EDATE(TODAY(),0-1)),YEAR(J103)=YEAR(EDATE(TODAY(),0-1)))</formula>
    </cfRule>
  </conditionalFormatting>
  <conditionalFormatting sqref="J103">
    <cfRule type="timePeriod" dxfId="403" priority="212" timePeriod="lastMonth">
      <formula>AND(MONTH(J103)=MONTH(EDATE(TODAY(),0-1)),YEAR(J103)=YEAR(EDATE(TODAY(),0-1)))</formula>
    </cfRule>
  </conditionalFormatting>
  <conditionalFormatting sqref="J103">
    <cfRule type="timePeriod" dxfId="402" priority="211" timePeriod="lastMonth">
      <formula>AND(MONTH(J103)=MONTH(EDATE(TODAY(),0-1)),YEAR(J103)=YEAR(EDATE(TODAY(),0-1)))</formula>
    </cfRule>
  </conditionalFormatting>
  <conditionalFormatting sqref="J103">
    <cfRule type="timePeriod" dxfId="401" priority="210" timePeriod="lastMonth">
      <formula>AND(MONTH(J103)=MONTH(EDATE(TODAY(),0-1)),YEAR(J103)=YEAR(EDATE(TODAY(),0-1)))</formula>
    </cfRule>
  </conditionalFormatting>
  <conditionalFormatting sqref="J103">
    <cfRule type="timePeriod" dxfId="400" priority="209" timePeriod="lastMonth">
      <formula>AND(MONTH(J103)=MONTH(EDATE(TODAY(),0-1)),YEAR(J103)=YEAR(EDATE(TODAY(),0-1)))</formula>
    </cfRule>
  </conditionalFormatting>
  <conditionalFormatting sqref="J103">
    <cfRule type="timePeriod" dxfId="399" priority="208" timePeriod="lastMonth">
      <formula>AND(MONTH(J103)=MONTH(EDATE(TODAY(),0-1)),YEAR(J103)=YEAR(EDATE(TODAY(),0-1)))</formula>
    </cfRule>
  </conditionalFormatting>
  <conditionalFormatting sqref="J103">
    <cfRule type="timePeriod" dxfId="398" priority="207" timePeriod="lastMonth">
      <formula>AND(MONTH(J103)=MONTH(EDATE(TODAY(),0-1)),YEAR(J103)=YEAR(EDATE(TODAY(),0-1)))</formula>
    </cfRule>
  </conditionalFormatting>
  <conditionalFormatting sqref="J103">
    <cfRule type="timePeriod" dxfId="397" priority="206" timePeriod="lastMonth">
      <formula>AND(MONTH(J103)=MONTH(EDATE(TODAY(),0-1)),YEAR(J103)=YEAR(EDATE(TODAY(),0-1)))</formula>
    </cfRule>
  </conditionalFormatting>
  <conditionalFormatting sqref="J103">
    <cfRule type="timePeriod" dxfId="396" priority="205" timePeriod="lastMonth">
      <formula>AND(MONTH(J103)=MONTH(EDATE(TODAY(),0-1)),YEAR(J103)=YEAR(EDATE(TODAY(),0-1)))</formula>
    </cfRule>
  </conditionalFormatting>
  <conditionalFormatting sqref="J103">
    <cfRule type="timePeriod" dxfId="395" priority="204" timePeriod="lastMonth">
      <formula>AND(MONTH(J103)=MONTH(EDATE(TODAY(),0-1)),YEAR(J103)=YEAR(EDATE(TODAY(),0-1)))</formula>
    </cfRule>
  </conditionalFormatting>
  <conditionalFormatting sqref="J103">
    <cfRule type="timePeriod" dxfId="394" priority="203" timePeriod="lastMonth">
      <formula>AND(MONTH(J103)=MONTH(EDATE(TODAY(),0-1)),YEAR(J103)=YEAR(EDATE(TODAY(),0-1)))</formula>
    </cfRule>
  </conditionalFormatting>
  <conditionalFormatting sqref="J103">
    <cfRule type="timePeriod" dxfId="393" priority="202" timePeriod="lastMonth">
      <formula>AND(MONTH(J103)=MONTH(EDATE(TODAY(),0-1)),YEAR(J103)=YEAR(EDATE(TODAY(),0-1)))</formula>
    </cfRule>
  </conditionalFormatting>
  <conditionalFormatting sqref="J103">
    <cfRule type="timePeriod" dxfId="392" priority="201" timePeriod="lastMonth">
      <formula>AND(MONTH(J103)=MONTH(EDATE(TODAY(),0-1)),YEAR(J103)=YEAR(EDATE(TODAY(),0-1)))</formula>
    </cfRule>
  </conditionalFormatting>
  <conditionalFormatting sqref="J103">
    <cfRule type="timePeriod" dxfId="391" priority="200" timePeriod="lastMonth">
      <formula>AND(MONTH(J103)=MONTH(EDATE(TODAY(),0-1)),YEAR(J103)=YEAR(EDATE(TODAY(),0-1)))</formula>
    </cfRule>
  </conditionalFormatting>
  <conditionalFormatting sqref="J103">
    <cfRule type="timePeriod" dxfId="390" priority="199" timePeriod="lastMonth">
      <formula>AND(MONTH(J103)=MONTH(EDATE(TODAY(),0-1)),YEAR(J103)=YEAR(EDATE(TODAY(),0-1)))</formula>
    </cfRule>
  </conditionalFormatting>
  <conditionalFormatting sqref="J103">
    <cfRule type="timePeriod" dxfId="389" priority="198" timePeriod="lastMonth">
      <formula>AND(MONTH(J103)=MONTH(EDATE(TODAY(),0-1)),YEAR(J103)=YEAR(EDATE(TODAY(),0-1)))</formula>
    </cfRule>
  </conditionalFormatting>
  <conditionalFormatting sqref="J103">
    <cfRule type="timePeriod" dxfId="388" priority="197" timePeriod="lastMonth">
      <formula>AND(MONTH(J103)=MONTH(EDATE(TODAY(),0-1)),YEAR(J103)=YEAR(EDATE(TODAY(),0-1)))</formula>
    </cfRule>
  </conditionalFormatting>
  <conditionalFormatting sqref="J103">
    <cfRule type="timePeriod" dxfId="387" priority="196" timePeriod="lastMonth">
      <formula>AND(MONTH(J103)=MONTH(EDATE(TODAY(),0-1)),YEAR(J103)=YEAR(EDATE(TODAY(),0-1)))</formula>
    </cfRule>
  </conditionalFormatting>
  <conditionalFormatting sqref="J103">
    <cfRule type="timePeriod" dxfId="386" priority="195" timePeriod="lastMonth">
      <formula>AND(MONTH(J103)=MONTH(EDATE(TODAY(),0-1)),YEAR(J103)=YEAR(EDATE(TODAY(),0-1)))</formula>
    </cfRule>
  </conditionalFormatting>
  <conditionalFormatting sqref="J103">
    <cfRule type="timePeriod" dxfId="385" priority="194" timePeriod="lastMonth">
      <formula>AND(MONTH(J103)=MONTH(EDATE(TODAY(),0-1)),YEAR(J103)=YEAR(EDATE(TODAY(),0-1)))</formula>
    </cfRule>
  </conditionalFormatting>
  <conditionalFormatting sqref="J103">
    <cfRule type="timePeriod" dxfId="384" priority="193" timePeriod="lastMonth">
      <formula>AND(MONTH(J103)=MONTH(EDATE(TODAY(),0-1)),YEAR(J103)=YEAR(EDATE(TODAY(),0-1)))</formula>
    </cfRule>
  </conditionalFormatting>
  <conditionalFormatting sqref="J103">
    <cfRule type="timePeriod" dxfId="383" priority="192" timePeriod="lastMonth">
      <formula>AND(MONTH(J103)=MONTH(EDATE(TODAY(),0-1)),YEAR(J103)=YEAR(EDATE(TODAY(),0-1)))</formula>
    </cfRule>
  </conditionalFormatting>
  <conditionalFormatting sqref="J103">
    <cfRule type="timePeriod" dxfId="382" priority="191" timePeriod="lastMonth">
      <formula>AND(MONTH(J103)=MONTH(EDATE(TODAY(),0-1)),YEAR(J103)=YEAR(EDATE(TODAY(),0-1)))</formula>
    </cfRule>
  </conditionalFormatting>
  <conditionalFormatting sqref="J103">
    <cfRule type="timePeriod" dxfId="381" priority="190" timePeriod="lastMonth">
      <formula>AND(MONTH(J103)=MONTH(EDATE(TODAY(),0-1)),YEAR(J103)=YEAR(EDATE(TODAY(),0-1)))</formula>
    </cfRule>
  </conditionalFormatting>
  <conditionalFormatting sqref="J103">
    <cfRule type="timePeriod" dxfId="380" priority="189" timePeriod="lastMonth">
      <formula>AND(MONTH(J103)=MONTH(EDATE(TODAY(),0-1)),YEAR(J103)=YEAR(EDATE(TODAY(),0-1)))</formula>
    </cfRule>
  </conditionalFormatting>
  <conditionalFormatting sqref="J103">
    <cfRule type="timePeriod" dxfId="379" priority="188" timePeriod="lastMonth">
      <formula>AND(MONTH(J103)=MONTH(EDATE(TODAY(),0-1)),YEAR(J103)=YEAR(EDATE(TODAY(),0-1)))</formula>
    </cfRule>
  </conditionalFormatting>
  <conditionalFormatting sqref="J103">
    <cfRule type="timePeriod" dxfId="378" priority="187" timePeriod="lastMonth">
      <formula>AND(MONTH(J103)=MONTH(EDATE(TODAY(),0-1)),YEAR(J103)=YEAR(EDATE(TODAY(),0-1)))</formula>
    </cfRule>
  </conditionalFormatting>
  <conditionalFormatting sqref="J103">
    <cfRule type="timePeriod" dxfId="377" priority="186" timePeriod="lastMonth">
      <formula>AND(MONTH(J103)=MONTH(EDATE(TODAY(),0-1)),YEAR(J103)=YEAR(EDATE(TODAY(),0-1)))</formula>
    </cfRule>
  </conditionalFormatting>
  <conditionalFormatting sqref="J103">
    <cfRule type="timePeriod" dxfId="376" priority="185" timePeriod="lastMonth">
      <formula>AND(MONTH(J103)=MONTH(EDATE(TODAY(),0-1)),YEAR(J103)=YEAR(EDATE(TODAY(),0-1)))</formula>
    </cfRule>
  </conditionalFormatting>
  <conditionalFormatting sqref="J103">
    <cfRule type="timePeriod" dxfId="375" priority="184" timePeriod="lastMonth">
      <formula>AND(MONTH(J103)=MONTH(EDATE(TODAY(),0-1)),YEAR(J103)=YEAR(EDATE(TODAY(),0-1)))</formula>
    </cfRule>
  </conditionalFormatting>
  <conditionalFormatting sqref="J103">
    <cfRule type="timePeriod" dxfId="374" priority="183" timePeriod="lastMonth">
      <formula>AND(MONTH(J103)=MONTH(EDATE(TODAY(),0-1)),YEAR(J103)=YEAR(EDATE(TODAY(),0-1)))</formula>
    </cfRule>
  </conditionalFormatting>
  <conditionalFormatting sqref="J103">
    <cfRule type="timePeriod" dxfId="373" priority="182" timePeriod="lastMonth">
      <formula>AND(MONTH(J103)=MONTH(EDATE(TODAY(),0-1)),YEAR(J103)=YEAR(EDATE(TODAY(),0-1)))</formula>
    </cfRule>
  </conditionalFormatting>
  <conditionalFormatting sqref="J103">
    <cfRule type="timePeriod" dxfId="372" priority="181" timePeriod="lastMonth">
      <formula>AND(MONTH(J103)=MONTH(EDATE(TODAY(),0-1)),YEAR(J103)=YEAR(EDATE(TODAY(),0-1)))</formula>
    </cfRule>
  </conditionalFormatting>
  <conditionalFormatting sqref="J103">
    <cfRule type="timePeriod" dxfId="371" priority="180" timePeriod="lastMonth">
      <formula>AND(MONTH(J103)=MONTH(EDATE(TODAY(),0-1)),YEAR(J103)=YEAR(EDATE(TODAY(),0-1)))</formula>
    </cfRule>
  </conditionalFormatting>
  <conditionalFormatting sqref="J103">
    <cfRule type="timePeriod" dxfId="370" priority="179" timePeriod="lastMonth">
      <formula>AND(MONTH(J103)=MONTH(EDATE(TODAY(),0-1)),YEAR(J103)=YEAR(EDATE(TODAY(),0-1)))</formula>
    </cfRule>
  </conditionalFormatting>
  <conditionalFormatting sqref="J103">
    <cfRule type="timePeriod" dxfId="369" priority="178" timePeriod="lastMonth">
      <formula>AND(MONTH(J103)=MONTH(EDATE(TODAY(),0-1)),YEAR(J103)=YEAR(EDATE(TODAY(),0-1)))</formula>
    </cfRule>
  </conditionalFormatting>
  <conditionalFormatting sqref="J103">
    <cfRule type="timePeriod" dxfId="368" priority="177" timePeriod="lastMonth">
      <formula>AND(MONTH(J103)=MONTH(EDATE(TODAY(),0-1)),YEAR(J103)=YEAR(EDATE(TODAY(),0-1)))</formula>
    </cfRule>
  </conditionalFormatting>
  <conditionalFormatting sqref="J103">
    <cfRule type="timePeriod" dxfId="367" priority="176" timePeriod="lastMonth">
      <formula>AND(MONTH(J103)=MONTH(EDATE(TODAY(),0-1)),YEAR(J103)=YEAR(EDATE(TODAY(),0-1)))</formula>
    </cfRule>
  </conditionalFormatting>
  <conditionalFormatting sqref="J103">
    <cfRule type="timePeriod" dxfId="366" priority="175" timePeriod="lastMonth">
      <formula>AND(MONTH(J103)=MONTH(EDATE(TODAY(),0-1)),YEAR(J103)=YEAR(EDATE(TODAY(),0-1)))</formula>
    </cfRule>
  </conditionalFormatting>
  <conditionalFormatting sqref="J103">
    <cfRule type="timePeriod" dxfId="365" priority="174" timePeriod="lastMonth">
      <formula>AND(MONTH(J103)=MONTH(EDATE(TODAY(),0-1)),YEAR(J103)=YEAR(EDATE(TODAY(),0-1)))</formula>
    </cfRule>
  </conditionalFormatting>
  <conditionalFormatting sqref="J103">
    <cfRule type="timePeriod" dxfId="364" priority="173" timePeriod="lastMonth">
      <formula>AND(MONTH(J103)=MONTH(EDATE(TODAY(),0-1)),YEAR(J103)=YEAR(EDATE(TODAY(),0-1)))</formula>
    </cfRule>
  </conditionalFormatting>
  <conditionalFormatting sqref="J103">
    <cfRule type="timePeriod" dxfId="363" priority="172" timePeriod="lastMonth">
      <formula>AND(MONTH(J103)=MONTH(EDATE(TODAY(),0-1)),YEAR(J103)=YEAR(EDATE(TODAY(),0-1)))</formula>
    </cfRule>
  </conditionalFormatting>
  <conditionalFormatting sqref="J103">
    <cfRule type="timePeriod" dxfId="362" priority="171" timePeriod="lastMonth">
      <formula>AND(MONTH(J103)=MONTH(EDATE(TODAY(),0-1)),YEAR(J103)=YEAR(EDATE(TODAY(),0-1)))</formula>
    </cfRule>
  </conditionalFormatting>
  <conditionalFormatting sqref="J103">
    <cfRule type="timePeriod" dxfId="361" priority="170" timePeriod="lastMonth">
      <formula>AND(MONTH(J103)=MONTH(EDATE(TODAY(),0-1)),YEAR(J103)=YEAR(EDATE(TODAY(),0-1)))</formula>
    </cfRule>
  </conditionalFormatting>
  <conditionalFormatting sqref="J103">
    <cfRule type="timePeriod" dxfId="360" priority="169" timePeriod="lastMonth">
      <formula>AND(MONTH(J103)=MONTH(EDATE(TODAY(),0-1)),YEAR(J103)=YEAR(EDATE(TODAY(),0-1)))</formula>
    </cfRule>
  </conditionalFormatting>
  <conditionalFormatting sqref="J103">
    <cfRule type="timePeriod" dxfId="359" priority="168" timePeriod="lastMonth">
      <formula>AND(MONTH(J103)=MONTH(EDATE(TODAY(),0-1)),YEAR(J103)=YEAR(EDATE(TODAY(),0-1)))</formula>
    </cfRule>
  </conditionalFormatting>
  <conditionalFormatting sqref="J103">
    <cfRule type="timePeriod" dxfId="358" priority="167" timePeriod="lastMonth">
      <formula>AND(MONTH(J103)=MONTH(EDATE(TODAY(),0-1)),YEAR(J103)=YEAR(EDATE(TODAY(),0-1)))</formula>
    </cfRule>
  </conditionalFormatting>
  <conditionalFormatting sqref="J103">
    <cfRule type="timePeriod" dxfId="357" priority="166" timePeriod="lastMonth">
      <formula>AND(MONTH(J103)=MONTH(EDATE(TODAY(),0-1)),YEAR(J103)=YEAR(EDATE(TODAY(),0-1)))</formula>
    </cfRule>
  </conditionalFormatting>
  <conditionalFormatting sqref="J103">
    <cfRule type="timePeriod" dxfId="356" priority="165" timePeriod="lastMonth">
      <formula>AND(MONTH(J103)=MONTH(EDATE(TODAY(),0-1)),YEAR(J103)=YEAR(EDATE(TODAY(),0-1)))</formula>
    </cfRule>
  </conditionalFormatting>
  <conditionalFormatting sqref="J103">
    <cfRule type="timePeriod" dxfId="355" priority="164" timePeriod="lastMonth">
      <formula>AND(MONTH(J103)=MONTH(EDATE(TODAY(),0-1)),YEAR(J103)=YEAR(EDATE(TODAY(),0-1)))</formula>
    </cfRule>
  </conditionalFormatting>
  <conditionalFormatting sqref="J103">
    <cfRule type="timePeriod" dxfId="354" priority="163" timePeriod="lastMonth">
      <formula>AND(MONTH(J103)=MONTH(EDATE(TODAY(),0-1)),YEAR(J103)=YEAR(EDATE(TODAY(),0-1)))</formula>
    </cfRule>
  </conditionalFormatting>
  <conditionalFormatting sqref="J103">
    <cfRule type="timePeriod" dxfId="353" priority="162" timePeriod="lastMonth">
      <formula>AND(MONTH(J103)=MONTH(EDATE(TODAY(),0-1)),YEAR(J103)=YEAR(EDATE(TODAY(),0-1)))</formula>
    </cfRule>
  </conditionalFormatting>
  <conditionalFormatting sqref="J103">
    <cfRule type="timePeriod" dxfId="352" priority="161" timePeriod="lastMonth">
      <formula>AND(MONTH(J103)=MONTH(EDATE(TODAY(),0-1)),YEAR(J103)=YEAR(EDATE(TODAY(),0-1)))</formula>
    </cfRule>
  </conditionalFormatting>
  <conditionalFormatting sqref="J103">
    <cfRule type="timePeriod" dxfId="351" priority="160" timePeriod="lastMonth">
      <formula>AND(MONTH(J103)=MONTH(EDATE(TODAY(),0-1)),YEAR(J103)=YEAR(EDATE(TODAY(),0-1)))</formula>
    </cfRule>
  </conditionalFormatting>
  <conditionalFormatting sqref="J103">
    <cfRule type="timePeriod" dxfId="350" priority="159" timePeriod="lastMonth">
      <formula>AND(MONTH(J103)=MONTH(EDATE(TODAY(),0-1)),YEAR(J103)=YEAR(EDATE(TODAY(),0-1)))</formula>
    </cfRule>
  </conditionalFormatting>
  <conditionalFormatting sqref="J103">
    <cfRule type="timePeriod" dxfId="349" priority="158" timePeriod="lastMonth">
      <formula>AND(MONTH(J103)=MONTH(EDATE(TODAY(),0-1)),YEAR(J103)=YEAR(EDATE(TODAY(),0-1)))</formula>
    </cfRule>
  </conditionalFormatting>
  <conditionalFormatting sqref="J103">
    <cfRule type="timePeriod" dxfId="348" priority="157" timePeriod="lastMonth">
      <formula>AND(MONTH(J103)=MONTH(EDATE(TODAY(),0-1)),YEAR(J103)=YEAR(EDATE(TODAY(),0-1)))</formula>
    </cfRule>
  </conditionalFormatting>
  <conditionalFormatting sqref="J103">
    <cfRule type="timePeriod" dxfId="347" priority="156" timePeriod="lastMonth">
      <formula>AND(MONTH(J103)=MONTH(EDATE(TODAY(),0-1)),YEAR(J103)=YEAR(EDATE(TODAY(),0-1)))</formula>
    </cfRule>
  </conditionalFormatting>
  <conditionalFormatting sqref="J103">
    <cfRule type="timePeriod" dxfId="346" priority="155" timePeriod="lastMonth">
      <formula>AND(MONTH(J103)=MONTH(EDATE(TODAY(),0-1)),YEAR(J103)=YEAR(EDATE(TODAY(),0-1)))</formula>
    </cfRule>
  </conditionalFormatting>
  <conditionalFormatting sqref="J103">
    <cfRule type="timePeriod" dxfId="345" priority="154" timePeriod="lastMonth">
      <formula>AND(MONTH(J103)=MONTH(EDATE(TODAY(),0-1)),YEAR(J103)=YEAR(EDATE(TODAY(),0-1)))</formula>
    </cfRule>
  </conditionalFormatting>
  <conditionalFormatting sqref="J103">
    <cfRule type="timePeriod" dxfId="344" priority="153" timePeriod="lastMonth">
      <formula>AND(MONTH(J103)=MONTH(EDATE(TODAY(),0-1)),YEAR(J103)=YEAR(EDATE(TODAY(),0-1)))</formula>
    </cfRule>
  </conditionalFormatting>
  <conditionalFormatting sqref="J103">
    <cfRule type="timePeriod" dxfId="343" priority="152" timePeriod="lastMonth">
      <formula>AND(MONTH(J103)=MONTH(EDATE(TODAY(),0-1)),YEAR(J103)=YEAR(EDATE(TODAY(),0-1)))</formula>
    </cfRule>
  </conditionalFormatting>
  <conditionalFormatting sqref="J103">
    <cfRule type="timePeriod" dxfId="342" priority="151" timePeriod="lastMonth">
      <formula>AND(MONTH(J103)=MONTH(EDATE(TODAY(),0-1)),YEAR(J103)=YEAR(EDATE(TODAY(),0-1)))</formula>
    </cfRule>
  </conditionalFormatting>
  <conditionalFormatting sqref="J103">
    <cfRule type="timePeriod" dxfId="341" priority="150" timePeriod="lastMonth">
      <formula>AND(MONTH(J103)=MONTH(EDATE(TODAY(),0-1)),YEAR(J103)=YEAR(EDATE(TODAY(),0-1)))</formula>
    </cfRule>
  </conditionalFormatting>
  <conditionalFormatting sqref="J103">
    <cfRule type="timePeriod" dxfId="340" priority="149" timePeriod="lastMonth">
      <formula>AND(MONTH(J103)=MONTH(EDATE(TODAY(),0-1)),YEAR(J103)=YEAR(EDATE(TODAY(),0-1)))</formula>
    </cfRule>
  </conditionalFormatting>
  <conditionalFormatting sqref="J103">
    <cfRule type="timePeriod" dxfId="339" priority="148" timePeriod="lastMonth">
      <formula>AND(MONTH(J103)=MONTH(EDATE(TODAY(),0-1)),YEAR(J103)=YEAR(EDATE(TODAY(),0-1)))</formula>
    </cfRule>
  </conditionalFormatting>
  <conditionalFormatting sqref="J103">
    <cfRule type="timePeriod" dxfId="338" priority="147" timePeriod="lastMonth">
      <formula>AND(MONTH(J103)=MONTH(EDATE(TODAY(),0-1)),YEAR(J103)=YEAR(EDATE(TODAY(),0-1)))</formula>
    </cfRule>
  </conditionalFormatting>
  <conditionalFormatting sqref="J103">
    <cfRule type="timePeriod" dxfId="337" priority="146" timePeriod="lastMonth">
      <formula>AND(MONTH(J103)=MONTH(EDATE(TODAY(),0-1)),YEAR(J103)=YEAR(EDATE(TODAY(),0-1)))</formula>
    </cfRule>
  </conditionalFormatting>
  <conditionalFormatting sqref="J103">
    <cfRule type="timePeriod" dxfId="336" priority="145" timePeriod="lastMonth">
      <formula>AND(MONTH(J103)=MONTH(EDATE(TODAY(),0-1)),YEAR(J103)=YEAR(EDATE(TODAY(),0-1)))</formula>
    </cfRule>
  </conditionalFormatting>
  <conditionalFormatting sqref="J103">
    <cfRule type="timePeriod" dxfId="335" priority="144" timePeriod="lastMonth">
      <formula>AND(MONTH(J103)=MONTH(EDATE(TODAY(),0-1)),YEAR(J103)=YEAR(EDATE(TODAY(),0-1)))</formula>
    </cfRule>
  </conditionalFormatting>
  <conditionalFormatting sqref="J103">
    <cfRule type="timePeriod" dxfId="334" priority="143" timePeriod="lastMonth">
      <formula>AND(MONTH(J103)=MONTH(EDATE(TODAY(),0-1)),YEAR(J103)=YEAR(EDATE(TODAY(),0-1)))</formula>
    </cfRule>
  </conditionalFormatting>
  <conditionalFormatting sqref="J103">
    <cfRule type="timePeriod" dxfId="333" priority="142" timePeriod="lastMonth">
      <formula>AND(MONTH(J103)=MONTH(EDATE(TODAY(),0-1)),YEAR(J103)=YEAR(EDATE(TODAY(),0-1)))</formula>
    </cfRule>
  </conditionalFormatting>
  <conditionalFormatting sqref="J103">
    <cfRule type="timePeriod" dxfId="332" priority="141" timePeriod="lastMonth">
      <formula>AND(MONTH(J103)=MONTH(EDATE(TODAY(),0-1)),YEAR(J103)=YEAR(EDATE(TODAY(),0-1)))</formula>
    </cfRule>
  </conditionalFormatting>
  <conditionalFormatting sqref="J103">
    <cfRule type="timePeriod" dxfId="331" priority="140" timePeriod="lastMonth">
      <formula>AND(MONTH(J103)=MONTH(EDATE(TODAY(),0-1)),YEAR(J103)=YEAR(EDATE(TODAY(),0-1)))</formula>
    </cfRule>
  </conditionalFormatting>
  <conditionalFormatting sqref="J103">
    <cfRule type="timePeriod" dxfId="330" priority="139" timePeriod="lastMonth">
      <formula>AND(MONTH(J103)=MONTH(EDATE(TODAY(),0-1)),YEAR(J103)=YEAR(EDATE(TODAY(),0-1)))</formula>
    </cfRule>
  </conditionalFormatting>
  <conditionalFormatting sqref="J103">
    <cfRule type="timePeriod" dxfId="329" priority="138" timePeriod="lastMonth">
      <formula>AND(MONTH(J103)=MONTH(EDATE(TODAY(),0-1)),YEAR(J103)=YEAR(EDATE(TODAY(),0-1)))</formula>
    </cfRule>
  </conditionalFormatting>
  <conditionalFormatting sqref="J103">
    <cfRule type="timePeriod" dxfId="328" priority="137" timePeriod="lastMonth">
      <formula>AND(MONTH(J103)=MONTH(EDATE(TODAY(),0-1)),YEAR(J103)=YEAR(EDATE(TODAY(),0-1)))</formula>
    </cfRule>
  </conditionalFormatting>
  <conditionalFormatting sqref="J103">
    <cfRule type="timePeriod" dxfId="327" priority="136" timePeriod="lastMonth">
      <formula>AND(MONTH(J103)=MONTH(EDATE(TODAY(),0-1)),YEAR(J103)=YEAR(EDATE(TODAY(),0-1)))</formula>
    </cfRule>
  </conditionalFormatting>
  <conditionalFormatting sqref="J103">
    <cfRule type="timePeriod" dxfId="326" priority="135" timePeriod="lastMonth">
      <formula>AND(MONTH(J103)=MONTH(EDATE(TODAY(),0-1)),YEAR(J103)=YEAR(EDATE(TODAY(),0-1)))</formula>
    </cfRule>
  </conditionalFormatting>
  <conditionalFormatting sqref="J103">
    <cfRule type="timePeriod" dxfId="325" priority="134" timePeriod="lastMonth">
      <formula>AND(MONTH(J103)=MONTH(EDATE(TODAY(),0-1)),YEAR(J103)=YEAR(EDATE(TODAY(),0-1)))</formula>
    </cfRule>
  </conditionalFormatting>
  <conditionalFormatting sqref="J103">
    <cfRule type="timePeriod" dxfId="324" priority="133" timePeriod="lastMonth">
      <formula>AND(MONTH(J103)=MONTH(EDATE(TODAY(),0-1)),YEAR(J103)=YEAR(EDATE(TODAY(),0-1)))</formula>
    </cfRule>
  </conditionalFormatting>
  <conditionalFormatting sqref="J103">
    <cfRule type="timePeriod" dxfId="323" priority="132" timePeriod="lastMonth">
      <formula>AND(MONTH(J103)=MONTH(EDATE(TODAY(),0-1)),YEAR(J103)=YEAR(EDATE(TODAY(),0-1)))</formula>
    </cfRule>
  </conditionalFormatting>
  <conditionalFormatting sqref="J103">
    <cfRule type="timePeriod" dxfId="322" priority="131" timePeriod="lastMonth">
      <formula>AND(MONTH(J103)=MONTH(EDATE(TODAY(),0-1)),YEAR(J103)=YEAR(EDATE(TODAY(),0-1)))</formula>
    </cfRule>
  </conditionalFormatting>
  <conditionalFormatting sqref="J103">
    <cfRule type="timePeriod" dxfId="321" priority="130" timePeriod="lastMonth">
      <formula>AND(MONTH(J103)=MONTH(EDATE(TODAY(),0-1)),YEAR(J103)=YEAR(EDATE(TODAY(),0-1)))</formula>
    </cfRule>
  </conditionalFormatting>
  <conditionalFormatting sqref="J103">
    <cfRule type="timePeriod" dxfId="320" priority="129" timePeriod="lastMonth">
      <formula>AND(MONTH(J103)=MONTH(EDATE(TODAY(),0-1)),YEAR(J103)=YEAR(EDATE(TODAY(),0-1)))</formula>
    </cfRule>
  </conditionalFormatting>
  <conditionalFormatting sqref="J103">
    <cfRule type="timePeriod" dxfId="319" priority="128" timePeriod="lastMonth">
      <formula>AND(MONTH(J103)=MONTH(EDATE(TODAY(),0-1)),YEAR(J103)=YEAR(EDATE(TODAY(),0-1)))</formula>
    </cfRule>
  </conditionalFormatting>
  <conditionalFormatting sqref="J103">
    <cfRule type="timePeriod" dxfId="318" priority="127" timePeriod="lastMonth">
      <formula>AND(MONTH(J103)=MONTH(EDATE(TODAY(),0-1)),YEAR(J103)=YEAR(EDATE(TODAY(),0-1)))</formula>
    </cfRule>
  </conditionalFormatting>
  <conditionalFormatting sqref="J103">
    <cfRule type="timePeriod" dxfId="317" priority="126" timePeriod="lastMonth">
      <formula>AND(MONTH(J103)=MONTH(EDATE(TODAY(),0-1)),YEAR(J103)=YEAR(EDATE(TODAY(),0-1)))</formula>
    </cfRule>
  </conditionalFormatting>
  <conditionalFormatting sqref="J103">
    <cfRule type="timePeriod" dxfId="316" priority="125" timePeriod="lastMonth">
      <formula>AND(MONTH(J103)=MONTH(EDATE(TODAY(),0-1)),YEAR(J103)=YEAR(EDATE(TODAY(),0-1)))</formula>
    </cfRule>
  </conditionalFormatting>
  <conditionalFormatting sqref="J103">
    <cfRule type="timePeriod" dxfId="315" priority="124" timePeriod="lastMonth">
      <formula>AND(MONTH(J103)=MONTH(EDATE(TODAY(),0-1)),YEAR(J103)=YEAR(EDATE(TODAY(),0-1)))</formula>
    </cfRule>
  </conditionalFormatting>
  <conditionalFormatting sqref="J130">
    <cfRule type="timePeriod" dxfId="314" priority="123" timePeriod="lastMonth">
      <formula>AND(MONTH(J130)=MONTH(EDATE(TODAY(),0-1)),YEAR(J130)=YEAR(EDATE(TODAY(),0-1)))</formula>
    </cfRule>
  </conditionalFormatting>
  <conditionalFormatting sqref="J130">
    <cfRule type="timePeriod" dxfId="313" priority="122" timePeriod="lastMonth">
      <formula>AND(MONTH(J130)=MONTH(EDATE(TODAY(),0-1)),YEAR(J130)=YEAR(EDATE(TODAY(),0-1)))</formula>
    </cfRule>
  </conditionalFormatting>
  <conditionalFormatting sqref="J130">
    <cfRule type="timePeriod" dxfId="312" priority="121" timePeriod="lastMonth">
      <formula>AND(MONTH(J130)=MONTH(EDATE(TODAY(),0-1)),YEAR(J130)=YEAR(EDATE(TODAY(),0-1)))</formula>
    </cfRule>
  </conditionalFormatting>
  <conditionalFormatting sqref="J130">
    <cfRule type="timePeriod" dxfId="311" priority="120" timePeriod="lastMonth">
      <formula>AND(MONTH(J130)=MONTH(EDATE(TODAY(),0-1)),YEAR(J130)=YEAR(EDATE(TODAY(),0-1)))</formula>
    </cfRule>
  </conditionalFormatting>
  <conditionalFormatting sqref="J130">
    <cfRule type="timePeriod" dxfId="310" priority="119" timePeriod="lastMonth">
      <formula>AND(MONTH(J130)=MONTH(EDATE(TODAY(),0-1)),YEAR(J130)=YEAR(EDATE(TODAY(),0-1)))</formula>
    </cfRule>
  </conditionalFormatting>
  <conditionalFormatting sqref="J130">
    <cfRule type="timePeriod" dxfId="309" priority="118" timePeriod="lastMonth">
      <formula>AND(MONTH(J130)=MONTH(EDATE(TODAY(),0-1)),YEAR(J130)=YEAR(EDATE(TODAY(),0-1)))</formula>
    </cfRule>
  </conditionalFormatting>
  <conditionalFormatting sqref="J130">
    <cfRule type="timePeriod" dxfId="308" priority="117" timePeriod="lastMonth">
      <formula>AND(MONTH(J130)=MONTH(EDATE(TODAY(),0-1)),YEAR(J130)=YEAR(EDATE(TODAY(),0-1)))</formula>
    </cfRule>
  </conditionalFormatting>
  <conditionalFormatting sqref="J130">
    <cfRule type="timePeriod" dxfId="307" priority="116" timePeriod="lastMonth">
      <formula>AND(MONTH(J130)=MONTH(EDATE(TODAY(),0-1)),YEAR(J130)=YEAR(EDATE(TODAY(),0-1)))</formula>
    </cfRule>
  </conditionalFormatting>
  <conditionalFormatting sqref="J130">
    <cfRule type="timePeriod" dxfId="306" priority="115" timePeriod="lastMonth">
      <formula>AND(MONTH(J130)=MONTH(EDATE(TODAY(),0-1)),YEAR(J130)=YEAR(EDATE(TODAY(),0-1)))</formula>
    </cfRule>
  </conditionalFormatting>
  <conditionalFormatting sqref="J130">
    <cfRule type="timePeriod" dxfId="305" priority="114" timePeriod="lastMonth">
      <formula>AND(MONTH(J130)=MONTH(EDATE(TODAY(),0-1)),YEAR(J130)=YEAR(EDATE(TODAY(),0-1)))</formula>
    </cfRule>
  </conditionalFormatting>
  <conditionalFormatting sqref="J130">
    <cfRule type="timePeriod" dxfId="304" priority="113" timePeriod="lastMonth">
      <formula>AND(MONTH(J130)=MONTH(EDATE(TODAY(),0-1)),YEAR(J130)=YEAR(EDATE(TODAY(),0-1)))</formula>
    </cfRule>
  </conditionalFormatting>
  <conditionalFormatting sqref="J130">
    <cfRule type="timePeriod" dxfId="303" priority="112" timePeriod="lastMonth">
      <formula>AND(MONTH(J130)=MONTH(EDATE(TODAY(),0-1)),YEAR(J130)=YEAR(EDATE(TODAY(),0-1)))</formula>
    </cfRule>
  </conditionalFormatting>
  <conditionalFormatting sqref="J130">
    <cfRule type="timePeriod" dxfId="302" priority="111" timePeriod="lastMonth">
      <formula>AND(MONTH(J130)=MONTH(EDATE(TODAY(),0-1)),YEAR(J130)=YEAR(EDATE(TODAY(),0-1)))</formula>
    </cfRule>
  </conditionalFormatting>
  <conditionalFormatting sqref="J130">
    <cfRule type="timePeriod" dxfId="301" priority="110" timePeriod="lastMonth">
      <formula>AND(MONTH(J130)=MONTH(EDATE(TODAY(),0-1)),YEAR(J130)=YEAR(EDATE(TODAY(),0-1)))</formula>
    </cfRule>
  </conditionalFormatting>
  <conditionalFormatting sqref="J130">
    <cfRule type="timePeriod" dxfId="300" priority="109" timePeriod="lastMonth">
      <formula>AND(MONTH(J130)=MONTH(EDATE(TODAY(),0-1)),YEAR(J130)=YEAR(EDATE(TODAY(),0-1)))</formula>
    </cfRule>
  </conditionalFormatting>
  <conditionalFormatting sqref="J130">
    <cfRule type="timePeriod" dxfId="299" priority="108" timePeriod="lastMonth">
      <formula>AND(MONTH(J130)=MONTH(EDATE(TODAY(),0-1)),YEAR(J130)=YEAR(EDATE(TODAY(),0-1)))</formula>
    </cfRule>
  </conditionalFormatting>
  <conditionalFormatting sqref="J130">
    <cfRule type="timePeriod" dxfId="298" priority="107" timePeriod="lastMonth">
      <formula>AND(MONTH(J130)=MONTH(EDATE(TODAY(),0-1)),YEAR(J130)=YEAR(EDATE(TODAY(),0-1)))</formula>
    </cfRule>
  </conditionalFormatting>
  <conditionalFormatting sqref="J130">
    <cfRule type="timePeriod" dxfId="297" priority="106" timePeriod="lastMonth">
      <formula>AND(MONTH(J130)=MONTH(EDATE(TODAY(),0-1)),YEAR(J130)=YEAR(EDATE(TODAY(),0-1)))</formula>
    </cfRule>
  </conditionalFormatting>
  <conditionalFormatting sqref="J130">
    <cfRule type="timePeriod" dxfId="296" priority="105" timePeriod="lastMonth">
      <formula>AND(MONTH(J130)=MONTH(EDATE(TODAY(),0-1)),YEAR(J130)=YEAR(EDATE(TODAY(),0-1)))</formula>
    </cfRule>
  </conditionalFormatting>
  <conditionalFormatting sqref="J130">
    <cfRule type="timePeriod" dxfId="295" priority="104" timePeriod="lastMonth">
      <formula>AND(MONTH(J130)=MONTH(EDATE(TODAY(),0-1)),YEAR(J130)=YEAR(EDATE(TODAY(),0-1)))</formula>
    </cfRule>
  </conditionalFormatting>
  <conditionalFormatting sqref="J130">
    <cfRule type="timePeriod" dxfId="294" priority="103" timePeriod="lastMonth">
      <formula>AND(MONTH(J130)=MONTH(EDATE(TODAY(),0-1)),YEAR(J130)=YEAR(EDATE(TODAY(),0-1)))</formula>
    </cfRule>
  </conditionalFormatting>
  <conditionalFormatting sqref="J130">
    <cfRule type="timePeriod" dxfId="293" priority="102" timePeriod="lastMonth">
      <formula>AND(MONTH(J130)=MONTH(EDATE(TODAY(),0-1)),YEAR(J130)=YEAR(EDATE(TODAY(),0-1)))</formula>
    </cfRule>
  </conditionalFormatting>
  <conditionalFormatting sqref="J130">
    <cfRule type="timePeriod" dxfId="292" priority="101" timePeriod="lastMonth">
      <formula>AND(MONTH(J130)=MONTH(EDATE(TODAY(),0-1)),YEAR(J130)=YEAR(EDATE(TODAY(),0-1)))</formula>
    </cfRule>
  </conditionalFormatting>
  <conditionalFormatting sqref="J130">
    <cfRule type="timePeriod" dxfId="291" priority="100" timePeriod="lastMonth">
      <formula>AND(MONTH(J130)=MONTH(EDATE(TODAY(),0-1)),YEAR(J130)=YEAR(EDATE(TODAY(),0-1)))</formula>
    </cfRule>
  </conditionalFormatting>
  <conditionalFormatting sqref="J130">
    <cfRule type="timePeriod" dxfId="290" priority="99" timePeriod="lastMonth">
      <formula>AND(MONTH(J130)=MONTH(EDATE(TODAY(),0-1)),YEAR(J130)=YEAR(EDATE(TODAY(),0-1)))</formula>
    </cfRule>
  </conditionalFormatting>
  <conditionalFormatting sqref="J130">
    <cfRule type="timePeriod" dxfId="289" priority="98" timePeriod="lastMonth">
      <formula>AND(MONTH(J130)=MONTH(EDATE(TODAY(),0-1)),YEAR(J130)=YEAR(EDATE(TODAY(),0-1)))</formula>
    </cfRule>
  </conditionalFormatting>
  <conditionalFormatting sqref="J130">
    <cfRule type="timePeriod" dxfId="288" priority="97" timePeriod="lastMonth">
      <formula>AND(MONTH(J130)=MONTH(EDATE(TODAY(),0-1)),YEAR(J130)=YEAR(EDATE(TODAY(),0-1)))</formula>
    </cfRule>
  </conditionalFormatting>
  <conditionalFormatting sqref="J130">
    <cfRule type="timePeriod" dxfId="287" priority="96" timePeriod="lastMonth">
      <formula>AND(MONTH(J130)=MONTH(EDATE(TODAY(),0-1)),YEAR(J130)=YEAR(EDATE(TODAY(),0-1)))</formula>
    </cfRule>
  </conditionalFormatting>
  <conditionalFormatting sqref="J130">
    <cfRule type="timePeriod" dxfId="286" priority="95" timePeriod="lastMonth">
      <formula>AND(MONTH(J130)=MONTH(EDATE(TODAY(),0-1)),YEAR(J130)=YEAR(EDATE(TODAY(),0-1)))</formula>
    </cfRule>
  </conditionalFormatting>
  <conditionalFormatting sqref="J130">
    <cfRule type="timePeriod" dxfId="285" priority="94" timePeriod="lastMonth">
      <formula>AND(MONTH(J130)=MONTH(EDATE(TODAY(),0-1)),YEAR(J130)=YEAR(EDATE(TODAY(),0-1)))</formula>
    </cfRule>
  </conditionalFormatting>
  <conditionalFormatting sqref="J130">
    <cfRule type="timePeriod" dxfId="284" priority="93" timePeriod="lastMonth">
      <formula>AND(MONTH(J130)=MONTH(EDATE(TODAY(),0-1)),YEAR(J130)=YEAR(EDATE(TODAY(),0-1)))</formula>
    </cfRule>
  </conditionalFormatting>
  <conditionalFormatting sqref="J130">
    <cfRule type="timePeriod" dxfId="283" priority="92" timePeriod="lastMonth">
      <formula>AND(MONTH(J130)=MONTH(EDATE(TODAY(),0-1)),YEAR(J130)=YEAR(EDATE(TODAY(),0-1)))</formula>
    </cfRule>
  </conditionalFormatting>
  <conditionalFormatting sqref="J130">
    <cfRule type="timePeriod" dxfId="282" priority="91" timePeriod="lastMonth">
      <formula>AND(MONTH(J130)=MONTH(EDATE(TODAY(),0-1)),YEAR(J130)=YEAR(EDATE(TODAY(),0-1)))</formula>
    </cfRule>
  </conditionalFormatting>
  <conditionalFormatting sqref="J130">
    <cfRule type="timePeriod" dxfId="281" priority="90" timePeriod="lastMonth">
      <formula>AND(MONTH(J130)=MONTH(EDATE(TODAY(),0-1)),YEAR(J130)=YEAR(EDATE(TODAY(),0-1)))</formula>
    </cfRule>
  </conditionalFormatting>
  <conditionalFormatting sqref="J130">
    <cfRule type="timePeriod" dxfId="280" priority="89" timePeriod="lastMonth">
      <formula>AND(MONTH(J130)=MONTH(EDATE(TODAY(),0-1)),YEAR(J130)=YEAR(EDATE(TODAY(),0-1)))</formula>
    </cfRule>
  </conditionalFormatting>
  <conditionalFormatting sqref="J130">
    <cfRule type="timePeriod" dxfId="279" priority="88" timePeriod="lastMonth">
      <formula>AND(MONTH(J130)=MONTH(EDATE(TODAY(),0-1)),YEAR(J130)=YEAR(EDATE(TODAY(),0-1)))</formula>
    </cfRule>
  </conditionalFormatting>
  <conditionalFormatting sqref="J130">
    <cfRule type="timePeriod" dxfId="278" priority="87" timePeriod="lastMonth">
      <formula>AND(MONTH(J130)=MONTH(EDATE(TODAY(),0-1)),YEAR(J130)=YEAR(EDATE(TODAY(),0-1)))</formula>
    </cfRule>
  </conditionalFormatting>
  <conditionalFormatting sqref="J130">
    <cfRule type="timePeriod" dxfId="277" priority="86" timePeriod="lastMonth">
      <formula>AND(MONTH(J130)=MONTH(EDATE(TODAY(),0-1)),YEAR(J130)=YEAR(EDATE(TODAY(),0-1)))</formula>
    </cfRule>
  </conditionalFormatting>
  <conditionalFormatting sqref="J130">
    <cfRule type="timePeriod" dxfId="276" priority="85" timePeriod="lastMonth">
      <formula>AND(MONTH(J130)=MONTH(EDATE(TODAY(),0-1)),YEAR(J130)=YEAR(EDATE(TODAY(),0-1)))</formula>
    </cfRule>
  </conditionalFormatting>
  <conditionalFormatting sqref="J130">
    <cfRule type="timePeriod" dxfId="275" priority="84" timePeriod="lastMonth">
      <formula>AND(MONTH(J130)=MONTH(EDATE(TODAY(),0-1)),YEAR(J130)=YEAR(EDATE(TODAY(),0-1)))</formula>
    </cfRule>
  </conditionalFormatting>
  <conditionalFormatting sqref="J130">
    <cfRule type="timePeriod" dxfId="274" priority="83" timePeriod="lastMonth">
      <formula>AND(MONTH(J130)=MONTH(EDATE(TODAY(),0-1)),YEAR(J130)=YEAR(EDATE(TODAY(),0-1)))</formula>
    </cfRule>
  </conditionalFormatting>
  <conditionalFormatting sqref="J130">
    <cfRule type="timePeriod" dxfId="273" priority="82" timePeriod="lastMonth">
      <formula>AND(MONTH(J130)=MONTH(EDATE(TODAY(),0-1)),YEAR(J130)=YEAR(EDATE(TODAY(),0-1)))</formula>
    </cfRule>
  </conditionalFormatting>
  <conditionalFormatting sqref="J130">
    <cfRule type="timePeriod" dxfId="272" priority="81" timePeriod="lastMonth">
      <formula>AND(MONTH(J130)=MONTH(EDATE(TODAY(),0-1)),YEAR(J130)=YEAR(EDATE(TODAY(),0-1)))</formula>
    </cfRule>
  </conditionalFormatting>
  <conditionalFormatting sqref="J130">
    <cfRule type="timePeriod" dxfId="271" priority="80" timePeriod="lastMonth">
      <formula>AND(MONTH(J130)=MONTH(EDATE(TODAY(),0-1)),YEAR(J130)=YEAR(EDATE(TODAY(),0-1)))</formula>
    </cfRule>
  </conditionalFormatting>
  <conditionalFormatting sqref="J130">
    <cfRule type="timePeriod" dxfId="270" priority="79" timePeriod="lastMonth">
      <formula>AND(MONTH(J130)=MONTH(EDATE(TODAY(),0-1)),YEAR(J130)=YEAR(EDATE(TODAY(),0-1)))</formula>
    </cfRule>
  </conditionalFormatting>
  <conditionalFormatting sqref="J130">
    <cfRule type="timePeriod" dxfId="269" priority="78" timePeriod="lastMonth">
      <formula>AND(MONTH(J130)=MONTH(EDATE(TODAY(),0-1)),YEAR(J130)=YEAR(EDATE(TODAY(),0-1)))</formula>
    </cfRule>
  </conditionalFormatting>
  <conditionalFormatting sqref="J130">
    <cfRule type="timePeriod" dxfId="268" priority="77" timePeriod="lastMonth">
      <formula>AND(MONTH(J130)=MONTH(EDATE(TODAY(),0-1)),YEAR(J130)=YEAR(EDATE(TODAY(),0-1)))</formula>
    </cfRule>
  </conditionalFormatting>
  <conditionalFormatting sqref="J130">
    <cfRule type="timePeriod" dxfId="267" priority="76" timePeriod="lastMonth">
      <formula>AND(MONTH(J130)=MONTH(EDATE(TODAY(),0-1)),YEAR(J130)=YEAR(EDATE(TODAY(),0-1)))</formula>
    </cfRule>
  </conditionalFormatting>
  <conditionalFormatting sqref="J130">
    <cfRule type="timePeriod" dxfId="266" priority="75" timePeriod="lastMonth">
      <formula>AND(MONTH(J130)=MONTH(EDATE(TODAY(),0-1)),YEAR(J130)=YEAR(EDATE(TODAY(),0-1)))</formula>
    </cfRule>
  </conditionalFormatting>
  <conditionalFormatting sqref="J130">
    <cfRule type="timePeriod" dxfId="265" priority="74" timePeriod="lastMonth">
      <formula>AND(MONTH(J130)=MONTH(EDATE(TODAY(),0-1)),YEAR(J130)=YEAR(EDATE(TODAY(),0-1)))</formula>
    </cfRule>
  </conditionalFormatting>
  <conditionalFormatting sqref="J130">
    <cfRule type="timePeriod" dxfId="264" priority="73" timePeriod="lastMonth">
      <formula>AND(MONTH(J130)=MONTH(EDATE(TODAY(),0-1)),YEAR(J130)=YEAR(EDATE(TODAY(),0-1)))</formula>
    </cfRule>
  </conditionalFormatting>
  <conditionalFormatting sqref="J130">
    <cfRule type="timePeriod" dxfId="263" priority="72" timePeriod="lastMonth">
      <formula>AND(MONTH(J130)=MONTH(EDATE(TODAY(),0-1)),YEAR(J130)=YEAR(EDATE(TODAY(),0-1)))</formula>
    </cfRule>
  </conditionalFormatting>
  <conditionalFormatting sqref="J130">
    <cfRule type="timePeriod" dxfId="262" priority="71" timePeriod="lastMonth">
      <formula>AND(MONTH(J130)=MONTH(EDATE(TODAY(),0-1)),YEAR(J130)=YEAR(EDATE(TODAY(),0-1)))</formula>
    </cfRule>
  </conditionalFormatting>
  <conditionalFormatting sqref="J130">
    <cfRule type="timePeriod" dxfId="261" priority="70" timePeriod="lastMonth">
      <formula>AND(MONTH(J130)=MONTH(EDATE(TODAY(),0-1)),YEAR(J130)=YEAR(EDATE(TODAY(),0-1)))</formula>
    </cfRule>
  </conditionalFormatting>
  <conditionalFormatting sqref="J130">
    <cfRule type="timePeriod" dxfId="260" priority="69" timePeriod="lastMonth">
      <formula>AND(MONTH(J130)=MONTH(EDATE(TODAY(),0-1)),YEAR(J130)=YEAR(EDATE(TODAY(),0-1)))</formula>
    </cfRule>
  </conditionalFormatting>
  <conditionalFormatting sqref="J130">
    <cfRule type="timePeriod" dxfId="259" priority="68" timePeriod="lastMonth">
      <formula>AND(MONTH(J130)=MONTH(EDATE(TODAY(),0-1)),YEAR(J130)=YEAR(EDATE(TODAY(),0-1)))</formula>
    </cfRule>
  </conditionalFormatting>
  <conditionalFormatting sqref="J130">
    <cfRule type="timePeriod" dxfId="258" priority="67" timePeriod="lastMonth">
      <formula>AND(MONTH(J130)=MONTH(EDATE(TODAY(),0-1)),YEAR(J130)=YEAR(EDATE(TODAY(),0-1)))</formula>
    </cfRule>
  </conditionalFormatting>
  <conditionalFormatting sqref="J130">
    <cfRule type="timePeriod" dxfId="257" priority="66" timePeriod="lastMonth">
      <formula>AND(MONTH(J130)=MONTH(EDATE(TODAY(),0-1)),YEAR(J130)=YEAR(EDATE(TODAY(),0-1)))</formula>
    </cfRule>
  </conditionalFormatting>
  <conditionalFormatting sqref="J130">
    <cfRule type="timePeriod" dxfId="256" priority="65" timePeriod="lastMonth">
      <formula>AND(MONTH(J130)=MONTH(EDATE(TODAY(),0-1)),YEAR(J130)=YEAR(EDATE(TODAY(),0-1)))</formula>
    </cfRule>
  </conditionalFormatting>
  <conditionalFormatting sqref="J130">
    <cfRule type="timePeriod" dxfId="255" priority="64" timePeriod="lastMonth">
      <formula>AND(MONTH(J130)=MONTH(EDATE(TODAY(),0-1)),YEAR(J130)=YEAR(EDATE(TODAY(),0-1)))</formula>
    </cfRule>
  </conditionalFormatting>
  <conditionalFormatting sqref="J130">
    <cfRule type="timePeriod" dxfId="254" priority="63" timePeriod="lastMonth">
      <formula>AND(MONTH(J130)=MONTH(EDATE(TODAY(),0-1)),YEAR(J130)=YEAR(EDATE(TODAY(),0-1)))</formula>
    </cfRule>
  </conditionalFormatting>
  <conditionalFormatting sqref="J130">
    <cfRule type="timePeriod" dxfId="253" priority="62" timePeriod="lastMonth">
      <formula>AND(MONTH(J130)=MONTH(EDATE(TODAY(),0-1)),YEAR(J130)=YEAR(EDATE(TODAY(),0-1)))</formula>
    </cfRule>
  </conditionalFormatting>
  <conditionalFormatting sqref="J130">
    <cfRule type="timePeriod" dxfId="252" priority="61" timePeriod="lastMonth">
      <formula>AND(MONTH(J130)=MONTH(EDATE(TODAY(),0-1)),YEAR(J130)=YEAR(EDATE(TODAY(),0-1)))</formula>
    </cfRule>
  </conditionalFormatting>
  <conditionalFormatting sqref="J130">
    <cfRule type="timePeriod" dxfId="251" priority="60" timePeriod="lastMonth">
      <formula>AND(MONTH(J130)=MONTH(EDATE(TODAY(),0-1)),YEAR(J130)=YEAR(EDATE(TODAY(),0-1)))</formula>
    </cfRule>
  </conditionalFormatting>
  <conditionalFormatting sqref="J130">
    <cfRule type="timePeriod" dxfId="250" priority="59" timePeriod="lastMonth">
      <formula>AND(MONTH(J130)=MONTH(EDATE(TODAY(),0-1)),YEAR(J130)=YEAR(EDATE(TODAY(),0-1)))</formula>
    </cfRule>
  </conditionalFormatting>
  <conditionalFormatting sqref="J130">
    <cfRule type="timePeriod" dxfId="249" priority="58" timePeriod="lastMonth">
      <formula>AND(MONTH(J130)=MONTH(EDATE(TODAY(),0-1)),YEAR(J130)=YEAR(EDATE(TODAY(),0-1)))</formula>
    </cfRule>
  </conditionalFormatting>
  <conditionalFormatting sqref="J130">
    <cfRule type="timePeriod" dxfId="248" priority="57" timePeriod="lastMonth">
      <formula>AND(MONTH(J130)=MONTH(EDATE(TODAY(),0-1)),YEAR(J130)=YEAR(EDATE(TODAY(),0-1)))</formula>
    </cfRule>
  </conditionalFormatting>
  <conditionalFormatting sqref="J130">
    <cfRule type="timePeriod" dxfId="247" priority="56" timePeriod="lastMonth">
      <formula>AND(MONTH(J130)=MONTH(EDATE(TODAY(),0-1)),YEAR(J130)=YEAR(EDATE(TODAY(),0-1)))</formula>
    </cfRule>
  </conditionalFormatting>
  <conditionalFormatting sqref="J130">
    <cfRule type="timePeriod" dxfId="246" priority="55" timePeriod="lastMonth">
      <formula>AND(MONTH(J130)=MONTH(EDATE(TODAY(),0-1)),YEAR(J130)=YEAR(EDATE(TODAY(),0-1)))</formula>
    </cfRule>
  </conditionalFormatting>
  <conditionalFormatting sqref="J130">
    <cfRule type="timePeriod" dxfId="245" priority="54" timePeriod="lastMonth">
      <formula>AND(MONTH(J130)=MONTH(EDATE(TODAY(),0-1)),YEAR(J130)=YEAR(EDATE(TODAY(),0-1)))</formula>
    </cfRule>
  </conditionalFormatting>
  <conditionalFormatting sqref="J130">
    <cfRule type="timePeriod" dxfId="244" priority="53" timePeriod="lastMonth">
      <formula>AND(MONTH(J130)=MONTH(EDATE(TODAY(),0-1)),YEAR(J130)=YEAR(EDATE(TODAY(),0-1)))</formula>
    </cfRule>
  </conditionalFormatting>
  <conditionalFormatting sqref="J130">
    <cfRule type="timePeriod" dxfId="243" priority="52" timePeriod="lastMonth">
      <formula>AND(MONTH(J130)=MONTH(EDATE(TODAY(),0-1)),YEAR(J130)=YEAR(EDATE(TODAY(),0-1)))</formula>
    </cfRule>
  </conditionalFormatting>
  <conditionalFormatting sqref="J130">
    <cfRule type="timePeriod" dxfId="242" priority="51" timePeriod="lastMonth">
      <formula>AND(MONTH(J130)=MONTH(EDATE(TODAY(),0-1)),YEAR(J130)=YEAR(EDATE(TODAY(),0-1)))</formula>
    </cfRule>
  </conditionalFormatting>
  <conditionalFormatting sqref="J130">
    <cfRule type="timePeriod" dxfId="241" priority="50" timePeriod="lastMonth">
      <formula>AND(MONTH(J130)=MONTH(EDATE(TODAY(),0-1)),YEAR(J130)=YEAR(EDATE(TODAY(),0-1)))</formula>
    </cfRule>
  </conditionalFormatting>
  <conditionalFormatting sqref="J130">
    <cfRule type="timePeriod" dxfId="240" priority="49" timePeriod="lastMonth">
      <formula>AND(MONTH(J130)=MONTH(EDATE(TODAY(),0-1)),YEAR(J130)=YEAR(EDATE(TODAY(),0-1)))</formula>
    </cfRule>
  </conditionalFormatting>
  <conditionalFormatting sqref="J130">
    <cfRule type="timePeriod" dxfId="239" priority="48" timePeriod="lastMonth">
      <formula>AND(MONTH(J130)=MONTH(EDATE(TODAY(),0-1)),YEAR(J130)=YEAR(EDATE(TODAY(),0-1)))</formula>
    </cfRule>
  </conditionalFormatting>
  <conditionalFormatting sqref="J130">
    <cfRule type="timePeriod" dxfId="238" priority="47" timePeriod="lastMonth">
      <formula>AND(MONTH(J130)=MONTH(EDATE(TODAY(),0-1)),YEAR(J130)=YEAR(EDATE(TODAY(),0-1)))</formula>
    </cfRule>
  </conditionalFormatting>
  <conditionalFormatting sqref="J130">
    <cfRule type="timePeriod" dxfId="237" priority="46" timePeriod="lastMonth">
      <formula>AND(MONTH(J130)=MONTH(EDATE(TODAY(),0-1)),YEAR(J130)=YEAR(EDATE(TODAY(),0-1)))</formula>
    </cfRule>
  </conditionalFormatting>
  <conditionalFormatting sqref="J130">
    <cfRule type="timePeriod" dxfId="236" priority="45" timePeriod="lastMonth">
      <formula>AND(MONTH(J130)=MONTH(EDATE(TODAY(),0-1)),YEAR(J130)=YEAR(EDATE(TODAY(),0-1)))</formula>
    </cfRule>
  </conditionalFormatting>
  <conditionalFormatting sqref="J130">
    <cfRule type="timePeriod" dxfId="235" priority="44" timePeriod="lastMonth">
      <formula>AND(MONTH(J130)=MONTH(EDATE(TODAY(),0-1)),YEAR(J130)=YEAR(EDATE(TODAY(),0-1)))</formula>
    </cfRule>
  </conditionalFormatting>
  <conditionalFormatting sqref="J130">
    <cfRule type="timePeriod" dxfId="234" priority="43" timePeriod="lastMonth">
      <formula>AND(MONTH(J130)=MONTH(EDATE(TODAY(),0-1)),YEAR(J130)=YEAR(EDATE(TODAY(),0-1)))</formula>
    </cfRule>
  </conditionalFormatting>
  <conditionalFormatting sqref="J130">
    <cfRule type="timePeriod" dxfId="233" priority="42" timePeriod="lastMonth">
      <formula>AND(MONTH(J130)=MONTH(EDATE(TODAY(),0-1)),YEAR(J130)=YEAR(EDATE(TODAY(),0-1)))</formula>
    </cfRule>
  </conditionalFormatting>
  <conditionalFormatting sqref="J130">
    <cfRule type="timePeriod" dxfId="232" priority="41" timePeriod="lastMonth">
      <formula>AND(MONTH(J130)=MONTH(EDATE(TODAY(),0-1)),YEAR(J130)=YEAR(EDATE(TODAY(),0-1)))</formula>
    </cfRule>
  </conditionalFormatting>
  <conditionalFormatting sqref="J130">
    <cfRule type="timePeriod" dxfId="231" priority="40" timePeriod="lastMonth">
      <formula>AND(MONTH(J130)=MONTH(EDATE(TODAY(),0-1)),YEAR(J130)=YEAR(EDATE(TODAY(),0-1)))</formula>
    </cfRule>
  </conditionalFormatting>
  <conditionalFormatting sqref="J130">
    <cfRule type="timePeriod" dxfId="230" priority="39" timePeriod="lastMonth">
      <formula>AND(MONTH(J130)=MONTH(EDATE(TODAY(),0-1)),YEAR(J130)=YEAR(EDATE(TODAY(),0-1)))</formula>
    </cfRule>
  </conditionalFormatting>
  <conditionalFormatting sqref="J130">
    <cfRule type="timePeriod" dxfId="229" priority="38" timePeriod="lastMonth">
      <formula>AND(MONTH(J130)=MONTH(EDATE(TODAY(),0-1)),YEAR(J130)=YEAR(EDATE(TODAY(),0-1)))</formula>
    </cfRule>
  </conditionalFormatting>
  <conditionalFormatting sqref="J130">
    <cfRule type="timePeriod" dxfId="228" priority="37" timePeriod="lastMonth">
      <formula>AND(MONTH(J130)=MONTH(EDATE(TODAY(),0-1)),YEAR(J130)=YEAR(EDATE(TODAY(),0-1)))</formula>
    </cfRule>
  </conditionalFormatting>
  <conditionalFormatting sqref="J130">
    <cfRule type="timePeriod" dxfId="227" priority="36" timePeriod="lastMonth">
      <formula>AND(MONTH(J130)=MONTH(EDATE(TODAY(),0-1)),YEAR(J130)=YEAR(EDATE(TODAY(),0-1)))</formula>
    </cfRule>
  </conditionalFormatting>
  <conditionalFormatting sqref="J130">
    <cfRule type="timePeriod" dxfId="226" priority="35" timePeriod="lastMonth">
      <formula>AND(MONTH(J130)=MONTH(EDATE(TODAY(),0-1)),YEAR(J130)=YEAR(EDATE(TODAY(),0-1)))</formula>
    </cfRule>
  </conditionalFormatting>
  <conditionalFormatting sqref="J130">
    <cfRule type="timePeriod" dxfId="225" priority="34" timePeriod="lastMonth">
      <formula>AND(MONTH(J130)=MONTH(EDATE(TODAY(),0-1)),YEAR(J130)=YEAR(EDATE(TODAY(),0-1)))</formula>
    </cfRule>
  </conditionalFormatting>
  <conditionalFormatting sqref="J130">
    <cfRule type="timePeriod" dxfId="224" priority="33" timePeriod="lastMonth">
      <formula>AND(MONTH(J130)=MONTH(EDATE(TODAY(),0-1)),YEAR(J130)=YEAR(EDATE(TODAY(),0-1)))</formula>
    </cfRule>
  </conditionalFormatting>
  <conditionalFormatting sqref="J130">
    <cfRule type="timePeriod" dxfId="223" priority="32" timePeriod="lastMonth">
      <formula>AND(MONTH(J130)=MONTH(EDATE(TODAY(),0-1)),YEAR(J130)=YEAR(EDATE(TODAY(),0-1)))</formula>
    </cfRule>
  </conditionalFormatting>
  <conditionalFormatting sqref="J130">
    <cfRule type="timePeriod" dxfId="222" priority="31" timePeriod="lastMonth">
      <formula>AND(MONTH(J130)=MONTH(EDATE(TODAY(),0-1)),YEAR(J130)=YEAR(EDATE(TODAY(),0-1)))</formula>
    </cfRule>
  </conditionalFormatting>
  <conditionalFormatting sqref="J130">
    <cfRule type="timePeriod" dxfId="221" priority="30" timePeriod="lastMonth">
      <formula>AND(MONTH(J130)=MONTH(EDATE(TODAY(),0-1)),YEAR(J130)=YEAR(EDATE(TODAY(),0-1)))</formula>
    </cfRule>
  </conditionalFormatting>
  <conditionalFormatting sqref="J130">
    <cfRule type="timePeriod" dxfId="220" priority="29" timePeriod="lastMonth">
      <formula>AND(MONTH(J130)=MONTH(EDATE(TODAY(),0-1)),YEAR(J130)=YEAR(EDATE(TODAY(),0-1)))</formula>
    </cfRule>
  </conditionalFormatting>
  <conditionalFormatting sqref="J130">
    <cfRule type="timePeriod" dxfId="219" priority="28" timePeriod="lastMonth">
      <formula>AND(MONTH(J130)=MONTH(EDATE(TODAY(),0-1)),YEAR(J130)=YEAR(EDATE(TODAY(),0-1)))</formula>
    </cfRule>
  </conditionalFormatting>
  <conditionalFormatting sqref="J130">
    <cfRule type="timePeriod" dxfId="218" priority="27" timePeriod="lastMonth">
      <formula>AND(MONTH(J130)=MONTH(EDATE(TODAY(),0-1)),YEAR(J130)=YEAR(EDATE(TODAY(),0-1)))</formula>
    </cfRule>
  </conditionalFormatting>
  <conditionalFormatting sqref="J130">
    <cfRule type="timePeriod" dxfId="217" priority="26" timePeriod="lastMonth">
      <formula>AND(MONTH(J130)=MONTH(EDATE(TODAY(),0-1)),YEAR(J130)=YEAR(EDATE(TODAY(),0-1)))</formula>
    </cfRule>
  </conditionalFormatting>
  <conditionalFormatting sqref="J130">
    <cfRule type="timePeriod" dxfId="216" priority="25" timePeriod="lastMonth">
      <formula>AND(MONTH(J130)=MONTH(EDATE(TODAY(),0-1)),YEAR(J130)=YEAR(EDATE(TODAY(),0-1)))</formula>
    </cfRule>
  </conditionalFormatting>
  <conditionalFormatting sqref="J130">
    <cfRule type="timePeriod" dxfId="215" priority="24" timePeriod="lastMonth">
      <formula>AND(MONTH(J130)=MONTH(EDATE(TODAY(),0-1)),YEAR(J130)=YEAR(EDATE(TODAY(),0-1)))</formula>
    </cfRule>
  </conditionalFormatting>
  <conditionalFormatting sqref="J130">
    <cfRule type="timePeriod" dxfId="214" priority="23" timePeriod="lastMonth">
      <formula>AND(MONTH(J130)=MONTH(EDATE(TODAY(),0-1)),YEAR(J130)=YEAR(EDATE(TODAY(),0-1)))</formula>
    </cfRule>
  </conditionalFormatting>
  <conditionalFormatting sqref="J130">
    <cfRule type="timePeriod" dxfId="213" priority="22" timePeriod="lastMonth">
      <formula>AND(MONTH(J130)=MONTH(EDATE(TODAY(),0-1)),YEAR(J130)=YEAR(EDATE(TODAY(),0-1)))</formula>
    </cfRule>
  </conditionalFormatting>
  <conditionalFormatting sqref="J130">
    <cfRule type="timePeriod" dxfId="212" priority="21" timePeriod="lastMonth">
      <formula>AND(MONTH(J130)=MONTH(EDATE(TODAY(),0-1)),YEAR(J130)=YEAR(EDATE(TODAY(),0-1)))</formula>
    </cfRule>
  </conditionalFormatting>
  <conditionalFormatting sqref="J130">
    <cfRule type="timePeriod" dxfId="211" priority="20" timePeriod="lastMonth">
      <formula>AND(MONTH(J130)=MONTH(EDATE(TODAY(),0-1)),YEAR(J130)=YEAR(EDATE(TODAY(),0-1)))</formula>
    </cfRule>
  </conditionalFormatting>
  <conditionalFormatting sqref="J130">
    <cfRule type="timePeriod" dxfId="210" priority="19" timePeriod="lastMonth">
      <formula>AND(MONTH(J130)=MONTH(EDATE(TODAY(),0-1)),YEAR(J130)=YEAR(EDATE(TODAY(),0-1)))</formula>
    </cfRule>
  </conditionalFormatting>
  <conditionalFormatting sqref="J130">
    <cfRule type="timePeriod" dxfId="209" priority="18" timePeriod="lastMonth">
      <formula>AND(MONTH(J130)=MONTH(EDATE(TODAY(),0-1)),YEAR(J130)=YEAR(EDATE(TODAY(),0-1)))</formula>
    </cfRule>
  </conditionalFormatting>
  <conditionalFormatting sqref="J130">
    <cfRule type="timePeriod" dxfId="208" priority="17" timePeriod="lastMonth">
      <formula>AND(MONTH(J130)=MONTH(EDATE(TODAY(),0-1)),YEAR(J130)=YEAR(EDATE(TODAY(),0-1)))</formula>
    </cfRule>
  </conditionalFormatting>
  <conditionalFormatting sqref="J130">
    <cfRule type="timePeriod" dxfId="207" priority="16" timePeriod="lastMonth">
      <formula>AND(MONTH(J130)=MONTH(EDATE(TODAY(),0-1)),YEAR(J130)=YEAR(EDATE(TODAY(),0-1)))</formula>
    </cfRule>
  </conditionalFormatting>
  <conditionalFormatting sqref="J130">
    <cfRule type="timePeriod" dxfId="206" priority="15" timePeriod="lastMonth">
      <formula>AND(MONTH(J130)=MONTH(EDATE(TODAY(),0-1)),YEAR(J130)=YEAR(EDATE(TODAY(),0-1)))</formula>
    </cfRule>
  </conditionalFormatting>
  <conditionalFormatting sqref="J130">
    <cfRule type="timePeriod" dxfId="205" priority="14" timePeriod="lastMonth">
      <formula>AND(MONTH(J130)=MONTH(EDATE(TODAY(),0-1)),YEAR(J130)=YEAR(EDATE(TODAY(),0-1)))</formula>
    </cfRule>
  </conditionalFormatting>
  <conditionalFormatting sqref="J130">
    <cfRule type="timePeriod" dxfId="204" priority="13" timePeriod="lastMonth">
      <formula>AND(MONTH(J130)=MONTH(EDATE(TODAY(),0-1)),YEAR(J130)=YEAR(EDATE(TODAY(),0-1)))</formula>
    </cfRule>
  </conditionalFormatting>
  <conditionalFormatting sqref="J130">
    <cfRule type="timePeriod" dxfId="203" priority="12" timePeriod="lastMonth">
      <formula>AND(MONTH(J130)=MONTH(EDATE(TODAY(),0-1)),YEAR(J130)=YEAR(EDATE(TODAY(),0-1)))</formula>
    </cfRule>
  </conditionalFormatting>
  <conditionalFormatting sqref="J130">
    <cfRule type="timePeriod" dxfId="202" priority="11" timePeriod="lastMonth">
      <formula>AND(MONTH(J130)=MONTH(EDATE(TODAY(),0-1)),YEAR(J130)=YEAR(EDATE(TODAY(),0-1)))</formula>
    </cfRule>
  </conditionalFormatting>
  <conditionalFormatting sqref="J130">
    <cfRule type="timePeriod" dxfId="201" priority="10" timePeriod="lastMonth">
      <formula>AND(MONTH(J130)=MONTH(EDATE(TODAY(),0-1)),YEAR(J130)=YEAR(EDATE(TODAY(),0-1)))</formula>
    </cfRule>
  </conditionalFormatting>
  <conditionalFormatting sqref="J130">
    <cfRule type="timePeriod" dxfId="200" priority="9" timePeriod="lastMonth">
      <formula>AND(MONTH(J130)=MONTH(EDATE(TODAY(),0-1)),YEAR(J130)=YEAR(EDATE(TODAY(),0-1)))</formula>
    </cfRule>
  </conditionalFormatting>
  <conditionalFormatting sqref="J130">
    <cfRule type="timePeriod" dxfId="199" priority="8" timePeriod="lastMonth">
      <formula>AND(MONTH(J130)=MONTH(EDATE(TODAY(),0-1)),YEAR(J130)=YEAR(EDATE(TODAY(),0-1)))</formula>
    </cfRule>
  </conditionalFormatting>
  <conditionalFormatting sqref="J130">
    <cfRule type="timePeriod" dxfId="198" priority="7" timePeriod="lastMonth">
      <formula>AND(MONTH(J130)=MONTH(EDATE(TODAY(),0-1)),YEAR(J130)=YEAR(EDATE(TODAY(),0-1)))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95181-4691-4017-8A33-9DC535F9BC5B}">
  <sheetPr codeName="工作表16">
    <tabColor rgb="FFFF66CC"/>
  </sheetPr>
  <dimension ref="A1:N110"/>
  <sheetViews>
    <sheetView topLeftCell="A99" zoomScale="85" zoomScaleNormal="85" workbookViewId="0">
      <selection activeCell="H110" activeCellId="1" sqref="B2:B110 H2:H11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2881</v>
      </c>
      <c r="B1" s="416" t="s">
        <v>2882</v>
      </c>
      <c r="C1" s="416" t="s">
        <v>124</v>
      </c>
      <c r="D1" s="416" t="s">
        <v>2883</v>
      </c>
      <c r="E1" s="416" t="s">
        <v>123</v>
      </c>
      <c r="F1" s="417" t="s">
        <v>2884</v>
      </c>
      <c r="G1" s="416" t="s">
        <v>2885</v>
      </c>
      <c r="H1" s="416" t="s">
        <v>2886</v>
      </c>
      <c r="I1" s="416" t="s">
        <v>2887</v>
      </c>
      <c r="J1" s="418" t="s">
        <v>2888</v>
      </c>
      <c r="K1" s="416" t="s">
        <v>2889</v>
      </c>
      <c r="L1" s="416" t="s">
        <v>2890</v>
      </c>
      <c r="M1" s="416" t="s">
        <v>2891</v>
      </c>
    </row>
    <row r="2" spans="1:14" ht="15" thickBot="1">
      <c r="A2" s="419" t="s">
        <v>125</v>
      </c>
      <c r="B2" s="443" t="s">
        <v>4207</v>
      </c>
      <c r="C2" s="557" t="s">
        <v>4208</v>
      </c>
      <c r="D2" s="422" t="s">
        <v>2892</v>
      </c>
      <c r="E2" s="423" t="s">
        <v>2517</v>
      </c>
      <c r="F2" s="560">
        <v>12</v>
      </c>
      <c r="G2" s="424" t="s">
        <v>2564</v>
      </c>
      <c r="H2" s="444">
        <v>6000</v>
      </c>
      <c r="I2" s="426" t="s">
        <v>2893</v>
      </c>
      <c r="J2" s="562">
        <v>45635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5714400210</v>
      </c>
    </row>
    <row r="3" spans="1:14" ht="15" thickBot="1">
      <c r="A3" s="423" t="s">
        <v>125</v>
      </c>
      <c r="B3" s="443" t="s">
        <v>4207</v>
      </c>
      <c r="C3" s="557" t="s">
        <v>4209</v>
      </c>
      <c r="D3" s="422" t="s">
        <v>2892</v>
      </c>
      <c r="E3" s="423" t="s">
        <v>2517</v>
      </c>
      <c r="F3" s="560">
        <v>12</v>
      </c>
      <c r="G3" s="424" t="s">
        <v>2564</v>
      </c>
      <c r="H3" s="444">
        <v>6000</v>
      </c>
      <c r="I3" s="426" t="s">
        <v>2893</v>
      </c>
      <c r="J3" s="562">
        <v>45635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5714400210</v>
      </c>
    </row>
    <row r="4" spans="1:14" ht="27.75" thickBot="1">
      <c r="A4" s="419" t="s">
        <v>2594</v>
      </c>
      <c r="B4" s="443" t="s">
        <v>4210</v>
      </c>
      <c r="C4" s="557" t="s">
        <v>4366</v>
      </c>
      <c r="D4" s="550" t="s">
        <v>2895</v>
      </c>
      <c r="E4" s="423" t="s">
        <v>101</v>
      </c>
      <c r="F4" s="560" t="s">
        <v>4374</v>
      </c>
      <c r="G4" s="424" t="s">
        <v>2462</v>
      </c>
      <c r="H4" s="448">
        <v>6000</v>
      </c>
      <c r="I4" s="426" t="s">
        <v>2897</v>
      </c>
      <c r="J4" s="562">
        <v>45635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2595</v>
      </c>
      <c r="B5" s="443" t="s">
        <v>4210</v>
      </c>
      <c r="C5" s="557" t="s">
        <v>4367</v>
      </c>
      <c r="D5" s="550" t="s">
        <v>2895</v>
      </c>
      <c r="E5" s="423" t="s">
        <v>101</v>
      </c>
      <c r="F5" s="560" t="s">
        <v>4374</v>
      </c>
      <c r="G5" s="424" t="s">
        <v>2462</v>
      </c>
      <c r="H5" s="448">
        <v>6000</v>
      </c>
      <c r="I5" s="426" t="s">
        <v>2897</v>
      </c>
      <c r="J5" s="562">
        <v>45635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2596</v>
      </c>
      <c r="B6" s="443" t="s">
        <v>4210</v>
      </c>
      <c r="C6" s="557" t="s">
        <v>4368</v>
      </c>
      <c r="D6" s="550" t="s">
        <v>2895</v>
      </c>
      <c r="E6" s="423" t="s">
        <v>101</v>
      </c>
      <c r="F6" s="560" t="s">
        <v>4374</v>
      </c>
      <c r="G6" s="424" t="s">
        <v>2462</v>
      </c>
      <c r="H6" s="448">
        <v>6000</v>
      </c>
      <c r="I6" s="426" t="s">
        <v>2897</v>
      </c>
      <c r="J6" s="562">
        <v>45635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2597</v>
      </c>
      <c r="B7" s="443" t="s">
        <v>4210</v>
      </c>
      <c r="C7" s="557" t="s">
        <v>4369</v>
      </c>
      <c r="D7" s="550" t="s">
        <v>2895</v>
      </c>
      <c r="E7" s="423" t="s">
        <v>101</v>
      </c>
      <c r="F7" s="560" t="s">
        <v>4374</v>
      </c>
      <c r="G7" s="424" t="s">
        <v>2462</v>
      </c>
      <c r="H7" s="448">
        <v>6000</v>
      </c>
      <c r="I7" s="426" t="s">
        <v>2897</v>
      </c>
      <c r="J7" s="562">
        <v>45635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2598</v>
      </c>
      <c r="B8" s="443" t="s">
        <v>4211</v>
      </c>
      <c r="C8" s="558" t="s">
        <v>4212</v>
      </c>
      <c r="D8" s="433" t="s">
        <v>2907</v>
      </c>
      <c r="E8" s="421" t="s">
        <v>139</v>
      </c>
      <c r="F8" s="561">
        <v>6</v>
      </c>
      <c r="G8" s="424" t="s">
        <v>2933</v>
      </c>
      <c r="H8" s="444">
        <v>3000</v>
      </c>
      <c r="I8" s="551" t="s">
        <v>2911</v>
      </c>
      <c r="J8" s="562">
        <v>45635</v>
      </c>
      <c r="K8" s="431">
        <v>0.45833333333333331</v>
      </c>
      <c r="L8" s="432">
        <v>0.47916666666666669</v>
      </c>
      <c r="M8" s="429">
        <v>0.5625</v>
      </c>
      <c r="N8" s="442">
        <f>VLOOKUP(E8,'效期天數(2025.1126更新)'!C:G,5,0)</f>
        <v>5714400165</v>
      </c>
    </row>
    <row r="9" spans="1:14" ht="15" thickBot="1">
      <c r="A9" s="419" t="s">
        <v>2599</v>
      </c>
      <c r="B9" s="443" t="s">
        <v>4213</v>
      </c>
      <c r="C9" s="558" t="s">
        <v>4214</v>
      </c>
      <c r="D9" s="433" t="s">
        <v>2907</v>
      </c>
      <c r="E9" s="421" t="s">
        <v>108</v>
      </c>
      <c r="F9" s="561">
        <v>6</v>
      </c>
      <c r="G9" s="424" t="s">
        <v>2933</v>
      </c>
      <c r="H9" s="444">
        <v>3000</v>
      </c>
      <c r="I9" s="551" t="s">
        <v>2911</v>
      </c>
      <c r="J9" s="562">
        <v>45635</v>
      </c>
      <c r="K9" s="431">
        <v>0.45833333333333331</v>
      </c>
      <c r="L9" s="432">
        <v>0.47916666666666669</v>
      </c>
      <c r="M9" s="429">
        <v>0.5625</v>
      </c>
      <c r="N9" s="442">
        <f>VLOOKUP(E9,'效期天數(2025.1126更新)'!C:G,5,0)</f>
        <v>5714400166</v>
      </c>
    </row>
    <row r="10" spans="1:14" ht="15" thickBot="1">
      <c r="A10" s="435" t="s">
        <v>2604</v>
      </c>
      <c r="B10" s="443" t="s">
        <v>4215</v>
      </c>
      <c r="C10" s="557" t="s">
        <v>4216</v>
      </c>
      <c r="D10" s="433" t="s">
        <v>2907</v>
      </c>
      <c r="E10" s="436" t="s">
        <v>130</v>
      </c>
      <c r="F10" s="560">
        <v>9</v>
      </c>
      <c r="G10" s="424" t="s">
        <v>2467</v>
      </c>
      <c r="H10" s="444">
        <v>9000</v>
      </c>
      <c r="I10" s="433" t="s">
        <v>2953</v>
      </c>
      <c r="J10" s="562">
        <v>45635</v>
      </c>
      <c r="K10" s="431">
        <v>0.45833333333333331</v>
      </c>
      <c r="L10" s="432">
        <v>0.47916666666666669</v>
      </c>
      <c r="M10" s="429">
        <v>0.72916666666666663</v>
      </c>
      <c r="N10" s="442">
        <f>VLOOKUP(E10,'效期天數(2025.1126更新)'!C:G,5,0)</f>
        <v>5714400182</v>
      </c>
    </row>
    <row r="11" spans="1:14" ht="15" thickBot="1">
      <c r="A11" s="435" t="s">
        <v>2605</v>
      </c>
      <c r="B11" s="443" t="s">
        <v>4215</v>
      </c>
      <c r="C11" s="557" t="s">
        <v>4217</v>
      </c>
      <c r="D11" s="433" t="s">
        <v>2907</v>
      </c>
      <c r="E11" s="436" t="s">
        <v>130</v>
      </c>
      <c r="F11" s="560">
        <v>9</v>
      </c>
      <c r="G11" s="424" t="s">
        <v>2467</v>
      </c>
      <c r="H11" s="444">
        <v>9000</v>
      </c>
      <c r="I11" s="433" t="s">
        <v>2953</v>
      </c>
      <c r="J11" s="562">
        <v>45635</v>
      </c>
      <c r="K11" s="431">
        <v>0.45833333333333331</v>
      </c>
      <c r="L11" s="432">
        <v>0.47916666666666669</v>
      </c>
      <c r="M11" s="429">
        <v>0.72916666666666663</v>
      </c>
      <c r="N11" s="442">
        <f>VLOOKUP(E11,'效期天數(2025.1126更新)'!C:G,5,0)</f>
        <v>5714400182</v>
      </c>
    </row>
    <row r="12" spans="1:14" ht="15" thickBot="1">
      <c r="A12" s="435" t="s">
        <v>2606</v>
      </c>
      <c r="B12" s="443" t="s">
        <v>4215</v>
      </c>
      <c r="C12" s="557" t="s">
        <v>4218</v>
      </c>
      <c r="D12" s="433" t="s">
        <v>2907</v>
      </c>
      <c r="E12" s="436" t="s">
        <v>130</v>
      </c>
      <c r="F12" s="560">
        <v>9</v>
      </c>
      <c r="G12" s="424" t="s">
        <v>2467</v>
      </c>
      <c r="H12" s="444">
        <v>9000</v>
      </c>
      <c r="I12" s="433" t="s">
        <v>2953</v>
      </c>
      <c r="J12" s="562">
        <v>45635</v>
      </c>
      <c r="K12" s="431">
        <v>0.45833333333333331</v>
      </c>
      <c r="L12" s="432">
        <v>0.47916666666666669</v>
      </c>
      <c r="M12" s="429">
        <v>0.72916666666666663</v>
      </c>
      <c r="N12" s="442">
        <f>VLOOKUP(E12,'效期天數(2025.1126更新)'!C:G,5,0)</f>
        <v>5714400182</v>
      </c>
    </row>
    <row r="13" spans="1:14" ht="15" thickBot="1">
      <c r="A13" s="435" t="s">
        <v>2607</v>
      </c>
      <c r="B13" s="443" t="s">
        <v>4215</v>
      </c>
      <c r="C13" s="557" t="s">
        <v>4219</v>
      </c>
      <c r="D13" s="433" t="s">
        <v>2907</v>
      </c>
      <c r="E13" s="436" t="s">
        <v>130</v>
      </c>
      <c r="F13" s="560">
        <v>9</v>
      </c>
      <c r="G13" s="424" t="s">
        <v>2467</v>
      </c>
      <c r="H13" s="444">
        <v>9000</v>
      </c>
      <c r="I13" s="433" t="s">
        <v>2953</v>
      </c>
      <c r="J13" s="562">
        <v>45635</v>
      </c>
      <c r="K13" s="431">
        <v>0.45833333333333331</v>
      </c>
      <c r="L13" s="432">
        <v>0.47916666666666669</v>
      </c>
      <c r="M13" s="429">
        <v>0.72916666666666663</v>
      </c>
      <c r="N13" s="442">
        <f>VLOOKUP(E13,'效期天數(2025.1126更新)'!C:G,5,0)</f>
        <v>5714400182</v>
      </c>
    </row>
    <row r="14" spans="1:14" ht="14.25" thickBot="1">
      <c r="A14" s="419" t="s">
        <v>2594</v>
      </c>
      <c r="B14" s="443" t="s">
        <v>4220</v>
      </c>
      <c r="C14" s="557" t="s">
        <v>4221</v>
      </c>
      <c r="D14" s="433" t="s">
        <v>2904</v>
      </c>
      <c r="E14" s="436" t="s">
        <v>88</v>
      </c>
      <c r="F14" s="560">
        <v>11</v>
      </c>
      <c r="G14" s="424" t="s">
        <v>2464</v>
      </c>
      <c r="H14" s="444">
        <v>6000</v>
      </c>
      <c r="I14" s="437" t="s">
        <v>2905</v>
      </c>
      <c r="J14" s="562">
        <v>45635</v>
      </c>
      <c r="K14" s="431">
        <v>0.625</v>
      </c>
      <c r="L14" s="438">
        <v>0.64583333333333337</v>
      </c>
      <c r="M14" s="439">
        <v>0.8125</v>
      </c>
      <c r="N14" s="442">
        <f>VLOOKUP(E14,'效期天數(2025.1126更新)'!C:G,5,0)</f>
        <v>5714400105</v>
      </c>
    </row>
    <row r="15" spans="1:14" ht="14.25" thickBot="1">
      <c r="A15" s="419" t="s">
        <v>2595</v>
      </c>
      <c r="B15" s="443" t="s">
        <v>4220</v>
      </c>
      <c r="C15" s="557" t="s">
        <v>4222</v>
      </c>
      <c r="D15" s="433" t="s">
        <v>2904</v>
      </c>
      <c r="E15" s="436" t="s">
        <v>88</v>
      </c>
      <c r="F15" s="560">
        <v>11</v>
      </c>
      <c r="G15" s="424" t="s">
        <v>2464</v>
      </c>
      <c r="H15" s="444">
        <v>6000</v>
      </c>
      <c r="I15" s="437" t="s">
        <v>2905</v>
      </c>
      <c r="J15" s="562">
        <v>45635</v>
      </c>
      <c r="K15" s="431">
        <v>0.625</v>
      </c>
      <c r="L15" s="438">
        <v>0.64583333333333337</v>
      </c>
      <c r="M15" s="439">
        <v>0.8125</v>
      </c>
      <c r="N15" s="442">
        <f>VLOOKUP(E15,'效期天數(2025.1126更新)'!C:G,5,0)</f>
        <v>5714400105</v>
      </c>
    </row>
    <row r="16" spans="1:14" ht="14.25" thickBot="1">
      <c r="A16" s="419" t="s">
        <v>2596</v>
      </c>
      <c r="B16" s="443" t="s">
        <v>4223</v>
      </c>
      <c r="C16" s="557" t="s">
        <v>4224</v>
      </c>
      <c r="D16" s="433" t="s">
        <v>2906</v>
      </c>
      <c r="E16" s="436" t="s">
        <v>89</v>
      </c>
      <c r="F16" s="560">
        <v>11</v>
      </c>
      <c r="G16" s="424" t="s">
        <v>2464</v>
      </c>
      <c r="H16" s="444">
        <v>6000</v>
      </c>
      <c r="I16" s="437" t="s">
        <v>2905</v>
      </c>
      <c r="J16" s="562">
        <v>45635</v>
      </c>
      <c r="K16" s="431">
        <v>0.625</v>
      </c>
      <c r="L16" s="438">
        <v>0.64583333333333337</v>
      </c>
      <c r="M16" s="439">
        <v>0.8125</v>
      </c>
      <c r="N16" s="442">
        <f>VLOOKUP(E16,'效期天數(2025.1126更新)'!C:G,5,0)</f>
        <v>5714400106</v>
      </c>
    </row>
    <row r="17" spans="1:14" ht="14.25" thickBot="1">
      <c r="A17" s="419" t="s">
        <v>2597</v>
      </c>
      <c r="B17" s="443" t="s">
        <v>4223</v>
      </c>
      <c r="C17" s="557" t="s">
        <v>4225</v>
      </c>
      <c r="D17" s="433" t="s">
        <v>2906</v>
      </c>
      <c r="E17" s="436" t="s">
        <v>89</v>
      </c>
      <c r="F17" s="560">
        <v>11</v>
      </c>
      <c r="G17" s="424" t="s">
        <v>2464</v>
      </c>
      <c r="H17" s="444">
        <v>6000</v>
      </c>
      <c r="I17" s="437" t="s">
        <v>2905</v>
      </c>
      <c r="J17" s="562">
        <v>45635</v>
      </c>
      <c r="K17" s="431">
        <v>0.625</v>
      </c>
      <c r="L17" s="438">
        <v>0.64583333333333337</v>
      </c>
      <c r="M17" s="439">
        <v>0.8125</v>
      </c>
      <c r="N17" s="442">
        <f>VLOOKUP(E17,'效期天數(2025.1126更新)'!C:G,5,0)</f>
        <v>5714400106</v>
      </c>
    </row>
    <row r="18" spans="1:14" ht="15" thickBot="1">
      <c r="A18" s="419" t="s">
        <v>2598</v>
      </c>
      <c r="B18" s="443" t="s">
        <v>4226</v>
      </c>
      <c r="C18" s="558" t="s">
        <v>4227</v>
      </c>
      <c r="D18" s="420" t="s">
        <v>4361</v>
      </c>
      <c r="E18" s="419" t="s">
        <v>105</v>
      </c>
      <c r="F18" s="561">
        <v>10</v>
      </c>
      <c r="G18" s="424" t="s">
        <v>2533</v>
      </c>
      <c r="H18" s="563">
        <v>6000</v>
      </c>
      <c r="I18" s="433" t="s">
        <v>2953</v>
      </c>
      <c r="J18" s="562">
        <v>45635</v>
      </c>
      <c r="K18" s="431">
        <v>0.70833333333333337</v>
      </c>
      <c r="L18" s="432">
        <v>0.72916666666666663</v>
      </c>
      <c r="M18" s="552">
        <v>0.89583333333333337</v>
      </c>
      <c r="N18" s="442">
        <f>VLOOKUP(E18,'效期天數(2025.1126更新)'!C:G,5,0)</f>
        <v>5714400140</v>
      </c>
    </row>
    <row r="19" spans="1:14" ht="15" thickBot="1">
      <c r="A19" s="419" t="s">
        <v>2599</v>
      </c>
      <c r="B19" s="443" t="s">
        <v>4228</v>
      </c>
      <c r="C19" s="558" t="s">
        <v>4229</v>
      </c>
      <c r="D19" s="420" t="s">
        <v>4361</v>
      </c>
      <c r="E19" s="419" t="s">
        <v>138</v>
      </c>
      <c r="F19" s="561">
        <v>10</v>
      </c>
      <c r="G19" s="424" t="s">
        <v>2533</v>
      </c>
      <c r="H19" s="563">
        <v>6000</v>
      </c>
      <c r="I19" s="433" t="s">
        <v>2953</v>
      </c>
      <c r="J19" s="562">
        <v>45635</v>
      </c>
      <c r="K19" s="431">
        <v>0.70833333333333337</v>
      </c>
      <c r="L19" s="432">
        <v>0.72916666666666663</v>
      </c>
      <c r="M19" s="552">
        <v>0.89583333333333337</v>
      </c>
      <c r="N19" s="442">
        <f>VLOOKUP(E19,'效期天數(2025.1126更新)'!C:G,5,0)</f>
        <v>5714400139</v>
      </c>
    </row>
    <row r="20" spans="1:14" ht="15" thickBot="1">
      <c r="A20" s="435" t="s">
        <v>2604</v>
      </c>
      <c r="B20" s="443" t="s">
        <v>4230</v>
      </c>
      <c r="C20" s="557" t="s">
        <v>4231</v>
      </c>
      <c r="D20" s="433" t="s">
        <v>2910</v>
      </c>
      <c r="E20" s="423" t="s">
        <v>96</v>
      </c>
      <c r="F20" s="560">
        <v>8</v>
      </c>
      <c r="G20" s="424" t="s">
        <v>2515</v>
      </c>
      <c r="H20" s="444">
        <v>6000</v>
      </c>
      <c r="I20" s="441" t="s">
        <v>2897</v>
      </c>
      <c r="J20" s="562">
        <v>45635</v>
      </c>
      <c r="K20" s="431">
        <v>0.70833333333333337</v>
      </c>
      <c r="L20" s="432">
        <v>0.72916666666666663</v>
      </c>
      <c r="M20" s="429">
        <v>0.89583333333333337</v>
      </c>
      <c r="N20" s="442">
        <f>VLOOKUP(E20,'效期天數(2025.1126更新)'!C:G,5,0)</f>
        <v>5714400117</v>
      </c>
    </row>
    <row r="21" spans="1:14" ht="15" thickBot="1">
      <c r="A21" s="435" t="s">
        <v>2605</v>
      </c>
      <c r="B21" s="443" t="s">
        <v>4230</v>
      </c>
      <c r="C21" s="557" t="s">
        <v>4232</v>
      </c>
      <c r="D21" s="433" t="s">
        <v>2910</v>
      </c>
      <c r="E21" s="423" t="s">
        <v>96</v>
      </c>
      <c r="F21" s="560">
        <v>8</v>
      </c>
      <c r="G21" s="424" t="s">
        <v>2515</v>
      </c>
      <c r="H21" s="444">
        <v>6000</v>
      </c>
      <c r="I21" s="441" t="s">
        <v>2897</v>
      </c>
      <c r="J21" s="562">
        <v>45635</v>
      </c>
      <c r="K21" s="431">
        <v>0.70833333333333337</v>
      </c>
      <c r="L21" s="432">
        <v>0.72916666666666663</v>
      </c>
      <c r="M21" s="429">
        <v>0.89583333333333337</v>
      </c>
      <c r="N21" s="442">
        <f>VLOOKUP(E21,'效期天數(2025.1126更新)'!C:G,5,0)</f>
        <v>5714400117</v>
      </c>
    </row>
    <row r="22" spans="1:14" ht="15" thickBot="1">
      <c r="A22" s="435" t="s">
        <v>2606</v>
      </c>
      <c r="B22" s="443" t="s">
        <v>4233</v>
      </c>
      <c r="C22" s="557" t="s">
        <v>4234</v>
      </c>
      <c r="D22" s="433" t="s">
        <v>2912</v>
      </c>
      <c r="E22" s="423" t="s">
        <v>95</v>
      </c>
      <c r="F22" s="560">
        <v>8</v>
      </c>
      <c r="G22" s="424" t="s">
        <v>2515</v>
      </c>
      <c r="H22" s="444">
        <v>6000</v>
      </c>
      <c r="I22" s="441" t="s">
        <v>2897</v>
      </c>
      <c r="J22" s="562">
        <v>45635</v>
      </c>
      <c r="K22" s="431">
        <v>0.70833333333333337</v>
      </c>
      <c r="L22" s="432">
        <v>0.72916666666666663</v>
      </c>
      <c r="M22" s="429">
        <v>0.89583333333333337</v>
      </c>
      <c r="N22" s="442">
        <f>VLOOKUP(E22,'效期天數(2025.1126更新)'!C:G,5,0)</f>
        <v>5714400116</v>
      </c>
    </row>
    <row r="23" spans="1:14" ht="15" thickBot="1">
      <c r="A23" s="435" t="s">
        <v>2607</v>
      </c>
      <c r="B23" s="443" t="s">
        <v>4233</v>
      </c>
      <c r="C23" s="557" t="s">
        <v>4235</v>
      </c>
      <c r="D23" s="433" t="s">
        <v>2912</v>
      </c>
      <c r="E23" s="423" t="s">
        <v>95</v>
      </c>
      <c r="F23" s="560">
        <v>8</v>
      </c>
      <c r="G23" s="424" t="s">
        <v>2515</v>
      </c>
      <c r="H23" s="444">
        <v>6000</v>
      </c>
      <c r="I23" s="441" t="s">
        <v>2897</v>
      </c>
      <c r="J23" s="562">
        <v>45635</v>
      </c>
      <c r="K23" s="431">
        <v>0.70833333333333337</v>
      </c>
      <c r="L23" s="432">
        <v>0.72916666666666663</v>
      </c>
      <c r="M23" s="429">
        <v>0.89583333333333337</v>
      </c>
      <c r="N23" s="442">
        <f>VLOOKUP(E23,'效期天數(2025.1126更新)'!C:G,5,0)</f>
        <v>5714400116</v>
      </c>
    </row>
    <row r="24" spans="1:14" ht="15" thickBot="1">
      <c r="A24" s="419" t="s">
        <v>2594</v>
      </c>
      <c r="B24" s="443" t="s">
        <v>4236</v>
      </c>
      <c r="C24" s="557" t="s">
        <v>4237</v>
      </c>
      <c r="D24" s="433" t="s">
        <v>2907</v>
      </c>
      <c r="E24" s="421" t="s">
        <v>92</v>
      </c>
      <c r="F24" s="560">
        <v>5</v>
      </c>
      <c r="G24" s="424" t="s">
        <v>2587</v>
      </c>
      <c r="H24" s="444">
        <v>6000</v>
      </c>
      <c r="I24" s="426" t="s">
        <v>2909</v>
      </c>
      <c r="J24" s="562">
        <v>45635</v>
      </c>
      <c r="K24" s="431">
        <v>0.72916666666666663</v>
      </c>
      <c r="L24" s="439">
        <v>0.8125</v>
      </c>
      <c r="M24" s="429">
        <v>0.97916666666666663</v>
      </c>
      <c r="N24" s="442">
        <f>VLOOKUP(E24,'效期天數(2025.1126更新)'!C:G,5,0)</f>
        <v>5714400111</v>
      </c>
    </row>
    <row r="25" spans="1:14" ht="15" thickBot="1">
      <c r="A25" s="419" t="s">
        <v>2595</v>
      </c>
      <c r="B25" s="443" t="s">
        <v>4236</v>
      </c>
      <c r="C25" s="557" t="s">
        <v>4238</v>
      </c>
      <c r="D25" s="433" t="s">
        <v>2907</v>
      </c>
      <c r="E25" s="421" t="s">
        <v>92</v>
      </c>
      <c r="F25" s="560">
        <v>5</v>
      </c>
      <c r="G25" s="424" t="s">
        <v>2587</v>
      </c>
      <c r="H25" s="444">
        <v>6000</v>
      </c>
      <c r="I25" s="426" t="s">
        <v>2909</v>
      </c>
      <c r="J25" s="562">
        <v>45635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5714400111</v>
      </c>
    </row>
    <row r="26" spans="1:14" ht="15" thickBot="1">
      <c r="A26" s="419" t="s">
        <v>2596</v>
      </c>
      <c r="B26" s="443" t="s">
        <v>4236</v>
      </c>
      <c r="C26" s="557" t="s">
        <v>4239</v>
      </c>
      <c r="D26" s="433" t="s">
        <v>2907</v>
      </c>
      <c r="E26" s="421" t="s">
        <v>92</v>
      </c>
      <c r="F26" s="560">
        <v>5</v>
      </c>
      <c r="G26" s="424" t="s">
        <v>2587</v>
      </c>
      <c r="H26" s="444">
        <v>6000</v>
      </c>
      <c r="I26" s="426" t="s">
        <v>2909</v>
      </c>
      <c r="J26" s="562">
        <v>45635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5714400111</v>
      </c>
    </row>
    <row r="27" spans="1:14" ht="15" thickBot="1">
      <c r="A27" s="419" t="s">
        <v>2597</v>
      </c>
      <c r="B27" s="443" t="s">
        <v>4236</v>
      </c>
      <c r="C27" s="557" t="s">
        <v>4240</v>
      </c>
      <c r="D27" s="433" t="s">
        <v>2907</v>
      </c>
      <c r="E27" s="421" t="s">
        <v>92</v>
      </c>
      <c r="F27" s="560">
        <v>5</v>
      </c>
      <c r="G27" s="424" t="s">
        <v>2587</v>
      </c>
      <c r="H27" s="444">
        <v>6000</v>
      </c>
      <c r="I27" s="426" t="s">
        <v>2909</v>
      </c>
      <c r="J27" s="562">
        <v>45635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5714400111</v>
      </c>
    </row>
    <row r="28" spans="1:14" ht="15" thickBot="1">
      <c r="A28" s="419" t="s">
        <v>125</v>
      </c>
      <c r="B28" s="443" t="s">
        <v>4241</v>
      </c>
      <c r="C28" s="557" t="s">
        <v>4242</v>
      </c>
      <c r="D28" s="422" t="s">
        <v>2892</v>
      </c>
      <c r="E28" s="423" t="s">
        <v>2516</v>
      </c>
      <c r="F28" s="560">
        <v>12</v>
      </c>
      <c r="G28" s="424" t="s">
        <v>2915</v>
      </c>
      <c r="H28" s="448">
        <v>6000</v>
      </c>
      <c r="I28" s="426" t="s">
        <v>2893</v>
      </c>
      <c r="J28" s="562">
        <v>45636</v>
      </c>
      <c r="K28" s="427">
        <v>0.5</v>
      </c>
      <c r="L28" s="428">
        <v>0.54166666666666663</v>
      </c>
      <c r="M28" s="429">
        <v>0.70833333333333337</v>
      </c>
      <c r="N28" s="442">
        <f>VLOOKUP(E28,'效期天數(2025.1126更新)'!C:G,5,0)</f>
        <v>5714400209</v>
      </c>
    </row>
    <row r="29" spans="1:14" ht="15" thickBot="1">
      <c r="A29" s="423" t="s">
        <v>125</v>
      </c>
      <c r="B29" s="443" t="s">
        <v>4241</v>
      </c>
      <c r="C29" s="557" t="s">
        <v>4243</v>
      </c>
      <c r="D29" s="422" t="s">
        <v>2892</v>
      </c>
      <c r="E29" s="423" t="s">
        <v>2516</v>
      </c>
      <c r="F29" s="560">
        <v>12</v>
      </c>
      <c r="G29" s="424" t="s">
        <v>2915</v>
      </c>
      <c r="H29" s="448">
        <v>6000</v>
      </c>
      <c r="I29" s="426" t="s">
        <v>2893</v>
      </c>
      <c r="J29" s="562">
        <v>45636</v>
      </c>
      <c r="K29" s="427">
        <v>0.5</v>
      </c>
      <c r="L29" s="428">
        <v>0.54166666666666663</v>
      </c>
      <c r="M29" s="429">
        <v>0.70833333333333337</v>
      </c>
      <c r="N29" s="442">
        <f>VLOOKUP(E29,'效期天數(2025.1126更新)'!C:G,5,0)</f>
        <v>5714400209</v>
      </c>
    </row>
    <row r="30" spans="1:14" ht="27.75" thickBot="1">
      <c r="A30" s="419" t="s">
        <v>2594</v>
      </c>
      <c r="B30" s="443" t="s">
        <v>4244</v>
      </c>
      <c r="C30" s="557" t="s">
        <v>4370</v>
      </c>
      <c r="D30" s="550" t="s">
        <v>2895</v>
      </c>
      <c r="E30" s="423" t="s">
        <v>101</v>
      </c>
      <c r="F30" s="560" t="s">
        <v>4374</v>
      </c>
      <c r="G30" s="424" t="s">
        <v>2462</v>
      </c>
      <c r="H30" s="448">
        <v>6000</v>
      </c>
      <c r="I30" s="426" t="s">
        <v>2897</v>
      </c>
      <c r="J30" s="562">
        <v>45636</v>
      </c>
      <c r="K30" s="431">
        <v>0.45833333333333331</v>
      </c>
      <c r="L30" s="432">
        <v>0.47916666666666669</v>
      </c>
      <c r="M30" s="432">
        <v>0.64583333333333337</v>
      </c>
      <c r="N30" s="442">
        <f>VLOOKUP(E30,'效期天數(2025.1126更新)'!C:G,5,0)</f>
        <v>5714400130</v>
      </c>
    </row>
    <row r="31" spans="1:14" ht="27.75" thickBot="1">
      <c r="A31" s="419" t="s">
        <v>2595</v>
      </c>
      <c r="B31" s="443" t="s">
        <v>4244</v>
      </c>
      <c r="C31" s="557" t="s">
        <v>4371</v>
      </c>
      <c r="D31" s="550" t="s">
        <v>2895</v>
      </c>
      <c r="E31" s="423" t="s">
        <v>101</v>
      </c>
      <c r="F31" s="560" t="s">
        <v>4374</v>
      </c>
      <c r="G31" s="424" t="s">
        <v>2462</v>
      </c>
      <c r="H31" s="448">
        <v>6000</v>
      </c>
      <c r="I31" s="426" t="s">
        <v>2897</v>
      </c>
      <c r="J31" s="562">
        <v>45636</v>
      </c>
      <c r="K31" s="431">
        <v>0.45833333333333331</v>
      </c>
      <c r="L31" s="432">
        <v>0.47916666666666669</v>
      </c>
      <c r="M31" s="432">
        <v>0.64583333333333337</v>
      </c>
      <c r="N31" s="442">
        <f>VLOOKUP(E31,'效期天數(2025.1126更新)'!C:G,5,0)</f>
        <v>5714400130</v>
      </c>
    </row>
    <row r="32" spans="1:14" ht="27.75" thickBot="1">
      <c r="A32" s="419" t="s">
        <v>2596</v>
      </c>
      <c r="B32" s="443" t="s">
        <v>4244</v>
      </c>
      <c r="C32" s="557" t="s">
        <v>4372</v>
      </c>
      <c r="D32" s="550" t="s">
        <v>2895</v>
      </c>
      <c r="E32" s="423" t="s">
        <v>101</v>
      </c>
      <c r="F32" s="560" t="s">
        <v>4374</v>
      </c>
      <c r="G32" s="424" t="s">
        <v>2462</v>
      </c>
      <c r="H32" s="448">
        <v>6000</v>
      </c>
      <c r="I32" s="426" t="s">
        <v>2897</v>
      </c>
      <c r="J32" s="562">
        <v>45636</v>
      </c>
      <c r="K32" s="431">
        <v>0.45833333333333331</v>
      </c>
      <c r="L32" s="432">
        <v>0.47916666666666669</v>
      </c>
      <c r="M32" s="432">
        <v>0.64583333333333337</v>
      </c>
      <c r="N32" s="442">
        <f>VLOOKUP(E32,'效期天數(2025.1126更新)'!C:G,5,0)</f>
        <v>5714400130</v>
      </c>
    </row>
    <row r="33" spans="1:14" ht="27.75" thickBot="1">
      <c r="A33" s="419" t="s">
        <v>2597</v>
      </c>
      <c r="B33" s="443" t="s">
        <v>4244</v>
      </c>
      <c r="C33" s="557" t="s">
        <v>4373</v>
      </c>
      <c r="D33" s="550" t="s">
        <v>2895</v>
      </c>
      <c r="E33" s="423" t="s">
        <v>101</v>
      </c>
      <c r="F33" s="560" t="s">
        <v>4374</v>
      </c>
      <c r="G33" s="424" t="s">
        <v>2462</v>
      </c>
      <c r="H33" s="448">
        <v>6000</v>
      </c>
      <c r="I33" s="426" t="s">
        <v>2897</v>
      </c>
      <c r="J33" s="562">
        <v>45636</v>
      </c>
      <c r="K33" s="431">
        <v>0.45833333333333331</v>
      </c>
      <c r="L33" s="432">
        <v>0.47916666666666669</v>
      </c>
      <c r="M33" s="432">
        <v>0.64583333333333337</v>
      </c>
      <c r="N33" s="442">
        <f>VLOOKUP(E33,'效期天數(2025.1126更新)'!C:G,5,0)</f>
        <v>5714400130</v>
      </c>
    </row>
    <row r="34" spans="1:14" ht="15" thickBot="1">
      <c r="A34" s="419" t="s">
        <v>2598</v>
      </c>
      <c r="B34" s="443" t="s">
        <v>4245</v>
      </c>
      <c r="C34" s="558" t="s">
        <v>4246</v>
      </c>
      <c r="D34" s="433" t="s">
        <v>2907</v>
      </c>
      <c r="E34" s="421" t="s">
        <v>139</v>
      </c>
      <c r="F34" s="561">
        <v>6</v>
      </c>
      <c r="G34" s="424" t="s">
        <v>2933</v>
      </c>
      <c r="H34" s="444">
        <v>3000</v>
      </c>
      <c r="I34" s="551" t="s">
        <v>2911</v>
      </c>
      <c r="J34" s="562">
        <v>45636</v>
      </c>
      <c r="K34" s="431">
        <v>0.45833333333333331</v>
      </c>
      <c r="L34" s="432">
        <v>0.47916666666666669</v>
      </c>
      <c r="M34" s="429">
        <v>0.5625</v>
      </c>
      <c r="N34" s="442">
        <f>VLOOKUP(E34,'效期天數(2025.1126更新)'!C:G,5,0)</f>
        <v>5714400165</v>
      </c>
    </row>
    <row r="35" spans="1:14" ht="15" thickBot="1">
      <c r="A35" s="419" t="s">
        <v>2599</v>
      </c>
      <c r="B35" s="443" t="s">
        <v>4247</v>
      </c>
      <c r="C35" s="558" t="s">
        <v>4248</v>
      </c>
      <c r="D35" s="433" t="s">
        <v>2907</v>
      </c>
      <c r="E35" s="421" t="s">
        <v>108</v>
      </c>
      <c r="F35" s="561">
        <v>6</v>
      </c>
      <c r="G35" s="424" t="s">
        <v>2933</v>
      </c>
      <c r="H35" s="444">
        <v>3000</v>
      </c>
      <c r="I35" s="551" t="s">
        <v>2911</v>
      </c>
      <c r="J35" s="562">
        <v>45636</v>
      </c>
      <c r="K35" s="431">
        <v>0.45833333333333331</v>
      </c>
      <c r="L35" s="432">
        <v>0.47916666666666669</v>
      </c>
      <c r="M35" s="429">
        <v>0.5625</v>
      </c>
      <c r="N35" s="442">
        <f>VLOOKUP(E35,'效期天數(2025.1126更新)'!C:G,5,0)</f>
        <v>5714400166</v>
      </c>
    </row>
    <row r="36" spans="1:14" ht="15" thickBot="1">
      <c r="A36" s="435" t="s">
        <v>2604</v>
      </c>
      <c r="B36" s="443" t="s">
        <v>4249</v>
      </c>
      <c r="C36" s="557" t="s">
        <v>4250</v>
      </c>
      <c r="D36" s="433" t="s">
        <v>2907</v>
      </c>
      <c r="E36" s="436" t="s">
        <v>132</v>
      </c>
      <c r="F36" s="560">
        <v>9</v>
      </c>
      <c r="G36" s="424" t="s">
        <v>2467</v>
      </c>
      <c r="H36" s="444">
        <v>9000</v>
      </c>
      <c r="I36" s="426" t="s">
        <v>2953</v>
      </c>
      <c r="J36" s="562">
        <v>45636</v>
      </c>
      <c r="K36" s="431">
        <v>0.45833333333333331</v>
      </c>
      <c r="L36" s="432">
        <v>0.47916666666666669</v>
      </c>
      <c r="M36" s="429">
        <v>0.72916666666666663</v>
      </c>
      <c r="N36" s="442">
        <f>VLOOKUP(E36,'效期天數(2025.1126更新)'!C:G,5,0)</f>
        <v>5714400181</v>
      </c>
    </row>
    <row r="37" spans="1:14" ht="15" thickBot="1">
      <c r="A37" s="435" t="s">
        <v>2605</v>
      </c>
      <c r="B37" s="443" t="s">
        <v>4249</v>
      </c>
      <c r="C37" s="557" t="s">
        <v>4251</v>
      </c>
      <c r="D37" s="433" t="s">
        <v>2907</v>
      </c>
      <c r="E37" s="436" t="s">
        <v>132</v>
      </c>
      <c r="F37" s="560">
        <v>9</v>
      </c>
      <c r="G37" s="424" t="s">
        <v>2467</v>
      </c>
      <c r="H37" s="444">
        <v>9000</v>
      </c>
      <c r="I37" s="426" t="s">
        <v>2953</v>
      </c>
      <c r="J37" s="562">
        <v>45636</v>
      </c>
      <c r="K37" s="431">
        <v>0.45833333333333331</v>
      </c>
      <c r="L37" s="432">
        <v>0.47916666666666669</v>
      </c>
      <c r="M37" s="429">
        <v>0.72916666666666663</v>
      </c>
      <c r="N37" s="442">
        <f>VLOOKUP(E37,'效期天數(2025.1126更新)'!C:G,5,0)</f>
        <v>5714400181</v>
      </c>
    </row>
    <row r="38" spans="1:14" ht="15" thickBot="1">
      <c r="A38" s="435" t="s">
        <v>2606</v>
      </c>
      <c r="B38" s="443" t="s">
        <v>4252</v>
      </c>
      <c r="C38" s="557" t="s">
        <v>4253</v>
      </c>
      <c r="D38" s="426" t="s">
        <v>3086</v>
      </c>
      <c r="E38" s="436" t="s">
        <v>133</v>
      </c>
      <c r="F38" s="560">
        <v>9</v>
      </c>
      <c r="G38" s="424" t="s">
        <v>2467</v>
      </c>
      <c r="H38" s="444">
        <v>9000</v>
      </c>
      <c r="I38" s="426" t="s">
        <v>2953</v>
      </c>
      <c r="J38" s="562">
        <v>45636</v>
      </c>
      <c r="K38" s="431">
        <v>0.45833333333333331</v>
      </c>
      <c r="L38" s="432">
        <v>0.47916666666666669</v>
      </c>
      <c r="M38" s="429">
        <v>0.72916666666666663</v>
      </c>
      <c r="N38" s="442">
        <f>VLOOKUP(E38,'效期天數(2025.1126更新)'!C:G,5,0)</f>
        <v>5714400180</v>
      </c>
    </row>
    <row r="39" spans="1:14" ht="15" thickBot="1">
      <c r="A39" s="435" t="s">
        <v>2607</v>
      </c>
      <c r="B39" s="443" t="s">
        <v>4252</v>
      </c>
      <c r="C39" s="557" t="s">
        <v>4254</v>
      </c>
      <c r="D39" s="433" t="s">
        <v>3086</v>
      </c>
      <c r="E39" s="436" t="s">
        <v>133</v>
      </c>
      <c r="F39" s="560">
        <v>9</v>
      </c>
      <c r="G39" s="424" t="s">
        <v>2467</v>
      </c>
      <c r="H39" s="444">
        <v>9000</v>
      </c>
      <c r="I39" s="426" t="s">
        <v>2953</v>
      </c>
      <c r="J39" s="562">
        <v>45636</v>
      </c>
      <c r="K39" s="431">
        <v>0.45833333333333331</v>
      </c>
      <c r="L39" s="432">
        <v>0.47916666666666669</v>
      </c>
      <c r="M39" s="429">
        <v>0.72916666666666663</v>
      </c>
      <c r="N39" s="442">
        <f>VLOOKUP(E39,'效期天數(2025.1126更新)'!C:G,5,0)</f>
        <v>5714400180</v>
      </c>
    </row>
    <row r="40" spans="1:14" ht="14.25" thickBot="1">
      <c r="A40" s="419" t="s">
        <v>2594</v>
      </c>
      <c r="B40" s="443" t="s">
        <v>4255</v>
      </c>
      <c r="C40" s="557" t="s">
        <v>4256</v>
      </c>
      <c r="D40" s="433" t="s">
        <v>2907</v>
      </c>
      <c r="E40" s="436" t="s">
        <v>136</v>
      </c>
      <c r="F40" s="560">
        <v>7</v>
      </c>
      <c r="G40" s="424" t="s">
        <v>2462</v>
      </c>
      <c r="H40" s="444">
        <v>8000</v>
      </c>
      <c r="I40" s="437" t="s">
        <v>2905</v>
      </c>
      <c r="J40" s="562">
        <v>45636</v>
      </c>
      <c r="K40" s="431">
        <v>0.66666666666666663</v>
      </c>
      <c r="L40" s="432">
        <v>0.6875</v>
      </c>
      <c r="M40" s="429">
        <v>0.9375</v>
      </c>
      <c r="N40" s="442">
        <f>VLOOKUP(E40,'效期天數(2025.1126更新)'!C:G,5,0)</f>
        <v>5714400184</v>
      </c>
    </row>
    <row r="41" spans="1:14" ht="14.25" thickBot="1">
      <c r="A41" s="419" t="s">
        <v>2595</v>
      </c>
      <c r="B41" s="443" t="s">
        <v>4255</v>
      </c>
      <c r="C41" s="557" t="s">
        <v>4257</v>
      </c>
      <c r="D41" s="433" t="s">
        <v>2907</v>
      </c>
      <c r="E41" s="436" t="s">
        <v>136</v>
      </c>
      <c r="F41" s="560">
        <v>7</v>
      </c>
      <c r="G41" s="424" t="s">
        <v>2462</v>
      </c>
      <c r="H41" s="444">
        <v>8000</v>
      </c>
      <c r="I41" s="437" t="s">
        <v>2905</v>
      </c>
      <c r="J41" s="562">
        <v>45636</v>
      </c>
      <c r="K41" s="431">
        <v>0.66666666666666663</v>
      </c>
      <c r="L41" s="432">
        <v>0.6875</v>
      </c>
      <c r="M41" s="429">
        <v>0.9375</v>
      </c>
      <c r="N41" s="442">
        <f>VLOOKUP(E41,'效期天數(2025.1126更新)'!C:G,5,0)</f>
        <v>5714400184</v>
      </c>
    </row>
    <row r="42" spans="1:14" ht="14.25" thickBot="1">
      <c r="A42" s="419" t="s">
        <v>2596</v>
      </c>
      <c r="B42" s="443" t="s">
        <v>4255</v>
      </c>
      <c r="C42" s="557" t="s">
        <v>4258</v>
      </c>
      <c r="D42" s="433" t="s">
        <v>2907</v>
      </c>
      <c r="E42" s="436" t="s">
        <v>136</v>
      </c>
      <c r="F42" s="560">
        <v>7</v>
      </c>
      <c r="G42" s="424" t="s">
        <v>2462</v>
      </c>
      <c r="H42" s="444">
        <v>8000</v>
      </c>
      <c r="I42" s="437" t="s">
        <v>2905</v>
      </c>
      <c r="J42" s="562">
        <v>45636</v>
      </c>
      <c r="K42" s="431">
        <v>0.66666666666666663</v>
      </c>
      <c r="L42" s="432">
        <v>0.6875</v>
      </c>
      <c r="M42" s="429">
        <v>0.9375</v>
      </c>
      <c r="N42" s="442">
        <f>VLOOKUP(E42,'效期天數(2025.1126更新)'!C:G,5,0)</f>
        <v>5714400184</v>
      </c>
    </row>
    <row r="43" spans="1:14" ht="14.25" thickBot="1">
      <c r="A43" s="419" t="s">
        <v>2597</v>
      </c>
      <c r="B43" s="443" t="s">
        <v>4255</v>
      </c>
      <c r="C43" s="557" t="s">
        <v>4259</v>
      </c>
      <c r="D43" s="433" t="s">
        <v>2907</v>
      </c>
      <c r="E43" s="436" t="s">
        <v>136</v>
      </c>
      <c r="F43" s="560">
        <v>7</v>
      </c>
      <c r="G43" s="424" t="s">
        <v>2462</v>
      </c>
      <c r="H43" s="444">
        <v>8000</v>
      </c>
      <c r="I43" s="437" t="s">
        <v>2905</v>
      </c>
      <c r="J43" s="562">
        <v>45636</v>
      </c>
      <c r="K43" s="431">
        <v>0.66666666666666663</v>
      </c>
      <c r="L43" s="432">
        <v>0.6875</v>
      </c>
      <c r="M43" s="429">
        <v>0.9375</v>
      </c>
      <c r="N43" s="442">
        <f>VLOOKUP(E43,'效期天數(2025.1126更新)'!C:G,5,0)</f>
        <v>5714400184</v>
      </c>
    </row>
    <row r="44" spans="1:14" ht="15" thickBot="1">
      <c r="A44" s="419" t="s">
        <v>2598</v>
      </c>
      <c r="B44" s="443" t="s">
        <v>4260</v>
      </c>
      <c r="C44" s="557" t="s">
        <v>4261</v>
      </c>
      <c r="D44" s="426" t="s">
        <v>4362</v>
      </c>
      <c r="E44" s="421" t="s">
        <v>862</v>
      </c>
      <c r="F44" s="560">
        <v>10</v>
      </c>
      <c r="G44" s="424" t="s">
        <v>2533</v>
      </c>
      <c r="H44" s="444">
        <v>6000</v>
      </c>
      <c r="I44" s="433" t="s">
        <v>2953</v>
      </c>
      <c r="J44" s="562">
        <v>45636</v>
      </c>
      <c r="K44" s="431">
        <v>0.70833333333333337</v>
      </c>
      <c r="L44" s="432">
        <v>0.72916666666666663</v>
      </c>
      <c r="M44" s="429">
        <v>0.89583333333333337</v>
      </c>
      <c r="N44" s="442">
        <f>VLOOKUP(E44,'效期天數(2025.1126更新)'!C:G,5,0)</f>
        <v>5714400192</v>
      </c>
    </row>
    <row r="45" spans="1:14" ht="15" thickBot="1">
      <c r="A45" s="419" t="s">
        <v>2599</v>
      </c>
      <c r="B45" s="443" t="s">
        <v>4262</v>
      </c>
      <c r="C45" s="557" t="s">
        <v>4263</v>
      </c>
      <c r="D45" s="426" t="s">
        <v>4362</v>
      </c>
      <c r="E45" s="421" t="s">
        <v>866</v>
      </c>
      <c r="F45" s="560">
        <v>10</v>
      </c>
      <c r="G45" s="424" t="s">
        <v>2533</v>
      </c>
      <c r="H45" s="444">
        <v>6000</v>
      </c>
      <c r="I45" s="433" t="s">
        <v>2953</v>
      </c>
      <c r="J45" s="562">
        <v>45636</v>
      </c>
      <c r="K45" s="431">
        <v>0.70833333333333337</v>
      </c>
      <c r="L45" s="432">
        <v>0.72916666666666663</v>
      </c>
      <c r="M45" s="429">
        <v>0.89583333333333337</v>
      </c>
      <c r="N45" s="442">
        <f>VLOOKUP(E45,'效期天數(2025.1126更新)'!C:G,5,0)</f>
        <v>5714400139</v>
      </c>
    </row>
    <row r="46" spans="1:14" ht="15" thickBot="1">
      <c r="A46" s="435" t="s">
        <v>2604</v>
      </c>
      <c r="B46" s="443" t="s">
        <v>4264</v>
      </c>
      <c r="C46" s="557" t="s">
        <v>4265</v>
      </c>
      <c r="D46" s="433" t="s">
        <v>2910</v>
      </c>
      <c r="E46" s="423" t="s">
        <v>96</v>
      </c>
      <c r="F46" s="560">
        <v>8</v>
      </c>
      <c r="G46" s="424" t="s">
        <v>2515</v>
      </c>
      <c r="H46" s="444">
        <v>6000</v>
      </c>
      <c r="I46" s="441" t="s">
        <v>2897</v>
      </c>
      <c r="J46" s="562">
        <v>45636</v>
      </c>
      <c r="K46" s="431">
        <v>0.70833333333333337</v>
      </c>
      <c r="L46" s="432">
        <v>0.72916666666666663</v>
      </c>
      <c r="M46" s="456">
        <v>0.89583333333333337</v>
      </c>
      <c r="N46" s="442">
        <f>VLOOKUP(E46,'效期天數(2025.1126更新)'!C:G,5,0)</f>
        <v>5714400117</v>
      </c>
    </row>
    <row r="47" spans="1:14" ht="15" thickBot="1">
      <c r="A47" s="435" t="s">
        <v>2605</v>
      </c>
      <c r="B47" s="443" t="s">
        <v>4264</v>
      </c>
      <c r="C47" s="557" t="s">
        <v>4266</v>
      </c>
      <c r="D47" s="433" t="s">
        <v>2910</v>
      </c>
      <c r="E47" s="423" t="s">
        <v>96</v>
      </c>
      <c r="F47" s="560">
        <v>8</v>
      </c>
      <c r="G47" s="424" t="s">
        <v>2515</v>
      </c>
      <c r="H47" s="444">
        <v>6000</v>
      </c>
      <c r="I47" s="441" t="s">
        <v>2897</v>
      </c>
      <c r="J47" s="562">
        <v>45636</v>
      </c>
      <c r="K47" s="431">
        <v>0.70833333333333337</v>
      </c>
      <c r="L47" s="432">
        <v>0.72916666666666663</v>
      </c>
      <c r="M47" s="456">
        <v>0.89583333333333337</v>
      </c>
      <c r="N47" s="442">
        <f>VLOOKUP(E47,'效期天數(2025.1126更新)'!C:G,5,0)</f>
        <v>5714400117</v>
      </c>
    </row>
    <row r="48" spans="1:14" ht="15" thickBot="1">
      <c r="A48" s="435" t="s">
        <v>2606</v>
      </c>
      <c r="B48" s="443" t="s">
        <v>4267</v>
      </c>
      <c r="C48" s="557" t="s">
        <v>4268</v>
      </c>
      <c r="D48" s="433" t="s">
        <v>2912</v>
      </c>
      <c r="E48" s="423" t="s">
        <v>95</v>
      </c>
      <c r="F48" s="560">
        <v>8</v>
      </c>
      <c r="G48" s="424" t="s">
        <v>2515</v>
      </c>
      <c r="H48" s="444">
        <v>6000</v>
      </c>
      <c r="I48" s="441" t="s">
        <v>2897</v>
      </c>
      <c r="J48" s="562">
        <v>45636</v>
      </c>
      <c r="K48" s="431">
        <v>0.70833333333333337</v>
      </c>
      <c r="L48" s="432">
        <v>0.72916666666666663</v>
      </c>
      <c r="M48" s="456">
        <v>0.89583333333333337</v>
      </c>
      <c r="N48" s="442">
        <f>VLOOKUP(E48,'效期天數(2025.1126更新)'!C:G,5,0)</f>
        <v>5714400116</v>
      </c>
    </row>
    <row r="49" spans="1:14" ht="15" thickBot="1">
      <c r="A49" s="435" t="s">
        <v>2607</v>
      </c>
      <c r="B49" s="443" t="s">
        <v>4267</v>
      </c>
      <c r="C49" s="557" t="s">
        <v>4269</v>
      </c>
      <c r="D49" s="433" t="s">
        <v>2912</v>
      </c>
      <c r="E49" s="423" t="s">
        <v>95</v>
      </c>
      <c r="F49" s="560">
        <v>8</v>
      </c>
      <c r="G49" s="424" t="s">
        <v>2515</v>
      </c>
      <c r="H49" s="444">
        <v>6000</v>
      </c>
      <c r="I49" s="441" t="s">
        <v>2897</v>
      </c>
      <c r="J49" s="562">
        <v>45636</v>
      </c>
      <c r="K49" s="431">
        <v>0.70833333333333337</v>
      </c>
      <c r="L49" s="432">
        <v>0.72916666666666663</v>
      </c>
      <c r="M49" s="456">
        <v>0.89583333333333337</v>
      </c>
      <c r="N49" s="442">
        <f>VLOOKUP(E49,'效期天數(2025.1126更新)'!C:G,5,0)</f>
        <v>5714400116</v>
      </c>
    </row>
    <row r="50" spans="1:14" ht="15" thickBot="1">
      <c r="A50" s="435" t="s">
        <v>2604</v>
      </c>
      <c r="B50" s="443" t="s">
        <v>4270</v>
      </c>
      <c r="C50" s="557" t="s">
        <v>4271</v>
      </c>
      <c r="D50" s="433" t="s">
        <v>2907</v>
      </c>
      <c r="E50" s="421" t="s">
        <v>92</v>
      </c>
      <c r="F50" s="560">
        <v>11</v>
      </c>
      <c r="G50" s="424" t="s">
        <v>2587</v>
      </c>
      <c r="H50" s="444">
        <v>6000</v>
      </c>
      <c r="I50" s="426" t="s">
        <v>2909</v>
      </c>
      <c r="J50" s="562">
        <v>45636</v>
      </c>
      <c r="K50" s="431">
        <v>0.70833333333333337</v>
      </c>
      <c r="L50" s="456">
        <v>0.89583333333333337</v>
      </c>
      <c r="M50" s="429">
        <v>6.25E-2</v>
      </c>
      <c r="N50" s="442">
        <f>VLOOKUP(E50,'效期天數(2025.1126更新)'!C:G,5,0)</f>
        <v>5714400111</v>
      </c>
    </row>
    <row r="51" spans="1:14" ht="15" thickBot="1">
      <c r="A51" s="435" t="s">
        <v>2605</v>
      </c>
      <c r="B51" s="443" t="s">
        <v>4270</v>
      </c>
      <c r="C51" s="557" t="s">
        <v>4272</v>
      </c>
      <c r="D51" s="433" t="s">
        <v>2907</v>
      </c>
      <c r="E51" s="421" t="s">
        <v>92</v>
      </c>
      <c r="F51" s="560">
        <v>11</v>
      </c>
      <c r="G51" s="424" t="s">
        <v>2587</v>
      </c>
      <c r="H51" s="444">
        <v>6000</v>
      </c>
      <c r="I51" s="426" t="s">
        <v>2909</v>
      </c>
      <c r="J51" s="562">
        <v>45636</v>
      </c>
      <c r="K51" s="431">
        <v>0.70833333333333337</v>
      </c>
      <c r="L51" s="456">
        <v>0.89583333333333337</v>
      </c>
      <c r="M51" s="429">
        <v>6.25E-2</v>
      </c>
      <c r="N51" s="442">
        <f>VLOOKUP(E51,'效期天數(2025.1126更新)'!C:G,5,0)</f>
        <v>5714400111</v>
      </c>
    </row>
    <row r="52" spans="1:14" ht="15" thickBot="1">
      <c r="A52" s="435" t="s">
        <v>2606</v>
      </c>
      <c r="B52" s="443" t="s">
        <v>4270</v>
      </c>
      <c r="C52" s="557" t="s">
        <v>4273</v>
      </c>
      <c r="D52" s="433" t="s">
        <v>2907</v>
      </c>
      <c r="E52" s="421" t="s">
        <v>92</v>
      </c>
      <c r="F52" s="560">
        <v>11</v>
      </c>
      <c r="G52" s="424" t="s">
        <v>2587</v>
      </c>
      <c r="H52" s="444">
        <v>6000</v>
      </c>
      <c r="I52" s="426" t="s">
        <v>2909</v>
      </c>
      <c r="J52" s="562">
        <v>45636</v>
      </c>
      <c r="K52" s="431">
        <v>0.70833333333333337</v>
      </c>
      <c r="L52" s="456">
        <v>0.89583333333333337</v>
      </c>
      <c r="M52" s="429">
        <v>6.25E-2</v>
      </c>
      <c r="N52" s="442">
        <f>VLOOKUP(E52,'效期天數(2025.1126更新)'!C:G,5,0)</f>
        <v>5714400111</v>
      </c>
    </row>
    <row r="53" spans="1:14" ht="15" thickBot="1">
      <c r="A53" s="435" t="s">
        <v>2607</v>
      </c>
      <c r="B53" s="443" t="s">
        <v>4270</v>
      </c>
      <c r="C53" s="557" t="s">
        <v>4274</v>
      </c>
      <c r="D53" s="433" t="s">
        <v>2907</v>
      </c>
      <c r="E53" s="421" t="s">
        <v>92</v>
      </c>
      <c r="F53" s="560">
        <v>11</v>
      </c>
      <c r="G53" s="424" t="s">
        <v>2587</v>
      </c>
      <c r="H53" s="444">
        <v>6000</v>
      </c>
      <c r="I53" s="426" t="s">
        <v>2909</v>
      </c>
      <c r="J53" s="562">
        <v>45636</v>
      </c>
      <c r="K53" s="431">
        <v>0.70833333333333337</v>
      </c>
      <c r="L53" s="456">
        <v>0.89583333333333337</v>
      </c>
      <c r="M53" s="429">
        <v>6.25E-2</v>
      </c>
      <c r="N53" s="442">
        <f>VLOOKUP(E53,'效期天數(2025.1126更新)'!C:G,5,0)</f>
        <v>5714400111</v>
      </c>
    </row>
    <row r="54" spans="1:14" ht="15" thickBot="1">
      <c r="A54" s="419" t="s">
        <v>2594</v>
      </c>
      <c r="B54" s="443" t="s">
        <v>4275</v>
      </c>
      <c r="C54" s="557" t="s">
        <v>4276</v>
      </c>
      <c r="D54" s="433" t="s">
        <v>2907</v>
      </c>
      <c r="E54" s="436" t="s">
        <v>132</v>
      </c>
      <c r="F54" s="560">
        <v>5</v>
      </c>
      <c r="G54" s="424" t="s">
        <v>2467</v>
      </c>
      <c r="H54" s="444">
        <v>9000</v>
      </c>
      <c r="I54" s="426" t="s">
        <v>2953</v>
      </c>
      <c r="J54" s="562">
        <v>45637</v>
      </c>
      <c r="K54" s="431">
        <v>0.4375</v>
      </c>
      <c r="L54" s="432">
        <v>0.45833333333333331</v>
      </c>
      <c r="M54" s="429">
        <v>0.72916666666666663</v>
      </c>
      <c r="N54" s="442">
        <f>VLOOKUP(E54,'效期天數(2025.1126更新)'!C:G,5,0)</f>
        <v>5714400181</v>
      </c>
    </row>
    <row r="55" spans="1:14" ht="15" thickBot="1">
      <c r="A55" s="419" t="s">
        <v>2595</v>
      </c>
      <c r="B55" s="443" t="s">
        <v>4275</v>
      </c>
      <c r="C55" s="557" t="s">
        <v>4277</v>
      </c>
      <c r="D55" s="433" t="s">
        <v>2907</v>
      </c>
      <c r="E55" s="436" t="s">
        <v>132</v>
      </c>
      <c r="F55" s="560">
        <v>5</v>
      </c>
      <c r="G55" s="424" t="s">
        <v>2467</v>
      </c>
      <c r="H55" s="444">
        <v>9000</v>
      </c>
      <c r="I55" s="426" t="s">
        <v>2953</v>
      </c>
      <c r="J55" s="562">
        <v>45637</v>
      </c>
      <c r="K55" s="431">
        <v>0.4375</v>
      </c>
      <c r="L55" s="432">
        <v>0.45833333333333331</v>
      </c>
      <c r="M55" s="429">
        <v>0.72916666666666663</v>
      </c>
      <c r="N55" s="442">
        <f>VLOOKUP(E55,'效期天數(2025.1126更新)'!C:G,5,0)</f>
        <v>5714400181</v>
      </c>
    </row>
    <row r="56" spans="1:14" ht="15" thickBot="1">
      <c r="A56" s="419" t="s">
        <v>2596</v>
      </c>
      <c r="B56" s="443" t="s">
        <v>4278</v>
      </c>
      <c r="C56" s="557" t="s">
        <v>4279</v>
      </c>
      <c r="D56" s="426" t="s">
        <v>3086</v>
      </c>
      <c r="E56" s="436" t="s">
        <v>133</v>
      </c>
      <c r="F56" s="560">
        <v>5</v>
      </c>
      <c r="G56" s="424" t="s">
        <v>2467</v>
      </c>
      <c r="H56" s="444">
        <v>9000</v>
      </c>
      <c r="I56" s="426" t="s">
        <v>2953</v>
      </c>
      <c r="J56" s="562">
        <v>45637</v>
      </c>
      <c r="K56" s="431">
        <v>0.4375</v>
      </c>
      <c r="L56" s="432">
        <v>0.45833333333333331</v>
      </c>
      <c r="M56" s="429">
        <v>0.72916666666666663</v>
      </c>
      <c r="N56" s="442">
        <f>VLOOKUP(E56,'效期天數(2025.1126更新)'!C:G,5,0)</f>
        <v>5714400180</v>
      </c>
    </row>
    <row r="57" spans="1:14" ht="15" thickBot="1">
      <c r="A57" s="419" t="s">
        <v>2597</v>
      </c>
      <c r="B57" s="443" t="s">
        <v>4278</v>
      </c>
      <c r="C57" s="557" t="s">
        <v>4280</v>
      </c>
      <c r="D57" s="433" t="s">
        <v>3086</v>
      </c>
      <c r="E57" s="436" t="s">
        <v>133</v>
      </c>
      <c r="F57" s="560">
        <v>5</v>
      </c>
      <c r="G57" s="424" t="s">
        <v>2467</v>
      </c>
      <c r="H57" s="444">
        <v>9000</v>
      </c>
      <c r="I57" s="426" t="s">
        <v>2953</v>
      </c>
      <c r="J57" s="562">
        <v>45637</v>
      </c>
      <c r="K57" s="431">
        <v>0.4375</v>
      </c>
      <c r="L57" s="432">
        <v>0.45833333333333331</v>
      </c>
      <c r="M57" s="429">
        <v>0.72916666666666663</v>
      </c>
      <c r="N57" s="442">
        <f>VLOOKUP(E57,'效期天數(2025.1126更新)'!C:G,5,0)</f>
        <v>5714400180</v>
      </c>
    </row>
    <row r="58" spans="1:14" ht="14.25" thickBot="1">
      <c r="A58" s="419" t="s">
        <v>2598</v>
      </c>
      <c r="B58" s="443" t="s">
        <v>4281</v>
      </c>
      <c r="C58" s="557" t="s">
        <v>4282</v>
      </c>
      <c r="D58" s="452" t="s">
        <v>2951</v>
      </c>
      <c r="E58" s="423" t="s">
        <v>140</v>
      </c>
      <c r="F58" s="560">
        <v>4</v>
      </c>
      <c r="G58" s="424" t="s">
        <v>2463</v>
      </c>
      <c r="H58" s="444">
        <v>2000</v>
      </c>
      <c r="I58" s="455" t="s">
        <v>3957</v>
      </c>
      <c r="J58" s="562">
        <v>45637</v>
      </c>
      <c r="K58" s="431">
        <v>0.45833333333333331</v>
      </c>
      <c r="L58" s="432">
        <v>0.47916666666666669</v>
      </c>
      <c r="M58" s="432">
        <v>0.54166666666666663</v>
      </c>
      <c r="N58" s="442">
        <f>VLOOKUP(E58,'效期天數(2025.1126更新)'!C:G,5,0)</f>
        <v>5714400144</v>
      </c>
    </row>
    <row r="59" spans="1:14" ht="14.25" thickBot="1">
      <c r="A59" s="419" t="s">
        <v>2599</v>
      </c>
      <c r="B59" s="443" t="s">
        <v>4283</v>
      </c>
      <c r="C59" s="557" t="s">
        <v>4284</v>
      </c>
      <c r="D59" s="452" t="s">
        <v>2951</v>
      </c>
      <c r="E59" s="423" t="s">
        <v>160</v>
      </c>
      <c r="F59" s="560">
        <v>4</v>
      </c>
      <c r="G59" s="424" t="s">
        <v>2463</v>
      </c>
      <c r="H59" s="444">
        <v>2000</v>
      </c>
      <c r="I59" s="455" t="s">
        <v>3957</v>
      </c>
      <c r="J59" s="562">
        <v>45637</v>
      </c>
      <c r="K59" s="431">
        <v>0.45833333333333331</v>
      </c>
      <c r="L59" s="432">
        <v>0.47916666666666669</v>
      </c>
      <c r="M59" s="432">
        <v>0.54166666666666663</v>
      </c>
      <c r="N59" s="442">
        <f>VLOOKUP(E59,'效期天數(2025.1126更新)'!C:G,5,0)</f>
        <v>5714400143</v>
      </c>
    </row>
    <row r="60" spans="1:14" ht="15" thickBot="1">
      <c r="A60" s="435" t="s">
        <v>2604</v>
      </c>
      <c r="B60" s="443" t="s">
        <v>4285</v>
      </c>
      <c r="C60" s="559" t="s">
        <v>4286</v>
      </c>
      <c r="D60" s="433" t="s">
        <v>2907</v>
      </c>
      <c r="E60" s="423" t="s">
        <v>85</v>
      </c>
      <c r="F60" s="560">
        <v>3</v>
      </c>
      <c r="G60" s="424" t="s">
        <v>2462</v>
      </c>
      <c r="H60" s="444">
        <v>12000</v>
      </c>
      <c r="I60" s="433" t="s">
        <v>2902</v>
      </c>
      <c r="J60" s="562">
        <v>45637</v>
      </c>
      <c r="K60" s="431">
        <v>0.45833333333333331</v>
      </c>
      <c r="L60" s="432">
        <v>0.47916666666666669</v>
      </c>
      <c r="M60" s="453">
        <v>0.8125</v>
      </c>
      <c r="N60" s="442">
        <f>VLOOKUP(E60,'效期天數(2025.1126更新)'!C:G,5,0)</f>
        <v>5714400102</v>
      </c>
    </row>
    <row r="61" spans="1:14" ht="15" thickBot="1">
      <c r="A61" s="435" t="s">
        <v>2605</v>
      </c>
      <c r="B61" s="443" t="s">
        <v>4285</v>
      </c>
      <c r="C61" s="559" t="s">
        <v>4287</v>
      </c>
      <c r="D61" s="433" t="s">
        <v>2907</v>
      </c>
      <c r="E61" s="423" t="s">
        <v>85</v>
      </c>
      <c r="F61" s="560">
        <v>3</v>
      </c>
      <c r="G61" s="424" t="s">
        <v>2462</v>
      </c>
      <c r="H61" s="444">
        <v>12000</v>
      </c>
      <c r="I61" s="433" t="s">
        <v>2902</v>
      </c>
      <c r="J61" s="562">
        <v>45637</v>
      </c>
      <c r="K61" s="431">
        <v>0.45833333333333331</v>
      </c>
      <c r="L61" s="432">
        <v>0.47916666666666669</v>
      </c>
      <c r="M61" s="453">
        <v>0.8125</v>
      </c>
      <c r="N61" s="442">
        <f>VLOOKUP(E61,'效期天數(2025.1126更新)'!C:G,5,0)</f>
        <v>5714400102</v>
      </c>
    </row>
    <row r="62" spans="1:14" ht="15" thickBot="1">
      <c r="A62" s="435" t="s">
        <v>2606</v>
      </c>
      <c r="B62" s="443" t="s">
        <v>4288</v>
      </c>
      <c r="C62" s="559" t="s">
        <v>4289</v>
      </c>
      <c r="D62" s="433" t="s">
        <v>2907</v>
      </c>
      <c r="E62" s="423" t="s">
        <v>137</v>
      </c>
      <c r="F62" s="560">
        <v>3</v>
      </c>
      <c r="G62" s="424" t="s">
        <v>2462</v>
      </c>
      <c r="H62" s="444">
        <v>12000</v>
      </c>
      <c r="I62" s="433" t="s">
        <v>2902</v>
      </c>
      <c r="J62" s="562">
        <v>45637</v>
      </c>
      <c r="K62" s="431">
        <v>0.45833333333333331</v>
      </c>
      <c r="L62" s="432">
        <v>0.47916666666666669</v>
      </c>
      <c r="M62" s="453">
        <v>0.8125</v>
      </c>
      <c r="N62" s="442">
        <f>VLOOKUP(E62,'效期天數(2025.1126更新)'!C:G,5,0)</f>
        <v>5714400104</v>
      </c>
    </row>
    <row r="63" spans="1:14" ht="15" thickBot="1">
      <c r="A63" s="435" t="s">
        <v>2607</v>
      </c>
      <c r="B63" s="443" t="s">
        <v>4288</v>
      </c>
      <c r="C63" s="559" t="s">
        <v>4290</v>
      </c>
      <c r="D63" s="433" t="s">
        <v>2907</v>
      </c>
      <c r="E63" s="423" t="s">
        <v>137</v>
      </c>
      <c r="F63" s="560">
        <v>3</v>
      </c>
      <c r="G63" s="424" t="s">
        <v>2462</v>
      </c>
      <c r="H63" s="444">
        <v>12000</v>
      </c>
      <c r="I63" s="433" t="s">
        <v>2902</v>
      </c>
      <c r="J63" s="562">
        <v>45637</v>
      </c>
      <c r="K63" s="431">
        <v>0.45833333333333331</v>
      </c>
      <c r="L63" s="432">
        <v>0.47916666666666669</v>
      </c>
      <c r="M63" s="453">
        <v>0.8125</v>
      </c>
      <c r="N63" s="442">
        <f>VLOOKUP(E63,'效期天數(2025.1126更新)'!C:G,5,0)</f>
        <v>5714400104</v>
      </c>
    </row>
    <row r="64" spans="1:14" ht="15" thickBot="1">
      <c r="A64" s="419" t="s">
        <v>2594</v>
      </c>
      <c r="B64" s="443" t="s">
        <v>4291</v>
      </c>
      <c r="C64" s="558" t="s">
        <v>4292</v>
      </c>
      <c r="D64" s="420" t="s">
        <v>4363</v>
      </c>
      <c r="E64" s="419" t="s">
        <v>105</v>
      </c>
      <c r="F64" s="561">
        <v>10</v>
      </c>
      <c r="G64" s="424" t="s">
        <v>2533</v>
      </c>
      <c r="H64" s="563">
        <v>6000</v>
      </c>
      <c r="I64" s="433" t="s">
        <v>2953</v>
      </c>
      <c r="J64" s="562">
        <v>45637</v>
      </c>
      <c r="K64" s="431">
        <v>0.70833333333333337</v>
      </c>
      <c r="L64" s="432">
        <v>0.72916666666666663</v>
      </c>
      <c r="M64" s="432">
        <v>0.89583333333333337</v>
      </c>
      <c r="N64" s="442">
        <f>VLOOKUP(E64,'效期天數(2025.1126更新)'!C:G,5,0)</f>
        <v>5714400140</v>
      </c>
    </row>
    <row r="65" spans="1:14" ht="15" thickBot="1">
      <c r="A65" s="419" t="s">
        <v>2595</v>
      </c>
      <c r="B65" s="443" t="s">
        <v>4293</v>
      </c>
      <c r="C65" s="558" t="s">
        <v>4294</v>
      </c>
      <c r="D65" s="420" t="s">
        <v>4363</v>
      </c>
      <c r="E65" s="419" t="s">
        <v>138</v>
      </c>
      <c r="F65" s="561">
        <v>10</v>
      </c>
      <c r="G65" s="424" t="s">
        <v>2533</v>
      </c>
      <c r="H65" s="563">
        <v>6000</v>
      </c>
      <c r="I65" s="433" t="s">
        <v>2953</v>
      </c>
      <c r="J65" s="562">
        <v>45637</v>
      </c>
      <c r="K65" s="431">
        <v>0.70833333333333337</v>
      </c>
      <c r="L65" s="432">
        <v>0.72916666666666663</v>
      </c>
      <c r="M65" s="432">
        <v>0.89583333333333337</v>
      </c>
      <c r="N65" s="442">
        <f>VLOOKUP(E65,'效期天數(2025.1126更新)'!C:G,5,0)</f>
        <v>5714400139</v>
      </c>
    </row>
    <row r="66" spans="1:14" ht="15" thickBot="1">
      <c r="A66" s="435" t="s">
        <v>2604</v>
      </c>
      <c r="B66" s="443" t="s">
        <v>4295</v>
      </c>
      <c r="C66" s="557" t="s">
        <v>4296</v>
      </c>
      <c r="D66" s="433" t="s">
        <v>2901</v>
      </c>
      <c r="E66" s="423" t="s">
        <v>93</v>
      </c>
      <c r="F66" s="560">
        <v>7</v>
      </c>
      <c r="G66" s="424" t="s">
        <v>2521</v>
      </c>
      <c r="H66" s="448">
        <v>8000</v>
      </c>
      <c r="I66" s="433" t="s">
        <v>2902</v>
      </c>
      <c r="J66" s="562">
        <v>45637</v>
      </c>
      <c r="K66" s="431">
        <v>0.70833333333333337</v>
      </c>
      <c r="L66" s="432">
        <v>0.72916666666666663</v>
      </c>
      <c r="M66" s="429">
        <v>0.97916666666666663</v>
      </c>
      <c r="N66" s="442">
        <f>VLOOKUP(E66,'效期天數(2025.1126更新)'!C:G,5,0)</f>
        <v>5714400114</v>
      </c>
    </row>
    <row r="67" spans="1:14" ht="15" thickBot="1">
      <c r="A67" s="435" t="s">
        <v>2605</v>
      </c>
      <c r="B67" s="443" t="s">
        <v>4295</v>
      </c>
      <c r="C67" s="557" t="s">
        <v>4297</v>
      </c>
      <c r="D67" s="433" t="s">
        <v>2903</v>
      </c>
      <c r="E67" s="423" t="s">
        <v>93</v>
      </c>
      <c r="F67" s="560">
        <v>7</v>
      </c>
      <c r="G67" s="424" t="s">
        <v>2521</v>
      </c>
      <c r="H67" s="448">
        <v>8000</v>
      </c>
      <c r="I67" s="433" t="s">
        <v>2902</v>
      </c>
      <c r="J67" s="562">
        <v>45637</v>
      </c>
      <c r="K67" s="431">
        <v>0.70833333333333337</v>
      </c>
      <c r="L67" s="432">
        <v>0.72916666666666663</v>
      </c>
      <c r="M67" s="429">
        <v>0.97916666666666663</v>
      </c>
      <c r="N67" s="442">
        <f>VLOOKUP(E67,'效期天數(2025.1126更新)'!C:G,5,0)</f>
        <v>5714400114</v>
      </c>
    </row>
    <row r="68" spans="1:14" ht="15" thickBot="1">
      <c r="A68" s="435" t="s">
        <v>2606</v>
      </c>
      <c r="B68" s="443" t="s">
        <v>4298</v>
      </c>
      <c r="C68" s="557" t="s">
        <v>4299</v>
      </c>
      <c r="D68" s="426" t="s">
        <v>2901</v>
      </c>
      <c r="E68" s="423" t="s">
        <v>94</v>
      </c>
      <c r="F68" s="560">
        <v>7</v>
      </c>
      <c r="G68" s="424" t="s">
        <v>2521</v>
      </c>
      <c r="H68" s="448">
        <v>8000</v>
      </c>
      <c r="I68" s="433" t="s">
        <v>2902</v>
      </c>
      <c r="J68" s="562">
        <v>45637</v>
      </c>
      <c r="K68" s="431">
        <v>0.70833333333333337</v>
      </c>
      <c r="L68" s="432">
        <v>0.72916666666666663</v>
      </c>
      <c r="M68" s="429">
        <v>0.97916666666666663</v>
      </c>
      <c r="N68" s="442">
        <f>VLOOKUP(E68,'效期天數(2025.1126更新)'!C:G,5,0)</f>
        <v>5714400115</v>
      </c>
    </row>
    <row r="69" spans="1:14" ht="15" thickBot="1">
      <c r="A69" s="435" t="s">
        <v>2607</v>
      </c>
      <c r="B69" s="443" t="s">
        <v>4298</v>
      </c>
      <c r="C69" s="557" t="s">
        <v>4300</v>
      </c>
      <c r="D69" s="426" t="s">
        <v>2903</v>
      </c>
      <c r="E69" s="423" t="s">
        <v>94</v>
      </c>
      <c r="F69" s="560">
        <v>7</v>
      </c>
      <c r="G69" s="424" t="s">
        <v>2521</v>
      </c>
      <c r="H69" s="448">
        <v>8000</v>
      </c>
      <c r="I69" s="433" t="s">
        <v>2902</v>
      </c>
      <c r="J69" s="562">
        <v>45637</v>
      </c>
      <c r="K69" s="431">
        <v>0.70833333333333337</v>
      </c>
      <c r="L69" s="432">
        <v>0.72916666666666663</v>
      </c>
      <c r="M69" s="429">
        <v>0.97916666666666663</v>
      </c>
      <c r="N69" s="442">
        <f>VLOOKUP(E69,'效期天數(2025.1126更新)'!C:G,5,0)</f>
        <v>5714400115</v>
      </c>
    </row>
    <row r="70" spans="1:14" ht="14.25" thickBot="1">
      <c r="A70" s="419" t="s">
        <v>2598</v>
      </c>
      <c r="B70" s="443" t="s">
        <v>4301</v>
      </c>
      <c r="C70" s="557" t="s">
        <v>4302</v>
      </c>
      <c r="D70" s="433" t="s">
        <v>2904</v>
      </c>
      <c r="E70" s="436" t="s">
        <v>88</v>
      </c>
      <c r="F70" s="560">
        <v>6</v>
      </c>
      <c r="G70" s="424" t="s">
        <v>2464</v>
      </c>
      <c r="H70" s="444">
        <v>6000</v>
      </c>
      <c r="I70" s="437" t="s">
        <v>2905</v>
      </c>
      <c r="J70" s="562">
        <v>45637</v>
      </c>
      <c r="K70" s="431">
        <v>0.70833333333333337</v>
      </c>
      <c r="L70" s="432">
        <v>0.72916666666666663</v>
      </c>
      <c r="M70" s="432">
        <v>0.89583333333333337</v>
      </c>
      <c r="N70" s="442">
        <f>VLOOKUP(E70,'效期天數(2025.1126更新)'!C:G,5,0)</f>
        <v>5714400105</v>
      </c>
    </row>
    <row r="71" spans="1:14" ht="14.25" thickBot="1">
      <c r="A71" s="419" t="s">
        <v>2599</v>
      </c>
      <c r="B71" s="443" t="s">
        <v>4301</v>
      </c>
      <c r="C71" s="557" t="s">
        <v>4303</v>
      </c>
      <c r="D71" s="433" t="s">
        <v>2904</v>
      </c>
      <c r="E71" s="436" t="s">
        <v>88</v>
      </c>
      <c r="F71" s="560">
        <v>6</v>
      </c>
      <c r="G71" s="424" t="s">
        <v>2464</v>
      </c>
      <c r="H71" s="444">
        <v>6000</v>
      </c>
      <c r="I71" s="437" t="s">
        <v>2905</v>
      </c>
      <c r="J71" s="562">
        <v>45637</v>
      </c>
      <c r="K71" s="431">
        <v>0.70833333333333337</v>
      </c>
      <c r="L71" s="432">
        <v>0.72916666666666663</v>
      </c>
      <c r="M71" s="432">
        <v>0.89583333333333337</v>
      </c>
      <c r="N71" s="442">
        <f>VLOOKUP(E71,'效期天數(2025.1126更新)'!C:G,5,0)</f>
        <v>5714400105</v>
      </c>
    </row>
    <row r="72" spans="1:14" ht="14.25" thickBot="1">
      <c r="A72" s="419" t="s">
        <v>2602</v>
      </c>
      <c r="B72" s="443" t="s">
        <v>4304</v>
      </c>
      <c r="C72" s="557" t="s">
        <v>4305</v>
      </c>
      <c r="D72" s="433" t="s">
        <v>2906</v>
      </c>
      <c r="E72" s="436" t="s">
        <v>89</v>
      </c>
      <c r="F72" s="560">
        <v>6</v>
      </c>
      <c r="G72" s="424" t="s">
        <v>2464</v>
      </c>
      <c r="H72" s="444">
        <v>6000</v>
      </c>
      <c r="I72" s="437" t="s">
        <v>2905</v>
      </c>
      <c r="J72" s="562">
        <v>45637</v>
      </c>
      <c r="K72" s="431">
        <v>0.70833333333333337</v>
      </c>
      <c r="L72" s="432">
        <v>0.72916666666666663</v>
      </c>
      <c r="M72" s="432">
        <v>0.89583333333333337</v>
      </c>
      <c r="N72" s="442">
        <f>VLOOKUP(E72,'效期天數(2025.1126更新)'!C:G,5,0)</f>
        <v>5714400106</v>
      </c>
    </row>
    <row r="73" spans="1:14" ht="14.25" thickBot="1">
      <c r="A73" s="419" t="s">
        <v>2603</v>
      </c>
      <c r="B73" s="443" t="s">
        <v>4304</v>
      </c>
      <c r="C73" s="557" t="s">
        <v>4306</v>
      </c>
      <c r="D73" s="433" t="s">
        <v>2906</v>
      </c>
      <c r="E73" s="436" t="s">
        <v>89</v>
      </c>
      <c r="F73" s="560">
        <v>6</v>
      </c>
      <c r="G73" s="424" t="s">
        <v>2464</v>
      </c>
      <c r="H73" s="444">
        <v>6000</v>
      </c>
      <c r="I73" s="437" t="s">
        <v>2905</v>
      </c>
      <c r="J73" s="562">
        <v>45637</v>
      </c>
      <c r="K73" s="431">
        <v>0.70833333333333337</v>
      </c>
      <c r="L73" s="432">
        <v>0.72916666666666663</v>
      </c>
      <c r="M73" s="432">
        <v>0.89583333333333337</v>
      </c>
      <c r="N73" s="442">
        <f>VLOOKUP(E73,'效期天數(2025.1126更新)'!C:G,5,0)</f>
        <v>5714400106</v>
      </c>
    </row>
    <row r="74" spans="1:14" ht="15" thickBot="1">
      <c r="A74" s="419" t="s">
        <v>2594</v>
      </c>
      <c r="B74" s="443" t="s">
        <v>4307</v>
      </c>
      <c r="C74" s="557" t="s">
        <v>4308</v>
      </c>
      <c r="D74" s="433" t="s">
        <v>2907</v>
      </c>
      <c r="E74" s="425" t="s">
        <v>163</v>
      </c>
      <c r="F74" s="560">
        <v>8</v>
      </c>
      <c r="G74" s="424" t="s">
        <v>2468</v>
      </c>
      <c r="H74" s="444">
        <v>8000</v>
      </c>
      <c r="I74" s="433" t="s">
        <v>2902</v>
      </c>
      <c r="J74" s="562">
        <v>45638</v>
      </c>
      <c r="K74" s="431">
        <v>0.45833333333333331</v>
      </c>
      <c r="L74" s="432">
        <v>0.47916666666666669</v>
      </c>
      <c r="M74" s="429">
        <v>0.72916666666666663</v>
      </c>
      <c r="N74" s="442">
        <f>VLOOKUP(E74,'效期天數(2025.1126更新)'!C:G,5,0)</f>
        <v>5714400183</v>
      </c>
    </row>
    <row r="75" spans="1:14" ht="15" thickBot="1">
      <c r="A75" s="419" t="s">
        <v>2595</v>
      </c>
      <c r="B75" s="443" t="s">
        <v>4307</v>
      </c>
      <c r="C75" s="557" t="s">
        <v>4309</v>
      </c>
      <c r="D75" s="433" t="s">
        <v>2907</v>
      </c>
      <c r="E75" s="425" t="s">
        <v>163</v>
      </c>
      <c r="F75" s="560">
        <v>8</v>
      </c>
      <c r="G75" s="424" t="s">
        <v>2468</v>
      </c>
      <c r="H75" s="444">
        <v>8000</v>
      </c>
      <c r="I75" s="433" t="s">
        <v>2902</v>
      </c>
      <c r="J75" s="562">
        <v>45638</v>
      </c>
      <c r="K75" s="431">
        <v>0.45833333333333331</v>
      </c>
      <c r="L75" s="432">
        <v>0.47916666666666669</v>
      </c>
      <c r="M75" s="429">
        <v>0.72916666666666663</v>
      </c>
      <c r="N75" s="442">
        <f>VLOOKUP(E75,'效期天數(2025.1126更新)'!C:G,5,0)</f>
        <v>5714400183</v>
      </c>
    </row>
    <row r="76" spans="1:14" ht="15" thickBot="1">
      <c r="A76" s="419" t="s">
        <v>2596</v>
      </c>
      <c r="B76" s="443" t="s">
        <v>4307</v>
      </c>
      <c r="C76" s="557" t="s">
        <v>4310</v>
      </c>
      <c r="D76" s="433" t="s">
        <v>2907</v>
      </c>
      <c r="E76" s="425" t="s">
        <v>163</v>
      </c>
      <c r="F76" s="560">
        <v>8</v>
      </c>
      <c r="G76" s="424" t="s">
        <v>2468</v>
      </c>
      <c r="H76" s="444">
        <v>8000</v>
      </c>
      <c r="I76" s="433" t="s">
        <v>2902</v>
      </c>
      <c r="J76" s="562">
        <v>45638</v>
      </c>
      <c r="K76" s="431">
        <v>0.45833333333333331</v>
      </c>
      <c r="L76" s="432">
        <v>0.47916666666666669</v>
      </c>
      <c r="M76" s="429">
        <v>0.72916666666666663</v>
      </c>
      <c r="N76" s="442">
        <f>VLOOKUP(E76,'效期天數(2025.1126更新)'!C:G,5,0)</f>
        <v>5714400183</v>
      </c>
    </row>
    <row r="77" spans="1:14" ht="15" thickBot="1">
      <c r="A77" s="419" t="s">
        <v>2597</v>
      </c>
      <c r="B77" s="443" t="s">
        <v>4307</v>
      </c>
      <c r="C77" s="557" t="s">
        <v>4311</v>
      </c>
      <c r="D77" s="433" t="s">
        <v>2907</v>
      </c>
      <c r="E77" s="425" t="s">
        <v>163</v>
      </c>
      <c r="F77" s="560">
        <v>8</v>
      </c>
      <c r="G77" s="424" t="s">
        <v>2468</v>
      </c>
      <c r="H77" s="444">
        <v>8000</v>
      </c>
      <c r="I77" s="433" t="s">
        <v>2902</v>
      </c>
      <c r="J77" s="562">
        <v>45638</v>
      </c>
      <c r="K77" s="431">
        <v>0.45833333333333331</v>
      </c>
      <c r="L77" s="432">
        <v>0.47916666666666669</v>
      </c>
      <c r="M77" s="429">
        <v>0.72916666666666663</v>
      </c>
      <c r="N77" s="442">
        <f>VLOOKUP(E77,'效期天數(2025.1126更新)'!C:G,5,0)</f>
        <v>5714400183</v>
      </c>
    </row>
    <row r="78" spans="1:14" ht="41.25" thickBot="1">
      <c r="A78" s="419" t="s">
        <v>2598</v>
      </c>
      <c r="B78" s="443" t="s">
        <v>4312</v>
      </c>
      <c r="C78" s="558" t="s">
        <v>4313</v>
      </c>
      <c r="D78" s="553" t="s">
        <v>3084</v>
      </c>
      <c r="E78" s="425" t="s">
        <v>3211</v>
      </c>
      <c r="F78" s="561">
        <v>7</v>
      </c>
      <c r="G78" s="424" t="s">
        <v>2465</v>
      </c>
      <c r="H78" s="444">
        <v>5000</v>
      </c>
      <c r="I78" s="426" t="s">
        <v>2911</v>
      </c>
      <c r="J78" s="562">
        <v>45638</v>
      </c>
      <c r="K78" s="431">
        <v>0.45833333333333331</v>
      </c>
      <c r="L78" s="432">
        <v>0.47916666666666669</v>
      </c>
      <c r="M78" s="554">
        <v>0.64583333333333337</v>
      </c>
      <c r="N78" s="442">
        <f>VLOOKUP(E78,'效期天數(2025.1126更新)'!C:G,5,0)</f>
        <v>5714400221</v>
      </c>
    </row>
    <row r="79" spans="1:14" ht="27.75" thickBot="1">
      <c r="A79" s="419" t="s">
        <v>2599</v>
      </c>
      <c r="B79" s="443" t="s">
        <v>4314</v>
      </c>
      <c r="C79" s="558" t="s">
        <v>4315</v>
      </c>
      <c r="D79" s="555" t="s">
        <v>3085</v>
      </c>
      <c r="E79" s="425" t="s">
        <v>3093</v>
      </c>
      <c r="F79" s="561">
        <v>5</v>
      </c>
      <c r="G79" s="424" t="s">
        <v>2465</v>
      </c>
      <c r="H79" s="444">
        <v>2500</v>
      </c>
      <c r="I79" s="426" t="s">
        <v>2911</v>
      </c>
      <c r="J79" s="562">
        <v>45638</v>
      </c>
      <c r="K79" s="431">
        <v>0.45833333333333331</v>
      </c>
      <c r="L79" s="432">
        <v>0.47916666666666669</v>
      </c>
      <c r="M79" s="554">
        <v>0.64583333333333337</v>
      </c>
      <c r="N79" s="442">
        <f>VLOOKUP(E79,'效期天數(2025.1126更新)'!C:G,5,0)</f>
        <v>5714400220</v>
      </c>
    </row>
    <row r="80" spans="1:14" ht="27.75" thickBot="1">
      <c r="A80" s="419" t="s">
        <v>2602</v>
      </c>
      <c r="B80" s="443" t="s">
        <v>4314</v>
      </c>
      <c r="C80" s="558" t="s">
        <v>4316</v>
      </c>
      <c r="D80" s="555" t="s">
        <v>3085</v>
      </c>
      <c r="E80" s="425" t="s">
        <v>3093</v>
      </c>
      <c r="F80" s="561">
        <v>5</v>
      </c>
      <c r="G80" s="424" t="s">
        <v>2465</v>
      </c>
      <c r="H80" s="444">
        <v>2500</v>
      </c>
      <c r="I80" s="426" t="s">
        <v>2911</v>
      </c>
      <c r="J80" s="562">
        <v>45638</v>
      </c>
      <c r="K80" s="431">
        <v>0.45833333333333331</v>
      </c>
      <c r="L80" s="432">
        <v>0.47916666666666669</v>
      </c>
      <c r="M80" s="554">
        <v>0.64583333333333337</v>
      </c>
      <c r="N80" s="442">
        <f>VLOOKUP(E80,'效期天數(2025.1126更新)'!C:G,5,0)</f>
        <v>5714400220</v>
      </c>
    </row>
    <row r="81" spans="1:14" ht="15" thickBot="1">
      <c r="A81" s="419" t="s">
        <v>2598</v>
      </c>
      <c r="B81" s="443" t="s">
        <v>4317</v>
      </c>
      <c r="C81" s="558" t="s">
        <v>4318</v>
      </c>
      <c r="D81" s="433" t="s">
        <v>2907</v>
      </c>
      <c r="E81" s="421" t="s">
        <v>139</v>
      </c>
      <c r="F81" s="561">
        <v>6</v>
      </c>
      <c r="G81" s="424" t="s">
        <v>2933</v>
      </c>
      <c r="H81" s="444">
        <v>3000</v>
      </c>
      <c r="I81" s="551" t="s">
        <v>2911</v>
      </c>
      <c r="J81" s="562">
        <v>45638</v>
      </c>
      <c r="K81" s="431">
        <v>0.625</v>
      </c>
      <c r="L81" s="432">
        <v>0.64583333333333337</v>
      </c>
      <c r="M81" s="429">
        <v>0.70833333333333337</v>
      </c>
      <c r="N81" s="442">
        <f>VLOOKUP(E81,'效期天數(2025.1126更新)'!C:G,5,0)</f>
        <v>5714400165</v>
      </c>
    </row>
    <row r="82" spans="1:14" ht="15" thickBot="1">
      <c r="A82" s="419" t="s">
        <v>2599</v>
      </c>
      <c r="B82" s="443" t="s">
        <v>4319</v>
      </c>
      <c r="C82" s="558" t="s">
        <v>4320</v>
      </c>
      <c r="D82" s="433" t="s">
        <v>2907</v>
      </c>
      <c r="E82" s="421" t="s">
        <v>108</v>
      </c>
      <c r="F82" s="561">
        <v>6</v>
      </c>
      <c r="G82" s="424" t="s">
        <v>2933</v>
      </c>
      <c r="H82" s="444">
        <v>3000</v>
      </c>
      <c r="I82" s="551" t="s">
        <v>2911</v>
      </c>
      <c r="J82" s="562">
        <v>45638</v>
      </c>
      <c r="K82" s="431">
        <v>0.625</v>
      </c>
      <c r="L82" s="432">
        <v>0.64583333333333337</v>
      </c>
      <c r="M82" s="429">
        <v>0.70833333333333337</v>
      </c>
      <c r="N82" s="442">
        <f>VLOOKUP(E82,'效期天數(2025.1126更新)'!C:G,5,0)</f>
        <v>5714400166</v>
      </c>
    </row>
    <row r="83" spans="1:14" ht="15" thickBot="1">
      <c r="A83" s="419" t="s">
        <v>2602</v>
      </c>
      <c r="B83" s="443" t="s">
        <v>4321</v>
      </c>
      <c r="C83" s="557" t="s">
        <v>4322</v>
      </c>
      <c r="D83" s="426" t="s">
        <v>4364</v>
      </c>
      <c r="E83" s="421" t="s">
        <v>862</v>
      </c>
      <c r="F83" s="560">
        <v>10</v>
      </c>
      <c r="G83" s="424" t="s">
        <v>2533</v>
      </c>
      <c r="H83" s="444">
        <v>6000</v>
      </c>
      <c r="I83" s="433" t="s">
        <v>2953</v>
      </c>
      <c r="J83" s="562">
        <v>45638</v>
      </c>
      <c r="K83" s="431">
        <v>0.70833333333333337</v>
      </c>
      <c r="L83" s="432">
        <v>0.72916666666666663</v>
      </c>
      <c r="M83" s="429">
        <v>0.89583333333333337</v>
      </c>
      <c r="N83" s="442">
        <f>VLOOKUP(E83,'效期天數(2025.1126更新)'!C:G,5,0)</f>
        <v>5714400192</v>
      </c>
    </row>
    <row r="84" spans="1:14" ht="15" thickBot="1">
      <c r="A84" s="419" t="s">
        <v>2603</v>
      </c>
      <c r="B84" s="443" t="s">
        <v>4323</v>
      </c>
      <c r="C84" s="557" t="s">
        <v>4324</v>
      </c>
      <c r="D84" s="426" t="s">
        <v>4364</v>
      </c>
      <c r="E84" s="421" t="s">
        <v>866</v>
      </c>
      <c r="F84" s="560">
        <v>10</v>
      </c>
      <c r="G84" s="424" t="s">
        <v>2533</v>
      </c>
      <c r="H84" s="444">
        <v>6000</v>
      </c>
      <c r="I84" s="433" t="s">
        <v>2953</v>
      </c>
      <c r="J84" s="562">
        <v>45638</v>
      </c>
      <c r="K84" s="431">
        <v>0.70833333333333337</v>
      </c>
      <c r="L84" s="432">
        <v>0.72916666666666663</v>
      </c>
      <c r="M84" s="429">
        <v>0.89583333333333337</v>
      </c>
      <c r="N84" s="442">
        <f>VLOOKUP(E84,'效期天數(2025.1126更新)'!C:G,5,0)</f>
        <v>5714400139</v>
      </c>
    </row>
    <row r="85" spans="1:14" ht="27.75" thickBot="1">
      <c r="A85" s="419" t="s">
        <v>2598</v>
      </c>
      <c r="B85" s="443" t="s">
        <v>4325</v>
      </c>
      <c r="C85" s="557" t="s">
        <v>4326</v>
      </c>
      <c r="D85" s="454" t="s">
        <v>2954</v>
      </c>
      <c r="E85" s="436" t="s">
        <v>104</v>
      </c>
      <c r="F85" s="560">
        <v>4</v>
      </c>
      <c r="G85" s="424" t="s">
        <v>2593</v>
      </c>
      <c r="H85" s="448">
        <v>8000</v>
      </c>
      <c r="I85" s="455" t="s">
        <v>2955</v>
      </c>
      <c r="J85" s="562">
        <v>45638</v>
      </c>
      <c r="K85" s="431">
        <v>0.72916666666666663</v>
      </c>
      <c r="L85" s="432">
        <v>0.75</v>
      </c>
      <c r="M85" s="434">
        <v>0</v>
      </c>
      <c r="N85" s="442">
        <f>VLOOKUP(E85,'效期天數(2025.1126更新)'!C:G,5,0)</f>
        <v>5714400133</v>
      </c>
    </row>
    <row r="86" spans="1:14" ht="27.75" thickBot="1">
      <c r="A86" s="419" t="s">
        <v>2599</v>
      </c>
      <c r="B86" s="443" t="s">
        <v>4325</v>
      </c>
      <c r="C86" s="557" t="s">
        <v>4327</v>
      </c>
      <c r="D86" s="454" t="s">
        <v>2954</v>
      </c>
      <c r="E86" s="436" t="s">
        <v>104</v>
      </c>
      <c r="F86" s="560">
        <v>4</v>
      </c>
      <c r="G86" s="424" t="s">
        <v>2593</v>
      </c>
      <c r="H86" s="448">
        <v>8000</v>
      </c>
      <c r="I86" s="455" t="s">
        <v>2955</v>
      </c>
      <c r="J86" s="562">
        <v>45638</v>
      </c>
      <c r="K86" s="431">
        <v>0.72916666666666663</v>
      </c>
      <c r="L86" s="432">
        <v>0.75</v>
      </c>
      <c r="M86" s="434">
        <v>0</v>
      </c>
      <c r="N86" s="442">
        <f>VLOOKUP(E86,'效期天數(2025.1126更新)'!C:G,5,0)</f>
        <v>5714400133</v>
      </c>
    </row>
    <row r="87" spans="1:14" ht="15" thickBot="1">
      <c r="A87" s="435" t="s">
        <v>2604</v>
      </c>
      <c r="B87" s="443" t="s">
        <v>4328</v>
      </c>
      <c r="C87" s="559" t="s">
        <v>4329</v>
      </c>
      <c r="D87" s="433" t="s">
        <v>2907</v>
      </c>
      <c r="E87" s="423" t="s">
        <v>85</v>
      </c>
      <c r="F87" s="560">
        <v>3</v>
      </c>
      <c r="G87" s="424" t="s">
        <v>2462</v>
      </c>
      <c r="H87" s="444">
        <v>6000</v>
      </c>
      <c r="I87" s="433" t="s">
        <v>2902</v>
      </c>
      <c r="J87" s="562">
        <v>45638</v>
      </c>
      <c r="K87" s="431">
        <v>0.72916666666666663</v>
      </c>
      <c r="L87" s="456">
        <v>0.8125</v>
      </c>
      <c r="M87" s="434">
        <v>0</v>
      </c>
      <c r="N87" s="442">
        <f>VLOOKUP(E87,'效期天數(2025.1126更新)'!C:G,5,0)</f>
        <v>5714400102</v>
      </c>
    </row>
    <row r="88" spans="1:14" ht="15" thickBot="1">
      <c r="A88" s="435" t="s">
        <v>2605</v>
      </c>
      <c r="B88" s="443" t="s">
        <v>4328</v>
      </c>
      <c r="C88" s="559" t="s">
        <v>4330</v>
      </c>
      <c r="D88" s="433" t="s">
        <v>2907</v>
      </c>
      <c r="E88" s="423" t="s">
        <v>85</v>
      </c>
      <c r="F88" s="560">
        <v>3</v>
      </c>
      <c r="G88" s="424" t="s">
        <v>2462</v>
      </c>
      <c r="H88" s="444">
        <v>6000</v>
      </c>
      <c r="I88" s="433" t="s">
        <v>2902</v>
      </c>
      <c r="J88" s="562">
        <v>45638</v>
      </c>
      <c r="K88" s="431">
        <v>0.72916666666666663</v>
      </c>
      <c r="L88" s="456">
        <v>0.8125</v>
      </c>
      <c r="M88" s="434">
        <v>0</v>
      </c>
      <c r="N88" s="442">
        <f>VLOOKUP(E88,'效期天數(2025.1126更新)'!C:G,5,0)</f>
        <v>5714400102</v>
      </c>
    </row>
    <row r="89" spans="1:14" ht="15" thickBot="1">
      <c r="A89" s="435" t="s">
        <v>2606</v>
      </c>
      <c r="B89" s="443" t="s">
        <v>4331</v>
      </c>
      <c r="C89" s="559" t="s">
        <v>4332</v>
      </c>
      <c r="D89" s="433" t="s">
        <v>2907</v>
      </c>
      <c r="E89" s="423" t="s">
        <v>137</v>
      </c>
      <c r="F89" s="560">
        <v>3</v>
      </c>
      <c r="G89" s="424" t="s">
        <v>2462</v>
      </c>
      <c r="H89" s="444">
        <v>6000</v>
      </c>
      <c r="I89" s="433" t="s">
        <v>2902</v>
      </c>
      <c r="J89" s="562">
        <v>45638</v>
      </c>
      <c r="K89" s="431">
        <v>0.72916666666666663</v>
      </c>
      <c r="L89" s="456">
        <v>0.8125</v>
      </c>
      <c r="M89" s="434">
        <v>0</v>
      </c>
      <c r="N89" s="442">
        <f>VLOOKUP(E89,'效期天數(2025.1126更新)'!C:G,5,0)</f>
        <v>5714400104</v>
      </c>
    </row>
    <row r="90" spans="1:14" ht="15" thickBot="1">
      <c r="A90" s="435" t="s">
        <v>2607</v>
      </c>
      <c r="B90" s="443" t="s">
        <v>4331</v>
      </c>
      <c r="C90" s="559" t="s">
        <v>4333</v>
      </c>
      <c r="D90" s="433" t="s">
        <v>2907</v>
      </c>
      <c r="E90" s="423" t="s">
        <v>137</v>
      </c>
      <c r="F90" s="560">
        <v>3</v>
      </c>
      <c r="G90" s="424" t="s">
        <v>2462</v>
      </c>
      <c r="H90" s="444">
        <v>6000</v>
      </c>
      <c r="I90" s="433" t="s">
        <v>2902</v>
      </c>
      <c r="J90" s="562">
        <v>45638</v>
      </c>
      <c r="K90" s="431">
        <v>0.72916666666666663</v>
      </c>
      <c r="L90" s="456">
        <v>0.8125</v>
      </c>
      <c r="M90" s="434">
        <v>0</v>
      </c>
      <c r="N90" s="442">
        <f>VLOOKUP(E90,'效期天數(2025.1126更新)'!C:G,5,0)</f>
        <v>5714400104</v>
      </c>
    </row>
    <row r="91" spans="1:14" ht="15" thickBot="1">
      <c r="A91" s="419" t="s">
        <v>2594</v>
      </c>
      <c r="B91" s="443" t="s">
        <v>4334</v>
      </c>
      <c r="C91" s="557" t="s">
        <v>4335</v>
      </c>
      <c r="D91" s="433" t="s">
        <v>2907</v>
      </c>
      <c r="E91" s="436" t="s">
        <v>130</v>
      </c>
      <c r="F91" s="560">
        <v>4</v>
      </c>
      <c r="G91" s="424" t="s">
        <v>2467</v>
      </c>
      <c r="H91" s="444">
        <v>9000</v>
      </c>
      <c r="I91" s="441" t="s">
        <v>2897</v>
      </c>
      <c r="J91" s="562">
        <v>45639</v>
      </c>
      <c r="K91" s="431">
        <v>0.4375</v>
      </c>
      <c r="L91" s="432">
        <v>0.45833333333333331</v>
      </c>
      <c r="M91" s="429">
        <v>0.72916666666666663</v>
      </c>
      <c r="N91" s="442">
        <f>VLOOKUP(E91,'效期天數(2025.1126更新)'!C:G,5,0)</f>
        <v>5714400182</v>
      </c>
    </row>
    <row r="92" spans="1:14" ht="15" thickBot="1">
      <c r="A92" s="419" t="s">
        <v>2595</v>
      </c>
      <c r="B92" s="443" t="s">
        <v>4334</v>
      </c>
      <c r="C92" s="557" t="s">
        <v>4336</v>
      </c>
      <c r="D92" s="433" t="s">
        <v>2907</v>
      </c>
      <c r="E92" s="436" t="s">
        <v>130</v>
      </c>
      <c r="F92" s="560">
        <v>4</v>
      </c>
      <c r="G92" s="424" t="s">
        <v>2467</v>
      </c>
      <c r="H92" s="444">
        <v>9000</v>
      </c>
      <c r="I92" s="441" t="s">
        <v>2897</v>
      </c>
      <c r="J92" s="562">
        <v>45639</v>
      </c>
      <c r="K92" s="431">
        <v>0.4375</v>
      </c>
      <c r="L92" s="432">
        <v>0.45833333333333331</v>
      </c>
      <c r="M92" s="429">
        <v>0.72916666666666663</v>
      </c>
      <c r="N92" s="442">
        <f>VLOOKUP(E92,'效期天數(2025.1126更新)'!C:G,5,0)</f>
        <v>5714400182</v>
      </c>
    </row>
    <row r="93" spans="1:14" ht="15" thickBot="1">
      <c r="A93" s="419" t="s">
        <v>2596</v>
      </c>
      <c r="B93" s="443" t="s">
        <v>4334</v>
      </c>
      <c r="C93" s="557" t="s">
        <v>4337</v>
      </c>
      <c r="D93" s="433" t="s">
        <v>2907</v>
      </c>
      <c r="E93" s="436" t="s">
        <v>130</v>
      </c>
      <c r="F93" s="560">
        <v>4</v>
      </c>
      <c r="G93" s="424" t="s">
        <v>2467</v>
      </c>
      <c r="H93" s="444">
        <v>9000</v>
      </c>
      <c r="I93" s="441" t="s">
        <v>2897</v>
      </c>
      <c r="J93" s="562">
        <v>45639</v>
      </c>
      <c r="K93" s="431">
        <v>0.4375</v>
      </c>
      <c r="L93" s="432">
        <v>0.45833333333333331</v>
      </c>
      <c r="M93" s="429">
        <v>0.72916666666666663</v>
      </c>
      <c r="N93" s="442">
        <f>VLOOKUP(E93,'效期天數(2025.1126更新)'!C:G,5,0)</f>
        <v>5714400182</v>
      </c>
    </row>
    <row r="94" spans="1:14" ht="15" thickBot="1">
      <c r="A94" s="419" t="s">
        <v>2597</v>
      </c>
      <c r="B94" s="443" t="s">
        <v>4334</v>
      </c>
      <c r="C94" s="557" t="s">
        <v>4338</v>
      </c>
      <c r="D94" s="433" t="s">
        <v>2907</v>
      </c>
      <c r="E94" s="436" t="s">
        <v>130</v>
      </c>
      <c r="F94" s="560">
        <v>4</v>
      </c>
      <c r="G94" s="424" t="s">
        <v>2467</v>
      </c>
      <c r="H94" s="444">
        <v>9000</v>
      </c>
      <c r="I94" s="441" t="s">
        <v>2897</v>
      </c>
      <c r="J94" s="562">
        <v>45639</v>
      </c>
      <c r="K94" s="431">
        <v>0.4375</v>
      </c>
      <c r="L94" s="432">
        <v>0.45833333333333331</v>
      </c>
      <c r="M94" s="429">
        <v>0.72916666666666663</v>
      </c>
      <c r="N94" s="442">
        <f>VLOOKUP(E94,'效期天數(2025.1126更新)'!C:G,5,0)</f>
        <v>5714400182</v>
      </c>
    </row>
    <row r="95" spans="1:14" ht="27.75" thickBot="1">
      <c r="A95" s="419" t="s">
        <v>2598</v>
      </c>
      <c r="B95" s="446" t="s">
        <v>4339</v>
      </c>
      <c r="C95" s="557" t="s">
        <v>4340</v>
      </c>
      <c r="D95" s="553" t="s">
        <v>4365</v>
      </c>
      <c r="E95" s="425" t="s">
        <v>163</v>
      </c>
      <c r="F95" s="560">
        <v>6</v>
      </c>
      <c r="G95" s="424" t="s">
        <v>2468</v>
      </c>
      <c r="H95" s="444">
        <v>12000</v>
      </c>
      <c r="I95" s="433" t="s">
        <v>2902</v>
      </c>
      <c r="J95" s="562">
        <v>45639</v>
      </c>
      <c r="K95" s="431">
        <v>0.45833333333333331</v>
      </c>
      <c r="L95" s="432">
        <v>0.47916666666666669</v>
      </c>
      <c r="M95" s="556">
        <v>0.8125</v>
      </c>
      <c r="N95" s="442">
        <f>VLOOKUP(E95,'效期天數(2025.1126更新)'!C:G,5,0)</f>
        <v>5714400183</v>
      </c>
    </row>
    <row r="96" spans="1:14" ht="27.75" thickBot="1">
      <c r="A96" s="419" t="s">
        <v>2599</v>
      </c>
      <c r="B96" s="446" t="s">
        <v>4339</v>
      </c>
      <c r="C96" s="557" t="s">
        <v>4341</v>
      </c>
      <c r="D96" s="553" t="s">
        <v>4365</v>
      </c>
      <c r="E96" s="425" t="s">
        <v>163</v>
      </c>
      <c r="F96" s="560">
        <v>6</v>
      </c>
      <c r="G96" s="424" t="s">
        <v>2468</v>
      </c>
      <c r="H96" s="444">
        <v>12000</v>
      </c>
      <c r="I96" s="433" t="s">
        <v>2902</v>
      </c>
      <c r="J96" s="562">
        <v>45639</v>
      </c>
      <c r="K96" s="431">
        <v>0.45833333333333331</v>
      </c>
      <c r="L96" s="432">
        <v>0.47916666666666669</v>
      </c>
      <c r="M96" s="556">
        <v>0.8125</v>
      </c>
      <c r="N96" s="442">
        <f>VLOOKUP(E96,'效期天數(2025.1126更新)'!C:G,5,0)</f>
        <v>5714400183</v>
      </c>
    </row>
    <row r="97" spans="1:14" ht="27.75" thickBot="1">
      <c r="A97" s="419" t="s">
        <v>2602</v>
      </c>
      <c r="B97" s="446" t="s">
        <v>4339</v>
      </c>
      <c r="C97" s="557" t="s">
        <v>4342</v>
      </c>
      <c r="D97" s="553" t="s">
        <v>4365</v>
      </c>
      <c r="E97" s="425" t="s">
        <v>163</v>
      </c>
      <c r="F97" s="560">
        <v>6</v>
      </c>
      <c r="G97" s="424" t="s">
        <v>2468</v>
      </c>
      <c r="H97" s="444">
        <v>12000</v>
      </c>
      <c r="I97" s="433" t="s">
        <v>2902</v>
      </c>
      <c r="J97" s="562">
        <v>45639</v>
      </c>
      <c r="K97" s="431">
        <v>0.45833333333333331</v>
      </c>
      <c r="L97" s="432">
        <v>0.47916666666666669</v>
      </c>
      <c r="M97" s="556">
        <v>0.8125</v>
      </c>
      <c r="N97" s="442">
        <f>VLOOKUP(E97,'效期天數(2025.1126更新)'!C:G,5,0)</f>
        <v>5714400183</v>
      </c>
    </row>
    <row r="98" spans="1:14" ht="27.75" thickBot="1">
      <c r="A98" s="419" t="s">
        <v>2603</v>
      </c>
      <c r="B98" s="446" t="s">
        <v>4339</v>
      </c>
      <c r="C98" s="557" t="s">
        <v>4343</v>
      </c>
      <c r="D98" s="553" t="s">
        <v>4365</v>
      </c>
      <c r="E98" s="425" t="s">
        <v>163</v>
      </c>
      <c r="F98" s="560">
        <v>6</v>
      </c>
      <c r="G98" s="424" t="s">
        <v>2468</v>
      </c>
      <c r="H98" s="444">
        <v>12000</v>
      </c>
      <c r="I98" s="433" t="s">
        <v>2902</v>
      </c>
      <c r="J98" s="562">
        <v>45639</v>
      </c>
      <c r="K98" s="431">
        <v>0.45833333333333331</v>
      </c>
      <c r="L98" s="432">
        <v>0.47916666666666669</v>
      </c>
      <c r="M98" s="556">
        <v>0.8125</v>
      </c>
      <c r="N98" s="442">
        <f>VLOOKUP(E98,'效期天數(2025.1126更新)'!C:G,5,0)</f>
        <v>5714400183</v>
      </c>
    </row>
    <row r="99" spans="1:14" ht="15" thickBot="1">
      <c r="A99" s="419" t="s">
        <v>2594</v>
      </c>
      <c r="B99" s="443" t="s">
        <v>4344</v>
      </c>
      <c r="C99" s="559" t="s">
        <v>4345</v>
      </c>
      <c r="D99" s="433" t="s">
        <v>2907</v>
      </c>
      <c r="E99" s="423" t="s">
        <v>165</v>
      </c>
      <c r="F99" s="560">
        <v>3</v>
      </c>
      <c r="G99" s="424" t="s">
        <v>2999</v>
      </c>
      <c r="H99" s="444">
        <v>4000</v>
      </c>
      <c r="I99" s="426" t="s">
        <v>3083</v>
      </c>
      <c r="J99" s="562">
        <v>45639</v>
      </c>
      <c r="K99" s="431">
        <v>0.70833333333333337</v>
      </c>
      <c r="L99" s="432">
        <v>0.72916666666666663</v>
      </c>
      <c r="M99" s="429">
        <v>0.85416666666666663</v>
      </c>
      <c r="N99" s="442">
        <f>VLOOKUP(E99,'效期天數(2025.1126更新)'!C:G,5,0)</f>
        <v>5714400109</v>
      </c>
    </row>
    <row r="100" spans="1:14" ht="15" thickBot="1">
      <c r="A100" s="419" t="s">
        <v>2595</v>
      </c>
      <c r="B100" s="443" t="s">
        <v>4344</v>
      </c>
      <c r="C100" s="559" t="s">
        <v>4346</v>
      </c>
      <c r="D100" s="433" t="s">
        <v>2907</v>
      </c>
      <c r="E100" s="423" t="s">
        <v>165</v>
      </c>
      <c r="F100" s="560">
        <v>3</v>
      </c>
      <c r="G100" s="424" t="s">
        <v>2999</v>
      </c>
      <c r="H100" s="444">
        <v>4000</v>
      </c>
      <c r="I100" s="426" t="s">
        <v>3083</v>
      </c>
      <c r="J100" s="562">
        <v>45639</v>
      </c>
      <c r="K100" s="431">
        <v>0.70833333333333337</v>
      </c>
      <c r="L100" s="432">
        <v>0.72916666666666663</v>
      </c>
      <c r="M100" s="429">
        <v>0.85416666666666663</v>
      </c>
      <c r="N100" s="442">
        <f>VLOOKUP(E100,'效期天數(2025.1126更新)'!C:G,5,0)</f>
        <v>5714400109</v>
      </c>
    </row>
    <row r="101" spans="1:14" ht="15" thickBot="1">
      <c r="A101" s="419" t="s">
        <v>2596</v>
      </c>
      <c r="B101" s="443" t="s">
        <v>4347</v>
      </c>
      <c r="C101" s="559" t="s">
        <v>4348</v>
      </c>
      <c r="D101" s="433" t="s">
        <v>2907</v>
      </c>
      <c r="E101" s="423" t="s">
        <v>91</v>
      </c>
      <c r="F101" s="560">
        <v>3</v>
      </c>
      <c r="G101" s="424" t="s">
        <v>2999</v>
      </c>
      <c r="H101" s="444">
        <v>4000</v>
      </c>
      <c r="I101" s="426" t="s">
        <v>3083</v>
      </c>
      <c r="J101" s="562">
        <v>45639</v>
      </c>
      <c r="K101" s="431">
        <v>0.70833333333333337</v>
      </c>
      <c r="L101" s="432">
        <v>0.72916666666666663</v>
      </c>
      <c r="M101" s="429">
        <v>0.85416666666666663</v>
      </c>
      <c r="N101" s="442">
        <f>VLOOKUP(E101,'效期天數(2025.1126更新)'!C:G,5,0)</f>
        <v>5714400108</v>
      </c>
    </row>
    <row r="102" spans="1:14" ht="15" thickBot="1">
      <c r="A102" s="419" t="s">
        <v>2597</v>
      </c>
      <c r="B102" s="443" t="s">
        <v>4347</v>
      </c>
      <c r="C102" s="559" t="s">
        <v>4349</v>
      </c>
      <c r="D102" s="433" t="s">
        <v>2907</v>
      </c>
      <c r="E102" s="423" t="s">
        <v>91</v>
      </c>
      <c r="F102" s="560">
        <v>3</v>
      </c>
      <c r="G102" s="424" t="s">
        <v>2999</v>
      </c>
      <c r="H102" s="444">
        <v>4000</v>
      </c>
      <c r="I102" s="426" t="s">
        <v>3083</v>
      </c>
      <c r="J102" s="562">
        <v>45639</v>
      </c>
      <c r="K102" s="431">
        <v>0.70833333333333337</v>
      </c>
      <c r="L102" s="432">
        <v>0.72916666666666663</v>
      </c>
      <c r="M102" s="429">
        <v>0.85416666666666663</v>
      </c>
      <c r="N102" s="442">
        <f>VLOOKUP(E102,'效期天數(2025.1126更新)'!C:G,5,0)</f>
        <v>5714400108</v>
      </c>
    </row>
    <row r="103" spans="1:14" ht="14.25" thickBot="1">
      <c r="A103" s="419" t="s">
        <v>2598</v>
      </c>
      <c r="B103" s="443" t="s">
        <v>4350</v>
      </c>
      <c r="C103" s="557" t="s">
        <v>4351</v>
      </c>
      <c r="D103" s="433" t="s">
        <v>2904</v>
      </c>
      <c r="E103" s="436" t="s">
        <v>88</v>
      </c>
      <c r="F103" s="560">
        <v>11</v>
      </c>
      <c r="G103" s="424" t="s">
        <v>2464</v>
      </c>
      <c r="H103" s="444">
        <v>6000</v>
      </c>
      <c r="I103" s="437" t="s">
        <v>2905</v>
      </c>
      <c r="J103" s="562">
        <v>45639</v>
      </c>
      <c r="K103" s="431">
        <v>0.72916666666666663</v>
      </c>
      <c r="L103" s="556">
        <v>0.8125</v>
      </c>
      <c r="M103" s="432">
        <v>0.97916666666666663</v>
      </c>
      <c r="N103" s="442">
        <f>VLOOKUP(E103,'效期天數(2025.1126更新)'!C:G,5,0)</f>
        <v>5714400105</v>
      </c>
    </row>
    <row r="104" spans="1:14" ht="14.25" thickBot="1">
      <c r="A104" s="419" t="s">
        <v>2599</v>
      </c>
      <c r="B104" s="443" t="s">
        <v>4350</v>
      </c>
      <c r="C104" s="557" t="s">
        <v>4352</v>
      </c>
      <c r="D104" s="433" t="s">
        <v>2904</v>
      </c>
      <c r="E104" s="436" t="s">
        <v>88</v>
      </c>
      <c r="F104" s="560">
        <v>11</v>
      </c>
      <c r="G104" s="424" t="s">
        <v>2464</v>
      </c>
      <c r="H104" s="444">
        <v>6000</v>
      </c>
      <c r="I104" s="437" t="s">
        <v>2905</v>
      </c>
      <c r="J104" s="562">
        <v>45639</v>
      </c>
      <c r="K104" s="431">
        <v>0.72916666666666663</v>
      </c>
      <c r="L104" s="556">
        <v>0.8125</v>
      </c>
      <c r="M104" s="432">
        <v>0.97916666666666663</v>
      </c>
      <c r="N104" s="442">
        <f>VLOOKUP(E104,'效期天數(2025.1126更新)'!C:G,5,0)</f>
        <v>5714400105</v>
      </c>
    </row>
    <row r="105" spans="1:14" ht="14.25" thickBot="1">
      <c r="A105" s="419" t="s">
        <v>2602</v>
      </c>
      <c r="B105" s="443" t="s">
        <v>4353</v>
      </c>
      <c r="C105" s="557" t="s">
        <v>4354</v>
      </c>
      <c r="D105" s="433" t="s">
        <v>2906</v>
      </c>
      <c r="E105" s="436" t="s">
        <v>89</v>
      </c>
      <c r="F105" s="560">
        <v>11</v>
      </c>
      <c r="G105" s="424" t="s">
        <v>2464</v>
      </c>
      <c r="H105" s="444">
        <v>6000</v>
      </c>
      <c r="I105" s="437" t="s">
        <v>2905</v>
      </c>
      <c r="J105" s="562">
        <v>45639</v>
      </c>
      <c r="K105" s="431">
        <v>0.72916666666666663</v>
      </c>
      <c r="L105" s="556">
        <v>0.8125</v>
      </c>
      <c r="M105" s="432">
        <v>0.97916666666666663</v>
      </c>
      <c r="N105" s="442">
        <f>VLOOKUP(E105,'效期天數(2025.1126更新)'!C:G,5,0)</f>
        <v>5714400106</v>
      </c>
    </row>
    <row r="106" spans="1:14" ht="14.25" thickBot="1">
      <c r="A106" s="419" t="s">
        <v>2603</v>
      </c>
      <c r="B106" s="443" t="s">
        <v>4353</v>
      </c>
      <c r="C106" s="557" t="s">
        <v>4355</v>
      </c>
      <c r="D106" s="433" t="s">
        <v>2906</v>
      </c>
      <c r="E106" s="436" t="s">
        <v>89</v>
      </c>
      <c r="F106" s="560">
        <v>11</v>
      </c>
      <c r="G106" s="424" t="s">
        <v>2464</v>
      </c>
      <c r="H106" s="444">
        <v>6000</v>
      </c>
      <c r="I106" s="437" t="s">
        <v>2905</v>
      </c>
      <c r="J106" s="562">
        <v>45639</v>
      </c>
      <c r="K106" s="431">
        <v>0.72916666666666663</v>
      </c>
      <c r="L106" s="556">
        <v>0.8125</v>
      </c>
      <c r="M106" s="432">
        <v>0.97916666666666663</v>
      </c>
      <c r="N106" s="442">
        <f>VLOOKUP(E106,'效期天數(2025.1126更新)'!C:G,5,0)</f>
        <v>5714400106</v>
      </c>
    </row>
    <row r="107" spans="1:14" ht="15" thickBot="1">
      <c r="A107" s="435" t="s">
        <v>2604</v>
      </c>
      <c r="B107" s="443" t="s">
        <v>4356</v>
      </c>
      <c r="C107" s="557" t="s">
        <v>4357</v>
      </c>
      <c r="D107" s="433" t="s">
        <v>2907</v>
      </c>
      <c r="E107" s="421" t="s">
        <v>92</v>
      </c>
      <c r="F107" s="560">
        <v>5</v>
      </c>
      <c r="G107" s="424" t="s">
        <v>2587</v>
      </c>
      <c r="H107" s="444">
        <v>6000</v>
      </c>
      <c r="I107" s="426" t="s">
        <v>2909</v>
      </c>
      <c r="J107" s="562">
        <v>45639</v>
      </c>
      <c r="K107" s="431">
        <v>0.72916666666666663</v>
      </c>
      <c r="L107" s="439">
        <v>0.8125</v>
      </c>
      <c r="M107" s="429">
        <v>0.97916666666666663</v>
      </c>
      <c r="N107" s="442">
        <f>VLOOKUP(E107,'效期天數(2025.1126更新)'!C:G,5,0)</f>
        <v>5714400111</v>
      </c>
    </row>
    <row r="108" spans="1:14" ht="15" thickBot="1">
      <c r="A108" s="435" t="s">
        <v>2605</v>
      </c>
      <c r="B108" s="443" t="s">
        <v>4356</v>
      </c>
      <c r="C108" s="557" t="s">
        <v>4358</v>
      </c>
      <c r="D108" s="433" t="s">
        <v>2907</v>
      </c>
      <c r="E108" s="421" t="s">
        <v>92</v>
      </c>
      <c r="F108" s="560">
        <v>5</v>
      </c>
      <c r="G108" s="424" t="s">
        <v>2587</v>
      </c>
      <c r="H108" s="444">
        <v>6000</v>
      </c>
      <c r="I108" s="426" t="s">
        <v>2909</v>
      </c>
      <c r="J108" s="562">
        <v>45639</v>
      </c>
      <c r="K108" s="431">
        <v>0.72916666666666663</v>
      </c>
      <c r="L108" s="439">
        <v>0.8125</v>
      </c>
      <c r="M108" s="429">
        <v>0.97916666666666663</v>
      </c>
      <c r="N108" s="442">
        <f>VLOOKUP(E108,'效期天數(2025.1126更新)'!C:G,5,0)</f>
        <v>5714400111</v>
      </c>
    </row>
    <row r="109" spans="1:14" ht="15" thickBot="1">
      <c r="A109" s="435" t="s">
        <v>2606</v>
      </c>
      <c r="B109" s="443" t="s">
        <v>4356</v>
      </c>
      <c r="C109" s="557" t="s">
        <v>4359</v>
      </c>
      <c r="D109" s="433" t="s">
        <v>2907</v>
      </c>
      <c r="E109" s="421" t="s">
        <v>92</v>
      </c>
      <c r="F109" s="560">
        <v>5</v>
      </c>
      <c r="G109" s="424" t="s">
        <v>2587</v>
      </c>
      <c r="H109" s="444">
        <v>6000</v>
      </c>
      <c r="I109" s="426" t="s">
        <v>2909</v>
      </c>
      <c r="J109" s="562">
        <v>45639</v>
      </c>
      <c r="K109" s="431">
        <v>0.72916666666666663</v>
      </c>
      <c r="L109" s="439">
        <v>0.8125</v>
      </c>
      <c r="M109" s="429">
        <v>0.97916666666666663</v>
      </c>
      <c r="N109" s="442">
        <f>VLOOKUP(E109,'效期天數(2025.1126更新)'!C:G,5,0)</f>
        <v>5714400111</v>
      </c>
    </row>
    <row r="110" spans="1:14" ht="15" thickBot="1">
      <c r="A110" s="435" t="s">
        <v>2607</v>
      </c>
      <c r="B110" s="443" t="s">
        <v>4356</v>
      </c>
      <c r="C110" s="557" t="s">
        <v>4360</v>
      </c>
      <c r="D110" s="433" t="s">
        <v>2907</v>
      </c>
      <c r="E110" s="421" t="s">
        <v>92</v>
      </c>
      <c r="F110" s="560">
        <v>5</v>
      </c>
      <c r="G110" s="424" t="s">
        <v>2587</v>
      </c>
      <c r="H110" s="444">
        <v>6000</v>
      </c>
      <c r="I110" s="426" t="s">
        <v>2909</v>
      </c>
      <c r="J110" s="562">
        <v>45639</v>
      </c>
      <c r="K110" s="431">
        <v>0.72916666666666663</v>
      </c>
      <c r="L110" s="439">
        <v>0.8125</v>
      </c>
      <c r="M110" s="429">
        <v>0.97916666666666663</v>
      </c>
      <c r="N110" s="442">
        <f>VLOOKUP(E110,'效期天數(2025.1126更新)'!C:G,5,0)</f>
        <v>5714400111</v>
      </c>
    </row>
  </sheetData>
  <phoneticPr fontId="1" type="noConversion"/>
  <conditionalFormatting sqref="C4:C11">
    <cfRule type="duplicateValues" dxfId="197" priority="30"/>
  </conditionalFormatting>
  <conditionalFormatting sqref="C12:C15">
    <cfRule type="duplicateValues" dxfId="196" priority="29"/>
  </conditionalFormatting>
  <conditionalFormatting sqref="C20">
    <cfRule type="duplicateValues" dxfId="195" priority="28"/>
  </conditionalFormatting>
  <conditionalFormatting sqref="C24:C27">
    <cfRule type="duplicateValues" dxfId="194" priority="27"/>
  </conditionalFormatting>
  <conditionalFormatting sqref="C34">
    <cfRule type="duplicateValues" dxfId="193" priority="25"/>
  </conditionalFormatting>
  <conditionalFormatting sqref="C35">
    <cfRule type="duplicateValues" dxfId="192" priority="26"/>
  </conditionalFormatting>
  <conditionalFormatting sqref="C39">
    <cfRule type="duplicateValues" dxfId="191" priority="23"/>
  </conditionalFormatting>
  <conditionalFormatting sqref="C38:C41">
    <cfRule type="duplicateValues" dxfId="190" priority="24"/>
  </conditionalFormatting>
  <conditionalFormatting sqref="C46">
    <cfRule type="duplicateValues" dxfId="189" priority="22"/>
  </conditionalFormatting>
  <conditionalFormatting sqref="C51">
    <cfRule type="duplicateValues" dxfId="188" priority="21"/>
  </conditionalFormatting>
  <conditionalFormatting sqref="C52:C55">
    <cfRule type="duplicateValues" dxfId="187" priority="20"/>
  </conditionalFormatting>
  <conditionalFormatting sqref="J64:J87 J109:J110">
    <cfRule type="timePeriod" dxfId="186" priority="19" timePeriod="lastMonth">
      <formula>AND(MONTH(J64)=MONTH(EDATE(TODAY(),0-1)),YEAR(J64)=YEAR(EDATE(TODAY(),0-1)))</formula>
    </cfRule>
  </conditionalFormatting>
  <conditionalFormatting sqref="C64:C67">
    <cfRule type="duplicateValues" dxfId="185" priority="18"/>
  </conditionalFormatting>
  <conditionalFormatting sqref="C84:C85">
    <cfRule type="duplicateValues" dxfId="184" priority="16"/>
  </conditionalFormatting>
  <conditionalFormatting sqref="C87">
    <cfRule type="duplicateValues" dxfId="183" priority="17"/>
  </conditionalFormatting>
  <conditionalFormatting sqref="J84:J87">
    <cfRule type="timePeriod" dxfId="182" priority="15" timePeriod="lastMonth">
      <formula>AND(MONTH(J84)=MONTH(EDATE(TODAY(),0-1)),YEAR(J84)=YEAR(EDATE(TODAY(),0-1)))</formula>
    </cfRule>
  </conditionalFormatting>
  <conditionalFormatting sqref="J76:J79">
    <cfRule type="timePeriod" dxfId="181" priority="14" timePeriod="lastMonth">
      <formula>AND(MONTH(J76)=MONTH(EDATE(TODAY(),0-1)),YEAR(J76)=YEAR(EDATE(TODAY(),0-1)))</formula>
    </cfRule>
  </conditionalFormatting>
  <conditionalFormatting sqref="C97:C98">
    <cfRule type="duplicateValues" dxfId="180" priority="12"/>
  </conditionalFormatting>
  <conditionalFormatting sqref="C100">
    <cfRule type="duplicateValues" dxfId="179" priority="13"/>
  </conditionalFormatting>
  <conditionalFormatting sqref="J97:J100">
    <cfRule type="timePeriod" dxfId="178" priority="11" timePeriod="lastMonth">
      <formula>AND(MONTH(J97)=MONTH(EDATE(TODAY(),0-1)),YEAR(J97)=YEAR(EDATE(TODAY(),0-1)))</formula>
    </cfRule>
  </conditionalFormatting>
  <conditionalFormatting sqref="C94">
    <cfRule type="duplicateValues" dxfId="177" priority="7"/>
    <cfRule type="duplicateValues" dxfId="176" priority="8"/>
  </conditionalFormatting>
  <conditionalFormatting sqref="C95:C96">
    <cfRule type="duplicateValues" dxfId="175" priority="9"/>
    <cfRule type="duplicateValues" dxfId="174" priority="10"/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DBB1-5E95-40A6-981A-9C07A3AE5F0A}">
  <sheetPr codeName="工作表15">
    <tabColor rgb="FFFF66CC"/>
  </sheetPr>
  <dimension ref="A1:M132"/>
  <sheetViews>
    <sheetView topLeftCell="A110" zoomScale="85" zoomScaleNormal="85" workbookViewId="0">
      <selection activeCell="K125" sqref="K125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8" width="8.75" style="205"/>
    <col min="9" max="9" width="28.875" style="205" customWidth="1"/>
    <col min="10" max="12" width="8.75" style="205"/>
    <col min="13" max="13" width="11.5" style="205" customWidth="1"/>
    <col min="14" max="16384" width="8.75" style="205"/>
  </cols>
  <sheetData>
    <row r="1" spans="1:13" ht="27.75" thickBot="1">
      <c r="A1" s="497" t="s">
        <v>2881</v>
      </c>
      <c r="B1" s="497" t="s">
        <v>2882</v>
      </c>
      <c r="C1" s="497" t="s">
        <v>124</v>
      </c>
      <c r="D1" s="497" t="s">
        <v>2883</v>
      </c>
      <c r="E1" s="497" t="s">
        <v>123</v>
      </c>
      <c r="F1" s="498" t="s">
        <v>2884</v>
      </c>
      <c r="G1" s="497" t="s">
        <v>2886</v>
      </c>
      <c r="H1" s="497" t="s">
        <v>2887</v>
      </c>
      <c r="I1" s="499" t="s">
        <v>2888</v>
      </c>
      <c r="J1" s="497" t="s">
        <v>2889</v>
      </c>
      <c r="K1" s="497" t="s">
        <v>2890</v>
      </c>
      <c r="L1" s="497" t="s">
        <v>2891</v>
      </c>
    </row>
    <row r="2" spans="1:13" ht="15" thickBot="1">
      <c r="A2" s="459" t="s">
        <v>125</v>
      </c>
      <c r="B2" s="460" t="s">
        <v>3980</v>
      </c>
      <c r="C2" s="488" t="s">
        <v>3981</v>
      </c>
      <c r="D2" s="462" t="s">
        <v>2892</v>
      </c>
      <c r="E2" s="463" t="s">
        <v>2517</v>
      </c>
      <c r="F2" s="491">
        <v>12</v>
      </c>
      <c r="G2" s="465">
        <v>6000</v>
      </c>
      <c r="H2" s="466" t="s">
        <v>4170</v>
      </c>
      <c r="I2" s="494">
        <v>45628</v>
      </c>
      <c r="J2" s="467">
        <v>0.5</v>
      </c>
      <c r="K2" s="468">
        <v>0.54166666666666663</v>
      </c>
      <c r="L2" s="469">
        <v>0.70833333333333337</v>
      </c>
      <c r="M2" s="442">
        <f>VLOOKUP(E2,'效期天數(2025.1126更新)'!C:G,5,0)</f>
        <v>5714400210</v>
      </c>
    </row>
    <row r="3" spans="1:13" ht="15" thickBot="1">
      <c r="A3" s="463" t="s">
        <v>125</v>
      </c>
      <c r="B3" s="460" t="s">
        <v>3980</v>
      </c>
      <c r="C3" s="488" t="s">
        <v>3982</v>
      </c>
      <c r="D3" s="462" t="s">
        <v>2892</v>
      </c>
      <c r="E3" s="463" t="s">
        <v>2517</v>
      </c>
      <c r="F3" s="491">
        <v>12</v>
      </c>
      <c r="G3" s="465">
        <v>6000</v>
      </c>
      <c r="H3" s="466" t="s">
        <v>4170</v>
      </c>
      <c r="I3" s="494">
        <v>45628</v>
      </c>
      <c r="J3" s="467">
        <v>0.5</v>
      </c>
      <c r="K3" s="468">
        <v>0.54166666666666663</v>
      </c>
      <c r="L3" s="469">
        <v>0.70833333333333337</v>
      </c>
      <c r="M3" s="442">
        <f>VLOOKUP(E3,'效期天數(2025.1126更新)'!C:G,5,0)</f>
        <v>5714400210</v>
      </c>
    </row>
    <row r="4" spans="1:13" ht="15" thickBot="1">
      <c r="A4" s="459" t="s">
        <v>2958</v>
      </c>
      <c r="B4" s="460" t="s">
        <v>3983</v>
      </c>
      <c r="C4" s="488" t="s">
        <v>3984</v>
      </c>
      <c r="D4" s="470" t="s">
        <v>2907</v>
      </c>
      <c r="E4" s="472" t="s">
        <v>130</v>
      </c>
      <c r="F4" s="491">
        <v>3</v>
      </c>
      <c r="G4" s="465">
        <v>9000</v>
      </c>
      <c r="H4" s="476" t="s">
        <v>2953</v>
      </c>
      <c r="I4" s="494">
        <v>45628</v>
      </c>
      <c r="J4" s="477">
        <v>0.4375</v>
      </c>
      <c r="K4" s="478">
        <v>0.45833333333333331</v>
      </c>
      <c r="L4" s="469">
        <v>0.70833333333333337</v>
      </c>
      <c r="M4" s="442">
        <f>VLOOKUP(E4,'效期天數(2025.1126更新)'!C:G,5,0)</f>
        <v>5714400182</v>
      </c>
    </row>
    <row r="5" spans="1:13" ht="15" thickBot="1">
      <c r="A5" s="459" t="s">
        <v>2960</v>
      </c>
      <c r="B5" s="460" t="s">
        <v>3983</v>
      </c>
      <c r="C5" s="488" t="s">
        <v>3985</v>
      </c>
      <c r="D5" s="470" t="s">
        <v>2907</v>
      </c>
      <c r="E5" s="472" t="s">
        <v>130</v>
      </c>
      <c r="F5" s="491">
        <v>3</v>
      </c>
      <c r="G5" s="465">
        <v>9000</v>
      </c>
      <c r="H5" s="476" t="s">
        <v>2953</v>
      </c>
      <c r="I5" s="494">
        <v>45628</v>
      </c>
      <c r="J5" s="477">
        <v>0.4375</v>
      </c>
      <c r="K5" s="478">
        <v>0.45833333333333331</v>
      </c>
      <c r="L5" s="469">
        <v>0.70833333333333337</v>
      </c>
      <c r="M5" s="442">
        <f>VLOOKUP(E5,'效期天數(2025.1126更新)'!C:G,5,0)</f>
        <v>5714400182</v>
      </c>
    </row>
    <row r="6" spans="1:13" ht="15" thickBot="1">
      <c r="A6" s="459" t="s">
        <v>2962</v>
      </c>
      <c r="B6" s="460" t="s">
        <v>3983</v>
      </c>
      <c r="C6" s="488" t="s">
        <v>3986</v>
      </c>
      <c r="D6" s="470" t="s">
        <v>2907</v>
      </c>
      <c r="E6" s="472" t="s">
        <v>130</v>
      </c>
      <c r="F6" s="491">
        <v>3</v>
      </c>
      <c r="G6" s="465">
        <v>9000</v>
      </c>
      <c r="H6" s="476" t="s">
        <v>2953</v>
      </c>
      <c r="I6" s="494">
        <v>45628</v>
      </c>
      <c r="J6" s="477">
        <v>0.4375</v>
      </c>
      <c r="K6" s="478">
        <v>0.45833333333333331</v>
      </c>
      <c r="L6" s="469">
        <v>0.70833333333333337</v>
      </c>
      <c r="M6" s="442">
        <f>VLOOKUP(E6,'效期天數(2025.1126更新)'!C:G,5,0)</f>
        <v>5714400182</v>
      </c>
    </row>
    <row r="7" spans="1:13" ht="15" thickBot="1">
      <c r="A7" s="459" t="s">
        <v>2965</v>
      </c>
      <c r="B7" s="460" t="s">
        <v>3983</v>
      </c>
      <c r="C7" s="488" t="s">
        <v>3987</v>
      </c>
      <c r="D7" s="470" t="s">
        <v>2907</v>
      </c>
      <c r="E7" s="472" t="s">
        <v>130</v>
      </c>
      <c r="F7" s="491">
        <v>3</v>
      </c>
      <c r="G7" s="465">
        <v>9000</v>
      </c>
      <c r="H7" s="476" t="s">
        <v>2953</v>
      </c>
      <c r="I7" s="494">
        <v>45628</v>
      </c>
      <c r="J7" s="477">
        <v>0.4375</v>
      </c>
      <c r="K7" s="478">
        <v>0.45833333333333331</v>
      </c>
      <c r="L7" s="469">
        <v>0.70833333333333337</v>
      </c>
      <c r="M7" s="442">
        <f>VLOOKUP(E7,'效期天數(2025.1126更新)'!C:G,5,0)</f>
        <v>5714400182</v>
      </c>
    </row>
    <row r="8" spans="1:13" ht="41.25" thickBot="1">
      <c r="A8" s="459" t="s">
        <v>2967</v>
      </c>
      <c r="B8" s="460" t="s">
        <v>3988</v>
      </c>
      <c r="C8" s="493" t="s">
        <v>3989</v>
      </c>
      <c r="D8" s="483" t="s">
        <v>3084</v>
      </c>
      <c r="E8" s="459" t="s">
        <v>2551</v>
      </c>
      <c r="F8" s="492">
        <v>7</v>
      </c>
      <c r="G8" s="523">
        <v>5300</v>
      </c>
      <c r="H8" s="466" t="s">
        <v>2911</v>
      </c>
      <c r="I8" s="494">
        <v>45628</v>
      </c>
      <c r="J8" s="477">
        <v>0.45833333333333331</v>
      </c>
      <c r="K8" s="478">
        <v>0.47916666666666669</v>
      </c>
      <c r="L8" s="469">
        <v>0.64583333333333337</v>
      </c>
      <c r="M8" s="442" t="e">
        <f>VLOOKUP(E8,'效期天數(2025.1126更新)'!C:G,5,0)</f>
        <v>#N/A</v>
      </c>
    </row>
    <row r="9" spans="1:13" ht="27.75" thickBot="1">
      <c r="A9" s="459" t="s">
        <v>2969</v>
      </c>
      <c r="B9" s="460" t="s">
        <v>3990</v>
      </c>
      <c r="C9" s="493" t="s">
        <v>3991</v>
      </c>
      <c r="D9" s="484" t="s">
        <v>3085</v>
      </c>
      <c r="E9" s="459" t="s">
        <v>2410</v>
      </c>
      <c r="F9" s="492">
        <v>5</v>
      </c>
      <c r="G9" s="523">
        <v>2550</v>
      </c>
      <c r="H9" s="466" t="s">
        <v>2911</v>
      </c>
      <c r="I9" s="494">
        <v>45628</v>
      </c>
      <c r="J9" s="477">
        <v>0.45833333333333331</v>
      </c>
      <c r="K9" s="478">
        <v>0.47916666666666669</v>
      </c>
      <c r="L9" s="469">
        <v>0.64583333333333337</v>
      </c>
      <c r="M9" s="442" t="e">
        <f>VLOOKUP(E9,'效期天數(2025.1126更新)'!C:G,5,0)</f>
        <v>#N/A</v>
      </c>
    </row>
    <row r="10" spans="1:13" ht="27.75" thickBot="1">
      <c r="A10" s="459" t="s">
        <v>3992</v>
      </c>
      <c r="B10" s="460" t="s">
        <v>3990</v>
      </c>
      <c r="C10" s="493" t="s">
        <v>3993</v>
      </c>
      <c r="D10" s="484" t="s">
        <v>3085</v>
      </c>
      <c r="E10" s="459" t="s">
        <v>2410</v>
      </c>
      <c r="F10" s="492">
        <v>5</v>
      </c>
      <c r="G10" s="523">
        <v>2550</v>
      </c>
      <c r="H10" s="466" t="s">
        <v>2911</v>
      </c>
      <c r="I10" s="494">
        <v>45628</v>
      </c>
      <c r="J10" s="477">
        <v>0.45833333333333331</v>
      </c>
      <c r="K10" s="478">
        <v>0.47916666666666669</v>
      </c>
      <c r="L10" s="469">
        <v>0.64583333333333337</v>
      </c>
      <c r="M10" s="442" t="e">
        <f>VLOOKUP(E10,'效期天數(2025.1126更新)'!C:G,5,0)</f>
        <v>#N/A</v>
      </c>
    </row>
    <row r="11" spans="1:13" ht="27.75" thickBot="1">
      <c r="A11" s="474" t="s">
        <v>2973</v>
      </c>
      <c r="B11" s="460" t="s">
        <v>3994</v>
      </c>
      <c r="C11" s="488" t="s">
        <v>3995</v>
      </c>
      <c r="D11" s="466" t="s">
        <v>4171</v>
      </c>
      <c r="E11" s="465" t="s">
        <v>90</v>
      </c>
      <c r="F11" s="491">
        <v>8</v>
      </c>
      <c r="G11" s="522">
        <v>8000</v>
      </c>
      <c r="H11" s="480" t="s">
        <v>2905</v>
      </c>
      <c r="I11" s="494">
        <v>45628</v>
      </c>
      <c r="J11" s="477">
        <v>0.45833333333333331</v>
      </c>
      <c r="K11" s="478">
        <v>0.47916666666666669</v>
      </c>
      <c r="L11" s="469">
        <v>0.72916666666666663</v>
      </c>
      <c r="M11" s="442">
        <f>VLOOKUP(E11,'效期天數(2025.1126更新)'!C:G,5,0)</f>
        <v>5714400107</v>
      </c>
    </row>
    <row r="12" spans="1:13" ht="27.75" thickBot="1">
      <c r="A12" s="474" t="s">
        <v>2605</v>
      </c>
      <c r="B12" s="460" t="s">
        <v>3994</v>
      </c>
      <c r="C12" s="488" t="s">
        <v>3996</v>
      </c>
      <c r="D12" s="466" t="s">
        <v>4171</v>
      </c>
      <c r="E12" s="465" t="s">
        <v>90</v>
      </c>
      <c r="F12" s="491">
        <v>8</v>
      </c>
      <c r="G12" s="522">
        <v>8000</v>
      </c>
      <c r="H12" s="480" t="s">
        <v>2905</v>
      </c>
      <c r="I12" s="494">
        <v>45628</v>
      </c>
      <c r="J12" s="477">
        <v>0.45833333333333331</v>
      </c>
      <c r="K12" s="478">
        <v>0.47916666666666669</v>
      </c>
      <c r="L12" s="469">
        <v>0.72916666666666663</v>
      </c>
      <c r="M12" s="442">
        <f>VLOOKUP(E12,'效期天數(2025.1126更新)'!C:G,5,0)</f>
        <v>5714400107</v>
      </c>
    </row>
    <row r="13" spans="1:13" ht="27.75" thickBot="1">
      <c r="A13" s="474" t="s">
        <v>2606</v>
      </c>
      <c r="B13" s="460" t="s">
        <v>3994</v>
      </c>
      <c r="C13" s="488" t="s">
        <v>3997</v>
      </c>
      <c r="D13" s="466" t="s">
        <v>4171</v>
      </c>
      <c r="E13" s="465" t="s">
        <v>90</v>
      </c>
      <c r="F13" s="491">
        <v>8</v>
      </c>
      <c r="G13" s="522">
        <v>8000</v>
      </c>
      <c r="H13" s="480" t="s">
        <v>2905</v>
      </c>
      <c r="I13" s="494">
        <v>45628</v>
      </c>
      <c r="J13" s="477">
        <v>0.45833333333333331</v>
      </c>
      <c r="K13" s="478">
        <v>0.47916666666666669</v>
      </c>
      <c r="L13" s="469">
        <v>0.72916666666666663</v>
      </c>
      <c r="M13" s="442">
        <f>VLOOKUP(E13,'效期天數(2025.1126更新)'!C:G,5,0)</f>
        <v>5714400107</v>
      </c>
    </row>
    <row r="14" spans="1:13" ht="27.75" thickBot="1">
      <c r="A14" s="474" t="s">
        <v>2607</v>
      </c>
      <c r="B14" s="460" t="s">
        <v>3994</v>
      </c>
      <c r="C14" s="488" t="s">
        <v>3998</v>
      </c>
      <c r="D14" s="466" t="s">
        <v>4171</v>
      </c>
      <c r="E14" s="465" t="s">
        <v>90</v>
      </c>
      <c r="F14" s="491">
        <v>8</v>
      </c>
      <c r="G14" s="522">
        <v>8000</v>
      </c>
      <c r="H14" s="480" t="s">
        <v>2905</v>
      </c>
      <c r="I14" s="494">
        <v>45628</v>
      </c>
      <c r="J14" s="477">
        <v>0.45833333333333331</v>
      </c>
      <c r="K14" s="478">
        <v>0.47916666666666669</v>
      </c>
      <c r="L14" s="469">
        <v>0.72916666666666663</v>
      </c>
      <c r="M14" s="442">
        <f>VLOOKUP(E14,'效期天數(2025.1126更新)'!C:G,5,0)</f>
        <v>5714400107</v>
      </c>
    </row>
    <row r="15" spans="1:13" ht="14.25" thickBot="1">
      <c r="A15" s="459" t="s">
        <v>2967</v>
      </c>
      <c r="B15" s="460" t="s">
        <v>3999</v>
      </c>
      <c r="C15" s="488" t="s">
        <v>4000</v>
      </c>
      <c r="D15" s="470" t="s">
        <v>2907</v>
      </c>
      <c r="E15" s="472" t="s">
        <v>136</v>
      </c>
      <c r="F15" s="491">
        <v>9</v>
      </c>
      <c r="G15" s="522">
        <v>8000</v>
      </c>
      <c r="H15" s="480" t="s">
        <v>2905</v>
      </c>
      <c r="I15" s="494">
        <v>45628</v>
      </c>
      <c r="J15" s="477">
        <v>0.66666666666666663</v>
      </c>
      <c r="K15" s="478">
        <v>0.6875</v>
      </c>
      <c r="L15" s="469">
        <v>0.9375</v>
      </c>
      <c r="M15" s="442">
        <f>VLOOKUP(E15,'效期天數(2025.1126更新)'!C:G,5,0)</f>
        <v>5714400184</v>
      </c>
    </row>
    <row r="16" spans="1:13" ht="14.25" thickBot="1">
      <c r="A16" s="459" t="s">
        <v>2969</v>
      </c>
      <c r="B16" s="460" t="s">
        <v>3999</v>
      </c>
      <c r="C16" s="488" t="s">
        <v>4001</v>
      </c>
      <c r="D16" s="470" t="s">
        <v>2907</v>
      </c>
      <c r="E16" s="472" t="s">
        <v>136</v>
      </c>
      <c r="F16" s="491">
        <v>9</v>
      </c>
      <c r="G16" s="522">
        <v>8000</v>
      </c>
      <c r="H16" s="480" t="s">
        <v>2905</v>
      </c>
      <c r="I16" s="494">
        <v>45628</v>
      </c>
      <c r="J16" s="477">
        <v>0.66666666666666663</v>
      </c>
      <c r="K16" s="478">
        <v>0.6875</v>
      </c>
      <c r="L16" s="469">
        <v>0.9375</v>
      </c>
      <c r="M16" s="442">
        <f>VLOOKUP(E16,'效期天數(2025.1126更新)'!C:G,5,0)</f>
        <v>5714400184</v>
      </c>
    </row>
    <row r="17" spans="1:13" ht="14.25" thickBot="1">
      <c r="A17" s="459" t="s">
        <v>3992</v>
      </c>
      <c r="B17" s="460" t="s">
        <v>3999</v>
      </c>
      <c r="C17" s="488" t="s">
        <v>4002</v>
      </c>
      <c r="D17" s="470" t="s">
        <v>2907</v>
      </c>
      <c r="E17" s="472" t="s">
        <v>136</v>
      </c>
      <c r="F17" s="491">
        <v>9</v>
      </c>
      <c r="G17" s="522">
        <v>8000</v>
      </c>
      <c r="H17" s="480" t="s">
        <v>2905</v>
      </c>
      <c r="I17" s="494">
        <v>45628</v>
      </c>
      <c r="J17" s="477">
        <v>0.66666666666666663</v>
      </c>
      <c r="K17" s="478">
        <v>0.6875</v>
      </c>
      <c r="L17" s="469">
        <v>0.9375</v>
      </c>
      <c r="M17" s="442">
        <f>VLOOKUP(E17,'效期天數(2025.1126更新)'!C:G,5,0)</f>
        <v>5714400184</v>
      </c>
    </row>
    <row r="18" spans="1:13" ht="14.25" thickBot="1">
      <c r="A18" s="459" t="s">
        <v>2603</v>
      </c>
      <c r="B18" s="460" t="s">
        <v>3999</v>
      </c>
      <c r="C18" s="488" t="s">
        <v>4003</v>
      </c>
      <c r="D18" s="470" t="s">
        <v>2907</v>
      </c>
      <c r="E18" s="472" t="s">
        <v>136</v>
      </c>
      <c r="F18" s="491">
        <v>9</v>
      </c>
      <c r="G18" s="522">
        <v>8000</v>
      </c>
      <c r="H18" s="480" t="s">
        <v>2905</v>
      </c>
      <c r="I18" s="494">
        <v>45628</v>
      </c>
      <c r="J18" s="477">
        <v>0.66666666666666663</v>
      </c>
      <c r="K18" s="478">
        <v>0.6875</v>
      </c>
      <c r="L18" s="469">
        <v>0.9375</v>
      </c>
      <c r="M18" s="442">
        <f>VLOOKUP(E18,'效期天數(2025.1126更新)'!C:G,5,0)</f>
        <v>5714400184</v>
      </c>
    </row>
    <row r="19" spans="1:13" ht="15" thickBot="1">
      <c r="A19" s="459" t="s">
        <v>2958</v>
      </c>
      <c r="B19" s="460" t="s">
        <v>4004</v>
      </c>
      <c r="C19" s="493" t="s">
        <v>4005</v>
      </c>
      <c r="D19" s="460" t="s">
        <v>4172</v>
      </c>
      <c r="E19" s="459" t="s">
        <v>105</v>
      </c>
      <c r="F19" s="492">
        <v>10</v>
      </c>
      <c r="G19" s="485">
        <v>6000</v>
      </c>
      <c r="H19" s="470" t="s">
        <v>2953</v>
      </c>
      <c r="I19" s="494">
        <v>45628</v>
      </c>
      <c r="J19" s="477">
        <v>0.70833333333333337</v>
      </c>
      <c r="K19" s="478">
        <v>0.72916666666666663</v>
      </c>
      <c r="L19" s="469">
        <v>0.89583333333333337</v>
      </c>
      <c r="M19" s="442">
        <f>VLOOKUP(E19,'效期天數(2025.1126更新)'!C:G,5,0)</f>
        <v>5714400140</v>
      </c>
    </row>
    <row r="20" spans="1:13" ht="15" thickBot="1">
      <c r="A20" s="459" t="s">
        <v>2960</v>
      </c>
      <c r="B20" s="460" t="s">
        <v>4006</v>
      </c>
      <c r="C20" s="493" t="s">
        <v>4007</v>
      </c>
      <c r="D20" s="460" t="s">
        <v>4172</v>
      </c>
      <c r="E20" s="459" t="s">
        <v>138</v>
      </c>
      <c r="F20" s="492">
        <v>10</v>
      </c>
      <c r="G20" s="485">
        <v>6000</v>
      </c>
      <c r="H20" s="470" t="s">
        <v>2953</v>
      </c>
      <c r="I20" s="494">
        <v>45628</v>
      </c>
      <c r="J20" s="477">
        <v>0.70833333333333337</v>
      </c>
      <c r="K20" s="478">
        <v>0.72916666666666663</v>
      </c>
      <c r="L20" s="469">
        <v>0.89583333333333337</v>
      </c>
      <c r="M20" s="442">
        <f>VLOOKUP(E20,'效期天數(2025.1126更新)'!C:G,5,0)</f>
        <v>5714400139</v>
      </c>
    </row>
    <row r="21" spans="1:13" ht="15" thickBot="1">
      <c r="A21" s="474" t="s">
        <v>2973</v>
      </c>
      <c r="B21" s="460" t="s">
        <v>4008</v>
      </c>
      <c r="C21" s="488" t="s">
        <v>4009</v>
      </c>
      <c r="D21" s="470" t="s">
        <v>3089</v>
      </c>
      <c r="E21" s="463" t="s">
        <v>96</v>
      </c>
      <c r="F21" s="491">
        <v>6</v>
      </c>
      <c r="G21" s="465">
        <v>6000</v>
      </c>
      <c r="H21" s="524" t="s">
        <v>2911</v>
      </c>
      <c r="I21" s="494">
        <v>45628</v>
      </c>
      <c r="J21" s="477">
        <v>0.70833333333333337</v>
      </c>
      <c r="K21" s="478">
        <v>0.72916666666666663</v>
      </c>
      <c r="L21" s="502">
        <v>0.89583333333333337</v>
      </c>
      <c r="M21" s="442">
        <f>VLOOKUP(E21,'效期天數(2025.1126更新)'!C:G,5,0)</f>
        <v>5714400117</v>
      </c>
    </row>
    <row r="22" spans="1:13" ht="15" thickBot="1">
      <c r="A22" s="474" t="s">
        <v>2605</v>
      </c>
      <c r="B22" s="460" t="s">
        <v>4008</v>
      </c>
      <c r="C22" s="488" t="s">
        <v>4010</v>
      </c>
      <c r="D22" s="470" t="s">
        <v>3089</v>
      </c>
      <c r="E22" s="463" t="s">
        <v>96</v>
      </c>
      <c r="F22" s="491">
        <v>6</v>
      </c>
      <c r="G22" s="465">
        <v>6000</v>
      </c>
      <c r="H22" s="524" t="s">
        <v>2911</v>
      </c>
      <c r="I22" s="494">
        <v>45628</v>
      </c>
      <c r="J22" s="477">
        <v>0.70833333333333337</v>
      </c>
      <c r="K22" s="478">
        <v>0.72916666666666663</v>
      </c>
      <c r="L22" s="502">
        <v>0.89583333333333337</v>
      </c>
      <c r="M22" s="442">
        <f>VLOOKUP(E22,'效期天數(2025.1126更新)'!C:G,5,0)</f>
        <v>5714400117</v>
      </c>
    </row>
    <row r="23" spans="1:13" ht="15" thickBot="1">
      <c r="A23" s="474" t="s">
        <v>2606</v>
      </c>
      <c r="B23" s="460" t="s">
        <v>4011</v>
      </c>
      <c r="C23" s="488" t="s">
        <v>4012</v>
      </c>
      <c r="D23" s="470" t="s">
        <v>3090</v>
      </c>
      <c r="E23" s="463" t="s">
        <v>95</v>
      </c>
      <c r="F23" s="491">
        <v>6</v>
      </c>
      <c r="G23" s="465">
        <v>6000</v>
      </c>
      <c r="H23" s="524" t="s">
        <v>2911</v>
      </c>
      <c r="I23" s="494">
        <v>45628</v>
      </c>
      <c r="J23" s="477">
        <v>0.70833333333333337</v>
      </c>
      <c r="K23" s="478">
        <v>0.72916666666666663</v>
      </c>
      <c r="L23" s="502">
        <v>0.89583333333333337</v>
      </c>
      <c r="M23" s="442">
        <f>VLOOKUP(E23,'效期天數(2025.1126更新)'!C:G,5,0)</f>
        <v>5714400116</v>
      </c>
    </row>
    <row r="24" spans="1:13" ht="15" thickBot="1">
      <c r="A24" s="474" t="s">
        <v>2607</v>
      </c>
      <c r="B24" s="460" t="s">
        <v>4011</v>
      </c>
      <c r="C24" s="488" t="s">
        <v>4013</v>
      </c>
      <c r="D24" s="470" t="s">
        <v>3090</v>
      </c>
      <c r="E24" s="463" t="s">
        <v>95</v>
      </c>
      <c r="F24" s="491">
        <v>6</v>
      </c>
      <c r="G24" s="465">
        <v>6000</v>
      </c>
      <c r="H24" s="524" t="s">
        <v>2911</v>
      </c>
      <c r="I24" s="494">
        <v>45628</v>
      </c>
      <c r="J24" s="477">
        <v>0.70833333333333337</v>
      </c>
      <c r="K24" s="478">
        <v>0.72916666666666663</v>
      </c>
      <c r="L24" s="502">
        <v>0.89583333333333337</v>
      </c>
      <c r="M24" s="442">
        <f>VLOOKUP(E24,'效期天數(2025.1126更新)'!C:G,5,0)</f>
        <v>5714400116</v>
      </c>
    </row>
    <row r="25" spans="1:13" ht="15" thickBot="1">
      <c r="A25" s="474" t="s">
        <v>2973</v>
      </c>
      <c r="B25" s="460" t="s">
        <v>4014</v>
      </c>
      <c r="C25" s="488" t="s">
        <v>4015</v>
      </c>
      <c r="D25" s="470" t="s">
        <v>2907</v>
      </c>
      <c r="E25" s="461" t="s">
        <v>92</v>
      </c>
      <c r="F25" s="491">
        <v>11</v>
      </c>
      <c r="G25" s="465">
        <v>6000</v>
      </c>
      <c r="H25" s="466" t="s">
        <v>2909</v>
      </c>
      <c r="I25" s="494">
        <v>45628</v>
      </c>
      <c r="J25" s="477">
        <v>0.70833333333333337</v>
      </c>
      <c r="K25" s="502">
        <v>0.89583333333333337</v>
      </c>
      <c r="L25" s="469">
        <v>6.25E-2</v>
      </c>
      <c r="M25" s="442">
        <f>VLOOKUP(E25,'效期天數(2025.1126更新)'!C:G,5,0)</f>
        <v>5714400111</v>
      </c>
    </row>
    <row r="26" spans="1:13" ht="15" thickBot="1">
      <c r="A26" s="474" t="s">
        <v>2605</v>
      </c>
      <c r="B26" s="460" t="s">
        <v>4014</v>
      </c>
      <c r="C26" s="488" t="s">
        <v>4016</v>
      </c>
      <c r="D26" s="470" t="s">
        <v>2907</v>
      </c>
      <c r="E26" s="461" t="s">
        <v>92</v>
      </c>
      <c r="F26" s="491">
        <v>11</v>
      </c>
      <c r="G26" s="465">
        <v>6000</v>
      </c>
      <c r="H26" s="466" t="s">
        <v>2909</v>
      </c>
      <c r="I26" s="494">
        <v>45628</v>
      </c>
      <c r="J26" s="477">
        <v>0.70833333333333337</v>
      </c>
      <c r="K26" s="502">
        <v>0.89583333333333337</v>
      </c>
      <c r="L26" s="469">
        <v>6.25E-2</v>
      </c>
      <c r="M26" s="442">
        <f>VLOOKUP(E26,'效期天數(2025.1126更新)'!C:G,5,0)</f>
        <v>5714400111</v>
      </c>
    </row>
    <row r="27" spans="1:13" ht="15" thickBot="1">
      <c r="A27" s="474" t="s">
        <v>2606</v>
      </c>
      <c r="B27" s="460" t="s">
        <v>4014</v>
      </c>
      <c r="C27" s="488" t="s">
        <v>4017</v>
      </c>
      <c r="D27" s="470" t="s">
        <v>2907</v>
      </c>
      <c r="E27" s="461" t="s">
        <v>92</v>
      </c>
      <c r="F27" s="491">
        <v>11</v>
      </c>
      <c r="G27" s="465">
        <v>6000</v>
      </c>
      <c r="H27" s="466" t="s">
        <v>2909</v>
      </c>
      <c r="I27" s="494">
        <v>45628</v>
      </c>
      <c r="J27" s="477">
        <v>0.70833333333333337</v>
      </c>
      <c r="K27" s="502">
        <v>0.89583333333333337</v>
      </c>
      <c r="L27" s="469">
        <v>6.25E-2</v>
      </c>
      <c r="M27" s="442">
        <f>VLOOKUP(E27,'效期天數(2025.1126更新)'!C:G,5,0)</f>
        <v>5714400111</v>
      </c>
    </row>
    <row r="28" spans="1:13" ht="15" thickBot="1">
      <c r="A28" s="474" t="s">
        <v>2607</v>
      </c>
      <c r="B28" s="460" t="s">
        <v>4014</v>
      </c>
      <c r="C28" s="488" t="s">
        <v>4018</v>
      </c>
      <c r="D28" s="470" t="s">
        <v>2907</v>
      </c>
      <c r="E28" s="461" t="s">
        <v>92</v>
      </c>
      <c r="F28" s="491">
        <v>11</v>
      </c>
      <c r="G28" s="465">
        <v>6000</v>
      </c>
      <c r="H28" s="466" t="s">
        <v>2909</v>
      </c>
      <c r="I28" s="494">
        <v>45628</v>
      </c>
      <c r="J28" s="477">
        <v>0.70833333333333337</v>
      </c>
      <c r="K28" s="502">
        <v>0.89583333333333337</v>
      </c>
      <c r="L28" s="469">
        <v>6.25E-2</v>
      </c>
      <c r="M28" s="442">
        <f>VLOOKUP(E28,'效期天數(2025.1126更新)'!C:G,5,0)</f>
        <v>5714400111</v>
      </c>
    </row>
    <row r="29" spans="1:13" ht="15" thickBot="1">
      <c r="A29" s="459" t="s">
        <v>125</v>
      </c>
      <c r="B29" s="460" t="s">
        <v>4019</v>
      </c>
      <c r="C29" s="488" t="s">
        <v>4020</v>
      </c>
      <c r="D29" s="462" t="s">
        <v>2892</v>
      </c>
      <c r="E29" s="463" t="s">
        <v>2516</v>
      </c>
      <c r="F29" s="491">
        <v>12</v>
      </c>
      <c r="G29" s="521">
        <v>6000</v>
      </c>
      <c r="H29" s="466" t="s">
        <v>4170</v>
      </c>
      <c r="I29" s="494">
        <v>45629</v>
      </c>
      <c r="J29" s="467">
        <v>0.5</v>
      </c>
      <c r="K29" s="468">
        <v>0.54166666666666663</v>
      </c>
      <c r="L29" s="469">
        <v>0.70833333333333337</v>
      </c>
      <c r="M29" s="442">
        <f>VLOOKUP(E29,'效期天數(2025.1126更新)'!C:G,5,0)</f>
        <v>5714400209</v>
      </c>
    </row>
    <row r="30" spans="1:13" ht="15" thickBot="1">
      <c r="A30" s="463" t="s">
        <v>125</v>
      </c>
      <c r="B30" s="460" t="s">
        <v>4019</v>
      </c>
      <c r="C30" s="488" t="s">
        <v>4021</v>
      </c>
      <c r="D30" s="462" t="s">
        <v>2892</v>
      </c>
      <c r="E30" s="463" t="s">
        <v>2516</v>
      </c>
      <c r="F30" s="491">
        <v>12</v>
      </c>
      <c r="G30" s="521">
        <v>6000</v>
      </c>
      <c r="H30" s="466" t="s">
        <v>4170</v>
      </c>
      <c r="I30" s="494">
        <v>45629</v>
      </c>
      <c r="J30" s="467">
        <v>0.5</v>
      </c>
      <c r="K30" s="468">
        <v>0.54166666666666663</v>
      </c>
      <c r="L30" s="469">
        <v>0.70833333333333337</v>
      </c>
      <c r="M30" s="442">
        <f>VLOOKUP(E30,'效期天數(2025.1126更新)'!C:G,5,0)</f>
        <v>5714400209</v>
      </c>
    </row>
    <row r="31" spans="1:13" ht="15" thickBot="1">
      <c r="A31" s="459" t="s">
        <v>2958</v>
      </c>
      <c r="B31" s="460" t="s">
        <v>4022</v>
      </c>
      <c r="C31" s="490" t="s">
        <v>4023</v>
      </c>
      <c r="D31" s="470" t="s">
        <v>2907</v>
      </c>
      <c r="E31" s="463" t="s">
        <v>4024</v>
      </c>
      <c r="F31" s="492">
        <v>3</v>
      </c>
      <c r="G31" s="485">
        <v>4000</v>
      </c>
      <c r="H31" s="470" t="s">
        <v>2953</v>
      </c>
      <c r="I31" s="494">
        <v>45629</v>
      </c>
      <c r="J31" s="477">
        <v>0.45833333333333331</v>
      </c>
      <c r="K31" s="478">
        <v>0.47916666666666669</v>
      </c>
      <c r="L31" s="469">
        <v>0.60416666666666663</v>
      </c>
      <c r="M31" s="442">
        <f>VLOOKUP(E31,'效期天數(2025.1126更新)'!C:G,5,0)</f>
        <v>5714400174</v>
      </c>
    </row>
    <row r="32" spans="1:13" ht="15" thickBot="1">
      <c r="A32" s="459" t="s">
        <v>2960</v>
      </c>
      <c r="B32" s="460" t="s">
        <v>4025</v>
      </c>
      <c r="C32" s="490" t="s">
        <v>4026</v>
      </c>
      <c r="D32" s="470" t="s">
        <v>2907</v>
      </c>
      <c r="E32" s="463" t="s">
        <v>2111</v>
      </c>
      <c r="F32" s="492">
        <v>3</v>
      </c>
      <c r="G32" s="485">
        <v>4000</v>
      </c>
      <c r="H32" s="470" t="s">
        <v>2953</v>
      </c>
      <c r="I32" s="494">
        <v>45629</v>
      </c>
      <c r="J32" s="477">
        <v>0.45833333333333331</v>
      </c>
      <c r="K32" s="478">
        <v>0.47916666666666669</v>
      </c>
      <c r="L32" s="469">
        <v>0.60416666666666663</v>
      </c>
      <c r="M32" s="442">
        <f>VLOOKUP(E32,'效期天數(2025.1126更新)'!C:G,5,0)</f>
        <v>5714400173</v>
      </c>
    </row>
    <row r="33" spans="1:13" ht="14.25" thickBot="1">
      <c r="A33" s="459" t="s">
        <v>2967</v>
      </c>
      <c r="B33" s="460" t="s">
        <v>4027</v>
      </c>
      <c r="C33" s="493" t="s">
        <v>4028</v>
      </c>
      <c r="D33" s="470" t="s">
        <v>2907</v>
      </c>
      <c r="E33" s="459" t="s">
        <v>103</v>
      </c>
      <c r="F33" s="491">
        <v>5</v>
      </c>
      <c r="G33" s="522">
        <v>9000</v>
      </c>
      <c r="H33" s="480" t="s">
        <v>2905</v>
      </c>
      <c r="I33" s="494">
        <v>45629</v>
      </c>
      <c r="J33" s="477">
        <v>0.45833333333333331</v>
      </c>
      <c r="K33" s="478">
        <v>0.47916666666666669</v>
      </c>
      <c r="L33" s="478">
        <v>0.72916666666666663</v>
      </c>
      <c r="M33" s="442">
        <f>VLOOKUP(E33,'效期天數(2025.1126更新)'!C:G,5,0)</f>
        <v>5714400132</v>
      </c>
    </row>
    <row r="34" spans="1:13" ht="14.25" thickBot="1">
      <c r="A34" s="459" t="s">
        <v>2599</v>
      </c>
      <c r="B34" s="460" t="s">
        <v>4027</v>
      </c>
      <c r="C34" s="493" t="s">
        <v>4029</v>
      </c>
      <c r="D34" s="470" t="s">
        <v>2907</v>
      </c>
      <c r="E34" s="459" t="s">
        <v>103</v>
      </c>
      <c r="F34" s="491">
        <v>5</v>
      </c>
      <c r="G34" s="522">
        <v>9000</v>
      </c>
      <c r="H34" s="480" t="s">
        <v>2905</v>
      </c>
      <c r="I34" s="494">
        <v>45629</v>
      </c>
      <c r="J34" s="477">
        <v>0.45833333333333331</v>
      </c>
      <c r="K34" s="478">
        <v>0.47916666666666669</v>
      </c>
      <c r="L34" s="478">
        <v>0.72916666666666663</v>
      </c>
      <c r="M34" s="442">
        <f>VLOOKUP(E34,'效期天數(2025.1126更新)'!C:G,5,0)</f>
        <v>5714400132</v>
      </c>
    </row>
    <row r="35" spans="1:13" ht="14.25" thickBot="1">
      <c r="A35" s="459" t="s">
        <v>2602</v>
      </c>
      <c r="B35" s="460" t="s">
        <v>4030</v>
      </c>
      <c r="C35" s="493" t="s">
        <v>4031</v>
      </c>
      <c r="D35" s="470" t="s">
        <v>2907</v>
      </c>
      <c r="E35" s="459" t="s">
        <v>2536</v>
      </c>
      <c r="F35" s="491">
        <v>5</v>
      </c>
      <c r="G35" s="522">
        <v>9000</v>
      </c>
      <c r="H35" s="480" t="s">
        <v>2905</v>
      </c>
      <c r="I35" s="494">
        <v>45629</v>
      </c>
      <c r="J35" s="477">
        <v>0.45833333333333331</v>
      </c>
      <c r="K35" s="478">
        <v>0.47916666666666669</v>
      </c>
      <c r="L35" s="478">
        <v>0.72916666666666663</v>
      </c>
      <c r="M35" s="442">
        <f>VLOOKUP(E35,'效期天數(2025.1126更新)'!C:G,5,0)</f>
        <v>5714400201</v>
      </c>
    </row>
    <row r="36" spans="1:13" ht="14.25" thickBot="1">
      <c r="A36" s="459" t="s">
        <v>2603</v>
      </c>
      <c r="B36" s="460" t="s">
        <v>4030</v>
      </c>
      <c r="C36" s="493" t="s">
        <v>4032</v>
      </c>
      <c r="D36" s="470" t="s">
        <v>2907</v>
      </c>
      <c r="E36" s="485" t="s">
        <v>2536</v>
      </c>
      <c r="F36" s="491">
        <v>5</v>
      </c>
      <c r="G36" s="522">
        <v>9000</v>
      </c>
      <c r="H36" s="480" t="s">
        <v>2905</v>
      </c>
      <c r="I36" s="494">
        <v>45629</v>
      </c>
      <c r="J36" s="477">
        <v>0.45833333333333331</v>
      </c>
      <c r="K36" s="478">
        <v>0.47916666666666669</v>
      </c>
      <c r="L36" s="478">
        <v>0.72916666666666663</v>
      </c>
      <c r="M36" s="442">
        <f>VLOOKUP(E36,'效期天數(2025.1126更新)'!C:G,5,0)</f>
        <v>5714400201</v>
      </c>
    </row>
    <row r="37" spans="1:13" ht="15" thickBot="1">
      <c r="A37" s="474" t="s">
        <v>2973</v>
      </c>
      <c r="B37" s="460" t="s">
        <v>4033</v>
      </c>
      <c r="C37" s="488" t="s">
        <v>4034</v>
      </c>
      <c r="D37" s="470" t="s">
        <v>2907</v>
      </c>
      <c r="E37" s="472" t="s">
        <v>136</v>
      </c>
      <c r="F37" s="491">
        <v>7</v>
      </c>
      <c r="G37" s="522">
        <v>8000</v>
      </c>
      <c r="H37" s="524" t="s">
        <v>2953</v>
      </c>
      <c r="I37" s="494">
        <v>45629</v>
      </c>
      <c r="J37" s="477">
        <v>0.45833333333333331</v>
      </c>
      <c r="K37" s="478">
        <v>0.47916666666666669</v>
      </c>
      <c r="L37" s="469">
        <v>0.72916666666666663</v>
      </c>
      <c r="M37" s="442">
        <f>VLOOKUP(E37,'效期天數(2025.1126更新)'!C:G,5,0)</f>
        <v>5714400184</v>
      </c>
    </row>
    <row r="38" spans="1:13" ht="15" thickBot="1">
      <c r="A38" s="474" t="s">
        <v>2605</v>
      </c>
      <c r="B38" s="460" t="s">
        <v>4033</v>
      </c>
      <c r="C38" s="488" t="s">
        <v>4035</v>
      </c>
      <c r="D38" s="470" t="s">
        <v>2907</v>
      </c>
      <c r="E38" s="472" t="s">
        <v>136</v>
      </c>
      <c r="F38" s="491">
        <v>7</v>
      </c>
      <c r="G38" s="522">
        <v>8000</v>
      </c>
      <c r="H38" s="524" t="s">
        <v>2953</v>
      </c>
      <c r="I38" s="494">
        <v>45629</v>
      </c>
      <c r="J38" s="477">
        <v>0.45833333333333331</v>
      </c>
      <c r="K38" s="478">
        <v>0.47916666666666669</v>
      </c>
      <c r="L38" s="469">
        <v>0.72916666666666663</v>
      </c>
      <c r="M38" s="442">
        <f>VLOOKUP(E38,'效期天數(2025.1126更新)'!C:G,5,0)</f>
        <v>5714400184</v>
      </c>
    </row>
    <row r="39" spans="1:13" ht="15" thickBot="1">
      <c r="A39" s="474" t="s">
        <v>2606</v>
      </c>
      <c r="B39" s="460" t="s">
        <v>4033</v>
      </c>
      <c r="C39" s="488" t="s">
        <v>4036</v>
      </c>
      <c r="D39" s="470" t="s">
        <v>2907</v>
      </c>
      <c r="E39" s="472" t="s">
        <v>136</v>
      </c>
      <c r="F39" s="491">
        <v>7</v>
      </c>
      <c r="G39" s="522">
        <v>8000</v>
      </c>
      <c r="H39" s="524" t="s">
        <v>2953</v>
      </c>
      <c r="I39" s="494">
        <v>45629</v>
      </c>
      <c r="J39" s="477">
        <v>0.45833333333333331</v>
      </c>
      <c r="K39" s="478">
        <v>0.47916666666666669</v>
      </c>
      <c r="L39" s="469">
        <v>0.72916666666666663</v>
      </c>
      <c r="M39" s="442">
        <f>VLOOKUP(E39,'效期天數(2025.1126更新)'!C:G,5,0)</f>
        <v>5714400184</v>
      </c>
    </row>
    <row r="40" spans="1:13" ht="15" thickBot="1">
      <c r="A40" s="474" t="s">
        <v>2607</v>
      </c>
      <c r="B40" s="460" t="s">
        <v>4033</v>
      </c>
      <c r="C40" s="488" t="s">
        <v>4037</v>
      </c>
      <c r="D40" s="470" t="s">
        <v>2907</v>
      </c>
      <c r="E40" s="472" t="s">
        <v>136</v>
      </c>
      <c r="F40" s="491">
        <v>7</v>
      </c>
      <c r="G40" s="522">
        <v>8000</v>
      </c>
      <c r="H40" s="524" t="s">
        <v>2953</v>
      </c>
      <c r="I40" s="494">
        <v>45629</v>
      </c>
      <c r="J40" s="477">
        <v>0.45833333333333331</v>
      </c>
      <c r="K40" s="478">
        <v>0.47916666666666669</v>
      </c>
      <c r="L40" s="469">
        <v>0.72916666666666663</v>
      </c>
      <c r="M40" s="442">
        <f>VLOOKUP(E40,'效期天數(2025.1126更新)'!C:G,5,0)</f>
        <v>5714400184</v>
      </c>
    </row>
    <row r="41" spans="1:13" ht="15" thickBot="1">
      <c r="A41" s="459" t="s">
        <v>2967</v>
      </c>
      <c r="B41" s="460" t="s">
        <v>4038</v>
      </c>
      <c r="C41" s="488" t="s">
        <v>4039</v>
      </c>
      <c r="D41" s="470"/>
      <c r="E41" s="463" t="s">
        <v>87</v>
      </c>
      <c r="F41" s="491">
        <v>6</v>
      </c>
      <c r="G41" s="465">
        <v>8000</v>
      </c>
      <c r="H41" s="473" t="s">
        <v>4170</v>
      </c>
      <c r="I41" s="494">
        <v>45629</v>
      </c>
      <c r="J41" s="477">
        <v>0.70833333333333337</v>
      </c>
      <c r="K41" s="478">
        <v>0.72916666666666663</v>
      </c>
      <c r="L41" s="469">
        <v>0.97916666666666663</v>
      </c>
      <c r="M41" s="442">
        <f>VLOOKUP(E41,'效期天數(2025.1126更新)'!C:G,5,0)</f>
        <v>5714400103</v>
      </c>
    </row>
    <row r="42" spans="1:13" ht="15" thickBot="1">
      <c r="A42" s="459" t="s">
        <v>2599</v>
      </c>
      <c r="B42" s="460" t="s">
        <v>4038</v>
      </c>
      <c r="C42" s="488" t="s">
        <v>4040</v>
      </c>
      <c r="D42" s="470"/>
      <c r="E42" s="463" t="s">
        <v>87</v>
      </c>
      <c r="F42" s="491">
        <v>6</v>
      </c>
      <c r="G42" s="465">
        <v>8000</v>
      </c>
      <c r="H42" s="473" t="s">
        <v>4170</v>
      </c>
      <c r="I42" s="494">
        <v>45629</v>
      </c>
      <c r="J42" s="477">
        <v>0.70833333333333337</v>
      </c>
      <c r="K42" s="478">
        <v>0.72916666666666663</v>
      </c>
      <c r="L42" s="469">
        <v>0.97916666666666663</v>
      </c>
      <c r="M42" s="442">
        <f>VLOOKUP(E42,'效期天數(2025.1126更新)'!C:G,5,0)</f>
        <v>5714400103</v>
      </c>
    </row>
    <row r="43" spans="1:13" ht="15" thickBot="1">
      <c r="A43" s="459" t="s">
        <v>2602</v>
      </c>
      <c r="B43" s="460" t="s">
        <v>4038</v>
      </c>
      <c r="C43" s="488" t="s">
        <v>4041</v>
      </c>
      <c r="D43" s="470"/>
      <c r="E43" s="463" t="s">
        <v>87</v>
      </c>
      <c r="F43" s="491">
        <v>6</v>
      </c>
      <c r="G43" s="465">
        <v>8000</v>
      </c>
      <c r="H43" s="473" t="s">
        <v>4170</v>
      </c>
      <c r="I43" s="494">
        <v>45629</v>
      </c>
      <c r="J43" s="477">
        <v>0.70833333333333337</v>
      </c>
      <c r="K43" s="478">
        <v>0.72916666666666663</v>
      </c>
      <c r="L43" s="469">
        <v>0.97916666666666663</v>
      </c>
      <c r="M43" s="442">
        <f>VLOOKUP(E43,'效期天數(2025.1126更新)'!C:G,5,0)</f>
        <v>5714400103</v>
      </c>
    </row>
    <row r="44" spans="1:13" ht="15" thickBot="1">
      <c r="A44" s="459" t="s">
        <v>2603</v>
      </c>
      <c r="B44" s="460" t="s">
        <v>4038</v>
      </c>
      <c r="C44" s="488" t="s">
        <v>4042</v>
      </c>
      <c r="D44" s="470"/>
      <c r="E44" s="463" t="s">
        <v>87</v>
      </c>
      <c r="F44" s="491">
        <v>6</v>
      </c>
      <c r="G44" s="465">
        <v>8000</v>
      </c>
      <c r="H44" s="473" t="s">
        <v>4170</v>
      </c>
      <c r="I44" s="494">
        <v>45629</v>
      </c>
      <c r="J44" s="477">
        <v>0.70833333333333337</v>
      </c>
      <c r="K44" s="478">
        <v>0.72916666666666663</v>
      </c>
      <c r="L44" s="469">
        <v>0.97916666666666663</v>
      </c>
      <c r="M44" s="442">
        <f>VLOOKUP(E44,'效期天數(2025.1126更新)'!C:G,5,0)</f>
        <v>5714400103</v>
      </c>
    </row>
    <row r="45" spans="1:13" ht="15" thickBot="1">
      <c r="A45" s="459" t="s">
        <v>2962</v>
      </c>
      <c r="B45" s="460" t="s">
        <v>4043</v>
      </c>
      <c r="C45" s="488" t="s">
        <v>4044</v>
      </c>
      <c r="D45" s="466" t="s">
        <v>4173</v>
      </c>
      <c r="E45" s="461" t="s">
        <v>862</v>
      </c>
      <c r="F45" s="491">
        <v>10</v>
      </c>
      <c r="G45" s="465">
        <v>6000</v>
      </c>
      <c r="H45" s="476" t="s">
        <v>2953</v>
      </c>
      <c r="I45" s="494">
        <v>45629</v>
      </c>
      <c r="J45" s="477">
        <v>0.72916666666666663</v>
      </c>
      <c r="K45" s="507">
        <v>0.8125</v>
      </c>
      <c r="L45" s="478">
        <v>0.97916666666666663</v>
      </c>
      <c r="M45" s="442">
        <f>VLOOKUP(E45,'效期天數(2025.1126更新)'!C:G,5,0)</f>
        <v>5714400192</v>
      </c>
    </row>
    <row r="46" spans="1:13" ht="15" thickBot="1">
      <c r="A46" s="459" t="s">
        <v>2965</v>
      </c>
      <c r="B46" s="460" t="s">
        <v>4045</v>
      </c>
      <c r="C46" s="488" t="s">
        <v>4046</v>
      </c>
      <c r="D46" s="466" t="s">
        <v>4173</v>
      </c>
      <c r="E46" s="461" t="s">
        <v>866</v>
      </c>
      <c r="F46" s="491">
        <v>10</v>
      </c>
      <c r="G46" s="465">
        <v>6000</v>
      </c>
      <c r="H46" s="476" t="s">
        <v>2953</v>
      </c>
      <c r="I46" s="494">
        <v>45629</v>
      </c>
      <c r="J46" s="477">
        <v>0.72916666666666663</v>
      </c>
      <c r="K46" s="507">
        <v>0.8125</v>
      </c>
      <c r="L46" s="478">
        <v>0.97916666666666663</v>
      </c>
      <c r="M46" s="442">
        <f>VLOOKUP(E46,'效期天數(2025.1126更新)'!C:G,5,0)</f>
        <v>5714400139</v>
      </c>
    </row>
    <row r="47" spans="1:13" ht="15" thickBot="1">
      <c r="A47" s="474" t="s">
        <v>2973</v>
      </c>
      <c r="B47" s="460" t="s">
        <v>4047</v>
      </c>
      <c r="C47" s="488" t="s">
        <v>4048</v>
      </c>
      <c r="D47" s="470" t="s">
        <v>3089</v>
      </c>
      <c r="E47" s="463" t="s">
        <v>96</v>
      </c>
      <c r="F47" s="491">
        <v>8</v>
      </c>
      <c r="G47" s="465">
        <v>6000</v>
      </c>
      <c r="H47" s="524" t="s">
        <v>2911</v>
      </c>
      <c r="I47" s="494">
        <v>45629</v>
      </c>
      <c r="J47" s="477">
        <v>0.70833333333333337</v>
      </c>
      <c r="K47" s="478">
        <v>0.72916666666666663</v>
      </c>
      <c r="L47" s="502">
        <v>0.89583333333333337</v>
      </c>
      <c r="M47" s="442">
        <f>VLOOKUP(E47,'效期天數(2025.1126更新)'!C:G,5,0)</f>
        <v>5714400117</v>
      </c>
    </row>
    <row r="48" spans="1:13" ht="15" thickBot="1">
      <c r="A48" s="474" t="s">
        <v>2605</v>
      </c>
      <c r="B48" s="460" t="s">
        <v>4047</v>
      </c>
      <c r="C48" s="488" t="s">
        <v>4049</v>
      </c>
      <c r="D48" s="470" t="s">
        <v>3089</v>
      </c>
      <c r="E48" s="463" t="s">
        <v>96</v>
      </c>
      <c r="F48" s="491">
        <v>8</v>
      </c>
      <c r="G48" s="465">
        <v>6000</v>
      </c>
      <c r="H48" s="524" t="s">
        <v>2911</v>
      </c>
      <c r="I48" s="494">
        <v>45629</v>
      </c>
      <c r="J48" s="477">
        <v>0.70833333333333337</v>
      </c>
      <c r="K48" s="478">
        <v>0.72916666666666663</v>
      </c>
      <c r="L48" s="502">
        <v>0.89583333333333337</v>
      </c>
      <c r="M48" s="442">
        <f>VLOOKUP(E48,'效期天數(2025.1126更新)'!C:G,5,0)</f>
        <v>5714400117</v>
      </c>
    </row>
    <row r="49" spans="1:13" ht="15" thickBot="1">
      <c r="A49" s="474" t="s">
        <v>2606</v>
      </c>
      <c r="B49" s="460" t="s">
        <v>4050</v>
      </c>
      <c r="C49" s="488" t="s">
        <v>4051</v>
      </c>
      <c r="D49" s="470" t="s">
        <v>3090</v>
      </c>
      <c r="E49" s="463" t="s">
        <v>95</v>
      </c>
      <c r="F49" s="491">
        <v>8</v>
      </c>
      <c r="G49" s="465">
        <v>6000</v>
      </c>
      <c r="H49" s="524" t="s">
        <v>2911</v>
      </c>
      <c r="I49" s="494">
        <v>45629</v>
      </c>
      <c r="J49" s="477">
        <v>0.70833333333333337</v>
      </c>
      <c r="K49" s="478">
        <v>0.72916666666666663</v>
      </c>
      <c r="L49" s="502">
        <v>0.89583333333333337</v>
      </c>
      <c r="M49" s="442">
        <f>VLOOKUP(E49,'效期天數(2025.1126更新)'!C:G,5,0)</f>
        <v>5714400116</v>
      </c>
    </row>
    <row r="50" spans="1:13" ht="15" thickBot="1">
      <c r="A50" s="474" t="s">
        <v>2607</v>
      </c>
      <c r="B50" s="460" t="s">
        <v>4050</v>
      </c>
      <c r="C50" s="488" t="s">
        <v>4052</v>
      </c>
      <c r="D50" s="470" t="s">
        <v>3090</v>
      </c>
      <c r="E50" s="463" t="s">
        <v>95</v>
      </c>
      <c r="F50" s="491">
        <v>8</v>
      </c>
      <c r="G50" s="465">
        <v>6000</v>
      </c>
      <c r="H50" s="524" t="s">
        <v>2911</v>
      </c>
      <c r="I50" s="494">
        <v>45629</v>
      </c>
      <c r="J50" s="477">
        <v>0.70833333333333337</v>
      </c>
      <c r="K50" s="478">
        <v>0.72916666666666663</v>
      </c>
      <c r="L50" s="502">
        <v>0.89583333333333337</v>
      </c>
      <c r="M50" s="442">
        <f>VLOOKUP(E50,'效期天數(2025.1126更新)'!C:G,5,0)</f>
        <v>5714400116</v>
      </c>
    </row>
    <row r="51" spans="1:13" ht="15" thickBot="1">
      <c r="A51" s="474" t="s">
        <v>2973</v>
      </c>
      <c r="B51" s="460" t="s">
        <v>4053</v>
      </c>
      <c r="C51" s="488" t="s">
        <v>4054</v>
      </c>
      <c r="D51" s="470" t="s">
        <v>2907</v>
      </c>
      <c r="E51" s="461" t="s">
        <v>92</v>
      </c>
      <c r="F51" s="491">
        <v>11</v>
      </c>
      <c r="G51" s="465">
        <v>6000</v>
      </c>
      <c r="H51" s="466" t="s">
        <v>2909</v>
      </c>
      <c r="I51" s="494">
        <v>45629</v>
      </c>
      <c r="J51" s="477">
        <v>0.70833333333333337</v>
      </c>
      <c r="K51" s="502">
        <v>0.89583333333333337</v>
      </c>
      <c r="L51" s="469">
        <v>6.25E-2</v>
      </c>
      <c r="M51" s="442">
        <f>VLOOKUP(E51,'效期天數(2025.1126更新)'!C:G,5,0)</f>
        <v>5714400111</v>
      </c>
    </row>
    <row r="52" spans="1:13" ht="15" thickBot="1">
      <c r="A52" s="474" t="s">
        <v>2605</v>
      </c>
      <c r="B52" s="460" t="s">
        <v>4053</v>
      </c>
      <c r="C52" s="488" t="s">
        <v>4055</v>
      </c>
      <c r="D52" s="470" t="s">
        <v>2907</v>
      </c>
      <c r="E52" s="461" t="s">
        <v>92</v>
      </c>
      <c r="F52" s="491">
        <v>11</v>
      </c>
      <c r="G52" s="465">
        <v>6000</v>
      </c>
      <c r="H52" s="466" t="s">
        <v>2909</v>
      </c>
      <c r="I52" s="494">
        <v>45629</v>
      </c>
      <c r="J52" s="477">
        <v>0.70833333333333337</v>
      </c>
      <c r="K52" s="502">
        <v>0.89583333333333337</v>
      </c>
      <c r="L52" s="469">
        <v>6.25E-2</v>
      </c>
      <c r="M52" s="442">
        <f>VLOOKUP(E52,'效期天數(2025.1126更新)'!C:G,5,0)</f>
        <v>5714400111</v>
      </c>
    </row>
    <row r="53" spans="1:13" ht="15" thickBot="1">
      <c r="A53" s="474" t="s">
        <v>2606</v>
      </c>
      <c r="B53" s="460" t="s">
        <v>4053</v>
      </c>
      <c r="C53" s="488" t="s">
        <v>4056</v>
      </c>
      <c r="D53" s="470" t="s">
        <v>2907</v>
      </c>
      <c r="E53" s="461" t="s">
        <v>92</v>
      </c>
      <c r="F53" s="491">
        <v>11</v>
      </c>
      <c r="G53" s="465">
        <v>6000</v>
      </c>
      <c r="H53" s="466" t="s">
        <v>2909</v>
      </c>
      <c r="I53" s="494">
        <v>45629</v>
      </c>
      <c r="J53" s="477">
        <v>0.70833333333333337</v>
      </c>
      <c r="K53" s="502">
        <v>0.89583333333333337</v>
      </c>
      <c r="L53" s="469">
        <v>6.25E-2</v>
      </c>
      <c r="M53" s="442">
        <f>VLOOKUP(E53,'效期天數(2025.1126更新)'!C:G,5,0)</f>
        <v>5714400111</v>
      </c>
    </row>
    <row r="54" spans="1:13" ht="15" thickBot="1">
      <c r="A54" s="474" t="s">
        <v>2607</v>
      </c>
      <c r="B54" s="460" t="s">
        <v>4053</v>
      </c>
      <c r="C54" s="488" t="s">
        <v>4057</v>
      </c>
      <c r="D54" s="470" t="s">
        <v>2907</v>
      </c>
      <c r="E54" s="461" t="s">
        <v>92</v>
      </c>
      <c r="F54" s="491">
        <v>11</v>
      </c>
      <c r="G54" s="465">
        <v>6000</v>
      </c>
      <c r="H54" s="466" t="s">
        <v>2909</v>
      </c>
      <c r="I54" s="494">
        <v>45629</v>
      </c>
      <c r="J54" s="477">
        <v>0.70833333333333337</v>
      </c>
      <c r="K54" s="502">
        <v>0.89583333333333337</v>
      </c>
      <c r="L54" s="469">
        <v>6.25E-2</v>
      </c>
      <c r="M54" s="442">
        <f>VLOOKUP(E54,'效期天數(2025.1126更新)'!C:G,5,0)</f>
        <v>5714400111</v>
      </c>
    </row>
    <row r="55" spans="1:13" ht="15" thickBot="1">
      <c r="A55" s="459" t="s">
        <v>2958</v>
      </c>
      <c r="B55" s="460" t="s">
        <v>4058</v>
      </c>
      <c r="C55" s="488" t="s">
        <v>4059</v>
      </c>
      <c r="D55" s="470" t="s">
        <v>2907</v>
      </c>
      <c r="E55" s="472" t="s">
        <v>132</v>
      </c>
      <c r="F55" s="491">
        <v>9</v>
      </c>
      <c r="G55" s="465">
        <v>9000</v>
      </c>
      <c r="H55" s="466" t="s">
        <v>2953</v>
      </c>
      <c r="I55" s="494">
        <v>45630</v>
      </c>
      <c r="J55" s="477">
        <v>0.4375</v>
      </c>
      <c r="K55" s="478">
        <v>0.45833333333333331</v>
      </c>
      <c r="L55" s="469">
        <v>0.70833333333333337</v>
      </c>
      <c r="M55" s="442">
        <f>VLOOKUP(E55,'效期天數(2025.1126更新)'!C:G,5,0)</f>
        <v>5714400181</v>
      </c>
    </row>
    <row r="56" spans="1:13" ht="15" thickBot="1">
      <c r="A56" s="459" t="s">
        <v>2960</v>
      </c>
      <c r="B56" s="460" t="s">
        <v>4058</v>
      </c>
      <c r="C56" s="488" t="s">
        <v>4060</v>
      </c>
      <c r="D56" s="470" t="s">
        <v>2907</v>
      </c>
      <c r="E56" s="472" t="s">
        <v>132</v>
      </c>
      <c r="F56" s="491">
        <v>9</v>
      </c>
      <c r="G56" s="465">
        <v>9000</v>
      </c>
      <c r="H56" s="466" t="s">
        <v>2953</v>
      </c>
      <c r="I56" s="494">
        <v>45630</v>
      </c>
      <c r="J56" s="477">
        <v>0.4375</v>
      </c>
      <c r="K56" s="478">
        <v>0.45833333333333331</v>
      </c>
      <c r="L56" s="469">
        <v>0.70833333333333337</v>
      </c>
      <c r="M56" s="442">
        <f>VLOOKUP(E56,'效期天數(2025.1126更新)'!C:G,5,0)</f>
        <v>5714400181</v>
      </c>
    </row>
    <row r="57" spans="1:13" ht="15" thickBot="1">
      <c r="A57" s="459" t="s">
        <v>2962</v>
      </c>
      <c r="B57" s="460" t="s">
        <v>4061</v>
      </c>
      <c r="C57" s="488" t="s">
        <v>4062</v>
      </c>
      <c r="D57" s="466" t="s">
        <v>3086</v>
      </c>
      <c r="E57" s="472" t="s">
        <v>133</v>
      </c>
      <c r="F57" s="491">
        <v>9</v>
      </c>
      <c r="G57" s="465">
        <v>9000</v>
      </c>
      <c r="H57" s="466" t="s">
        <v>2953</v>
      </c>
      <c r="I57" s="494">
        <v>45630</v>
      </c>
      <c r="J57" s="477">
        <v>0.4375</v>
      </c>
      <c r="K57" s="478">
        <v>0.45833333333333331</v>
      </c>
      <c r="L57" s="469">
        <v>0.70833333333333337</v>
      </c>
      <c r="M57" s="442">
        <f>VLOOKUP(E57,'效期天數(2025.1126更新)'!C:G,5,0)</f>
        <v>5714400180</v>
      </c>
    </row>
    <row r="58" spans="1:13" ht="15" thickBot="1">
      <c r="A58" s="459" t="s">
        <v>2965</v>
      </c>
      <c r="B58" s="460" t="s">
        <v>4061</v>
      </c>
      <c r="C58" s="488" t="s">
        <v>4063</v>
      </c>
      <c r="D58" s="470" t="s">
        <v>3086</v>
      </c>
      <c r="E58" s="472" t="s">
        <v>133</v>
      </c>
      <c r="F58" s="491">
        <v>9</v>
      </c>
      <c r="G58" s="465">
        <v>9000</v>
      </c>
      <c r="H58" s="466" t="s">
        <v>2953</v>
      </c>
      <c r="I58" s="494">
        <v>45630</v>
      </c>
      <c r="J58" s="477">
        <v>0.4375</v>
      </c>
      <c r="K58" s="478">
        <v>0.45833333333333331</v>
      </c>
      <c r="L58" s="469">
        <v>0.70833333333333337</v>
      </c>
      <c r="M58" s="442">
        <f>VLOOKUP(E58,'效期天數(2025.1126更新)'!C:G,5,0)</f>
        <v>5714400180</v>
      </c>
    </row>
    <row r="59" spans="1:13" ht="27.75" thickBot="1">
      <c r="A59" s="459" t="s">
        <v>2967</v>
      </c>
      <c r="B59" s="460" t="s">
        <v>4064</v>
      </c>
      <c r="C59" s="488" t="s">
        <v>4065</v>
      </c>
      <c r="D59" s="475" t="s">
        <v>4174</v>
      </c>
      <c r="E59" s="472" t="s">
        <v>104</v>
      </c>
      <c r="F59" s="491">
        <v>6</v>
      </c>
      <c r="G59" s="521">
        <v>8000</v>
      </c>
      <c r="H59" s="476" t="s">
        <v>4175</v>
      </c>
      <c r="I59" s="494">
        <v>45630</v>
      </c>
      <c r="J59" s="477">
        <v>0.45833333333333331</v>
      </c>
      <c r="K59" s="478">
        <v>0.47916666666666669</v>
      </c>
      <c r="L59" s="479">
        <v>0.72916666666666663</v>
      </c>
      <c r="M59" s="442">
        <f>VLOOKUP(E59,'效期天數(2025.1126更新)'!C:G,5,0)</f>
        <v>5714400133</v>
      </c>
    </row>
    <row r="60" spans="1:13" ht="27.75" thickBot="1">
      <c r="A60" s="459" t="s">
        <v>2599</v>
      </c>
      <c r="B60" s="460" t="s">
        <v>4064</v>
      </c>
      <c r="C60" s="488" t="s">
        <v>4066</v>
      </c>
      <c r="D60" s="475" t="s">
        <v>4174</v>
      </c>
      <c r="E60" s="472" t="s">
        <v>104</v>
      </c>
      <c r="F60" s="491">
        <v>6</v>
      </c>
      <c r="G60" s="521">
        <v>8000</v>
      </c>
      <c r="H60" s="476" t="s">
        <v>4175</v>
      </c>
      <c r="I60" s="494">
        <v>45630</v>
      </c>
      <c r="J60" s="477">
        <v>0.45833333333333331</v>
      </c>
      <c r="K60" s="478">
        <v>0.47916666666666669</v>
      </c>
      <c r="L60" s="479">
        <v>0.72916666666666663</v>
      </c>
      <c r="M60" s="442">
        <f>VLOOKUP(E60,'效期天數(2025.1126更新)'!C:G,5,0)</f>
        <v>5714400133</v>
      </c>
    </row>
    <row r="61" spans="1:13" ht="27.75" thickBot="1">
      <c r="A61" s="459" t="s">
        <v>2602</v>
      </c>
      <c r="B61" s="460" t="s">
        <v>4067</v>
      </c>
      <c r="C61" s="488" t="s">
        <v>4068</v>
      </c>
      <c r="D61" s="475" t="s">
        <v>4174</v>
      </c>
      <c r="E61" s="472" t="s">
        <v>104</v>
      </c>
      <c r="F61" s="491">
        <v>10</v>
      </c>
      <c r="G61" s="521">
        <v>8000</v>
      </c>
      <c r="H61" s="476" t="s">
        <v>4175</v>
      </c>
      <c r="I61" s="494">
        <v>45630</v>
      </c>
      <c r="J61" s="477">
        <v>0.45833333333333331</v>
      </c>
      <c r="K61" s="478">
        <v>0.47916666666666669</v>
      </c>
      <c r="L61" s="479">
        <v>0.72916666666666663</v>
      </c>
      <c r="M61" s="442">
        <f>VLOOKUP(E61,'效期天數(2025.1126更新)'!C:G,5,0)</f>
        <v>5714400133</v>
      </c>
    </row>
    <row r="62" spans="1:13" ht="27.75" thickBot="1">
      <c r="A62" s="459" t="s">
        <v>2603</v>
      </c>
      <c r="B62" s="460" t="s">
        <v>4067</v>
      </c>
      <c r="C62" s="488" t="s">
        <v>4069</v>
      </c>
      <c r="D62" s="475" t="s">
        <v>4174</v>
      </c>
      <c r="E62" s="472" t="s">
        <v>104</v>
      </c>
      <c r="F62" s="491">
        <v>10</v>
      </c>
      <c r="G62" s="521">
        <v>8000</v>
      </c>
      <c r="H62" s="476" t="s">
        <v>4175</v>
      </c>
      <c r="I62" s="494">
        <v>45630</v>
      </c>
      <c r="J62" s="477">
        <v>0.45833333333333331</v>
      </c>
      <c r="K62" s="478">
        <v>0.47916666666666669</v>
      </c>
      <c r="L62" s="479">
        <v>0.72916666666666663</v>
      </c>
      <c r="M62" s="442">
        <f>VLOOKUP(E62,'效期天數(2025.1126更新)'!C:G,5,0)</f>
        <v>5714400133</v>
      </c>
    </row>
    <row r="63" spans="1:13" ht="15" thickBot="1">
      <c r="A63" s="474" t="s">
        <v>2973</v>
      </c>
      <c r="B63" s="460" t="s">
        <v>4070</v>
      </c>
      <c r="C63" s="489" t="s">
        <v>4071</v>
      </c>
      <c r="D63" s="470" t="s">
        <v>2907</v>
      </c>
      <c r="E63" s="463" t="s">
        <v>85</v>
      </c>
      <c r="F63" s="491">
        <v>3</v>
      </c>
      <c r="G63" s="522">
        <v>12000</v>
      </c>
      <c r="H63" s="470" t="s">
        <v>2902</v>
      </c>
      <c r="I63" s="494">
        <v>45630</v>
      </c>
      <c r="J63" s="477">
        <v>0.45833333333333331</v>
      </c>
      <c r="K63" s="478">
        <v>0.47916666666666669</v>
      </c>
      <c r="L63" s="482">
        <v>0.8125</v>
      </c>
      <c r="M63" s="442">
        <f>VLOOKUP(E63,'效期天數(2025.1126更新)'!C:G,5,0)</f>
        <v>5714400102</v>
      </c>
    </row>
    <row r="64" spans="1:13" ht="15" thickBot="1">
      <c r="A64" s="474" t="s">
        <v>2605</v>
      </c>
      <c r="B64" s="460" t="s">
        <v>4070</v>
      </c>
      <c r="C64" s="489" t="s">
        <v>4072</v>
      </c>
      <c r="D64" s="470" t="s">
        <v>2907</v>
      </c>
      <c r="E64" s="463" t="s">
        <v>85</v>
      </c>
      <c r="F64" s="491">
        <v>3</v>
      </c>
      <c r="G64" s="522">
        <v>12000</v>
      </c>
      <c r="H64" s="470" t="s">
        <v>2902</v>
      </c>
      <c r="I64" s="494">
        <v>45630</v>
      </c>
      <c r="J64" s="477">
        <v>0.45833333333333331</v>
      </c>
      <c r="K64" s="478">
        <v>0.47916666666666669</v>
      </c>
      <c r="L64" s="482">
        <v>0.8125</v>
      </c>
      <c r="M64" s="442">
        <f>VLOOKUP(E64,'效期天數(2025.1126更新)'!C:G,5,0)</f>
        <v>5714400102</v>
      </c>
    </row>
    <row r="65" spans="1:13" ht="15" thickBot="1">
      <c r="A65" s="474" t="s">
        <v>2606</v>
      </c>
      <c r="B65" s="460" t="s">
        <v>4073</v>
      </c>
      <c r="C65" s="489" t="s">
        <v>4074</v>
      </c>
      <c r="D65" s="470" t="s">
        <v>2907</v>
      </c>
      <c r="E65" s="463" t="s">
        <v>137</v>
      </c>
      <c r="F65" s="491">
        <v>3</v>
      </c>
      <c r="G65" s="522">
        <v>12000</v>
      </c>
      <c r="H65" s="470" t="s">
        <v>2902</v>
      </c>
      <c r="I65" s="494">
        <v>45630</v>
      </c>
      <c r="J65" s="477">
        <v>0.45833333333333331</v>
      </c>
      <c r="K65" s="478">
        <v>0.47916666666666669</v>
      </c>
      <c r="L65" s="482">
        <v>0.8125</v>
      </c>
      <c r="M65" s="442">
        <f>VLOOKUP(E65,'效期天數(2025.1126更新)'!C:G,5,0)</f>
        <v>5714400104</v>
      </c>
    </row>
    <row r="66" spans="1:13" ht="15" thickBot="1">
      <c r="A66" s="474" t="s">
        <v>2607</v>
      </c>
      <c r="B66" s="460" t="s">
        <v>4073</v>
      </c>
      <c r="C66" s="489" t="s">
        <v>4075</v>
      </c>
      <c r="D66" s="470" t="s">
        <v>2907</v>
      </c>
      <c r="E66" s="463" t="s">
        <v>137</v>
      </c>
      <c r="F66" s="491">
        <v>3</v>
      </c>
      <c r="G66" s="522">
        <v>12000</v>
      </c>
      <c r="H66" s="470" t="s">
        <v>2902</v>
      </c>
      <c r="I66" s="494">
        <v>45630</v>
      </c>
      <c r="J66" s="477">
        <v>0.45833333333333331</v>
      </c>
      <c r="K66" s="478">
        <v>0.47916666666666669</v>
      </c>
      <c r="L66" s="482">
        <v>0.8125</v>
      </c>
      <c r="M66" s="442">
        <f>VLOOKUP(E66,'效期天數(2025.1126更新)'!C:G,5,0)</f>
        <v>5714400104</v>
      </c>
    </row>
    <row r="67" spans="1:13" ht="15" thickBot="1">
      <c r="A67" s="459" t="s">
        <v>2958</v>
      </c>
      <c r="B67" s="460" t="s">
        <v>4076</v>
      </c>
      <c r="C67" s="488" t="s">
        <v>4077</v>
      </c>
      <c r="D67" s="470" t="s">
        <v>4176</v>
      </c>
      <c r="E67" s="463" t="s">
        <v>93</v>
      </c>
      <c r="F67" s="491">
        <v>7</v>
      </c>
      <c r="G67" s="521">
        <v>8000</v>
      </c>
      <c r="H67" s="470" t="s">
        <v>3087</v>
      </c>
      <c r="I67" s="494">
        <v>45630</v>
      </c>
      <c r="J67" s="477">
        <v>0.70833333333333337</v>
      </c>
      <c r="K67" s="479">
        <v>0.77083333333333337</v>
      </c>
      <c r="L67" s="469">
        <v>2.0833333333333332E-2</v>
      </c>
      <c r="M67" s="442">
        <f>VLOOKUP(E67,'效期天數(2025.1126更新)'!C:G,5,0)</f>
        <v>5714400114</v>
      </c>
    </row>
    <row r="68" spans="1:13" ht="15" thickBot="1">
      <c r="A68" s="459" t="s">
        <v>2960</v>
      </c>
      <c r="B68" s="460" t="s">
        <v>4076</v>
      </c>
      <c r="C68" s="488" t="s">
        <v>4078</v>
      </c>
      <c r="D68" s="470" t="s">
        <v>4177</v>
      </c>
      <c r="E68" s="463" t="s">
        <v>93</v>
      </c>
      <c r="F68" s="491">
        <v>7</v>
      </c>
      <c r="G68" s="521">
        <v>8000</v>
      </c>
      <c r="H68" s="470" t="s">
        <v>3087</v>
      </c>
      <c r="I68" s="494">
        <v>45630</v>
      </c>
      <c r="J68" s="477">
        <v>0.70833333333333337</v>
      </c>
      <c r="K68" s="479">
        <v>0.77083333333333337</v>
      </c>
      <c r="L68" s="469">
        <v>2.0833333333333332E-2</v>
      </c>
      <c r="M68" s="442">
        <f>VLOOKUP(E68,'效期天數(2025.1126更新)'!C:G,5,0)</f>
        <v>5714400114</v>
      </c>
    </row>
    <row r="69" spans="1:13" ht="15" thickBot="1">
      <c r="A69" s="459" t="s">
        <v>2962</v>
      </c>
      <c r="B69" s="460" t="s">
        <v>4079</v>
      </c>
      <c r="C69" s="488" t="s">
        <v>4080</v>
      </c>
      <c r="D69" s="466" t="s">
        <v>4176</v>
      </c>
      <c r="E69" s="463" t="s">
        <v>94</v>
      </c>
      <c r="F69" s="491">
        <v>7</v>
      </c>
      <c r="G69" s="521">
        <v>8000</v>
      </c>
      <c r="H69" s="470" t="s">
        <v>3087</v>
      </c>
      <c r="I69" s="494">
        <v>45630</v>
      </c>
      <c r="J69" s="477">
        <v>0.70833333333333337</v>
      </c>
      <c r="K69" s="479">
        <v>0.77083333333333337</v>
      </c>
      <c r="L69" s="469">
        <v>2.0833333333333332E-2</v>
      </c>
      <c r="M69" s="442">
        <f>VLOOKUP(E69,'效期天數(2025.1126更新)'!C:G,5,0)</f>
        <v>5714400115</v>
      </c>
    </row>
    <row r="70" spans="1:13" ht="15" thickBot="1">
      <c r="A70" s="459" t="s">
        <v>2965</v>
      </c>
      <c r="B70" s="460" t="s">
        <v>4079</v>
      </c>
      <c r="C70" s="488" t="s">
        <v>4081</v>
      </c>
      <c r="D70" s="466" t="s">
        <v>4177</v>
      </c>
      <c r="E70" s="463" t="s">
        <v>94</v>
      </c>
      <c r="F70" s="491">
        <v>7</v>
      </c>
      <c r="G70" s="521">
        <v>8000</v>
      </c>
      <c r="H70" s="470" t="s">
        <v>3087</v>
      </c>
      <c r="I70" s="494">
        <v>45630</v>
      </c>
      <c r="J70" s="477">
        <v>0.70833333333333337</v>
      </c>
      <c r="K70" s="479">
        <v>0.77083333333333337</v>
      </c>
      <c r="L70" s="469">
        <v>2.0833333333333332E-2</v>
      </c>
      <c r="M70" s="442">
        <f>VLOOKUP(E70,'效期天數(2025.1126更新)'!C:G,5,0)</f>
        <v>5714400115</v>
      </c>
    </row>
    <row r="71" spans="1:13" ht="15" thickBot="1">
      <c r="A71" s="459" t="s">
        <v>2967</v>
      </c>
      <c r="B71" s="460" t="s">
        <v>4082</v>
      </c>
      <c r="C71" s="488" t="s">
        <v>4083</v>
      </c>
      <c r="D71" s="470" t="s">
        <v>4178</v>
      </c>
      <c r="E71" s="465" t="s">
        <v>163</v>
      </c>
      <c r="F71" s="491">
        <v>8</v>
      </c>
      <c r="G71" s="522">
        <v>8000</v>
      </c>
      <c r="H71" s="473" t="s">
        <v>2953</v>
      </c>
      <c r="I71" s="494">
        <v>45630</v>
      </c>
      <c r="J71" s="477">
        <v>0.70833333333333337</v>
      </c>
      <c r="K71" s="478">
        <v>0.72916666666666663</v>
      </c>
      <c r="L71" s="469">
        <v>0.97916666666666663</v>
      </c>
      <c r="M71" s="442">
        <f>VLOOKUP(E71,'效期天數(2025.1126更新)'!C:G,5,0)</f>
        <v>5714400183</v>
      </c>
    </row>
    <row r="72" spans="1:13" ht="15" thickBot="1">
      <c r="A72" s="459" t="s">
        <v>2969</v>
      </c>
      <c r="B72" s="460" t="s">
        <v>4082</v>
      </c>
      <c r="C72" s="488" t="s">
        <v>4084</v>
      </c>
      <c r="D72" s="470" t="s">
        <v>4178</v>
      </c>
      <c r="E72" s="465" t="s">
        <v>163</v>
      </c>
      <c r="F72" s="491">
        <v>8</v>
      </c>
      <c r="G72" s="522">
        <v>8000</v>
      </c>
      <c r="H72" s="473" t="s">
        <v>2953</v>
      </c>
      <c r="I72" s="494">
        <v>45630</v>
      </c>
      <c r="J72" s="477">
        <v>0.70833333333333337</v>
      </c>
      <c r="K72" s="478">
        <v>0.72916666666666663</v>
      </c>
      <c r="L72" s="469">
        <v>0.97916666666666663</v>
      </c>
      <c r="M72" s="442">
        <f>VLOOKUP(E72,'效期天數(2025.1126更新)'!C:G,5,0)</f>
        <v>5714400183</v>
      </c>
    </row>
    <row r="73" spans="1:13" ht="15" thickBot="1">
      <c r="A73" s="459" t="s">
        <v>3992</v>
      </c>
      <c r="B73" s="460" t="s">
        <v>4082</v>
      </c>
      <c r="C73" s="488" t="s">
        <v>4085</v>
      </c>
      <c r="D73" s="470" t="s">
        <v>2907</v>
      </c>
      <c r="E73" s="465" t="s">
        <v>163</v>
      </c>
      <c r="F73" s="491">
        <v>8</v>
      </c>
      <c r="G73" s="522">
        <v>8000</v>
      </c>
      <c r="H73" s="473" t="s">
        <v>2953</v>
      </c>
      <c r="I73" s="494">
        <v>45630</v>
      </c>
      <c r="J73" s="477">
        <v>0.70833333333333337</v>
      </c>
      <c r="K73" s="478">
        <v>0.72916666666666663</v>
      </c>
      <c r="L73" s="469">
        <v>0.97916666666666663</v>
      </c>
      <c r="M73" s="442">
        <f>VLOOKUP(E73,'效期天數(2025.1126更新)'!C:G,5,0)</f>
        <v>5714400183</v>
      </c>
    </row>
    <row r="74" spans="1:13" ht="15" thickBot="1">
      <c r="A74" s="459" t="s">
        <v>2603</v>
      </c>
      <c r="B74" s="460" t="s">
        <v>4082</v>
      </c>
      <c r="C74" s="488" t="s">
        <v>4086</v>
      </c>
      <c r="D74" s="470" t="s">
        <v>2907</v>
      </c>
      <c r="E74" s="465" t="s">
        <v>163</v>
      </c>
      <c r="F74" s="491">
        <v>8</v>
      </c>
      <c r="G74" s="522">
        <v>8000</v>
      </c>
      <c r="H74" s="473" t="s">
        <v>2953</v>
      </c>
      <c r="I74" s="494">
        <v>45630</v>
      </c>
      <c r="J74" s="477">
        <v>0.70833333333333337</v>
      </c>
      <c r="K74" s="478">
        <v>0.72916666666666663</v>
      </c>
      <c r="L74" s="469">
        <v>0.97916666666666663</v>
      </c>
      <c r="M74" s="442">
        <f>VLOOKUP(E74,'效期天數(2025.1126更新)'!C:G,5,0)</f>
        <v>5714400183</v>
      </c>
    </row>
    <row r="75" spans="1:13" ht="15" thickBot="1">
      <c r="A75" s="474" t="s">
        <v>2973</v>
      </c>
      <c r="B75" s="460" t="s">
        <v>4087</v>
      </c>
      <c r="C75" s="490" t="s">
        <v>4088</v>
      </c>
      <c r="D75" s="460" t="s">
        <v>2908</v>
      </c>
      <c r="E75" s="459" t="s">
        <v>157</v>
      </c>
      <c r="F75" s="492">
        <v>5</v>
      </c>
      <c r="G75" s="522">
        <v>9000</v>
      </c>
      <c r="H75" s="466" t="s">
        <v>2909</v>
      </c>
      <c r="I75" s="494">
        <v>45630</v>
      </c>
      <c r="J75" s="477">
        <v>0.72916666666666663</v>
      </c>
      <c r="K75" s="482">
        <v>0.8125</v>
      </c>
      <c r="L75" s="469">
        <v>6.25E-2</v>
      </c>
      <c r="M75" s="442">
        <f>VLOOKUP(E75,'效期天數(2025.1126更新)'!C:G,5,0)</f>
        <v>5714400127</v>
      </c>
    </row>
    <row r="76" spans="1:13" ht="15" thickBot="1">
      <c r="A76" s="474" t="s">
        <v>2605</v>
      </c>
      <c r="B76" s="460" t="s">
        <v>4087</v>
      </c>
      <c r="C76" s="490" t="s">
        <v>4089</v>
      </c>
      <c r="D76" s="460" t="s">
        <v>2908</v>
      </c>
      <c r="E76" s="459" t="s">
        <v>157</v>
      </c>
      <c r="F76" s="492">
        <v>5</v>
      </c>
      <c r="G76" s="522">
        <v>9000</v>
      </c>
      <c r="H76" s="466" t="s">
        <v>2909</v>
      </c>
      <c r="I76" s="494">
        <v>45630</v>
      </c>
      <c r="J76" s="477">
        <v>0.72916666666666663</v>
      </c>
      <c r="K76" s="482">
        <v>0.8125</v>
      </c>
      <c r="L76" s="469">
        <v>6.25E-2</v>
      </c>
      <c r="M76" s="442">
        <f>VLOOKUP(E76,'效期天數(2025.1126更新)'!C:G,5,0)</f>
        <v>5714400127</v>
      </c>
    </row>
    <row r="77" spans="1:13" ht="15" thickBot="1">
      <c r="A77" s="474" t="s">
        <v>2606</v>
      </c>
      <c r="B77" s="460" t="s">
        <v>4087</v>
      </c>
      <c r="C77" s="490" t="s">
        <v>4090</v>
      </c>
      <c r="D77" s="460" t="s">
        <v>2908</v>
      </c>
      <c r="E77" s="459" t="s">
        <v>157</v>
      </c>
      <c r="F77" s="492">
        <v>5</v>
      </c>
      <c r="G77" s="522">
        <v>9000</v>
      </c>
      <c r="H77" s="466" t="s">
        <v>2909</v>
      </c>
      <c r="I77" s="494">
        <v>45630</v>
      </c>
      <c r="J77" s="477">
        <v>0.72916666666666663</v>
      </c>
      <c r="K77" s="482">
        <v>0.8125</v>
      </c>
      <c r="L77" s="469">
        <v>6.25E-2</v>
      </c>
      <c r="M77" s="442">
        <f>VLOOKUP(E77,'效期天數(2025.1126更新)'!C:G,5,0)</f>
        <v>5714400127</v>
      </c>
    </row>
    <row r="78" spans="1:13" ht="15" thickBot="1">
      <c r="A78" s="474" t="s">
        <v>2607</v>
      </c>
      <c r="B78" s="460" t="s">
        <v>4087</v>
      </c>
      <c r="C78" s="490" t="s">
        <v>4091</v>
      </c>
      <c r="D78" s="460" t="s">
        <v>2908</v>
      </c>
      <c r="E78" s="459" t="s">
        <v>157</v>
      </c>
      <c r="F78" s="492">
        <v>5</v>
      </c>
      <c r="G78" s="522">
        <v>9000</v>
      </c>
      <c r="H78" s="466" t="s">
        <v>2909</v>
      </c>
      <c r="I78" s="494">
        <v>45630</v>
      </c>
      <c r="J78" s="477">
        <v>0.72916666666666663</v>
      </c>
      <c r="K78" s="482">
        <v>0.8125</v>
      </c>
      <c r="L78" s="469">
        <v>6.25E-2</v>
      </c>
      <c r="M78" s="442">
        <f>VLOOKUP(E78,'效期天數(2025.1126更新)'!C:G,5,0)</f>
        <v>5714400127</v>
      </c>
    </row>
    <row r="79" spans="1:13" ht="15" thickBot="1">
      <c r="A79" s="459" t="s">
        <v>125</v>
      </c>
      <c r="B79" s="460" t="s">
        <v>4092</v>
      </c>
      <c r="C79" s="488" t="s">
        <v>4093</v>
      </c>
      <c r="D79" s="462" t="s">
        <v>2892</v>
      </c>
      <c r="E79" s="463" t="s">
        <v>2517</v>
      </c>
      <c r="F79" s="491">
        <v>12</v>
      </c>
      <c r="G79" s="465">
        <v>6000</v>
      </c>
      <c r="H79" s="466" t="s">
        <v>4170</v>
      </c>
      <c r="I79" s="494">
        <v>45631</v>
      </c>
      <c r="J79" s="467">
        <v>0.5</v>
      </c>
      <c r="K79" s="468">
        <v>0.54166666666666663</v>
      </c>
      <c r="L79" s="469">
        <v>0.70833333333333337</v>
      </c>
      <c r="M79" s="442">
        <f>VLOOKUP(E79,'效期天數(2025.1126更新)'!C:G,5,0)</f>
        <v>5714400210</v>
      </c>
    </row>
    <row r="80" spans="1:13" ht="15" thickBot="1">
      <c r="A80" s="463" t="s">
        <v>125</v>
      </c>
      <c r="B80" s="460" t="s">
        <v>4092</v>
      </c>
      <c r="C80" s="488" t="s">
        <v>4094</v>
      </c>
      <c r="D80" s="462" t="s">
        <v>2892</v>
      </c>
      <c r="E80" s="463" t="s">
        <v>2517</v>
      </c>
      <c r="F80" s="491">
        <v>12</v>
      </c>
      <c r="G80" s="465">
        <v>6000</v>
      </c>
      <c r="H80" s="466" t="s">
        <v>4170</v>
      </c>
      <c r="I80" s="494">
        <v>45631</v>
      </c>
      <c r="J80" s="467">
        <v>0.5</v>
      </c>
      <c r="K80" s="468">
        <v>0.54166666666666663</v>
      </c>
      <c r="L80" s="469">
        <v>0.70833333333333337</v>
      </c>
      <c r="M80" s="442">
        <f>VLOOKUP(E80,'效期天數(2025.1126更新)'!C:G,5,0)</f>
        <v>5714400210</v>
      </c>
    </row>
    <row r="81" spans="1:13" ht="15" thickBot="1">
      <c r="A81" s="459" t="s">
        <v>2958</v>
      </c>
      <c r="B81" s="460" t="s">
        <v>4095</v>
      </c>
      <c r="C81" s="488" t="s">
        <v>4096</v>
      </c>
      <c r="D81" s="466" t="s">
        <v>2907</v>
      </c>
      <c r="E81" s="461" t="s">
        <v>2419</v>
      </c>
      <c r="F81" s="491">
        <v>3</v>
      </c>
      <c r="G81" s="522">
        <v>4000</v>
      </c>
      <c r="H81" s="466" t="s">
        <v>2911</v>
      </c>
      <c r="I81" s="494">
        <v>45631</v>
      </c>
      <c r="J81" s="477">
        <v>0.45833333333333331</v>
      </c>
      <c r="K81" s="478">
        <v>0.47916666666666669</v>
      </c>
      <c r="L81" s="469">
        <v>0.60416666666666663</v>
      </c>
      <c r="M81" s="442">
        <f>VLOOKUP(E81,'效期天數(2025.1126更新)'!C:G,5,0)</f>
        <v>5714400197</v>
      </c>
    </row>
    <row r="82" spans="1:13" ht="15" thickBot="1">
      <c r="A82" s="459" t="s">
        <v>2960</v>
      </c>
      <c r="B82" s="460" t="s">
        <v>4097</v>
      </c>
      <c r="C82" s="493" t="s">
        <v>4098</v>
      </c>
      <c r="D82" s="466" t="s">
        <v>2907</v>
      </c>
      <c r="E82" s="459" t="s">
        <v>2420</v>
      </c>
      <c r="F82" s="492">
        <v>3</v>
      </c>
      <c r="G82" s="485">
        <v>4000</v>
      </c>
      <c r="H82" s="466" t="s">
        <v>2911</v>
      </c>
      <c r="I82" s="494">
        <v>45631</v>
      </c>
      <c r="J82" s="477">
        <v>0.45833333333333331</v>
      </c>
      <c r="K82" s="478">
        <v>0.47916666666666669</v>
      </c>
      <c r="L82" s="469">
        <v>0.60416666666666663</v>
      </c>
      <c r="M82" s="442">
        <f>VLOOKUP(E82,'效期天數(2025.1126更新)'!C:G,5,0)</f>
        <v>5714400198</v>
      </c>
    </row>
    <row r="83" spans="1:13" ht="15" thickBot="1">
      <c r="A83" s="459" t="s">
        <v>2967</v>
      </c>
      <c r="B83" s="460" t="s">
        <v>4099</v>
      </c>
      <c r="C83" s="488" t="s">
        <v>4100</v>
      </c>
      <c r="D83" s="470" t="s">
        <v>4176</v>
      </c>
      <c r="E83" s="463" t="s">
        <v>93</v>
      </c>
      <c r="F83" s="491">
        <v>7</v>
      </c>
      <c r="G83" s="521">
        <v>8000</v>
      </c>
      <c r="H83" s="470" t="s">
        <v>3087</v>
      </c>
      <c r="I83" s="494">
        <v>45631</v>
      </c>
      <c r="J83" s="477">
        <v>0.45833333333333331</v>
      </c>
      <c r="K83" s="478">
        <v>0.47916666666666669</v>
      </c>
      <c r="L83" s="469">
        <v>0.72916666666666663</v>
      </c>
      <c r="M83" s="442">
        <f>VLOOKUP(E83,'效期天數(2025.1126更新)'!C:G,5,0)</f>
        <v>5714400114</v>
      </c>
    </row>
    <row r="84" spans="1:13" ht="15" thickBot="1">
      <c r="A84" s="459" t="s">
        <v>2969</v>
      </c>
      <c r="B84" s="460" t="s">
        <v>4099</v>
      </c>
      <c r="C84" s="488" t="s">
        <v>4101</v>
      </c>
      <c r="D84" s="470" t="s">
        <v>4177</v>
      </c>
      <c r="E84" s="463" t="s">
        <v>93</v>
      </c>
      <c r="F84" s="491">
        <v>7</v>
      </c>
      <c r="G84" s="521">
        <v>8000</v>
      </c>
      <c r="H84" s="470" t="s">
        <v>3087</v>
      </c>
      <c r="I84" s="494">
        <v>45631</v>
      </c>
      <c r="J84" s="477">
        <v>0.45833333333333331</v>
      </c>
      <c r="K84" s="478">
        <v>0.47916666666666669</v>
      </c>
      <c r="L84" s="469">
        <v>0.72916666666666663</v>
      </c>
      <c r="M84" s="442">
        <f>VLOOKUP(E84,'效期天數(2025.1126更新)'!C:G,5,0)</f>
        <v>5714400114</v>
      </c>
    </row>
    <row r="85" spans="1:13" ht="15" thickBot="1">
      <c r="A85" s="459" t="s">
        <v>3992</v>
      </c>
      <c r="B85" s="460" t="s">
        <v>4102</v>
      </c>
      <c r="C85" s="488" t="s">
        <v>4103</v>
      </c>
      <c r="D85" s="466" t="s">
        <v>4176</v>
      </c>
      <c r="E85" s="463" t="s">
        <v>94</v>
      </c>
      <c r="F85" s="491">
        <v>7</v>
      </c>
      <c r="G85" s="521">
        <v>8000</v>
      </c>
      <c r="H85" s="470" t="s">
        <v>3087</v>
      </c>
      <c r="I85" s="494">
        <v>45631</v>
      </c>
      <c r="J85" s="477">
        <v>0.45833333333333331</v>
      </c>
      <c r="K85" s="478">
        <v>0.47916666666666669</v>
      </c>
      <c r="L85" s="469">
        <v>0.72916666666666663</v>
      </c>
      <c r="M85" s="442">
        <f>VLOOKUP(E85,'效期天數(2025.1126更新)'!C:G,5,0)</f>
        <v>5714400115</v>
      </c>
    </row>
    <row r="86" spans="1:13" ht="15" thickBot="1">
      <c r="A86" s="459" t="s">
        <v>2603</v>
      </c>
      <c r="B86" s="460" t="s">
        <v>4102</v>
      </c>
      <c r="C86" s="488" t="s">
        <v>4104</v>
      </c>
      <c r="D86" s="466" t="s">
        <v>4177</v>
      </c>
      <c r="E86" s="463" t="s">
        <v>94</v>
      </c>
      <c r="F86" s="491">
        <v>7</v>
      </c>
      <c r="G86" s="521">
        <v>8000</v>
      </c>
      <c r="H86" s="470" t="s">
        <v>3087</v>
      </c>
      <c r="I86" s="494">
        <v>45631</v>
      </c>
      <c r="J86" s="477">
        <v>0.45833333333333331</v>
      </c>
      <c r="K86" s="478">
        <v>0.47916666666666669</v>
      </c>
      <c r="L86" s="469">
        <v>0.72916666666666663</v>
      </c>
      <c r="M86" s="442">
        <f>VLOOKUP(E86,'效期天數(2025.1126更新)'!C:G,5,0)</f>
        <v>5714400115</v>
      </c>
    </row>
    <row r="87" spans="1:13" ht="14.25" thickBot="1">
      <c r="A87" s="474" t="s">
        <v>2973</v>
      </c>
      <c r="B87" s="460" t="s">
        <v>4105</v>
      </c>
      <c r="C87" s="488" t="s">
        <v>4106</v>
      </c>
      <c r="D87" s="470" t="s">
        <v>2904</v>
      </c>
      <c r="E87" s="472" t="s">
        <v>88</v>
      </c>
      <c r="F87" s="491">
        <v>6</v>
      </c>
      <c r="G87" s="522">
        <v>12000</v>
      </c>
      <c r="H87" s="480" t="s">
        <v>2905</v>
      </c>
      <c r="I87" s="494">
        <v>45631</v>
      </c>
      <c r="J87" s="477">
        <v>0.45833333333333331</v>
      </c>
      <c r="K87" s="503">
        <v>0.47916666666666669</v>
      </c>
      <c r="L87" s="486">
        <v>0.8125</v>
      </c>
      <c r="M87" s="442">
        <f>VLOOKUP(E87,'效期天數(2025.1126更新)'!C:G,5,0)</f>
        <v>5714400105</v>
      </c>
    </row>
    <row r="88" spans="1:13" ht="14.25" thickBot="1">
      <c r="A88" s="474" t="s">
        <v>2605</v>
      </c>
      <c r="B88" s="460" t="s">
        <v>4105</v>
      </c>
      <c r="C88" s="488" t="s">
        <v>4107</v>
      </c>
      <c r="D88" s="470" t="s">
        <v>2904</v>
      </c>
      <c r="E88" s="472" t="s">
        <v>88</v>
      </c>
      <c r="F88" s="491">
        <v>6</v>
      </c>
      <c r="G88" s="522">
        <v>12000</v>
      </c>
      <c r="H88" s="480" t="s">
        <v>2905</v>
      </c>
      <c r="I88" s="494">
        <v>45631</v>
      </c>
      <c r="J88" s="477">
        <v>0.45833333333333331</v>
      </c>
      <c r="K88" s="503">
        <v>0.47916666666666669</v>
      </c>
      <c r="L88" s="486">
        <v>0.8125</v>
      </c>
      <c r="M88" s="442">
        <f>VLOOKUP(E88,'效期天數(2025.1126更新)'!C:G,5,0)</f>
        <v>5714400105</v>
      </c>
    </row>
    <row r="89" spans="1:13" ht="14.25" thickBot="1">
      <c r="A89" s="474" t="s">
        <v>2606</v>
      </c>
      <c r="B89" s="460" t="s">
        <v>4108</v>
      </c>
      <c r="C89" s="488" t="s">
        <v>4109</v>
      </c>
      <c r="D89" s="470" t="s">
        <v>2906</v>
      </c>
      <c r="E89" s="472" t="s">
        <v>89</v>
      </c>
      <c r="F89" s="491">
        <v>6</v>
      </c>
      <c r="G89" s="522">
        <v>12000</v>
      </c>
      <c r="H89" s="480" t="s">
        <v>2905</v>
      </c>
      <c r="I89" s="494">
        <v>45631</v>
      </c>
      <c r="J89" s="477">
        <v>0.45833333333333331</v>
      </c>
      <c r="K89" s="503">
        <v>0.47916666666666669</v>
      </c>
      <c r="L89" s="486">
        <v>0.8125</v>
      </c>
      <c r="M89" s="442">
        <f>VLOOKUP(E89,'效期天數(2025.1126更新)'!C:G,5,0)</f>
        <v>5714400106</v>
      </c>
    </row>
    <row r="90" spans="1:13" ht="14.25" thickBot="1">
      <c r="A90" s="474" t="s">
        <v>2607</v>
      </c>
      <c r="B90" s="460" t="s">
        <v>4108</v>
      </c>
      <c r="C90" s="488" t="s">
        <v>4110</v>
      </c>
      <c r="D90" s="470" t="s">
        <v>2906</v>
      </c>
      <c r="E90" s="472" t="s">
        <v>89</v>
      </c>
      <c r="F90" s="491">
        <v>6</v>
      </c>
      <c r="G90" s="522">
        <v>12000</v>
      </c>
      <c r="H90" s="480" t="s">
        <v>2905</v>
      </c>
      <c r="I90" s="494">
        <v>45631</v>
      </c>
      <c r="J90" s="477">
        <v>0.45833333333333331</v>
      </c>
      <c r="K90" s="503">
        <v>0.47916666666666669</v>
      </c>
      <c r="L90" s="486">
        <v>0.8125</v>
      </c>
      <c r="M90" s="442">
        <f>VLOOKUP(E90,'效期天數(2025.1126更新)'!C:G,5,0)</f>
        <v>5714400106</v>
      </c>
    </row>
    <row r="91" spans="1:13" ht="15" thickBot="1">
      <c r="A91" s="459" t="s">
        <v>2958</v>
      </c>
      <c r="B91" s="460" t="s">
        <v>4111</v>
      </c>
      <c r="C91" s="493" t="s">
        <v>4112</v>
      </c>
      <c r="D91" s="470" t="s">
        <v>4178</v>
      </c>
      <c r="E91" s="459" t="s">
        <v>162</v>
      </c>
      <c r="F91" s="492">
        <v>10</v>
      </c>
      <c r="G91" s="485">
        <v>4000</v>
      </c>
      <c r="H91" s="466" t="s">
        <v>4170</v>
      </c>
      <c r="I91" s="494">
        <v>45631</v>
      </c>
      <c r="J91" s="477">
        <v>0.625</v>
      </c>
      <c r="K91" s="478">
        <v>0.64583333333333337</v>
      </c>
      <c r="L91" s="509">
        <v>0.77083333333333337</v>
      </c>
      <c r="M91" s="442">
        <f>VLOOKUP(E91,'效期天數(2025.1126更新)'!C:G,5,0)</f>
        <v>5714400160</v>
      </c>
    </row>
    <row r="92" spans="1:13" ht="15" thickBot="1">
      <c r="A92" s="459" t="s">
        <v>2960</v>
      </c>
      <c r="B92" s="460" t="s">
        <v>4111</v>
      </c>
      <c r="C92" s="493" t="s">
        <v>4113</v>
      </c>
      <c r="D92" s="470" t="s">
        <v>4178</v>
      </c>
      <c r="E92" s="459" t="s">
        <v>162</v>
      </c>
      <c r="F92" s="492">
        <v>10</v>
      </c>
      <c r="G92" s="485">
        <v>4000</v>
      </c>
      <c r="H92" s="466" t="s">
        <v>4170</v>
      </c>
      <c r="I92" s="494">
        <v>45631</v>
      </c>
      <c r="J92" s="477">
        <v>0.625</v>
      </c>
      <c r="K92" s="478">
        <v>0.64583333333333337</v>
      </c>
      <c r="L92" s="509">
        <v>0.77083333333333337</v>
      </c>
      <c r="M92" s="442">
        <f>VLOOKUP(E92,'效期天數(2025.1126更新)'!C:G,5,0)</f>
        <v>5714400160</v>
      </c>
    </row>
    <row r="93" spans="1:13" ht="15" thickBot="1">
      <c r="A93" s="459" t="s">
        <v>2596</v>
      </c>
      <c r="B93" s="460" t="s">
        <v>4114</v>
      </c>
      <c r="C93" s="493" t="s">
        <v>4115</v>
      </c>
      <c r="D93" s="470" t="s">
        <v>4179</v>
      </c>
      <c r="E93" s="459" t="s">
        <v>161</v>
      </c>
      <c r="F93" s="492">
        <v>10</v>
      </c>
      <c r="G93" s="485">
        <v>4000</v>
      </c>
      <c r="H93" s="466" t="s">
        <v>4170</v>
      </c>
      <c r="I93" s="494">
        <v>45631</v>
      </c>
      <c r="J93" s="477">
        <v>0.625</v>
      </c>
      <c r="K93" s="478">
        <v>0.64583333333333337</v>
      </c>
      <c r="L93" s="509">
        <v>0.77083333333333337</v>
      </c>
      <c r="M93" s="442">
        <f>VLOOKUP(E93,'效期天數(2025.1126更新)'!C:G,5,0)</f>
        <v>5714400161</v>
      </c>
    </row>
    <row r="94" spans="1:13" ht="15" thickBot="1">
      <c r="A94" s="459" t="s">
        <v>2597</v>
      </c>
      <c r="B94" s="460" t="s">
        <v>4114</v>
      </c>
      <c r="C94" s="493" t="s">
        <v>4116</v>
      </c>
      <c r="D94" s="470" t="s">
        <v>4179</v>
      </c>
      <c r="E94" s="459" t="s">
        <v>161</v>
      </c>
      <c r="F94" s="492">
        <v>10</v>
      </c>
      <c r="G94" s="485">
        <v>4000</v>
      </c>
      <c r="H94" s="466" t="s">
        <v>4170</v>
      </c>
      <c r="I94" s="494">
        <v>45631</v>
      </c>
      <c r="J94" s="477">
        <v>0.625</v>
      </c>
      <c r="K94" s="478">
        <v>0.64583333333333337</v>
      </c>
      <c r="L94" s="509">
        <v>0.77083333333333337</v>
      </c>
      <c r="M94" s="442">
        <f>VLOOKUP(E94,'效期天數(2025.1126更新)'!C:G,5,0)</f>
        <v>5714400161</v>
      </c>
    </row>
    <row r="95" spans="1:13" ht="27.75" thickBot="1">
      <c r="A95" s="459" t="s">
        <v>2967</v>
      </c>
      <c r="B95" s="460" t="s">
        <v>4117</v>
      </c>
      <c r="C95" s="488" t="s">
        <v>4118</v>
      </c>
      <c r="D95" s="466" t="s">
        <v>4171</v>
      </c>
      <c r="E95" s="465" t="s">
        <v>90</v>
      </c>
      <c r="F95" s="491">
        <v>8</v>
      </c>
      <c r="G95" s="522">
        <v>8000</v>
      </c>
      <c r="H95" s="480" t="s">
        <v>2905</v>
      </c>
      <c r="I95" s="494">
        <v>45631</v>
      </c>
      <c r="J95" s="477">
        <v>0.70833333333333337</v>
      </c>
      <c r="K95" s="478">
        <v>0.72916666666666663</v>
      </c>
      <c r="L95" s="469">
        <v>0.97916666666666663</v>
      </c>
      <c r="M95" s="442">
        <f>VLOOKUP(E95,'效期天數(2025.1126更新)'!C:G,5,0)</f>
        <v>5714400107</v>
      </c>
    </row>
    <row r="96" spans="1:13" ht="27.75" thickBot="1">
      <c r="A96" s="459" t="s">
        <v>2969</v>
      </c>
      <c r="B96" s="460" t="s">
        <v>4117</v>
      </c>
      <c r="C96" s="488" t="s">
        <v>4119</v>
      </c>
      <c r="D96" s="466" t="s">
        <v>4171</v>
      </c>
      <c r="E96" s="465" t="s">
        <v>90</v>
      </c>
      <c r="F96" s="491">
        <v>8</v>
      </c>
      <c r="G96" s="522">
        <v>8000</v>
      </c>
      <c r="H96" s="480" t="s">
        <v>2905</v>
      </c>
      <c r="I96" s="494">
        <v>45631</v>
      </c>
      <c r="J96" s="477">
        <v>0.70833333333333337</v>
      </c>
      <c r="K96" s="478">
        <v>0.72916666666666663</v>
      </c>
      <c r="L96" s="469">
        <v>0.97916666666666663</v>
      </c>
      <c r="M96" s="442">
        <f>VLOOKUP(E96,'效期天數(2025.1126更新)'!C:G,5,0)</f>
        <v>5714400107</v>
      </c>
    </row>
    <row r="97" spans="1:13" ht="27.75" thickBot="1">
      <c r="A97" s="459" t="s">
        <v>3992</v>
      </c>
      <c r="B97" s="460" t="s">
        <v>4117</v>
      </c>
      <c r="C97" s="488" t="s">
        <v>4120</v>
      </c>
      <c r="D97" s="466" t="s">
        <v>4171</v>
      </c>
      <c r="E97" s="465" t="s">
        <v>90</v>
      </c>
      <c r="F97" s="491">
        <v>8</v>
      </c>
      <c r="G97" s="522">
        <v>8000</v>
      </c>
      <c r="H97" s="480" t="s">
        <v>2905</v>
      </c>
      <c r="I97" s="494">
        <v>45631</v>
      </c>
      <c r="J97" s="477">
        <v>0.70833333333333337</v>
      </c>
      <c r="K97" s="478">
        <v>0.72916666666666663</v>
      </c>
      <c r="L97" s="469">
        <v>0.97916666666666663</v>
      </c>
      <c r="M97" s="442">
        <f>VLOOKUP(E97,'效期天數(2025.1126更新)'!C:G,5,0)</f>
        <v>5714400107</v>
      </c>
    </row>
    <row r="98" spans="1:13" ht="27.75" thickBot="1">
      <c r="A98" s="459" t="s">
        <v>2603</v>
      </c>
      <c r="B98" s="460" t="s">
        <v>4117</v>
      </c>
      <c r="C98" s="488" t="s">
        <v>4121</v>
      </c>
      <c r="D98" s="466" t="s">
        <v>4171</v>
      </c>
      <c r="E98" s="465" t="s">
        <v>90</v>
      </c>
      <c r="F98" s="491">
        <v>8</v>
      </c>
      <c r="G98" s="522">
        <v>8000</v>
      </c>
      <c r="H98" s="480" t="s">
        <v>2905</v>
      </c>
      <c r="I98" s="494">
        <v>45631</v>
      </c>
      <c r="J98" s="477">
        <v>0.70833333333333337</v>
      </c>
      <c r="K98" s="478">
        <v>0.72916666666666663</v>
      </c>
      <c r="L98" s="469">
        <v>0.97916666666666663</v>
      </c>
      <c r="M98" s="442">
        <f>VLOOKUP(E98,'效期天數(2025.1126更新)'!C:G,5,0)</f>
        <v>5714400107</v>
      </c>
    </row>
    <row r="99" spans="1:13" ht="15" thickBot="1">
      <c r="A99" s="459" t="s">
        <v>2958</v>
      </c>
      <c r="B99" s="460" t="s">
        <v>4122</v>
      </c>
      <c r="C99" s="488" t="s">
        <v>4123</v>
      </c>
      <c r="D99" s="470" t="s">
        <v>4178</v>
      </c>
      <c r="E99" s="465" t="s">
        <v>163</v>
      </c>
      <c r="F99" s="491">
        <v>9</v>
      </c>
      <c r="G99" s="522">
        <v>8000</v>
      </c>
      <c r="H99" s="470" t="s">
        <v>3087</v>
      </c>
      <c r="I99" s="494">
        <v>45631</v>
      </c>
      <c r="J99" s="477">
        <v>0.72916666666666663</v>
      </c>
      <c r="K99" s="509">
        <v>0.77083333333333337</v>
      </c>
      <c r="L99" s="469">
        <v>2.0833333333333332E-2</v>
      </c>
      <c r="M99" s="442">
        <f>VLOOKUP(E99,'效期天數(2025.1126更新)'!C:G,5,0)</f>
        <v>5714400183</v>
      </c>
    </row>
    <row r="100" spans="1:13" ht="15" thickBot="1">
      <c r="A100" s="459" t="s">
        <v>2960</v>
      </c>
      <c r="B100" s="460" t="s">
        <v>4122</v>
      </c>
      <c r="C100" s="488" t="s">
        <v>4124</v>
      </c>
      <c r="D100" s="470" t="s">
        <v>4178</v>
      </c>
      <c r="E100" s="465" t="s">
        <v>163</v>
      </c>
      <c r="F100" s="491">
        <v>9</v>
      </c>
      <c r="G100" s="522">
        <v>8000</v>
      </c>
      <c r="H100" s="470" t="s">
        <v>3087</v>
      </c>
      <c r="I100" s="494">
        <v>45631</v>
      </c>
      <c r="J100" s="477">
        <v>0.72916666666666663</v>
      </c>
      <c r="K100" s="509">
        <v>0.77083333333333337</v>
      </c>
      <c r="L100" s="469">
        <v>2.0833333333333332E-2</v>
      </c>
      <c r="M100" s="442">
        <f>VLOOKUP(E100,'效期天數(2025.1126更新)'!C:G,5,0)</f>
        <v>5714400183</v>
      </c>
    </row>
    <row r="101" spans="1:13" ht="15" thickBot="1">
      <c r="A101" s="459" t="s">
        <v>2596</v>
      </c>
      <c r="B101" s="460" t="s">
        <v>4122</v>
      </c>
      <c r="C101" s="488" t="s">
        <v>4125</v>
      </c>
      <c r="D101" s="470" t="s">
        <v>2907</v>
      </c>
      <c r="E101" s="465" t="s">
        <v>163</v>
      </c>
      <c r="F101" s="491">
        <v>9</v>
      </c>
      <c r="G101" s="522">
        <v>8000</v>
      </c>
      <c r="H101" s="470" t="s">
        <v>3087</v>
      </c>
      <c r="I101" s="494">
        <v>45631</v>
      </c>
      <c r="J101" s="477">
        <v>0.72916666666666663</v>
      </c>
      <c r="K101" s="509">
        <v>0.77083333333333337</v>
      </c>
      <c r="L101" s="469">
        <v>2.0833333333333332E-2</v>
      </c>
      <c r="M101" s="442">
        <f>VLOOKUP(E101,'效期天數(2025.1126更新)'!C:G,5,0)</f>
        <v>5714400183</v>
      </c>
    </row>
    <row r="102" spans="1:13" ht="15" thickBot="1">
      <c r="A102" s="459" t="s">
        <v>2597</v>
      </c>
      <c r="B102" s="460" t="s">
        <v>4122</v>
      </c>
      <c r="C102" s="488" t="s">
        <v>4126</v>
      </c>
      <c r="D102" s="470" t="s">
        <v>2907</v>
      </c>
      <c r="E102" s="465" t="s">
        <v>163</v>
      </c>
      <c r="F102" s="491">
        <v>9</v>
      </c>
      <c r="G102" s="522">
        <v>8000</v>
      </c>
      <c r="H102" s="470" t="s">
        <v>3087</v>
      </c>
      <c r="I102" s="494">
        <v>45631</v>
      </c>
      <c r="J102" s="477">
        <v>0.72916666666666663</v>
      </c>
      <c r="K102" s="509">
        <v>0.77083333333333337</v>
      </c>
      <c r="L102" s="469">
        <v>2.0833333333333332E-2</v>
      </c>
      <c r="M102" s="442">
        <f>VLOOKUP(E102,'效期天數(2025.1126更新)'!C:G,5,0)</f>
        <v>5714400183</v>
      </c>
    </row>
    <row r="103" spans="1:13" ht="15" thickBot="1">
      <c r="A103" s="474" t="s">
        <v>2973</v>
      </c>
      <c r="B103" s="460" t="s">
        <v>4127</v>
      </c>
      <c r="C103" s="488" t="s">
        <v>4128</v>
      </c>
      <c r="D103" s="470" t="s">
        <v>2907</v>
      </c>
      <c r="E103" s="461" t="s">
        <v>92</v>
      </c>
      <c r="F103" s="491">
        <v>11</v>
      </c>
      <c r="G103" s="465">
        <v>6000</v>
      </c>
      <c r="H103" s="466" t="s">
        <v>2909</v>
      </c>
      <c r="I103" s="494">
        <v>45631</v>
      </c>
      <c r="J103" s="477">
        <v>0.72916666666666663</v>
      </c>
      <c r="K103" s="486">
        <v>0.8125</v>
      </c>
      <c r="L103" s="469">
        <v>0.97916666666666663</v>
      </c>
      <c r="M103" s="442">
        <f>VLOOKUP(E103,'效期天數(2025.1126更新)'!C:G,5,0)</f>
        <v>5714400111</v>
      </c>
    </row>
    <row r="104" spans="1:13" ht="15" thickBot="1">
      <c r="A104" s="474" t="s">
        <v>2605</v>
      </c>
      <c r="B104" s="460" t="s">
        <v>4127</v>
      </c>
      <c r="C104" s="488" t="s">
        <v>4129</v>
      </c>
      <c r="D104" s="470" t="s">
        <v>2907</v>
      </c>
      <c r="E104" s="461" t="s">
        <v>92</v>
      </c>
      <c r="F104" s="491">
        <v>11</v>
      </c>
      <c r="G104" s="465">
        <v>6000</v>
      </c>
      <c r="H104" s="466" t="s">
        <v>2909</v>
      </c>
      <c r="I104" s="494">
        <v>45631</v>
      </c>
      <c r="J104" s="477">
        <v>0.72916666666666663</v>
      </c>
      <c r="K104" s="486">
        <v>0.8125</v>
      </c>
      <c r="L104" s="469">
        <v>0.97916666666666663</v>
      </c>
      <c r="M104" s="442">
        <f>VLOOKUP(E104,'效期天數(2025.1126更新)'!C:G,5,0)</f>
        <v>5714400111</v>
      </c>
    </row>
    <row r="105" spans="1:13" ht="15" thickBot="1">
      <c r="A105" s="474" t="s">
        <v>2606</v>
      </c>
      <c r="B105" s="460" t="s">
        <v>4127</v>
      </c>
      <c r="C105" s="488" t="s">
        <v>4130</v>
      </c>
      <c r="D105" s="470" t="s">
        <v>2907</v>
      </c>
      <c r="E105" s="461" t="s">
        <v>92</v>
      </c>
      <c r="F105" s="491">
        <v>11</v>
      </c>
      <c r="G105" s="465">
        <v>6000</v>
      </c>
      <c r="H105" s="466" t="s">
        <v>2909</v>
      </c>
      <c r="I105" s="494">
        <v>45631</v>
      </c>
      <c r="J105" s="477">
        <v>0.72916666666666663</v>
      </c>
      <c r="K105" s="486">
        <v>0.8125</v>
      </c>
      <c r="L105" s="469">
        <v>0.97916666666666663</v>
      </c>
      <c r="M105" s="442">
        <f>VLOOKUP(E105,'效期天數(2025.1126更新)'!C:G,5,0)</f>
        <v>5714400111</v>
      </c>
    </row>
    <row r="106" spans="1:13" ht="15" thickBot="1">
      <c r="A106" s="474" t="s">
        <v>2607</v>
      </c>
      <c r="B106" s="460" t="s">
        <v>4127</v>
      </c>
      <c r="C106" s="488" t="s">
        <v>4131</v>
      </c>
      <c r="D106" s="470" t="s">
        <v>2907</v>
      </c>
      <c r="E106" s="461" t="s">
        <v>92</v>
      </c>
      <c r="F106" s="491">
        <v>11</v>
      </c>
      <c r="G106" s="465">
        <v>6000</v>
      </c>
      <c r="H106" s="466" t="s">
        <v>2909</v>
      </c>
      <c r="I106" s="494">
        <v>45631</v>
      </c>
      <c r="J106" s="477">
        <v>0.72916666666666663</v>
      </c>
      <c r="K106" s="486">
        <v>0.8125</v>
      </c>
      <c r="L106" s="469">
        <v>0.97916666666666663</v>
      </c>
      <c r="M106" s="442">
        <f>VLOOKUP(E106,'效期天數(2025.1126更新)'!C:G,5,0)</f>
        <v>5714400111</v>
      </c>
    </row>
    <row r="107" spans="1:13" ht="15" thickBot="1">
      <c r="A107" s="459" t="s">
        <v>125</v>
      </c>
      <c r="B107" s="460" t="s">
        <v>4132</v>
      </c>
      <c r="C107" s="488" t="s">
        <v>4133</v>
      </c>
      <c r="D107" s="462" t="s">
        <v>2892</v>
      </c>
      <c r="E107" s="463" t="s">
        <v>2516</v>
      </c>
      <c r="F107" s="491">
        <v>12</v>
      </c>
      <c r="G107" s="521">
        <v>6000</v>
      </c>
      <c r="H107" s="466" t="s">
        <v>4170</v>
      </c>
      <c r="I107" s="494">
        <v>45632</v>
      </c>
      <c r="J107" s="467">
        <v>0.5</v>
      </c>
      <c r="K107" s="468">
        <v>0.54166666666666663</v>
      </c>
      <c r="L107" s="469">
        <v>0.70833333333333337</v>
      </c>
      <c r="M107" s="442">
        <f>VLOOKUP(E107,'效期天數(2025.1126更新)'!C:G,5,0)</f>
        <v>5714400209</v>
      </c>
    </row>
    <row r="108" spans="1:13" ht="15" thickBot="1">
      <c r="A108" s="463" t="s">
        <v>125</v>
      </c>
      <c r="B108" s="460" t="s">
        <v>4132</v>
      </c>
      <c r="C108" s="488" t="s">
        <v>4134</v>
      </c>
      <c r="D108" s="462" t="s">
        <v>2892</v>
      </c>
      <c r="E108" s="463" t="s">
        <v>2516</v>
      </c>
      <c r="F108" s="491">
        <v>12</v>
      </c>
      <c r="G108" s="521">
        <v>6000</v>
      </c>
      <c r="H108" s="466" t="s">
        <v>4170</v>
      </c>
      <c r="I108" s="494">
        <v>45632</v>
      </c>
      <c r="J108" s="467">
        <v>0.5</v>
      </c>
      <c r="K108" s="468">
        <v>0.54166666666666663</v>
      </c>
      <c r="L108" s="469">
        <v>0.70833333333333337</v>
      </c>
      <c r="M108" s="442">
        <f>VLOOKUP(E108,'效期天數(2025.1126更新)'!C:G,5,0)</f>
        <v>5714400209</v>
      </c>
    </row>
    <row r="109" spans="1:13" ht="15" thickBot="1">
      <c r="A109" s="459" t="s">
        <v>2958</v>
      </c>
      <c r="B109" s="460" t="s">
        <v>4135</v>
      </c>
      <c r="C109" s="488" t="s">
        <v>4136</v>
      </c>
      <c r="D109" s="470" t="s">
        <v>2907</v>
      </c>
      <c r="E109" s="472" t="s">
        <v>130</v>
      </c>
      <c r="F109" s="491">
        <v>5</v>
      </c>
      <c r="G109" s="465">
        <v>9000</v>
      </c>
      <c r="H109" s="476" t="s">
        <v>2953</v>
      </c>
      <c r="I109" s="494">
        <v>45632</v>
      </c>
      <c r="J109" s="471">
        <v>0.4375</v>
      </c>
      <c r="K109" s="469">
        <v>0.45833333333333331</v>
      </c>
      <c r="L109" s="469">
        <v>0.70833333333333337</v>
      </c>
      <c r="M109" s="442">
        <f>VLOOKUP(E109,'效期天數(2025.1126更新)'!C:G,5,0)</f>
        <v>5714400182</v>
      </c>
    </row>
    <row r="110" spans="1:13" ht="15" thickBot="1">
      <c r="A110" s="459" t="s">
        <v>2960</v>
      </c>
      <c r="B110" s="460" t="s">
        <v>4135</v>
      </c>
      <c r="C110" s="488" t="s">
        <v>4137</v>
      </c>
      <c r="D110" s="470" t="s">
        <v>2907</v>
      </c>
      <c r="E110" s="472" t="s">
        <v>130</v>
      </c>
      <c r="F110" s="491">
        <v>5</v>
      </c>
      <c r="G110" s="465">
        <v>9000</v>
      </c>
      <c r="H110" s="476" t="s">
        <v>2953</v>
      </c>
      <c r="I110" s="494">
        <v>45632</v>
      </c>
      <c r="J110" s="471">
        <v>0.4375</v>
      </c>
      <c r="K110" s="469">
        <v>0.45833333333333331</v>
      </c>
      <c r="L110" s="469">
        <v>0.70833333333333337</v>
      </c>
      <c r="M110" s="442">
        <f>VLOOKUP(E110,'效期天數(2025.1126更新)'!C:G,5,0)</f>
        <v>5714400182</v>
      </c>
    </row>
    <row r="111" spans="1:13" ht="15" thickBot="1">
      <c r="A111" s="459" t="s">
        <v>2962</v>
      </c>
      <c r="B111" s="460" t="s">
        <v>4135</v>
      </c>
      <c r="C111" s="488" t="s">
        <v>4138</v>
      </c>
      <c r="D111" s="470" t="s">
        <v>2907</v>
      </c>
      <c r="E111" s="472" t="s">
        <v>130</v>
      </c>
      <c r="F111" s="491">
        <v>5</v>
      </c>
      <c r="G111" s="465">
        <v>9000</v>
      </c>
      <c r="H111" s="476" t="s">
        <v>2953</v>
      </c>
      <c r="I111" s="494">
        <v>45632</v>
      </c>
      <c r="J111" s="471">
        <v>0.4375</v>
      </c>
      <c r="K111" s="469">
        <v>0.45833333333333331</v>
      </c>
      <c r="L111" s="469">
        <v>0.70833333333333337</v>
      </c>
      <c r="M111" s="442">
        <f>VLOOKUP(E111,'效期天數(2025.1126更新)'!C:G,5,0)</f>
        <v>5714400182</v>
      </c>
    </row>
    <row r="112" spans="1:13" ht="15" thickBot="1">
      <c r="A112" s="459" t="s">
        <v>2965</v>
      </c>
      <c r="B112" s="460" t="s">
        <v>4135</v>
      </c>
      <c r="C112" s="488" t="s">
        <v>4139</v>
      </c>
      <c r="D112" s="470" t="s">
        <v>2907</v>
      </c>
      <c r="E112" s="472" t="s">
        <v>130</v>
      </c>
      <c r="F112" s="491">
        <v>5</v>
      </c>
      <c r="G112" s="465">
        <v>9000</v>
      </c>
      <c r="H112" s="476" t="s">
        <v>2953</v>
      </c>
      <c r="I112" s="494">
        <v>45632</v>
      </c>
      <c r="J112" s="471">
        <v>0.4375</v>
      </c>
      <c r="K112" s="469">
        <v>0.45833333333333331</v>
      </c>
      <c r="L112" s="469">
        <v>0.70833333333333337</v>
      </c>
      <c r="M112" s="442">
        <f>VLOOKUP(E112,'效期天數(2025.1126更新)'!C:G,5,0)</f>
        <v>5714400182</v>
      </c>
    </row>
    <row r="113" spans="1:13" ht="15" thickBot="1">
      <c r="A113" s="459" t="s">
        <v>2967</v>
      </c>
      <c r="B113" s="460" t="s">
        <v>4140</v>
      </c>
      <c r="C113" s="488" t="s">
        <v>4141</v>
      </c>
      <c r="D113" s="470" t="s">
        <v>4176</v>
      </c>
      <c r="E113" s="463" t="s">
        <v>93</v>
      </c>
      <c r="F113" s="491">
        <v>8</v>
      </c>
      <c r="G113" s="521">
        <v>8000</v>
      </c>
      <c r="H113" s="470" t="s">
        <v>3087</v>
      </c>
      <c r="I113" s="494">
        <v>45632</v>
      </c>
      <c r="J113" s="477">
        <v>0.45833333333333331</v>
      </c>
      <c r="K113" s="478">
        <v>0.47916666666666669</v>
      </c>
      <c r="L113" s="469">
        <v>0.72916666666666663</v>
      </c>
      <c r="M113" s="442">
        <f>VLOOKUP(E113,'效期天數(2025.1126更新)'!C:G,5,0)</f>
        <v>5714400114</v>
      </c>
    </row>
    <row r="114" spans="1:13" ht="15" thickBot="1">
      <c r="A114" s="459" t="s">
        <v>2969</v>
      </c>
      <c r="B114" s="460" t="s">
        <v>4140</v>
      </c>
      <c r="C114" s="488" t="s">
        <v>4142</v>
      </c>
      <c r="D114" s="470" t="s">
        <v>4177</v>
      </c>
      <c r="E114" s="463" t="s">
        <v>93</v>
      </c>
      <c r="F114" s="491">
        <v>8</v>
      </c>
      <c r="G114" s="521">
        <v>8000</v>
      </c>
      <c r="H114" s="470" t="s">
        <v>3087</v>
      </c>
      <c r="I114" s="494">
        <v>45632</v>
      </c>
      <c r="J114" s="477">
        <v>0.45833333333333331</v>
      </c>
      <c r="K114" s="478">
        <v>0.47916666666666669</v>
      </c>
      <c r="L114" s="469">
        <v>0.72916666666666663</v>
      </c>
      <c r="M114" s="442">
        <f>VLOOKUP(E114,'效期天數(2025.1126更新)'!C:G,5,0)</f>
        <v>5714400114</v>
      </c>
    </row>
    <row r="115" spans="1:13" ht="15" thickBot="1">
      <c r="A115" s="459" t="s">
        <v>3992</v>
      </c>
      <c r="B115" s="460" t="s">
        <v>4143</v>
      </c>
      <c r="C115" s="488" t="s">
        <v>4144</v>
      </c>
      <c r="D115" s="466" t="s">
        <v>4176</v>
      </c>
      <c r="E115" s="463" t="s">
        <v>94</v>
      </c>
      <c r="F115" s="491">
        <v>8</v>
      </c>
      <c r="G115" s="521">
        <v>8000</v>
      </c>
      <c r="H115" s="470" t="s">
        <v>3087</v>
      </c>
      <c r="I115" s="494">
        <v>45632</v>
      </c>
      <c r="J115" s="477">
        <v>0.45833333333333331</v>
      </c>
      <c r="K115" s="478">
        <v>0.47916666666666669</v>
      </c>
      <c r="L115" s="469">
        <v>0.72916666666666663</v>
      </c>
      <c r="M115" s="442">
        <f>VLOOKUP(E115,'效期天數(2025.1126更新)'!C:G,5,0)</f>
        <v>5714400115</v>
      </c>
    </row>
    <row r="116" spans="1:13" ht="15" thickBot="1">
      <c r="A116" s="459" t="s">
        <v>2603</v>
      </c>
      <c r="B116" s="460" t="s">
        <v>4143</v>
      </c>
      <c r="C116" s="488" t="s">
        <v>4145</v>
      </c>
      <c r="D116" s="466" t="s">
        <v>4177</v>
      </c>
      <c r="E116" s="463" t="s">
        <v>94</v>
      </c>
      <c r="F116" s="491">
        <v>8</v>
      </c>
      <c r="G116" s="521">
        <v>8000</v>
      </c>
      <c r="H116" s="470" t="s">
        <v>3087</v>
      </c>
      <c r="I116" s="494">
        <v>45632</v>
      </c>
      <c r="J116" s="477">
        <v>0.45833333333333331</v>
      </c>
      <c r="K116" s="478">
        <v>0.47916666666666669</v>
      </c>
      <c r="L116" s="469">
        <v>0.72916666666666663</v>
      </c>
      <c r="M116" s="442">
        <f>VLOOKUP(E116,'效期天數(2025.1126更新)'!C:G,5,0)</f>
        <v>5714400115</v>
      </c>
    </row>
    <row r="117" spans="1:13" ht="14.25" thickBot="1">
      <c r="A117" s="474" t="s">
        <v>2973</v>
      </c>
      <c r="B117" s="460" t="s">
        <v>4146</v>
      </c>
      <c r="C117" s="488" t="s">
        <v>4147</v>
      </c>
      <c r="D117" s="470" t="s">
        <v>2904</v>
      </c>
      <c r="E117" s="472" t="s">
        <v>88</v>
      </c>
      <c r="F117" s="491">
        <v>11</v>
      </c>
      <c r="G117" s="522">
        <v>12000</v>
      </c>
      <c r="H117" s="480" t="s">
        <v>2905</v>
      </c>
      <c r="I117" s="494">
        <v>45632</v>
      </c>
      <c r="J117" s="477">
        <v>0.45833333333333331</v>
      </c>
      <c r="K117" s="503">
        <v>0.47916666666666669</v>
      </c>
      <c r="L117" s="486">
        <v>0.8125</v>
      </c>
      <c r="M117" s="442">
        <f>VLOOKUP(E117,'效期天數(2025.1126更新)'!C:G,5,0)</f>
        <v>5714400105</v>
      </c>
    </row>
    <row r="118" spans="1:13" ht="14.25" thickBot="1">
      <c r="A118" s="474" t="s">
        <v>2605</v>
      </c>
      <c r="B118" s="460" t="s">
        <v>4146</v>
      </c>
      <c r="C118" s="488" t="s">
        <v>4148</v>
      </c>
      <c r="D118" s="470" t="s">
        <v>2904</v>
      </c>
      <c r="E118" s="472" t="s">
        <v>88</v>
      </c>
      <c r="F118" s="491">
        <v>11</v>
      </c>
      <c r="G118" s="522">
        <v>12000</v>
      </c>
      <c r="H118" s="480" t="s">
        <v>2905</v>
      </c>
      <c r="I118" s="494">
        <v>45632</v>
      </c>
      <c r="J118" s="477">
        <v>0.45833333333333331</v>
      </c>
      <c r="K118" s="503">
        <v>0.47916666666666669</v>
      </c>
      <c r="L118" s="486">
        <v>0.8125</v>
      </c>
      <c r="M118" s="442">
        <f>VLOOKUP(E118,'效期天數(2025.1126更新)'!C:G,5,0)</f>
        <v>5714400105</v>
      </c>
    </row>
    <row r="119" spans="1:13" ht="14.25" thickBot="1">
      <c r="A119" s="474" t="s">
        <v>2606</v>
      </c>
      <c r="B119" s="460" t="s">
        <v>4149</v>
      </c>
      <c r="C119" s="488" t="s">
        <v>4150</v>
      </c>
      <c r="D119" s="470" t="s">
        <v>2906</v>
      </c>
      <c r="E119" s="472" t="s">
        <v>89</v>
      </c>
      <c r="F119" s="491">
        <v>11</v>
      </c>
      <c r="G119" s="522">
        <v>12000</v>
      </c>
      <c r="H119" s="480" t="s">
        <v>2905</v>
      </c>
      <c r="I119" s="494">
        <v>45632</v>
      </c>
      <c r="J119" s="477">
        <v>0.45833333333333331</v>
      </c>
      <c r="K119" s="503">
        <v>0.47916666666666669</v>
      </c>
      <c r="L119" s="486">
        <v>0.8125</v>
      </c>
      <c r="M119" s="442">
        <f>VLOOKUP(E119,'效期天數(2025.1126更新)'!C:G,5,0)</f>
        <v>5714400106</v>
      </c>
    </row>
    <row r="120" spans="1:13" ht="14.25" thickBot="1">
      <c r="A120" s="474" t="s">
        <v>2607</v>
      </c>
      <c r="B120" s="460" t="s">
        <v>4149</v>
      </c>
      <c r="C120" s="488" t="s">
        <v>4151</v>
      </c>
      <c r="D120" s="470" t="s">
        <v>2906</v>
      </c>
      <c r="E120" s="472" t="s">
        <v>89</v>
      </c>
      <c r="F120" s="491">
        <v>11</v>
      </c>
      <c r="G120" s="522">
        <v>12000</v>
      </c>
      <c r="H120" s="480" t="s">
        <v>2905</v>
      </c>
      <c r="I120" s="494">
        <v>45632</v>
      </c>
      <c r="J120" s="477">
        <v>0.45833333333333331</v>
      </c>
      <c r="K120" s="503">
        <v>0.47916666666666669</v>
      </c>
      <c r="L120" s="486">
        <v>0.8125</v>
      </c>
      <c r="M120" s="442">
        <f>VLOOKUP(E120,'效期天數(2025.1126更新)'!C:G,5,0)</f>
        <v>5714400106</v>
      </c>
    </row>
    <row r="121" spans="1:13" ht="15" thickBot="1">
      <c r="A121" s="459" t="s">
        <v>2958</v>
      </c>
      <c r="B121" s="460" t="s">
        <v>4152</v>
      </c>
      <c r="C121" s="488" t="s">
        <v>4153</v>
      </c>
      <c r="D121" s="470" t="s">
        <v>2907</v>
      </c>
      <c r="E121" s="472" t="s">
        <v>132</v>
      </c>
      <c r="F121" s="491">
        <v>3</v>
      </c>
      <c r="G121" s="465">
        <v>9000</v>
      </c>
      <c r="H121" s="473" t="s">
        <v>2897</v>
      </c>
      <c r="I121" s="494">
        <v>45632</v>
      </c>
      <c r="J121" s="477">
        <v>0.70833333333333337</v>
      </c>
      <c r="K121" s="478">
        <v>0.72916666666666663</v>
      </c>
      <c r="L121" s="469">
        <v>0.97916666666666663</v>
      </c>
      <c r="M121" s="442">
        <f>VLOOKUP(E121,'效期天數(2025.1126更新)'!C:G,5,0)</f>
        <v>5714400181</v>
      </c>
    </row>
    <row r="122" spans="1:13" ht="15" thickBot="1">
      <c r="A122" s="459" t="s">
        <v>2960</v>
      </c>
      <c r="B122" s="460" t="s">
        <v>4152</v>
      </c>
      <c r="C122" s="488" t="s">
        <v>4154</v>
      </c>
      <c r="D122" s="470" t="s">
        <v>2907</v>
      </c>
      <c r="E122" s="472" t="s">
        <v>132</v>
      </c>
      <c r="F122" s="491">
        <v>3</v>
      </c>
      <c r="G122" s="465">
        <v>9000</v>
      </c>
      <c r="H122" s="473" t="s">
        <v>2897</v>
      </c>
      <c r="I122" s="494">
        <v>45632</v>
      </c>
      <c r="J122" s="477">
        <v>0.70833333333333337</v>
      </c>
      <c r="K122" s="478">
        <v>0.72916666666666663</v>
      </c>
      <c r="L122" s="469">
        <v>0.97916666666666663</v>
      </c>
      <c r="M122" s="442">
        <f>VLOOKUP(E122,'效期天數(2025.1126更新)'!C:G,5,0)</f>
        <v>5714400181</v>
      </c>
    </row>
    <row r="123" spans="1:13" ht="17.100000000000001" customHeight="1" thickBot="1">
      <c r="A123" s="459" t="s">
        <v>2962</v>
      </c>
      <c r="B123" s="460" t="s">
        <v>4155</v>
      </c>
      <c r="C123" s="488" t="s">
        <v>4156</v>
      </c>
      <c r="D123" s="466" t="s">
        <v>3086</v>
      </c>
      <c r="E123" s="472" t="s">
        <v>133</v>
      </c>
      <c r="F123" s="491">
        <v>3</v>
      </c>
      <c r="G123" s="465">
        <v>9000</v>
      </c>
      <c r="H123" s="473" t="s">
        <v>2897</v>
      </c>
      <c r="I123" s="494">
        <v>45632</v>
      </c>
      <c r="J123" s="477">
        <v>0.70833333333333337</v>
      </c>
      <c r="K123" s="478">
        <v>0.72916666666666663</v>
      </c>
      <c r="L123" s="469">
        <v>0.97916666666666663</v>
      </c>
      <c r="M123" s="442">
        <f>VLOOKUP(E123,'效期天數(2025.1126更新)'!C:G,5,0)</f>
        <v>5714400180</v>
      </c>
    </row>
    <row r="124" spans="1:13" ht="15" thickBot="1">
      <c r="A124" s="459" t="s">
        <v>2965</v>
      </c>
      <c r="B124" s="460" t="s">
        <v>4155</v>
      </c>
      <c r="C124" s="488" t="s">
        <v>4157</v>
      </c>
      <c r="D124" s="470" t="s">
        <v>3086</v>
      </c>
      <c r="E124" s="472" t="s">
        <v>133</v>
      </c>
      <c r="F124" s="491">
        <v>3</v>
      </c>
      <c r="G124" s="465">
        <v>9000</v>
      </c>
      <c r="H124" s="473" t="s">
        <v>2897</v>
      </c>
      <c r="I124" s="494">
        <v>45632</v>
      </c>
      <c r="J124" s="477">
        <v>0.70833333333333337</v>
      </c>
      <c r="K124" s="478">
        <v>0.72916666666666663</v>
      </c>
      <c r="L124" s="469">
        <v>0.97916666666666663</v>
      </c>
      <c r="M124" s="442">
        <f>VLOOKUP(E124,'效期天數(2025.1126更新)'!C:G,5,0)</f>
        <v>5714400180</v>
      </c>
    </row>
    <row r="125" spans="1:13" ht="15" thickBot="1">
      <c r="A125" s="459" t="s">
        <v>2967</v>
      </c>
      <c r="B125" s="460" t="s">
        <v>4158</v>
      </c>
      <c r="C125" s="488" t="s">
        <v>4159</v>
      </c>
      <c r="D125" s="470"/>
      <c r="E125" s="463" t="s">
        <v>87</v>
      </c>
      <c r="F125" s="491">
        <v>9</v>
      </c>
      <c r="G125" s="465">
        <v>8000</v>
      </c>
      <c r="H125" s="470" t="s">
        <v>3087</v>
      </c>
      <c r="I125" s="494">
        <v>45632</v>
      </c>
      <c r="J125" s="477">
        <v>0.70833333333333337</v>
      </c>
      <c r="K125" s="478">
        <v>0.72916666666666663</v>
      </c>
      <c r="L125" s="469">
        <v>0.97916666666666663</v>
      </c>
      <c r="M125" s="442">
        <f>VLOOKUP(E125,'效期天數(2025.1126更新)'!C:G,5,0)</f>
        <v>5714400103</v>
      </c>
    </row>
    <row r="126" spans="1:13" ht="15" thickBot="1">
      <c r="A126" s="459" t="s">
        <v>2969</v>
      </c>
      <c r="B126" s="460" t="s">
        <v>4158</v>
      </c>
      <c r="C126" s="488" t="s">
        <v>4160</v>
      </c>
      <c r="D126" s="470"/>
      <c r="E126" s="463" t="s">
        <v>87</v>
      </c>
      <c r="F126" s="491">
        <v>9</v>
      </c>
      <c r="G126" s="465">
        <v>8000</v>
      </c>
      <c r="H126" s="470" t="s">
        <v>3087</v>
      </c>
      <c r="I126" s="494">
        <v>45632</v>
      </c>
      <c r="J126" s="477">
        <v>0.70833333333333337</v>
      </c>
      <c r="K126" s="478">
        <v>0.72916666666666663</v>
      </c>
      <c r="L126" s="469">
        <v>0.97916666666666663</v>
      </c>
      <c r="M126" s="442">
        <f>VLOOKUP(E126,'效期天數(2025.1126更新)'!C:G,5,0)</f>
        <v>5714400103</v>
      </c>
    </row>
    <row r="127" spans="1:13" ht="15" thickBot="1">
      <c r="A127" s="459" t="s">
        <v>3992</v>
      </c>
      <c r="B127" s="460" t="s">
        <v>4161</v>
      </c>
      <c r="C127" s="488" t="s">
        <v>4162</v>
      </c>
      <c r="D127" s="470"/>
      <c r="E127" s="463" t="s">
        <v>87</v>
      </c>
      <c r="F127" s="491">
        <v>9</v>
      </c>
      <c r="G127" s="465">
        <v>8000</v>
      </c>
      <c r="H127" s="470" t="s">
        <v>3087</v>
      </c>
      <c r="I127" s="494">
        <v>45632</v>
      </c>
      <c r="J127" s="477">
        <v>0.70833333333333337</v>
      </c>
      <c r="K127" s="478">
        <v>0.72916666666666663</v>
      </c>
      <c r="L127" s="469">
        <v>0.97916666666666663</v>
      </c>
      <c r="M127" s="442">
        <f>VLOOKUP(E127,'效期天數(2025.1126更新)'!C:G,5,0)</f>
        <v>5714400103</v>
      </c>
    </row>
    <row r="128" spans="1:13" ht="15" thickBot="1">
      <c r="A128" s="459" t="s">
        <v>2603</v>
      </c>
      <c r="B128" s="460" t="s">
        <v>4161</v>
      </c>
      <c r="C128" s="488" t="s">
        <v>4163</v>
      </c>
      <c r="D128" s="470"/>
      <c r="E128" s="463" t="s">
        <v>87</v>
      </c>
      <c r="F128" s="491">
        <v>9</v>
      </c>
      <c r="G128" s="465">
        <v>8000</v>
      </c>
      <c r="H128" s="470" t="s">
        <v>3087</v>
      </c>
      <c r="I128" s="494">
        <v>45632</v>
      </c>
      <c r="J128" s="477">
        <v>0.70833333333333337</v>
      </c>
      <c r="K128" s="478">
        <v>0.72916666666666663</v>
      </c>
      <c r="L128" s="469">
        <v>0.97916666666666663</v>
      </c>
      <c r="M128" s="442">
        <f>VLOOKUP(E128,'效期天數(2025.1126更新)'!C:G,5,0)</f>
        <v>5714400103</v>
      </c>
    </row>
    <row r="129" spans="1:13" ht="15" thickBot="1">
      <c r="A129" s="474" t="s">
        <v>2973</v>
      </c>
      <c r="B129" s="460" t="s">
        <v>4164</v>
      </c>
      <c r="C129" s="493" t="s">
        <v>4165</v>
      </c>
      <c r="D129" s="470" t="s">
        <v>2907</v>
      </c>
      <c r="E129" s="485" t="s">
        <v>2415</v>
      </c>
      <c r="F129" s="492">
        <v>10</v>
      </c>
      <c r="G129" s="485">
        <v>3000</v>
      </c>
      <c r="H129" s="466" t="s">
        <v>2953</v>
      </c>
      <c r="I129" s="494">
        <v>45632</v>
      </c>
      <c r="J129" s="477">
        <v>0.72916666666666663</v>
      </c>
      <c r="K129" s="486">
        <v>0.8125</v>
      </c>
      <c r="L129" s="469">
        <v>0.89583333333333337</v>
      </c>
      <c r="M129" s="442">
        <f>VLOOKUP(E129,'效期天數(2025.1126更新)'!C:G,5,0)</f>
        <v>5714400199</v>
      </c>
    </row>
    <row r="130" spans="1:13" ht="15" thickBot="1">
      <c r="A130" s="474" t="s">
        <v>2605</v>
      </c>
      <c r="B130" s="460" t="s">
        <v>4164</v>
      </c>
      <c r="C130" s="493" t="s">
        <v>4166</v>
      </c>
      <c r="D130" s="470" t="s">
        <v>2907</v>
      </c>
      <c r="E130" s="485" t="s">
        <v>2415</v>
      </c>
      <c r="F130" s="492">
        <v>10</v>
      </c>
      <c r="G130" s="485">
        <v>3000</v>
      </c>
      <c r="H130" s="466" t="s">
        <v>2953</v>
      </c>
      <c r="I130" s="494">
        <v>45632</v>
      </c>
      <c r="J130" s="477">
        <v>0.72916666666666663</v>
      </c>
      <c r="K130" s="486">
        <v>0.8125</v>
      </c>
      <c r="L130" s="469">
        <v>0.89583333333333337</v>
      </c>
      <c r="M130" s="442">
        <f>VLOOKUP(E130,'效期天數(2025.1126更新)'!C:G,5,0)</f>
        <v>5714400199</v>
      </c>
    </row>
    <row r="131" spans="1:13" ht="15" thickBot="1">
      <c r="A131" s="474" t="s">
        <v>2606</v>
      </c>
      <c r="B131" s="460" t="s">
        <v>4167</v>
      </c>
      <c r="C131" s="493" t="s">
        <v>4168</v>
      </c>
      <c r="D131" s="470" t="s">
        <v>2907</v>
      </c>
      <c r="E131" s="485" t="s">
        <v>2414</v>
      </c>
      <c r="F131" s="492">
        <v>10</v>
      </c>
      <c r="G131" s="485">
        <v>3000</v>
      </c>
      <c r="H131" s="466" t="s">
        <v>2953</v>
      </c>
      <c r="I131" s="494">
        <v>45632</v>
      </c>
      <c r="J131" s="477">
        <v>0.72916666666666663</v>
      </c>
      <c r="K131" s="486">
        <v>0.8125</v>
      </c>
      <c r="L131" s="469">
        <v>0.89583333333333337</v>
      </c>
      <c r="M131" s="442">
        <f>VLOOKUP(E131,'效期天數(2025.1126更新)'!C:G,5,0)</f>
        <v>5714400200</v>
      </c>
    </row>
    <row r="132" spans="1:13" ht="15" thickBot="1">
      <c r="A132" s="474" t="s">
        <v>2607</v>
      </c>
      <c r="B132" s="460" t="s">
        <v>4167</v>
      </c>
      <c r="C132" s="493" t="s">
        <v>4169</v>
      </c>
      <c r="D132" s="470" t="s">
        <v>2907</v>
      </c>
      <c r="E132" s="485" t="s">
        <v>2414</v>
      </c>
      <c r="F132" s="492">
        <v>10</v>
      </c>
      <c r="G132" s="485">
        <v>3000</v>
      </c>
      <c r="H132" s="466" t="s">
        <v>2953</v>
      </c>
      <c r="I132" s="494">
        <v>45632</v>
      </c>
      <c r="J132" s="477">
        <v>0.72916666666666663</v>
      </c>
      <c r="K132" s="486">
        <v>0.8125</v>
      </c>
      <c r="L132" s="469">
        <v>0.89583333333333337</v>
      </c>
      <c r="M132" s="442">
        <f>VLOOKUP(E132,'效期天數(2025.1126更新)'!C:G,5,0)</f>
        <v>5714400200</v>
      </c>
    </row>
  </sheetData>
  <phoneticPr fontId="1" type="noConversion"/>
  <conditionalFormatting sqref="C4:C7">
    <cfRule type="duplicateValues" dxfId="173" priority="33"/>
  </conditionalFormatting>
  <conditionalFormatting sqref="C8">
    <cfRule type="duplicateValues" dxfId="172" priority="29"/>
    <cfRule type="duplicateValues" dxfId="171" priority="30"/>
  </conditionalFormatting>
  <conditionalFormatting sqref="C9:C10">
    <cfRule type="duplicateValues" dxfId="170" priority="31"/>
    <cfRule type="duplicateValues" dxfId="169" priority="32"/>
  </conditionalFormatting>
  <conditionalFormatting sqref="C12">
    <cfRule type="duplicateValues" dxfId="168" priority="27"/>
  </conditionalFormatting>
  <conditionalFormatting sqref="C11:C14">
    <cfRule type="duplicateValues" dxfId="167" priority="28"/>
  </conditionalFormatting>
  <conditionalFormatting sqref="C19:C20">
    <cfRule type="duplicateValues" dxfId="166" priority="26"/>
  </conditionalFormatting>
  <conditionalFormatting sqref="C27">
    <cfRule type="duplicateValues" dxfId="165" priority="24"/>
  </conditionalFormatting>
  <conditionalFormatting sqref="C28">
    <cfRule type="duplicateValues" dxfId="164" priority="25"/>
  </conditionalFormatting>
  <conditionalFormatting sqref="I41:I46 I55:I78 I83:I86 I109:I116 I121:I124">
    <cfRule type="timePeriod" dxfId="163" priority="23" timePeriod="lastMonth">
      <formula>AND(MONTH(I41)=MONTH(EDATE(TODAY(),0-1)),YEAR(I41)=YEAR(EDATE(TODAY(),0-1)))</formula>
    </cfRule>
  </conditionalFormatting>
  <conditionalFormatting sqref="C53">
    <cfRule type="duplicateValues" dxfId="162" priority="21"/>
  </conditionalFormatting>
  <conditionalFormatting sqref="C54">
    <cfRule type="duplicateValues" dxfId="161" priority="22"/>
  </conditionalFormatting>
  <conditionalFormatting sqref="I67:I70">
    <cfRule type="timePeriod" dxfId="160" priority="20" timePeriod="lastMonth">
      <formula>AND(MONTH(I67)=MONTH(EDATE(TODAY(),0-1)),YEAR(I67)=YEAR(EDATE(TODAY(),0-1)))</formula>
    </cfRule>
  </conditionalFormatting>
  <conditionalFormatting sqref="C71:C72">
    <cfRule type="duplicateValues" dxfId="159" priority="18"/>
  </conditionalFormatting>
  <conditionalFormatting sqref="C74">
    <cfRule type="duplicateValues" dxfId="158" priority="19"/>
  </conditionalFormatting>
  <conditionalFormatting sqref="C87:C88">
    <cfRule type="duplicateValues" dxfId="157" priority="16"/>
  </conditionalFormatting>
  <conditionalFormatting sqref="C90">
    <cfRule type="duplicateValues" dxfId="156" priority="17"/>
  </conditionalFormatting>
  <conditionalFormatting sqref="I87:I90">
    <cfRule type="timePeriod" dxfId="155" priority="15" timePeriod="lastMonth">
      <formula>AND(MONTH(I87)=MONTH(EDATE(TODAY(),0-1)),YEAR(I87)=YEAR(EDATE(TODAY(),0-1)))</formula>
    </cfRule>
  </conditionalFormatting>
  <conditionalFormatting sqref="C82">
    <cfRule type="duplicateValues" dxfId="154" priority="14"/>
  </conditionalFormatting>
  <conditionalFormatting sqref="C91">
    <cfRule type="duplicateValues" dxfId="153" priority="13"/>
  </conditionalFormatting>
  <conditionalFormatting sqref="C99:C100">
    <cfRule type="duplicateValues" dxfId="152" priority="11"/>
  </conditionalFormatting>
  <conditionalFormatting sqref="C102">
    <cfRule type="duplicateValues" dxfId="151" priority="12"/>
  </conditionalFormatting>
  <conditionalFormatting sqref="C105">
    <cfRule type="duplicateValues" dxfId="150" priority="9"/>
  </conditionalFormatting>
  <conditionalFormatting sqref="C106">
    <cfRule type="duplicateValues" dxfId="149" priority="10"/>
  </conditionalFormatting>
  <conditionalFormatting sqref="C96">
    <cfRule type="duplicateValues" dxfId="148" priority="7"/>
  </conditionalFormatting>
  <conditionalFormatting sqref="C95:C98">
    <cfRule type="duplicateValues" dxfId="147" priority="8"/>
  </conditionalFormatting>
  <conditionalFormatting sqref="C109:C112">
    <cfRule type="duplicateValues" dxfId="146" priority="6"/>
  </conditionalFormatting>
  <conditionalFormatting sqref="C117:C118">
    <cfRule type="duplicateValues" dxfId="145" priority="4"/>
  </conditionalFormatting>
  <conditionalFormatting sqref="C120">
    <cfRule type="duplicateValues" dxfId="144" priority="5"/>
  </conditionalFormatting>
  <conditionalFormatting sqref="I117:I120">
    <cfRule type="timePeriod" dxfId="143" priority="3" timePeriod="lastMonth">
      <formula>AND(MONTH(I117)=MONTH(EDATE(TODAY(),0-1)),YEAR(I117)=YEAR(EDATE(TODAY(),0-1)))</formula>
    </cfRule>
  </conditionalFormatting>
  <conditionalFormatting sqref="C129">
    <cfRule type="duplicateValues" dxfId="142" priority="2"/>
  </conditionalFormatting>
  <conditionalFormatting sqref="C33:C36">
    <cfRule type="duplicateValues" dxfId="141" priority="1"/>
  </conditionalFormatting>
  <conditionalFormatting sqref="C59:C62">
    <cfRule type="duplicateValues" dxfId="140" priority="34"/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6E1D0-0952-44C4-9FA2-3872ABF74A0F}">
  <sheetPr codeName="工作表14">
    <tabColor rgb="FFFF66CC"/>
  </sheetPr>
  <dimension ref="A1:N138"/>
  <sheetViews>
    <sheetView topLeftCell="A67" zoomScale="85" zoomScaleNormal="85" workbookViewId="0">
      <selection activeCell="E81" sqref="E8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2881</v>
      </c>
      <c r="B1" s="497" t="s">
        <v>2882</v>
      </c>
      <c r="C1" s="497" t="s">
        <v>124</v>
      </c>
      <c r="D1" s="497" t="s">
        <v>2883</v>
      </c>
      <c r="E1" s="497" t="s">
        <v>123</v>
      </c>
      <c r="F1" s="498" t="s">
        <v>2884</v>
      </c>
      <c r="G1" s="497" t="s">
        <v>2885</v>
      </c>
      <c r="H1" s="497" t="s">
        <v>2886</v>
      </c>
      <c r="I1" s="497" t="s">
        <v>2887</v>
      </c>
      <c r="J1" s="499" t="s">
        <v>2888</v>
      </c>
      <c r="K1" s="497" t="s">
        <v>2889</v>
      </c>
      <c r="L1" s="497" t="s">
        <v>2890</v>
      </c>
      <c r="M1" s="497" t="s">
        <v>2891</v>
      </c>
    </row>
    <row r="2" spans="1:14" ht="14.25" thickBot="1">
      <c r="A2" s="459" t="s">
        <v>125</v>
      </c>
      <c r="B2" s="460" t="s">
        <v>3776</v>
      </c>
      <c r="C2" s="488" t="s">
        <v>3777</v>
      </c>
      <c r="D2" s="462" t="s">
        <v>2892</v>
      </c>
      <c r="E2" s="463" t="s">
        <v>2517</v>
      </c>
      <c r="F2" s="491">
        <v>12</v>
      </c>
      <c r="G2" s="464" t="s">
        <v>2564</v>
      </c>
      <c r="H2" s="465">
        <v>6000</v>
      </c>
      <c r="I2" s="466" t="s">
        <v>3082</v>
      </c>
      <c r="J2" s="494">
        <v>45621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5714400210</v>
      </c>
    </row>
    <row r="3" spans="1:14" ht="14.25" thickBot="1">
      <c r="A3" s="463" t="s">
        <v>125</v>
      </c>
      <c r="B3" s="460" t="s">
        <v>3776</v>
      </c>
      <c r="C3" s="488" t="s">
        <v>3778</v>
      </c>
      <c r="D3" s="462" t="s">
        <v>2892</v>
      </c>
      <c r="E3" s="463" t="s">
        <v>2517</v>
      </c>
      <c r="F3" s="491">
        <v>12</v>
      </c>
      <c r="G3" s="464" t="s">
        <v>2564</v>
      </c>
      <c r="H3" s="465">
        <v>6000</v>
      </c>
      <c r="I3" s="466" t="s">
        <v>3082</v>
      </c>
      <c r="J3" s="494">
        <v>45621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5714400210</v>
      </c>
    </row>
    <row r="4" spans="1:14" ht="27.75" thickBot="1">
      <c r="A4" s="459" t="s">
        <v>2594</v>
      </c>
      <c r="B4" s="460" t="s">
        <v>3779</v>
      </c>
      <c r="C4" s="488">
        <v>13024481</v>
      </c>
      <c r="D4" s="500" t="s">
        <v>3956</v>
      </c>
      <c r="E4" s="463" t="s">
        <v>101</v>
      </c>
      <c r="F4" s="491">
        <v>8</v>
      </c>
      <c r="G4" s="464" t="s">
        <v>2462</v>
      </c>
      <c r="H4" s="521">
        <v>6000</v>
      </c>
      <c r="I4" s="466" t="s">
        <v>2897</v>
      </c>
      <c r="J4" s="494">
        <v>45621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2595</v>
      </c>
      <c r="B5" s="460" t="s">
        <v>3779</v>
      </c>
      <c r="C5" s="488">
        <v>13024482</v>
      </c>
      <c r="D5" s="500" t="s">
        <v>3956</v>
      </c>
      <c r="E5" s="463" t="s">
        <v>101</v>
      </c>
      <c r="F5" s="491">
        <v>8</v>
      </c>
      <c r="G5" s="464" t="s">
        <v>2462</v>
      </c>
      <c r="H5" s="521">
        <v>6000</v>
      </c>
      <c r="I5" s="466" t="s">
        <v>2897</v>
      </c>
      <c r="J5" s="494">
        <v>45621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2596</v>
      </c>
      <c r="B6" s="460" t="s">
        <v>3779</v>
      </c>
      <c r="C6" s="488">
        <v>13024483</v>
      </c>
      <c r="D6" s="500" t="s">
        <v>3956</v>
      </c>
      <c r="E6" s="463" t="s">
        <v>101</v>
      </c>
      <c r="F6" s="491">
        <v>8</v>
      </c>
      <c r="G6" s="464" t="s">
        <v>2462</v>
      </c>
      <c r="H6" s="521">
        <v>6000</v>
      </c>
      <c r="I6" s="466" t="s">
        <v>2897</v>
      </c>
      <c r="J6" s="494">
        <v>45621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2597</v>
      </c>
      <c r="B7" s="460" t="s">
        <v>3779</v>
      </c>
      <c r="C7" s="488">
        <v>13024484</v>
      </c>
      <c r="D7" s="500" t="s">
        <v>3956</v>
      </c>
      <c r="E7" s="463" t="s">
        <v>101</v>
      </c>
      <c r="F7" s="491">
        <v>8</v>
      </c>
      <c r="G7" s="464" t="s">
        <v>2462</v>
      </c>
      <c r="H7" s="521">
        <v>6000</v>
      </c>
      <c r="I7" s="466" t="s">
        <v>2897</v>
      </c>
      <c r="J7" s="494">
        <v>45621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27.75" thickBot="1">
      <c r="A8" s="459" t="s">
        <v>2594</v>
      </c>
      <c r="B8" s="460" t="s">
        <v>3779</v>
      </c>
      <c r="C8" s="488">
        <v>130244485</v>
      </c>
      <c r="D8" s="500" t="s">
        <v>3956</v>
      </c>
      <c r="E8" s="463" t="s">
        <v>101</v>
      </c>
      <c r="F8" s="491">
        <v>9</v>
      </c>
      <c r="G8" s="464" t="s">
        <v>2462</v>
      </c>
      <c r="H8" s="521">
        <v>6000</v>
      </c>
      <c r="I8" s="466" t="s">
        <v>2897</v>
      </c>
      <c r="J8" s="494">
        <v>45621</v>
      </c>
      <c r="K8" s="477">
        <v>0.45833333333333331</v>
      </c>
      <c r="L8" s="478">
        <v>0.47916666666666669</v>
      </c>
      <c r="M8" s="478">
        <v>0.64583333333333337</v>
      </c>
      <c r="N8" s="442">
        <f>VLOOKUP(E8,'效期天數(2025.1126更新)'!C:G,5,0)</f>
        <v>5714400130</v>
      </c>
    </row>
    <row r="9" spans="1:14" ht="27.75" thickBot="1">
      <c r="A9" s="459" t="s">
        <v>2595</v>
      </c>
      <c r="B9" s="460" t="s">
        <v>3779</v>
      </c>
      <c r="C9" s="488">
        <v>13024486</v>
      </c>
      <c r="D9" s="500" t="s">
        <v>3956</v>
      </c>
      <c r="E9" s="463" t="s">
        <v>101</v>
      </c>
      <c r="F9" s="491">
        <v>9</v>
      </c>
      <c r="G9" s="464" t="s">
        <v>2462</v>
      </c>
      <c r="H9" s="521">
        <v>6000</v>
      </c>
      <c r="I9" s="466" t="s">
        <v>2897</v>
      </c>
      <c r="J9" s="494">
        <v>45621</v>
      </c>
      <c r="K9" s="477">
        <v>0.45833333333333331</v>
      </c>
      <c r="L9" s="478">
        <v>0.47916666666666669</v>
      </c>
      <c r="M9" s="478">
        <v>0.64583333333333337</v>
      </c>
      <c r="N9" s="442">
        <f>VLOOKUP(E9,'效期天數(2025.1126更新)'!C:G,5,0)</f>
        <v>5714400130</v>
      </c>
    </row>
    <row r="10" spans="1:14" ht="27.75" thickBot="1">
      <c r="A10" s="459" t="s">
        <v>2596</v>
      </c>
      <c r="B10" s="460" t="s">
        <v>3779</v>
      </c>
      <c r="C10" s="488">
        <v>13024487</v>
      </c>
      <c r="D10" s="500" t="s">
        <v>3956</v>
      </c>
      <c r="E10" s="463" t="s">
        <v>101</v>
      </c>
      <c r="F10" s="491">
        <v>9</v>
      </c>
      <c r="G10" s="464" t="s">
        <v>2462</v>
      </c>
      <c r="H10" s="521">
        <v>6000</v>
      </c>
      <c r="I10" s="466" t="s">
        <v>2897</v>
      </c>
      <c r="J10" s="494">
        <v>45621</v>
      </c>
      <c r="K10" s="477">
        <v>0.45833333333333331</v>
      </c>
      <c r="L10" s="478">
        <v>0.47916666666666669</v>
      </c>
      <c r="M10" s="478">
        <v>0.64583333333333337</v>
      </c>
      <c r="N10" s="442">
        <f>VLOOKUP(E10,'效期天數(2025.1126更新)'!C:G,5,0)</f>
        <v>5714400130</v>
      </c>
    </row>
    <row r="11" spans="1:14" ht="27.75" thickBot="1">
      <c r="A11" s="459" t="s">
        <v>2597</v>
      </c>
      <c r="B11" s="460" t="s">
        <v>3779</v>
      </c>
      <c r="C11" s="488">
        <v>13024488</v>
      </c>
      <c r="D11" s="500" t="s">
        <v>3956</v>
      </c>
      <c r="E11" s="463" t="s">
        <v>101</v>
      </c>
      <c r="F11" s="491">
        <v>9</v>
      </c>
      <c r="G11" s="464" t="s">
        <v>2462</v>
      </c>
      <c r="H11" s="521">
        <v>6000</v>
      </c>
      <c r="I11" s="466" t="s">
        <v>2897</v>
      </c>
      <c r="J11" s="494">
        <v>45621</v>
      </c>
      <c r="K11" s="477">
        <v>0.45833333333333331</v>
      </c>
      <c r="L11" s="478">
        <v>0.47916666666666669</v>
      </c>
      <c r="M11" s="478">
        <v>0.64583333333333337</v>
      </c>
      <c r="N11" s="442">
        <f>VLOOKUP(E11,'效期天數(2025.1126更新)'!C:G,5,0)</f>
        <v>5714400130</v>
      </c>
    </row>
    <row r="12" spans="1:14" ht="14.25" thickBot="1">
      <c r="A12" s="459" t="s">
        <v>2598</v>
      </c>
      <c r="B12" s="460" t="s">
        <v>3780</v>
      </c>
      <c r="C12" s="493" t="s">
        <v>3781</v>
      </c>
      <c r="D12" s="470" t="s">
        <v>2907</v>
      </c>
      <c r="E12" s="459" t="s">
        <v>103</v>
      </c>
      <c r="F12" s="491">
        <v>5</v>
      </c>
      <c r="G12" s="464" t="s">
        <v>2468</v>
      </c>
      <c r="H12" s="522">
        <v>9000</v>
      </c>
      <c r="I12" s="480" t="s">
        <v>2905</v>
      </c>
      <c r="J12" s="494">
        <v>45621</v>
      </c>
      <c r="K12" s="477">
        <v>0.45833333333333331</v>
      </c>
      <c r="L12" s="478">
        <v>0.47916666666666669</v>
      </c>
      <c r="M12" s="478">
        <v>0.72916666666666663</v>
      </c>
      <c r="N12" s="442">
        <f>VLOOKUP(E12,'效期天數(2025.1126更新)'!C:G,5,0)</f>
        <v>5714400132</v>
      </c>
    </row>
    <row r="13" spans="1:14" ht="14.25" thickBot="1">
      <c r="A13" s="459" t="s">
        <v>2599</v>
      </c>
      <c r="B13" s="460" t="s">
        <v>3780</v>
      </c>
      <c r="C13" s="493" t="s">
        <v>3782</v>
      </c>
      <c r="D13" s="470" t="s">
        <v>2907</v>
      </c>
      <c r="E13" s="459" t="s">
        <v>103</v>
      </c>
      <c r="F13" s="491">
        <v>5</v>
      </c>
      <c r="G13" s="464" t="s">
        <v>2468</v>
      </c>
      <c r="H13" s="522">
        <v>9000</v>
      </c>
      <c r="I13" s="480" t="s">
        <v>2905</v>
      </c>
      <c r="J13" s="494">
        <v>45621</v>
      </c>
      <c r="K13" s="477">
        <v>0.45833333333333331</v>
      </c>
      <c r="L13" s="478">
        <v>0.47916666666666669</v>
      </c>
      <c r="M13" s="478">
        <v>0.72916666666666663</v>
      </c>
      <c r="N13" s="442">
        <f>VLOOKUP(E13,'效期天數(2025.1126更新)'!C:G,5,0)</f>
        <v>5714400132</v>
      </c>
    </row>
    <row r="14" spans="1:14" ht="14.25" thickBot="1">
      <c r="A14" s="459" t="s">
        <v>2602</v>
      </c>
      <c r="B14" s="460" t="s">
        <v>3783</v>
      </c>
      <c r="C14" s="493" t="s">
        <v>3784</v>
      </c>
      <c r="D14" s="470" t="s">
        <v>2907</v>
      </c>
      <c r="E14" s="459" t="s">
        <v>2536</v>
      </c>
      <c r="F14" s="491">
        <v>5</v>
      </c>
      <c r="G14" s="464" t="s">
        <v>2537</v>
      </c>
      <c r="H14" s="522">
        <v>9000</v>
      </c>
      <c r="I14" s="480" t="s">
        <v>2905</v>
      </c>
      <c r="J14" s="494">
        <v>45621</v>
      </c>
      <c r="K14" s="477">
        <v>0.45833333333333331</v>
      </c>
      <c r="L14" s="478">
        <v>0.47916666666666669</v>
      </c>
      <c r="M14" s="478">
        <v>0.72916666666666663</v>
      </c>
      <c r="N14" s="442">
        <f>VLOOKUP(E14,'效期天數(2025.1126更新)'!C:G,5,0)</f>
        <v>5714400201</v>
      </c>
    </row>
    <row r="15" spans="1:14" ht="14.25" thickBot="1">
      <c r="A15" s="459" t="s">
        <v>2603</v>
      </c>
      <c r="B15" s="460" t="s">
        <v>3783</v>
      </c>
      <c r="C15" s="493" t="s">
        <v>3785</v>
      </c>
      <c r="D15" s="470" t="s">
        <v>2907</v>
      </c>
      <c r="E15" s="485" t="s">
        <v>2536</v>
      </c>
      <c r="F15" s="491">
        <v>5</v>
      </c>
      <c r="G15" s="464" t="s">
        <v>2537</v>
      </c>
      <c r="H15" s="522">
        <v>9000</v>
      </c>
      <c r="I15" s="480" t="s">
        <v>2905</v>
      </c>
      <c r="J15" s="494">
        <v>45621</v>
      </c>
      <c r="K15" s="477">
        <v>0.45833333333333331</v>
      </c>
      <c r="L15" s="478">
        <v>0.47916666666666669</v>
      </c>
      <c r="M15" s="478">
        <v>0.72916666666666663</v>
      </c>
      <c r="N15" s="442">
        <f>VLOOKUP(E15,'效期天數(2025.1126更新)'!C:G,5,0)</f>
        <v>5714400201</v>
      </c>
    </row>
    <row r="16" spans="1:14" ht="15" thickBot="1">
      <c r="A16" s="474" t="s">
        <v>2604</v>
      </c>
      <c r="B16" s="460" t="s">
        <v>3786</v>
      </c>
      <c r="C16" s="488" t="s">
        <v>3787</v>
      </c>
      <c r="D16" s="470" t="s">
        <v>2907</v>
      </c>
      <c r="E16" s="463" t="s">
        <v>106</v>
      </c>
      <c r="F16" s="491">
        <v>3</v>
      </c>
      <c r="G16" s="464" t="s">
        <v>2463</v>
      </c>
      <c r="H16" s="522">
        <v>9000</v>
      </c>
      <c r="I16" s="476" t="s">
        <v>2953</v>
      </c>
      <c r="J16" s="494">
        <v>45621</v>
      </c>
      <c r="K16" s="477">
        <v>0.45833333333333331</v>
      </c>
      <c r="L16" s="478">
        <v>0.47916666666666669</v>
      </c>
      <c r="M16" s="478">
        <v>0.72916666666666663</v>
      </c>
      <c r="N16" s="442">
        <f>VLOOKUP(E16,'效期天數(2025.1126更新)'!C:G,5,0)</f>
        <v>5714400148</v>
      </c>
    </row>
    <row r="17" spans="1:14" ht="15" thickBot="1">
      <c r="A17" s="474" t="s">
        <v>2605</v>
      </c>
      <c r="B17" s="460" t="s">
        <v>3786</v>
      </c>
      <c r="C17" s="488" t="s">
        <v>3788</v>
      </c>
      <c r="D17" s="470" t="s">
        <v>2907</v>
      </c>
      <c r="E17" s="463" t="s">
        <v>106</v>
      </c>
      <c r="F17" s="491">
        <v>3</v>
      </c>
      <c r="G17" s="464" t="s">
        <v>2463</v>
      </c>
      <c r="H17" s="522">
        <v>9000</v>
      </c>
      <c r="I17" s="476" t="s">
        <v>2953</v>
      </c>
      <c r="J17" s="494">
        <v>45621</v>
      </c>
      <c r="K17" s="477">
        <v>0.45833333333333331</v>
      </c>
      <c r="L17" s="478">
        <v>0.47916666666666669</v>
      </c>
      <c r="M17" s="478">
        <v>0.72916666666666663</v>
      </c>
      <c r="N17" s="442">
        <f>VLOOKUP(E17,'效期天數(2025.1126更新)'!C:G,5,0)</f>
        <v>5714400148</v>
      </c>
    </row>
    <row r="18" spans="1:14" ht="15" thickBot="1">
      <c r="A18" s="474" t="s">
        <v>2606</v>
      </c>
      <c r="B18" s="460" t="s">
        <v>3789</v>
      </c>
      <c r="C18" s="488" t="s">
        <v>3790</v>
      </c>
      <c r="D18" s="470" t="s">
        <v>2907</v>
      </c>
      <c r="E18" s="463" t="s">
        <v>107</v>
      </c>
      <c r="F18" s="491">
        <v>3</v>
      </c>
      <c r="G18" s="464" t="s">
        <v>2463</v>
      </c>
      <c r="H18" s="522">
        <v>9000</v>
      </c>
      <c r="I18" s="476" t="s">
        <v>2953</v>
      </c>
      <c r="J18" s="494">
        <v>45621</v>
      </c>
      <c r="K18" s="477">
        <v>0.45833333333333331</v>
      </c>
      <c r="L18" s="478">
        <v>0.47916666666666669</v>
      </c>
      <c r="M18" s="478">
        <v>0.72916666666666663</v>
      </c>
      <c r="N18" s="442">
        <f>VLOOKUP(E18,'效期天數(2025.1126更新)'!C:G,5,0)</f>
        <v>5714400149</v>
      </c>
    </row>
    <row r="19" spans="1:14" ht="15" thickBot="1">
      <c r="A19" s="474" t="s">
        <v>2607</v>
      </c>
      <c r="B19" s="460" t="s">
        <v>3789</v>
      </c>
      <c r="C19" s="488" t="s">
        <v>3791</v>
      </c>
      <c r="D19" s="470" t="s">
        <v>2907</v>
      </c>
      <c r="E19" s="463" t="s">
        <v>107</v>
      </c>
      <c r="F19" s="491">
        <v>3</v>
      </c>
      <c r="G19" s="464" t="s">
        <v>2463</v>
      </c>
      <c r="H19" s="522">
        <v>9000</v>
      </c>
      <c r="I19" s="476" t="s">
        <v>2953</v>
      </c>
      <c r="J19" s="494">
        <v>45621</v>
      </c>
      <c r="K19" s="477">
        <v>0.45833333333333331</v>
      </c>
      <c r="L19" s="478">
        <v>0.47916666666666669</v>
      </c>
      <c r="M19" s="478">
        <v>0.72916666666666663</v>
      </c>
      <c r="N19" s="442">
        <f>VLOOKUP(E19,'效期天數(2025.1126更新)'!C:G,5,0)</f>
        <v>5714400149</v>
      </c>
    </row>
    <row r="20" spans="1:14" ht="15" thickBot="1">
      <c r="A20" s="459" t="s">
        <v>2594</v>
      </c>
      <c r="B20" s="460" t="s">
        <v>3792</v>
      </c>
      <c r="C20" s="493" t="s">
        <v>3793</v>
      </c>
      <c r="D20" s="470" t="s">
        <v>2907</v>
      </c>
      <c r="E20" s="485" t="s">
        <v>2415</v>
      </c>
      <c r="F20" s="492">
        <v>10</v>
      </c>
      <c r="G20" s="464" t="s">
        <v>2574</v>
      </c>
      <c r="H20" s="485">
        <v>3000</v>
      </c>
      <c r="I20" s="466" t="s">
        <v>2953</v>
      </c>
      <c r="J20" s="494">
        <v>45621</v>
      </c>
      <c r="K20" s="477">
        <v>0.625</v>
      </c>
      <c r="L20" s="478">
        <v>0.64583333333333337</v>
      </c>
      <c r="M20" s="479">
        <v>0.72916666666666663</v>
      </c>
      <c r="N20" s="442">
        <f>VLOOKUP(E20,'效期天數(2025.1126更新)'!C:G,5,0)</f>
        <v>5714400199</v>
      </c>
    </row>
    <row r="21" spans="1:14" ht="15" thickBot="1">
      <c r="A21" s="459" t="s">
        <v>2595</v>
      </c>
      <c r="B21" s="460" t="s">
        <v>3792</v>
      </c>
      <c r="C21" s="493" t="s">
        <v>3794</v>
      </c>
      <c r="D21" s="470" t="s">
        <v>2907</v>
      </c>
      <c r="E21" s="485" t="s">
        <v>2415</v>
      </c>
      <c r="F21" s="492">
        <v>10</v>
      </c>
      <c r="G21" s="464" t="s">
        <v>2574</v>
      </c>
      <c r="H21" s="485">
        <v>3000</v>
      </c>
      <c r="I21" s="466" t="s">
        <v>2953</v>
      </c>
      <c r="J21" s="494">
        <v>45621</v>
      </c>
      <c r="K21" s="477">
        <v>0.625</v>
      </c>
      <c r="L21" s="478">
        <v>0.64583333333333337</v>
      </c>
      <c r="M21" s="479">
        <v>0.72916666666666663</v>
      </c>
      <c r="N21" s="442">
        <f>VLOOKUP(E21,'效期天數(2025.1126更新)'!C:G,5,0)</f>
        <v>5714400199</v>
      </c>
    </row>
    <row r="22" spans="1:14" ht="15" thickBot="1">
      <c r="A22" s="459" t="s">
        <v>2596</v>
      </c>
      <c r="B22" s="460" t="s">
        <v>3795</v>
      </c>
      <c r="C22" s="493" t="s">
        <v>3796</v>
      </c>
      <c r="D22" s="470" t="s">
        <v>2907</v>
      </c>
      <c r="E22" s="485" t="s">
        <v>2414</v>
      </c>
      <c r="F22" s="492">
        <v>10</v>
      </c>
      <c r="G22" s="464" t="s">
        <v>2574</v>
      </c>
      <c r="H22" s="485">
        <v>3000</v>
      </c>
      <c r="I22" s="466" t="s">
        <v>2953</v>
      </c>
      <c r="J22" s="494">
        <v>45621</v>
      </c>
      <c r="K22" s="477">
        <v>0.625</v>
      </c>
      <c r="L22" s="478">
        <v>0.64583333333333337</v>
      </c>
      <c r="M22" s="479">
        <v>0.72916666666666663</v>
      </c>
      <c r="N22" s="442">
        <f>VLOOKUP(E22,'效期天數(2025.1126更新)'!C:G,5,0)</f>
        <v>5714400200</v>
      </c>
    </row>
    <row r="23" spans="1:14" ht="15" thickBot="1">
      <c r="A23" s="459" t="s">
        <v>2597</v>
      </c>
      <c r="B23" s="460" t="s">
        <v>3795</v>
      </c>
      <c r="C23" s="493" t="s">
        <v>3797</v>
      </c>
      <c r="D23" s="470" t="s">
        <v>2907</v>
      </c>
      <c r="E23" s="485" t="s">
        <v>2414</v>
      </c>
      <c r="F23" s="492">
        <v>10</v>
      </c>
      <c r="G23" s="464" t="s">
        <v>2574</v>
      </c>
      <c r="H23" s="485">
        <v>3000</v>
      </c>
      <c r="I23" s="466" t="s">
        <v>2953</v>
      </c>
      <c r="J23" s="494">
        <v>45621</v>
      </c>
      <c r="K23" s="477">
        <v>0.625</v>
      </c>
      <c r="L23" s="478">
        <v>0.64583333333333337</v>
      </c>
      <c r="M23" s="479">
        <v>0.72916666666666663</v>
      </c>
      <c r="N23" s="442">
        <f>VLOOKUP(E23,'效期天數(2025.1126更新)'!C:G,5,0)</f>
        <v>5714400200</v>
      </c>
    </row>
    <row r="24" spans="1:14" ht="14.25" thickBot="1">
      <c r="A24" s="459" t="s">
        <v>2598</v>
      </c>
      <c r="B24" s="460" t="s">
        <v>3798</v>
      </c>
      <c r="C24" s="488" t="s">
        <v>3799</v>
      </c>
      <c r="D24" s="470" t="s">
        <v>2907</v>
      </c>
      <c r="E24" s="472" t="s">
        <v>130</v>
      </c>
      <c r="F24" s="491">
        <v>7</v>
      </c>
      <c r="G24" s="464" t="s">
        <v>2467</v>
      </c>
      <c r="H24" s="465">
        <v>9000</v>
      </c>
      <c r="I24" s="524" t="s">
        <v>2905</v>
      </c>
      <c r="J24" s="494">
        <v>45621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5714400182</v>
      </c>
    </row>
    <row r="25" spans="1:14" ht="14.25" thickBot="1">
      <c r="A25" s="459" t="s">
        <v>2599</v>
      </c>
      <c r="B25" s="460" t="s">
        <v>3798</v>
      </c>
      <c r="C25" s="488" t="s">
        <v>3800</v>
      </c>
      <c r="D25" s="470" t="s">
        <v>2907</v>
      </c>
      <c r="E25" s="472" t="s">
        <v>130</v>
      </c>
      <c r="F25" s="491">
        <v>7</v>
      </c>
      <c r="G25" s="464" t="s">
        <v>2467</v>
      </c>
      <c r="H25" s="465">
        <v>9000</v>
      </c>
      <c r="I25" s="524" t="s">
        <v>2905</v>
      </c>
      <c r="J25" s="494">
        <v>45621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5714400182</v>
      </c>
    </row>
    <row r="26" spans="1:14" ht="14.25" thickBot="1">
      <c r="A26" s="459" t="s">
        <v>2602</v>
      </c>
      <c r="B26" s="460" t="s">
        <v>3798</v>
      </c>
      <c r="C26" s="488" t="s">
        <v>3801</v>
      </c>
      <c r="D26" s="470" t="s">
        <v>2907</v>
      </c>
      <c r="E26" s="472" t="s">
        <v>130</v>
      </c>
      <c r="F26" s="491">
        <v>7</v>
      </c>
      <c r="G26" s="464" t="s">
        <v>2467</v>
      </c>
      <c r="H26" s="465">
        <v>9000</v>
      </c>
      <c r="I26" s="524" t="s">
        <v>2905</v>
      </c>
      <c r="J26" s="494">
        <v>45621</v>
      </c>
      <c r="K26" s="477">
        <v>0.70833333333333337</v>
      </c>
      <c r="L26" s="478">
        <v>0.72916666666666663</v>
      </c>
      <c r="M26" s="469">
        <v>0.97916666666666663</v>
      </c>
      <c r="N26" s="442">
        <f>VLOOKUP(E26,'效期天數(2025.1126更新)'!C:G,5,0)</f>
        <v>5714400182</v>
      </c>
    </row>
    <row r="27" spans="1:14" ht="14.25" thickBot="1">
      <c r="A27" s="459" t="s">
        <v>2603</v>
      </c>
      <c r="B27" s="460" t="s">
        <v>3798</v>
      </c>
      <c r="C27" s="488" t="s">
        <v>3802</v>
      </c>
      <c r="D27" s="470" t="s">
        <v>2907</v>
      </c>
      <c r="E27" s="472" t="s">
        <v>130</v>
      </c>
      <c r="F27" s="491">
        <v>7</v>
      </c>
      <c r="G27" s="464" t="s">
        <v>2467</v>
      </c>
      <c r="H27" s="465">
        <v>9000</v>
      </c>
      <c r="I27" s="524" t="s">
        <v>2905</v>
      </c>
      <c r="J27" s="494">
        <v>45621</v>
      </c>
      <c r="K27" s="477">
        <v>0.70833333333333337</v>
      </c>
      <c r="L27" s="478">
        <v>0.72916666666666663</v>
      </c>
      <c r="M27" s="469">
        <v>0.97916666666666663</v>
      </c>
      <c r="N27" s="442">
        <f>VLOOKUP(E27,'效期天數(2025.1126更新)'!C:G,5,0)</f>
        <v>5714400182</v>
      </c>
    </row>
    <row r="28" spans="1:14" ht="15" thickBot="1">
      <c r="A28" s="474" t="s">
        <v>2604</v>
      </c>
      <c r="B28" s="460" t="s">
        <v>3803</v>
      </c>
      <c r="C28" s="488" t="s">
        <v>3804</v>
      </c>
      <c r="D28" s="470" t="s">
        <v>2910</v>
      </c>
      <c r="E28" s="463" t="s">
        <v>96</v>
      </c>
      <c r="F28" s="491">
        <v>6</v>
      </c>
      <c r="G28" s="464" t="s">
        <v>2515</v>
      </c>
      <c r="H28" s="465">
        <v>6000</v>
      </c>
      <c r="I28" s="473" t="s">
        <v>2897</v>
      </c>
      <c r="J28" s="494">
        <v>45621</v>
      </c>
      <c r="K28" s="477">
        <v>0.70833333333333337</v>
      </c>
      <c r="L28" s="478">
        <v>0.72916666666666663</v>
      </c>
      <c r="M28" s="502">
        <v>0.89583333333333337</v>
      </c>
      <c r="N28" s="442">
        <f>VLOOKUP(E28,'效期天數(2025.1126更新)'!C:G,5,0)</f>
        <v>5714400117</v>
      </c>
    </row>
    <row r="29" spans="1:14" ht="15" thickBot="1">
      <c r="A29" s="474" t="s">
        <v>2605</v>
      </c>
      <c r="B29" s="460" t="s">
        <v>3803</v>
      </c>
      <c r="C29" s="488" t="s">
        <v>3805</v>
      </c>
      <c r="D29" s="470" t="s">
        <v>2910</v>
      </c>
      <c r="E29" s="463" t="s">
        <v>96</v>
      </c>
      <c r="F29" s="491">
        <v>6</v>
      </c>
      <c r="G29" s="464" t="s">
        <v>2515</v>
      </c>
      <c r="H29" s="465">
        <v>6000</v>
      </c>
      <c r="I29" s="473" t="s">
        <v>2897</v>
      </c>
      <c r="J29" s="494">
        <v>45621</v>
      </c>
      <c r="K29" s="477">
        <v>0.70833333333333337</v>
      </c>
      <c r="L29" s="478">
        <v>0.72916666666666663</v>
      </c>
      <c r="M29" s="502">
        <v>0.89583333333333337</v>
      </c>
      <c r="N29" s="442">
        <f>VLOOKUP(E29,'效期天數(2025.1126更新)'!C:G,5,0)</f>
        <v>5714400117</v>
      </c>
    </row>
    <row r="30" spans="1:14" ht="15" thickBot="1">
      <c r="A30" s="474" t="s">
        <v>2606</v>
      </c>
      <c r="B30" s="460" t="s">
        <v>3806</v>
      </c>
      <c r="C30" s="488" t="s">
        <v>3807</v>
      </c>
      <c r="D30" s="470" t="s">
        <v>2912</v>
      </c>
      <c r="E30" s="463" t="s">
        <v>95</v>
      </c>
      <c r="F30" s="491">
        <v>6</v>
      </c>
      <c r="G30" s="464" t="s">
        <v>2515</v>
      </c>
      <c r="H30" s="465">
        <v>6000</v>
      </c>
      <c r="I30" s="473" t="s">
        <v>2897</v>
      </c>
      <c r="J30" s="494">
        <v>45621</v>
      </c>
      <c r="K30" s="477">
        <v>0.70833333333333337</v>
      </c>
      <c r="L30" s="478">
        <v>0.72916666666666663</v>
      </c>
      <c r="M30" s="502">
        <v>0.89583333333333337</v>
      </c>
      <c r="N30" s="442">
        <f>VLOOKUP(E30,'效期天數(2025.1126更新)'!C:G,5,0)</f>
        <v>5714400116</v>
      </c>
    </row>
    <row r="31" spans="1:14" ht="15" thickBot="1">
      <c r="A31" s="474" t="s">
        <v>2607</v>
      </c>
      <c r="B31" s="460" t="s">
        <v>3806</v>
      </c>
      <c r="C31" s="488" t="s">
        <v>3808</v>
      </c>
      <c r="D31" s="470" t="s">
        <v>2912</v>
      </c>
      <c r="E31" s="463" t="s">
        <v>95</v>
      </c>
      <c r="F31" s="491">
        <v>6</v>
      </c>
      <c r="G31" s="464" t="s">
        <v>2515</v>
      </c>
      <c r="H31" s="465">
        <v>6000</v>
      </c>
      <c r="I31" s="473" t="s">
        <v>2897</v>
      </c>
      <c r="J31" s="494">
        <v>45621</v>
      </c>
      <c r="K31" s="477">
        <v>0.70833333333333337</v>
      </c>
      <c r="L31" s="478">
        <v>0.72916666666666663</v>
      </c>
      <c r="M31" s="502">
        <v>0.89583333333333337</v>
      </c>
      <c r="N31" s="442">
        <f>VLOOKUP(E31,'效期天數(2025.1126更新)'!C:G,5,0)</f>
        <v>5714400116</v>
      </c>
    </row>
    <row r="32" spans="1:14" ht="15" thickBot="1">
      <c r="A32" s="474" t="s">
        <v>2604</v>
      </c>
      <c r="B32" s="460" t="s">
        <v>3809</v>
      </c>
      <c r="C32" s="488" t="s">
        <v>3810</v>
      </c>
      <c r="D32" s="470" t="s">
        <v>2907</v>
      </c>
      <c r="E32" s="461" t="s">
        <v>92</v>
      </c>
      <c r="F32" s="491">
        <v>11</v>
      </c>
      <c r="G32" s="464" t="s">
        <v>2587</v>
      </c>
      <c r="H32" s="465">
        <v>6000</v>
      </c>
      <c r="I32" s="466" t="s">
        <v>2909</v>
      </c>
      <c r="J32" s="494">
        <v>45621</v>
      </c>
      <c r="K32" s="477">
        <v>0.70833333333333337</v>
      </c>
      <c r="L32" s="502">
        <v>0.89583333333333337</v>
      </c>
      <c r="M32" s="469">
        <v>6.25E-2</v>
      </c>
      <c r="N32" s="442">
        <f>VLOOKUP(E32,'效期天數(2025.1126更新)'!C:G,5,0)</f>
        <v>5714400111</v>
      </c>
    </row>
    <row r="33" spans="1:14" ht="15" thickBot="1">
      <c r="A33" s="474" t="s">
        <v>2605</v>
      </c>
      <c r="B33" s="460" t="s">
        <v>3809</v>
      </c>
      <c r="C33" s="488" t="s">
        <v>3811</v>
      </c>
      <c r="D33" s="470" t="s">
        <v>2907</v>
      </c>
      <c r="E33" s="461" t="s">
        <v>92</v>
      </c>
      <c r="F33" s="491">
        <v>11</v>
      </c>
      <c r="G33" s="464" t="s">
        <v>2587</v>
      </c>
      <c r="H33" s="465">
        <v>6000</v>
      </c>
      <c r="I33" s="466" t="s">
        <v>2909</v>
      </c>
      <c r="J33" s="494">
        <v>45621</v>
      </c>
      <c r="K33" s="477">
        <v>0.70833333333333337</v>
      </c>
      <c r="L33" s="502">
        <v>0.89583333333333337</v>
      </c>
      <c r="M33" s="469">
        <v>6.25E-2</v>
      </c>
      <c r="N33" s="442">
        <f>VLOOKUP(E33,'效期天數(2025.1126更新)'!C:G,5,0)</f>
        <v>5714400111</v>
      </c>
    </row>
    <row r="34" spans="1:14" ht="15" thickBot="1">
      <c r="A34" s="474" t="s">
        <v>2606</v>
      </c>
      <c r="B34" s="460" t="s">
        <v>3809</v>
      </c>
      <c r="C34" s="488" t="s">
        <v>3812</v>
      </c>
      <c r="D34" s="470" t="s">
        <v>2907</v>
      </c>
      <c r="E34" s="461" t="s">
        <v>92</v>
      </c>
      <c r="F34" s="491">
        <v>11</v>
      </c>
      <c r="G34" s="464" t="s">
        <v>2587</v>
      </c>
      <c r="H34" s="465">
        <v>6000</v>
      </c>
      <c r="I34" s="466" t="s">
        <v>2909</v>
      </c>
      <c r="J34" s="494">
        <v>45621</v>
      </c>
      <c r="K34" s="477">
        <v>0.70833333333333337</v>
      </c>
      <c r="L34" s="502">
        <v>0.89583333333333337</v>
      </c>
      <c r="M34" s="469">
        <v>6.25E-2</v>
      </c>
      <c r="N34" s="442">
        <f>VLOOKUP(E34,'效期天數(2025.1126更新)'!C:G,5,0)</f>
        <v>5714400111</v>
      </c>
    </row>
    <row r="35" spans="1:14" ht="15" thickBot="1">
      <c r="A35" s="474" t="s">
        <v>2607</v>
      </c>
      <c r="B35" s="460" t="s">
        <v>3809</v>
      </c>
      <c r="C35" s="488" t="s">
        <v>3813</v>
      </c>
      <c r="D35" s="470" t="s">
        <v>2907</v>
      </c>
      <c r="E35" s="461" t="s">
        <v>92</v>
      </c>
      <c r="F35" s="491">
        <v>11</v>
      </c>
      <c r="G35" s="464" t="s">
        <v>2587</v>
      </c>
      <c r="H35" s="465">
        <v>6000</v>
      </c>
      <c r="I35" s="466" t="s">
        <v>2909</v>
      </c>
      <c r="J35" s="494">
        <v>45621</v>
      </c>
      <c r="K35" s="477">
        <v>0.70833333333333337</v>
      </c>
      <c r="L35" s="502">
        <v>0.89583333333333337</v>
      </c>
      <c r="M35" s="469">
        <v>6.25E-2</v>
      </c>
      <c r="N35" s="442">
        <f>VLOOKUP(E35,'效期天數(2025.1126更新)'!C:G,5,0)</f>
        <v>5714400111</v>
      </c>
    </row>
    <row r="36" spans="1:14" ht="14.25" thickBot="1">
      <c r="A36" s="459" t="s">
        <v>125</v>
      </c>
      <c r="B36" s="460" t="s">
        <v>3814</v>
      </c>
      <c r="C36" s="488" t="s">
        <v>3815</v>
      </c>
      <c r="D36" s="462" t="s">
        <v>2892</v>
      </c>
      <c r="E36" s="463" t="s">
        <v>2516</v>
      </c>
      <c r="F36" s="491">
        <v>12</v>
      </c>
      <c r="G36" s="464" t="s">
        <v>2915</v>
      </c>
      <c r="H36" s="521">
        <v>6000</v>
      </c>
      <c r="I36" s="466" t="s">
        <v>3082</v>
      </c>
      <c r="J36" s="494">
        <v>45622</v>
      </c>
      <c r="K36" s="467">
        <v>0.5</v>
      </c>
      <c r="L36" s="468">
        <v>0.54166666666666663</v>
      </c>
      <c r="M36" s="469">
        <v>0.70833333333333337</v>
      </c>
      <c r="N36" s="442">
        <f>VLOOKUP(E36,'效期天數(2025.1126更新)'!C:G,5,0)</f>
        <v>5714400209</v>
      </c>
    </row>
    <row r="37" spans="1:14" ht="14.25" thickBot="1">
      <c r="A37" s="463" t="s">
        <v>125</v>
      </c>
      <c r="B37" s="460" t="s">
        <v>3814</v>
      </c>
      <c r="C37" s="488" t="s">
        <v>3816</v>
      </c>
      <c r="D37" s="462" t="s">
        <v>2892</v>
      </c>
      <c r="E37" s="463" t="s">
        <v>2516</v>
      </c>
      <c r="F37" s="491">
        <v>12</v>
      </c>
      <c r="G37" s="464" t="s">
        <v>2915</v>
      </c>
      <c r="H37" s="521">
        <v>6000</v>
      </c>
      <c r="I37" s="466" t="s">
        <v>3082</v>
      </c>
      <c r="J37" s="494">
        <v>45622</v>
      </c>
      <c r="K37" s="467">
        <v>0.5</v>
      </c>
      <c r="L37" s="468">
        <v>0.54166666666666663</v>
      </c>
      <c r="M37" s="469">
        <v>0.70833333333333337</v>
      </c>
      <c r="N37" s="442">
        <f>VLOOKUP(E37,'效期天數(2025.1126更新)'!C:G,5,0)</f>
        <v>5714400209</v>
      </c>
    </row>
    <row r="38" spans="1:14" ht="27.75" thickBot="1">
      <c r="A38" s="459" t="s">
        <v>2598</v>
      </c>
      <c r="B38" s="460" t="s">
        <v>3817</v>
      </c>
      <c r="C38" s="488" t="s">
        <v>3818</v>
      </c>
      <c r="D38" s="466" t="s">
        <v>3284</v>
      </c>
      <c r="E38" s="465" t="s">
        <v>90</v>
      </c>
      <c r="F38" s="491">
        <v>8</v>
      </c>
      <c r="G38" s="464" t="s">
        <v>2634</v>
      </c>
      <c r="H38" s="522">
        <v>8000</v>
      </c>
      <c r="I38" s="480" t="s">
        <v>2905</v>
      </c>
      <c r="J38" s="494">
        <v>45622</v>
      </c>
      <c r="K38" s="477">
        <v>0.45833333333333331</v>
      </c>
      <c r="L38" s="478">
        <v>0.47916666666666669</v>
      </c>
      <c r="M38" s="469">
        <v>0.72916666666666663</v>
      </c>
      <c r="N38" s="442">
        <f>VLOOKUP(E38,'效期天數(2025.1126更新)'!C:G,5,0)</f>
        <v>5714400107</v>
      </c>
    </row>
    <row r="39" spans="1:14" ht="27.75" thickBot="1">
      <c r="A39" s="459" t="s">
        <v>2599</v>
      </c>
      <c r="B39" s="460" t="s">
        <v>3817</v>
      </c>
      <c r="C39" s="488" t="s">
        <v>3819</v>
      </c>
      <c r="D39" s="466" t="s">
        <v>3284</v>
      </c>
      <c r="E39" s="465" t="s">
        <v>90</v>
      </c>
      <c r="F39" s="491">
        <v>8</v>
      </c>
      <c r="G39" s="464" t="s">
        <v>2634</v>
      </c>
      <c r="H39" s="522">
        <v>8000</v>
      </c>
      <c r="I39" s="480" t="s">
        <v>2905</v>
      </c>
      <c r="J39" s="494">
        <v>45622</v>
      </c>
      <c r="K39" s="477">
        <v>0.45833333333333331</v>
      </c>
      <c r="L39" s="478">
        <v>0.47916666666666669</v>
      </c>
      <c r="M39" s="469">
        <v>0.72916666666666663</v>
      </c>
      <c r="N39" s="442">
        <f>VLOOKUP(E39,'效期天數(2025.1126更新)'!C:G,5,0)</f>
        <v>5714400107</v>
      </c>
    </row>
    <row r="40" spans="1:14" ht="27.75" thickBot="1">
      <c r="A40" s="459" t="s">
        <v>2602</v>
      </c>
      <c r="B40" s="460" t="s">
        <v>3817</v>
      </c>
      <c r="C40" s="488" t="s">
        <v>3820</v>
      </c>
      <c r="D40" s="466" t="s">
        <v>3284</v>
      </c>
      <c r="E40" s="465" t="s">
        <v>90</v>
      </c>
      <c r="F40" s="491">
        <v>8</v>
      </c>
      <c r="G40" s="464" t="s">
        <v>2634</v>
      </c>
      <c r="H40" s="522">
        <v>8000</v>
      </c>
      <c r="I40" s="480" t="s">
        <v>2905</v>
      </c>
      <c r="J40" s="494">
        <v>45622</v>
      </c>
      <c r="K40" s="477">
        <v>0.45833333333333331</v>
      </c>
      <c r="L40" s="478">
        <v>0.47916666666666669</v>
      </c>
      <c r="M40" s="469">
        <v>0.72916666666666663</v>
      </c>
      <c r="N40" s="442">
        <f>VLOOKUP(E40,'效期天數(2025.1126更新)'!C:G,5,0)</f>
        <v>5714400107</v>
      </c>
    </row>
    <row r="41" spans="1:14" ht="27.75" thickBot="1">
      <c r="A41" s="459" t="s">
        <v>2602</v>
      </c>
      <c r="B41" s="460" t="s">
        <v>3817</v>
      </c>
      <c r="C41" s="488" t="s">
        <v>3821</v>
      </c>
      <c r="D41" s="466" t="s">
        <v>3284</v>
      </c>
      <c r="E41" s="465" t="s">
        <v>90</v>
      </c>
      <c r="F41" s="491">
        <v>8</v>
      </c>
      <c r="G41" s="464" t="s">
        <v>2634</v>
      </c>
      <c r="H41" s="522">
        <v>8000</v>
      </c>
      <c r="I41" s="480" t="s">
        <v>2905</v>
      </c>
      <c r="J41" s="494">
        <v>45622</v>
      </c>
      <c r="K41" s="477">
        <v>0.45833333333333331</v>
      </c>
      <c r="L41" s="478">
        <v>0.47916666666666669</v>
      </c>
      <c r="M41" s="469">
        <v>0.72916666666666663</v>
      </c>
      <c r="N41" s="442">
        <f>VLOOKUP(E41,'效期天數(2025.1126更新)'!C:G,5,0)</f>
        <v>5714400107</v>
      </c>
    </row>
    <row r="42" spans="1:14" ht="15" thickBot="1">
      <c r="A42" s="459" t="s">
        <v>2598</v>
      </c>
      <c r="B42" s="460" t="s">
        <v>3822</v>
      </c>
      <c r="C42" s="488" t="s">
        <v>3823</v>
      </c>
      <c r="D42" s="470" t="s">
        <v>2907</v>
      </c>
      <c r="E42" s="472" t="s">
        <v>136</v>
      </c>
      <c r="F42" s="491">
        <v>9</v>
      </c>
      <c r="G42" s="464" t="s">
        <v>2462</v>
      </c>
      <c r="H42" s="522">
        <v>8000</v>
      </c>
      <c r="I42" s="524" t="s">
        <v>2953</v>
      </c>
      <c r="J42" s="494">
        <v>45622</v>
      </c>
      <c r="K42" s="477">
        <v>0.45833333333333331</v>
      </c>
      <c r="L42" s="478">
        <v>0.47916666666666669</v>
      </c>
      <c r="M42" s="469">
        <v>0.72916666666666663</v>
      </c>
      <c r="N42" s="442">
        <f>VLOOKUP(E42,'效期天數(2025.1126更新)'!C:G,5,0)</f>
        <v>5714400184</v>
      </c>
    </row>
    <row r="43" spans="1:14" ht="15" thickBot="1">
      <c r="A43" s="459" t="s">
        <v>2599</v>
      </c>
      <c r="B43" s="460" t="s">
        <v>3822</v>
      </c>
      <c r="C43" s="488" t="s">
        <v>3824</v>
      </c>
      <c r="D43" s="470" t="s">
        <v>2907</v>
      </c>
      <c r="E43" s="472" t="s">
        <v>136</v>
      </c>
      <c r="F43" s="491">
        <v>9</v>
      </c>
      <c r="G43" s="464" t="s">
        <v>2462</v>
      </c>
      <c r="H43" s="522">
        <v>8000</v>
      </c>
      <c r="I43" s="524" t="s">
        <v>2953</v>
      </c>
      <c r="J43" s="494">
        <v>45622</v>
      </c>
      <c r="K43" s="477">
        <v>0.45833333333333331</v>
      </c>
      <c r="L43" s="478">
        <v>0.47916666666666669</v>
      </c>
      <c r="M43" s="469">
        <v>0.72916666666666663</v>
      </c>
      <c r="N43" s="442">
        <f>VLOOKUP(E43,'效期天數(2025.1126更新)'!C:G,5,0)</f>
        <v>5714400184</v>
      </c>
    </row>
    <row r="44" spans="1:14" ht="15" thickBot="1">
      <c r="A44" s="459" t="s">
        <v>2602</v>
      </c>
      <c r="B44" s="460" t="s">
        <v>3822</v>
      </c>
      <c r="C44" s="488" t="s">
        <v>3825</v>
      </c>
      <c r="D44" s="470" t="s">
        <v>2907</v>
      </c>
      <c r="E44" s="472" t="s">
        <v>136</v>
      </c>
      <c r="F44" s="491">
        <v>9</v>
      </c>
      <c r="G44" s="464" t="s">
        <v>2462</v>
      </c>
      <c r="H44" s="522">
        <v>8000</v>
      </c>
      <c r="I44" s="524" t="s">
        <v>2953</v>
      </c>
      <c r="J44" s="494">
        <v>45622</v>
      </c>
      <c r="K44" s="477">
        <v>0.45833333333333331</v>
      </c>
      <c r="L44" s="478">
        <v>0.47916666666666669</v>
      </c>
      <c r="M44" s="469">
        <v>0.72916666666666663</v>
      </c>
      <c r="N44" s="442">
        <f>VLOOKUP(E44,'效期天數(2025.1126更新)'!C:G,5,0)</f>
        <v>5714400184</v>
      </c>
    </row>
    <row r="45" spans="1:14" ht="15" thickBot="1">
      <c r="A45" s="459" t="s">
        <v>2603</v>
      </c>
      <c r="B45" s="460" t="s">
        <v>3822</v>
      </c>
      <c r="C45" s="488" t="s">
        <v>3826</v>
      </c>
      <c r="D45" s="470" t="s">
        <v>2907</v>
      </c>
      <c r="E45" s="472" t="s">
        <v>136</v>
      </c>
      <c r="F45" s="491">
        <v>9</v>
      </c>
      <c r="G45" s="464" t="s">
        <v>2462</v>
      </c>
      <c r="H45" s="522">
        <v>8000</v>
      </c>
      <c r="I45" s="524" t="s">
        <v>2953</v>
      </c>
      <c r="J45" s="494">
        <v>45622</v>
      </c>
      <c r="K45" s="477">
        <v>0.45833333333333331</v>
      </c>
      <c r="L45" s="478">
        <v>0.47916666666666669</v>
      </c>
      <c r="M45" s="469">
        <v>0.72916666666666663</v>
      </c>
      <c r="N45" s="442">
        <f>VLOOKUP(E45,'效期天數(2025.1126更新)'!C:G,5,0)</f>
        <v>5714400184</v>
      </c>
    </row>
    <row r="46" spans="1:14" ht="14.25" thickBot="1">
      <c r="A46" s="474" t="s">
        <v>2604</v>
      </c>
      <c r="B46" s="460" t="s">
        <v>3827</v>
      </c>
      <c r="C46" s="493" t="s">
        <v>3828</v>
      </c>
      <c r="D46" s="470" t="s">
        <v>2907</v>
      </c>
      <c r="E46" s="459" t="s">
        <v>162</v>
      </c>
      <c r="F46" s="492">
        <v>10</v>
      </c>
      <c r="G46" s="480" t="s">
        <v>2565</v>
      </c>
      <c r="H46" s="485">
        <v>4000</v>
      </c>
      <c r="I46" s="524" t="s">
        <v>3957</v>
      </c>
      <c r="J46" s="494">
        <v>45622</v>
      </c>
      <c r="K46" s="477">
        <v>0.45833333333333331</v>
      </c>
      <c r="L46" s="478">
        <v>0.47916666666666669</v>
      </c>
      <c r="M46" s="469">
        <v>0.64583333333333337</v>
      </c>
      <c r="N46" s="442">
        <f>VLOOKUP(E46,'效期天數(2025.1126更新)'!C:G,5,0)</f>
        <v>5714400160</v>
      </c>
    </row>
    <row r="47" spans="1:14" ht="14.25" thickBot="1">
      <c r="A47" s="474" t="s">
        <v>2605</v>
      </c>
      <c r="B47" s="460" t="s">
        <v>3827</v>
      </c>
      <c r="C47" s="493" t="s">
        <v>3829</v>
      </c>
      <c r="D47" s="470" t="s">
        <v>2907</v>
      </c>
      <c r="E47" s="459" t="s">
        <v>162</v>
      </c>
      <c r="F47" s="492">
        <v>10</v>
      </c>
      <c r="G47" s="480" t="s">
        <v>2565</v>
      </c>
      <c r="H47" s="485">
        <v>4000</v>
      </c>
      <c r="I47" s="524" t="s">
        <v>3957</v>
      </c>
      <c r="J47" s="494">
        <v>45622</v>
      </c>
      <c r="K47" s="477">
        <v>0.45833333333333331</v>
      </c>
      <c r="L47" s="478">
        <v>0.47916666666666669</v>
      </c>
      <c r="M47" s="469">
        <v>0.64583333333333337</v>
      </c>
      <c r="N47" s="442">
        <f>VLOOKUP(E47,'效期天數(2025.1126更新)'!C:G,5,0)</f>
        <v>5714400160</v>
      </c>
    </row>
    <row r="48" spans="1:14" ht="14.25" thickBot="1">
      <c r="A48" s="474" t="s">
        <v>2606</v>
      </c>
      <c r="B48" s="460" t="s">
        <v>3830</v>
      </c>
      <c r="C48" s="493" t="s">
        <v>3831</v>
      </c>
      <c r="D48" s="470" t="s">
        <v>3465</v>
      </c>
      <c r="E48" s="459" t="s">
        <v>161</v>
      </c>
      <c r="F48" s="492">
        <v>10</v>
      </c>
      <c r="G48" s="480" t="s">
        <v>2565</v>
      </c>
      <c r="H48" s="485">
        <v>4000</v>
      </c>
      <c r="I48" s="524" t="s">
        <v>3957</v>
      </c>
      <c r="J48" s="494">
        <v>45622</v>
      </c>
      <c r="K48" s="477">
        <v>0.45833333333333331</v>
      </c>
      <c r="L48" s="478">
        <v>0.47916666666666669</v>
      </c>
      <c r="M48" s="469">
        <v>0.64583333333333337</v>
      </c>
      <c r="N48" s="442">
        <f>VLOOKUP(E48,'效期天數(2025.1126更新)'!C:G,5,0)</f>
        <v>5714400161</v>
      </c>
    </row>
    <row r="49" spans="1:14" ht="14.25" thickBot="1">
      <c r="A49" s="474" t="s">
        <v>2607</v>
      </c>
      <c r="B49" s="460" t="s">
        <v>3830</v>
      </c>
      <c r="C49" s="493" t="s">
        <v>3832</v>
      </c>
      <c r="D49" s="470" t="s">
        <v>3465</v>
      </c>
      <c r="E49" s="459" t="s">
        <v>161</v>
      </c>
      <c r="F49" s="492">
        <v>10</v>
      </c>
      <c r="G49" s="480" t="s">
        <v>2565</v>
      </c>
      <c r="H49" s="485">
        <v>4000</v>
      </c>
      <c r="I49" s="524" t="s">
        <v>3957</v>
      </c>
      <c r="J49" s="494">
        <v>45622</v>
      </c>
      <c r="K49" s="477">
        <v>0.45833333333333331</v>
      </c>
      <c r="L49" s="478">
        <v>0.47916666666666669</v>
      </c>
      <c r="M49" s="469">
        <v>0.64583333333333337</v>
      </c>
      <c r="N49" s="442">
        <f>VLOOKUP(E49,'效期天數(2025.1126更新)'!C:G,5,0)</f>
        <v>5714400161</v>
      </c>
    </row>
    <row r="50" spans="1:14" ht="15" thickBot="1">
      <c r="A50" s="474" t="s">
        <v>2604</v>
      </c>
      <c r="B50" s="460" t="s">
        <v>3833</v>
      </c>
      <c r="C50" s="488" t="s">
        <v>3834</v>
      </c>
      <c r="D50" s="466" t="s">
        <v>2907</v>
      </c>
      <c r="E50" s="461" t="s">
        <v>2419</v>
      </c>
      <c r="F50" s="491">
        <v>3</v>
      </c>
      <c r="G50" s="464" t="s">
        <v>2463</v>
      </c>
      <c r="H50" s="522">
        <v>4000</v>
      </c>
      <c r="I50" s="466" t="s">
        <v>2911</v>
      </c>
      <c r="J50" s="494">
        <v>45622</v>
      </c>
      <c r="K50" s="477">
        <v>0.64583333333333337</v>
      </c>
      <c r="L50" s="478">
        <v>0.66666666666666663</v>
      </c>
      <c r="M50" s="481">
        <v>0.79166666666666663</v>
      </c>
      <c r="N50" s="442">
        <f>VLOOKUP(E50,'效期天數(2025.1126更新)'!C:G,5,0)</f>
        <v>5714400197</v>
      </c>
    </row>
    <row r="51" spans="1:14" ht="15" thickBot="1">
      <c r="A51" s="474" t="s">
        <v>2605</v>
      </c>
      <c r="B51" s="460" t="s">
        <v>3835</v>
      </c>
      <c r="C51" s="493" t="s">
        <v>3836</v>
      </c>
      <c r="D51" s="466" t="s">
        <v>2907</v>
      </c>
      <c r="E51" s="459" t="s">
        <v>2420</v>
      </c>
      <c r="F51" s="492">
        <v>3</v>
      </c>
      <c r="G51" s="464" t="s">
        <v>2463</v>
      </c>
      <c r="H51" s="485">
        <v>4000</v>
      </c>
      <c r="I51" s="466" t="s">
        <v>2911</v>
      </c>
      <c r="J51" s="494">
        <v>45622</v>
      </c>
      <c r="K51" s="477">
        <v>0.64583333333333337</v>
      </c>
      <c r="L51" s="478">
        <v>0.66666666666666663</v>
      </c>
      <c r="M51" s="481">
        <v>0.79166666666666663</v>
      </c>
      <c r="N51" s="442">
        <f>VLOOKUP(E51,'效期天數(2025.1126更新)'!C:G,5,0)</f>
        <v>5714400198</v>
      </c>
    </row>
    <row r="52" spans="1:14" ht="14.25" thickBot="1">
      <c r="A52" s="459" t="s">
        <v>2596</v>
      </c>
      <c r="B52" s="460" t="s">
        <v>3837</v>
      </c>
      <c r="C52" s="493" t="s">
        <v>3838</v>
      </c>
      <c r="D52" s="470" t="s">
        <v>2907</v>
      </c>
      <c r="E52" s="459" t="s">
        <v>103</v>
      </c>
      <c r="F52" s="491">
        <v>5</v>
      </c>
      <c r="G52" s="464" t="s">
        <v>2468</v>
      </c>
      <c r="H52" s="522">
        <v>9000</v>
      </c>
      <c r="I52" s="480" t="s">
        <v>2905</v>
      </c>
      <c r="J52" s="494">
        <v>45622</v>
      </c>
      <c r="K52" s="477">
        <v>0.70833333333333337</v>
      </c>
      <c r="L52" s="478">
        <v>0.72916666666666663</v>
      </c>
      <c r="M52" s="469">
        <v>0.97916666666666663</v>
      </c>
      <c r="N52" s="442">
        <f>VLOOKUP(E52,'效期天數(2025.1126更新)'!C:G,5,0)</f>
        <v>5714400132</v>
      </c>
    </row>
    <row r="53" spans="1:14" ht="14.25" thickBot="1">
      <c r="A53" s="459" t="s">
        <v>2596</v>
      </c>
      <c r="B53" s="460" t="s">
        <v>3837</v>
      </c>
      <c r="C53" s="493" t="s">
        <v>3839</v>
      </c>
      <c r="D53" s="470" t="s">
        <v>2907</v>
      </c>
      <c r="E53" s="459" t="s">
        <v>103</v>
      </c>
      <c r="F53" s="491">
        <v>5</v>
      </c>
      <c r="G53" s="464" t="s">
        <v>2468</v>
      </c>
      <c r="H53" s="522">
        <v>9000</v>
      </c>
      <c r="I53" s="480" t="s">
        <v>2905</v>
      </c>
      <c r="J53" s="494">
        <v>45622</v>
      </c>
      <c r="K53" s="477">
        <v>0.70833333333333337</v>
      </c>
      <c r="L53" s="478">
        <v>0.72916666666666663</v>
      </c>
      <c r="M53" s="469">
        <v>0.97916666666666663</v>
      </c>
      <c r="N53" s="442">
        <f>VLOOKUP(E53,'效期天數(2025.1126更新)'!C:G,5,0)</f>
        <v>5714400132</v>
      </c>
    </row>
    <row r="54" spans="1:14" ht="14.25" thickBot="1">
      <c r="A54" s="459" t="s">
        <v>2596</v>
      </c>
      <c r="B54" s="460" t="s">
        <v>3840</v>
      </c>
      <c r="C54" s="493" t="s">
        <v>3841</v>
      </c>
      <c r="D54" s="470" t="s">
        <v>2907</v>
      </c>
      <c r="E54" s="459" t="s">
        <v>2536</v>
      </c>
      <c r="F54" s="491">
        <v>5</v>
      </c>
      <c r="G54" s="464" t="s">
        <v>2537</v>
      </c>
      <c r="H54" s="522">
        <v>9000</v>
      </c>
      <c r="I54" s="480" t="s">
        <v>2905</v>
      </c>
      <c r="J54" s="494">
        <v>45622</v>
      </c>
      <c r="K54" s="477">
        <v>0.70833333333333337</v>
      </c>
      <c r="L54" s="478">
        <v>0.72916666666666663</v>
      </c>
      <c r="M54" s="469">
        <v>0.97916666666666663</v>
      </c>
      <c r="N54" s="442">
        <f>VLOOKUP(E54,'效期天數(2025.1126更新)'!C:G,5,0)</f>
        <v>5714400201</v>
      </c>
    </row>
    <row r="55" spans="1:14" ht="14.25" thickBot="1">
      <c r="A55" s="459" t="s">
        <v>2596</v>
      </c>
      <c r="B55" s="460" t="s">
        <v>3840</v>
      </c>
      <c r="C55" s="493" t="s">
        <v>3842</v>
      </c>
      <c r="D55" s="470" t="s">
        <v>2907</v>
      </c>
      <c r="E55" s="485" t="s">
        <v>2536</v>
      </c>
      <c r="F55" s="491">
        <v>5</v>
      </c>
      <c r="G55" s="464" t="s">
        <v>2537</v>
      </c>
      <c r="H55" s="522">
        <v>9000</v>
      </c>
      <c r="I55" s="480" t="s">
        <v>2905</v>
      </c>
      <c r="J55" s="494">
        <v>45622</v>
      </c>
      <c r="K55" s="477">
        <v>0.70833333333333337</v>
      </c>
      <c r="L55" s="478">
        <v>0.72916666666666663</v>
      </c>
      <c r="M55" s="469">
        <v>0.97916666666666663</v>
      </c>
      <c r="N55" s="442">
        <f>VLOOKUP(E55,'效期天數(2025.1126更新)'!C:G,5,0)</f>
        <v>5714400201</v>
      </c>
    </row>
    <row r="56" spans="1:14" ht="15" thickBot="1">
      <c r="A56" s="459" t="s">
        <v>2598</v>
      </c>
      <c r="B56" s="460" t="s">
        <v>3843</v>
      </c>
      <c r="C56" s="488" t="s">
        <v>3844</v>
      </c>
      <c r="D56" s="470" t="s">
        <v>2907</v>
      </c>
      <c r="E56" s="472" t="s">
        <v>132</v>
      </c>
      <c r="F56" s="491">
        <v>7</v>
      </c>
      <c r="G56" s="464" t="s">
        <v>2467</v>
      </c>
      <c r="H56" s="465">
        <v>9000</v>
      </c>
      <c r="I56" s="476" t="s">
        <v>2953</v>
      </c>
      <c r="J56" s="494">
        <v>45622</v>
      </c>
      <c r="K56" s="477">
        <v>0.70833333333333337</v>
      </c>
      <c r="L56" s="478">
        <v>0.72916666666666663</v>
      </c>
      <c r="M56" s="469">
        <v>0.97916666666666663</v>
      </c>
      <c r="N56" s="442">
        <f>VLOOKUP(E56,'效期天數(2025.1126更新)'!C:G,5,0)</f>
        <v>5714400181</v>
      </c>
    </row>
    <row r="57" spans="1:14" ht="15" thickBot="1">
      <c r="A57" s="459" t="s">
        <v>2599</v>
      </c>
      <c r="B57" s="460" t="s">
        <v>3843</v>
      </c>
      <c r="C57" s="488" t="s">
        <v>3845</v>
      </c>
      <c r="D57" s="470" t="s">
        <v>2907</v>
      </c>
      <c r="E57" s="472" t="s">
        <v>132</v>
      </c>
      <c r="F57" s="491">
        <v>7</v>
      </c>
      <c r="G57" s="464" t="s">
        <v>2467</v>
      </c>
      <c r="H57" s="465">
        <v>9000</v>
      </c>
      <c r="I57" s="476" t="s">
        <v>2953</v>
      </c>
      <c r="J57" s="494">
        <v>45622</v>
      </c>
      <c r="K57" s="477">
        <v>0.70833333333333337</v>
      </c>
      <c r="L57" s="478">
        <v>0.72916666666666663</v>
      </c>
      <c r="M57" s="469">
        <v>0.97916666666666663</v>
      </c>
      <c r="N57" s="442">
        <f>VLOOKUP(E57,'效期天數(2025.1126更新)'!C:G,5,0)</f>
        <v>5714400181</v>
      </c>
    </row>
    <row r="58" spans="1:14" ht="15" thickBot="1">
      <c r="A58" s="459" t="s">
        <v>2602</v>
      </c>
      <c r="B58" s="460" t="s">
        <v>3846</v>
      </c>
      <c r="C58" s="488" t="s">
        <v>3847</v>
      </c>
      <c r="D58" s="466" t="s">
        <v>3086</v>
      </c>
      <c r="E58" s="472" t="s">
        <v>133</v>
      </c>
      <c r="F58" s="491">
        <v>7</v>
      </c>
      <c r="G58" s="464" t="s">
        <v>2467</v>
      </c>
      <c r="H58" s="465">
        <v>9000</v>
      </c>
      <c r="I58" s="476" t="s">
        <v>2953</v>
      </c>
      <c r="J58" s="494">
        <v>45622</v>
      </c>
      <c r="K58" s="477">
        <v>0.70833333333333337</v>
      </c>
      <c r="L58" s="478">
        <v>0.72916666666666663</v>
      </c>
      <c r="M58" s="469">
        <v>0.97916666666666663</v>
      </c>
      <c r="N58" s="442">
        <f>VLOOKUP(E58,'效期天數(2025.1126更新)'!C:G,5,0)</f>
        <v>5714400180</v>
      </c>
    </row>
    <row r="59" spans="1:14" ht="15" thickBot="1">
      <c r="A59" s="459" t="s">
        <v>2603</v>
      </c>
      <c r="B59" s="460" t="s">
        <v>3846</v>
      </c>
      <c r="C59" s="488" t="s">
        <v>3848</v>
      </c>
      <c r="D59" s="470" t="s">
        <v>3086</v>
      </c>
      <c r="E59" s="472" t="s">
        <v>133</v>
      </c>
      <c r="F59" s="491">
        <v>7</v>
      </c>
      <c r="G59" s="464" t="s">
        <v>2467</v>
      </c>
      <c r="H59" s="465">
        <v>9000</v>
      </c>
      <c r="I59" s="476" t="s">
        <v>2953</v>
      </c>
      <c r="J59" s="494">
        <v>45622</v>
      </c>
      <c r="K59" s="477">
        <v>0.70833333333333337</v>
      </c>
      <c r="L59" s="478">
        <v>0.72916666666666663</v>
      </c>
      <c r="M59" s="469">
        <v>0.97916666666666663</v>
      </c>
      <c r="N59" s="442">
        <f>VLOOKUP(E59,'效期天數(2025.1126更新)'!C:G,5,0)</f>
        <v>5714400180</v>
      </c>
    </row>
    <row r="60" spans="1:14" ht="15" thickBot="1">
      <c r="A60" s="474" t="s">
        <v>2604</v>
      </c>
      <c r="B60" s="460" t="s">
        <v>3849</v>
      </c>
      <c r="C60" s="488" t="s">
        <v>3850</v>
      </c>
      <c r="D60" s="470" t="s">
        <v>2910</v>
      </c>
      <c r="E60" s="463" t="s">
        <v>96</v>
      </c>
      <c r="F60" s="491">
        <v>6</v>
      </c>
      <c r="G60" s="464" t="s">
        <v>2515</v>
      </c>
      <c r="H60" s="465">
        <v>6000</v>
      </c>
      <c r="I60" s="466" t="s">
        <v>2909</v>
      </c>
      <c r="J60" s="494">
        <v>45622</v>
      </c>
      <c r="K60" s="477">
        <v>0.70833333333333337</v>
      </c>
      <c r="L60" s="481">
        <v>0.79166666666666663</v>
      </c>
      <c r="M60" s="469">
        <v>0.95833333333333337</v>
      </c>
      <c r="N60" s="442">
        <f>VLOOKUP(E60,'效期天數(2025.1126更新)'!C:G,5,0)</f>
        <v>5714400117</v>
      </c>
    </row>
    <row r="61" spans="1:14" ht="15" thickBot="1">
      <c r="A61" s="474" t="s">
        <v>2605</v>
      </c>
      <c r="B61" s="460" t="s">
        <v>3849</v>
      </c>
      <c r="C61" s="488" t="s">
        <v>3851</v>
      </c>
      <c r="D61" s="470" t="s">
        <v>2910</v>
      </c>
      <c r="E61" s="463" t="s">
        <v>96</v>
      </c>
      <c r="F61" s="491">
        <v>6</v>
      </c>
      <c r="G61" s="464" t="s">
        <v>2515</v>
      </c>
      <c r="H61" s="465">
        <v>6000</v>
      </c>
      <c r="I61" s="466" t="s">
        <v>2909</v>
      </c>
      <c r="J61" s="494">
        <v>45622</v>
      </c>
      <c r="K61" s="477">
        <v>0.70833333333333337</v>
      </c>
      <c r="L61" s="481">
        <v>0.79166666666666663</v>
      </c>
      <c r="M61" s="469">
        <v>0.95833333333333337</v>
      </c>
      <c r="N61" s="442">
        <f>VLOOKUP(E61,'效期天數(2025.1126更新)'!C:G,5,0)</f>
        <v>5714400117</v>
      </c>
    </row>
    <row r="62" spans="1:14" ht="15" thickBot="1">
      <c r="A62" s="474" t="s">
        <v>2606</v>
      </c>
      <c r="B62" s="460" t="s">
        <v>3852</v>
      </c>
      <c r="C62" s="488" t="s">
        <v>3853</v>
      </c>
      <c r="D62" s="470" t="s">
        <v>2912</v>
      </c>
      <c r="E62" s="463" t="s">
        <v>95</v>
      </c>
      <c r="F62" s="491">
        <v>6</v>
      </c>
      <c r="G62" s="464" t="s">
        <v>2515</v>
      </c>
      <c r="H62" s="465">
        <v>6000</v>
      </c>
      <c r="I62" s="466" t="s">
        <v>2909</v>
      </c>
      <c r="J62" s="494">
        <v>45622</v>
      </c>
      <c r="K62" s="477">
        <v>0.70833333333333337</v>
      </c>
      <c r="L62" s="481">
        <v>0.79166666666666663</v>
      </c>
      <c r="M62" s="469">
        <v>0.95833333333333337</v>
      </c>
      <c r="N62" s="442">
        <f>VLOOKUP(E62,'效期天數(2025.1126更新)'!C:G,5,0)</f>
        <v>5714400116</v>
      </c>
    </row>
    <row r="63" spans="1:14" ht="15" thickBot="1">
      <c r="A63" s="474" t="s">
        <v>2607</v>
      </c>
      <c r="B63" s="460" t="s">
        <v>3852</v>
      </c>
      <c r="C63" s="488" t="s">
        <v>3854</v>
      </c>
      <c r="D63" s="470" t="s">
        <v>2912</v>
      </c>
      <c r="E63" s="463" t="s">
        <v>95</v>
      </c>
      <c r="F63" s="491">
        <v>6</v>
      </c>
      <c r="G63" s="464" t="s">
        <v>2515</v>
      </c>
      <c r="H63" s="465">
        <v>6000</v>
      </c>
      <c r="I63" s="466" t="s">
        <v>2909</v>
      </c>
      <c r="J63" s="494">
        <v>45622</v>
      </c>
      <c r="K63" s="477">
        <v>0.70833333333333337</v>
      </c>
      <c r="L63" s="481">
        <v>0.79166666666666663</v>
      </c>
      <c r="M63" s="469">
        <v>0.95833333333333337</v>
      </c>
      <c r="N63" s="442">
        <f>VLOOKUP(E63,'效期天數(2025.1126更新)'!C:G,5,0)</f>
        <v>5714400116</v>
      </c>
    </row>
    <row r="64" spans="1:14" ht="15" thickBot="1">
      <c r="A64" s="459" t="s">
        <v>2594</v>
      </c>
      <c r="B64" s="460" t="s">
        <v>3855</v>
      </c>
      <c r="C64" s="488" t="s">
        <v>3856</v>
      </c>
      <c r="D64" s="470" t="s">
        <v>2907</v>
      </c>
      <c r="E64" s="472" t="s">
        <v>130</v>
      </c>
      <c r="F64" s="491">
        <v>5</v>
      </c>
      <c r="G64" s="464" t="s">
        <v>2467</v>
      </c>
      <c r="H64" s="465">
        <v>9000</v>
      </c>
      <c r="I64" s="466" t="s">
        <v>2953</v>
      </c>
      <c r="J64" s="494">
        <v>45623</v>
      </c>
      <c r="K64" s="471">
        <v>0.4375</v>
      </c>
      <c r="L64" s="469">
        <v>0.45833333333333331</v>
      </c>
      <c r="M64" s="469">
        <v>0.70833333333333337</v>
      </c>
      <c r="N64" s="442">
        <f>VLOOKUP(E64,'效期天數(2025.1126更新)'!C:G,5,0)</f>
        <v>5714400182</v>
      </c>
    </row>
    <row r="65" spans="1:14" ht="15" thickBot="1">
      <c r="A65" s="459" t="s">
        <v>2595</v>
      </c>
      <c r="B65" s="460" t="s">
        <v>3855</v>
      </c>
      <c r="C65" s="488" t="s">
        <v>3857</v>
      </c>
      <c r="D65" s="470" t="s">
        <v>2907</v>
      </c>
      <c r="E65" s="472" t="s">
        <v>130</v>
      </c>
      <c r="F65" s="491">
        <v>5</v>
      </c>
      <c r="G65" s="464" t="s">
        <v>2467</v>
      </c>
      <c r="H65" s="465">
        <v>9000</v>
      </c>
      <c r="I65" s="466" t="s">
        <v>2953</v>
      </c>
      <c r="J65" s="494">
        <v>45623</v>
      </c>
      <c r="K65" s="471">
        <v>0.4375</v>
      </c>
      <c r="L65" s="469">
        <v>0.45833333333333331</v>
      </c>
      <c r="M65" s="469">
        <v>0.70833333333333337</v>
      </c>
      <c r="N65" s="442">
        <f>VLOOKUP(E65,'效期天數(2025.1126更新)'!C:G,5,0)</f>
        <v>5714400182</v>
      </c>
    </row>
    <row r="66" spans="1:14" ht="15" thickBot="1">
      <c r="A66" s="459" t="s">
        <v>2596</v>
      </c>
      <c r="B66" s="460" t="s">
        <v>3855</v>
      </c>
      <c r="C66" s="488" t="s">
        <v>3858</v>
      </c>
      <c r="D66" s="470" t="s">
        <v>2907</v>
      </c>
      <c r="E66" s="472" t="s">
        <v>130</v>
      </c>
      <c r="F66" s="491">
        <v>5</v>
      </c>
      <c r="G66" s="464" t="s">
        <v>2467</v>
      </c>
      <c r="H66" s="465">
        <v>9000</v>
      </c>
      <c r="I66" s="466" t="s">
        <v>2953</v>
      </c>
      <c r="J66" s="494">
        <v>45623</v>
      </c>
      <c r="K66" s="471">
        <v>0.4375</v>
      </c>
      <c r="L66" s="469">
        <v>0.45833333333333331</v>
      </c>
      <c r="M66" s="469">
        <v>0.70833333333333337</v>
      </c>
      <c r="N66" s="442">
        <f>VLOOKUP(E66,'效期天數(2025.1126更新)'!C:G,5,0)</f>
        <v>5714400182</v>
      </c>
    </row>
    <row r="67" spans="1:14" ht="15" thickBot="1">
      <c r="A67" s="459" t="s">
        <v>2597</v>
      </c>
      <c r="B67" s="460" t="s">
        <v>3855</v>
      </c>
      <c r="C67" s="488" t="s">
        <v>3859</v>
      </c>
      <c r="D67" s="470" t="s">
        <v>2907</v>
      </c>
      <c r="E67" s="472" t="s">
        <v>130</v>
      </c>
      <c r="F67" s="491">
        <v>5</v>
      </c>
      <c r="G67" s="464" t="s">
        <v>2467</v>
      </c>
      <c r="H67" s="465">
        <v>9000</v>
      </c>
      <c r="I67" s="466" t="s">
        <v>2953</v>
      </c>
      <c r="J67" s="494">
        <v>45623</v>
      </c>
      <c r="K67" s="471">
        <v>0.4375</v>
      </c>
      <c r="L67" s="469">
        <v>0.45833333333333331</v>
      </c>
      <c r="M67" s="469">
        <v>0.70833333333333337</v>
      </c>
      <c r="N67" s="442">
        <f>VLOOKUP(E67,'效期天數(2025.1126更新)'!C:G,5,0)</f>
        <v>5714400182</v>
      </c>
    </row>
    <row r="68" spans="1:14" ht="13.5" thickBot="1">
      <c r="A68" s="459" t="s">
        <v>2598</v>
      </c>
      <c r="B68" s="460" t="s">
        <v>3860</v>
      </c>
      <c r="C68" s="488" t="s">
        <v>3861</v>
      </c>
      <c r="D68" s="470"/>
      <c r="E68" s="463" t="s">
        <v>87</v>
      </c>
      <c r="F68" s="491">
        <v>8</v>
      </c>
      <c r="G68" s="464" t="s">
        <v>2466</v>
      </c>
      <c r="H68" s="465">
        <v>8000</v>
      </c>
      <c r="I68" s="473" t="s">
        <v>3082</v>
      </c>
      <c r="J68" s="494">
        <v>45623</v>
      </c>
      <c r="K68" s="477">
        <v>0.45833333333333331</v>
      </c>
      <c r="L68" s="478">
        <v>0.47916666666666669</v>
      </c>
      <c r="M68" s="469">
        <v>0.70833333333333337</v>
      </c>
      <c r="N68" s="442">
        <f>VLOOKUP(E68,'效期天數(2025.1126更新)'!C:G,5,0)</f>
        <v>5714400103</v>
      </c>
    </row>
    <row r="69" spans="1:14" ht="13.5" thickBot="1">
      <c r="A69" s="459" t="s">
        <v>2599</v>
      </c>
      <c r="B69" s="460" t="s">
        <v>3860</v>
      </c>
      <c r="C69" s="488" t="s">
        <v>3862</v>
      </c>
      <c r="D69" s="470"/>
      <c r="E69" s="463" t="s">
        <v>87</v>
      </c>
      <c r="F69" s="491">
        <v>8</v>
      </c>
      <c r="G69" s="464" t="s">
        <v>2466</v>
      </c>
      <c r="H69" s="465">
        <v>8000</v>
      </c>
      <c r="I69" s="473" t="s">
        <v>3082</v>
      </c>
      <c r="J69" s="494">
        <v>45623</v>
      </c>
      <c r="K69" s="477">
        <v>0.45833333333333331</v>
      </c>
      <c r="L69" s="478">
        <v>0.47916666666666669</v>
      </c>
      <c r="M69" s="469">
        <v>0.70833333333333337</v>
      </c>
      <c r="N69" s="442">
        <f>VLOOKUP(E69,'效期天數(2025.1126更新)'!C:G,5,0)</f>
        <v>5714400103</v>
      </c>
    </row>
    <row r="70" spans="1:14" ht="13.5" thickBot="1">
      <c r="A70" s="459" t="s">
        <v>2602</v>
      </c>
      <c r="B70" s="460" t="s">
        <v>3860</v>
      </c>
      <c r="C70" s="488" t="s">
        <v>3863</v>
      </c>
      <c r="D70" s="470"/>
      <c r="E70" s="463" t="s">
        <v>87</v>
      </c>
      <c r="F70" s="491">
        <v>8</v>
      </c>
      <c r="G70" s="464" t="s">
        <v>2466</v>
      </c>
      <c r="H70" s="465">
        <v>8000</v>
      </c>
      <c r="I70" s="473" t="s">
        <v>3082</v>
      </c>
      <c r="J70" s="494">
        <v>45623</v>
      </c>
      <c r="K70" s="477">
        <v>0.45833333333333331</v>
      </c>
      <c r="L70" s="478">
        <v>0.47916666666666669</v>
      </c>
      <c r="M70" s="469">
        <v>0.70833333333333337</v>
      </c>
      <c r="N70" s="442">
        <f>VLOOKUP(E70,'效期天數(2025.1126更新)'!C:G,5,0)</f>
        <v>5714400103</v>
      </c>
    </row>
    <row r="71" spans="1:14" ht="13.5" thickBot="1">
      <c r="A71" s="459" t="s">
        <v>2603</v>
      </c>
      <c r="B71" s="460" t="s">
        <v>3860</v>
      </c>
      <c r="C71" s="488" t="s">
        <v>3864</v>
      </c>
      <c r="D71" s="470"/>
      <c r="E71" s="463" t="s">
        <v>87</v>
      </c>
      <c r="F71" s="491">
        <v>8</v>
      </c>
      <c r="G71" s="464" t="s">
        <v>2466</v>
      </c>
      <c r="H71" s="465">
        <v>8000</v>
      </c>
      <c r="I71" s="473" t="s">
        <v>3082</v>
      </c>
      <c r="J71" s="494">
        <v>45623</v>
      </c>
      <c r="K71" s="477">
        <v>0.45833333333333331</v>
      </c>
      <c r="L71" s="478">
        <v>0.47916666666666669</v>
      </c>
      <c r="M71" s="469">
        <v>0.70833333333333337</v>
      </c>
      <c r="N71" s="442">
        <f>VLOOKUP(E71,'效期天數(2025.1126更新)'!C:G,5,0)</f>
        <v>5714400103</v>
      </c>
    </row>
    <row r="72" spans="1:14" ht="15" thickBot="1">
      <c r="A72" s="474" t="s">
        <v>2604</v>
      </c>
      <c r="B72" s="460" t="s">
        <v>3865</v>
      </c>
      <c r="C72" s="489" t="s">
        <v>3866</v>
      </c>
      <c r="D72" s="470" t="s">
        <v>2907</v>
      </c>
      <c r="E72" s="463" t="s">
        <v>85</v>
      </c>
      <c r="F72" s="491">
        <v>10</v>
      </c>
      <c r="G72" s="464" t="s">
        <v>2462</v>
      </c>
      <c r="H72" s="522">
        <v>12000</v>
      </c>
      <c r="I72" s="470" t="s">
        <v>2902</v>
      </c>
      <c r="J72" s="494">
        <v>45623</v>
      </c>
      <c r="K72" s="477">
        <v>0.45833333333333331</v>
      </c>
      <c r="L72" s="478">
        <v>0.47916666666666669</v>
      </c>
      <c r="M72" s="482">
        <v>0.8125</v>
      </c>
      <c r="N72" s="442">
        <f>VLOOKUP(E72,'效期天數(2025.1126更新)'!C:G,5,0)</f>
        <v>5714400102</v>
      </c>
    </row>
    <row r="73" spans="1:14" ht="15" thickBot="1">
      <c r="A73" s="474" t="s">
        <v>2605</v>
      </c>
      <c r="B73" s="460" t="s">
        <v>3865</v>
      </c>
      <c r="C73" s="489" t="s">
        <v>3867</v>
      </c>
      <c r="D73" s="470" t="s">
        <v>2907</v>
      </c>
      <c r="E73" s="463" t="s">
        <v>85</v>
      </c>
      <c r="F73" s="491">
        <v>10</v>
      </c>
      <c r="G73" s="464" t="s">
        <v>2462</v>
      </c>
      <c r="H73" s="522">
        <v>12000</v>
      </c>
      <c r="I73" s="470" t="s">
        <v>2902</v>
      </c>
      <c r="J73" s="494">
        <v>45623</v>
      </c>
      <c r="K73" s="477">
        <v>0.45833333333333331</v>
      </c>
      <c r="L73" s="478">
        <v>0.47916666666666669</v>
      </c>
      <c r="M73" s="482">
        <v>0.8125</v>
      </c>
      <c r="N73" s="442">
        <f>VLOOKUP(E73,'效期天數(2025.1126更新)'!C:G,5,0)</f>
        <v>5714400102</v>
      </c>
    </row>
    <row r="74" spans="1:14" ht="15" thickBot="1">
      <c r="A74" s="474" t="s">
        <v>2606</v>
      </c>
      <c r="B74" s="460" t="s">
        <v>3868</v>
      </c>
      <c r="C74" s="489" t="s">
        <v>3869</v>
      </c>
      <c r="D74" s="470" t="s">
        <v>2907</v>
      </c>
      <c r="E74" s="463" t="s">
        <v>137</v>
      </c>
      <c r="F74" s="491">
        <v>10</v>
      </c>
      <c r="G74" s="464" t="s">
        <v>2462</v>
      </c>
      <c r="H74" s="522">
        <v>12000</v>
      </c>
      <c r="I74" s="470" t="s">
        <v>2902</v>
      </c>
      <c r="J74" s="494">
        <v>45623</v>
      </c>
      <c r="K74" s="477">
        <v>0.45833333333333331</v>
      </c>
      <c r="L74" s="478">
        <v>0.47916666666666669</v>
      </c>
      <c r="M74" s="482">
        <v>0.8125</v>
      </c>
      <c r="N74" s="442">
        <f>VLOOKUP(E74,'效期天數(2025.1126更新)'!C:G,5,0)</f>
        <v>5714400104</v>
      </c>
    </row>
    <row r="75" spans="1:14" ht="15" thickBot="1">
      <c r="A75" s="474" t="s">
        <v>2607</v>
      </c>
      <c r="B75" s="460" t="s">
        <v>3868</v>
      </c>
      <c r="C75" s="489" t="s">
        <v>3870</v>
      </c>
      <c r="D75" s="470" t="s">
        <v>2907</v>
      </c>
      <c r="E75" s="463" t="s">
        <v>137</v>
      </c>
      <c r="F75" s="491">
        <v>10</v>
      </c>
      <c r="G75" s="464" t="s">
        <v>2462</v>
      </c>
      <c r="H75" s="522">
        <v>12000</v>
      </c>
      <c r="I75" s="470" t="s">
        <v>2902</v>
      </c>
      <c r="J75" s="494">
        <v>45623</v>
      </c>
      <c r="K75" s="477">
        <v>0.45833333333333331</v>
      </c>
      <c r="L75" s="478">
        <v>0.47916666666666669</v>
      </c>
      <c r="M75" s="482">
        <v>0.8125</v>
      </c>
      <c r="N75" s="442">
        <f>VLOOKUP(E75,'效期天數(2025.1126更新)'!C:G,5,0)</f>
        <v>5714400104</v>
      </c>
    </row>
    <row r="76" spans="1:14" ht="15" thickBot="1">
      <c r="A76" s="459" t="s">
        <v>2594</v>
      </c>
      <c r="B76" s="460" t="s">
        <v>3871</v>
      </c>
      <c r="C76" s="488" t="s">
        <v>3872</v>
      </c>
      <c r="D76" s="470" t="s">
        <v>2901</v>
      </c>
      <c r="E76" s="463" t="s">
        <v>93</v>
      </c>
      <c r="F76" s="491">
        <v>7</v>
      </c>
      <c r="G76" s="464" t="s">
        <v>2521</v>
      </c>
      <c r="H76" s="521">
        <v>8000</v>
      </c>
      <c r="I76" s="470" t="s">
        <v>2902</v>
      </c>
      <c r="J76" s="494">
        <v>45623</v>
      </c>
      <c r="K76" s="477">
        <v>0.70833333333333337</v>
      </c>
      <c r="L76" s="479">
        <v>0.77083333333333337</v>
      </c>
      <c r="M76" s="469">
        <v>2.0833333333333332E-2</v>
      </c>
      <c r="N76" s="442">
        <f>VLOOKUP(E76,'效期天數(2025.1126更新)'!C:G,5,0)</f>
        <v>5714400114</v>
      </c>
    </row>
    <row r="77" spans="1:14" ht="15" thickBot="1">
      <c r="A77" s="459" t="s">
        <v>2595</v>
      </c>
      <c r="B77" s="460" t="s">
        <v>3871</v>
      </c>
      <c r="C77" s="488" t="s">
        <v>3873</v>
      </c>
      <c r="D77" s="470" t="s">
        <v>2903</v>
      </c>
      <c r="E77" s="463" t="s">
        <v>93</v>
      </c>
      <c r="F77" s="491">
        <v>7</v>
      </c>
      <c r="G77" s="464" t="s">
        <v>2521</v>
      </c>
      <c r="H77" s="521">
        <v>8000</v>
      </c>
      <c r="I77" s="470" t="s">
        <v>2902</v>
      </c>
      <c r="J77" s="494">
        <v>45623</v>
      </c>
      <c r="K77" s="477">
        <v>0.70833333333333337</v>
      </c>
      <c r="L77" s="479">
        <v>0.77083333333333337</v>
      </c>
      <c r="M77" s="469">
        <v>2.0833333333333332E-2</v>
      </c>
      <c r="N77" s="442">
        <f>VLOOKUP(E77,'效期天數(2025.1126更新)'!C:G,5,0)</f>
        <v>5714400114</v>
      </c>
    </row>
    <row r="78" spans="1:14" ht="15" thickBot="1">
      <c r="A78" s="459" t="s">
        <v>2596</v>
      </c>
      <c r="B78" s="460" t="s">
        <v>3874</v>
      </c>
      <c r="C78" s="488" t="s">
        <v>3875</v>
      </c>
      <c r="D78" s="466" t="s">
        <v>2901</v>
      </c>
      <c r="E78" s="463" t="s">
        <v>94</v>
      </c>
      <c r="F78" s="491">
        <v>7</v>
      </c>
      <c r="G78" s="464" t="s">
        <v>2521</v>
      </c>
      <c r="H78" s="521">
        <v>8000</v>
      </c>
      <c r="I78" s="470" t="s">
        <v>2902</v>
      </c>
      <c r="J78" s="494">
        <v>45623</v>
      </c>
      <c r="K78" s="477">
        <v>0.70833333333333337</v>
      </c>
      <c r="L78" s="479">
        <v>0.77083333333333337</v>
      </c>
      <c r="M78" s="469">
        <v>2.0833333333333332E-2</v>
      </c>
      <c r="N78" s="442">
        <f>VLOOKUP(E78,'效期天數(2025.1126更新)'!C:G,5,0)</f>
        <v>5714400115</v>
      </c>
    </row>
    <row r="79" spans="1:14" ht="15" thickBot="1">
      <c r="A79" s="459" t="s">
        <v>2597</v>
      </c>
      <c r="B79" s="460" t="s">
        <v>3874</v>
      </c>
      <c r="C79" s="488" t="s">
        <v>3876</v>
      </c>
      <c r="D79" s="466" t="s">
        <v>2903</v>
      </c>
      <c r="E79" s="463" t="s">
        <v>94</v>
      </c>
      <c r="F79" s="491">
        <v>7</v>
      </c>
      <c r="G79" s="464" t="s">
        <v>2521</v>
      </c>
      <c r="H79" s="521">
        <v>8000</v>
      </c>
      <c r="I79" s="470" t="s">
        <v>2902</v>
      </c>
      <c r="J79" s="494">
        <v>45623</v>
      </c>
      <c r="K79" s="477">
        <v>0.70833333333333337</v>
      </c>
      <c r="L79" s="479">
        <v>0.77083333333333337</v>
      </c>
      <c r="M79" s="469">
        <v>2.0833333333333332E-2</v>
      </c>
      <c r="N79" s="442">
        <f>VLOOKUP(E79,'效期天數(2025.1126更新)'!C:G,5,0)</f>
        <v>5714400115</v>
      </c>
    </row>
    <row r="80" spans="1:14" ht="15" thickBot="1">
      <c r="A80" s="459" t="s">
        <v>2598</v>
      </c>
      <c r="B80" s="460" t="s">
        <v>3877</v>
      </c>
      <c r="C80" s="488" t="s">
        <v>3878</v>
      </c>
      <c r="D80" s="470" t="s">
        <v>2907</v>
      </c>
      <c r="E80" s="472" t="s">
        <v>132</v>
      </c>
      <c r="F80" s="491">
        <v>9</v>
      </c>
      <c r="G80" s="464" t="s">
        <v>2467</v>
      </c>
      <c r="H80" s="465">
        <v>9000</v>
      </c>
      <c r="I80" s="466" t="s">
        <v>2953</v>
      </c>
      <c r="J80" s="494">
        <v>45623</v>
      </c>
      <c r="K80" s="477">
        <v>0.70833333333333337</v>
      </c>
      <c r="L80" s="478">
        <v>0.72916666666666663</v>
      </c>
      <c r="M80" s="469">
        <v>0.97916666666666663</v>
      </c>
      <c r="N80" s="442">
        <f>VLOOKUP(E80,'效期天數(2025.1126更新)'!C:G,5,0)</f>
        <v>5714400181</v>
      </c>
    </row>
    <row r="81" spans="1:14" ht="15" thickBot="1">
      <c r="A81" s="459" t="s">
        <v>2599</v>
      </c>
      <c r="B81" s="460" t="s">
        <v>3877</v>
      </c>
      <c r="C81" s="488" t="s">
        <v>3879</v>
      </c>
      <c r="D81" s="470" t="s">
        <v>2907</v>
      </c>
      <c r="E81" s="472" t="s">
        <v>132</v>
      </c>
      <c r="F81" s="491">
        <v>9</v>
      </c>
      <c r="G81" s="464" t="s">
        <v>2467</v>
      </c>
      <c r="H81" s="465">
        <v>9000</v>
      </c>
      <c r="I81" s="466" t="s">
        <v>2953</v>
      </c>
      <c r="J81" s="494">
        <v>45623</v>
      </c>
      <c r="K81" s="477">
        <v>0.70833333333333337</v>
      </c>
      <c r="L81" s="478">
        <v>0.72916666666666663</v>
      </c>
      <c r="M81" s="469">
        <v>0.97916666666666663</v>
      </c>
      <c r="N81" s="442">
        <f>VLOOKUP(E81,'效期天數(2025.1126更新)'!C:G,5,0)</f>
        <v>5714400181</v>
      </c>
    </row>
    <row r="82" spans="1:14" ht="15" thickBot="1">
      <c r="A82" s="459" t="s">
        <v>2602</v>
      </c>
      <c r="B82" s="460" t="s">
        <v>3880</v>
      </c>
      <c r="C82" s="488" t="s">
        <v>3881</v>
      </c>
      <c r="D82" s="466" t="s">
        <v>3086</v>
      </c>
      <c r="E82" s="472" t="s">
        <v>133</v>
      </c>
      <c r="F82" s="491">
        <v>9</v>
      </c>
      <c r="G82" s="464" t="s">
        <v>2467</v>
      </c>
      <c r="H82" s="465">
        <v>9000</v>
      </c>
      <c r="I82" s="466" t="s">
        <v>2953</v>
      </c>
      <c r="J82" s="494">
        <v>45623</v>
      </c>
      <c r="K82" s="477">
        <v>0.70833333333333337</v>
      </c>
      <c r="L82" s="478">
        <v>0.72916666666666663</v>
      </c>
      <c r="M82" s="469">
        <v>0.97916666666666663</v>
      </c>
      <c r="N82" s="442">
        <f>VLOOKUP(E82,'效期天數(2025.1126更新)'!C:G,5,0)</f>
        <v>5714400180</v>
      </c>
    </row>
    <row r="83" spans="1:14" ht="15" thickBot="1">
      <c r="A83" s="459" t="s">
        <v>2603</v>
      </c>
      <c r="B83" s="460" t="s">
        <v>3880</v>
      </c>
      <c r="C83" s="488" t="s">
        <v>3882</v>
      </c>
      <c r="D83" s="470" t="s">
        <v>3086</v>
      </c>
      <c r="E83" s="472" t="s">
        <v>133</v>
      </c>
      <c r="F83" s="491">
        <v>9</v>
      </c>
      <c r="G83" s="464" t="s">
        <v>2467</v>
      </c>
      <c r="H83" s="465">
        <v>9000</v>
      </c>
      <c r="I83" s="466" t="s">
        <v>2953</v>
      </c>
      <c r="J83" s="494">
        <v>45623</v>
      </c>
      <c r="K83" s="477">
        <v>0.70833333333333337</v>
      </c>
      <c r="L83" s="478">
        <v>0.72916666666666663</v>
      </c>
      <c r="M83" s="469">
        <v>0.97916666666666663</v>
      </c>
      <c r="N83" s="442">
        <f>VLOOKUP(E83,'效期天數(2025.1126更新)'!C:G,5,0)</f>
        <v>5714400180</v>
      </c>
    </row>
    <row r="84" spans="1:14" ht="14.25" thickBot="1">
      <c r="A84" s="474" t="s">
        <v>2604</v>
      </c>
      <c r="B84" s="460" t="s">
        <v>3883</v>
      </c>
      <c r="C84" s="488" t="s">
        <v>3884</v>
      </c>
      <c r="D84" s="470" t="s">
        <v>2904</v>
      </c>
      <c r="E84" s="472" t="s">
        <v>88</v>
      </c>
      <c r="F84" s="491">
        <v>11</v>
      </c>
      <c r="G84" s="464" t="s">
        <v>2464</v>
      </c>
      <c r="H84" s="522">
        <v>6000</v>
      </c>
      <c r="I84" s="480" t="s">
        <v>2905</v>
      </c>
      <c r="J84" s="494">
        <v>45623</v>
      </c>
      <c r="K84" s="477">
        <v>0.72916666666666663</v>
      </c>
      <c r="L84" s="543">
        <v>0.8125</v>
      </c>
      <c r="M84" s="478">
        <v>0.97916666666666663</v>
      </c>
      <c r="N84" s="442">
        <f>VLOOKUP(E84,'效期天數(2025.1126更新)'!C:G,5,0)</f>
        <v>5714400105</v>
      </c>
    </row>
    <row r="85" spans="1:14" ht="14.25" thickBot="1">
      <c r="A85" s="474" t="s">
        <v>2605</v>
      </c>
      <c r="B85" s="460" t="s">
        <v>3883</v>
      </c>
      <c r="C85" s="488" t="s">
        <v>3885</v>
      </c>
      <c r="D85" s="470" t="s">
        <v>2904</v>
      </c>
      <c r="E85" s="472" t="s">
        <v>88</v>
      </c>
      <c r="F85" s="491">
        <v>11</v>
      </c>
      <c r="G85" s="464" t="s">
        <v>2464</v>
      </c>
      <c r="H85" s="522">
        <v>6000</v>
      </c>
      <c r="I85" s="480" t="s">
        <v>2905</v>
      </c>
      <c r="J85" s="494">
        <v>45623</v>
      </c>
      <c r="K85" s="477">
        <v>0.72916666666666663</v>
      </c>
      <c r="L85" s="543">
        <v>0.8125</v>
      </c>
      <c r="M85" s="478">
        <v>0.97916666666666663</v>
      </c>
      <c r="N85" s="442">
        <f>VLOOKUP(E85,'效期天數(2025.1126更新)'!C:G,5,0)</f>
        <v>5714400105</v>
      </c>
    </row>
    <row r="86" spans="1:14" ht="14.25" thickBot="1">
      <c r="A86" s="474" t="s">
        <v>2606</v>
      </c>
      <c r="B86" s="460" t="s">
        <v>3886</v>
      </c>
      <c r="C86" s="488" t="s">
        <v>3887</v>
      </c>
      <c r="D86" s="470" t="s">
        <v>2906</v>
      </c>
      <c r="E86" s="472" t="s">
        <v>89</v>
      </c>
      <c r="F86" s="491">
        <v>11</v>
      </c>
      <c r="G86" s="464" t="s">
        <v>2464</v>
      </c>
      <c r="H86" s="522">
        <v>6000</v>
      </c>
      <c r="I86" s="480" t="s">
        <v>2905</v>
      </c>
      <c r="J86" s="494">
        <v>45623</v>
      </c>
      <c r="K86" s="477">
        <v>0.72916666666666663</v>
      </c>
      <c r="L86" s="543">
        <v>0.8125</v>
      </c>
      <c r="M86" s="478">
        <v>0.97916666666666663</v>
      </c>
      <c r="N86" s="442">
        <f>VLOOKUP(E86,'效期天數(2025.1126更新)'!C:G,5,0)</f>
        <v>5714400106</v>
      </c>
    </row>
    <row r="87" spans="1:14" ht="14.25" thickBot="1">
      <c r="A87" s="474" t="s">
        <v>2607</v>
      </c>
      <c r="B87" s="460" t="s">
        <v>3886</v>
      </c>
      <c r="C87" s="488" t="s">
        <v>3888</v>
      </c>
      <c r="D87" s="470" t="s">
        <v>2906</v>
      </c>
      <c r="E87" s="472" t="s">
        <v>89</v>
      </c>
      <c r="F87" s="491">
        <v>11</v>
      </c>
      <c r="G87" s="464" t="s">
        <v>2464</v>
      </c>
      <c r="H87" s="522">
        <v>6000</v>
      </c>
      <c r="I87" s="480" t="s">
        <v>2905</v>
      </c>
      <c r="J87" s="494">
        <v>45623</v>
      </c>
      <c r="K87" s="477">
        <v>0.72916666666666663</v>
      </c>
      <c r="L87" s="543">
        <v>0.8125</v>
      </c>
      <c r="M87" s="478">
        <v>0.97916666666666663</v>
      </c>
      <c r="N87" s="442">
        <f>VLOOKUP(E87,'效期天數(2025.1126更新)'!C:G,5,0)</f>
        <v>5714400106</v>
      </c>
    </row>
    <row r="88" spans="1:14" ht="14.25" thickBot="1">
      <c r="A88" s="459" t="s">
        <v>125</v>
      </c>
      <c r="B88" s="460" t="s">
        <v>3889</v>
      </c>
      <c r="C88" s="488" t="s">
        <v>3890</v>
      </c>
      <c r="D88" s="462" t="s">
        <v>2892</v>
      </c>
      <c r="E88" s="463" t="s">
        <v>2517</v>
      </c>
      <c r="F88" s="491">
        <v>12</v>
      </c>
      <c r="G88" s="464" t="s">
        <v>2564</v>
      </c>
      <c r="H88" s="465">
        <v>6000</v>
      </c>
      <c r="I88" s="466" t="s">
        <v>3082</v>
      </c>
      <c r="J88" s="494">
        <v>45624</v>
      </c>
      <c r="K88" s="467">
        <v>0.5</v>
      </c>
      <c r="L88" s="468">
        <v>0.54166666666666663</v>
      </c>
      <c r="M88" s="469">
        <v>0.70833333333333337</v>
      </c>
      <c r="N88" s="442">
        <f>VLOOKUP(E88,'效期天數(2025.1126更新)'!C:G,5,0)</f>
        <v>5714400210</v>
      </c>
    </row>
    <row r="89" spans="1:14" ht="14.25" thickBot="1">
      <c r="A89" s="463" t="s">
        <v>125</v>
      </c>
      <c r="B89" s="460" t="s">
        <v>3889</v>
      </c>
      <c r="C89" s="488" t="s">
        <v>3891</v>
      </c>
      <c r="D89" s="462" t="s">
        <v>2892</v>
      </c>
      <c r="E89" s="463" t="s">
        <v>2517</v>
      </c>
      <c r="F89" s="491">
        <v>12</v>
      </c>
      <c r="G89" s="464" t="s">
        <v>2564</v>
      </c>
      <c r="H89" s="465">
        <v>6000</v>
      </c>
      <c r="I89" s="466" t="s">
        <v>3082</v>
      </c>
      <c r="J89" s="494">
        <v>45624</v>
      </c>
      <c r="K89" s="467">
        <v>0.5</v>
      </c>
      <c r="L89" s="468">
        <v>0.54166666666666663</v>
      </c>
      <c r="M89" s="469">
        <v>0.70833333333333337</v>
      </c>
      <c r="N89" s="442">
        <f>VLOOKUP(E89,'效期天數(2025.1126更新)'!C:G,5,0)</f>
        <v>5714400210</v>
      </c>
    </row>
    <row r="90" spans="1:14" ht="15" thickBot="1">
      <c r="A90" s="459" t="s">
        <v>2594</v>
      </c>
      <c r="B90" s="460" t="s">
        <v>3892</v>
      </c>
      <c r="C90" s="488" t="s">
        <v>3893</v>
      </c>
      <c r="D90" s="470" t="s">
        <v>2907</v>
      </c>
      <c r="E90" s="463" t="s">
        <v>106</v>
      </c>
      <c r="F90" s="491">
        <v>3</v>
      </c>
      <c r="G90" s="464" t="s">
        <v>2463</v>
      </c>
      <c r="H90" s="522">
        <v>9000</v>
      </c>
      <c r="I90" s="476" t="s">
        <v>2953</v>
      </c>
      <c r="J90" s="494">
        <v>45624</v>
      </c>
      <c r="K90" s="477">
        <v>0.45833333333333331</v>
      </c>
      <c r="L90" s="478">
        <v>0.47916666666666669</v>
      </c>
      <c r="M90" s="478">
        <v>0.72916666666666663</v>
      </c>
      <c r="N90" s="442">
        <f>VLOOKUP(E90,'效期天數(2025.1126更新)'!C:G,5,0)</f>
        <v>5714400148</v>
      </c>
    </row>
    <row r="91" spans="1:14" ht="15" thickBot="1">
      <c r="A91" s="459" t="s">
        <v>2595</v>
      </c>
      <c r="B91" s="460" t="s">
        <v>3892</v>
      </c>
      <c r="C91" s="488" t="s">
        <v>3894</v>
      </c>
      <c r="D91" s="470" t="s">
        <v>2907</v>
      </c>
      <c r="E91" s="463" t="s">
        <v>106</v>
      </c>
      <c r="F91" s="491">
        <v>3</v>
      </c>
      <c r="G91" s="464" t="s">
        <v>2463</v>
      </c>
      <c r="H91" s="522">
        <v>9000</v>
      </c>
      <c r="I91" s="476" t="s">
        <v>2953</v>
      </c>
      <c r="J91" s="494">
        <v>45624</v>
      </c>
      <c r="K91" s="477">
        <v>0.45833333333333331</v>
      </c>
      <c r="L91" s="478">
        <v>0.47916666666666669</v>
      </c>
      <c r="M91" s="478">
        <v>0.72916666666666663</v>
      </c>
      <c r="N91" s="442">
        <f>VLOOKUP(E91,'效期天數(2025.1126更新)'!C:G,5,0)</f>
        <v>5714400148</v>
      </c>
    </row>
    <row r="92" spans="1:14" ht="15" thickBot="1">
      <c r="A92" s="459" t="s">
        <v>2596</v>
      </c>
      <c r="B92" s="460" t="s">
        <v>3895</v>
      </c>
      <c r="C92" s="488" t="s">
        <v>3896</v>
      </c>
      <c r="D92" s="470" t="s">
        <v>2907</v>
      </c>
      <c r="E92" s="463" t="s">
        <v>107</v>
      </c>
      <c r="F92" s="491">
        <v>3</v>
      </c>
      <c r="G92" s="464" t="s">
        <v>2463</v>
      </c>
      <c r="H92" s="522">
        <v>9000</v>
      </c>
      <c r="I92" s="476" t="s">
        <v>2953</v>
      </c>
      <c r="J92" s="494">
        <v>45624</v>
      </c>
      <c r="K92" s="477">
        <v>0.45833333333333331</v>
      </c>
      <c r="L92" s="478">
        <v>0.47916666666666669</v>
      </c>
      <c r="M92" s="478">
        <v>0.72916666666666663</v>
      </c>
      <c r="N92" s="442">
        <f>VLOOKUP(E92,'效期天數(2025.1126更新)'!C:G,5,0)</f>
        <v>5714400149</v>
      </c>
    </row>
    <row r="93" spans="1:14" ht="15" thickBot="1">
      <c r="A93" s="459" t="s">
        <v>2597</v>
      </c>
      <c r="B93" s="460" t="s">
        <v>3895</v>
      </c>
      <c r="C93" s="488" t="s">
        <v>3897</v>
      </c>
      <c r="D93" s="470" t="s">
        <v>2907</v>
      </c>
      <c r="E93" s="463" t="s">
        <v>107</v>
      </c>
      <c r="F93" s="491">
        <v>3</v>
      </c>
      <c r="G93" s="464" t="s">
        <v>2463</v>
      </c>
      <c r="H93" s="522">
        <v>9000</v>
      </c>
      <c r="I93" s="476" t="s">
        <v>2953</v>
      </c>
      <c r="J93" s="494">
        <v>45624</v>
      </c>
      <c r="K93" s="477">
        <v>0.45833333333333331</v>
      </c>
      <c r="L93" s="478">
        <v>0.47916666666666669</v>
      </c>
      <c r="M93" s="478">
        <v>0.72916666666666663</v>
      </c>
      <c r="N93" s="442">
        <f>VLOOKUP(E93,'效期天數(2025.1126更新)'!C:G,5,0)</f>
        <v>5714400149</v>
      </c>
    </row>
    <row r="94" spans="1:14" ht="41.25" thickBot="1">
      <c r="A94" s="459" t="s">
        <v>2598</v>
      </c>
      <c r="B94" s="460" t="s">
        <v>3898</v>
      </c>
      <c r="C94" s="493" t="s">
        <v>3899</v>
      </c>
      <c r="D94" s="483" t="s">
        <v>3084</v>
      </c>
      <c r="E94" s="465" t="s">
        <v>3211</v>
      </c>
      <c r="F94" s="492">
        <v>7</v>
      </c>
      <c r="G94" s="464" t="s">
        <v>2465</v>
      </c>
      <c r="H94" s="522">
        <v>5000</v>
      </c>
      <c r="I94" s="466" t="s">
        <v>2911</v>
      </c>
      <c r="J94" s="494">
        <v>45624</v>
      </c>
      <c r="K94" s="477">
        <v>0.45833333333333331</v>
      </c>
      <c r="L94" s="478">
        <v>0.47916666666666669</v>
      </c>
      <c r="M94" s="544">
        <v>0.64583333333333337</v>
      </c>
      <c r="N94" s="442">
        <f>VLOOKUP(E94,'效期天數(2025.1126更新)'!C:G,5,0)</f>
        <v>5714400221</v>
      </c>
    </row>
    <row r="95" spans="1:14" ht="27.75" thickBot="1">
      <c r="A95" s="459" t="s">
        <v>2599</v>
      </c>
      <c r="B95" s="460" t="s">
        <v>3900</v>
      </c>
      <c r="C95" s="493" t="s">
        <v>3901</v>
      </c>
      <c r="D95" s="484" t="s">
        <v>3085</v>
      </c>
      <c r="E95" s="465" t="s">
        <v>3093</v>
      </c>
      <c r="F95" s="492">
        <v>5</v>
      </c>
      <c r="G95" s="464" t="s">
        <v>2465</v>
      </c>
      <c r="H95" s="522">
        <v>2500</v>
      </c>
      <c r="I95" s="466" t="s">
        <v>2911</v>
      </c>
      <c r="J95" s="494">
        <v>45624</v>
      </c>
      <c r="K95" s="477">
        <v>0.45833333333333331</v>
      </c>
      <c r="L95" s="478">
        <v>0.47916666666666669</v>
      </c>
      <c r="M95" s="544">
        <v>0.64583333333333337</v>
      </c>
      <c r="N95" s="442">
        <f>VLOOKUP(E95,'效期天數(2025.1126更新)'!C:G,5,0)</f>
        <v>5714400220</v>
      </c>
    </row>
    <row r="96" spans="1:14" ht="27.75" thickBot="1">
      <c r="A96" s="459" t="s">
        <v>2602</v>
      </c>
      <c r="B96" s="460" t="s">
        <v>3900</v>
      </c>
      <c r="C96" s="493" t="s">
        <v>3902</v>
      </c>
      <c r="D96" s="484" t="s">
        <v>3085</v>
      </c>
      <c r="E96" s="465" t="s">
        <v>3093</v>
      </c>
      <c r="F96" s="492">
        <v>5</v>
      </c>
      <c r="G96" s="464" t="s">
        <v>2465</v>
      </c>
      <c r="H96" s="522">
        <v>2500</v>
      </c>
      <c r="I96" s="466" t="s">
        <v>2911</v>
      </c>
      <c r="J96" s="494">
        <v>45624</v>
      </c>
      <c r="K96" s="477">
        <v>0.45833333333333331</v>
      </c>
      <c r="L96" s="478">
        <v>0.47916666666666669</v>
      </c>
      <c r="M96" s="544">
        <v>0.64583333333333337</v>
      </c>
      <c r="N96" s="442">
        <f>VLOOKUP(E96,'效期天數(2025.1126更新)'!C:G,5,0)</f>
        <v>5714400220</v>
      </c>
    </row>
    <row r="97" spans="1:14" ht="27.75" thickBot="1">
      <c r="A97" s="474" t="s">
        <v>2604</v>
      </c>
      <c r="B97" s="505" t="s">
        <v>3903</v>
      </c>
      <c r="C97" s="488" t="s">
        <v>3904</v>
      </c>
      <c r="D97" s="483" t="s">
        <v>3958</v>
      </c>
      <c r="E97" s="472" t="s">
        <v>88</v>
      </c>
      <c r="F97" s="491">
        <v>10</v>
      </c>
      <c r="G97" s="464" t="s">
        <v>2464</v>
      </c>
      <c r="H97" s="523">
        <v>12000</v>
      </c>
      <c r="I97" s="480" t="s">
        <v>2905</v>
      </c>
      <c r="J97" s="494">
        <v>45624</v>
      </c>
      <c r="K97" s="477">
        <v>0.45833333333333331</v>
      </c>
      <c r="L97" s="503">
        <v>0.47916666666666669</v>
      </c>
      <c r="M97" s="486">
        <v>0.8125</v>
      </c>
      <c r="N97" s="442">
        <f>VLOOKUP(E97,'效期天數(2025.1126更新)'!C:G,5,0)</f>
        <v>5714400105</v>
      </c>
    </row>
    <row r="98" spans="1:14" ht="27.75" thickBot="1">
      <c r="A98" s="474" t="s">
        <v>2605</v>
      </c>
      <c r="B98" s="505" t="s">
        <v>3903</v>
      </c>
      <c r="C98" s="488" t="s">
        <v>3905</v>
      </c>
      <c r="D98" s="483" t="s">
        <v>3958</v>
      </c>
      <c r="E98" s="472" t="s">
        <v>88</v>
      </c>
      <c r="F98" s="491">
        <v>10</v>
      </c>
      <c r="G98" s="464" t="s">
        <v>2464</v>
      </c>
      <c r="H98" s="523">
        <v>12000</v>
      </c>
      <c r="I98" s="480" t="s">
        <v>2905</v>
      </c>
      <c r="J98" s="494">
        <v>45624</v>
      </c>
      <c r="K98" s="477">
        <v>0.45833333333333331</v>
      </c>
      <c r="L98" s="503">
        <v>0.47916666666666669</v>
      </c>
      <c r="M98" s="486">
        <v>0.8125</v>
      </c>
      <c r="N98" s="442">
        <f>VLOOKUP(E98,'效期天數(2025.1126更新)'!C:G,5,0)</f>
        <v>5714400105</v>
      </c>
    </row>
    <row r="99" spans="1:14" ht="27.75" thickBot="1">
      <c r="A99" s="474" t="s">
        <v>2606</v>
      </c>
      <c r="B99" s="505" t="s">
        <v>3903</v>
      </c>
      <c r="C99" s="488" t="s">
        <v>3906</v>
      </c>
      <c r="D99" s="483" t="s">
        <v>3959</v>
      </c>
      <c r="E99" s="472" t="s">
        <v>89</v>
      </c>
      <c r="F99" s="491">
        <v>10</v>
      </c>
      <c r="G99" s="464" t="s">
        <v>2464</v>
      </c>
      <c r="H99" s="523">
        <v>12000</v>
      </c>
      <c r="I99" s="480" t="s">
        <v>2905</v>
      </c>
      <c r="J99" s="494">
        <v>45624</v>
      </c>
      <c r="K99" s="477">
        <v>0.45833333333333331</v>
      </c>
      <c r="L99" s="503">
        <v>0.47916666666666669</v>
      </c>
      <c r="M99" s="486">
        <v>0.8125</v>
      </c>
      <c r="N99" s="442">
        <f>VLOOKUP(E99,'效期天數(2025.1126更新)'!C:G,5,0)</f>
        <v>5714400106</v>
      </c>
    </row>
    <row r="100" spans="1:14" ht="27.75" thickBot="1">
      <c r="A100" s="474" t="s">
        <v>2607</v>
      </c>
      <c r="B100" s="505" t="s">
        <v>3903</v>
      </c>
      <c r="C100" s="488" t="s">
        <v>3907</v>
      </c>
      <c r="D100" s="483" t="s">
        <v>3959</v>
      </c>
      <c r="E100" s="472" t="s">
        <v>89</v>
      </c>
      <c r="F100" s="491">
        <v>10</v>
      </c>
      <c r="G100" s="464" t="s">
        <v>2464</v>
      </c>
      <c r="H100" s="523">
        <v>12000</v>
      </c>
      <c r="I100" s="480" t="s">
        <v>2905</v>
      </c>
      <c r="J100" s="494">
        <v>45624</v>
      </c>
      <c r="K100" s="477">
        <v>0.45833333333333331</v>
      </c>
      <c r="L100" s="503">
        <v>0.47916666666666669</v>
      </c>
      <c r="M100" s="486">
        <v>0.8125</v>
      </c>
      <c r="N100" s="442">
        <f>VLOOKUP(E100,'效期天數(2025.1126更新)'!C:G,5,0)</f>
        <v>5714400106</v>
      </c>
    </row>
    <row r="101" spans="1:14" ht="40.5" thickBot="1">
      <c r="A101" s="459" t="s">
        <v>2598</v>
      </c>
      <c r="B101" s="505" t="s">
        <v>3908</v>
      </c>
      <c r="C101" s="488" t="s">
        <v>3904</v>
      </c>
      <c r="D101" s="483" t="s">
        <v>3960</v>
      </c>
      <c r="E101" s="472" t="s">
        <v>136</v>
      </c>
      <c r="F101" s="491">
        <v>6</v>
      </c>
      <c r="G101" s="464" t="s">
        <v>2462</v>
      </c>
      <c r="H101" s="523">
        <v>12000</v>
      </c>
      <c r="I101" s="473" t="s">
        <v>2909</v>
      </c>
      <c r="J101" s="494">
        <v>45624</v>
      </c>
      <c r="K101" s="477">
        <v>0.47916666666666669</v>
      </c>
      <c r="L101" s="544">
        <v>0.64583333333333337</v>
      </c>
      <c r="M101" s="545">
        <v>0.97916666666666663</v>
      </c>
      <c r="N101" s="442">
        <f>VLOOKUP(E101,'效期天數(2025.1126更新)'!C:G,5,0)</f>
        <v>5714400184</v>
      </c>
    </row>
    <row r="102" spans="1:14" ht="40.5" thickBot="1">
      <c r="A102" s="459" t="s">
        <v>2599</v>
      </c>
      <c r="B102" s="505" t="s">
        <v>3908</v>
      </c>
      <c r="C102" s="488" t="s">
        <v>3905</v>
      </c>
      <c r="D102" s="483" t="s">
        <v>3960</v>
      </c>
      <c r="E102" s="472" t="s">
        <v>136</v>
      </c>
      <c r="F102" s="491">
        <v>6</v>
      </c>
      <c r="G102" s="464" t="s">
        <v>2462</v>
      </c>
      <c r="H102" s="523">
        <v>12000</v>
      </c>
      <c r="I102" s="473" t="s">
        <v>2909</v>
      </c>
      <c r="J102" s="494">
        <v>45624</v>
      </c>
      <c r="K102" s="477">
        <v>0.47916666666666669</v>
      </c>
      <c r="L102" s="544">
        <v>0.64583333333333337</v>
      </c>
      <c r="M102" s="545">
        <v>0.97916666666666663</v>
      </c>
      <c r="N102" s="442">
        <f>VLOOKUP(E102,'效期天數(2025.1126更新)'!C:G,5,0)</f>
        <v>5714400184</v>
      </c>
    </row>
    <row r="103" spans="1:14" ht="40.5" thickBot="1">
      <c r="A103" s="459" t="s">
        <v>2602</v>
      </c>
      <c r="B103" s="505" t="s">
        <v>3908</v>
      </c>
      <c r="C103" s="488" t="s">
        <v>3906</v>
      </c>
      <c r="D103" s="483" t="s">
        <v>3960</v>
      </c>
      <c r="E103" s="472" t="s">
        <v>136</v>
      </c>
      <c r="F103" s="491">
        <v>6</v>
      </c>
      <c r="G103" s="464" t="s">
        <v>2462</v>
      </c>
      <c r="H103" s="523">
        <v>12000</v>
      </c>
      <c r="I103" s="473" t="s">
        <v>2909</v>
      </c>
      <c r="J103" s="494">
        <v>45624</v>
      </c>
      <c r="K103" s="477">
        <v>0.47916666666666669</v>
      </c>
      <c r="L103" s="544">
        <v>0.64583333333333337</v>
      </c>
      <c r="M103" s="545">
        <v>0.97916666666666663</v>
      </c>
      <c r="N103" s="442">
        <f>VLOOKUP(E103,'效期天數(2025.1126更新)'!C:G,5,0)</f>
        <v>5714400184</v>
      </c>
    </row>
    <row r="104" spans="1:14" ht="40.5" thickBot="1">
      <c r="A104" s="459" t="s">
        <v>2603</v>
      </c>
      <c r="B104" s="505" t="s">
        <v>3908</v>
      </c>
      <c r="C104" s="488" t="s">
        <v>3907</v>
      </c>
      <c r="D104" s="483" t="s">
        <v>3960</v>
      </c>
      <c r="E104" s="472" t="s">
        <v>136</v>
      </c>
      <c r="F104" s="491">
        <v>6</v>
      </c>
      <c r="G104" s="464" t="s">
        <v>2462</v>
      </c>
      <c r="H104" s="523">
        <v>12000</v>
      </c>
      <c r="I104" s="473" t="s">
        <v>2909</v>
      </c>
      <c r="J104" s="494">
        <v>45624</v>
      </c>
      <c r="K104" s="477">
        <v>0.47916666666666669</v>
      </c>
      <c r="L104" s="544">
        <v>0.64583333333333337</v>
      </c>
      <c r="M104" s="545">
        <v>0.97916666666666663</v>
      </c>
      <c r="N104" s="442">
        <f>VLOOKUP(E104,'效期天數(2025.1126更新)'!C:G,5,0)</f>
        <v>5714400184</v>
      </c>
    </row>
    <row r="105" spans="1:14" ht="13.5" thickBot="1">
      <c r="A105" s="459" t="s">
        <v>2594</v>
      </c>
      <c r="B105" s="460" t="s">
        <v>3909</v>
      </c>
      <c r="C105" s="488" t="s">
        <v>3910</v>
      </c>
      <c r="D105" s="470"/>
      <c r="E105" s="463" t="s">
        <v>87</v>
      </c>
      <c r="F105" s="491">
        <v>8</v>
      </c>
      <c r="G105" s="464" t="s">
        <v>2466</v>
      </c>
      <c r="H105" s="465">
        <v>8000</v>
      </c>
      <c r="I105" s="473" t="s">
        <v>3082</v>
      </c>
      <c r="J105" s="494">
        <v>45624</v>
      </c>
      <c r="K105" s="477">
        <v>0.70833333333333337</v>
      </c>
      <c r="L105" s="478">
        <v>0.72916666666666663</v>
      </c>
      <c r="M105" s="469">
        <v>0.97916666666666663</v>
      </c>
      <c r="N105" s="442">
        <f>VLOOKUP(E105,'效期天數(2025.1126更新)'!C:G,5,0)</f>
        <v>5714400103</v>
      </c>
    </row>
    <row r="106" spans="1:14" ht="13.5" thickBot="1">
      <c r="A106" s="459" t="s">
        <v>2595</v>
      </c>
      <c r="B106" s="460" t="s">
        <v>3909</v>
      </c>
      <c r="C106" s="488" t="s">
        <v>3911</v>
      </c>
      <c r="D106" s="470"/>
      <c r="E106" s="463" t="s">
        <v>87</v>
      </c>
      <c r="F106" s="491">
        <v>8</v>
      </c>
      <c r="G106" s="464" t="s">
        <v>2466</v>
      </c>
      <c r="H106" s="465">
        <v>8000</v>
      </c>
      <c r="I106" s="473" t="s">
        <v>3082</v>
      </c>
      <c r="J106" s="494">
        <v>45624</v>
      </c>
      <c r="K106" s="477">
        <v>0.70833333333333337</v>
      </c>
      <c r="L106" s="478">
        <v>0.72916666666666663</v>
      </c>
      <c r="M106" s="469">
        <v>0.97916666666666663</v>
      </c>
      <c r="N106" s="442">
        <f>VLOOKUP(E106,'效期天數(2025.1126更新)'!C:G,5,0)</f>
        <v>5714400103</v>
      </c>
    </row>
    <row r="107" spans="1:14" ht="13.5" thickBot="1">
      <c r="A107" s="459" t="s">
        <v>2596</v>
      </c>
      <c r="B107" s="460" t="s">
        <v>3909</v>
      </c>
      <c r="C107" s="488" t="s">
        <v>3912</v>
      </c>
      <c r="D107" s="470"/>
      <c r="E107" s="463" t="s">
        <v>87</v>
      </c>
      <c r="F107" s="491">
        <v>8</v>
      </c>
      <c r="G107" s="464" t="s">
        <v>2466</v>
      </c>
      <c r="H107" s="465">
        <v>8000</v>
      </c>
      <c r="I107" s="473" t="s">
        <v>3082</v>
      </c>
      <c r="J107" s="494">
        <v>45624</v>
      </c>
      <c r="K107" s="477">
        <v>0.70833333333333337</v>
      </c>
      <c r="L107" s="478">
        <v>0.72916666666666663</v>
      </c>
      <c r="M107" s="469">
        <v>0.97916666666666663</v>
      </c>
      <c r="N107" s="442">
        <f>VLOOKUP(E107,'效期天數(2025.1126更新)'!C:G,5,0)</f>
        <v>5714400103</v>
      </c>
    </row>
    <row r="108" spans="1:14" ht="13.5" thickBot="1">
      <c r="A108" s="459" t="s">
        <v>2597</v>
      </c>
      <c r="B108" s="460" t="s">
        <v>3909</v>
      </c>
      <c r="C108" s="488" t="s">
        <v>3913</v>
      </c>
      <c r="D108" s="470"/>
      <c r="E108" s="463" t="s">
        <v>87</v>
      </c>
      <c r="F108" s="491">
        <v>8</v>
      </c>
      <c r="G108" s="464" t="s">
        <v>2466</v>
      </c>
      <c r="H108" s="465">
        <v>8000</v>
      </c>
      <c r="I108" s="473" t="s">
        <v>3082</v>
      </c>
      <c r="J108" s="494">
        <v>45624</v>
      </c>
      <c r="K108" s="477">
        <v>0.70833333333333337</v>
      </c>
      <c r="L108" s="478">
        <v>0.72916666666666663</v>
      </c>
      <c r="M108" s="469">
        <v>0.97916666666666663</v>
      </c>
      <c r="N108" s="442">
        <f>VLOOKUP(E108,'效期天數(2025.1126更新)'!C:G,5,0)</f>
        <v>5714400103</v>
      </c>
    </row>
    <row r="109" spans="1:14" ht="15" thickBot="1">
      <c r="A109" s="474" t="s">
        <v>2604</v>
      </c>
      <c r="B109" s="460" t="s">
        <v>3914</v>
      </c>
      <c r="C109" s="488" t="s">
        <v>3915</v>
      </c>
      <c r="D109" s="470" t="s">
        <v>2901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2902</v>
      </c>
      <c r="J109" s="494">
        <v>45624</v>
      </c>
      <c r="K109" s="477">
        <v>0.72916666666666663</v>
      </c>
      <c r="L109" s="486">
        <v>0.8125</v>
      </c>
      <c r="M109" s="469">
        <v>6.25E-2</v>
      </c>
      <c r="N109" s="442">
        <f>VLOOKUP(E109,'效期天數(2025.1126更新)'!C:G,5,0)</f>
        <v>5714400114</v>
      </c>
    </row>
    <row r="110" spans="1:14" ht="15" thickBot="1">
      <c r="A110" s="474" t="s">
        <v>2605</v>
      </c>
      <c r="B110" s="460" t="s">
        <v>3914</v>
      </c>
      <c r="C110" s="488" t="s">
        <v>3916</v>
      </c>
      <c r="D110" s="470" t="s">
        <v>2903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2902</v>
      </c>
      <c r="J110" s="494">
        <v>45624</v>
      </c>
      <c r="K110" s="477">
        <v>0.72916666666666663</v>
      </c>
      <c r="L110" s="486">
        <v>0.8125</v>
      </c>
      <c r="M110" s="469">
        <v>6.25E-2</v>
      </c>
      <c r="N110" s="442">
        <f>VLOOKUP(E110,'效期天數(2025.1126更新)'!C:G,5,0)</f>
        <v>5714400114</v>
      </c>
    </row>
    <row r="111" spans="1:14" ht="15" thickBot="1">
      <c r="A111" s="474" t="s">
        <v>2606</v>
      </c>
      <c r="B111" s="460" t="s">
        <v>3917</v>
      </c>
      <c r="C111" s="488" t="s">
        <v>3918</v>
      </c>
      <c r="D111" s="466" t="s">
        <v>2901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2902</v>
      </c>
      <c r="J111" s="494">
        <v>45624</v>
      </c>
      <c r="K111" s="477">
        <v>0.72916666666666663</v>
      </c>
      <c r="L111" s="486">
        <v>0.8125</v>
      </c>
      <c r="M111" s="469">
        <v>6.25E-2</v>
      </c>
      <c r="N111" s="442">
        <f>VLOOKUP(E111,'效期天數(2025.1126更新)'!C:G,5,0)</f>
        <v>5714400115</v>
      </c>
    </row>
    <row r="112" spans="1:14" ht="15" thickBot="1">
      <c r="A112" s="474" t="s">
        <v>2607</v>
      </c>
      <c r="B112" s="460" t="s">
        <v>3917</v>
      </c>
      <c r="C112" s="488" t="s">
        <v>3919</v>
      </c>
      <c r="D112" s="466" t="s">
        <v>2903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2902</v>
      </c>
      <c r="J112" s="494">
        <v>45624</v>
      </c>
      <c r="K112" s="477">
        <v>0.72916666666666663</v>
      </c>
      <c r="L112" s="486">
        <v>0.8125</v>
      </c>
      <c r="M112" s="469">
        <v>6.25E-2</v>
      </c>
      <c r="N112" s="442">
        <f>VLOOKUP(E112,'效期天數(2025.1126更新)'!C:G,5,0)</f>
        <v>5714400115</v>
      </c>
    </row>
    <row r="113" spans="1:14" ht="14.25" thickBot="1">
      <c r="A113" s="459" t="s">
        <v>125</v>
      </c>
      <c r="B113" s="460" t="s">
        <v>3920</v>
      </c>
      <c r="C113" s="488" t="s">
        <v>3921</v>
      </c>
      <c r="D113" s="462" t="s">
        <v>2892</v>
      </c>
      <c r="E113" s="463" t="s">
        <v>2516</v>
      </c>
      <c r="F113" s="491">
        <v>12</v>
      </c>
      <c r="G113" s="464" t="s">
        <v>2915</v>
      </c>
      <c r="H113" s="521">
        <v>6000</v>
      </c>
      <c r="I113" s="466" t="s">
        <v>3082</v>
      </c>
      <c r="J113" s="494">
        <v>45625</v>
      </c>
      <c r="K113" s="467">
        <v>0.5</v>
      </c>
      <c r="L113" s="468">
        <v>0.54166666666666663</v>
      </c>
      <c r="M113" s="469">
        <v>0.70833333333333337</v>
      </c>
      <c r="N113" s="442">
        <f>VLOOKUP(E113,'效期天數(2025.1126更新)'!C:G,5,0)</f>
        <v>5714400209</v>
      </c>
    </row>
    <row r="114" spans="1:14" ht="14.25" thickBot="1">
      <c r="A114" s="463" t="s">
        <v>125</v>
      </c>
      <c r="B114" s="460" t="s">
        <v>3920</v>
      </c>
      <c r="C114" s="488" t="s">
        <v>3922</v>
      </c>
      <c r="D114" s="462" t="s">
        <v>2892</v>
      </c>
      <c r="E114" s="463" t="s">
        <v>2516</v>
      </c>
      <c r="F114" s="491">
        <v>12</v>
      </c>
      <c r="G114" s="464" t="s">
        <v>2915</v>
      </c>
      <c r="H114" s="521">
        <v>6000</v>
      </c>
      <c r="I114" s="466" t="s">
        <v>3082</v>
      </c>
      <c r="J114" s="494">
        <v>45625</v>
      </c>
      <c r="K114" s="467">
        <v>0.5</v>
      </c>
      <c r="L114" s="468">
        <v>0.54166666666666663</v>
      </c>
      <c r="M114" s="469">
        <v>0.70833333333333337</v>
      </c>
      <c r="N114" s="442">
        <f>VLOOKUP(E114,'效期天數(2025.1126更新)'!C:G,5,0)</f>
        <v>5714400209</v>
      </c>
    </row>
    <row r="115" spans="1:14" ht="15" thickBot="1">
      <c r="A115" s="459" t="s">
        <v>2594</v>
      </c>
      <c r="B115" s="460" t="s">
        <v>3923</v>
      </c>
      <c r="C115" s="488" t="s">
        <v>3924</v>
      </c>
      <c r="D115" s="470" t="s">
        <v>2907</v>
      </c>
      <c r="E115" s="472" t="s">
        <v>130</v>
      </c>
      <c r="F115" s="491">
        <v>5</v>
      </c>
      <c r="G115" s="464" t="s">
        <v>2467</v>
      </c>
      <c r="H115" s="465">
        <v>9000</v>
      </c>
      <c r="I115" s="476" t="s">
        <v>2953</v>
      </c>
      <c r="J115" s="494">
        <v>45625</v>
      </c>
      <c r="K115" s="471">
        <v>0.4375</v>
      </c>
      <c r="L115" s="469">
        <v>0.45833333333333331</v>
      </c>
      <c r="M115" s="469">
        <v>0.70833333333333337</v>
      </c>
      <c r="N115" s="442">
        <f>VLOOKUP(E115,'效期天數(2025.1126更新)'!C:G,5,0)</f>
        <v>5714400182</v>
      </c>
    </row>
    <row r="116" spans="1:14" ht="15" thickBot="1">
      <c r="A116" s="459" t="s">
        <v>2595</v>
      </c>
      <c r="B116" s="460" t="s">
        <v>3923</v>
      </c>
      <c r="C116" s="488" t="s">
        <v>3925</v>
      </c>
      <c r="D116" s="470" t="s">
        <v>2907</v>
      </c>
      <c r="E116" s="472" t="s">
        <v>130</v>
      </c>
      <c r="F116" s="491">
        <v>5</v>
      </c>
      <c r="G116" s="464" t="s">
        <v>2467</v>
      </c>
      <c r="H116" s="465">
        <v>9000</v>
      </c>
      <c r="I116" s="476" t="s">
        <v>2953</v>
      </c>
      <c r="J116" s="494">
        <v>45625</v>
      </c>
      <c r="K116" s="471">
        <v>0.4375</v>
      </c>
      <c r="L116" s="469">
        <v>0.45833333333333331</v>
      </c>
      <c r="M116" s="469">
        <v>0.70833333333333337</v>
      </c>
      <c r="N116" s="442">
        <f>VLOOKUP(E116,'效期天數(2025.1126更新)'!C:G,5,0)</f>
        <v>5714400182</v>
      </c>
    </row>
    <row r="117" spans="1:14" ht="15" thickBot="1">
      <c r="A117" s="459" t="s">
        <v>2596</v>
      </c>
      <c r="B117" s="460" t="s">
        <v>3923</v>
      </c>
      <c r="C117" s="488" t="s">
        <v>3926</v>
      </c>
      <c r="D117" s="470" t="s">
        <v>2907</v>
      </c>
      <c r="E117" s="472" t="s">
        <v>130</v>
      </c>
      <c r="F117" s="491">
        <v>5</v>
      </c>
      <c r="G117" s="464" t="s">
        <v>2467</v>
      </c>
      <c r="H117" s="465">
        <v>9000</v>
      </c>
      <c r="I117" s="476" t="s">
        <v>2953</v>
      </c>
      <c r="J117" s="494">
        <v>45625</v>
      </c>
      <c r="K117" s="471">
        <v>0.4375</v>
      </c>
      <c r="L117" s="469">
        <v>0.45833333333333331</v>
      </c>
      <c r="M117" s="469">
        <v>0.70833333333333337</v>
      </c>
      <c r="N117" s="442">
        <f>VLOOKUP(E117,'效期天數(2025.1126更新)'!C:G,5,0)</f>
        <v>5714400182</v>
      </c>
    </row>
    <row r="118" spans="1:14" ht="15" thickBot="1">
      <c r="A118" s="459" t="s">
        <v>2597</v>
      </c>
      <c r="B118" s="460" t="s">
        <v>3923</v>
      </c>
      <c r="C118" s="488" t="s">
        <v>3927</v>
      </c>
      <c r="D118" s="470" t="s">
        <v>2907</v>
      </c>
      <c r="E118" s="472" t="s">
        <v>130</v>
      </c>
      <c r="F118" s="491">
        <v>5</v>
      </c>
      <c r="G118" s="464" t="s">
        <v>2467</v>
      </c>
      <c r="H118" s="465">
        <v>9000</v>
      </c>
      <c r="I118" s="476" t="s">
        <v>2953</v>
      </c>
      <c r="J118" s="494">
        <v>45625</v>
      </c>
      <c r="K118" s="471">
        <v>0.4375</v>
      </c>
      <c r="L118" s="469">
        <v>0.45833333333333331</v>
      </c>
      <c r="M118" s="469">
        <v>0.70833333333333337</v>
      </c>
      <c r="N118" s="442">
        <f>VLOOKUP(E118,'效期天數(2025.1126更新)'!C:G,5,0)</f>
        <v>5714400182</v>
      </c>
    </row>
    <row r="119" spans="1:14" ht="15" thickBot="1">
      <c r="A119" s="459" t="s">
        <v>2598</v>
      </c>
      <c r="B119" s="460" t="s">
        <v>3928</v>
      </c>
      <c r="C119" s="488" t="s">
        <v>3929</v>
      </c>
      <c r="D119" s="470" t="s">
        <v>2901</v>
      </c>
      <c r="E119" s="463" t="s">
        <v>93</v>
      </c>
      <c r="F119" s="491">
        <v>7</v>
      </c>
      <c r="G119" s="464" t="s">
        <v>2521</v>
      </c>
      <c r="H119" s="521">
        <v>8000</v>
      </c>
      <c r="I119" s="470" t="s">
        <v>2902</v>
      </c>
      <c r="J119" s="494">
        <v>45625</v>
      </c>
      <c r="K119" s="477">
        <v>0.45833333333333331</v>
      </c>
      <c r="L119" s="478">
        <v>0.47916666666666669</v>
      </c>
      <c r="M119" s="469">
        <v>0.72916666666666663</v>
      </c>
      <c r="N119" s="442">
        <f>VLOOKUP(E119,'效期天數(2025.1126更新)'!C:G,5,0)</f>
        <v>5714400114</v>
      </c>
    </row>
    <row r="120" spans="1:14" ht="15" thickBot="1">
      <c r="A120" s="459" t="s">
        <v>2599</v>
      </c>
      <c r="B120" s="460" t="s">
        <v>3928</v>
      </c>
      <c r="C120" s="488" t="s">
        <v>3930</v>
      </c>
      <c r="D120" s="470" t="s">
        <v>2903</v>
      </c>
      <c r="E120" s="463" t="s">
        <v>93</v>
      </c>
      <c r="F120" s="491">
        <v>7</v>
      </c>
      <c r="G120" s="464" t="s">
        <v>2521</v>
      </c>
      <c r="H120" s="521">
        <v>8000</v>
      </c>
      <c r="I120" s="470" t="s">
        <v>2902</v>
      </c>
      <c r="J120" s="494">
        <v>45625</v>
      </c>
      <c r="K120" s="477">
        <v>0.45833333333333331</v>
      </c>
      <c r="L120" s="478">
        <v>0.47916666666666669</v>
      </c>
      <c r="M120" s="469">
        <v>0.72916666666666663</v>
      </c>
      <c r="N120" s="442">
        <f>VLOOKUP(E120,'效期天數(2025.1126更新)'!C:G,5,0)</f>
        <v>5714400114</v>
      </c>
    </row>
    <row r="121" spans="1:14" ht="15" thickBot="1">
      <c r="A121" s="459" t="s">
        <v>2602</v>
      </c>
      <c r="B121" s="460" t="s">
        <v>3931</v>
      </c>
      <c r="C121" s="488" t="s">
        <v>3932</v>
      </c>
      <c r="D121" s="466" t="s">
        <v>2901</v>
      </c>
      <c r="E121" s="463" t="s">
        <v>94</v>
      </c>
      <c r="F121" s="491">
        <v>7</v>
      </c>
      <c r="G121" s="464" t="s">
        <v>2521</v>
      </c>
      <c r="H121" s="521">
        <v>8000</v>
      </c>
      <c r="I121" s="470" t="s">
        <v>2902</v>
      </c>
      <c r="J121" s="494">
        <v>45625</v>
      </c>
      <c r="K121" s="477">
        <v>0.45833333333333331</v>
      </c>
      <c r="L121" s="478">
        <v>0.47916666666666669</v>
      </c>
      <c r="M121" s="469">
        <v>0.72916666666666663</v>
      </c>
      <c r="N121" s="442">
        <f>VLOOKUP(E121,'效期天數(2025.1126更新)'!C:G,5,0)</f>
        <v>5714400115</v>
      </c>
    </row>
    <row r="122" spans="1:14" ht="15" thickBot="1">
      <c r="A122" s="459" t="s">
        <v>2603</v>
      </c>
      <c r="B122" s="460" t="s">
        <v>3931</v>
      </c>
      <c r="C122" s="488" t="s">
        <v>3933</v>
      </c>
      <c r="D122" s="466" t="s">
        <v>2903</v>
      </c>
      <c r="E122" s="463" t="s">
        <v>94</v>
      </c>
      <c r="F122" s="491">
        <v>7</v>
      </c>
      <c r="G122" s="464" t="s">
        <v>2521</v>
      </c>
      <c r="H122" s="521">
        <v>8000</v>
      </c>
      <c r="I122" s="470" t="s">
        <v>2902</v>
      </c>
      <c r="J122" s="494">
        <v>45625</v>
      </c>
      <c r="K122" s="477">
        <v>0.45833333333333331</v>
      </c>
      <c r="L122" s="478">
        <v>0.47916666666666669</v>
      </c>
      <c r="M122" s="469">
        <v>0.72916666666666663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74" t="s">
        <v>2604</v>
      </c>
      <c r="B123" s="460" t="s">
        <v>3934</v>
      </c>
      <c r="C123" s="488" t="s">
        <v>3935</v>
      </c>
      <c r="D123" s="470" t="s">
        <v>2904</v>
      </c>
      <c r="E123" s="472" t="s">
        <v>88</v>
      </c>
      <c r="F123" s="491">
        <v>11</v>
      </c>
      <c r="G123" s="464" t="s">
        <v>2464</v>
      </c>
      <c r="H123" s="522">
        <v>12000</v>
      </c>
      <c r="I123" s="480" t="s">
        <v>2905</v>
      </c>
      <c r="J123" s="494">
        <v>45625</v>
      </c>
      <c r="K123" s="477">
        <v>0.45833333333333331</v>
      </c>
      <c r="L123" s="503">
        <v>0.47916666666666669</v>
      </c>
      <c r="M123" s="486">
        <v>0.8125</v>
      </c>
      <c r="N123" s="442">
        <f>VLOOKUP(E123,'效期天數(2025.1126更新)'!C:G,5,0)</f>
        <v>5714400105</v>
      </c>
    </row>
    <row r="124" spans="1:14" ht="14.25" thickBot="1">
      <c r="A124" s="474" t="s">
        <v>2605</v>
      </c>
      <c r="B124" s="460" t="s">
        <v>3934</v>
      </c>
      <c r="C124" s="488" t="s">
        <v>3936</v>
      </c>
      <c r="D124" s="470" t="s">
        <v>2904</v>
      </c>
      <c r="E124" s="472" t="s">
        <v>88</v>
      </c>
      <c r="F124" s="491">
        <v>11</v>
      </c>
      <c r="G124" s="464" t="s">
        <v>2464</v>
      </c>
      <c r="H124" s="522">
        <v>12000</v>
      </c>
      <c r="I124" s="480" t="s">
        <v>2905</v>
      </c>
      <c r="J124" s="494">
        <v>45625</v>
      </c>
      <c r="K124" s="477">
        <v>0.45833333333333331</v>
      </c>
      <c r="L124" s="503">
        <v>0.47916666666666669</v>
      </c>
      <c r="M124" s="486">
        <v>0.8125</v>
      </c>
      <c r="N124" s="442">
        <f>VLOOKUP(E124,'效期天數(2025.1126更新)'!C:G,5,0)</f>
        <v>5714400105</v>
      </c>
    </row>
    <row r="125" spans="1:14" ht="14.25" thickBot="1">
      <c r="A125" s="474" t="s">
        <v>2606</v>
      </c>
      <c r="B125" s="460" t="s">
        <v>3937</v>
      </c>
      <c r="C125" s="488" t="s">
        <v>3938</v>
      </c>
      <c r="D125" s="470" t="s">
        <v>2906</v>
      </c>
      <c r="E125" s="472" t="s">
        <v>89</v>
      </c>
      <c r="F125" s="491">
        <v>11</v>
      </c>
      <c r="G125" s="464" t="s">
        <v>2464</v>
      </c>
      <c r="H125" s="522">
        <v>12000</v>
      </c>
      <c r="I125" s="480" t="s">
        <v>2905</v>
      </c>
      <c r="J125" s="494">
        <v>45625</v>
      </c>
      <c r="K125" s="477">
        <v>0.45833333333333331</v>
      </c>
      <c r="L125" s="503">
        <v>0.47916666666666669</v>
      </c>
      <c r="M125" s="486">
        <v>0.8125</v>
      </c>
      <c r="N125" s="442">
        <f>VLOOKUP(E125,'效期天數(2025.1126更新)'!C:G,5,0)</f>
        <v>5714400106</v>
      </c>
    </row>
    <row r="126" spans="1:14" ht="14.25" thickBot="1">
      <c r="A126" s="474" t="s">
        <v>2607</v>
      </c>
      <c r="B126" s="460" t="s">
        <v>3937</v>
      </c>
      <c r="C126" s="488" t="s">
        <v>3939</v>
      </c>
      <c r="D126" s="470" t="s">
        <v>2906</v>
      </c>
      <c r="E126" s="472" t="s">
        <v>89</v>
      </c>
      <c r="F126" s="491">
        <v>11</v>
      </c>
      <c r="G126" s="464" t="s">
        <v>2464</v>
      </c>
      <c r="H126" s="522">
        <v>12000</v>
      </c>
      <c r="I126" s="480" t="s">
        <v>2905</v>
      </c>
      <c r="J126" s="494">
        <v>45625</v>
      </c>
      <c r="K126" s="477">
        <v>0.45833333333333331</v>
      </c>
      <c r="L126" s="503">
        <v>0.47916666666666669</v>
      </c>
      <c r="M126" s="486">
        <v>0.8125</v>
      </c>
      <c r="N126" s="442">
        <f>VLOOKUP(E126,'效期天數(2025.1126更新)'!C:G,5,0)</f>
        <v>5714400106</v>
      </c>
    </row>
    <row r="127" spans="1:14" ht="15" thickBot="1">
      <c r="A127" s="459" t="s">
        <v>2594</v>
      </c>
      <c r="B127" s="460" t="s">
        <v>3940</v>
      </c>
      <c r="C127" s="488" t="s">
        <v>3941</v>
      </c>
      <c r="D127" s="470" t="s">
        <v>2907</v>
      </c>
      <c r="E127" s="472" t="s">
        <v>132</v>
      </c>
      <c r="F127" s="491">
        <v>6</v>
      </c>
      <c r="G127" s="464" t="s">
        <v>2467</v>
      </c>
      <c r="H127" s="465">
        <v>9000</v>
      </c>
      <c r="I127" s="476" t="s">
        <v>2953</v>
      </c>
      <c r="J127" s="494">
        <v>45625</v>
      </c>
      <c r="K127" s="477">
        <v>0.70833333333333337</v>
      </c>
      <c r="L127" s="478">
        <v>0.72916666666666663</v>
      </c>
      <c r="M127" s="469">
        <v>0.97916666666666663</v>
      </c>
      <c r="N127" s="442">
        <f>VLOOKUP(E127,'效期天數(2025.1126更新)'!C:G,5,0)</f>
        <v>5714400181</v>
      </c>
    </row>
    <row r="128" spans="1:14" ht="15" thickBot="1">
      <c r="A128" s="459" t="s">
        <v>2595</v>
      </c>
      <c r="B128" s="460" t="s">
        <v>3940</v>
      </c>
      <c r="C128" s="488" t="s">
        <v>3942</v>
      </c>
      <c r="D128" s="470" t="s">
        <v>2907</v>
      </c>
      <c r="E128" s="472" t="s">
        <v>132</v>
      </c>
      <c r="F128" s="491">
        <v>6</v>
      </c>
      <c r="G128" s="464" t="s">
        <v>2467</v>
      </c>
      <c r="H128" s="465">
        <v>9000</v>
      </c>
      <c r="I128" s="476" t="s">
        <v>2953</v>
      </c>
      <c r="J128" s="494">
        <v>45625</v>
      </c>
      <c r="K128" s="477">
        <v>0.70833333333333337</v>
      </c>
      <c r="L128" s="478">
        <v>0.72916666666666663</v>
      </c>
      <c r="M128" s="469">
        <v>0.97916666666666663</v>
      </c>
      <c r="N128" s="442">
        <f>VLOOKUP(E128,'效期天數(2025.1126更新)'!C:G,5,0)</f>
        <v>5714400181</v>
      </c>
    </row>
    <row r="129" spans="1:14" ht="15" thickBot="1">
      <c r="A129" s="459" t="s">
        <v>2596</v>
      </c>
      <c r="B129" s="460" t="s">
        <v>3943</v>
      </c>
      <c r="C129" s="488" t="s">
        <v>3944</v>
      </c>
      <c r="D129" s="466" t="s">
        <v>3086</v>
      </c>
      <c r="E129" s="472" t="s">
        <v>133</v>
      </c>
      <c r="F129" s="491">
        <v>6</v>
      </c>
      <c r="G129" s="464" t="s">
        <v>2467</v>
      </c>
      <c r="H129" s="465">
        <v>9000</v>
      </c>
      <c r="I129" s="476" t="s">
        <v>2953</v>
      </c>
      <c r="J129" s="494">
        <v>45625</v>
      </c>
      <c r="K129" s="477">
        <v>0.70833333333333337</v>
      </c>
      <c r="L129" s="478">
        <v>0.72916666666666663</v>
      </c>
      <c r="M129" s="469">
        <v>0.97916666666666663</v>
      </c>
      <c r="N129" s="442">
        <f>VLOOKUP(E129,'效期天數(2025.1126更新)'!C:G,5,0)</f>
        <v>5714400180</v>
      </c>
    </row>
    <row r="130" spans="1:14" ht="15" thickBot="1">
      <c r="A130" s="459" t="s">
        <v>2597</v>
      </c>
      <c r="B130" s="460" t="s">
        <v>3943</v>
      </c>
      <c r="C130" s="488" t="s">
        <v>3945</v>
      </c>
      <c r="D130" s="470" t="s">
        <v>3086</v>
      </c>
      <c r="E130" s="472" t="s">
        <v>133</v>
      </c>
      <c r="F130" s="491">
        <v>6</v>
      </c>
      <c r="G130" s="464" t="s">
        <v>2467</v>
      </c>
      <c r="H130" s="465">
        <v>9000</v>
      </c>
      <c r="I130" s="476" t="s">
        <v>2953</v>
      </c>
      <c r="J130" s="494">
        <v>45625</v>
      </c>
      <c r="K130" s="477">
        <v>0.70833333333333337</v>
      </c>
      <c r="L130" s="478">
        <v>0.72916666666666663</v>
      </c>
      <c r="M130" s="469">
        <v>0.97916666666666663</v>
      </c>
      <c r="N130" s="442">
        <f>VLOOKUP(E130,'效期天數(2025.1126更新)'!C:G,5,0)</f>
        <v>5714400180</v>
      </c>
    </row>
    <row r="131" spans="1:14" ht="15" thickBot="1">
      <c r="A131" s="459" t="s">
        <v>2598</v>
      </c>
      <c r="B131" s="460" t="s">
        <v>3946</v>
      </c>
      <c r="C131" s="488" t="s">
        <v>3947</v>
      </c>
      <c r="D131" s="470" t="s">
        <v>2907</v>
      </c>
      <c r="E131" s="465" t="s">
        <v>163</v>
      </c>
      <c r="F131" s="491">
        <v>3</v>
      </c>
      <c r="G131" s="464" t="s">
        <v>2468</v>
      </c>
      <c r="H131" s="522">
        <v>8000</v>
      </c>
      <c r="I131" s="470" t="s">
        <v>2902</v>
      </c>
      <c r="J131" s="494">
        <v>45625</v>
      </c>
      <c r="K131" s="477">
        <v>0.70833333333333337</v>
      </c>
      <c r="L131" s="478">
        <v>0.72916666666666663</v>
      </c>
      <c r="M131" s="469">
        <v>0.97916666666666663</v>
      </c>
      <c r="N131" s="442">
        <f>VLOOKUP(E131,'效期天數(2025.1126更新)'!C:G,5,0)</f>
        <v>5714400183</v>
      </c>
    </row>
    <row r="132" spans="1:14" ht="15" thickBot="1">
      <c r="A132" s="459" t="s">
        <v>2599</v>
      </c>
      <c r="B132" s="460" t="s">
        <v>3946</v>
      </c>
      <c r="C132" s="488" t="s">
        <v>3948</v>
      </c>
      <c r="D132" s="470" t="s">
        <v>2907</v>
      </c>
      <c r="E132" s="465" t="s">
        <v>163</v>
      </c>
      <c r="F132" s="491">
        <v>3</v>
      </c>
      <c r="G132" s="464" t="s">
        <v>2468</v>
      </c>
      <c r="H132" s="522">
        <v>8000</v>
      </c>
      <c r="I132" s="470" t="s">
        <v>2902</v>
      </c>
      <c r="J132" s="494">
        <v>45625</v>
      </c>
      <c r="K132" s="477">
        <v>0.70833333333333337</v>
      </c>
      <c r="L132" s="478">
        <v>0.72916666666666663</v>
      </c>
      <c r="M132" s="469">
        <v>0.97916666666666663</v>
      </c>
      <c r="N132" s="442">
        <f>VLOOKUP(E132,'效期天數(2025.1126更新)'!C:G,5,0)</f>
        <v>5714400183</v>
      </c>
    </row>
    <row r="133" spans="1:14" ht="15" thickBot="1">
      <c r="A133" s="459" t="s">
        <v>2602</v>
      </c>
      <c r="B133" s="460" t="s">
        <v>3946</v>
      </c>
      <c r="C133" s="488" t="s">
        <v>3949</v>
      </c>
      <c r="D133" s="470" t="s">
        <v>2907</v>
      </c>
      <c r="E133" s="465" t="s">
        <v>163</v>
      </c>
      <c r="F133" s="491">
        <v>3</v>
      </c>
      <c r="G133" s="464" t="s">
        <v>2468</v>
      </c>
      <c r="H133" s="522">
        <v>8000</v>
      </c>
      <c r="I133" s="470" t="s">
        <v>2902</v>
      </c>
      <c r="J133" s="494">
        <v>45625</v>
      </c>
      <c r="K133" s="477">
        <v>0.70833333333333337</v>
      </c>
      <c r="L133" s="478">
        <v>0.72916666666666663</v>
      </c>
      <c r="M133" s="469">
        <v>0.97916666666666663</v>
      </c>
      <c r="N133" s="442">
        <f>VLOOKUP(E133,'效期天數(2025.1126更新)'!C:G,5,0)</f>
        <v>5714400183</v>
      </c>
    </row>
    <row r="134" spans="1:14" ht="15" thickBot="1">
      <c r="A134" s="459" t="s">
        <v>2603</v>
      </c>
      <c r="B134" s="460" t="s">
        <v>3946</v>
      </c>
      <c r="C134" s="488" t="s">
        <v>3950</v>
      </c>
      <c r="D134" s="470" t="s">
        <v>2907</v>
      </c>
      <c r="E134" s="465" t="s">
        <v>163</v>
      </c>
      <c r="F134" s="491">
        <v>3</v>
      </c>
      <c r="G134" s="464" t="s">
        <v>2468</v>
      </c>
      <c r="H134" s="522">
        <v>8000</v>
      </c>
      <c r="I134" s="470" t="s">
        <v>2902</v>
      </c>
      <c r="J134" s="494">
        <v>45625</v>
      </c>
      <c r="K134" s="477">
        <v>0.70833333333333337</v>
      </c>
      <c r="L134" s="478">
        <v>0.72916666666666663</v>
      </c>
      <c r="M134" s="469">
        <v>0.97916666666666663</v>
      </c>
      <c r="N134" s="442">
        <f>VLOOKUP(E134,'效期天數(2025.1126更新)'!C:G,5,0)</f>
        <v>5714400183</v>
      </c>
    </row>
    <row r="135" spans="1:14" ht="14.25" thickBot="1">
      <c r="A135" s="474" t="s">
        <v>2604</v>
      </c>
      <c r="B135" s="460" t="s">
        <v>3951</v>
      </c>
      <c r="C135" s="488" t="s">
        <v>3952</v>
      </c>
      <c r="D135" s="470" t="s">
        <v>2907</v>
      </c>
      <c r="E135" s="472" t="s">
        <v>136</v>
      </c>
      <c r="F135" s="491">
        <v>8</v>
      </c>
      <c r="G135" s="464" t="s">
        <v>2462</v>
      </c>
      <c r="H135" s="522">
        <v>8000</v>
      </c>
      <c r="I135" s="480" t="s">
        <v>2905</v>
      </c>
      <c r="J135" s="494">
        <v>45625</v>
      </c>
      <c r="K135" s="477">
        <v>0.70833333333333337</v>
      </c>
      <c r="L135" s="486">
        <v>0.8125</v>
      </c>
      <c r="M135" s="469">
        <v>6.25E-2</v>
      </c>
      <c r="N135" s="442">
        <f>VLOOKUP(E135,'效期天數(2025.1126更新)'!C:G,5,0)</f>
        <v>5714400184</v>
      </c>
    </row>
    <row r="136" spans="1:14" ht="14.25" thickBot="1">
      <c r="A136" s="474" t="s">
        <v>2605</v>
      </c>
      <c r="B136" s="460" t="s">
        <v>3951</v>
      </c>
      <c r="C136" s="488" t="s">
        <v>3953</v>
      </c>
      <c r="D136" s="470" t="s">
        <v>2907</v>
      </c>
      <c r="E136" s="472" t="s">
        <v>136</v>
      </c>
      <c r="F136" s="491">
        <v>8</v>
      </c>
      <c r="G136" s="464" t="s">
        <v>2462</v>
      </c>
      <c r="H136" s="522">
        <v>8000</v>
      </c>
      <c r="I136" s="480" t="s">
        <v>2905</v>
      </c>
      <c r="J136" s="494">
        <v>45625</v>
      </c>
      <c r="K136" s="477">
        <v>0.70833333333333337</v>
      </c>
      <c r="L136" s="486">
        <v>0.8125</v>
      </c>
      <c r="M136" s="469">
        <v>6.25E-2</v>
      </c>
      <c r="N136" s="442">
        <f>VLOOKUP(E136,'效期天數(2025.1126更新)'!C:G,5,0)</f>
        <v>5714400184</v>
      </c>
    </row>
    <row r="137" spans="1:14" ht="14.25" thickBot="1">
      <c r="A137" s="474" t="s">
        <v>2606</v>
      </c>
      <c r="B137" s="460" t="s">
        <v>3951</v>
      </c>
      <c r="C137" s="488" t="s">
        <v>3954</v>
      </c>
      <c r="D137" s="470" t="s">
        <v>2907</v>
      </c>
      <c r="E137" s="472" t="s">
        <v>136</v>
      </c>
      <c r="F137" s="491">
        <v>8</v>
      </c>
      <c r="G137" s="464" t="s">
        <v>2462</v>
      </c>
      <c r="H137" s="522">
        <v>8000</v>
      </c>
      <c r="I137" s="480" t="s">
        <v>2905</v>
      </c>
      <c r="J137" s="494">
        <v>45625</v>
      </c>
      <c r="K137" s="477">
        <v>0.70833333333333337</v>
      </c>
      <c r="L137" s="486">
        <v>0.8125</v>
      </c>
      <c r="M137" s="469">
        <v>6.25E-2</v>
      </c>
      <c r="N137" s="442">
        <f>VLOOKUP(E137,'效期天數(2025.1126更新)'!C:G,5,0)</f>
        <v>5714400184</v>
      </c>
    </row>
    <row r="138" spans="1:14" ht="14.25" thickBot="1">
      <c r="A138" s="474" t="s">
        <v>2607</v>
      </c>
      <c r="B138" s="460" t="s">
        <v>3951</v>
      </c>
      <c r="C138" s="488" t="s">
        <v>3955</v>
      </c>
      <c r="D138" s="470" t="s">
        <v>2907</v>
      </c>
      <c r="E138" s="472" t="s">
        <v>136</v>
      </c>
      <c r="F138" s="491">
        <v>8</v>
      </c>
      <c r="G138" s="464" t="s">
        <v>2462</v>
      </c>
      <c r="H138" s="522">
        <v>8000</v>
      </c>
      <c r="I138" s="480" t="s">
        <v>2905</v>
      </c>
      <c r="J138" s="494">
        <v>45625</v>
      </c>
      <c r="K138" s="477">
        <v>0.70833333333333337</v>
      </c>
      <c r="L138" s="486">
        <v>0.8125</v>
      </c>
      <c r="M138" s="469">
        <v>6.25E-2</v>
      </c>
      <c r="N138" s="442">
        <f>VLOOKUP(E138,'效期天數(2025.1126更新)'!C:G,5,0)</f>
        <v>5714400184</v>
      </c>
    </row>
  </sheetData>
  <phoneticPr fontId="1" type="noConversion"/>
  <conditionalFormatting sqref="C4:C11">
    <cfRule type="duplicateValues" dxfId="139" priority="30"/>
  </conditionalFormatting>
  <conditionalFormatting sqref="C12:C15">
    <cfRule type="duplicateValues" dxfId="138" priority="29"/>
  </conditionalFormatting>
  <conditionalFormatting sqref="C20">
    <cfRule type="duplicateValues" dxfId="137" priority="28"/>
  </conditionalFormatting>
  <conditionalFormatting sqref="C24:C27">
    <cfRule type="duplicateValues" dxfId="136" priority="27"/>
  </conditionalFormatting>
  <conditionalFormatting sqref="C34">
    <cfRule type="duplicateValues" dxfId="135" priority="25"/>
  </conditionalFormatting>
  <conditionalFormatting sqref="C35">
    <cfRule type="duplicateValues" dxfId="134" priority="26"/>
  </conditionalFormatting>
  <conditionalFormatting sqref="C39">
    <cfRule type="duplicateValues" dxfId="133" priority="23"/>
  </conditionalFormatting>
  <conditionalFormatting sqref="C38:C41">
    <cfRule type="duplicateValues" dxfId="132" priority="24"/>
  </conditionalFormatting>
  <conditionalFormatting sqref="C46">
    <cfRule type="duplicateValues" dxfId="131" priority="22"/>
  </conditionalFormatting>
  <conditionalFormatting sqref="C51">
    <cfRule type="duplicateValues" dxfId="130" priority="21"/>
  </conditionalFormatting>
  <conditionalFormatting sqref="C52:C55">
    <cfRule type="duplicateValues" dxfId="129" priority="20"/>
  </conditionalFormatting>
  <conditionalFormatting sqref="J64:J87 J109:J112 J115:J122 J127:J130">
    <cfRule type="timePeriod" dxfId="128" priority="19" timePeriod="lastMonth">
      <formula>AND(MONTH(J64)=MONTH(EDATE(TODAY(),0-1)),YEAR(J64)=YEAR(EDATE(TODAY(),0-1)))</formula>
    </cfRule>
  </conditionalFormatting>
  <conditionalFormatting sqref="C64:C67">
    <cfRule type="duplicateValues" dxfId="127" priority="18"/>
  </conditionalFormatting>
  <conditionalFormatting sqref="C84:C85">
    <cfRule type="duplicateValues" dxfId="126" priority="16"/>
  </conditionalFormatting>
  <conditionalFormatting sqref="C87">
    <cfRule type="duplicateValues" dxfId="125" priority="17"/>
  </conditionalFormatting>
  <conditionalFormatting sqref="J84:J87">
    <cfRule type="timePeriod" dxfId="124" priority="15" timePeriod="lastMonth">
      <formula>AND(MONTH(J84)=MONTH(EDATE(TODAY(),0-1)),YEAR(J84)=YEAR(EDATE(TODAY(),0-1)))</formula>
    </cfRule>
  </conditionalFormatting>
  <conditionalFormatting sqref="J76:J79">
    <cfRule type="timePeriod" dxfId="123" priority="14" timePeriod="lastMonth">
      <formula>AND(MONTH(J76)=MONTH(EDATE(TODAY(),0-1)),YEAR(J76)=YEAR(EDATE(TODAY(),0-1)))</formula>
    </cfRule>
  </conditionalFormatting>
  <conditionalFormatting sqref="C97:C98">
    <cfRule type="duplicateValues" dxfId="122" priority="12"/>
  </conditionalFormatting>
  <conditionalFormatting sqref="C100">
    <cfRule type="duplicateValues" dxfId="121" priority="13"/>
  </conditionalFormatting>
  <conditionalFormatting sqref="J97:J100">
    <cfRule type="timePeriod" dxfId="120" priority="11" timePeriod="lastMonth">
      <formula>AND(MONTH(J97)=MONTH(EDATE(TODAY(),0-1)),YEAR(J97)=YEAR(EDATE(TODAY(),0-1)))</formula>
    </cfRule>
  </conditionalFormatting>
  <conditionalFormatting sqref="C94">
    <cfRule type="duplicateValues" dxfId="119" priority="7"/>
    <cfRule type="duplicateValues" dxfId="118" priority="8"/>
  </conditionalFormatting>
  <conditionalFormatting sqref="C95:C96">
    <cfRule type="duplicateValues" dxfId="117" priority="9"/>
    <cfRule type="duplicateValues" dxfId="116" priority="10"/>
  </conditionalFormatting>
  <conditionalFormatting sqref="C115:C118">
    <cfRule type="duplicateValues" dxfId="115" priority="6"/>
  </conditionalFormatting>
  <conditionalFormatting sqref="C123:C124">
    <cfRule type="duplicateValues" dxfId="114" priority="4"/>
  </conditionalFormatting>
  <conditionalFormatting sqref="C126">
    <cfRule type="duplicateValues" dxfId="113" priority="5"/>
  </conditionalFormatting>
  <conditionalFormatting sqref="J123:J126">
    <cfRule type="timePeriod" dxfId="112" priority="3" timePeriod="lastMonth">
      <formula>AND(MONTH(J123)=MONTH(EDATE(TODAY(),0-1)),YEAR(J123)=YEAR(EDATE(TODAY(),0-1)))</formula>
    </cfRule>
  </conditionalFormatting>
  <conditionalFormatting sqref="C131:C132">
    <cfRule type="duplicateValues" dxfId="111" priority="1"/>
  </conditionalFormatting>
  <conditionalFormatting sqref="C134">
    <cfRule type="duplicateValues" dxfId="110" priority="2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99954-FFC3-4EA3-B690-2B9701C3B6D8}">
  <sheetPr codeName="工作表13">
    <tabColor rgb="FFFF66CC"/>
  </sheetPr>
  <dimension ref="A1:N127"/>
  <sheetViews>
    <sheetView topLeftCell="A63" zoomScale="85" zoomScaleNormal="85" workbookViewId="0">
      <selection activeCell="D70" sqref="D70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2881</v>
      </c>
      <c r="B1" s="497" t="s">
        <v>2882</v>
      </c>
      <c r="C1" s="497" t="s">
        <v>124</v>
      </c>
      <c r="D1" s="497" t="s">
        <v>2883</v>
      </c>
      <c r="E1" s="497" t="s">
        <v>123</v>
      </c>
      <c r="F1" s="498" t="s">
        <v>2884</v>
      </c>
      <c r="G1" s="497" t="s">
        <v>2885</v>
      </c>
      <c r="H1" s="497" t="s">
        <v>2886</v>
      </c>
      <c r="I1" s="497" t="s">
        <v>2887</v>
      </c>
      <c r="J1" s="499" t="s">
        <v>2888</v>
      </c>
      <c r="K1" s="497" t="s">
        <v>2889</v>
      </c>
      <c r="L1" s="497" t="s">
        <v>2890</v>
      </c>
      <c r="M1" s="497" t="s">
        <v>2891</v>
      </c>
    </row>
    <row r="2" spans="1:14" ht="14.25" thickBot="1">
      <c r="A2" s="459" t="s">
        <v>125</v>
      </c>
      <c r="B2" s="460" t="s">
        <v>3546</v>
      </c>
      <c r="C2" s="488" t="s">
        <v>3547</v>
      </c>
      <c r="D2" s="462" t="s">
        <v>2892</v>
      </c>
      <c r="E2" s="463" t="s">
        <v>2482</v>
      </c>
      <c r="F2" s="491">
        <v>12</v>
      </c>
      <c r="G2" s="464" t="s">
        <v>2564</v>
      </c>
      <c r="H2" s="465">
        <v>6000</v>
      </c>
      <c r="I2" s="466" t="s">
        <v>3082</v>
      </c>
      <c r="J2" s="494">
        <v>45614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60" t="s">
        <v>3546</v>
      </c>
      <c r="C3" s="488" t="s">
        <v>3548</v>
      </c>
      <c r="D3" s="462" t="s">
        <v>2892</v>
      </c>
      <c r="E3" s="463" t="s">
        <v>2482</v>
      </c>
      <c r="F3" s="491">
        <v>12</v>
      </c>
      <c r="G3" s="464" t="s">
        <v>2564</v>
      </c>
      <c r="H3" s="465">
        <v>6000</v>
      </c>
      <c r="I3" s="466" t="s">
        <v>3082</v>
      </c>
      <c r="J3" s="494">
        <v>45614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59" t="s">
        <v>2594</v>
      </c>
      <c r="B4" s="460" t="s">
        <v>3688</v>
      </c>
      <c r="C4" s="488" t="s">
        <v>3727</v>
      </c>
      <c r="D4" s="500" t="s">
        <v>3728</v>
      </c>
      <c r="E4" s="463" t="s">
        <v>101</v>
      </c>
      <c r="F4" s="491" t="s">
        <v>3729</v>
      </c>
      <c r="G4" s="464" t="s">
        <v>2462</v>
      </c>
      <c r="H4" s="521">
        <v>6000</v>
      </c>
      <c r="I4" s="466" t="s">
        <v>2897</v>
      </c>
      <c r="J4" s="494">
        <v>45614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59" t="s">
        <v>2595</v>
      </c>
      <c r="B5" s="460" t="s">
        <v>3688</v>
      </c>
      <c r="C5" s="488" t="s">
        <v>3730</v>
      </c>
      <c r="D5" s="500" t="s">
        <v>3728</v>
      </c>
      <c r="E5" s="463" t="s">
        <v>101</v>
      </c>
      <c r="F5" s="491" t="s">
        <v>3729</v>
      </c>
      <c r="G5" s="464" t="s">
        <v>2462</v>
      </c>
      <c r="H5" s="521">
        <v>6000</v>
      </c>
      <c r="I5" s="466" t="s">
        <v>2897</v>
      </c>
      <c r="J5" s="494">
        <v>45614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59" t="s">
        <v>2596</v>
      </c>
      <c r="B6" s="460" t="s">
        <v>3688</v>
      </c>
      <c r="C6" s="488" t="s">
        <v>3731</v>
      </c>
      <c r="D6" s="500" t="s">
        <v>3728</v>
      </c>
      <c r="E6" s="463" t="s">
        <v>101</v>
      </c>
      <c r="F6" s="491" t="s">
        <v>3729</v>
      </c>
      <c r="G6" s="464" t="s">
        <v>2462</v>
      </c>
      <c r="H6" s="521">
        <v>6000</v>
      </c>
      <c r="I6" s="466" t="s">
        <v>2897</v>
      </c>
      <c r="J6" s="494">
        <v>45614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59" t="s">
        <v>2597</v>
      </c>
      <c r="B7" s="460" t="s">
        <v>3688</v>
      </c>
      <c r="C7" s="488" t="s">
        <v>3549</v>
      </c>
      <c r="D7" s="500" t="s">
        <v>3728</v>
      </c>
      <c r="E7" s="463" t="s">
        <v>101</v>
      </c>
      <c r="F7" s="491" t="s">
        <v>3729</v>
      </c>
      <c r="G7" s="464" t="s">
        <v>2462</v>
      </c>
      <c r="H7" s="521">
        <v>3000</v>
      </c>
      <c r="I7" s="466" t="s">
        <v>2897</v>
      </c>
      <c r="J7" s="494">
        <v>45614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2598</v>
      </c>
      <c r="B8" s="460" t="s">
        <v>3689</v>
      </c>
      <c r="C8" s="488" t="s">
        <v>3550</v>
      </c>
      <c r="D8" s="470" t="s">
        <v>2901</v>
      </c>
      <c r="E8" s="463" t="s">
        <v>93</v>
      </c>
      <c r="F8" s="491">
        <v>7</v>
      </c>
      <c r="G8" s="464" t="s">
        <v>2521</v>
      </c>
      <c r="H8" s="521">
        <v>8000</v>
      </c>
      <c r="I8" s="470" t="s">
        <v>2902</v>
      </c>
      <c r="J8" s="494">
        <v>45614</v>
      </c>
      <c r="K8" s="477">
        <v>0.45833333333333331</v>
      </c>
      <c r="L8" s="478">
        <v>0.47916666666666669</v>
      </c>
      <c r="M8" s="469">
        <v>0.72916666666666663</v>
      </c>
      <c r="N8" s="442">
        <f>VLOOKUP(E8,'效期天數(2025.1126更新)'!C:G,5,0)</f>
        <v>5714400114</v>
      </c>
    </row>
    <row r="9" spans="1:14" ht="15" thickBot="1">
      <c r="A9" s="459" t="s">
        <v>2599</v>
      </c>
      <c r="B9" s="460" t="s">
        <v>3689</v>
      </c>
      <c r="C9" s="488" t="s">
        <v>3551</v>
      </c>
      <c r="D9" s="470" t="s">
        <v>2903</v>
      </c>
      <c r="E9" s="463" t="s">
        <v>93</v>
      </c>
      <c r="F9" s="491">
        <v>7</v>
      </c>
      <c r="G9" s="464" t="s">
        <v>2521</v>
      </c>
      <c r="H9" s="521">
        <v>8000</v>
      </c>
      <c r="I9" s="470" t="s">
        <v>2902</v>
      </c>
      <c r="J9" s="494">
        <v>45614</v>
      </c>
      <c r="K9" s="477">
        <v>0.45833333333333331</v>
      </c>
      <c r="L9" s="478">
        <v>0.47916666666666669</v>
      </c>
      <c r="M9" s="469">
        <v>0.72916666666666663</v>
      </c>
      <c r="N9" s="442">
        <f>VLOOKUP(E9,'效期天數(2025.1126更新)'!C:G,5,0)</f>
        <v>5714400114</v>
      </c>
    </row>
    <row r="10" spans="1:14" ht="15" thickBot="1">
      <c r="A10" s="459" t="s">
        <v>2602</v>
      </c>
      <c r="B10" s="460" t="s">
        <v>3552</v>
      </c>
      <c r="C10" s="488" t="s">
        <v>3553</v>
      </c>
      <c r="D10" s="466" t="s">
        <v>2901</v>
      </c>
      <c r="E10" s="463" t="s">
        <v>94</v>
      </c>
      <c r="F10" s="491">
        <v>7</v>
      </c>
      <c r="G10" s="464" t="s">
        <v>2521</v>
      </c>
      <c r="H10" s="521">
        <v>8000</v>
      </c>
      <c r="I10" s="470" t="s">
        <v>2902</v>
      </c>
      <c r="J10" s="494">
        <v>45614</v>
      </c>
      <c r="K10" s="477">
        <v>0.45833333333333331</v>
      </c>
      <c r="L10" s="478">
        <v>0.47916666666666669</v>
      </c>
      <c r="M10" s="469">
        <v>0.72916666666666663</v>
      </c>
      <c r="N10" s="442">
        <f>VLOOKUP(E10,'效期天數(2025.1126更新)'!C:G,5,0)</f>
        <v>5714400115</v>
      </c>
    </row>
    <row r="11" spans="1:14" ht="15" thickBot="1">
      <c r="A11" s="459" t="s">
        <v>2603</v>
      </c>
      <c r="B11" s="460" t="s">
        <v>3552</v>
      </c>
      <c r="C11" s="488" t="s">
        <v>3554</v>
      </c>
      <c r="D11" s="466" t="s">
        <v>2903</v>
      </c>
      <c r="E11" s="463" t="s">
        <v>94</v>
      </c>
      <c r="F11" s="491">
        <v>7</v>
      </c>
      <c r="G11" s="464" t="s">
        <v>2521</v>
      </c>
      <c r="H11" s="521">
        <v>8000</v>
      </c>
      <c r="I11" s="470" t="s">
        <v>2902</v>
      </c>
      <c r="J11" s="494">
        <v>45614</v>
      </c>
      <c r="K11" s="477">
        <v>0.45833333333333331</v>
      </c>
      <c r="L11" s="478">
        <v>0.47916666666666669</v>
      </c>
      <c r="M11" s="469">
        <v>0.72916666666666663</v>
      </c>
      <c r="N11" s="442">
        <f>VLOOKUP(E11,'效期天數(2025.1126更新)'!C:G,5,0)</f>
        <v>5714400115</v>
      </c>
    </row>
    <row r="12" spans="1:14" ht="14.25" thickBot="1">
      <c r="A12" s="474" t="s">
        <v>2604</v>
      </c>
      <c r="B12" s="460" t="s">
        <v>3690</v>
      </c>
      <c r="C12" s="488" t="s">
        <v>3555</v>
      </c>
      <c r="D12" s="470" t="s">
        <v>2907</v>
      </c>
      <c r="E12" s="472" t="s">
        <v>136</v>
      </c>
      <c r="F12" s="491">
        <v>10</v>
      </c>
      <c r="G12" s="464" t="s">
        <v>2462</v>
      </c>
      <c r="H12" s="522">
        <v>8000</v>
      </c>
      <c r="I12" s="480" t="s">
        <v>2905</v>
      </c>
      <c r="J12" s="494">
        <v>45614</v>
      </c>
      <c r="K12" s="477">
        <v>0.45833333333333331</v>
      </c>
      <c r="L12" s="478">
        <v>0.47916666666666669</v>
      </c>
      <c r="M12" s="469">
        <v>0.72916666666666663</v>
      </c>
      <c r="N12" s="442">
        <f>VLOOKUP(E12,'效期天數(2025.1126更新)'!C:G,5,0)</f>
        <v>5714400184</v>
      </c>
    </row>
    <row r="13" spans="1:14" ht="14.25" thickBot="1">
      <c r="A13" s="474" t="s">
        <v>2605</v>
      </c>
      <c r="B13" s="460" t="s">
        <v>3690</v>
      </c>
      <c r="C13" s="488" t="s">
        <v>3556</v>
      </c>
      <c r="D13" s="470" t="s">
        <v>2907</v>
      </c>
      <c r="E13" s="472" t="s">
        <v>136</v>
      </c>
      <c r="F13" s="491">
        <v>10</v>
      </c>
      <c r="G13" s="464" t="s">
        <v>2462</v>
      </c>
      <c r="H13" s="522">
        <v>8000</v>
      </c>
      <c r="I13" s="480" t="s">
        <v>2905</v>
      </c>
      <c r="J13" s="494">
        <v>45614</v>
      </c>
      <c r="K13" s="477">
        <v>0.45833333333333331</v>
      </c>
      <c r="L13" s="478">
        <v>0.47916666666666669</v>
      </c>
      <c r="M13" s="469">
        <v>0.72916666666666663</v>
      </c>
      <c r="N13" s="442">
        <f>VLOOKUP(E13,'效期天數(2025.1126更新)'!C:G,5,0)</f>
        <v>5714400184</v>
      </c>
    </row>
    <row r="14" spans="1:14" ht="14.25" thickBot="1">
      <c r="A14" s="474" t="s">
        <v>2606</v>
      </c>
      <c r="B14" s="460" t="s">
        <v>3690</v>
      </c>
      <c r="C14" s="488" t="s">
        <v>3557</v>
      </c>
      <c r="D14" s="470" t="s">
        <v>2907</v>
      </c>
      <c r="E14" s="472" t="s">
        <v>136</v>
      </c>
      <c r="F14" s="491">
        <v>10</v>
      </c>
      <c r="G14" s="464" t="s">
        <v>2462</v>
      </c>
      <c r="H14" s="522">
        <v>8000</v>
      </c>
      <c r="I14" s="480" t="s">
        <v>2905</v>
      </c>
      <c r="J14" s="494">
        <v>45614</v>
      </c>
      <c r="K14" s="477">
        <v>0.45833333333333331</v>
      </c>
      <c r="L14" s="478">
        <v>0.47916666666666669</v>
      </c>
      <c r="M14" s="469">
        <v>0.72916666666666663</v>
      </c>
      <c r="N14" s="442">
        <f>VLOOKUP(E14,'效期天數(2025.1126更新)'!C:G,5,0)</f>
        <v>5714400184</v>
      </c>
    </row>
    <row r="15" spans="1:14" ht="14.25" thickBot="1">
      <c r="A15" s="474" t="s">
        <v>2607</v>
      </c>
      <c r="B15" s="460" t="s">
        <v>3690</v>
      </c>
      <c r="C15" s="488" t="s">
        <v>3558</v>
      </c>
      <c r="D15" s="470" t="s">
        <v>2907</v>
      </c>
      <c r="E15" s="472" t="s">
        <v>136</v>
      </c>
      <c r="F15" s="491">
        <v>10</v>
      </c>
      <c r="G15" s="464" t="s">
        <v>2462</v>
      </c>
      <c r="H15" s="522">
        <v>8000</v>
      </c>
      <c r="I15" s="480" t="s">
        <v>2905</v>
      </c>
      <c r="J15" s="494">
        <v>45614</v>
      </c>
      <c r="K15" s="477">
        <v>0.45833333333333331</v>
      </c>
      <c r="L15" s="478">
        <v>0.47916666666666669</v>
      </c>
      <c r="M15" s="469">
        <v>0.72916666666666663</v>
      </c>
      <c r="N15" s="442">
        <f>VLOOKUP(E15,'效期天數(2025.1126更新)'!C:G,5,0)</f>
        <v>5714400184</v>
      </c>
    </row>
    <row r="16" spans="1:14" ht="15" thickBot="1">
      <c r="A16" s="459" t="s">
        <v>2594</v>
      </c>
      <c r="B16" s="460" t="s">
        <v>3691</v>
      </c>
      <c r="C16" s="512" t="s">
        <v>3559</v>
      </c>
      <c r="D16" s="508" t="s">
        <v>2951</v>
      </c>
      <c r="E16" s="463" t="s">
        <v>140</v>
      </c>
      <c r="F16" s="491">
        <v>3</v>
      </c>
      <c r="G16" s="464" t="s">
        <v>2463</v>
      </c>
      <c r="H16" s="461">
        <v>2000</v>
      </c>
      <c r="I16" s="466" t="s">
        <v>2911</v>
      </c>
      <c r="J16" s="494">
        <v>45614</v>
      </c>
      <c r="K16" s="477">
        <v>0.66666666666666663</v>
      </c>
      <c r="L16" s="478">
        <v>0.6875</v>
      </c>
      <c r="M16" s="509">
        <v>0.75</v>
      </c>
      <c r="N16" s="442">
        <f>VLOOKUP(E16,'效期天數(2025.1126更新)'!C:G,5,0)</f>
        <v>5714400144</v>
      </c>
    </row>
    <row r="17" spans="1:14" ht="15" thickBot="1">
      <c r="A17" s="459" t="s">
        <v>2595</v>
      </c>
      <c r="B17" s="460" t="s">
        <v>3560</v>
      </c>
      <c r="C17" s="512" t="s">
        <v>3561</v>
      </c>
      <c r="D17" s="508" t="s">
        <v>2951</v>
      </c>
      <c r="E17" s="463" t="s">
        <v>160</v>
      </c>
      <c r="F17" s="491">
        <v>3</v>
      </c>
      <c r="G17" s="464" t="s">
        <v>2463</v>
      </c>
      <c r="H17" s="461">
        <v>2000</v>
      </c>
      <c r="I17" s="466" t="s">
        <v>2911</v>
      </c>
      <c r="J17" s="494">
        <v>45614</v>
      </c>
      <c r="K17" s="477">
        <v>0.66666666666666663</v>
      </c>
      <c r="L17" s="478">
        <v>0.6875</v>
      </c>
      <c r="M17" s="509">
        <v>0.75</v>
      </c>
      <c r="N17" s="442">
        <f>VLOOKUP(E17,'效期天數(2025.1126更新)'!C:G,5,0)</f>
        <v>5714400143</v>
      </c>
    </row>
    <row r="18" spans="1:14" ht="14.25" thickBot="1">
      <c r="A18" s="459" t="s">
        <v>2594</v>
      </c>
      <c r="B18" s="460" t="s">
        <v>3692</v>
      </c>
      <c r="C18" s="493" t="s">
        <v>3562</v>
      </c>
      <c r="D18" s="470" t="s">
        <v>2907</v>
      </c>
      <c r="E18" s="459" t="s">
        <v>103</v>
      </c>
      <c r="F18" s="491">
        <v>6</v>
      </c>
      <c r="G18" s="464" t="s">
        <v>2468</v>
      </c>
      <c r="H18" s="522">
        <v>9000</v>
      </c>
      <c r="I18" s="480" t="s">
        <v>2905</v>
      </c>
      <c r="J18" s="494">
        <v>45614</v>
      </c>
      <c r="K18" s="477">
        <v>0.70833333333333337</v>
      </c>
      <c r="L18" s="478">
        <v>0.72916666666666663</v>
      </c>
      <c r="M18" s="469">
        <v>0.97916666666666663</v>
      </c>
      <c r="N18" s="442">
        <f>VLOOKUP(E18,'效期天數(2025.1126更新)'!C:G,5,0)</f>
        <v>5714400132</v>
      </c>
    </row>
    <row r="19" spans="1:14" ht="14.25" thickBot="1">
      <c r="A19" s="459" t="s">
        <v>2595</v>
      </c>
      <c r="B19" s="460" t="s">
        <v>3692</v>
      </c>
      <c r="C19" s="493" t="s">
        <v>3563</v>
      </c>
      <c r="D19" s="470" t="s">
        <v>2907</v>
      </c>
      <c r="E19" s="459" t="s">
        <v>103</v>
      </c>
      <c r="F19" s="491">
        <v>6</v>
      </c>
      <c r="G19" s="464" t="s">
        <v>2468</v>
      </c>
      <c r="H19" s="522">
        <v>9000</v>
      </c>
      <c r="I19" s="480" t="s">
        <v>2905</v>
      </c>
      <c r="J19" s="494">
        <v>45614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5714400132</v>
      </c>
    </row>
    <row r="20" spans="1:14" ht="14.25" thickBot="1">
      <c r="A20" s="459" t="s">
        <v>2596</v>
      </c>
      <c r="B20" s="460" t="s">
        <v>3564</v>
      </c>
      <c r="C20" s="493" t="s">
        <v>3565</v>
      </c>
      <c r="D20" s="470" t="s">
        <v>2907</v>
      </c>
      <c r="E20" s="459" t="s">
        <v>2536</v>
      </c>
      <c r="F20" s="491">
        <v>6</v>
      </c>
      <c r="G20" s="464" t="s">
        <v>2537</v>
      </c>
      <c r="H20" s="522">
        <v>9000</v>
      </c>
      <c r="I20" s="480" t="s">
        <v>2905</v>
      </c>
      <c r="J20" s="494">
        <v>45614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5714400201</v>
      </c>
    </row>
    <row r="21" spans="1:14" ht="14.25" thickBot="1">
      <c r="A21" s="459" t="s">
        <v>2597</v>
      </c>
      <c r="B21" s="460" t="s">
        <v>3564</v>
      </c>
      <c r="C21" s="493" t="s">
        <v>3566</v>
      </c>
      <c r="D21" s="470" t="s">
        <v>2907</v>
      </c>
      <c r="E21" s="485" t="s">
        <v>2536</v>
      </c>
      <c r="F21" s="491">
        <v>6</v>
      </c>
      <c r="G21" s="464" t="s">
        <v>2537</v>
      </c>
      <c r="H21" s="522">
        <v>9000</v>
      </c>
      <c r="I21" s="480" t="s">
        <v>2905</v>
      </c>
      <c r="J21" s="494">
        <v>45614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5714400201</v>
      </c>
    </row>
    <row r="22" spans="1:14" ht="15" thickBot="1">
      <c r="A22" s="459" t="s">
        <v>2598</v>
      </c>
      <c r="B22" s="460" t="s">
        <v>3693</v>
      </c>
      <c r="C22" s="488" t="s">
        <v>3567</v>
      </c>
      <c r="D22" s="470"/>
      <c r="E22" s="463" t="s">
        <v>87</v>
      </c>
      <c r="F22" s="491">
        <v>8</v>
      </c>
      <c r="G22" s="464" t="s">
        <v>2466</v>
      </c>
      <c r="H22" s="465">
        <v>8000</v>
      </c>
      <c r="I22" s="470" t="s">
        <v>2902</v>
      </c>
      <c r="J22" s="494">
        <v>45614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5714400103</v>
      </c>
    </row>
    <row r="23" spans="1:14" ht="15" thickBot="1">
      <c r="A23" s="459" t="s">
        <v>2599</v>
      </c>
      <c r="B23" s="460" t="s">
        <v>3693</v>
      </c>
      <c r="C23" s="488" t="s">
        <v>3568</v>
      </c>
      <c r="D23" s="470"/>
      <c r="E23" s="463" t="s">
        <v>87</v>
      </c>
      <c r="F23" s="491">
        <v>8</v>
      </c>
      <c r="G23" s="464" t="s">
        <v>2466</v>
      </c>
      <c r="H23" s="465">
        <v>8000</v>
      </c>
      <c r="I23" s="470" t="s">
        <v>2902</v>
      </c>
      <c r="J23" s="494">
        <v>45614</v>
      </c>
      <c r="K23" s="477">
        <v>0.70833333333333337</v>
      </c>
      <c r="L23" s="478">
        <v>0.72916666666666663</v>
      </c>
      <c r="M23" s="469">
        <v>0.97916666666666663</v>
      </c>
      <c r="N23" s="442">
        <f>VLOOKUP(E23,'效期天數(2025.1126更新)'!C:G,5,0)</f>
        <v>5714400103</v>
      </c>
    </row>
    <row r="24" spans="1:14" ht="15" thickBot="1">
      <c r="A24" s="459" t="s">
        <v>2602</v>
      </c>
      <c r="B24" s="460" t="s">
        <v>3693</v>
      </c>
      <c r="C24" s="488" t="s">
        <v>3569</v>
      </c>
      <c r="D24" s="470"/>
      <c r="E24" s="463" t="s">
        <v>87</v>
      </c>
      <c r="F24" s="491">
        <v>8</v>
      </c>
      <c r="G24" s="464" t="s">
        <v>2466</v>
      </c>
      <c r="H24" s="465">
        <v>8000</v>
      </c>
      <c r="I24" s="470" t="s">
        <v>2902</v>
      </c>
      <c r="J24" s="494">
        <v>45614</v>
      </c>
      <c r="K24" s="477">
        <v>0.70833333333333337</v>
      </c>
      <c r="L24" s="478">
        <v>0.72916666666666663</v>
      </c>
      <c r="M24" s="469">
        <v>0.97916666666666663</v>
      </c>
      <c r="N24" s="442">
        <f>VLOOKUP(E24,'效期天數(2025.1126更新)'!C:G,5,0)</f>
        <v>5714400103</v>
      </c>
    </row>
    <row r="25" spans="1:14" ht="15" thickBot="1">
      <c r="A25" s="459" t="s">
        <v>2603</v>
      </c>
      <c r="B25" s="460" t="s">
        <v>3693</v>
      </c>
      <c r="C25" s="488" t="s">
        <v>3570</v>
      </c>
      <c r="D25" s="470"/>
      <c r="E25" s="463" t="s">
        <v>87</v>
      </c>
      <c r="F25" s="491">
        <v>8</v>
      </c>
      <c r="G25" s="464" t="s">
        <v>2466</v>
      </c>
      <c r="H25" s="465">
        <v>8000</v>
      </c>
      <c r="I25" s="470" t="s">
        <v>2902</v>
      </c>
      <c r="J25" s="494">
        <v>45614</v>
      </c>
      <c r="K25" s="477">
        <v>0.70833333333333337</v>
      </c>
      <c r="L25" s="478">
        <v>0.72916666666666663</v>
      </c>
      <c r="M25" s="469">
        <v>0.97916666666666663</v>
      </c>
      <c r="N25" s="442">
        <f>VLOOKUP(E25,'效期天數(2025.1126更新)'!C:G,5,0)</f>
        <v>5714400103</v>
      </c>
    </row>
    <row r="26" spans="1:14" ht="15" thickBot="1">
      <c r="A26" s="474" t="s">
        <v>2604</v>
      </c>
      <c r="B26" s="460" t="s">
        <v>3694</v>
      </c>
      <c r="C26" s="488" t="s">
        <v>3571</v>
      </c>
      <c r="D26" s="470" t="s">
        <v>2907</v>
      </c>
      <c r="E26" s="461" t="s">
        <v>92</v>
      </c>
      <c r="F26" s="491">
        <v>11</v>
      </c>
      <c r="G26" s="464" t="s">
        <v>2587</v>
      </c>
      <c r="H26" s="465">
        <v>6000</v>
      </c>
      <c r="I26" s="473" t="s">
        <v>2953</v>
      </c>
      <c r="J26" s="494">
        <v>45614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5" thickBot="1">
      <c r="A27" s="474" t="s">
        <v>2605</v>
      </c>
      <c r="B27" s="460" t="s">
        <v>3694</v>
      </c>
      <c r="C27" s="488" t="s">
        <v>3572</v>
      </c>
      <c r="D27" s="470" t="s">
        <v>2907</v>
      </c>
      <c r="E27" s="461" t="s">
        <v>92</v>
      </c>
      <c r="F27" s="491">
        <v>11</v>
      </c>
      <c r="G27" s="464" t="s">
        <v>2587</v>
      </c>
      <c r="H27" s="465">
        <v>6000</v>
      </c>
      <c r="I27" s="473" t="s">
        <v>2953</v>
      </c>
      <c r="J27" s="494">
        <v>45614</v>
      </c>
      <c r="K27" s="477">
        <v>0.70833333333333337</v>
      </c>
      <c r="L27" s="478">
        <v>0.72916666666666663</v>
      </c>
      <c r="M27" s="469">
        <v>0.89583333333333337</v>
      </c>
      <c r="N27" s="442">
        <f>VLOOKUP(E27,'效期天數(2025.1126更新)'!C:G,5,0)</f>
        <v>5714400111</v>
      </c>
    </row>
    <row r="28" spans="1:14" ht="15" thickBot="1">
      <c r="A28" s="474" t="s">
        <v>2606</v>
      </c>
      <c r="B28" s="460" t="s">
        <v>3694</v>
      </c>
      <c r="C28" s="488" t="s">
        <v>3573</v>
      </c>
      <c r="D28" s="470" t="s">
        <v>2907</v>
      </c>
      <c r="E28" s="461" t="s">
        <v>92</v>
      </c>
      <c r="F28" s="491">
        <v>11</v>
      </c>
      <c r="G28" s="464" t="s">
        <v>2587</v>
      </c>
      <c r="H28" s="465">
        <v>6000</v>
      </c>
      <c r="I28" s="473" t="s">
        <v>2953</v>
      </c>
      <c r="J28" s="494">
        <v>45614</v>
      </c>
      <c r="K28" s="477">
        <v>0.70833333333333337</v>
      </c>
      <c r="L28" s="478">
        <v>0.72916666666666663</v>
      </c>
      <c r="M28" s="469">
        <v>0.89583333333333337</v>
      </c>
      <c r="N28" s="442">
        <f>VLOOKUP(E28,'效期天數(2025.1126更新)'!C:G,5,0)</f>
        <v>5714400111</v>
      </c>
    </row>
    <row r="29" spans="1:14" ht="15" thickBot="1">
      <c r="A29" s="474" t="s">
        <v>2607</v>
      </c>
      <c r="B29" s="460" t="s">
        <v>3694</v>
      </c>
      <c r="C29" s="488" t="s">
        <v>3574</v>
      </c>
      <c r="D29" s="470" t="s">
        <v>2907</v>
      </c>
      <c r="E29" s="461" t="s">
        <v>92</v>
      </c>
      <c r="F29" s="491">
        <v>11</v>
      </c>
      <c r="G29" s="464" t="s">
        <v>2587</v>
      </c>
      <c r="H29" s="465">
        <v>6000</v>
      </c>
      <c r="I29" s="473" t="s">
        <v>2953</v>
      </c>
      <c r="J29" s="494">
        <v>45614</v>
      </c>
      <c r="K29" s="477">
        <v>0.70833333333333337</v>
      </c>
      <c r="L29" s="478">
        <v>0.72916666666666663</v>
      </c>
      <c r="M29" s="469">
        <v>0.89583333333333337</v>
      </c>
      <c r="N29" s="442">
        <f>VLOOKUP(E29,'效期天數(2025.1126更新)'!C:G,5,0)</f>
        <v>5714400111</v>
      </c>
    </row>
    <row r="30" spans="1:14" ht="14.25" thickBot="1">
      <c r="A30" s="459" t="s">
        <v>125</v>
      </c>
      <c r="B30" s="460" t="s">
        <v>3695</v>
      </c>
      <c r="C30" s="488" t="s">
        <v>3575</v>
      </c>
      <c r="D30" s="462" t="s">
        <v>2892</v>
      </c>
      <c r="E30" s="463" t="s">
        <v>2427</v>
      </c>
      <c r="F30" s="491">
        <v>12</v>
      </c>
      <c r="G30" s="464" t="s">
        <v>2915</v>
      </c>
      <c r="H30" s="465">
        <v>6000</v>
      </c>
      <c r="I30" s="476" t="s">
        <v>3082</v>
      </c>
      <c r="J30" s="494">
        <v>45615</v>
      </c>
      <c r="K30" s="467">
        <v>0.5</v>
      </c>
      <c r="L30" s="468">
        <v>0.54166666666666663</v>
      </c>
      <c r="M30" s="469">
        <v>0.70833333333333337</v>
      </c>
      <c r="N30" s="442">
        <f>VLOOKUP(E30,'效期天數(2025.1126更新)'!C:G,5,0)</f>
        <v>5714400202</v>
      </c>
    </row>
    <row r="31" spans="1:14" ht="14.25" thickBot="1">
      <c r="A31" s="463" t="s">
        <v>125</v>
      </c>
      <c r="B31" s="460" t="s">
        <v>3695</v>
      </c>
      <c r="C31" s="488" t="s">
        <v>3576</v>
      </c>
      <c r="D31" s="462" t="s">
        <v>2892</v>
      </c>
      <c r="E31" s="463" t="s">
        <v>2427</v>
      </c>
      <c r="F31" s="491">
        <v>12</v>
      </c>
      <c r="G31" s="464" t="s">
        <v>2915</v>
      </c>
      <c r="H31" s="465">
        <v>6000</v>
      </c>
      <c r="I31" s="476" t="s">
        <v>3082</v>
      </c>
      <c r="J31" s="494">
        <v>45615</v>
      </c>
      <c r="K31" s="467">
        <v>0.5</v>
      </c>
      <c r="L31" s="468">
        <v>0.54166666666666663</v>
      </c>
      <c r="M31" s="469">
        <v>0.70833333333333337</v>
      </c>
      <c r="N31" s="442">
        <f>VLOOKUP(E31,'效期天數(2025.1126更新)'!C:G,5,0)</f>
        <v>5714400202</v>
      </c>
    </row>
    <row r="32" spans="1:14" ht="15" thickBot="1">
      <c r="A32" s="459" t="s">
        <v>2594</v>
      </c>
      <c r="B32" s="460" t="s">
        <v>3696</v>
      </c>
      <c r="C32" s="488" t="s">
        <v>3577</v>
      </c>
      <c r="D32" s="470" t="s">
        <v>2907</v>
      </c>
      <c r="E32" s="472" t="s">
        <v>130</v>
      </c>
      <c r="F32" s="491">
        <v>5</v>
      </c>
      <c r="G32" s="464" t="s">
        <v>2467</v>
      </c>
      <c r="H32" s="465">
        <v>9000</v>
      </c>
      <c r="I32" s="476" t="s">
        <v>2953</v>
      </c>
      <c r="J32" s="494">
        <v>45615</v>
      </c>
      <c r="K32" s="471">
        <v>0.4375</v>
      </c>
      <c r="L32" s="469">
        <v>0.45833333333333331</v>
      </c>
      <c r="M32" s="469">
        <v>0.70833333333333337</v>
      </c>
      <c r="N32" s="442">
        <f>VLOOKUP(E32,'效期天數(2025.1126更新)'!C:G,5,0)</f>
        <v>5714400182</v>
      </c>
    </row>
    <row r="33" spans="1:14" ht="15" thickBot="1">
      <c r="A33" s="459" t="s">
        <v>2595</v>
      </c>
      <c r="B33" s="460" t="s">
        <v>3696</v>
      </c>
      <c r="C33" s="488" t="s">
        <v>3578</v>
      </c>
      <c r="D33" s="470" t="s">
        <v>2907</v>
      </c>
      <c r="E33" s="472" t="s">
        <v>130</v>
      </c>
      <c r="F33" s="491">
        <v>5</v>
      </c>
      <c r="G33" s="464" t="s">
        <v>2467</v>
      </c>
      <c r="H33" s="465">
        <v>9000</v>
      </c>
      <c r="I33" s="476" t="s">
        <v>2953</v>
      </c>
      <c r="J33" s="494">
        <v>45615</v>
      </c>
      <c r="K33" s="471">
        <v>0.4375</v>
      </c>
      <c r="L33" s="469">
        <v>0.45833333333333331</v>
      </c>
      <c r="M33" s="469">
        <v>0.70833333333333337</v>
      </c>
      <c r="N33" s="442">
        <f>VLOOKUP(E33,'效期天數(2025.1126更新)'!C:G,5,0)</f>
        <v>5714400182</v>
      </c>
    </row>
    <row r="34" spans="1:14" ht="15" thickBot="1">
      <c r="A34" s="459" t="s">
        <v>2596</v>
      </c>
      <c r="B34" s="460" t="s">
        <v>3696</v>
      </c>
      <c r="C34" s="488" t="s">
        <v>3579</v>
      </c>
      <c r="D34" s="470" t="s">
        <v>2907</v>
      </c>
      <c r="E34" s="472" t="s">
        <v>130</v>
      </c>
      <c r="F34" s="491">
        <v>5</v>
      </c>
      <c r="G34" s="464" t="s">
        <v>2467</v>
      </c>
      <c r="H34" s="465">
        <v>9000</v>
      </c>
      <c r="I34" s="476" t="s">
        <v>2953</v>
      </c>
      <c r="J34" s="494">
        <v>45615</v>
      </c>
      <c r="K34" s="471">
        <v>0.4375</v>
      </c>
      <c r="L34" s="469">
        <v>0.45833333333333331</v>
      </c>
      <c r="M34" s="469">
        <v>0.70833333333333337</v>
      </c>
      <c r="N34" s="442">
        <f>VLOOKUP(E34,'效期天數(2025.1126更新)'!C:G,5,0)</f>
        <v>5714400182</v>
      </c>
    </row>
    <row r="35" spans="1:14" ht="15" thickBot="1">
      <c r="A35" s="459" t="s">
        <v>2597</v>
      </c>
      <c r="B35" s="460" t="s">
        <v>3696</v>
      </c>
      <c r="C35" s="488" t="s">
        <v>3580</v>
      </c>
      <c r="D35" s="470" t="s">
        <v>2907</v>
      </c>
      <c r="E35" s="472" t="s">
        <v>130</v>
      </c>
      <c r="F35" s="491">
        <v>5</v>
      </c>
      <c r="G35" s="464" t="s">
        <v>2467</v>
      </c>
      <c r="H35" s="465">
        <v>9000</v>
      </c>
      <c r="I35" s="476" t="s">
        <v>2953</v>
      </c>
      <c r="J35" s="494">
        <v>45615</v>
      </c>
      <c r="K35" s="471">
        <v>0.4375</v>
      </c>
      <c r="L35" s="469">
        <v>0.45833333333333331</v>
      </c>
      <c r="M35" s="469">
        <v>0.70833333333333337</v>
      </c>
      <c r="N35" s="442">
        <f>VLOOKUP(E35,'效期天數(2025.1126更新)'!C:G,5,0)</f>
        <v>5714400182</v>
      </c>
    </row>
    <row r="36" spans="1:14" ht="14.25" thickBot="1">
      <c r="A36" s="459" t="s">
        <v>2598</v>
      </c>
      <c r="B36" s="460" t="s">
        <v>3697</v>
      </c>
      <c r="C36" s="488" t="s">
        <v>3581</v>
      </c>
      <c r="D36" s="470" t="s">
        <v>2907</v>
      </c>
      <c r="E36" s="463" t="s">
        <v>106</v>
      </c>
      <c r="F36" s="491">
        <v>3</v>
      </c>
      <c r="G36" s="464" t="s">
        <v>2463</v>
      </c>
      <c r="H36" s="522">
        <v>9000</v>
      </c>
      <c r="I36" s="524" t="s">
        <v>2905</v>
      </c>
      <c r="J36" s="494">
        <v>45615</v>
      </c>
      <c r="K36" s="477">
        <v>0.45833333333333331</v>
      </c>
      <c r="L36" s="478">
        <v>0.47916666666666669</v>
      </c>
      <c r="M36" s="478">
        <v>0.72916666666666663</v>
      </c>
      <c r="N36" s="442">
        <f>VLOOKUP(E36,'效期天數(2025.1126更新)'!C:G,5,0)</f>
        <v>5714400148</v>
      </c>
    </row>
    <row r="37" spans="1:14" ht="14.25" thickBot="1">
      <c r="A37" s="459" t="s">
        <v>2599</v>
      </c>
      <c r="B37" s="460" t="s">
        <v>3697</v>
      </c>
      <c r="C37" s="488" t="s">
        <v>3582</v>
      </c>
      <c r="D37" s="470" t="s">
        <v>2907</v>
      </c>
      <c r="E37" s="463" t="s">
        <v>106</v>
      </c>
      <c r="F37" s="491">
        <v>3</v>
      </c>
      <c r="G37" s="464" t="s">
        <v>2463</v>
      </c>
      <c r="H37" s="522">
        <v>9000</v>
      </c>
      <c r="I37" s="524" t="s">
        <v>2905</v>
      </c>
      <c r="J37" s="494">
        <v>45615</v>
      </c>
      <c r="K37" s="477">
        <v>0.45833333333333331</v>
      </c>
      <c r="L37" s="478">
        <v>0.47916666666666669</v>
      </c>
      <c r="M37" s="478">
        <v>0.72916666666666663</v>
      </c>
      <c r="N37" s="442">
        <f>VLOOKUP(E37,'效期天數(2025.1126更新)'!C:G,5,0)</f>
        <v>5714400148</v>
      </c>
    </row>
    <row r="38" spans="1:14" ht="14.25" thickBot="1">
      <c r="A38" s="459" t="s">
        <v>2602</v>
      </c>
      <c r="B38" s="460" t="s">
        <v>3583</v>
      </c>
      <c r="C38" s="488" t="s">
        <v>3584</v>
      </c>
      <c r="D38" s="470" t="s">
        <v>2907</v>
      </c>
      <c r="E38" s="463" t="s">
        <v>107</v>
      </c>
      <c r="F38" s="491">
        <v>3</v>
      </c>
      <c r="G38" s="464" t="s">
        <v>2463</v>
      </c>
      <c r="H38" s="522">
        <v>9000</v>
      </c>
      <c r="I38" s="524" t="s">
        <v>2905</v>
      </c>
      <c r="J38" s="494">
        <v>45615</v>
      </c>
      <c r="K38" s="477">
        <v>0.45833333333333331</v>
      </c>
      <c r="L38" s="478">
        <v>0.47916666666666669</v>
      </c>
      <c r="M38" s="478">
        <v>0.72916666666666663</v>
      </c>
      <c r="N38" s="442">
        <f>VLOOKUP(E38,'效期天數(2025.1126更新)'!C:G,5,0)</f>
        <v>5714400149</v>
      </c>
    </row>
    <row r="39" spans="1:14" ht="14.25" thickBot="1">
      <c r="A39" s="459" t="s">
        <v>2603</v>
      </c>
      <c r="B39" s="460" t="s">
        <v>3583</v>
      </c>
      <c r="C39" s="488" t="s">
        <v>3585</v>
      </c>
      <c r="D39" s="470" t="s">
        <v>2907</v>
      </c>
      <c r="E39" s="463" t="s">
        <v>107</v>
      </c>
      <c r="F39" s="491">
        <v>3</v>
      </c>
      <c r="G39" s="464" t="s">
        <v>2463</v>
      </c>
      <c r="H39" s="522">
        <v>9000</v>
      </c>
      <c r="I39" s="524" t="s">
        <v>2905</v>
      </c>
      <c r="J39" s="494">
        <v>45615</v>
      </c>
      <c r="K39" s="477">
        <v>0.45833333333333331</v>
      </c>
      <c r="L39" s="478">
        <v>0.47916666666666669</v>
      </c>
      <c r="M39" s="478">
        <v>0.72916666666666663</v>
      </c>
      <c r="N39" s="442">
        <f>VLOOKUP(E39,'效期天數(2025.1126更新)'!C:G,5,0)</f>
        <v>5714400149</v>
      </c>
    </row>
    <row r="40" spans="1:14" ht="15" thickBot="1">
      <c r="A40" s="474" t="s">
        <v>2604</v>
      </c>
      <c r="B40" s="460" t="s">
        <v>3698</v>
      </c>
      <c r="C40" s="489" t="s">
        <v>3586</v>
      </c>
      <c r="D40" s="470" t="s">
        <v>2907</v>
      </c>
      <c r="E40" s="463" t="s">
        <v>85</v>
      </c>
      <c r="F40" s="491">
        <v>10</v>
      </c>
      <c r="G40" s="464" t="s">
        <v>2462</v>
      </c>
      <c r="H40" s="522">
        <v>12000</v>
      </c>
      <c r="I40" s="470" t="s">
        <v>2902</v>
      </c>
      <c r="J40" s="494">
        <v>45615</v>
      </c>
      <c r="K40" s="477">
        <v>0.45833333333333331</v>
      </c>
      <c r="L40" s="478">
        <v>0.47916666666666669</v>
      </c>
      <c r="M40" s="482">
        <v>0.8125</v>
      </c>
      <c r="N40" s="442">
        <f>VLOOKUP(E40,'效期天數(2025.1126更新)'!C:G,5,0)</f>
        <v>5714400102</v>
      </c>
    </row>
    <row r="41" spans="1:14" ht="15" thickBot="1">
      <c r="A41" s="474" t="s">
        <v>2605</v>
      </c>
      <c r="B41" s="460" t="s">
        <v>3698</v>
      </c>
      <c r="C41" s="489" t="s">
        <v>3587</v>
      </c>
      <c r="D41" s="470" t="s">
        <v>2907</v>
      </c>
      <c r="E41" s="463" t="s">
        <v>85</v>
      </c>
      <c r="F41" s="491">
        <v>10</v>
      </c>
      <c r="G41" s="464" t="s">
        <v>2462</v>
      </c>
      <c r="H41" s="522">
        <v>12000</v>
      </c>
      <c r="I41" s="470" t="s">
        <v>2902</v>
      </c>
      <c r="J41" s="494">
        <v>45615</v>
      </c>
      <c r="K41" s="477">
        <v>0.45833333333333331</v>
      </c>
      <c r="L41" s="478">
        <v>0.47916666666666669</v>
      </c>
      <c r="M41" s="482">
        <v>0.8125</v>
      </c>
      <c r="N41" s="442">
        <f>VLOOKUP(E41,'效期天數(2025.1126更新)'!C:G,5,0)</f>
        <v>5714400102</v>
      </c>
    </row>
    <row r="42" spans="1:14" ht="15" thickBot="1">
      <c r="A42" s="474" t="s">
        <v>2606</v>
      </c>
      <c r="B42" s="460" t="s">
        <v>3588</v>
      </c>
      <c r="C42" s="489" t="s">
        <v>3589</v>
      </c>
      <c r="D42" s="470" t="s">
        <v>2907</v>
      </c>
      <c r="E42" s="463" t="s">
        <v>137</v>
      </c>
      <c r="F42" s="491">
        <v>10</v>
      </c>
      <c r="G42" s="464" t="s">
        <v>2462</v>
      </c>
      <c r="H42" s="522">
        <v>12000</v>
      </c>
      <c r="I42" s="470" t="s">
        <v>2902</v>
      </c>
      <c r="J42" s="494">
        <v>45615</v>
      </c>
      <c r="K42" s="477">
        <v>0.45833333333333331</v>
      </c>
      <c r="L42" s="478">
        <v>0.47916666666666669</v>
      </c>
      <c r="M42" s="482">
        <v>0.8125</v>
      </c>
      <c r="N42" s="442">
        <f>VLOOKUP(E42,'效期天數(2025.1126更新)'!C:G,5,0)</f>
        <v>5714400104</v>
      </c>
    </row>
    <row r="43" spans="1:14" ht="15" thickBot="1">
      <c r="A43" s="474" t="s">
        <v>2607</v>
      </c>
      <c r="B43" s="460" t="s">
        <v>3588</v>
      </c>
      <c r="C43" s="489" t="s">
        <v>3590</v>
      </c>
      <c r="D43" s="470" t="s">
        <v>2907</v>
      </c>
      <c r="E43" s="463" t="s">
        <v>137</v>
      </c>
      <c r="F43" s="491">
        <v>10</v>
      </c>
      <c r="G43" s="464" t="s">
        <v>2462</v>
      </c>
      <c r="H43" s="522">
        <v>12000</v>
      </c>
      <c r="I43" s="470" t="s">
        <v>2902</v>
      </c>
      <c r="J43" s="494">
        <v>45615</v>
      </c>
      <c r="K43" s="477">
        <v>0.45833333333333331</v>
      </c>
      <c r="L43" s="478">
        <v>0.47916666666666669</v>
      </c>
      <c r="M43" s="482">
        <v>0.8125</v>
      </c>
      <c r="N43" s="442">
        <f>VLOOKUP(E43,'效期天數(2025.1126更新)'!C:G,5,0)</f>
        <v>5714400104</v>
      </c>
    </row>
    <row r="44" spans="1:14" ht="27.75" thickBot="1">
      <c r="A44" s="459" t="s">
        <v>2594</v>
      </c>
      <c r="B44" s="460" t="s">
        <v>3699</v>
      </c>
      <c r="C44" s="488" t="s">
        <v>3591</v>
      </c>
      <c r="D44" s="475" t="s">
        <v>2954</v>
      </c>
      <c r="E44" s="472" t="s">
        <v>104</v>
      </c>
      <c r="F44" s="491">
        <v>6</v>
      </c>
      <c r="G44" s="464" t="s">
        <v>2593</v>
      </c>
      <c r="H44" s="521">
        <v>8000</v>
      </c>
      <c r="I44" s="476" t="s">
        <v>3082</v>
      </c>
      <c r="J44" s="494">
        <v>45615</v>
      </c>
      <c r="K44" s="477">
        <v>0.70833333333333337</v>
      </c>
      <c r="L44" s="478">
        <v>0.72916666666666663</v>
      </c>
      <c r="M44" s="479">
        <v>0.97916666666666663</v>
      </c>
      <c r="N44" s="442">
        <f>VLOOKUP(E44,'效期天數(2025.1126更新)'!C:G,5,0)</f>
        <v>5714400133</v>
      </c>
    </row>
    <row r="45" spans="1:14" ht="27.75" thickBot="1">
      <c r="A45" s="459" t="s">
        <v>2595</v>
      </c>
      <c r="B45" s="460" t="s">
        <v>3699</v>
      </c>
      <c r="C45" s="488" t="s">
        <v>3592</v>
      </c>
      <c r="D45" s="475" t="s">
        <v>2954</v>
      </c>
      <c r="E45" s="472" t="s">
        <v>104</v>
      </c>
      <c r="F45" s="491">
        <v>6</v>
      </c>
      <c r="G45" s="464" t="s">
        <v>2593</v>
      </c>
      <c r="H45" s="521">
        <v>8000</v>
      </c>
      <c r="I45" s="476" t="s">
        <v>3082</v>
      </c>
      <c r="J45" s="494">
        <v>45615</v>
      </c>
      <c r="K45" s="477">
        <v>0.70833333333333337</v>
      </c>
      <c r="L45" s="478">
        <v>0.72916666666666663</v>
      </c>
      <c r="M45" s="479">
        <v>0.97916666666666663</v>
      </c>
      <c r="N45" s="442">
        <f>VLOOKUP(E45,'效期天數(2025.1126更新)'!C:G,5,0)</f>
        <v>5714400133</v>
      </c>
    </row>
    <row r="46" spans="1:14" ht="27.75" thickBot="1">
      <c r="A46" s="459" t="s">
        <v>2596</v>
      </c>
      <c r="B46" s="460" t="s">
        <v>3700</v>
      </c>
      <c r="C46" s="488" t="s">
        <v>3593</v>
      </c>
      <c r="D46" s="475" t="s">
        <v>2954</v>
      </c>
      <c r="E46" s="472" t="s">
        <v>104</v>
      </c>
      <c r="F46" s="491">
        <v>8</v>
      </c>
      <c r="G46" s="464" t="s">
        <v>2593</v>
      </c>
      <c r="H46" s="521">
        <v>8000</v>
      </c>
      <c r="I46" s="476" t="s">
        <v>3082</v>
      </c>
      <c r="J46" s="494">
        <v>45615</v>
      </c>
      <c r="K46" s="477">
        <v>0.70833333333333337</v>
      </c>
      <c r="L46" s="478">
        <v>0.72916666666666663</v>
      </c>
      <c r="M46" s="479">
        <v>0.97916666666666663</v>
      </c>
      <c r="N46" s="442">
        <f>VLOOKUP(E46,'效期天數(2025.1126更新)'!C:G,5,0)</f>
        <v>5714400133</v>
      </c>
    </row>
    <row r="47" spans="1:14" ht="27.75" thickBot="1">
      <c r="A47" s="459" t="s">
        <v>2597</v>
      </c>
      <c r="B47" s="460" t="s">
        <v>3700</v>
      </c>
      <c r="C47" s="488" t="s">
        <v>3594</v>
      </c>
      <c r="D47" s="475" t="s">
        <v>2954</v>
      </c>
      <c r="E47" s="472" t="s">
        <v>104</v>
      </c>
      <c r="F47" s="491">
        <v>8</v>
      </c>
      <c r="G47" s="464" t="s">
        <v>2593</v>
      </c>
      <c r="H47" s="521">
        <v>8000</v>
      </c>
      <c r="I47" s="476" t="s">
        <v>3082</v>
      </c>
      <c r="J47" s="494">
        <v>45615</v>
      </c>
      <c r="K47" s="477">
        <v>0.70833333333333337</v>
      </c>
      <c r="L47" s="478">
        <v>0.72916666666666663</v>
      </c>
      <c r="M47" s="479">
        <v>0.97916666666666663</v>
      </c>
      <c r="N47" s="442">
        <f>VLOOKUP(E47,'效期天數(2025.1126更新)'!C:G,5,0)</f>
        <v>5714400133</v>
      </c>
    </row>
    <row r="48" spans="1:14" ht="15" thickBot="1">
      <c r="A48" s="459" t="s">
        <v>2598</v>
      </c>
      <c r="B48" s="460" t="s">
        <v>3701</v>
      </c>
      <c r="C48" s="488" t="s">
        <v>3595</v>
      </c>
      <c r="D48" s="470" t="s">
        <v>2907</v>
      </c>
      <c r="E48" s="472" t="s">
        <v>132</v>
      </c>
      <c r="F48" s="491">
        <v>9</v>
      </c>
      <c r="G48" s="464" t="s">
        <v>2467</v>
      </c>
      <c r="H48" s="465">
        <v>9000</v>
      </c>
      <c r="I48" s="476" t="s">
        <v>2953</v>
      </c>
      <c r="J48" s="494">
        <v>45615</v>
      </c>
      <c r="K48" s="477">
        <v>0.70833333333333337</v>
      </c>
      <c r="L48" s="478">
        <v>0.72916666666666663</v>
      </c>
      <c r="M48" s="469">
        <v>0.97916666666666663</v>
      </c>
      <c r="N48" s="442">
        <f>VLOOKUP(E48,'效期天數(2025.1126更新)'!C:G,5,0)</f>
        <v>5714400181</v>
      </c>
    </row>
    <row r="49" spans="1:14" ht="15" thickBot="1">
      <c r="A49" s="459" t="s">
        <v>2599</v>
      </c>
      <c r="B49" s="460" t="s">
        <v>3701</v>
      </c>
      <c r="C49" s="488" t="s">
        <v>3596</v>
      </c>
      <c r="D49" s="470" t="s">
        <v>2907</v>
      </c>
      <c r="E49" s="472" t="s">
        <v>132</v>
      </c>
      <c r="F49" s="491">
        <v>9</v>
      </c>
      <c r="G49" s="464" t="s">
        <v>2467</v>
      </c>
      <c r="H49" s="465">
        <v>9000</v>
      </c>
      <c r="I49" s="476" t="s">
        <v>2953</v>
      </c>
      <c r="J49" s="494">
        <v>45615</v>
      </c>
      <c r="K49" s="477">
        <v>0.70833333333333337</v>
      </c>
      <c r="L49" s="478">
        <v>0.72916666666666663</v>
      </c>
      <c r="M49" s="469">
        <v>0.97916666666666663</v>
      </c>
      <c r="N49" s="442">
        <f>VLOOKUP(E49,'效期天數(2025.1126更新)'!C:G,5,0)</f>
        <v>5714400181</v>
      </c>
    </row>
    <row r="50" spans="1:14" ht="15" thickBot="1">
      <c r="A50" s="459" t="s">
        <v>2602</v>
      </c>
      <c r="B50" s="460" t="s">
        <v>3597</v>
      </c>
      <c r="C50" s="488" t="s">
        <v>3598</v>
      </c>
      <c r="D50" s="466" t="s">
        <v>3086</v>
      </c>
      <c r="E50" s="472" t="s">
        <v>133</v>
      </c>
      <c r="F50" s="491">
        <v>9</v>
      </c>
      <c r="G50" s="464" t="s">
        <v>2467</v>
      </c>
      <c r="H50" s="465">
        <v>9000</v>
      </c>
      <c r="I50" s="476" t="s">
        <v>2953</v>
      </c>
      <c r="J50" s="494">
        <v>45615</v>
      </c>
      <c r="K50" s="477">
        <v>0.70833333333333337</v>
      </c>
      <c r="L50" s="478">
        <v>0.72916666666666663</v>
      </c>
      <c r="M50" s="469">
        <v>0.97916666666666663</v>
      </c>
      <c r="N50" s="442">
        <f>VLOOKUP(E50,'效期天數(2025.1126更新)'!C:G,5,0)</f>
        <v>5714400180</v>
      </c>
    </row>
    <row r="51" spans="1:14" ht="15" thickBot="1">
      <c r="A51" s="459" t="s">
        <v>2603</v>
      </c>
      <c r="B51" s="460" t="s">
        <v>3597</v>
      </c>
      <c r="C51" s="488" t="s">
        <v>3599</v>
      </c>
      <c r="D51" s="470" t="s">
        <v>3086</v>
      </c>
      <c r="E51" s="472" t="s">
        <v>133</v>
      </c>
      <c r="F51" s="491">
        <v>9</v>
      </c>
      <c r="G51" s="464" t="s">
        <v>2467</v>
      </c>
      <c r="H51" s="465">
        <v>9000</v>
      </c>
      <c r="I51" s="476" t="s">
        <v>2953</v>
      </c>
      <c r="J51" s="494">
        <v>45615</v>
      </c>
      <c r="K51" s="477">
        <v>0.70833333333333337</v>
      </c>
      <c r="L51" s="478">
        <v>0.72916666666666663</v>
      </c>
      <c r="M51" s="469">
        <v>0.97916666666666663</v>
      </c>
      <c r="N51" s="442">
        <f>VLOOKUP(E51,'效期天數(2025.1126更新)'!C:G,5,0)</f>
        <v>5714400180</v>
      </c>
    </row>
    <row r="52" spans="1:14" ht="14.25" thickBot="1">
      <c r="A52" s="474" t="s">
        <v>2604</v>
      </c>
      <c r="B52" s="460" t="s">
        <v>3702</v>
      </c>
      <c r="C52" s="488" t="s">
        <v>3600</v>
      </c>
      <c r="D52" s="470" t="s">
        <v>2907</v>
      </c>
      <c r="E52" s="461" t="s">
        <v>92</v>
      </c>
      <c r="F52" s="491">
        <v>11</v>
      </c>
      <c r="G52" s="464" t="s">
        <v>2587</v>
      </c>
      <c r="H52" s="465">
        <v>6000</v>
      </c>
      <c r="I52" s="480" t="s">
        <v>3732</v>
      </c>
      <c r="J52" s="494">
        <v>45615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5714400111</v>
      </c>
    </row>
    <row r="53" spans="1:14" ht="14.25" thickBot="1">
      <c r="A53" s="474" t="s">
        <v>2605</v>
      </c>
      <c r="B53" s="460" t="s">
        <v>3702</v>
      </c>
      <c r="C53" s="488" t="s">
        <v>3601</v>
      </c>
      <c r="D53" s="470" t="s">
        <v>2907</v>
      </c>
      <c r="E53" s="461" t="s">
        <v>92</v>
      </c>
      <c r="F53" s="491">
        <v>11</v>
      </c>
      <c r="G53" s="464" t="s">
        <v>2587</v>
      </c>
      <c r="H53" s="465">
        <v>6000</v>
      </c>
      <c r="I53" s="480" t="s">
        <v>3732</v>
      </c>
      <c r="J53" s="494">
        <v>45615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5714400111</v>
      </c>
    </row>
    <row r="54" spans="1:14" ht="14.25" thickBot="1">
      <c r="A54" s="474" t="s">
        <v>2606</v>
      </c>
      <c r="B54" s="460" t="s">
        <v>3702</v>
      </c>
      <c r="C54" s="488" t="s">
        <v>3602</v>
      </c>
      <c r="D54" s="470" t="s">
        <v>2907</v>
      </c>
      <c r="E54" s="461" t="s">
        <v>92</v>
      </c>
      <c r="F54" s="491">
        <v>11</v>
      </c>
      <c r="G54" s="464" t="s">
        <v>2587</v>
      </c>
      <c r="H54" s="465">
        <v>6000</v>
      </c>
      <c r="I54" s="480" t="s">
        <v>3732</v>
      </c>
      <c r="J54" s="494">
        <v>45615</v>
      </c>
      <c r="K54" s="477">
        <v>0.72916666666666663</v>
      </c>
      <c r="L54" s="482">
        <v>0.8125</v>
      </c>
      <c r="M54" s="469">
        <v>0.97916666666666663</v>
      </c>
      <c r="N54" s="442">
        <f>VLOOKUP(E54,'效期天數(2025.1126更新)'!C:G,5,0)</f>
        <v>5714400111</v>
      </c>
    </row>
    <row r="55" spans="1:14" ht="15" thickBot="1">
      <c r="A55" s="459" t="s">
        <v>2594</v>
      </c>
      <c r="B55" s="460" t="s">
        <v>3703</v>
      </c>
      <c r="C55" s="488" t="s">
        <v>3603</v>
      </c>
      <c r="D55" s="470" t="s">
        <v>2907</v>
      </c>
      <c r="E55" s="465" t="s">
        <v>163</v>
      </c>
      <c r="F55" s="491">
        <v>10</v>
      </c>
      <c r="G55" s="464" t="s">
        <v>2468</v>
      </c>
      <c r="H55" s="522">
        <v>8000</v>
      </c>
      <c r="I55" s="470" t="s">
        <v>2902</v>
      </c>
      <c r="J55" s="494">
        <v>45616</v>
      </c>
      <c r="K55" s="477">
        <v>0.45833333333333331</v>
      </c>
      <c r="L55" s="478">
        <v>0.47916666666666669</v>
      </c>
      <c r="M55" s="478">
        <v>0.72916666666666663</v>
      </c>
      <c r="N55" s="442">
        <f>VLOOKUP(E55,'效期天數(2025.1126更新)'!C:G,5,0)</f>
        <v>5714400183</v>
      </c>
    </row>
    <row r="56" spans="1:14" ht="15" thickBot="1">
      <c r="A56" s="459" t="s">
        <v>2595</v>
      </c>
      <c r="B56" s="460" t="s">
        <v>3703</v>
      </c>
      <c r="C56" s="488" t="s">
        <v>3604</v>
      </c>
      <c r="D56" s="470" t="s">
        <v>2907</v>
      </c>
      <c r="E56" s="465" t="s">
        <v>163</v>
      </c>
      <c r="F56" s="491">
        <v>10</v>
      </c>
      <c r="G56" s="464" t="s">
        <v>2468</v>
      </c>
      <c r="H56" s="522">
        <v>8000</v>
      </c>
      <c r="I56" s="470" t="s">
        <v>2902</v>
      </c>
      <c r="J56" s="494">
        <v>45616</v>
      </c>
      <c r="K56" s="477">
        <v>0.45833333333333331</v>
      </c>
      <c r="L56" s="478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2596</v>
      </c>
      <c r="B57" s="460" t="s">
        <v>3703</v>
      </c>
      <c r="C57" s="488" t="s">
        <v>3605</v>
      </c>
      <c r="D57" s="470" t="s">
        <v>2907</v>
      </c>
      <c r="E57" s="465" t="s">
        <v>163</v>
      </c>
      <c r="F57" s="491">
        <v>10</v>
      </c>
      <c r="G57" s="464" t="s">
        <v>2468</v>
      </c>
      <c r="H57" s="522">
        <v>8000</v>
      </c>
      <c r="I57" s="470" t="s">
        <v>2902</v>
      </c>
      <c r="J57" s="494">
        <v>45616</v>
      </c>
      <c r="K57" s="477">
        <v>0.45833333333333331</v>
      </c>
      <c r="L57" s="478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2597</v>
      </c>
      <c r="B58" s="460" t="s">
        <v>3703</v>
      </c>
      <c r="C58" s="488" t="s">
        <v>3606</v>
      </c>
      <c r="D58" s="470" t="s">
        <v>2907</v>
      </c>
      <c r="E58" s="465" t="s">
        <v>163</v>
      </c>
      <c r="F58" s="491">
        <v>10</v>
      </c>
      <c r="G58" s="464" t="s">
        <v>2468</v>
      </c>
      <c r="H58" s="522">
        <v>8000</v>
      </c>
      <c r="I58" s="470" t="s">
        <v>2902</v>
      </c>
      <c r="J58" s="494">
        <v>45616</v>
      </c>
      <c r="K58" s="477">
        <v>0.45833333333333331</v>
      </c>
      <c r="L58" s="478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41.25" thickBot="1">
      <c r="A59" s="459" t="s">
        <v>2598</v>
      </c>
      <c r="B59" s="460" t="s">
        <v>3704</v>
      </c>
      <c r="C59" s="493" t="s">
        <v>3607</v>
      </c>
      <c r="D59" s="483" t="s">
        <v>3084</v>
      </c>
      <c r="E59" s="459" t="s">
        <v>2551</v>
      </c>
      <c r="F59" s="492">
        <v>7</v>
      </c>
      <c r="G59" s="464" t="s">
        <v>2465</v>
      </c>
      <c r="H59" s="523">
        <v>5300</v>
      </c>
      <c r="I59" s="466" t="s">
        <v>2911</v>
      </c>
      <c r="J59" s="494">
        <v>45616</v>
      </c>
      <c r="K59" s="477">
        <v>0.45833333333333331</v>
      </c>
      <c r="L59" s="478">
        <v>0.47916666666666669</v>
      </c>
      <c r="M59" s="469">
        <v>0.64583333333333337</v>
      </c>
      <c r="N59" s="442" t="e">
        <f>VLOOKUP(E59,'效期天數(2025.1126更新)'!C:G,5,0)</f>
        <v>#N/A</v>
      </c>
    </row>
    <row r="60" spans="1:14" ht="27.75" thickBot="1">
      <c r="A60" s="459" t="s">
        <v>2599</v>
      </c>
      <c r="B60" s="460" t="s">
        <v>3608</v>
      </c>
      <c r="C60" s="493" t="s">
        <v>3609</v>
      </c>
      <c r="D60" s="484" t="s">
        <v>3085</v>
      </c>
      <c r="E60" s="459" t="s">
        <v>2410</v>
      </c>
      <c r="F60" s="492">
        <v>5</v>
      </c>
      <c r="G60" s="464" t="s">
        <v>2465</v>
      </c>
      <c r="H60" s="523">
        <v>2550</v>
      </c>
      <c r="I60" s="466" t="s">
        <v>2911</v>
      </c>
      <c r="J60" s="494">
        <v>45616</v>
      </c>
      <c r="K60" s="477">
        <v>0.45833333333333331</v>
      </c>
      <c r="L60" s="478">
        <v>0.47916666666666669</v>
      </c>
      <c r="M60" s="469">
        <v>0.64583333333333337</v>
      </c>
      <c r="N60" s="442" t="e">
        <f>VLOOKUP(E60,'效期天數(2025.1126更新)'!C:G,5,0)</f>
        <v>#N/A</v>
      </c>
    </row>
    <row r="61" spans="1:14" ht="27.75" thickBot="1">
      <c r="A61" s="459" t="s">
        <v>2602</v>
      </c>
      <c r="B61" s="460" t="s">
        <v>3608</v>
      </c>
      <c r="C61" s="493" t="s">
        <v>3610</v>
      </c>
      <c r="D61" s="484" t="s">
        <v>3085</v>
      </c>
      <c r="E61" s="459" t="s">
        <v>2410</v>
      </c>
      <c r="F61" s="492">
        <v>5</v>
      </c>
      <c r="G61" s="464" t="s">
        <v>2465</v>
      </c>
      <c r="H61" s="523">
        <v>2550</v>
      </c>
      <c r="I61" s="466" t="s">
        <v>2911</v>
      </c>
      <c r="J61" s="494">
        <v>45616</v>
      </c>
      <c r="K61" s="477">
        <v>0.45833333333333331</v>
      </c>
      <c r="L61" s="478">
        <v>0.47916666666666669</v>
      </c>
      <c r="M61" s="469">
        <v>0.64583333333333337</v>
      </c>
      <c r="N61" s="442" t="e">
        <f>VLOOKUP(E61,'效期天數(2025.1126更新)'!C:G,5,0)</f>
        <v>#N/A</v>
      </c>
    </row>
    <row r="62" spans="1:14" ht="14.25" thickBot="1">
      <c r="A62" s="474" t="s">
        <v>2604</v>
      </c>
      <c r="B62" s="460" t="s">
        <v>3705</v>
      </c>
      <c r="C62" s="488" t="s">
        <v>3611</v>
      </c>
      <c r="D62" s="470" t="s">
        <v>2904</v>
      </c>
      <c r="E62" s="472" t="s">
        <v>88</v>
      </c>
      <c r="F62" s="491">
        <v>6</v>
      </c>
      <c r="G62" s="464" t="s">
        <v>2464</v>
      </c>
      <c r="H62" s="522">
        <v>12000</v>
      </c>
      <c r="I62" s="480" t="s">
        <v>2905</v>
      </c>
      <c r="J62" s="494">
        <v>45616</v>
      </c>
      <c r="K62" s="477">
        <v>0.45833333333333331</v>
      </c>
      <c r="L62" s="503">
        <v>0.47916666666666669</v>
      </c>
      <c r="M62" s="486">
        <v>0.8125</v>
      </c>
      <c r="N62" s="442">
        <f>VLOOKUP(E62,'效期天數(2025.1126更新)'!C:G,5,0)</f>
        <v>5714400105</v>
      </c>
    </row>
    <row r="63" spans="1:14" ht="14.25" thickBot="1">
      <c r="A63" s="474" t="s">
        <v>2605</v>
      </c>
      <c r="B63" s="460" t="s">
        <v>3705</v>
      </c>
      <c r="C63" s="488" t="s">
        <v>3612</v>
      </c>
      <c r="D63" s="470" t="s">
        <v>2904</v>
      </c>
      <c r="E63" s="472" t="s">
        <v>88</v>
      </c>
      <c r="F63" s="491">
        <v>6</v>
      </c>
      <c r="G63" s="464" t="s">
        <v>2464</v>
      </c>
      <c r="H63" s="522">
        <v>12000</v>
      </c>
      <c r="I63" s="480" t="s">
        <v>2905</v>
      </c>
      <c r="J63" s="494">
        <v>45616</v>
      </c>
      <c r="K63" s="477">
        <v>0.45833333333333331</v>
      </c>
      <c r="L63" s="503">
        <v>0.47916666666666669</v>
      </c>
      <c r="M63" s="486">
        <v>0.8125</v>
      </c>
      <c r="N63" s="442">
        <f>VLOOKUP(E63,'效期天數(2025.1126更新)'!C:G,5,0)</f>
        <v>5714400105</v>
      </c>
    </row>
    <row r="64" spans="1:14" ht="14.25" thickBot="1">
      <c r="A64" s="474" t="s">
        <v>2606</v>
      </c>
      <c r="B64" s="460" t="s">
        <v>3613</v>
      </c>
      <c r="C64" s="488" t="s">
        <v>3614</v>
      </c>
      <c r="D64" s="470" t="s">
        <v>2906</v>
      </c>
      <c r="E64" s="472" t="s">
        <v>89</v>
      </c>
      <c r="F64" s="491">
        <v>6</v>
      </c>
      <c r="G64" s="464" t="s">
        <v>2464</v>
      </c>
      <c r="H64" s="522">
        <v>12000</v>
      </c>
      <c r="I64" s="480" t="s">
        <v>2905</v>
      </c>
      <c r="J64" s="494">
        <v>45616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5714400106</v>
      </c>
    </row>
    <row r="65" spans="1:14" ht="14.25" thickBot="1">
      <c r="A65" s="474" t="s">
        <v>2607</v>
      </c>
      <c r="B65" s="460" t="s">
        <v>3613</v>
      </c>
      <c r="C65" s="488" t="s">
        <v>3615</v>
      </c>
      <c r="D65" s="470" t="s">
        <v>2906</v>
      </c>
      <c r="E65" s="472" t="s">
        <v>89</v>
      </c>
      <c r="F65" s="491">
        <v>6</v>
      </c>
      <c r="G65" s="464" t="s">
        <v>2464</v>
      </c>
      <c r="H65" s="522">
        <v>12000</v>
      </c>
      <c r="I65" s="480" t="s">
        <v>2905</v>
      </c>
      <c r="J65" s="494">
        <v>45616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5714400106</v>
      </c>
    </row>
    <row r="66" spans="1:14" ht="15" thickBot="1">
      <c r="A66" s="459" t="s">
        <v>2598</v>
      </c>
      <c r="B66" s="460" t="s">
        <v>3706</v>
      </c>
      <c r="C66" s="489" t="s">
        <v>3616</v>
      </c>
      <c r="D66" s="470" t="s">
        <v>2907</v>
      </c>
      <c r="E66" s="463" t="s">
        <v>165</v>
      </c>
      <c r="F66" s="491">
        <v>3</v>
      </c>
      <c r="G66" s="464" t="s">
        <v>2999</v>
      </c>
      <c r="H66" s="465">
        <v>4000</v>
      </c>
      <c r="I66" s="466" t="s">
        <v>3083</v>
      </c>
      <c r="J66" s="494">
        <v>45616</v>
      </c>
      <c r="K66" s="477">
        <v>0.625</v>
      </c>
      <c r="L66" s="478">
        <v>0.64583333333333337</v>
      </c>
      <c r="M66" s="509">
        <v>0.77083333333333337</v>
      </c>
      <c r="N66" s="442">
        <f>VLOOKUP(E66,'效期天數(2025.1126更新)'!C:G,5,0)</f>
        <v>5714400109</v>
      </c>
    </row>
    <row r="67" spans="1:14" ht="15" thickBot="1">
      <c r="A67" s="459" t="s">
        <v>2599</v>
      </c>
      <c r="B67" s="460" t="s">
        <v>3706</v>
      </c>
      <c r="C67" s="489" t="s">
        <v>3617</v>
      </c>
      <c r="D67" s="470" t="s">
        <v>2907</v>
      </c>
      <c r="E67" s="463" t="s">
        <v>165</v>
      </c>
      <c r="F67" s="491">
        <v>3</v>
      </c>
      <c r="G67" s="464" t="s">
        <v>2999</v>
      </c>
      <c r="H67" s="465">
        <v>4000</v>
      </c>
      <c r="I67" s="466" t="s">
        <v>3083</v>
      </c>
      <c r="J67" s="494">
        <v>45616</v>
      </c>
      <c r="K67" s="477">
        <v>0.625</v>
      </c>
      <c r="L67" s="478">
        <v>0.64583333333333337</v>
      </c>
      <c r="M67" s="509">
        <v>0.77083333333333337</v>
      </c>
      <c r="N67" s="442">
        <f>VLOOKUP(E67,'效期天數(2025.1126更新)'!C:G,5,0)</f>
        <v>5714400109</v>
      </c>
    </row>
    <row r="68" spans="1:14" ht="15" thickBot="1">
      <c r="A68" s="459" t="s">
        <v>2602</v>
      </c>
      <c r="B68" s="460" t="s">
        <v>3707</v>
      </c>
      <c r="C68" s="489" t="s">
        <v>3618</v>
      </c>
      <c r="D68" s="470" t="s">
        <v>2907</v>
      </c>
      <c r="E68" s="463" t="s">
        <v>91</v>
      </c>
      <c r="F68" s="491">
        <v>3</v>
      </c>
      <c r="G68" s="464" t="s">
        <v>2999</v>
      </c>
      <c r="H68" s="465">
        <v>4000</v>
      </c>
      <c r="I68" s="466" t="s">
        <v>3083</v>
      </c>
      <c r="J68" s="494">
        <v>45616</v>
      </c>
      <c r="K68" s="477">
        <v>0.625</v>
      </c>
      <c r="L68" s="478">
        <v>0.64583333333333337</v>
      </c>
      <c r="M68" s="509">
        <v>0.77083333333333337</v>
      </c>
      <c r="N68" s="442">
        <f>VLOOKUP(E68,'效期天數(2025.1126更新)'!C:G,5,0)</f>
        <v>5714400108</v>
      </c>
    </row>
    <row r="69" spans="1:14" ht="15" thickBot="1">
      <c r="A69" s="459" t="s">
        <v>2603</v>
      </c>
      <c r="B69" s="460" t="s">
        <v>3707</v>
      </c>
      <c r="C69" s="489" t="s">
        <v>3619</v>
      </c>
      <c r="D69" s="470" t="s">
        <v>2907</v>
      </c>
      <c r="E69" s="463" t="s">
        <v>91</v>
      </c>
      <c r="F69" s="491">
        <v>3</v>
      </c>
      <c r="G69" s="464" t="s">
        <v>2999</v>
      </c>
      <c r="H69" s="465">
        <v>4000</v>
      </c>
      <c r="I69" s="466" t="s">
        <v>3083</v>
      </c>
      <c r="J69" s="494">
        <v>45616</v>
      </c>
      <c r="K69" s="477">
        <v>0.625</v>
      </c>
      <c r="L69" s="478">
        <v>0.64583333333333337</v>
      </c>
      <c r="M69" s="509">
        <v>0.77083333333333337</v>
      </c>
      <c r="N69" s="442">
        <f>VLOOKUP(E69,'效期天數(2025.1126更新)'!C:G,5,0)</f>
        <v>5714400108</v>
      </c>
    </row>
    <row r="70" spans="1:14" ht="14.25" thickBot="1">
      <c r="A70" s="459" t="s">
        <v>2594</v>
      </c>
      <c r="B70" s="460" t="s">
        <v>3708</v>
      </c>
      <c r="C70" s="488" t="s">
        <v>3620</v>
      </c>
      <c r="D70" s="470" t="s">
        <v>2907</v>
      </c>
      <c r="E70" s="465" t="s">
        <v>159</v>
      </c>
      <c r="F70" s="492">
        <v>9</v>
      </c>
      <c r="G70" s="464" t="s">
        <v>2534</v>
      </c>
      <c r="H70" s="465">
        <v>9000</v>
      </c>
      <c r="I70" s="480" t="s">
        <v>2905</v>
      </c>
      <c r="J70" s="494">
        <v>45616</v>
      </c>
      <c r="K70" s="477">
        <v>0.70833333333333337</v>
      </c>
      <c r="L70" s="478">
        <v>0.72916666666666663</v>
      </c>
      <c r="M70" s="478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2595</v>
      </c>
      <c r="B71" s="460" t="s">
        <v>3708</v>
      </c>
      <c r="C71" s="488" t="s">
        <v>3621</v>
      </c>
      <c r="D71" s="470" t="s">
        <v>2907</v>
      </c>
      <c r="E71" s="465" t="s">
        <v>159</v>
      </c>
      <c r="F71" s="492">
        <v>9</v>
      </c>
      <c r="G71" s="464" t="s">
        <v>2534</v>
      </c>
      <c r="H71" s="465">
        <v>9000</v>
      </c>
      <c r="I71" s="480" t="s">
        <v>2905</v>
      </c>
      <c r="J71" s="494">
        <v>45616</v>
      </c>
      <c r="K71" s="477">
        <v>0.70833333333333337</v>
      </c>
      <c r="L71" s="478">
        <v>0.72916666666666663</v>
      </c>
      <c r="M71" s="478">
        <v>0.97916666666666663</v>
      </c>
      <c r="N71" s="442">
        <f>VLOOKUP(E71,'效期天數(2025.1126更新)'!C:G,5,0)</f>
        <v>5714400179</v>
      </c>
    </row>
    <row r="72" spans="1:14" ht="14.25" thickBot="1">
      <c r="A72" s="459" t="s">
        <v>2596</v>
      </c>
      <c r="B72" s="460" t="s">
        <v>3622</v>
      </c>
      <c r="C72" s="488" t="s">
        <v>3623</v>
      </c>
      <c r="D72" s="470" t="s">
        <v>2907</v>
      </c>
      <c r="E72" s="465" t="s">
        <v>158</v>
      </c>
      <c r="F72" s="492">
        <v>9</v>
      </c>
      <c r="G72" s="464" t="s">
        <v>2534</v>
      </c>
      <c r="H72" s="465">
        <v>9000</v>
      </c>
      <c r="I72" s="480" t="s">
        <v>2905</v>
      </c>
      <c r="J72" s="494">
        <v>45616</v>
      </c>
      <c r="K72" s="477">
        <v>0.70833333333333337</v>
      </c>
      <c r="L72" s="478">
        <v>0.72916666666666663</v>
      </c>
      <c r="M72" s="478">
        <v>0.97916666666666663</v>
      </c>
      <c r="N72" s="442">
        <f>VLOOKUP(E72,'效期天數(2025.1126更新)'!C:G,5,0)</f>
        <v>5714400178</v>
      </c>
    </row>
    <row r="73" spans="1:14" ht="14.25" thickBot="1">
      <c r="A73" s="459" t="s">
        <v>2597</v>
      </c>
      <c r="B73" s="460" t="s">
        <v>3622</v>
      </c>
      <c r="C73" s="488" t="s">
        <v>3624</v>
      </c>
      <c r="D73" s="470" t="s">
        <v>2907</v>
      </c>
      <c r="E73" s="465" t="s">
        <v>158</v>
      </c>
      <c r="F73" s="492">
        <v>9</v>
      </c>
      <c r="G73" s="464" t="s">
        <v>2534</v>
      </c>
      <c r="H73" s="465">
        <v>9000</v>
      </c>
      <c r="I73" s="480" t="s">
        <v>2905</v>
      </c>
      <c r="J73" s="494">
        <v>45616</v>
      </c>
      <c r="K73" s="477">
        <v>0.70833333333333337</v>
      </c>
      <c r="L73" s="478">
        <v>0.72916666666666663</v>
      </c>
      <c r="M73" s="478">
        <v>0.97916666666666663</v>
      </c>
      <c r="N73" s="442">
        <f>VLOOKUP(E73,'效期天數(2025.1126更新)'!C:G,5,0)</f>
        <v>5714400178</v>
      </c>
    </row>
    <row r="74" spans="1:14" ht="15" thickBot="1">
      <c r="A74" s="459" t="s">
        <v>2598</v>
      </c>
      <c r="B74" s="460" t="s">
        <v>3709</v>
      </c>
      <c r="C74" s="490" t="s">
        <v>3625</v>
      </c>
      <c r="D74" s="460" t="s">
        <v>2908</v>
      </c>
      <c r="E74" s="459" t="s">
        <v>157</v>
      </c>
      <c r="F74" s="492">
        <v>8</v>
      </c>
      <c r="G74" s="464" t="s">
        <v>2575</v>
      </c>
      <c r="H74" s="522">
        <v>9000</v>
      </c>
      <c r="I74" s="466" t="s">
        <v>2909</v>
      </c>
      <c r="J74" s="494">
        <v>45616</v>
      </c>
      <c r="K74" s="477">
        <v>0.70833333333333337</v>
      </c>
      <c r="L74" s="509">
        <v>0.77083333333333337</v>
      </c>
      <c r="M74" s="469">
        <v>2.0833333333333332E-2</v>
      </c>
      <c r="N74" s="442">
        <f>VLOOKUP(E74,'效期天數(2025.1126更新)'!C:G,5,0)</f>
        <v>5714400127</v>
      </c>
    </row>
    <row r="75" spans="1:14" ht="15" thickBot="1">
      <c r="A75" s="459" t="s">
        <v>2599</v>
      </c>
      <c r="B75" s="460" t="s">
        <v>3709</v>
      </c>
      <c r="C75" s="490" t="s">
        <v>3626</v>
      </c>
      <c r="D75" s="460" t="s">
        <v>2908</v>
      </c>
      <c r="E75" s="459" t="s">
        <v>157</v>
      </c>
      <c r="F75" s="492">
        <v>8</v>
      </c>
      <c r="G75" s="464" t="s">
        <v>2575</v>
      </c>
      <c r="H75" s="522">
        <v>9000</v>
      </c>
      <c r="I75" s="466" t="s">
        <v>2909</v>
      </c>
      <c r="J75" s="494">
        <v>45616</v>
      </c>
      <c r="K75" s="477">
        <v>0.70833333333333337</v>
      </c>
      <c r="L75" s="509">
        <v>0.77083333333333337</v>
      </c>
      <c r="M75" s="469">
        <v>2.0833333333333332E-2</v>
      </c>
      <c r="N75" s="442">
        <f>VLOOKUP(E75,'效期天數(2025.1126更新)'!C:G,5,0)</f>
        <v>5714400127</v>
      </c>
    </row>
    <row r="76" spans="1:14" ht="15" thickBot="1">
      <c r="A76" s="459" t="s">
        <v>2602</v>
      </c>
      <c r="B76" s="460" t="s">
        <v>3709</v>
      </c>
      <c r="C76" s="490" t="s">
        <v>3627</v>
      </c>
      <c r="D76" s="460" t="s">
        <v>2908</v>
      </c>
      <c r="E76" s="459" t="s">
        <v>157</v>
      </c>
      <c r="F76" s="492">
        <v>8</v>
      </c>
      <c r="G76" s="464" t="s">
        <v>2575</v>
      </c>
      <c r="H76" s="522">
        <v>9000</v>
      </c>
      <c r="I76" s="466" t="s">
        <v>2909</v>
      </c>
      <c r="J76" s="494">
        <v>45616</v>
      </c>
      <c r="K76" s="477">
        <v>0.70833333333333337</v>
      </c>
      <c r="L76" s="509">
        <v>0.77083333333333337</v>
      </c>
      <c r="M76" s="469">
        <v>2.0833333333333332E-2</v>
      </c>
      <c r="N76" s="442">
        <f>VLOOKUP(E76,'效期天數(2025.1126更新)'!C:G,5,0)</f>
        <v>5714400127</v>
      </c>
    </row>
    <row r="77" spans="1:14" ht="15" thickBot="1">
      <c r="A77" s="459" t="s">
        <v>2603</v>
      </c>
      <c r="B77" s="460" t="s">
        <v>3709</v>
      </c>
      <c r="C77" s="490" t="s">
        <v>3628</v>
      </c>
      <c r="D77" s="460" t="s">
        <v>2908</v>
      </c>
      <c r="E77" s="459" t="s">
        <v>157</v>
      </c>
      <c r="F77" s="492">
        <v>8</v>
      </c>
      <c r="G77" s="464" t="s">
        <v>2575</v>
      </c>
      <c r="H77" s="522">
        <v>9000</v>
      </c>
      <c r="I77" s="466" t="s">
        <v>2909</v>
      </c>
      <c r="J77" s="494">
        <v>45616</v>
      </c>
      <c r="K77" s="477">
        <v>0.70833333333333337</v>
      </c>
      <c r="L77" s="509">
        <v>0.77083333333333337</v>
      </c>
      <c r="M77" s="469">
        <v>2.0833333333333332E-2</v>
      </c>
      <c r="N77" s="442">
        <f>VLOOKUP(E77,'效期天數(2025.1126更新)'!C:G,5,0)</f>
        <v>5714400127</v>
      </c>
    </row>
    <row r="78" spans="1:14" ht="15" thickBot="1">
      <c r="A78" s="474" t="s">
        <v>2604</v>
      </c>
      <c r="B78" s="460" t="s">
        <v>3710</v>
      </c>
      <c r="C78" s="488" t="s">
        <v>3629</v>
      </c>
      <c r="D78" s="470" t="s">
        <v>2907</v>
      </c>
      <c r="E78" s="461" t="s">
        <v>92</v>
      </c>
      <c r="F78" s="491">
        <v>11</v>
      </c>
      <c r="G78" s="464" t="s">
        <v>2587</v>
      </c>
      <c r="H78" s="465">
        <v>6000</v>
      </c>
      <c r="I78" s="473" t="s">
        <v>2953</v>
      </c>
      <c r="J78" s="494">
        <v>45616</v>
      </c>
      <c r="K78" s="477">
        <v>0.70833333333333337</v>
      </c>
      <c r="L78" s="482">
        <v>0.8125</v>
      </c>
      <c r="M78" s="469">
        <v>0.97916666666666663</v>
      </c>
      <c r="N78" s="442">
        <f>VLOOKUP(E78,'效期天數(2025.1126更新)'!C:G,5,0)</f>
        <v>5714400111</v>
      </c>
    </row>
    <row r="79" spans="1:14" ht="15" thickBot="1">
      <c r="A79" s="474" t="s">
        <v>2605</v>
      </c>
      <c r="B79" s="460" t="s">
        <v>3710</v>
      </c>
      <c r="C79" s="488" t="s">
        <v>3630</v>
      </c>
      <c r="D79" s="470" t="s">
        <v>2907</v>
      </c>
      <c r="E79" s="461" t="s">
        <v>92</v>
      </c>
      <c r="F79" s="491">
        <v>11</v>
      </c>
      <c r="G79" s="464" t="s">
        <v>2587</v>
      </c>
      <c r="H79" s="465">
        <v>6000</v>
      </c>
      <c r="I79" s="473" t="s">
        <v>2953</v>
      </c>
      <c r="J79" s="494">
        <v>45616</v>
      </c>
      <c r="K79" s="477">
        <v>0.70833333333333337</v>
      </c>
      <c r="L79" s="482">
        <v>0.8125</v>
      </c>
      <c r="M79" s="469">
        <v>0.97916666666666663</v>
      </c>
      <c r="N79" s="442">
        <f>VLOOKUP(E79,'效期天數(2025.1126更新)'!C:G,5,0)</f>
        <v>5714400111</v>
      </c>
    </row>
    <row r="80" spans="1:14" ht="15" thickBot="1">
      <c r="A80" s="474" t="s">
        <v>2606</v>
      </c>
      <c r="B80" s="460" t="s">
        <v>3710</v>
      </c>
      <c r="C80" s="488" t="s">
        <v>3631</v>
      </c>
      <c r="D80" s="470" t="s">
        <v>2907</v>
      </c>
      <c r="E80" s="461" t="s">
        <v>92</v>
      </c>
      <c r="F80" s="491">
        <v>11</v>
      </c>
      <c r="G80" s="464" t="s">
        <v>2587</v>
      </c>
      <c r="H80" s="465">
        <v>6000</v>
      </c>
      <c r="I80" s="473" t="s">
        <v>2953</v>
      </c>
      <c r="J80" s="494">
        <v>45616</v>
      </c>
      <c r="K80" s="477">
        <v>0.70833333333333337</v>
      </c>
      <c r="L80" s="482">
        <v>0.8125</v>
      </c>
      <c r="M80" s="469">
        <v>0.97916666666666663</v>
      </c>
      <c r="N80" s="442">
        <f>VLOOKUP(E80,'效期天數(2025.1126更新)'!C:G,5,0)</f>
        <v>5714400111</v>
      </c>
    </row>
    <row r="81" spans="1:14" ht="15" thickBot="1">
      <c r="A81" s="474" t="s">
        <v>2607</v>
      </c>
      <c r="B81" s="460" t="s">
        <v>3710</v>
      </c>
      <c r="C81" s="488" t="s">
        <v>3632</v>
      </c>
      <c r="D81" s="470" t="s">
        <v>2907</v>
      </c>
      <c r="E81" s="461" t="s">
        <v>92</v>
      </c>
      <c r="F81" s="491">
        <v>11</v>
      </c>
      <c r="G81" s="464" t="s">
        <v>2587</v>
      </c>
      <c r="H81" s="465">
        <v>6000</v>
      </c>
      <c r="I81" s="473" t="s">
        <v>2953</v>
      </c>
      <c r="J81" s="494">
        <v>45616</v>
      </c>
      <c r="K81" s="477">
        <v>0.70833333333333337</v>
      </c>
      <c r="L81" s="482">
        <v>0.8125</v>
      </c>
      <c r="M81" s="469">
        <v>0.97916666666666663</v>
      </c>
      <c r="N81" s="442">
        <f>VLOOKUP(E81,'效期天數(2025.1126更新)'!C:G,5,0)</f>
        <v>5714400111</v>
      </c>
    </row>
    <row r="82" spans="1:14" ht="14.25" thickBot="1">
      <c r="A82" s="459" t="s">
        <v>125</v>
      </c>
      <c r="B82" s="460" t="s">
        <v>3711</v>
      </c>
      <c r="C82" s="488" t="s">
        <v>3633</v>
      </c>
      <c r="D82" s="462" t="s">
        <v>2892</v>
      </c>
      <c r="E82" s="463" t="s">
        <v>2482</v>
      </c>
      <c r="F82" s="491">
        <v>12</v>
      </c>
      <c r="G82" s="464" t="s">
        <v>2564</v>
      </c>
      <c r="H82" s="465">
        <v>6000</v>
      </c>
      <c r="I82" s="476" t="s">
        <v>3082</v>
      </c>
      <c r="J82" s="494">
        <v>45617</v>
      </c>
      <c r="K82" s="467">
        <v>0.5</v>
      </c>
      <c r="L82" s="468">
        <v>0.54166666666666663</v>
      </c>
      <c r="M82" s="469">
        <v>0.70833333333333337</v>
      </c>
      <c r="N82" s="442">
        <f>VLOOKUP(E82,'效期天數(2025.1126更新)'!C:G,5,0)</f>
        <v>5714400203</v>
      </c>
    </row>
    <row r="83" spans="1:14" ht="14.25" thickBot="1">
      <c r="A83" s="463" t="s">
        <v>125</v>
      </c>
      <c r="B83" s="460" t="s">
        <v>3711</v>
      </c>
      <c r="C83" s="488" t="s">
        <v>3634</v>
      </c>
      <c r="D83" s="462" t="s">
        <v>2892</v>
      </c>
      <c r="E83" s="463" t="s">
        <v>2482</v>
      </c>
      <c r="F83" s="491">
        <v>12</v>
      </c>
      <c r="G83" s="464" t="s">
        <v>2564</v>
      </c>
      <c r="H83" s="465">
        <v>6000</v>
      </c>
      <c r="I83" s="476" t="s">
        <v>3082</v>
      </c>
      <c r="J83" s="494">
        <v>45617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5714400203</v>
      </c>
    </row>
    <row r="84" spans="1:14" ht="41.25" thickBot="1">
      <c r="A84" s="459" t="s">
        <v>2594</v>
      </c>
      <c r="B84" s="460" t="s">
        <v>3712</v>
      </c>
      <c r="C84" s="493" t="s">
        <v>3635</v>
      </c>
      <c r="D84" s="483" t="s">
        <v>3084</v>
      </c>
      <c r="E84" s="465" t="s">
        <v>3211</v>
      </c>
      <c r="F84" s="492">
        <v>7</v>
      </c>
      <c r="G84" s="464" t="s">
        <v>2465</v>
      </c>
      <c r="H84" s="522">
        <v>5000</v>
      </c>
      <c r="I84" s="466" t="s">
        <v>2911</v>
      </c>
      <c r="J84" s="494">
        <v>45617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5714400221</v>
      </c>
    </row>
    <row r="85" spans="1:14" ht="27.75" thickBot="1">
      <c r="A85" s="459" t="s">
        <v>2595</v>
      </c>
      <c r="B85" s="460" t="s">
        <v>3636</v>
      </c>
      <c r="C85" s="493" t="s">
        <v>3637</v>
      </c>
      <c r="D85" s="484" t="s">
        <v>3085</v>
      </c>
      <c r="E85" s="465" t="s">
        <v>3093</v>
      </c>
      <c r="F85" s="492">
        <v>5</v>
      </c>
      <c r="G85" s="464" t="s">
        <v>2465</v>
      </c>
      <c r="H85" s="522">
        <v>2500</v>
      </c>
      <c r="I85" s="466" t="s">
        <v>2911</v>
      </c>
      <c r="J85" s="494">
        <v>45617</v>
      </c>
      <c r="K85" s="477">
        <v>0.45833333333333331</v>
      </c>
      <c r="L85" s="478">
        <v>0.47916666666666669</v>
      </c>
      <c r="M85" s="469">
        <v>0.64583333333333337</v>
      </c>
      <c r="N85" s="442">
        <f>VLOOKUP(E85,'效期天數(2025.1126更新)'!C:G,5,0)</f>
        <v>5714400220</v>
      </c>
    </row>
    <row r="86" spans="1:14" ht="27.75" thickBot="1">
      <c r="A86" s="459" t="s">
        <v>2596</v>
      </c>
      <c r="B86" s="460" t="s">
        <v>3636</v>
      </c>
      <c r="C86" s="493" t="s">
        <v>3638</v>
      </c>
      <c r="D86" s="484" t="s">
        <v>3085</v>
      </c>
      <c r="E86" s="465" t="s">
        <v>3093</v>
      </c>
      <c r="F86" s="492">
        <v>5</v>
      </c>
      <c r="G86" s="464" t="s">
        <v>2465</v>
      </c>
      <c r="H86" s="522">
        <v>2500</v>
      </c>
      <c r="I86" s="466" t="s">
        <v>2911</v>
      </c>
      <c r="J86" s="494">
        <v>45617</v>
      </c>
      <c r="K86" s="477">
        <v>0.45833333333333331</v>
      </c>
      <c r="L86" s="478">
        <v>0.47916666666666669</v>
      </c>
      <c r="M86" s="469">
        <v>0.64583333333333337</v>
      </c>
      <c r="N86" s="442">
        <f>VLOOKUP(E86,'效期天數(2025.1126更新)'!C:G,5,0)</f>
        <v>5714400220</v>
      </c>
    </row>
    <row r="87" spans="1:14" ht="15" thickBot="1">
      <c r="A87" s="474" t="s">
        <v>2604</v>
      </c>
      <c r="B87" s="460" t="s">
        <v>3713</v>
      </c>
      <c r="C87" s="488" t="s">
        <v>3639</v>
      </c>
      <c r="D87" s="470" t="s">
        <v>2901</v>
      </c>
      <c r="E87" s="463" t="s">
        <v>93</v>
      </c>
      <c r="F87" s="491">
        <v>9</v>
      </c>
      <c r="G87" s="464" t="s">
        <v>2521</v>
      </c>
      <c r="H87" s="521">
        <v>8000</v>
      </c>
      <c r="I87" s="470" t="s">
        <v>2902</v>
      </c>
      <c r="J87" s="494">
        <v>45617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5714400114</v>
      </c>
    </row>
    <row r="88" spans="1:14" ht="15" thickBot="1">
      <c r="A88" s="474" t="s">
        <v>2605</v>
      </c>
      <c r="B88" s="460" t="s">
        <v>3713</v>
      </c>
      <c r="C88" s="488" t="s">
        <v>3640</v>
      </c>
      <c r="D88" s="470" t="s">
        <v>2903</v>
      </c>
      <c r="E88" s="463" t="s">
        <v>93</v>
      </c>
      <c r="F88" s="491">
        <v>9</v>
      </c>
      <c r="G88" s="464" t="s">
        <v>2521</v>
      </c>
      <c r="H88" s="521">
        <v>8000</v>
      </c>
      <c r="I88" s="470" t="s">
        <v>2902</v>
      </c>
      <c r="J88" s="494">
        <v>45617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5714400114</v>
      </c>
    </row>
    <row r="89" spans="1:14" ht="15" thickBot="1">
      <c r="A89" s="474" t="s">
        <v>2606</v>
      </c>
      <c r="B89" s="460" t="s">
        <v>3641</v>
      </c>
      <c r="C89" s="488" t="s">
        <v>3642</v>
      </c>
      <c r="D89" s="466" t="s">
        <v>2901</v>
      </c>
      <c r="E89" s="463" t="s">
        <v>94</v>
      </c>
      <c r="F89" s="491">
        <v>9</v>
      </c>
      <c r="G89" s="464" t="s">
        <v>2521</v>
      </c>
      <c r="H89" s="521">
        <v>8000</v>
      </c>
      <c r="I89" s="470" t="s">
        <v>2902</v>
      </c>
      <c r="J89" s="494">
        <v>45617</v>
      </c>
      <c r="K89" s="477">
        <v>0.45833333333333331</v>
      </c>
      <c r="L89" s="478">
        <v>0.47916666666666669</v>
      </c>
      <c r="M89" s="469">
        <v>0.72916666666666663</v>
      </c>
      <c r="N89" s="442">
        <f>VLOOKUP(E89,'效期天數(2025.1126更新)'!C:G,5,0)</f>
        <v>5714400115</v>
      </c>
    </row>
    <row r="90" spans="1:14" ht="15" thickBot="1">
      <c r="A90" s="474" t="s">
        <v>2607</v>
      </c>
      <c r="B90" s="460" t="s">
        <v>3641</v>
      </c>
      <c r="C90" s="488" t="s">
        <v>3643</v>
      </c>
      <c r="D90" s="466" t="s">
        <v>2903</v>
      </c>
      <c r="E90" s="463" t="s">
        <v>94</v>
      </c>
      <c r="F90" s="491">
        <v>9</v>
      </c>
      <c r="G90" s="464" t="s">
        <v>2521</v>
      </c>
      <c r="H90" s="521">
        <v>8000</v>
      </c>
      <c r="I90" s="470" t="s">
        <v>2902</v>
      </c>
      <c r="J90" s="494">
        <v>45617</v>
      </c>
      <c r="K90" s="477">
        <v>0.45833333333333331</v>
      </c>
      <c r="L90" s="478">
        <v>0.47916666666666669</v>
      </c>
      <c r="M90" s="469">
        <v>0.72916666666666663</v>
      </c>
      <c r="N90" s="442">
        <f>VLOOKUP(E90,'效期天數(2025.1126更新)'!C:G,5,0)</f>
        <v>5714400115</v>
      </c>
    </row>
    <row r="91" spans="1:14" ht="15" thickBot="1">
      <c r="A91" s="459" t="s">
        <v>2594</v>
      </c>
      <c r="B91" s="460" t="s">
        <v>3714</v>
      </c>
      <c r="C91" s="488" t="s">
        <v>3644</v>
      </c>
      <c r="D91" s="470" t="s">
        <v>2907</v>
      </c>
      <c r="E91" s="461" t="s">
        <v>261</v>
      </c>
      <c r="F91" s="492" t="s">
        <v>3733</v>
      </c>
      <c r="G91" s="464" t="s">
        <v>3734</v>
      </c>
      <c r="H91" s="485">
        <v>700</v>
      </c>
      <c r="I91" s="470" t="s">
        <v>2893</v>
      </c>
      <c r="J91" s="494">
        <v>45617</v>
      </c>
      <c r="K91" s="477">
        <v>0.66666666666666663</v>
      </c>
      <c r="L91" s="469">
        <v>0.6875</v>
      </c>
      <c r="M91" s="478">
        <v>0.75</v>
      </c>
      <c r="N91" s="442">
        <f>VLOOKUP(E91,'效期天數(2025.1126更新)'!C:G,5,0)</f>
        <v>5714400186</v>
      </c>
    </row>
    <row r="92" spans="1:14" ht="15" thickBot="1">
      <c r="A92" s="459" t="s">
        <v>2595</v>
      </c>
      <c r="B92" s="460" t="s">
        <v>3645</v>
      </c>
      <c r="C92" s="488" t="s">
        <v>3646</v>
      </c>
      <c r="D92" s="470" t="s">
        <v>2907</v>
      </c>
      <c r="E92" s="461" t="s">
        <v>267</v>
      </c>
      <c r="F92" s="492" t="s">
        <v>3733</v>
      </c>
      <c r="G92" s="464" t="s">
        <v>3734</v>
      </c>
      <c r="H92" s="485">
        <v>700</v>
      </c>
      <c r="I92" s="470" t="s">
        <v>2893</v>
      </c>
      <c r="J92" s="494">
        <v>45617</v>
      </c>
      <c r="K92" s="477">
        <v>0.66666666666666663</v>
      </c>
      <c r="L92" s="469">
        <v>0.6875</v>
      </c>
      <c r="M92" s="478">
        <v>0.75</v>
      </c>
      <c r="N92" s="442">
        <f>VLOOKUP(E92,'效期天數(2025.1126更新)'!C:G,5,0)</f>
        <v>5714400185</v>
      </c>
    </row>
    <row r="93" spans="1:14" ht="15" thickBot="1">
      <c r="A93" s="459" t="s">
        <v>2598</v>
      </c>
      <c r="B93" s="460" t="s">
        <v>3715</v>
      </c>
      <c r="C93" s="493" t="s">
        <v>3647</v>
      </c>
      <c r="D93" s="501" t="s">
        <v>2952</v>
      </c>
      <c r="E93" s="485" t="s">
        <v>293</v>
      </c>
      <c r="F93" s="492">
        <v>3</v>
      </c>
      <c r="G93" s="464" t="s">
        <v>2571</v>
      </c>
      <c r="H93" s="522">
        <v>4000</v>
      </c>
      <c r="I93" s="466" t="s">
        <v>2911</v>
      </c>
      <c r="J93" s="494">
        <v>45617</v>
      </c>
      <c r="K93" s="477">
        <v>0.66666666666666663</v>
      </c>
      <c r="L93" s="469">
        <v>0.6875</v>
      </c>
      <c r="M93" s="469">
        <v>0.8125</v>
      </c>
      <c r="N93" s="442">
        <f>VLOOKUP(E93,'效期天數(2025.1126更新)'!C:G,5,0)</f>
        <v>5714400155</v>
      </c>
    </row>
    <row r="94" spans="1:14" ht="15" thickBot="1">
      <c r="A94" s="459" t="s">
        <v>2599</v>
      </c>
      <c r="B94" s="460" t="s">
        <v>3715</v>
      </c>
      <c r="C94" s="493" t="s">
        <v>3648</v>
      </c>
      <c r="D94" s="501" t="s">
        <v>2952</v>
      </c>
      <c r="E94" s="485" t="s">
        <v>293</v>
      </c>
      <c r="F94" s="492">
        <v>3</v>
      </c>
      <c r="G94" s="464" t="s">
        <v>2571</v>
      </c>
      <c r="H94" s="522">
        <v>4000</v>
      </c>
      <c r="I94" s="466" t="s">
        <v>2911</v>
      </c>
      <c r="J94" s="494">
        <v>45617</v>
      </c>
      <c r="K94" s="477">
        <v>0.66666666666666663</v>
      </c>
      <c r="L94" s="469">
        <v>0.6875</v>
      </c>
      <c r="M94" s="469">
        <v>0.8125</v>
      </c>
      <c r="N94" s="442">
        <f>VLOOKUP(E94,'效期天數(2025.1126更新)'!C:G,5,0)</f>
        <v>5714400155</v>
      </c>
    </row>
    <row r="95" spans="1:14" ht="15" thickBot="1">
      <c r="A95" s="459" t="s">
        <v>2594</v>
      </c>
      <c r="B95" s="460" t="s">
        <v>3716</v>
      </c>
      <c r="C95" s="493" t="s">
        <v>3649</v>
      </c>
      <c r="D95" s="460" t="s">
        <v>3735</v>
      </c>
      <c r="E95" s="459" t="s">
        <v>105</v>
      </c>
      <c r="F95" s="492">
        <v>10</v>
      </c>
      <c r="G95" s="464" t="s">
        <v>2533</v>
      </c>
      <c r="H95" s="485">
        <v>6000</v>
      </c>
      <c r="I95" s="470" t="s">
        <v>2953</v>
      </c>
      <c r="J95" s="494">
        <v>45617</v>
      </c>
      <c r="K95" s="477">
        <v>0.70833333333333337</v>
      </c>
      <c r="L95" s="478">
        <v>0.72916666666666663</v>
      </c>
      <c r="M95" s="469">
        <v>0.89583333333333337</v>
      </c>
      <c r="N95" s="442">
        <f>VLOOKUP(E95,'效期天數(2025.1126更新)'!C:G,5,0)</f>
        <v>5714400140</v>
      </c>
    </row>
    <row r="96" spans="1:14" ht="15" thickBot="1">
      <c r="A96" s="459" t="s">
        <v>2595</v>
      </c>
      <c r="B96" s="460" t="s">
        <v>3650</v>
      </c>
      <c r="C96" s="493" t="s">
        <v>3651</v>
      </c>
      <c r="D96" s="460" t="s">
        <v>3735</v>
      </c>
      <c r="E96" s="459" t="s">
        <v>138</v>
      </c>
      <c r="F96" s="492">
        <v>10</v>
      </c>
      <c r="G96" s="464" t="s">
        <v>2533</v>
      </c>
      <c r="H96" s="485">
        <v>6000</v>
      </c>
      <c r="I96" s="470" t="s">
        <v>2953</v>
      </c>
      <c r="J96" s="494">
        <v>45617</v>
      </c>
      <c r="K96" s="477">
        <v>0.70833333333333337</v>
      </c>
      <c r="L96" s="478">
        <v>0.72916666666666663</v>
      </c>
      <c r="M96" s="469">
        <v>0.89583333333333337</v>
      </c>
      <c r="N96" s="442">
        <f>VLOOKUP(E96,'效期天數(2025.1126更新)'!C:G,5,0)</f>
        <v>5714400139</v>
      </c>
    </row>
    <row r="97" spans="1:14" ht="15" thickBot="1">
      <c r="A97" s="474" t="s">
        <v>2604</v>
      </c>
      <c r="B97" s="460" t="s">
        <v>3717</v>
      </c>
      <c r="C97" s="488" t="s">
        <v>3652</v>
      </c>
      <c r="D97" s="470" t="s">
        <v>2910</v>
      </c>
      <c r="E97" s="463" t="s">
        <v>96</v>
      </c>
      <c r="F97" s="491">
        <v>6</v>
      </c>
      <c r="G97" s="464" t="s">
        <v>2515</v>
      </c>
      <c r="H97" s="465">
        <v>6000</v>
      </c>
      <c r="I97" s="466" t="s">
        <v>2909</v>
      </c>
      <c r="J97" s="494">
        <v>45617</v>
      </c>
      <c r="K97" s="477">
        <v>0.70833333333333337</v>
      </c>
      <c r="L97" s="478">
        <v>0.72916666666666663</v>
      </c>
      <c r="M97" s="469">
        <v>0.89583333333333337</v>
      </c>
      <c r="N97" s="442">
        <f>VLOOKUP(E97,'效期天數(2025.1126更新)'!C:G,5,0)</f>
        <v>5714400117</v>
      </c>
    </row>
    <row r="98" spans="1:14" ht="15" thickBot="1">
      <c r="A98" s="474" t="s">
        <v>2605</v>
      </c>
      <c r="B98" s="460" t="s">
        <v>3717</v>
      </c>
      <c r="C98" s="488" t="s">
        <v>3653</v>
      </c>
      <c r="D98" s="470" t="s">
        <v>2910</v>
      </c>
      <c r="E98" s="463" t="s">
        <v>96</v>
      </c>
      <c r="F98" s="491">
        <v>6</v>
      </c>
      <c r="G98" s="464" t="s">
        <v>2515</v>
      </c>
      <c r="H98" s="465">
        <v>6000</v>
      </c>
      <c r="I98" s="466" t="s">
        <v>2909</v>
      </c>
      <c r="J98" s="494">
        <v>45617</v>
      </c>
      <c r="K98" s="477">
        <v>0.70833333333333337</v>
      </c>
      <c r="L98" s="478">
        <v>0.72916666666666663</v>
      </c>
      <c r="M98" s="469">
        <v>0.89583333333333337</v>
      </c>
      <c r="N98" s="442">
        <f>VLOOKUP(E98,'效期天數(2025.1126更新)'!C:G,5,0)</f>
        <v>5714400117</v>
      </c>
    </row>
    <row r="99" spans="1:14" ht="15" thickBot="1">
      <c r="A99" s="474" t="s">
        <v>2606</v>
      </c>
      <c r="B99" s="460" t="s">
        <v>3654</v>
      </c>
      <c r="C99" s="488" t="s">
        <v>3655</v>
      </c>
      <c r="D99" s="470" t="s">
        <v>2912</v>
      </c>
      <c r="E99" s="463" t="s">
        <v>95</v>
      </c>
      <c r="F99" s="491">
        <v>6</v>
      </c>
      <c r="G99" s="464" t="s">
        <v>2515</v>
      </c>
      <c r="H99" s="465">
        <v>6000</v>
      </c>
      <c r="I99" s="466" t="s">
        <v>2909</v>
      </c>
      <c r="J99" s="494">
        <v>45617</v>
      </c>
      <c r="K99" s="477">
        <v>0.70833333333333337</v>
      </c>
      <c r="L99" s="478">
        <v>0.72916666666666663</v>
      </c>
      <c r="M99" s="469">
        <v>0.89583333333333337</v>
      </c>
      <c r="N99" s="442">
        <f>VLOOKUP(E99,'效期天數(2025.1126更新)'!C:G,5,0)</f>
        <v>5714400116</v>
      </c>
    </row>
    <row r="100" spans="1:14" ht="15" thickBot="1">
      <c r="A100" s="474" t="s">
        <v>2607</v>
      </c>
      <c r="B100" s="460" t="s">
        <v>3654</v>
      </c>
      <c r="C100" s="488" t="s">
        <v>3656</v>
      </c>
      <c r="D100" s="470" t="s">
        <v>2912</v>
      </c>
      <c r="E100" s="463" t="s">
        <v>95</v>
      </c>
      <c r="F100" s="491">
        <v>6</v>
      </c>
      <c r="G100" s="464" t="s">
        <v>2515</v>
      </c>
      <c r="H100" s="465">
        <v>6000</v>
      </c>
      <c r="I100" s="466" t="s">
        <v>2909</v>
      </c>
      <c r="J100" s="494">
        <v>45617</v>
      </c>
      <c r="K100" s="477">
        <v>0.70833333333333337</v>
      </c>
      <c r="L100" s="478">
        <v>0.72916666666666663</v>
      </c>
      <c r="M100" s="469">
        <v>0.89583333333333337</v>
      </c>
      <c r="N100" s="442">
        <f>VLOOKUP(E100,'效期天數(2025.1126更新)'!C:G,5,0)</f>
        <v>5714400116</v>
      </c>
    </row>
    <row r="101" spans="1:14" ht="14.25" thickBot="1">
      <c r="A101" s="459" t="s">
        <v>125</v>
      </c>
      <c r="B101" s="460" t="s">
        <v>3718</v>
      </c>
      <c r="C101" s="488" t="s">
        <v>3657</v>
      </c>
      <c r="D101" s="462" t="s">
        <v>2892</v>
      </c>
      <c r="E101" s="463" t="s">
        <v>2427</v>
      </c>
      <c r="F101" s="491">
        <v>12</v>
      </c>
      <c r="G101" s="464" t="s">
        <v>2915</v>
      </c>
      <c r="H101" s="465">
        <v>6000</v>
      </c>
      <c r="I101" s="466" t="s">
        <v>3082</v>
      </c>
      <c r="J101" s="494">
        <v>45618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3718</v>
      </c>
      <c r="C102" s="488" t="s">
        <v>3658</v>
      </c>
      <c r="D102" s="462" t="s">
        <v>2892</v>
      </c>
      <c r="E102" s="463" t="s">
        <v>2427</v>
      </c>
      <c r="F102" s="491">
        <v>12</v>
      </c>
      <c r="G102" s="464" t="s">
        <v>2915</v>
      </c>
      <c r="H102" s="465">
        <v>6000</v>
      </c>
      <c r="I102" s="466" t="s">
        <v>3082</v>
      </c>
      <c r="J102" s="494">
        <v>45618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2594</v>
      </c>
      <c r="B103" s="460" t="s">
        <v>3719</v>
      </c>
      <c r="C103" s="488" t="s">
        <v>3659</v>
      </c>
      <c r="D103" s="470" t="s">
        <v>2907</v>
      </c>
      <c r="E103" s="472" t="s">
        <v>130</v>
      </c>
      <c r="F103" s="491">
        <v>5</v>
      </c>
      <c r="G103" s="464" t="s">
        <v>2467</v>
      </c>
      <c r="H103" s="465">
        <v>9000</v>
      </c>
      <c r="I103" s="476" t="s">
        <v>2953</v>
      </c>
      <c r="J103" s="494">
        <v>45618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2595</v>
      </c>
      <c r="B104" s="460" t="s">
        <v>3719</v>
      </c>
      <c r="C104" s="488" t="s">
        <v>3660</v>
      </c>
      <c r="D104" s="470" t="s">
        <v>2907</v>
      </c>
      <c r="E104" s="472" t="s">
        <v>130</v>
      </c>
      <c r="F104" s="491">
        <v>5</v>
      </c>
      <c r="G104" s="464" t="s">
        <v>2467</v>
      </c>
      <c r="H104" s="465">
        <v>9000</v>
      </c>
      <c r="I104" s="476" t="s">
        <v>2953</v>
      </c>
      <c r="J104" s="494">
        <v>45618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2596</v>
      </c>
      <c r="B105" s="460" t="s">
        <v>3719</v>
      </c>
      <c r="C105" s="488" t="s">
        <v>3661</v>
      </c>
      <c r="D105" s="470" t="s">
        <v>2907</v>
      </c>
      <c r="E105" s="472" t="s">
        <v>130</v>
      </c>
      <c r="F105" s="491">
        <v>5</v>
      </c>
      <c r="G105" s="464" t="s">
        <v>2467</v>
      </c>
      <c r="H105" s="465">
        <v>9000</v>
      </c>
      <c r="I105" s="476" t="s">
        <v>2953</v>
      </c>
      <c r="J105" s="494">
        <v>45618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2597</v>
      </c>
      <c r="B106" s="460" t="s">
        <v>3719</v>
      </c>
      <c r="C106" s="488" t="s">
        <v>3662</v>
      </c>
      <c r="D106" s="470" t="s">
        <v>2907</v>
      </c>
      <c r="E106" s="472" t="s">
        <v>130</v>
      </c>
      <c r="F106" s="491">
        <v>5</v>
      </c>
      <c r="G106" s="464" t="s">
        <v>2467</v>
      </c>
      <c r="H106" s="465">
        <v>9000</v>
      </c>
      <c r="I106" s="476" t="s">
        <v>2953</v>
      </c>
      <c r="J106" s="494">
        <v>45618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2598</v>
      </c>
      <c r="B107" s="460" t="s">
        <v>3720</v>
      </c>
      <c r="C107" s="493" t="s">
        <v>3663</v>
      </c>
      <c r="D107" s="470" t="s">
        <v>2907</v>
      </c>
      <c r="E107" s="485" t="s">
        <v>294</v>
      </c>
      <c r="F107" s="492">
        <v>4</v>
      </c>
      <c r="G107" s="464" t="s">
        <v>2571</v>
      </c>
      <c r="H107" s="522">
        <v>4000</v>
      </c>
      <c r="I107" s="466" t="s">
        <v>2911</v>
      </c>
      <c r="J107" s="494">
        <v>45618</v>
      </c>
      <c r="K107" s="477">
        <v>0.45833333333333331</v>
      </c>
      <c r="L107" s="469">
        <v>0.47916666666666669</v>
      </c>
      <c r="M107" s="469">
        <v>0.64583333333333337</v>
      </c>
      <c r="N107" s="442">
        <f>VLOOKUP(E107,'效期天數(2025.1126更新)'!C:G,5,0)</f>
        <v>5714400154</v>
      </c>
    </row>
    <row r="108" spans="1:14" ht="15" thickBot="1">
      <c r="A108" s="459" t="s">
        <v>2599</v>
      </c>
      <c r="B108" s="460" t="s">
        <v>3720</v>
      </c>
      <c r="C108" s="493" t="s">
        <v>3664</v>
      </c>
      <c r="D108" s="470" t="s">
        <v>2907</v>
      </c>
      <c r="E108" s="485" t="s">
        <v>294</v>
      </c>
      <c r="F108" s="492">
        <v>4</v>
      </c>
      <c r="G108" s="464" t="s">
        <v>2571</v>
      </c>
      <c r="H108" s="522">
        <v>4000</v>
      </c>
      <c r="I108" s="466" t="s">
        <v>2911</v>
      </c>
      <c r="J108" s="494">
        <v>45618</v>
      </c>
      <c r="K108" s="477">
        <v>0.45833333333333331</v>
      </c>
      <c r="L108" s="469">
        <v>0.47916666666666669</v>
      </c>
      <c r="M108" s="469">
        <v>0.64583333333333337</v>
      </c>
      <c r="N108" s="442">
        <f>VLOOKUP(E108,'效期天數(2025.1126更新)'!C:G,5,0)</f>
        <v>5714400154</v>
      </c>
    </row>
    <row r="109" spans="1:14" ht="15" thickBot="1">
      <c r="A109" s="474" t="s">
        <v>2604</v>
      </c>
      <c r="B109" s="460" t="s">
        <v>3721</v>
      </c>
      <c r="C109" s="488" t="s">
        <v>3665</v>
      </c>
      <c r="D109" s="470" t="s">
        <v>2901</v>
      </c>
      <c r="E109" s="463" t="s">
        <v>93</v>
      </c>
      <c r="F109" s="491">
        <v>9</v>
      </c>
      <c r="G109" s="464" t="s">
        <v>2521</v>
      </c>
      <c r="H109" s="521">
        <v>8000</v>
      </c>
      <c r="I109" s="470" t="s">
        <v>2902</v>
      </c>
      <c r="J109" s="494">
        <v>45618</v>
      </c>
      <c r="K109" s="477">
        <v>0.45833333333333331</v>
      </c>
      <c r="L109" s="478">
        <v>0.47916666666666669</v>
      </c>
      <c r="M109" s="469">
        <v>0.72916666666666663</v>
      </c>
      <c r="N109" s="442">
        <f>VLOOKUP(E109,'效期天數(2025.1126更新)'!C:G,5,0)</f>
        <v>5714400114</v>
      </c>
    </row>
    <row r="110" spans="1:14" ht="15" thickBot="1">
      <c r="A110" s="474" t="s">
        <v>2605</v>
      </c>
      <c r="B110" s="460" t="s">
        <v>3721</v>
      </c>
      <c r="C110" s="488" t="s">
        <v>3666</v>
      </c>
      <c r="D110" s="470" t="s">
        <v>2903</v>
      </c>
      <c r="E110" s="463" t="s">
        <v>93</v>
      </c>
      <c r="F110" s="491">
        <v>9</v>
      </c>
      <c r="G110" s="464" t="s">
        <v>2521</v>
      </c>
      <c r="H110" s="521">
        <v>8000</v>
      </c>
      <c r="I110" s="470" t="s">
        <v>2902</v>
      </c>
      <c r="J110" s="494">
        <v>45618</v>
      </c>
      <c r="K110" s="477">
        <v>0.45833333333333331</v>
      </c>
      <c r="L110" s="478">
        <v>0.47916666666666669</v>
      </c>
      <c r="M110" s="469">
        <v>0.72916666666666663</v>
      </c>
      <c r="N110" s="442">
        <f>VLOOKUP(E110,'效期天數(2025.1126更新)'!C:G,5,0)</f>
        <v>5714400114</v>
      </c>
    </row>
    <row r="111" spans="1:14" ht="15" thickBot="1">
      <c r="A111" s="474" t="s">
        <v>2606</v>
      </c>
      <c r="B111" s="460" t="s">
        <v>3667</v>
      </c>
      <c r="C111" s="488" t="s">
        <v>3668</v>
      </c>
      <c r="D111" s="466" t="s">
        <v>2901</v>
      </c>
      <c r="E111" s="463" t="s">
        <v>94</v>
      </c>
      <c r="F111" s="491">
        <v>9</v>
      </c>
      <c r="G111" s="464" t="s">
        <v>2521</v>
      </c>
      <c r="H111" s="521">
        <v>8000</v>
      </c>
      <c r="I111" s="470" t="s">
        <v>2902</v>
      </c>
      <c r="J111" s="494">
        <v>45618</v>
      </c>
      <c r="K111" s="477">
        <v>0.45833333333333331</v>
      </c>
      <c r="L111" s="478">
        <v>0.47916666666666669</v>
      </c>
      <c r="M111" s="469">
        <v>0.72916666666666663</v>
      </c>
      <c r="N111" s="442">
        <f>VLOOKUP(E111,'效期天數(2025.1126更新)'!C:G,5,0)</f>
        <v>5714400115</v>
      </c>
    </row>
    <row r="112" spans="1:14" ht="15" thickBot="1">
      <c r="A112" s="474" t="s">
        <v>2607</v>
      </c>
      <c r="B112" s="460" t="s">
        <v>3667</v>
      </c>
      <c r="C112" s="488" t="s">
        <v>3669</v>
      </c>
      <c r="D112" s="466" t="s">
        <v>2903</v>
      </c>
      <c r="E112" s="463" t="s">
        <v>94</v>
      </c>
      <c r="F112" s="491">
        <v>9</v>
      </c>
      <c r="G112" s="464" t="s">
        <v>2521</v>
      </c>
      <c r="H112" s="521">
        <v>8000</v>
      </c>
      <c r="I112" s="470" t="s">
        <v>2902</v>
      </c>
      <c r="J112" s="494">
        <v>45618</v>
      </c>
      <c r="K112" s="477">
        <v>0.45833333333333331</v>
      </c>
      <c r="L112" s="478">
        <v>0.47916666666666669</v>
      </c>
      <c r="M112" s="469">
        <v>0.72916666666666663</v>
      </c>
      <c r="N112" s="442">
        <f>VLOOKUP(E112,'效期天數(2025.1126更新)'!C:G,5,0)</f>
        <v>5714400115</v>
      </c>
    </row>
    <row r="113" spans="1:14" ht="15" thickBot="1">
      <c r="A113" s="459" t="s">
        <v>2598</v>
      </c>
      <c r="B113" s="460" t="s">
        <v>3722</v>
      </c>
      <c r="C113" s="493" t="s">
        <v>3670</v>
      </c>
      <c r="D113" s="470" t="s">
        <v>2907</v>
      </c>
      <c r="E113" s="485" t="s">
        <v>453</v>
      </c>
      <c r="F113" s="492">
        <v>9</v>
      </c>
      <c r="G113" s="464" t="s">
        <v>3723</v>
      </c>
      <c r="H113" s="485">
        <v>4000</v>
      </c>
      <c r="I113" s="476" t="s">
        <v>2953</v>
      </c>
      <c r="J113" s="494">
        <v>45618</v>
      </c>
      <c r="K113" s="471">
        <v>0.625</v>
      </c>
      <c r="L113" s="469">
        <v>0.64583333333333337</v>
      </c>
      <c r="M113" s="502">
        <v>0.77083333333333337</v>
      </c>
      <c r="N113" s="442">
        <f>VLOOKUP(E113,'效期天數(2025.1126更新)'!C:G,5,0)</f>
        <v>5714400159</v>
      </c>
    </row>
    <row r="114" spans="1:14" ht="15" thickBot="1">
      <c r="A114" s="459" t="s">
        <v>2599</v>
      </c>
      <c r="B114" s="460" t="s">
        <v>3722</v>
      </c>
      <c r="C114" s="493" t="s">
        <v>3671</v>
      </c>
      <c r="D114" s="470" t="s">
        <v>2907</v>
      </c>
      <c r="E114" s="485" t="s">
        <v>453</v>
      </c>
      <c r="F114" s="492">
        <v>9</v>
      </c>
      <c r="G114" s="464" t="s">
        <v>3723</v>
      </c>
      <c r="H114" s="485">
        <v>4000</v>
      </c>
      <c r="I114" s="476" t="s">
        <v>2953</v>
      </c>
      <c r="J114" s="494">
        <v>45618</v>
      </c>
      <c r="K114" s="471">
        <v>0.625</v>
      </c>
      <c r="L114" s="469">
        <v>0.64583333333333337</v>
      </c>
      <c r="M114" s="502">
        <v>0.77083333333333337</v>
      </c>
      <c r="N114" s="442">
        <f>VLOOKUP(E114,'效期天數(2025.1126更新)'!C:G,5,0)</f>
        <v>5714400159</v>
      </c>
    </row>
    <row r="115" spans="1:14" ht="15" thickBot="1">
      <c r="A115" s="459" t="s">
        <v>2602</v>
      </c>
      <c r="B115" s="460" t="s">
        <v>3672</v>
      </c>
      <c r="C115" s="493" t="s">
        <v>3673</v>
      </c>
      <c r="D115" s="470" t="s">
        <v>2907</v>
      </c>
      <c r="E115" s="485" t="s">
        <v>457</v>
      </c>
      <c r="F115" s="492">
        <v>9</v>
      </c>
      <c r="G115" s="464" t="s">
        <v>3723</v>
      </c>
      <c r="H115" s="485">
        <v>4000</v>
      </c>
      <c r="I115" s="476" t="s">
        <v>2953</v>
      </c>
      <c r="J115" s="494">
        <v>45618</v>
      </c>
      <c r="K115" s="471">
        <v>0.625</v>
      </c>
      <c r="L115" s="469">
        <v>0.64583333333333337</v>
      </c>
      <c r="M115" s="502">
        <v>0.77083333333333337</v>
      </c>
      <c r="N115" s="442">
        <f>VLOOKUP(E115,'效期天數(2025.1126更新)'!C:G,5,0)</f>
        <v>5714400158</v>
      </c>
    </row>
    <row r="116" spans="1:14" ht="15" thickBot="1">
      <c r="A116" s="459" t="s">
        <v>2603</v>
      </c>
      <c r="B116" s="460" t="s">
        <v>3672</v>
      </c>
      <c r="C116" s="493" t="s">
        <v>3674</v>
      </c>
      <c r="D116" s="470" t="s">
        <v>2907</v>
      </c>
      <c r="E116" s="485" t="s">
        <v>457</v>
      </c>
      <c r="F116" s="492">
        <v>9</v>
      </c>
      <c r="G116" s="464" t="s">
        <v>3723</v>
      </c>
      <c r="H116" s="485">
        <v>4000</v>
      </c>
      <c r="I116" s="476" t="s">
        <v>2953</v>
      </c>
      <c r="J116" s="494">
        <v>45618</v>
      </c>
      <c r="K116" s="471">
        <v>0.625</v>
      </c>
      <c r="L116" s="469">
        <v>0.64583333333333337</v>
      </c>
      <c r="M116" s="502">
        <v>0.77083333333333337</v>
      </c>
      <c r="N116" s="442">
        <f>VLOOKUP(E116,'效期天數(2025.1126更新)'!C:G,5,0)</f>
        <v>5714400158</v>
      </c>
    </row>
    <row r="117" spans="1:14" ht="15" thickBot="1">
      <c r="A117" s="459" t="s">
        <v>2594</v>
      </c>
      <c r="B117" s="460" t="s">
        <v>3724</v>
      </c>
      <c r="C117" s="488" t="s">
        <v>3675</v>
      </c>
      <c r="D117" s="470" t="s">
        <v>2907</v>
      </c>
      <c r="E117" s="472" t="s">
        <v>132</v>
      </c>
      <c r="F117" s="491">
        <v>7</v>
      </c>
      <c r="G117" s="464" t="s">
        <v>2467</v>
      </c>
      <c r="H117" s="465">
        <v>9000</v>
      </c>
      <c r="I117" s="473" t="s">
        <v>2897</v>
      </c>
      <c r="J117" s="494">
        <v>45618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2595</v>
      </c>
      <c r="B118" s="460" t="s">
        <v>3724</v>
      </c>
      <c r="C118" s="488" t="s">
        <v>3676</v>
      </c>
      <c r="D118" s="470" t="s">
        <v>2907</v>
      </c>
      <c r="E118" s="472" t="s">
        <v>132</v>
      </c>
      <c r="F118" s="491">
        <v>7</v>
      </c>
      <c r="G118" s="464" t="s">
        <v>2467</v>
      </c>
      <c r="H118" s="465">
        <v>9000</v>
      </c>
      <c r="I118" s="473" t="s">
        <v>2897</v>
      </c>
      <c r="J118" s="494">
        <v>45618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5714400181</v>
      </c>
    </row>
    <row r="119" spans="1:14" ht="15" thickBot="1">
      <c r="A119" s="459" t="s">
        <v>2596</v>
      </c>
      <c r="B119" s="460" t="s">
        <v>3677</v>
      </c>
      <c r="C119" s="488" t="s">
        <v>3678</v>
      </c>
      <c r="D119" s="466" t="s">
        <v>3086</v>
      </c>
      <c r="E119" s="472" t="s">
        <v>133</v>
      </c>
      <c r="F119" s="491">
        <v>7</v>
      </c>
      <c r="G119" s="464" t="s">
        <v>2467</v>
      </c>
      <c r="H119" s="465">
        <v>9000</v>
      </c>
      <c r="I119" s="473" t="s">
        <v>2897</v>
      </c>
      <c r="J119" s="494">
        <v>45618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2597</v>
      </c>
      <c r="B120" s="460" t="s">
        <v>3677</v>
      </c>
      <c r="C120" s="488" t="s">
        <v>3679</v>
      </c>
      <c r="D120" s="470" t="s">
        <v>3086</v>
      </c>
      <c r="E120" s="472" t="s">
        <v>133</v>
      </c>
      <c r="F120" s="491">
        <v>7</v>
      </c>
      <c r="G120" s="464" t="s">
        <v>2467</v>
      </c>
      <c r="H120" s="465">
        <v>9000</v>
      </c>
      <c r="I120" s="473" t="s">
        <v>2897</v>
      </c>
      <c r="J120" s="494">
        <v>45618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5714400180</v>
      </c>
    </row>
    <row r="121" spans="1:14" ht="14.25" thickBot="1">
      <c r="A121" s="459" t="s">
        <v>2598</v>
      </c>
      <c r="B121" s="460" t="s">
        <v>3725</v>
      </c>
      <c r="C121" s="488" t="s">
        <v>3680</v>
      </c>
      <c r="D121" s="470" t="s">
        <v>2904</v>
      </c>
      <c r="E121" s="472" t="s">
        <v>88</v>
      </c>
      <c r="F121" s="491">
        <v>6</v>
      </c>
      <c r="G121" s="464" t="s">
        <v>2464</v>
      </c>
      <c r="H121" s="522">
        <v>6000</v>
      </c>
      <c r="I121" s="473" t="s">
        <v>3082</v>
      </c>
      <c r="J121" s="494">
        <v>45618</v>
      </c>
      <c r="K121" s="477">
        <v>0.72916666666666663</v>
      </c>
      <c r="L121" s="502">
        <v>0.77083333333333337</v>
      </c>
      <c r="M121" s="478">
        <v>0.9375</v>
      </c>
      <c r="N121" s="442">
        <f>VLOOKUP(E121,'效期天數(2025.1126更新)'!C:G,5,0)</f>
        <v>5714400105</v>
      </c>
    </row>
    <row r="122" spans="1:14" ht="14.25" thickBot="1">
      <c r="A122" s="459" t="s">
        <v>2599</v>
      </c>
      <c r="B122" s="460" t="s">
        <v>3725</v>
      </c>
      <c r="C122" s="488" t="s">
        <v>3681</v>
      </c>
      <c r="D122" s="470" t="s">
        <v>2904</v>
      </c>
      <c r="E122" s="472" t="s">
        <v>88</v>
      </c>
      <c r="F122" s="491">
        <v>6</v>
      </c>
      <c r="G122" s="464" t="s">
        <v>2464</v>
      </c>
      <c r="H122" s="522">
        <v>6000</v>
      </c>
      <c r="I122" s="473" t="s">
        <v>3082</v>
      </c>
      <c r="J122" s="494">
        <v>45618</v>
      </c>
      <c r="K122" s="477">
        <v>0.72916666666666663</v>
      </c>
      <c r="L122" s="502">
        <v>0.77083333333333337</v>
      </c>
      <c r="M122" s="478">
        <v>0.9375</v>
      </c>
      <c r="N122" s="442">
        <f>VLOOKUP(E122,'效期天數(2025.1126更新)'!C:G,5,0)</f>
        <v>5714400105</v>
      </c>
    </row>
    <row r="123" spans="1:14" ht="17.100000000000001" customHeight="1" thickBot="1">
      <c r="A123" s="459" t="s">
        <v>2602</v>
      </c>
      <c r="B123" s="460" t="s">
        <v>3682</v>
      </c>
      <c r="C123" s="488" t="s">
        <v>3683</v>
      </c>
      <c r="D123" s="470" t="s">
        <v>2906</v>
      </c>
      <c r="E123" s="472" t="s">
        <v>89</v>
      </c>
      <c r="F123" s="491">
        <v>6</v>
      </c>
      <c r="G123" s="464" t="s">
        <v>2464</v>
      </c>
      <c r="H123" s="522">
        <v>6000</v>
      </c>
      <c r="I123" s="473" t="s">
        <v>3082</v>
      </c>
      <c r="J123" s="494">
        <v>45618</v>
      </c>
      <c r="K123" s="477">
        <v>0.72916666666666663</v>
      </c>
      <c r="L123" s="502">
        <v>0.77083333333333337</v>
      </c>
      <c r="M123" s="478">
        <v>0.9375</v>
      </c>
      <c r="N123" s="442">
        <f>VLOOKUP(E123,'效期天數(2025.1126更新)'!C:G,5,0)</f>
        <v>5714400106</v>
      </c>
    </row>
    <row r="124" spans="1:14" ht="14.25" thickBot="1">
      <c r="A124" s="459" t="s">
        <v>2603</v>
      </c>
      <c r="B124" s="460" t="s">
        <v>3682</v>
      </c>
      <c r="C124" s="488" t="s">
        <v>3684</v>
      </c>
      <c r="D124" s="470" t="s">
        <v>2906</v>
      </c>
      <c r="E124" s="472" t="s">
        <v>89</v>
      </c>
      <c r="F124" s="491">
        <v>6</v>
      </c>
      <c r="G124" s="464" t="s">
        <v>2464</v>
      </c>
      <c r="H124" s="522">
        <v>6000</v>
      </c>
      <c r="I124" s="473" t="s">
        <v>3082</v>
      </c>
      <c r="J124" s="494">
        <v>45618</v>
      </c>
      <c r="K124" s="477">
        <v>0.72916666666666663</v>
      </c>
      <c r="L124" s="502">
        <v>0.77083333333333337</v>
      </c>
      <c r="M124" s="478">
        <v>0.9375</v>
      </c>
      <c r="N124" s="442">
        <f>VLOOKUP(E124,'效期天數(2025.1126更新)'!C:G,5,0)</f>
        <v>5714400106</v>
      </c>
    </row>
    <row r="125" spans="1:14" ht="15" thickBot="1">
      <c r="A125" s="474" t="s">
        <v>2604</v>
      </c>
      <c r="B125" s="460" t="s">
        <v>3726</v>
      </c>
      <c r="C125" s="488" t="s">
        <v>3685</v>
      </c>
      <c r="D125" s="466" t="s">
        <v>3736</v>
      </c>
      <c r="E125" s="461" t="s">
        <v>862</v>
      </c>
      <c r="F125" s="491">
        <v>10</v>
      </c>
      <c r="G125" s="464" t="s">
        <v>2533</v>
      </c>
      <c r="H125" s="465">
        <v>6000</v>
      </c>
      <c r="I125" s="473" t="s">
        <v>2911</v>
      </c>
      <c r="J125" s="494">
        <v>45618</v>
      </c>
      <c r="K125" s="477">
        <v>0.72916666666666663</v>
      </c>
      <c r="L125" s="502">
        <v>0.8125</v>
      </c>
      <c r="M125" s="478">
        <v>0.97916666666666663</v>
      </c>
      <c r="N125" s="442">
        <f>VLOOKUP(E125,'效期天數(2025.1126更新)'!C:G,5,0)</f>
        <v>5714400192</v>
      </c>
    </row>
    <row r="126" spans="1:14" ht="15" thickBot="1">
      <c r="A126" s="474" t="s">
        <v>2605</v>
      </c>
      <c r="B126" s="460" t="s">
        <v>3686</v>
      </c>
      <c r="C126" s="488" t="s">
        <v>3687</v>
      </c>
      <c r="D126" s="466" t="s">
        <v>3736</v>
      </c>
      <c r="E126" s="461" t="s">
        <v>866</v>
      </c>
      <c r="F126" s="491">
        <v>10</v>
      </c>
      <c r="G126" s="464" t="s">
        <v>2533</v>
      </c>
      <c r="H126" s="465">
        <v>6000</v>
      </c>
      <c r="I126" s="473" t="s">
        <v>2911</v>
      </c>
      <c r="J126" s="494">
        <v>45618</v>
      </c>
      <c r="K126" s="477">
        <v>0.72916666666666663</v>
      </c>
      <c r="L126" s="502">
        <v>0.8125</v>
      </c>
      <c r="M126" s="478">
        <v>0.97916666666666663</v>
      </c>
      <c r="N126" s="442">
        <f>VLOOKUP(E126,'效期天數(2025.1126更新)'!C:G,5,0)</f>
        <v>5714400139</v>
      </c>
    </row>
    <row r="127" spans="1:14">
      <c r="A127" s="541"/>
      <c r="B127" s="541"/>
      <c r="C127" s="541"/>
      <c r="D127" s="206"/>
      <c r="E127" s="541"/>
      <c r="F127" s="541"/>
      <c r="G127" s="541"/>
      <c r="H127" s="541"/>
      <c r="I127" s="541"/>
      <c r="J127" s="542"/>
      <c r="K127" s="542"/>
      <c r="L127" s="541"/>
      <c r="M127" s="541"/>
    </row>
  </sheetData>
  <phoneticPr fontId="1" type="noConversion"/>
  <conditionalFormatting sqref="C18:C21">
    <cfRule type="duplicateValues" dxfId="109" priority="26"/>
  </conditionalFormatting>
  <conditionalFormatting sqref="C28">
    <cfRule type="duplicateValues" dxfId="108" priority="24"/>
  </conditionalFormatting>
  <conditionalFormatting sqref="C29">
    <cfRule type="duplicateValues" dxfId="107" priority="25"/>
  </conditionalFormatting>
  <conditionalFormatting sqref="C32:C35">
    <cfRule type="duplicateValues" dxfId="106" priority="23"/>
  </conditionalFormatting>
  <conditionalFormatting sqref="C54">
    <cfRule type="duplicateValues" dxfId="105" priority="22"/>
  </conditionalFormatting>
  <conditionalFormatting sqref="C62:C63">
    <cfRule type="duplicateValues" dxfId="104" priority="20"/>
  </conditionalFormatting>
  <conditionalFormatting sqref="C65">
    <cfRule type="duplicateValues" dxfId="103" priority="21"/>
  </conditionalFormatting>
  <conditionalFormatting sqref="J62:J65 J101:J126">
    <cfRule type="timePeriod" dxfId="102" priority="19" timePeriod="lastMonth">
      <formula>AND(MONTH(J62)=MONTH(EDATE(TODAY(),0-1)),YEAR(J62)=YEAR(EDATE(TODAY(),0-1)))</formula>
    </cfRule>
  </conditionalFormatting>
  <conditionalFormatting sqref="C59">
    <cfRule type="duplicateValues" dxfId="101" priority="15"/>
    <cfRule type="duplicateValues" dxfId="100" priority="16"/>
  </conditionalFormatting>
  <conditionalFormatting sqref="C60:C61">
    <cfRule type="duplicateValues" dxfId="99" priority="17"/>
    <cfRule type="duplicateValues" dxfId="98" priority="18"/>
  </conditionalFormatting>
  <conditionalFormatting sqref="C55:C56">
    <cfRule type="duplicateValues" dxfId="97" priority="13"/>
  </conditionalFormatting>
  <conditionalFormatting sqref="C58">
    <cfRule type="duplicateValues" dxfId="96" priority="14"/>
  </conditionalFormatting>
  <conditionalFormatting sqref="C73">
    <cfRule type="duplicateValues" dxfId="95" priority="12"/>
  </conditionalFormatting>
  <conditionalFormatting sqref="C80">
    <cfRule type="duplicateValues" dxfId="94" priority="10"/>
  </conditionalFormatting>
  <conditionalFormatting sqref="C81">
    <cfRule type="duplicateValues" dxfId="93" priority="11"/>
  </conditionalFormatting>
  <conditionalFormatting sqref="C84">
    <cfRule type="duplicateValues" dxfId="92" priority="6"/>
    <cfRule type="duplicateValues" dxfId="91" priority="7"/>
  </conditionalFormatting>
  <conditionalFormatting sqref="C85:C86">
    <cfRule type="duplicateValues" dxfId="90" priority="8"/>
    <cfRule type="duplicateValues" dxfId="89" priority="9"/>
  </conditionalFormatting>
  <conditionalFormatting sqref="C95:C96">
    <cfRule type="duplicateValues" dxfId="88" priority="5"/>
  </conditionalFormatting>
  <conditionalFormatting sqref="C103:C106">
    <cfRule type="duplicateValues" dxfId="87" priority="4"/>
  </conditionalFormatting>
  <conditionalFormatting sqref="C121:C122">
    <cfRule type="duplicateValues" dxfId="86" priority="2"/>
  </conditionalFormatting>
  <conditionalFormatting sqref="C124">
    <cfRule type="duplicateValues" dxfId="85" priority="3"/>
  </conditionalFormatting>
  <conditionalFormatting sqref="J121:J124">
    <cfRule type="timePeriod" dxfId="84" priority="1" timePeriod="lastMonth">
      <formula>AND(MONTH(J121)=MONTH(EDATE(TODAY(),0-1)),YEAR(J121)=YEAR(EDATE(TODAY(),0-1)))</formula>
    </cfRule>
  </conditionalFormatting>
  <conditionalFormatting sqref="C44:C47">
    <cfRule type="duplicateValues" dxfId="83" priority="27"/>
  </conditionalFormatting>
  <conditionalFormatting sqref="C4:C7">
    <cfRule type="duplicateValues" dxfId="82" priority="28"/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EC5B-C8E7-4FC5-9E86-01815A709148}">
  <sheetPr codeName="工作表10">
    <tabColor rgb="FFFF66CC"/>
  </sheetPr>
  <dimension ref="A1:N128"/>
  <sheetViews>
    <sheetView zoomScale="85" zoomScaleNormal="85" workbookViewId="0">
      <selection activeCell="J13" sqref="J13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2881</v>
      </c>
      <c r="B1" s="497" t="s">
        <v>2882</v>
      </c>
      <c r="C1" s="497" t="s">
        <v>124</v>
      </c>
      <c r="D1" s="497" t="s">
        <v>2883</v>
      </c>
      <c r="E1" s="497" t="s">
        <v>123</v>
      </c>
      <c r="F1" s="498" t="s">
        <v>2884</v>
      </c>
      <c r="G1" s="497" t="s">
        <v>2885</v>
      </c>
      <c r="H1" s="497" t="s">
        <v>2886</v>
      </c>
      <c r="I1" s="497" t="s">
        <v>2887</v>
      </c>
      <c r="J1" s="499" t="s">
        <v>2888</v>
      </c>
      <c r="K1" s="497" t="s">
        <v>2889</v>
      </c>
      <c r="L1" s="497" t="s">
        <v>2890</v>
      </c>
      <c r="M1" s="497" t="s">
        <v>2891</v>
      </c>
    </row>
    <row r="2" spans="1:14" ht="14.25" thickBot="1">
      <c r="A2" s="459" t="s">
        <v>125</v>
      </c>
      <c r="B2" s="460" t="s">
        <v>3267</v>
      </c>
      <c r="C2" s="488" t="s">
        <v>3288</v>
      </c>
      <c r="D2" s="462" t="s">
        <v>2892</v>
      </c>
      <c r="E2" s="463" t="s">
        <v>2427</v>
      </c>
      <c r="F2" s="491">
        <v>12</v>
      </c>
      <c r="G2" s="464" t="s">
        <v>2915</v>
      </c>
      <c r="H2" s="488">
        <v>6000</v>
      </c>
      <c r="I2" s="466" t="s">
        <v>3082</v>
      </c>
      <c r="J2" s="494">
        <v>45600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5714400202</v>
      </c>
    </row>
    <row r="3" spans="1:14" ht="14.25" thickBot="1">
      <c r="A3" s="463" t="s">
        <v>125</v>
      </c>
      <c r="B3" s="460" t="s">
        <v>3267</v>
      </c>
      <c r="C3" s="488" t="s">
        <v>3289</v>
      </c>
      <c r="D3" s="462" t="s">
        <v>2892</v>
      </c>
      <c r="E3" s="463" t="s">
        <v>2427</v>
      </c>
      <c r="F3" s="491">
        <v>12</v>
      </c>
      <c r="G3" s="464" t="s">
        <v>2915</v>
      </c>
      <c r="H3" s="488">
        <v>6000</v>
      </c>
      <c r="I3" s="466" t="s">
        <v>3082</v>
      </c>
      <c r="J3" s="494">
        <v>45600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5714400202</v>
      </c>
    </row>
    <row r="4" spans="1:14" ht="15" thickBot="1">
      <c r="A4" s="474" t="s">
        <v>2604</v>
      </c>
      <c r="B4" s="460" t="s">
        <v>3268</v>
      </c>
      <c r="C4" s="488" t="s">
        <v>3290</v>
      </c>
      <c r="D4" s="504" t="s">
        <v>3462</v>
      </c>
      <c r="E4" s="463" t="s">
        <v>101</v>
      </c>
      <c r="F4" s="491">
        <v>6</v>
      </c>
      <c r="G4" s="464" t="s">
        <v>2462</v>
      </c>
      <c r="H4" s="493">
        <v>3000</v>
      </c>
      <c r="I4" s="466" t="s">
        <v>2897</v>
      </c>
      <c r="J4" s="494">
        <v>45600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15" thickBot="1">
      <c r="A5" s="474" t="s">
        <v>2605</v>
      </c>
      <c r="B5" s="460" t="s">
        <v>3268</v>
      </c>
      <c r="C5" s="488" t="s">
        <v>3291</v>
      </c>
      <c r="D5" s="504" t="s">
        <v>3462</v>
      </c>
      <c r="E5" s="463" t="s">
        <v>101</v>
      </c>
      <c r="F5" s="491">
        <v>6</v>
      </c>
      <c r="G5" s="464" t="s">
        <v>2462</v>
      </c>
      <c r="H5" s="493">
        <v>3000</v>
      </c>
      <c r="I5" s="466" t="s">
        <v>2897</v>
      </c>
      <c r="J5" s="494">
        <v>45600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15" thickBot="1">
      <c r="A6" s="474" t="s">
        <v>2606</v>
      </c>
      <c r="B6" s="460" t="s">
        <v>3268</v>
      </c>
      <c r="C6" s="488" t="s">
        <v>3292</v>
      </c>
      <c r="D6" s="504" t="s">
        <v>3462</v>
      </c>
      <c r="E6" s="463" t="s">
        <v>101</v>
      </c>
      <c r="F6" s="491">
        <v>6</v>
      </c>
      <c r="G6" s="464" t="s">
        <v>2462</v>
      </c>
      <c r="H6" s="493">
        <v>3000</v>
      </c>
      <c r="I6" s="466" t="s">
        <v>2897</v>
      </c>
      <c r="J6" s="494">
        <v>45600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15" thickBot="1">
      <c r="A7" s="474" t="s">
        <v>2607</v>
      </c>
      <c r="B7" s="460" t="s">
        <v>3268</v>
      </c>
      <c r="C7" s="488" t="s">
        <v>3293</v>
      </c>
      <c r="D7" s="504" t="s">
        <v>3462</v>
      </c>
      <c r="E7" s="463" t="s">
        <v>101</v>
      </c>
      <c r="F7" s="491">
        <v>6</v>
      </c>
      <c r="G7" s="464" t="s">
        <v>2462</v>
      </c>
      <c r="H7" s="493">
        <v>3000</v>
      </c>
      <c r="I7" s="466" t="s">
        <v>2897</v>
      </c>
      <c r="J7" s="494">
        <v>45600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2594</v>
      </c>
      <c r="B8" s="460" t="s">
        <v>3269</v>
      </c>
      <c r="C8" s="488" t="s">
        <v>3294</v>
      </c>
      <c r="D8" s="470" t="s">
        <v>2907</v>
      </c>
      <c r="E8" s="472" t="s">
        <v>130</v>
      </c>
      <c r="F8" s="491">
        <v>4</v>
      </c>
      <c r="G8" s="464" t="s">
        <v>2467</v>
      </c>
      <c r="H8" s="488">
        <v>9000</v>
      </c>
      <c r="I8" s="470" t="s">
        <v>2953</v>
      </c>
      <c r="J8" s="494">
        <v>45600</v>
      </c>
      <c r="K8" s="471">
        <v>0.45833333333333331</v>
      </c>
      <c r="L8" s="469">
        <v>0.47916666666666669</v>
      </c>
      <c r="M8" s="469">
        <v>0.72916666666666663</v>
      </c>
      <c r="N8" s="442">
        <f>VLOOKUP(E8,'效期天數(2025.1126更新)'!C:G,5,0)</f>
        <v>5714400182</v>
      </c>
    </row>
    <row r="9" spans="1:14" ht="15" thickBot="1">
      <c r="A9" s="459" t="s">
        <v>2595</v>
      </c>
      <c r="B9" s="460" t="s">
        <v>3269</v>
      </c>
      <c r="C9" s="488" t="s">
        <v>3295</v>
      </c>
      <c r="D9" s="470" t="s">
        <v>2907</v>
      </c>
      <c r="E9" s="472" t="s">
        <v>130</v>
      </c>
      <c r="F9" s="491">
        <v>4</v>
      </c>
      <c r="G9" s="464" t="s">
        <v>2467</v>
      </c>
      <c r="H9" s="488">
        <v>9000</v>
      </c>
      <c r="I9" s="470" t="s">
        <v>2953</v>
      </c>
      <c r="J9" s="494">
        <v>45600</v>
      </c>
      <c r="K9" s="471">
        <v>0.45833333333333331</v>
      </c>
      <c r="L9" s="469">
        <v>0.47916666666666669</v>
      </c>
      <c r="M9" s="469">
        <v>0.72916666666666663</v>
      </c>
      <c r="N9" s="442">
        <f>VLOOKUP(E9,'效期天數(2025.1126更新)'!C:G,5,0)</f>
        <v>5714400182</v>
      </c>
    </row>
    <row r="10" spans="1:14" ht="15" thickBot="1">
      <c r="A10" s="459" t="s">
        <v>2596</v>
      </c>
      <c r="B10" s="460" t="s">
        <v>3269</v>
      </c>
      <c r="C10" s="488" t="s">
        <v>3296</v>
      </c>
      <c r="D10" s="470" t="s">
        <v>2907</v>
      </c>
      <c r="E10" s="472" t="s">
        <v>130</v>
      </c>
      <c r="F10" s="491">
        <v>4</v>
      </c>
      <c r="G10" s="464" t="s">
        <v>2467</v>
      </c>
      <c r="H10" s="488">
        <v>9000</v>
      </c>
      <c r="I10" s="470" t="s">
        <v>2953</v>
      </c>
      <c r="J10" s="494">
        <v>45600</v>
      </c>
      <c r="K10" s="471">
        <v>0.45833333333333331</v>
      </c>
      <c r="L10" s="469">
        <v>0.47916666666666669</v>
      </c>
      <c r="M10" s="469">
        <v>0.72916666666666663</v>
      </c>
      <c r="N10" s="442">
        <f>VLOOKUP(E10,'效期天數(2025.1126更新)'!C:G,5,0)</f>
        <v>5714400182</v>
      </c>
    </row>
    <row r="11" spans="1:14" ht="15" thickBot="1">
      <c r="A11" s="459" t="s">
        <v>2597</v>
      </c>
      <c r="B11" s="460" t="s">
        <v>3269</v>
      </c>
      <c r="C11" s="488" t="s">
        <v>3297</v>
      </c>
      <c r="D11" s="470" t="s">
        <v>2907</v>
      </c>
      <c r="E11" s="472" t="s">
        <v>130</v>
      </c>
      <c r="F11" s="491">
        <v>4</v>
      </c>
      <c r="G11" s="464" t="s">
        <v>2467</v>
      </c>
      <c r="H11" s="488">
        <v>9000</v>
      </c>
      <c r="I11" s="470" t="s">
        <v>2953</v>
      </c>
      <c r="J11" s="494">
        <v>45600</v>
      </c>
      <c r="K11" s="471">
        <v>0.45833333333333331</v>
      </c>
      <c r="L11" s="469">
        <v>0.47916666666666669</v>
      </c>
      <c r="M11" s="469">
        <v>0.72916666666666663</v>
      </c>
      <c r="N11" s="442">
        <f>VLOOKUP(E11,'效期天數(2025.1126更新)'!C:G,5,0)</f>
        <v>5714400182</v>
      </c>
    </row>
    <row r="12" spans="1:14" ht="54.75" thickBot="1">
      <c r="A12" s="459" t="s">
        <v>2598</v>
      </c>
      <c r="B12" s="505" t="s">
        <v>3298</v>
      </c>
      <c r="C12" s="493" t="s">
        <v>3427</v>
      </c>
      <c r="D12" s="483" t="s">
        <v>3463</v>
      </c>
      <c r="E12" s="465" t="s">
        <v>3211</v>
      </c>
      <c r="F12" s="492">
        <v>7</v>
      </c>
      <c r="G12" s="464" t="s">
        <v>2465</v>
      </c>
      <c r="H12" s="488">
        <v>5000</v>
      </c>
      <c r="I12" s="466" t="s">
        <v>2911</v>
      </c>
      <c r="J12" s="494">
        <v>45600</v>
      </c>
      <c r="K12" s="477">
        <v>0.45833333333333331</v>
      </c>
      <c r="L12" s="478">
        <v>0.47916666666666669</v>
      </c>
      <c r="M12" s="469">
        <v>0.64583333333333337</v>
      </c>
      <c r="N12" s="442">
        <f>VLOOKUP(E12,'效期天數(2025.1126更新)'!C:G,5,0)</f>
        <v>5714400221</v>
      </c>
    </row>
    <row r="13" spans="1:14" ht="41.25" thickBot="1">
      <c r="A13" s="459" t="s">
        <v>2599</v>
      </c>
      <c r="B13" s="505" t="s">
        <v>3298</v>
      </c>
      <c r="C13" s="493" t="s">
        <v>3428</v>
      </c>
      <c r="D13" s="506" t="s">
        <v>3464</v>
      </c>
      <c r="E13" s="465" t="s">
        <v>3093</v>
      </c>
      <c r="F13" s="492">
        <v>5</v>
      </c>
      <c r="G13" s="464" t="s">
        <v>2465</v>
      </c>
      <c r="H13" s="488">
        <v>2500</v>
      </c>
      <c r="I13" s="466" t="s">
        <v>2911</v>
      </c>
      <c r="J13" s="494">
        <v>45600</v>
      </c>
      <c r="K13" s="477">
        <v>0.45833333333333331</v>
      </c>
      <c r="L13" s="478">
        <v>0.47916666666666669</v>
      </c>
      <c r="M13" s="469">
        <v>0.64583333333333337</v>
      </c>
      <c r="N13" s="442">
        <f>VLOOKUP(E13,'效期天數(2025.1126更新)'!C:G,5,0)</f>
        <v>5714400220</v>
      </c>
    </row>
    <row r="14" spans="1:14" ht="41.25" thickBot="1">
      <c r="A14" s="459" t="s">
        <v>2602</v>
      </c>
      <c r="B14" s="505" t="s">
        <v>3298</v>
      </c>
      <c r="C14" s="493" t="s">
        <v>3429</v>
      </c>
      <c r="D14" s="506" t="s">
        <v>3464</v>
      </c>
      <c r="E14" s="465" t="s">
        <v>3093</v>
      </c>
      <c r="F14" s="492">
        <v>5</v>
      </c>
      <c r="G14" s="464" t="s">
        <v>2465</v>
      </c>
      <c r="H14" s="488">
        <v>2500</v>
      </c>
      <c r="I14" s="466" t="s">
        <v>2911</v>
      </c>
      <c r="J14" s="494">
        <v>45600</v>
      </c>
      <c r="K14" s="477">
        <v>0.45833333333333331</v>
      </c>
      <c r="L14" s="478">
        <v>0.47916666666666669</v>
      </c>
      <c r="M14" s="469">
        <v>0.64583333333333337</v>
      </c>
      <c r="N14" s="442">
        <f>VLOOKUP(E14,'效期天數(2025.1126更新)'!C:G,5,0)</f>
        <v>5714400220</v>
      </c>
    </row>
    <row r="15" spans="1:14" ht="15" thickBot="1">
      <c r="A15" s="459" t="s">
        <v>2598</v>
      </c>
      <c r="B15" s="460" t="s">
        <v>3212</v>
      </c>
      <c r="C15" s="488" t="s">
        <v>3299</v>
      </c>
      <c r="D15" s="470" t="s">
        <v>2907</v>
      </c>
      <c r="E15" s="472" t="s">
        <v>132</v>
      </c>
      <c r="F15" s="491">
        <v>3</v>
      </c>
      <c r="G15" s="464" t="s">
        <v>2467</v>
      </c>
      <c r="H15" s="488">
        <v>9000</v>
      </c>
      <c r="I15" s="473" t="s">
        <v>2897</v>
      </c>
      <c r="J15" s="494">
        <v>45600</v>
      </c>
      <c r="K15" s="477">
        <v>0.66666666666666663</v>
      </c>
      <c r="L15" s="478">
        <v>0.6875</v>
      </c>
      <c r="M15" s="469">
        <v>0.9375</v>
      </c>
      <c r="N15" s="442">
        <f>VLOOKUP(E15,'效期天數(2025.1126更新)'!C:G,5,0)</f>
        <v>5714400181</v>
      </c>
    </row>
    <row r="16" spans="1:14" ht="15" thickBot="1">
      <c r="A16" s="459" t="s">
        <v>2599</v>
      </c>
      <c r="B16" s="460" t="s">
        <v>3212</v>
      </c>
      <c r="C16" s="488" t="s">
        <v>3300</v>
      </c>
      <c r="D16" s="470" t="s">
        <v>2907</v>
      </c>
      <c r="E16" s="472" t="s">
        <v>132</v>
      </c>
      <c r="F16" s="491">
        <v>3</v>
      </c>
      <c r="G16" s="464" t="s">
        <v>2467</v>
      </c>
      <c r="H16" s="488">
        <v>9000</v>
      </c>
      <c r="I16" s="473" t="s">
        <v>2897</v>
      </c>
      <c r="J16" s="494">
        <v>45600</v>
      </c>
      <c r="K16" s="477">
        <v>0.66666666666666663</v>
      </c>
      <c r="L16" s="478">
        <v>0.6875</v>
      </c>
      <c r="M16" s="469">
        <v>0.9375</v>
      </c>
      <c r="N16" s="442">
        <f>VLOOKUP(E16,'效期天數(2025.1126更新)'!C:G,5,0)</f>
        <v>5714400181</v>
      </c>
    </row>
    <row r="17" spans="1:14" ht="15" thickBot="1">
      <c r="A17" s="459" t="s">
        <v>2602</v>
      </c>
      <c r="B17" s="460" t="s">
        <v>3270</v>
      </c>
      <c r="C17" s="488" t="s">
        <v>3301</v>
      </c>
      <c r="D17" s="466" t="s">
        <v>3086</v>
      </c>
      <c r="E17" s="472" t="s">
        <v>133</v>
      </c>
      <c r="F17" s="491">
        <v>3</v>
      </c>
      <c r="G17" s="464" t="s">
        <v>2467</v>
      </c>
      <c r="H17" s="488">
        <v>9000</v>
      </c>
      <c r="I17" s="473" t="s">
        <v>2897</v>
      </c>
      <c r="J17" s="494">
        <v>45600</v>
      </c>
      <c r="K17" s="477">
        <v>0.66666666666666663</v>
      </c>
      <c r="L17" s="478">
        <v>0.6875</v>
      </c>
      <c r="M17" s="469">
        <v>0.9375</v>
      </c>
      <c r="N17" s="442">
        <f>VLOOKUP(E17,'效期天數(2025.1126更新)'!C:G,5,0)</f>
        <v>5714400180</v>
      </c>
    </row>
    <row r="18" spans="1:14" ht="15" thickBot="1">
      <c r="A18" s="459" t="s">
        <v>2603</v>
      </c>
      <c r="B18" s="460" t="s">
        <v>3270</v>
      </c>
      <c r="C18" s="488" t="s">
        <v>3302</v>
      </c>
      <c r="D18" s="470" t="s">
        <v>3086</v>
      </c>
      <c r="E18" s="472" t="s">
        <v>133</v>
      </c>
      <c r="F18" s="491">
        <v>3</v>
      </c>
      <c r="G18" s="464" t="s">
        <v>2467</v>
      </c>
      <c r="H18" s="488">
        <v>9000</v>
      </c>
      <c r="I18" s="473" t="s">
        <v>2897</v>
      </c>
      <c r="J18" s="494">
        <v>45600</v>
      </c>
      <c r="K18" s="477">
        <v>0.66666666666666663</v>
      </c>
      <c r="L18" s="478">
        <v>0.6875</v>
      </c>
      <c r="M18" s="469">
        <v>0.9375</v>
      </c>
      <c r="N18" s="442">
        <f>VLOOKUP(E18,'效期天數(2025.1126更新)'!C:G,5,0)</f>
        <v>5714400180</v>
      </c>
    </row>
    <row r="19" spans="1:14" ht="15" thickBot="1">
      <c r="A19" s="459" t="s">
        <v>2594</v>
      </c>
      <c r="B19" s="460" t="s">
        <v>3217</v>
      </c>
      <c r="C19" s="488" t="s">
        <v>3303</v>
      </c>
      <c r="D19" s="470" t="s">
        <v>2901</v>
      </c>
      <c r="E19" s="463" t="s">
        <v>93</v>
      </c>
      <c r="F19" s="491">
        <v>8</v>
      </c>
      <c r="G19" s="464" t="s">
        <v>2521</v>
      </c>
      <c r="H19" s="493">
        <v>8000</v>
      </c>
      <c r="I19" s="470" t="s">
        <v>2902</v>
      </c>
      <c r="J19" s="494">
        <v>45600</v>
      </c>
      <c r="K19" s="477">
        <v>0.70833333333333337</v>
      </c>
      <c r="L19" s="478">
        <v>0.72916666666666663</v>
      </c>
      <c r="M19" s="469">
        <v>0.97916666666666663</v>
      </c>
      <c r="N19" s="442">
        <f>VLOOKUP(E19,'效期天數(2025.1126更新)'!C:G,5,0)</f>
        <v>5714400114</v>
      </c>
    </row>
    <row r="20" spans="1:14" ht="15" thickBot="1">
      <c r="A20" s="459" t="s">
        <v>2595</v>
      </c>
      <c r="B20" s="460" t="s">
        <v>3217</v>
      </c>
      <c r="C20" s="488" t="s">
        <v>3304</v>
      </c>
      <c r="D20" s="470" t="s">
        <v>2903</v>
      </c>
      <c r="E20" s="463" t="s">
        <v>93</v>
      </c>
      <c r="F20" s="491">
        <v>8</v>
      </c>
      <c r="G20" s="464" t="s">
        <v>2521</v>
      </c>
      <c r="H20" s="493">
        <v>8000</v>
      </c>
      <c r="I20" s="470" t="s">
        <v>2902</v>
      </c>
      <c r="J20" s="494">
        <v>45600</v>
      </c>
      <c r="K20" s="477">
        <v>0.70833333333333337</v>
      </c>
      <c r="L20" s="478">
        <v>0.72916666666666663</v>
      </c>
      <c r="M20" s="469">
        <v>0.97916666666666663</v>
      </c>
      <c r="N20" s="442">
        <f>VLOOKUP(E20,'效期天數(2025.1126更新)'!C:G,5,0)</f>
        <v>5714400114</v>
      </c>
    </row>
    <row r="21" spans="1:14" ht="15" thickBot="1">
      <c r="A21" s="459" t="s">
        <v>2596</v>
      </c>
      <c r="B21" s="460" t="s">
        <v>3271</v>
      </c>
      <c r="C21" s="488" t="s">
        <v>3305</v>
      </c>
      <c r="D21" s="466" t="s">
        <v>2901</v>
      </c>
      <c r="E21" s="463" t="s">
        <v>94</v>
      </c>
      <c r="F21" s="491">
        <v>8</v>
      </c>
      <c r="G21" s="464" t="s">
        <v>2521</v>
      </c>
      <c r="H21" s="493">
        <v>8000</v>
      </c>
      <c r="I21" s="470" t="s">
        <v>2902</v>
      </c>
      <c r="J21" s="494">
        <v>45600</v>
      </c>
      <c r="K21" s="477">
        <v>0.70833333333333337</v>
      </c>
      <c r="L21" s="478">
        <v>0.72916666666666663</v>
      </c>
      <c r="M21" s="469">
        <v>0.97916666666666663</v>
      </c>
      <c r="N21" s="442">
        <f>VLOOKUP(E21,'效期天數(2025.1126更新)'!C:G,5,0)</f>
        <v>5714400115</v>
      </c>
    </row>
    <row r="22" spans="1:14" ht="15" thickBot="1">
      <c r="A22" s="459" t="s">
        <v>2597</v>
      </c>
      <c r="B22" s="460" t="s">
        <v>3271</v>
      </c>
      <c r="C22" s="488" t="s">
        <v>3306</v>
      </c>
      <c r="D22" s="466" t="s">
        <v>2903</v>
      </c>
      <c r="E22" s="463" t="s">
        <v>94</v>
      </c>
      <c r="F22" s="491">
        <v>8</v>
      </c>
      <c r="G22" s="464" t="s">
        <v>2521</v>
      </c>
      <c r="H22" s="493">
        <v>8000</v>
      </c>
      <c r="I22" s="470" t="s">
        <v>2902</v>
      </c>
      <c r="J22" s="494">
        <v>45600</v>
      </c>
      <c r="K22" s="477">
        <v>0.70833333333333337</v>
      </c>
      <c r="L22" s="478">
        <v>0.72916666666666663</v>
      </c>
      <c r="M22" s="469">
        <v>0.97916666666666663</v>
      </c>
      <c r="N22" s="442">
        <f>VLOOKUP(E22,'效期天數(2025.1126更新)'!C:G,5,0)</f>
        <v>5714400115</v>
      </c>
    </row>
    <row r="23" spans="1:14" ht="15" thickBot="1">
      <c r="A23" s="474" t="s">
        <v>2604</v>
      </c>
      <c r="B23" s="460" t="s">
        <v>3222</v>
      </c>
      <c r="C23" s="488" t="s">
        <v>3307</v>
      </c>
      <c r="D23" s="470" t="s">
        <v>2907</v>
      </c>
      <c r="E23" s="461" t="s">
        <v>92</v>
      </c>
      <c r="F23" s="491">
        <v>11</v>
      </c>
      <c r="G23" s="464" t="s">
        <v>2587</v>
      </c>
      <c r="H23" s="488">
        <v>6000</v>
      </c>
      <c r="I23" s="473" t="s">
        <v>2953</v>
      </c>
      <c r="J23" s="494">
        <v>45600</v>
      </c>
      <c r="K23" s="477">
        <v>0.70833333333333337</v>
      </c>
      <c r="L23" s="478">
        <v>0.72916666666666663</v>
      </c>
      <c r="M23" s="469">
        <v>0.89583333333333337</v>
      </c>
      <c r="N23" s="442">
        <f>VLOOKUP(E23,'效期天數(2025.1126更新)'!C:G,5,0)</f>
        <v>5714400111</v>
      </c>
    </row>
    <row r="24" spans="1:14" ht="15" thickBot="1">
      <c r="A24" s="474" t="s">
        <v>2605</v>
      </c>
      <c r="B24" s="460" t="s">
        <v>3222</v>
      </c>
      <c r="C24" s="488" t="s">
        <v>3308</v>
      </c>
      <c r="D24" s="470" t="s">
        <v>2907</v>
      </c>
      <c r="E24" s="461" t="s">
        <v>92</v>
      </c>
      <c r="F24" s="491">
        <v>11</v>
      </c>
      <c r="G24" s="464" t="s">
        <v>2587</v>
      </c>
      <c r="H24" s="488">
        <v>6000</v>
      </c>
      <c r="I24" s="473" t="s">
        <v>2953</v>
      </c>
      <c r="J24" s="494">
        <v>45600</v>
      </c>
      <c r="K24" s="477">
        <v>0.70833333333333337</v>
      </c>
      <c r="L24" s="478">
        <v>0.72916666666666663</v>
      </c>
      <c r="M24" s="469">
        <v>0.89583333333333337</v>
      </c>
      <c r="N24" s="442">
        <f>VLOOKUP(E24,'效期天數(2025.1126更新)'!C:G,5,0)</f>
        <v>5714400111</v>
      </c>
    </row>
    <row r="25" spans="1:14" ht="15" thickBot="1">
      <c r="A25" s="474" t="s">
        <v>2606</v>
      </c>
      <c r="B25" s="460" t="s">
        <v>3222</v>
      </c>
      <c r="C25" s="488" t="s">
        <v>3309</v>
      </c>
      <c r="D25" s="470" t="s">
        <v>2907</v>
      </c>
      <c r="E25" s="461" t="s">
        <v>92</v>
      </c>
      <c r="F25" s="491">
        <v>11</v>
      </c>
      <c r="G25" s="464" t="s">
        <v>2587</v>
      </c>
      <c r="H25" s="488">
        <v>6000</v>
      </c>
      <c r="I25" s="473" t="s">
        <v>2953</v>
      </c>
      <c r="J25" s="494">
        <v>45600</v>
      </c>
      <c r="K25" s="477">
        <v>0.70833333333333337</v>
      </c>
      <c r="L25" s="478">
        <v>0.72916666666666663</v>
      </c>
      <c r="M25" s="469">
        <v>0.89583333333333337</v>
      </c>
      <c r="N25" s="442">
        <f>VLOOKUP(E25,'效期天數(2025.1126更新)'!C:G,5,0)</f>
        <v>5714400111</v>
      </c>
    </row>
    <row r="26" spans="1:14" ht="15" thickBot="1">
      <c r="A26" s="474" t="s">
        <v>2607</v>
      </c>
      <c r="B26" s="460" t="s">
        <v>3222</v>
      </c>
      <c r="C26" s="488" t="s">
        <v>3310</v>
      </c>
      <c r="D26" s="470" t="s">
        <v>2907</v>
      </c>
      <c r="E26" s="461" t="s">
        <v>92</v>
      </c>
      <c r="F26" s="491">
        <v>11</v>
      </c>
      <c r="G26" s="464" t="s">
        <v>2587</v>
      </c>
      <c r="H26" s="488">
        <v>6000</v>
      </c>
      <c r="I26" s="473" t="s">
        <v>2953</v>
      </c>
      <c r="J26" s="494">
        <v>45600</v>
      </c>
      <c r="K26" s="477">
        <v>0.70833333333333337</v>
      </c>
      <c r="L26" s="478">
        <v>0.72916666666666663</v>
      </c>
      <c r="M26" s="469">
        <v>0.89583333333333337</v>
      </c>
      <c r="N26" s="442">
        <f>VLOOKUP(E26,'效期天數(2025.1126更新)'!C:G,5,0)</f>
        <v>5714400111</v>
      </c>
    </row>
    <row r="27" spans="1:14" ht="14.25" thickBot="1">
      <c r="A27" s="459" t="s">
        <v>125</v>
      </c>
      <c r="B27" s="460" t="s">
        <v>3272</v>
      </c>
      <c r="C27" s="488" t="s">
        <v>3311</v>
      </c>
      <c r="D27" s="462" t="s">
        <v>2892</v>
      </c>
      <c r="E27" s="463" t="s">
        <v>2482</v>
      </c>
      <c r="F27" s="491">
        <v>12</v>
      </c>
      <c r="G27" s="464" t="s">
        <v>2564</v>
      </c>
      <c r="H27" s="488">
        <v>6000</v>
      </c>
      <c r="I27" s="466" t="s">
        <v>3082</v>
      </c>
      <c r="J27" s="494">
        <v>45601</v>
      </c>
      <c r="K27" s="467">
        <v>0.5</v>
      </c>
      <c r="L27" s="468">
        <v>0.54166666666666663</v>
      </c>
      <c r="M27" s="469">
        <v>0.70833333333333337</v>
      </c>
      <c r="N27" s="442">
        <f>VLOOKUP(E27,'效期天數(2025.1126更新)'!C:G,5,0)</f>
        <v>5714400203</v>
      </c>
    </row>
    <row r="28" spans="1:14" ht="14.25" thickBot="1">
      <c r="A28" s="463" t="s">
        <v>125</v>
      </c>
      <c r="B28" s="460" t="s">
        <v>3272</v>
      </c>
      <c r="C28" s="488" t="s">
        <v>3312</v>
      </c>
      <c r="D28" s="462" t="s">
        <v>2892</v>
      </c>
      <c r="E28" s="463" t="s">
        <v>2482</v>
      </c>
      <c r="F28" s="491">
        <v>12</v>
      </c>
      <c r="G28" s="464" t="s">
        <v>2564</v>
      </c>
      <c r="H28" s="488">
        <v>6000</v>
      </c>
      <c r="I28" s="466" t="s">
        <v>3082</v>
      </c>
      <c r="J28" s="494">
        <v>45601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5714400203</v>
      </c>
    </row>
    <row r="29" spans="1:14" ht="14.25" thickBot="1">
      <c r="A29" s="459" t="s">
        <v>2594</v>
      </c>
      <c r="B29" s="460" t="s">
        <v>3227</v>
      </c>
      <c r="C29" s="488" t="s">
        <v>3313</v>
      </c>
      <c r="D29" s="470" t="s">
        <v>2907</v>
      </c>
      <c r="E29" s="465" t="s">
        <v>159</v>
      </c>
      <c r="F29" s="492">
        <v>8</v>
      </c>
      <c r="G29" s="464" t="s">
        <v>2534</v>
      </c>
      <c r="H29" s="488">
        <v>9000</v>
      </c>
      <c r="I29" s="480" t="s">
        <v>2905</v>
      </c>
      <c r="J29" s="494">
        <v>45601</v>
      </c>
      <c r="K29" s="477">
        <v>0.45833333333333331</v>
      </c>
      <c r="L29" s="478">
        <v>0.47916666666666669</v>
      </c>
      <c r="M29" s="478">
        <v>0.72916666666666663</v>
      </c>
      <c r="N29" s="442">
        <f>VLOOKUP(E29,'效期天數(2025.1126更新)'!C:G,5,0)</f>
        <v>5714400179</v>
      </c>
    </row>
    <row r="30" spans="1:14" ht="14.25" thickBot="1">
      <c r="A30" s="459" t="s">
        <v>2595</v>
      </c>
      <c r="B30" s="460" t="s">
        <v>3227</v>
      </c>
      <c r="C30" s="488" t="s">
        <v>3314</v>
      </c>
      <c r="D30" s="470" t="s">
        <v>2907</v>
      </c>
      <c r="E30" s="465" t="s">
        <v>159</v>
      </c>
      <c r="F30" s="492">
        <v>8</v>
      </c>
      <c r="G30" s="464" t="s">
        <v>2534</v>
      </c>
      <c r="H30" s="488">
        <v>9000</v>
      </c>
      <c r="I30" s="480" t="s">
        <v>2905</v>
      </c>
      <c r="J30" s="494">
        <v>45601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5714400179</v>
      </c>
    </row>
    <row r="31" spans="1:14" ht="14.25" thickBot="1">
      <c r="A31" s="459" t="s">
        <v>2596</v>
      </c>
      <c r="B31" s="460" t="s">
        <v>3273</v>
      </c>
      <c r="C31" s="488" t="s">
        <v>3315</v>
      </c>
      <c r="D31" s="470" t="s">
        <v>2907</v>
      </c>
      <c r="E31" s="465" t="s">
        <v>158</v>
      </c>
      <c r="F31" s="492">
        <v>8</v>
      </c>
      <c r="G31" s="464" t="s">
        <v>2534</v>
      </c>
      <c r="H31" s="488">
        <v>9000</v>
      </c>
      <c r="I31" s="480" t="s">
        <v>2905</v>
      </c>
      <c r="J31" s="494">
        <v>45601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5714400178</v>
      </c>
    </row>
    <row r="32" spans="1:14" ht="14.25" thickBot="1">
      <c r="A32" s="459" t="s">
        <v>2597</v>
      </c>
      <c r="B32" s="460" t="s">
        <v>3273</v>
      </c>
      <c r="C32" s="488" t="s">
        <v>3316</v>
      </c>
      <c r="D32" s="470" t="s">
        <v>2907</v>
      </c>
      <c r="E32" s="465" t="s">
        <v>158</v>
      </c>
      <c r="F32" s="492">
        <v>8</v>
      </c>
      <c r="G32" s="464" t="s">
        <v>2534</v>
      </c>
      <c r="H32" s="488">
        <v>9000</v>
      </c>
      <c r="I32" s="480" t="s">
        <v>2905</v>
      </c>
      <c r="J32" s="494">
        <v>45601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5714400178</v>
      </c>
    </row>
    <row r="33" spans="1:14" ht="41.25" thickBot="1">
      <c r="A33" s="459" t="s">
        <v>2598</v>
      </c>
      <c r="B33" s="460" t="s">
        <v>3430</v>
      </c>
      <c r="C33" s="493" t="s">
        <v>3317</v>
      </c>
      <c r="D33" s="483" t="s">
        <v>3084</v>
      </c>
      <c r="E33" s="459" t="s">
        <v>2551</v>
      </c>
      <c r="F33" s="492">
        <v>7</v>
      </c>
      <c r="G33" s="464" t="s">
        <v>2465</v>
      </c>
      <c r="H33" s="488">
        <v>5300</v>
      </c>
      <c r="I33" s="466" t="s">
        <v>2911</v>
      </c>
      <c r="J33" s="494">
        <v>45601</v>
      </c>
      <c r="K33" s="477">
        <v>0.45833333333333331</v>
      </c>
      <c r="L33" s="478">
        <v>0.47916666666666669</v>
      </c>
      <c r="M33" s="469">
        <v>0.64583333333333337</v>
      </c>
      <c r="N33" s="442" t="e">
        <f>VLOOKUP(E33,'效期天數(2025.1126更新)'!C:G,5,0)</f>
        <v>#N/A</v>
      </c>
    </row>
    <row r="34" spans="1:14" ht="27.75" thickBot="1">
      <c r="A34" s="459" t="s">
        <v>2599</v>
      </c>
      <c r="B34" s="460" t="s">
        <v>3318</v>
      </c>
      <c r="C34" s="493" t="s">
        <v>3319</v>
      </c>
      <c r="D34" s="484" t="s">
        <v>3085</v>
      </c>
      <c r="E34" s="459" t="s">
        <v>2410</v>
      </c>
      <c r="F34" s="492">
        <v>5</v>
      </c>
      <c r="G34" s="464" t="s">
        <v>2465</v>
      </c>
      <c r="H34" s="488">
        <v>2550</v>
      </c>
      <c r="I34" s="466" t="s">
        <v>2911</v>
      </c>
      <c r="J34" s="494">
        <v>45601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2602</v>
      </c>
      <c r="B35" s="460" t="s">
        <v>3318</v>
      </c>
      <c r="C35" s="493" t="s">
        <v>3320</v>
      </c>
      <c r="D35" s="484" t="s">
        <v>3085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2911</v>
      </c>
      <c r="J35" s="494">
        <v>45601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15" thickBot="1">
      <c r="A36" s="474" t="s">
        <v>2604</v>
      </c>
      <c r="B36" s="460" t="s">
        <v>3431</v>
      </c>
      <c r="C36" s="489" t="s">
        <v>3321</v>
      </c>
      <c r="D36" s="470" t="s">
        <v>2907</v>
      </c>
      <c r="E36" s="463" t="s">
        <v>85</v>
      </c>
      <c r="F36" s="491">
        <v>3</v>
      </c>
      <c r="G36" s="464" t="s">
        <v>2462</v>
      </c>
      <c r="H36" s="488">
        <v>12000</v>
      </c>
      <c r="I36" s="470" t="s">
        <v>2902</v>
      </c>
      <c r="J36" s="494">
        <v>45601</v>
      </c>
      <c r="K36" s="477">
        <v>0.45833333333333331</v>
      </c>
      <c r="L36" s="478">
        <v>0.47916666666666669</v>
      </c>
      <c r="M36" s="482">
        <v>0.8125</v>
      </c>
      <c r="N36" s="442">
        <f>VLOOKUP(E36,'效期天數(2025.1126更新)'!C:G,5,0)</f>
        <v>5714400102</v>
      </c>
    </row>
    <row r="37" spans="1:14" ht="15" thickBot="1">
      <c r="A37" s="474" t="s">
        <v>2605</v>
      </c>
      <c r="B37" s="460" t="s">
        <v>3431</v>
      </c>
      <c r="C37" s="489" t="s">
        <v>3322</v>
      </c>
      <c r="D37" s="470" t="s">
        <v>2907</v>
      </c>
      <c r="E37" s="463" t="s">
        <v>85</v>
      </c>
      <c r="F37" s="491">
        <v>3</v>
      </c>
      <c r="G37" s="464" t="s">
        <v>2462</v>
      </c>
      <c r="H37" s="488">
        <v>12000</v>
      </c>
      <c r="I37" s="470" t="s">
        <v>2902</v>
      </c>
      <c r="J37" s="494">
        <v>45601</v>
      </c>
      <c r="K37" s="477">
        <v>0.45833333333333331</v>
      </c>
      <c r="L37" s="478">
        <v>0.47916666666666669</v>
      </c>
      <c r="M37" s="482">
        <v>0.8125</v>
      </c>
      <c r="N37" s="442">
        <f>VLOOKUP(E37,'效期天數(2025.1126更新)'!C:G,5,0)</f>
        <v>5714400102</v>
      </c>
    </row>
    <row r="38" spans="1:14" ht="15" thickBot="1">
      <c r="A38" s="474" t="s">
        <v>2606</v>
      </c>
      <c r="B38" s="460" t="s">
        <v>3323</v>
      </c>
      <c r="C38" s="489" t="s">
        <v>3324</v>
      </c>
      <c r="D38" s="470" t="s">
        <v>2907</v>
      </c>
      <c r="E38" s="463" t="s">
        <v>137</v>
      </c>
      <c r="F38" s="491">
        <v>3</v>
      </c>
      <c r="G38" s="464" t="s">
        <v>2462</v>
      </c>
      <c r="H38" s="488">
        <v>12000</v>
      </c>
      <c r="I38" s="470" t="s">
        <v>2902</v>
      </c>
      <c r="J38" s="494">
        <v>45601</v>
      </c>
      <c r="K38" s="477">
        <v>0.45833333333333331</v>
      </c>
      <c r="L38" s="478">
        <v>0.47916666666666669</v>
      </c>
      <c r="M38" s="482">
        <v>0.8125</v>
      </c>
      <c r="N38" s="442">
        <f>VLOOKUP(E38,'效期天數(2025.1126更新)'!C:G,5,0)</f>
        <v>5714400104</v>
      </c>
    </row>
    <row r="39" spans="1:14" ht="15" thickBot="1">
      <c r="A39" s="474" t="s">
        <v>2607</v>
      </c>
      <c r="B39" s="460" t="s">
        <v>3323</v>
      </c>
      <c r="C39" s="489" t="s">
        <v>3325</v>
      </c>
      <c r="D39" s="470" t="s">
        <v>2907</v>
      </c>
      <c r="E39" s="463" t="s">
        <v>137</v>
      </c>
      <c r="F39" s="491">
        <v>3</v>
      </c>
      <c r="G39" s="464" t="s">
        <v>2462</v>
      </c>
      <c r="H39" s="488">
        <v>12000</v>
      </c>
      <c r="I39" s="470" t="s">
        <v>2902</v>
      </c>
      <c r="J39" s="494">
        <v>45601</v>
      </c>
      <c r="K39" s="477">
        <v>0.45833333333333331</v>
      </c>
      <c r="L39" s="478">
        <v>0.47916666666666669</v>
      </c>
      <c r="M39" s="482">
        <v>0.8125</v>
      </c>
      <c r="N39" s="442">
        <f>VLOOKUP(E39,'效期天數(2025.1126更新)'!C:G,5,0)</f>
        <v>5714400104</v>
      </c>
    </row>
    <row r="40" spans="1:14" ht="15" thickBot="1">
      <c r="A40" s="459" t="s">
        <v>2598</v>
      </c>
      <c r="B40" s="460" t="s">
        <v>3432</v>
      </c>
      <c r="C40" s="511" t="s">
        <v>3326</v>
      </c>
      <c r="D40" s="470"/>
      <c r="E40" s="461" t="s">
        <v>62</v>
      </c>
      <c r="F40" s="491">
        <v>9</v>
      </c>
      <c r="G40" s="464" t="s">
        <v>3433</v>
      </c>
      <c r="H40" s="488">
        <v>4000</v>
      </c>
      <c r="I40" s="466" t="s">
        <v>2909</v>
      </c>
      <c r="J40" s="494">
        <v>45601</v>
      </c>
      <c r="K40" s="477">
        <v>0.625</v>
      </c>
      <c r="L40" s="478">
        <v>0.64583333333333337</v>
      </c>
      <c r="M40" s="478">
        <v>0.77083333333333337</v>
      </c>
      <c r="N40" s="442">
        <f>VLOOKUP(E40,'效期天數(2025.1126更新)'!C:G,5,0)</f>
        <v>5714400175</v>
      </c>
    </row>
    <row r="41" spans="1:14" ht="15" thickBot="1">
      <c r="A41" s="459" t="s">
        <v>2599</v>
      </c>
      <c r="B41" s="460" t="s">
        <v>3432</v>
      </c>
      <c r="C41" s="511" t="s">
        <v>3327</v>
      </c>
      <c r="D41" s="470"/>
      <c r="E41" s="461" t="s">
        <v>62</v>
      </c>
      <c r="F41" s="491">
        <v>9</v>
      </c>
      <c r="G41" s="464" t="s">
        <v>3433</v>
      </c>
      <c r="H41" s="488">
        <v>4000</v>
      </c>
      <c r="I41" s="466" t="s">
        <v>2909</v>
      </c>
      <c r="J41" s="494">
        <v>45601</v>
      </c>
      <c r="K41" s="477">
        <v>0.625</v>
      </c>
      <c r="L41" s="478">
        <v>0.64583333333333337</v>
      </c>
      <c r="M41" s="478">
        <v>0.77083333333333337</v>
      </c>
      <c r="N41" s="442">
        <f>VLOOKUP(E41,'效期天數(2025.1126更新)'!C:G,5,0)</f>
        <v>5714400175</v>
      </c>
    </row>
    <row r="42" spans="1:14" ht="15" thickBot="1">
      <c r="A42" s="459" t="s">
        <v>2602</v>
      </c>
      <c r="B42" s="460" t="s">
        <v>3434</v>
      </c>
      <c r="C42" s="488" t="s">
        <v>3328</v>
      </c>
      <c r="D42" s="466" t="s">
        <v>2907</v>
      </c>
      <c r="E42" s="461" t="s">
        <v>2419</v>
      </c>
      <c r="F42" s="491">
        <v>4</v>
      </c>
      <c r="G42" s="464" t="s">
        <v>2463</v>
      </c>
      <c r="H42" s="488">
        <v>4000</v>
      </c>
      <c r="I42" s="466" t="s">
        <v>2911</v>
      </c>
      <c r="J42" s="494">
        <v>45601</v>
      </c>
      <c r="K42" s="477">
        <v>0.66666666666666663</v>
      </c>
      <c r="L42" s="478">
        <v>0.6875</v>
      </c>
      <c r="M42" s="478">
        <v>0.8125</v>
      </c>
      <c r="N42" s="442">
        <f>VLOOKUP(E42,'效期天數(2025.1126更新)'!C:G,5,0)</f>
        <v>5714400197</v>
      </c>
    </row>
    <row r="43" spans="1:14" ht="15" thickBot="1">
      <c r="A43" s="459" t="s">
        <v>2603</v>
      </c>
      <c r="B43" s="460" t="s">
        <v>3329</v>
      </c>
      <c r="C43" s="493" t="s">
        <v>3330</v>
      </c>
      <c r="D43" s="466" t="s">
        <v>2907</v>
      </c>
      <c r="E43" s="459" t="s">
        <v>2420</v>
      </c>
      <c r="F43" s="492">
        <v>4</v>
      </c>
      <c r="G43" s="464" t="s">
        <v>2463</v>
      </c>
      <c r="H43" s="495">
        <v>4000</v>
      </c>
      <c r="I43" s="466" t="s">
        <v>2911</v>
      </c>
      <c r="J43" s="494">
        <v>45601</v>
      </c>
      <c r="K43" s="477">
        <v>0.66666666666666663</v>
      </c>
      <c r="L43" s="478">
        <v>0.6875</v>
      </c>
      <c r="M43" s="478">
        <v>0.8125</v>
      </c>
      <c r="N43" s="442">
        <f>VLOOKUP(E43,'效期天數(2025.1126更新)'!C:G,5,0)</f>
        <v>5714400198</v>
      </c>
    </row>
    <row r="44" spans="1:14" ht="15" thickBot="1">
      <c r="A44" s="459" t="s">
        <v>2594</v>
      </c>
      <c r="B44" s="460" t="s">
        <v>3435</v>
      </c>
      <c r="C44" s="488" t="s">
        <v>3331</v>
      </c>
      <c r="D44" s="470" t="s">
        <v>2910</v>
      </c>
      <c r="E44" s="463" t="s">
        <v>96</v>
      </c>
      <c r="F44" s="491">
        <v>6</v>
      </c>
      <c r="G44" s="464" t="s">
        <v>2515</v>
      </c>
      <c r="H44" s="488">
        <v>6000</v>
      </c>
      <c r="I44" s="473" t="s">
        <v>2897</v>
      </c>
      <c r="J44" s="494">
        <v>45601</v>
      </c>
      <c r="K44" s="477">
        <v>0.70833333333333337</v>
      </c>
      <c r="L44" s="469">
        <v>0.72916666666666663</v>
      </c>
      <c r="M44" s="469">
        <v>0.89583333333333337</v>
      </c>
      <c r="N44" s="442">
        <f>VLOOKUP(E44,'效期天數(2025.1126更新)'!C:G,5,0)</f>
        <v>5714400117</v>
      </c>
    </row>
    <row r="45" spans="1:14" ht="15" thickBot="1">
      <c r="A45" s="459" t="s">
        <v>2595</v>
      </c>
      <c r="B45" s="460" t="s">
        <v>3435</v>
      </c>
      <c r="C45" s="488" t="s">
        <v>3332</v>
      </c>
      <c r="D45" s="470" t="s">
        <v>2910</v>
      </c>
      <c r="E45" s="463" t="s">
        <v>96</v>
      </c>
      <c r="F45" s="491">
        <v>6</v>
      </c>
      <c r="G45" s="464" t="s">
        <v>2515</v>
      </c>
      <c r="H45" s="488">
        <v>6000</v>
      </c>
      <c r="I45" s="473" t="s">
        <v>2897</v>
      </c>
      <c r="J45" s="494">
        <v>45601</v>
      </c>
      <c r="K45" s="477">
        <v>0.70833333333333337</v>
      </c>
      <c r="L45" s="469">
        <v>0.72916666666666663</v>
      </c>
      <c r="M45" s="469">
        <v>0.89583333333333337</v>
      </c>
      <c r="N45" s="442">
        <f>VLOOKUP(E45,'效期天數(2025.1126更新)'!C:G,5,0)</f>
        <v>5714400117</v>
      </c>
    </row>
    <row r="46" spans="1:14" ht="15" thickBot="1">
      <c r="A46" s="459" t="s">
        <v>2596</v>
      </c>
      <c r="B46" s="460" t="s">
        <v>3333</v>
      </c>
      <c r="C46" s="488" t="s">
        <v>3334</v>
      </c>
      <c r="D46" s="470" t="s">
        <v>2912</v>
      </c>
      <c r="E46" s="463" t="s">
        <v>95</v>
      </c>
      <c r="F46" s="491">
        <v>6</v>
      </c>
      <c r="G46" s="464" t="s">
        <v>2515</v>
      </c>
      <c r="H46" s="488">
        <v>6000</v>
      </c>
      <c r="I46" s="473" t="s">
        <v>2897</v>
      </c>
      <c r="J46" s="494">
        <v>45601</v>
      </c>
      <c r="K46" s="477">
        <v>0.70833333333333337</v>
      </c>
      <c r="L46" s="469">
        <v>0.72916666666666663</v>
      </c>
      <c r="M46" s="469">
        <v>0.89583333333333337</v>
      </c>
      <c r="N46" s="442">
        <f>VLOOKUP(E46,'效期天數(2025.1126更新)'!C:G,5,0)</f>
        <v>5714400116</v>
      </c>
    </row>
    <row r="47" spans="1:14" ht="15" thickBot="1">
      <c r="A47" s="459" t="s">
        <v>2597</v>
      </c>
      <c r="B47" s="460" t="s">
        <v>3333</v>
      </c>
      <c r="C47" s="488" t="s">
        <v>3335</v>
      </c>
      <c r="D47" s="470" t="s">
        <v>2912</v>
      </c>
      <c r="E47" s="463" t="s">
        <v>95</v>
      </c>
      <c r="F47" s="491">
        <v>6</v>
      </c>
      <c r="G47" s="464" t="s">
        <v>2515</v>
      </c>
      <c r="H47" s="488">
        <v>6000</v>
      </c>
      <c r="I47" s="473" t="s">
        <v>2897</v>
      </c>
      <c r="J47" s="494">
        <v>45601</v>
      </c>
      <c r="K47" s="477">
        <v>0.70833333333333337</v>
      </c>
      <c r="L47" s="469">
        <v>0.72916666666666663</v>
      </c>
      <c r="M47" s="469">
        <v>0.89583333333333337</v>
      </c>
      <c r="N47" s="442">
        <f>VLOOKUP(E47,'效期天數(2025.1126更新)'!C:G,5,0)</f>
        <v>5714400116</v>
      </c>
    </row>
    <row r="48" spans="1:14" ht="15" thickBot="1">
      <c r="A48" s="459" t="s">
        <v>2598</v>
      </c>
      <c r="B48" s="460" t="s">
        <v>3436</v>
      </c>
      <c r="C48" s="493">
        <v>16224451</v>
      </c>
      <c r="D48" s="470" t="s">
        <v>2907</v>
      </c>
      <c r="E48" s="461" t="s">
        <v>143</v>
      </c>
      <c r="F48" s="492">
        <v>11</v>
      </c>
      <c r="G48" s="464" t="s">
        <v>3237</v>
      </c>
      <c r="H48" s="488">
        <v>2000</v>
      </c>
      <c r="I48" s="473" t="s">
        <v>2953</v>
      </c>
      <c r="J48" s="494">
        <v>45601</v>
      </c>
      <c r="K48" s="477">
        <v>0.72916666666666663</v>
      </c>
      <c r="L48" s="478">
        <v>0.79166666666666663</v>
      </c>
      <c r="M48" s="503">
        <v>0.85416666666666663</v>
      </c>
      <c r="N48" s="442">
        <f>VLOOKUP(E48,'效期天數(2025.1126更新)'!C:G,5,0)</f>
        <v>5714400162</v>
      </c>
    </row>
    <row r="49" spans="1:14" ht="15" thickBot="1">
      <c r="A49" s="459" t="s">
        <v>2599</v>
      </c>
      <c r="B49" s="460" t="s">
        <v>3336</v>
      </c>
      <c r="C49" s="493">
        <v>16324451</v>
      </c>
      <c r="D49" s="470" t="s">
        <v>2907</v>
      </c>
      <c r="E49" s="461" t="s">
        <v>144</v>
      </c>
      <c r="F49" s="492">
        <v>11</v>
      </c>
      <c r="G49" s="464" t="s">
        <v>3237</v>
      </c>
      <c r="H49" s="488">
        <v>2000</v>
      </c>
      <c r="I49" s="473" t="s">
        <v>2953</v>
      </c>
      <c r="J49" s="494">
        <v>45601</v>
      </c>
      <c r="K49" s="477">
        <v>0.72916666666666663</v>
      </c>
      <c r="L49" s="478">
        <v>0.79166666666666663</v>
      </c>
      <c r="M49" s="503">
        <v>0.85416666666666663</v>
      </c>
      <c r="N49" s="442">
        <f>VLOOKUP(E49,'效期天數(2025.1126更新)'!C:G,5,0)</f>
        <v>5714400163</v>
      </c>
    </row>
    <row r="50" spans="1:14" ht="15" thickBot="1">
      <c r="A50" s="474" t="s">
        <v>2604</v>
      </c>
      <c r="B50" s="460" t="s">
        <v>3437</v>
      </c>
      <c r="C50" s="493" t="s">
        <v>3337</v>
      </c>
      <c r="D50" s="470" t="s">
        <v>2907</v>
      </c>
      <c r="E50" s="459" t="s">
        <v>162</v>
      </c>
      <c r="F50" s="492">
        <v>10</v>
      </c>
      <c r="G50" s="480" t="s">
        <v>2565</v>
      </c>
      <c r="H50" s="495">
        <v>4000</v>
      </c>
      <c r="I50" s="466" t="s">
        <v>2893</v>
      </c>
      <c r="J50" s="494">
        <v>45601</v>
      </c>
      <c r="K50" s="477">
        <v>0.72916666666666663</v>
      </c>
      <c r="L50" s="482">
        <v>0.8125</v>
      </c>
      <c r="M50" s="469">
        <v>0.97916666666666663</v>
      </c>
      <c r="N50" s="442">
        <f>VLOOKUP(E50,'效期天數(2025.1126更新)'!C:G,5,0)</f>
        <v>5714400160</v>
      </c>
    </row>
    <row r="51" spans="1:14" ht="15" thickBot="1">
      <c r="A51" s="474" t="s">
        <v>2605</v>
      </c>
      <c r="B51" s="460" t="s">
        <v>3437</v>
      </c>
      <c r="C51" s="493" t="s">
        <v>3338</v>
      </c>
      <c r="D51" s="470" t="s">
        <v>2907</v>
      </c>
      <c r="E51" s="459" t="s">
        <v>162</v>
      </c>
      <c r="F51" s="492">
        <v>10</v>
      </c>
      <c r="G51" s="480" t="s">
        <v>2565</v>
      </c>
      <c r="H51" s="495">
        <v>4000</v>
      </c>
      <c r="I51" s="466" t="s">
        <v>2893</v>
      </c>
      <c r="J51" s="494">
        <v>45601</v>
      </c>
      <c r="K51" s="477">
        <v>0.72916666666666663</v>
      </c>
      <c r="L51" s="482">
        <v>0.8125</v>
      </c>
      <c r="M51" s="469">
        <v>0.97916666666666663</v>
      </c>
      <c r="N51" s="442">
        <f>VLOOKUP(E51,'效期天數(2025.1126更新)'!C:G,5,0)</f>
        <v>5714400160</v>
      </c>
    </row>
    <row r="52" spans="1:14" ht="15" thickBot="1">
      <c r="A52" s="474" t="s">
        <v>2606</v>
      </c>
      <c r="B52" s="460" t="s">
        <v>3339</v>
      </c>
      <c r="C52" s="493" t="s">
        <v>3340</v>
      </c>
      <c r="D52" s="470" t="s">
        <v>3465</v>
      </c>
      <c r="E52" s="459" t="s">
        <v>161</v>
      </c>
      <c r="F52" s="492">
        <v>10</v>
      </c>
      <c r="G52" s="480" t="s">
        <v>2565</v>
      </c>
      <c r="H52" s="495">
        <v>4000</v>
      </c>
      <c r="I52" s="466" t="s">
        <v>2893</v>
      </c>
      <c r="J52" s="494">
        <v>45601</v>
      </c>
      <c r="K52" s="477">
        <v>0.72916666666666663</v>
      </c>
      <c r="L52" s="482">
        <v>0.8125</v>
      </c>
      <c r="M52" s="469">
        <v>0.97916666666666663</v>
      </c>
      <c r="N52" s="442">
        <f>VLOOKUP(E52,'效期天數(2025.1126更新)'!C:G,5,0)</f>
        <v>5714400161</v>
      </c>
    </row>
    <row r="53" spans="1:14" ht="15" thickBot="1">
      <c r="A53" s="474" t="s">
        <v>2607</v>
      </c>
      <c r="B53" s="460" t="s">
        <v>3339</v>
      </c>
      <c r="C53" s="493" t="s">
        <v>3341</v>
      </c>
      <c r="D53" s="470" t="s">
        <v>3465</v>
      </c>
      <c r="E53" s="459" t="s">
        <v>161</v>
      </c>
      <c r="F53" s="492">
        <v>10</v>
      </c>
      <c r="G53" s="480" t="s">
        <v>2565</v>
      </c>
      <c r="H53" s="495">
        <v>4000</v>
      </c>
      <c r="I53" s="466" t="s">
        <v>2893</v>
      </c>
      <c r="J53" s="494">
        <v>45601</v>
      </c>
      <c r="K53" s="477">
        <v>0.72916666666666663</v>
      </c>
      <c r="L53" s="482">
        <v>0.8125</v>
      </c>
      <c r="M53" s="469">
        <v>0.97916666666666663</v>
      </c>
      <c r="N53" s="442">
        <f>VLOOKUP(E53,'效期天數(2025.1126更新)'!C:G,5,0)</f>
        <v>5714400161</v>
      </c>
    </row>
    <row r="54" spans="1:14" ht="14.25" thickBot="1">
      <c r="A54" s="459" t="s">
        <v>125</v>
      </c>
      <c r="B54" s="460" t="s">
        <v>3438</v>
      </c>
      <c r="C54" s="488" t="s">
        <v>3342</v>
      </c>
      <c r="D54" s="462" t="s">
        <v>2892</v>
      </c>
      <c r="E54" s="463" t="s">
        <v>2482</v>
      </c>
      <c r="F54" s="491">
        <v>12</v>
      </c>
      <c r="G54" s="464" t="s">
        <v>2564</v>
      </c>
      <c r="H54" s="488">
        <v>6000</v>
      </c>
      <c r="I54" s="466" t="s">
        <v>3082</v>
      </c>
      <c r="J54" s="494">
        <v>45602</v>
      </c>
      <c r="K54" s="467">
        <v>0.5</v>
      </c>
      <c r="L54" s="468">
        <v>0.54166666666666663</v>
      </c>
      <c r="M54" s="469">
        <v>0.70833333333333337</v>
      </c>
      <c r="N54" s="442">
        <f>VLOOKUP(E54,'效期天數(2025.1126更新)'!C:G,5,0)</f>
        <v>5714400203</v>
      </c>
    </row>
    <row r="55" spans="1:14" ht="14.25" thickBot="1">
      <c r="A55" s="463" t="s">
        <v>125</v>
      </c>
      <c r="B55" s="460" t="s">
        <v>3438</v>
      </c>
      <c r="C55" s="488" t="s">
        <v>3343</v>
      </c>
      <c r="D55" s="462" t="s">
        <v>2892</v>
      </c>
      <c r="E55" s="463" t="s">
        <v>2482</v>
      </c>
      <c r="F55" s="491">
        <v>12</v>
      </c>
      <c r="G55" s="464" t="s">
        <v>2564</v>
      </c>
      <c r="H55" s="488">
        <v>6000</v>
      </c>
      <c r="I55" s="466" t="s">
        <v>3082</v>
      </c>
      <c r="J55" s="494">
        <v>45602</v>
      </c>
      <c r="K55" s="467">
        <v>0.5</v>
      </c>
      <c r="L55" s="468">
        <v>0.54166666666666663</v>
      </c>
      <c r="M55" s="469">
        <v>0.70833333333333337</v>
      </c>
      <c r="N55" s="442">
        <f>VLOOKUP(E55,'效期天數(2025.1126更新)'!C:G,5,0)</f>
        <v>5714400203</v>
      </c>
    </row>
    <row r="56" spans="1:14" ht="15" thickBot="1">
      <c r="A56" s="459" t="s">
        <v>2594</v>
      </c>
      <c r="B56" s="460" t="s">
        <v>3439</v>
      </c>
      <c r="C56" s="488" t="s">
        <v>3344</v>
      </c>
      <c r="D56" s="470" t="s">
        <v>2907</v>
      </c>
      <c r="E56" s="465" t="s">
        <v>163</v>
      </c>
      <c r="F56" s="491">
        <v>5</v>
      </c>
      <c r="G56" s="464" t="s">
        <v>2468</v>
      </c>
      <c r="H56" s="488">
        <v>7700</v>
      </c>
      <c r="I56" s="473" t="s">
        <v>2953</v>
      </c>
      <c r="J56" s="494">
        <v>45602</v>
      </c>
      <c r="K56" s="477">
        <v>0.45833333333333331</v>
      </c>
      <c r="L56" s="479">
        <v>0.47916666666666669</v>
      </c>
      <c r="M56" s="478">
        <v>0.72916666666666663</v>
      </c>
      <c r="N56" s="442">
        <f>VLOOKUP(E56,'效期天數(2025.1126更新)'!C:G,5,0)</f>
        <v>5714400183</v>
      </c>
    </row>
    <row r="57" spans="1:14" ht="15" thickBot="1">
      <c r="A57" s="459" t="s">
        <v>2595</v>
      </c>
      <c r="B57" s="460" t="s">
        <v>3439</v>
      </c>
      <c r="C57" s="488" t="s">
        <v>3345</v>
      </c>
      <c r="D57" s="470" t="s">
        <v>2907</v>
      </c>
      <c r="E57" s="465" t="s">
        <v>163</v>
      </c>
      <c r="F57" s="491">
        <v>5</v>
      </c>
      <c r="G57" s="464" t="s">
        <v>2468</v>
      </c>
      <c r="H57" s="488">
        <v>7700</v>
      </c>
      <c r="I57" s="473" t="s">
        <v>2953</v>
      </c>
      <c r="J57" s="494">
        <v>45602</v>
      </c>
      <c r="K57" s="477">
        <v>0.45833333333333331</v>
      </c>
      <c r="L57" s="479">
        <v>0.47916666666666669</v>
      </c>
      <c r="M57" s="478">
        <v>0.72916666666666663</v>
      </c>
      <c r="N57" s="442">
        <f>VLOOKUP(E57,'效期天數(2025.1126更新)'!C:G,5,0)</f>
        <v>5714400183</v>
      </c>
    </row>
    <row r="58" spans="1:14" ht="15" thickBot="1">
      <c r="A58" s="459" t="s">
        <v>2596</v>
      </c>
      <c r="B58" s="460" t="s">
        <v>3439</v>
      </c>
      <c r="C58" s="488" t="s">
        <v>3346</v>
      </c>
      <c r="D58" s="470" t="s">
        <v>2907</v>
      </c>
      <c r="E58" s="465" t="s">
        <v>163</v>
      </c>
      <c r="F58" s="491">
        <v>5</v>
      </c>
      <c r="G58" s="464" t="s">
        <v>2468</v>
      </c>
      <c r="H58" s="488">
        <v>7700</v>
      </c>
      <c r="I58" s="473" t="s">
        <v>2953</v>
      </c>
      <c r="J58" s="494">
        <v>45602</v>
      </c>
      <c r="K58" s="477">
        <v>0.45833333333333331</v>
      </c>
      <c r="L58" s="479">
        <v>0.47916666666666669</v>
      </c>
      <c r="M58" s="478">
        <v>0.72916666666666663</v>
      </c>
      <c r="N58" s="442">
        <f>VLOOKUP(E58,'效期天數(2025.1126更新)'!C:G,5,0)</f>
        <v>5714400183</v>
      </c>
    </row>
    <row r="59" spans="1:14" ht="15" thickBot="1">
      <c r="A59" s="459" t="s">
        <v>2597</v>
      </c>
      <c r="B59" s="460" t="s">
        <v>3439</v>
      </c>
      <c r="C59" s="488" t="s">
        <v>3347</v>
      </c>
      <c r="D59" s="470" t="s">
        <v>2907</v>
      </c>
      <c r="E59" s="465" t="s">
        <v>163</v>
      </c>
      <c r="F59" s="491">
        <v>5</v>
      </c>
      <c r="G59" s="464" t="s">
        <v>2468</v>
      </c>
      <c r="H59" s="488">
        <v>7700</v>
      </c>
      <c r="I59" s="473" t="s">
        <v>2953</v>
      </c>
      <c r="J59" s="494">
        <v>45602</v>
      </c>
      <c r="K59" s="477">
        <v>0.45833333333333331</v>
      </c>
      <c r="L59" s="479">
        <v>0.47916666666666669</v>
      </c>
      <c r="M59" s="478">
        <v>0.72916666666666663</v>
      </c>
      <c r="N59" s="442">
        <f>VLOOKUP(E59,'效期天數(2025.1126更新)'!C:G,5,0)</f>
        <v>5714400183</v>
      </c>
    </row>
    <row r="60" spans="1:14" ht="15" thickBot="1">
      <c r="A60" s="459" t="s">
        <v>2598</v>
      </c>
      <c r="B60" s="460" t="s">
        <v>3440</v>
      </c>
      <c r="C60" s="488" t="s">
        <v>3348</v>
      </c>
      <c r="D60" s="470" t="s">
        <v>2907</v>
      </c>
      <c r="E60" s="461" t="s">
        <v>164</v>
      </c>
      <c r="F60" s="491">
        <v>8</v>
      </c>
      <c r="G60" s="480" t="s">
        <v>3441</v>
      </c>
      <c r="H60" s="488">
        <v>11000</v>
      </c>
      <c r="I60" s="480" t="s">
        <v>2909</v>
      </c>
      <c r="J60" s="494">
        <v>45602</v>
      </c>
      <c r="K60" s="477">
        <v>0.45833333333333331</v>
      </c>
      <c r="L60" s="478">
        <v>0.47916666666666669</v>
      </c>
      <c r="M60" s="507">
        <v>0.8125</v>
      </c>
      <c r="N60" s="442">
        <f>VLOOKUP(E60,'效期天數(2025.1126更新)'!C:G,5,0)</f>
        <v>5714400188</v>
      </c>
    </row>
    <row r="61" spans="1:14" ht="15" thickBot="1">
      <c r="A61" s="459" t="s">
        <v>2599</v>
      </c>
      <c r="B61" s="460" t="s">
        <v>3349</v>
      </c>
      <c r="C61" s="488" t="s">
        <v>3350</v>
      </c>
      <c r="D61" s="470" t="s">
        <v>2907</v>
      </c>
      <c r="E61" s="461" t="s">
        <v>77</v>
      </c>
      <c r="F61" s="491">
        <v>8</v>
      </c>
      <c r="G61" s="480" t="s">
        <v>3441</v>
      </c>
      <c r="H61" s="488">
        <v>11000</v>
      </c>
      <c r="I61" s="480" t="s">
        <v>2909</v>
      </c>
      <c r="J61" s="494">
        <v>45602</v>
      </c>
      <c r="K61" s="477">
        <v>0.45833333333333331</v>
      </c>
      <c r="L61" s="478">
        <v>0.47916666666666669</v>
      </c>
      <c r="M61" s="507">
        <v>0.8125</v>
      </c>
      <c r="N61" s="442">
        <f>VLOOKUP(E61,'效期天數(2025.1126更新)'!C:G,5,0)</f>
        <v>5714400187</v>
      </c>
    </row>
    <row r="62" spans="1:14" ht="15" thickBot="1">
      <c r="A62" s="459" t="s">
        <v>2602</v>
      </c>
      <c r="B62" s="460" t="s">
        <v>3442</v>
      </c>
      <c r="C62" s="488" t="s">
        <v>3351</v>
      </c>
      <c r="D62" s="470" t="s">
        <v>2907</v>
      </c>
      <c r="E62" s="465" t="s">
        <v>97</v>
      </c>
      <c r="F62" s="491">
        <v>9</v>
      </c>
      <c r="G62" s="464" t="s">
        <v>3091</v>
      </c>
      <c r="H62" s="488">
        <v>11000</v>
      </c>
      <c r="I62" s="466" t="s">
        <v>2911</v>
      </c>
      <c r="J62" s="494">
        <v>45602</v>
      </c>
      <c r="K62" s="477">
        <v>0.45833333333333331</v>
      </c>
      <c r="L62" s="478">
        <v>0.47916666666666669</v>
      </c>
      <c r="M62" s="507">
        <v>0.8125</v>
      </c>
      <c r="N62" s="442">
        <f>VLOOKUP(E62,'效期天數(2025.1126更新)'!C:G,5,0)</f>
        <v>5714400118</v>
      </c>
    </row>
    <row r="63" spans="1:14" ht="15" thickBot="1">
      <c r="A63" s="459" t="s">
        <v>2603</v>
      </c>
      <c r="B63" s="460" t="s">
        <v>3352</v>
      </c>
      <c r="C63" s="488" t="s">
        <v>3353</v>
      </c>
      <c r="D63" s="470" t="s">
        <v>2907</v>
      </c>
      <c r="E63" s="465" t="s">
        <v>98</v>
      </c>
      <c r="F63" s="491">
        <v>9</v>
      </c>
      <c r="G63" s="464" t="s">
        <v>3091</v>
      </c>
      <c r="H63" s="488">
        <v>11000</v>
      </c>
      <c r="I63" s="466" t="s">
        <v>2911</v>
      </c>
      <c r="J63" s="494">
        <v>45602</v>
      </c>
      <c r="K63" s="477">
        <v>0.45833333333333331</v>
      </c>
      <c r="L63" s="478">
        <v>0.47916666666666669</v>
      </c>
      <c r="M63" s="507">
        <v>0.8125</v>
      </c>
      <c r="N63" s="442">
        <f>VLOOKUP(E63,'效期天數(2025.1126更新)'!C:G,5,0)</f>
        <v>5714400119</v>
      </c>
    </row>
    <row r="64" spans="1:14" ht="14.25" thickBot="1">
      <c r="A64" s="474" t="s">
        <v>2604</v>
      </c>
      <c r="B64" s="460" t="s">
        <v>3443</v>
      </c>
      <c r="C64" s="488" t="s">
        <v>3354</v>
      </c>
      <c r="D64" s="470" t="s">
        <v>2904</v>
      </c>
      <c r="E64" s="472" t="s">
        <v>88</v>
      </c>
      <c r="F64" s="491">
        <v>6</v>
      </c>
      <c r="G64" s="464" t="s">
        <v>2464</v>
      </c>
      <c r="H64" s="488">
        <v>12000</v>
      </c>
      <c r="I64" s="480" t="s">
        <v>2905</v>
      </c>
      <c r="J64" s="494">
        <v>45602</v>
      </c>
      <c r="K64" s="477">
        <v>0.45833333333333331</v>
      </c>
      <c r="L64" s="503">
        <v>0.47916666666666669</v>
      </c>
      <c r="M64" s="486">
        <v>0.8125</v>
      </c>
      <c r="N64" s="442">
        <f>VLOOKUP(E64,'效期天數(2025.1126更新)'!C:G,5,0)</f>
        <v>5714400105</v>
      </c>
    </row>
    <row r="65" spans="1:14" ht="14.25" thickBot="1">
      <c r="A65" s="474" t="s">
        <v>2605</v>
      </c>
      <c r="B65" s="460" t="s">
        <v>3443</v>
      </c>
      <c r="C65" s="488" t="s">
        <v>3355</v>
      </c>
      <c r="D65" s="470" t="s">
        <v>2904</v>
      </c>
      <c r="E65" s="472" t="s">
        <v>88</v>
      </c>
      <c r="F65" s="491">
        <v>6</v>
      </c>
      <c r="G65" s="464" t="s">
        <v>2464</v>
      </c>
      <c r="H65" s="488">
        <v>12000</v>
      </c>
      <c r="I65" s="480" t="s">
        <v>2905</v>
      </c>
      <c r="J65" s="494">
        <v>45602</v>
      </c>
      <c r="K65" s="477">
        <v>0.45833333333333331</v>
      </c>
      <c r="L65" s="503">
        <v>0.47916666666666669</v>
      </c>
      <c r="M65" s="486">
        <v>0.8125</v>
      </c>
      <c r="N65" s="442">
        <f>VLOOKUP(E65,'效期天數(2025.1126更新)'!C:G,5,0)</f>
        <v>5714400105</v>
      </c>
    </row>
    <row r="66" spans="1:14" ht="14.25" thickBot="1">
      <c r="A66" s="474" t="s">
        <v>2606</v>
      </c>
      <c r="B66" s="460" t="s">
        <v>3356</v>
      </c>
      <c r="C66" s="488" t="s">
        <v>3357</v>
      </c>
      <c r="D66" s="470" t="s">
        <v>2906</v>
      </c>
      <c r="E66" s="472" t="s">
        <v>89</v>
      </c>
      <c r="F66" s="491">
        <v>6</v>
      </c>
      <c r="G66" s="464" t="s">
        <v>2464</v>
      </c>
      <c r="H66" s="488">
        <v>12000</v>
      </c>
      <c r="I66" s="480" t="s">
        <v>2905</v>
      </c>
      <c r="J66" s="494">
        <v>45602</v>
      </c>
      <c r="K66" s="477">
        <v>0.45833333333333331</v>
      </c>
      <c r="L66" s="503">
        <v>0.47916666666666669</v>
      </c>
      <c r="M66" s="486">
        <v>0.8125</v>
      </c>
      <c r="N66" s="442">
        <f>VLOOKUP(E66,'效期天數(2025.1126更新)'!C:G,5,0)</f>
        <v>5714400106</v>
      </c>
    </row>
    <row r="67" spans="1:14" ht="14.25" thickBot="1">
      <c r="A67" s="474" t="s">
        <v>2607</v>
      </c>
      <c r="B67" s="460" t="s">
        <v>3356</v>
      </c>
      <c r="C67" s="488" t="s">
        <v>3358</v>
      </c>
      <c r="D67" s="470" t="s">
        <v>2906</v>
      </c>
      <c r="E67" s="472" t="s">
        <v>89</v>
      </c>
      <c r="F67" s="491">
        <v>6</v>
      </c>
      <c r="G67" s="464" t="s">
        <v>2464</v>
      </c>
      <c r="H67" s="488">
        <v>12000</v>
      </c>
      <c r="I67" s="480" t="s">
        <v>2905</v>
      </c>
      <c r="J67" s="494">
        <v>45602</v>
      </c>
      <c r="K67" s="477">
        <v>0.45833333333333331</v>
      </c>
      <c r="L67" s="503">
        <v>0.47916666666666669</v>
      </c>
      <c r="M67" s="486">
        <v>0.8125</v>
      </c>
      <c r="N67" s="442">
        <f>VLOOKUP(E67,'效期天數(2025.1126更新)'!C:G,5,0)</f>
        <v>5714400106</v>
      </c>
    </row>
    <row r="68" spans="1:14" ht="15" thickBot="1">
      <c r="A68" s="459" t="s">
        <v>2594</v>
      </c>
      <c r="B68" s="460" t="s">
        <v>3444</v>
      </c>
      <c r="C68" s="489" t="s">
        <v>3359</v>
      </c>
      <c r="D68" s="470" t="s">
        <v>2907</v>
      </c>
      <c r="E68" s="463" t="s">
        <v>165</v>
      </c>
      <c r="F68" s="491">
        <v>4</v>
      </c>
      <c r="G68" s="464" t="s">
        <v>2999</v>
      </c>
      <c r="H68" s="488">
        <v>4000</v>
      </c>
      <c r="I68" s="466" t="s">
        <v>3083</v>
      </c>
      <c r="J68" s="494">
        <v>45602</v>
      </c>
      <c r="K68" s="471">
        <v>0.70833333333333337</v>
      </c>
      <c r="L68" s="478">
        <v>0.72916666666666663</v>
      </c>
      <c r="M68" s="469">
        <v>0.85416666666666663</v>
      </c>
      <c r="N68" s="442">
        <f>VLOOKUP(E68,'效期天數(2025.1126更新)'!C:G,5,0)</f>
        <v>5714400109</v>
      </c>
    </row>
    <row r="69" spans="1:14" ht="15" thickBot="1">
      <c r="A69" s="459" t="s">
        <v>2595</v>
      </c>
      <c r="B69" s="460" t="s">
        <v>3444</v>
      </c>
      <c r="C69" s="489" t="s">
        <v>3360</v>
      </c>
      <c r="D69" s="470" t="s">
        <v>2907</v>
      </c>
      <c r="E69" s="463" t="s">
        <v>165</v>
      </c>
      <c r="F69" s="491">
        <v>4</v>
      </c>
      <c r="G69" s="464" t="s">
        <v>2999</v>
      </c>
      <c r="H69" s="488">
        <v>4000</v>
      </c>
      <c r="I69" s="466" t="s">
        <v>3083</v>
      </c>
      <c r="J69" s="494">
        <v>45602</v>
      </c>
      <c r="K69" s="471">
        <v>0.70833333333333337</v>
      </c>
      <c r="L69" s="478">
        <v>0.72916666666666663</v>
      </c>
      <c r="M69" s="469">
        <v>0.85416666666666663</v>
      </c>
      <c r="N69" s="442">
        <f>VLOOKUP(E69,'效期天數(2025.1126更新)'!C:G,5,0)</f>
        <v>5714400109</v>
      </c>
    </row>
    <row r="70" spans="1:14" ht="15" thickBot="1">
      <c r="A70" s="459" t="s">
        <v>2596</v>
      </c>
      <c r="B70" s="460" t="s">
        <v>3361</v>
      </c>
      <c r="C70" s="489" t="s">
        <v>3362</v>
      </c>
      <c r="D70" s="470" t="s">
        <v>2907</v>
      </c>
      <c r="E70" s="463" t="s">
        <v>91</v>
      </c>
      <c r="F70" s="491">
        <v>4</v>
      </c>
      <c r="G70" s="464" t="s">
        <v>2999</v>
      </c>
      <c r="H70" s="488">
        <v>4000</v>
      </c>
      <c r="I70" s="466" t="s">
        <v>3083</v>
      </c>
      <c r="J70" s="494">
        <v>45602</v>
      </c>
      <c r="K70" s="471">
        <v>0.70833333333333337</v>
      </c>
      <c r="L70" s="478">
        <v>0.72916666666666663</v>
      </c>
      <c r="M70" s="469">
        <v>0.85416666666666663</v>
      </c>
      <c r="N70" s="442">
        <f>VLOOKUP(E70,'效期天數(2025.1126更新)'!C:G,5,0)</f>
        <v>5714400108</v>
      </c>
    </row>
    <row r="71" spans="1:14" ht="15" thickBot="1">
      <c r="A71" s="459" t="s">
        <v>2597</v>
      </c>
      <c r="B71" s="460" t="s">
        <v>3361</v>
      </c>
      <c r="C71" s="489" t="s">
        <v>3363</v>
      </c>
      <c r="D71" s="470" t="s">
        <v>2907</v>
      </c>
      <c r="E71" s="463" t="s">
        <v>91</v>
      </c>
      <c r="F71" s="491">
        <v>4</v>
      </c>
      <c r="G71" s="464" t="s">
        <v>2999</v>
      </c>
      <c r="H71" s="488">
        <v>4000</v>
      </c>
      <c r="I71" s="466" t="s">
        <v>3083</v>
      </c>
      <c r="J71" s="494">
        <v>45602</v>
      </c>
      <c r="K71" s="471">
        <v>0.70833333333333337</v>
      </c>
      <c r="L71" s="478">
        <v>0.72916666666666663</v>
      </c>
      <c r="M71" s="469">
        <v>0.85416666666666663</v>
      </c>
      <c r="N71" s="442">
        <f>VLOOKUP(E71,'效期天數(2025.1126更新)'!C:G,5,0)</f>
        <v>5714400108</v>
      </c>
    </row>
    <row r="72" spans="1:14" ht="15" thickBot="1">
      <c r="A72" s="459" t="s">
        <v>2598</v>
      </c>
      <c r="B72" s="460" t="s">
        <v>3445</v>
      </c>
      <c r="C72" s="493" t="s">
        <v>3364</v>
      </c>
      <c r="D72" s="470" t="s">
        <v>2907</v>
      </c>
      <c r="E72" s="485" t="s">
        <v>2415</v>
      </c>
      <c r="F72" s="492">
        <v>10</v>
      </c>
      <c r="G72" s="464" t="s">
        <v>2574</v>
      </c>
      <c r="H72" s="495">
        <v>3000</v>
      </c>
      <c r="I72" s="466" t="s">
        <v>2953</v>
      </c>
      <c r="J72" s="494">
        <v>45602</v>
      </c>
      <c r="K72" s="477">
        <v>0.72916666666666663</v>
      </c>
      <c r="L72" s="507">
        <v>0.8125</v>
      </c>
      <c r="M72" s="479">
        <v>0.89583333333333337</v>
      </c>
      <c r="N72" s="442">
        <f>VLOOKUP(E72,'效期天數(2025.1126更新)'!C:G,5,0)</f>
        <v>5714400199</v>
      </c>
    </row>
    <row r="73" spans="1:14" ht="15" thickBot="1">
      <c r="A73" s="459" t="s">
        <v>2599</v>
      </c>
      <c r="B73" s="460" t="s">
        <v>3445</v>
      </c>
      <c r="C73" s="493" t="s">
        <v>3365</v>
      </c>
      <c r="D73" s="470" t="s">
        <v>2907</v>
      </c>
      <c r="E73" s="485" t="s">
        <v>2415</v>
      </c>
      <c r="F73" s="492">
        <v>10</v>
      </c>
      <c r="G73" s="464" t="s">
        <v>2574</v>
      </c>
      <c r="H73" s="495">
        <v>3000</v>
      </c>
      <c r="I73" s="466" t="s">
        <v>2953</v>
      </c>
      <c r="J73" s="494">
        <v>45602</v>
      </c>
      <c r="K73" s="477">
        <v>0.72916666666666663</v>
      </c>
      <c r="L73" s="507">
        <v>0.8125</v>
      </c>
      <c r="M73" s="479">
        <v>0.89583333333333337</v>
      </c>
      <c r="N73" s="442">
        <f>VLOOKUP(E73,'效期天數(2025.1126更新)'!C:G,5,0)</f>
        <v>5714400199</v>
      </c>
    </row>
    <row r="74" spans="1:14" ht="15" thickBot="1">
      <c r="A74" s="459" t="s">
        <v>2602</v>
      </c>
      <c r="B74" s="460" t="s">
        <v>3366</v>
      </c>
      <c r="C74" s="493" t="s">
        <v>3367</v>
      </c>
      <c r="D74" s="470" t="s">
        <v>2907</v>
      </c>
      <c r="E74" s="485" t="s">
        <v>2414</v>
      </c>
      <c r="F74" s="492">
        <v>10</v>
      </c>
      <c r="G74" s="464" t="s">
        <v>2574</v>
      </c>
      <c r="H74" s="495">
        <v>3000</v>
      </c>
      <c r="I74" s="466" t="s">
        <v>2953</v>
      </c>
      <c r="J74" s="494">
        <v>45602</v>
      </c>
      <c r="K74" s="477">
        <v>0.72916666666666663</v>
      </c>
      <c r="L74" s="507">
        <v>0.8125</v>
      </c>
      <c r="M74" s="479">
        <v>0.89583333333333337</v>
      </c>
      <c r="N74" s="442">
        <f>VLOOKUP(E74,'效期天數(2025.1126更新)'!C:G,5,0)</f>
        <v>5714400200</v>
      </c>
    </row>
    <row r="75" spans="1:14" ht="15" thickBot="1">
      <c r="A75" s="459" t="s">
        <v>2603</v>
      </c>
      <c r="B75" s="460" t="s">
        <v>3366</v>
      </c>
      <c r="C75" s="493" t="s">
        <v>3368</v>
      </c>
      <c r="D75" s="470" t="s">
        <v>2907</v>
      </c>
      <c r="E75" s="485" t="s">
        <v>2414</v>
      </c>
      <c r="F75" s="492">
        <v>10</v>
      </c>
      <c r="G75" s="464" t="s">
        <v>2574</v>
      </c>
      <c r="H75" s="495">
        <v>3000</v>
      </c>
      <c r="I75" s="466" t="s">
        <v>2953</v>
      </c>
      <c r="J75" s="494">
        <v>45602</v>
      </c>
      <c r="K75" s="477">
        <v>0.72916666666666663</v>
      </c>
      <c r="L75" s="507">
        <v>0.8125</v>
      </c>
      <c r="M75" s="479">
        <v>0.89583333333333337</v>
      </c>
      <c r="N75" s="442">
        <f>VLOOKUP(E75,'效期天數(2025.1126更新)'!C:G,5,0)</f>
        <v>5714400200</v>
      </c>
    </row>
    <row r="76" spans="1:14" ht="14.25" thickBot="1">
      <c r="A76" s="459" t="s">
        <v>125</v>
      </c>
      <c r="B76" s="460" t="s">
        <v>3446</v>
      </c>
      <c r="C76" s="488" t="s">
        <v>3369</v>
      </c>
      <c r="D76" s="462" t="s">
        <v>2892</v>
      </c>
      <c r="E76" s="463" t="s">
        <v>2427</v>
      </c>
      <c r="F76" s="491">
        <v>12</v>
      </c>
      <c r="G76" s="464" t="s">
        <v>2915</v>
      </c>
      <c r="H76" s="488">
        <v>6000</v>
      </c>
      <c r="I76" s="466" t="s">
        <v>3082</v>
      </c>
      <c r="J76" s="494">
        <v>45603</v>
      </c>
      <c r="K76" s="467">
        <v>0.5</v>
      </c>
      <c r="L76" s="468">
        <v>0.54166666666666663</v>
      </c>
      <c r="M76" s="469">
        <v>0.70833333333333337</v>
      </c>
      <c r="N76" s="442">
        <f>VLOOKUP(E76,'效期天數(2025.1126更新)'!C:G,5,0)</f>
        <v>5714400202</v>
      </c>
    </row>
    <row r="77" spans="1:14" ht="14.25" thickBot="1">
      <c r="A77" s="463" t="s">
        <v>125</v>
      </c>
      <c r="B77" s="460" t="s">
        <v>3446</v>
      </c>
      <c r="C77" s="488" t="s">
        <v>3370</v>
      </c>
      <c r="D77" s="462" t="s">
        <v>2892</v>
      </c>
      <c r="E77" s="463" t="s">
        <v>2427</v>
      </c>
      <c r="F77" s="491">
        <v>12</v>
      </c>
      <c r="G77" s="464" t="s">
        <v>2915</v>
      </c>
      <c r="H77" s="488">
        <v>6000</v>
      </c>
      <c r="I77" s="466" t="s">
        <v>3082</v>
      </c>
      <c r="J77" s="494">
        <v>45603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5714400202</v>
      </c>
    </row>
    <row r="78" spans="1:14" ht="15" thickBot="1">
      <c r="A78" s="459" t="s">
        <v>2594</v>
      </c>
      <c r="B78" s="460" t="s">
        <v>3447</v>
      </c>
      <c r="C78" s="488" t="s">
        <v>3371</v>
      </c>
      <c r="D78" s="470" t="s">
        <v>2907</v>
      </c>
      <c r="E78" s="472" t="s">
        <v>130</v>
      </c>
      <c r="F78" s="491">
        <v>3</v>
      </c>
      <c r="G78" s="464" t="s">
        <v>2467</v>
      </c>
      <c r="H78" s="488">
        <v>9000</v>
      </c>
      <c r="I78" s="470" t="s">
        <v>2953</v>
      </c>
      <c r="J78" s="494">
        <v>45603</v>
      </c>
      <c r="K78" s="471">
        <v>0.4375</v>
      </c>
      <c r="L78" s="469">
        <v>0.45833333333333331</v>
      </c>
      <c r="M78" s="469">
        <v>0.70833333333333337</v>
      </c>
      <c r="N78" s="442">
        <f>VLOOKUP(E78,'效期天數(2025.1126更新)'!C:G,5,0)</f>
        <v>5714400182</v>
      </c>
    </row>
    <row r="79" spans="1:14" ht="15" thickBot="1">
      <c r="A79" s="459" t="s">
        <v>2595</v>
      </c>
      <c r="B79" s="460" t="s">
        <v>3447</v>
      </c>
      <c r="C79" s="488" t="s">
        <v>3372</v>
      </c>
      <c r="D79" s="470" t="s">
        <v>2907</v>
      </c>
      <c r="E79" s="472" t="s">
        <v>130</v>
      </c>
      <c r="F79" s="491">
        <v>3</v>
      </c>
      <c r="G79" s="464" t="s">
        <v>2467</v>
      </c>
      <c r="H79" s="488">
        <v>9000</v>
      </c>
      <c r="I79" s="470" t="s">
        <v>2953</v>
      </c>
      <c r="J79" s="494">
        <v>45603</v>
      </c>
      <c r="K79" s="471">
        <v>0.4375</v>
      </c>
      <c r="L79" s="469">
        <v>0.45833333333333331</v>
      </c>
      <c r="M79" s="469">
        <v>0.70833333333333337</v>
      </c>
      <c r="N79" s="442">
        <f>VLOOKUP(E79,'效期天數(2025.1126更新)'!C:G,5,0)</f>
        <v>5714400182</v>
      </c>
    </row>
    <row r="80" spans="1:14" ht="15" thickBot="1">
      <c r="A80" s="459" t="s">
        <v>2596</v>
      </c>
      <c r="B80" s="460" t="s">
        <v>3447</v>
      </c>
      <c r="C80" s="488" t="s">
        <v>3373</v>
      </c>
      <c r="D80" s="470" t="s">
        <v>2907</v>
      </c>
      <c r="E80" s="472" t="s">
        <v>130</v>
      </c>
      <c r="F80" s="491">
        <v>3</v>
      </c>
      <c r="G80" s="464" t="s">
        <v>2467</v>
      </c>
      <c r="H80" s="488">
        <v>9000</v>
      </c>
      <c r="I80" s="470" t="s">
        <v>2953</v>
      </c>
      <c r="J80" s="494">
        <v>45603</v>
      </c>
      <c r="K80" s="471">
        <v>0.4375</v>
      </c>
      <c r="L80" s="469">
        <v>0.45833333333333331</v>
      </c>
      <c r="M80" s="469">
        <v>0.70833333333333337</v>
      </c>
      <c r="N80" s="442">
        <f>VLOOKUP(E80,'效期天數(2025.1126更新)'!C:G,5,0)</f>
        <v>5714400182</v>
      </c>
    </row>
    <row r="81" spans="1:14" ht="15" thickBot="1">
      <c r="A81" s="459" t="s">
        <v>2597</v>
      </c>
      <c r="B81" s="460" t="s">
        <v>3447</v>
      </c>
      <c r="C81" s="488" t="s">
        <v>3374</v>
      </c>
      <c r="D81" s="470" t="s">
        <v>2907</v>
      </c>
      <c r="E81" s="472" t="s">
        <v>130</v>
      </c>
      <c r="F81" s="491">
        <v>3</v>
      </c>
      <c r="G81" s="464" t="s">
        <v>2467</v>
      </c>
      <c r="H81" s="488">
        <v>9000</v>
      </c>
      <c r="I81" s="470" t="s">
        <v>2953</v>
      </c>
      <c r="J81" s="494">
        <v>45603</v>
      </c>
      <c r="K81" s="471">
        <v>0.4375</v>
      </c>
      <c r="L81" s="469">
        <v>0.45833333333333331</v>
      </c>
      <c r="M81" s="469">
        <v>0.70833333333333337</v>
      </c>
      <c r="N81" s="442">
        <f>VLOOKUP(E81,'效期天數(2025.1126更新)'!C:G,5,0)</f>
        <v>5714400182</v>
      </c>
    </row>
    <row r="82" spans="1:14" ht="41.25" thickBot="1">
      <c r="A82" s="459" t="s">
        <v>2598</v>
      </c>
      <c r="B82" s="460" t="s">
        <v>3448</v>
      </c>
      <c r="C82" s="493" t="s">
        <v>3375</v>
      </c>
      <c r="D82" s="483" t="s">
        <v>3084</v>
      </c>
      <c r="E82" s="465" t="s">
        <v>3211</v>
      </c>
      <c r="F82" s="492">
        <v>7</v>
      </c>
      <c r="G82" s="464" t="s">
        <v>2465</v>
      </c>
      <c r="H82" s="488">
        <v>5000</v>
      </c>
      <c r="I82" s="466" t="s">
        <v>2911</v>
      </c>
      <c r="J82" s="494">
        <v>45603</v>
      </c>
      <c r="K82" s="477">
        <v>0.45833333333333331</v>
      </c>
      <c r="L82" s="478">
        <v>0.47916666666666669</v>
      </c>
      <c r="M82" s="469">
        <v>0.64583333333333337</v>
      </c>
      <c r="N82" s="442">
        <f>VLOOKUP(E82,'效期天數(2025.1126更新)'!C:G,5,0)</f>
        <v>5714400221</v>
      </c>
    </row>
    <row r="83" spans="1:14" ht="27.75" thickBot="1">
      <c r="A83" s="459" t="s">
        <v>2599</v>
      </c>
      <c r="B83" s="460" t="s">
        <v>3376</v>
      </c>
      <c r="C83" s="493" t="s">
        <v>3377</v>
      </c>
      <c r="D83" s="484" t="s">
        <v>3085</v>
      </c>
      <c r="E83" s="465" t="s">
        <v>3093</v>
      </c>
      <c r="F83" s="492">
        <v>5</v>
      </c>
      <c r="G83" s="464" t="s">
        <v>2465</v>
      </c>
      <c r="H83" s="488">
        <v>2500</v>
      </c>
      <c r="I83" s="466" t="s">
        <v>2911</v>
      </c>
      <c r="J83" s="494">
        <v>45603</v>
      </c>
      <c r="K83" s="477">
        <v>0.45833333333333331</v>
      </c>
      <c r="L83" s="478">
        <v>0.47916666666666669</v>
      </c>
      <c r="M83" s="469">
        <v>0.64583333333333337</v>
      </c>
      <c r="N83" s="442">
        <f>VLOOKUP(E83,'效期天數(2025.1126更新)'!C:G,5,0)</f>
        <v>5714400220</v>
      </c>
    </row>
    <row r="84" spans="1:14" ht="27.75" thickBot="1">
      <c r="A84" s="459" t="s">
        <v>2602</v>
      </c>
      <c r="B84" s="460" t="s">
        <v>3376</v>
      </c>
      <c r="C84" s="493" t="s">
        <v>3378</v>
      </c>
      <c r="D84" s="484" t="s">
        <v>3085</v>
      </c>
      <c r="E84" s="465" t="s">
        <v>3093</v>
      </c>
      <c r="F84" s="492">
        <v>5</v>
      </c>
      <c r="G84" s="464" t="s">
        <v>2465</v>
      </c>
      <c r="H84" s="488">
        <v>2500</v>
      </c>
      <c r="I84" s="466" t="s">
        <v>2911</v>
      </c>
      <c r="J84" s="494">
        <v>45603</v>
      </c>
      <c r="K84" s="477">
        <v>0.45833333333333331</v>
      </c>
      <c r="L84" s="478">
        <v>0.47916666666666669</v>
      </c>
      <c r="M84" s="469">
        <v>0.64583333333333337</v>
      </c>
      <c r="N84" s="442">
        <f>VLOOKUP(E84,'效期天數(2025.1126更新)'!C:G,5,0)</f>
        <v>5714400220</v>
      </c>
    </row>
    <row r="85" spans="1:14" ht="15" thickBot="1">
      <c r="A85" s="474" t="s">
        <v>2604</v>
      </c>
      <c r="B85" s="460" t="s">
        <v>3449</v>
      </c>
      <c r="C85" s="488" t="s">
        <v>3379</v>
      </c>
      <c r="D85" s="470" t="s">
        <v>2901</v>
      </c>
      <c r="E85" s="463" t="s">
        <v>93</v>
      </c>
      <c r="F85" s="491">
        <v>8</v>
      </c>
      <c r="G85" s="464" t="s">
        <v>2521</v>
      </c>
      <c r="H85" s="493">
        <v>8000</v>
      </c>
      <c r="I85" s="470" t="s">
        <v>2902</v>
      </c>
      <c r="J85" s="494">
        <v>45603</v>
      </c>
      <c r="K85" s="477">
        <v>0.45833333333333331</v>
      </c>
      <c r="L85" s="478">
        <v>0.47916666666666669</v>
      </c>
      <c r="M85" s="469">
        <v>0.72916666666666663</v>
      </c>
      <c r="N85" s="442">
        <f>VLOOKUP(E85,'效期天數(2025.1126更新)'!C:G,5,0)</f>
        <v>5714400114</v>
      </c>
    </row>
    <row r="86" spans="1:14" ht="15" thickBot="1">
      <c r="A86" s="474" t="s">
        <v>2605</v>
      </c>
      <c r="B86" s="460" t="s">
        <v>3449</v>
      </c>
      <c r="C86" s="488" t="s">
        <v>3380</v>
      </c>
      <c r="D86" s="470" t="s">
        <v>2903</v>
      </c>
      <c r="E86" s="463" t="s">
        <v>93</v>
      </c>
      <c r="F86" s="491">
        <v>8</v>
      </c>
      <c r="G86" s="464" t="s">
        <v>2521</v>
      </c>
      <c r="H86" s="493">
        <v>8000</v>
      </c>
      <c r="I86" s="470" t="s">
        <v>2902</v>
      </c>
      <c r="J86" s="494">
        <v>45603</v>
      </c>
      <c r="K86" s="477">
        <v>0.45833333333333331</v>
      </c>
      <c r="L86" s="478">
        <v>0.47916666666666669</v>
      </c>
      <c r="M86" s="469">
        <v>0.72916666666666663</v>
      </c>
      <c r="N86" s="442">
        <f>VLOOKUP(E86,'效期天數(2025.1126更新)'!C:G,5,0)</f>
        <v>5714400114</v>
      </c>
    </row>
    <row r="87" spans="1:14" ht="15" thickBot="1">
      <c r="A87" s="474" t="s">
        <v>2606</v>
      </c>
      <c r="B87" s="460" t="s">
        <v>3381</v>
      </c>
      <c r="C87" s="488" t="s">
        <v>3382</v>
      </c>
      <c r="D87" s="466" t="s">
        <v>2901</v>
      </c>
      <c r="E87" s="463" t="s">
        <v>94</v>
      </c>
      <c r="F87" s="491">
        <v>8</v>
      </c>
      <c r="G87" s="464" t="s">
        <v>2521</v>
      </c>
      <c r="H87" s="493">
        <v>8000</v>
      </c>
      <c r="I87" s="470" t="s">
        <v>2902</v>
      </c>
      <c r="J87" s="494">
        <v>45603</v>
      </c>
      <c r="K87" s="477">
        <v>0.45833333333333331</v>
      </c>
      <c r="L87" s="478">
        <v>0.47916666666666669</v>
      </c>
      <c r="M87" s="469">
        <v>0.72916666666666663</v>
      </c>
      <c r="N87" s="442">
        <f>VLOOKUP(E87,'效期天數(2025.1126更新)'!C:G,5,0)</f>
        <v>5714400115</v>
      </c>
    </row>
    <row r="88" spans="1:14" ht="15" thickBot="1">
      <c r="A88" s="474" t="s">
        <v>2607</v>
      </c>
      <c r="B88" s="460" t="s">
        <v>3381</v>
      </c>
      <c r="C88" s="488" t="s">
        <v>3383</v>
      </c>
      <c r="D88" s="466" t="s">
        <v>2903</v>
      </c>
      <c r="E88" s="463" t="s">
        <v>94</v>
      </c>
      <c r="F88" s="491">
        <v>8</v>
      </c>
      <c r="G88" s="464" t="s">
        <v>2521</v>
      </c>
      <c r="H88" s="493">
        <v>8000</v>
      </c>
      <c r="I88" s="470" t="s">
        <v>2902</v>
      </c>
      <c r="J88" s="494">
        <v>45603</v>
      </c>
      <c r="K88" s="477">
        <v>0.45833333333333331</v>
      </c>
      <c r="L88" s="478">
        <v>0.47916666666666669</v>
      </c>
      <c r="M88" s="469">
        <v>0.72916666666666663</v>
      </c>
      <c r="N88" s="442">
        <f>VLOOKUP(E88,'效期天數(2025.1126更新)'!C:G,5,0)</f>
        <v>5714400115</v>
      </c>
    </row>
    <row r="89" spans="1:14" ht="15" thickBot="1">
      <c r="A89" s="459" t="s">
        <v>2598</v>
      </c>
      <c r="B89" s="460" t="s">
        <v>3450</v>
      </c>
      <c r="C89" s="488" t="s">
        <v>3384</v>
      </c>
      <c r="D89" s="470" t="s">
        <v>2907</v>
      </c>
      <c r="E89" s="472" t="s">
        <v>132</v>
      </c>
      <c r="F89" s="491">
        <v>4</v>
      </c>
      <c r="G89" s="464" t="s">
        <v>2467</v>
      </c>
      <c r="H89" s="488">
        <v>9000</v>
      </c>
      <c r="I89" s="470" t="s">
        <v>2953</v>
      </c>
      <c r="J89" s="494">
        <v>45603</v>
      </c>
      <c r="K89" s="477">
        <v>0.66666666666666663</v>
      </c>
      <c r="L89" s="478">
        <v>0.6875</v>
      </c>
      <c r="M89" s="469">
        <v>0.9375</v>
      </c>
      <c r="N89" s="442">
        <f>VLOOKUP(E89,'效期天數(2025.1126更新)'!C:G,5,0)</f>
        <v>5714400181</v>
      </c>
    </row>
    <row r="90" spans="1:14" ht="15" thickBot="1">
      <c r="A90" s="459" t="s">
        <v>2599</v>
      </c>
      <c r="B90" s="460" t="s">
        <v>3450</v>
      </c>
      <c r="C90" s="488" t="s">
        <v>3385</v>
      </c>
      <c r="D90" s="470" t="s">
        <v>2907</v>
      </c>
      <c r="E90" s="472" t="s">
        <v>132</v>
      </c>
      <c r="F90" s="491">
        <v>4</v>
      </c>
      <c r="G90" s="464" t="s">
        <v>2467</v>
      </c>
      <c r="H90" s="488">
        <v>9000</v>
      </c>
      <c r="I90" s="470" t="s">
        <v>2953</v>
      </c>
      <c r="J90" s="494">
        <v>45603</v>
      </c>
      <c r="K90" s="477">
        <v>0.66666666666666663</v>
      </c>
      <c r="L90" s="478">
        <v>0.6875</v>
      </c>
      <c r="M90" s="469">
        <v>0.9375</v>
      </c>
      <c r="N90" s="442">
        <f>VLOOKUP(E90,'效期天數(2025.1126更新)'!C:G,5,0)</f>
        <v>5714400181</v>
      </c>
    </row>
    <row r="91" spans="1:14" ht="15" thickBot="1">
      <c r="A91" s="459" t="s">
        <v>2602</v>
      </c>
      <c r="B91" s="460" t="s">
        <v>3386</v>
      </c>
      <c r="C91" s="488" t="s">
        <v>3387</v>
      </c>
      <c r="D91" s="466" t="s">
        <v>3086</v>
      </c>
      <c r="E91" s="472" t="s">
        <v>133</v>
      </c>
      <c r="F91" s="491">
        <v>4</v>
      </c>
      <c r="G91" s="464" t="s">
        <v>2467</v>
      </c>
      <c r="H91" s="488">
        <v>9000</v>
      </c>
      <c r="I91" s="470" t="s">
        <v>2953</v>
      </c>
      <c r="J91" s="494">
        <v>45603</v>
      </c>
      <c r="K91" s="477">
        <v>0.66666666666666663</v>
      </c>
      <c r="L91" s="478">
        <v>0.6875</v>
      </c>
      <c r="M91" s="469">
        <v>0.9375</v>
      </c>
      <c r="N91" s="442">
        <f>VLOOKUP(E91,'效期天數(2025.1126更新)'!C:G,5,0)</f>
        <v>5714400180</v>
      </c>
    </row>
    <row r="92" spans="1:14" ht="15" thickBot="1">
      <c r="A92" s="459" t="s">
        <v>2603</v>
      </c>
      <c r="B92" s="460" t="s">
        <v>3386</v>
      </c>
      <c r="C92" s="488" t="s">
        <v>3388</v>
      </c>
      <c r="D92" s="470" t="s">
        <v>3086</v>
      </c>
      <c r="E92" s="472" t="s">
        <v>133</v>
      </c>
      <c r="F92" s="491">
        <v>4</v>
      </c>
      <c r="G92" s="464" t="s">
        <v>2467</v>
      </c>
      <c r="H92" s="488">
        <v>9000</v>
      </c>
      <c r="I92" s="470" t="s">
        <v>2953</v>
      </c>
      <c r="J92" s="494">
        <v>45603</v>
      </c>
      <c r="K92" s="477">
        <v>0.66666666666666663</v>
      </c>
      <c r="L92" s="478">
        <v>0.6875</v>
      </c>
      <c r="M92" s="469">
        <v>0.9375</v>
      </c>
      <c r="N92" s="442">
        <f>VLOOKUP(E92,'效期天數(2025.1126更新)'!C:G,5,0)</f>
        <v>5714400180</v>
      </c>
    </row>
    <row r="93" spans="1:14" ht="15" thickBot="1">
      <c r="A93" s="459" t="s">
        <v>2594</v>
      </c>
      <c r="B93" s="460" t="s">
        <v>3451</v>
      </c>
      <c r="C93" s="488" t="s">
        <v>3389</v>
      </c>
      <c r="D93" s="470"/>
      <c r="E93" s="463" t="s">
        <v>87</v>
      </c>
      <c r="F93" s="491">
        <v>9</v>
      </c>
      <c r="G93" s="464" t="s">
        <v>2466</v>
      </c>
      <c r="H93" s="488">
        <v>8000</v>
      </c>
      <c r="I93" s="470" t="s">
        <v>2902</v>
      </c>
      <c r="J93" s="494">
        <v>45603</v>
      </c>
      <c r="K93" s="477">
        <v>0.70833333333333337</v>
      </c>
      <c r="L93" s="478">
        <v>0.72916666666666663</v>
      </c>
      <c r="M93" s="479">
        <v>0.97916666666666663</v>
      </c>
      <c r="N93" s="442">
        <f>VLOOKUP(E93,'效期天數(2025.1126更新)'!C:G,5,0)</f>
        <v>5714400103</v>
      </c>
    </row>
    <row r="94" spans="1:14" ht="15" thickBot="1">
      <c r="A94" s="459" t="s">
        <v>2595</v>
      </c>
      <c r="B94" s="460" t="s">
        <v>3451</v>
      </c>
      <c r="C94" s="488" t="s">
        <v>3390</v>
      </c>
      <c r="D94" s="470"/>
      <c r="E94" s="463" t="s">
        <v>87</v>
      </c>
      <c r="F94" s="491">
        <v>9</v>
      </c>
      <c r="G94" s="464" t="s">
        <v>2466</v>
      </c>
      <c r="H94" s="488">
        <v>8000</v>
      </c>
      <c r="I94" s="470" t="s">
        <v>2902</v>
      </c>
      <c r="J94" s="494">
        <v>45603</v>
      </c>
      <c r="K94" s="477">
        <v>0.70833333333333337</v>
      </c>
      <c r="L94" s="478">
        <v>0.72916666666666663</v>
      </c>
      <c r="M94" s="479">
        <v>0.97916666666666663</v>
      </c>
      <c r="N94" s="442">
        <f>VLOOKUP(E94,'效期天數(2025.1126更新)'!C:G,5,0)</f>
        <v>5714400103</v>
      </c>
    </row>
    <row r="95" spans="1:14" ht="15" thickBot="1">
      <c r="A95" s="459" t="s">
        <v>2596</v>
      </c>
      <c r="B95" s="460" t="s">
        <v>3451</v>
      </c>
      <c r="C95" s="488" t="s">
        <v>3391</v>
      </c>
      <c r="D95" s="470"/>
      <c r="E95" s="463" t="s">
        <v>87</v>
      </c>
      <c r="F95" s="491">
        <v>9</v>
      </c>
      <c r="G95" s="464" t="s">
        <v>2466</v>
      </c>
      <c r="H95" s="488">
        <v>8000</v>
      </c>
      <c r="I95" s="470" t="s">
        <v>2902</v>
      </c>
      <c r="J95" s="494">
        <v>45603</v>
      </c>
      <c r="K95" s="477">
        <v>0.70833333333333337</v>
      </c>
      <c r="L95" s="478">
        <v>0.72916666666666663</v>
      </c>
      <c r="M95" s="479">
        <v>0.97916666666666663</v>
      </c>
      <c r="N95" s="442">
        <f>VLOOKUP(E95,'效期天數(2025.1126更新)'!C:G,5,0)</f>
        <v>5714400103</v>
      </c>
    </row>
    <row r="96" spans="1:14" ht="15" thickBot="1">
      <c r="A96" s="459" t="s">
        <v>2597</v>
      </c>
      <c r="B96" s="460" t="s">
        <v>3451</v>
      </c>
      <c r="C96" s="488" t="s">
        <v>3392</v>
      </c>
      <c r="D96" s="470"/>
      <c r="E96" s="463" t="s">
        <v>87</v>
      </c>
      <c r="F96" s="491">
        <v>9</v>
      </c>
      <c r="G96" s="464" t="s">
        <v>2466</v>
      </c>
      <c r="H96" s="488">
        <v>8000</v>
      </c>
      <c r="I96" s="470" t="s">
        <v>2902</v>
      </c>
      <c r="J96" s="494">
        <v>45603</v>
      </c>
      <c r="K96" s="477">
        <v>0.70833333333333337</v>
      </c>
      <c r="L96" s="478">
        <v>0.72916666666666663</v>
      </c>
      <c r="M96" s="479">
        <v>0.97916666666666663</v>
      </c>
      <c r="N96" s="442">
        <f>VLOOKUP(E96,'效期天數(2025.1126更新)'!C:G,5,0)</f>
        <v>5714400103</v>
      </c>
    </row>
    <row r="97" spans="1:14" ht="15" thickBot="1">
      <c r="A97" s="474" t="s">
        <v>2604</v>
      </c>
      <c r="B97" s="460" t="s">
        <v>3452</v>
      </c>
      <c r="C97" s="490" t="s">
        <v>3393</v>
      </c>
      <c r="D97" s="460" t="s">
        <v>2908</v>
      </c>
      <c r="E97" s="459" t="s">
        <v>157</v>
      </c>
      <c r="F97" s="492">
        <v>10</v>
      </c>
      <c r="G97" s="464" t="s">
        <v>2575</v>
      </c>
      <c r="H97" s="488">
        <v>9000</v>
      </c>
      <c r="I97" s="466" t="s">
        <v>2909</v>
      </c>
      <c r="J97" s="494">
        <v>45603</v>
      </c>
      <c r="K97" s="477">
        <v>0.72916666666666663</v>
      </c>
      <c r="L97" s="503">
        <v>0.75</v>
      </c>
      <c r="M97" s="469">
        <v>0</v>
      </c>
      <c r="N97" s="442">
        <f>VLOOKUP(E97,'效期天數(2025.1126更新)'!C:G,5,0)</f>
        <v>5714400127</v>
      </c>
    </row>
    <row r="98" spans="1:14" ht="15" thickBot="1">
      <c r="A98" s="474" t="s">
        <v>2605</v>
      </c>
      <c r="B98" s="460" t="s">
        <v>3452</v>
      </c>
      <c r="C98" s="490" t="s">
        <v>3394</v>
      </c>
      <c r="D98" s="460" t="s">
        <v>2908</v>
      </c>
      <c r="E98" s="459" t="s">
        <v>157</v>
      </c>
      <c r="F98" s="492">
        <v>10</v>
      </c>
      <c r="G98" s="464" t="s">
        <v>2575</v>
      </c>
      <c r="H98" s="488">
        <v>9000</v>
      </c>
      <c r="I98" s="466" t="s">
        <v>2909</v>
      </c>
      <c r="J98" s="494">
        <v>45603</v>
      </c>
      <c r="K98" s="477">
        <v>0.72916666666666663</v>
      </c>
      <c r="L98" s="503">
        <v>0.75</v>
      </c>
      <c r="M98" s="469">
        <v>0</v>
      </c>
      <c r="N98" s="442">
        <f>VLOOKUP(E98,'效期天數(2025.1126更新)'!C:G,5,0)</f>
        <v>5714400127</v>
      </c>
    </row>
    <row r="99" spans="1:14" ht="15" thickBot="1">
      <c r="A99" s="474" t="s">
        <v>2606</v>
      </c>
      <c r="B99" s="460" t="s">
        <v>3452</v>
      </c>
      <c r="C99" s="490" t="s">
        <v>3395</v>
      </c>
      <c r="D99" s="460" t="s">
        <v>2908</v>
      </c>
      <c r="E99" s="459" t="s">
        <v>157</v>
      </c>
      <c r="F99" s="492">
        <v>10</v>
      </c>
      <c r="G99" s="464" t="s">
        <v>2575</v>
      </c>
      <c r="H99" s="488">
        <v>9000</v>
      </c>
      <c r="I99" s="466" t="s">
        <v>2909</v>
      </c>
      <c r="J99" s="494">
        <v>45603</v>
      </c>
      <c r="K99" s="477">
        <v>0.72916666666666663</v>
      </c>
      <c r="L99" s="503">
        <v>0.75</v>
      </c>
      <c r="M99" s="469">
        <v>0</v>
      </c>
      <c r="N99" s="442">
        <f>VLOOKUP(E99,'效期天數(2025.1126更新)'!C:G,5,0)</f>
        <v>5714400127</v>
      </c>
    </row>
    <row r="100" spans="1:14" ht="15" thickBot="1">
      <c r="A100" s="474" t="s">
        <v>2607</v>
      </c>
      <c r="B100" s="460" t="s">
        <v>3452</v>
      </c>
      <c r="C100" s="490" t="s">
        <v>3396</v>
      </c>
      <c r="D100" s="460" t="s">
        <v>2908</v>
      </c>
      <c r="E100" s="459" t="s">
        <v>157</v>
      </c>
      <c r="F100" s="492">
        <v>10</v>
      </c>
      <c r="G100" s="464" t="s">
        <v>2575</v>
      </c>
      <c r="H100" s="488">
        <v>9000</v>
      </c>
      <c r="I100" s="466" t="s">
        <v>2909</v>
      </c>
      <c r="J100" s="494">
        <v>45603</v>
      </c>
      <c r="K100" s="477">
        <v>0.72916666666666663</v>
      </c>
      <c r="L100" s="503">
        <v>0.75</v>
      </c>
      <c r="M100" s="469">
        <v>0</v>
      </c>
      <c r="N100" s="442">
        <f>VLOOKUP(E100,'效期天數(2025.1126更新)'!C:G,5,0)</f>
        <v>5714400127</v>
      </c>
    </row>
    <row r="101" spans="1:14" ht="14.25" thickBot="1">
      <c r="A101" s="459" t="s">
        <v>125</v>
      </c>
      <c r="B101" s="460" t="s">
        <v>3453</v>
      </c>
      <c r="C101" s="488" t="s">
        <v>3397</v>
      </c>
      <c r="D101" s="462" t="s">
        <v>2892</v>
      </c>
      <c r="E101" s="463" t="s">
        <v>2427</v>
      </c>
      <c r="F101" s="491">
        <v>12</v>
      </c>
      <c r="G101" s="464" t="s">
        <v>2915</v>
      </c>
      <c r="H101" s="488">
        <v>6000</v>
      </c>
      <c r="I101" s="466" t="s">
        <v>3082</v>
      </c>
      <c r="J101" s="494">
        <v>45604</v>
      </c>
      <c r="K101" s="467">
        <v>0.5</v>
      </c>
      <c r="L101" s="468">
        <v>0.54166666666666663</v>
      </c>
      <c r="M101" s="469">
        <v>0.70833333333333337</v>
      </c>
      <c r="N101" s="442">
        <f>VLOOKUP(E101,'效期天數(2025.1126更新)'!C:G,5,0)</f>
        <v>5714400202</v>
      </c>
    </row>
    <row r="102" spans="1:14" ht="14.25" thickBot="1">
      <c r="A102" s="463" t="s">
        <v>125</v>
      </c>
      <c r="B102" s="460" t="s">
        <v>3453</v>
      </c>
      <c r="C102" s="488" t="s">
        <v>3398</v>
      </c>
      <c r="D102" s="462" t="s">
        <v>2892</v>
      </c>
      <c r="E102" s="463" t="s">
        <v>2427</v>
      </c>
      <c r="F102" s="491">
        <v>12</v>
      </c>
      <c r="G102" s="464" t="s">
        <v>2915</v>
      </c>
      <c r="H102" s="488">
        <v>6000</v>
      </c>
      <c r="I102" s="466" t="s">
        <v>3082</v>
      </c>
      <c r="J102" s="494">
        <v>45604</v>
      </c>
      <c r="K102" s="467">
        <v>0.5</v>
      </c>
      <c r="L102" s="468">
        <v>0.54166666666666663</v>
      </c>
      <c r="M102" s="469">
        <v>0.70833333333333337</v>
      </c>
      <c r="N102" s="442">
        <f>VLOOKUP(E102,'效期天數(2025.1126更新)'!C:G,5,0)</f>
        <v>5714400202</v>
      </c>
    </row>
    <row r="103" spans="1:14" ht="15" thickBot="1">
      <c r="A103" s="459" t="s">
        <v>2594</v>
      </c>
      <c r="B103" s="460" t="s">
        <v>3454</v>
      </c>
      <c r="C103" s="488" t="s">
        <v>3399</v>
      </c>
      <c r="D103" s="470" t="s">
        <v>2907</v>
      </c>
      <c r="E103" s="472" t="s">
        <v>130</v>
      </c>
      <c r="F103" s="491">
        <v>3</v>
      </c>
      <c r="G103" s="464" t="s">
        <v>2467</v>
      </c>
      <c r="H103" s="488">
        <v>9000</v>
      </c>
      <c r="I103" s="470" t="s">
        <v>2953</v>
      </c>
      <c r="J103" s="494">
        <v>45604</v>
      </c>
      <c r="K103" s="471">
        <v>0.4375</v>
      </c>
      <c r="L103" s="469">
        <v>0.45833333333333331</v>
      </c>
      <c r="M103" s="469">
        <v>0.70833333333333337</v>
      </c>
      <c r="N103" s="442">
        <f>VLOOKUP(E103,'效期天數(2025.1126更新)'!C:G,5,0)</f>
        <v>5714400182</v>
      </c>
    </row>
    <row r="104" spans="1:14" ht="15" thickBot="1">
      <c r="A104" s="459" t="s">
        <v>2595</v>
      </c>
      <c r="B104" s="460" t="s">
        <v>3454</v>
      </c>
      <c r="C104" s="488" t="s">
        <v>3400</v>
      </c>
      <c r="D104" s="470" t="s">
        <v>2907</v>
      </c>
      <c r="E104" s="472" t="s">
        <v>130</v>
      </c>
      <c r="F104" s="491">
        <v>3</v>
      </c>
      <c r="G104" s="464" t="s">
        <v>2467</v>
      </c>
      <c r="H104" s="488">
        <v>9000</v>
      </c>
      <c r="I104" s="470" t="s">
        <v>2953</v>
      </c>
      <c r="J104" s="494">
        <v>45604</v>
      </c>
      <c r="K104" s="471">
        <v>0.4375</v>
      </c>
      <c r="L104" s="469">
        <v>0.45833333333333331</v>
      </c>
      <c r="M104" s="469">
        <v>0.70833333333333337</v>
      </c>
      <c r="N104" s="442">
        <f>VLOOKUP(E104,'效期天數(2025.1126更新)'!C:G,5,0)</f>
        <v>5714400182</v>
      </c>
    </row>
    <row r="105" spans="1:14" ht="15" thickBot="1">
      <c r="A105" s="459" t="s">
        <v>2596</v>
      </c>
      <c r="B105" s="460" t="s">
        <v>3454</v>
      </c>
      <c r="C105" s="488" t="s">
        <v>3401</v>
      </c>
      <c r="D105" s="470" t="s">
        <v>2907</v>
      </c>
      <c r="E105" s="472" t="s">
        <v>130</v>
      </c>
      <c r="F105" s="491">
        <v>3</v>
      </c>
      <c r="G105" s="464" t="s">
        <v>2467</v>
      </c>
      <c r="H105" s="488">
        <v>9000</v>
      </c>
      <c r="I105" s="470" t="s">
        <v>2953</v>
      </c>
      <c r="J105" s="494">
        <v>45604</v>
      </c>
      <c r="K105" s="471">
        <v>0.4375</v>
      </c>
      <c r="L105" s="469">
        <v>0.45833333333333331</v>
      </c>
      <c r="M105" s="469">
        <v>0.70833333333333337</v>
      </c>
      <c r="N105" s="442">
        <f>VLOOKUP(E105,'效期天數(2025.1126更新)'!C:G,5,0)</f>
        <v>5714400182</v>
      </c>
    </row>
    <row r="106" spans="1:14" ht="15" thickBot="1">
      <c r="A106" s="459" t="s">
        <v>2597</v>
      </c>
      <c r="B106" s="460" t="s">
        <v>3454</v>
      </c>
      <c r="C106" s="488" t="s">
        <v>3402</v>
      </c>
      <c r="D106" s="470" t="s">
        <v>2907</v>
      </c>
      <c r="E106" s="472" t="s">
        <v>130</v>
      </c>
      <c r="F106" s="491">
        <v>3</v>
      </c>
      <c r="G106" s="464" t="s">
        <v>2467</v>
      </c>
      <c r="H106" s="488">
        <v>9000</v>
      </c>
      <c r="I106" s="470" t="s">
        <v>2953</v>
      </c>
      <c r="J106" s="494">
        <v>45604</v>
      </c>
      <c r="K106" s="471">
        <v>0.4375</v>
      </c>
      <c r="L106" s="469">
        <v>0.45833333333333331</v>
      </c>
      <c r="M106" s="469">
        <v>0.70833333333333337</v>
      </c>
      <c r="N106" s="442">
        <f>VLOOKUP(E106,'效期天數(2025.1126更新)'!C:G,5,0)</f>
        <v>5714400182</v>
      </c>
    </row>
    <row r="107" spans="1:14" ht="15" thickBot="1">
      <c r="A107" s="459" t="s">
        <v>2598</v>
      </c>
      <c r="B107" s="460" t="s">
        <v>3455</v>
      </c>
      <c r="C107" s="488" t="s">
        <v>3403</v>
      </c>
      <c r="D107" s="470" t="s">
        <v>2907</v>
      </c>
      <c r="E107" s="472" t="s">
        <v>132</v>
      </c>
      <c r="F107" s="491">
        <v>7</v>
      </c>
      <c r="G107" s="464" t="s">
        <v>2467</v>
      </c>
      <c r="H107" s="488">
        <v>9000</v>
      </c>
      <c r="I107" s="473" t="s">
        <v>2897</v>
      </c>
      <c r="J107" s="494">
        <v>45604</v>
      </c>
      <c r="K107" s="477">
        <v>0.45833333333333331</v>
      </c>
      <c r="L107" s="503">
        <v>0.47916666666666669</v>
      </c>
      <c r="M107" s="469">
        <v>0.72916666666666663</v>
      </c>
      <c r="N107" s="442">
        <f>VLOOKUP(E107,'效期天數(2025.1126更新)'!C:G,5,0)</f>
        <v>5714400181</v>
      </c>
    </row>
    <row r="108" spans="1:14" ht="15" thickBot="1">
      <c r="A108" s="459" t="s">
        <v>2599</v>
      </c>
      <c r="B108" s="460" t="s">
        <v>3455</v>
      </c>
      <c r="C108" s="488" t="s">
        <v>3404</v>
      </c>
      <c r="D108" s="470" t="s">
        <v>2907</v>
      </c>
      <c r="E108" s="472" t="s">
        <v>132</v>
      </c>
      <c r="F108" s="491">
        <v>7</v>
      </c>
      <c r="G108" s="464" t="s">
        <v>2467</v>
      </c>
      <c r="H108" s="488">
        <v>9000</v>
      </c>
      <c r="I108" s="473" t="s">
        <v>2897</v>
      </c>
      <c r="J108" s="494">
        <v>45604</v>
      </c>
      <c r="K108" s="477">
        <v>0.45833333333333331</v>
      </c>
      <c r="L108" s="503">
        <v>0.47916666666666669</v>
      </c>
      <c r="M108" s="469">
        <v>0.72916666666666663</v>
      </c>
      <c r="N108" s="442">
        <f>VLOOKUP(E108,'效期天數(2025.1126更新)'!C:G,5,0)</f>
        <v>5714400181</v>
      </c>
    </row>
    <row r="109" spans="1:14" ht="15" thickBot="1">
      <c r="A109" s="459" t="s">
        <v>2602</v>
      </c>
      <c r="B109" s="460" t="s">
        <v>3405</v>
      </c>
      <c r="C109" s="488" t="s">
        <v>3406</v>
      </c>
      <c r="D109" s="466" t="s">
        <v>3086</v>
      </c>
      <c r="E109" s="472" t="s">
        <v>133</v>
      </c>
      <c r="F109" s="491">
        <v>7</v>
      </c>
      <c r="G109" s="464" t="s">
        <v>2467</v>
      </c>
      <c r="H109" s="488">
        <v>9000</v>
      </c>
      <c r="I109" s="473" t="s">
        <v>2897</v>
      </c>
      <c r="J109" s="494">
        <v>45604</v>
      </c>
      <c r="K109" s="477">
        <v>0.45833333333333331</v>
      </c>
      <c r="L109" s="503">
        <v>0.47916666666666669</v>
      </c>
      <c r="M109" s="469">
        <v>0.72916666666666663</v>
      </c>
      <c r="N109" s="442">
        <f>VLOOKUP(E109,'效期天數(2025.1126更新)'!C:G,5,0)</f>
        <v>5714400180</v>
      </c>
    </row>
    <row r="110" spans="1:14" ht="15" thickBot="1">
      <c r="A110" s="459" t="s">
        <v>2603</v>
      </c>
      <c r="B110" s="460" t="s">
        <v>3405</v>
      </c>
      <c r="C110" s="488" t="s">
        <v>3407</v>
      </c>
      <c r="D110" s="470" t="s">
        <v>3086</v>
      </c>
      <c r="E110" s="472" t="s">
        <v>133</v>
      </c>
      <c r="F110" s="491">
        <v>7</v>
      </c>
      <c r="G110" s="464" t="s">
        <v>2467</v>
      </c>
      <c r="H110" s="488">
        <v>9000</v>
      </c>
      <c r="I110" s="473" t="s">
        <v>2897</v>
      </c>
      <c r="J110" s="494">
        <v>45604</v>
      </c>
      <c r="K110" s="477">
        <v>0.45833333333333331</v>
      </c>
      <c r="L110" s="503">
        <v>0.47916666666666669</v>
      </c>
      <c r="M110" s="469">
        <v>0.72916666666666663</v>
      </c>
      <c r="N110" s="442">
        <f>VLOOKUP(E110,'效期天數(2025.1126更新)'!C:G,5,0)</f>
        <v>5714400180</v>
      </c>
    </row>
    <row r="111" spans="1:14" ht="14.25" thickBot="1">
      <c r="A111" s="474" t="s">
        <v>2604</v>
      </c>
      <c r="B111" s="460" t="s">
        <v>3456</v>
      </c>
      <c r="C111" s="488" t="s">
        <v>3408</v>
      </c>
      <c r="D111" s="470" t="s">
        <v>2904</v>
      </c>
      <c r="E111" s="472" t="s">
        <v>88</v>
      </c>
      <c r="F111" s="491">
        <v>6</v>
      </c>
      <c r="G111" s="464" t="s">
        <v>2464</v>
      </c>
      <c r="H111" s="488">
        <v>12000</v>
      </c>
      <c r="I111" s="480" t="s">
        <v>2905</v>
      </c>
      <c r="J111" s="494">
        <v>45604</v>
      </c>
      <c r="K111" s="477">
        <v>0.45833333333333331</v>
      </c>
      <c r="L111" s="503">
        <v>0.47916666666666669</v>
      </c>
      <c r="M111" s="486">
        <v>0.8125</v>
      </c>
      <c r="N111" s="442">
        <f>VLOOKUP(E111,'效期天數(2025.1126更新)'!C:G,5,0)</f>
        <v>5714400105</v>
      </c>
    </row>
    <row r="112" spans="1:14" ht="14.25" thickBot="1">
      <c r="A112" s="474" t="s">
        <v>2605</v>
      </c>
      <c r="B112" s="460" t="s">
        <v>3456</v>
      </c>
      <c r="C112" s="488" t="s">
        <v>3409</v>
      </c>
      <c r="D112" s="470" t="s">
        <v>2904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2905</v>
      </c>
      <c r="J112" s="494">
        <v>45604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2606</v>
      </c>
      <c r="B113" s="460" t="s">
        <v>3410</v>
      </c>
      <c r="C113" s="488" t="s">
        <v>3411</v>
      </c>
      <c r="D113" s="470" t="s">
        <v>2906</v>
      </c>
      <c r="E113" s="472" t="s">
        <v>89</v>
      </c>
      <c r="F113" s="491">
        <v>6</v>
      </c>
      <c r="G113" s="464" t="s">
        <v>2464</v>
      </c>
      <c r="H113" s="488">
        <v>12000</v>
      </c>
      <c r="I113" s="480" t="s">
        <v>2905</v>
      </c>
      <c r="J113" s="494">
        <v>45604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5714400106</v>
      </c>
    </row>
    <row r="114" spans="1:14" ht="14.25" thickBot="1">
      <c r="A114" s="474" t="s">
        <v>2607</v>
      </c>
      <c r="B114" s="460" t="s">
        <v>3410</v>
      </c>
      <c r="C114" s="488" t="s">
        <v>3412</v>
      </c>
      <c r="D114" s="470" t="s">
        <v>2906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2905</v>
      </c>
      <c r="J114" s="494">
        <v>45604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59" t="s">
        <v>2594</v>
      </c>
      <c r="B115" s="460" t="s">
        <v>3457</v>
      </c>
      <c r="C115" s="512" t="s">
        <v>3413</v>
      </c>
      <c r="D115" s="508" t="s">
        <v>2951</v>
      </c>
      <c r="E115" s="463" t="s">
        <v>140</v>
      </c>
      <c r="F115" s="491">
        <v>4</v>
      </c>
      <c r="G115" s="464" t="s">
        <v>2463</v>
      </c>
      <c r="H115" s="488">
        <v>2000</v>
      </c>
      <c r="I115" s="473" t="s">
        <v>3082</v>
      </c>
      <c r="J115" s="494">
        <v>45604</v>
      </c>
      <c r="K115" s="477">
        <v>0.70833333333333337</v>
      </c>
      <c r="L115" s="478">
        <v>0.72916666666666663</v>
      </c>
      <c r="M115" s="509">
        <v>0.79166666666666663</v>
      </c>
      <c r="N115" s="442">
        <f>VLOOKUP(E115,'效期天數(2025.1126更新)'!C:G,5,0)</f>
        <v>5714400144</v>
      </c>
    </row>
    <row r="116" spans="1:14" ht="14.25" thickBot="1">
      <c r="A116" s="459" t="s">
        <v>2595</v>
      </c>
      <c r="B116" s="460" t="s">
        <v>3414</v>
      </c>
      <c r="C116" s="512" t="s">
        <v>3415</v>
      </c>
      <c r="D116" s="508" t="s">
        <v>2951</v>
      </c>
      <c r="E116" s="463" t="s">
        <v>160</v>
      </c>
      <c r="F116" s="491">
        <v>4</v>
      </c>
      <c r="G116" s="464" t="s">
        <v>2463</v>
      </c>
      <c r="H116" s="488">
        <v>2000</v>
      </c>
      <c r="I116" s="473" t="s">
        <v>3082</v>
      </c>
      <c r="J116" s="494">
        <v>45604</v>
      </c>
      <c r="K116" s="477">
        <v>0.70833333333333337</v>
      </c>
      <c r="L116" s="478">
        <v>0.72916666666666663</v>
      </c>
      <c r="M116" s="509">
        <v>0.79166666666666663</v>
      </c>
      <c r="N116" s="442">
        <f>VLOOKUP(E116,'效期天數(2025.1126更新)'!C:G,5,0)</f>
        <v>5714400143</v>
      </c>
    </row>
    <row r="117" spans="1:14" ht="15" thickBot="1">
      <c r="A117" s="459" t="s">
        <v>2596</v>
      </c>
      <c r="B117" s="460" t="s">
        <v>3458</v>
      </c>
      <c r="C117" s="493">
        <v>16224452</v>
      </c>
      <c r="D117" s="470" t="s">
        <v>2907</v>
      </c>
      <c r="E117" s="461" t="s">
        <v>143</v>
      </c>
      <c r="F117" s="492">
        <v>11</v>
      </c>
      <c r="G117" s="464" t="s">
        <v>3237</v>
      </c>
      <c r="H117" s="488">
        <v>2000</v>
      </c>
      <c r="I117" s="480" t="s">
        <v>2909</v>
      </c>
      <c r="J117" s="494">
        <v>45604</v>
      </c>
      <c r="K117" s="477">
        <v>0.70833333333333337</v>
      </c>
      <c r="L117" s="478">
        <v>0.72916666666666663</v>
      </c>
      <c r="M117" s="509">
        <v>0.79166666666666663</v>
      </c>
      <c r="N117" s="442">
        <f>VLOOKUP(E117,'效期天數(2025.1126更新)'!C:G,5,0)</f>
        <v>5714400162</v>
      </c>
    </row>
    <row r="118" spans="1:14" ht="15" thickBot="1">
      <c r="A118" s="459" t="s">
        <v>2597</v>
      </c>
      <c r="B118" s="460" t="s">
        <v>3416</v>
      </c>
      <c r="C118" s="493">
        <v>16324452</v>
      </c>
      <c r="D118" s="470" t="s">
        <v>2907</v>
      </c>
      <c r="E118" s="461" t="s">
        <v>144</v>
      </c>
      <c r="F118" s="492">
        <v>11</v>
      </c>
      <c r="G118" s="464" t="s">
        <v>3237</v>
      </c>
      <c r="H118" s="488">
        <v>2000</v>
      </c>
      <c r="I118" s="480" t="s">
        <v>2909</v>
      </c>
      <c r="J118" s="494">
        <v>45604</v>
      </c>
      <c r="K118" s="477">
        <v>0.70833333333333337</v>
      </c>
      <c r="L118" s="478">
        <v>0.72916666666666663</v>
      </c>
      <c r="M118" s="509">
        <v>0.79166666666666663</v>
      </c>
      <c r="N118" s="442">
        <f>VLOOKUP(E118,'效期天數(2025.1126更新)'!C:G,5,0)</f>
        <v>5714400163</v>
      </c>
    </row>
    <row r="119" spans="1:14" ht="15" thickBot="1">
      <c r="A119" s="459" t="s">
        <v>2598</v>
      </c>
      <c r="B119" s="460" t="s">
        <v>3459</v>
      </c>
      <c r="C119" s="493">
        <v>14024451</v>
      </c>
      <c r="D119" s="460" t="s">
        <v>3466</v>
      </c>
      <c r="E119" s="459" t="s">
        <v>105</v>
      </c>
      <c r="F119" s="492">
        <v>5</v>
      </c>
      <c r="G119" s="464" t="s">
        <v>2533</v>
      </c>
      <c r="H119" s="495">
        <v>6000</v>
      </c>
      <c r="I119" s="466" t="s">
        <v>2953</v>
      </c>
      <c r="J119" s="494">
        <v>45604</v>
      </c>
      <c r="K119" s="477">
        <v>0.70833333333333337</v>
      </c>
      <c r="L119" s="478">
        <v>0.72916666666666663</v>
      </c>
      <c r="M119" s="478">
        <v>0.89583333333333337</v>
      </c>
      <c r="N119" s="442">
        <f>VLOOKUP(E119,'效期天數(2025.1126更新)'!C:G,5,0)</f>
        <v>5714400140</v>
      </c>
    </row>
    <row r="120" spans="1:14" ht="15" thickBot="1">
      <c r="A120" s="459" t="s">
        <v>2599</v>
      </c>
      <c r="B120" s="460" t="s">
        <v>3417</v>
      </c>
      <c r="C120" s="493">
        <v>13924451</v>
      </c>
      <c r="D120" s="460" t="s">
        <v>3466</v>
      </c>
      <c r="E120" s="459" t="s">
        <v>138</v>
      </c>
      <c r="F120" s="492">
        <v>5</v>
      </c>
      <c r="G120" s="464" t="s">
        <v>2533</v>
      </c>
      <c r="H120" s="495">
        <v>6000</v>
      </c>
      <c r="I120" s="466" t="s">
        <v>2953</v>
      </c>
      <c r="J120" s="494">
        <v>45604</v>
      </c>
      <c r="K120" s="477">
        <v>0.70833333333333337</v>
      </c>
      <c r="L120" s="478">
        <v>0.72916666666666663</v>
      </c>
      <c r="M120" s="478">
        <v>0.89583333333333337</v>
      </c>
      <c r="N120" s="442">
        <f>VLOOKUP(E120,'效期天數(2025.1126更新)'!C:G,5,0)</f>
        <v>5714400139</v>
      </c>
    </row>
    <row r="121" spans="1:14" ht="14.25" thickBot="1">
      <c r="A121" s="459" t="s">
        <v>2594</v>
      </c>
      <c r="B121" s="460" t="s">
        <v>3460</v>
      </c>
      <c r="C121" s="488" t="s">
        <v>3418</v>
      </c>
      <c r="D121" s="470" t="s">
        <v>2907</v>
      </c>
      <c r="E121" s="472" t="s">
        <v>136</v>
      </c>
      <c r="F121" s="491">
        <v>8</v>
      </c>
      <c r="G121" s="464" t="s">
        <v>2462</v>
      </c>
      <c r="H121" s="488">
        <v>8000</v>
      </c>
      <c r="I121" s="480" t="s">
        <v>2905</v>
      </c>
      <c r="J121" s="494">
        <v>45604</v>
      </c>
      <c r="K121" s="477">
        <v>0.70833333333333337</v>
      </c>
      <c r="L121" s="510">
        <v>0.8125</v>
      </c>
      <c r="M121" s="478">
        <v>6.25E-2</v>
      </c>
      <c r="N121" s="442">
        <f>VLOOKUP(E121,'效期天數(2025.1126更新)'!C:G,5,0)</f>
        <v>5714400184</v>
      </c>
    </row>
    <row r="122" spans="1:14" ht="14.25" thickBot="1">
      <c r="A122" s="459" t="s">
        <v>2595</v>
      </c>
      <c r="B122" s="460" t="s">
        <v>3460</v>
      </c>
      <c r="C122" s="488" t="s">
        <v>3419</v>
      </c>
      <c r="D122" s="470" t="s">
        <v>2907</v>
      </c>
      <c r="E122" s="472" t="s">
        <v>136</v>
      </c>
      <c r="F122" s="491">
        <v>8</v>
      </c>
      <c r="G122" s="464" t="s">
        <v>2462</v>
      </c>
      <c r="H122" s="488">
        <v>8000</v>
      </c>
      <c r="I122" s="480" t="s">
        <v>2905</v>
      </c>
      <c r="J122" s="494">
        <v>45604</v>
      </c>
      <c r="K122" s="477">
        <v>0.70833333333333337</v>
      </c>
      <c r="L122" s="510">
        <v>0.8125</v>
      </c>
      <c r="M122" s="478">
        <v>6.25E-2</v>
      </c>
      <c r="N122" s="442">
        <f>VLOOKUP(E122,'效期天數(2025.1126更新)'!C:G,5,0)</f>
        <v>5714400184</v>
      </c>
    </row>
    <row r="123" spans="1:14" ht="17.100000000000001" customHeight="1" thickBot="1">
      <c r="A123" s="459" t="s">
        <v>2596</v>
      </c>
      <c r="B123" s="460" t="s">
        <v>3460</v>
      </c>
      <c r="C123" s="488" t="s">
        <v>3420</v>
      </c>
      <c r="D123" s="470" t="s">
        <v>2907</v>
      </c>
      <c r="E123" s="472" t="s">
        <v>136</v>
      </c>
      <c r="F123" s="491">
        <v>8</v>
      </c>
      <c r="G123" s="464" t="s">
        <v>2462</v>
      </c>
      <c r="H123" s="488">
        <v>8000</v>
      </c>
      <c r="I123" s="480" t="s">
        <v>2905</v>
      </c>
      <c r="J123" s="494">
        <v>45604</v>
      </c>
      <c r="K123" s="477">
        <v>0.70833333333333337</v>
      </c>
      <c r="L123" s="510">
        <v>0.8125</v>
      </c>
      <c r="M123" s="478">
        <v>6.25E-2</v>
      </c>
      <c r="N123" s="442">
        <f>VLOOKUP(E123,'效期天數(2025.1126更新)'!C:G,5,0)</f>
        <v>5714400184</v>
      </c>
    </row>
    <row r="124" spans="1:14" ht="14.25" thickBot="1">
      <c r="A124" s="459" t="s">
        <v>2597</v>
      </c>
      <c r="B124" s="460" t="s">
        <v>3460</v>
      </c>
      <c r="C124" s="488" t="s">
        <v>3421</v>
      </c>
      <c r="D124" s="470" t="s">
        <v>2907</v>
      </c>
      <c r="E124" s="472" t="s">
        <v>136</v>
      </c>
      <c r="F124" s="491">
        <v>8</v>
      </c>
      <c r="G124" s="464" t="s">
        <v>2462</v>
      </c>
      <c r="H124" s="488">
        <v>8000</v>
      </c>
      <c r="I124" s="480" t="s">
        <v>2905</v>
      </c>
      <c r="J124" s="494">
        <v>45604</v>
      </c>
      <c r="K124" s="477">
        <v>0.70833333333333337</v>
      </c>
      <c r="L124" s="510">
        <v>0.8125</v>
      </c>
      <c r="M124" s="478">
        <v>6.25E-2</v>
      </c>
      <c r="N124" s="442">
        <f>VLOOKUP(E124,'效期天數(2025.1126更新)'!C:G,5,0)</f>
        <v>5714400184</v>
      </c>
    </row>
    <row r="125" spans="1:14" ht="15" thickBot="1">
      <c r="A125" s="474" t="s">
        <v>2604</v>
      </c>
      <c r="B125" s="460" t="s">
        <v>3461</v>
      </c>
      <c r="C125" s="489" t="s">
        <v>3422</v>
      </c>
      <c r="D125" s="470" t="s">
        <v>2907</v>
      </c>
      <c r="E125" s="463" t="s">
        <v>85</v>
      </c>
      <c r="F125" s="491">
        <v>9</v>
      </c>
      <c r="G125" s="464" t="s">
        <v>2462</v>
      </c>
      <c r="H125" s="488">
        <v>5800</v>
      </c>
      <c r="I125" s="470" t="s">
        <v>2902</v>
      </c>
      <c r="J125" s="494">
        <v>45604</v>
      </c>
      <c r="K125" s="477">
        <v>0.72916666666666663</v>
      </c>
      <c r="L125" s="486">
        <v>0.8125</v>
      </c>
      <c r="M125" s="469">
        <v>0.97916666666666663</v>
      </c>
      <c r="N125" s="442">
        <f>VLOOKUP(E125,'效期天數(2025.1126更新)'!C:G,5,0)</f>
        <v>5714400102</v>
      </c>
    </row>
    <row r="126" spans="1:14" ht="15" thickBot="1">
      <c r="A126" s="474" t="s">
        <v>2605</v>
      </c>
      <c r="B126" s="460" t="s">
        <v>3461</v>
      </c>
      <c r="C126" s="489" t="s">
        <v>3423</v>
      </c>
      <c r="D126" s="470" t="s">
        <v>2907</v>
      </c>
      <c r="E126" s="463" t="s">
        <v>85</v>
      </c>
      <c r="F126" s="491">
        <v>9</v>
      </c>
      <c r="G126" s="464" t="s">
        <v>2462</v>
      </c>
      <c r="H126" s="488">
        <v>5800</v>
      </c>
      <c r="I126" s="470" t="s">
        <v>2902</v>
      </c>
      <c r="J126" s="494">
        <v>45604</v>
      </c>
      <c r="K126" s="477">
        <v>0.72916666666666663</v>
      </c>
      <c r="L126" s="486">
        <v>0.8125</v>
      </c>
      <c r="M126" s="469">
        <v>0.97916666666666663</v>
      </c>
      <c r="N126" s="442">
        <f>VLOOKUP(E126,'效期天數(2025.1126更新)'!C:G,5,0)</f>
        <v>5714400102</v>
      </c>
    </row>
    <row r="127" spans="1:14" ht="15" thickBot="1">
      <c r="A127" s="474" t="s">
        <v>2606</v>
      </c>
      <c r="B127" s="460" t="s">
        <v>3424</v>
      </c>
      <c r="C127" s="489" t="s">
        <v>3425</v>
      </c>
      <c r="D127" s="470" t="s">
        <v>2907</v>
      </c>
      <c r="E127" s="463" t="s">
        <v>137</v>
      </c>
      <c r="F127" s="491">
        <v>9</v>
      </c>
      <c r="G127" s="464" t="s">
        <v>2462</v>
      </c>
      <c r="H127" s="488">
        <v>5800</v>
      </c>
      <c r="I127" s="470" t="s">
        <v>2902</v>
      </c>
      <c r="J127" s="494">
        <v>45604</v>
      </c>
      <c r="K127" s="477">
        <v>0.72916666666666663</v>
      </c>
      <c r="L127" s="486">
        <v>0.8125</v>
      </c>
      <c r="M127" s="469">
        <v>0.97916666666666663</v>
      </c>
      <c r="N127" s="442">
        <f>VLOOKUP(E127,'效期天數(2025.1126更新)'!C:G,5,0)</f>
        <v>5714400104</v>
      </c>
    </row>
    <row r="128" spans="1:14" ht="15" thickBot="1">
      <c r="A128" s="474" t="s">
        <v>2607</v>
      </c>
      <c r="B128" s="460" t="s">
        <v>3424</v>
      </c>
      <c r="C128" s="489" t="s">
        <v>3426</v>
      </c>
      <c r="D128" s="470" t="s">
        <v>2907</v>
      </c>
      <c r="E128" s="463" t="s">
        <v>137</v>
      </c>
      <c r="F128" s="491">
        <v>9</v>
      </c>
      <c r="G128" s="464" t="s">
        <v>2462</v>
      </c>
      <c r="H128" s="488">
        <v>5800</v>
      </c>
      <c r="I128" s="470" t="s">
        <v>2902</v>
      </c>
      <c r="J128" s="494">
        <v>45604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5714400104</v>
      </c>
    </row>
  </sheetData>
  <phoneticPr fontId="1" type="noConversion"/>
  <conditionalFormatting sqref="C12:C14">
    <cfRule type="duplicateValues" dxfId="81" priority="25"/>
    <cfRule type="duplicateValues" dxfId="80" priority="26"/>
  </conditionalFormatting>
  <conditionalFormatting sqref="C25">
    <cfRule type="duplicateValues" dxfId="79" priority="23"/>
  </conditionalFormatting>
  <conditionalFormatting sqref="C26">
    <cfRule type="duplicateValues" dxfId="78" priority="24"/>
  </conditionalFormatting>
  <conditionalFormatting sqref="C4:C7">
    <cfRule type="duplicateValues" dxfId="77" priority="22"/>
  </conditionalFormatting>
  <conditionalFormatting sqref="C33">
    <cfRule type="duplicateValues" dxfId="76" priority="18"/>
    <cfRule type="duplicateValues" dxfId="75" priority="19"/>
  </conditionalFormatting>
  <conditionalFormatting sqref="C34:C35">
    <cfRule type="duplicateValues" dxfId="74" priority="20"/>
    <cfRule type="duplicateValues" dxfId="73" priority="21"/>
  </conditionalFormatting>
  <conditionalFormatting sqref="C32">
    <cfRule type="duplicateValues" dxfId="72" priority="17"/>
  </conditionalFormatting>
  <conditionalFormatting sqref="C40:C41">
    <cfRule type="duplicateValues" dxfId="71" priority="16"/>
  </conditionalFormatting>
  <conditionalFormatting sqref="C43">
    <cfRule type="duplicateValues" dxfId="70" priority="15"/>
  </conditionalFormatting>
  <conditionalFormatting sqref="C50">
    <cfRule type="duplicateValues" dxfId="69" priority="14"/>
  </conditionalFormatting>
  <conditionalFormatting sqref="C64:C65">
    <cfRule type="duplicateValues" dxfId="68" priority="12"/>
  </conditionalFormatting>
  <conditionalFormatting sqref="C67">
    <cfRule type="duplicateValues" dxfId="67" priority="13"/>
  </conditionalFormatting>
  <conditionalFormatting sqref="C62:C63">
    <cfRule type="duplicateValues" dxfId="66" priority="11"/>
  </conditionalFormatting>
  <conditionalFormatting sqref="C56:C57">
    <cfRule type="duplicateValues" dxfId="65" priority="9"/>
  </conditionalFormatting>
  <conditionalFormatting sqref="C59">
    <cfRule type="duplicateValues" dxfId="64" priority="10"/>
  </conditionalFormatting>
  <conditionalFormatting sqref="C72">
    <cfRule type="duplicateValues" dxfId="63" priority="8"/>
  </conditionalFormatting>
  <conditionalFormatting sqref="C82">
    <cfRule type="duplicateValues" dxfId="62" priority="4"/>
    <cfRule type="duplicateValues" dxfId="61" priority="5"/>
  </conditionalFormatting>
  <conditionalFormatting sqref="C83:C84">
    <cfRule type="duplicateValues" dxfId="60" priority="6"/>
    <cfRule type="duplicateValues" dxfId="59" priority="7"/>
  </conditionalFormatting>
  <conditionalFormatting sqref="C111:C112">
    <cfRule type="duplicateValues" dxfId="58" priority="2"/>
  </conditionalFormatting>
  <conditionalFormatting sqref="C114">
    <cfRule type="duplicateValues" dxfId="57" priority="3"/>
  </conditionalFormatting>
  <conditionalFormatting sqref="C103:C106">
    <cfRule type="duplicateValues" dxfId="56" priority="1"/>
  </conditionalFormatting>
  <conditionalFormatting sqref="C78:C81">
    <cfRule type="duplicateValues" dxfId="55" priority="27"/>
  </conditionalFormatting>
  <conditionalFormatting sqref="C119:C120">
    <cfRule type="duplicateValues" dxfId="54" priority="28"/>
  </conditionalFormatting>
  <conditionalFormatting sqref="C8:C11">
    <cfRule type="duplicateValues" dxfId="53" priority="29"/>
  </conditionalFormatting>
  <conditionalFormatting sqref="C60:C61">
    <cfRule type="duplicateValues" dxfId="52" priority="30"/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AF506-5E3F-4394-AE8B-14E047483071}">
  <sheetPr codeName="工作表9">
    <tabColor rgb="FFFF66CC"/>
  </sheetPr>
  <dimension ref="A1:N127"/>
  <sheetViews>
    <sheetView zoomScale="85" zoomScaleNormal="85" workbookViewId="0">
      <selection activeCell="J11" sqref="J11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97" t="s">
        <v>2881</v>
      </c>
      <c r="B1" s="497" t="s">
        <v>2882</v>
      </c>
      <c r="C1" s="497" t="s">
        <v>124</v>
      </c>
      <c r="D1" s="497" t="s">
        <v>2883</v>
      </c>
      <c r="E1" s="497" t="s">
        <v>123</v>
      </c>
      <c r="F1" s="498" t="s">
        <v>2884</v>
      </c>
      <c r="G1" s="497" t="s">
        <v>2885</v>
      </c>
      <c r="H1" s="497" t="s">
        <v>2886</v>
      </c>
      <c r="I1" s="497" t="s">
        <v>2887</v>
      </c>
      <c r="J1" s="499" t="s">
        <v>2888</v>
      </c>
      <c r="K1" s="497" t="s">
        <v>2889</v>
      </c>
      <c r="L1" s="497" t="s">
        <v>2890</v>
      </c>
      <c r="M1" s="497" t="s">
        <v>2891</v>
      </c>
    </row>
    <row r="2" spans="1:14" ht="14.25" thickBot="1">
      <c r="A2" s="459" t="s">
        <v>125</v>
      </c>
      <c r="B2" s="487" t="s">
        <v>3234</v>
      </c>
      <c r="C2" s="488" t="s">
        <v>3094</v>
      </c>
      <c r="D2" s="462" t="s">
        <v>2892</v>
      </c>
      <c r="E2" s="463" t="s">
        <v>2482</v>
      </c>
      <c r="F2" s="491">
        <v>12</v>
      </c>
      <c r="G2" s="464" t="s">
        <v>2564</v>
      </c>
      <c r="H2" s="488">
        <v>6000</v>
      </c>
      <c r="I2" s="466" t="s">
        <v>3082</v>
      </c>
      <c r="J2" s="494">
        <v>45593</v>
      </c>
      <c r="K2" s="467">
        <v>0.5</v>
      </c>
      <c r="L2" s="468">
        <v>0.54166666666666663</v>
      </c>
      <c r="M2" s="469">
        <v>0.70833333333333337</v>
      </c>
      <c r="N2" s="442">
        <f>VLOOKUP(E2,'效期天數(2025.1126更新)'!C:G,5,0)</f>
        <v>5714400203</v>
      </c>
    </row>
    <row r="3" spans="1:14" ht="14.25" thickBot="1">
      <c r="A3" s="463" t="s">
        <v>125</v>
      </c>
      <c r="B3" s="487" t="s">
        <v>3234</v>
      </c>
      <c r="C3" s="488" t="s">
        <v>3095</v>
      </c>
      <c r="D3" s="462" t="s">
        <v>2892</v>
      </c>
      <c r="E3" s="463" t="s">
        <v>2482</v>
      </c>
      <c r="F3" s="491">
        <v>12</v>
      </c>
      <c r="G3" s="464" t="s">
        <v>2564</v>
      </c>
      <c r="H3" s="488">
        <v>6000</v>
      </c>
      <c r="I3" s="466" t="s">
        <v>3082</v>
      </c>
      <c r="J3" s="494">
        <v>45593</v>
      </c>
      <c r="K3" s="467">
        <v>0.5</v>
      </c>
      <c r="L3" s="468">
        <v>0.54166666666666663</v>
      </c>
      <c r="M3" s="469">
        <v>0.70833333333333337</v>
      </c>
      <c r="N3" s="442">
        <f>VLOOKUP(E3,'效期天數(2025.1126更新)'!C:G,5,0)</f>
        <v>5714400203</v>
      </c>
    </row>
    <row r="4" spans="1:14" ht="27.75" thickBot="1">
      <c r="A4" s="474" t="s">
        <v>2604</v>
      </c>
      <c r="B4" s="487" t="s">
        <v>3235</v>
      </c>
      <c r="C4" s="488" t="s">
        <v>3274</v>
      </c>
      <c r="D4" s="500" t="s">
        <v>3275</v>
      </c>
      <c r="E4" s="463" t="s">
        <v>101</v>
      </c>
      <c r="F4" s="491" t="s">
        <v>3276</v>
      </c>
      <c r="G4" s="464" t="s">
        <v>2462</v>
      </c>
      <c r="H4" s="493">
        <v>6000</v>
      </c>
      <c r="I4" s="466" t="s">
        <v>2897</v>
      </c>
      <c r="J4" s="494">
        <v>45593</v>
      </c>
      <c r="K4" s="477">
        <v>0.45833333333333331</v>
      </c>
      <c r="L4" s="478">
        <v>0.47916666666666669</v>
      </c>
      <c r="M4" s="478">
        <v>0.64583333333333337</v>
      </c>
      <c r="N4" s="442">
        <f>VLOOKUP(E4,'效期天數(2025.1126更新)'!C:G,5,0)</f>
        <v>5714400130</v>
      </c>
    </row>
    <row r="5" spans="1:14" ht="27.75" thickBot="1">
      <c r="A5" s="474" t="s">
        <v>2605</v>
      </c>
      <c r="B5" s="487" t="s">
        <v>3235</v>
      </c>
      <c r="C5" s="488" t="s">
        <v>3277</v>
      </c>
      <c r="D5" s="500" t="s">
        <v>3275</v>
      </c>
      <c r="E5" s="463" t="s">
        <v>101</v>
      </c>
      <c r="F5" s="491" t="s">
        <v>3276</v>
      </c>
      <c r="G5" s="464" t="s">
        <v>2462</v>
      </c>
      <c r="H5" s="493">
        <v>6000</v>
      </c>
      <c r="I5" s="466" t="s">
        <v>2897</v>
      </c>
      <c r="J5" s="494">
        <v>45593</v>
      </c>
      <c r="K5" s="477">
        <v>0.45833333333333331</v>
      </c>
      <c r="L5" s="478">
        <v>0.47916666666666669</v>
      </c>
      <c r="M5" s="478">
        <v>0.64583333333333337</v>
      </c>
      <c r="N5" s="442">
        <f>VLOOKUP(E5,'效期天數(2025.1126更新)'!C:G,5,0)</f>
        <v>5714400130</v>
      </c>
    </row>
    <row r="6" spans="1:14" ht="27.75" thickBot="1">
      <c r="A6" s="474" t="s">
        <v>2606</v>
      </c>
      <c r="B6" s="487" t="s">
        <v>3235</v>
      </c>
      <c r="C6" s="488" t="s">
        <v>3278</v>
      </c>
      <c r="D6" s="500" t="s">
        <v>3275</v>
      </c>
      <c r="E6" s="463" t="s">
        <v>101</v>
      </c>
      <c r="F6" s="491" t="s">
        <v>3276</v>
      </c>
      <c r="G6" s="464" t="s">
        <v>2462</v>
      </c>
      <c r="H6" s="493">
        <v>6000</v>
      </c>
      <c r="I6" s="466" t="s">
        <v>2897</v>
      </c>
      <c r="J6" s="494">
        <v>45593</v>
      </c>
      <c r="K6" s="477">
        <v>0.45833333333333331</v>
      </c>
      <c r="L6" s="478">
        <v>0.47916666666666669</v>
      </c>
      <c r="M6" s="478">
        <v>0.64583333333333337</v>
      </c>
      <c r="N6" s="442">
        <f>VLOOKUP(E6,'效期天數(2025.1126更新)'!C:G,5,0)</f>
        <v>5714400130</v>
      </c>
    </row>
    <row r="7" spans="1:14" ht="27.75" thickBot="1">
      <c r="A7" s="474" t="s">
        <v>2607</v>
      </c>
      <c r="B7" s="487" t="s">
        <v>3235</v>
      </c>
      <c r="C7" s="488" t="s">
        <v>3279</v>
      </c>
      <c r="D7" s="500" t="s">
        <v>3275</v>
      </c>
      <c r="E7" s="463" t="s">
        <v>101</v>
      </c>
      <c r="F7" s="491" t="s">
        <v>3276</v>
      </c>
      <c r="G7" s="464" t="s">
        <v>2462</v>
      </c>
      <c r="H7" s="493">
        <v>6000</v>
      </c>
      <c r="I7" s="466" t="s">
        <v>2897</v>
      </c>
      <c r="J7" s="494">
        <v>45593</v>
      </c>
      <c r="K7" s="477">
        <v>0.45833333333333331</v>
      </c>
      <c r="L7" s="478">
        <v>0.47916666666666669</v>
      </c>
      <c r="M7" s="478">
        <v>0.64583333333333337</v>
      </c>
      <c r="N7" s="442">
        <f>VLOOKUP(E7,'效期天數(2025.1126更新)'!C:G,5,0)</f>
        <v>5714400130</v>
      </c>
    </row>
    <row r="8" spans="1:14" ht="15" thickBot="1">
      <c r="A8" s="459" t="s">
        <v>2594</v>
      </c>
      <c r="B8" s="487" t="s">
        <v>3236</v>
      </c>
      <c r="C8" s="493" t="s">
        <v>3096</v>
      </c>
      <c r="D8" s="470" t="s">
        <v>2907</v>
      </c>
      <c r="E8" s="461" t="s">
        <v>143</v>
      </c>
      <c r="F8" s="492">
        <v>11</v>
      </c>
      <c r="G8" s="464" t="s">
        <v>3237</v>
      </c>
      <c r="H8" s="488">
        <v>2000</v>
      </c>
      <c r="I8" s="480" t="s">
        <v>2909</v>
      </c>
      <c r="J8" s="494">
        <v>45593</v>
      </c>
      <c r="K8" s="477">
        <v>0.45833333333333331</v>
      </c>
      <c r="L8" s="478">
        <v>0.47916666666666669</v>
      </c>
      <c r="M8" s="469">
        <v>0.54166666666666663</v>
      </c>
      <c r="N8" s="442">
        <f>VLOOKUP(E8,'效期天數(2025.1126更新)'!C:G,5,0)</f>
        <v>5714400162</v>
      </c>
    </row>
    <row r="9" spans="1:14" ht="15" thickBot="1">
      <c r="A9" s="459" t="s">
        <v>2595</v>
      </c>
      <c r="B9" s="487" t="s">
        <v>3097</v>
      </c>
      <c r="C9" s="493" t="s">
        <v>3098</v>
      </c>
      <c r="D9" s="470" t="s">
        <v>2907</v>
      </c>
      <c r="E9" s="461" t="s">
        <v>144</v>
      </c>
      <c r="F9" s="492">
        <v>11</v>
      </c>
      <c r="G9" s="464" t="s">
        <v>3237</v>
      </c>
      <c r="H9" s="488">
        <v>2000</v>
      </c>
      <c r="I9" s="480" t="s">
        <v>2909</v>
      </c>
      <c r="J9" s="494">
        <v>45593</v>
      </c>
      <c r="K9" s="477">
        <v>0.45833333333333331</v>
      </c>
      <c r="L9" s="478">
        <v>0.47916666666666669</v>
      </c>
      <c r="M9" s="469">
        <v>0.54166666666666663</v>
      </c>
      <c r="N9" s="442">
        <f>VLOOKUP(E9,'效期天數(2025.1126更新)'!C:G,5,0)</f>
        <v>5714400163</v>
      </c>
    </row>
    <row r="10" spans="1:14" ht="15" thickBot="1">
      <c r="A10" s="459" t="s">
        <v>2596</v>
      </c>
      <c r="B10" s="487" t="s">
        <v>3238</v>
      </c>
      <c r="C10" s="493" t="s">
        <v>3099</v>
      </c>
      <c r="D10" s="501" t="s">
        <v>3280</v>
      </c>
      <c r="E10" s="485" t="s">
        <v>293</v>
      </c>
      <c r="F10" s="492">
        <v>4</v>
      </c>
      <c r="G10" s="464" t="s">
        <v>2571</v>
      </c>
      <c r="H10" s="488">
        <v>4000</v>
      </c>
      <c r="I10" s="466" t="s">
        <v>2911</v>
      </c>
      <c r="J10" s="494">
        <v>45593</v>
      </c>
      <c r="K10" s="477">
        <v>0.45833333333333331</v>
      </c>
      <c r="L10" s="469">
        <v>0.47916666666666669</v>
      </c>
      <c r="M10" s="469">
        <v>0.60416666666666663</v>
      </c>
      <c r="N10" s="442">
        <f>VLOOKUP(E10,'效期天數(2025.1126更新)'!C:G,5,0)</f>
        <v>5714400155</v>
      </c>
    </row>
    <row r="11" spans="1:14" ht="15" thickBot="1">
      <c r="A11" s="459" t="s">
        <v>2598</v>
      </c>
      <c r="B11" s="487" t="s">
        <v>3239</v>
      </c>
      <c r="C11" s="488" t="s">
        <v>3100</v>
      </c>
      <c r="D11" s="470" t="s">
        <v>2901</v>
      </c>
      <c r="E11" s="463" t="s">
        <v>93</v>
      </c>
      <c r="F11" s="491">
        <v>7</v>
      </c>
      <c r="G11" s="464" t="s">
        <v>2521</v>
      </c>
      <c r="H11" s="493">
        <v>8000</v>
      </c>
      <c r="I11" s="470" t="s">
        <v>2902</v>
      </c>
      <c r="J11" s="494">
        <v>45593</v>
      </c>
      <c r="K11" s="477">
        <v>0.45833333333333331</v>
      </c>
      <c r="L11" s="478">
        <v>0.47916666666666669</v>
      </c>
      <c r="M11" s="479">
        <v>0.72916666666666663</v>
      </c>
      <c r="N11" s="442">
        <f>VLOOKUP(E11,'效期天數(2025.1126更新)'!C:G,5,0)</f>
        <v>5714400114</v>
      </c>
    </row>
    <row r="12" spans="1:14" ht="15" thickBot="1">
      <c r="A12" s="459" t="s">
        <v>2599</v>
      </c>
      <c r="B12" s="487" t="s">
        <v>3239</v>
      </c>
      <c r="C12" s="488" t="s">
        <v>3101</v>
      </c>
      <c r="D12" s="470" t="s">
        <v>2903</v>
      </c>
      <c r="E12" s="463" t="s">
        <v>93</v>
      </c>
      <c r="F12" s="491">
        <v>7</v>
      </c>
      <c r="G12" s="464" t="s">
        <v>2521</v>
      </c>
      <c r="H12" s="493">
        <v>8000</v>
      </c>
      <c r="I12" s="470" t="s">
        <v>2902</v>
      </c>
      <c r="J12" s="494">
        <v>45593</v>
      </c>
      <c r="K12" s="477">
        <v>0.45833333333333331</v>
      </c>
      <c r="L12" s="478">
        <v>0.47916666666666669</v>
      </c>
      <c r="M12" s="479">
        <v>0.72916666666666663</v>
      </c>
      <c r="N12" s="442">
        <f>VLOOKUP(E12,'效期天數(2025.1126更新)'!C:G,5,0)</f>
        <v>5714400114</v>
      </c>
    </row>
    <row r="13" spans="1:14" ht="15" thickBot="1">
      <c r="A13" s="459" t="s">
        <v>2602</v>
      </c>
      <c r="B13" s="487" t="s">
        <v>3102</v>
      </c>
      <c r="C13" s="488" t="s">
        <v>3103</v>
      </c>
      <c r="D13" s="466" t="s">
        <v>2901</v>
      </c>
      <c r="E13" s="463" t="s">
        <v>94</v>
      </c>
      <c r="F13" s="491">
        <v>7</v>
      </c>
      <c r="G13" s="464" t="s">
        <v>2521</v>
      </c>
      <c r="H13" s="493">
        <v>8000</v>
      </c>
      <c r="I13" s="470" t="s">
        <v>2902</v>
      </c>
      <c r="J13" s="494">
        <v>45593</v>
      </c>
      <c r="K13" s="477">
        <v>0.45833333333333331</v>
      </c>
      <c r="L13" s="478">
        <v>0.47916666666666669</v>
      </c>
      <c r="M13" s="479">
        <v>0.72916666666666663</v>
      </c>
      <c r="N13" s="442">
        <f>VLOOKUP(E13,'效期天數(2025.1126更新)'!C:G,5,0)</f>
        <v>5714400115</v>
      </c>
    </row>
    <row r="14" spans="1:14" ht="15" thickBot="1">
      <c r="A14" s="459" t="s">
        <v>2603</v>
      </c>
      <c r="B14" s="487" t="s">
        <v>3102</v>
      </c>
      <c r="C14" s="488" t="s">
        <v>3104</v>
      </c>
      <c r="D14" s="466" t="s">
        <v>2903</v>
      </c>
      <c r="E14" s="463" t="s">
        <v>94</v>
      </c>
      <c r="F14" s="491">
        <v>7</v>
      </c>
      <c r="G14" s="464" t="s">
        <v>2521</v>
      </c>
      <c r="H14" s="493">
        <v>8000</v>
      </c>
      <c r="I14" s="470" t="s">
        <v>2902</v>
      </c>
      <c r="J14" s="494">
        <v>45593</v>
      </c>
      <c r="K14" s="477">
        <v>0.45833333333333331</v>
      </c>
      <c r="L14" s="478">
        <v>0.47916666666666669</v>
      </c>
      <c r="M14" s="479">
        <v>0.72916666666666663</v>
      </c>
      <c r="N14" s="442">
        <f>VLOOKUP(E14,'效期天數(2025.1126更新)'!C:G,5,0)</f>
        <v>5714400115</v>
      </c>
    </row>
    <row r="15" spans="1:14" ht="15" thickBot="1">
      <c r="A15" s="474" t="s">
        <v>2604</v>
      </c>
      <c r="B15" s="487" t="s">
        <v>3240</v>
      </c>
      <c r="C15" s="488" t="s">
        <v>3106</v>
      </c>
      <c r="D15" s="470"/>
      <c r="E15" s="463" t="s">
        <v>87</v>
      </c>
      <c r="F15" s="491">
        <v>9</v>
      </c>
      <c r="G15" s="464" t="s">
        <v>2466</v>
      </c>
      <c r="H15" s="488">
        <v>8000</v>
      </c>
      <c r="I15" s="470" t="s">
        <v>2902</v>
      </c>
      <c r="J15" s="494">
        <v>45593</v>
      </c>
      <c r="K15" s="477">
        <v>0.66666666666666663</v>
      </c>
      <c r="L15" s="478">
        <v>0.6875</v>
      </c>
      <c r="M15" s="479">
        <v>0.9375</v>
      </c>
      <c r="N15" s="442">
        <f>VLOOKUP(E15,'效期天數(2025.1126更新)'!C:G,5,0)</f>
        <v>5714400103</v>
      </c>
    </row>
    <row r="16" spans="1:14" ht="15" thickBot="1">
      <c r="A16" s="474" t="s">
        <v>2605</v>
      </c>
      <c r="B16" s="487" t="s">
        <v>3240</v>
      </c>
      <c r="C16" s="488" t="s">
        <v>3107</v>
      </c>
      <c r="D16" s="470"/>
      <c r="E16" s="463" t="s">
        <v>87</v>
      </c>
      <c r="F16" s="491">
        <v>9</v>
      </c>
      <c r="G16" s="464" t="s">
        <v>2466</v>
      </c>
      <c r="H16" s="488">
        <v>8000</v>
      </c>
      <c r="I16" s="470" t="s">
        <v>2902</v>
      </c>
      <c r="J16" s="494">
        <v>45593</v>
      </c>
      <c r="K16" s="477">
        <v>0.66666666666666663</v>
      </c>
      <c r="L16" s="478">
        <v>0.6875</v>
      </c>
      <c r="M16" s="479">
        <v>0.9375</v>
      </c>
      <c r="N16" s="442">
        <f>VLOOKUP(E16,'效期天數(2025.1126更新)'!C:G,5,0)</f>
        <v>5714400103</v>
      </c>
    </row>
    <row r="17" spans="1:14" ht="15" thickBot="1">
      <c r="A17" s="474" t="s">
        <v>2606</v>
      </c>
      <c r="B17" s="487" t="s">
        <v>3240</v>
      </c>
      <c r="C17" s="488" t="s">
        <v>3108</v>
      </c>
      <c r="D17" s="470"/>
      <c r="E17" s="463" t="s">
        <v>87</v>
      </c>
      <c r="F17" s="491">
        <v>9</v>
      </c>
      <c r="G17" s="464" t="s">
        <v>2466</v>
      </c>
      <c r="H17" s="488">
        <v>8000</v>
      </c>
      <c r="I17" s="470" t="s">
        <v>2902</v>
      </c>
      <c r="J17" s="494">
        <v>45593</v>
      </c>
      <c r="K17" s="477">
        <v>0.66666666666666663</v>
      </c>
      <c r="L17" s="478">
        <v>0.6875</v>
      </c>
      <c r="M17" s="479">
        <v>0.9375</v>
      </c>
      <c r="N17" s="442">
        <f>VLOOKUP(E17,'效期天數(2025.1126更新)'!C:G,5,0)</f>
        <v>5714400103</v>
      </c>
    </row>
    <row r="18" spans="1:14" ht="15" thickBot="1">
      <c r="A18" s="474" t="s">
        <v>2607</v>
      </c>
      <c r="B18" s="487" t="s">
        <v>3240</v>
      </c>
      <c r="C18" s="488" t="s">
        <v>3109</v>
      </c>
      <c r="D18" s="470"/>
      <c r="E18" s="463" t="s">
        <v>87</v>
      </c>
      <c r="F18" s="491">
        <v>9</v>
      </c>
      <c r="G18" s="464" t="s">
        <v>2466</v>
      </c>
      <c r="H18" s="488">
        <v>8000</v>
      </c>
      <c r="I18" s="470" t="s">
        <v>2902</v>
      </c>
      <c r="J18" s="494">
        <v>45593</v>
      </c>
      <c r="K18" s="477">
        <v>0.66666666666666663</v>
      </c>
      <c r="L18" s="478">
        <v>0.6875</v>
      </c>
      <c r="M18" s="479">
        <v>0.9375</v>
      </c>
      <c r="N18" s="442">
        <f>VLOOKUP(E18,'效期天數(2025.1126更新)'!C:G,5,0)</f>
        <v>5714400103</v>
      </c>
    </row>
    <row r="19" spans="1:14" ht="15" thickBot="1">
      <c r="A19" s="459" t="s">
        <v>2596</v>
      </c>
      <c r="B19" s="487" t="s">
        <v>3241</v>
      </c>
      <c r="C19" s="493" t="s">
        <v>3110</v>
      </c>
      <c r="D19" s="501" t="s">
        <v>3281</v>
      </c>
      <c r="E19" s="485" t="s">
        <v>294</v>
      </c>
      <c r="F19" s="492">
        <v>4</v>
      </c>
      <c r="G19" s="464" t="s">
        <v>2571</v>
      </c>
      <c r="H19" s="488">
        <v>4000</v>
      </c>
      <c r="I19" s="466" t="s">
        <v>2911</v>
      </c>
      <c r="J19" s="494">
        <v>45593</v>
      </c>
      <c r="K19" s="477">
        <v>0.66666666666666663</v>
      </c>
      <c r="L19" s="469">
        <v>0.6875</v>
      </c>
      <c r="M19" s="502">
        <v>0.79166666666666663</v>
      </c>
      <c r="N19" s="442">
        <f>VLOOKUP(E19,'效期天數(2025.1126更新)'!C:G,5,0)</f>
        <v>5714400154</v>
      </c>
    </row>
    <row r="20" spans="1:14" ht="15" thickBot="1">
      <c r="A20" s="459" t="s">
        <v>2598</v>
      </c>
      <c r="B20" s="487" t="s">
        <v>3242</v>
      </c>
      <c r="C20" s="493" t="s">
        <v>3111</v>
      </c>
      <c r="D20" s="460" t="s">
        <v>3282</v>
      </c>
      <c r="E20" s="459" t="s">
        <v>105</v>
      </c>
      <c r="F20" s="492">
        <v>10</v>
      </c>
      <c r="G20" s="464" t="s">
        <v>2533</v>
      </c>
      <c r="H20" s="495">
        <v>6000</v>
      </c>
      <c r="I20" s="470" t="s">
        <v>2953</v>
      </c>
      <c r="J20" s="494">
        <v>45593</v>
      </c>
      <c r="K20" s="477">
        <v>0.70833333333333337</v>
      </c>
      <c r="L20" s="478">
        <v>0.72916666666666663</v>
      </c>
      <c r="M20" s="469">
        <v>0.89583333333333337</v>
      </c>
      <c r="N20" s="442">
        <f>VLOOKUP(E20,'效期天數(2025.1126更新)'!C:G,5,0)</f>
        <v>5714400140</v>
      </c>
    </row>
    <row r="21" spans="1:14" ht="15" thickBot="1">
      <c r="A21" s="459" t="s">
        <v>2599</v>
      </c>
      <c r="B21" s="487" t="s">
        <v>3112</v>
      </c>
      <c r="C21" s="493" t="s">
        <v>3113</v>
      </c>
      <c r="D21" s="460" t="s">
        <v>3282</v>
      </c>
      <c r="E21" s="459" t="s">
        <v>138</v>
      </c>
      <c r="F21" s="492">
        <v>10</v>
      </c>
      <c r="G21" s="464" t="s">
        <v>2533</v>
      </c>
      <c r="H21" s="495">
        <v>6000</v>
      </c>
      <c r="I21" s="470" t="s">
        <v>2953</v>
      </c>
      <c r="J21" s="494">
        <v>45593</v>
      </c>
      <c r="K21" s="477">
        <v>0.70833333333333337</v>
      </c>
      <c r="L21" s="478">
        <v>0.72916666666666663</v>
      </c>
      <c r="M21" s="469">
        <v>0.89583333333333337</v>
      </c>
      <c r="N21" s="442">
        <f>VLOOKUP(E21,'效期天數(2025.1126更新)'!C:G,5,0)</f>
        <v>5714400139</v>
      </c>
    </row>
    <row r="22" spans="1:14" ht="14.25" thickBot="1">
      <c r="A22" s="459" t="s">
        <v>2602</v>
      </c>
      <c r="B22" s="487" t="s">
        <v>3243</v>
      </c>
      <c r="C22" s="493" t="s">
        <v>3114</v>
      </c>
      <c r="D22" s="470" t="s">
        <v>2907</v>
      </c>
      <c r="E22" s="461" t="s">
        <v>139</v>
      </c>
      <c r="F22" s="492">
        <v>6</v>
      </c>
      <c r="G22" s="464" t="s">
        <v>2933</v>
      </c>
      <c r="H22" s="488">
        <v>3000</v>
      </c>
      <c r="I22" s="476" t="s">
        <v>3082</v>
      </c>
      <c r="J22" s="494">
        <v>45593</v>
      </c>
      <c r="K22" s="477">
        <v>0.70833333333333337</v>
      </c>
      <c r="L22" s="478">
        <v>0.72916666666666663</v>
      </c>
      <c r="M22" s="469">
        <v>0.8125</v>
      </c>
      <c r="N22" s="442">
        <f>VLOOKUP(E22,'效期天數(2025.1126更新)'!C:G,5,0)</f>
        <v>5714400165</v>
      </c>
    </row>
    <row r="23" spans="1:14" ht="14.25" thickBot="1">
      <c r="A23" s="459" t="s">
        <v>2603</v>
      </c>
      <c r="B23" s="487" t="s">
        <v>3115</v>
      </c>
      <c r="C23" s="493" t="s">
        <v>3116</v>
      </c>
      <c r="D23" s="470" t="s">
        <v>2907</v>
      </c>
      <c r="E23" s="461" t="s">
        <v>108</v>
      </c>
      <c r="F23" s="492">
        <v>6</v>
      </c>
      <c r="G23" s="464" t="s">
        <v>2933</v>
      </c>
      <c r="H23" s="488">
        <v>3000</v>
      </c>
      <c r="I23" s="476" t="s">
        <v>3082</v>
      </c>
      <c r="J23" s="494">
        <v>45593</v>
      </c>
      <c r="K23" s="477">
        <v>0.70833333333333337</v>
      </c>
      <c r="L23" s="478">
        <v>0.72916666666666663</v>
      </c>
      <c r="M23" s="469">
        <v>0.8125</v>
      </c>
      <c r="N23" s="442">
        <f>VLOOKUP(E23,'效期天數(2025.1126更新)'!C:G,5,0)</f>
        <v>5714400166</v>
      </c>
    </row>
    <row r="24" spans="1:14" ht="15" thickBot="1">
      <c r="A24" s="459" t="s">
        <v>2594</v>
      </c>
      <c r="B24" s="487" t="s">
        <v>3244</v>
      </c>
      <c r="C24" s="488" t="s">
        <v>3117</v>
      </c>
      <c r="D24" s="470" t="s">
        <v>2907</v>
      </c>
      <c r="E24" s="461" t="s">
        <v>92</v>
      </c>
      <c r="F24" s="491">
        <v>5</v>
      </c>
      <c r="G24" s="464" t="s">
        <v>2587</v>
      </c>
      <c r="H24" s="488">
        <v>6000</v>
      </c>
      <c r="I24" s="466" t="s">
        <v>2909</v>
      </c>
      <c r="J24" s="494">
        <v>45593</v>
      </c>
      <c r="K24" s="477">
        <v>0.70833333333333337</v>
      </c>
      <c r="L24" s="502">
        <v>0.79166666666666663</v>
      </c>
      <c r="M24" s="469">
        <v>0.95833333333333337</v>
      </c>
      <c r="N24" s="442">
        <f>VLOOKUP(E24,'效期天數(2025.1126更新)'!C:G,5,0)</f>
        <v>5714400111</v>
      </c>
    </row>
    <row r="25" spans="1:14" ht="15" thickBot="1">
      <c r="A25" s="459" t="s">
        <v>2595</v>
      </c>
      <c r="B25" s="487" t="s">
        <v>3244</v>
      </c>
      <c r="C25" s="488" t="s">
        <v>3118</v>
      </c>
      <c r="D25" s="470" t="s">
        <v>2907</v>
      </c>
      <c r="E25" s="461" t="s">
        <v>92</v>
      </c>
      <c r="F25" s="491">
        <v>5</v>
      </c>
      <c r="G25" s="464" t="s">
        <v>2587</v>
      </c>
      <c r="H25" s="488">
        <v>6000</v>
      </c>
      <c r="I25" s="466" t="s">
        <v>2909</v>
      </c>
      <c r="J25" s="494">
        <v>45593</v>
      </c>
      <c r="K25" s="477">
        <v>0.70833333333333337</v>
      </c>
      <c r="L25" s="502">
        <v>0.79166666666666663</v>
      </c>
      <c r="M25" s="469">
        <v>0.95833333333333337</v>
      </c>
      <c r="N25" s="442">
        <f>VLOOKUP(E25,'效期天數(2025.1126更新)'!C:G,5,0)</f>
        <v>5714400111</v>
      </c>
    </row>
    <row r="26" spans="1:14" ht="15" thickBot="1">
      <c r="A26" s="459" t="s">
        <v>2596</v>
      </c>
      <c r="B26" s="487" t="s">
        <v>3244</v>
      </c>
      <c r="C26" s="488" t="s">
        <v>3119</v>
      </c>
      <c r="D26" s="470" t="s">
        <v>2907</v>
      </c>
      <c r="E26" s="461" t="s">
        <v>92</v>
      </c>
      <c r="F26" s="491">
        <v>5</v>
      </c>
      <c r="G26" s="464" t="s">
        <v>2587</v>
      </c>
      <c r="H26" s="488">
        <v>6000</v>
      </c>
      <c r="I26" s="466" t="s">
        <v>2909</v>
      </c>
      <c r="J26" s="494">
        <v>45593</v>
      </c>
      <c r="K26" s="477">
        <v>0.70833333333333337</v>
      </c>
      <c r="L26" s="502">
        <v>0.79166666666666663</v>
      </c>
      <c r="M26" s="469">
        <v>0.95833333333333337</v>
      </c>
      <c r="N26" s="442">
        <f>VLOOKUP(E26,'效期天數(2025.1126更新)'!C:G,5,0)</f>
        <v>5714400111</v>
      </c>
    </row>
    <row r="27" spans="1:14" ht="15" thickBot="1">
      <c r="A27" s="459" t="s">
        <v>2597</v>
      </c>
      <c r="B27" s="487" t="s">
        <v>3244</v>
      </c>
      <c r="C27" s="488" t="s">
        <v>3120</v>
      </c>
      <c r="D27" s="470" t="s">
        <v>2907</v>
      </c>
      <c r="E27" s="461" t="s">
        <v>92</v>
      </c>
      <c r="F27" s="491">
        <v>5</v>
      </c>
      <c r="G27" s="464" t="s">
        <v>2587</v>
      </c>
      <c r="H27" s="488">
        <v>6000</v>
      </c>
      <c r="I27" s="466" t="s">
        <v>2909</v>
      </c>
      <c r="J27" s="494">
        <v>45593</v>
      </c>
      <c r="K27" s="477">
        <v>0.70833333333333337</v>
      </c>
      <c r="L27" s="502">
        <v>0.79166666666666663</v>
      </c>
      <c r="M27" s="469">
        <v>0.95833333333333337</v>
      </c>
      <c r="N27" s="442">
        <f>VLOOKUP(E27,'效期天數(2025.1126更新)'!C:G,5,0)</f>
        <v>5714400111</v>
      </c>
    </row>
    <row r="28" spans="1:14" ht="14.25" thickBot="1">
      <c r="A28" s="459" t="s">
        <v>125</v>
      </c>
      <c r="B28" s="487" t="s">
        <v>3245</v>
      </c>
      <c r="C28" s="488" t="s">
        <v>3121</v>
      </c>
      <c r="D28" s="462" t="s">
        <v>2892</v>
      </c>
      <c r="E28" s="463" t="s">
        <v>2427</v>
      </c>
      <c r="F28" s="491">
        <v>12</v>
      </c>
      <c r="G28" s="464" t="s">
        <v>2915</v>
      </c>
      <c r="H28" s="493">
        <v>6000</v>
      </c>
      <c r="I28" s="466" t="s">
        <v>3082</v>
      </c>
      <c r="J28" s="494">
        <v>45594</v>
      </c>
      <c r="K28" s="467">
        <v>0.5</v>
      </c>
      <c r="L28" s="468">
        <v>0.54166666666666663</v>
      </c>
      <c r="M28" s="469">
        <v>0.70833333333333337</v>
      </c>
      <c r="N28" s="442">
        <f>VLOOKUP(E28,'效期天數(2025.1126更新)'!C:G,5,0)</f>
        <v>5714400202</v>
      </c>
    </row>
    <row r="29" spans="1:14" ht="14.25" thickBot="1">
      <c r="A29" s="463" t="s">
        <v>125</v>
      </c>
      <c r="B29" s="487" t="s">
        <v>3245</v>
      </c>
      <c r="C29" s="488" t="s">
        <v>3122</v>
      </c>
      <c r="D29" s="462" t="s">
        <v>2892</v>
      </c>
      <c r="E29" s="463" t="s">
        <v>2427</v>
      </c>
      <c r="F29" s="491">
        <v>12</v>
      </c>
      <c r="G29" s="464" t="s">
        <v>2915</v>
      </c>
      <c r="H29" s="493">
        <v>6000</v>
      </c>
      <c r="I29" s="466" t="s">
        <v>3082</v>
      </c>
      <c r="J29" s="494">
        <v>45594</v>
      </c>
      <c r="K29" s="467">
        <v>0.5</v>
      </c>
      <c r="L29" s="468">
        <v>0.54166666666666663</v>
      </c>
      <c r="M29" s="469">
        <v>0.70833333333333337</v>
      </c>
      <c r="N29" s="442">
        <f>VLOOKUP(E29,'效期天數(2025.1126更新)'!C:G,5,0)</f>
        <v>5714400202</v>
      </c>
    </row>
    <row r="30" spans="1:14" ht="15" thickBot="1">
      <c r="A30" s="459" t="s">
        <v>2594</v>
      </c>
      <c r="B30" s="487" t="s">
        <v>3246</v>
      </c>
      <c r="C30" s="488" t="s">
        <v>3123</v>
      </c>
      <c r="D30" s="470" t="s">
        <v>2907</v>
      </c>
      <c r="E30" s="472" t="s">
        <v>136</v>
      </c>
      <c r="F30" s="491">
        <v>3</v>
      </c>
      <c r="G30" s="464" t="s">
        <v>2462</v>
      </c>
      <c r="H30" s="488">
        <v>8000</v>
      </c>
      <c r="I30" s="473" t="s">
        <v>2909</v>
      </c>
      <c r="J30" s="494">
        <v>45594</v>
      </c>
      <c r="K30" s="477">
        <v>0.45833333333333331</v>
      </c>
      <c r="L30" s="478">
        <v>0.47916666666666669</v>
      </c>
      <c r="M30" s="478">
        <v>0.72916666666666663</v>
      </c>
      <c r="N30" s="442">
        <f>VLOOKUP(E30,'效期天數(2025.1126更新)'!C:G,5,0)</f>
        <v>5714400184</v>
      </c>
    </row>
    <row r="31" spans="1:14" ht="15" thickBot="1">
      <c r="A31" s="459" t="s">
        <v>2595</v>
      </c>
      <c r="B31" s="487" t="s">
        <v>3246</v>
      </c>
      <c r="C31" s="488" t="s">
        <v>3124</v>
      </c>
      <c r="D31" s="470" t="s">
        <v>2907</v>
      </c>
      <c r="E31" s="472" t="s">
        <v>136</v>
      </c>
      <c r="F31" s="491">
        <v>3</v>
      </c>
      <c r="G31" s="464" t="s">
        <v>2462</v>
      </c>
      <c r="H31" s="488">
        <v>8000</v>
      </c>
      <c r="I31" s="473" t="s">
        <v>2909</v>
      </c>
      <c r="J31" s="494">
        <v>45594</v>
      </c>
      <c r="K31" s="477">
        <v>0.45833333333333331</v>
      </c>
      <c r="L31" s="478">
        <v>0.47916666666666669</v>
      </c>
      <c r="M31" s="478">
        <v>0.72916666666666663</v>
      </c>
      <c r="N31" s="442">
        <f>VLOOKUP(E31,'效期天數(2025.1126更新)'!C:G,5,0)</f>
        <v>5714400184</v>
      </c>
    </row>
    <row r="32" spans="1:14" ht="15" thickBot="1">
      <c r="A32" s="459" t="s">
        <v>2596</v>
      </c>
      <c r="B32" s="487" t="s">
        <v>3246</v>
      </c>
      <c r="C32" s="488" t="s">
        <v>3125</v>
      </c>
      <c r="D32" s="470" t="s">
        <v>2907</v>
      </c>
      <c r="E32" s="472" t="s">
        <v>136</v>
      </c>
      <c r="F32" s="491">
        <v>3</v>
      </c>
      <c r="G32" s="464" t="s">
        <v>2462</v>
      </c>
      <c r="H32" s="488">
        <v>8000</v>
      </c>
      <c r="I32" s="473" t="s">
        <v>2909</v>
      </c>
      <c r="J32" s="494">
        <v>45594</v>
      </c>
      <c r="K32" s="477">
        <v>0.45833333333333331</v>
      </c>
      <c r="L32" s="478">
        <v>0.47916666666666669</v>
      </c>
      <c r="M32" s="478">
        <v>0.72916666666666663</v>
      </c>
      <c r="N32" s="442">
        <f>VLOOKUP(E32,'效期天數(2025.1126更新)'!C:G,5,0)</f>
        <v>5714400184</v>
      </c>
    </row>
    <row r="33" spans="1:14" ht="15" thickBot="1">
      <c r="A33" s="459" t="s">
        <v>2597</v>
      </c>
      <c r="B33" s="487" t="s">
        <v>3246</v>
      </c>
      <c r="C33" s="488" t="s">
        <v>3126</v>
      </c>
      <c r="D33" s="470" t="s">
        <v>2907</v>
      </c>
      <c r="E33" s="472" t="s">
        <v>136</v>
      </c>
      <c r="F33" s="491">
        <v>3</v>
      </c>
      <c r="G33" s="464" t="s">
        <v>2462</v>
      </c>
      <c r="H33" s="488">
        <v>8000</v>
      </c>
      <c r="I33" s="473" t="s">
        <v>2909</v>
      </c>
      <c r="J33" s="494">
        <v>45594</v>
      </c>
      <c r="K33" s="477">
        <v>0.45833333333333331</v>
      </c>
      <c r="L33" s="478">
        <v>0.47916666666666669</v>
      </c>
      <c r="M33" s="478">
        <v>0.72916666666666663</v>
      </c>
      <c r="N33" s="442">
        <f>VLOOKUP(E33,'效期天數(2025.1126更新)'!C:G,5,0)</f>
        <v>5714400184</v>
      </c>
    </row>
    <row r="34" spans="1:14" ht="41.25" thickBot="1">
      <c r="A34" s="459" t="s">
        <v>2598</v>
      </c>
      <c r="B34" s="487" t="s">
        <v>3247</v>
      </c>
      <c r="C34" s="493" t="s">
        <v>3127</v>
      </c>
      <c r="D34" s="483" t="s">
        <v>3084</v>
      </c>
      <c r="E34" s="459" t="s">
        <v>2551</v>
      </c>
      <c r="F34" s="492">
        <v>7</v>
      </c>
      <c r="G34" s="464" t="s">
        <v>2465</v>
      </c>
      <c r="H34" s="488">
        <v>5300</v>
      </c>
      <c r="I34" s="466" t="s">
        <v>2911</v>
      </c>
      <c r="J34" s="494">
        <v>45594</v>
      </c>
      <c r="K34" s="477">
        <v>0.45833333333333331</v>
      </c>
      <c r="L34" s="478">
        <v>0.47916666666666669</v>
      </c>
      <c r="M34" s="469">
        <v>0.64583333333333337</v>
      </c>
      <c r="N34" s="442" t="e">
        <f>VLOOKUP(E34,'效期天數(2025.1126更新)'!C:G,5,0)</f>
        <v>#N/A</v>
      </c>
    </row>
    <row r="35" spans="1:14" ht="27.75" thickBot="1">
      <c r="A35" s="459" t="s">
        <v>2599</v>
      </c>
      <c r="B35" s="487" t="s">
        <v>3128</v>
      </c>
      <c r="C35" s="493" t="s">
        <v>3129</v>
      </c>
      <c r="D35" s="484" t="s">
        <v>3085</v>
      </c>
      <c r="E35" s="459" t="s">
        <v>2410</v>
      </c>
      <c r="F35" s="492">
        <v>5</v>
      </c>
      <c r="G35" s="464" t="s">
        <v>2465</v>
      </c>
      <c r="H35" s="488">
        <v>2550</v>
      </c>
      <c r="I35" s="466" t="s">
        <v>2911</v>
      </c>
      <c r="J35" s="494">
        <v>45594</v>
      </c>
      <c r="K35" s="477">
        <v>0.45833333333333331</v>
      </c>
      <c r="L35" s="478">
        <v>0.47916666666666669</v>
      </c>
      <c r="M35" s="469">
        <v>0.64583333333333337</v>
      </c>
      <c r="N35" s="442" t="e">
        <f>VLOOKUP(E35,'效期天數(2025.1126更新)'!C:G,5,0)</f>
        <v>#N/A</v>
      </c>
    </row>
    <row r="36" spans="1:14" ht="27.75" thickBot="1">
      <c r="A36" s="459" t="s">
        <v>2602</v>
      </c>
      <c r="B36" s="487" t="s">
        <v>3128</v>
      </c>
      <c r="C36" s="493" t="s">
        <v>3130</v>
      </c>
      <c r="D36" s="484" t="s">
        <v>3085</v>
      </c>
      <c r="E36" s="459" t="s">
        <v>2410</v>
      </c>
      <c r="F36" s="492">
        <v>5</v>
      </c>
      <c r="G36" s="464" t="s">
        <v>2465</v>
      </c>
      <c r="H36" s="488">
        <v>2550</v>
      </c>
      <c r="I36" s="466" t="s">
        <v>2911</v>
      </c>
      <c r="J36" s="494">
        <v>45594</v>
      </c>
      <c r="K36" s="477">
        <v>0.45833333333333331</v>
      </c>
      <c r="L36" s="478">
        <v>0.47916666666666669</v>
      </c>
      <c r="M36" s="469">
        <v>0.64583333333333337</v>
      </c>
      <c r="N36" s="442" t="e">
        <f>VLOOKUP(E36,'效期天數(2025.1126更新)'!C:G,5,0)</f>
        <v>#N/A</v>
      </c>
    </row>
    <row r="37" spans="1:14" ht="14.25" thickBot="1">
      <c r="A37" s="474" t="s">
        <v>2604</v>
      </c>
      <c r="B37" s="487" t="s">
        <v>3248</v>
      </c>
      <c r="C37" s="488" t="s">
        <v>3131</v>
      </c>
      <c r="D37" s="470" t="s">
        <v>2904</v>
      </c>
      <c r="E37" s="472" t="s">
        <v>88</v>
      </c>
      <c r="F37" s="491">
        <v>11</v>
      </c>
      <c r="G37" s="464" t="s">
        <v>2464</v>
      </c>
      <c r="H37" s="488">
        <v>12000</v>
      </c>
      <c r="I37" s="480" t="s">
        <v>2905</v>
      </c>
      <c r="J37" s="494">
        <v>45594</v>
      </c>
      <c r="K37" s="477">
        <v>0.45833333333333331</v>
      </c>
      <c r="L37" s="503">
        <v>0.47916666666666669</v>
      </c>
      <c r="M37" s="486">
        <v>0.8125</v>
      </c>
      <c r="N37" s="442">
        <f>VLOOKUP(E37,'效期天數(2025.1126更新)'!C:G,5,0)</f>
        <v>5714400105</v>
      </c>
    </row>
    <row r="38" spans="1:14" ht="14.25" thickBot="1">
      <c r="A38" s="474" t="s">
        <v>2605</v>
      </c>
      <c r="B38" s="487" t="s">
        <v>3248</v>
      </c>
      <c r="C38" s="488" t="s">
        <v>3132</v>
      </c>
      <c r="D38" s="470" t="s">
        <v>2904</v>
      </c>
      <c r="E38" s="472" t="s">
        <v>88</v>
      </c>
      <c r="F38" s="491">
        <v>11</v>
      </c>
      <c r="G38" s="464" t="s">
        <v>2464</v>
      </c>
      <c r="H38" s="488">
        <v>12000</v>
      </c>
      <c r="I38" s="480" t="s">
        <v>2905</v>
      </c>
      <c r="J38" s="494">
        <v>45594</v>
      </c>
      <c r="K38" s="477">
        <v>0.45833333333333331</v>
      </c>
      <c r="L38" s="503">
        <v>0.47916666666666669</v>
      </c>
      <c r="M38" s="486">
        <v>0.8125</v>
      </c>
      <c r="N38" s="442">
        <f>VLOOKUP(E38,'效期天數(2025.1126更新)'!C:G,5,0)</f>
        <v>5714400105</v>
      </c>
    </row>
    <row r="39" spans="1:14" ht="14.25" thickBot="1">
      <c r="A39" s="474" t="s">
        <v>2606</v>
      </c>
      <c r="B39" s="487" t="s">
        <v>3133</v>
      </c>
      <c r="C39" s="488" t="s">
        <v>3134</v>
      </c>
      <c r="D39" s="470" t="s">
        <v>2906</v>
      </c>
      <c r="E39" s="472" t="s">
        <v>89</v>
      </c>
      <c r="F39" s="491">
        <v>11</v>
      </c>
      <c r="G39" s="464" t="s">
        <v>2464</v>
      </c>
      <c r="H39" s="488">
        <v>12000</v>
      </c>
      <c r="I39" s="480" t="s">
        <v>2905</v>
      </c>
      <c r="J39" s="494">
        <v>45594</v>
      </c>
      <c r="K39" s="477">
        <v>0.45833333333333331</v>
      </c>
      <c r="L39" s="503">
        <v>0.47916666666666669</v>
      </c>
      <c r="M39" s="486">
        <v>0.8125</v>
      </c>
      <c r="N39" s="442">
        <f>VLOOKUP(E39,'效期天數(2025.1126更新)'!C:G,5,0)</f>
        <v>5714400106</v>
      </c>
    </row>
    <row r="40" spans="1:14" ht="14.25" thickBot="1">
      <c r="A40" s="474" t="s">
        <v>2607</v>
      </c>
      <c r="B40" s="487" t="s">
        <v>3133</v>
      </c>
      <c r="C40" s="488" t="s">
        <v>3135</v>
      </c>
      <c r="D40" s="470" t="s">
        <v>2906</v>
      </c>
      <c r="E40" s="472" t="s">
        <v>89</v>
      </c>
      <c r="F40" s="491">
        <v>11</v>
      </c>
      <c r="G40" s="464" t="s">
        <v>2464</v>
      </c>
      <c r="H40" s="488">
        <v>12000</v>
      </c>
      <c r="I40" s="480" t="s">
        <v>2905</v>
      </c>
      <c r="J40" s="494">
        <v>45594</v>
      </c>
      <c r="K40" s="477">
        <v>0.45833333333333331</v>
      </c>
      <c r="L40" s="503">
        <v>0.47916666666666669</v>
      </c>
      <c r="M40" s="486">
        <v>0.8125</v>
      </c>
      <c r="N40" s="442">
        <f>VLOOKUP(E40,'效期天數(2025.1126更新)'!C:G,5,0)</f>
        <v>5714400106</v>
      </c>
    </row>
    <row r="41" spans="1:14" ht="27.75" thickBot="1">
      <c r="A41" s="459" t="s">
        <v>2598</v>
      </c>
      <c r="B41" s="487" t="s">
        <v>3249</v>
      </c>
      <c r="C41" s="488" t="s">
        <v>3136</v>
      </c>
      <c r="D41" s="475" t="s">
        <v>2954</v>
      </c>
      <c r="E41" s="472" t="s">
        <v>104</v>
      </c>
      <c r="F41" s="491">
        <v>8</v>
      </c>
      <c r="G41" s="464" t="s">
        <v>2593</v>
      </c>
      <c r="H41" s="493">
        <v>8000</v>
      </c>
      <c r="I41" s="476" t="s">
        <v>3082</v>
      </c>
      <c r="J41" s="494">
        <v>45594</v>
      </c>
      <c r="K41" s="477">
        <v>0.70833333333333337</v>
      </c>
      <c r="L41" s="478">
        <v>0.72916666666666663</v>
      </c>
      <c r="M41" s="479">
        <v>0.95833333333333337</v>
      </c>
      <c r="N41" s="442">
        <f>VLOOKUP(E41,'效期天數(2025.1126更新)'!C:G,5,0)</f>
        <v>5714400133</v>
      </c>
    </row>
    <row r="42" spans="1:14" ht="27.75" thickBot="1">
      <c r="A42" s="459" t="s">
        <v>2599</v>
      </c>
      <c r="B42" s="487" t="s">
        <v>3249</v>
      </c>
      <c r="C42" s="488" t="s">
        <v>3137</v>
      </c>
      <c r="D42" s="475" t="s">
        <v>2954</v>
      </c>
      <c r="E42" s="472" t="s">
        <v>104</v>
      </c>
      <c r="F42" s="491">
        <v>8</v>
      </c>
      <c r="G42" s="464" t="s">
        <v>2593</v>
      </c>
      <c r="H42" s="493">
        <v>8000</v>
      </c>
      <c r="I42" s="476" t="s">
        <v>3082</v>
      </c>
      <c r="J42" s="494">
        <v>45594</v>
      </c>
      <c r="K42" s="477">
        <v>0.70833333333333337</v>
      </c>
      <c r="L42" s="478">
        <v>0.72916666666666663</v>
      </c>
      <c r="M42" s="479">
        <v>0.95833333333333337</v>
      </c>
      <c r="N42" s="442">
        <f>VLOOKUP(E42,'效期天數(2025.1126更新)'!C:G,5,0)</f>
        <v>5714400133</v>
      </c>
    </row>
    <row r="43" spans="1:14" ht="15" thickBot="1">
      <c r="A43" s="459" t="s">
        <v>2602</v>
      </c>
      <c r="B43" s="487" t="s">
        <v>3250</v>
      </c>
      <c r="C43" s="488" t="s">
        <v>3138</v>
      </c>
      <c r="D43" s="466" t="s">
        <v>3283</v>
      </c>
      <c r="E43" s="461" t="s">
        <v>862</v>
      </c>
      <c r="F43" s="491">
        <v>10</v>
      </c>
      <c r="G43" s="464" t="s">
        <v>2533</v>
      </c>
      <c r="H43" s="488">
        <v>6000</v>
      </c>
      <c r="I43" s="470" t="s">
        <v>2953</v>
      </c>
      <c r="J43" s="494">
        <v>45594</v>
      </c>
      <c r="K43" s="477">
        <v>0.70833333333333337</v>
      </c>
      <c r="L43" s="478">
        <v>0.72916666666666663</v>
      </c>
      <c r="M43" s="478">
        <v>0.89583333333333337</v>
      </c>
      <c r="N43" s="442">
        <f>VLOOKUP(E43,'效期天數(2025.1126更新)'!C:G,5,0)</f>
        <v>5714400192</v>
      </c>
    </row>
    <row r="44" spans="1:14" ht="15" thickBot="1">
      <c r="A44" s="459" t="s">
        <v>2603</v>
      </c>
      <c r="B44" s="487" t="s">
        <v>3139</v>
      </c>
      <c r="C44" s="488" t="s">
        <v>3140</v>
      </c>
      <c r="D44" s="466" t="s">
        <v>3283</v>
      </c>
      <c r="E44" s="461" t="s">
        <v>866</v>
      </c>
      <c r="F44" s="491">
        <v>10</v>
      </c>
      <c r="G44" s="464" t="s">
        <v>2533</v>
      </c>
      <c r="H44" s="488">
        <v>6000</v>
      </c>
      <c r="I44" s="470" t="s">
        <v>2953</v>
      </c>
      <c r="J44" s="494">
        <v>45594</v>
      </c>
      <c r="K44" s="477">
        <v>0.70833333333333337</v>
      </c>
      <c r="L44" s="478">
        <v>0.72916666666666663</v>
      </c>
      <c r="M44" s="478">
        <v>0.89583333333333337</v>
      </c>
      <c r="N44" s="442">
        <f>VLOOKUP(E44,'效期天數(2025.1126更新)'!C:G,5,0)</f>
        <v>5714400139</v>
      </c>
    </row>
    <row r="45" spans="1:14" ht="15" thickBot="1">
      <c r="A45" s="459" t="s">
        <v>2594</v>
      </c>
      <c r="B45" s="487" t="s">
        <v>3251</v>
      </c>
      <c r="C45" s="490" t="s">
        <v>3141</v>
      </c>
      <c r="D45" s="460" t="s">
        <v>2908</v>
      </c>
      <c r="E45" s="459" t="s">
        <v>157</v>
      </c>
      <c r="F45" s="492">
        <v>6</v>
      </c>
      <c r="G45" s="464" t="s">
        <v>2575</v>
      </c>
      <c r="H45" s="488">
        <v>9000</v>
      </c>
      <c r="I45" s="473" t="s">
        <v>2911</v>
      </c>
      <c r="J45" s="494">
        <v>45594</v>
      </c>
      <c r="K45" s="477">
        <v>0.72916666666666663</v>
      </c>
      <c r="L45" s="503">
        <v>0.75</v>
      </c>
      <c r="M45" s="469">
        <v>0</v>
      </c>
      <c r="N45" s="442">
        <f>VLOOKUP(E45,'效期天數(2025.1126更新)'!C:G,5,0)</f>
        <v>5714400127</v>
      </c>
    </row>
    <row r="46" spans="1:14" ht="15" thickBot="1">
      <c r="A46" s="459" t="s">
        <v>2595</v>
      </c>
      <c r="B46" s="487" t="s">
        <v>3251</v>
      </c>
      <c r="C46" s="490" t="s">
        <v>3142</v>
      </c>
      <c r="D46" s="460" t="s">
        <v>2908</v>
      </c>
      <c r="E46" s="459" t="s">
        <v>157</v>
      </c>
      <c r="F46" s="492">
        <v>6</v>
      </c>
      <c r="G46" s="464" t="s">
        <v>2575</v>
      </c>
      <c r="H46" s="488">
        <v>9000</v>
      </c>
      <c r="I46" s="473" t="s">
        <v>2911</v>
      </c>
      <c r="J46" s="494">
        <v>45594</v>
      </c>
      <c r="K46" s="477">
        <v>0.72916666666666663</v>
      </c>
      <c r="L46" s="503">
        <v>0.75</v>
      </c>
      <c r="M46" s="469">
        <v>0</v>
      </c>
      <c r="N46" s="442">
        <f>VLOOKUP(E46,'效期天數(2025.1126更新)'!C:G,5,0)</f>
        <v>5714400127</v>
      </c>
    </row>
    <row r="47" spans="1:14" ht="15" thickBot="1">
      <c r="A47" s="459" t="s">
        <v>2596</v>
      </c>
      <c r="B47" s="487" t="s">
        <v>3251</v>
      </c>
      <c r="C47" s="490" t="s">
        <v>3143</v>
      </c>
      <c r="D47" s="460" t="s">
        <v>2908</v>
      </c>
      <c r="E47" s="459" t="s">
        <v>157</v>
      </c>
      <c r="F47" s="492">
        <v>6</v>
      </c>
      <c r="G47" s="464" t="s">
        <v>2575</v>
      </c>
      <c r="H47" s="488">
        <v>9000</v>
      </c>
      <c r="I47" s="473" t="s">
        <v>2911</v>
      </c>
      <c r="J47" s="494">
        <v>45594</v>
      </c>
      <c r="K47" s="477">
        <v>0.72916666666666663</v>
      </c>
      <c r="L47" s="503">
        <v>0.75</v>
      </c>
      <c r="M47" s="469">
        <v>0</v>
      </c>
      <c r="N47" s="442">
        <f>VLOOKUP(E47,'效期天數(2025.1126更新)'!C:G,5,0)</f>
        <v>5714400127</v>
      </c>
    </row>
    <row r="48" spans="1:14" ht="15" thickBot="1">
      <c r="A48" s="459" t="s">
        <v>2597</v>
      </c>
      <c r="B48" s="487" t="s">
        <v>3251</v>
      </c>
      <c r="C48" s="490" t="s">
        <v>3144</v>
      </c>
      <c r="D48" s="460" t="s">
        <v>2908</v>
      </c>
      <c r="E48" s="459" t="s">
        <v>157</v>
      </c>
      <c r="F48" s="492">
        <v>6</v>
      </c>
      <c r="G48" s="464" t="s">
        <v>2575</v>
      </c>
      <c r="H48" s="488">
        <v>9000</v>
      </c>
      <c r="I48" s="473" t="s">
        <v>2911</v>
      </c>
      <c r="J48" s="494">
        <v>45594</v>
      </c>
      <c r="K48" s="477">
        <v>0.72916666666666663</v>
      </c>
      <c r="L48" s="503">
        <v>0.75</v>
      </c>
      <c r="M48" s="469">
        <v>0</v>
      </c>
      <c r="N48" s="442">
        <f>VLOOKUP(E48,'效期天數(2025.1126更新)'!C:G,5,0)</f>
        <v>5714400127</v>
      </c>
    </row>
    <row r="49" spans="1:14" ht="15" thickBot="1">
      <c r="A49" s="474" t="s">
        <v>2604</v>
      </c>
      <c r="B49" s="487" t="s">
        <v>3252</v>
      </c>
      <c r="C49" s="488" t="s">
        <v>3145</v>
      </c>
      <c r="D49" s="470" t="s">
        <v>2907</v>
      </c>
      <c r="E49" s="461" t="s">
        <v>92</v>
      </c>
      <c r="F49" s="491">
        <v>4</v>
      </c>
      <c r="G49" s="464" t="s">
        <v>2587</v>
      </c>
      <c r="H49" s="488">
        <v>6000</v>
      </c>
      <c r="I49" s="466" t="s">
        <v>2909</v>
      </c>
      <c r="J49" s="494">
        <v>45594</v>
      </c>
      <c r="K49" s="477">
        <v>0.72916666666666663</v>
      </c>
      <c r="L49" s="486">
        <v>0.8125</v>
      </c>
      <c r="M49" s="469">
        <v>0.95833333333333337</v>
      </c>
      <c r="N49" s="442">
        <f>VLOOKUP(E49,'效期天數(2025.1126更新)'!C:G,5,0)</f>
        <v>5714400111</v>
      </c>
    </row>
    <row r="50" spans="1:14" ht="15" thickBot="1">
      <c r="A50" s="474" t="s">
        <v>2605</v>
      </c>
      <c r="B50" s="487" t="s">
        <v>3252</v>
      </c>
      <c r="C50" s="488" t="s">
        <v>3146</v>
      </c>
      <c r="D50" s="470" t="s">
        <v>2907</v>
      </c>
      <c r="E50" s="461" t="s">
        <v>92</v>
      </c>
      <c r="F50" s="491">
        <v>4</v>
      </c>
      <c r="G50" s="464" t="s">
        <v>2587</v>
      </c>
      <c r="H50" s="488">
        <v>6000</v>
      </c>
      <c r="I50" s="466" t="s">
        <v>2909</v>
      </c>
      <c r="J50" s="494">
        <v>45594</v>
      </c>
      <c r="K50" s="477">
        <v>0.72916666666666663</v>
      </c>
      <c r="L50" s="486">
        <v>0.8125</v>
      </c>
      <c r="M50" s="469">
        <v>0.95833333333333337</v>
      </c>
      <c r="N50" s="442">
        <f>VLOOKUP(E50,'效期天數(2025.1126更新)'!C:G,5,0)</f>
        <v>5714400111</v>
      </c>
    </row>
    <row r="51" spans="1:14" ht="15" thickBot="1">
      <c r="A51" s="474" t="s">
        <v>2606</v>
      </c>
      <c r="B51" s="487" t="s">
        <v>3252</v>
      </c>
      <c r="C51" s="488" t="s">
        <v>3147</v>
      </c>
      <c r="D51" s="470" t="s">
        <v>2907</v>
      </c>
      <c r="E51" s="461" t="s">
        <v>92</v>
      </c>
      <c r="F51" s="491">
        <v>4</v>
      </c>
      <c r="G51" s="464" t="s">
        <v>2587</v>
      </c>
      <c r="H51" s="488">
        <v>6000</v>
      </c>
      <c r="I51" s="466" t="s">
        <v>2909</v>
      </c>
      <c r="J51" s="494">
        <v>45594</v>
      </c>
      <c r="K51" s="477">
        <v>0.72916666666666663</v>
      </c>
      <c r="L51" s="486">
        <v>0.8125</v>
      </c>
      <c r="M51" s="469">
        <v>0.95833333333333337</v>
      </c>
      <c r="N51" s="442">
        <f>VLOOKUP(E51,'效期天數(2025.1126更新)'!C:G,5,0)</f>
        <v>5714400111</v>
      </c>
    </row>
    <row r="52" spans="1:14" ht="15" thickBot="1">
      <c r="A52" s="474" t="s">
        <v>2607</v>
      </c>
      <c r="B52" s="487" t="s">
        <v>3252</v>
      </c>
      <c r="C52" s="488" t="s">
        <v>3148</v>
      </c>
      <c r="D52" s="470" t="s">
        <v>2907</v>
      </c>
      <c r="E52" s="461" t="s">
        <v>92</v>
      </c>
      <c r="F52" s="491">
        <v>4</v>
      </c>
      <c r="G52" s="464" t="s">
        <v>2587</v>
      </c>
      <c r="H52" s="488">
        <v>6000</v>
      </c>
      <c r="I52" s="466" t="s">
        <v>2909</v>
      </c>
      <c r="J52" s="494">
        <v>45594</v>
      </c>
      <c r="K52" s="477">
        <v>0.72916666666666663</v>
      </c>
      <c r="L52" s="486">
        <v>0.8125</v>
      </c>
      <c r="M52" s="469">
        <v>0.95833333333333337</v>
      </c>
      <c r="N52" s="442">
        <f>VLOOKUP(E52,'效期天數(2025.1126更新)'!C:G,5,0)</f>
        <v>5714400111</v>
      </c>
    </row>
    <row r="53" spans="1:14" ht="15" thickBot="1">
      <c r="A53" s="459" t="s">
        <v>2594</v>
      </c>
      <c r="B53" s="487" t="s">
        <v>3253</v>
      </c>
      <c r="C53" s="488" t="s">
        <v>3149</v>
      </c>
      <c r="D53" s="470" t="s">
        <v>2907</v>
      </c>
      <c r="E53" s="472" t="s">
        <v>130</v>
      </c>
      <c r="F53" s="491">
        <v>5</v>
      </c>
      <c r="G53" s="464" t="s">
        <v>2467</v>
      </c>
      <c r="H53" s="488">
        <v>9000</v>
      </c>
      <c r="I53" s="470" t="s">
        <v>2953</v>
      </c>
      <c r="J53" s="494">
        <v>45595</v>
      </c>
      <c r="K53" s="471">
        <v>0.45833333333333331</v>
      </c>
      <c r="L53" s="469">
        <v>0.47916666666666669</v>
      </c>
      <c r="M53" s="469">
        <v>0.72916666666666663</v>
      </c>
      <c r="N53" s="442">
        <f>VLOOKUP(E53,'效期天數(2025.1126更新)'!C:G,5,0)</f>
        <v>5714400182</v>
      </c>
    </row>
    <row r="54" spans="1:14" ht="15" thickBot="1">
      <c r="A54" s="459" t="s">
        <v>2595</v>
      </c>
      <c r="B54" s="487" t="s">
        <v>3253</v>
      </c>
      <c r="C54" s="488" t="s">
        <v>3150</v>
      </c>
      <c r="D54" s="470" t="s">
        <v>2907</v>
      </c>
      <c r="E54" s="472" t="s">
        <v>130</v>
      </c>
      <c r="F54" s="491">
        <v>5</v>
      </c>
      <c r="G54" s="464" t="s">
        <v>2467</v>
      </c>
      <c r="H54" s="488">
        <v>9000</v>
      </c>
      <c r="I54" s="470" t="s">
        <v>2953</v>
      </c>
      <c r="J54" s="494">
        <v>45595</v>
      </c>
      <c r="K54" s="471">
        <v>0.45833333333333331</v>
      </c>
      <c r="L54" s="469">
        <v>0.47916666666666669</v>
      </c>
      <c r="M54" s="469">
        <v>0.72916666666666663</v>
      </c>
      <c r="N54" s="442">
        <f>VLOOKUP(E54,'效期天數(2025.1126更新)'!C:G,5,0)</f>
        <v>5714400182</v>
      </c>
    </row>
    <row r="55" spans="1:14" ht="15" thickBot="1">
      <c r="A55" s="459" t="s">
        <v>2596</v>
      </c>
      <c r="B55" s="487" t="s">
        <v>3253</v>
      </c>
      <c r="C55" s="488" t="s">
        <v>3151</v>
      </c>
      <c r="D55" s="470" t="s">
        <v>2907</v>
      </c>
      <c r="E55" s="472" t="s">
        <v>130</v>
      </c>
      <c r="F55" s="491">
        <v>5</v>
      </c>
      <c r="G55" s="464" t="s">
        <v>2467</v>
      </c>
      <c r="H55" s="488">
        <v>9000</v>
      </c>
      <c r="I55" s="470" t="s">
        <v>2953</v>
      </c>
      <c r="J55" s="494">
        <v>45595</v>
      </c>
      <c r="K55" s="471">
        <v>0.45833333333333331</v>
      </c>
      <c r="L55" s="469">
        <v>0.47916666666666669</v>
      </c>
      <c r="M55" s="469">
        <v>0.72916666666666663</v>
      </c>
      <c r="N55" s="442">
        <f>VLOOKUP(E55,'效期天數(2025.1126更新)'!C:G,5,0)</f>
        <v>5714400182</v>
      </c>
    </row>
    <row r="56" spans="1:14" ht="15" thickBot="1">
      <c r="A56" s="459" t="s">
        <v>2597</v>
      </c>
      <c r="B56" s="487" t="s">
        <v>3253</v>
      </c>
      <c r="C56" s="488" t="s">
        <v>3152</v>
      </c>
      <c r="D56" s="470" t="s">
        <v>2907</v>
      </c>
      <c r="E56" s="472" t="s">
        <v>130</v>
      </c>
      <c r="F56" s="491">
        <v>5</v>
      </c>
      <c r="G56" s="464" t="s">
        <v>2467</v>
      </c>
      <c r="H56" s="488">
        <v>9000</v>
      </c>
      <c r="I56" s="470" t="s">
        <v>2953</v>
      </c>
      <c r="J56" s="494">
        <v>45595</v>
      </c>
      <c r="K56" s="471">
        <v>0.45833333333333331</v>
      </c>
      <c r="L56" s="469">
        <v>0.47916666666666669</v>
      </c>
      <c r="M56" s="469">
        <v>0.72916666666666663</v>
      </c>
      <c r="N56" s="442">
        <f>VLOOKUP(E56,'效期天數(2025.1126更新)'!C:G,5,0)</f>
        <v>5714400182</v>
      </c>
    </row>
    <row r="57" spans="1:14" ht="27.75" thickBot="1">
      <c r="A57" s="459" t="s">
        <v>2598</v>
      </c>
      <c r="B57" s="487" t="s">
        <v>3255</v>
      </c>
      <c r="C57" s="488" t="s">
        <v>3153</v>
      </c>
      <c r="D57" s="483" t="s">
        <v>3284</v>
      </c>
      <c r="E57" s="465" t="s">
        <v>90</v>
      </c>
      <c r="F57" s="491">
        <v>9</v>
      </c>
      <c r="G57" s="464" t="s">
        <v>2634</v>
      </c>
      <c r="H57" s="488">
        <v>7600</v>
      </c>
      <c r="I57" s="480" t="s">
        <v>2905</v>
      </c>
      <c r="J57" s="494">
        <v>45595</v>
      </c>
      <c r="K57" s="477">
        <v>0.45833333333333331</v>
      </c>
      <c r="L57" s="469">
        <v>0.47916666666666669</v>
      </c>
      <c r="M57" s="469">
        <v>0.72916666666666663</v>
      </c>
      <c r="N57" s="442">
        <f>VLOOKUP(E57,'效期天數(2025.1126更新)'!C:G,5,0)</f>
        <v>5714400107</v>
      </c>
    </row>
    <row r="58" spans="1:14" ht="27.75" thickBot="1">
      <c r="A58" s="459" t="s">
        <v>2599</v>
      </c>
      <c r="B58" s="487" t="s">
        <v>3255</v>
      </c>
      <c r="C58" s="488" t="s">
        <v>3154</v>
      </c>
      <c r="D58" s="483" t="s">
        <v>3284</v>
      </c>
      <c r="E58" s="465" t="s">
        <v>90</v>
      </c>
      <c r="F58" s="491">
        <v>9</v>
      </c>
      <c r="G58" s="464" t="s">
        <v>2634</v>
      </c>
      <c r="H58" s="488">
        <v>7600</v>
      </c>
      <c r="I58" s="480" t="s">
        <v>2905</v>
      </c>
      <c r="J58" s="494">
        <v>45595</v>
      </c>
      <c r="K58" s="477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5714400107</v>
      </c>
    </row>
    <row r="59" spans="1:14" ht="27.75" thickBot="1">
      <c r="A59" s="459" t="s">
        <v>2602</v>
      </c>
      <c r="B59" s="487" t="s">
        <v>3255</v>
      </c>
      <c r="C59" s="488" t="s">
        <v>3155</v>
      </c>
      <c r="D59" s="483" t="s">
        <v>3284</v>
      </c>
      <c r="E59" s="465" t="s">
        <v>90</v>
      </c>
      <c r="F59" s="491">
        <v>9</v>
      </c>
      <c r="G59" s="464" t="s">
        <v>2634</v>
      </c>
      <c r="H59" s="488">
        <v>7600</v>
      </c>
      <c r="I59" s="480" t="s">
        <v>2905</v>
      </c>
      <c r="J59" s="494">
        <v>45595</v>
      </c>
      <c r="K59" s="477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5714400107</v>
      </c>
    </row>
    <row r="60" spans="1:14" ht="27.75" thickBot="1">
      <c r="A60" s="459" t="s">
        <v>2603</v>
      </c>
      <c r="B60" s="487" t="s">
        <v>3255</v>
      </c>
      <c r="C60" s="488" t="s">
        <v>3156</v>
      </c>
      <c r="D60" s="483" t="s">
        <v>3284</v>
      </c>
      <c r="E60" s="465" t="s">
        <v>90</v>
      </c>
      <c r="F60" s="491">
        <v>9</v>
      </c>
      <c r="G60" s="464" t="s">
        <v>2634</v>
      </c>
      <c r="H60" s="488">
        <v>7600</v>
      </c>
      <c r="I60" s="480" t="s">
        <v>2905</v>
      </c>
      <c r="J60" s="494">
        <v>45595</v>
      </c>
      <c r="K60" s="477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5714400107</v>
      </c>
    </row>
    <row r="61" spans="1:14" ht="15" thickBot="1">
      <c r="A61" s="474" t="s">
        <v>2604</v>
      </c>
      <c r="B61" s="487" t="s">
        <v>3256</v>
      </c>
      <c r="C61" s="489" t="s">
        <v>3157</v>
      </c>
      <c r="D61" s="470" t="s">
        <v>2907</v>
      </c>
      <c r="E61" s="463" t="s">
        <v>85</v>
      </c>
      <c r="F61" s="491">
        <v>3</v>
      </c>
      <c r="G61" s="464" t="s">
        <v>2462</v>
      </c>
      <c r="H61" s="488">
        <v>11600</v>
      </c>
      <c r="I61" s="470" t="s">
        <v>2902</v>
      </c>
      <c r="J61" s="494">
        <v>45595</v>
      </c>
      <c r="K61" s="477">
        <v>0.45833333333333331</v>
      </c>
      <c r="L61" s="478">
        <v>0.47916666666666669</v>
      </c>
      <c r="M61" s="482">
        <v>0.8125</v>
      </c>
      <c r="N61" s="442">
        <f>VLOOKUP(E61,'效期天數(2025.1126更新)'!C:G,5,0)</f>
        <v>5714400102</v>
      </c>
    </row>
    <row r="62" spans="1:14" ht="15" thickBot="1">
      <c r="A62" s="474" t="s">
        <v>2605</v>
      </c>
      <c r="B62" s="487" t="s">
        <v>3256</v>
      </c>
      <c r="C62" s="489" t="s">
        <v>3158</v>
      </c>
      <c r="D62" s="470" t="s">
        <v>2907</v>
      </c>
      <c r="E62" s="463" t="s">
        <v>85</v>
      </c>
      <c r="F62" s="491">
        <v>3</v>
      </c>
      <c r="G62" s="464" t="s">
        <v>2462</v>
      </c>
      <c r="H62" s="488">
        <v>11600</v>
      </c>
      <c r="I62" s="470" t="s">
        <v>2902</v>
      </c>
      <c r="J62" s="494">
        <v>45595</v>
      </c>
      <c r="K62" s="477">
        <v>0.45833333333333331</v>
      </c>
      <c r="L62" s="478">
        <v>0.47916666666666669</v>
      </c>
      <c r="M62" s="482">
        <v>0.8125</v>
      </c>
      <c r="N62" s="442">
        <f>VLOOKUP(E62,'效期天數(2025.1126更新)'!C:G,5,0)</f>
        <v>5714400102</v>
      </c>
    </row>
    <row r="63" spans="1:14" ht="15" thickBot="1">
      <c r="A63" s="474" t="s">
        <v>2606</v>
      </c>
      <c r="B63" s="487" t="s">
        <v>3159</v>
      </c>
      <c r="C63" s="489" t="s">
        <v>3160</v>
      </c>
      <c r="D63" s="470" t="s">
        <v>2907</v>
      </c>
      <c r="E63" s="463" t="s">
        <v>137</v>
      </c>
      <c r="F63" s="491">
        <v>3</v>
      </c>
      <c r="G63" s="464" t="s">
        <v>2462</v>
      </c>
      <c r="H63" s="488">
        <v>11600</v>
      </c>
      <c r="I63" s="470" t="s">
        <v>2902</v>
      </c>
      <c r="J63" s="494">
        <v>45595</v>
      </c>
      <c r="K63" s="477">
        <v>0.45833333333333331</v>
      </c>
      <c r="L63" s="478">
        <v>0.47916666666666669</v>
      </c>
      <c r="M63" s="482">
        <v>0.8125</v>
      </c>
      <c r="N63" s="442">
        <f>VLOOKUP(E63,'效期天數(2025.1126更新)'!C:G,5,0)</f>
        <v>5714400104</v>
      </c>
    </row>
    <row r="64" spans="1:14" ht="15" thickBot="1">
      <c r="A64" s="474" t="s">
        <v>2607</v>
      </c>
      <c r="B64" s="487" t="s">
        <v>3159</v>
      </c>
      <c r="C64" s="489" t="s">
        <v>3161</v>
      </c>
      <c r="D64" s="470" t="s">
        <v>2907</v>
      </c>
      <c r="E64" s="463" t="s">
        <v>137</v>
      </c>
      <c r="F64" s="491">
        <v>3</v>
      </c>
      <c r="G64" s="464" t="s">
        <v>2462</v>
      </c>
      <c r="H64" s="488">
        <v>11600</v>
      </c>
      <c r="I64" s="470" t="s">
        <v>2902</v>
      </c>
      <c r="J64" s="494">
        <v>45595</v>
      </c>
      <c r="K64" s="477">
        <v>0.45833333333333331</v>
      </c>
      <c r="L64" s="478">
        <v>0.47916666666666669</v>
      </c>
      <c r="M64" s="482">
        <v>0.8125</v>
      </c>
      <c r="N64" s="442">
        <f>VLOOKUP(E64,'效期天數(2025.1126更新)'!C:G,5,0)</f>
        <v>5714400104</v>
      </c>
    </row>
    <row r="65" spans="1:14" ht="15" thickBot="1">
      <c r="A65" s="459" t="s">
        <v>2594</v>
      </c>
      <c r="B65" s="487" t="s">
        <v>3257</v>
      </c>
      <c r="C65" s="488" t="s">
        <v>3162</v>
      </c>
      <c r="D65" s="470" t="s">
        <v>2907</v>
      </c>
      <c r="E65" s="472" t="s">
        <v>132</v>
      </c>
      <c r="F65" s="491">
        <v>7</v>
      </c>
      <c r="G65" s="464" t="s">
        <v>2467</v>
      </c>
      <c r="H65" s="488">
        <v>9000</v>
      </c>
      <c r="I65" s="470" t="s">
        <v>2953</v>
      </c>
      <c r="J65" s="494">
        <v>45595</v>
      </c>
      <c r="K65" s="477">
        <v>0.70833333333333337</v>
      </c>
      <c r="L65" s="478">
        <v>0.72916666666666663</v>
      </c>
      <c r="M65" s="469">
        <v>0.97916666666666663</v>
      </c>
      <c r="N65" s="442">
        <f>VLOOKUP(E65,'效期天數(2025.1126更新)'!C:G,5,0)</f>
        <v>5714400181</v>
      </c>
    </row>
    <row r="66" spans="1:14" ht="15" thickBot="1">
      <c r="A66" s="459" t="s">
        <v>2595</v>
      </c>
      <c r="B66" s="487" t="s">
        <v>3257</v>
      </c>
      <c r="C66" s="488" t="s">
        <v>3163</v>
      </c>
      <c r="D66" s="470" t="s">
        <v>2907</v>
      </c>
      <c r="E66" s="472" t="s">
        <v>132</v>
      </c>
      <c r="F66" s="491">
        <v>7</v>
      </c>
      <c r="G66" s="464" t="s">
        <v>2467</v>
      </c>
      <c r="H66" s="488">
        <v>9000</v>
      </c>
      <c r="I66" s="470" t="s">
        <v>2953</v>
      </c>
      <c r="J66" s="494">
        <v>45595</v>
      </c>
      <c r="K66" s="477">
        <v>0.70833333333333337</v>
      </c>
      <c r="L66" s="478">
        <v>0.72916666666666663</v>
      </c>
      <c r="M66" s="469">
        <v>0.97916666666666663</v>
      </c>
      <c r="N66" s="442">
        <f>VLOOKUP(E66,'效期天數(2025.1126更新)'!C:G,5,0)</f>
        <v>5714400181</v>
      </c>
    </row>
    <row r="67" spans="1:14" ht="15" thickBot="1">
      <c r="A67" s="459" t="s">
        <v>2596</v>
      </c>
      <c r="B67" s="487" t="s">
        <v>3164</v>
      </c>
      <c r="C67" s="488" t="s">
        <v>3165</v>
      </c>
      <c r="D67" s="466" t="s">
        <v>3086</v>
      </c>
      <c r="E67" s="472" t="s">
        <v>133</v>
      </c>
      <c r="F67" s="491">
        <v>7</v>
      </c>
      <c r="G67" s="464" t="s">
        <v>2467</v>
      </c>
      <c r="H67" s="488">
        <v>9000</v>
      </c>
      <c r="I67" s="470" t="s">
        <v>2953</v>
      </c>
      <c r="J67" s="494">
        <v>45595</v>
      </c>
      <c r="K67" s="477">
        <v>0.70833333333333337</v>
      </c>
      <c r="L67" s="478">
        <v>0.72916666666666663</v>
      </c>
      <c r="M67" s="469">
        <v>0.97916666666666663</v>
      </c>
      <c r="N67" s="442">
        <f>VLOOKUP(E67,'效期天數(2025.1126更新)'!C:G,5,0)</f>
        <v>5714400180</v>
      </c>
    </row>
    <row r="68" spans="1:14" ht="15" thickBot="1">
      <c r="A68" s="459" t="s">
        <v>2597</v>
      </c>
      <c r="B68" s="487" t="s">
        <v>3164</v>
      </c>
      <c r="C68" s="488" t="s">
        <v>3166</v>
      </c>
      <c r="D68" s="470" t="s">
        <v>3086</v>
      </c>
      <c r="E68" s="472" t="s">
        <v>133</v>
      </c>
      <c r="F68" s="491">
        <v>7</v>
      </c>
      <c r="G68" s="464" t="s">
        <v>2467</v>
      </c>
      <c r="H68" s="488">
        <v>9000</v>
      </c>
      <c r="I68" s="470" t="s">
        <v>2953</v>
      </c>
      <c r="J68" s="494">
        <v>45595</v>
      </c>
      <c r="K68" s="477">
        <v>0.70833333333333337</v>
      </c>
      <c r="L68" s="478">
        <v>0.72916666666666663</v>
      </c>
      <c r="M68" s="469">
        <v>0.97916666666666663</v>
      </c>
      <c r="N68" s="442">
        <f>VLOOKUP(E68,'效期天數(2025.1126更新)'!C:G,5,0)</f>
        <v>5714400180</v>
      </c>
    </row>
    <row r="69" spans="1:14" ht="14.25" thickBot="1">
      <c r="A69" s="459" t="s">
        <v>2598</v>
      </c>
      <c r="B69" s="487" t="s">
        <v>3258</v>
      </c>
      <c r="C69" s="488" t="s">
        <v>3167</v>
      </c>
      <c r="D69" s="470" t="s">
        <v>2907</v>
      </c>
      <c r="E69" s="465" t="s">
        <v>159</v>
      </c>
      <c r="F69" s="492">
        <v>10</v>
      </c>
      <c r="G69" s="464" t="s">
        <v>2534</v>
      </c>
      <c r="H69" s="488">
        <v>9000</v>
      </c>
      <c r="I69" s="480" t="s">
        <v>2905</v>
      </c>
      <c r="J69" s="494">
        <v>45595</v>
      </c>
      <c r="K69" s="477">
        <v>0.70833333333333337</v>
      </c>
      <c r="L69" s="478">
        <v>0.72916666666666663</v>
      </c>
      <c r="M69" s="469">
        <v>0.97916666666666663</v>
      </c>
      <c r="N69" s="442">
        <f>VLOOKUP(E69,'效期天數(2025.1126更新)'!C:G,5,0)</f>
        <v>5714400179</v>
      </c>
    </row>
    <row r="70" spans="1:14" ht="14.25" thickBot="1">
      <c r="A70" s="459" t="s">
        <v>2599</v>
      </c>
      <c r="B70" s="487" t="s">
        <v>3258</v>
      </c>
      <c r="C70" s="488" t="s">
        <v>3168</v>
      </c>
      <c r="D70" s="470" t="s">
        <v>2907</v>
      </c>
      <c r="E70" s="465" t="s">
        <v>159</v>
      </c>
      <c r="F70" s="492">
        <v>10</v>
      </c>
      <c r="G70" s="464" t="s">
        <v>2534</v>
      </c>
      <c r="H70" s="488">
        <v>9000</v>
      </c>
      <c r="I70" s="480" t="s">
        <v>2905</v>
      </c>
      <c r="J70" s="494">
        <v>45595</v>
      </c>
      <c r="K70" s="477">
        <v>0.70833333333333337</v>
      </c>
      <c r="L70" s="478">
        <v>0.72916666666666663</v>
      </c>
      <c r="M70" s="469">
        <v>0.97916666666666663</v>
      </c>
      <c r="N70" s="442">
        <f>VLOOKUP(E70,'效期天數(2025.1126更新)'!C:G,5,0)</f>
        <v>5714400179</v>
      </c>
    </row>
    <row r="71" spans="1:14" ht="14.25" thickBot="1">
      <c r="A71" s="459" t="s">
        <v>2602</v>
      </c>
      <c r="B71" s="487" t="s">
        <v>3169</v>
      </c>
      <c r="C71" s="488" t="s">
        <v>3170</v>
      </c>
      <c r="D71" s="470" t="s">
        <v>2907</v>
      </c>
      <c r="E71" s="465" t="s">
        <v>158</v>
      </c>
      <c r="F71" s="492">
        <v>10</v>
      </c>
      <c r="G71" s="464" t="s">
        <v>2534</v>
      </c>
      <c r="H71" s="488">
        <v>9000</v>
      </c>
      <c r="I71" s="480" t="s">
        <v>2905</v>
      </c>
      <c r="J71" s="494">
        <v>45595</v>
      </c>
      <c r="K71" s="477">
        <v>0.70833333333333337</v>
      </c>
      <c r="L71" s="478">
        <v>0.72916666666666663</v>
      </c>
      <c r="M71" s="469">
        <v>0.97916666666666663</v>
      </c>
      <c r="N71" s="442">
        <f>VLOOKUP(E71,'效期天數(2025.1126更新)'!C:G,5,0)</f>
        <v>5714400178</v>
      </c>
    </row>
    <row r="72" spans="1:14" ht="14.25" thickBot="1">
      <c r="A72" s="459" t="s">
        <v>2603</v>
      </c>
      <c r="B72" s="487" t="s">
        <v>3169</v>
      </c>
      <c r="C72" s="488" t="s">
        <v>3171</v>
      </c>
      <c r="D72" s="470" t="s">
        <v>2907</v>
      </c>
      <c r="E72" s="465" t="s">
        <v>158</v>
      </c>
      <c r="F72" s="492">
        <v>10</v>
      </c>
      <c r="G72" s="464" t="s">
        <v>2534</v>
      </c>
      <c r="H72" s="488">
        <v>9000</v>
      </c>
      <c r="I72" s="480" t="s">
        <v>2905</v>
      </c>
      <c r="J72" s="494">
        <v>45595</v>
      </c>
      <c r="K72" s="477">
        <v>0.70833333333333337</v>
      </c>
      <c r="L72" s="478">
        <v>0.72916666666666663</v>
      </c>
      <c r="M72" s="469">
        <v>0.97916666666666663</v>
      </c>
      <c r="N72" s="442">
        <f>VLOOKUP(E72,'效期天數(2025.1126更新)'!C:G,5,0)</f>
        <v>5714400178</v>
      </c>
    </row>
    <row r="73" spans="1:14" ht="15" thickBot="1">
      <c r="A73" s="474" t="s">
        <v>2604</v>
      </c>
      <c r="B73" s="487" t="s">
        <v>3259</v>
      </c>
      <c r="C73" s="488" t="s">
        <v>3172</v>
      </c>
      <c r="D73" s="470" t="s">
        <v>2910</v>
      </c>
      <c r="E73" s="463" t="s">
        <v>96</v>
      </c>
      <c r="F73" s="491">
        <v>8</v>
      </c>
      <c r="G73" s="464" t="s">
        <v>2515</v>
      </c>
      <c r="H73" s="488">
        <v>6000</v>
      </c>
      <c r="I73" s="466" t="s">
        <v>2909</v>
      </c>
      <c r="J73" s="494">
        <v>45595</v>
      </c>
      <c r="K73" s="477">
        <v>0.72916666666666663</v>
      </c>
      <c r="L73" s="482">
        <v>0.8125</v>
      </c>
      <c r="M73" s="469">
        <v>0.97916666666666663</v>
      </c>
      <c r="N73" s="442">
        <f>VLOOKUP(E73,'效期天數(2025.1126更新)'!C:G,5,0)</f>
        <v>5714400117</v>
      </c>
    </row>
    <row r="74" spans="1:14" ht="15" thickBot="1">
      <c r="A74" s="474" t="s">
        <v>2605</v>
      </c>
      <c r="B74" s="487" t="s">
        <v>3259</v>
      </c>
      <c r="C74" s="488" t="s">
        <v>3173</v>
      </c>
      <c r="D74" s="470" t="s">
        <v>2910</v>
      </c>
      <c r="E74" s="463" t="s">
        <v>96</v>
      </c>
      <c r="F74" s="491">
        <v>8</v>
      </c>
      <c r="G74" s="464" t="s">
        <v>2515</v>
      </c>
      <c r="H74" s="488">
        <v>6000</v>
      </c>
      <c r="I74" s="466" t="s">
        <v>2909</v>
      </c>
      <c r="J74" s="494">
        <v>45595</v>
      </c>
      <c r="K74" s="477">
        <v>0.72916666666666663</v>
      </c>
      <c r="L74" s="482">
        <v>0.8125</v>
      </c>
      <c r="M74" s="469">
        <v>0.97916666666666663</v>
      </c>
      <c r="N74" s="442">
        <f>VLOOKUP(E74,'效期天數(2025.1126更新)'!C:G,5,0)</f>
        <v>5714400117</v>
      </c>
    </row>
    <row r="75" spans="1:14" ht="15" thickBot="1">
      <c r="A75" s="474" t="s">
        <v>2606</v>
      </c>
      <c r="B75" s="487" t="s">
        <v>3174</v>
      </c>
      <c r="C75" s="488" t="s">
        <v>3175</v>
      </c>
      <c r="D75" s="470" t="s">
        <v>2912</v>
      </c>
      <c r="E75" s="463" t="s">
        <v>95</v>
      </c>
      <c r="F75" s="491">
        <v>8</v>
      </c>
      <c r="G75" s="464" t="s">
        <v>2515</v>
      </c>
      <c r="H75" s="488">
        <v>6000</v>
      </c>
      <c r="I75" s="466" t="s">
        <v>2909</v>
      </c>
      <c r="J75" s="494">
        <v>45595</v>
      </c>
      <c r="K75" s="477">
        <v>0.72916666666666663</v>
      </c>
      <c r="L75" s="482">
        <v>0.8125</v>
      </c>
      <c r="M75" s="469">
        <v>0.97916666666666663</v>
      </c>
      <c r="N75" s="442">
        <f>VLOOKUP(E75,'效期天數(2025.1126更新)'!C:G,5,0)</f>
        <v>5714400116</v>
      </c>
    </row>
    <row r="76" spans="1:14" ht="15" thickBot="1">
      <c r="A76" s="474" t="s">
        <v>2607</v>
      </c>
      <c r="B76" s="487" t="s">
        <v>3174</v>
      </c>
      <c r="C76" s="488" t="s">
        <v>3176</v>
      </c>
      <c r="D76" s="470" t="s">
        <v>2912</v>
      </c>
      <c r="E76" s="463" t="s">
        <v>95</v>
      </c>
      <c r="F76" s="491">
        <v>8</v>
      </c>
      <c r="G76" s="464" t="s">
        <v>2515</v>
      </c>
      <c r="H76" s="488">
        <v>6000</v>
      </c>
      <c r="I76" s="466" t="s">
        <v>2909</v>
      </c>
      <c r="J76" s="494">
        <v>45595</v>
      </c>
      <c r="K76" s="477">
        <v>0.72916666666666663</v>
      </c>
      <c r="L76" s="482">
        <v>0.8125</v>
      </c>
      <c r="M76" s="469">
        <v>0.97916666666666663</v>
      </c>
      <c r="N76" s="442">
        <f>VLOOKUP(E76,'效期天數(2025.1126更新)'!C:G,5,0)</f>
        <v>5714400116</v>
      </c>
    </row>
    <row r="77" spans="1:14" ht="14.25" thickBot="1">
      <c r="A77" s="459" t="s">
        <v>125</v>
      </c>
      <c r="B77" s="487" t="s">
        <v>3260</v>
      </c>
      <c r="C77" s="488" t="s">
        <v>3177</v>
      </c>
      <c r="D77" s="462" t="s">
        <v>2892</v>
      </c>
      <c r="E77" s="463" t="s">
        <v>2482</v>
      </c>
      <c r="F77" s="491">
        <v>12</v>
      </c>
      <c r="G77" s="464" t="s">
        <v>2564</v>
      </c>
      <c r="H77" s="488">
        <v>6000</v>
      </c>
      <c r="I77" s="466" t="s">
        <v>3082</v>
      </c>
      <c r="J77" s="494">
        <v>45596</v>
      </c>
      <c r="K77" s="467">
        <v>0.5</v>
      </c>
      <c r="L77" s="468">
        <v>0.54166666666666663</v>
      </c>
      <c r="M77" s="469">
        <v>0.70833333333333337</v>
      </c>
      <c r="N77" s="442">
        <f>VLOOKUP(E77,'效期天數(2025.1126更新)'!C:G,5,0)</f>
        <v>5714400203</v>
      </c>
    </row>
    <row r="78" spans="1:14" ht="14.25" thickBot="1">
      <c r="A78" s="463" t="s">
        <v>125</v>
      </c>
      <c r="B78" s="487" t="s">
        <v>3260</v>
      </c>
      <c r="C78" s="488" t="s">
        <v>3178</v>
      </c>
      <c r="D78" s="462" t="s">
        <v>2892</v>
      </c>
      <c r="E78" s="463" t="s">
        <v>2482</v>
      </c>
      <c r="F78" s="491">
        <v>12</v>
      </c>
      <c r="G78" s="464" t="s">
        <v>2564</v>
      </c>
      <c r="H78" s="488">
        <v>6000</v>
      </c>
      <c r="I78" s="466" t="s">
        <v>3082</v>
      </c>
      <c r="J78" s="494">
        <v>45596</v>
      </c>
      <c r="K78" s="467">
        <v>0.5</v>
      </c>
      <c r="L78" s="468">
        <v>0.54166666666666663</v>
      </c>
      <c r="M78" s="469">
        <v>0.70833333333333337</v>
      </c>
      <c r="N78" s="442">
        <f>VLOOKUP(E78,'效期天數(2025.1126更新)'!C:G,5,0)</f>
        <v>5714400203</v>
      </c>
    </row>
    <row r="79" spans="1:14" ht="15" thickBot="1">
      <c r="A79" s="459" t="s">
        <v>2594</v>
      </c>
      <c r="B79" s="487" t="s">
        <v>3261</v>
      </c>
      <c r="C79" s="488" t="s">
        <v>3179</v>
      </c>
      <c r="D79" s="470" t="s">
        <v>2907</v>
      </c>
      <c r="E79" s="463" t="s">
        <v>106</v>
      </c>
      <c r="F79" s="491">
        <v>4</v>
      </c>
      <c r="G79" s="464" t="s">
        <v>2463</v>
      </c>
      <c r="H79" s="488">
        <v>9000</v>
      </c>
      <c r="I79" s="470" t="s">
        <v>2953</v>
      </c>
      <c r="J79" s="494">
        <v>45596</v>
      </c>
      <c r="K79" s="477">
        <v>0.45833333333333331</v>
      </c>
      <c r="L79" s="479">
        <v>0.47916666666666669</v>
      </c>
      <c r="M79" s="478">
        <v>0.72916666666666663</v>
      </c>
      <c r="N79" s="442">
        <f>VLOOKUP(E79,'效期天數(2025.1126更新)'!C:G,5,0)</f>
        <v>5714400148</v>
      </c>
    </row>
    <row r="80" spans="1:14" ht="15" thickBot="1">
      <c r="A80" s="459" t="s">
        <v>2595</v>
      </c>
      <c r="B80" s="487" t="s">
        <v>3261</v>
      </c>
      <c r="C80" s="488" t="s">
        <v>3180</v>
      </c>
      <c r="D80" s="470" t="s">
        <v>2907</v>
      </c>
      <c r="E80" s="463" t="s">
        <v>106</v>
      </c>
      <c r="F80" s="491">
        <v>4</v>
      </c>
      <c r="G80" s="464" t="s">
        <v>2463</v>
      </c>
      <c r="H80" s="488">
        <v>9000</v>
      </c>
      <c r="I80" s="470" t="s">
        <v>2953</v>
      </c>
      <c r="J80" s="494">
        <v>45596</v>
      </c>
      <c r="K80" s="477">
        <v>0.45833333333333331</v>
      </c>
      <c r="L80" s="479">
        <v>0.47916666666666669</v>
      </c>
      <c r="M80" s="478">
        <v>0.72916666666666663</v>
      </c>
      <c r="N80" s="442">
        <f>VLOOKUP(E80,'效期天數(2025.1126更新)'!C:G,5,0)</f>
        <v>5714400148</v>
      </c>
    </row>
    <row r="81" spans="1:14" ht="15" thickBot="1">
      <c r="A81" s="459" t="s">
        <v>2596</v>
      </c>
      <c r="B81" s="487" t="s">
        <v>3181</v>
      </c>
      <c r="C81" s="488" t="s">
        <v>3182</v>
      </c>
      <c r="D81" s="470" t="s">
        <v>2907</v>
      </c>
      <c r="E81" s="463" t="s">
        <v>107</v>
      </c>
      <c r="F81" s="491">
        <v>4</v>
      </c>
      <c r="G81" s="464" t="s">
        <v>2463</v>
      </c>
      <c r="H81" s="488">
        <v>9000</v>
      </c>
      <c r="I81" s="470" t="s">
        <v>2953</v>
      </c>
      <c r="J81" s="494">
        <v>45596</v>
      </c>
      <c r="K81" s="477">
        <v>0.45833333333333331</v>
      </c>
      <c r="L81" s="479">
        <v>0.47916666666666669</v>
      </c>
      <c r="M81" s="478">
        <v>0.72916666666666663</v>
      </c>
      <c r="N81" s="442">
        <f>VLOOKUP(E81,'效期天數(2025.1126更新)'!C:G,5,0)</f>
        <v>5714400149</v>
      </c>
    </row>
    <row r="82" spans="1:14" ht="15" thickBot="1">
      <c r="A82" s="459" t="s">
        <v>2597</v>
      </c>
      <c r="B82" s="487" t="s">
        <v>3181</v>
      </c>
      <c r="C82" s="488" t="s">
        <v>3183</v>
      </c>
      <c r="D82" s="470" t="s">
        <v>2907</v>
      </c>
      <c r="E82" s="463" t="s">
        <v>107</v>
      </c>
      <c r="F82" s="491">
        <v>4</v>
      </c>
      <c r="G82" s="464" t="s">
        <v>2463</v>
      </c>
      <c r="H82" s="488">
        <v>9000</v>
      </c>
      <c r="I82" s="470" t="s">
        <v>2953</v>
      </c>
      <c r="J82" s="494">
        <v>45596</v>
      </c>
      <c r="K82" s="477">
        <v>0.45833333333333331</v>
      </c>
      <c r="L82" s="479">
        <v>0.47916666666666669</v>
      </c>
      <c r="M82" s="478">
        <v>0.72916666666666663</v>
      </c>
      <c r="N82" s="442">
        <f>VLOOKUP(E82,'效期天數(2025.1126更新)'!C:G,5,0)</f>
        <v>5714400149</v>
      </c>
    </row>
    <row r="83" spans="1:14" ht="14.25" thickBot="1">
      <c r="A83" s="459" t="s">
        <v>2598</v>
      </c>
      <c r="B83" s="487" t="s">
        <v>3262</v>
      </c>
      <c r="C83" s="493" t="s">
        <v>3184</v>
      </c>
      <c r="D83" s="470" t="s">
        <v>2907</v>
      </c>
      <c r="E83" s="459" t="s">
        <v>103</v>
      </c>
      <c r="F83" s="491">
        <v>3</v>
      </c>
      <c r="G83" s="464" t="s">
        <v>2468</v>
      </c>
      <c r="H83" s="488">
        <v>9000</v>
      </c>
      <c r="I83" s="480" t="s">
        <v>2905</v>
      </c>
      <c r="J83" s="494">
        <v>45596</v>
      </c>
      <c r="K83" s="477">
        <v>0.45833333333333331</v>
      </c>
      <c r="L83" s="479">
        <v>0.47916666666666669</v>
      </c>
      <c r="M83" s="478">
        <v>0.72916666666666663</v>
      </c>
      <c r="N83" s="442">
        <f>VLOOKUP(E83,'效期天數(2025.1126更新)'!C:G,5,0)</f>
        <v>5714400132</v>
      </c>
    </row>
    <row r="84" spans="1:14" ht="14.25" thickBot="1">
      <c r="A84" s="459" t="s">
        <v>2599</v>
      </c>
      <c r="B84" s="487" t="s">
        <v>3262</v>
      </c>
      <c r="C84" s="493" t="s">
        <v>3185</v>
      </c>
      <c r="D84" s="470" t="s">
        <v>2907</v>
      </c>
      <c r="E84" s="459" t="s">
        <v>103</v>
      </c>
      <c r="F84" s="491">
        <v>3</v>
      </c>
      <c r="G84" s="464" t="s">
        <v>2468</v>
      </c>
      <c r="H84" s="488">
        <v>9000</v>
      </c>
      <c r="I84" s="480" t="s">
        <v>2905</v>
      </c>
      <c r="J84" s="494">
        <v>45596</v>
      </c>
      <c r="K84" s="477">
        <v>0.45833333333333331</v>
      </c>
      <c r="L84" s="479">
        <v>0.47916666666666669</v>
      </c>
      <c r="M84" s="478">
        <v>0.72916666666666663</v>
      </c>
      <c r="N84" s="442">
        <f>VLOOKUP(E84,'效期天數(2025.1126更新)'!C:G,5,0)</f>
        <v>5714400132</v>
      </c>
    </row>
    <row r="85" spans="1:14" ht="14.25" thickBot="1">
      <c r="A85" s="459" t="s">
        <v>2602</v>
      </c>
      <c r="B85" s="487" t="s">
        <v>3186</v>
      </c>
      <c r="C85" s="493" t="s">
        <v>3187</v>
      </c>
      <c r="D85" s="470" t="s">
        <v>2907</v>
      </c>
      <c r="E85" s="459" t="s">
        <v>2536</v>
      </c>
      <c r="F85" s="491">
        <v>3</v>
      </c>
      <c r="G85" s="464" t="s">
        <v>2537</v>
      </c>
      <c r="H85" s="488">
        <v>9000</v>
      </c>
      <c r="I85" s="480" t="s">
        <v>2905</v>
      </c>
      <c r="J85" s="494">
        <v>45596</v>
      </c>
      <c r="K85" s="477">
        <v>0.45833333333333331</v>
      </c>
      <c r="L85" s="479">
        <v>0.47916666666666669</v>
      </c>
      <c r="M85" s="478">
        <v>0.72916666666666663</v>
      </c>
      <c r="N85" s="442">
        <f>VLOOKUP(E85,'效期天數(2025.1126更新)'!C:G,5,0)</f>
        <v>5714400201</v>
      </c>
    </row>
    <row r="86" spans="1:14" ht="14.25" thickBot="1">
      <c r="A86" s="459" t="s">
        <v>2603</v>
      </c>
      <c r="B86" s="487" t="s">
        <v>3186</v>
      </c>
      <c r="C86" s="493" t="s">
        <v>3188</v>
      </c>
      <c r="D86" s="470" t="s">
        <v>2907</v>
      </c>
      <c r="E86" s="485" t="s">
        <v>2536</v>
      </c>
      <c r="F86" s="491">
        <v>3</v>
      </c>
      <c r="G86" s="464" t="s">
        <v>2537</v>
      </c>
      <c r="H86" s="488">
        <v>9000</v>
      </c>
      <c r="I86" s="480" t="s">
        <v>2905</v>
      </c>
      <c r="J86" s="494">
        <v>45596</v>
      </c>
      <c r="K86" s="477">
        <v>0.45833333333333331</v>
      </c>
      <c r="L86" s="479">
        <v>0.47916666666666669</v>
      </c>
      <c r="M86" s="478">
        <v>0.72916666666666663</v>
      </c>
      <c r="N86" s="442">
        <f>VLOOKUP(E86,'效期天數(2025.1126更新)'!C:G,5,0)</f>
        <v>5714400201</v>
      </c>
    </row>
    <row r="87" spans="1:14" ht="15" thickBot="1">
      <c r="A87" s="474" t="s">
        <v>2604</v>
      </c>
      <c r="B87" s="487" t="s">
        <v>3263</v>
      </c>
      <c r="C87" s="488" t="s">
        <v>3189</v>
      </c>
      <c r="D87" s="470" t="s">
        <v>2907</v>
      </c>
      <c r="E87" s="465" t="s">
        <v>163</v>
      </c>
      <c r="F87" s="491">
        <v>5</v>
      </c>
      <c r="G87" s="464" t="s">
        <v>2468</v>
      </c>
      <c r="H87" s="488">
        <v>7700</v>
      </c>
      <c r="I87" s="470" t="s">
        <v>2902</v>
      </c>
      <c r="J87" s="494">
        <v>45596</v>
      </c>
      <c r="K87" s="477">
        <v>0.45833333333333331</v>
      </c>
      <c r="L87" s="479">
        <v>0.47916666666666669</v>
      </c>
      <c r="M87" s="478">
        <v>0.72916666666666663</v>
      </c>
      <c r="N87" s="442">
        <f>VLOOKUP(E87,'效期天數(2025.1126更新)'!C:G,5,0)</f>
        <v>5714400183</v>
      </c>
    </row>
    <row r="88" spans="1:14" ht="15" thickBot="1">
      <c r="A88" s="474" t="s">
        <v>2605</v>
      </c>
      <c r="B88" s="487" t="s">
        <v>3263</v>
      </c>
      <c r="C88" s="488" t="s">
        <v>3190</v>
      </c>
      <c r="D88" s="470" t="s">
        <v>2907</v>
      </c>
      <c r="E88" s="465" t="s">
        <v>163</v>
      </c>
      <c r="F88" s="491">
        <v>5</v>
      </c>
      <c r="G88" s="464" t="s">
        <v>2468</v>
      </c>
      <c r="H88" s="488">
        <v>7700</v>
      </c>
      <c r="I88" s="470" t="s">
        <v>2902</v>
      </c>
      <c r="J88" s="494">
        <v>45596</v>
      </c>
      <c r="K88" s="477">
        <v>0.45833333333333331</v>
      </c>
      <c r="L88" s="479">
        <v>0.47916666666666669</v>
      </c>
      <c r="M88" s="478">
        <v>0.72916666666666663</v>
      </c>
      <c r="N88" s="442">
        <f>VLOOKUP(E88,'效期天數(2025.1126更新)'!C:G,5,0)</f>
        <v>5714400183</v>
      </c>
    </row>
    <row r="89" spans="1:14" ht="15" thickBot="1">
      <c r="A89" s="474" t="s">
        <v>2606</v>
      </c>
      <c r="B89" s="487" t="s">
        <v>3263</v>
      </c>
      <c r="C89" s="488" t="s">
        <v>3191</v>
      </c>
      <c r="D89" s="470" t="s">
        <v>2907</v>
      </c>
      <c r="E89" s="465" t="s">
        <v>163</v>
      </c>
      <c r="F89" s="491">
        <v>5</v>
      </c>
      <c r="G89" s="464" t="s">
        <v>2468</v>
      </c>
      <c r="H89" s="488">
        <v>7700</v>
      </c>
      <c r="I89" s="470" t="s">
        <v>2902</v>
      </c>
      <c r="J89" s="494">
        <v>45596</v>
      </c>
      <c r="K89" s="477">
        <v>0.45833333333333331</v>
      </c>
      <c r="L89" s="479">
        <v>0.47916666666666669</v>
      </c>
      <c r="M89" s="478">
        <v>0.72916666666666663</v>
      </c>
      <c r="N89" s="442">
        <f>VLOOKUP(E89,'效期天數(2025.1126更新)'!C:G,5,0)</f>
        <v>5714400183</v>
      </c>
    </row>
    <row r="90" spans="1:14" ht="15" thickBot="1">
      <c r="A90" s="474" t="s">
        <v>2607</v>
      </c>
      <c r="B90" s="487" t="s">
        <v>3263</v>
      </c>
      <c r="C90" s="488" t="s">
        <v>3192</v>
      </c>
      <c r="D90" s="470" t="s">
        <v>2907</v>
      </c>
      <c r="E90" s="465" t="s">
        <v>163</v>
      </c>
      <c r="F90" s="491">
        <v>5</v>
      </c>
      <c r="G90" s="464" t="s">
        <v>2468</v>
      </c>
      <c r="H90" s="488">
        <v>7700</v>
      </c>
      <c r="I90" s="470" t="s">
        <v>2902</v>
      </c>
      <c r="J90" s="494">
        <v>45596</v>
      </c>
      <c r="K90" s="477">
        <v>0.45833333333333331</v>
      </c>
      <c r="L90" s="479">
        <v>0.47916666666666669</v>
      </c>
      <c r="M90" s="478">
        <v>0.72916666666666663</v>
      </c>
      <c r="N90" s="442">
        <f>VLOOKUP(E90,'效期天數(2025.1126更新)'!C:G,5,0)</f>
        <v>5714400183</v>
      </c>
    </row>
    <row r="91" spans="1:14" ht="27.75" thickBot="1">
      <c r="A91" s="459" t="s">
        <v>2594</v>
      </c>
      <c r="B91" s="487" t="s">
        <v>3264</v>
      </c>
      <c r="C91" s="488" t="s">
        <v>3193</v>
      </c>
      <c r="D91" s="483" t="s">
        <v>3284</v>
      </c>
      <c r="E91" s="465" t="s">
        <v>90</v>
      </c>
      <c r="F91" s="491">
        <v>9</v>
      </c>
      <c r="G91" s="464" t="s">
        <v>2634</v>
      </c>
      <c r="H91" s="488">
        <v>7600</v>
      </c>
      <c r="I91" s="480" t="s">
        <v>2905</v>
      </c>
      <c r="J91" s="494">
        <v>45596</v>
      </c>
      <c r="K91" s="477">
        <v>0.45833333333333331</v>
      </c>
      <c r="L91" s="469">
        <v>0.47916666666666669</v>
      </c>
      <c r="M91" s="469">
        <v>0.72916666666666663</v>
      </c>
      <c r="N91" s="442">
        <f>VLOOKUP(E91,'效期天數(2025.1126更新)'!C:G,5,0)</f>
        <v>5714400107</v>
      </c>
    </row>
    <row r="92" spans="1:14" ht="27.75" thickBot="1">
      <c r="A92" s="459" t="s">
        <v>2595</v>
      </c>
      <c r="B92" s="487" t="s">
        <v>3264</v>
      </c>
      <c r="C92" s="488" t="s">
        <v>3194</v>
      </c>
      <c r="D92" s="483" t="s">
        <v>3284</v>
      </c>
      <c r="E92" s="465" t="s">
        <v>90</v>
      </c>
      <c r="F92" s="491">
        <v>9</v>
      </c>
      <c r="G92" s="464" t="s">
        <v>2634</v>
      </c>
      <c r="H92" s="488">
        <v>7600</v>
      </c>
      <c r="I92" s="480" t="s">
        <v>2905</v>
      </c>
      <c r="J92" s="494">
        <v>45596</v>
      </c>
      <c r="K92" s="477">
        <v>0.45833333333333331</v>
      </c>
      <c r="L92" s="469">
        <v>0.47916666666666669</v>
      </c>
      <c r="M92" s="469">
        <v>0.72916666666666663</v>
      </c>
      <c r="N92" s="442">
        <f>VLOOKUP(E92,'效期天數(2025.1126更新)'!C:G,5,0)</f>
        <v>5714400107</v>
      </c>
    </row>
    <row r="93" spans="1:14" ht="27.75" thickBot="1">
      <c r="A93" s="459" t="s">
        <v>2596</v>
      </c>
      <c r="B93" s="487" t="s">
        <v>3264</v>
      </c>
      <c r="C93" s="488" t="s">
        <v>3195</v>
      </c>
      <c r="D93" s="483" t="s">
        <v>3284</v>
      </c>
      <c r="E93" s="465" t="s">
        <v>90</v>
      </c>
      <c r="F93" s="491">
        <v>9</v>
      </c>
      <c r="G93" s="464" t="s">
        <v>2634</v>
      </c>
      <c r="H93" s="488">
        <v>7600</v>
      </c>
      <c r="I93" s="480" t="s">
        <v>2905</v>
      </c>
      <c r="J93" s="494">
        <v>45596</v>
      </c>
      <c r="K93" s="477">
        <v>0.45833333333333331</v>
      </c>
      <c r="L93" s="469">
        <v>0.47916666666666669</v>
      </c>
      <c r="M93" s="469">
        <v>0.72916666666666663</v>
      </c>
      <c r="N93" s="442">
        <f>VLOOKUP(E93,'效期天數(2025.1126更新)'!C:G,5,0)</f>
        <v>5714400107</v>
      </c>
    </row>
    <row r="94" spans="1:14" ht="27.75" thickBot="1">
      <c r="A94" s="459" t="s">
        <v>2597</v>
      </c>
      <c r="B94" s="487" t="s">
        <v>3264</v>
      </c>
      <c r="C94" s="488" t="s">
        <v>3196</v>
      </c>
      <c r="D94" s="483" t="s">
        <v>3284</v>
      </c>
      <c r="E94" s="465" t="s">
        <v>90</v>
      </c>
      <c r="F94" s="491">
        <v>9</v>
      </c>
      <c r="G94" s="464" t="s">
        <v>2634</v>
      </c>
      <c r="H94" s="488">
        <v>7600</v>
      </c>
      <c r="I94" s="480" t="s">
        <v>2905</v>
      </c>
      <c r="J94" s="494">
        <v>45596</v>
      </c>
      <c r="K94" s="477">
        <v>0.45833333333333331</v>
      </c>
      <c r="L94" s="469">
        <v>0.47916666666666669</v>
      </c>
      <c r="M94" s="469">
        <v>0.72916666666666663</v>
      </c>
      <c r="N94" s="442">
        <f>VLOOKUP(E94,'效期天數(2025.1126更新)'!C:G,5,0)</f>
        <v>5714400107</v>
      </c>
    </row>
    <row r="95" spans="1:14" ht="27.75" thickBot="1">
      <c r="A95" s="459" t="s">
        <v>2598</v>
      </c>
      <c r="B95" s="487" t="s">
        <v>3265</v>
      </c>
      <c r="C95" s="488" t="s">
        <v>3197</v>
      </c>
      <c r="D95" s="475" t="s">
        <v>2954</v>
      </c>
      <c r="E95" s="472" t="s">
        <v>104</v>
      </c>
      <c r="F95" s="491">
        <v>6</v>
      </c>
      <c r="G95" s="464" t="s">
        <v>2593</v>
      </c>
      <c r="H95" s="493">
        <v>8000</v>
      </c>
      <c r="I95" s="476" t="s">
        <v>3082</v>
      </c>
      <c r="J95" s="494">
        <v>45596</v>
      </c>
      <c r="K95" s="477">
        <v>0.70833333333333337</v>
      </c>
      <c r="L95" s="478">
        <v>0.72916666666666663</v>
      </c>
      <c r="M95" s="479">
        <v>0.95833333333333337</v>
      </c>
      <c r="N95" s="442">
        <f>VLOOKUP(E95,'效期天數(2025.1126更新)'!C:G,5,0)</f>
        <v>5714400133</v>
      </c>
    </row>
    <row r="96" spans="1:14" ht="27.75" thickBot="1">
      <c r="A96" s="459" t="s">
        <v>2599</v>
      </c>
      <c r="B96" s="487" t="s">
        <v>3265</v>
      </c>
      <c r="C96" s="488" t="s">
        <v>3198</v>
      </c>
      <c r="D96" s="475" t="s">
        <v>2954</v>
      </c>
      <c r="E96" s="472" t="s">
        <v>104</v>
      </c>
      <c r="F96" s="491">
        <v>6</v>
      </c>
      <c r="G96" s="464" t="s">
        <v>2593</v>
      </c>
      <c r="H96" s="493">
        <v>8000</v>
      </c>
      <c r="I96" s="476" t="s">
        <v>3082</v>
      </c>
      <c r="J96" s="494">
        <v>45596</v>
      </c>
      <c r="K96" s="477">
        <v>0.70833333333333337</v>
      </c>
      <c r="L96" s="478">
        <v>0.72916666666666663</v>
      </c>
      <c r="M96" s="479">
        <v>0.95833333333333337</v>
      </c>
      <c r="N96" s="442">
        <f>VLOOKUP(E96,'效期天數(2025.1126更新)'!C:G,5,0)</f>
        <v>5714400133</v>
      </c>
    </row>
    <row r="97" spans="1:14" ht="27.75" thickBot="1">
      <c r="A97" s="459" t="s">
        <v>2602</v>
      </c>
      <c r="B97" s="487" t="s">
        <v>3266</v>
      </c>
      <c r="C97" s="488" t="s">
        <v>3199</v>
      </c>
      <c r="D97" s="475" t="s">
        <v>2954</v>
      </c>
      <c r="E97" s="472" t="s">
        <v>104</v>
      </c>
      <c r="F97" s="491">
        <v>10</v>
      </c>
      <c r="G97" s="464" t="s">
        <v>2593</v>
      </c>
      <c r="H97" s="493">
        <v>8000</v>
      </c>
      <c r="I97" s="476" t="s">
        <v>3082</v>
      </c>
      <c r="J97" s="494">
        <v>45596</v>
      </c>
      <c r="K97" s="477">
        <v>0.70833333333333337</v>
      </c>
      <c r="L97" s="478">
        <v>0.72916666666666663</v>
      </c>
      <c r="M97" s="479">
        <v>0.95833333333333337</v>
      </c>
      <c r="N97" s="442">
        <f>VLOOKUP(E97,'效期天數(2025.1126更新)'!C:G,5,0)</f>
        <v>5714400133</v>
      </c>
    </row>
    <row r="98" spans="1:14" ht="27.75" thickBot="1">
      <c r="A98" s="459" t="s">
        <v>2603</v>
      </c>
      <c r="B98" s="487" t="s">
        <v>3266</v>
      </c>
      <c r="C98" s="488" t="s">
        <v>3200</v>
      </c>
      <c r="D98" s="475" t="s">
        <v>2954</v>
      </c>
      <c r="E98" s="472" t="s">
        <v>104</v>
      </c>
      <c r="F98" s="491">
        <v>10</v>
      </c>
      <c r="G98" s="464" t="s">
        <v>2593</v>
      </c>
      <c r="H98" s="493">
        <v>8000</v>
      </c>
      <c r="I98" s="476" t="s">
        <v>3082</v>
      </c>
      <c r="J98" s="494">
        <v>45596</v>
      </c>
      <c r="K98" s="477">
        <v>0.70833333333333337</v>
      </c>
      <c r="L98" s="478">
        <v>0.72916666666666663</v>
      </c>
      <c r="M98" s="479">
        <v>0.95833333333333337</v>
      </c>
      <c r="N98" s="442">
        <f>VLOOKUP(E98,'效期天數(2025.1126更新)'!C:G,5,0)</f>
        <v>5714400133</v>
      </c>
    </row>
    <row r="99" spans="1:14" ht="41.25" thickBot="1">
      <c r="A99" s="474" t="s">
        <v>2604</v>
      </c>
      <c r="B99" s="492" t="s">
        <v>3254</v>
      </c>
      <c r="C99" s="488" t="s">
        <v>3201</v>
      </c>
      <c r="D99" s="483" t="s">
        <v>3285</v>
      </c>
      <c r="E99" s="472" t="s">
        <v>136</v>
      </c>
      <c r="F99" s="491">
        <v>7</v>
      </c>
      <c r="G99" s="464" t="s">
        <v>2462</v>
      </c>
      <c r="H99" s="488">
        <v>8000</v>
      </c>
      <c r="I99" s="473" t="s">
        <v>2953</v>
      </c>
      <c r="J99" s="494">
        <v>45596</v>
      </c>
      <c r="K99" s="471">
        <v>0.72916666666666663</v>
      </c>
      <c r="L99" s="502">
        <v>0.8125</v>
      </c>
      <c r="M99" s="479">
        <v>8.3333333333333329E-2</v>
      </c>
      <c r="N99" s="442">
        <f>VLOOKUP(E99,'效期天數(2025.1126更新)'!C:G,5,0)</f>
        <v>5714400184</v>
      </c>
    </row>
    <row r="100" spans="1:14" ht="41.25" thickBot="1">
      <c r="A100" s="474" t="s">
        <v>2605</v>
      </c>
      <c r="B100" s="492" t="s">
        <v>3254</v>
      </c>
      <c r="C100" s="488" t="s">
        <v>3202</v>
      </c>
      <c r="D100" s="483" t="s">
        <v>3285</v>
      </c>
      <c r="E100" s="472" t="s">
        <v>136</v>
      </c>
      <c r="F100" s="491">
        <v>7</v>
      </c>
      <c r="G100" s="464" t="s">
        <v>2462</v>
      </c>
      <c r="H100" s="488">
        <v>8000</v>
      </c>
      <c r="I100" s="473" t="s">
        <v>2953</v>
      </c>
      <c r="J100" s="494">
        <v>45596</v>
      </c>
      <c r="K100" s="471">
        <v>0.72916666666666663</v>
      </c>
      <c r="L100" s="502">
        <v>0.8125</v>
      </c>
      <c r="M100" s="479">
        <v>8.3333333333333329E-2</v>
      </c>
      <c r="N100" s="442">
        <f>VLOOKUP(E100,'效期天數(2025.1126更新)'!C:G,5,0)</f>
        <v>5714400184</v>
      </c>
    </row>
    <row r="101" spans="1:14" ht="41.25" thickBot="1">
      <c r="A101" s="474" t="s">
        <v>2606</v>
      </c>
      <c r="B101" s="492" t="s">
        <v>3254</v>
      </c>
      <c r="C101" s="488" t="s">
        <v>3203</v>
      </c>
      <c r="D101" s="483" t="s">
        <v>3285</v>
      </c>
      <c r="E101" s="472" t="s">
        <v>136</v>
      </c>
      <c r="F101" s="491">
        <v>7</v>
      </c>
      <c r="G101" s="464" t="s">
        <v>2462</v>
      </c>
      <c r="H101" s="488">
        <v>8000</v>
      </c>
      <c r="I101" s="473" t="s">
        <v>2953</v>
      </c>
      <c r="J101" s="494">
        <v>45596</v>
      </c>
      <c r="K101" s="471">
        <v>0.72916666666666663</v>
      </c>
      <c r="L101" s="502">
        <v>0.8125</v>
      </c>
      <c r="M101" s="479">
        <v>8.3333333333333329E-2</v>
      </c>
      <c r="N101" s="442">
        <f>VLOOKUP(E101,'效期天數(2025.1126更新)'!C:G,5,0)</f>
        <v>5714400184</v>
      </c>
    </row>
    <row r="102" spans="1:14" ht="41.25" thickBot="1">
      <c r="A102" s="474" t="s">
        <v>2607</v>
      </c>
      <c r="B102" s="492" t="s">
        <v>3254</v>
      </c>
      <c r="C102" s="488" t="s">
        <v>3105</v>
      </c>
      <c r="D102" s="483" t="s">
        <v>3285</v>
      </c>
      <c r="E102" s="472" t="s">
        <v>136</v>
      </c>
      <c r="F102" s="491">
        <v>7</v>
      </c>
      <c r="G102" s="464" t="s">
        <v>2462</v>
      </c>
      <c r="H102" s="488">
        <v>8000</v>
      </c>
      <c r="I102" s="473" t="s">
        <v>2953</v>
      </c>
      <c r="J102" s="494">
        <v>45596</v>
      </c>
      <c r="K102" s="471">
        <v>0.72916666666666663</v>
      </c>
      <c r="L102" s="502">
        <v>0.8125</v>
      </c>
      <c r="M102" s="479">
        <v>8.3333333333333329E-2</v>
      </c>
      <c r="N102" s="442">
        <f>VLOOKUP(E102,'效期天數(2025.1126更新)'!C:G,5,0)</f>
        <v>5714400184</v>
      </c>
    </row>
    <row r="103" spans="1:14" ht="14.25" thickBot="1">
      <c r="A103" s="459" t="s">
        <v>125</v>
      </c>
      <c r="B103" s="487" t="s">
        <v>3267</v>
      </c>
      <c r="C103" s="488" t="s">
        <v>3204</v>
      </c>
      <c r="D103" s="462" t="s">
        <v>2892</v>
      </c>
      <c r="E103" s="463" t="s">
        <v>2427</v>
      </c>
      <c r="F103" s="491">
        <v>12</v>
      </c>
      <c r="G103" s="464" t="s">
        <v>2915</v>
      </c>
      <c r="H103" s="488">
        <v>6000</v>
      </c>
      <c r="I103" s="466" t="s">
        <v>3082</v>
      </c>
      <c r="J103" s="494">
        <v>45597</v>
      </c>
      <c r="K103" s="467">
        <v>0.5</v>
      </c>
      <c r="L103" s="468">
        <v>0.54166666666666663</v>
      </c>
      <c r="M103" s="469">
        <v>0.70833333333333337</v>
      </c>
      <c r="N103" s="442">
        <f>VLOOKUP(E103,'效期天數(2025.1126更新)'!C:G,5,0)</f>
        <v>5714400202</v>
      </c>
    </row>
    <row r="104" spans="1:14" ht="14.25" thickBot="1">
      <c r="A104" s="463" t="s">
        <v>125</v>
      </c>
      <c r="B104" s="487" t="s">
        <v>3267</v>
      </c>
      <c r="C104" s="488" t="s">
        <v>3205</v>
      </c>
      <c r="D104" s="462" t="s">
        <v>2892</v>
      </c>
      <c r="E104" s="463" t="s">
        <v>2427</v>
      </c>
      <c r="F104" s="491">
        <v>12</v>
      </c>
      <c r="G104" s="464" t="s">
        <v>2915</v>
      </c>
      <c r="H104" s="488">
        <v>6000</v>
      </c>
      <c r="I104" s="466" t="s">
        <v>3082</v>
      </c>
      <c r="J104" s="494">
        <v>45597</v>
      </c>
      <c r="K104" s="467">
        <v>0.5</v>
      </c>
      <c r="L104" s="468">
        <v>0.54166666666666663</v>
      </c>
      <c r="M104" s="469">
        <v>0.70833333333333337</v>
      </c>
      <c r="N104" s="442">
        <f>VLOOKUP(E104,'效期天數(2025.1126更新)'!C:G,5,0)</f>
        <v>5714400202</v>
      </c>
    </row>
    <row r="105" spans="1:14" ht="15" thickBot="1">
      <c r="A105" s="459" t="s">
        <v>2594</v>
      </c>
      <c r="B105" s="487" t="s">
        <v>3268</v>
      </c>
      <c r="C105" s="488" t="s">
        <v>3206</v>
      </c>
      <c r="D105" s="470" t="s">
        <v>2907</v>
      </c>
      <c r="E105" s="472" t="s">
        <v>130</v>
      </c>
      <c r="F105" s="491">
        <v>4</v>
      </c>
      <c r="G105" s="464" t="s">
        <v>2467</v>
      </c>
      <c r="H105" s="488">
        <v>9000</v>
      </c>
      <c r="I105" s="470" t="s">
        <v>2953</v>
      </c>
      <c r="J105" s="494">
        <v>45597</v>
      </c>
      <c r="K105" s="471">
        <v>0.45833333333333331</v>
      </c>
      <c r="L105" s="469">
        <v>0.47916666666666669</v>
      </c>
      <c r="M105" s="469">
        <v>0.72916666666666663</v>
      </c>
      <c r="N105" s="442">
        <f>VLOOKUP(E105,'效期天數(2025.1126更新)'!C:G,5,0)</f>
        <v>5714400182</v>
      </c>
    </row>
    <row r="106" spans="1:14" ht="15" thickBot="1">
      <c r="A106" s="459" t="s">
        <v>2595</v>
      </c>
      <c r="B106" s="487" t="s">
        <v>3268</v>
      </c>
      <c r="C106" s="488" t="s">
        <v>3207</v>
      </c>
      <c r="D106" s="470" t="s">
        <v>2907</v>
      </c>
      <c r="E106" s="472" t="s">
        <v>130</v>
      </c>
      <c r="F106" s="491">
        <v>4</v>
      </c>
      <c r="G106" s="464" t="s">
        <v>2467</v>
      </c>
      <c r="H106" s="488">
        <v>9000</v>
      </c>
      <c r="I106" s="470" t="s">
        <v>2953</v>
      </c>
      <c r="J106" s="494">
        <v>45597</v>
      </c>
      <c r="K106" s="471">
        <v>0.45833333333333331</v>
      </c>
      <c r="L106" s="469">
        <v>0.47916666666666669</v>
      </c>
      <c r="M106" s="469">
        <v>0.72916666666666663</v>
      </c>
      <c r="N106" s="442">
        <f>VLOOKUP(E106,'效期天數(2025.1126更新)'!C:G,5,0)</f>
        <v>5714400182</v>
      </c>
    </row>
    <row r="107" spans="1:14" ht="15" thickBot="1">
      <c r="A107" s="459" t="s">
        <v>2596</v>
      </c>
      <c r="B107" s="487" t="s">
        <v>3268</v>
      </c>
      <c r="C107" s="488" t="s">
        <v>3208</v>
      </c>
      <c r="D107" s="470" t="s">
        <v>2907</v>
      </c>
      <c r="E107" s="472" t="s">
        <v>130</v>
      </c>
      <c r="F107" s="491">
        <v>4</v>
      </c>
      <c r="G107" s="464" t="s">
        <v>2467</v>
      </c>
      <c r="H107" s="488">
        <v>9000</v>
      </c>
      <c r="I107" s="470" t="s">
        <v>2953</v>
      </c>
      <c r="J107" s="494">
        <v>45597</v>
      </c>
      <c r="K107" s="471">
        <v>0.45833333333333331</v>
      </c>
      <c r="L107" s="469">
        <v>0.47916666666666669</v>
      </c>
      <c r="M107" s="469">
        <v>0.72916666666666663</v>
      </c>
      <c r="N107" s="442">
        <f>VLOOKUP(E107,'效期天數(2025.1126更新)'!C:G,5,0)</f>
        <v>5714400182</v>
      </c>
    </row>
    <row r="108" spans="1:14" ht="15" thickBot="1">
      <c r="A108" s="459" t="s">
        <v>2597</v>
      </c>
      <c r="B108" s="487" t="s">
        <v>3268</v>
      </c>
      <c r="C108" s="488" t="s">
        <v>3209</v>
      </c>
      <c r="D108" s="470" t="s">
        <v>2907</v>
      </c>
      <c r="E108" s="472" t="s">
        <v>130</v>
      </c>
      <c r="F108" s="491">
        <v>4</v>
      </c>
      <c r="G108" s="464" t="s">
        <v>2467</v>
      </c>
      <c r="H108" s="488">
        <v>9000</v>
      </c>
      <c r="I108" s="470" t="s">
        <v>2953</v>
      </c>
      <c r="J108" s="494">
        <v>45597</v>
      </c>
      <c r="K108" s="471">
        <v>0.45833333333333331</v>
      </c>
      <c r="L108" s="469">
        <v>0.47916666666666669</v>
      </c>
      <c r="M108" s="469">
        <v>0.72916666666666663</v>
      </c>
      <c r="N108" s="442">
        <f>VLOOKUP(E108,'效期天數(2025.1126更新)'!C:G,5,0)</f>
        <v>5714400182</v>
      </c>
    </row>
    <row r="109" spans="1:14" ht="41.25" thickBot="1">
      <c r="A109" s="459" t="s">
        <v>2598</v>
      </c>
      <c r="B109" s="487" t="s">
        <v>3269</v>
      </c>
      <c r="C109" s="493" t="s">
        <v>3210</v>
      </c>
      <c r="D109" s="483" t="s">
        <v>3084</v>
      </c>
      <c r="E109" s="465" t="s">
        <v>3211</v>
      </c>
      <c r="F109" s="492">
        <v>7</v>
      </c>
      <c r="G109" s="464" t="s">
        <v>2465</v>
      </c>
      <c r="H109" s="488">
        <v>5000</v>
      </c>
      <c r="I109" s="466" t="s">
        <v>2911</v>
      </c>
      <c r="J109" s="494">
        <v>45597</v>
      </c>
      <c r="K109" s="477">
        <v>0.45833333333333331</v>
      </c>
      <c r="L109" s="478">
        <v>0.47916666666666669</v>
      </c>
      <c r="M109" s="469">
        <v>0.64583333333333337</v>
      </c>
      <c r="N109" s="442">
        <f>VLOOKUP(E109,'效期天數(2025.1126更新)'!C:G,5,0)</f>
        <v>5714400221</v>
      </c>
    </row>
    <row r="110" spans="1:14" ht="27.75" thickBot="1">
      <c r="A110" s="459" t="s">
        <v>2599</v>
      </c>
      <c r="B110" s="487" t="s">
        <v>3212</v>
      </c>
      <c r="C110" s="493" t="s">
        <v>3213</v>
      </c>
      <c r="D110" s="484" t="s">
        <v>3085</v>
      </c>
      <c r="E110" s="465" t="s">
        <v>3093</v>
      </c>
      <c r="F110" s="492">
        <v>5</v>
      </c>
      <c r="G110" s="464" t="s">
        <v>2465</v>
      </c>
      <c r="H110" s="488">
        <v>2500</v>
      </c>
      <c r="I110" s="466" t="s">
        <v>2911</v>
      </c>
      <c r="J110" s="494">
        <v>45597</v>
      </c>
      <c r="K110" s="477">
        <v>0.45833333333333331</v>
      </c>
      <c r="L110" s="478">
        <v>0.47916666666666669</v>
      </c>
      <c r="M110" s="469">
        <v>0.64583333333333337</v>
      </c>
      <c r="N110" s="442">
        <f>VLOOKUP(E110,'效期天數(2025.1126更新)'!C:G,5,0)</f>
        <v>5714400220</v>
      </c>
    </row>
    <row r="111" spans="1:14" ht="27.75" thickBot="1">
      <c r="A111" s="459" t="s">
        <v>2602</v>
      </c>
      <c r="B111" s="487" t="s">
        <v>3212</v>
      </c>
      <c r="C111" s="493" t="s">
        <v>3214</v>
      </c>
      <c r="D111" s="484" t="s">
        <v>3085</v>
      </c>
      <c r="E111" s="465" t="s">
        <v>3093</v>
      </c>
      <c r="F111" s="492">
        <v>5</v>
      </c>
      <c r="G111" s="464" t="s">
        <v>2465</v>
      </c>
      <c r="H111" s="488">
        <v>2500</v>
      </c>
      <c r="I111" s="466" t="s">
        <v>2911</v>
      </c>
      <c r="J111" s="494">
        <v>45597</v>
      </c>
      <c r="K111" s="477">
        <v>0.45833333333333331</v>
      </c>
      <c r="L111" s="478">
        <v>0.47916666666666669</v>
      </c>
      <c r="M111" s="469">
        <v>0.64583333333333337</v>
      </c>
      <c r="N111" s="442">
        <f>VLOOKUP(E111,'效期天數(2025.1126更新)'!C:G,5,0)</f>
        <v>5714400220</v>
      </c>
    </row>
    <row r="112" spans="1:14" ht="14.25" thickBot="1">
      <c r="A112" s="474" t="s">
        <v>2604</v>
      </c>
      <c r="B112" s="487" t="s">
        <v>3270</v>
      </c>
      <c r="C112" s="488" t="s">
        <v>3215</v>
      </c>
      <c r="D112" s="470" t="s">
        <v>2904</v>
      </c>
      <c r="E112" s="472" t="s">
        <v>88</v>
      </c>
      <c r="F112" s="491">
        <v>6</v>
      </c>
      <c r="G112" s="464" t="s">
        <v>2464</v>
      </c>
      <c r="H112" s="488">
        <v>12000</v>
      </c>
      <c r="I112" s="480" t="s">
        <v>2905</v>
      </c>
      <c r="J112" s="494">
        <v>45597</v>
      </c>
      <c r="K112" s="477">
        <v>0.45833333333333331</v>
      </c>
      <c r="L112" s="503">
        <v>0.47916666666666669</v>
      </c>
      <c r="M112" s="486">
        <v>0.8125</v>
      </c>
      <c r="N112" s="442">
        <f>VLOOKUP(E112,'效期天數(2025.1126更新)'!C:G,5,0)</f>
        <v>5714400105</v>
      </c>
    </row>
    <row r="113" spans="1:14" ht="14.25" thickBot="1">
      <c r="A113" s="474" t="s">
        <v>2605</v>
      </c>
      <c r="B113" s="487" t="s">
        <v>3270</v>
      </c>
      <c r="C113" s="488" t="s">
        <v>3216</v>
      </c>
      <c r="D113" s="470" t="s">
        <v>2904</v>
      </c>
      <c r="E113" s="472" t="s">
        <v>88</v>
      </c>
      <c r="F113" s="491">
        <v>6</v>
      </c>
      <c r="G113" s="464" t="s">
        <v>2464</v>
      </c>
      <c r="H113" s="488">
        <v>12000</v>
      </c>
      <c r="I113" s="480" t="s">
        <v>2905</v>
      </c>
      <c r="J113" s="494">
        <v>45597</v>
      </c>
      <c r="K113" s="477">
        <v>0.45833333333333331</v>
      </c>
      <c r="L113" s="503">
        <v>0.47916666666666669</v>
      </c>
      <c r="M113" s="486">
        <v>0.8125</v>
      </c>
      <c r="N113" s="442">
        <f>VLOOKUP(E113,'效期天數(2025.1126更新)'!C:G,5,0)</f>
        <v>5714400105</v>
      </c>
    </row>
    <row r="114" spans="1:14" ht="14.25" thickBot="1">
      <c r="A114" s="474" t="s">
        <v>2606</v>
      </c>
      <c r="B114" s="487" t="s">
        <v>3217</v>
      </c>
      <c r="C114" s="488" t="s">
        <v>3218</v>
      </c>
      <c r="D114" s="470" t="s">
        <v>2906</v>
      </c>
      <c r="E114" s="472" t="s">
        <v>89</v>
      </c>
      <c r="F114" s="491">
        <v>6</v>
      </c>
      <c r="G114" s="464" t="s">
        <v>2464</v>
      </c>
      <c r="H114" s="488">
        <v>12000</v>
      </c>
      <c r="I114" s="480" t="s">
        <v>2905</v>
      </c>
      <c r="J114" s="494">
        <v>45597</v>
      </c>
      <c r="K114" s="477">
        <v>0.45833333333333331</v>
      </c>
      <c r="L114" s="503">
        <v>0.47916666666666669</v>
      </c>
      <c r="M114" s="486">
        <v>0.8125</v>
      </c>
      <c r="N114" s="442">
        <f>VLOOKUP(E114,'效期天數(2025.1126更新)'!C:G,5,0)</f>
        <v>5714400106</v>
      </c>
    </row>
    <row r="115" spans="1:14" ht="14.25" thickBot="1">
      <c r="A115" s="474" t="s">
        <v>2607</v>
      </c>
      <c r="B115" s="487" t="s">
        <v>3217</v>
      </c>
      <c r="C115" s="488" t="s">
        <v>3219</v>
      </c>
      <c r="D115" s="470" t="s">
        <v>2906</v>
      </c>
      <c r="E115" s="472" t="s">
        <v>89</v>
      </c>
      <c r="F115" s="491">
        <v>6</v>
      </c>
      <c r="G115" s="464" t="s">
        <v>2464</v>
      </c>
      <c r="H115" s="488">
        <v>12000</v>
      </c>
      <c r="I115" s="480" t="s">
        <v>2905</v>
      </c>
      <c r="J115" s="494">
        <v>45597</v>
      </c>
      <c r="K115" s="477">
        <v>0.45833333333333331</v>
      </c>
      <c r="L115" s="503">
        <v>0.47916666666666669</v>
      </c>
      <c r="M115" s="486">
        <v>0.8125</v>
      </c>
      <c r="N115" s="442">
        <f>VLOOKUP(E115,'效期天數(2025.1126更新)'!C:G,5,0)</f>
        <v>5714400106</v>
      </c>
    </row>
    <row r="116" spans="1:14" ht="15" thickBot="1">
      <c r="A116" s="459" t="s">
        <v>2594</v>
      </c>
      <c r="B116" s="487" t="s">
        <v>3271</v>
      </c>
      <c r="C116" s="488" t="s">
        <v>3220</v>
      </c>
      <c r="D116" s="470" t="s">
        <v>2907</v>
      </c>
      <c r="E116" s="472" t="s">
        <v>132</v>
      </c>
      <c r="F116" s="491">
        <v>9</v>
      </c>
      <c r="G116" s="464" t="s">
        <v>2467</v>
      </c>
      <c r="H116" s="488">
        <v>9000</v>
      </c>
      <c r="I116" s="470" t="s">
        <v>2953</v>
      </c>
      <c r="J116" s="494">
        <v>45597</v>
      </c>
      <c r="K116" s="477">
        <v>0.70833333333333337</v>
      </c>
      <c r="L116" s="478">
        <v>0.72916666666666663</v>
      </c>
      <c r="M116" s="469">
        <v>0.97916666666666663</v>
      </c>
      <c r="N116" s="442">
        <f>VLOOKUP(E116,'效期天數(2025.1126更新)'!C:G,5,0)</f>
        <v>5714400181</v>
      </c>
    </row>
    <row r="117" spans="1:14" ht="15" thickBot="1">
      <c r="A117" s="459" t="s">
        <v>2595</v>
      </c>
      <c r="B117" s="487" t="s">
        <v>3271</v>
      </c>
      <c r="C117" s="488" t="s">
        <v>3221</v>
      </c>
      <c r="D117" s="470" t="s">
        <v>2907</v>
      </c>
      <c r="E117" s="472" t="s">
        <v>132</v>
      </c>
      <c r="F117" s="491">
        <v>9</v>
      </c>
      <c r="G117" s="464" t="s">
        <v>2467</v>
      </c>
      <c r="H117" s="488">
        <v>9000</v>
      </c>
      <c r="I117" s="470" t="s">
        <v>2953</v>
      </c>
      <c r="J117" s="494">
        <v>45597</v>
      </c>
      <c r="K117" s="477">
        <v>0.70833333333333337</v>
      </c>
      <c r="L117" s="478">
        <v>0.72916666666666663</v>
      </c>
      <c r="M117" s="469">
        <v>0.97916666666666663</v>
      </c>
      <c r="N117" s="442">
        <f>VLOOKUP(E117,'效期天數(2025.1126更新)'!C:G,5,0)</f>
        <v>5714400181</v>
      </c>
    </row>
    <row r="118" spans="1:14" ht="15" thickBot="1">
      <c r="A118" s="459" t="s">
        <v>2596</v>
      </c>
      <c r="B118" s="487" t="s">
        <v>3222</v>
      </c>
      <c r="C118" s="488" t="s">
        <v>3223</v>
      </c>
      <c r="D118" s="466" t="s">
        <v>3086</v>
      </c>
      <c r="E118" s="472" t="s">
        <v>133</v>
      </c>
      <c r="F118" s="491">
        <v>9</v>
      </c>
      <c r="G118" s="464" t="s">
        <v>2467</v>
      </c>
      <c r="H118" s="488">
        <v>9000</v>
      </c>
      <c r="I118" s="470" t="s">
        <v>2953</v>
      </c>
      <c r="J118" s="494">
        <v>45597</v>
      </c>
      <c r="K118" s="477">
        <v>0.70833333333333337</v>
      </c>
      <c r="L118" s="478">
        <v>0.72916666666666663</v>
      </c>
      <c r="M118" s="469">
        <v>0.97916666666666663</v>
      </c>
      <c r="N118" s="442">
        <f>VLOOKUP(E118,'效期天數(2025.1126更新)'!C:G,5,0)</f>
        <v>5714400180</v>
      </c>
    </row>
    <row r="119" spans="1:14" ht="15" thickBot="1">
      <c r="A119" s="459" t="s">
        <v>2597</v>
      </c>
      <c r="B119" s="487" t="s">
        <v>3222</v>
      </c>
      <c r="C119" s="488" t="s">
        <v>3224</v>
      </c>
      <c r="D119" s="470" t="s">
        <v>3086</v>
      </c>
      <c r="E119" s="472" t="s">
        <v>133</v>
      </c>
      <c r="F119" s="491">
        <v>9</v>
      </c>
      <c r="G119" s="464" t="s">
        <v>2467</v>
      </c>
      <c r="H119" s="488">
        <v>9000</v>
      </c>
      <c r="I119" s="470" t="s">
        <v>2953</v>
      </c>
      <c r="J119" s="494">
        <v>45597</v>
      </c>
      <c r="K119" s="477">
        <v>0.70833333333333337</v>
      </c>
      <c r="L119" s="478">
        <v>0.72916666666666663</v>
      </c>
      <c r="M119" s="469">
        <v>0.97916666666666663</v>
      </c>
      <c r="N119" s="442">
        <f>VLOOKUP(E119,'效期天數(2025.1126更新)'!C:G,5,0)</f>
        <v>5714400180</v>
      </c>
    </row>
    <row r="120" spans="1:14" ht="15" thickBot="1">
      <c r="A120" s="459" t="s">
        <v>2598</v>
      </c>
      <c r="B120" s="487" t="s">
        <v>3272</v>
      </c>
      <c r="C120" s="488" t="s">
        <v>3225</v>
      </c>
      <c r="D120" s="470" t="s">
        <v>2901</v>
      </c>
      <c r="E120" s="463" t="s">
        <v>93</v>
      </c>
      <c r="F120" s="491">
        <v>8</v>
      </c>
      <c r="G120" s="464" t="s">
        <v>2521</v>
      </c>
      <c r="H120" s="493">
        <v>8000</v>
      </c>
      <c r="I120" s="470" t="s">
        <v>2902</v>
      </c>
      <c r="J120" s="494">
        <v>45597</v>
      </c>
      <c r="K120" s="477">
        <v>0.70833333333333337</v>
      </c>
      <c r="L120" s="478">
        <v>0.72916666666666663</v>
      </c>
      <c r="M120" s="469">
        <v>0.97916666666666663</v>
      </c>
      <c r="N120" s="442">
        <f>VLOOKUP(E120,'效期天數(2025.1126更新)'!C:G,5,0)</f>
        <v>5714400114</v>
      </c>
    </row>
    <row r="121" spans="1:14" ht="15" thickBot="1">
      <c r="A121" s="459" t="s">
        <v>2599</v>
      </c>
      <c r="B121" s="487" t="s">
        <v>3272</v>
      </c>
      <c r="C121" s="488" t="s">
        <v>3226</v>
      </c>
      <c r="D121" s="470" t="s">
        <v>2903</v>
      </c>
      <c r="E121" s="463" t="s">
        <v>93</v>
      </c>
      <c r="F121" s="491">
        <v>8</v>
      </c>
      <c r="G121" s="464" t="s">
        <v>2521</v>
      </c>
      <c r="H121" s="493">
        <v>8000</v>
      </c>
      <c r="I121" s="470" t="s">
        <v>2902</v>
      </c>
      <c r="J121" s="494">
        <v>45597</v>
      </c>
      <c r="K121" s="477">
        <v>0.70833333333333337</v>
      </c>
      <c r="L121" s="478">
        <v>0.72916666666666663</v>
      </c>
      <c r="M121" s="469">
        <v>0.97916666666666663</v>
      </c>
      <c r="N121" s="442">
        <f>VLOOKUP(E121,'效期天數(2025.1126更新)'!C:G,5,0)</f>
        <v>5714400114</v>
      </c>
    </row>
    <row r="122" spans="1:14" ht="15" thickBot="1">
      <c r="A122" s="459" t="s">
        <v>2602</v>
      </c>
      <c r="B122" s="487" t="s">
        <v>3227</v>
      </c>
      <c r="C122" s="488" t="s">
        <v>3228</v>
      </c>
      <c r="D122" s="466" t="s">
        <v>2901</v>
      </c>
      <c r="E122" s="463" t="s">
        <v>94</v>
      </c>
      <c r="F122" s="491">
        <v>8</v>
      </c>
      <c r="G122" s="464" t="s">
        <v>2521</v>
      </c>
      <c r="H122" s="493">
        <v>8000</v>
      </c>
      <c r="I122" s="470" t="s">
        <v>2902</v>
      </c>
      <c r="J122" s="494">
        <v>45597</v>
      </c>
      <c r="K122" s="477">
        <v>0.70833333333333337</v>
      </c>
      <c r="L122" s="478">
        <v>0.72916666666666663</v>
      </c>
      <c r="M122" s="469">
        <v>0.97916666666666663</v>
      </c>
      <c r="N122" s="442">
        <f>VLOOKUP(E122,'效期天數(2025.1126更新)'!C:G,5,0)</f>
        <v>5714400115</v>
      </c>
    </row>
    <row r="123" spans="1:14" ht="17.100000000000001" customHeight="1" thickBot="1">
      <c r="A123" s="459" t="s">
        <v>2603</v>
      </c>
      <c r="B123" s="487" t="s">
        <v>3227</v>
      </c>
      <c r="C123" s="488" t="s">
        <v>3229</v>
      </c>
      <c r="D123" s="466" t="s">
        <v>2903</v>
      </c>
      <c r="E123" s="463" t="s">
        <v>94</v>
      </c>
      <c r="F123" s="491">
        <v>8</v>
      </c>
      <c r="G123" s="464" t="s">
        <v>2521</v>
      </c>
      <c r="H123" s="493">
        <v>8000</v>
      </c>
      <c r="I123" s="470" t="s">
        <v>2902</v>
      </c>
      <c r="J123" s="494">
        <v>45597</v>
      </c>
      <c r="K123" s="477">
        <v>0.70833333333333337</v>
      </c>
      <c r="L123" s="478">
        <v>0.72916666666666663</v>
      </c>
      <c r="M123" s="469">
        <v>0.97916666666666663</v>
      </c>
      <c r="N123" s="442">
        <f>VLOOKUP(E123,'效期天數(2025.1126更新)'!C:G,5,0)</f>
        <v>5714400115</v>
      </c>
    </row>
    <row r="124" spans="1:14" ht="15" thickBot="1">
      <c r="A124" s="474" t="s">
        <v>2604</v>
      </c>
      <c r="B124" s="487" t="s">
        <v>3273</v>
      </c>
      <c r="C124" s="488" t="s">
        <v>3230</v>
      </c>
      <c r="D124" s="470" t="s">
        <v>2907</v>
      </c>
      <c r="E124" s="461" t="s">
        <v>92</v>
      </c>
      <c r="F124" s="491">
        <v>11</v>
      </c>
      <c r="G124" s="464" t="s">
        <v>2587</v>
      </c>
      <c r="H124" s="488">
        <v>6000</v>
      </c>
      <c r="I124" s="466" t="s">
        <v>2909</v>
      </c>
      <c r="J124" s="494">
        <v>45597</v>
      </c>
      <c r="K124" s="477">
        <v>0.72916666666666663</v>
      </c>
      <c r="L124" s="486">
        <v>0.8125</v>
      </c>
      <c r="M124" s="469">
        <v>0.95833333333333337</v>
      </c>
      <c r="N124" s="442">
        <f>VLOOKUP(E124,'效期天數(2025.1126更新)'!C:G,5,0)</f>
        <v>5714400111</v>
      </c>
    </row>
    <row r="125" spans="1:14" ht="15" thickBot="1">
      <c r="A125" s="474" t="s">
        <v>2605</v>
      </c>
      <c r="B125" s="487" t="s">
        <v>3273</v>
      </c>
      <c r="C125" s="488" t="s">
        <v>3231</v>
      </c>
      <c r="D125" s="470" t="s">
        <v>2907</v>
      </c>
      <c r="E125" s="461" t="s">
        <v>92</v>
      </c>
      <c r="F125" s="491">
        <v>11</v>
      </c>
      <c r="G125" s="464" t="s">
        <v>2587</v>
      </c>
      <c r="H125" s="488">
        <v>6000</v>
      </c>
      <c r="I125" s="466" t="s">
        <v>2909</v>
      </c>
      <c r="J125" s="494">
        <v>45597</v>
      </c>
      <c r="K125" s="477">
        <v>0.72916666666666663</v>
      </c>
      <c r="L125" s="486">
        <v>0.8125</v>
      </c>
      <c r="M125" s="469">
        <v>0.95833333333333337</v>
      </c>
      <c r="N125" s="442">
        <f>VLOOKUP(E125,'效期天數(2025.1126更新)'!C:G,5,0)</f>
        <v>5714400111</v>
      </c>
    </row>
    <row r="126" spans="1:14" ht="15" thickBot="1">
      <c r="A126" s="474" t="s">
        <v>2606</v>
      </c>
      <c r="B126" s="487" t="s">
        <v>3273</v>
      </c>
      <c r="C126" s="488" t="s">
        <v>3232</v>
      </c>
      <c r="D126" s="470" t="s">
        <v>2907</v>
      </c>
      <c r="E126" s="461" t="s">
        <v>92</v>
      </c>
      <c r="F126" s="491">
        <v>11</v>
      </c>
      <c r="G126" s="464" t="s">
        <v>2587</v>
      </c>
      <c r="H126" s="488">
        <v>6000</v>
      </c>
      <c r="I126" s="466" t="s">
        <v>2909</v>
      </c>
      <c r="J126" s="494">
        <v>45597</v>
      </c>
      <c r="K126" s="477">
        <v>0.72916666666666663</v>
      </c>
      <c r="L126" s="486">
        <v>0.8125</v>
      </c>
      <c r="M126" s="469">
        <v>0.95833333333333337</v>
      </c>
      <c r="N126" s="442">
        <f>VLOOKUP(E126,'效期天數(2025.1126更新)'!C:G,5,0)</f>
        <v>5714400111</v>
      </c>
    </row>
    <row r="127" spans="1:14" ht="15" thickBot="1">
      <c r="A127" s="474" t="s">
        <v>2607</v>
      </c>
      <c r="B127" s="487" t="s">
        <v>3273</v>
      </c>
      <c r="C127" s="488" t="s">
        <v>3233</v>
      </c>
      <c r="D127" s="470" t="s">
        <v>2907</v>
      </c>
      <c r="E127" s="461" t="s">
        <v>92</v>
      </c>
      <c r="F127" s="491">
        <v>11</v>
      </c>
      <c r="G127" s="464" t="s">
        <v>2587</v>
      </c>
      <c r="H127" s="488">
        <v>6000</v>
      </c>
      <c r="I127" s="466" t="s">
        <v>2909</v>
      </c>
      <c r="J127" s="494">
        <v>45597</v>
      </c>
      <c r="K127" s="477">
        <v>0.72916666666666663</v>
      </c>
      <c r="L127" s="486">
        <v>0.8125</v>
      </c>
      <c r="M127" s="469">
        <v>0.95833333333333337</v>
      </c>
      <c r="N127" s="442">
        <f>VLOOKUP(E127,'效期天數(2025.1126更新)'!C:G,5,0)</f>
        <v>5714400111</v>
      </c>
    </row>
  </sheetData>
  <phoneticPr fontId="1" type="noConversion"/>
  <conditionalFormatting sqref="C4:C7">
    <cfRule type="duplicateValues" dxfId="51" priority="62"/>
  </conditionalFormatting>
  <conditionalFormatting sqref="C26">
    <cfRule type="duplicateValues" dxfId="50" priority="59"/>
  </conditionalFormatting>
  <conditionalFormatting sqref="C27">
    <cfRule type="duplicateValues" dxfId="49" priority="60"/>
  </conditionalFormatting>
  <conditionalFormatting sqref="C41:C42">
    <cfRule type="duplicateValues" dxfId="48" priority="53"/>
  </conditionalFormatting>
  <conditionalFormatting sqref="C37:C38">
    <cfRule type="duplicateValues" dxfId="47" priority="51"/>
  </conditionalFormatting>
  <conditionalFormatting sqref="C40">
    <cfRule type="duplicateValues" dxfId="46" priority="52"/>
  </conditionalFormatting>
  <conditionalFormatting sqref="C34">
    <cfRule type="duplicateValues" dxfId="45" priority="46"/>
    <cfRule type="duplicateValues" dxfId="44" priority="47"/>
  </conditionalFormatting>
  <conditionalFormatting sqref="C35:C36">
    <cfRule type="duplicateValues" dxfId="43" priority="48"/>
    <cfRule type="duplicateValues" dxfId="42" priority="49"/>
  </conditionalFormatting>
  <conditionalFormatting sqref="C51">
    <cfRule type="duplicateValues" dxfId="41" priority="44"/>
  </conditionalFormatting>
  <conditionalFormatting sqref="C52">
    <cfRule type="duplicateValues" dxfId="40" priority="45"/>
  </conditionalFormatting>
  <conditionalFormatting sqref="C59">
    <cfRule type="duplicateValues" dxfId="39" priority="35"/>
  </conditionalFormatting>
  <conditionalFormatting sqref="C20:C21">
    <cfRule type="duplicateValues" dxfId="38" priority="64"/>
  </conditionalFormatting>
  <conditionalFormatting sqref="C72">
    <cfRule type="duplicateValues" dxfId="37" priority="33"/>
  </conditionalFormatting>
  <conditionalFormatting sqref="C87:C88">
    <cfRule type="duplicateValues" dxfId="36" priority="27"/>
  </conditionalFormatting>
  <conditionalFormatting sqref="C90">
    <cfRule type="duplicateValues" dxfId="35" priority="28"/>
  </conditionalFormatting>
  <conditionalFormatting sqref="C83:C86">
    <cfRule type="duplicateValues" dxfId="34" priority="26"/>
  </conditionalFormatting>
  <conditionalFormatting sqref="C93">
    <cfRule type="duplicateValues" dxfId="33" priority="23"/>
  </conditionalFormatting>
  <conditionalFormatting sqref="C95:C96">
    <cfRule type="duplicateValues" dxfId="32" priority="22"/>
  </conditionalFormatting>
  <conditionalFormatting sqref="C97:C98">
    <cfRule type="duplicateValues" dxfId="31" priority="21"/>
  </conditionalFormatting>
  <conditionalFormatting sqref="C109">
    <cfRule type="duplicateValues" dxfId="30" priority="12"/>
    <cfRule type="duplicateValues" dxfId="29" priority="13"/>
  </conditionalFormatting>
  <conditionalFormatting sqref="C110:C111">
    <cfRule type="duplicateValues" dxfId="28" priority="14"/>
    <cfRule type="duplicateValues" dxfId="27" priority="15"/>
  </conditionalFormatting>
  <conditionalFormatting sqref="C112:C113">
    <cfRule type="duplicateValues" dxfId="26" priority="10"/>
  </conditionalFormatting>
  <conditionalFormatting sqref="C115">
    <cfRule type="duplicateValues" dxfId="25" priority="11"/>
  </conditionalFormatting>
  <conditionalFormatting sqref="C126">
    <cfRule type="duplicateValues" dxfId="24" priority="8"/>
  </conditionalFormatting>
  <conditionalFormatting sqref="C127">
    <cfRule type="duplicateValues" dxfId="23" priority="9"/>
  </conditionalFormatting>
  <conditionalFormatting sqref="C22:C23">
    <cfRule type="duplicateValues" dxfId="22" priority="92"/>
  </conditionalFormatting>
  <conditionalFormatting sqref="C53:C56">
    <cfRule type="duplicateValues" dxfId="21" priority="93"/>
  </conditionalFormatting>
  <conditionalFormatting sqref="C57:C60">
    <cfRule type="duplicateValues" dxfId="20" priority="94"/>
  </conditionalFormatting>
  <conditionalFormatting sqref="C91:C94">
    <cfRule type="duplicateValues" dxfId="19" priority="96"/>
  </conditionalFormatting>
  <conditionalFormatting sqref="C105:C108">
    <cfRule type="duplicateValues" dxfId="18" priority="97"/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8838-6322-47EA-9CF6-D6926C0E66EB}">
  <sheetPr codeName="工作表7">
    <tabColor rgb="FFFF66CC"/>
  </sheetPr>
  <dimension ref="A1:N134"/>
  <sheetViews>
    <sheetView zoomScale="85" zoomScaleNormal="85" workbookViewId="0">
      <selection activeCell="N2" sqref="N2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1.5" style="205" customWidth="1"/>
    <col min="15" max="16384" width="8.75" style="205"/>
  </cols>
  <sheetData>
    <row r="1" spans="1:14" ht="27.75" thickBot="1">
      <c r="A1" s="416" t="s">
        <v>2881</v>
      </c>
      <c r="B1" s="416" t="s">
        <v>2882</v>
      </c>
      <c r="C1" s="416" t="s">
        <v>124</v>
      </c>
      <c r="D1" s="416" t="s">
        <v>2883</v>
      </c>
      <c r="E1" s="416" t="s">
        <v>123</v>
      </c>
      <c r="F1" s="417" t="s">
        <v>2884</v>
      </c>
      <c r="G1" s="416" t="s">
        <v>2885</v>
      </c>
      <c r="H1" s="416" t="s">
        <v>2886</v>
      </c>
      <c r="I1" s="416" t="s">
        <v>2887</v>
      </c>
      <c r="J1" s="418" t="s">
        <v>2888</v>
      </c>
      <c r="K1" s="416" t="s">
        <v>2889</v>
      </c>
      <c r="L1" s="416" t="s">
        <v>2890</v>
      </c>
      <c r="M1" s="416" t="s">
        <v>2891</v>
      </c>
    </row>
    <row r="2" spans="1:14" ht="15" thickBot="1">
      <c r="A2" s="419" t="s">
        <v>125</v>
      </c>
      <c r="B2" s="443" t="s">
        <v>2848</v>
      </c>
      <c r="C2" s="444" t="s">
        <v>2849</v>
      </c>
      <c r="D2" s="422" t="s">
        <v>2892</v>
      </c>
      <c r="E2" s="423" t="s">
        <v>2482</v>
      </c>
      <c r="F2" s="447">
        <v>12</v>
      </c>
      <c r="G2" s="424" t="s">
        <v>2564</v>
      </c>
      <c r="H2" s="444">
        <v>6000</v>
      </c>
      <c r="I2" s="426" t="s">
        <v>2893</v>
      </c>
      <c r="J2" s="449">
        <v>45586</v>
      </c>
      <c r="K2" s="427">
        <v>0.5</v>
      </c>
      <c r="L2" s="428">
        <v>0.54166666666666663</v>
      </c>
      <c r="M2" s="429">
        <v>0.70833333333333337</v>
      </c>
      <c r="N2" s="442">
        <f>VLOOKUP(E2,'效期天數(2025.1126更新)'!C:G,5,0)</f>
        <v>5714400203</v>
      </c>
    </row>
    <row r="3" spans="1:14" ht="15" thickBot="1">
      <c r="A3" s="423" t="s">
        <v>125</v>
      </c>
      <c r="B3" s="443" t="s">
        <v>2848</v>
      </c>
      <c r="C3" s="444" t="s">
        <v>2850</v>
      </c>
      <c r="D3" s="422" t="s">
        <v>2892</v>
      </c>
      <c r="E3" s="423" t="s">
        <v>2482</v>
      </c>
      <c r="F3" s="447">
        <v>12</v>
      </c>
      <c r="G3" s="424" t="s">
        <v>2564</v>
      </c>
      <c r="H3" s="444">
        <v>6000</v>
      </c>
      <c r="I3" s="426" t="s">
        <v>2893</v>
      </c>
      <c r="J3" s="449">
        <v>45586</v>
      </c>
      <c r="K3" s="427">
        <v>0.5</v>
      </c>
      <c r="L3" s="428">
        <v>0.54166666666666663</v>
      </c>
      <c r="M3" s="429">
        <v>0.70833333333333337</v>
      </c>
      <c r="N3" s="442">
        <f>VLOOKUP(E3,'效期天數(2025.1126更新)'!C:G,5,0)</f>
        <v>5714400203</v>
      </c>
    </row>
    <row r="4" spans="1:14" ht="27.75" thickBot="1">
      <c r="A4" s="419" t="s">
        <v>2594</v>
      </c>
      <c r="B4" s="443" t="s">
        <v>2851</v>
      </c>
      <c r="C4" s="444" t="s">
        <v>2894</v>
      </c>
      <c r="D4" s="430" t="s">
        <v>2895</v>
      </c>
      <c r="E4" s="423" t="s">
        <v>101</v>
      </c>
      <c r="F4" s="447" t="s">
        <v>2896</v>
      </c>
      <c r="G4" s="424" t="s">
        <v>2462</v>
      </c>
      <c r="H4" s="448">
        <v>6000</v>
      </c>
      <c r="I4" s="426" t="s">
        <v>2897</v>
      </c>
      <c r="J4" s="449">
        <v>45586</v>
      </c>
      <c r="K4" s="431">
        <v>0.45833333333333331</v>
      </c>
      <c r="L4" s="432">
        <v>0.47916666666666669</v>
      </c>
      <c r="M4" s="432">
        <v>0.64583333333333337</v>
      </c>
      <c r="N4" s="442">
        <f>VLOOKUP(E4,'效期天數(2025.1126更新)'!C:G,5,0)</f>
        <v>5714400130</v>
      </c>
    </row>
    <row r="5" spans="1:14" ht="27.75" thickBot="1">
      <c r="A5" s="419" t="s">
        <v>2595</v>
      </c>
      <c r="B5" s="443" t="s">
        <v>2851</v>
      </c>
      <c r="C5" s="444" t="s">
        <v>2898</v>
      </c>
      <c r="D5" s="430" t="s">
        <v>2895</v>
      </c>
      <c r="E5" s="423" t="s">
        <v>101</v>
      </c>
      <c r="F5" s="447" t="s">
        <v>2896</v>
      </c>
      <c r="G5" s="424" t="s">
        <v>2462</v>
      </c>
      <c r="H5" s="448">
        <v>6000</v>
      </c>
      <c r="I5" s="426" t="s">
        <v>2897</v>
      </c>
      <c r="J5" s="449">
        <v>45586</v>
      </c>
      <c r="K5" s="431">
        <v>0.45833333333333331</v>
      </c>
      <c r="L5" s="432">
        <v>0.47916666666666669</v>
      </c>
      <c r="M5" s="432">
        <v>0.64583333333333337</v>
      </c>
      <c r="N5" s="442">
        <f>VLOOKUP(E5,'效期天數(2025.1126更新)'!C:G,5,0)</f>
        <v>5714400130</v>
      </c>
    </row>
    <row r="6" spans="1:14" ht="27.75" thickBot="1">
      <c r="A6" s="419" t="s">
        <v>2596</v>
      </c>
      <c r="B6" s="443" t="s">
        <v>2851</v>
      </c>
      <c r="C6" s="444" t="s">
        <v>2899</v>
      </c>
      <c r="D6" s="430" t="s">
        <v>2895</v>
      </c>
      <c r="E6" s="423" t="s">
        <v>101</v>
      </c>
      <c r="F6" s="447" t="s">
        <v>2896</v>
      </c>
      <c r="G6" s="424" t="s">
        <v>2462</v>
      </c>
      <c r="H6" s="448">
        <v>6000</v>
      </c>
      <c r="I6" s="426" t="s">
        <v>2897</v>
      </c>
      <c r="J6" s="449">
        <v>45586</v>
      </c>
      <c r="K6" s="431">
        <v>0.45833333333333331</v>
      </c>
      <c r="L6" s="432">
        <v>0.47916666666666669</v>
      </c>
      <c r="M6" s="432">
        <v>0.64583333333333337</v>
      </c>
      <c r="N6" s="442">
        <f>VLOOKUP(E6,'效期天數(2025.1126更新)'!C:G,5,0)</f>
        <v>5714400130</v>
      </c>
    </row>
    <row r="7" spans="1:14" ht="27.75" thickBot="1">
      <c r="A7" s="419" t="s">
        <v>2597</v>
      </c>
      <c r="B7" s="443" t="s">
        <v>2851</v>
      </c>
      <c r="C7" s="444" t="s">
        <v>2900</v>
      </c>
      <c r="D7" s="430" t="s">
        <v>2895</v>
      </c>
      <c r="E7" s="423" t="s">
        <v>101</v>
      </c>
      <c r="F7" s="447" t="s">
        <v>2896</v>
      </c>
      <c r="G7" s="424" t="s">
        <v>2462</v>
      </c>
      <c r="H7" s="448">
        <v>6000</v>
      </c>
      <c r="I7" s="426" t="s">
        <v>2897</v>
      </c>
      <c r="J7" s="449">
        <v>45586</v>
      </c>
      <c r="K7" s="431">
        <v>0.45833333333333331</v>
      </c>
      <c r="L7" s="432">
        <v>0.47916666666666669</v>
      </c>
      <c r="M7" s="432">
        <v>0.64583333333333337</v>
      </c>
      <c r="N7" s="442">
        <f>VLOOKUP(E7,'效期天數(2025.1126更新)'!C:G,5,0)</f>
        <v>5714400130</v>
      </c>
    </row>
    <row r="8" spans="1:14" ht="15" thickBot="1">
      <c r="A8" s="419" t="s">
        <v>2598</v>
      </c>
      <c r="B8" s="443" t="s">
        <v>2852</v>
      </c>
      <c r="C8" s="444" t="s">
        <v>2853</v>
      </c>
      <c r="D8" s="433" t="s">
        <v>2901</v>
      </c>
      <c r="E8" s="423" t="s">
        <v>93</v>
      </c>
      <c r="F8" s="447">
        <v>7</v>
      </c>
      <c r="G8" s="424" t="s">
        <v>2521</v>
      </c>
      <c r="H8" s="448">
        <v>8000</v>
      </c>
      <c r="I8" s="433" t="s">
        <v>2902</v>
      </c>
      <c r="J8" s="449">
        <v>45586</v>
      </c>
      <c r="K8" s="431">
        <v>0.45833333333333331</v>
      </c>
      <c r="L8" s="432">
        <v>0.47916666666666669</v>
      </c>
      <c r="M8" s="434">
        <v>0.72916666666666663</v>
      </c>
      <c r="N8" s="442">
        <f>VLOOKUP(E8,'效期天數(2025.1126更新)'!C:G,5,0)</f>
        <v>5714400114</v>
      </c>
    </row>
    <row r="9" spans="1:14" ht="15" thickBot="1">
      <c r="A9" s="419" t="s">
        <v>2599</v>
      </c>
      <c r="B9" s="443" t="s">
        <v>2852</v>
      </c>
      <c r="C9" s="444" t="s">
        <v>2854</v>
      </c>
      <c r="D9" s="433" t="s">
        <v>2903</v>
      </c>
      <c r="E9" s="423" t="s">
        <v>93</v>
      </c>
      <c r="F9" s="447">
        <v>7</v>
      </c>
      <c r="G9" s="424" t="s">
        <v>2521</v>
      </c>
      <c r="H9" s="448">
        <v>8000</v>
      </c>
      <c r="I9" s="433" t="s">
        <v>2902</v>
      </c>
      <c r="J9" s="449">
        <v>45586</v>
      </c>
      <c r="K9" s="431">
        <v>0.45833333333333331</v>
      </c>
      <c r="L9" s="432">
        <v>0.47916666666666669</v>
      </c>
      <c r="M9" s="434">
        <v>0.72916666666666663</v>
      </c>
      <c r="N9" s="442">
        <f>VLOOKUP(E9,'效期天數(2025.1126更新)'!C:G,5,0)</f>
        <v>5714400114</v>
      </c>
    </row>
    <row r="10" spans="1:14" ht="15" thickBot="1">
      <c r="A10" s="419" t="s">
        <v>2602</v>
      </c>
      <c r="B10" s="443" t="s">
        <v>2855</v>
      </c>
      <c r="C10" s="444" t="s">
        <v>2856</v>
      </c>
      <c r="D10" s="426" t="s">
        <v>2901</v>
      </c>
      <c r="E10" s="423" t="s">
        <v>94</v>
      </c>
      <c r="F10" s="447">
        <v>7</v>
      </c>
      <c r="G10" s="424" t="s">
        <v>2521</v>
      </c>
      <c r="H10" s="448">
        <v>8000</v>
      </c>
      <c r="I10" s="433" t="s">
        <v>2902</v>
      </c>
      <c r="J10" s="449">
        <v>45586</v>
      </c>
      <c r="K10" s="431">
        <v>0.45833333333333331</v>
      </c>
      <c r="L10" s="432">
        <v>0.47916666666666669</v>
      </c>
      <c r="M10" s="434">
        <v>0.72916666666666663</v>
      </c>
      <c r="N10" s="442">
        <f>VLOOKUP(E10,'效期天數(2025.1126更新)'!C:G,5,0)</f>
        <v>5714400115</v>
      </c>
    </row>
    <row r="11" spans="1:14" ht="15" thickBot="1">
      <c r="A11" s="419" t="s">
        <v>2598</v>
      </c>
      <c r="B11" s="443" t="s">
        <v>2855</v>
      </c>
      <c r="C11" s="444" t="s">
        <v>2857</v>
      </c>
      <c r="D11" s="426" t="s">
        <v>2903</v>
      </c>
      <c r="E11" s="423" t="s">
        <v>94</v>
      </c>
      <c r="F11" s="447">
        <v>7</v>
      </c>
      <c r="G11" s="424" t="s">
        <v>2521</v>
      </c>
      <c r="H11" s="448">
        <v>8000</v>
      </c>
      <c r="I11" s="433" t="s">
        <v>2902</v>
      </c>
      <c r="J11" s="449">
        <v>45586</v>
      </c>
      <c r="K11" s="431">
        <v>0.45833333333333331</v>
      </c>
      <c r="L11" s="432">
        <v>0.47916666666666669</v>
      </c>
      <c r="M11" s="434">
        <v>0.72916666666666663</v>
      </c>
      <c r="N11" s="442">
        <f>VLOOKUP(E11,'效期天數(2025.1126更新)'!C:G,5,0)</f>
        <v>5714400115</v>
      </c>
    </row>
    <row r="12" spans="1:14" ht="14.25" thickBot="1">
      <c r="A12" s="435" t="s">
        <v>2604</v>
      </c>
      <c r="B12" s="443" t="s">
        <v>2858</v>
      </c>
      <c r="C12" s="444" t="s">
        <v>2859</v>
      </c>
      <c r="D12" s="433" t="s">
        <v>2904</v>
      </c>
      <c r="E12" s="436" t="s">
        <v>88</v>
      </c>
      <c r="F12" s="447">
        <v>11</v>
      </c>
      <c r="G12" s="424" t="s">
        <v>2464</v>
      </c>
      <c r="H12" s="444">
        <v>12000</v>
      </c>
      <c r="I12" s="437" t="s">
        <v>2905</v>
      </c>
      <c r="J12" s="449">
        <v>45586</v>
      </c>
      <c r="K12" s="431">
        <v>0.45833333333333331</v>
      </c>
      <c r="L12" s="438">
        <v>0.47916666666666669</v>
      </c>
      <c r="M12" s="439">
        <v>0.8125</v>
      </c>
      <c r="N12" s="442">
        <f>VLOOKUP(E12,'效期天數(2025.1126更新)'!C:G,5,0)</f>
        <v>5714400105</v>
      </c>
    </row>
    <row r="13" spans="1:14" ht="14.25" thickBot="1">
      <c r="A13" s="435" t="s">
        <v>2605</v>
      </c>
      <c r="B13" s="443" t="s">
        <v>2858</v>
      </c>
      <c r="C13" s="444" t="s">
        <v>2860</v>
      </c>
      <c r="D13" s="433" t="s">
        <v>2904</v>
      </c>
      <c r="E13" s="436" t="s">
        <v>88</v>
      </c>
      <c r="F13" s="447">
        <v>11</v>
      </c>
      <c r="G13" s="424" t="s">
        <v>2464</v>
      </c>
      <c r="H13" s="444">
        <v>12000</v>
      </c>
      <c r="I13" s="437" t="s">
        <v>2905</v>
      </c>
      <c r="J13" s="449">
        <v>45586</v>
      </c>
      <c r="K13" s="431">
        <v>0.45833333333333331</v>
      </c>
      <c r="L13" s="438">
        <v>0.47916666666666669</v>
      </c>
      <c r="M13" s="439">
        <v>0.8125</v>
      </c>
      <c r="N13" s="442">
        <f>VLOOKUP(E13,'效期天數(2025.1126更新)'!C:G,5,0)</f>
        <v>5714400105</v>
      </c>
    </row>
    <row r="14" spans="1:14" ht="14.25" thickBot="1">
      <c r="A14" s="435" t="s">
        <v>2606</v>
      </c>
      <c r="B14" s="443" t="s">
        <v>2861</v>
      </c>
      <c r="C14" s="444" t="s">
        <v>2862</v>
      </c>
      <c r="D14" s="433" t="s">
        <v>2906</v>
      </c>
      <c r="E14" s="436" t="s">
        <v>89</v>
      </c>
      <c r="F14" s="447">
        <v>11</v>
      </c>
      <c r="G14" s="424" t="s">
        <v>2464</v>
      </c>
      <c r="H14" s="444">
        <v>12000</v>
      </c>
      <c r="I14" s="437" t="s">
        <v>2905</v>
      </c>
      <c r="J14" s="449">
        <v>45586</v>
      </c>
      <c r="K14" s="431">
        <v>0.45833333333333331</v>
      </c>
      <c r="L14" s="438">
        <v>0.47916666666666669</v>
      </c>
      <c r="M14" s="439">
        <v>0.8125</v>
      </c>
      <c r="N14" s="442">
        <f>VLOOKUP(E14,'效期天數(2025.1126更新)'!C:G,5,0)</f>
        <v>5714400106</v>
      </c>
    </row>
    <row r="15" spans="1:14" ht="14.25" thickBot="1">
      <c r="A15" s="435" t="s">
        <v>2607</v>
      </c>
      <c r="B15" s="443" t="s">
        <v>2861</v>
      </c>
      <c r="C15" s="444" t="s">
        <v>2863</v>
      </c>
      <c r="D15" s="433" t="s">
        <v>2906</v>
      </c>
      <c r="E15" s="436" t="s">
        <v>89</v>
      </c>
      <c r="F15" s="447">
        <v>11</v>
      </c>
      <c r="G15" s="424" t="s">
        <v>2464</v>
      </c>
      <c r="H15" s="444">
        <v>12000</v>
      </c>
      <c r="I15" s="437" t="s">
        <v>2905</v>
      </c>
      <c r="J15" s="449">
        <v>45586</v>
      </c>
      <c r="K15" s="431">
        <v>0.45833333333333331</v>
      </c>
      <c r="L15" s="438">
        <v>0.47916666666666669</v>
      </c>
      <c r="M15" s="439">
        <v>0.8125</v>
      </c>
      <c r="N15" s="442">
        <f>VLOOKUP(E15,'效期天數(2025.1126更新)'!C:G,5,0)</f>
        <v>5714400106</v>
      </c>
    </row>
    <row r="16" spans="1:14" ht="14.25" thickBot="1">
      <c r="A16" s="419" t="s">
        <v>2594</v>
      </c>
      <c r="B16" s="443" t="s">
        <v>2864</v>
      </c>
      <c r="C16" s="444" t="s">
        <v>2865</v>
      </c>
      <c r="D16" s="433" t="s">
        <v>2907</v>
      </c>
      <c r="E16" s="425" t="s">
        <v>159</v>
      </c>
      <c r="F16" s="446">
        <v>5</v>
      </c>
      <c r="G16" s="424" t="s">
        <v>2534</v>
      </c>
      <c r="H16" s="444">
        <v>9000</v>
      </c>
      <c r="I16" s="437" t="s">
        <v>2905</v>
      </c>
      <c r="J16" s="449">
        <v>45586</v>
      </c>
      <c r="K16" s="440">
        <v>0.66666666666666663</v>
      </c>
      <c r="L16" s="438">
        <v>0.70833333333333337</v>
      </c>
      <c r="M16" s="429">
        <v>0.95833333333333337</v>
      </c>
      <c r="N16" s="442">
        <f>VLOOKUP(E16,'效期天數(2025.1126更新)'!C:G,5,0)</f>
        <v>5714400179</v>
      </c>
    </row>
    <row r="17" spans="1:14" ht="14.25" thickBot="1">
      <c r="A17" s="419" t="s">
        <v>2595</v>
      </c>
      <c r="B17" s="443" t="s">
        <v>2864</v>
      </c>
      <c r="C17" s="444" t="s">
        <v>2866</v>
      </c>
      <c r="D17" s="433" t="s">
        <v>2907</v>
      </c>
      <c r="E17" s="425" t="s">
        <v>159</v>
      </c>
      <c r="F17" s="446">
        <v>5</v>
      </c>
      <c r="G17" s="424" t="s">
        <v>2534</v>
      </c>
      <c r="H17" s="444">
        <v>9000</v>
      </c>
      <c r="I17" s="437" t="s">
        <v>2905</v>
      </c>
      <c r="J17" s="449">
        <v>45586</v>
      </c>
      <c r="K17" s="440">
        <v>0.66666666666666663</v>
      </c>
      <c r="L17" s="438">
        <v>0.70833333333333337</v>
      </c>
      <c r="M17" s="429">
        <v>0.95833333333333337</v>
      </c>
      <c r="N17" s="442">
        <f>VLOOKUP(E17,'效期天數(2025.1126更新)'!C:G,5,0)</f>
        <v>5714400179</v>
      </c>
    </row>
    <row r="18" spans="1:14" ht="14.25" thickBot="1">
      <c r="A18" s="419" t="s">
        <v>2596</v>
      </c>
      <c r="B18" s="443" t="s">
        <v>2867</v>
      </c>
      <c r="C18" s="444" t="s">
        <v>2868</v>
      </c>
      <c r="D18" s="433" t="s">
        <v>2907</v>
      </c>
      <c r="E18" s="425" t="s">
        <v>158</v>
      </c>
      <c r="F18" s="446">
        <v>5</v>
      </c>
      <c r="G18" s="424" t="s">
        <v>2534</v>
      </c>
      <c r="H18" s="444">
        <v>9000</v>
      </c>
      <c r="I18" s="437" t="s">
        <v>2905</v>
      </c>
      <c r="J18" s="449">
        <v>45586</v>
      </c>
      <c r="K18" s="440">
        <v>0.66666666666666663</v>
      </c>
      <c r="L18" s="438">
        <v>0.70833333333333337</v>
      </c>
      <c r="M18" s="429">
        <v>0.95833333333333337</v>
      </c>
      <c r="N18" s="442">
        <f>VLOOKUP(E18,'效期天數(2025.1126更新)'!C:G,5,0)</f>
        <v>5714400178</v>
      </c>
    </row>
    <row r="19" spans="1:14" ht="14.25" thickBot="1">
      <c r="A19" s="419" t="s">
        <v>2597</v>
      </c>
      <c r="B19" s="443" t="s">
        <v>2867</v>
      </c>
      <c r="C19" s="444" t="s">
        <v>2869</v>
      </c>
      <c r="D19" s="433" t="s">
        <v>2907</v>
      </c>
      <c r="E19" s="425" t="s">
        <v>158</v>
      </c>
      <c r="F19" s="446">
        <v>5</v>
      </c>
      <c r="G19" s="424" t="s">
        <v>2534</v>
      </c>
      <c r="H19" s="444">
        <v>9000</v>
      </c>
      <c r="I19" s="437" t="s">
        <v>2905</v>
      </c>
      <c r="J19" s="449">
        <v>45586</v>
      </c>
      <c r="K19" s="440">
        <v>0.66666666666666663</v>
      </c>
      <c r="L19" s="438">
        <v>0.70833333333333337</v>
      </c>
      <c r="M19" s="429">
        <v>0.95833333333333337</v>
      </c>
      <c r="N19" s="442">
        <f>VLOOKUP(E19,'效期天數(2025.1126更新)'!C:G,5,0)</f>
        <v>5714400178</v>
      </c>
    </row>
    <row r="20" spans="1:14" ht="15" thickBot="1">
      <c r="A20" s="419" t="s">
        <v>2598</v>
      </c>
      <c r="B20" s="443" t="s">
        <v>2870</v>
      </c>
      <c r="C20" s="445" t="s">
        <v>2871</v>
      </c>
      <c r="D20" s="420" t="s">
        <v>2908</v>
      </c>
      <c r="E20" s="419" t="s">
        <v>157</v>
      </c>
      <c r="F20" s="446">
        <v>9</v>
      </c>
      <c r="G20" s="424" t="s">
        <v>2575</v>
      </c>
      <c r="H20" s="444">
        <v>9000</v>
      </c>
      <c r="I20" s="426" t="s">
        <v>2909</v>
      </c>
      <c r="J20" s="449">
        <v>45586</v>
      </c>
      <c r="K20" s="431">
        <v>0.72916666666666663</v>
      </c>
      <c r="L20" s="438">
        <v>0.75</v>
      </c>
      <c r="M20" s="429">
        <v>0</v>
      </c>
      <c r="N20" s="442">
        <f>VLOOKUP(E20,'效期天數(2025.1126更新)'!C:G,5,0)</f>
        <v>5714400127</v>
      </c>
    </row>
    <row r="21" spans="1:14" ht="15" thickBot="1">
      <c r="A21" s="419" t="s">
        <v>2599</v>
      </c>
      <c r="B21" s="443" t="s">
        <v>2870</v>
      </c>
      <c r="C21" s="445" t="s">
        <v>2872</v>
      </c>
      <c r="D21" s="420" t="s">
        <v>2908</v>
      </c>
      <c r="E21" s="419" t="s">
        <v>157</v>
      </c>
      <c r="F21" s="446">
        <v>9</v>
      </c>
      <c r="G21" s="424" t="s">
        <v>2575</v>
      </c>
      <c r="H21" s="444">
        <v>9000</v>
      </c>
      <c r="I21" s="426" t="s">
        <v>2909</v>
      </c>
      <c r="J21" s="449">
        <v>45586</v>
      </c>
      <c r="K21" s="431">
        <v>0.72916666666666663</v>
      </c>
      <c r="L21" s="438">
        <v>0.75</v>
      </c>
      <c r="M21" s="429">
        <v>0</v>
      </c>
      <c r="N21" s="442">
        <f>VLOOKUP(E21,'效期天數(2025.1126更新)'!C:G,5,0)</f>
        <v>5714400127</v>
      </c>
    </row>
    <row r="22" spans="1:14" ht="15" thickBot="1">
      <c r="A22" s="419" t="s">
        <v>2602</v>
      </c>
      <c r="B22" s="443" t="s">
        <v>2870</v>
      </c>
      <c r="C22" s="445" t="s">
        <v>2873</v>
      </c>
      <c r="D22" s="420" t="s">
        <v>2908</v>
      </c>
      <c r="E22" s="419" t="s">
        <v>157</v>
      </c>
      <c r="F22" s="446">
        <v>9</v>
      </c>
      <c r="G22" s="424" t="s">
        <v>2575</v>
      </c>
      <c r="H22" s="444">
        <v>9000</v>
      </c>
      <c r="I22" s="426" t="s">
        <v>2909</v>
      </c>
      <c r="J22" s="449">
        <v>45586</v>
      </c>
      <c r="K22" s="431">
        <v>0.72916666666666663</v>
      </c>
      <c r="L22" s="438">
        <v>0.75</v>
      </c>
      <c r="M22" s="429">
        <v>0</v>
      </c>
      <c r="N22" s="442">
        <f>VLOOKUP(E22,'效期天數(2025.1126更新)'!C:G,5,0)</f>
        <v>5714400127</v>
      </c>
    </row>
    <row r="23" spans="1:14" ht="15" thickBot="1">
      <c r="A23" s="419" t="s">
        <v>2603</v>
      </c>
      <c r="B23" s="443" t="s">
        <v>2870</v>
      </c>
      <c r="C23" s="445" t="s">
        <v>2874</v>
      </c>
      <c r="D23" s="420" t="s">
        <v>2908</v>
      </c>
      <c r="E23" s="419" t="s">
        <v>157</v>
      </c>
      <c r="F23" s="446">
        <v>9</v>
      </c>
      <c r="G23" s="424" t="s">
        <v>2575</v>
      </c>
      <c r="H23" s="444">
        <v>9000</v>
      </c>
      <c r="I23" s="426" t="s">
        <v>2909</v>
      </c>
      <c r="J23" s="449">
        <v>45586</v>
      </c>
      <c r="K23" s="431">
        <v>0.72916666666666663</v>
      </c>
      <c r="L23" s="438">
        <v>0.75</v>
      </c>
      <c r="M23" s="429">
        <v>0</v>
      </c>
      <c r="N23" s="442">
        <f>VLOOKUP(E23,'效期天數(2025.1126更新)'!C:G,5,0)</f>
        <v>5714400127</v>
      </c>
    </row>
    <row r="24" spans="1:14" ht="15" thickBot="1">
      <c r="A24" s="435" t="s">
        <v>2604</v>
      </c>
      <c r="B24" s="443" t="s">
        <v>2875</v>
      </c>
      <c r="C24" s="444" t="s">
        <v>2876</v>
      </c>
      <c r="D24" s="433" t="s">
        <v>2910</v>
      </c>
      <c r="E24" s="423" t="s">
        <v>96</v>
      </c>
      <c r="F24" s="447">
        <v>6</v>
      </c>
      <c r="G24" s="424" t="s">
        <v>2515</v>
      </c>
      <c r="H24" s="444">
        <v>6000</v>
      </c>
      <c r="I24" s="441" t="s">
        <v>2911</v>
      </c>
      <c r="J24" s="449">
        <v>45586</v>
      </c>
      <c r="K24" s="431">
        <v>0.70833333333333337</v>
      </c>
      <c r="L24" s="439">
        <v>0.8125</v>
      </c>
      <c r="M24" s="429">
        <v>0.97916666666666663</v>
      </c>
      <c r="N24" s="442">
        <f>VLOOKUP(E24,'效期天數(2025.1126更新)'!C:G,5,0)</f>
        <v>5714400117</v>
      </c>
    </row>
    <row r="25" spans="1:14" ht="15" thickBot="1">
      <c r="A25" s="435" t="s">
        <v>2604</v>
      </c>
      <c r="B25" s="443" t="s">
        <v>2875</v>
      </c>
      <c r="C25" s="444" t="s">
        <v>2877</v>
      </c>
      <c r="D25" s="433" t="s">
        <v>2910</v>
      </c>
      <c r="E25" s="423" t="s">
        <v>96</v>
      </c>
      <c r="F25" s="447">
        <v>6</v>
      </c>
      <c r="G25" s="424" t="s">
        <v>2515</v>
      </c>
      <c r="H25" s="444">
        <v>6000</v>
      </c>
      <c r="I25" s="441" t="s">
        <v>2911</v>
      </c>
      <c r="J25" s="449">
        <v>45586</v>
      </c>
      <c r="K25" s="431">
        <v>0.72916666666666663</v>
      </c>
      <c r="L25" s="439">
        <v>0.8125</v>
      </c>
      <c r="M25" s="429">
        <v>0.97916666666666663</v>
      </c>
      <c r="N25" s="442">
        <f>VLOOKUP(E25,'效期天數(2025.1126更新)'!C:G,5,0)</f>
        <v>5714400117</v>
      </c>
    </row>
    <row r="26" spans="1:14" ht="15" thickBot="1">
      <c r="A26" s="435" t="s">
        <v>2604</v>
      </c>
      <c r="B26" s="443" t="s">
        <v>2878</v>
      </c>
      <c r="C26" s="444" t="s">
        <v>2879</v>
      </c>
      <c r="D26" s="433" t="s">
        <v>2912</v>
      </c>
      <c r="E26" s="423" t="s">
        <v>95</v>
      </c>
      <c r="F26" s="447">
        <v>6</v>
      </c>
      <c r="G26" s="424" t="s">
        <v>2515</v>
      </c>
      <c r="H26" s="444">
        <v>6000</v>
      </c>
      <c r="I26" s="441" t="s">
        <v>2911</v>
      </c>
      <c r="J26" s="449">
        <v>45586</v>
      </c>
      <c r="K26" s="431">
        <v>0.72916666666666663</v>
      </c>
      <c r="L26" s="439">
        <v>0.8125</v>
      </c>
      <c r="M26" s="429">
        <v>0.97916666666666663</v>
      </c>
      <c r="N26" s="442">
        <f>VLOOKUP(E26,'效期天數(2025.1126更新)'!C:G,5,0)</f>
        <v>5714400116</v>
      </c>
    </row>
    <row r="27" spans="1:14" ht="15" thickBot="1">
      <c r="A27" s="435" t="s">
        <v>2604</v>
      </c>
      <c r="B27" s="443" t="s">
        <v>2878</v>
      </c>
      <c r="C27" s="444" t="s">
        <v>2880</v>
      </c>
      <c r="D27" s="433" t="s">
        <v>2912</v>
      </c>
      <c r="E27" s="423" t="s">
        <v>95</v>
      </c>
      <c r="F27" s="447">
        <v>6</v>
      </c>
      <c r="G27" s="424" t="s">
        <v>2515</v>
      </c>
      <c r="H27" s="444">
        <v>6000</v>
      </c>
      <c r="I27" s="441" t="s">
        <v>2911</v>
      </c>
      <c r="J27" s="449">
        <v>45586</v>
      </c>
      <c r="K27" s="431">
        <v>0.72916666666666663</v>
      </c>
      <c r="L27" s="439">
        <v>0.8125</v>
      </c>
      <c r="M27" s="429">
        <v>0.97916666666666663</v>
      </c>
      <c r="N27" s="442">
        <f>VLOOKUP(E27,'效期天數(2025.1126更新)'!C:G,5,0)</f>
        <v>5714400116</v>
      </c>
    </row>
    <row r="28" spans="1:14" ht="13.5" thickBot="1"/>
    <row r="29" spans="1:14" ht="27.75" thickBot="1">
      <c r="A29" s="416" t="s">
        <v>2881</v>
      </c>
      <c r="B29" s="416" t="s">
        <v>2882</v>
      </c>
      <c r="C29" s="416" t="s">
        <v>124</v>
      </c>
      <c r="D29" s="416" t="s">
        <v>2883</v>
      </c>
      <c r="E29" s="416" t="s">
        <v>123</v>
      </c>
      <c r="F29" s="417" t="s">
        <v>2884</v>
      </c>
      <c r="G29" s="416" t="s">
        <v>2885</v>
      </c>
      <c r="H29" s="416" t="s">
        <v>2886</v>
      </c>
      <c r="I29" s="416" t="s">
        <v>2887</v>
      </c>
      <c r="J29" s="418" t="s">
        <v>2888</v>
      </c>
      <c r="K29" s="416" t="s">
        <v>2889</v>
      </c>
      <c r="L29" s="416" t="s">
        <v>2890</v>
      </c>
      <c r="M29" s="416" t="s">
        <v>2891</v>
      </c>
    </row>
    <row r="30" spans="1:14" ht="15" thickBot="1">
      <c r="A30" s="419" t="s">
        <v>125</v>
      </c>
      <c r="B30" s="443" t="s">
        <v>2913</v>
      </c>
      <c r="C30" s="444" t="s">
        <v>2914</v>
      </c>
      <c r="D30" s="422" t="s">
        <v>2892</v>
      </c>
      <c r="E30" s="423" t="s">
        <v>2427</v>
      </c>
      <c r="F30" s="447">
        <v>12</v>
      </c>
      <c r="G30" s="424" t="s">
        <v>2915</v>
      </c>
      <c r="H30" s="448">
        <v>6000</v>
      </c>
      <c r="I30" s="441" t="s">
        <v>2948</v>
      </c>
      <c r="J30" s="449">
        <v>45587</v>
      </c>
      <c r="K30" s="427">
        <v>0.5</v>
      </c>
      <c r="L30" s="428">
        <v>0.54166666666666663</v>
      </c>
      <c r="M30" s="429">
        <v>0.70833333333333337</v>
      </c>
      <c r="N30" s="442">
        <f>VLOOKUP(E30,'效期天數(2025.1126更新)'!C:G,5,0)</f>
        <v>5714400202</v>
      </c>
    </row>
    <row r="31" spans="1:14" ht="15" thickBot="1">
      <c r="A31" s="423" t="s">
        <v>125</v>
      </c>
      <c r="B31" s="443" t="s">
        <v>2913</v>
      </c>
      <c r="C31" s="444" t="s">
        <v>2916</v>
      </c>
      <c r="D31" s="422" t="s">
        <v>2892</v>
      </c>
      <c r="E31" s="423" t="s">
        <v>2427</v>
      </c>
      <c r="F31" s="447">
        <v>12</v>
      </c>
      <c r="G31" s="424" t="s">
        <v>2915</v>
      </c>
      <c r="H31" s="448">
        <v>6000</v>
      </c>
      <c r="I31" s="441" t="s">
        <v>2948</v>
      </c>
      <c r="J31" s="449">
        <v>45587</v>
      </c>
      <c r="K31" s="427">
        <v>0.5</v>
      </c>
      <c r="L31" s="428">
        <v>0.54166666666666663</v>
      </c>
      <c r="M31" s="429">
        <v>0.70833333333333337</v>
      </c>
      <c r="N31" s="442">
        <f>VLOOKUP(E31,'效期天數(2025.1126更新)'!C:G,5,0)</f>
        <v>5714400202</v>
      </c>
    </row>
    <row r="32" spans="1:14" ht="41.25" thickBot="1">
      <c r="A32" s="419" t="s">
        <v>2594</v>
      </c>
      <c r="B32" s="443" t="s">
        <v>2917</v>
      </c>
      <c r="C32" s="448" t="s">
        <v>2918</v>
      </c>
      <c r="D32" s="450" t="s">
        <v>2949</v>
      </c>
      <c r="E32" s="421" t="s">
        <v>2550</v>
      </c>
      <c r="F32" s="447">
        <v>5</v>
      </c>
      <c r="G32" s="424" t="s">
        <v>2465</v>
      </c>
      <c r="H32" s="444">
        <v>2500</v>
      </c>
      <c r="I32" s="426" t="s">
        <v>2911</v>
      </c>
      <c r="J32" s="449">
        <v>45587</v>
      </c>
      <c r="K32" s="440">
        <v>0.45833333333333331</v>
      </c>
      <c r="L32" s="438">
        <v>0.47916666666666669</v>
      </c>
      <c r="M32" s="429">
        <v>0.64583333333333337</v>
      </c>
      <c r="N32" s="442" t="e">
        <f>VLOOKUP(E32,'效期天數(2025.1126更新)'!C:G,5,0)</f>
        <v>#N/A</v>
      </c>
    </row>
    <row r="33" spans="1:14" ht="41.25" thickBot="1">
      <c r="A33" s="419" t="s">
        <v>2595</v>
      </c>
      <c r="B33" s="443" t="s">
        <v>2919</v>
      </c>
      <c r="C33" s="448" t="s">
        <v>2920</v>
      </c>
      <c r="D33" s="451" t="s">
        <v>2950</v>
      </c>
      <c r="E33" s="421" t="s">
        <v>148</v>
      </c>
      <c r="F33" s="447">
        <v>5</v>
      </c>
      <c r="G33" s="424" t="s">
        <v>2465</v>
      </c>
      <c r="H33" s="444">
        <v>2500</v>
      </c>
      <c r="I33" s="426" t="s">
        <v>2911</v>
      </c>
      <c r="J33" s="449">
        <v>45587</v>
      </c>
      <c r="K33" s="440">
        <v>0.45833333333333331</v>
      </c>
      <c r="L33" s="438">
        <v>0.47916666666666669</v>
      </c>
      <c r="M33" s="429">
        <v>0.64583333333333337</v>
      </c>
      <c r="N33" s="442" t="e">
        <f>VLOOKUP(E33,'效期天數(2025.1126更新)'!C:G,5,0)</f>
        <v>#N/A</v>
      </c>
    </row>
    <row r="34" spans="1:14" ht="15" thickBot="1">
      <c r="A34" s="419" t="s">
        <v>2596</v>
      </c>
      <c r="B34" s="443" t="s">
        <v>2921</v>
      </c>
      <c r="C34" s="457" t="s">
        <v>2922</v>
      </c>
      <c r="D34" s="452" t="s">
        <v>2951</v>
      </c>
      <c r="E34" s="423" t="s">
        <v>140</v>
      </c>
      <c r="F34" s="447">
        <v>4</v>
      </c>
      <c r="G34" s="424" t="s">
        <v>2463</v>
      </c>
      <c r="H34" s="444">
        <v>2000</v>
      </c>
      <c r="I34" s="441" t="s">
        <v>2893</v>
      </c>
      <c r="J34" s="449">
        <v>45587</v>
      </c>
      <c r="K34" s="440">
        <v>0.45833333333333331</v>
      </c>
      <c r="L34" s="438">
        <v>0.47916666666666669</v>
      </c>
      <c r="M34" s="429">
        <v>0.54166666666666663</v>
      </c>
      <c r="N34" s="442">
        <f>VLOOKUP(E34,'效期天數(2025.1126更新)'!C:G,5,0)</f>
        <v>5714400144</v>
      </c>
    </row>
    <row r="35" spans="1:14" ht="15" thickBot="1">
      <c r="A35" s="419" t="s">
        <v>2597</v>
      </c>
      <c r="B35" s="443" t="s">
        <v>2923</v>
      </c>
      <c r="C35" s="457" t="s">
        <v>2924</v>
      </c>
      <c r="D35" s="452" t="s">
        <v>2951</v>
      </c>
      <c r="E35" s="423" t="s">
        <v>160</v>
      </c>
      <c r="F35" s="447">
        <v>4</v>
      </c>
      <c r="G35" s="424" t="s">
        <v>2463</v>
      </c>
      <c r="H35" s="444">
        <v>2000</v>
      </c>
      <c r="I35" s="441" t="s">
        <v>2893</v>
      </c>
      <c r="J35" s="449">
        <v>45587</v>
      </c>
      <c r="K35" s="440">
        <v>0.45833333333333331</v>
      </c>
      <c r="L35" s="438">
        <v>0.47916666666666669</v>
      </c>
      <c r="M35" s="429">
        <v>0.54166666666666663</v>
      </c>
      <c r="N35" s="442">
        <f>VLOOKUP(E35,'效期天數(2025.1126更新)'!C:G,5,0)</f>
        <v>5714400143</v>
      </c>
    </row>
    <row r="36" spans="1:14" ht="15" thickBot="1">
      <c r="A36" s="435" t="s">
        <v>2604</v>
      </c>
      <c r="B36" s="443" t="s">
        <v>2925</v>
      </c>
      <c r="C36" s="458" t="s">
        <v>2926</v>
      </c>
      <c r="D36" s="433" t="s">
        <v>2907</v>
      </c>
      <c r="E36" s="423" t="s">
        <v>85</v>
      </c>
      <c r="F36" s="447">
        <v>3</v>
      </c>
      <c r="G36" s="424" t="s">
        <v>2462</v>
      </c>
      <c r="H36" s="444">
        <v>11600</v>
      </c>
      <c r="I36" s="433" t="s">
        <v>2902</v>
      </c>
      <c r="J36" s="449">
        <v>45587</v>
      </c>
      <c r="K36" s="431">
        <v>0.45833333333333331</v>
      </c>
      <c r="L36" s="432">
        <v>0.47916666666666669</v>
      </c>
      <c r="M36" s="453">
        <v>0.8125</v>
      </c>
      <c r="N36" s="442">
        <f>VLOOKUP(E36,'效期天數(2025.1126更新)'!C:G,5,0)</f>
        <v>5714400102</v>
      </c>
    </row>
    <row r="37" spans="1:14" ht="15" thickBot="1">
      <c r="A37" s="435" t="s">
        <v>2605</v>
      </c>
      <c r="B37" s="443" t="s">
        <v>2925</v>
      </c>
      <c r="C37" s="458" t="s">
        <v>2927</v>
      </c>
      <c r="D37" s="433" t="s">
        <v>2907</v>
      </c>
      <c r="E37" s="423" t="s">
        <v>85</v>
      </c>
      <c r="F37" s="447">
        <v>3</v>
      </c>
      <c r="G37" s="424" t="s">
        <v>2462</v>
      </c>
      <c r="H37" s="444">
        <v>11600</v>
      </c>
      <c r="I37" s="433" t="s">
        <v>2902</v>
      </c>
      <c r="J37" s="449">
        <v>45587</v>
      </c>
      <c r="K37" s="431">
        <v>0.45833333333333331</v>
      </c>
      <c r="L37" s="432">
        <v>0.47916666666666669</v>
      </c>
      <c r="M37" s="453">
        <v>0.8125</v>
      </c>
      <c r="N37" s="442">
        <f>VLOOKUP(E37,'效期天數(2025.1126更新)'!C:G,5,0)</f>
        <v>5714400102</v>
      </c>
    </row>
    <row r="38" spans="1:14" ht="15" thickBot="1">
      <c r="A38" s="435" t="s">
        <v>2606</v>
      </c>
      <c r="B38" s="443" t="s">
        <v>2928</v>
      </c>
      <c r="C38" s="458" t="s">
        <v>2929</v>
      </c>
      <c r="D38" s="433" t="s">
        <v>2907</v>
      </c>
      <c r="E38" s="423" t="s">
        <v>137</v>
      </c>
      <c r="F38" s="447">
        <v>3</v>
      </c>
      <c r="G38" s="424" t="s">
        <v>2462</v>
      </c>
      <c r="H38" s="444">
        <v>11600</v>
      </c>
      <c r="I38" s="433" t="s">
        <v>2902</v>
      </c>
      <c r="J38" s="449">
        <v>45587</v>
      </c>
      <c r="K38" s="431">
        <v>0.45833333333333331</v>
      </c>
      <c r="L38" s="432">
        <v>0.47916666666666669</v>
      </c>
      <c r="M38" s="453">
        <v>0.8125</v>
      </c>
      <c r="N38" s="442">
        <f>VLOOKUP(E38,'效期天數(2025.1126更新)'!C:G,5,0)</f>
        <v>5714400104</v>
      </c>
    </row>
    <row r="39" spans="1:14" ht="15" thickBot="1">
      <c r="A39" s="435" t="s">
        <v>2607</v>
      </c>
      <c r="B39" s="443" t="s">
        <v>2928</v>
      </c>
      <c r="C39" s="458" t="s">
        <v>2930</v>
      </c>
      <c r="D39" s="433" t="s">
        <v>2907</v>
      </c>
      <c r="E39" s="423" t="s">
        <v>137</v>
      </c>
      <c r="F39" s="447">
        <v>3</v>
      </c>
      <c r="G39" s="424" t="s">
        <v>2462</v>
      </c>
      <c r="H39" s="444">
        <v>11600</v>
      </c>
      <c r="I39" s="433" t="s">
        <v>2902</v>
      </c>
      <c r="J39" s="449">
        <v>45587</v>
      </c>
      <c r="K39" s="431">
        <v>0.45833333333333331</v>
      </c>
      <c r="L39" s="432">
        <v>0.47916666666666669</v>
      </c>
      <c r="M39" s="453">
        <v>0.8125</v>
      </c>
      <c r="N39" s="442">
        <f>VLOOKUP(E39,'效期天數(2025.1126更新)'!C:G,5,0)</f>
        <v>5714400104</v>
      </c>
    </row>
    <row r="40" spans="1:14" ht="15" thickBot="1">
      <c r="A40" s="419" t="s">
        <v>2594</v>
      </c>
      <c r="B40" s="443" t="s">
        <v>2931</v>
      </c>
      <c r="C40" s="444" t="s">
        <v>2932</v>
      </c>
      <c r="D40" s="420" t="s">
        <v>2952</v>
      </c>
      <c r="E40" s="421" t="s">
        <v>151</v>
      </c>
      <c r="F40" s="447">
        <v>6</v>
      </c>
      <c r="G40" s="424" t="s">
        <v>2933</v>
      </c>
      <c r="H40" s="444">
        <v>2000</v>
      </c>
      <c r="I40" s="433" t="s">
        <v>2953</v>
      </c>
      <c r="J40" s="449">
        <v>45587</v>
      </c>
      <c r="K40" s="431">
        <v>0.625</v>
      </c>
      <c r="L40" s="432">
        <v>0.64583333333333337</v>
      </c>
      <c r="M40" s="432">
        <v>0.70833333333333337</v>
      </c>
      <c r="N40" s="442">
        <f>VLOOKUP(E40,'效期天數(2025.1126更新)'!C:G,5,0)</f>
        <v>5714400164</v>
      </c>
    </row>
    <row r="41" spans="1:14" ht="27.75" thickBot="1">
      <c r="A41" s="419" t="s">
        <v>2596</v>
      </c>
      <c r="B41" s="443" t="s">
        <v>2934</v>
      </c>
      <c r="C41" s="444" t="s">
        <v>2935</v>
      </c>
      <c r="D41" s="454" t="s">
        <v>2954</v>
      </c>
      <c r="E41" s="436" t="s">
        <v>104</v>
      </c>
      <c r="F41" s="447">
        <v>8</v>
      </c>
      <c r="G41" s="424" t="s">
        <v>2593</v>
      </c>
      <c r="H41" s="448">
        <v>8000</v>
      </c>
      <c r="I41" s="455" t="s">
        <v>2955</v>
      </c>
      <c r="J41" s="449">
        <v>45587</v>
      </c>
      <c r="K41" s="431">
        <v>0.70833333333333337</v>
      </c>
      <c r="L41" s="432">
        <v>0.72916666666666663</v>
      </c>
      <c r="M41" s="434">
        <v>0.95833333333333337</v>
      </c>
      <c r="N41" s="442">
        <f>VLOOKUP(E41,'效期天數(2025.1126更新)'!C:G,5,0)</f>
        <v>5714400133</v>
      </c>
    </row>
    <row r="42" spans="1:14" ht="27.75" thickBot="1">
      <c r="A42" s="419" t="s">
        <v>2597</v>
      </c>
      <c r="B42" s="443" t="s">
        <v>2934</v>
      </c>
      <c r="C42" s="444" t="s">
        <v>2936</v>
      </c>
      <c r="D42" s="454" t="s">
        <v>2954</v>
      </c>
      <c r="E42" s="436" t="s">
        <v>104</v>
      </c>
      <c r="F42" s="447">
        <v>8</v>
      </c>
      <c r="G42" s="424" t="s">
        <v>2593</v>
      </c>
      <c r="H42" s="448">
        <v>8000</v>
      </c>
      <c r="I42" s="455" t="s">
        <v>2955</v>
      </c>
      <c r="J42" s="449">
        <v>45587</v>
      </c>
      <c r="K42" s="431">
        <v>0.70833333333333337</v>
      </c>
      <c r="L42" s="432">
        <v>0.72916666666666663</v>
      </c>
      <c r="M42" s="434">
        <v>0.95833333333333337</v>
      </c>
      <c r="N42" s="442">
        <f>VLOOKUP(E42,'效期天數(2025.1126更新)'!C:G,5,0)</f>
        <v>5714400133</v>
      </c>
    </row>
    <row r="43" spans="1:14" ht="15" thickBot="1">
      <c r="A43" s="419" t="s">
        <v>2598</v>
      </c>
      <c r="B43" s="443" t="s">
        <v>2937</v>
      </c>
      <c r="C43" s="444" t="s">
        <v>2938</v>
      </c>
      <c r="D43" s="433" t="s">
        <v>2901</v>
      </c>
      <c r="E43" s="423" t="s">
        <v>93</v>
      </c>
      <c r="F43" s="447">
        <v>7</v>
      </c>
      <c r="G43" s="424" t="s">
        <v>2521</v>
      </c>
      <c r="H43" s="448">
        <v>8000</v>
      </c>
      <c r="I43" s="433" t="s">
        <v>2902</v>
      </c>
      <c r="J43" s="449">
        <v>45587</v>
      </c>
      <c r="K43" s="431">
        <v>0.70833333333333337</v>
      </c>
      <c r="L43" s="432">
        <v>0.72916666666666663</v>
      </c>
      <c r="M43" s="434">
        <v>0.95833333333333337</v>
      </c>
      <c r="N43" s="442">
        <f>VLOOKUP(E43,'效期天數(2025.1126更新)'!C:G,5,0)</f>
        <v>5714400114</v>
      </c>
    </row>
    <row r="44" spans="1:14" ht="15" thickBot="1">
      <c r="A44" s="419" t="s">
        <v>2599</v>
      </c>
      <c r="B44" s="443" t="s">
        <v>2937</v>
      </c>
      <c r="C44" s="444" t="s">
        <v>2939</v>
      </c>
      <c r="D44" s="433" t="s">
        <v>2903</v>
      </c>
      <c r="E44" s="423" t="s">
        <v>93</v>
      </c>
      <c r="F44" s="447">
        <v>7</v>
      </c>
      <c r="G44" s="424" t="s">
        <v>2521</v>
      </c>
      <c r="H44" s="448">
        <v>8000</v>
      </c>
      <c r="I44" s="433" t="s">
        <v>2902</v>
      </c>
      <c r="J44" s="449">
        <v>45587</v>
      </c>
      <c r="K44" s="431">
        <v>0.70833333333333337</v>
      </c>
      <c r="L44" s="432">
        <v>0.72916666666666663</v>
      </c>
      <c r="M44" s="434">
        <v>0.95833333333333337</v>
      </c>
      <c r="N44" s="442">
        <f>VLOOKUP(E44,'效期天數(2025.1126更新)'!C:G,5,0)</f>
        <v>5714400114</v>
      </c>
    </row>
    <row r="45" spans="1:14" ht="15" thickBot="1">
      <c r="A45" s="419" t="s">
        <v>2602</v>
      </c>
      <c r="B45" s="443" t="s">
        <v>2940</v>
      </c>
      <c r="C45" s="444" t="s">
        <v>2941</v>
      </c>
      <c r="D45" s="426" t="s">
        <v>2901</v>
      </c>
      <c r="E45" s="423" t="s">
        <v>94</v>
      </c>
      <c r="F45" s="447">
        <v>7</v>
      </c>
      <c r="G45" s="424" t="s">
        <v>2521</v>
      </c>
      <c r="H45" s="448">
        <v>8000</v>
      </c>
      <c r="I45" s="433" t="s">
        <v>2902</v>
      </c>
      <c r="J45" s="449">
        <v>45587</v>
      </c>
      <c r="K45" s="431">
        <v>0.70833333333333337</v>
      </c>
      <c r="L45" s="432">
        <v>0.72916666666666663</v>
      </c>
      <c r="M45" s="434">
        <v>0.95833333333333337</v>
      </c>
      <c r="N45" s="442">
        <f>VLOOKUP(E45,'效期天數(2025.1126更新)'!C:G,5,0)</f>
        <v>5714400115</v>
      </c>
    </row>
    <row r="46" spans="1:14" ht="15" thickBot="1">
      <c r="A46" s="419" t="s">
        <v>2603</v>
      </c>
      <c r="B46" s="443" t="s">
        <v>2940</v>
      </c>
      <c r="C46" s="444" t="s">
        <v>2942</v>
      </c>
      <c r="D46" s="426" t="s">
        <v>2903</v>
      </c>
      <c r="E46" s="423" t="s">
        <v>94</v>
      </c>
      <c r="F46" s="447">
        <v>7</v>
      </c>
      <c r="G46" s="424" t="s">
        <v>2521</v>
      </c>
      <c r="H46" s="448">
        <v>8000</v>
      </c>
      <c r="I46" s="433" t="s">
        <v>2902</v>
      </c>
      <c r="J46" s="449">
        <v>45587</v>
      </c>
      <c r="K46" s="431">
        <v>0.70833333333333337</v>
      </c>
      <c r="L46" s="432">
        <v>0.72916666666666663</v>
      </c>
      <c r="M46" s="434">
        <v>0.95833333333333337</v>
      </c>
      <c r="N46" s="442">
        <f>VLOOKUP(E46,'效期天數(2025.1126更新)'!C:G,5,0)</f>
        <v>5714400115</v>
      </c>
    </row>
    <row r="47" spans="1:14" ht="15" thickBot="1">
      <c r="A47" s="435" t="s">
        <v>2604</v>
      </c>
      <c r="B47" s="443" t="s">
        <v>2943</v>
      </c>
      <c r="C47" s="444" t="s">
        <v>2944</v>
      </c>
      <c r="D47" s="433" t="s">
        <v>2907</v>
      </c>
      <c r="E47" s="436" t="s">
        <v>136</v>
      </c>
      <c r="F47" s="447">
        <v>9</v>
      </c>
      <c r="G47" s="424" t="s">
        <v>2462</v>
      </c>
      <c r="H47" s="444">
        <v>8000</v>
      </c>
      <c r="I47" s="441" t="s">
        <v>2953</v>
      </c>
      <c r="J47" s="449">
        <v>45587</v>
      </c>
      <c r="K47" s="440">
        <v>0.72916666666666663</v>
      </c>
      <c r="L47" s="456">
        <v>0.8125</v>
      </c>
      <c r="M47" s="434">
        <v>8.3333333333333329E-2</v>
      </c>
      <c r="N47" s="442">
        <f>VLOOKUP(E47,'效期天數(2025.1126更新)'!C:G,5,0)</f>
        <v>5714400184</v>
      </c>
    </row>
    <row r="48" spans="1:14" ht="15" thickBot="1">
      <c r="A48" s="435" t="s">
        <v>2605</v>
      </c>
      <c r="B48" s="443" t="s">
        <v>2943</v>
      </c>
      <c r="C48" s="444" t="s">
        <v>2945</v>
      </c>
      <c r="D48" s="433" t="s">
        <v>2907</v>
      </c>
      <c r="E48" s="436" t="s">
        <v>136</v>
      </c>
      <c r="F48" s="447">
        <v>9</v>
      </c>
      <c r="G48" s="424" t="s">
        <v>2462</v>
      </c>
      <c r="H48" s="444">
        <v>8000</v>
      </c>
      <c r="I48" s="441" t="s">
        <v>2953</v>
      </c>
      <c r="J48" s="449">
        <v>45587</v>
      </c>
      <c r="K48" s="440">
        <v>0.72916666666666663</v>
      </c>
      <c r="L48" s="456">
        <v>0.8125</v>
      </c>
      <c r="M48" s="434">
        <v>8.3333333333333329E-2</v>
      </c>
      <c r="N48" s="442">
        <f>VLOOKUP(E48,'效期天數(2025.1126更新)'!C:G,5,0)</f>
        <v>5714400184</v>
      </c>
    </row>
    <row r="49" spans="1:14" ht="15" thickBot="1">
      <c r="A49" s="435" t="s">
        <v>2606</v>
      </c>
      <c r="B49" s="443" t="s">
        <v>2943</v>
      </c>
      <c r="C49" s="444" t="s">
        <v>2946</v>
      </c>
      <c r="D49" s="433" t="s">
        <v>2907</v>
      </c>
      <c r="E49" s="436" t="s">
        <v>136</v>
      </c>
      <c r="F49" s="447">
        <v>9</v>
      </c>
      <c r="G49" s="424" t="s">
        <v>2462</v>
      </c>
      <c r="H49" s="444">
        <v>8000</v>
      </c>
      <c r="I49" s="441" t="s">
        <v>2953</v>
      </c>
      <c r="J49" s="449">
        <v>45587</v>
      </c>
      <c r="K49" s="440">
        <v>0.72916666666666663</v>
      </c>
      <c r="L49" s="456">
        <v>0.8125</v>
      </c>
      <c r="M49" s="434">
        <v>8.3333333333333329E-2</v>
      </c>
      <c r="N49" s="442">
        <f>VLOOKUP(E49,'效期天數(2025.1126更新)'!C:G,5,0)</f>
        <v>5714400184</v>
      </c>
    </row>
    <row r="50" spans="1:14" ht="15" thickBot="1">
      <c r="A50" s="435" t="s">
        <v>2607</v>
      </c>
      <c r="B50" s="443" t="s">
        <v>2943</v>
      </c>
      <c r="C50" s="444" t="s">
        <v>2947</v>
      </c>
      <c r="D50" s="433" t="s">
        <v>2907</v>
      </c>
      <c r="E50" s="436" t="s">
        <v>136</v>
      </c>
      <c r="F50" s="447">
        <v>9</v>
      </c>
      <c r="G50" s="424" t="s">
        <v>2462</v>
      </c>
      <c r="H50" s="444">
        <v>8000</v>
      </c>
      <c r="I50" s="441" t="s">
        <v>2953</v>
      </c>
      <c r="J50" s="449">
        <v>45587</v>
      </c>
      <c r="K50" s="440">
        <v>0.72916666666666663</v>
      </c>
      <c r="L50" s="456">
        <v>0.8125</v>
      </c>
      <c r="M50" s="434">
        <v>8.3333333333333329E-2</v>
      </c>
      <c r="N50" s="442">
        <f>VLOOKUP(E50,'效期天數(2025.1126更新)'!C:G,5,0)</f>
        <v>5714400184</v>
      </c>
    </row>
    <row r="51" spans="1:14" ht="13.5" thickBot="1"/>
    <row r="52" spans="1:14" ht="14.25" thickBot="1">
      <c r="A52" s="459" t="s">
        <v>125</v>
      </c>
      <c r="B52" s="487" t="s">
        <v>2997</v>
      </c>
      <c r="C52" s="488" t="s">
        <v>2956</v>
      </c>
      <c r="D52" s="462" t="s">
        <v>2892</v>
      </c>
      <c r="E52" s="463" t="s">
        <v>2482</v>
      </c>
      <c r="F52" s="491">
        <v>11</v>
      </c>
      <c r="G52" s="464" t="s">
        <v>2564</v>
      </c>
      <c r="H52" s="488">
        <v>6000</v>
      </c>
      <c r="I52" s="466" t="s">
        <v>3082</v>
      </c>
      <c r="J52" s="494">
        <v>45588</v>
      </c>
      <c r="K52" s="467">
        <v>0.5</v>
      </c>
      <c r="L52" s="468">
        <v>0.54166666666666663</v>
      </c>
      <c r="M52" s="469">
        <v>0.70833333333333337</v>
      </c>
      <c r="N52" s="442">
        <f>VLOOKUP(E52,'效期天數(2025.1126更新)'!C:G,5,0)</f>
        <v>5714400203</v>
      </c>
    </row>
    <row r="53" spans="1:14" ht="14.25" thickBot="1">
      <c r="A53" s="463" t="s">
        <v>125</v>
      </c>
      <c r="B53" s="487" t="s">
        <v>2997</v>
      </c>
      <c r="C53" s="488" t="s">
        <v>2957</v>
      </c>
      <c r="D53" s="462" t="s">
        <v>2892</v>
      </c>
      <c r="E53" s="463" t="s">
        <v>2482</v>
      </c>
      <c r="F53" s="491">
        <v>11</v>
      </c>
      <c r="G53" s="464" t="s">
        <v>2564</v>
      </c>
      <c r="H53" s="488">
        <v>6000</v>
      </c>
      <c r="I53" s="466" t="s">
        <v>3082</v>
      </c>
      <c r="J53" s="494">
        <v>45588</v>
      </c>
      <c r="K53" s="467">
        <v>0.5</v>
      </c>
      <c r="L53" s="468">
        <v>0.54166666666666663</v>
      </c>
      <c r="M53" s="469">
        <v>0.70833333333333337</v>
      </c>
      <c r="N53" s="442">
        <f>VLOOKUP(E53,'效期天數(2025.1126更新)'!C:G,5,0)</f>
        <v>5714400203</v>
      </c>
    </row>
    <row r="54" spans="1:14" ht="15" thickBot="1">
      <c r="A54" s="459" t="s">
        <v>2594</v>
      </c>
      <c r="B54" s="487" t="s">
        <v>2998</v>
      </c>
      <c r="C54" s="489" t="s">
        <v>2959</v>
      </c>
      <c r="D54" s="470" t="s">
        <v>2907</v>
      </c>
      <c r="E54" s="463" t="s">
        <v>165</v>
      </c>
      <c r="F54" s="491">
        <v>3</v>
      </c>
      <c r="G54" s="464" t="s">
        <v>2999</v>
      </c>
      <c r="H54" s="488">
        <v>4000</v>
      </c>
      <c r="I54" s="466" t="s">
        <v>3083</v>
      </c>
      <c r="J54" s="494">
        <v>45588</v>
      </c>
      <c r="K54" s="471">
        <v>0.45833333333333331</v>
      </c>
      <c r="L54" s="469">
        <v>0.47916666666666669</v>
      </c>
      <c r="M54" s="469">
        <v>0.60416666666666663</v>
      </c>
      <c r="N54" s="442">
        <f>VLOOKUP(E54,'效期天數(2025.1126更新)'!C:G,5,0)</f>
        <v>5714400109</v>
      </c>
    </row>
    <row r="55" spans="1:14" ht="15" thickBot="1">
      <c r="A55" s="459" t="s">
        <v>2595</v>
      </c>
      <c r="B55" s="487" t="s">
        <v>2998</v>
      </c>
      <c r="C55" s="489" t="s">
        <v>2961</v>
      </c>
      <c r="D55" s="470" t="s">
        <v>2907</v>
      </c>
      <c r="E55" s="463" t="s">
        <v>165</v>
      </c>
      <c r="F55" s="491">
        <v>3</v>
      </c>
      <c r="G55" s="464" t="s">
        <v>2999</v>
      </c>
      <c r="H55" s="488">
        <v>4000</v>
      </c>
      <c r="I55" s="466" t="s">
        <v>3083</v>
      </c>
      <c r="J55" s="494">
        <v>45588</v>
      </c>
      <c r="K55" s="471">
        <v>0.45833333333333331</v>
      </c>
      <c r="L55" s="469">
        <v>0.47916666666666669</v>
      </c>
      <c r="M55" s="469">
        <v>0.60416666666666663</v>
      </c>
      <c r="N55" s="442">
        <f>VLOOKUP(E55,'效期天數(2025.1126更新)'!C:G,5,0)</f>
        <v>5714400109</v>
      </c>
    </row>
    <row r="56" spans="1:14" ht="15" thickBot="1">
      <c r="A56" s="459" t="s">
        <v>2596</v>
      </c>
      <c r="B56" s="487" t="s">
        <v>2963</v>
      </c>
      <c r="C56" s="489" t="s">
        <v>2964</v>
      </c>
      <c r="D56" s="470" t="s">
        <v>2907</v>
      </c>
      <c r="E56" s="463" t="s">
        <v>91</v>
      </c>
      <c r="F56" s="491">
        <v>3</v>
      </c>
      <c r="G56" s="464" t="s">
        <v>2999</v>
      </c>
      <c r="H56" s="488">
        <v>4000</v>
      </c>
      <c r="I56" s="466" t="s">
        <v>3083</v>
      </c>
      <c r="J56" s="494">
        <v>45588</v>
      </c>
      <c r="K56" s="471">
        <v>0.45833333333333331</v>
      </c>
      <c r="L56" s="469">
        <v>0.47916666666666669</v>
      </c>
      <c r="M56" s="469">
        <v>0.60416666666666663</v>
      </c>
      <c r="N56" s="442">
        <f>VLOOKUP(E56,'效期天數(2025.1126更新)'!C:G,5,0)</f>
        <v>5714400108</v>
      </c>
    </row>
    <row r="57" spans="1:14" ht="15" thickBot="1">
      <c r="A57" s="459" t="s">
        <v>2597</v>
      </c>
      <c r="B57" s="487" t="s">
        <v>2963</v>
      </c>
      <c r="C57" s="489" t="s">
        <v>2966</v>
      </c>
      <c r="D57" s="470" t="s">
        <v>2907</v>
      </c>
      <c r="E57" s="463" t="s">
        <v>91</v>
      </c>
      <c r="F57" s="491">
        <v>3</v>
      </c>
      <c r="G57" s="464" t="s">
        <v>2999</v>
      </c>
      <c r="H57" s="488">
        <v>4000</v>
      </c>
      <c r="I57" s="466" t="s">
        <v>3083</v>
      </c>
      <c r="J57" s="494">
        <v>45588</v>
      </c>
      <c r="K57" s="471">
        <v>0.45833333333333331</v>
      </c>
      <c r="L57" s="469">
        <v>0.47916666666666669</v>
      </c>
      <c r="M57" s="469">
        <v>0.60416666666666663</v>
      </c>
      <c r="N57" s="442">
        <f>VLOOKUP(E57,'效期天數(2025.1126更新)'!C:G,5,0)</f>
        <v>5714400108</v>
      </c>
    </row>
    <row r="58" spans="1:14" ht="15" thickBot="1">
      <c r="A58" s="459" t="s">
        <v>2598</v>
      </c>
      <c r="B58" s="487" t="s">
        <v>3000</v>
      </c>
      <c r="C58" s="488" t="s">
        <v>2968</v>
      </c>
      <c r="D58" s="470" t="s">
        <v>2907</v>
      </c>
      <c r="E58" s="472" t="s">
        <v>130</v>
      </c>
      <c r="F58" s="491">
        <v>8</v>
      </c>
      <c r="G58" s="464" t="s">
        <v>2467</v>
      </c>
      <c r="H58" s="488">
        <v>9000</v>
      </c>
      <c r="I58" s="473" t="s">
        <v>2897</v>
      </c>
      <c r="J58" s="494">
        <v>45588</v>
      </c>
      <c r="K58" s="471">
        <v>0.45833333333333331</v>
      </c>
      <c r="L58" s="469">
        <v>0.47916666666666669</v>
      </c>
      <c r="M58" s="469">
        <v>0.72916666666666663</v>
      </c>
      <c r="N58" s="442">
        <f>VLOOKUP(E58,'效期天數(2025.1126更新)'!C:G,5,0)</f>
        <v>5714400182</v>
      </c>
    </row>
    <row r="59" spans="1:14" ht="15" thickBot="1">
      <c r="A59" s="459" t="s">
        <v>2599</v>
      </c>
      <c r="B59" s="487" t="s">
        <v>3000</v>
      </c>
      <c r="C59" s="488" t="s">
        <v>2970</v>
      </c>
      <c r="D59" s="470" t="s">
        <v>2907</v>
      </c>
      <c r="E59" s="472" t="s">
        <v>130</v>
      </c>
      <c r="F59" s="491">
        <v>8</v>
      </c>
      <c r="G59" s="464" t="s">
        <v>2467</v>
      </c>
      <c r="H59" s="488">
        <v>9000</v>
      </c>
      <c r="I59" s="473" t="s">
        <v>2897</v>
      </c>
      <c r="J59" s="494">
        <v>45588</v>
      </c>
      <c r="K59" s="471">
        <v>0.45833333333333331</v>
      </c>
      <c r="L59" s="469">
        <v>0.47916666666666669</v>
      </c>
      <c r="M59" s="469">
        <v>0.72916666666666663</v>
      </c>
      <c r="N59" s="442">
        <f>VLOOKUP(E59,'效期天數(2025.1126更新)'!C:G,5,0)</f>
        <v>5714400182</v>
      </c>
    </row>
    <row r="60" spans="1:14" ht="15" thickBot="1">
      <c r="A60" s="459" t="s">
        <v>2602</v>
      </c>
      <c r="B60" s="487" t="s">
        <v>3000</v>
      </c>
      <c r="C60" s="488" t="s">
        <v>2971</v>
      </c>
      <c r="D60" s="470" t="s">
        <v>2907</v>
      </c>
      <c r="E60" s="472" t="s">
        <v>130</v>
      </c>
      <c r="F60" s="491">
        <v>8</v>
      </c>
      <c r="G60" s="464" t="s">
        <v>2467</v>
      </c>
      <c r="H60" s="488">
        <v>9000</v>
      </c>
      <c r="I60" s="473" t="s">
        <v>2897</v>
      </c>
      <c r="J60" s="494">
        <v>45588</v>
      </c>
      <c r="K60" s="471">
        <v>0.45833333333333331</v>
      </c>
      <c r="L60" s="469">
        <v>0.47916666666666669</v>
      </c>
      <c r="M60" s="469">
        <v>0.72916666666666663</v>
      </c>
      <c r="N60" s="442">
        <f>VLOOKUP(E60,'效期天數(2025.1126更新)'!C:G,5,0)</f>
        <v>5714400182</v>
      </c>
    </row>
    <row r="61" spans="1:14" ht="15" thickBot="1">
      <c r="A61" s="459" t="s">
        <v>2603</v>
      </c>
      <c r="B61" s="487" t="s">
        <v>3000</v>
      </c>
      <c r="C61" s="488" t="s">
        <v>2972</v>
      </c>
      <c r="D61" s="470" t="s">
        <v>2907</v>
      </c>
      <c r="E61" s="472" t="s">
        <v>130</v>
      </c>
      <c r="F61" s="491">
        <v>8</v>
      </c>
      <c r="G61" s="464" t="s">
        <v>2467</v>
      </c>
      <c r="H61" s="488">
        <v>9000</v>
      </c>
      <c r="I61" s="473" t="s">
        <v>2897</v>
      </c>
      <c r="J61" s="494">
        <v>45588</v>
      </c>
      <c r="K61" s="471">
        <v>0.45833333333333331</v>
      </c>
      <c r="L61" s="469">
        <v>0.47916666666666669</v>
      </c>
      <c r="M61" s="469">
        <v>0.72916666666666663</v>
      </c>
      <c r="N61" s="442">
        <f>VLOOKUP(E61,'效期天數(2025.1126更新)'!C:G,5,0)</f>
        <v>5714400182</v>
      </c>
    </row>
    <row r="62" spans="1:14" ht="15" thickBot="1">
      <c r="A62" s="474" t="s">
        <v>2604</v>
      </c>
      <c r="B62" s="487" t="s">
        <v>3001</v>
      </c>
      <c r="C62" s="488" t="s">
        <v>2974</v>
      </c>
      <c r="D62" s="470" t="s">
        <v>2907</v>
      </c>
      <c r="E62" s="465" t="s">
        <v>163</v>
      </c>
      <c r="F62" s="491">
        <v>9</v>
      </c>
      <c r="G62" s="464" t="s">
        <v>2468</v>
      </c>
      <c r="H62" s="488">
        <v>7700</v>
      </c>
      <c r="I62" s="473" t="s">
        <v>2953</v>
      </c>
      <c r="J62" s="494">
        <v>45588</v>
      </c>
      <c r="K62" s="471">
        <v>0.45833333333333331</v>
      </c>
      <c r="L62" s="469">
        <v>0.47916666666666669</v>
      </c>
      <c r="M62" s="469">
        <v>0.72916666666666663</v>
      </c>
      <c r="N62" s="442">
        <f>VLOOKUP(E62,'效期天數(2025.1126更新)'!C:G,5,0)</f>
        <v>5714400183</v>
      </c>
    </row>
    <row r="63" spans="1:14" ht="15" thickBot="1">
      <c r="A63" s="474" t="s">
        <v>2605</v>
      </c>
      <c r="B63" s="487" t="s">
        <v>3001</v>
      </c>
      <c r="C63" s="488" t="s">
        <v>2975</v>
      </c>
      <c r="D63" s="470" t="s">
        <v>2907</v>
      </c>
      <c r="E63" s="465" t="s">
        <v>163</v>
      </c>
      <c r="F63" s="491">
        <v>9</v>
      </c>
      <c r="G63" s="464" t="s">
        <v>2468</v>
      </c>
      <c r="H63" s="488">
        <v>7700</v>
      </c>
      <c r="I63" s="473" t="s">
        <v>2953</v>
      </c>
      <c r="J63" s="494">
        <v>45588</v>
      </c>
      <c r="K63" s="471">
        <v>0.45833333333333331</v>
      </c>
      <c r="L63" s="469">
        <v>0.47916666666666669</v>
      </c>
      <c r="M63" s="469">
        <v>0.72916666666666663</v>
      </c>
      <c r="N63" s="442">
        <f>VLOOKUP(E63,'效期天數(2025.1126更新)'!C:G,5,0)</f>
        <v>5714400183</v>
      </c>
    </row>
    <row r="64" spans="1:14" ht="15" thickBot="1">
      <c r="A64" s="474" t="s">
        <v>2606</v>
      </c>
      <c r="B64" s="487" t="s">
        <v>3001</v>
      </c>
      <c r="C64" s="488" t="s">
        <v>2976</v>
      </c>
      <c r="D64" s="470" t="s">
        <v>2907</v>
      </c>
      <c r="E64" s="465" t="s">
        <v>163</v>
      </c>
      <c r="F64" s="491">
        <v>9</v>
      </c>
      <c r="G64" s="464" t="s">
        <v>2468</v>
      </c>
      <c r="H64" s="488">
        <v>7700</v>
      </c>
      <c r="I64" s="473" t="s">
        <v>2953</v>
      </c>
      <c r="J64" s="494">
        <v>45588</v>
      </c>
      <c r="K64" s="471">
        <v>0.45833333333333331</v>
      </c>
      <c r="L64" s="469">
        <v>0.47916666666666669</v>
      </c>
      <c r="M64" s="469">
        <v>0.72916666666666663</v>
      </c>
      <c r="N64" s="442">
        <f>VLOOKUP(E64,'效期天數(2025.1126更新)'!C:G,5,0)</f>
        <v>5714400183</v>
      </c>
    </row>
    <row r="65" spans="1:14" ht="15" thickBot="1">
      <c r="A65" s="474" t="s">
        <v>2607</v>
      </c>
      <c r="B65" s="487" t="s">
        <v>3001</v>
      </c>
      <c r="C65" s="488" t="s">
        <v>2977</v>
      </c>
      <c r="D65" s="470" t="s">
        <v>2907</v>
      </c>
      <c r="E65" s="465" t="s">
        <v>163</v>
      </c>
      <c r="F65" s="491">
        <v>9</v>
      </c>
      <c r="G65" s="464" t="s">
        <v>2468</v>
      </c>
      <c r="H65" s="488">
        <v>7700</v>
      </c>
      <c r="I65" s="473" t="s">
        <v>2953</v>
      </c>
      <c r="J65" s="494">
        <v>45588</v>
      </c>
      <c r="K65" s="471">
        <v>0.45833333333333331</v>
      </c>
      <c r="L65" s="469">
        <v>0.47916666666666669</v>
      </c>
      <c r="M65" s="469">
        <v>0.72916666666666663</v>
      </c>
      <c r="N65" s="442">
        <f>VLOOKUP(E65,'效期天數(2025.1126更新)'!C:G,5,0)</f>
        <v>5714400183</v>
      </c>
    </row>
    <row r="66" spans="1:14" ht="15" thickBot="1">
      <c r="A66" s="459" t="s">
        <v>2594</v>
      </c>
      <c r="B66" s="487" t="s">
        <v>3002</v>
      </c>
      <c r="C66" s="490" t="s">
        <v>2978</v>
      </c>
      <c r="D66" s="470" t="s">
        <v>2907</v>
      </c>
      <c r="E66" s="461" t="s">
        <v>2563</v>
      </c>
      <c r="F66" s="492">
        <v>4</v>
      </c>
      <c r="G66" s="464" t="s">
        <v>2463</v>
      </c>
      <c r="H66" s="488">
        <v>8000</v>
      </c>
      <c r="I66" s="470" t="s">
        <v>3083</v>
      </c>
      <c r="J66" s="494">
        <v>45588</v>
      </c>
      <c r="K66" s="471">
        <v>0.64583333333333337</v>
      </c>
      <c r="L66" s="469">
        <v>0.66666666666666663</v>
      </c>
      <c r="M66" s="468">
        <v>0.91666666666666663</v>
      </c>
      <c r="N66" s="442">
        <f>VLOOKUP(E66,'效期天數(2025.1126更新)'!C:G,5,0)</f>
        <v>5714400101</v>
      </c>
    </row>
    <row r="67" spans="1:14" ht="15" thickBot="1">
      <c r="A67" s="459" t="s">
        <v>2595</v>
      </c>
      <c r="B67" s="487" t="s">
        <v>2979</v>
      </c>
      <c r="C67" s="490" t="s">
        <v>2980</v>
      </c>
      <c r="D67" s="470" t="s">
        <v>2907</v>
      </c>
      <c r="E67" s="461" t="s">
        <v>137</v>
      </c>
      <c r="F67" s="492">
        <v>4</v>
      </c>
      <c r="G67" s="464" t="s">
        <v>2462</v>
      </c>
      <c r="H67" s="488">
        <v>8000</v>
      </c>
      <c r="I67" s="470" t="s">
        <v>3083</v>
      </c>
      <c r="J67" s="494">
        <v>45588</v>
      </c>
      <c r="K67" s="471">
        <v>0.64583333333333337</v>
      </c>
      <c r="L67" s="469">
        <v>0.66666666666666663</v>
      </c>
      <c r="M67" s="468">
        <v>0.91666666666666663</v>
      </c>
      <c r="N67" s="442">
        <f>VLOOKUP(E67,'效期天數(2025.1126更新)'!C:G,5,0)</f>
        <v>5714400104</v>
      </c>
    </row>
    <row r="68" spans="1:14" ht="27.75" thickBot="1">
      <c r="A68" s="459" t="s">
        <v>2596</v>
      </c>
      <c r="B68" s="487" t="s">
        <v>3003</v>
      </c>
      <c r="C68" s="488" t="s">
        <v>2981</v>
      </c>
      <c r="D68" s="475" t="s">
        <v>2954</v>
      </c>
      <c r="E68" s="472" t="s">
        <v>104</v>
      </c>
      <c r="F68" s="491">
        <v>10</v>
      </c>
      <c r="G68" s="464" t="s">
        <v>2593</v>
      </c>
      <c r="H68" s="493">
        <v>8000</v>
      </c>
      <c r="I68" s="476" t="s">
        <v>3082</v>
      </c>
      <c r="J68" s="494">
        <v>45588</v>
      </c>
      <c r="K68" s="477">
        <v>0.70833333333333337</v>
      </c>
      <c r="L68" s="478">
        <v>0.72916666666666663</v>
      </c>
      <c r="M68" s="479">
        <v>0.95833333333333337</v>
      </c>
      <c r="N68" s="442">
        <f>VLOOKUP(E68,'效期天數(2025.1126更新)'!C:G,5,0)</f>
        <v>5714400133</v>
      </c>
    </row>
    <row r="69" spans="1:14" ht="27.75" thickBot="1">
      <c r="A69" s="459" t="s">
        <v>2597</v>
      </c>
      <c r="B69" s="487" t="s">
        <v>3003</v>
      </c>
      <c r="C69" s="488" t="s">
        <v>2982</v>
      </c>
      <c r="D69" s="475" t="s">
        <v>2954</v>
      </c>
      <c r="E69" s="472" t="s">
        <v>104</v>
      </c>
      <c r="F69" s="491">
        <v>10</v>
      </c>
      <c r="G69" s="464" t="s">
        <v>2593</v>
      </c>
      <c r="H69" s="493">
        <v>8000</v>
      </c>
      <c r="I69" s="476" t="s">
        <v>3082</v>
      </c>
      <c r="J69" s="494">
        <v>45588</v>
      </c>
      <c r="K69" s="477">
        <v>0.70833333333333337</v>
      </c>
      <c r="L69" s="478">
        <v>0.72916666666666663</v>
      </c>
      <c r="M69" s="479">
        <v>0.95833333333333337</v>
      </c>
      <c r="N69" s="442">
        <f>VLOOKUP(E69,'效期天數(2025.1126更新)'!C:G,5,0)</f>
        <v>5714400133</v>
      </c>
    </row>
    <row r="70" spans="1:14" ht="14.25" thickBot="1">
      <c r="A70" s="459" t="s">
        <v>2594</v>
      </c>
      <c r="B70" s="487" t="s">
        <v>3004</v>
      </c>
      <c r="C70" s="488" t="s">
        <v>2983</v>
      </c>
      <c r="D70" s="470" t="s">
        <v>2904</v>
      </c>
      <c r="E70" s="472" t="s">
        <v>88</v>
      </c>
      <c r="F70" s="491">
        <v>7</v>
      </c>
      <c r="G70" s="464" t="s">
        <v>2464</v>
      </c>
      <c r="H70" s="488">
        <v>6000</v>
      </c>
      <c r="I70" s="480" t="s">
        <v>2905</v>
      </c>
      <c r="J70" s="494">
        <v>45588</v>
      </c>
      <c r="K70" s="477">
        <v>0.70833333333333337</v>
      </c>
      <c r="L70" s="478">
        <v>0.72916666666666663</v>
      </c>
      <c r="M70" s="478">
        <v>0.89583333333333337</v>
      </c>
      <c r="N70" s="442">
        <f>VLOOKUP(E70,'效期天數(2025.1126更新)'!C:G,5,0)</f>
        <v>5714400105</v>
      </c>
    </row>
    <row r="71" spans="1:14" ht="14.25" thickBot="1">
      <c r="A71" s="459" t="s">
        <v>2595</v>
      </c>
      <c r="B71" s="487" t="s">
        <v>3004</v>
      </c>
      <c r="C71" s="488" t="s">
        <v>2984</v>
      </c>
      <c r="D71" s="470" t="s">
        <v>2904</v>
      </c>
      <c r="E71" s="472" t="s">
        <v>88</v>
      </c>
      <c r="F71" s="491">
        <v>7</v>
      </c>
      <c r="G71" s="464" t="s">
        <v>2464</v>
      </c>
      <c r="H71" s="488">
        <v>6000</v>
      </c>
      <c r="I71" s="480" t="s">
        <v>2905</v>
      </c>
      <c r="J71" s="494">
        <v>45588</v>
      </c>
      <c r="K71" s="477">
        <v>0.70833333333333337</v>
      </c>
      <c r="L71" s="478">
        <v>0.72916666666666663</v>
      </c>
      <c r="M71" s="478">
        <v>0.89583333333333337</v>
      </c>
      <c r="N71" s="442">
        <f>VLOOKUP(E71,'效期天數(2025.1126更新)'!C:G,5,0)</f>
        <v>5714400105</v>
      </c>
    </row>
    <row r="72" spans="1:14" ht="14.25" thickBot="1">
      <c r="A72" s="459" t="s">
        <v>2596</v>
      </c>
      <c r="B72" s="487" t="s">
        <v>2985</v>
      </c>
      <c r="C72" s="488" t="s">
        <v>2986</v>
      </c>
      <c r="D72" s="470" t="s">
        <v>2906</v>
      </c>
      <c r="E72" s="472" t="s">
        <v>89</v>
      </c>
      <c r="F72" s="491">
        <v>7</v>
      </c>
      <c r="G72" s="464" t="s">
        <v>2464</v>
      </c>
      <c r="H72" s="488">
        <v>6000</v>
      </c>
      <c r="I72" s="480" t="s">
        <v>2905</v>
      </c>
      <c r="J72" s="494">
        <v>45588</v>
      </c>
      <c r="K72" s="477">
        <v>0.70833333333333337</v>
      </c>
      <c r="L72" s="478">
        <v>0.72916666666666663</v>
      </c>
      <c r="M72" s="478">
        <v>0.89583333333333337</v>
      </c>
      <c r="N72" s="442">
        <f>VLOOKUP(E72,'效期天數(2025.1126更新)'!C:G,5,0)</f>
        <v>5714400106</v>
      </c>
    </row>
    <row r="73" spans="1:14" ht="14.25" thickBot="1">
      <c r="A73" s="459" t="s">
        <v>2597</v>
      </c>
      <c r="B73" s="487" t="s">
        <v>2985</v>
      </c>
      <c r="C73" s="488" t="s">
        <v>2987</v>
      </c>
      <c r="D73" s="470" t="s">
        <v>2906</v>
      </c>
      <c r="E73" s="472" t="s">
        <v>89</v>
      </c>
      <c r="F73" s="491">
        <v>7</v>
      </c>
      <c r="G73" s="464" t="s">
        <v>2464</v>
      </c>
      <c r="H73" s="488">
        <v>6000</v>
      </c>
      <c r="I73" s="480" t="s">
        <v>2905</v>
      </c>
      <c r="J73" s="494">
        <v>45588</v>
      </c>
      <c r="K73" s="477">
        <v>0.70833333333333337</v>
      </c>
      <c r="L73" s="478">
        <v>0.72916666666666663</v>
      </c>
      <c r="M73" s="478">
        <v>0.89583333333333337</v>
      </c>
      <c r="N73" s="442">
        <f>VLOOKUP(E73,'效期天數(2025.1126更新)'!C:G,5,0)</f>
        <v>5714400106</v>
      </c>
    </row>
    <row r="74" spans="1:14" ht="15" thickBot="1">
      <c r="A74" s="474" t="s">
        <v>2604</v>
      </c>
      <c r="B74" s="487" t="s">
        <v>3005</v>
      </c>
      <c r="C74" s="488" t="s">
        <v>2988</v>
      </c>
      <c r="D74" s="470" t="s">
        <v>2910</v>
      </c>
      <c r="E74" s="463" t="s">
        <v>96</v>
      </c>
      <c r="F74" s="491">
        <v>6</v>
      </c>
      <c r="G74" s="464" t="s">
        <v>2515</v>
      </c>
      <c r="H74" s="488">
        <v>6000</v>
      </c>
      <c r="I74" s="466" t="s">
        <v>2909</v>
      </c>
      <c r="J74" s="494">
        <v>45588</v>
      </c>
      <c r="K74" s="477">
        <v>0.70833333333333337</v>
      </c>
      <c r="L74" s="469">
        <v>0.72916666666666663</v>
      </c>
      <c r="M74" s="481">
        <v>0.89583333333333337</v>
      </c>
      <c r="N74" s="442">
        <f>VLOOKUP(E74,'效期天數(2025.1126更新)'!C:G,5,0)</f>
        <v>5714400117</v>
      </c>
    </row>
    <row r="75" spans="1:14" ht="15" thickBot="1">
      <c r="A75" s="474" t="s">
        <v>2605</v>
      </c>
      <c r="B75" s="487" t="s">
        <v>3005</v>
      </c>
      <c r="C75" s="488" t="s">
        <v>2989</v>
      </c>
      <c r="D75" s="470" t="s">
        <v>2910</v>
      </c>
      <c r="E75" s="463" t="s">
        <v>96</v>
      </c>
      <c r="F75" s="491">
        <v>6</v>
      </c>
      <c r="G75" s="464" t="s">
        <v>2515</v>
      </c>
      <c r="H75" s="488">
        <v>6000</v>
      </c>
      <c r="I75" s="466" t="s">
        <v>2909</v>
      </c>
      <c r="J75" s="494">
        <v>45588</v>
      </c>
      <c r="K75" s="477">
        <v>0.70833333333333337</v>
      </c>
      <c r="L75" s="469">
        <v>0.72916666666666663</v>
      </c>
      <c r="M75" s="481">
        <v>0.89583333333333337</v>
      </c>
      <c r="N75" s="442">
        <f>VLOOKUP(E75,'效期天數(2025.1126更新)'!C:G,5,0)</f>
        <v>5714400117</v>
      </c>
    </row>
    <row r="76" spans="1:14" ht="15" thickBot="1">
      <c r="A76" s="474" t="s">
        <v>2606</v>
      </c>
      <c r="B76" s="487" t="s">
        <v>2990</v>
      </c>
      <c r="C76" s="488" t="s">
        <v>2991</v>
      </c>
      <c r="D76" s="470" t="s">
        <v>2912</v>
      </c>
      <c r="E76" s="463" t="s">
        <v>95</v>
      </c>
      <c r="F76" s="491">
        <v>6</v>
      </c>
      <c r="G76" s="464" t="s">
        <v>2515</v>
      </c>
      <c r="H76" s="488">
        <v>6000</v>
      </c>
      <c r="I76" s="466" t="s">
        <v>2909</v>
      </c>
      <c r="J76" s="494">
        <v>45588</v>
      </c>
      <c r="K76" s="477">
        <v>0.70833333333333337</v>
      </c>
      <c r="L76" s="469">
        <v>0.72916666666666663</v>
      </c>
      <c r="M76" s="481">
        <v>0.89583333333333337</v>
      </c>
      <c r="N76" s="442">
        <f>VLOOKUP(E76,'效期天數(2025.1126更新)'!C:G,5,0)</f>
        <v>5714400116</v>
      </c>
    </row>
    <row r="77" spans="1:14" ht="15" thickBot="1">
      <c r="A77" s="474" t="s">
        <v>2607</v>
      </c>
      <c r="B77" s="487" t="s">
        <v>2990</v>
      </c>
      <c r="C77" s="488" t="s">
        <v>2992</v>
      </c>
      <c r="D77" s="470" t="s">
        <v>2912</v>
      </c>
      <c r="E77" s="463" t="s">
        <v>95</v>
      </c>
      <c r="F77" s="491">
        <v>6</v>
      </c>
      <c r="G77" s="464" t="s">
        <v>2515</v>
      </c>
      <c r="H77" s="488">
        <v>6000</v>
      </c>
      <c r="I77" s="466" t="s">
        <v>2909</v>
      </c>
      <c r="J77" s="494">
        <v>45588</v>
      </c>
      <c r="K77" s="477">
        <v>0.70833333333333337</v>
      </c>
      <c r="L77" s="469">
        <v>0.72916666666666663</v>
      </c>
      <c r="M77" s="481">
        <v>0.89583333333333337</v>
      </c>
      <c r="N77" s="442">
        <f>VLOOKUP(E77,'效期天數(2025.1126更新)'!C:G,5,0)</f>
        <v>5714400116</v>
      </c>
    </row>
    <row r="78" spans="1:14" ht="15" thickBot="1">
      <c r="A78" s="474" t="s">
        <v>2604</v>
      </c>
      <c r="B78" s="487" t="s">
        <v>3006</v>
      </c>
      <c r="C78" s="488" t="s">
        <v>2993</v>
      </c>
      <c r="D78" s="470" t="s">
        <v>2907</v>
      </c>
      <c r="E78" s="461" t="s">
        <v>92</v>
      </c>
      <c r="F78" s="491">
        <v>5</v>
      </c>
      <c r="G78" s="464" t="s">
        <v>2587</v>
      </c>
      <c r="H78" s="488">
        <v>6000</v>
      </c>
      <c r="I78" s="473" t="s">
        <v>2953</v>
      </c>
      <c r="J78" s="494">
        <v>45588</v>
      </c>
      <c r="K78" s="477">
        <v>0.72916666666666663</v>
      </c>
      <c r="L78" s="482">
        <v>0.91666666666666663</v>
      </c>
      <c r="M78" s="469">
        <v>8.3333333333333329E-2</v>
      </c>
      <c r="N78" s="442">
        <f>VLOOKUP(E78,'效期天數(2025.1126更新)'!C:G,5,0)</f>
        <v>5714400111</v>
      </c>
    </row>
    <row r="79" spans="1:14" ht="15" thickBot="1">
      <c r="A79" s="474" t="s">
        <v>2605</v>
      </c>
      <c r="B79" s="487" t="s">
        <v>3006</v>
      </c>
      <c r="C79" s="488" t="s">
        <v>2994</v>
      </c>
      <c r="D79" s="470" t="s">
        <v>2907</v>
      </c>
      <c r="E79" s="461" t="s">
        <v>92</v>
      </c>
      <c r="F79" s="491">
        <v>5</v>
      </c>
      <c r="G79" s="464" t="s">
        <v>2587</v>
      </c>
      <c r="H79" s="488">
        <v>6000</v>
      </c>
      <c r="I79" s="473" t="s">
        <v>2953</v>
      </c>
      <c r="J79" s="494">
        <v>45588</v>
      </c>
      <c r="K79" s="477">
        <v>0.72916666666666663</v>
      </c>
      <c r="L79" s="482">
        <v>0.91666666666666663</v>
      </c>
      <c r="M79" s="469">
        <v>8.3333333333333329E-2</v>
      </c>
      <c r="N79" s="442">
        <f>VLOOKUP(E79,'效期天數(2025.1126更新)'!C:G,5,0)</f>
        <v>5714400111</v>
      </c>
    </row>
    <row r="80" spans="1:14" ht="15" thickBot="1">
      <c r="A80" s="474" t="s">
        <v>2606</v>
      </c>
      <c r="B80" s="487" t="s">
        <v>3006</v>
      </c>
      <c r="C80" s="488" t="s">
        <v>2995</v>
      </c>
      <c r="D80" s="470" t="s">
        <v>2907</v>
      </c>
      <c r="E80" s="461" t="s">
        <v>92</v>
      </c>
      <c r="F80" s="491">
        <v>5</v>
      </c>
      <c r="G80" s="464" t="s">
        <v>2587</v>
      </c>
      <c r="H80" s="488">
        <v>6000</v>
      </c>
      <c r="I80" s="473" t="s">
        <v>2953</v>
      </c>
      <c r="J80" s="494">
        <v>45588</v>
      </c>
      <c r="K80" s="477">
        <v>0.72916666666666663</v>
      </c>
      <c r="L80" s="482">
        <v>0.91666666666666663</v>
      </c>
      <c r="M80" s="469">
        <v>8.3333333333333329E-2</v>
      </c>
      <c r="N80" s="442">
        <f>VLOOKUP(E80,'效期天數(2025.1126更新)'!C:G,5,0)</f>
        <v>5714400111</v>
      </c>
    </row>
    <row r="81" spans="1:14" ht="15" thickBot="1">
      <c r="A81" s="474" t="s">
        <v>2607</v>
      </c>
      <c r="B81" s="487" t="s">
        <v>3006</v>
      </c>
      <c r="C81" s="488" t="s">
        <v>2996</v>
      </c>
      <c r="D81" s="470" t="s">
        <v>2907</v>
      </c>
      <c r="E81" s="461" t="s">
        <v>92</v>
      </c>
      <c r="F81" s="491">
        <v>5</v>
      </c>
      <c r="G81" s="464" t="s">
        <v>2587</v>
      </c>
      <c r="H81" s="488">
        <v>6000</v>
      </c>
      <c r="I81" s="473" t="s">
        <v>2953</v>
      </c>
      <c r="J81" s="494">
        <v>45588</v>
      </c>
      <c r="K81" s="477">
        <v>0.72916666666666663</v>
      </c>
      <c r="L81" s="482">
        <v>0.91666666666666663</v>
      </c>
      <c r="M81" s="469">
        <v>8.3333333333333329E-2</v>
      </c>
      <c r="N81" s="442">
        <f>VLOOKUP(E81,'效期天數(2025.1126更新)'!C:G,5,0)</f>
        <v>5714400111</v>
      </c>
    </row>
    <row r="82" spans="1:14" ht="13.5" thickBot="1"/>
    <row r="83" spans="1:14" ht="14.25" thickBot="1">
      <c r="A83" s="459" t="s">
        <v>125</v>
      </c>
      <c r="B83" s="487" t="s">
        <v>3007</v>
      </c>
      <c r="C83" s="488" t="s">
        <v>3008</v>
      </c>
      <c r="D83" s="462" t="s">
        <v>2892</v>
      </c>
      <c r="E83" s="463" t="s">
        <v>2427</v>
      </c>
      <c r="F83" s="491">
        <v>12</v>
      </c>
      <c r="G83" s="464" t="s">
        <v>2915</v>
      </c>
      <c r="H83" s="488">
        <v>6000</v>
      </c>
      <c r="I83" s="466" t="s">
        <v>3082</v>
      </c>
      <c r="J83" s="494">
        <v>45589</v>
      </c>
      <c r="K83" s="467">
        <v>0.5</v>
      </c>
      <c r="L83" s="468">
        <v>0.54166666666666663</v>
      </c>
      <c r="M83" s="469">
        <v>0.70833333333333337</v>
      </c>
      <c r="N83" s="442">
        <f>VLOOKUP(E83,'效期天數(2025.1126更新)'!C:G,5,0)</f>
        <v>5714400202</v>
      </c>
    </row>
    <row r="84" spans="1:14" ht="14.25" thickBot="1">
      <c r="A84" s="463" t="s">
        <v>125</v>
      </c>
      <c r="B84" s="487" t="s">
        <v>3007</v>
      </c>
      <c r="C84" s="488" t="s">
        <v>3009</v>
      </c>
      <c r="D84" s="462" t="s">
        <v>2892</v>
      </c>
      <c r="E84" s="463" t="s">
        <v>2427</v>
      </c>
      <c r="F84" s="491">
        <v>12</v>
      </c>
      <c r="G84" s="464" t="s">
        <v>2915</v>
      </c>
      <c r="H84" s="488">
        <v>6000</v>
      </c>
      <c r="I84" s="466" t="s">
        <v>3082</v>
      </c>
      <c r="J84" s="494">
        <v>45589</v>
      </c>
      <c r="K84" s="467">
        <v>0.5</v>
      </c>
      <c r="L84" s="468">
        <v>0.54166666666666663</v>
      </c>
      <c r="M84" s="469">
        <v>0.70833333333333337</v>
      </c>
      <c r="N84" s="442">
        <f>VLOOKUP(E84,'效期天數(2025.1126更新)'!C:G,5,0)</f>
        <v>5714400202</v>
      </c>
    </row>
    <row r="85" spans="1:14" ht="14.25" thickBot="1">
      <c r="A85" s="459" t="s">
        <v>2594</v>
      </c>
      <c r="B85" s="487" t="s">
        <v>3010</v>
      </c>
      <c r="C85" s="488" t="s">
        <v>3011</v>
      </c>
      <c r="D85" s="470" t="s">
        <v>2904</v>
      </c>
      <c r="E85" s="472" t="s">
        <v>88</v>
      </c>
      <c r="F85" s="491">
        <v>11</v>
      </c>
      <c r="G85" s="464" t="s">
        <v>2464</v>
      </c>
      <c r="H85" s="488">
        <v>6000</v>
      </c>
      <c r="I85" s="480" t="s">
        <v>2905</v>
      </c>
      <c r="J85" s="494">
        <v>45589</v>
      </c>
      <c r="K85" s="477">
        <v>0.4375</v>
      </c>
      <c r="L85" s="478">
        <v>0.45833333333333331</v>
      </c>
      <c r="M85" s="478">
        <v>0.625</v>
      </c>
      <c r="N85" s="442">
        <f>VLOOKUP(E85,'效期天數(2025.1126更新)'!C:G,5,0)</f>
        <v>5714400105</v>
      </c>
    </row>
    <row r="86" spans="1:14" ht="14.25" thickBot="1">
      <c r="A86" s="459" t="s">
        <v>2595</v>
      </c>
      <c r="B86" s="487" t="s">
        <v>3010</v>
      </c>
      <c r="C86" s="488" t="s">
        <v>3012</v>
      </c>
      <c r="D86" s="470" t="s">
        <v>2904</v>
      </c>
      <c r="E86" s="472" t="s">
        <v>88</v>
      </c>
      <c r="F86" s="491">
        <v>11</v>
      </c>
      <c r="G86" s="464" t="s">
        <v>2464</v>
      </c>
      <c r="H86" s="488">
        <v>6000</v>
      </c>
      <c r="I86" s="480" t="s">
        <v>2905</v>
      </c>
      <c r="J86" s="494">
        <v>45589</v>
      </c>
      <c r="K86" s="477">
        <v>0.4375</v>
      </c>
      <c r="L86" s="478">
        <v>0.45833333333333331</v>
      </c>
      <c r="M86" s="478">
        <v>0.625</v>
      </c>
      <c r="N86" s="442">
        <f>VLOOKUP(E86,'效期天數(2025.1126更新)'!C:G,5,0)</f>
        <v>5714400105</v>
      </c>
    </row>
    <row r="87" spans="1:14" ht="14.25" thickBot="1">
      <c r="A87" s="459" t="s">
        <v>2596</v>
      </c>
      <c r="B87" s="487" t="s">
        <v>3013</v>
      </c>
      <c r="C87" s="488" t="s">
        <v>3014</v>
      </c>
      <c r="D87" s="470" t="s">
        <v>2906</v>
      </c>
      <c r="E87" s="472" t="s">
        <v>89</v>
      </c>
      <c r="F87" s="491">
        <v>11</v>
      </c>
      <c r="G87" s="464" t="s">
        <v>2464</v>
      </c>
      <c r="H87" s="488">
        <v>6000</v>
      </c>
      <c r="I87" s="480" t="s">
        <v>2905</v>
      </c>
      <c r="J87" s="494">
        <v>45589</v>
      </c>
      <c r="K87" s="477">
        <v>0.4375</v>
      </c>
      <c r="L87" s="478">
        <v>0.45833333333333331</v>
      </c>
      <c r="M87" s="478">
        <v>0.625</v>
      </c>
      <c r="N87" s="442">
        <f>VLOOKUP(E87,'效期天數(2025.1126更新)'!C:G,5,0)</f>
        <v>5714400106</v>
      </c>
    </row>
    <row r="88" spans="1:14" ht="14.25" thickBot="1">
      <c r="A88" s="459" t="s">
        <v>2597</v>
      </c>
      <c r="B88" s="487" t="s">
        <v>3013</v>
      </c>
      <c r="C88" s="488" t="s">
        <v>3015</v>
      </c>
      <c r="D88" s="470" t="s">
        <v>2906</v>
      </c>
      <c r="E88" s="472" t="s">
        <v>89</v>
      </c>
      <c r="F88" s="491">
        <v>11</v>
      </c>
      <c r="G88" s="464" t="s">
        <v>2464</v>
      </c>
      <c r="H88" s="488">
        <v>6000</v>
      </c>
      <c r="I88" s="480" t="s">
        <v>2905</v>
      </c>
      <c r="J88" s="494">
        <v>45589</v>
      </c>
      <c r="K88" s="477">
        <v>0.4375</v>
      </c>
      <c r="L88" s="478">
        <v>0.45833333333333331</v>
      </c>
      <c r="M88" s="478">
        <v>0.625</v>
      </c>
      <c r="N88" s="442">
        <f>VLOOKUP(E88,'效期天數(2025.1126更新)'!C:G,5,0)</f>
        <v>5714400106</v>
      </c>
    </row>
    <row r="89" spans="1:14" ht="41.25" thickBot="1">
      <c r="A89" s="459" t="s">
        <v>2598</v>
      </c>
      <c r="B89" s="487" t="s">
        <v>3016</v>
      </c>
      <c r="C89" s="493" t="s">
        <v>3017</v>
      </c>
      <c r="D89" s="483" t="s">
        <v>3084</v>
      </c>
      <c r="E89" s="459" t="s">
        <v>2551</v>
      </c>
      <c r="F89" s="492">
        <v>7</v>
      </c>
      <c r="G89" s="464" t="s">
        <v>2465</v>
      </c>
      <c r="H89" s="488">
        <v>5300</v>
      </c>
      <c r="I89" s="466" t="s">
        <v>2911</v>
      </c>
      <c r="J89" s="494">
        <v>45589</v>
      </c>
      <c r="K89" s="477">
        <v>0.45833333333333331</v>
      </c>
      <c r="L89" s="478">
        <v>0.47916666666666669</v>
      </c>
      <c r="M89" s="469">
        <v>0.64583333333333337</v>
      </c>
      <c r="N89" s="442" t="e">
        <f>VLOOKUP(E89,'效期天數(2025.1126更新)'!C:G,5,0)</f>
        <v>#N/A</v>
      </c>
    </row>
    <row r="90" spans="1:14" ht="27.75" thickBot="1">
      <c r="A90" s="459" t="s">
        <v>2599</v>
      </c>
      <c r="B90" s="487" t="s">
        <v>3018</v>
      </c>
      <c r="C90" s="493" t="s">
        <v>3019</v>
      </c>
      <c r="D90" s="484" t="s">
        <v>3085</v>
      </c>
      <c r="E90" s="459" t="s">
        <v>2410</v>
      </c>
      <c r="F90" s="492">
        <v>5</v>
      </c>
      <c r="G90" s="464" t="s">
        <v>2465</v>
      </c>
      <c r="H90" s="488">
        <v>2550</v>
      </c>
      <c r="I90" s="466" t="s">
        <v>2911</v>
      </c>
      <c r="J90" s="494">
        <v>45589</v>
      </c>
      <c r="K90" s="477">
        <v>0.45833333333333331</v>
      </c>
      <c r="L90" s="478">
        <v>0.47916666666666669</v>
      </c>
      <c r="M90" s="469">
        <v>0.64583333333333337</v>
      </c>
      <c r="N90" s="442" t="e">
        <f>VLOOKUP(E90,'效期天數(2025.1126更新)'!C:G,5,0)</f>
        <v>#N/A</v>
      </c>
    </row>
    <row r="91" spans="1:14" ht="27.75" thickBot="1">
      <c r="A91" s="459" t="s">
        <v>2602</v>
      </c>
      <c r="B91" s="487" t="s">
        <v>3018</v>
      </c>
      <c r="C91" s="493" t="s">
        <v>3020</v>
      </c>
      <c r="D91" s="484" t="s">
        <v>3085</v>
      </c>
      <c r="E91" s="459" t="s">
        <v>2410</v>
      </c>
      <c r="F91" s="492">
        <v>5</v>
      </c>
      <c r="G91" s="464" t="s">
        <v>2465</v>
      </c>
      <c r="H91" s="488">
        <v>2550</v>
      </c>
      <c r="I91" s="466" t="s">
        <v>2911</v>
      </c>
      <c r="J91" s="494">
        <v>45589</v>
      </c>
      <c r="K91" s="477">
        <v>0.45833333333333331</v>
      </c>
      <c r="L91" s="478">
        <v>0.47916666666666669</v>
      </c>
      <c r="M91" s="469">
        <v>0.64583333333333337</v>
      </c>
      <c r="N91" s="442" t="e">
        <f>VLOOKUP(E91,'效期天數(2025.1126更新)'!C:G,5,0)</f>
        <v>#N/A</v>
      </c>
    </row>
    <row r="92" spans="1:14" ht="15" thickBot="1">
      <c r="A92" s="474" t="s">
        <v>2604</v>
      </c>
      <c r="B92" s="487" t="s">
        <v>3021</v>
      </c>
      <c r="C92" s="489" t="s">
        <v>3022</v>
      </c>
      <c r="D92" s="470" t="s">
        <v>2907</v>
      </c>
      <c r="E92" s="463" t="s">
        <v>85</v>
      </c>
      <c r="F92" s="491">
        <v>3</v>
      </c>
      <c r="G92" s="464" t="s">
        <v>2462</v>
      </c>
      <c r="H92" s="488">
        <v>11600</v>
      </c>
      <c r="I92" s="470" t="s">
        <v>2902</v>
      </c>
      <c r="J92" s="494">
        <v>45589</v>
      </c>
      <c r="K92" s="477">
        <v>0.45833333333333331</v>
      </c>
      <c r="L92" s="478">
        <v>0.47916666666666669</v>
      </c>
      <c r="M92" s="482">
        <v>0.8125</v>
      </c>
      <c r="N92" s="442">
        <f>VLOOKUP(E92,'效期天數(2025.1126更新)'!C:G,5,0)</f>
        <v>5714400102</v>
      </c>
    </row>
    <row r="93" spans="1:14" ht="15" thickBot="1">
      <c r="A93" s="474" t="s">
        <v>2605</v>
      </c>
      <c r="B93" s="487" t="s">
        <v>3021</v>
      </c>
      <c r="C93" s="489" t="s">
        <v>3023</v>
      </c>
      <c r="D93" s="470" t="s">
        <v>2907</v>
      </c>
      <c r="E93" s="463" t="s">
        <v>85</v>
      </c>
      <c r="F93" s="491">
        <v>3</v>
      </c>
      <c r="G93" s="464" t="s">
        <v>2462</v>
      </c>
      <c r="H93" s="488">
        <v>11600</v>
      </c>
      <c r="I93" s="470" t="s">
        <v>2902</v>
      </c>
      <c r="J93" s="494">
        <v>45589</v>
      </c>
      <c r="K93" s="477">
        <v>0.45833333333333331</v>
      </c>
      <c r="L93" s="478">
        <v>0.47916666666666669</v>
      </c>
      <c r="M93" s="482">
        <v>0.8125</v>
      </c>
      <c r="N93" s="442">
        <f>VLOOKUP(E93,'效期天數(2025.1126更新)'!C:G,5,0)</f>
        <v>5714400102</v>
      </c>
    </row>
    <row r="94" spans="1:14" ht="15" thickBot="1">
      <c r="A94" s="474" t="s">
        <v>2606</v>
      </c>
      <c r="B94" s="487" t="s">
        <v>3024</v>
      </c>
      <c r="C94" s="489" t="s">
        <v>3025</v>
      </c>
      <c r="D94" s="470" t="s">
        <v>2907</v>
      </c>
      <c r="E94" s="463" t="s">
        <v>137</v>
      </c>
      <c r="F94" s="491">
        <v>3</v>
      </c>
      <c r="G94" s="464" t="s">
        <v>2462</v>
      </c>
      <c r="H94" s="488">
        <v>11600</v>
      </c>
      <c r="I94" s="470" t="s">
        <v>2902</v>
      </c>
      <c r="J94" s="494">
        <v>45589</v>
      </c>
      <c r="K94" s="477">
        <v>0.45833333333333331</v>
      </c>
      <c r="L94" s="478">
        <v>0.47916666666666669</v>
      </c>
      <c r="M94" s="482">
        <v>0.8125</v>
      </c>
      <c r="N94" s="442">
        <f>VLOOKUP(E94,'效期天數(2025.1126更新)'!C:G,5,0)</f>
        <v>5714400104</v>
      </c>
    </row>
    <row r="95" spans="1:14" ht="15" thickBot="1">
      <c r="A95" s="474" t="s">
        <v>2607</v>
      </c>
      <c r="B95" s="487" t="s">
        <v>3024</v>
      </c>
      <c r="C95" s="489" t="s">
        <v>3026</v>
      </c>
      <c r="D95" s="470" t="s">
        <v>2907</v>
      </c>
      <c r="E95" s="463" t="s">
        <v>137</v>
      </c>
      <c r="F95" s="491">
        <v>3</v>
      </c>
      <c r="G95" s="464" t="s">
        <v>2462</v>
      </c>
      <c r="H95" s="488">
        <v>11600</v>
      </c>
      <c r="I95" s="470" t="s">
        <v>2902</v>
      </c>
      <c r="J95" s="494">
        <v>45589</v>
      </c>
      <c r="K95" s="477">
        <v>0.45833333333333331</v>
      </c>
      <c r="L95" s="478">
        <v>0.47916666666666669</v>
      </c>
      <c r="M95" s="482">
        <v>0.8125</v>
      </c>
      <c r="N95" s="442">
        <f>VLOOKUP(E95,'效期天數(2025.1126更新)'!C:G,5,0)</f>
        <v>5714400104</v>
      </c>
    </row>
    <row r="96" spans="1:14" ht="15" thickBot="1">
      <c r="A96" s="459" t="s">
        <v>2599</v>
      </c>
      <c r="B96" s="487" t="s">
        <v>3027</v>
      </c>
      <c r="C96" s="493" t="s">
        <v>3028</v>
      </c>
      <c r="D96" s="470" t="s">
        <v>2907</v>
      </c>
      <c r="E96" s="485" t="s">
        <v>2415</v>
      </c>
      <c r="F96" s="492">
        <v>10</v>
      </c>
      <c r="G96" s="464" t="s">
        <v>2574</v>
      </c>
      <c r="H96" s="495">
        <v>3000</v>
      </c>
      <c r="I96" s="466" t="s">
        <v>2953</v>
      </c>
      <c r="J96" s="494">
        <v>45589</v>
      </c>
      <c r="K96" s="477">
        <v>0.625</v>
      </c>
      <c r="L96" s="478">
        <v>0.64583333333333337</v>
      </c>
      <c r="M96" s="479">
        <v>0.72916666666666663</v>
      </c>
      <c r="N96" s="442">
        <f>VLOOKUP(E96,'效期天數(2025.1126更新)'!C:G,5,0)</f>
        <v>5714400199</v>
      </c>
    </row>
    <row r="97" spans="1:14" ht="15" thickBot="1">
      <c r="A97" s="459" t="s">
        <v>2599</v>
      </c>
      <c r="B97" s="487" t="s">
        <v>3027</v>
      </c>
      <c r="C97" s="493" t="s">
        <v>3029</v>
      </c>
      <c r="D97" s="470" t="s">
        <v>2907</v>
      </c>
      <c r="E97" s="485" t="s">
        <v>2415</v>
      </c>
      <c r="F97" s="492">
        <v>10</v>
      </c>
      <c r="G97" s="464" t="s">
        <v>2574</v>
      </c>
      <c r="H97" s="495">
        <v>3000</v>
      </c>
      <c r="I97" s="466" t="s">
        <v>2953</v>
      </c>
      <c r="J97" s="494">
        <v>45589</v>
      </c>
      <c r="K97" s="477">
        <v>0.625</v>
      </c>
      <c r="L97" s="478">
        <v>0.64583333333333337</v>
      </c>
      <c r="M97" s="479">
        <v>0.72916666666666663</v>
      </c>
      <c r="N97" s="442">
        <f>VLOOKUP(E97,'效期天數(2025.1126更新)'!C:G,5,0)</f>
        <v>5714400199</v>
      </c>
    </row>
    <row r="98" spans="1:14" ht="15" thickBot="1">
      <c r="A98" s="459" t="s">
        <v>2599</v>
      </c>
      <c r="B98" s="487" t="s">
        <v>3030</v>
      </c>
      <c r="C98" s="493" t="s">
        <v>3031</v>
      </c>
      <c r="D98" s="470" t="s">
        <v>2907</v>
      </c>
      <c r="E98" s="485" t="s">
        <v>2414</v>
      </c>
      <c r="F98" s="492">
        <v>10</v>
      </c>
      <c r="G98" s="464" t="s">
        <v>2574</v>
      </c>
      <c r="H98" s="495">
        <v>3000</v>
      </c>
      <c r="I98" s="466" t="s">
        <v>2953</v>
      </c>
      <c r="J98" s="494">
        <v>45589</v>
      </c>
      <c r="K98" s="477">
        <v>0.625</v>
      </c>
      <c r="L98" s="478">
        <v>0.64583333333333337</v>
      </c>
      <c r="M98" s="479">
        <v>0.72916666666666663</v>
      </c>
      <c r="N98" s="442">
        <f>VLOOKUP(E98,'效期天數(2025.1126更新)'!C:G,5,0)</f>
        <v>5714400200</v>
      </c>
    </row>
    <row r="99" spans="1:14" ht="15" thickBot="1">
      <c r="A99" s="459" t="s">
        <v>2599</v>
      </c>
      <c r="B99" s="487" t="s">
        <v>3030</v>
      </c>
      <c r="C99" s="493" t="s">
        <v>3032</v>
      </c>
      <c r="D99" s="470" t="s">
        <v>2907</v>
      </c>
      <c r="E99" s="485" t="s">
        <v>2414</v>
      </c>
      <c r="F99" s="492">
        <v>10</v>
      </c>
      <c r="G99" s="464" t="s">
        <v>2574</v>
      </c>
      <c r="H99" s="495">
        <v>3000</v>
      </c>
      <c r="I99" s="466" t="s">
        <v>2953</v>
      </c>
      <c r="J99" s="494">
        <v>45589</v>
      </c>
      <c r="K99" s="477">
        <v>0.625</v>
      </c>
      <c r="L99" s="478">
        <v>0.64583333333333337</v>
      </c>
      <c r="M99" s="479">
        <v>0.72916666666666663</v>
      </c>
      <c r="N99" s="442">
        <f>VLOOKUP(E99,'效期天數(2025.1126更新)'!C:G,5,0)</f>
        <v>5714400200</v>
      </c>
    </row>
    <row r="100" spans="1:14" ht="15" thickBot="1">
      <c r="A100" s="459" t="s">
        <v>2598</v>
      </c>
      <c r="B100" s="487" t="s">
        <v>3033</v>
      </c>
      <c r="C100" s="488" t="s">
        <v>3034</v>
      </c>
      <c r="D100" s="470" t="s">
        <v>2907</v>
      </c>
      <c r="E100" s="472" t="s">
        <v>132</v>
      </c>
      <c r="F100" s="491">
        <v>4</v>
      </c>
      <c r="G100" s="464" t="s">
        <v>2467</v>
      </c>
      <c r="H100" s="488">
        <v>9000</v>
      </c>
      <c r="I100" s="473" t="s">
        <v>2897</v>
      </c>
      <c r="J100" s="494">
        <v>45589</v>
      </c>
      <c r="K100" s="477">
        <v>0.66666666666666663</v>
      </c>
      <c r="L100" s="478">
        <v>0.6875</v>
      </c>
      <c r="M100" s="469">
        <v>0.9375</v>
      </c>
      <c r="N100" s="442">
        <f>VLOOKUP(E100,'效期天數(2025.1126更新)'!C:G,5,0)</f>
        <v>5714400181</v>
      </c>
    </row>
    <row r="101" spans="1:14" ht="15" thickBot="1">
      <c r="A101" s="459" t="s">
        <v>2599</v>
      </c>
      <c r="B101" s="487" t="s">
        <v>3033</v>
      </c>
      <c r="C101" s="488" t="s">
        <v>3035</v>
      </c>
      <c r="D101" s="470" t="s">
        <v>2907</v>
      </c>
      <c r="E101" s="472" t="s">
        <v>132</v>
      </c>
      <c r="F101" s="491">
        <v>4</v>
      </c>
      <c r="G101" s="464" t="s">
        <v>2467</v>
      </c>
      <c r="H101" s="488">
        <v>9000</v>
      </c>
      <c r="I101" s="473" t="s">
        <v>2897</v>
      </c>
      <c r="J101" s="494">
        <v>45589</v>
      </c>
      <c r="K101" s="477">
        <v>0.66666666666666663</v>
      </c>
      <c r="L101" s="478">
        <v>0.6875</v>
      </c>
      <c r="M101" s="469">
        <v>0.9375</v>
      </c>
      <c r="N101" s="442">
        <f>VLOOKUP(E101,'效期天數(2025.1126更新)'!C:G,5,0)</f>
        <v>5714400181</v>
      </c>
    </row>
    <row r="102" spans="1:14" ht="15" thickBot="1">
      <c r="A102" s="459" t="s">
        <v>2602</v>
      </c>
      <c r="B102" s="487" t="s">
        <v>3036</v>
      </c>
      <c r="C102" s="488" t="s">
        <v>3037</v>
      </c>
      <c r="D102" s="466" t="s">
        <v>3086</v>
      </c>
      <c r="E102" s="472" t="s">
        <v>133</v>
      </c>
      <c r="F102" s="491">
        <v>4</v>
      </c>
      <c r="G102" s="464" t="s">
        <v>2467</v>
      </c>
      <c r="H102" s="488">
        <v>9000</v>
      </c>
      <c r="I102" s="473" t="s">
        <v>2897</v>
      </c>
      <c r="J102" s="494">
        <v>45589</v>
      </c>
      <c r="K102" s="477">
        <v>0.66666666666666663</v>
      </c>
      <c r="L102" s="478">
        <v>0.6875</v>
      </c>
      <c r="M102" s="469">
        <v>0.9375</v>
      </c>
      <c r="N102" s="442">
        <f>VLOOKUP(E102,'效期天數(2025.1126更新)'!C:G,5,0)</f>
        <v>5714400180</v>
      </c>
    </row>
    <row r="103" spans="1:14" ht="15" thickBot="1">
      <c r="A103" s="459" t="s">
        <v>2603</v>
      </c>
      <c r="B103" s="487" t="s">
        <v>3036</v>
      </c>
      <c r="C103" s="488" t="s">
        <v>3038</v>
      </c>
      <c r="D103" s="470" t="s">
        <v>3086</v>
      </c>
      <c r="E103" s="472" t="s">
        <v>133</v>
      </c>
      <c r="F103" s="491">
        <v>4</v>
      </c>
      <c r="G103" s="464" t="s">
        <v>2467</v>
      </c>
      <c r="H103" s="488">
        <v>9000</v>
      </c>
      <c r="I103" s="473" t="s">
        <v>2897</v>
      </c>
      <c r="J103" s="494">
        <v>45589</v>
      </c>
      <c r="K103" s="477">
        <v>0.66666666666666663</v>
      </c>
      <c r="L103" s="478">
        <v>0.6875</v>
      </c>
      <c r="M103" s="469">
        <v>0.9375</v>
      </c>
      <c r="N103" s="442">
        <f>VLOOKUP(E103,'效期天數(2025.1126更新)'!C:G,5,0)</f>
        <v>5714400180</v>
      </c>
    </row>
    <row r="104" spans="1:14" ht="15" thickBot="1">
      <c r="A104" s="459" t="s">
        <v>2598</v>
      </c>
      <c r="B104" s="487" t="s">
        <v>3039</v>
      </c>
      <c r="C104" s="488" t="s">
        <v>3040</v>
      </c>
      <c r="D104" s="470" t="s">
        <v>2901</v>
      </c>
      <c r="E104" s="463" t="s">
        <v>93</v>
      </c>
      <c r="F104" s="491">
        <v>8</v>
      </c>
      <c r="G104" s="464" t="s">
        <v>2521</v>
      </c>
      <c r="H104" s="493">
        <v>8000</v>
      </c>
      <c r="I104" s="470" t="s">
        <v>2902</v>
      </c>
      <c r="J104" s="494">
        <v>45589</v>
      </c>
      <c r="K104" s="477">
        <v>0.70833333333333337</v>
      </c>
      <c r="L104" s="478">
        <v>0.72916666666666663</v>
      </c>
      <c r="M104" s="479">
        <v>0.95833333333333337</v>
      </c>
      <c r="N104" s="442">
        <f>VLOOKUP(E104,'效期天數(2025.1126更新)'!C:G,5,0)</f>
        <v>5714400114</v>
      </c>
    </row>
    <row r="105" spans="1:14" ht="15" thickBot="1">
      <c r="A105" s="459" t="s">
        <v>2599</v>
      </c>
      <c r="B105" s="487" t="s">
        <v>3039</v>
      </c>
      <c r="C105" s="488" t="s">
        <v>3041</v>
      </c>
      <c r="D105" s="470" t="s">
        <v>2903</v>
      </c>
      <c r="E105" s="463" t="s">
        <v>93</v>
      </c>
      <c r="F105" s="491">
        <v>8</v>
      </c>
      <c r="G105" s="464" t="s">
        <v>2521</v>
      </c>
      <c r="H105" s="493">
        <v>8000</v>
      </c>
      <c r="I105" s="470" t="s">
        <v>2902</v>
      </c>
      <c r="J105" s="494">
        <v>45589</v>
      </c>
      <c r="K105" s="477">
        <v>0.70833333333333337</v>
      </c>
      <c r="L105" s="478">
        <v>0.72916666666666663</v>
      </c>
      <c r="M105" s="479">
        <v>0.95833333333333337</v>
      </c>
      <c r="N105" s="442">
        <f>VLOOKUP(E105,'效期天數(2025.1126更新)'!C:G,5,0)</f>
        <v>5714400114</v>
      </c>
    </row>
    <row r="106" spans="1:14" ht="15" thickBot="1">
      <c r="A106" s="459" t="s">
        <v>2602</v>
      </c>
      <c r="B106" s="487" t="s">
        <v>3042</v>
      </c>
      <c r="C106" s="488" t="s">
        <v>3043</v>
      </c>
      <c r="D106" s="466" t="s">
        <v>2901</v>
      </c>
      <c r="E106" s="463" t="s">
        <v>94</v>
      </c>
      <c r="F106" s="491">
        <v>8</v>
      </c>
      <c r="G106" s="464" t="s">
        <v>2521</v>
      </c>
      <c r="H106" s="493">
        <v>8000</v>
      </c>
      <c r="I106" s="470" t="s">
        <v>2902</v>
      </c>
      <c r="J106" s="494">
        <v>45589</v>
      </c>
      <c r="K106" s="477">
        <v>0.70833333333333337</v>
      </c>
      <c r="L106" s="478">
        <v>0.72916666666666663</v>
      </c>
      <c r="M106" s="479">
        <v>0.95833333333333337</v>
      </c>
      <c r="N106" s="442">
        <f>VLOOKUP(E106,'效期天數(2025.1126更新)'!C:G,5,0)</f>
        <v>5714400115</v>
      </c>
    </row>
    <row r="107" spans="1:14" ht="15" thickBot="1">
      <c r="A107" s="459" t="s">
        <v>2603</v>
      </c>
      <c r="B107" s="487" t="s">
        <v>3042</v>
      </c>
      <c r="C107" s="488" t="s">
        <v>3044</v>
      </c>
      <c r="D107" s="466" t="s">
        <v>2903</v>
      </c>
      <c r="E107" s="463" t="s">
        <v>94</v>
      </c>
      <c r="F107" s="491">
        <v>8</v>
      </c>
      <c r="G107" s="464" t="s">
        <v>2521</v>
      </c>
      <c r="H107" s="493">
        <v>8000</v>
      </c>
      <c r="I107" s="470" t="s">
        <v>2902</v>
      </c>
      <c r="J107" s="494">
        <v>45589</v>
      </c>
      <c r="K107" s="477">
        <v>0.70833333333333337</v>
      </c>
      <c r="L107" s="478">
        <v>0.72916666666666663</v>
      </c>
      <c r="M107" s="479">
        <v>0.95833333333333337</v>
      </c>
      <c r="N107" s="442">
        <f>VLOOKUP(E107,'效期天數(2025.1126更新)'!C:G,5,0)</f>
        <v>5714400115</v>
      </c>
    </row>
    <row r="108" spans="1:14" ht="13.5" thickBot="1"/>
    <row r="109" spans="1:14" ht="15" thickBot="1">
      <c r="A109" s="459" t="s">
        <v>2958</v>
      </c>
      <c r="B109" s="487" t="s">
        <v>3045</v>
      </c>
      <c r="C109" s="488" t="s">
        <v>3046</v>
      </c>
      <c r="D109" s="470" t="s">
        <v>2907</v>
      </c>
      <c r="E109" s="472" t="s">
        <v>130</v>
      </c>
      <c r="F109" s="491">
        <v>3</v>
      </c>
      <c r="G109" s="464" t="s">
        <v>2467</v>
      </c>
      <c r="H109" s="488">
        <v>9000</v>
      </c>
      <c r="I109" s="470" t="s">
        <v>2953</v>
      </c>
      <c r="J109" s="494">
        <v>45590</v>
      </c>
      <c r="K109" s="471">
        <v>0.4375</v>
      </c>
      <c r="L109" s="469">
        <v>0.45833333333333331</v>
      </c>
      <c r="M109" s="469">
        <v>0.70833333333333337</v>
      </c>
      <c r="N109" s="442">
        <f>VLOOKUP(E109,'效期天數(2025.1126更新)'!C:G,5,0)</f>
        <v>5714400182</v>
      </c>
    </row>
    <row r="110" spans="1:14" ht="15" thickBot="1">
      <c r="A110" s="459" t="s">
        <v>2960</v>
      </c>
      <c r="B110" s="487" t="s">
        <v>3045</v>
      </c>
      <c r="C110" s="488" t="s">
        <v>3047</v>
      </c>
      <c r="D110" s="470" t="s">
        <v>2907</v>
      </c>
      <c r="E110" s="472" t="s">
        <v>130</v>
      </c>
      <c r="F110" s="491">
        <v>3</v>
      </c>
      <c r="G110" s="464" t="s">
        <v>2467</v>
      </c>
      <c r="H110" s="488">
        <v>9000</v>
      </c>
      <c r="I110" s="470" t="s">
        <v>2953</v>
      </c>
      <c r="J110" s="494">
        <v>45590</v>
      </c>
      <c r="K110" s="471">
        <v>0.4375</v>
      </c>
      <c r="L110" s="469">
        <v>0.45833333333333331</v>
      </c>
      <c r="M110" s="469">
        <v>0.70833333333333337</v>
      </c>
      <c r="N110" s="442">
        <f>VLOOKUP(E110,'效期天數(2025.1126更新)'!C:G,5,0)</f>
        <v>5714400182</v>
      </c>
    </row>
    <row r="111" spans="1:14" ht="15" thickBot="1">
      <c r="A111" s="459" t="s">
        <v>2962</v>
      </c>
      <c r="B111" s="487" t="s">
        <v>3045</v>
      </c>
      <c r="C111" s="488" t="s">
        <v>3048</v>
      </c>
      <c r="D111" s="470" t="s">
        <v>2907</v>
      </c>
      <c r="E111" s="472" t="s">
        <v>130</v>
      </c>
      <c r="F111" s="491">
        <v>3</v>
      </c>
      <c r="G111" s="464" t="s">
        <v>2467</v>
      </c>
      <c r="H111" s="488">
        <v>9000</v>
      </c>
      <c r="I111" s="470" t="s">
        <v>2953</v>
      </c>
      <c r="J111" s="494">
        <v>45590</v>
      </c>
      <c r="K111" s="471">
        <v>0.4375</v>
      </c>
      <c r="L111" s="469">
        <v>0.45833333333333331</v>
      </c>
      <c r="M111" s="469">
        <v>0.70833333333333337</v>
      </c>
      <c r="N111" s="442">
        <f>VLOOKUP(E111,'效期天數(2025.1126更新)'!C:G,5,0)</f>
        <v>5714400182</v>
      </c>
    </row>
    <row r="112" spans="1:14" ht="15" thickBot="1">
      <c r="A112" s="459" t="s">
        <v>2965</v>
      </c>
      <c r="B112" s="487" t="s">
        <v>3045</v>
      </c>
      <c r="C112" s="488" t="s">
        <v>3049</v>
      </c>
      <c r="D112" s="470" t="s">
        <v>2907</v>
      </c>
      <c r="E112" s="472" t="s">
        <v>130</v>
      </c>
      <c r="F112" s="491">
        <v>3</v>
      </c>
      <c r="G112" s="464" t="s">
        <v>2467</v>
      </c>
      <c r="H112" s="488">
        <v>9000</v>
      </c>
      <c r="I112" s="470" t="s">
        <v>2953</v>
      </c>
      <c r="J112" s="494">
        <v>45590</v>
      </c>
      <c r="K112" s="471">
        <v>0.4375</v>
      </c>
      <c r="L112" s="469">
        <v>0.45833333333333331</v>
      </c>
      <c r="M112" s="469">
        <v>0.70833333333333337</v>
      </c>
      <c r="N112" s="442">
        <f>VLOOKUP(E112,'效期天數(2025.1126更新)'!C:G,5,0)</f>
        <v>5714400182</v>
      </c>
    </row>
    <row r="113" spans="1:14" ht="15" thickBot="1">
      <c r="A113" s="459" t="s">
        <v>2967</v>
      </c>
      <c r="B113" s="487" t="s">
        <v>3050</v>
      </c>
      <c r="C113" s="488" t="s">
        <v>3051</v>
      </c>
      <c r="D113" s="470" t="s">
        <v>2907</v>
      </c>
      <c r="E113" s="465" t="s">
        <v>97</v>
      </c>
      <c r="F113" s="491">
        <v>9</v>
      </c>
      <c r="G113" s="464" t="s">
        <v>3091</v>
      </c>
      <c r="H113" s="488">
        <v>2700</v>
      </c>
      <c r="I113" s="466" t="s">
        <v>2911</v>
      </c>
      <c r="J113" s="494">
        <v>45590</v>
      </c>
      <c r="K113" s="477">
        <v>0.45833333333333331</v>
      </c>
      <c r="L113" s="479">
        <v>0.47916666666666669</v>
      </c>
      <c r="M113" s="478">
        <v>0.5625</v>
      </c>
      <c r="N113" s="442">
        <f>VLOOKUP(E113,'效期天數(2025.1126更新)'!C:G,5,0)</f>
        <v>5714400118</v>
      </c>
    </row>
    <row r="114" spans="1:14" ht="15" thickBot="1">
      <c r="A114" s="459" t="s">
        <v>2969</v>
      </c>
      <c r="B114" s="487" t="s">
        <v>3052</v>
      </c>
      <c r="C114" s="488" t="s">
        <v>3053</v>
      </c>
      <c r="D114" s="470" t="s">
        <v>2907</v>
      </c>
      <c r="E114" s="465" t="s">
        <v>98</v>
      </c>
      <c r="F114" s="491">
        <v>9</v>
      </c>
      <c r="G114" s="464" t="s">
        <v>3091</v>
      </c>
      <c r="H114" s="488">
        <v>2700</v>
      </c>
      <c r="I114" s="466" t="s">
        <v>2911</v>
      </c>
      <c r="J114" s="494">
        <v>45590</v>
      </c>
      <c r="K114" s="477">
        <v>0.45833333333333331</v>
      </c>
      <c r="L114" s="479">
        <v>0.47916666666666669</v>
      </c>
      <c r="M114" s="478">
        <v>0.5625</v>
      </c>
      <c r="N114" s="442">
        <f>VLOOKUP(E114,'效期天數(2025.1126更新)'!C:G,5,0)</f>
        <v>5714400119</v>
      </c>
    </row>
    <row r="115" spans="1:14" ht="15" thickBot="1">
      <c r="A115" s="474" t="s">
        <v>2605</v>
      </c>
      <c r="B115" s="487" t="s">
        <v>3054</v>
      </c>
      <c r="C115" s="488" t="s">
        <v>3055</v>
      </c>
      <c r="D115" s="470"/>
      <c r="E115" s="463" t="s">
        <v>87</v>
      </c>
      <c r="F115" s="491">
        <v>8</v>
      </c>
      <c r="G115" s="464" t="s">
        <v>2466</v>
      </c>
      <c r="H115" s="488">
        <v>8000</v>
      </c>
      <c r="I115" s="470" t="s">
        <v>3087</v>
      </c>
      <c r="J115" s="494">
        <v>45590</v>
      </c>
      <c r="K115" s="477">
        <v>0.45833333333333331</v>
      </c>
      <c r="L115" s="478">
        <v>0.47916666666666669</v>
      </c>
      <c r="M115" s="479">
        <v>0.72916666666666663</v>
      </c>
      <c r="N115" s="442">
        <f>VLOOKUP(E115,'效期天數(2025.1126更新)'!C:G,5,0)</f>
        <v>5714400103</v>
      </c>
    </row>
    <row r="116" spans="1:14" ht="15" thickBot="1">
      <c r="A116" s="474" t="s">
        <v>2606</v>
      </c>
      <c r="B116" s="487" t="s">
        <v>3054</v>
      </c>
      <c r="C116" s="488" t="s">
        <v>3056</v>
      </c>
      <c r="D116" s="470"/>
      <c r="E116" s="463" t="s">
        <v>87</v>
      </c>
      <c r="F116" s="491">
        <v>8</v>
      </c>
      <c r="G116" s="464" t="s">
        <v>2466</v>
      </c>
      <c r="H116" s="488">
        <v>8000</v>
      </c>
      <c r="I116" s="470" t="s">
        <v>3087</v>
      </c>
      <c r="J116" s="494">
        <v>45590</v>
      </c>
      <c r="K116" s="477">
        <v>0.45833333333333331</v>
      </c>
      <c r="L116" s="478">
        <v>0.47916666666666669</v>
      </c>
      <c r="M116" s="479">
        <v>0.72916666666666663</v>
      </c>
      <c r="N116" s="442">
        <f>VLOOKUP(E116,'效期天數(2025.1126更新)'!C:G,5,0)</f>
        <v>5714400103</v>
      </c>
    </row>
    <row r="117" spans="1:14" ht="15" thickBot="1">
      <c r="A117" s="474" t="s">
        <v>2607</v>
      </c>
      <c r="B117" s="487" t="s">
        <v>3054</v>
      </c>
      <c r="C117" s="488" t="s">
        <v>3057</v>
      </c>
      <c r="D117" s="470"/>
      <c r="E117" s="463" t="s">
        <v>87</v>
      </c>
      <c r="F117" s="491">
        <v>8</v>
      </c>
      <c r="G117" s="464" t="s">
        <v>2466</v>
      </c>
      <c r="H117" s="488">
        <v>8000</v>
      </c>
      <c r="I117" s="470" t="s">
        <v>3087</v>
      </c>
      <c r="J117" s="494">
        <v>45590</v>
      </c>
      <c r="K117" s="477">
        <v>0.45833333333333331</v>
      </c>
      <c r="L117" s="478">
        <v>0.47916666666666669</v>
      </c>
      <c r="M117" s="479">
        <v>0.72916666666666663</v>
      </c>
      <c r="N117" s="442">
        <f>VLOOKUP(E117,'效期天數(2025.1126更新)'!C:G,5,0)</f>
        <v>5714400103</v>
      </c>
    </row>
    <row r="118" spans="1:14" ht="15" thickBot="1">
      <c r="A118" s="474" t="s">
        <v>2607</v>
      </c>
      <c r="B118" s="487" t="s">
        <v>3054</v>
      </c>
      <c r="C118" s="488" t="s">
        <v>3058</v>
      </c>
      <c r="D118" s="470"/>
      <c r="E118" s="463" t="s">
        <v>87</v>
      </c>
      <c r="F118" s="491">
        <v>8</v>
      </c>
      <c r="G118" s="464" t="s">
        <v>2466</v>
      </c>
      <c r="H118" s="488">
        <v>8000</v>
      </c>
      <c r="I118" s="470" t="s">
        <v>3087</v>
      </c>
      <c r="J118" s="494">
        <v>45590</v>
      </c>
      <c r="K118" s="477">
        <v>0.45833333333333331</v>
      </c>
      <c r="L118" s="478">
        <v>0.47916666666666669</v>
      </c>
      <c r="M118" s="479">
        <v>0.72916666666666663</v>
      </c>
      <c r="N118" s="442">
        <f>VLOOKUP(E118,'效期天數(2025.1126更新)'!C:G,5,0)</f>
        <v>5714400103</v>
      </c>
    </row>
    <row r="119" spans="1:14" ht="15" thickBot="1">
      <c r="A119" s="459" t="s">
        <v>2958</v>
      </c>
      <c r="B119" s="487" t="s">
        <v>3059</v>
      </c>
      <c r="C119" s="488" t="s">
        <v>3060</v>
      </c>
      <c r="D119" s="470" t="s">
        <v>2907</v>
      </c>
      <c r="E119" s="472" t="s">
        <v>132</v>
      </c>
      <c r="F119" s="491">
        <v>7</v>
      </c>
      <c r="G119" s="464" t="s">
        <v>2467</v>
      </c>
      <c r="H119" s="488">
        <v>9000</v>
      </c>
      <c r="I119" s="473" t="s">
        <v>2897</v>
      </c>
      <c r="J119" s="494">
        <v>45590</v>
      </c>
      <c r="K119" s="477">
        <v>0.66666666666666663</v>
      </c>
      <c r="L119" s="478">
        <v>0.6875</v>
      </c>
      <c r="M119" s="469">
        <v>0.9375</v>
      </c>
      <c r="N119" s="442">
        <f>VLOOKUP(E119,'效期天數(2025.1126更新)'!C:G,5,0)</f>
        <v>5714400181</v>
      </c>
    </row>
    <row r="120" spans="1:14" ht="15" thickBot="1">
      <c r="A120" s="459" t="s">
        <v>2960</v>
      </c>
      <c r="B120" s="487" t="s">
        <v>3059</v>
      </c>
      <c r="C120" s="488" t="s">
        <v>3061</v>
      </c>
      <c r="D120" s="470" t="s">
        <v>2907</v>
      </c>
      <c r="E120" s="472" t="s">
        <v>132</v>
      </c>
      <c r="F120" s="491">
        <v>7</v>
      </c>
      <c r="G120" s="464" t="s">
        <v>2467</v>
      </c>
      <c r="H120" s="488">
        <v>9000</v>
      </c>
      <c r="I120" s="473" t="s">
        <v>2897</v>
      </c>
      <c r="J120" s="494">
        <v>45590</v>
      </c>
      <c r="K120" s="477">
        <v>0.66666666666666663</v>
      </c>
      <c r="L120" s="478">
        <v>0.6875</v>
      </c>
      <c r="M120" s="469">
        <v>0.9375</v>
      </c>
      <c r="N120" s="442">
        <f>VLOOKUP(E120,'效期天數(2025.1126更新)'!C:G,5,0)</f>
        <v>5714400181</v>
      </c>
    </row>
    <row r="121" spans="1:14" ht="15" thickBot="1">
      <c r="A121" s="459" t="s">
        <v>2962</v>
      </c>
      <c r="B121" s="487" t="s">
        <v>3062</v>
      </c>
      <c r="C121" s="488" t="s">
        <v>3063</v>
      </c>
      <c r="D121" s="466" t="s">
        <v>3086</v>
      </c>
      <c r="E121" s="472" t="s">
        <v>133</v>
      </c>
      <c r="F121" s="491">
        <v>7</v>
      </c>
      <c r="G121" s="464" t="s">
        <v>2467</v>
      </c>
      <c r="H121" s="488">
        <v>9000</v>
      </c>
      <c r="I121" s="473" t="s">
        <v>2897</v>
      </c>
      <c r="J121" s="494">
        <v>45590</v>
      </c>
      <c r="K121" s="477">
        <v>0.66666666666666663</v>
      </c>
      <c r="L121" s="478">
        <v>0.6875</v>
      </c>
      <c r="M121" s="469">
        <v>0.9375</v>
      </c>
      <c r="N121" s="442">
        <f>VLOOKUP(E121,'效期天數(2025.1126更新)'!C:G,5,0)</f>
        <v>5714400180</v>
      </c>
    </row>
    <row r="122" spans="1:14" ht="15" thickBot="1">
      <c r="A122" s="459" t="s">
        <v>2965</v>
      </c>
      <c r="B122" s="487" t="s">
        <v>3062</v>
      </c>
      <c r="C122" s="488" t="s">
        <v>3064</v>
      </c>
      <c r="D122" s="470" t="s">
        <v>3086</v>
      </c>
      <c r="E122" s="472" t="s">
        <v>133</v>
      </c>
      <c r="F122" s="491">
        <v>7</v>
      </c>
      <c r="G122" s="464" t="s">
        <v>2467</v>
      </c>
      <c r="H122" s="488">
        <v>9000</v>
      </c>
      <c r="I122" s="473" t="s">
        <v>2897</v>
      </c>
      <c r="J122" s="494">
        <v>45590</v>
      </c>
      <c r="K122" s="477">
        <v>0.66666666666666663</v>
      </c>
      <c r="L122" s="478">
        <v>0.6875</v>
      </c>
      <c r="M122" s="469">
        <v>0.9375</v>
      </c>
      <c r="N122" s="442">
        <f>VLOOKUP(E122,'效期天數(2025.1126更新)'!C:G,5,0)</f>
        <v>5714400180</v>
      </c>
    </row>
    <row r="123" spans="1:14" ht="15" thickBot="1">
      <c r="A123" s="459" t="s">
        <v>2967</v>
      </c>
      <c r="B123" s="487" t="s">
        <v>3065</v>
      </c>
      <c r="C123" s="493" t="s">
        <v>3066</v>
      </c>
      <c r="D123" s="460" t="s">
        <v>3088</v>
      </c>
      <c r="E123" s="459" t="s">
        <v>105</v>
      </c>
      <c r="F123" s="492">
        <v>5</v>
      </c>
      <c r="G123" s="464" t="s">
        <v>2533</v>
      </c>
      <c r="H123" s="495">
        <v>3000</v>
      </c>
      <c r="I123" s="466" t="s">
        <v>2953</v>
      </c>
      <c r="J123" s="494">
        <v>45590</v>
      </c>
      <c r="K123" s="477">
        <v>0.70833333333333337</v>
      </c>
      <c r="L123" s="478">
        <v>0.72916666666666663</v>
      </c>
      <c r="M123" s="481">
        <v>0.8125</v>
      </c>
      <c r="N123" s="442">
        <f>VLOOKUP(E123,'效期天數(2025.1126更新)'!C:G,5,0)</f>
        <v>5714400140</v>
      </c>
    </row>
    <row r="124" spans="1:14" ht="15" thickBot="1">
      <c r="A124" s="459" t="s">
        <v>2599</v>
      </c>
      <c r="B124" s="487" t="s">
        <v>3065</v>
      </c>
      <c r="C124" s="493" t="s">
        <v>3067</v>
      </c>
      <c r="D124" s="460" t="s">
        <v>3088</v>
      </c>
      <c r="E124" s="459" t="s">
        <v>105</v>
      </c>
      <c r="F124" s="492">
        <v>5</v>
      </c>
      <c r="G124" s="464" t="s">
        <v>2533</v>
      </c>
      <c r="H124" s="495">
        <v>3000</v>
      </c>
      <c r="I124" s="466" t="s">
        <v>2953</v>
      </c>
      <c r="J124" s="494">
        <v>45590</v>
      </c>
      <c r="K124" s="477">
        <v>0.70833333333333337</v>
      </c>
      <c r="L124" s="478">
        <v>0.72916666666666663</v>
      </c>
      <c r="M124" s="481">
        <v>0.8125</v>
      </c>
      <c r="N124" s="442">
        <f>VLOOKUP(E124,'效期天數(2025.1126更新)'!C:G,5,0)</f>
        <v>5714400140</v>
      </c>
    </row>
    <row r="125" spans="1:14" ht="15" thickBot="1">
      <c r="A125" s="459" t="s">
        <v>2602</v>
      </c>
      <c r="B125" s="487" t="s">
        <v>3068</v>
      </c>
      <c r="C125" s="493" t="s">
        <v>3069</v>
      </c>
      <c r="D125" s="460" t="s">
        <v>3088</v>
      </c>
      <c r="E125" s="459" t="s">
        <v>138</v>
      </c>
      <c r="F125" s="492">
        <v>5</v>
      </c>
      <c r="G125" s="464" t="s">
        <v>2533</v>
      </c>
      <c r="H125" s="495">
        <v>3000</v>
      </c>
      <c r="I125" s="466" t="s">
        <v>2953</v>
      </c>
      <c r="J125" s="494">
        <v>45590</v>
      </c>
      <c r="K125" s="477">
        <v>0.70833333333333337</v>
      </c>
      <c r="L125" s="478">
        <v>0.72916666666666663</v>
      </c>
      <c r="M125" s="481">
        <v>0.8125</v>
      </c>
      <c r="N125" s="442">
        <f>VLOOKUP(E125,'效期天數(2025.1126更新)'!C:G,5,0)</f>
        <v>5714400139</v>
      </c>
    </row>
    <row r="126" spans="1:14" ht="15" thickBot="1">
      <c r="A126" s="459" t="s">
        <v>2603</v>
      </c>
      <c r="B126" s="487" t="s">
        <v>3068</v>
      </c>
      <c r="C126" s="493" t="s">
        <v>3070</v>
      </c>
      <c r="D126" s="460" t="s">
        <v>3088</v>
      </c>
      <c r="E126" s="459" t="s">
        <v>138</v>
      </c>
      <c r="F126" s="492">
        <v>5</v>
      </c>
      <c r="G126" s="464" t="s">
        <v>2533</v>
      </c>
      <c r="H126" s="495">
        <v>3000</v>
      </c>
      <c r="I126" s="466" t="s">
        <v>2953</v>
      </c>
      <c r="J126" s="494">
        <v>45590</v>
      </c>
      <c r="K126" s="477">
        <v>0.70833333333333337</v>
      </c>
      <c r="L126" s="478">
        <v>0.72916666666666663</v>
      </c>
      <c r="M126" s="481">
        <v>0.8125</v>
      </c>
      <c r="N126" s="442">
        <f>VLOOKUP(E126,'效期天數(2025.1126更新)'!C:G,5,0)</f>
        <v>5714400139</v>
      </c>
    </row>
    <row r="127" spans="1:14" ht="15" thickBot="1">
      <c r="A127" s="459" t="s">
        <v>2967</v>
      </c>
      <c r="B127" s="487" t="s">
        <v>3071</v>
      </c>
      <c r="C127" s="488" t="s">
        <v>3072</v>
      </c>
      <c r="D127" s="470" t="s">
        <v>3089</v>
      </c>
      <c r="E127" s="463" t="s">
        <v>96</v>
      </c>
      <c r="F127" s="491">
        <v>10</v>
      </c>
      <c r="G127" s="464" t="s">
        <v>2515</v>
      </c>
      <c r="H127" s="488">
        <v>6000</v>
      </c>
      <c r="I127" s="473" t="s">
        <v>2911</v>
      </c>
      <c r="J127" s="494">
        <v>45590</v>
      </c>
      <c r="K127" s="477">
        <v>0.70833333333333337</v>
      </c>
      <c r="L127" s="486">
        <v>0.8125</v>
      </c>
      <c r="M127" s="469">
        <v>0.97916666666666663</v>
      </c>
      <c r="N127" s="442">
        <f>VLOOKUP(E127,'效期天數(2025.1126更新)'!C:G,5,0)</f>
        <v>5714400117</v>
      </c>
    </row>
    <row r="128" spans="1:14" ht="15" thickBot="1">
      <c r="A128" s="459" t="s">
        <v>2599</v>
      </c>
      <c r="B128" s="487" t="s">
        <v>3071</v>
      </c>
      <c r="C128" s="488" t="s">
        <v>3073</v>
      </c>
      <c r="D128" s="470" t="s">
        <v>3089</v>
      </c>
      <c r="E128" s="463" t="s">
        <v>96</v>
      </c>
      <c r="F128" s="491">
        <v>10</v>
      </c>
      <c r="G128" s="464" t="s">
        <v>2515</v>
      </c>
      <c r="H128" s="488">
        <v>6000</v>
      </c>
      <c r="I128" s="473" t="s">
        <v>2911</v>
      </c>
      <c r="J128" s="494">
        <v>45590</v>
      </c>
      <c r="K128" s="477">
        <v>0.72916666666666663</v>
      </c>
      <c r="L128" s="486">
        <v>0.8125</v>
      </c>
      <c r="M128" s="469">
        <v>0.97916666666666663</v>
      </c>
      <c r="N128" s="442">
        <f>VLOOKUP(E128,'效期天數(2025.1126更新)'!C:G,5,0)</f>
        <v>5714400117</v>
      </c>
    </row>
    <row r="129" spans="1:14" ht="15" thickBot="1">
      <c r="A129" s="459" t="s">
        <v>2602</v>
      </c>
      <c r="B129" s="487" t="s">
        <v>3074</v>
      </c>
      <c r="C129" s="488" t="s">
        <v>3075</v>
      </c>
      <c r="D129" s="470" t="s">
        <v>3090</v>
      </c>
      <c r="E129" s="463" t="s">
        <v>95</v>
      </c>
      <c r="F129" s="491">
        <v>10</v>
      </c>
      <c r="G129" s="464" t="s">
        <v>2515</v>
      </c>
      <c r="H129" s="488">
        <v>6000</v>
      </c>
      <c r="I129" s="473" t="s">
        <v>2911</v>
      </c>
      <c r="J129" s="494">
        <v>45590</v>
      </c>
      <c r="K129" s="477">
        <v>0.72916666666666663</v>
      </c>
      <c r="L129" s="486">
        <v>0.8125</v>
      </c>
      <c r="M129" s="469">
        <v>0.97916666666666663</v>
      </c>
      <c r="N129" s="442">
        <f>VLOOKUP(E129,'效期天數(2025.1126更新)'!C:G,5,0)</f>
        <v>5714400116</v>
      </c>
    </row>
    <row r="130" spans="1:14" ht="15" thickBot="1">
      <c r="A130" s="459" t="s">
        <v>2603</v>
      </c>
      <c r="B130" s="487" t="s">
        <v>3074</v>
      </c>
      <c r="C130" s="488" t="s">
        <v>3076</v>
      </c>
      <c r="D130" s="470" t="s">
        <v>3090</v>
      </c>
      <c r="E130" s="463" t="s">
        <v>95</v>
      </c>
      <c r="F130" s="491">
        <v>10</v>
      </c>
      <c r="G130" s="464" t="s">
        <v>2515</v>
      </c>
      <c r="H130" s="488">
        <v>6000</v>
      </c>
      <c r="I130" s="473" t="s">
        <v>2911</v>
      </c>
      <c r="J130" s="494">
        <v>45590</v>
      </c>
      <c r="K130" s="477">
        <v>0.72916666666666663</v>
      </c>
      <c r="L130" s="486">
        <v>0.8125</v>
      </c>
      <c r="M130" s="469">
        <v>0.97916666666666663</v>
      </c>
      <c r="N130" s="442">
        <f>VLOOKUP(E130,'效期天數(2025.1126更新)'!C:G,5,0)</f>
        <v>5714400116</v>
      </c>
    </row>
    <row r="131" spans="1:14" ht="15" thickBot="1">
      <c r="A131" s="474" t="s">
        <v>2973</v>
      </c>
      <c r="B131" s="487" t="s">
        <v>3077</v>
      </c>
      <c r="C131" s="488" t="s">
        <v>3078</v>
      </c>
      <c r="D131" s="470" t="s">
        <v>2907</v>
      </c>
      <c r="E131" s="472" t="s">
        <v>136</v>
      </c>
      <c r="F131" s="491">
        <v>4</v>
      </c>
      <c r="G131" s="464" t="s">
        <v>2462</v>
      </c>
      <c r="H131" s="488">
        <v>8000</v>
      </c>
      <c r="I131" s="473" t="s">
        <v>2909</v>
      </c>
      <c r="J131" s="494">
        <v>45590</v>
      </c>
      <c r="K131" s="471">
        <v>0.72916666666666663</v>
      </c>
      <c r="L131" s="478">
        <v>0.72916666666666663</v>
      </c>
      <c r="M131" s="479">
        <v>0.97916666666666663</v>
      </c>
      <c r="N131" s="442">
        <f>VLOOKUP(E131,'效期天數(2025.1126更新)'!C:G,5,0)</f>
        <v>5714400184</v>
      </c>
    </row>
    <row r="132" spans="1:14" ht="15" thickBot="1">
      <c r="A132" s="474" t="s">
        <v>2605</v>
      </c>
      <c r="B132" s="487" t="s">
        <v>3077</v>
      </c>
      <c r="C132" s="488" t="s">
        <v>3079</v>
      </c>
      <c r="D132" s="470" t="s">
        <v>2907</v>
      </c>
      <c r="E132" s="472" t="s">
        <v>136</v>
      </c>
      <c r="F132" s="491">
        <v>4</v>
      </c>
      <c r="G132" s="464" t="s">
        <v>2462</v>
      </c>
      <c r="H132" s="488">
        <v>8000</v>
      </c>
      <c r="I132" s="473" t="s">
        <v>2909</v>
      </c>
      <c r="J132" s="494">
        <v>45590</v>
      </c>
      <c r="K132" s="471">
        <v>0.72916666666666663</v>
      </c>
      <c r="L132" s="478">
        <v>0.72916666666666663</v>
      </c>
      <c r="M132" s="479">
        <v>0.97916666666666663</v>
      </c>
      <c r="N132" s="442">
        <f>VLOOKUP(E132,'效期天數(2025.1126更新)'!C:G,5,0)</f>
        <v>5714400184</v>
      </c>
    </row>
    <row r="133" spans="1:14" ht="15" thickBot="1">
      <c r="A133" s="474" t="s">
        <v>2606</v>
      </c>
      <c r="B133" s="487" t="s">
        <v>3077</v>
      </c>
      <c r="C133" s="488" t="s">
        <v>3080</v>
      </c>
      <c r="D133" s="470" t="s">
        <v>2907</v>
      </c>
      <c r="E133" s="472" t="s">
        <v>136</v>
      </c>
      <c r="F133" s="491">
        <v>4</v>
      </c>
      <c r="G133" s="464" t="s">
        <v>2462</v>
      </c>
      <c r="H133" s="488">
        <v>8000</v>
      </c>
      <c r="I133" s="473" t="s">
        <v>2909</v>
      </c>
      <c r="J133" s="494">
        <v>45590</v>
      </c>
      <c r="K133" s="471">
        <v>0.72916666666666663</v>
      </c>
      <c r="L133" s="478">
        <v>0.72916666666666663</v>
      </c>
      <c r="M133" s="479">
        <v>0.97916666666666663</v>
      </c>
      <c r="N133" s="442">
        <f>VLOOKUP(E133,'效期天數(2025.1126更新)'!C:G,5,0)</f>
        <v>5714400184</v>
      </c>
    </row>
    <row r="134" spans="1:14" ht="15" thickBot="1">
      <c r="A134" s="474" t="s">
        <v>2607</v>
      </c>
      <c r="B134" s="487" t="s">
        <v>3077</v>
      </c>
      <c r="C134" s="488" t="s">
        <v>3081</v>
      </c>
      <c r="D134" s="470" t="s">
        <v>2907</v>
      </c>
      <c r="E134" s="472" t="s">
        <v>136</v>
      </c>
      <c r="F134" s="491">
        <v>4</v>
      </c>
      <c r="G134" s="464" t="s">
        <v>2462</v>
      </c>
      <c r="H134" s="488">
        <v>8000</v>
      </c>
      <c r="I134" s="473" t="s">
        <v>2909</v>
      </c>
      <c r="J134" s="494">
        <v>45590</v>
      </c>
      <c r="K134" s="471">
        <v>0.72916666666666663</v>
      </c>
      <c r="L134" s="478">
        <v>0.72916666666666663</v>
      </c>
      <c r="M134" s="479">
        <v>0.97916666666666663</v>
      </c>
      <c r="N134" s="442">
        <f>VLOOKUP(E134,'效期天數(2025.1126更新)'!C:G,5,0)</f>
        <v>5714400184</v>
      </c>
    </row>
  </sheetData>
  <phoneticPr fontId="1" type="noConversion"/>
  <conditionalFormatting sqref="C58:C61">
    <cfRule type="duplicateValues" dxfId="17" priority="18"/>
  </conditionalFormatting>
  <conditionalFormatting sqref="C62:C63">
    <cfRule type="duplicateValues" dxfId="16" priority="12"/>
  </conditionalFormatting>
  <conditionalFormatting sqref="C65">
    <cfRule type="duplicateValues" dxfId="15" priority="13"/>
  </conditionalFormatting>
  <conditionalFormatting sqref="C68:C69">
    <cfRule type="duplicateValues" dxfId="14" priority="11"/>
  </conditionalFormatting>
  <conditionalFormatting sqref="C71">
    <cfRule type="duplicateValues" dxfId="13" priority="15"/>
  </conditionalFormatting>
  <conditionalFormatting sqref="C72:C73">
    <cfRule type="duplicateValues" dxfId="12" priority="14"/>
  </conditionalFormatting>
  <conditionalFormatting sqref="C80">
    <cfRule type="duplicateValues" dxfId="11" priority="16"/>
  </conditionalFormatting>
  <conditionalFormatting sqref="C81">
    <cfRule type="duplicateValues" dxfId="10" priority="17"/>
  </conditionalFormatting>
  <conditionalFormatting sqref="C86">
    <cfRule type="duplicateValues" dxfId="9" priority="9"/>
  </conditionalFormatting>
  <conditionalFormatting sqref="C87:C88">
    <cfRule type="duplicateValues" dxfId="8" priority="10"/>
  </conditionalFormatting>
  <conditionalFormatting sqref="C89">
    <cfRule type="duplicateValues" dxfId="7" priority="4"/>
    <cfRule type="duplicateValues" dxfId="6" priority="5"/>
  </conditionalFormatting>
  <conditionalFormatting sqref="C90:C91">
    <cfRule type="duplicateValues" dxfId="5" priority="6"/>
    <cfRule type="duplicateValues" dxfId="4" priority="7"/>
  </conditionalFormatting>
  <conditionalFormatting sqref="C96">
    <cfRule type="duplicateValues" dxfId="3" priority="8"/>
  </conditionalFormatting>
  <conditionalFormatting sqref="C109:C112">
    <cfRule type="duplicateValues" dxfId="2" priority="3"/>
  </conditionalFormatting>
  <conditionalFormatting sqref="C113:C114">
    <cfRule type="duplicateValues" dxfId="1" priority="1"/>
  </conditionalFormatting>
  <conditionalFormatting sqref="C123:C126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0273D-8606-4E5D-A303-CAD518F4F95B}">
  <sheetPr codeName="工作表17">
    <tabColor rgb="FFFF66CC"/>
  </sheetPr>
  <dimension ref="A1:N179"/>
  <sheetViews>
    <sheetView topLeftCell="A162" zoomScale="70" zoomScaleNormal="70" workbookViewId="0">
      <selection activeCell="P169" sqref="P169"/>
    </sheetView>
  </sheetViews>
  <sheetFormatPr defaultColWidth="8.75" defaultRowHeight="12.75"/>
  <cols>
    <col min="1" max="1" width="8.75" style="205"/>
    <col min="2" max="2" width="15.875" style="205" customWidth="1"/>
    <col min="3" max="3" width="11.25" style="205" customWidth="1"/>
    <col min="4" max="4" width="26" style="205" customWidth="1"/>
    <col min="5" max="5" width="9.375" style="205" customWidth="1"/>
    <col min="6" max="6" width="8.5" style="205" bestFit="1" customWidth="1"/>
    <col min="7" max="7" width="21.875" style="205" customWidth="1"/>
    <col min="8" max="9" width="8.75" style="205"/>
    <col min="10" max="10" width="28.875" style="205" customWidth="1"/>
    <col min="11" max="13" width="8.75" style="205"/>
    <col min="14" max="14" width="10.375" style="205" bestFit="1" customWidth="1"/>
    <col min="15" max="16384" width="8.75" style="205"/>
  </cols>
  <sheetData>
    <row r="1" spans="1:14" ht="25.5" thickBot="1">
      <c r="A1" s="367" t="s">
        <v>2608</v>
      </c>
      <c r="B1" s="368" t="s">
        <v>2609</v>
      </c>
      <c r="C1" s="368" t="s">
        <v>124</v>
      </c>
      <c r="D1" s="369" t="s">
        <v>2610</v>
      </c>
      <c r="E1" s="369" t="s">
        <v>123</v>
      </c>
      <c r="F1" s="369" t="s">
        <v>2611</v>
      </c>
      <c r="G1" s="369" t="s">
        <v>2612</v>
      </c>
      <c r="H1" s="369" t="s">
        <v>2613</v>
      </c>
      <c r="I1" s="369" t="s">
        <v>2614</v>
      </c>
      <c r="J1" s="369" t="s">
        <v>2615</v>
      </c>
      <c r="K1" s="369" t="s">
        <v>2616</v>
      </c>
      <c r="L1" s="369" t="s">
        <v>2617</v>
      </c>
      <c r="M1" s="369" t="s">
        <v>2618</v>
      </c>
    </row>
    <row r="2" spans="1:14" ht="13.5" thickBot="1">
      <c r="A2" s="370" t="s">
        <v>125</v>
      </c>
      <c r="B2" s="385" t="s">
        <v>2637</v>
      </c>
      <c r="C2" s="384" t="s">
        <v>2638</v>
      </c>
      <c r="D2" s="377" t="s">
        <v>2668</v>
      </c>
      <c r="E2" s="372" t="s">
        <v>2517</v>
      </c>
      <c r="F2" s="385">
        <v>12</v>
      </c>
      <c r="G2" s="371" t="s">
        <v>2564</v>
      </c>
      <c r="H2" s="384">
        <v>6000</v>
      </c>
      <c r="I2" s="371" t="s">
        <v>2619</v>
      </c>
      <c r="J2" s="383">
        <v>45579</v>
      </c>
      <c r="K2" s="374">
        <v>0.5</v>
      </c>
      <c r="L2" s="375">
        <v>0.54166666666666663</v>
      </c>
      <c r="M2" s="376">
        <v>0.70833333333333337</v>
      </c>
      <c r="N2" s="389">
        <f>VLOOKUP(E2,'效期天數(2025.1126更新)'!C:G,5,0)</f>
        <v>5714400210</v>
      </c>
    </row>
    <row r="3" spans="1:14" ht="13.5" thickBot="1">
      <c r="A3" s="370" t="s">
        <v>125</v>
      </c>
      <c r="B3" s="385" t="s">
        <v>2637</v>
      </c>
      <c r="C3" s="384" t="s">
        <v>2639</v>
      </c>
      <c r="D3" s="377" t="s">
        <v>2668</v>
      </c>
      <c r="E3" s="372" t="s">
        <v>2517</v>
      </c>
      <c r="F3" s="385">
        <v>12</v>
      </c>
      <c r="G3" s="371" t="s">
        <v>2564</v>
      </c>
      <c r="H3" s="384">
        <v>6000</v>
      </c>
      <c r="I3" s="371" t="s">
        <v>2619</v>
      </c>
      <c r="J3" s="383">
        <v>45579</v>
      </c>
      <c r="K3" s="374">
        <v>0.5</v>
      </c>
      <c r="L3" s="375">
        <v>0.54166666666666663</v>
      </c>
      <c r="M3" s="376">
        <v>0.70833333333333337</v>
      </c>
      <c r="N3" s="389">
        <f>VLOOKUP(E3,'效期天數(2025.1126更新)'!C:G,5,0)</f>
        <v>5714400210</v>
      </c>
    </row>
    <row r="4" spans="1:14" ht="13.5" thickBot="1">
      <c r="A4" s="370" t="s">
        <v>2594</v>
      </c>
      <c r="B4" s="385" t="s">
        <v>2640</v>
      </c>
      <c r="C4" s="384">
        <v>13024421</v>
      </c>
      <c r="D4" s="377" t="s">
        <v>2620</v>
      </c>
      <c r="E4" s="372" t="s">
        <v>101</v>
      </c>
      <c r="F4" s="385">
        <v>3</v>
      </c>
      <c r="G4" s="371" t="s">
        <v>2462</v>
      </c>
      <c r="H4" s="384">
        <v>3000</v>
      </c>
      <c r="I4" s="371" t="s">
        <v>2621</v>
      </c>
      <c r="J4" s="383">
        <v>45579</v>
      </c>
      <c r="K4" s="378">
        <v>0.4375</v>
      </c>
      <c r="L4" s="376">
        <v>0.45833333333333331</v>
      </c>
      <c r="M4" s="376">
        <v>0.54166666666666663</v>
      </c>
      <c r="N4" s="389">
        <f>VLOOKUP(E4,'效期天數(2025.1126更新)'!C:G,5,0)</f>
        <v>5714400130</v>
      </c>
    </row>
    <row r="5" spans="1:14" ht="13.5" thickBot="1">
      <c r="A5" s="370" t="s">
        <v>2595</v>
      </c>
      <c r="B5" s="385" t="s">
        <v>2640</v>
      </c>
      <c r="C5" s="384">
        <v>13024422</v>
      </c>
      <c r="D5" s="377" t="s">
        <v>2620</v>
      </c>
      <c r="E5" s="372" t="s">
        <v>101</v>
      </c>
      <c r="F5" s="385">
        <v>3</v>
      </c>
      <c r="G5" s="371" t="s">
        <v>2462</v>
      </c>
      <c r="H5" s="384">
        <v>3000</v>
      </c>
      <c r="I5" s="371" t="s">
        <v>2621</v>
      </c>
      <c r="J5" s="383">
        <v>45579</v>
      </c>
      <c r="K5" s="378">
        <v>0.4375</v>
      </c>
      <c r="L5" s="376">
        <v>0.45833333333333331</v>
      </c>
      <c r="M5" s="376">
        <v>0.54166666666666663</v>
      </c>
      <c r="N5" s="389">
        <f>VLOOKUP(E5,'效期天數(2025.1126更新)'!C:G,5,0)</f>
        <v>5714400130</v>
      </c>
    </row>
    <row r="6" spans="1:14" ht="13.5" thickBot="1">
      <c r="A6" s="370" t="s">
        <v>2596</v>
      </c>
      <c r="B6" s="385" t="s">
        <v>2640</v>
      </c>
      <c r="C6" s="384">
        <v>13024423</v>
      </c>
      <c r="D6" s="371" t="s">
        <v>2620</v>
      </c>
      <c r="E6" s="372" t="s">
        <v>101</v>
      </c>
      <c r="F6" s="385">
        <v>3</v>
      </c>
      <c r="G6" s="371" t="s">
        <v>2462</v>
      </c>
      <c r="H6" s="384">
        <v>3000</v>
      </c>
      <c r="I6" s="371" t="s">
        <v>2621</v>
      </c>
      <c r="J6" s="383">
        <v>45579</v>
      </c>
      <c r="K6" s="378">
        <v>0.4375</v>
      </c>
      <c r="L6" s="376">
        <v>0.45833333333333331</v>
      </c>
      <c r="M6" s="376">
        <v>0.54166666666666663</v>
      </c>
      <c r="N6" s="389">
        <f>VLOOKUP(E6,'效期天數(2025.1126更新)'!C:G,5,0)</f>
        <v>5714400130</v>
      </c>
    </row>
    <row r="7" spans="1:14" ht="13.5" thickBot="1">
      <c r="A7" s="370" t="s">
        <v>2597</v>
      </c>
      <c r="B7" s="385" t="s">
        <v>2640</v>
      </c>
      <c r="C7" s="384">
        <v>13024424</v>
      </c>
      <c r="D7" s="377" t="s">
        <v>2620</v>
      </c>
      <c r="E7" s="372" t="s">
        <v>101</v>
      </c>
      <c r="F7" s="385">
        <v>3</v>
      </c>
      <c r="G7" s="371" t="s">
        <v>2462</v>
      </c>
      <c r="H7" s="384">
        <v>3000</v>
      </c>
      <c r="I7" s="371" t="s">
        <v>2621</v>
      </c>
      <c r="J7" s="383">
        <v>45579</v>
      </c>
      <c r="K7" s="378">
        <v>0.4375</v>
      </c>
      <c r="L7" s="376">
        <v>0.45833333333333331</v>
      </c>
      <c r="M7" s="376">
        <v>0.54166666666666663</v>
      </c>
      <c r="N7" s="389">
        <f>VLOOKUP(E7,'效期天數(2025.1126更新)'!C:G,5,0)</f>
        <v>5714400130</v>
      </c>
    </row>
    <row r="8" spans="1:14" ht="39" thickBot="1">
      <c r="A8" s="370" t="s">
        <v>2598</v>
      </c>
      <c r="B8" s="385" t="s">
        <v>2641</v>
      </c>
      <c r="C8" s="384" t="s">
        <v>2642</v>
      </c>
      <c r="D8" s="387" t="s">
        <v>2669</v>
      </c>
      <c r="E8" s="372" t="s">
        <v>2580</v>
      </c>
      <c r="F8" s="385">
        <v>7</v>
      </c>
      <c r="G8" s="371" t="s">
        <v>2465</v>
      </c>
      <c r="H8" s="384">
        <v>5300</v>
      </c>
      <c r="I8" s="371" t="s">
        <v>2623</v>
      </c>
      <c r="J8" s="383">
        <v>45579</v>
      </c>
      <c r="K8" s="378">
        <v>0.45833333333333331</v>
      </c>
      <c r="L8" s="376">
        <v>0.47916666666666669</v>
      </c>
      <c r="M8" s="376">
        <v>0.64583333333333337</v>
      </c>
      <c r="N8" s="389">
        <f>VLOOKUP(E8,'效期天數(2025.1126更新)'!C:G,5,0)</f>
        <v>5714400217</v>
      </c>
    </row>
    <row r="9" spans="1:14" ht="26.25" thickBot="1">
      <c r="A9" s="370" t="s">
        <v>2599</v>
      </c>
      <c r="B9" s="385" t="s">
        <v>2643</v>
      </c>
      <c r="C9" s="384">
        <v>19624421</v>
      </c>
      <c r="D9" s="377" t="s">
        <v>2670</v>
      </c>
      <c r="E9" s="372" t="s">
        <v>2582</v>
      </c>
      <c r="F9" s="385">
        <v>5</v>
      </c>
      <c r="G9" s="371" t="s">
        <v>2465</v>
      </c>
      <c r="H9" s="384">
        <v>2550</v>
      </c>
      <c r="I9" s="371" t="s">
        <v>2623</v>
      </c>
      <c r="J9" s="383">
        <v>45579</v>
      </c>
      <c r="K9" s="378">
        <v>0.45833333333333331</v>
      </c>
      <c r="L9" s="376">
        <v>0.47916666666666669</v>
      </c>
      <c r="M9" s="376">
        <v>0.64583333333333337</v>
      </c>
      <c r="N9" s="389">
        <f>VLOOKUP(E9,'效期天數(2025.1126更新)'!C:G,5,0)</f>
        <v>5714400196</v>
      </c>
    </row>
    <row r="10" spans="1:14" ht="26.25" thickBot="1">
      <c r="A10" s="370" t="s">
        <v>2602</v>
      </c>
      <c r="B10" s="385" t="s">
        <v>2643</v>
      </c>
      <c r="C10" s="384">
        <v>19624422</v>
      </c>
      <c r="D10" s="377" t="s">
        <v>2670</v>
      </c>
      <c r="E10" s="372" t="s">
        <v>2582</v>
      </c>
      <c r="F10" s="385">
        <v>5</v>
      </c>
      <c r="G10" s="371" t="s">
        <v>2465</v>
      </c>
      <c r="H10" s="384">
        <v>2550</v>
      </c>
      <c r="I10" s="371" t="s">
        <v>2623</v>
      </c>
      <c r="J10" s="383">
        <v>45579</v>
      </c>
      <c r="K10" s="378">
        <v>0.45833333333333331</v>
      </c>
      <c r="L10" s="376">
        <v>0.47916666666666669</v>
      </c>
      <c r="M10" s="376">
        <v>0.64583333333333337</v>
      </c>
      <c r="N10" s="389">
        <f>VLOOKUP(E10,'效期天數(2025.1126更新)'!C:G,5,0)</f>
        <v>5714400196</v>
      </c>
    </row>
    <row r="11" spans="1:14" ht="13.5" thickBot="1">
      <c r="A11" s="379" t="s">
        <v>2604</v>
      </c>
      <c r="B11" s="385" t="s">
        <v>2644</v>
      </c>
      <c r="C11" s="384" t="s">
        <v>2645</v>
      </c>
      <c r="D11" s="371" t="s">
        <v>2624</v>
      </c>
      <c r="E11" s="372" t="s">
        <v>93</v>
      </c>
      <c r="F11" s="385">
        <v>8</v>
      </c>
      <c r="G11" s="371" t="s">
        <v>2521</v>
      </c>
      <c r="H11" s="384">
        <v>8000</v>
      </c>
      <c r="I11" s="371" t="s">
        <v>2625</v>
      </c>
      <c r="J11" s="383">
        <v>45579</v>
      </c>
      <c r="K11" s="378">
        <v>0.45833333333333331</v>
      </c>
      <c r="L11" s="376">
        <v>0.47916666666666669</v>
      </c>
      <c r="M11" s="376">
        <v>0.72916666666666663</v>
      </c>
      <c r="N11" s="389">
        <f>VLOOKUP(E11,'效期天數(2025.1126更新)'!C:G,5,0)</f>
        <v>5714400114</v>
      </c>
    </row>
    <row r="12" spans="1:14" ht="13.5" thickBot="1">
      <c r="A12" s="379" t="s">
        <v>2605</v>
      </c>
      <c r="B12" s="385" t="s">
        <v>2644</v>
      </c>
      <c r="C12" s="384" t="s">
        <v>2646</v>
      </c>
      <c r="D12" s="371" t="s">
        <v>2626</v>
      </c>
      <c r="E12" s="372" t="s">
        <v>93</v>
      </c>
      <c r="F12" s="385">
        <v>8</v>
      </c>
      <c r="G12" s="371" t="s">
        <v>2521</v>
      </c>
      <c r="H12" s="384">
        <v>8000</v>
      </c>
      <c r="I12" s="371" t="s">
        <v>2625</v>
      </c>
      <c r="J12" s="383">
        <v>45579</v>
      </c>
      <c r="K12" s="378">
        <v>0.45833333333333331</v>
      </c>
      <c r="L12" s="376">
        <v>0.47916666666666669</v>
      </c>
      <c r="M12" s="376">
        <v>0.72916666666666663</v>
      </c>
      <c r="N12" s="389">
        <f>VLOOKUP(E12,'效期天數(2025.1126更新)'!C:G,5,0)</f>
        <v>5714400114</v>
      </c>
    </row>
    <row r="13" spans="1:14" ht="13.5" thickBot="1">
      <c r="A13" s="379" t="s">
        <v>2606</v>
      </c>
      <c r="B13" s="385" t="s">
        <v>2647</v>
      </c>
      <c r="C13" s="384" t="s">
        <v>2648</v>
      </c>
      <c r="D13" s="371" t="s">
        <v>2624</v>
      </c>
      <c r="E13" s="372" t="s">
        <v>94</v>
      </c>
      <c r="F13" s="385">
        <v>8</v>
      </c>
      <c r="G13" s="371" t="s">
        <v>2521</v>
      </c>
      <c r="H13" s="384">
        <v>8000</v>
      </c>
      <c r="I13" s="371" t="s">
        <v>2625</v>
      </c>
      <c r="J13" s="383">
        <v>45579</v>
      </c>
      <c r="K13" s="378">
        <v>0.45833333333333331</v>
      </c>
      <c r="L13" s="376">
        <v>0.47916666666666669</v>
      </c>
      <c r="M13" s="376">
        <v>0.72916666666666663</v>
      </c>
      <c r="N13" s="389">
        <f>VLOOKUP(E13,'效期天數(2025.1126更新)'!C:G,5,0)</f>
        <v>5714400115</v>
      </c>
    </row>
    <row r="14" spans="1:14" ht="13.5" thickBot="1">
      <c r="A14" s="379" t="s">
        <v>2607</v>
      </c>
      <c r="B14" s="385" t="s">
        <v>2647</v>
      </c>
      <c r="C14" s="384" t="s">
        <v>2649</v>
      </c>
      <c r="D14" s="371" t="s">
        <v>2626</v>
      </c>
      <c r="E14" s="372" t="s">
        <v>94</v>
      </c>
      <c r="F14" s="385">
        <v>8</v>
      </c>
      <c r="G14" s="371" t="s">
        <v>2521</v>
      </c>
      <c r="H14" s="384">
        <v>8000</v>
      </c>
      <c r="I14" s="371" t="s">
        <v>2625</v>
      </c>
      <c r="J14" s="383">
        <v>45579</v>
      </c>
      <c r="K14" s="378">
        <v>0.45833333333333331</v>
      </c>
      <c r="L14" s="376">
        <v>0.47916666666666669</v>
      </c>
      <c r="M14" s="376">
        <v>0.72916666666666663</v>
      </c>
      <c r="N14" s="389">
        <f>VLOOKUP(E14,'效期天數(2025.1126更新)'!C:G,5,0)</f>
        <v>5714400115</v>
      </c>
    </row>
    <row r="15" spans="1:14" ht="13.5" thickBot="1">
      <c r="A15" s="370" t="s">
        <v>2594</v>
      </c>
      <c r="B15" s="385" t="s">
        <v>2650</v>
      </c>
      <c r="C15" s="384" t="s">
        <v>2651</v>
      </c>
      <c r="D15" s="371" t="s">
        <v>2622</v>
      </c>
      <c r="E15" s="373" t="s">
        <v>159</v>
      </c>
      <c r="F15" s="385">
        <v>9</v>
      </c>
      <c r="G15" s="371" t="s">
        <v>2534</v>
      </c>
      <c r="H15" s="384">
        <v>9000</v>
      </c>
      <c r="I15" s="371" t="s">
        <v>2627</v>
      </c>
      <c r="J15" s="383">
        <v>45579</v>
      </c>
      <c r="K15" s="378">
        <v>0.66666666666666663</v>
      </c>
      <c r="L15" s="376">
        <v>0.70833333333333337</v>
      </c>
      <c r="M15" s="376">
        <v>0.95833333333333337</v>
      </c>
      <c r="N15" s="389">
        <f>VLOOKUP(E15,'效期天數(2025.1126更新)'!C:G,5,0)</f>
        <v>5714400179</v>
      </c>
    </row>
    <row r="16" spans="1:14" ht="13.5" thickBot="1">
      <c r="A16" s="370" t="s">
        <v>2595</v>
      </c>
      <c r="B16" s="385" t="s">
        <v>2650</v>
      </c>
      <c r="C16" s="384" t="s">
        <v>2652</v>
      </c>
      <c r="D16" s="371" t="s">
        <v>2622</v>
      </c>
      <c r="E16" s="373" t="s">
        <v>159</v>
      </c>
      <c r="F16" s="385">
        <v>9</v>
      </c>
      <c r="G16" s="371" t="s">
        <v>2534</v>
      </c>
      <c r="H16" s="384">
        <v>9000</v>
      </c>
      <c r="I16" s="371" t="s">
        <v>2627</v>
      </c>
      <c r="J16" s="383">
        <v>45579</v>
      </c>
      <c r="K16" s="378">
        <v>0.66666666666666663</v>
      </c>
      <c r="L16" s="376">
        <v>0.70833333333333337</v>
      </c>
      <c r="M16" s="376">
        <v>0.95833333333333337</v>
      </c>
      <c r="N16" s="389">
        <f>VLOOKUP(E16,'效期天數(2025.1126更新)'!C:G,5,0)</f>
        <v>5714400179</v>
      </c>
    </row>
    <row r="17" spans="1:14" ht="13.5" thickBot="1">
      <c r="A17" s="370" t="s">
        <v>2596</v>
      </c>
      <c r="B17" s="385" t="s">
        <v>2653</v>
      </c>
      <c r="C17" s="384" t="s">
        <v>2654</v>
      </c>
      <c r="D17" s="371" t="s">
        <v>2622</v>
      </c>
      <c r="E17" s="373" t="s">
        <v>158</v>
      </c>
      <c r="F17" s="385">
        <v>9</v>
      </c>
      <c r="G17" s="371" t="s">
        <v>2534</v>
      </c>
      <c r="H17" s="384">
        <v>9000</v>
      </c>
      <c r="I17" s="371" t="s">
        <v>2627</v>
      </c>
      <c r="J17" s="383">
        <v>45579</v>
      </c>
      <c r="K17" s="378">
        <v>0.66666666666666663</v>
      </c>
      <c r="L17" s="376">
        <v>0.70833333333333337</v>
      </c>
      <c r="M17" s="376">
        <v>0.95833333333333337</v>
      </c>
      <c r="N17" s="389">
        <f>VLOOKUP(E17,'效期天數(2025.1126更新)'!C:G,5,0)</f>
        <v>5714400178</v>
      </c>
    </row>
    <row r="18" spans="1:14" ht="13.5" thickBot="1">
      <c r="A18" s="370" t="s">
        <v>2597</v>
      </c>
      <c r="B18" s="385" t="s">
        <v>2653</v>
      </c>
      <c r="C18" s="384" t="s">
        <v>2655</v>
      </c>
      <c r="D18" s="371" t="s">
        <v>2622</v>
      </c>
      <c r="E18" s="373" t="s">
        <v>158</v>
      </c>
      <c r="F18" s="385">
        <v>9</v>
      </c>
      <c r="G18" s="371" t="s">
        <v>2534</v>
      </c>
      <c r="H18" s="384">
        <v>9000</v>
      </c>
      <c r="I18" s="371" t="s">
        <v>2627</v>
      </c>
      <c r="J18" s="383">
        <v>45579</v>
      </c>
      <c r="K18" s="378">
        <v>0.66666666666666663</v>
      </c>
      <c r="L18" s="376">
        <v>0.70833333333333337</v>
      </c>
      <c r="M18" s="376">
        <v>0.95833333333333337</v>
      </c>
      <c r="N18" s="389">
        <f>VLOOKUP(E18,'效期天數(2025.1126更新)'!C:G,5,0)</f>
        <v>5714400178</v>
      </c>
    </row>
    <row r="19" spans="1:14" ht="13.5" thickBot="1">
      <c r="A19" s="370" t="s">
        <v>2598</v>
      </c>
      <c r="B19" s="385" t="s">
        <v>2656</v>
      </c>
      <c r="C19" s="384" t="s">
        <v>2657</v>
      </c>
      <c r="D19" s="371" t="s">
        <v>2628</v>
      </c>
      <c r="E19" s="372" t="s">
        <v>96</v>
      </c>
      <c r="F19" s="385">
        <v>6</v>
      </c>
      <c r="G19" s="371" t="s">
        <v>2515</v>
      </c>
      <c r="H19" s="384">
        <v>6000</v>
      </c>
      <c r="I19" s="381" t="s">
        <v>2623</v>
      </c>
      <c r="J19" s="383">
        <v>45579</v>
      </c>
      <c r="K19" s="378">
        <v>0.70833333333333337</v>
      </c>
      <c r="L19" s="376">
        <v>0.72916666666666663</v>
      </c>
      <c r="M19" s="380">
        <v>0.89583333333333337</v>
      </c>
      <c r="N19" s="389">
        <f>VLOOKUP(E19,'效期天數(2025.1126更新)'!C:G,5,0)</f>
        <v>5714400117</v>
      </c>
    </row>
    <row r="20" spans="1:14" ht="13.5" thickBot="1">
      <c r="A20" s="370" t="s">
        <v>2599</v>
      </c>
      <c r="B20" s="385" t="s">
        <v>2656</v>
      </c>
      <c r="C20" s="384" t="s">
        <v>2658</v>
      </c>
      <c r="D20" s="371" t="s">
        <v>2628</v>
      </c>
      <c r="E20" s="372" t="s">
        <v>96</v>
      </c>
      <c r="F20" s="385">
        <v>6</v>
      </c>
      <c r="G20" s="371" t="s">
        <v>2515</v>
      </c>
      <c r="H20" s="384">
        <v>6000</v>
      </c>
      <c r="I20" s="381" t="s">
        <v>2623</v>
      </c>
      <c r="J20" s="383">
        <v>45579</v>
      </c>
      <c r="K20" s="378">
        <v>0.70833333333333337</v>
      </c>
      <c r="L20" s="376">
        <v>0.72916666666666663</v>
      </c>
      <c r="M20" s="380">
        <v>0.89583333333333337</v>
      </c>
      <c r="N20" s="389">
        <f>VLOOKUP(E20,'效期天數(2025.1126更新)'!C:G,5,0)</f>
        <v>5714400117</v>
      </c>
    </row>
    <row r="21" spans="1:14" ht="13.5" thickBot="1">
      <c r="A21" s="370" t="s">
        <v>2602</v>
      </c>
      <c r="B21" s="385" t="s">
        <v>2659</v>
      </c>
      <c r="C21" s="384" t="s">
        <v>2660</v>
      </c>
      <c r="D21" s="371" t="s">
        <v>2629</v>
      </c>
      <c r="E21" s="372" t="s">
        <v>95</v>
      </c>
      <c r="F21" s="385">
        <v>6</v>
      </c>
      <c r="G21" s="371" t="s">
        <v>2515</v>
      </c>
      <c r="H21" s="384">
        <v>6000</v>
      </c>
      <c r="I21" s="381" t="s">
        <v>2623</v>
      </c>
      <c r="J21" s="383">
        <v>45579</v>
      </c>
      <c r="K21" s="378">
        <v>0.70833333333333337</v>
      </c>
      <c r="L21" s="376">
        <v>0.72916666666666663</v>
      </c>
      <c r="M21" s="380">
        <v>0.89583333333333337</v>
      </c>
      <c r="N21" s="389">
        <f>VLOOKUP(E21,'效期天數(2025.1126更新)'!C:G,5,0)</f>
        <v>5714400116</v>
      </c>
    </row>
    <row r="22" spans="1:14" ht="13.5" thickBot="1">
      <c r="A22" s="370" t="s">
        <v>2603</v>
      </c>
      <c r="B22" s="385" t="s">
        <v>2659</v>
      </c>
      <c r="C22" s="384" t="s">
        <v>2661</v>
      </c>
      <c r="D22" s="371" t="s">
        <v>2629</v>
      </c>
      <c r="E22" s="372" t="s">
        <v>95</v>
      </c>
      <c r="F22" s="385">
        <v>6</v>
      </c>
      <c r="G22" s="371" t="s">
        <v>2515</v>
      </c>
      <c r="H22" s="384">
        <v>6000</v>
      </c>
      <c r="I22" s="381" t="s">
        <v>2623</v>
      </c>
      <c r="J22" s="383">
        <v>45579</v>
      </c>
      <c r="K22" s="378">
        <v>0.70833333333333337</v>
      </c>
      <c r="L22" s="376">
        <v>0.72916666666666663</v>
      </c>
      <c r="M22" s="380">
        <v>0.89583333333333337</v>
      </c>
      <c r="N22" s="389">
        <f>VLOOKUP(E22,'效期天數(2025.1126更新)'!C:G,5,0)</f>
        <v>5714400116</v>
      </c>
    </row>
    <row r="23" spans="1:14" ht="13.5" thickBot="1">
      <c r="A23" s="370" t="s">
        <v>2598</v>
      </c>
      <c r="B23" s="385" t="s">
        <v>2662</v>
      </c>
      <c r="C23" s="384">
        <v>11124421</v>
      </c>
      <c r="D23" s="371" t="s">
        <v>2622</v>
      </c>
      <c r="E23" s="372" t="s">
        <v>92</v>
      </c>
      <c r="F23" s="385">
        <v>4</v>
      </c>
      <c r="G23" s="371" t="s">
        <v>2587</v>
      </c>
      <c r="H23" s="384">
        <v>6000</v>
      </c>
      <c r="I23" s="381" t="s">
        <v>2671</v>
      </c>
      <c r="J23" s="383">
        <v>45579</v>
      </c>
      <c r="K23" s="378">
        <v>0.72916666666666663</v>
      </c>
      <c r="L23" s="388">
        <v>0.91666666666666663</v>
      </c>
      <c r="M23" s="382">
        <v>8.3333333333333329E-2</v>
      </c>
      <c r="N23" s="389">
        <f>VLOOKUP(E23,'效期天數(2025.1126更新)'!C:G,5,0)</f>
        <v>5714400111</v>
      </c>
    </row>
    <row r="24" spans="1:14" ht="13.5" thickBot="1">
      <c r="A24" s="370" t="s">
        <v>2599</v>
      </c>
      <c r="B24" s="385" t="s">
        <v>2662</v>
      </c>
      <c r="C24" s="384">
        <v>11124422</v>
      </c>
      <c r="D24" s="371" t="s">
        <v>2622</v>
      </c>
      <c r="E24" s="372" t="s">
        <v>92</v>
      </c>
      <c r="F24" s="385">
        <v>4</v>
      </c>
      <c r="G24" s="371" t="s">
        <v>2587</v>
      </c>
      <c r="H24" s="384">
        <v>6000</v>
      </c>
      <c r="I24" s="381" t="s">
        <v>2671</v>
      </c>
      <c r="J24" s="383">
        <v>45579</v>
      </c>
      <c r="K24" s="378">
        <v>0.72916666666666663</v>
      </c>
      <c r="L24" s="388">
        <v>0.91666666666666663</v>
      </c>
      <c r="M24" s="382">
        <v>8.3333333333333329E-2</v>
      </c>
      <c r="N24" s="389">
        <f>VLOOKUP(E24,'效期天數(2025.1126更新)'!C:G,5,0)</f>
        <v>5714400111</v>
      </c>
    </row>
    <row r="25" spans="1:14" ht="13.5" thickBot="1">
      <c r="A25" s="370" t="s">
        <v>2602</v>
      </c>
      <c r="B25" s="385" t="s">
        <v>2662</v>
      </c>
      <c r="C25" s="384">
        <v>11124423</v>
      </c>
      <c r="D25" s="371" t="s">
        <v>2622</v>
      </c>
      <c r="E25" s="372" t="s">
        <v>92</v>
      </c>
      <c r="F25" s="385">
        <v>4</v>
      </c>
      <c r="G25" s="371" t="s">
        <v>2587</v>
      </c>
      <c r="H25" s="384">
        <v>6000</v>
      </c>
      <c r="I25" s="381" t="s">
        <v>2671</v>
      </c>
      <c r="J25" s="383">
        <v>45579</v>
      </c>
      <c r="K25" s="378">
        <v>0.72916666666666663</v>
      </c>
      <c r="L25" s="388">
        <v>0.91666666666666663</v>
      </c>
      <c r="M25" s="382">
        <v>8.3333333333333329E-2</v>
      </c>
      <c r="N25" s="389">
        <f>VLOOKUP(E25,'效期天數(2025.1126更新)'!C:G,5,0)</f>
        <v>5714400111</v>
      </c>
    </row>
    <row r="26" spans="1:14" ht="13.5" thickBot="1">
      <c r="A26" s="370" t="s">
        <v>2603</v>
      </c>
      <c r="B26" s="385" t="s">
        <v>2662</v>
      </c>
      <c r="C26" s="384">
        <v>11124424</v>
      </c>
      <c r="D26" s="371" t="s">
        <v>2622</v>
      </c>
      <c r="E26" s="372" t="s">
        <v>92</v>
      </c>
      <c r="F26" s="385">
        <v>4</v>
      </c>
      <c r="G26" s="371" t="s">
        <v>2587</v>
      </c>
      <c r="H26" s="384">
        <v>6000</v>
      </c>
      <c r="I26" s="381" t="s">
        <v>2671</v>
      </c>
      <c r="J26" s="383">
        <v>45579</v>
      </c>
      <c r="K26" s="378">
        <v>0.72916666666666663</v>
      </c>
      <c r="L26" s="388">
        <v>0.91666666666666663</v>
      </c>
      <c r="M26" s="382">
        <v>8.3333333333333329E-2</v>
      </c>
      <c r="N26" s="389">
        <f>VLOOKUP(E26,'效期天數(2025.1126更新)'!C:G,5,0)</f>
        <v>5714400111</v>
      </c>
    </row>
    <row r="27" spans="1:14" ht="13.5" thickBot="1">
      <c r="A27" s="379" t="s">
        <v>2604</v>
      </c>
      <c r="B27" s="385" t="s">
        <v>2663</v>
      </c>
      <c r="C27" s="384" t="s">
        <v>2664</v>
      </c>
      <c r="D27" s="371" t="s">
        <v>2628</v>
      </c>
      <c r="E27" s="372" t="s">
        <v>157</v>
      </c>
      <c r="F27" s="385">
        <v>11</v>
      </c>
      <c r="G27" s="371" t="s">
        <v>2575</v>
      </c>
      <c r="H27" s="384">
        <v>9000</v>
      </c>
      <c r="I27" s="371" t="s">
        <v>2630</v>
      </c>
      <c r="J27" s="383">
        <v>45579</v>
      </c>
      <c r="K27" s="378">
        <v>0.72916666666666663</v>
      </c>
      <c r="L27" s="376">
        <v>0.75</v>
      </c>
      <c r="M27" s="376">
        <v>0</v>
      </c>
      <c r="N27" s="389">
        <f>VLOOKUP(E27,'效期天數(2025.1126更新)'!C:G,5,0)</f>
        <v>5714400127</v>
      </c>
    </row>
    <row r="28" spans="1:14" ht="13.5" thickBot="1">
      <c r="A28" s="379" t="s">
        <v>2605</v>
      </c>
      <c r="B28" s="385" t="s">
        <v>2663</v>
      </c>
      <c r="C28" s="384" t="s">
        <v>2665</v>
      </c>
      <c r="D28" s="371" t="s">
        <v>2628</v>
      </c>
      <c r="E28" s="372" t="s">
        <v>157</v>
      </c>
      <c r="F28" s="385">
        <v>11</v>
      </c>
      <c r="G28" s="371" t="s">
        <v>2575</v>
      </c>
      <c r="H28" s="384">
        <v>9000</v>
      </c>
      <c r="I28" s="371" t="s">
        <v>2630</v>
      </c>
      <c r="J28" s="383">
        <v>45579</v>
      </c>
      <c r="K28" s="378">
        <v>0.72916666666666663</v>
      </c>
      <c r="L28" s="376">
        <v>0.75</v>
      </c>
      <c r="M28" s="376">
        <v>0</v>
      </c>
      <c r="N28" s="389">
        <f>VLOOKUP(E28,'效期天數(2025.1126更新)'!C:G,5,0)</f>
        <v>5714400127</v>
      </c>
    </row>
    <row r="29" spans="1:14" ht="13.5" thickBot="1">
      <c r="A29" s="379" t="s">
        <v>2606</v>
      </c>
      <c r="B29" s="385" t="s">
        <v>2663</v>
      </c>
      <c r="C29" s="384" t="s">
        <v>2666</v>
      </c>
      <c r="D29" s="371" t="s">
        <v>2628</v>
      </c>
      <c r="E29" s="372" t="s">
        <v>157</v>
      </c>
      <c r="F29" s="385">
        <v>11</v>
      </c>
      <c r="G29" s="371" t="s">
        <v>2575</v>
      </c>
      <c r="H29" s="384">
        <v>9000</v>
      </c>
      <c r="I29" s="371" t="s">
        <v>2630</v>
      </c>
      <c r="J29" s="383">
        <v>45579</v>
      </c>
      <c r="K29" s="378">
        <v>0.72916666666666663</v>
      </c>
      <c r="L29" s="376">
        <v>0.75</v>
      </c>
      <c r="M29" s="376">
        <v>0</v>
      </c>
      <c r="N29" s="389">
        <f>VLOOKUP(E29,'效期天數(2025.1126更新)'!C:G,5,0)</f>
        <v>5714400127</v>
      </c>
    </row>
    <row r="30" spans="1:14" ht="13.5" thickBot="1">
      <c r="A30" s="379" t="s">
        <v>2607</v>
      </c>
      <c r="B30" s="385" t="s">
        <v>2663</v>
      </c>
      <c r="C30" s="384" t="s">
        <v>2667</v>
      </c>
      <c r="D30" s="371" t="s">
        <v>2628</v>
      </c>
      <c r="E30" s="372" t="s">
        <v>157</v>
      </c>
      <c r="F30" s="385">
        <v>11</v>
      </c>
      <c r="G30" s="371" t="s">
        <v>2575</v>
      </c>
      <c r="H30" s="384">
        <v>9000</v>
      </c>
      <c r="I30" s="371" t="s">
        <v>2630</v>
      </c>
      <c r="J30" s="383">
        <v>45579</v>
      </c>
      <c r="K30" s="378">
        <v>0.72916666666666663</v>
      </c>
      <c r="L30" s="376">
        <v>0.75</v>
      </c>
      <c r="M30" s="376">
        <v>0</v>
      </c>
      <c r="N30" s="389">
        <f>VLOOKUP(E30,'效期天數(2025.1126更新)'!C:G,5,0)</f>
        <v>5714400127</v>
      </c>
    </row>
    <row r="32" spans="1:14" ht="13.5" thickBot="1"/>
    <row r="33" spans="1:14" ht="27.75" thickBot="1">
      <c r="A33" s="391" t="s">
        <v>171</v>
      </c>
      <c r="B33" s="392" t="s">
        <v>175</v>
      </c>
      <c r="C33" s="392" t="s">
        <v>124</v>
      </c>
      <c r="D33" s="393" t="s">
        <v>176</v>
      </c>
      <c r="E33" s="393" t="s">
        <v>123</v>
      </c>
      <c r="F33" s="393" t="s">
        <v>172</v>
      </c>
      <c r="G33" s="393" t="s">
        <v>2461</v>
      </c>
      <c r="H33" s="393" t="s">
        <v>2416</v>
      </c>
      <c r="I33" s="393" t="s">
        <v>173</v>
      </c>
      <c r="J33" s="393" t="s">
        <v>2520</v>
      </c>
      <c r="K33" s="393" t="s">
        <v>2417</v>
      </c>
      <c r="L33" s="393" t="s">
        <v>174</v>
      </c>
      <c r="M33" s="393" t="s">
        <v>2418</v>
      </c>
    </row>
    <row r="34" spans="1:14" ht="15" thickBot="1">
      <c r="A34" s="394" t="s">
        <v>125</v>
      </c>
      <c r="B34" s="412" t="s">
        <v>2673</v>
      </c>
      <c r="C34" s="413" t="s">
        <v>2674</v>
      </c>
      <c r="D34" s="397" t="s">
        <v>2541</v>
      </c>
      <c r="E34" s="396" t="s">
        <v>2516</v>
      </c>
      <c r="F34" s="412">
        <v>12</v>
      </c>
      <c r="G34" s="395">
        <v>12</v>
      </c>
      <c r="H34" s="413">
        <v>6000</v>
      </c>
      <c r="I34" s="399" t="s">
        <v>2411</v>
      </c>
      <c r="J34" s="411">
        <v>45580</v>
      </c>
      <c r="K34" s="400">
        <v>0.5</v>
      </c>
      <c r="L34" s="401">
        <v>0.54166666666666663</v>
      </c>
      <c r="M34" s="402">
        <v>0.70833333333333337</v>
      </c>
      <c r="N34" s="389">
        <f>VLOOKUP(E34,'效期天數(2025.1126更新)'!C:G,5,0)</f>
        <v>5714400209</v>
      </c>
    </row>
    <row r="35" spans="1:14" ht="15" thickBot="1">
      <c r="A35" s="394" t="s">
        <v>125</v>
      </c>
      <c r="B35" s="412" t="s">
        <v>2673</v>
      </c>
      <c r="C35" s="413" t="s">
        <v>2675</v>
      </c>
      <c r="D35" s="397" t="s">
        <v>2541</v>
      </c>
      <c r="E35" s="396" t="s">
        <v>2516</v>
      </c>
      <c r="F35" s="412">
        <v>12</v>
      </c>
      <c r="G35" s="395">
        <v>12</v>
      </c>
      <c r="H35" s="413">
        <v>6000</v>
      </c>
      <c r="I35" s="399" t="s">
        <v>2411</v>
      </c>
      <c r="J35" s="411">
        <v>45580</v>
      </c>
      <c r="K35" s="400">
        <v>0.5</v>
      </c>
      <c r="L35" s="401">
        <v>0.54166666666666663</v>
      </c>
      <c r="M35" s="402">
        <v>0.70833333333333337</v>
      </c>
      <c r="N35" s="389">
        <f>VLOOKUP(E35,'效期天數(2025.1126更新)'!C:G,5,0)</f>
        <v>5714400209</v>
      </c>
    </row>
    <row r="36" spans="1:14" ht="15" thickBot="1">
      <c r="A36" s="394" t="s">
        <v>2594</v>
      </c>
      <c r="B36" s="412" t="s">
        <v>2676</v>
      </c>
      <c r="C36" s="413" t="s">
        <v>2677</v>
      </c>
      <c r="D36" s="403" t="s">
        <v>2514</v>
      </c>
      <c r="E36" s="398" t="s">
        <v>130</v>
      </c>
      <c r="F36" s="412">
        <v>7</v>
      </c>
      <c r="G36" s="395" t="s">
        <v>2467</v>
      </c>
      <c r="H36" s="413">
        <v>9000</v>
      </c>
      <c r="I36" s="399" t="s">
        <v>260</v>
      </c>
      <c r="J36" s="411">
        <v>45580</v>
      </c>
      <c r="K36" s="404">
        <v>0.4375</v>
      </c>
      <c r="L36" s="402">
        <v>0.45833333333333331</v>
      </c>
      <c r="M36" s="402">
        <v>0.70833333333333337</v>
      </c>
      <c r="N36" s="389">
        <f>VLOOKUP(E36,'效期天數(2025.1126更新)'!C:G,5,0)</f>
        <v>5714400182</v>
      </c>
    </row>
    <row r="37" spans="1:14" ht="15" thickBot="1">
      <c r="A37" s="394" t="s">
        <v>2595</v>
      </c>
      <c r="B37" s="412" t="s">
        <v>2676</v>
      </c>
      <c r="C37" s="413" t="s">
        <v>2678</v>
      </c>
      <c r="D37" s="403" t="s">
        <v>2514</v>
      </c>
      <c r="E37" s="398" t="s">
        <v>130</v>
      </c>
      <c r="F37" s="412">
        <v>7</v>
      </c>
      <c r="G37" s="395" t="s">
        <v>2467</v>
      </c>
      <c r="H37" s="413">
        <v>9000</v>
      </c>
      <c r="I37" s="399" t="s">
        <v>260</v>
      </c>
      <c r="J37" s="411">
        <v>45580</v>
      </c>
      <c r="K37" s="404">
        <v>0.4375</v>
      </c>
      <c r="L37" s="402">
        <v>0.45833333333333331</v>
      </c>
      <c r="M37" s="402">
        <v>0.70833333333333337</v>
      </c>
      <c r="N37" s="389">
        <f>VLOOKUP(E37,'效期天數(2025.1126更新)'!C:G,5,0)</f>
        <v>5714400182</v>
      </c>
    </row>
    <row r="38" spans="1:14" ht="15" thickBot="1">
      <c r="A38" s="394" t="s">
        <v>2596</v>
      </c>
      <c r="B38" s="412" t="s">
        <v>2676</v>
      </c>
      <c r="C38" s="413" t="s">
        <v>2679</v>
      </c>
      <c r="D38" s="403" t="s">
        <v>2514</v>
      </c>
      <c r="E38" s="398" t="s">
        <v>130</v>
      </c>
      <c r="F38" s="412">
        <v>7</v>
      </c>
      <c r="G38" s="395" t="s">
        <v>2467</v>
      </c>
      <c r="H38" s="413">
        <v>9000</v>
      </c>
      <c r="I38" s="399" t="s">
        <v>260</v>
      </c>
      <c r="J38" s="411">
        <v>45580</v>
      </c>
      <c r="K38" s="404">
        <v>0.4375</v>
      </c>
      <c r="L38" s="402">
        <v>0.45833333333333331</v>
      </c>
      <c r="M38" s="402">
        <v>0.70833333333333337</v>
      </c>
      <c r="N38" s="389">
        <f>VLOOKUP(E38,'效期天數(2025.1126更新)'!C:G,5,0)</f>
        <v>5714400182</v>
      </c>
    </row>
    <row r="39" spans="1:14" ht="15" thickBot="1">
      <c r="A39" s="394" t="s">
        <v>2597</v>
      </c>
      <c r="B39" s="412" t="s">
        <v>2676</v>
      </c>
      <c r="C39" s="413" t="s">
        <v>2680</v>
      </c>
      <c r="D39" s="403" t="s">
        <v>2514</v>
      </c>
      <c r="E39" s="398" t="s">
        <v>130</v>
      </c>
      <c r="F39" s="412">
        <v>7</v>
      </c>
      <c r="G39" s="395" t="s">
        <v>2467</v>
      </c>
      <c r="H39" s="413">
        <v>9000</v>
      </c>
      <c r="I39" s="399" t="s">
        <v>260</v>
      </c>
      <c r="J39" s="411">
        <v>45580</v>
      </c>
      <c r="K39" s="404">
        <v>0.4375</v>
      </c>
      <c r="L39" s="402">
        <v>0.45833333333333331</v>
      </c>
      <c r="M39" s="402">
        <v>0.70833333333333337</v>
      </c>
      <c r="N39" s="389">
        <f>VLOOKUP(E39,'效期天數(2025.1126更新)'!C:G,5,0)</f>
        <v>5714400182</v>
      </c>
    </row>
    <row r="40" spans="1:14" ht="15" thickBot="1">
      <c r="A40" s="394" t="s">
        <v>2598</v>
      </c>
      <c r="B40" s="412" t="s">
        <v>2681</v>
      </c>
      <c r="C40" s="413">
        <v>19924421</v>
      </c>
      <c r="D40" s="403" t="s">
        <v>2514</v>
      </c>
      <c r="E40" s="398" t="s">
        <v>2415</v>
      </c>
      <c r="F40" s="412">
        <v>10</v>
      </c>
      <c r="G40" s="395" t="s">
        <v>2574</v>
      </c>
      <c r="H40" s="413">
        <v>3000</v>
      </c>
      <c r="I40" s="405" t="s">
        <v>2038</v>
      </c>
      <c r="J40" s="411">
        <v>45580</v>
      </c>
      <c r="K40" s="404">
        <v>0.45833333333333331</v>
      </c>
      <c r="L40" s="402">
        <v>0.47916666666666669</v>
      </c>
      <c r="M40" s="402">
        <v>0.58333333333333337</v>
      </c>
      <c r="N40" s="389">
        <f>VLOOKUP(E40,'效期天數(2025.1126更新)'!C:G,5,0)</f>
        <v>5714400199</v>
      </c>
    </row>
    <row r="41" spans="1:14" ht="15" thickBot="1">
      <c r="A41" s="394" t="s">
        <v>2599</v>
      </c>
      <c r="B41" s="412" t="s">
        <v>2681</v>
      </c>
      <c r="C41" s="413">
        <v>19924422</v>
      </c>
      <c r="D41" s="403" t="s">
        <v>2514</v>
      </c>
      <c r="E41" s="398" t="s">
        <v>2415</v>
      </c>
      <c r="F41" s="412">
        <v>10</v>
      </c>
      <c r="G41" s="395" t="s">
        <v>2574</v>
      </c>
      <c r="H41" s="413">
        <v>3000</v>
      </c>
      <c r="I41" s="405" t="s">
        <v>2038</v>
      </c>
      <c r="J41" s="411">
        <v>45580</v>
      </c>
      <c r="K41" s="404">
        <v>0.45833333333333331</v>
      </c>
      <c r="L41" s="402">
        <v>0.47916666666666669</v>
      </c>
      <c r="M41" s="402">
        <v>0.58333333333333337</v>
      </c>
      <c r="N41" s="389">
        <f>VLOOKUP(E41,'效期天數(2025.1126更新)'!C:G,5,0)</f>
        <v>5714400199</v>
      </c>
    </row>
    <row r="42" spans="1:14" ht="15" thickBot="1">
      <c r="A42" s="394" t="s">
        <v>2602</v>
      </c>
      <c r="B42" s="412" t="s">
        <v>2682</v>
      </c>
      <c r="C42" s="413">
        <v>20024421</v>
      </c>
      <c r="D42" s="403" t="s">
        <v>2514</v>
      </c>
      <c r="E42" s="398" t="s">
        <v>2414</v>
      </c>
      <c r="F42" s="412">
        <v>10</v>
      </c>
      <c r="G42" s="395" t="s">
        <v>2574</v>
      </c>
      <c r="H42" s="413">
        <v>3000</v>
      </c>
      <c r="I42" s="405" t="s">
        <v>2038</v>
      </c>
      <c r="J42" s="411">
        <v>45580</v>
      </c>
      <c r="K42" s="404">
        <v>0.45833333333333331</v>
      </c>
      <c r="L42" s="402">
        <v>0.47916666666666669</v>
      </c>
      <c r="M42" s="402">
        <v>0.58333333333333337</v>
      </c>
      <c r="N42" s="389">
        <f>VLOOKUP(E42,'效期天數(2025.1126更新)'!C:G,5,0)</f>
        <v>5714400200</v>
      </c>
    </row>
    <row r="43" spans="1:14" ht="15" thickBot="1">
      <c r="A43" s="394" t="s">
        <v>2603</v>
      </c>
      <c r="B43" s="412" t="s">
        <v>2682</v>
      </c>
      <c r="C43" s="413">
        <v>20024422</v>
      </c>
      <c r="D43" s="403" t="s">
        <v>2514</v>
      </c>
      <c r="E43" s="398" t="s">
        <v>2414</v>
      </c>
      <c r="F43" s="412">
        <v>10</v>
      </c>
      <c r="G43" s="395" t="s">
        <v>2574</v>
      </c>
      <c r="H43" s="413">
        <v>3000</v>
      </c>
      <c r="I43" s="405" t="s">
        <v>2038</v>
      </c>
      <c r="J43" s="411">
        <v>45580</v>
      </c>
      <c r="K43" s="404">
        <v>0.45833333333333331</v>
      </c>
      <c r="L43" s="402">
        <v>0.47916666666666669</v>
      </c>
      <c r="M43" s="402">
        <v>0.58333333333333337</v>
      </c>
      <c r="N43" s="389">
        <f>VLOOKUP(E43,'效期天數(2025.1126更新)'!C:G,5,0)</f>
        <v>5714400200</v>
      </c>
    </row>
    <row r="44" spans="1:14" ht="15" thickBot="1">
      <c r="A44" s="406" t="s">
        <v>2604</v>
      </c>
      <c r="B44" s="412" t="s">
        <v>2683</v>
      </c>
      <c r="C44" s="413" t="s">
        <v>2684</v>
      </c>
      <c r="D44" s="403"/>
      <c r="E44" s="396" t="s">
        <v>87</v>
      </c>
      <c r="F44" s="412">
        <v>9</v>
      </c>
      <c r="G44" s="395" t="s">
        <v>2466</v>
      </c>
      <c r="H44" s="413">
        <v>8000</v>
      </c>
      <c r="I44" s="407" t="s">
        <v>2509</v>
      </c>
      <c r="J44" s="411">
        <v>45580</v>
      </c>
      <c r="K44" s="404">
        <v>0.45833333333333331</v>
      </c>
      <c r="L44" s="402">
        <v>0.47916666666666669</v>
      </c>
      <c r="M44" s="402">
        <v>0.72916666666666663</v>
      </c>
      <c r="N44" s="389">
        <f>VLOOKUP(E44,'效期天數(2025.1126更新)'!C:G,5,0)</f>
        <v>5714400103</v>
      </c>
    </row>
    <row r="45" spans="1:14" ht="15" thickBot="1">
      <c r="A45" s="406" t="s">
        <v>2605</v>
      </c>
      <c r="B45" s="412" t="s">
        <v>2683</v>
      </c>
      <c r="C45" s="413" t="s">
        <v>2685</v>
      </c>
      <c r="D45" s="403"/>
      <c r="E45" s="396" t="s">
        <v>87</v>
      </c>
      <c r="F45" s="412">
        <v>9</v>
      </c>
      <c r="G45" s="395" t="s">
        <v>2466</v>
      </c>
      <c r="H45" s="413">
        <v>8000</v>
      </c>
      <c r="I45" s="407" t="s">
        <v>2509</v>
      </c>
      <c r="J45" s="411">
        <v>45580</v>
      </c>
      <c r="K45" s="404">
        <v>0.45833333333333331</v>
      </c>
      <c r="L45" s="402">
        <v>0.47916666666666669</v>
      </c>
      <c r="M45" s="402">
        <v>0.72916666666666663</v>
      </c>
      <c r="N45" s="389">
        <f>VLOOKUP(E45,'效期天數(2025.1126更新)'!C:G,5,0)</f>
        <v>5714400103</v>
      </c>
    </row>
    <row r="46" spans="1:14" ht="15" thickBot="1">
      <c r="A46" s="406" t="s">
        <v>2606</v>
      </c>
      <c r="B46" s="412" t="s">
        <v>2683</v>
      </c>
      <c r="C46" s="413" t="s">
        <v>2686</v>
      </c>
      <c r="D46" s="403"/>
      <c r="E46" s="396" t="s">
        <v>87</v>
      </c>
      <c r="F46" s="412">
        <v>9</v>
      </c>
      <c r="G46" s="395" t="s">
        <v>2466</v>
      </c>
      <c r="H46" s="413">
        <v>8000</v>
      </c>
      <c r="I46" s="407" t="s">
        <v>2509</v>
      </c>
      <c r="J46" s="411">
        <v>45580</v>
      </c>
      <c r="K46" s="404">
        <v>0.45833333333333331</v>
      </c>
      <c r="L46" s="402">
        <v>0.47916666666666669</v>
      </c>
      <c r="M46" s="402">
        <v>0.72916666666666663</v>
      </c>
      <c r="N46" s="389">
        <f>VLOOKUP(E46,'效期天數(2025.1126更新)'!C:G,5,0)</f>
        <v>5714400103</v>
      </c>
    </row>
    <row r="47" spans="1:14" ht="15" thickBot="1">
      <c r="A47" s="406" t="s">
        <v>2607</v>
      </c>
      <c r="B47" s="412" t="s">
        <v>2683</v>
      </c>
      <c r="C47" s="413" t="s">
        <v>2687</v>
      </c>
      <c r="D47" s="403"/>
      <c r="E47" s="396" t="s">
        <v>87</v>
      </c>
      <c r="F47" s="412">
        <v>9</v>
      </c>
      <c r="G47" s="395" t="s">
        <v>2466</v>
      </c>
      <c r="H47" s="413">
        <v>8000</v>
      </c>
      <c r="I47" s="407" t="s">
        <v>2509</v>
      </c>
      <c r="J47" s="411">
        <v>45580</v>
      </c>
      <c r="K47" s="404">
        <v>0.45833333333333331</v>
      </c>
      <c r="L47" s="402">
        <v>0.47916666666666669</v>
      </c>
      <c r="M47" s="402">
        <v>0.72916666666666663</v>
      </c>
      <c r="N47" s="389">
        <f>VLOOKUP(E47,'效期天數(2025.1126更新)'!C:G,5,0)</f>
        <v>5714400103</v>
      </c>
    </row>
    <row r="48" spans="1:14" ht="15" thickBot="1">
      <c r="A48" s="394" t="s">
        <v>2598</v>
      </c>
      <c r="B48" s="412" t="s">
        <v>2688</v>
      </c>
      <c r="C48" s="413">
        <v>13024425</v>
      </c>
      <c r="D48" s="397" t="s">
        <v>2547</v>
      </c>
      <c r="E48" s="396" t="s">
        <v>101</v>
      </c>
      <c r="F48" s="412">
        <v>3</v>
      </c>
      <c r="G48" s="395" t="s">
        <v>2462</v>
      </c>
      <c r="H48" s="413">
        <v>3000</v>
      </c>
      <c r="I48" s="399" t="s">
        <v>2590</v>
      </c>
      <c r="J48" s="411">
        <v>45580</v>
      </c>
      <c r="K48" s="404">
        <v>0.625</v>
      </c>
      <c r="L48" s="402">
        <v>0.64583333333333337</v>
      </c>
      <c r="M48" s="408">
        <v>0.72916666666666663</v>
      </c>
      <c r="N48" s="389">
        <f>VLOOKUP(E48,'效期天數(2025.1126更新)'!C:G,5,0)</f>
        <v>5714400130</v>
      </c>
    </row>
    <row r="49" spans="1:14" ht="15" thickBot="1">
      <c r="A49" s="394" t="s">
        <v>2599</v>
      </c>
      <c r="B49" s="412" t="s">
        <v>2688</v>
      </c>
      <c r="C49" s="413">
        <v>13024426</v>
      </c>
      <c r="D49" s="397" t="s">
        <v>2547</v>
      </c>
      <c r="E49" s="396" t="s">
        <v>101</v>
      </c>
      <c r="F49" s="412">
        <v>3</v>
      </c>
      <c r="G49" s="395" t="s">
        <v>2462</v>
      </c>
      <c r="H49" s="413">
        <v>3000</v>
      </c>
      <c r="I49" s="399" t="s">
        <v>2590</v>
      </c>
      <c r="J49" s="411">
        <v>45580</v>
      </c>
      <c r="K49" s="404">
        <v>0.625</v>
      </c>
      <c r="L49" s="402">
        <v>0.64583333333333337</v>
      </c>
      <c r="M49" s="408">
        <v>0.72916666666666663</v>
      </c>
      <c r="N49" s="389">
        <f>VLOOKUP(E49,'效期天數(2025.1126更新)'!C:G,5,0)</f>
        <v>5714400130</v>
      </c>
    </row>
    <row r="50" spans="1:14" ht="15" thickBot="1">
      <c r="A50" s="394" t="s">
        <v>2602</v>
      </c>
      <c r="B50" s="412" t="s">
        <v>2688</v>
      </c>
      <c r="C50" s="413">
        <v>13024427</v>
      </c>
      <c r="D50" s="403" t="s">
        <v>2547</v>
      </c>
      <c r="E50" s="396" t="s">
        <v>101</v>
      </c>
      <c r="F50" s="412">
        <v>3</v>
      </c>
      <c r="G50" s="395" t="s">
        <v>2462</v>
      </c>
      <c r="H50" s="413">
        <v>3000</v>
      </c>
      <c r="I50" s="399" t="s">
        <v>2590</v>
      </c>
      <c r="J50" s="411">
        <v>45580</v>
      </c>
      <c r="K50" s="404">
        <v>0.625</v>
      </c>
      <c r="L50" s="402">
        <v>0.64583333333333337</v>
      </c>
      <c r="M50" s="408">
        <v>0.72916666666666663</v>
      </c>
      <c r="N50" s="389">
        <f>VLOOKUP(E50,'效期天數(2025.1126更新)'!C:G,5,0)</f>
        <v>5714400130</v>
      </c>
    </row>
    <row r="51" spans="1:14" ht="15" thickBot="1">
      <c r="A51" s="394" t="s">
        <v>2603</v>
      </c>
      <c r="B51" s="412" t="s">
        <v>2688</v>
      </c>
      <c r="C51" s="413">
        <v>13024428</v>
      </c>
      <c r="D51" s="397" t="s">
        <v>2547</v>
      </c>
      <c r="E51" s="396" t="s">
        <v>101</v>
      </c>
      <c r="F51" s="412">
        <v>3</v>
      </c>
      <c r="G51" s="395" t="s">
        <v>2462</v>
      </c>
      <c r="H51" s="413">
        <v>3000</v>
      </c>
      <c r="I51" s="399" t="s">
        <v>2590</v>
      </c>
      <c r="J51" s="411">
        <v>45580</v>
      </c>
      <c r="K51" s="404">
        <v>0.625</v>
      </c>
      <c r="L51" s="402">
        <v>0.64583333333333337</v>
      </c>
      <c r="M51" s="408">
        <v>0.72916666666666663</v>
      </c>
      <c r="N51" s="389">
        <f>VLOOKUP(E51,'效期天數(2025.1126更新)'!C:G,5,0)</f>
        <v>5714400130</v>
      </c>
    </row>
    <row r="52" spans="1:14" ht="15" thickBot="1">
      <c r="A52" s="394" t="s">
        <v>2594</v>
      </c>
      <c r="B52" s="412" t="s">
        <v>2689</v>
      </c>
      <c r="C52" s="413" t="s">
        <v>2690</v>
      </c>
      <c r="D52" s="403" t="s">
        <v>2514</v>
      </c>
      <c r="E52" s="398" t="s">
        <v>163</v>
      </c>
      <c r="F52" s="412">
        <v>4</v>
      </c>
      <c r="G52" s="395" t="s">
        <v>2468</v>
      </c>
      <c r="H52" s="413">
        <v>7700</v>
      </c>
      <c r="I52" s="407" t="s">
        <v>2509</v>
      </c>
      <c r="J52" s="411">
        <v>45580</v>
      </c>
      <c r="K52" s="404">
        <v>0.70833333333333337</v>
      </c>
      <c r="L52" s="402">
        <v>0.72916666666666663</v>
      </c>
      <c r="M52" s="402">
        <v>0.97916666666666663</v>
      </c>
      <c r="N52" s="389">
        <f>VLOOKUP(E52,'效期天數(2025.1126更新)'!C:G,5,0)</f>
        <v>5714400183</v>
      </c>
    </row>
    <row r="53" spans="1:14" ht="15" thickBot="1">
      <c r="A53" s="394" t="s">
        <v>2595</v>
      </c>
      <c r="B53" s="412" t="s">
        <v>2689</v>
      </c>
      <c r="C53" s="413" t="s">
        <v>2691</v>
      </c>
      <c r="D53" s="403" t="s">
        <v>2514</v>
      </c>
      <c r="E53" s="398" t="s">
        <v>163</v>
      </c>
      <c r="F53" s="412">
        <v>4</v>
      </c>
      <c r="G53" s="395" t="s">
        <v>2468</v>
      </c>
      <c r="H53" s="413">
        <v>7700</v>
      </c>
      <c r="I53" s="407" t="s">
        <v>2509</v>
      </c>
      <c r="J53" s="411">
        <v>45580</v>
      </c>
      <c r="K53" s="404">
        <v>0.70833333333333337</v>
      </c>
      <c r="L53" s="402">
        <v>0.72916666666666663</v>
      </c>
      <c r="M53" s="402">
        <v>0.97916666666666663</v>
      </c>
      <c r="N53" s="389">
        <f>VLOOKUP(E53,'效期天數(2025.1126更新)'!C:G,5,0)</f>
        <v>5714400183</v>
      </c>
    </row>
    <row r="54" spans="1:14" ht="15" thickBot="1">
      <c r="A54" s="394" t="s">
        <v>2596</v>
      </c>
      <c r="B54" s="412" t="s">
        <v>2689</v>
      </c>
      <c r="C54" s="413" t="s">
        <v>2692</v>
      </c>
      <c r="D54" s="403" t="s">
        <v>2514</v>
      </c>
      <c r="E54" s="398" t="s">
        <v>163</v>
      </c>
      <c r="F54" s="412">
        <v>4</v>
      </c>
      <c r="G54" s="395" t="s">
        <v>2468</v>
      </c>
      <c r="H54" s="413">
        <v>7700</v>
      </c>
      <c r="I54" s="407" t="s">
        <v>2509</v>
      </c>
      <c r="J54" s="411">
        <v>45580</v>
      </c>
      <c r="K54" s="404">
        <v>0.70833333333333337</v>
      </c>
      <c r="L54" s="402">
        <v>0.72916666666666663</v>
      </c>
      <c r="M54" s="402">
        <v>0.97916666666666663</v>
      </c>
      <c r="N54" s="389">
        <f>VLOOKUP(E54,'效期天數(2025.1126更新)'!C:G,5,0)</f>
        <v>5714400183</v>
      </c>
    </row>
    <row r="55" spans="1:14" ht="15" thickBot="1">
      <c r="A55" s="394" t="s">
        <v>2597</v>
      </c>
      <c r="B55" s="412" t="s">
        <v>2689</v>
      </c>
      <c r="C55" s="413" t="s">
        <v>2693</v>
      </c>
      <c r="D55" s="403" t="s">
        <v>2514</v>
      </c>
      <c r="E55" s="398" t="s">
        <v>163</v>
      </c>
      <c r="F55" s="412">
        <v>4</v>
      </c>
      <c r="G55" s="395" t="s">
        <v>2468</v>
      </c>
      <c r="H55" s="413">
        <v>7700</v>
      </c>
      <c r="I55" s="407" t="s">
        <v>2509</v>
      </c>
      <c r="J55" s="411">
        <v>45580</v>
      </c>
      <c r="K55" s="404">
        <v>0.70833333333333337</v>
      </c>
      <c r="L55" s="402">
        <v>0.72916666666666663</v>
      </c>
      <c r="M55" s="402">
        <v>0.97916666666666663</v>
      </c>
      <c r="N55" s="389">
        <f>VLOOKUP(E55,'效期天數(2025.1126更新)'!C:G,5,0)</f>
        <v>5714400183</v>
      </c>
    </row>
    <row r="56" spans="1:14" ht="15" thickBot="1">
      <c r="A56" s="406" t="s">
        <v>2604</v>
      </c>
      <c r="B56" s="412" t="s">
        <v>2694</v>
      </c>
      <c r="C56" s="413" t="s">
        <v>2695</v>
      </c>
      <c r="D56" s="403" t="s">
        <v>2514</v>
      </c>
      <c r="E56" s="398" t="s">
        <v>132</v>
      </c>
      <c r="F56" s="412">
        <v>6</v>
      </c>
      <c r="G56" s="395" t="s">
        <v>2467</v>
      </c>
      <c r="H56" s="413">
        <v>9000</v>
      </c>
      <c r="I56" s="405" t="s">
        <v>183</v>
      </c>
      <c r="J56" s="411">
        <v>45580</v>
      </c>
      <c r="K56" s="404">
        <v>0.70833333333333337</v>
      </c>
      <c r="L56" s="402">
        <v>0.72916666666666663</v>
      </c>
      <c r="M56" s="402">
        <v>0.97916666666666663</v>
      </c>
      <c r="N56" s="389">
        <f>VLOOKUP(E56,'效期天數(2025.1126更新)'!C:G,5,0)</f>
        <v>5714400181</v>
      </c>
    </row>
    <row r="57" spans="1:14" ht="15" thickBot="1">
      <c r="A57" s="406" t="s">
        <v>2605</v>
      </c>
      <c r="B57" s="412" t="s">
        <v>2694</v>
      </c>
      <c r="C57" s="413" t="s">
        <v>2696</v>
      </c>
      <c r="D57" s="403" t="s">
        <v>2514</v>
      </c>
      <c r="E57" s="398" t="s">
        <v>132</v>
      </c>
      <c r="F57" s="412">
        <v>6</v>
      </c>
      <c r="G57" s="395" t="s">
        <v>2467</v>
      </c>
      <c r="H57" s="413">
        <v>9000</v>
      </c>
      <c r="I57" s="405" t="s">
        <v>183</v>
      </c>
      <c r="J57" s="411">
        <v>45580</v>
      </c>
      <c r="K57" s="404">
        <v>0.70833333333333337</v>
      </c>
      <c r="L57" s="402">
        <v>0.72916666666666663</v>
      </c>
      <c r="M57" s="402">
        <v>0.97916666666666663</v>
      </c>
      <c r="N57" s="389">
        <f>VLOOKUP(E57,'效期天數(2025.1126更新)'!C:G,5,0)</f>
        <v>5714400181</v>
      </c>
    </row>
    <row r="58" spans="1:14" ht="15" thickBot="1">
      <c r="A58" s="406" t="s">
        <v>2606</v>
      </c>
      <c r="B58" s="412" t="s">
        <v>2697</v>
      </c>
      <c r="C58" s="413" t="s">
        <v>2698</v>
      </c>
      <c r="D58" s="403" t="s">
        <v>2522</v>
      </c>
      <c r="E58" s="398" t="s">
        <v>133</v>
      </c>
      <c r="F58" s="412">
        <v>6</v>
      </c>
      <c r="G58" s="395" t="s">
        <v>2467</v>
      </c>
      <c r="H58" s="413">
        <v>9000</v>
      </c>
      <c r="I58" s="405" t="s">
        <v>183</v>
      </c>
      <c r="J58" s="411">
        <v>45580</v>
      </c>
      <c r="K58" s="404">
        <v>0.70833333333333337</v>
      </c>
      <c r="L58" s="402">
        <v>0.72916666666666663</v>
      </c>
      <c r="M58" s="402">
        <v>0.97916666666666663</v>
      </c>
      <c r="N58" s="389">
        <f>VLOOKUP(E58,'效期天數(2025.1126更新)'!C:G,5,0)</f>
        <v>5714400180</v>
      </c>
    </row>
    <row r="59" spans="1:14" ht="15" thickBot="1">
      <c r="A59" s="406" t="s">
        <v>2607</v>
      </c>
      <c r="B59" s="412" t="s">
        <v>2697</v>
      </c>
      <c r="C59" s="413" t="s">
        <v>2699</v>
      </c>
      <c r="D59" s="403" t="s">
        <v>2522</v>
      </c>
      <c r="E59" s="398" t="s">
        <v>133</v>
      </c>
      <c r="F59" s="412">
        <v>6</v>
      </c>
      <c r="G59" s="395" t="s">
        <v>2467</v>
      </c>
      <c r="H59" s="413">
        <v>9000</v>
      </c>
      <c r="I59" s="405" t="s">
        <v>183</v>
      </c>
      <c r="J59" s="411">
        <v>45580</v>
      </c>
      <c r="K59" s="404">
        <v>0.70833333333333337</v>
      </c>
      <c r="L59" s="402">
        <v>0.72916666666666663</v>
      </c>
      <c r="M59" s="402">
        <v>0.97916666666666663</v>
      </c>
      <c r="N59" s="389">
        <f>VLOOKUP(E59,'效期天數(2025.1126更新)'!C:G,5,0)</f>
        <v>5714400180</v>
      </c>
    </row>
    <row r="60" spans="1:14" ht="15" thickBot="1">
      <c r="A60" s="394" t="s">
        <v>2598</v>
      </c>
      <c r="B60" s="412" t="s">
        <v>2700</v>
      </c>
      <c r="C60" s="413" t="s">
        <v>2701</v>
      </c>
      <c r="D60" s="403" t="s">
        <v>2526</v>
      </c>
      <c r="E60" s="396" t="s">
        <v>96</v>
      </c>
      <c r="F60" s="412">
        <v>8</v>
      </c>
      <c r="G60" s="395" t="s">
        <v>2515</v>
      </c>
      <c r="H60" s="413">
        <v>6000</v>
      </c>
      <c r="I60" s="399" t="s">
        <v>2038</v>
      </c>
      <c r="J60" s="411">
        <v>45580</v>
      </c>
      <c r="K60" s="404">
        <v>0.70833333333333337</v>
      </c>
      <c r="L60" s="402">
        <v>0.72916666666666663</v>
      </c>
      <c r="M60" s="408">
        <v>0.89583333333333337</v>
      </c>
      <c r="N60" s="389">
        <f>VLOOKUP(E60,'效期天數(2025.1126更新)'!C:G,5,0)</f>
        <v>5714400117</v>
      </c>
    </row>
    <row r="61" spans="1:14" ht="15" thickBot="1">
      <c r="A61" s="394" t="s">
        <v>2599</v>
      </c>
      <c r="B61" s="412" t="s">
        <v>2700</v>
      </c>
      <c r="C61" s="413" t="s">
        <v>2702</v>
      </c>
      <c r="D61" s="403" t="s">
        <v>2526</v>
      </c>
      <c r="E61" s="396" t="s">
        <v>96</v>
      </c>
      <c r="F61" s="412">
        <v>8</v>
      </c>
      <c r="G61" s="395" t="s">
        <v>2515</v>
      </c>
      <c r="H61" s="413">
        <v>6000</v>
      </c>
      <c r="I61" s="399" t="s">
        <v>2038</v>
      </c>
      <c r="J61" s="411">
        <v>45580</v>
      </c>
      <c r="K61" s="404">
        <v>0.70833333333333337</v>
      </c>
      <c r="L61" s="402">
        <v>0.72916666666666663</v>
      </c>
      <c r="M61" s="408">
        <v>0.89583333333333337</v>
      </c>
      <c r="N61" s="389">
        <f>VLOOKUP(E61,'效期天數(2025.1126更新)'!C:G,5,0)</f>
        <v>5714400117</v>
      </c>
    </row>
    <row r="62" spans="1:14" ht="15" thickBot="1">
      <c r="A62" s="394" t="s">
        <v>2602</v>
      </c>
      <c r="B62" s="412" t="s">
        <v>2703</v>
      </c>
      <c r="C62" s="413" t="s">
        <v>2704</v>
      </c>
      <c r="D62" s="403" t="s">
        <v>2543</v>
      </c>
      <c r="E62" s="396" t="s">
        <v>95</v>
      </c>
      <c r="F62" s="412">
        <v>8</v>
      </c>
      <c r="G62" s="395" t="s">
        <v>2515</v>
      </c>
      <c r="H62" s="413">
        <v>6000</v>
      </c>
      <c r="I62" s="399" t="s">
        <v>2038</v>
      </c>
      <c r="J62" s="411">
        <v>45580</v>
      </c>
      <c r="K62" s="404">
        <v>0.70833333333333337</v>
      </c>
      <c r="L62" s="402">
        <v>0.72916666666666663</v>
      </c>
      <c r="M62" s="408">
        <v>0.89583333333333337</v>
      </c>
      <c r="N62" s="389">
        <f>VLOOKUP(E62,'效期天數(2025.1126更新)'!C:G,5,0)</f>
        <v>5714400116</v>
      </c>
    </row>
    <row r="63" spans="1:14" ht="15" thickBot="1">
      <c r="A63" s="394" t="s">
        <v>2603</v>
      </c>
      <c r="B63" s="412" t="s">
        <v>2703</v>
      </c>
      <c r="C63" s="413" t="s">
        <v>2705</v>
      </c>
      <c r="D63" s="403" t="s">
        <v>2543</v>
      </c>
      <c r="E63" s="396" t="s">
        <v>95</v>
      </c>
      <c r="F63" s="412">
        <v>8</v>
      </c>
      <c r="G63" s="395" t="s">
        <v>2515</v>
      </c>
      <c r="H63" s="413">
        <v>6000</v>
      </c>
      <c r="I63" s="399" t="s">
        <v>2038</v>
      </c>
      <c r="J63" s="411">
        <v>45580</v>
      </c>
      <c r="K63" s="404">
        <v>0.70833333333333337</v>
      </c>
      <c r="L63" s="402">
        <v>0.72916666666666663</v>
      </c>
      <c r="M63" s="408">
        <v>0.89583333333333337</v>
      </c>
      <c r="N63" s="389">
        <f>VLOOKUP(E63,'效期天數(2025.1126更新)'!C:G,5,0)</f>
        <v>5714400116</v>
      </c>
    </row>
    <row r="64" spans="1:14" ht="15" thickBot="1">
      <c r="A64" s="394" t="s">
        <v>2598</v>
      </c>
      <c r="B64" s="412" t="s">
        <v>2706</v>
      </c>
      <c r="C64" s="413">
        <v>11124425</v>
      </c>
      <c r="D64" s="403" t="s">
        <v>2514</v>
      </c>
      <c r="E64" s="396" t="s">
        <v>92</v>
      </c>
      <c r="F64" s="412">
        <v>5</v>
      </c>
      <c r="G64" s="395" t="s">
        <v>2587</v>
      </c>
      <c r="H64" s="413">
        <v>6000</v>
      </c>
      <c r="I64" s="405" t="s">
        <v>260</v>
      </c>
      <c r="J64" s="411">
        <v>45580</v>
      </c>
      <c r="K64" s="404">
        <v>0.72916666666666663</v>
      </c>
      <c r="L64" s="409">
        <v>0.91666666666666663</v>
      </c>
      <c r="M64" s="410">
        <v>8.3333333333333329E-2</v>
      </c>
      <c r="N64" s="389">
        <f>VLOOKUP(E64,'效期天數(2025.1126更新)'!C:G,5,0)</f>
        <v>5714400111</v>
      </c>
    </row>
    <row r="65" spans="1:14" ht="15" thickBot="1">
      <c r="A65" s="394" t="s">
        <v>2599</v>
      </c>
      <c r="B65" s="412" t="s">
        <v>2706</v>
      </c>
      <c r="C65" s="413">
        <v>11124426</v>
      </c>
      <c r="D65" s="403" t="s">
        <v>2514</v>
      </c>
      <c r="E65" s="396" t="s">
        <v>92</v>
      </c>
      <c r="F65" s="412">
        <v>5</v>
      </c>
      <c r="G65" s="395" t="s">
        <v>2587</v>
      </c>
      <c r="H65" s="413">
        <v>6000</v>
      </c>
      <c r="I65" s="405" t="s">
        <v>260</v>
      </c>
      <c r="J65" s="411">
        <v>45580</v>
      </c>
      <c r="K65" s="404">
        <v>0.72916666666666663</v>
      </c>
      <c r="L65" s="409">
        <v>0.91666666666666663</v>
      </c>
      <c r="M65" s="410">
        <v>8.3333333333333329E-2</v>
      </c>
      <c r="N65" s="389">
        <f>VLOOKUP(E65,'效期天數(2025.1126更新)'!C:G,5,0)</f>
        <v>5714400111</v>
      </c>
    </row>
    <row r="66" spans="1:14" ht="15" thickBot="1">
      <c r="A66" s="394" t="s">
        <v>2602</v>
      </c>
      <c r="B66" s="412" t="s">
        <v>2706</v>
      </c>
      <c r="C66" s="413">
        <v>11124427</v>
      </c>
      <c r="D66" s="403" t="s">
        <v>2514</v>
      </c>
      <c r="E66" s="396" t="s">
        <v>92</v>
      </c>
      <c r="F66" s="412">
        <v>5</v>
      </c>
      <c r="G66" s="395" t="s">
        <v>2587</v>
      </c>
      <c r="H66" s="413">
        <v>6000</v>
      </c>
      <c r="I66" s="405" t="s">
        <v>260</v>
      </c>
      <c r="J66" s="411">
        <v>45580</v>
      </c>
      <c r="K66" s="404">
        <v>0.72916666666666663</v>
      </c>
      <c r="L66" s="409">
        <v>0.91666666666666663</v>
      </c>
      <c r="M66" s="410">
        <v>8.3333333333333329E-2</v>
      </c>
      <c r="N66" s="389">
        <f>VLOOKUP(E66,'效期天數(2025.1126更新)'!C:G,5,0)</f>
        <v>5714400111</v>
      </c>
    </row>
    <row r="67" spans="1:14" ht="15" thickBot="1">
      <c r="A67" s="394" t="s">
        <v>2603</v>
      </c>
      <c r="B67" s="412" t="s">
        <v>2706</v>
      </c>
      <c r="C67" s="413">
        <v>11124428</v>
      </c>
      <c r="D67" s="403" t="s">
        <v>2514</v>
      </c>
      <c r="E67" s="396" t="s">
        <v>92</v>
      </c>
      <c r="F67" s="412">
        <v>5</v>
      </c>
      <c r="G67" s="395" t="s">
        <v>2587</v>
      </c>
      <c r="H67" s="413">
        <v>6000</v>
      </c>
      <c r="I67" s="405" t="s">
        <v>260</v>
      </c>
      <c r="J67" s="411">
        <v>45580</v>
      </c>
      <c r="K67" s="404">
        <v>0.72916666666666663</v>
      </c>
      <c r="L67" s="409">
        <v>0.91666666666666663</v>
      </c>
      <c r="M67" s="410">
        <v>8.3333333333333329E-2</v>
      </c>
      <c r="N67" s="389">
        <f>VLOOKUP(E67,'效期天數(2025.1126更新)'!C:G,5,0)</f>
        <v>5714400111</v>
      </c>
    </row>
    <row r="69" spans="1:14" ht="13.5" thickBot="1"/>
    <row r="70" spans="1:14" ht="33.75" thickBot="1">
      <c r="A70" s="338" t="s">
        <v>171</v>
      </c>
      <c r="B70" s="335" t="s">
        <v>175</v>
      </c>
      <c r="C70" s="335" t="s">
        <v>124</v>
      </c>
      <c r="D70" s="336" t="s">
        <v>176</v>
      </c>
      <c r="E70" s="336" t="s">
        <v>123</v>
      </c>
      <c r="F70" s="336" t="s">
        <v>172</v>
      </c>
      <c r="G70" s="336" t="s">
        <v>2461</v>
      </c>
      <c r="H70" s="336" t="s">
        <v>2416</v>
      </c>
      <c r="I70" s="336" t="s">
        <v>173</v>
      </c>
      <c r="J70" s="336" t="s">
        <v>2520</v>
      </c>
      <c r="K70" s="336" t="s">
        <v>2417</v>
      </c>
      <c r="L70" s="336" t="s">
        <v>174</v>
      </c>
      <c r="M70" s="336" t="s">
        <v>2418</v>
      </c>
    </row>
    <row r="71" spans="1:14" ht="20.25" thickBot="1">
      <c r="A71" s="32" t="s">
        <v>2594</v>
      </c>
      <c r="B71" s="100" t="s">
        <v>2707</v>
      </c>
      <c r="C71" s="98" t="s">
        <v>2708</v>
      </c>
      <c r="D71" s="42" t="s">
        <v>2514</v>
      </c>
      <c r="E71" s="34" t="s">
        <v>162</v>
      </c>
      <c r="F71" s="101">
        <v>9</v>
      </c>
      <c r="G71" s="54" t="s">
        <v>2565</v>
      </c>
      <c r="H71" s="103">
        <v>4000</v>
      </c>
      <c r="I71" s="36" t="s">
        <v>2411</v>
      </c>
      <c r="J71" s="355">
        <v>45581</v>
      </c>
      <c r="K71" s="37">
        <v>0.45833333333333331</v>
      </c>
      <c r="L71" s="39">
        <v>0.47916666666666669</v>
      </c>
      <c r="M71" s="39">
        <v>0.60416666666666663</v>
      </c>
      <c r="N71" s="389">
        <f>VLOOKUP(E71,'效期天數(2025.1126更新)'!C:G,5,0)</f>
        <v>5714400160</v>
      </c>
    </row>
    <row r="72" spans="1:14" ht="20.25" thickBot="1">
      <c r="A72" s="32" t="s">
        <v>2595</v>
      </c>
      <c r="B72" s="100" t="s">
        <v>2707</v>
      </c>
      <c r="C72" s="98" t="s">
        <v>2709</v>
      </c>
      <c r="D72" s="42" t="s">
        <v>2514</v>
      </c>
      <c r="E72" s="34" t="s">
        <v>162</v>
      </c>
      <c r="F72" s="101">
        <v>9</v>
      </c>
      <c r="G72" s="54" t="s">
        <v>2565</v>
      </c>
      <c r="H72" s="103">
        <v>4000</v>
      </c>
      <c r="I72" s="36" t="s">
        <v>2411</v>
      </c>
      <c r="J72" s="355">
        <v>45581</v>
      </c>
      <c r="K72" s="37">
        <v>0.45833333333333331</v>
      </c>
      <c r="L72" s="39">
        <v>0.47916666666666669</v>
      </c>
      <c r="M72" s="39">
        <v>0.60416666666666663</v>
      </c>
      <c r="N72" s="389">
        <f>VLOOKUP(E72,'效期天數(2025.1126更新)'!C:G,5,0)</f>
        <v>5714400160</v>
      </c>
    </row>
    <row r="73" spans="1:14" ht="20.25" thickBot="1">
      <c r="A73" s="32" t="s">
        <v>2596</v>
      </c>
      <c r="B73" s="100" t="s">
        <v>2710</v>
      </c>
      <c r="C73" s="98" t="s">
        <v>2711</v>
      </c>
      <c r="D73" s="42" t="s">
        <v>2566</v>
      </c>
      <c r="E73" s="34" t="s">
        <v>161</v>
      </c>
      <c r="F73" s="101">
        <v>9</v>
      </c>
      <c r="G73" s="54" t="s">
        <v>2565</v>
      </c>
      <c r="H73" s="103">
        <v>4000</v>
      </c>
      <c r="I73" s="36" t="s">
        <v>2411</v>
      </c>
      <c r="J73" s="355">
        <v>45581</v>
      </c>
      <c r="K73" s="37">
        <v>0.45833333333333331</v>
      </c>
      <c r="L73" s="39">
        <v>0.47916666666666669</v>
      </c>
      <c r="M73" s="39">
        <v>0.60416666666666663</v>
      </c>
      <c r="N73" s="389">
        <f>VLOOKUP(E73,'效期天數(2025.1126更新)'!C:G,5,0)</f>
        <v>5714400161</v>
      </c>
    </row>
    <row r="74" spans="1:14" ht="20.25" thickBot="1">
      <c r="A74" s="32" t="s">
        <v>2597</v>
      </c>
      <c r="B74" s="100" t="s">
        <v>2710</v>
      </c>
      <c r="C74" s="98" t="s">
        <v>2712</v>
      </c>
      <c r="D74" s="42" t="s">
        <v>2566</v>
      </c>
      <c r="E74" s="34" t="s">
        <v>161</v>
      </c>
      <c r="F74" s="101">
        <v>9</v>
      </c>
      <c r="G74" s="54" t="s">
        <v>2565</v>
      </c>
      <c r="H74" s="103">
        <v>4000</v>
      </c>
      <c r="I74" s="36" t="s">
        <v>2411</v>
      </c>
      <c r="J74" s="355">
        <v>45581</v>
      </c>
      <c r="K74" s="37">
        <v>0.45833333333333331</v>
      </c>
      <c r="L74" s="39">
        <v>0.47916666666666669</v>
      </c>
      <c r="M74" s="39">
        <v>0.60416666666666663</v>
      </c>
      <c r="N74" s="389">
        <f>VLOOKUP(E74,'效期天數(2025.1126更新)'!C:G,5,0)</f>
        <v>5714400161</v>
      </c>
    </row>
    <row r="75" spans="1:14" ht="20.25" thickBot="1">
      <c r="A75" s="32" t="s">
        <v>2598</v>
      </c>
      <c r="B75" s="100" t="s">
        <v>2713</v>
      </c>
      <c r="C75" s="98" t="s">
        <v>2714</v>
      </c>
      <c r="D75" s="42" t="s">
        <v>2514</v>
      </c>
      <c r="E75" s="34" t="s">
        <v>85</v>
      </c>
      <c r="F75" s="101">
        <v>10</v>
      </c>
      <c r="G75" s="54" t="s">
        <v>2462</v>
      </c>
      <c r="H75" s="103">
        <v>11600</v>
      </c>
      <c r="I75" s="343" t="s">
        <v>2509</v>
      </c>
      <c r="J75" s="355">
        <v>45581</v>
      </c>
      <c r="K75" s="37">
        <v>0.45833333333333331</v>
      </c>
      <c r="L75" s="39">
        <v>0.47916666666666669</v>
      </c>
      <c r="M75" s="280">
        <v>0.8125</v>
      </c>
      <c r="N75" s="389">
        <f>VLOOKUP(E75,'效期天數(2025.1126更新)'!C:G,5,0)</f>
        <v>5714400102</v>
      </c>
    </row>
    <row r="76" spans="1:14" ht="20.25" thickBot="1">
      <c r="A76" s="32" t="s">
        <v>2599</v>
      </c>
      <c r="B76" s="100" t="s">
        <v>2713</v>
      </c>
      <c r="C76" s="98" t="s">
        <v>2715</v>
      </c>
      <c r="D76" s="42" t="s">
        <v>2514</v>
      </c>
      <c r="E76" s="34" t="s">
        <v>85</v>
      </c>
      <c r="F76" s="101">
        <v>10</v>
      </c>
      <c r="G76" s="54" t="s">
        <v>2462</v>
      </c>
      <c r="H76" s="103">
        <v>11600</v>
      </c>
      <c r="I76" s="343" t="s">
        <v>2509</v>
      </c>
      <c r="J76" s="355">
        <v>45581</v>
      </c>
      <c r="K76" s="37">
        <v>0.45833333333333331</v>
      </c>
      <c r="L76" s="39">
        <v>0.47916666666666669</v>
      </c>
      <c r="M76" s="280">
        <v>0.8125</v>
      </c>
      <c r="N76" s="389">
        <f>VLOOKUP(E76,'效期天數(2025.1126更新)'!C:G,5,0)</f>
        <v>5714400102</v>
      </c>
    </row>
    <row r="77" spans="1:14" ht="20.25" thickBot="1">
      <c r="A77" s="32" t="s">
        <v>2602</v>
      </c>
      <c r="B77" s="100" t="s">
        <v>2716</v>
      </c>
      <c r="C77" s="98" t="s">
        <v>2717</v>
      </c>
      <c r="D77" s="42" t="s">
        <v>2514</v>
      </c>
      <c r="E77" s="34" t="s">
        <v>137</v>
      </c>
      <c r="F77" s="101">
        <v>10</v>
      </c>
      <c r="G77" s="54" t="s">
        <v>2462</v>
      </c>
      <c r="H77" s="103">
        <v>11600</v>
      </c>
      <c r="I77" s="343" t="s">
        <v>2509</v>
      </c>
      <c r="J77" s="355">
        <v>45581</v>
      </c>
      <c r="K77" s="37">
        <v>0.45833333333333331</v>
      </c>
      <c r="L77" s="39">
        <v>0.47916666666666669</v>
      </c>
      <c r="M77" s="280">
        <v>0.8125</v>
      </c>
      <c r="N77" s="389">
        <f>VLOOKUP(E77,'效期天數(2025.1126更新)'!C:G,5,0)</f>
        <v>5714400104</v>
      </c>
    </row>
    <row r="78" spans="1:14" ht="20.25" thickBot="1">
      <c r="A78" s="32" t="s">
        <v>2603</v>
      </c>
      <c r="B78" s="100" t="s">
        <v>2716</v>
      </c>
      <c r="C78" s="98" t="s">
        <v>2718</v>
      </c>
      <c r="D78" s="42" t="s">
        <v>2514</v>
      </c>
      <c r="E78" s="34" t="s">
        <v>137</v>
      </c>
      <c r="F78" s="101">
        <v>10</v>
      </c>
      <c r="G78" s="54" t="s">
        <v>2462</v>
      </c>
      <c r="H78" s="103">
        <v>11600</v>
      </c>
      <c r="I78" s="343" t="s">
        <v>2509</v>
      </c>
      <c r="J78" s="355">
        <v>45581</v>
      </c>
      <c r="K78" s="37">
        <v>0.45833333333333331</v>
      </c>
      <c r="L78" s="39">
        <v>0.47916666666666669</v>
      </c>
      <c r="M78" s="280">
        <v>0.8125</v>
      </c>
      <c r="N78" s="389">
        <f>VLOOKUP(E78,'效期天數(2025.1126更新)'!C:G,5,0)</f>
        <v>5714400104</v>
      </c>
    </row>
    <row r="79" spans="1:14" ht="20.25" thickBot="1">
      <c r="A79" s="44" t="s">
        <v>2604</v>
      </c>
      <c r="B79" s="100" t="s">
        <v>2719</v>
      </c>
      <c r="C79" s="98" t="s">
        <v>2720</v>
      </c>
      <c r="D79" s="42" t="s">
        <v>2523</v>
      </c>
      <c r="E79" s="35" t="s">
        <v>88</v>
      </c>
      <c r="F79" s="101">
        <v>11</v>
      </c>
      <c r="G79" s="54" t="s">
        <v>2464</v>
      </c>
      <c r="H79" s="103">
        <v>12000</v>
      </c>
      <c r="I79" s="36" t="s">
        <v>183</v>
      </c>
      <c r="J79" s="355">
        <v>45581</v>
      </c>
      <c r="K79" s="37">
        <v>0.45833333333333331</v>
      </c>
      <c r="L79" s="39">
        <v>0.47916666666666669</v>
      </c>
      <c r="M79" s="365">
        <v>0.8125</v>
      </c>
      <c r="N79" s="389">
        <f>VLOOKUP(E79,'效期天數(2025.1126更新)'!C:G,5,0)</f>
        <v>5714400105</v>
      </c>
    </row>
    <row r="80" spans="1:14" ht="20.25" thickBot="1">
      <c r="A80" s="44" t="s">
        <v>2605</v>
      </c>
      <c r="B80" s="100" t="s">
        <v>2719</v>
      </c>
      <c r="C80" s="98" t="s">
        <v>2721</v>
      </c>
      <c r="D80" s="42" t="s">
        <v>2523</v>
      </c>
      <c r="E80" s="35" t="s">
        <v>88</v>
      </c>
      <c r="F80" s="101">
        <v>11</v>
      </c>
      <c r="G80" s="54" t="s">
        <v>2464</v>
      </c>
      <c r="H80" s="103">
        <v>12000</v>
      </c>
      <c r="I80" s="36" t="s">
        <v>183</v>
      </c>
      <c r="J80" s="355">
        <v>45581</v>
      </c>
      <c r="K80" s="37">
        <v>0.45833333333333331</v>
      </c>
      <c r="L80" s="39">
        <v>0.47916666666666669</v>
      </c>
      <c r="M80" s="365">
        <v>0.8125</v>
      </c>
      <c r="N80" s="389">
        <f>VLOOKUP(E80,'效期天數(2025.1126更新)'!C:G,5,0)</f>
        <v>5714400105</v>
      </c>
    </row>
    <row r="81" spans="1:14" ht="38.25" thickBot="1">
      <c r="A81" s="44" t="s">
        <v>2606</v>
      </c>
      <c r="B81" s="100" t="s">
        <v>2722</v>
      </c>
      <c r="C81" s="98" t="s">
        <v>2723</v>
      </c>
      <c r="D81" s="42" t="s">
        <v>2524</v>
      </c>
      <c r="E81" s="35" t="s">
        <v>89</v>
      </c>
      <c r="F81" s="101">
        <v>11</v>
      </c>
      <c r="G81" s="54" t="s">
        <v>2464</v>
      </c>
      <c r="H81" s="103">
        <v>12000</v>
      </c>
      <c r="I81" s="36" t="s">
        <v>183</v>
      </c>
      <c r="J81" s="355">
        <v>45581</v>
      </c>
      <c r="K81" s="37">
        <v>0.45833333333333331</v>
      </c>
      <c r="L81" s="39">
        <v>0.47916666666666669</v>
      </c>
      <c r="M81" s="365">
        <v>0.8125</v>
      </c>
      <c r="N81" s="389">
        <f>VLOOKUP(E81,'效期天數(2025.1126更新)'!C:G,5,0)</f>
        <v>5714400106</v>
      </c>
    </row>
    <row r="82" spans="1:14" ht="38.25" thickBot="1">
      <c r="A82" s="44" t="s">
        <v>2607</v>
      </c>
      <c r="B82" s="100" t="s">
        <v>2722</v>
      </c>
      <c r="C82" s="98" t="s">
        <v>2724</v>
      </c>
      <c r="D82" s="42" t="s">
        <v>2524</v>
      </c>
      <c r="E82" s="35" t="s">
        <v>89</v>
      </c>
      <c r="F82" s="101">
        <v>11</v>
      </c>
      <c r="G82" s="54" t="s">
        <v>2464</v>
      </c>
      <c r="H82" s="103">
        <v>12000</v>
      </c>
      <c r="I82" s="36" t="s">
        <v>183</v>
      </c>
      <c r="J82" s="355">
        <v>45581</v>
      </c>
      <c r="K82" s="37">
        <v>0.45833333333333331</v>
      </c>
      <c r="L82" s="39">
        <v>0.47916666666666669</v>
      </c>
      <c r="M82" s="365">
        <v>0.8125</v>
      </c>
      <c r="N82" s="389">
        <f>VLOOKUP(E82,'效期天數(2025.1126更新)'!C:G,5,0)</f>
        <v>5714400106</v>
      </c>
    </row>
    <row r="83" spans="1:14" ht="38.25" thickBot="1">
      <c r="A83" s="32" t="s">
        <v>2594</v>
      </c>
      <c r="B83" s="100" t="s">
        <v>2725</v>
      </c>
      <c r="C83" s="98">
        <v>14424421</v>
      </c>
      <c r="D83" s="42" t="s">
        <v>2584</v>
      </c>
      <c r="E83" s="34" t="s">
        <v>140</v>
      </c>
      <c r="F83" s="101">
        <v>4</v>
      </c>
      <c r="G83" s="54" t="s">
        <v>2463</v>
      </c>
      <c r="H83" s="103">
        <v>2000</v>
      </c>
      <c r="I83" s="56" t="s">
        <v>2411</v>
      </c>
      <c r="J83" s="355">
        <v>45581</v>
      </c>
      <c r="K83" s="37">
        <v>0.625</v>
      </c>
      <c r="L83" s="39">
        <v>0.64583333333333337</v>
      </c>
      <c r="M83" s="39">
        <v>0.70833333333333337</v>
      </c>
      <c r="N83" s="389">
        <f>VLOOKUP(E83,'效期天數(2025.1126更新)'!C:G,5,0)</f>
        <v>5714400144</v>
      </c>
    </row>
    <row r="84" spans="1:14" ht="38.25" thickBot="1">
      <c r="A84" s="32" t="s">
        <v>2595</v>
      </c>
      <c r="B84" s="100" t="s">
        <v>2726</v>
      </c>
      <c r="C84" s="98">
        <v>14324421</v>
      </c>
      <c r="D84" s="42" t="s">
        <v>2584</v>
      </c>
      <c r="E84" s="34" t="s">
        <v>160</v>
      </c>
      <c r="F84" s="101">
        <v>4</v>
      </c>
      <c r="G84" s="54" t="s">
        <v>2463</v>
      </c>
      <c r="H84" s="103">
        <v>2000</v>
      </c>
      <c r="I84" s="56" t="s">
        <v>2411</v>
      </c>
      <c r="J84" s="355">
        <v>45581</v>
      </c>
      <c r="K84" s="37">
        <v>0.625</v>
      </c>
      <c r="L84" s="39">
        <v>0.64583333333333337</v>
      </c>
      <c r="M84" s="39">
        <v>0.70833333333333337</v>
      </c>
      <c r="N84" s="389">
        <f>VLOOKUP(E84,'效期天數(2025.1126更新)'!C:G,5,0)</f>
        <v>5714400143</v>
      </c>
    </row>
    <row r="85" spans="1:14" ht="20.25" thickBot="1">
      <c r="A85" s="32" t="s">
        <v>2596</v>
      </c>
      <c r="B85" s="100" t="s">
        <v>2727</v>
      </c>
      <c r="C85" s="98">
        <v>19724421</v>
      </c>
      <c r="D85" s="42" t="s">
        <v>2514</v>
      </c>
      <c r="E85" s="34" t="s">
        <v>2419</v>
      </c>
      <c r="F85" s="101">
        <v>3</v>
      </c>
      <c r="G85" s="54" t="s">
        <v>2463</v>
      </c>
      <c r="H85" s="103">
        <v>4000</v>
      </c>
      <c r="I85" s="363" t="s">
        <v>2509</v>
      </c>
      <c r="J85" s="355">
        <v>45581</v>
      </c>
      <c r="K85" s="37">
        <v>0.66666666666666663</v>
      </c>
      <c r="L85" s="39">
        <v>0.6875</v>
      </c>
      <c r="M85" s="414">
        <v>0.8125</v>
      </c>
      <c r="N85" s="389">
        <f>VLOOKUP(E85,'效期天數(2025.1126更新)'!C:G,5,0)</f>
        <v>5714400197</v>
      </c>
    </row>
    <row r="86" spans="1:14" ht="20.25" thickBot="1">
      <c r="A86" s="32" t="s">
        <v>2597</v>
      </c>
      <c r="B86" s="100" t="s">
        <v>2728</v>
      </c>
      <c r="C86" s="98">
        <v>19824421</v>
      </c>
      <c r="D86" s="42" t="s">
        <v>2514</v>
      </c>
      <c r="E86" s="34" t="s">
        <v>2420</v>
      </c>
      <c r="F86" s="101">
        <v>3</v>
      </c>
      <c r="G86" s="54" t="s">
        <v>2463</v>
      </c>
      <c r="H86" s="103">
        <v>4000</v>
      </c>
      <c r="I86" s="363" t="s">
        <v>2509</v>
      </c>
      <c r="J86" s="355">
        <v>45581</v>
      </c>
      <c r="K86" s="37">
        <v>0.66666666666666663</v>
      </c>
      <c r="L86" s="39">
        <v>0.6875</v>
      </c>
      <c r="M86" s="414">
        <v>0.8125</v>
      </c>
      <c r="N86" s="389">
        <f>VLOOKUP(E86,'效期天數(2025.1126更新)'!C:G,5,0)</f>
        <v>5714400198</v>
      </c>
    </row>
    <row r="87" spans="1:14" ht="20.25" thickBot="1">
      <c r="A87" s="32" t="s">
        <v>2594</v>
      </c>
      <c r="B87" s="100" t="s">
        <v>2729</v>
      </c>
      <c r="C87" s="98" t="s">
        <v>2730</v>
      </c>
      <c r="D87" s="42" t="s">
        <v>2514</v>
      </c>
      <c r="E87" s="34" t="s">
        <v>103</v>
      </c>
      <c r="F87" s="101">
        <v>5</v>
      </c>
      <c r="G87" s="54" t="s">
        <v>2468</v>
      </c>
      <c r="H87" s="103">
        <v>9200</v>
      </c>
      <c r="I87" s="36" t="s">
        <v>183</v>
      </c>
      <c r="J87" s="355">
        <v>45581</v>
      </c>
      <c r="K87" s="37">
        <v>0.72916666666666663</v>
      </c>
      <c r="L87" s="414">
        <v>0.83333333333333337</v>
      </c>
      <c r="M87" s="39">
        <v>8.3333333333333329E-2</v>
      </c>
      <c r="N87" s="389">
        <f>VLOOKUP(E87,'效期天數(2025.1126更新)'!C:G,5,0)</f>
        <v>5714400132</v>
      </c>
    </row>
    <row r="88" spans="1:14" ht="20.25" thickBot="1">
      <c r="A88" s="32" t="s">
        <v>2595</v>
      </c>
      <c r="B88" s="100" t="s">
        <v>2729</v>
      </c>
      <c r="C88" s="98" t="s">
        <v>2731</v>
      </c>
      <c r="D88" s="42" t="s">
        <v>2514</v>
      </c>
      <c r="E88" s="34" t="s">
        <v>103</v>
      </c>
      <c r="F88" s="101">
        <v>5</v>
      </c>
      <c r="G88" s="54" t="s">
        <v>2468</v>
      </c>
      <c r="H88" s="103">
        <v>9200</v>
      </c>
      <c r="I88" s="36" t="s">
        <v>183</v>
      </c>
      <c r="J88" s="355">
        <v>45581</v>
      </c>
      <c r="K88" s="37">
        <v>0.72916666666666663</v>
      </c>
      <c r="L88" s="414">
        <v>0.83333333333333337</v>
      </c>
      <c r="M88" s="39">
        <v>8.3333333333333329E-2</v>
      </c>
      <c r="N88" s="389">
        <f>VLOOKUP(E88,'效期天數(2025.1126更新)'!C:G,5,0)</f>
        <v>5714400132</v>
      </c>
    </row>
    <row r="89" spans="1:14" ht="20.25" thickBot="1">
      <c r="A89" s="32" t="s">
        <v>2596</v>
      </c>
      <c r="B89" s="100" t="s">
        <v>2732</v>
      </c>
      <c r="C89" s="98" t="s">
        <v>2733</v>
      </c>
      <c r="D89" s="42" t="s">
        <v>2514</v>
      </c>
      <c r="E89" s="34" t="s">
        <v>2536</v>
      </c>
      <c r="F89" s="101">
        <v>5</v>
      </c>
      <c r="G89" s="54" t="s">
        <v>2537</v>
      </c>
      <c r="H89" s="103">
        <v>9250</v>
      </c>
      <c r="I89" s="36" t="s">
        <v>183</v>
      </c>
      <c r="J89" s="355">
        <v>45581</v>
      </c>
      <c r="K89" s="37">
        <v>0.72916666666666663</v>
      </c>
      <c r="L89" s="414">
        <v>0.83333333333333337</v>
      </c>
      <c r="M89" s="39">
        <v>8.3333333333333329E-2</v>
      </c>
      <c r="N89" s="389">
        <f>VLOOKUP(E89,'效期天數(2025.1126更新)'!C:G,5,0)</f>
        <v>5714400201</v>
      </c>
    </row>
    <row r="90" spans="1:14" ht="20.25" thickBot="1">
      <c r="A90" s="32" t="s">
        <v>2597</v>
      </c>
      <c r="B90" s="100" t="s">
        <v>2732</v>
      </c>
      <c r="C90" s="98" t="s">
        <v>2734</v>
      </c>
      <c r="D90" s="42" t="s">
        <v>2514</v>
      </c>
      <c r="E90" s="35" t="s">
        <v>2536</v>
      </c>
      <c r="F90" s="101">
        <v>5</v>
      </c>
      <c r="G90" s="54" t="s">
        <v>2537</v>
      </c>
      <c r="H90" s="103">
        <v>9250</v>
      </c>
      <c r="I90" s="36" t="s">
        <v>183</v>
      </c>
      <c r="J90" s="355">
        <v>45581</v>
      </c>
      <c r="K90" s="37">
        <v>0.72916666666666663</v>
      </c>
      <c r="L90" s="414">
        <v>0.83333333333333337</v>
      </c>
      <c r="M90" s="39">
        <v>8.3333333333333329E-2</v>
      </c>
      <c r="N90" s="389">
        <f>VLOOKUP(E90,'效期天數(2025.1126更新)'!C:G,5,0)</f>
        <v>5714400201</v>
      </c>
    </row>
    <row r="91" spans="1:14" ht="20.25" thickBot="1">
      <c r="A91" s="32" t="s">
        <v>2598</v>
      </c>
      <c r="B91" s="100" t="s">
        <v>2735</v>
      </c>
      <c r="C91" s="98" t="s">
        <v>2736</v>
      </c>
      <c r="D91" s="42" t="s">
        <v>2526</v>
      </c>
      <c r="E91" s="34" t="s">
        <v>96</v>
      </c>
      <c r="F91" s="101">
        <v>6</v>
      </c>
      <c r="G91" s="54" t="s">
        <v>2515</v>
      </c>
      <c r="H91" s="103">
        <v>6000</v>
      </c>
      <c r="I91" s="36" t="s">
        <v>2038</v>
      </c>
      <c r="J91" s="355">
        <v>45581</v>
      </c>
      <c r="K91" s="37">
        <v>0.72916666666666663</v>
      </c>
      <c r="L91" s="61">
        <v>0.8125</v>
      </c>
      <c r="M91" s="39">
        <v>0.97916666666666663</v>
      </c>
      <c r="N91" s="389">
        <f>VLOOKUP(E91,'效期天數(2025.1126更新)'!C:G,5,0)</f>
        <v>5714400117</v>
      </c>
    </row>
    <row r="92" spans="1:14" ht="20.25" thickBot="1">
      <c r="A92" s="32" t="s">
        <v>2599</v>
      </c>
      <c r="B92" s="100" t="s">
        <v>2735</v>
      </c>
      <c r="C92" s="98" t="s">
        <v>2737</v>
      </c>
      <c r="D92" s="42" t="s">
        <v>2526</v>
      </c>
      <c r="E92" s="34" t="s">
        <v>96</v>
      </c>
      <c r="F92" s="101">
        <v>6</v>
      </c>
      <c r="G92" s="54" t="s">
        <v>2515</v>
      </c>
      <c r="H92" s="103">
        <v>6000</v>
      </c>
      <c r="I92" s="36" t="s">
        <v>2038</v>
      </c>
      <c r="J92" s="355">
        <v>45581</v>
      </c>
      <c r="K92" s="37">
        <v>0.72916666666666663</v>
      </c>
      <c r="L92" s="61">
        <v>0.8125</v>
      </c>
      <c r="M92" s="39">
        <v>0.97916666666666663</v>
      </c>
      <c r="N92" s="389">
        <f>VLOOKUP(E92,'效期天數(2025.1126更新)'!C:G,5,0)</f>
        <v>5714400117</v>
      </c>
    </row>
    <row r="93" spans="1:14" ht="38.25" thickBot="1">
      <c r="A93" s="32" t="s">
        <v>2602</v>
      </c>
      <c r="B93" s="100" t="s">
        <v>2738</v>
      </c>
      <c r="C93" s="98" t="s">
        <v>2739</v>
      </c>
      <c r="D93" s="42" t="s">
        <v>2543</v>
      </c>
      <c r="E93" s="34" t="s">
        <v>95</v>
      </c>
      <c r="F93" s="101">
        <v>6</v>
      </c>
      <c r="G93" s="54" t="s">
        <v>2515</v>
      </c>
      <c r="H93" s="103">
        <v>6000</v>
      </c>
      <c r="I93" s="36" t="s">
        <v>2038</v>
      </c>
      <c r="J93" s="355">
        <v>45581</v>
      </c>
      <c r="K93" s="37">
        <v>0.72916666666666663</v>
      </c>
      <c r="L93" s="61">
        <v>0.8125</v>
      </c>
      <c r="M93" s="39">
        <v>0.97916666666666663</v>
      </c>
      <c r="N93" s="389">
        <f>VLOOKUP(E93,'效期天數(2025.1126更新)'!C:G,5,0)</f>
        <v>5714400116</v>
      </c>
    </row>
    <row r="94" spans="1:14" ht="38.25" thickBot="1">
      <c r="A94" s="32" t="s">
        <v>2603</v>
      </c>
      <c r="B94" s="100" t="s">
        <v>2738</v>
      </c>
      <c r="C94" s="98" t="s">
        <v>2740</v>
      </c>
      <c r="D94" s="42" t="s">
        <v>2543</v>
      </c>
      <c r="E94" s="34" t="s">
        <v>95</v>
      </c>
      <c r="F94" s="101">
        <v>6</v>
      </c>
      <c r="G94" s="54" t="s">
        <v>2515</v>
      </c>
      <c r="H94" s="103">
        <v>6000</v>
      </c>
      <c r="I94" s="36" t="s">
        <v>2038</v>
      </c>
      <c r="J94" s="355">
        <v>45581</v>
      </c>
      <c r="K94" s="37">
        <v>0.72916666666666663</v>
      </c>
      <c r="L94" s="61">
        <v>0.8125</v>
      </c>
      <c r="M94" s="39">
        <v>0.97916666666666663</v>
      </c>
      <c r="N94" s="389">
        <f>VLOOKUP(E94,'效期天數(2025.1126更新)'!C:G,5,0)</f>
        <v>5714400116</v>
      </c>
    </row>
    <row r="95" spans="1:14" ht="20.25" thickBot="1">
      <c r="A95" s="44" t="s">
        <v>2604</v>
      </c>
      <c r="B95" s="100" t="s">
        <v>2741</v>
      </c>
      <c r="C95" s="98" t="s">
        <v>2742</v>
      </c>
      <c r="D95" s="42" t="s">
        <v>2514</v>
      </c>
      <c r="E95" s="35" t="s">
        <v>136</v>
      </c>
      <c r="F95" s="101">
        <v>7</v>
      </c>
      <c r="G95" s="54" t="s">
        <v>2462</v>
      </c>
      <c r="H95" s="103">
        <v>8000</v>
      </c>
      <c r="I95" s="56" t="s">
        <v>260</v>
      </c>
      <c r="J95" s="355">
        <v>45581</v>
      </c>
      <c r="K95" s="37">
        <v>0.72916666666666663</v>
      </c>
      <c r="L95" s="386">
        <v>0.8125</v>
      </c>
      <c r="M95" s="39">
        <v>8.3333333333333329E-2</v>
      </c>
      <c r="N95" s="389">
        <f>VLOOKUP(E95,'效期天數(2025.1126更新)'!C:G,5,0)</f>
        <v>5714400184</v>
      </c>
    </row>
    <row r="96" spans="1:14" ht="20.25" thickBot="1">
      <c r="A96" s="44" t="s">
        <v>2605</v>
      </c>
      <c r="B96" s="100" t="s">
        <v>2741</v>
      </c>
      <c r="C96" s="98" t="s">
        <v>2743</v>
      </c>
      <c r="D96" s="42" t="s">
        <v>2514</v>
      </c>
      <c r="E96" s="35" t="s">
        <v>136</v>
      </c>
      <c r="F96" s="101">
        <v>7</v>
      </c>
      <c r="G96" s="54" t="s">
        <v>2462</v>
      </c>
      <c r="H96" s="103">
        <v>8000</v>
      </c>
      <c r="I96" s="56" t="s">
        <v>260</v>
      </c>
      <c r="J96" s="355">
        <v>45581</v>
      </c>
      <c r="K96" s="37">
        <v>0.72916666666666663</v>
      </c>
      <c r="L96" s="386">
        <v>0.8125</v>
      </c>
      <c r="M96" s="39">
        <v>8.3333333333333329E-2</v>
      </c>
      <c r="N96" s="389">
        <f>VLOOKUP(E96,'效期天數(2025.1126更新)'!C:G,5,0)</f>
        <v>5714400184</v>
      </c>
    </row>
    <row r="97" spans="1:14" ht="20.25" thickBot="1">
      <c r="A97" s="44" t="s">
        <v>2606</v>
      </c>
      <c r="B97" s="100" t="s">
        <v>2741</v>
      </c>
      <c r="C97" s="98" t="s">
        <v>2744</v>
      </c>
      <c r="D97" s="42" t="s">
        <v>2514</v>
      </c>
      <c r="E97" s="35" t="s">
        <v>136</v>
      </c>
      <c r="F97" s="101">
        <v>7</v>
      </c>
      <c r="G97" s="54" t="s">
        <v>2462</v>
      </c>
      <c r="H97" s="103">
        <v>8000</v>
      </c>
      <c r="I97" s="56" t="s">
        <v>260</v>
      </c>
      <c r="J97" s="355">
        <v>45581</v>
      </c>
      <c r="K97" s="37">
        <v>0.72916666666666663</v>
      </c>
      <c r="L97" s="386">
        <v>0.8125</v>
      </c>
      <c r="M97" s="39">
        <v>8.3333333333333329E-2</v>
      </c>
      <c r="N97" s="389">
        <f>VLOOKUP(E97,'效期天數(2025.1126更新)'!C:G,5,0)</f>
        <v>5714400184</v>
      </c>
    </row>
    <row r="98" spans="1:14" ht="20.25" thickBot="1">
      <c r="A98" s="44" t="s">
        <v>2607</v>
      </c>
      <c r="B98" s="100" t="s">
        <v>2741</v>
      </c>
      <c r="C98" s="98" t="s">
        <v>2745</v>
      </c>
      <c r="D98" s="42" t="s">
        <v>2514</v>
      </c>
      <c r="E98" s="35" t="s">
        <v>136</v>
      </c>
      <c r="F98" s="101">
        <v>7</v>
      </c>
      <c r="G98" s="54" t="s">
        <v>2462</v>
      </c>
      <c r="H98" s="103">
        <v>8000</v>
      </c>
      <c r="I98" s="56" t="s">
        <v>260</v>
      </c>
      <c r="J98" s="355">
        <v>45581</v>
      </c>
      <c r="K98" s="37">
        <v>0.72916666666666663</v>
      </c>
      <c r="L98" s="386">
        <v>0.8125</v>
      </c>
      <c r="M98" s="39">
        <v>8.3333333333333329E-2</v>
      </c>
      <c r="N98" s="389">
        <f>VLOOKUP(E98,'效期天數(2025.1126更新)'!C:G,5,0)</f>
        <v>5714400184</v>
      </c>
    </row>
    <row r="99" spans="1:14" ht="20.25" thickBot="1">
      <c r="A99" s="32" t="s">
        <v>125</v>
      </c>
      <c r="B99" s="100" t="s">
        <v>2746</v>
      </c>
      <c r="C99" s="98" t="s">
        <v>2747</v>
      </c>
      <c r="D99" s="340" t="s">
        <v>2635</v>
      </c>
      <c r="E99" s="34" t="s">
        <v>2517</v>
      </c>
      <c r="F99" s="101">
        <v>12</v>
      </c>
      <c r="G99" s="54" t="s">
        <v>2564</v>
      </c>
      <c r="H99" s="103">
        <v>6000</v>
      </c>
      <c r="I99" s="36" t="s">
        <v>2411</v>
      </c>
      <c r="J99" s="355">
        <v>45582</v>
      </c>
      <c r="K99" s="337">
        <v>0.5</v>
      </c>
      <c r="L99" s="38">
        <v>0.54166666666666663</v>
      </c>
      <c r="M99" s="39">
        <v>0.70833333333333337</v>
      </c>
      <c r="N99" s="389">
        <f>VLOOKUP(E99,'效期天數(2025.1126更新)'!C:G,5,0)</f>
        <v>5714400210</v>
      </c>
    </row>
    <row r="100" spans="1:14" ht="20.25" thickBot="1">
      <c r="A100" s="32" t="s">
        <v>125</v>
      </c>
      <c r="B100" s="100" t="s">
        <v>2746</v>
      </c>
      <c r="C100" s="98" t="s">
        <v>2748</v>
      </c>
      <c r="D100" s="340" t="s">
        <v>2635</v>
      </c>
      <c r="E100" s="34" t="s">
        <v>2517</v>
      </c>
      <c r="F100" s="101">
        <v>12</v>
      </c>
      <c r="G100" s="54" t="s">
        <v>2564</v>
      </c>
      <c r="H100" s="103">
        <v>6000</v>
      </c>
      <c r="I100" s="36" t="s">
        <v>2411</v>
      </c>
      <c r="J100" s="355">
        <v>45582</v>
      </c>
      <c r="K100" s="337">
        <v>0.5</v>
      </c>
      <c r="L100" s="38">
        <v>0.54166666666666663</v>
      </c>
      <c r="M100" s="39">
        <v>0.70833333333333337</v>
      </c>
      <c r="N100" s="389">
        <f>VLOOKUP(E100,'效期天數(2025.1126更新)'!C:G,5,0)</f>
        <v>5714400210</v>
      </c>
    </row>
    <row r="101" spans="1:14" ht="20.25" thickBot="1">
      <c r="A101" s="32" t="s">
        <v>2594</v>
      </c>
      <c r="B101" s="100" t="s">
        <v>2749</v>
      </c>
      <c r="C101" s="98" t="s">
        <v>2750</v>
      </c>
      <c r="D101" s="42" t="s">
        <v>2514</v>
      </c>
      <c r="E101" s="35" t="s">
        <v>130</v>
      </c>
      <c r="F101" s="101">
        <v>9</v>
      </c>
      <c r="G101" s="54" t="s">
        <v>2467</v>
      </c>
      <c r="H101" s="103">
        <v>9000</v>
      </c>
      <c r="I101" s="36" t="s">
        <v>260</v>
      </c>
      <c r="J101" s="355">
        <v>45582</v>
      </c>
      <c r="K101" s="37">
        <v>0.4375</v>
      </c>
      <c r="L101" s="39">
        <v>0.45833333333333331</v>
      </c>
      <c r="M101" s="39">
        <v>0.70833333333333337</v>
      </c>
      <c r="N101" s="389">
        <f>VLOOKUP(E101,'效期天數(2025.1126更新)'!C:G,5,0)</f>
        <v>5714400182</v>
      </c>
    </row>
    <row r="102" spans="1:14" ht="20.25" thickBot="1">
      <c r="A102" s="32" t="s">
        <v>2595</v>
      </c>
      <c r="B102" s="100" t="s">
        <v>2749</v>
      </c>
      <c r="C102" s="98" t="s">
        <v>2751</v>
      </c>
      <c r="D102" s="42" t="s">
        <v>2514</v>
      </c>
      <c r="E102" s="35" t="s">
        <v>130</v>
      </c>
      <c r="F102" s="101">
        <v>9</v>
      </c>
      <c r="G102" s="54" t="s">
        <v>2467</v>
      </c>
      <c r="H102" s="103">
        <v>9000</v>
      </c>
      <c r="I102" s="36" t="s">
        <v>260</v>
      </c>
      <c r="J102" s="355">
        <v>45582</v>
      </c>
      <c r="K102" s="37">
        <v>0.4375</v>
      </c>
      <c r="L102" s="39">
        <v>0.45833333333333331</v>
      </c>
      <c r="M102" s="39">
        <v>0.70833333333333337</v>
      </c>
      <c r="N102" s="389">
        <f>VLOOKUP(E102,'效期天數(2025.1126更新)'!C:G,5,0)</f>
        <v>5714400182</v>
      </c>
    </row>
    <row r="103" spans="1:14" ht="20.25" thickBot="1">
      <c r="A103" s="32" t="s">
        <v>2596</v>
      </c>
      <c r="B103" s="100" t="s">
        <v>2749</v>
      </c>
      <c r="C103" s="98" t="s">
        <v>2752</v>
      </c>
      <c r="D103" s="42" t="s">
        <v>2514</v>
      </c>
      <c r="E103" s="35" t="s">
        <v>130</v>
      </c>
      <c r="F103" s="101">
        <v>9</v>
      </c>
      <c r="G103" s="54" t="s">
        <v>2467</v>
      </c>
      <c r="H103" s="103">
        <v>9000</v>
      </c>
      <c r="I103" s="36" t="s">
        <v>260</v>
      </c>
      <c r="J103" s="355">
        <v>45582</v>
      </c>
      <c r="K103" s="37">
        <v>0.4375</v>
      </c>
      <c r="L103" s="39">
        <v>0.45833333333333331</v>
      </c>
      <c r="M103" s="39">
        <v>0.70833333333333337</v>
      </c>
      <c r="N103" s="389">
        <f>VLOOKUP(E103,'效期天數(2025.1126更新)'!C:G,5,0)</f>
        <v>5714400182</v>
      </c>
    </row>
    <row r="104" spans="1:14" ht="20.25" thickBot="1">
      <c r="A104" s="32" t="s">
        <v>2597</v>
      </c>
      <c r="B104" s="100" t="s">
        <v>2749</v>
      </c>
      <c r="C104" s="98" t="s">
        <v>2753</v>
      </c>
      <c r="D104" s="42" t="s">
        <v>2514</v>
      </c>
      <c r="E104" s="35" t="s">
        <v>130</v>
      </c>
      <c r="F104" s="101">
        <v>9</v>
      </c>
      <c r="G104" s="54" t="s">
        <v>2467</v>
      </c>
      <c r="H104" s="103">
        <v>9000</v>
      </c>
      <c r="I104" s="36" t="s">
        <v>260</v>
      </c>
      <c r="J104" s="355">
        <v>45582</v>
      </c>
      <c r="K104" s="37">
        <v>0.4375</v>
      </c>
      <c r="L104" s="39">
        <v>0.45833333333333331</v>
      </c>
      <c r="M104" s="39">
        <v>0.70833333333333337</v>
      </c>
      <c r="N104" s="389">
        <f>VLOOKUP(E104,'效期天數(2025.1126更新)'!C:G,5,0)</f>
        <v>5714400182</v>
      </c>
    </row>
    <row r="105" spans="1:14" ht="20.25" thickBot="1">
      <c r="A105" s="32" t="s">
        <v>2598</v>
      </c>
      <c r="B105" s="100" t="s">
        <v>2754</v>
      </c>
      <c r="C105" s="98" t="s">
        <v>2755</v>
      </c>
      <c r="D105" s="42" t="s">
        <v>2514</v>
      </c>
      <c r="E105" s="34" t="s">
        <v>106</v>
      </c>
      <c r="F105" s="101">
        <v>4</v>
      </c>
      <c r="G105" s="54" t="s">
        <v>2463</v>
      </c>
      <c r="H105" s="103">
        <v>8850</v>
      </c>
      <c r="I105" s="56" t="s">
        <v>183</v>
      </c>
      <c r="J105" s="355">
        <v>45582</v>
      </c>
      <c r="K105" s="37">
        <v>0.45833333333333331</v>
      </c>
      <c r="L105" s="39">
        <v>0.47916666666666669</v>
      </c>
      <c r="M105" s="39">
        <v>0.72916666666666663</v>
      </c>
      <c r="N105" s="389">
        <f>VLOOKUP(E105,'效期天數(2025.1126更新)'!C:G,5,0)</f>
        <v>5714400148</v>
      </c>
    </row>
    <row r="106" spans="1:14" ht="20.25" thickBot="1">
      <c r="A106" s="32" t="s">
        <v>2599</v>
      </c>
      <c r="B106" s="100" t="s">
        <v>2754</v>
      </c>
      <c r="C106" s="98" t="s">
        <v>2756</v>
      </c>
      <c r="D106" s="42" t="s">
        <v>2514</v>
      </c>
      <c r="E106" s="34" t="s">
        <v>106</v>
      </c>
      <c r="F106" s="101">
        <v>4</v>
      </c>
      <c r="G106" s="54" t="s">
        <v>2463</v>
      </c>
      <c r="H106" s="103">
        <v>8850</v>
      </c>
      <c r="I106" s="56" t="s">
        <v>183</v>
      </c>
      <c r="J106" s="355">
        <v>45582</v>
      </c>
      <c r="K106" s="37">
        <v>0.45833333333333331</v>
      </c>
      <c r="L106" s="39">
        <v>0.47916666666666669</v>
      </c>
      <c r="M106" s="39">
        <v>0.72916666666666663</v>
      </c>
      <c r="N106" s="389">
        <f>VLOOKUP(E106,'效期天數(2025.1126更新)'!C:G,5,0)</f>
        <v>5714400148</v>
      </c>
    </row>
    <row r="107" spans="1:14" ht="20.25" thickBot="1">
      <c r="A107" s="32" t="s">
        <v>2602</v>
      </c>
      <c r="B107" s="100" t="s">
        <v>2757</v>
      </c>
      <c r="C107" s="98" t="s">
        <v>2758</v>
      </c>
      <c r="D107" s="42" t="s">
        <v>2514</v>
      </c>
      <c r="E107" s="34" t="s">
        <v>107</v>
      </c>
      <c r="F107" s="101">
        <v>4</v>
      </c>
      <c r="G107" s="54" t="s">
        <v>2463</v>
      </c>
      <c r="H107" s="103">
        <v>8800</v>
      </c>
      <c r="I107" s="56" t="s">
        <v>183</v>
      </c>
      <c r="J107" s="355">
        <v>45582</v>
      </c>
      <c r="K107" s="37">
        <v>0.45833333333333331</v>
      </c>
      <c r="L107" s="39">
        <v>0.47916666666666669</v>
      </c>
      <c r="M107" s="39">
        <v>0.72916666666666663</v>
      </c>
      <c r="N107" s="389">
        <f>VLOOKUP(E107,'效期天數(2025.1126更新)'!C:G,5,0)</f>
        <v>5714400149</v>
      </c>
    </row>
    <row r="108" spans="1:14" ht="20.25" thickBot="1">
      <c r="A108" s="32" t="s">
        <v>2603</v>
      </c>
      <c r="B108" s="100" t="s">
        <v>2757</v>
      </c>
      <c r="C108" s="98" t="s">
        <v>2759</v>
      </c>
      <c r="D108" s="42" t="s">
        <v>2514</v>
      </c>
      <c r="E108" s="34" t="s">
        <v>107</v>
      </c>
      <c r="F108" s="101">
        <v>4</v>
      </c>
      <c r="G108" s="54" t="s">
        <v>2463</v>
      </c>
      <c r="H108" s="103">
        <v>8800</v>
      </c>
      <c r="I108" s="56" t="s">
        <v>183</v>
      </c>
      <c r="J108" s="355">
        <v>45582</v>
      </c>
      <c r="K108" s="37">
        <v>0.45833333333333331</v>
      </c>
      <c r="L108" s="39">
        <v>0.47916666666666669</v>
      </c>
      <c r="M108" s="39">
        <v>0.72916666666666663</v>
      </c>
      <c r="N108" s="389">
        <f>VLOOKUP(E108,'效期天數(2025.1126更新)'!C:G,5,0)</f>
        <v>5714400149</v>
      </c>
    </row>
    <row r="109" spans="1:14" ht="20.25" thickBot="1">
      <c r="A109" s="44" t="s">
        <v>2604</v>
      </c>
      <c r="B109" s="100" t="s">
        <v>2760</v>
      </c>
      <c r="C109" s="98" t="s">
        <v>2761</v>
      </c>
      <c r="D109" s="42" t="s">
        <v>2542</v>
      </c>
      <c r="E109" s="34" t="s">
        <v>93</v>
      </c>
      <c r="F109" s="101">
        <v>8</v>
      </c>
      <c r="G109" s="54" t="s">
        <v>2521</v>
      </c>
      <c r="H109" s="103">
        <v>8000</v>
      </c>
      <c r="I109" s="343" t="s">
        <v>2509</v>
      </c>
      <c r="J109" s="355">
        <v>45582</v>
      </c>
      <c r="K109" s="37">
        <v>0.45833333333333331</v>
      </c>
      <c r="L109" s="39">
        <v>0.47916666666666669</v>
      </c>
      <c r="M109" s="39">
        <v>0.72916666666666663</v>
      </c>
      <c r="N109" s="389">
        <f>VLOOKUP(E109,'效期天數(2025.1126更新)'!C:G,5,0)</f>
        <v>5714400114</v>
      </c>
    </row>
    <row r="110" spans="1:14" ht="38.25" thickBot="1">
      <c r="A110" s="44" t="s">
        <v>2605</v>
      </c>
      <c r="B110" s="100" t="s">
        <v>2760</v>
      </c>
      <c r="C110" s="98" t="s">
        <v>2762</v>
      </c>
      <c r="D110" s="42" t="s">
        <v>2535</v>
      </c>
      <c r="E110" s="34" t="s">
        <v>93</v>
      </c>
      <c r="F110" s="101">
        <v>8</v>
      </c>
      <c r="G110" s="54" t="s">
        <v>2521</v>
      </c>
      <c r="H110" s="103">
        <v>8000</v>
      </c>
      <c r="I110" s="343" t="s">
        <v>2509</v>
      </c>
      <c r="J110" s="355">
        <v>45582</v>
      </c>
      <c r="K110" s="37">
        <v>0.45833333333333331</v>
      </c>
      <c r="L110" s="39">
        <v>0.47916666666666669</v>
      </c>
      <c r="M110" s="39">
        <v>0.72916666666666663</v>
      </c>
      <c r="N110" s="389">
        <f>VLOOKUP(E110,'效期天數(2025.1126更新)'!C:G,5,0)</f>
        <v>5714400114</v>
      </c>
    </row>
    <row r="111" spans="1:14" ht="20.25" thickBot="1">
      <c r="A111" s="44" t="s">
        <v>2606</v>
      </c>
      <c r="B111" s="100" t="s">
        <v>2763</v>
      </c>
      <c r="C111" s="98" t="s">
        <v>2764</v>
      </c>
      <c r="D111" s="42" t="s">
        <v>2542</v>
      </c>
      <c r="E111" s="34" t="s">
        <v>94</v>
      </c>
      <c r="F111" s="101">
        <v>8</v>
      </c>
      <c r="G111" s="54" t="s">
        <v>2521</v>
      </c>
      <c r="H111" s="103">
        <v>8000</v>
      </c>
      <c r="I111" s="343" t="s">
        <v>2509</v>
      </c>
      <c r="J111" s="355">
        <v>45582</v>
      </c>
      <c r="K111" s="37">
        <v>0.45833333333333331</v>
      </c>
      <c r="L111" s="39">
        <v>0.47916666666666669</v>
      </c>
      <c r="M111" s="39">
        <v>0.72916666666666663</v>
      </c>
      <c r="N111" s="389">
        <f>VLOOKUP(E111,'效期天數(2025.1126更新)'!C:G,5,0)</f>
        <v>5714400115</v>
      </c>
    </row>
    <row r="112" spans="1:14" ht="38.25" thickBot="1">
      <c r="A112" s="44" t="s">
        <v>2607</v>
      </c>
      <c r="B112" s="100" t="s">
        <v>2763</v>
      </c>
      <c r="C112" s="98" t="s">
        <v>2765</v>
      </c>
      <c r="D112" s="42" t="s">
        <v>2535</v>
      </c>
      <c r="E112" s="34" t="s">
        <v>94</v>
      </c>
      <c r="F112" s="101">
        <v>8</v>
      </c>
      <c r="G112" s="54" t="s">
        <v>2521</v>
      </c>
      <c r="H112" s="103">
        <v>8000</v>
      </c>
      <c r="I112" s="343" t="s">
        <v>2509</v>
      </c>
      <c r="J112" s="355">
        <v>45582</v>
      </c>
      <c r="K112" s="37">
        <v>0.45833333333333331</v>
      </c>
      <c r="L112" s="39">
        <v>0.47916666666666669</v>
      </c>
      <c r="M112" s="39">
        <v>0.72916666666666663</v>
      </c>
      <c r="N112" s="389">
        <f>VLOOKUP(E112,'效期天數(2025.1126更新)'!C:G,5,0)</f>
        <v>5714400115</v>
      </c>
    </row>
    <row r="113" spans="1:14" ht="20.25" thickBot="1">
      <c r="A113" s="32" t="s">
        <v>2594</v>
      </c>
      <c r="B113" s="100" t="s">
        <v>2766</v>
      </c>
      <c r="C113" s="98" t="s">
        <v>2767</v>
      </c>
      <c r="D113" s="42" t="s">
        <v>2514</v>
      </c>
      <c r="E113" s="35" t="s">
        <v>132</v>
      </c>
      <c r="F113" s="101">
        <v>3</v>
      </c>
      <c r="G113" s="54" t="s">
        <v>2467</v>
      </c>
      <c r="H113" s="103">
        <v>9000</v>
      </c>
      <c r="I113" s="56" t="s">
        <v>2590</v>
      </c>
      <c r="J113" s="355">
        <v>45582</v>
      </c>
      <c r="K113" s="37">
        <v>0.70833333333333337</v>
      </c>
      <c r="L113" s="39">
        <v>0.72916666666666663</v>
      </c>
      <c r="M113" s="39">
        <v>0.97916666666666663</v>
      </c>
      <c r="N113" s="389">
        <f>VLOOKUP(E113,'效期天數(2025.1126更新)'!C:G,5,0)</f>
        <v>5714400181</v>
      </c>
    </row>
    <row r="114" spans="1:14" ht="20.25" thickBot="1">
      <c r="A114" s="32" t="s">
        <v>2595</v>
      </c>
      <c r="B114" s="100" t="s">
        <v>2766</v>
      </c>
      <c r="C114" s="98" t="s">
        <v>2768</v>
      </c>
      <c r="D114" s="42" t="s">
        <v>2514</v>
      </c>
      <c r="E114" s="35" t="s">
        <v>132</v>
      </c>
      <c r="F114" s="101">
        <v>3</v>
      </c>
      <c r="G114" s="54" t="s">
        <v>2467</v>
      </c>
      <c r="H114" s="103">
        <v>9000</v>
      </c>
      <c r="I114" s="56" t="s">
        <v>2590</v>
      </c>
      <c r="J114" s="355">
        <v>45582</v>
      </c>
      <c r="K114" s="37">
        <v>0.70833333333333337</v>
      </c>
      <c r="L114" s="39">
        <v>0.72916666666666663</v>
      </c>
      <c r="M114" s="39">
        <v>0.97916666666666663</v>
      </c>
      <c r="N114" s="389">
        <f>VLOOKUP(E114,'效期天數(2025.1126更新)'!C:G,5,0)</f>
        <v>5714400181</v>
      </c>
    </row>
    <row r="115" spans="1:14" ht="20.25" thickBot="1">
      <c r="A115" s="32" t="s">
        <v>2596</v>
      </c>
      <c r="B115" s="100" t="s">
        <v>2769</v>
      </c>
      <c r="C115" s="98" t="s">
        <v>2770</v>
      </c>
      <c r="D115" s="42" t="s">
        <v>2522</v>
      </c>
      <c r="E115" s="35" t="s">
        <v>133</v>
      </c>
      <c r="F115" s="101">
        <v>3</v>
      </c>
      <c r="G115" s="54" t="s">
        <v>2467</v>
      </c>
      <c r="H115" s="103">
        <v>9000</v>
      </c>
      <c r="I115" s="56" t="s">
        <v>2590</v>
      </c>
      <c r="J115" s="355">
        <v>45582</v>
      </c>
      <c r="K115" s="37">
        <v>0.70833333333333337</v>
      </c>
      <c r="L115" s="39">
        <v>0.72916666666666663</v>
      </c>
      <c r="M115" s="39">
        <v>0.97916666666666663</v>
      </c>
      <c r="N115" s="389">
        <f>VLOOKUP(E115,'效期天數(2025.1126更新)'!C:G,5,0)</f>
        <v>5714400180</v>
      </c>
    </row>
    <row r="116" spans="1:14" ht="20.25" thickBot="1">
      <c r="A116" s="32" t="s">
        <v>2597</v>
      </c>
      <c r="B116" s="100" t="s">
        <v>2769</v>
      </c>
      <c r="C116" s="98" t="s">
        <v>2771</v>
      </c>
      <c r="D116" s="42" t="s">
        <v>2522</v>
      </c>
      <c r="E116" s="35" t="s">
        <v>133</v>
      </c>
      <c r="F116" s="101">
        <v>3</v>
      </c>
      <c r="G116" s="54" t="s">
        <v>2467</v>
      </c>
      <c r="H116" s="103">
        <v>9000</v>
      </c>
      <c r="I116" s="56" t="s">
        <v>2590</v>
      </c>
      <c r="J116" s="355">
        <v>45582</v>
      </c>
      <c r="K116" s="37">
        <v>0.70833333333333337</v>
      </c>
      <c r="L116" s="39">
        <v>0.72916666666666663</v>
      </c>
      <c r="M116" s="39">
        <v>0.97916666666666663</v>
      </c>
      <c r="N116" s="389">
        <f>VLOOKUP(E116,'效期天數(2025.1126更新)'!C:G,5,0)</f>
        <v>5714400180</v>
      </c>
    </row>
    <row r="117" spans="1:14" ht="20.25" thickBot="1">
      <c r="A117" s="32" t="s">
        <v>2598</v>
      </c>
      <c r="B117" s="100" t="s">
        <v>2772</v>
      </c>
      <c r="C117" s="98" t="s">
        <v>2773</v>
      </c>
      <c r="D117" s="42" t="s">
        <v>2514</v>
      </c>
      <c r="E117" s="35" t="s">
        <v>163</v>
      </c>
      <c r="F117" s="101">
        <v>5</v>
      </c>
      <c r="G117" s="54" t="s">
        <v>2468</v>
      </c>
      <c r="H117" s="103">
        <v>7700</v>
      </c>
      <c r="I117" s="343" t="s">
        <v>2509</v>
      </c>
      <c r="J117" s="355">
        <v>45582</v>
      </c>
      <c r="K117" s="37">
        <v>0.70833333333333337</v>
      </c>
      <c r="L117" s="39">
        <v>0.72916666666666663</v>
      </c>
      <c r="M117" s="39">
        <v>0.97916666666666663</v>
      </c>
      <c r="N117" s="389">
        <f>VLOOKUP(E117,'效期天數(2025.1126更新)'!C:G,5,0)</f>
        <v>5714400183</v>
      </c>
    </row>
    <row r="118" spans="1:14" ht="20.25" thickBot="1">
      <c r="A118" s="32" t="s">
        <v>2599</v>
      </c>
      <c r="B118" s="100" t="s">
        <v>2772</v>
      </c>
      <c r="C118" s="98" t="s">
        <v>2774</v>
      </c>
      <c r="D118" s="42" t="s">
        <v>2514</v>
      </c>
      <c r="E118" s="35" t="s">
        <v>163</v>
      </c>
      <c r="F118" s="101">
        <v>5</v>
      </c>
      <c r="G118" s="54" t="s">
        <v>2468</v>
      </c>
      <c r="H118" s="103">
        <v>7700</v>
      </c>
      <c r="I118" s="343" t="s">
        <v>2509</v>
      </c>
      <c r="J118" s="355">
        <v>45582</v>
      </c>
      <c r="K118" s="37">
        <v>0.70833333333333337</v>
      </c>
      <c r="L118" s="39">
        <v>0.72916666666666663</v>
      </c>
      <c r="M118" s="39">
        <v>0.97916666666666663</v>
      </c>
      <c r="N118" s="389">
        <f>VLOOKUP(E118,'效期天數(2025.1126更新)'!C:G,5,0)</f>
        <v>5714400183</v>
      </c>
    </row>
    <row r="119" spans="1:14" ht="20.25" thickBot="1">
      <c r="A119" s="32" t="s">
        <v>2602</v>
      </c>
      <c r="B119" s="100" t="s">
        <v>2772</v>
      </c>
      <c r="C119" s="98" t="s">
        <v>2775</v>
      </c>
      <c r="D119" s="42" t="s">
        <v>2514</v>
      </c>
      <c r="E119" s="35" t="s">
        <v>163</v>
      </c>
      <c r="F119" s="101">
        <v>5</v>
      </c>
      <c r="G119" s="54" t="s">
        <v>2468</v>
      </c>
      <c r="H119" s="103">
        <v>7700</v>
      </c>
      <c r="I119" s="343" t="s">
        <v>2509</v>
      </c>
      <c r="J119" s="355">
        <v>45582</v>
      </c>
      <c r="K119" s="37">
        <v>0.70833333333333337</v>
      </c>
      <c r="L119" s="39">
        <v>0.72916666666666663</v>
      </c>
      <c r="M119" s="39">
        <v>0.97916666666666663</v>
      </c>
      <c r="N119" s="389">
        <f>VLOOKUP(E119,'效期天數(2025.1126更新)'!C:G,5,0)</f>
        <v>5714400183</v>
      </c>
    </row>
    <row r="120" spans="1:14" ht="20.25" thickBot="1">
      <c r="A120" s="32" t="s">
        <v>2603</v>
      </c>
      <c r="B120" s="100" t="s">
        <v>2772</v>
      </c>
      <c r="C120" s="98" t="s">
        <v>2776</v>
      </c>
      <c r="D120" s="42" t="s">
        <v>2514</v>
      </c>
      <c r="E120" s="35" t="s">
        <v>163</v>
      </c>
      <c r="F120" s="101">
        <v>5</v>
      </c>
      <c r="G120" s="54" t="s">
        <v>2468</v>
      </c>
      <c r="H120" s="103">
        <v>7700</v>
      </c>
      <c r="I120" s="343" t="s">
        <v>2509</v>
      </c>
      <c r="J120" s="355">
        <v>45582</v>
      </c>
      <c r="K120" s="37">
        <v>0.70833333333333337</v>
      </c>
      <c r="L120" s="39">
        <v>0.72916666666666663</v>
      </c>
      <c r="M120" s="39">
        <v>0.97916666666666663</v>
      </c>
      <c r="N120" s="389">
        <f>VLOOKUP(E120,'效期天數(2025.1126更新)'!C:G,5,0)</f>
        <v>5714400183</v>
      </c>
    </row>
    <row r="121" spans="1:14" ht="38.25" thickBot="1">
      <c r="A121" s="44" t="s">
        <v>2604</v>
      </c>
      <c r="B121" s="100" t="s">
        <v>2777</v>
      </c>
      <c r="C121" s="98">
        <v>14024421</v>
      </c>
      <c r="D121" s="42" t="s">
        <v>2778</v>
      </c>
      <c r="E121" s="34" t="s">
        <v>105</v>
      </c>
      <c r="F121" s="101">
        <v>10</v>
      </c>
      <c r="G121" s="54" t="s">
        <v>2533</v>
      </c>
      <c r="H121" s="103">
        <v>6000</v>
      </c>
      <c r="I121" s="36" t="s">
        <v>260</v>
      </c>
      <c r="J121" s="355">
        <v>45582</v>
      </c>
      <c r="K121" s="37">
        <v>0.70833333333333337</v>
      </c>
      <c r="L121" s="39">
        <v>0.72916666666666663</v>
      </c>
      <c r="M121" s="39">
        <v>0.89583333333333337</v>
      </c>
      <c r="N121" s="389">
        <f>VLOOKUP(E121,'效期天數(2025.1126更新)'!C:G,5,0)</f>
        <v>5714400140</v>
      </c>
    </row>
    <row r="122" spans="1:14" ht="38.25" thickBot="1">
      <c r="A122" s="44" t="s">
        <v>2605</v>
      </c>
      <c r="B122" s="100" t="s">
        <v>2779</v>
      </c>
      <c r="C122" s="98">
        <v>13924421</v>
      </c>
      <c r="D122" s="42" t="s">
        <v>2778</v>
      </c>
      <c r="E122" s="34" t="s">
        <v>138</v>
      </c>
      <c r="F122" s="101">
        <v>10</v>
      </c>
      <c r="G122" s="54" t="s">
        <v>2533</v>
      </c>
      <c r="H122" s="103">
        <v>6000</v>
      </c>
      <c r="I122" s="36" t="s">
        <v>260</v>
      </c>
      <c r="J122" s="355">
        <v>45582</v>
      </c>
      <c r="K122" s="37">
        <v>0.70833333333333337</v>
      </c>
      <c r="L122" s="39">
        <v>0.72916666666666663</v>
      </c>
      <c r="M122" s="39">
        <v>0.89583333333333337</v>
      </c>
      <c r="N122" s="389">
        <f>VLOOKUP(E122,'效期天數(2025.1126更新)'!C:G,5,0)</f>
        <v>5714400139</v>
      </c>
    </row>
    <row r="123" spans="1:14" ht="38.25" thickBot="1">
      <c r="A123" s="44" t="s">
        <v>2606</v>
      </c>
      <c r="B123" s="100" t="s">
        <v>2780</v>
      </c>
      <c r="C123" s="98">
        <v>13324421</v>
      </c>
      <c r="D123" s="340" t="s">
        <v>2588</v>
      </c>
      <c r="E123" s="35" t="s">
        <v>104</v>
      </c>
      <c r="F123" s="101">
        <v>6</v>
      </c>
      <c r="G123" s="54" t="s">
        <v>2593</v>
      </c>
      <c r="H123" s="103">
        <v>8000</v>
      </c>
      <c r="I123" s="359" t="s">
        <v>2411</v>
      </c>
      <c r="J123" s="355">
        <v>45582</v>
      </c>
      <c r="K123" s="37">
        <v>0.70833333333333337</v>
      </c>
      <c r="L123" s="39">
        <v>0.72916666666666663</v>
      </c>
      <c r="M123" s="39">
        <v>0.97916666666666663</v>
      </c>
      <c r="N123" s="389">
        <f>VLOOKUP(E123,'效期天數(2025.1126更新)'!C:G,5,0)</f>
        <v>5714400133</v>
      </c>
    </row>
    <row r="124" spans="1:14" ht="38.25" thickBot="1">
      <c r="A124" s="44" t="s">
        <v>2607</v>
      </c>
      <c r="B124" s="100" t="s">
        <v>2780</v>
      </c>
      <c r="C124" s="98">
        <v>13324422</v>
      </c>
      <c r="D124" s="340" t="s">
        <v>2588</v>
      </c>
      <c r="E124" s="35" t="s">
        <v>104</v>
      </c>
      <c r="F124" s="101">
        <v>6</v>
      </c>
      <c r="G124" s="54" t="s">
        <v>2593</v>
      </c>
      <c r="H124" s="103">
        <v>8000</v>
      </c>
      <c r="I124" s="359" t="s">
        <v>2411</v>
      </c>
      <c r="J124" s="355">
        <v>45582</v>
      </c>
      <c r="K124" s="37">
        <v>0.70833333333333337</v>
      </c>
      <c r="L124" s="39">
        <v>0.72916666666666663</v>
      </c>
      <c r="M124" s="39">
        <v>0.97916666666666663</v>
      </c>
      <c r="N124" s="389">
        <f>VLOOKUP(E124,'效期天數(2025.1126更新)'!C:G,5,0)</f>
        <v>5714400133</v>
      </c>
    </row>
    <row r="126" spans="1:14" ht="13.5" thickBot="1"/>
    <row r="127" spans="1:14" ht="33.75" thickBot="1">
      <c r="A127" s="338" t="s">
        <v>171</v>
      </c>
      <c r="B127" s="335" t="s">
        <v>175</v>
      </c>
      <c r="C127" s="335" t="s">
        <v>124</v>
      </c>
      <c r="D127" s="336" t="s">
        <v>176</v>
      </c>
      <c r="E127" s="336" t="s">
        <v>123</v>
      </c>
      <c r="F127" s="336" t="s">
        <v>172</v>
      </c>
      <c r="G127" s="336" t="s">
        <v>2461</v>
      </c>
      <c r="H127" s="336" t="s">
        <v>2416</v>
      </c>
      <c r="I127" s="336" t="s">
        <v>173</v>
      </c>
      <c r="J127" s="336" t="s">
        <v>2520</v>
      </c>
      <c r="K127" s="336" t="s">
        <v>2417</v>
      </c>
      <c r="L127" s="336" t="s">
        <v>174</v>
      </c>
      <c r="M127" s="336" t="s">
        <v>2418</v>
      </c>
    </row>
    <row r="128" spans="1:14" ht="20.25" thickBot="1">
      <c r="A128" s="32" t="s">
        <v>125</v>
      </c>
      <c r="B128" s="100" t="s">
        <v>2782</v>
      </c>
      <c r="C128" s="98" t="s">
        <v>2783</v>
      </c>
      <c r="D128" s="340" t="s">
        <v>2784</v>
      </c>
      <c r="E128" s="34" t="s">
        <v>2517</v>
      </c>
      <c r="F128" s="101">
        <v>12</v>
      </c>
      <c r="G128" s="54" t="s">
        <v>2564</v>
      </c>
      <c r="H128" s="103">
        <v>6000</v>
      </c>
      <c r="I128" s="36" t="s">
        <v>2411</v>
      </c>
      <c r="J128" s="355">
        <v>45583</v>
      </c>
      <c r="K128" s="337">
        <v>0.5</v>
      </c>
      <c r="L128" s="38">
        <v>0.54166666666666663</v>
      </c>
      <c r="M128" s="39">
        <v>0.70833333333333337</v>
      </c>
      <c r="N128" s="389">
        <f>VLOOKUP(E128,'效期天數(2025.1126更新)'!C:G,5,0)</f>
        <v>5714400210</v>
      </c>
    </row>
    <row r="129" spans="1:14" ht="20.25" thickBot="1">
      <c r="A129" s="32" t="s">
        <v>125</v>
      </c>
      <c r="B129" s="100" t="s">
        <v>2782</v>
      </c>
      <c r="C129" s="98" t="s">
        <v>2785</v>
      </c>
      <c r="D129" s="340" t="s">
        <v>2784</v>
      </c>
      <c r="E129" s="34" t="s">
        <v>2517</v>
      </c>
      <c r="F129" s="101">
        <v>12</v>
      </c>
      <c r="G129" s="54" t="s">
        <v>2564</v>
      </c>
      <c r="H129" s="103">
        <v>6000</v>
      </c>
      <c r="I129" s="36" t="s">
        <v>2411</v>
      </c>
      <c r="J129" s="355">
        <v>45583</v>
      </c>
      <c r="K129" s="337">
        <v>0.5</v>
      </c>
      <c r="L129" s="38">
        <v>0.54166666666666663</v>
      </c>
      <c r="M129" s="39">
        <v>0.70833333333333337</v>
      </c>
      <c r="N129" s="389">
        <f>VLOOKUP(E129,'效期天數(2025.1126更新)'!C:G,5,0)</f>
        <v>5714400210</v>
      </c>
    </row>
    <row r="130" spans="1:14" ht="20.25" thickBot="1">
      <c r="A130" s="32" t="s">
        <v>2594</v>
      </c>
      <c r="B130" s="100" t="s">
        <v>2786</v>
      </c>
      <c r="C130" s="98" t="s">
        <v>2787</v>
      </c>
      <c r="D130" s="42" t="s">
        <v>2514</v>
      </c>
      <c r="E130" s="35" t="s">
        <v>130</v>
      </c>
      <c r="F130" s="101">
        <v>3</v>
      </c>
      <c r="G130" s="54" t="s">
        <v>2467</v>
      </c>
      <c r="H130" s="103">
        <v>9000</v>
      </c>
      <c r="I130" s="36" t="s">
        <v>260</v>
      </c>
      <c r="J130" s="355">
        <v>45583</v>
      </c>
      <c r="K130" s="37">
        <v>0.4375</v>
      </c>
      <c r="L130" s="39">
        <v>0.45833333333333331</v>
      </c>
      <c r="M130" s="39">
        <v>0.70833333333333337</v>
      </c>
      <c r="N130" s="389">
        <f>VLOOKUP(E130,'效期天數(2025.1126更新)'!C:G,5,0)</f>
        <v>5714400182</v>
      </c>
    </row>
    <row r="131" spans="1:14" ht="20.25" thickBot="1">
      <c r="A131" s="32" t="s">
        <v>2595</v>
      </c>
      <c r="B131" s="100" t="s">
        <v>2786</v>
      </c>
      <c r="C131" s="98" t="s">
        <v>2788</v>
      </c>
      <c r="D131" s="42" t="s">
        <v>2514</v>
      </c>
      <c r="E131" s="35" t="s">
        <v>130</v>
      </c>
      <c r="F131" s="101">
        <v>3</v>
      </c>
      <c r="G131" s="54" t="s">
        <v>2467</v>
      </c>
      <c r="H131" s="103">
        <v>9000</v>
      </c>
      <c r="I131" s="36" t="s">
        <v>260</v>
      </c>
      <c r="J131" s="355">
        <v>45583</v>
      </c>
      <c r="K131" s="37">
        <v>0.4375</v>
      </c>
      <c r="L131" s="39">
        <v>0.45833333333333331</v>
      </c>
      <c r="M131" s="39">
        <v>0.70833333333333337</v>
      </c>
      <c r="N131" s="389">
        <f>VLOOKUP(E131,'效期天數(2025.1126更新)'!C:G,5,0)</f>
        <v>5714400182</v>
      </c>
    </row>
    <row r="132" spans="1:14" ht="20.25" thickBot="1">
      <c r="A132" s="32" t="s">
        <v>2596</v>
      </c>
      <c r="B132" s="100" t="s">
        <v>2786</v>
      </c>
      <c r="C132" s="98" t="s">
        <v>2789</v>
      </c>
      <c r="D132" s="42" t="s">
        <v>2514</v>
      </c>
      <c r="E132" s="35" t="s">
        <v>130</v>
      </c>
      <c r="F132" s="101">
        <v>3</v>
      </c>
      <c r="G132" s="54" t="s">
        <v>2467</v>
      </c>
      <c r="H132" s="103">
        <v>9000</v>
      </c>
      <c r="I132" s="36" t="s">
        <v>260</v>
      </c>
      <c r="J132" s="355">
        <v>45583</v>
      </c>
      <c r="K132" s="37">
        <v>0.4375</v>
      </c>
      <c r="L132" s="39">
        <v>0.45833333333333331</v>
      </c>
      <c r="M132" s="39">
        <v>0.70833333333333337</v>
      </c>
      <c r="N132" s="389">
        <f>VLOOKUP(E132,'效期天數(2025.1126更新)'!C:G,5,0)</f>
        <v>5714400182</v>
      </c>
    </row>
    <row r="133" spans="1:14" ht="20.25" thickBot="1">
      <c r="A133" s="32" t="s">
        <v>2597</v>
      </c>
      <c r="B133" s="100" t="s">
        <v>2786</v>
      </c>
      <c r="C133" s="98" t="s">
        <v>2790</v>
      </c>
      <c r="D133" s="42" t="s">
        <v>2514</v>
      </c>
      <c r="E133" s="35" t="s">
        <v>130</v>
      </c>
      <c r="F133" s="101">
        <v>3</v>
      </c>
      <c r="G133" s="54" t="s">
        <v>2467</v>
      </c>
      <c r="H133" s="103">
        <v>9000</v>
      </c>
      <c r="I133" s="36" t="s">
        <v>260</v>
      </c>
      <c r="J133" s="355">
        <v>45583</v>
      </c>
      <c r="K133" s="37">
        <v>0.4375</v>
      </c>
      <c r="L133" s="39">
        <v>0.45833333333333331</v>
      </c>
      <c r="M133" s="39">
        <v>0.70833333333333337</v>
      </c>
      <c r="N133" s="389">
        <f>VLOOKUP(E133,'效期天數(2025.1126更新)'!C:G,5,0)</f>
        <v>5714400182</v>
      </c>
    </row>
    <row r="134" spans="1:14" ht="20.25" thickBot="1">
      <c r="A134" s="32" t="s">
        <v>2598</v>
      </c>
      <c r="B134" s="100" t="s">
        <v>2791</v>
      </c>
      <c r="C134" s="98">
        <v>15524421</v>
      </c>
      <c r="D134" s="59" t="s">
        <v>2570</v>
      </c>
      <c r="E134" s="35" t="s">
        <v>293</v>
      </c>
      <c r="F134" s="101">
        <v>4</v>
      </c>
      <c r="G134" s="54" t="s">
        <v>2571</v>
      </c>
      <c r="H134" s="103">
        <v>4000</v>
      </c>
      <c r="I134" s="36" t="s">
        <v>179</v>
      </c>
      <c r="J134" s="355">
        <v>45583</v>
      </c>
      <c r="K134" s="37">
        <v>0.45833333333333331</v>
      </c>
      <c r="L134" s="39">
        <v>0.47916666666666669</v>
      </c>
      <c r="M134" s="39">
        <v>0.60416666666666663</v>
      </c>
      <c r="N134" s="389">
        <f>VLOOKUP(E134,'效期天數(2025.1126更新)'!C:G,5,0)</f>
        <v>5714400155</v>
      </c>
    </row>
    <row r="135" spans="1:14" ht="57" thickBot="1">
      <c r="A135" s="44" t="s">
        <v>2604</v>
      </c>
      <c r="B135" s="100" t="s">
        <v>2792</v>
      </c>
      <c r="C135" s="98" t="s">
        <v>2793</v>
      </c>
      <c r="D135" s="340" t="s">
        <v>2633</v>
      </c>
      <c r="E135" s="35" t="s">
        <v>90</v>
      </c>
      <c r="F135" s="101">
        <v>9</v>
      </c>
      <c r="G135" s="54" t="s">
        <v>2634</v>
      </c>
      <c r="H135" s="103">
        <v>7600</v>
      </c>
      <c r="I135" s="36" t="s">
        <v>183</v>
      </c>
      <c r="J135" s="355">
        <v>45583</v>
      </c>
      <c r="K135" s="37">
        <v>0.45833333333333331</v>
      </c>
      <c r="L135" s="39">
        <v>0.47916666666666669</v>
      </c>
      <c r="M135" s="39">
        <v>0.72916666666666663</v>
      </c>
      <c r="N135" s="389">
        <f>VLOOKUP(E135,'效期天數(2025.1126更新)'!C:G,5,0)</f>
        <v>5714400107</v>
      </c>
    </row>
    <row r="136" spans="1:14" ht="57" thickBot="1">
      <c r="A136" s="44" t="s">
        <v>2605</v>
      </c>
      <c r="B136" s="100" t="s">
        <v>2792</v>
      </c>
      <c r="C136" s="98" t="s">
        <v>2794</v>
      </c>
      <c r="D136" s="340" t="s">
        <v>2633</v>
      </c>
      <c r="E136" s="35" t="s">
        <v>90</v>
      </c>
      <c r="F136" s="101">
        <v>9</v>
      </c>
      <c r="G136" s="54" t="s">
        <v>2634</v>
      </c>
      <c r="H136" s="103">
        <v>7600</v>
      </c>
      <c r="I136" s="36" t="s">
        <v>183</v>
      </c>
      <c r="J136" s="355">
        <v>45583</v>
      </c>
      <c r="K136" s="37">
        <v>0.45833333333333331</v>
      </c>
      <c r="L136" s="39">
        <v>0.47916666666666669</v>
      </c>
      <c r="M136" s="39">
        <v>0.72916666666666663</v>
      </c>
      <c r="N136" s="389">
        <f>VLOOKUP(E136,'效期天數(2025.1126更新)'!C:G,5,0)</f>
        <v>5714400107</v>
      </c>
    </row>
    <row r="137" spans="1:14" ht="57" thickBot="1">
      <c r="A137" s="44" t="s">
        <v>2606</v>
      </c>
      <c r="B137" s="100" t="s">
        <v>2792</v>
      </c>
      <c r="C137" s="98" t="s">
        <v>2795</v>
      </c>
      <c r="D137" s="340" t="s">
        <v>2633</v>
      </c>
      <c r="E137" s="35" t="s">
        <v>90</v>
      </c>
      <c r="F137" s="101">
        <v>9</v>
      </c>
      <c r="G137" s="54" t="s">
        <v>2634</v>
      </c>
      <c r="H137" s="103">
        <v>7600</v>
      </c>
      <c r="I137" s="36" t="s">
        <v>183</v>
      </c>
      <c r="J137" s="355">
        <v>45583</v>
      </c>
      <c r="K137" s="37">
        <v>0.45833333333333331</v>
      </c>
      <c r="L137" s="39">
        <v>0.47916666666666669</v>
      </c>
      <c r="M137" s="39">
        <v>0.72916666666666663</v>
      </c>
      <c r="N137" s="389">
        <f>VLOOKUP(E137,'效期天數(2025.1126更新)'!C:G,5,0)</f>
        <v>5714400107</v>
      </c>
    </row>
    <row r="138" spans="1:14" ht="57" thickBot="1">
      <c r="A138" s="44" t="s">
        <v>2607</v>
      </c>
      <c r="B138" s="100" t="s">
        <v>2792</v>
      </c>
      <c r="C138" s="98" t="s">
        <v>2796</v>
      </c>
      <c r="D138" s="340" t="s">
        <v>2633</v>
      </c>
      <c r="E138" s="35" t="s">
        <v>90</v>
      </c>
      <c r="F138" s="101">
        <v>9</v>
      </c>
      <c r="G138" s="54" t="s">
        <v>2634</v>
      </c>
      <c r="H138" s="103">
        <v>5600</v>
      </c>
      <c r="I138" s="36" t="s">
        <v>183</v>
      </c>
      <c r="J138" s="355">
        <v>45583</v>
      </c>
      <c r="K138" s="37">
        <v>0.45833333333333331</v>
      </c>
      <c r="L138" s="39">
        <v>0.47916666666666669</v>
      </c>
      <c r="M138" s="39">
        <v>0.72916666666666663</v>
      </c>
      <c r="N138" s="389">
        <f>VLOOKUP(E138,'效期天數(2025.1126更新)'!C:G,5,0)</f>
        <v>5714400107</v>
      </c>
    </row>
    <row r="139" spans="1:14" ht="20.25" thickBot="1">
      <c r="A139" s="32" t="s">
        <v>2598</v>
      </c>
      <c r="B139" s="100" t="s">
        <v>2797</v>
      </c>
      <c r="C139" s="98">
        <v>16824421</v>
      </c>
      <c r="D139" s="42" t="s">
        <v>2514</v>
      </c>
      <c r="E139" s="34" t="s">
        <v>60</v>
      </c>
      <c r="F139" s="101">
        <v>6</v>
      </c>
      <c r="G139" s="54" t="s">
        <v>2589</v>
      </c>
      <c r="H139" s="103">
        <v>2000</v>
      </c>
      <c r="I139" s="359" t="s">
        <v>2411</v>
      </c>
      <c r="J139" s="355">
        <v>45583</v>
      </c>
      <c r="K139" s="37">
        <v>0.625</v>
      </c>
      <c r="L139" s="39">
        <v>0.64583333333333337</v>
      </c>
      <c r="M139" s="39">
        <v>0.70833333333333337</v>
      </c>
      <c r="N139" s="389">
        <f>VLOOKUP(E139,'效期天數(2025.1126更新)'!C:G,5,0)</f>
        <v>5714400168</v>
      </c>
    </row>
    <row r="140" spans="1:14" ht="20.25" thickBot="1">
      <c r="A140" s="32" t="s">
        <v>2599</v>
      </c>
      <c r="B140" s="100" t="s">
        <v>2798</v>
      </c>
      <c r="C140" s="98">
        <v>16724421</v>
      </c>
      <c r="D140" s="42" t="s">
        <v>2514</v>
      </c>
      <c r="E140" s="34" t="s">
        <v>61</v>
      </c>
      <c r="F140" s="101">
        <v>6</v>
      </c>
      <c r="G140" s="54" t="s">
        <v>2589</v>
      </c>
      <c r="H140" s="103">
        <v>2000</v>
      </c>
      <c r="I140" s="359" t="s">
        <v>2411</v>
      </c>
      <c r="J140" s="355">
        <v>45583</v>
      </c>
      <c r="K140" s="37">
        <v>0.625</v>
      </c>
      <c r="L140" s="39">
        <v>0.64583333333333337</v>
      </c>
      <c r="M140" s="39">
        <v>0.70833333333333337</v>
      </c>
      <c r="N140" s="389">
        <f>VLOOKUP(E140,'效期天數(2025.1126更新)'!C:G,5,0)</f>
        <v>5714400167</v>
      </c>
    </row>
    <row r="141" spans="1:14" ht="20.25" thickBot="1">
      <c r="A141" s="32" t="s">
        <v>2602</v>
      </c>
      <c r="B141" s="100" t="s">
        <v>2799</v>
      </c>
      <c r="C141" s="98">
        <v>15424421</v>
      </c>
      <c r="D141" s="59" t="s">
        <v>2572</v>
      </c>
      <c r="E141" s="35" t="s">
        <v>294</v>
      </c>
      <c r="F141" s="101">
        <v>4</v>
      </c>
      <c r="G141" s="54" t="s">
        <v>2571</v>
      </c>
      <c r="H141" s="103">
        <v>4000</v>
      </c>
      <c r="I141" s="36" t="s">
        <v>179</v>
      </c>
      <c r="J141" s="355">
        <v>45583</v>
      </c>
      <c r="K141" s="37">
        <v>0.66666666666666663</v>
      </c>
      <c r="L141" s="39">
        <v>0.6875</v>
      </c>
      <c r="M141" s="39">
        <v>0.79166666666666663</v>
      </c>
      <c r="N141" s="389">
        <f>VLOOKUP(E141,'效期天數(2025.1126更新)'!C:G,5,0)</f>
        <v>5714400154</v>
      </c>
    </row>
    <row r="142" spans="1:14" ht="38.25" thickBot="1">
      <c r="A142" s="32" t="s">
        <v>2598</v>
      </c>
      <c r="B142" s="100" t="s">
        <v>2800</v>
      </c>
      <c r="C142" s="98" t="s">
        <v>2801</v>
      </c>
      <c r="D142" s="42" t="s">
        <v>2802</v>
      </c>
      <c r="E142" s="34" t="s">
        <v>862</v>
      </c>
      <c r="F142" s="101">
        <v>10</v>
      </c>
      <c r="G142" s="54" t="s">
        <v>2533</v>
      </c>
      <c r="H142" s="103">
        <v>6000</v>
      </c>
      <c r="I142" s="36" t="s">
        <v>260</v>
      </c>
      <c r="J142" s="355">
        <v>45583</v>
      </c>
      <c r="K142" s="37">
        <v>0.70833333333333337</v>
      </c>
      <c r="L142" s="61">
        <v>0.72916666666666663</v>
      </c>
      <c r="M142" s="39">
        <v>0.89583333333333337</v>
      </c>
      <c r="N142" s="389">
        <f>VLOOKUP(E142,'效期天數(2025.1126更新)'!C:G,5,0)</f>
        <v>5714400192</v>
      </c>
    </row>
    <row r="143" spans="1:14" ht="38.25" thickBot="1">
      <c r="A143" s="32" t="s">
        <v>2599</v>
      </c>
      <c r="B143" s="100" t="s">
        <v>2803</v>
      </c>
      <c r="C143" s="98" t="s">
        <v>2804</v>
      </c>
      <c r="D143" s="42" t="s">
        <v>2802</v>
      </c>
      <c r="E143" s="34" t="s">
        <v>866</v>
      </c>
      <c r="F143" s="101">
        <v>10</v>
      </c>
      <c r="G143" s="54" t="s">
        <v>2533</v>
      </c>
      <c r="H143" s="103">
        <v>6000</v>
      </c>
      <c r="I143" s="36" t="s">
        <v>260</v>
      </c>
      <c r="J143" s="355">
        <v>45583</v>
      </c>
      <c r="K143" s="37">
        <v>0.70833333333333337</v>
      </c>
      <c r="L143" s="61">
        <v>0.72916666666666663</v>
      </c>
      <c r="M143" s="39">
        <v>0.89583333333333337</v>
      </c>
      <c r="N143" s="389">
        <f>VLOOKUP(E143,'效期天數(2025.1126更新)'!C:G,5,0)</f>
        <v>5714400139</v>
      </c>
    </row>
    <row r="144" spans="1:14" ht="20.25" thickBot="1">
      <c r="A144" s="32" t="s">
        <v>2594</v>
      </c>
      <c r="B144" s="100" t="s">
        <v>2805</v>
      </c>
      <c r="C144" s="98" t="s">
        <v>2806</v>
      </c>
      <c r="D144" s="42" t="s">
        <v>2514</v>
      </c>
      <c r="E144" s="35" t="s">
        <v>132</v>
      </c>
      <c r="F144" s="101">
        <v>5</v>
      </c>
      <c r="G144" s="54" t="s">
        <v>2467</v>
      </c>
      <c r="H144" s="103">
        <v>9000</v>
      </c>
      <c r="I144" s="56" t="s">
        <v>2590</v>
      </c>
      <c r="J144" s="355">
        <v>45583</v>
      </c>
      <c r="K144" s="37">
        <v>0.66666666666666663</v>
      </c>
      <c r="L144" s="39">
        <v>0.6875</v>
      </c>
      <c r="M144" s="39">
        <v>0.9375</v>
      </c>
      <c r="N144" s="389">
        <f>VLOOKUP(E144,'效期天數(2025.1126更新)'!C:G,5,0)</f>
        <v>5714400181</v>
      </c>
    </row>
    <row r="145" spans="1:14" ht="20.25" thickBot="1">
      <c r="A145" s="32" t="s">
        <v>2595</v>
      </c>
      <c r="B145" s="100" t="s">
        <v>2805</v>
      </c>
      <c r="C145" s="98" t="s">
        <v>2807</v>
      </c>
      <c r="D145" s="42" t="s">
        <v>2514</v>
      </c>
      <c r="E145" s="35" t="s">
        <v>132</v>
      </c>
      <c r="F145" s="101">
        <v>5</v>
      </c>
      <c r="G145" s="54" t="s">
        <v>2467</v>
      </c>
      <c r="H145" s="103">
        <v>9000</v>
      </c>
      <c r="I145" s="56" t="s">
        <v>2590</v>
      </c>
      <c r="J145" s="355">
        <v>45583</v>
      </c>
      <c r="K145" s="37">
        <v>0.66666666666666663</v>
      </c>
      <c r="L145" s="39">
        <v>0.6875</v>
      </c>
      <c r="M145" s="39">
        <v>0.9375</v>
      </c>
      <c r="N145" s="389">
        <f>VLOOKUP(E145,'效期天數(2025.1126更新)'!C:G,5,0)</f>
        <v>5714400181</v>
      </c>
    </row>
    <row r="146" spans="1:14" ht="20.25" thickBot="1">
      <c r="A146" s="32" t="s">
        <v>2596</v>
      </c>
      <c r="B146" s="100" t="s">
        <v>2808</v>
      </c>
      <c r="C146" s="98" t="s">
        <v>2809</v>
      </c>
      <c r="D146" s="42" t="s">
        <v>2522</v>
      </c>
      <c r="E146" s="35" t="s">
        <v>133</v>
      </c>
      <c r="F146" s="101">
        <v>5</v>
      </c>
      <c r="G146" s="54" t="s">
        <v>2467</v>
      </c>
      <c r="H146" s="103">
        <v>9000</v>
      </c>
      <c r="I146" s="56" t="s">
        <v>2590</v>
      </c>
      <c r="J146" s="355">
        <v>45583</v>
      </c>
      <c r="K146" s="37">
        <v>0.66666666666666663</v>
      </c>
      <c r="L146" s="39">
        <v>0.6875</v>
      </c>
      <c r="M146" s="39">
        <v>0.9375</v>
      </c>
      <c r="N146" s="389">
        <f>VLOOKUP(E146,'效期天數(2025.1126更新)'!C:G,5,0)</f>
        <v>5714400180</v>
      </c>
    </row>
    <row r="147" spans="1:14" ht="20.25" thickBot="1">
      <c r="A147" s="32" t="s">
        <v>2597</v>
      </c>
      <c r="B147" s="100" t="s">
        <v>2808</v>
      </c>
      <c r="C147" s="98" t="s">
        <v>2810</v>
      </c>
      <c r="D147" s="42" t="s">
        <v>2522</v>
      </c>
      <c r="E147" s="35" t="s">
        <v>133</v>
      </c>
      <c r="F147" s="101">
        <v>5</v>
      </c>
      <c r="G147" s="54" t="s">
        <v>2467</v>
      </c>
      <c r="H147" s="103">
        <v>9000</v>
      </c>
      <c r="I147" s="56" t="s">
        <v>2590</v>
      </c>
      <c r="J147" s="355">
        <v>45583</v>
      </c>
      <c r="K147" s="37">
        <v>0.66666666666666663</v>
      </c>
      <c r="L147" s="39">
        <v>0.6875</v>
      </c>
      <c r="M147" s="39">
        <v>0.9375</v>
      </c>
      <c r="N147" s="389">
        <f>VLOOKUP(E147,'效期天數(2025.1126更新)'!C:G,5,0)</f>
        <v>5714400180</v>
      </c>
    </row>
    <row r="148" spans="1:14" ht="20.25" thickBot="1">
      <c r="A148" s="44" t="s">
        <v>2604</v>
      </c>
      <c r="B148" s="100" t="s">
        <v>2811</v>
      </c>
      <c r="C148" s="98">
        <v>10524421</v>
      </c>
      <c r="D148" s="42" t="s">
        <v>2523</v>
      </c>
      <c r="E148" s="35" t="s">
        <v>88</v>
      </c>
      <c r="F148" s="101">
        <v>7</v>
      </c>
      <c r="G148" s="54" t="s">
        <v>2464</v>
      </c>
      <c r="H148" s="103">
        <v>6000</v>
      </c>
      <c r="I148" s="36" t="s">
        <v>183</v>
      </c>
      <c r="J148" s="355">
        <v>45583</v>
      </c>
      <c r="K148" s="37">
        <v>0.70833333333333337</v>
      </c>
      <c r="L148" s="39">
        <v>0.72916666666666663</v>
      </c>
      <c r="M148" s="386">
        <v>0.89583333333333337</v>
      </c>
      <c r="N148" s="389">
        <f>VLOOKUP(E148,'效期天數(2025.1126更新)'!C:G,5,0)</f>
        <v>5714400105</v>
      </c>
    </row>
    <row r="149" spans="1:14" ht="20.25" thickBot="1">
      <c r="A149" s="44" t="s">
        <v>2605</v>
      </c>
      <c r="B149" s="100" t="s">
        <v>2811</v>
      </c>
      <c r="C149" s="98">
        <v>10524422</v>
      </c>
      <c r="D149" s="42" t="s">
        <v>2523</v>
      </c>
      <c r="E149" s="35" t="s">
        <v>88</v>
      </c>
      <c r="F149" s="101">
        <v>7</v>
      </c>
      <c r="G149" s="54" t="s">
        <v>2464</v>
      </c>
      <c r="H149" s="103">
        <v>6000</v>
      </c>
      <c r="I149" s="36" t="s">
        <v>183</v>
      </c>
      <c r="J149" s="355">
        <v>45583</v>
      </c>
      <c r="K149" s="37">
        <v>0.70833333333333337</v>
      </c>
      <c r="L149" s="39">
        <v>0.72916666666666663</v>
      </c>
      <c r="M149" s="386">
        <v>0.89583333333333337</v>
      </c>
      <c r="N149" s="389">
        <f>VLOOKUP(E149,'效期天數(2025.1126更新)'!C:G,5,0)</f>
        <v>5714400105</v>
      </c>
    </row>
    <row r="150" spans="1:14" ht="38.25" thickBot="1">
      <c r="A150" s="44" t="s">
        <v>2606</v>
      </c>
      <c r="B150" s="100" t="s">
        <v>2812</v>
      </c>
      <c r="C150" s="98">
        <v>10624421</v>
      </c>
      <c r="D150" s="42" t="s">
        <v>2524</v>
      </c>
      <c r="E150" s="35" t="s">
        <v>89</v>
      </c>
      <c r="F150" s="101">
        <v>7</v>
      </c>
      <c r="G150" s="54" t="s">
        <v>2464</v>
      </c>
      <c r="H150" s="103">
        <v>6000</v>
      </c>
      <c r="I150" s="36" t="s">
        <v>183</v>
      </c>
      <c r="J150" s="355">
        <v>45583</v>
      </c>
      <c r="K150" s="37">
        <v>0.70833333333333337</v>
      </c>
      <c r="L150" s="39">
        <v>0.72916666666666663</v>
      </c>
      <c r="M150" s="386">
        <v>0.89583333333333337</v>
      </c>
      <c r="N150" s="389">
        <f>VLOOKUP(E150,'效期天數(2025.1126更新)'!C:G,5,0)</f>
        <v>5714400106</v>
      </c>
    </row>
    <row r="151" spans="1:14" ht="38.25" thickBot="1">
      <c r="A151" s="44" t="s">
        <v>2607</v>
      </c>
      <c r="B151" s="100" t="s">
        <v>2812</v>
      </c>
      <c r="C151" s="98">
        <v>10624422</v>
      </c>
      <c r="D151" s="42" t="s">
        <v>2524</v>
      </c>
      <c r="E151" s="35" t="s">
        <v>89</v>
      </c>
      <c r="F151" s="101">
        <v>7</v>
      </c>
      <c r="G151" s="54" t="s">
        <v>2464</v>
      </c>
      <c r="H151" s="103">
        <v>6000</v>
      </c>
      <c r="I151" s="36" t="s">
        <v>183</v>
      </c>
      <c r="J151" s="355">
        <v>45583</v>
      </c>
      <c r="K151" s="37">
        <v>0.70833333333333337</v>
      </c>
      <c r="L151" s="39">
        <v>0.72916666666666663</v>
      </c>
      <c r="M151" s="386">
        <v>0.89583333333333337</v>
      </c>
      <c r="N151" s="389">
        <f>VLOOKUP(E151,'效期天數(2025.1126更新)'!C:G,5,0)</f>
        <v>5714400106</v>
      </c>
    </row>
    <row r="152" spans="1:14" ht="20.25" thickBot="1">
      <c r="A152" s="44" t="s">
        <v>2604</v>
      </c>
      <c r="B152" s="100" t="s">
        <v>2813</v>
      </c>
      <c r="C152" s="98">
        <v>11124429</v>
      </c>
      <c r="D152" s="42" t="s">
        <v>2514</v>
      </c>
      <c r="E152" s="34" t="s">
        <v>92</v>
      </c>
      <c r="F152" s="101">
        <v>11</v>
      </c>
      <c r="G152" s="54" t="s">
        <v>2587</v>
      </c>
      <c r="H152" s="103">
        <v>6000</v>
      </c>
      <c r="I152" s="36" t="s">
        <v>2038</v>
      </c>
      <c r="J152" s="355">
        <v>45583</v>
      </c>
      <c r="K152" s="37">
        <v>0.72916666666666663</v>
      </c>
      <c r="L152" s="365">
        <v>0.91666666666666663</v>
      </c>
      <c r="M152" s="361">
        <v>8.3333333333333329E-2</v>
      </c>
      <c r="N152" s="389">
        <f>VLOOKUP(E152,'效期天數(2025.1126更新)'!C:G,5,0)</f>
        <v>5714400111</v>
      </c>
    </row>
    <row r="153" spans="1:14" ht="20.25" thickBot="1">
      <c r="A153" s="44" t="s">
        <v>2605</v>
      </c>
      <c r="B153" s="100" t="s">
        <v>2813</v>
      </c>
      <c r="C153" s="98">
        <v>111244210</v>
      </c>
      <c r="D153" s="42" t="s">
        <v>2514</v>
      </c>
      <c r="E153" s="34" t="s">
        <v>92</v>
      </c>
      <c r="F153" s="101">
        <v>11</v>
      </c>
      <c r="G153" s="54" t="s">
        <v>2587</v>
      </c>
      <c r="H153" s="103">
        <v>6000</v>
      </c>
      <c r="I153" s="36" t="s">
        <v>2038</v>
      </c>
      <c r="J153" s="355">
        <v>45583</v>
      </c>
      <c r="K153" s="37">
        <v>0.72916666666666663</v>
      </c>
      <c r="L153" s="365">
        <v>0.91666666666666663</v>
      </c>
      <c r="M153" s="361">
        <v>8.3333333333333329E-2</v>
      </c>
      <c r="N153" s="389">
        <f>VLOOKUP(E153,'效期天數(2025.1126更新)'!C:G,5,0)</f>
        <v>5714400111</v>
      </c>
    </row>
    <row r="154" spans="1:14" ht="20.25" thickBot="1">
      <c r="A154" s="44" t="s">
        <v>2606</v>
      </c>
      <c r="B154" s="100" t="s">
        <v>2813</v>
      </c>
      <c r="C154" s="98">
        <v>111244211</v>
      </c>
      <c r="D154" s="42" t="s">
        <v>2514</v>
      </c>
      <c r="E154" s="34" t="s">
        <v>92</v>
      </c>
      <c r="F154" s="101">
        <v>11</v>
      </c>
      <c r="G154" s="54" t="s">
        <v>2587</v>
      </c>
      <c r="H154" s="103">
        <v>6000</v>
      </c>
      <c r="I154" s="36" t="s">
        <v>2038</v>
      </c>
      <c r="J154" s="355">
        <v>45583</v>
      </c>
      <c r="K154" s="37">
        <v>0.72916666666666663</v>
      </c>
      <c r="L154" s="365">
        <v>0.91666666666666663</v>
      </c>
      <c r="M154" s="361">
        <v>8.3333333333333329E-2</v>
      </c>
      <c r="N154" s="389">
        <f>VLOOKUP(E154,'效期天數(2025.1126更新)'!C:G,5,0)</f>
        <v>5714400111</v>
      </c>
    </row>
    <row r="155" spans="1:14" ht="20.25" thickBot="1">
      <c r="A155" s="44" t="s">
        <v>2607</v>
      </c>
      <c r="B155" s="100" t="s">
        <v>2813</v>
      </c>
      <c r="C155" s="98">
        <v>111244212</v>
      </c>
      <c r="D155" s="42" t="s">
        <v>2514</v>
      </c>
      <c r="E155" s="34" t="s">
        <v>92</v>
      </c>
      <c r="F155" s="101">
        <v>11</v>
      </c>
      <c r="G155" s="54" t="s">
        <v>2587</v>
      </c>
      <c r="H155" s="103">
        <v>6000</v>
      </c>
      <c r="I155" s="36" t="s">
        <v>2038</v>
      </c>
      <c r="J155" s="355">
        <v>45583</v>
      </c>
      <c r="K155" s="37">
        <v>0.72916666666666663</v>
      </c>
      <c r="L155" s="365">
        <v>0.91666666666666663</v>
      </c>
      <c r="M155" s="361">
        <v>8.3333333333333329E-2</v>
      </c>
      <c r="N155" s="389">
        <f>VLOOKUP(E155,'效期天數(2025.1126更新)'!C:G,5,0)</f>
        <v>5714400111</v>
      </c>
    </row>
    <row r="156" spans="1:14" ht="20.25" thickBot="1">
      <c r="A156" s="32" t="s">
        <v>2594</v>
      </c>
      <c r="B156" s="100" t="s">
        <v>2814</v>
      </c>
      <c r="C156" s="98" t="s">
        <v>2815</v>
      </c>
      <c r="D156" s="42" t="s">
        <v>2514</v>
      </c>
      <c r="E156" s="35" t="s">
        <v>130</v>
      </c>
      <c r="F156" s="101">
        <v>8</v>
      </c>
      <c r="G156" s="54" t="s">
        <v>2467</v>
      </c>
      <c r="H156" s="103">
        <v>9000</v>
      </c>
      <c r="I156" s="36" t="s">
        <v>260</v>
      </c>
      <c r="J156" s="355">
        <v>45584</v>
      </c>
      <c r="K156" s="37">
        <v>0.4375</v>
      </c>
      <c r="L156" s="39">
        <v>0.45833333333333331</v>
      </c>
      <c r="M156" s="39">
        <v>0.70833333333333337</v>
      </c>
      <c r="N156" s="389">
        <f>VLOOKUP(E156,'效期天數(2025.1126更新)'!C:G,5,0)</f>
        <v>5714400182</v>
      </c>
    </row>
    <row r="157" spans="1:14" ht="20.25" thickBot="1">
      <c r="A157" s="32" t="s">
        <v>2595</v>
      </c>
      <c r="B157" s="100" t="s">
        <v>2814</v>
      </c>
      <c r="C157" s="98" t="s">
        <v>2816</v>
      </c>
      <c r="D157" s="42" t="s">
        <v>2514</v>
      </c>
      <c r="E157" s="35" t="s">
        <v>130</v>
      </c>
      <c r="F157" s="101">
        <v>8</v>
      </c>
      <c r="G157" s="54" t="s">
        <v>2467</v>
      </c>
      <c r="H157" s="103">
        <v>9000</v>
      </c>
      <c r="I157" s="36" t="s">
        <v>260</v>
      </c>
      <c r="J157" s="355">
        <v>45584</v>
      </c>
      <c r="K157" s="37">
        <v>0.4375</v>
      </c>
      <c r="L157" s="39">
        <v>0.45833333333333331</v>
      </c>
      <c r="M157" s="39">
        <v>0.70833333333333337</v>
      </c>
      <c r="N157" s="389">
        <f>VLOOKUP(E157,'效期天數(2025.1126更新)'!C:G,5,0)</f>
        <v>5714400182</v>
      </c>
    </row>
    <row r="158" spans="1:14" ht="20.25" thickBot="1">
      <c r="A158" s="32" t="s">
        <v>2596</v>
      </c>
      <c r="B158" s="100" t="s">
        <v>2814</v>
      </c>
      <c r="C158" s="98" t="s">
        <v>2817</v>
      </c>
      <c r="D158" s="42" t="s">
        <v>2514</v>
      </c>
      <c r="E158" s="35" t="s">
        <v>130</v>
      </c>
      <c r="F158" s="101">
        <v>8</v>
      </c>
      <c r="G158" s="54" t="s">
        <v>2467</v>
      </c>
      <c r="H158" s="103">
        <v>9000</v>
      </c>
      <c r="I158" s="36" t="s">
        <v>260</v>
      </c>
      <c r="J158" s="355">
        <v>45584</v>
      </c>
      <c r="K158" s="37">
        <v>0.4375</v>
      </c>
      <c r="L158" s="39">
        <v>0.45833333333333331</v>
      </c>
      <c r="M158" s="39">
        <v>0.70833333333333337</v>
      </c>
      <c r="N158" s="389">
        <f>VLOOKUP(E158,'效期天數(2025.1126更新)'!C:G,5,0)</f>
        <v>5714400182</v>
      </c>
    </row>
    <row r="159" spans="1:14" ht="20.25" thickBot="1">
      <c r="A159" s="32" t="s">
        <v>2597</v>
      </c>
      <c r="B159" s="100" t="s">
        <v>2814</v>
      </c>
      <c r="C159" s="98" t="s">
        <v>2818</v>
      </c>
      <c r="D159" s="42" t="s">
        <v>2514</v>
      </c>
      <c r="E159" s="35" t="s">
        <v>130</v>
      </c>
      <c r="F159" s="101">
        <v>8</v>
      </c>
      <c r="G159" s="54" t="s">
        <v>2467</v>
      </c>
      <c r="H159" s="103">
        <v>9000</v>
      </c>
      <c r="I159" s="36" t="s">
        <v>260</v>
      </c>
      <c r="J159" s="355">
        <v>45584</v>
      </c>
      <c r="K159" s="37">
        <v>0.4375</v>
      </c>
      <c r="L159" s="39">
        <v>0.45833333333333331</v>
      </c>
      <c r="M159" s="39">
        <v>0.70833333333333337</v>
      </c>
      <c r="N159" s="389">
        <f>VLOOKUP(E159,'效期天數(2025.1126更新)'!C:G,5,0)</f>
        <v>5714400182</v>
      </c>
    </row>
    <row r="160" spans="1:14" ht="20.25" thickBot="1">
      <c r="A160" s="32" t="s">
        <v>2598</v>
      </c>
      <c r="B160" s="100" t="s">
        <v>2819</v>
      </c>
      <c r="C160" s="98" t="s">
        <v>2820</v>
      </c>
      <c r="D160" s="42" t="s">
        <v>2514</v>
      </c>
      <c r="E160" s="34" t="s">
        <v>106</v>
      </c>
      <c r="F160" s="101">
        <v>4</v>
      </c>
      <c r="G160" s="54" t="s">
        <v>2463</v>
      </c>
      <c r="H160" s="103">
        <v>8850</v>
      </c>
      <c r="I160" s="56" t="s">
        <v>183</v>
      </c>
      <c r="J160" s="355">
        <v>45584</v>
      </c>
      <c r="K160" s="37">
        <v>0.4375</v>
      </c>
      <c r="L160" s="39">
        <v>0.45833333333333331</v>
      </c>
      <c r="M160" s="39">
        <v>0.70833333333333337</v>
      </c>
      <c r="N160" s="389">
        <f>VLOOKUP(E160,'效期天數(2025.1126更新)'!C:G,5,0)</f>
        <v>5714400148</v>
      </c>
    </row>
    <row r="161" spans="1:14" ht="20.25" thickBot="1">
      <c r="A161" s="32" t="s">
        <v>2599</v>
      </c>
      <c r="B161" s="100" t="s">
        <v>2819</v>
      </c>
      <c r="C161" s="98" t="s">
        <v>2821</v>
      </c>
      <c r="D161" s="42" t="s">
        <v>2514</v>
      </c>
      <c r="E161" s="34" t="s">
        <v>106</v>
      </c>
      <c r="F161" s="101">
        <v>4</v>
      </c>
      <c r="G161" s="54" t="s">
        <v>2463</v>
      </c>
      <c r="H161" s="103">
        <v>8850</v>
      </c>
      <c r="I161" s="56" t="s">
        <v>183</v>
      </c>
      <c r="J161" s="355">
        <v>45584</v>
      </c>
      <c r="K161" s="37">
        <v>0.4375</v>
      </c>
      <c r="L161" s="39">
        <v>0.45833333333333331</v>
      </c>
      <c r="M161" s="39">
        <v>0.70833333333333337</v>
      </c>
      <c r="N161" s="389">
        <f>VLOOKUP(E161,'效期天數(2025.1126更新)'!C:G,5,0)</f>
        <v>5714400148</v>
      </c>
    </row>
    <row r="162" spans="1:14" ht="20.25" thickBot="1">
      <c r="A162" s="32" t="s">
        <v>2602</v>
      </c>
      <c r="B162" s="100" t="s">
        <v>2822</v>
      </c>
      <c r="C162" s="98" t="s">
        <v>2823</v>
      </c>
      <c r="D162" s="42" t="s">
        <v>2514</v>
      </c>
      <c r="E162" s="34" t="s">
        <v>107</v>
      </c>
      <c r="F162" s="101">
        <v>4</v>
      </c>
      <c r="G162" s="54" t="s">
        <v>2463</v>
      </c>
      <c r="H162" s="103">
        <v>8800</v>
      </c>
      <c r="I162" s="56" t="s">
        <v>183</v>
      </c>
      <c r="J162" s="355">
        <v>45584</v>
      </c>
      <c r="K162" s="37">
        <v>0.4375</v>
      </c>
      <c r="L162" s="39">
        <v>0.45833333333333331</v>
      </c>
      <c r="M162" s="39">
        <v>0.70833333333333337</v>
      </c>
      <c r="N162" s="389">
        <f>VLOOKUP(E162,'效期天數(2025.1126更新)'!C:G,5,0)</f>
        <v>5714400149</v>
      </c>
    </row>
    <row r="163" spans="1:14" ht="20.25" thickBot="1">
      <c r="A163" s="32" t="s">
        <v>2603</v>
      </c>
      <c r="B163" s="100" t="s">
        <v>2822</v>
      </c>
      <c r="C163" s="98" t="s">
        <v>2824</v>
      </c>
      <c r="D163" s="42" t="s">
        <v>2514</v>
      </c>
      <c r="E163" s="34" t="s">
        <v>107</v>
      </c>
      <c r="F163" s="101">
        <v>4</v>
      </c>
      <c r="G163" s="54" t="s">
        <v>2463</v>
      </c>
      <c r="H163" s="103">
        <v>8800</v>
      </c>
      <c r="I163" s="56" t="s">
        <v>183</v>
      </c>
      <c r="J163" s="355">
        <v>45584</v>
      </c>
      <c r="K163" s="37">
        <v>0.4375</v>
      </c>
      <c r="L163" s="39">
        <v>0.45833333333333331</v>
      </c>
      <c r="M163" s="39">
        <v>0.70833333333333337</v>
      </c>
      <c r="N163" s="389">
        <f>VLOOKUP(E163,'效期天數(2025.1126更新)'!C:G,5,0)</f>
        <v>5714400149</v>
      </c>
    </row>
    <row r="164" spans="1:14" ht="20.25" thickBot="1">
      <c r="A164" s="44" t="s">
        <v>2604</v>
      </c>
      <c r="B164" s="100" t="s">
        <v>2825</v>
      </c>
      <c r="C164" s="98" t="s">
        <v>2826</v>
      </c>
      <c r="D164" s="42"/>
      <c r="E164" s="34" t="s">
        <v>87</v>
      </c>
      <c r="F164" s="101">
        <v>10</v>
      </c>
      <c r="G164" s="54" t="s">
        <v>2466</v>
      </c>
      <c r="H164" s="103">
        <v>8000</v>
      </c>
      <c r="I164" s="343" t="s">
        <v>2509</v>
      </c>
      <c r="J164" s="355">
        <v>45584</v>
      </c>
      <c r="K164" s="37">
        <v>0.4375</v>
      </c>
      <c r="L164" s="39">
        <v>0.45833333333333331</v>
      </c>
      <c r="M164" s="39">
        <v>0.70833333333333337</v>
      </c>
      <c r="N164" s="389">
        <f>VLOOKUP(E164,'效期天數(2025.1126更新)'!C:G,5,0)</f>
        <v>5714400103</v>
      </c>
    </row>
    <row r="165" spans="1:14" ht="20.25" thickBot="1">
      <c r="A165" s="44" t="s">
        <v>2605</v>
      </c>
      <c r="B165" s="100" t="s">
        <v>2825</v>
      </c>
      <c r="C165" s="98" t="s">
        <v>2827</v>
      </c>
      <c r="D165" s="42"/>
      <c r="E165" s="34" t="s">
        <v>87</v>
      </c>
      <c r="F165" s="101">
        <v>10</v>
      </c>
      <c r="G165" s="54" t="s">
        <v>2466</v>
      </c>
      <c r="H165" s="103">
        <v>8000</v>
      </c>
      <c r="I165" s="343" t="s">
        <v>2509</v>
      </c>
      <c r="J165" s="355">
        <v>45584</v>
      </c>
      <c r="K165" s="37">
        <v>0.4375</v>
      </c>
      <c r="L165" s="39">
        <v>0.45833333333333331</v>
      </c>
      <c r="M165" s="39">
        <v>0.70833333333333337</v>
      </c>
      <c r="N165" s="389">
        <f>VLOOKUP(E165,'效期天數(2025.1126更新)'!C:G,5,0)</f>
        <v>5714400103</v>
      </c>
    </row>
    <row r="166" spans="1:14" ht="20.25" thickBot="1">
      <c r="A166" s="44" t="s">
        <v>2606</v>
      </c>
      <c r="B166" s="100" t="s">
        <v>2825</v>
      </c>
      <c r="C166" s="98" t="s">
        <v>2828</v>
      </c>
      <c r="D166" s="42"/>
      <c r="E166" s="34" t="s">
        <v>87</v>
      </c>
      <c r="F166" s="101">
        <v>10</v>
      </c>
      <c r="G166" s="54" t="s">
        <v>2466</v>
      </c>
      <c r="H166" s="103">
        <v>8000</v>
      </c>
      <c r="I166" s="343" t="s">
        <v>2509</v>
      </c>
      <c r="J166" s="355">
        <v>45584</v>
      </c>
      <c r="K166" s="37">
        <v>0.4375</v>
      </c>
      <c r="L166" s="39">
        <v>0.45833333333333331</v>
      </c>
      <c r="M166" s="39">
        <v>0.70833333333333337</v>
      </c>
      <c r="N166" s="389">
        <f>VLOOKUP(E166,'效期天數(2025.1126更新)'!C:G,5,0)</f>
        <v>5714400103</v>
      </c>
    </row>
    <row r="167" spans="1:14" ht="20.25" thickBot="1">
      <c r="A167" s="44" t="s">
        <v>2607</v>
      </c>
      <c r="B167" s="100" t="s">
        <v>2825</v>
      </c>
      <c r="C167" s="98" t="s">
        <v>2829</v>
      </c>
      <c r="D167" s="42"/>
      <c r="E167" s="34" t="s">
        <v>87</v>
      </c>
      <c r="F167" s="101">
        <v>10</v>
      </c>
      <c r="G167" s="54" t="s">
        <v>2466</v>
      </c>
      <c r="H167" s="103">
        <v>8000</v>
      </c>
      <c r="I167" s="343" t="s">
        <v>2509</v>
      </c>
      <c r="J167" s="355">
        <v>45584</v>
      </c>
      <c r="K167" s="37">
        <v>0.4375</v>
      </c>
      <c r="L167" s="39">
        <v>0.45833333333333331</v>
      </c>
      <c r="M167" s="39">
        <v>0.70833333333333337</v>
      </c>
      <c r="N167" s="389">
        <f>VLOOKUP(E167,'效期天數(2025.1126更新)'!C:G,5,0)</f>
        <v>5714400103</v>
      </c>
    </row>
    <row r="168" spans="1:14" ht="20.25" thickBot="1">
      <c r="A168" s="32" t="s">
        <v>2594</v>
      </c>
      <c r="B168" s="100" t="s">
        <v>2830</v>
      </c>
      <c r="C168" s="98" t="s">
        <v>2831</v>
      </c>
      <c r="D168" s="42" t="s">
        <v>2514</v>
      </c>
      <c r="E168" s="35" t="s">
        <v>132</v>
      </c>
      <c r="F168" s="101">
        <v>5</v>
      </c>
      <c r="G168" s="54" t="s">
        <v>2467</v>
      </c>
      <c r="H168" s="103">
        <v>9000</v>
      </c>
      <c r="I168" s="36" t="s">
        <v>260</v>
      </c>
      <c r="J168" s="355">
        <v>45584</v>
      </c>
      <c r="K168" s="37">
        <v>0.70833333333333337</v>
      </c>
      <c r="L168" s="39">
        <v>0.72916666666666663</v>
      </c>
      <c r="M168" s="39">
        <v>0.97916666666666663</v>
      </c>
      <c r="N168" s="389">
        <f>VLOOKUP(E168,'效期天數(2025.1126更新)'!C:G,5,0)</f>
        <v>5714400181</v>
      </c>
    </row>
    <row r="169" spans="1:14" ht="20.25" thickBot="1">
      <c r="A169" s="32" t="s">
        <v>2595</v>
      </c>
      <c r="B169" s="100" t="s">
        <v>2830</v>
      </c>
      <c r="C169" s="98" t="s">
        <v>2832</v>
      </c>
      <c r="D169" s="42" t="s">
        <v>2514</v>
      </c>
      <c r="E169" s="35" t="s">
        <v>132</v>
      </c>
      <c r="F169" s="101">
        <v>5</v>
      </c>
      <c r="G169" s="54" t="s">
        <v>2467</v>
      </c>
      <c r="H169" s="103">
        <v>9000</v>
      </c>
      <c r="I169" s="36" t="s">
        <v>260</v>
      </c>
      <c r="J169" s="355">
        <v>45584</v>
      </c>
      <c r="K169" s="37">
        <v>0.70833333333333337</v>
      </c>
      <c r="L169" s="39">
        <v>0.72916666666666663</v>
      </c>
      <c r="M169" s="39">
        <v>0.97916666666666663</v>
      </c>
      <c r="N169" s="389">
        <f>VLOOKUP(E169,'效期天數(2025.1126更新)'!C:G,5,0)</f>
        <v>5714400181</v>
      </c>
    </row>
    <row r="170" spans="1:14" ht="20.25" thickBot="1">
      <c r="A170" s="32" t="s">
        <v>2596</v>
      </c>
      <c r="B170" s="100" t="s">
        <v>2833</v>
      </c>
      <c r="C170" s="98" t="s">
        <v>2834</v>
      </c>
      <c r="D170" s="42" t="s">
        <v>2522</v>
      </c>
      <c r="E170" s="35" t="s">
        <v>133</v>
      </c>
      <c r="F170" s="101">
        <v>5</v>
      </c>
      <c r="G170" s="54" t="s">
        <v>2467</v>
      </c>
      <c r="H170" s="103">
        <v>9000</v>
      </c>
      <c r="I170" s="36" t="s">
        <v>260</v>
      </c>
      <c r="J170" s="355">
        <v>45584</v>
      </c>
      <c r="K170" s="37">
        <v>0.70833333333333337</v>
      </c>
      <c r="L170" s="39">
        <v>0.72916666666666663</v>
      </c>
      <c r="M170" s="39">
        <v>0.97916666666666663</v>
      </c>
      <c r="N170" s="389">
        <f>VLOOKUP(E170,'效期天數(2025.1126更新)'!C:G,5,0)</f>
        <v>5714400180</v>
      </c>
    </row>
    <row r="171" spans="1:14" ht="20.25" thickBot="1">
      <c r="A171" s="32" t="s">
        <v>2597</v>
      </c>
      <c r="B171" s="100" t="s">
        <v>2833</v>
      </c>
      <c r="C171" s="98" t="s">
        <v>2835</v>
      </c>
      <c r="D171" s="42" t="s">
        <v>2522</v>
      </c>
      <c r="E171" s="35" t="s">
        <v>133</v>
      </c>
      <c r="F171" s="101">
        <v>5</v>
      </c>
      <c r="G171" s="54" t="s">
        <v>2467</v>
      </c>
      <c r="H171" s="103">
        <v>9000</v>
      </c>
      <c r="I171" s="36" t="s">
        <v>260</v>
      </c>
      <c r="J171" s="355">
        <v>45584</v>
      </c>
      <c r="K171" s="37">
        <v>0.70833333333333337</v>
      </c>
      <c r="L171" s="39">
        <v>0.72916666666666663</v>
      </c>
      <c r="M171" s="39">
        <v>0.97916666666666663</v>
      </c>
      <c r="N171" s="389">
        <f>VLOOKUP(E171,'效期天數(2025.1126更新)'!C:G,5,0)</f>
        <v>5714400180</v>
      </c>
    </row>
    <row r="172" spans="1:14" ht="20.25" thickBot="1">
      <c r="A172" s="32" t="s">
        <v>2598</v>
      </c>
      <c r="B172" s="100" t="s">
        <v>2836</v>
      </c>
      <c r="C172" s="98" t="s">
        <v>2837</v>
      </c>
      <c r="D172" s="42" t="s">
        <v>2514</v>
      </c>
      <c r="E172" s="34" t="s">
        <v>103</v>
      </c>
      <c r="F172" s="101">
        <v>3</v>
      </c>
      <c r="G172" s="54" t="s">
        <v>2468</v>
      </c>
      <c r="H172" s="103">
        <v>9200</v>
      </c>
      <c r="I172" s="36" t="s">
        <v>183</v>
      </c>
      <c r="J172" s="355">
        <v>45584</v>
      </c>
      <c r="K172" s="37">
        <v>0.70833333333333337</v>
      </c>
      <c r="L172" s="39">
        <v>0.72916666666666663</v>
      </c>
      <c r="M172" s="39">
        <v>0.97916666666666663</v>
      </c>
      <c r="N172" s="389">
        <f>VLOOKUP(E172,'效期天數(2025.1126更新)'!C:G,5,0)</f>
        <v>5714400132</v>
      </c>
    </row>
    <row r="173" spans="1:14" ht="20.25" thickBot="1">
      <c r="A173" s="32" t="s">
        <v>2599</v>
      </c>
      <c r="B173" s="100" t="s">
        <v>2836</v>
      </c>
      <c r="C173" s="98" t="s">
        <v>2838</v>
      </c>
      <c r="D173" s="42" t="s">
        <v>2514</v>
      </c>
      <c r="E173" s="34" t="s">
        <v>103</v>
      </c>
      <c r="F173" s="101">
        <v>3</v>
      </c>
      <c r="G173" s="54" t="s">
        <v>2468</v>
      </c>
      <c r="H173" s="103">
        <v>9200</v>
      </c>
      <c r="I173" s="36" t="s">
        <v>183</v>
      </c>
      <c r="J173" s="355">
        <v>45584</v>
      </c>
      <c r="K173" s="37">
        <v>0.70833333333333337</v>
      </c>
      <c r="L173" s="39">
        <v>0.72916666666666663</v>
      </c>
      <c r="M173" s="39">
        <v>0.97916666666666663</v>
      </c>
      <c r="N173" s="389">
        <f>VLOOKUP(E173,'效期天數(2025.1126更新)'!C:G,5,0)</f>
        <v>5714400132</v>
      </c>
    </row>
    <row r="174" spans="1:14" ht="20.25" thickBot="1">
      <c r="A174" s="32" t="s">
        <v>2602</v>
      </c>
      <c r="B174" s="100" t="s">
        <v>2839</v>
      </c>
      <c r="C174" s="98" t="s">
        <v>2840</v>
      </c>
      <c r="D174" s="42" t="s">
        <v>2514</v>
      </c>
      <c r="E174" s="34" t="s">
        <v>2536</v>
      </c>
      <c r="F174" s="101">
        <v>3</v>
      </c>
      <c r="G174" s="54" t="s">
        <v>2537</v>
      </c>
      <c r="H174" s="103">
        <v>9250</v>
      </c>
      <c r="I174" s="36" t="s">
        <v>183</v>
      </c>
      <c r="J174" s="355">
        <v>45584</v>
      </c>
      <c r="K174" s="37">
        <v>0.70833333333333337</v>
      </c>
      <c r="L174" s="39">
        <v>0.72916666666666663</v>
      </c>
      <c r="M174" s="39">
        <v>0.97916666666666663</v>
      </c>
      <c r="N174" s="389">
        <f>VLOOKUP(E174,'效期天數(2025.1126更新)'!C:G,5,0)</f>
        <v>5714400201</v>
      </c>
    </row>
    <row r="175" spans="1:14" ht="20.25" thickBot="1">
      <c r="A175" s="32" t="s">
        <v>2603</v>
      </c>
      <c r="B175" s="100" t="s">
        <v>2839</v>
      </c>
      <c r="C175" s="98" t="s">
        <v>2841</v>
      </c>
      <c r="D175" s="42" t="s">
        <v>2514</v>
      </c>
      <c r="E175" s="35" t="s">
        <v>2536</v>
      </c>
      <c r="F175" s="101">
        <v>3</v>
      </c>
      <c r="G175" s="54" t="s">
        <v>2537</v>
      </c>
      <c r="H175" s="103">
        <v>9250</v>
      </c>
      <c r="I175" s="36" t="s">
        <v>183</v>
      </c>
      <c r="J175" s="355">
        <v>45584</v>
      </c>
      <c r="K175" s="37">
        <v>0.70833333333333337</v>
      </c>
      <c r="L175" s="39">
        <v>0.72916666666666663</v>
      </c>
      <c r="M175" s="39">
        <v>0.97916666666666663</v>
      </c>
      <c r="N175" s="389">
        <f>VLOOKUP(E175,'效期天數(2025.1126更新)'!C:G,5,0)</f>
        <v>5714400201</v>
      </c>
    </row>
    <row r="176" spans="1:14" ht="20.25" thickBot="1">
      <c r="A176" s="44" t="s">
        <v>2604</v>
      </c>
      <c r="B176" s="100" t="s">
        <v>2842</v>
      </c>
      <c r="C176" s="98" t="s">
        <v>2843</v>
      </c>
      <c r="D176" s="42" t="s">
        <v>2542</v>
      </c>
      <c r="E176" s="34" t="s">
        <v>93</v>
      </c>
      <c r="F176" s="101">
        <v>7</v>
      </c>
      <c r="G176" s="54" t="s">
        <v>2521</v>
      </c>
      <c r="H176" s="103">
        <v>8000</v>
      </c>
      <c r="I176" s="343" t="s">
        <v>2509</v>
      </c>
      <c r="J176" s="355">
        <v>45584</v>
      </c>
      <c r="K176" s="37">
        <v>0.70833333333333337</v>
      </c>
      <c r="L176" s="39">
        <v>0.72916666666666663</v>
      </c>
      <c r="M176" s="39">
        <v>0.97916666666666663</v>
      </c>
      <c r="N176" s="389">
        <f>VLOOKUP(E176,'效期天數(2025.1126更新)'!C:G,5,0)</f>
        <v>5714400114</v>
      </c>
    </row>
    <row r="177" spans="1:14" ht="38.25" thickBot="1">
      <c r="A177" s="44" t="s">
        <v>2605</v>
      </c>
      <c r="B177" s="100" t="s">
        <v>2842</v>
      </c>
      <c r="C177" s="98" t="s">
        <v>2844</v>
      </c>
      <c r="D177" s="42" t="s">
        <v>2535</v>
      </c>
      <c r="E177" s="34" t="s">
        <v>93</v>
      </c>
      <c r="F177" s="101">
        <v>7</v>
      </c>
      <c r="G177" s="54" t="s">
        <v>2521</v>
      </c>
      <c r="H177" s="103">
        <v>8000</v>
      </c>
      <c r="I177" s="343" t="s">
        <v>2509</v>
      </c>
      <c r="J177" s="355">
        <v>45584</v>
      </c>
      <c r="K177" s="37">
        <v>0.70833333333333337</v>
      </c>
      <c r="L177" s="39">
        <v>0.72916666666666663</v>
      </c>
      <c r="M177" s="39">
        <v>0.97916666666666663</v>
      </c>
      <c r="N177" s="389">
        <f>VLOOKUP(E177,'效期天數(2025.1126更新)'!C:G,5,0)</f>
        <v>5714400114</v>
      </c>
    </row>
    <row r="178" spans="1:14" ht="20.25" thickBot="1">
      <c r="A178" s="44" t="s">
        <v>2606</v>
      </c>
      <c r="B178" s="100" t="s">
        <v>2845</v>
      </c>
      <c r="C178" s="98" t="s">
        <v>2846</v>
      </c>
      <c r="D178" s="42" t="s">
        <v>2542</v>
      </c>
      <c r="E178" s="34" t="s">
        <v>94</v>
      </c>
      <c r="F178" s="101">
        <v>7</v>
      </c>
      <c r="G178" s="54" t="s">
        <v>2521</v>
      </c>
      <c r="H178" s="103">
        <v>8000</v>
      </c>
      <c r="I178" s="343" t="s">
        <v>2509</v>
      </c>
      <c r="J178" s="355">
        <v>45584</v>
      </c>
      <c r="K178" s="37">
        <v>0.70833333333333337</v>
      </c>
      <c r="L178" s="39">
        <v>0.72916666666666663</v>
      </c>
      <c r="M178" s="39">
        <v>0.97916666666666663</v>
      </c>
      <c r="N178" s="389">
        <f>VLOOKUP(E178,'效期天數(2025.1126更新)'!C:G,5,0)</f>
        <v>5714400115</v>
      </c>
    </row>
    <row r="179" spans="1:14" ht="38.25" thickBot="1">
      <c r="A179" s="44" t="s">
        <v>2607</v>
      </c>
      <c r="B179" s="100" t="s">
        <v>2845</v>
      </c>
      <c r="C179" s="98" t="s">
        <v>2847</v>
      </c>
      <c r="D179" s="42" t="s">
        <v>2535</v>
      </c>
      <c r="E179" s="34" t="s">
        <v>94</v>
      </c>
      <c r="F179" s="101">
        <v>7</v>
      </c>
      <c r="G179" s="54" t="s">
        <v>2521</v>
      </c>
      <c r="H179" s="103">
        <v>8000</v>
      </c>
      <c r="I179" s="343" t="s">
        <v>2509</v>
      </c>
      <c r="J179" s="355">
        <v>45584</v>
      </c>
      <c r="K179" s="37">
        <v>0.70833333333333337</v>
      </c>
      <c r="L179" s="39">
        <v>0.72916666666666663</v>
      </c>
      <c r="M179" s="39">
        <v>0.97916666666666663</v>
      </c>
      <c r="N179" s="389">
        <f>VLOOKUP(E179,'效期天數(2025.1126更新)'!C:G,5,0)</f>
        <v>5714400115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7FFE0-5B7B-4AC2-AA02-A73EDA216CE5}">
  <sheetPr codeName="工作表19"/>
  <dimension ref="A1:L149"/>
  <sheetViews>
    <sheetView topLeftCell="A141" zoomScale="85" zoomScaleNormal="85" workbookViewId="0">
      <selection activeCell="L149" sqref="L149"/>
    </sheetView>
  </sheetViews>
  <sheetFormatPr defaultRowHeight="16.5"/>
  <cols>
    <col min="1" max="1" width="9.625" bestFit="1" customWidth="1"/>
    <col min="2" max="2" width="16" customWidth="1"/>
    <col min="3" max="3" width="10" bestFit="1" customWidth="1"/>
    <col min="4" max="4" width="23.25" customWidth="1"/>
    <col min="11" max="11" width="27.375" customWidth="1"/>
    <col min="12" max="12" width="18.5" bestFit="1" customWidth="1"/>
  </cols>
  <sheetData>
    <row r="1" spans="1:12" ht="26.25" thickBot="1">
      <c r="A1" s="23" t="s">
        <v>274</v>
      </c>
      <c r="B1" s="24" t="s">
        <v>2258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2259</v>
      </c>
      <c r="C3" s="261" t="s">
        <v>2260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2259</v>
      </c>
      <c r="C4" s="261" t="s">
        <v>2261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2262</v>
      </c>
      <c r="C5" s="261">
        <v>3022361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2263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2262</v>
      </c>
      <c r="C6" s="261">
        <v>3022362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2263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2262</v>
      </c>
      <c r="C7" s="261">
        <v>3022363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2263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2262</v>
      </c>
      <c r="C8" s="261">
        <v>3022364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2263</v>
      </c>
      <c r="L8" s="184" t="e">
        <f>VLOOKUP(D8,'效期天數(2025.1126更新)'!C:F,5,0)</f>
        <v>#REF!</v>
      </c>
    </row>
    <row r="9" spans="1:12" ht="19.5" thickBot="1">
      <c r="A9" s="32" t="s">
        <v>127</v>
      </c>
      <c r="B9" s="189" t="s">
        <v>2264</v>
      </c>
      <c r="C9" s="261">
        <v>6222361</v>
      </c>
      <c r="D9" s="34" t="s">
        <v>143</v>
      </c>
      <c r="E9" s="187">
        <v>10</v>
      </c>
      <c r="F9" s="188">
        <v>2000</v>
      </c>
      <c r="G9" s="54" t="s">
        <v>128</v>
      </c>
      <c r="H9" s="37">
        <v>0.4375</v>
      </c>
      <c r="I9" s="39">
        <v>0.45833333333333331</v>
      </c>
      <c r="J9" s="39">
        <v>0.52083333333333337</v>
      </c>
      <c r="K9" s="42"/>
      <c r="L9" s="184" t="e">
        <f>VLOOKUP(D9,'效期天數(2025.1126更新)'!C:F,5,0)</f>
        <v>#REF!</v>
      </c>
    </row>
    <row r="10" spans="1:12" ht="19.5" thickBot="1">
      <c r="A10" s="32" t="s">
        <v>127</v>
      </c>
      <c r="B10" s="189" t="s">
        <v>2265</v>
      </c>
      <c r="C10" s="261">
        <v>6322361</v>
      </c>
      <c r="D10" s="34" t="s">
        <v>144</v>
      </c>
      <c r="E10" s="187">
        <v>10</v>
      </c>
      <c r="F10" s="188">
        <v>2000</v>
      </c>
      <c r="G10" s="54" t="s">
        <v>128</v>
      </c>
      <c r="H10" s="37">
        <v>0.4375</v>
      </c>
      <c r="I10" s="39">
        <v>0.45833333333333331</v>
      </c>
      <c r="J10" s="39">
        <v>0.52083333333333337</v>
      </c>
      <c r="K10" s="155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2266</v>
      </c>
      <c r="C11" s="283">
        <v>4222361</v>
      </c>
      <c r="D11" s="34" t="s">
        <v>147</v>
      </c>
      <c r="E11" s="187">
        <v>7</v>
      </c>
      <c r="F11" s="188">
        <v>5500</v>
      </c>
      <c r="G11" s="36" t="s">
        <v>179</v>
      </c>
      <c r="H11" s="37">
        <v>0.45833333333333331</v>
      </c>
      <c r="I11" s="38">
        <v>0.47916666666666669</v>
      </c>
      <c r="J11" s="38">
        <v>0.64583333333333337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2267</v>
      </c>
      <c r="C12" s="283">
        <v>4122361</v>
      </c>
      <c r="D12" s="34" t="s">
        <v>148</v>
      </c>
      <c r="E12" s="187">
        <v>5</v>
      </c>
      <c r="F12" s="188">
        <v>2500</v>
      </c>
      <c r="G12" s="36" t="s">
        <v>179</v>
      </c>
      <c r="H12" s="37">
        <v>0.45833333333333331</v>
      </c>
      <c r="I12" s="38">
        <v>0.47916666666666669</v>
      </c>
      <c r="J12" s="38">
        <v>0.64583333333333337</v>
      </c>
      <c r="K12" s="42" t="s">
        <v>2148</v>
      </c>
      <c r="L12" s="184" t="e">
        <f>VLOOKUP(D12,'效期天數(2025.1126更新)'!C:F,5,0)</f>
        <v>#N/A</v>
      </c>
    </row>
    <row r="13" spans="1:12" ht="20.25" thickBot="1">
      <c r="A13" s="57"/>
      <c r="B13" s="189" t="s">
        <v>2267</v>
      </c>
      <c r="C13" s="60">
        <v>4122362</v>
      </c>
      <c r="D13" s="34" t="s">
        <v>148</v>
      </c>
      <c r="E13" s="187">
        <v>5</v>
      </c>
      <c r="F13" s="198">
        <v>3000</v>
      </c>
      <c r="G13" s="36"/>
      <c r="H13" s="58"/>
      <c r="I13" s="58"/>
      <c r="J13" s="58"/>
      <c r="K13" s="42"/>
      <c r="L13" s="184" t="e">
        <f>VLOOKUP(D13,'效期天數(2025.1126更新)'!C:F,5,0)</f>
        <v>#N/A</v>
      </c>
    </row>
    <row r="14" spans="1:12" ht="20.25" thickBot="1">
      <c r="A14" s="44" t="s">
        <v>129</v>
      </c>
      <c r="B14" s="189" t="s">
        <v>2268</v>
      </c>
      <c r="C14" s="261" t="s">
        <v>2269</v>
      </c>
      <c r="D14" s="35" t="s">
        <v>159</v>
      </c>
      <c r="E14" s="187">
        <v>8</v>
      </c>
      <c r="F14" s="188">
        <v>9000</v>
      </c>
      <c r="G14" s="36" t="s">
        <v>260</v>
      </c>
      <c r="H14" s="37">
        <v>0.47916666666666669</v>
      </c>
      <c r="I14" s="39">
        <v>0.5</v>
      </c>
      <c r="J14" s="39">
        <v>0.75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2268</v>
      </c>
      <c r="C15" s="261" t="s">
        <v>2270</v>
      </c>
      <c r="D15" s="35" t="s">
        <v>159</v>
      </c>
      <c r="E15" s="187">
        <v>8</v>
      </c>
      <c r="F15" s="188">
        <v>9000</v>
      </c>
      <c r="G15" s="36" t="s">
        <v>260</v>
      </c>
      <c r="H15" s="37">
        <v>0.47916666666666669</v>
      </c>
      <c r="I15" s="39">
        <v>0.5</v>
      </c>
      <c r="J15" s="39">
        <v>0.75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2271</v>
      </c>
      <c r="C16" s="261" t="s">
        <v>2272</v>
      </c>
      <c r="D16" s="35" t="s">
        <v>158</v>
      </c>
      <c r="E16" s="187">
        <v>8</v>
      </c>
      <c r="F16" s="188">
        <v>9000</v>
      </c>
      <c r="G16" s="36" t="s">
        <v>260</v>
      </c>
      <c r="H16" s="37">
        <v>0.47916666666666669</v>
      </c>
      <c r="I16" s="39">
        <v>0.5</v>
      </c>
      <c r="J16" s="39">
        <v>0.75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2271</v>
      </c>
      <c r="C17" s="261" t="s">
        <v>2273</v>
      </c>
      <c r="D17" s="35" t="s">
        <v>158</v>
      </c>
      <c r="E17" s="187">
        <v>8</v>
      </c>
      <c r="F17" s="188">
        <v>9000</v>
      </c>
      <c r="G17" s="36" t="s">
        <v>260</v>
      </c>
      <c r="H17" s="37">
        <v>0.47916666666666669</v>
      </c>
      <c r="I17" s="39">
        <v>0.5</v>
      </c>
      <c r="J17" s="39">
        <v>0.75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2274</v>
      </c>
      <c r="C18" s="284" t="s">
        <v>2291</v>
      </c>
      <c r="D18" s="34" t="s">
        <v>85</v>
      </c>
      <c r="E18" s="187">
        <v>4</v>
      </c>
      <c r="F18" s="188">
        <v>6000</v>
      </c>
      <c r="G18" s="56" t="s">
        <v>128</v>
      </c>
      <c r="H18" s="37">
        <v>0.625</v>
      </c>
      <c r="I18" s="39">
        <v>0.64583333333333337</v>
      </c>
      <c r="J18" s="39">
        <v>0.8125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2274</v>
      </c>
      <c r="C19" s="284" t="s">
        <v>2292</v>
      </c>
      <c r="D19" s="34" t="s">
        <v>85</v>
      </c>
      <c r="E19" s="187">
        <v>4</v>
      </c>
      <c r="F19" s="188">
        <v>6000</v>
      </c>
      <c r="G19" s="56" t="s">
        <v>128</v>
      </c>
      <c r="H19" s="37">
        <v>0.625</v>
      </c>
      <c r="I19" s="39">
        <v>0.64583333333333337</v>
      </c>
      <c r="J19" s="39">
        <v>0.8125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2275</v>
      </c>
      <c r="C20" s="284" t="s">
        <v>2293</v>
      </c>
      <c r="D20" s="34" t="s">
        <v>137</v>
      </c>
      <c r="E20" s="187">
        <v>4</v>
      </c>
      <c r="F20" s="188">
        <v>6000</v>
      </c>
      <c r="G20" s="56" t="s">
        <v>128</v>
      </c>
      <c r="H20" s="37">
        <v>0.625</v>
      </c>
      <c r="I20" s="39">
        <v>0.64583333333333337</v>
      </c>
      <c r="J20" s="39">
        <v>0.8125</v>
      </c>
      <c r="K20" s="42"/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2275</v>
      </c>
      <c r="C21" s="284" t="s">
        <v>2294</v>
      </c>
      <c r="D21" s="34" t="s">
        <v>137</v>
      </c>
      <c r="E21" s="187">
        <v>4</v>
      </c>
      <c r="F21" s="188">
        <v>6000</v>
      </c>
      <c r="G21" s="56" t="s">
        <v>128</v>
      </c>
      <c r="H21" s="37">
        <v>0.625</v>
      </c>
      <c r="I21" s="39">
        <v>0.64583333333333337</v>
      </c>
      <c r="J21" s="39">
        <v>0.8125</v>
      </c>
      <c r="K21" s="42"/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189" t="s">
        <v>2276</v>
      </c>
      <c r="C22" s="261">
        <v>5522361</v>
      </c>
      <c r="D22" s="35" t="s">
        <v>293</v>
      </c>
      <c r="E22" s="195">
        <v>3</v>
      </c>
      <c r="F22" s="188">
        <v>4500</v>
      </c>
      <c r="G22" s="36" t="s">
        <v>179</v>
      </c>
      <c r="H22" s="37">
        <v>0.66666666666666663</v>
      </c>
      <c r="I22" s="38">
        <v>0.6875</v>
      </c>
      <c r="J22" s="38">
        <v>0.8125</v>
      </c>
      <c r="K22" s="59"/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189" t="s">
        <v>2276</v>
      </c>
      <c r="C23" s="261">
        <v>5522362</v>
      </c>
      <c r="D23" s="35" t="s">
        <v>293</v>
      </c>
      <c r="E23" s="195">
        <v>3</v>
      </c>
      <c r="F23" s="188">
        <v>4500</v>
      </c>
      <c r="G23" s="36" t="s">
        <v>179</v>
      </c>
      <c r="H23" s="37">
        <v>0.66666666666666663</v>
      </c>
      <c r="I23" s="38">
        <v>0.6875</v>
      </c>
      <c r="J23" s="38">
        <v>0.8125</v>
      </c>
      <c r="K23" s="59"/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2277</v>
      </c>
      <c r="C24" s="283" t="s">
        <v>2278</v>
      </c>
      <c r="D24" s="34" t="s">
        <v>157</v>
      </c>
      <c r="E24" s="187">
        <v>6</v>
      </c>
      <c r="F24" s="188">
        <v>9000</v>
      </c>
      <c r="G24" s="56" t="s">
        <v>260</v>
      </c>
      <c r="H24" s="37">
        <v>0.72916666666666663</v>
      </c>
      <c r="I24" s="39">
        <v>0.75</v>
      </c>
      <c r="J24" s="39">
        <v>0</v>
      </c>
      <c r="K24" s="42" t="s">
        <v>2279</v>
      </c>
      <c r="L24" s="184" t="e">
        <f>VLOOKUP(D24,'效期天數(2025.1126更新)'!C:F,5,0)</f>
        <v>#REF!</v>
      </c>
    </row>
    <row r="25" spans="1:12" ht="20.25" thickBot="1">
      <c r="A25" s="44" t="s">
        <v>129</v>
      </c>
      <c r="B25" s="189" t="s">
        <v>2277</v>
      </c>
      <c r="C25" s="283" t="s">
        <v>2280</v>
      </c>
      <c r="D25" s="34" t="s">
        <v>157</v>
      </c>
      <c r="E25" s="187">
        <v>6</v>
      </c>
      <c r="F25" s="188">
        <v>9000</v>
      </c>
      <c r="G25" s="56" t="s">
        <v>260</v>
      </c>
      <c r="H25" s="37">
        <v>0.72916666666666663</v>
      </c>
      <c r="I25" s="39">
        <v>0.75</v>
      </c>
      <c r="J25" s="39">
        <v>0</v>
      </c>
      <c r="K25" s="42" t="s">
        <v>2279</v>
      </c>
      <c r="L25" s="184" t="e">
        <f>VLOOKUP(D25,'效期天數(2025.1126更新)'!C:F,5,0)</f>
        <v>#REF!</v>
      </c>
    </row>
    <row r="26" spans="1:12" ht="20.25" thickBot="1">
      <c r="A26" s="44" t="s">
        <v>129</v>
      </c>
      <c r="B26" s="189" t="s">
        <v>2277</v>
      </c>
      <c r="C26" s="283" t="s">
        <v>2281</v>
      </c>
      <c r="D26" s="34" t="s">
        <v>157</v>
      </c>
      <c r="E26" s="187">
        <v>6</v>
      </c>
      <c r="F26" s="188">
        <v>9000</v>
      </c>
      <c r="G26" s="56" t="s">
        <v>260</v>
      </c>
      <c r="H26" s="37">
        <v>0.72916666666666663</v>
      </c>
      <c r="I26" s="39">
        <v>0.75</v>
      </c>
      <c r="J26" s="39">
        <v>0</v>
      </c>
      <c r="K26" s="42" t="s">
        <v>2279</v>
      </c>
      <c r="L26" s="184" t="e">
        <f>VLOOKUP(D26,'效期天數(2025.1126更新)'!C:F,5,0)</f>
        <v>#REF!</v>
      </c>
    </row>
    <row r="27" spans="1:12" ht="20.25" thickBot="1">
      <c r="A27" s="44" t="s">
        <v>129</v>
      </c>
      <c r="B27" s="189" t="s">
        <v>2277</v>
      </c>
      <c r="C27" s="283" t="s">
        <v>2282</v>
      </c>
      <c r="D27" s="34" t="s">
        <v>157</v>
      </c>
      <c r="E27" s="187">
        <v>6</v>
      </c>
      <c r="F27" s="188">
        <v>9000</v>
      </c>
      <c r="G27" s="56" t="s">
        <v>260</v>
      </c>
      <c r="H27" s="37">
        <v>0.72916666666666663</v>
      </c>
      <c r="I27" s="39">
        <v>0.75</v>
      </c>
      <c r="J27" s="39">
        <v>0</v>
      </c>
      <c r="K27" s="42" t="s">
        <v>2279</v>
      </c>
      <c r="L27" s="184" t="e">
        <f>VLOOKUP(D27,'效期天數(2025.1126更新)'!C:F,5,0)</f>
        <v>#REF!</v>
      </c>
    </row>
    <row r="28" spans="1:12" ht="20.25" thickBot="1">
      <c r="A28" s="32" t="s">
        <v>280</v>
      </c>
      <c r="B28" s="33" t="s">
        <v>2283</v>
      </c>
      <c r="C28" s="41"/>
      <c r="D28" s="35" t="s">
        <v>281</v>
      </c>
      <c r="E28" s="43"/>
      <c r="F28" s="34">
        <v>2200</v>
      </c>
      <c r="G28" s="36" t="s">
        <v>269</v>
      </c>
      <c r="H28" s="37">
        <v>0.41666666666666669</v>
      </c>
      <c r="I28" s="52"/>
      <c r="J28" s="52"/>
      <c r="K28" s="42"/>
      <c r="L28" s="20"/>
    </row>
    <row r="29" spans="1:12" ht="20.25" thickBot="1">
      <c r="A29" s="32" t="s">
        <v>280</v>
      </c>
      <c r="B29" s="33" t="s">
        <v>2284</v>
      </c>
      <c r="C29" s="60"/>
      <c r="D29" s="35" t="s">
        <v>282</v>
      </c>
      <c r="E29" s="43"/>
      <c r="F29" s="34">
        <v>2200</v>
      </c>
      <c r="G29" s="36" t="s">
        <v>269</v>
      </c>
      <c r="H29" s="37">
        <v>0.41666666666666669</v>
      </c>
      <c r="I29" s="52"/>
      <c r="J29" s="52"/>
      <c r="K29" s="42"/>
      <c r="L29" s="20"/>
    </row>
    <row r="30" spans="1:12" ht="20.25" thickBot="1">
      <c r="A30" s="32" t="s">
        <v>280</v>
      </c>
      <c r="B30" s="33" t="s">
        <v>2285</v>
      </c>
      <c r="C30" s="60"/>
      <c r="D30" s="35" t="s">
        <v>283</v>
      </c>
      <c r="E30" s="43"/>
      <c r="F30" s="34">
        <v>2200</v>
      </c>
      <c r="G30" s="34" t="s">
        <v>268</v>
      </c>
      <c r="H30" s="37">
        <v>0.41666666666666669</v>
      </c>
      <c r="I30" s="52"/>
      <c r="J30" s="52"/>
      <c r="K30" s="42"/>
      <c r="L30" s="20"/>
    </row>
    <row r="31" spans="1:12" ht="20.25" thickBot="1">
      <c r="A31" s="32" t="s">
        <v>280</v>
      </c>
      <c r="B31" s="33" t="s">
        <v>2286</v>
      </c>
      <c r="C31" s="60"/>
      <c r="D31" s="35" t="s">
        <v>284</v>
      </c>
      <c r="E31" s="43"/>
      <c r="F31" s="34">
        <v>2200</v>
      </c>
      <c r="G31" s="34" t="s">
        <v>268</v>
      </c>
      <c r="H31" s="37">
        <v>0.41666666666666669</v>
      </c>
      <c r="I31" s="52"/>
      <c r="J31" s="52"/>
      <c r="K31" s="42"/>
      <c r="L31" s="20"/>
    </row>
    <row r="32" spans="1:12" ht="20.25" thickBot="1">
      <c r="A32" s="32" t="s">
        <v>280</v>
      </c>
      <c r="B32" s="33" t="s">
        <v>2287</v>
      </c>
      <c r="C32" s="60"/>
      <c r="D32" s="35" t="s">
        <v>285</v>
      </c>
      <c r="E32" s="43"/>
      <c r="F32" s="34">
        <v>2200</v>
      </c>
      <c r="G32" s="34" t="s">
        <v>268</v>
      </c>
      <c r="H32" s="37">
        <v>0.41666666666666669</v>
      </c>
      <c r="I32" s="52"/>
      <c r="J32" s="52"/>
      <c r="K32" s="42"/>
      <c r="L32" s="20"/>
    </row>
    <row r="33" spans="1:12" ht="20.25" thickBot="1">
      <c r="A33" s="32" t="s">
        <v>280</v>
      </c>
      <c r="B33" s="33" t="s">
        <v>2288</v>
      </c>
      <c r="C33" s="60"/>
      <c r="D33" s="35" t="s">
        <v>286</v>
      </c>
      <c r="E33" s="43"/>
      <c r="F33" s="34">
        <v>2200</v>
      </c>
      <c r="G33" s="34" t="s">
        <v>268</v>
      </c>
      <c r="H33" s="37">
        <v>0.41666666666666669</v>
      </c>
      <c r="I33" s="52"/>
      <c r="J33" s="52"/>
      <c r="K33" s="42"/>
      <c r="L33" s="20"/>
    </row>
    <row r="34" spans="1:12" ht="20.25" thickBot="1">
      <c r="A34" s="32" t="s">
        <v>280</v>
      </c>
      <c r="B34" s="33" t="s">
        <v>2289</v>
      </c>
      <c r="C34" s="60"/>
      <c r="D34" s="35" t="s">
        <v>287</v>
      </c>
      <c r="E34" s="43"/>
      <c r="F34" s="34">
        <v>2200</v>
      </c>
      <c r="G34" s="36" t="s">
        <v>259</v>
      </c>
      <c r="H34" s="37">
        <v>0.41666666666666669</v>
      </c>
      <c r="I34" s="52"/>
      <c r="J34" s="52"/>
      <c r="K34" s="42"/>
      <c r="L34" s="20"/>
    </row>
    <row r="35" spans="1:12" ht="20.25" thickBot="1">
      <c r="A35" s="32" t="s">
        <v>280</v>
      </c>
      <c r="B35" s="33" t="s">
        <v>2290</v>
      </c>
      <c r="C35" s="60"/>
      <c r="D35" s="35" t="s">
        <v>288</v>
      </c>
      <c r="E35" s="43"/>
      <c r="F35" s="34">
        <v>2200</v>
      </c>
      <c r="G35" s="36" t="s">
        <v>259</v>
      </c>
      <c r="H35" s="37">
        <v>0.41666666666666669</v>
      </c>
      <c r="I35" s="52"/>
      <c r="J35" s="52"/>
      <c r="K35" s="42"/>
      <c r="L35" s="20"/>
    </row>
    <row r="37" spans="1:12" ht="17.25" thickBot="1"/>
    <row r="38" spans="1:12" ht="26.25" thickBot="1">
      <c r="A38" s="23" t="s">
        <v>274</v>
      </c>
      <c r="B38" s="24" t="s">
        <v>2295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4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274" t="s">
        <v>2296</v>
      </c>
      <c r="C40" s="273" t="s">
        <v>2297</v>
      </c>
      <c r="D40" s="34" t="s">
        <v>131</v>
      </c>
      <c r="E40" s="275">
        <v>9</v>
      </c>
      <c r="F40" s="35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265" t="e">
        <f>VLOOKUP(D40,'效期天數(2025.1126更新)'!C:F,5,0)</f>
        <v>#REF!</v>
      </c>
    </row>
    <row r="41" spans="1:12" ht="20.25" thickBot="1">
      <c r="A41" s="32" t="s">
        <v>125</v>
      </c>
      <c r="B41" s="274" t="s">
        <v>2296</v>
      </c>
      <c r="C41" s="273" t="s">
        <v>2298</v>
      </c>
      <c r="D41" s="34" t="s">
        <v>131</v>
      </c>
      <c r="E41" s="275">
        <v>9</v>
      </c>
      <c r="F41" s="35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265" t="e">
        <f>VLOOKUP(D41,'效期天數(2025.1126更新)'!C:F,5,0)</f>
        <v>#REF!</v>
      </c>
    </row>
    <row r="42" spans="1:12" ht="19.5" thickBot="1">
      <c r="A42" s="32" t="s">
        <v>127</v>
      </c>
      <c r="B42" s="274" t="s">
        <v>2299</v>
      </c>
      <c r="C42" s="273">
        <v>6222362</v>
      </c>
      <c r="D42" s="34" t="s">
        <v>143</v>
      </c>
      <c r="E42" s="275">
        <v>7</v>
      </c>
      <c r="F42" s="34">
        <v>2000</v>
      </c>
      <c r="G42" s="54" t="s">
        <v>128</v>
      </c>
      <c r="H42" s="37">
        <v>0.4375</v>
      </c>
      <c r="I42" s="39">
        <v>0.45833333333333331</v>
      </c>
      <c r="J42" s="39">
        <v>0.52083333333333337</v>
      </c>
      <c r="K42" s="42"/>
      <c r="L42" s="265" t="e">
        <f>VLOOKUP(D42,'效期天數(2025.1126更新)'!C:F,5,0)</f>
        <v>#REF!</v>
      </c>
    </row>
    <row r="43" spans="1:12" ht="19.5" thickBot="1">
      <c r="A43" s="32" t="s">
        <v>127</v>
      </c>
      <c r="B43" s="274" t="s">
        <v>2300</v>
      </c>
      <c r="C43" s="273">
        <v>6322362</v>
      </c>
      <c r="D43" s="34" t="s">
        <v>144</v>
      </c>
      <c r="E43" s="275">
        <v>7</v>
      </c>
      <c r="F43" s="34">
        <v>2000</v>
      </c>
      <c r="G43" s="54" t="s">
        <v>128</v>
      </c>
      <c r="H43" s="37">
        <v>0.4375</v>
      </c>
      <c r="I43" s="39">
        <v>0.45833333333333331</v>
      </c>
      <c r="J43" s="39">
        <v>0.52083333333333337</v>
      </c>
      <c r="K43" s="155"/>
      <c r="L43" s="265" t="e">
        <f>VLOOKUP(D43,'效期天數(2025.1126更新)'!C:F,5,0)</f>
        <v>#REF!</v>
      </c>
    </row>
    <row r="44" spans="1:12" ht="20.25" thickBot="1">
      <c r="A44" s="32" t="s">
        <v>127</v>
      </c>
      <c r="B44" s="274" t="s">
        <v>2301</v>
      </c>
      <c r="C44" s="273">
        <v>5422361</v>
      </c>
      <c r="D44" s="35" t="s">
        <v>294</v>
      </c>
      <c r="E44" s="276">
        <v>3</v>
      </c>
      <c r="F44" s="35">
        <v>4500</v>
      </c>
      <c r="G44" s="43" t="s">
        <v>179</v>
      </c>
      <c r="H44" s="37">
        <v>0.45833333333333331</v>
      </c>
      <c r="I44" s="39">
        <v>0.47916666666666669</v>
      </c>
      <c r="J44" s="38">
        <v>0.60416666666666663</v>
      </c>
      <c r="K44" s="59"/>
      <c r="L44" s="265" t="e">
        <f>VLOOKUP(D44,'效期天數(2025.1126更新)'!C:F,5,0)</f>
        <v>#REF!</v>
      </c>
    </row>
    <row r="45" spans="1:12" ht="20.25" thickBot="1">
      <c r="A45" s="32" t="s">
        <v>127</v>
      </c>
      <c r="B45" s="274" t="s">
        <v>2301</v>
      </c>
      <c r="C45" s="273">
        <v>5422362</v>
      </c>
      <c r="D45" s="35" t="s">
        <v>294</v>
      </c>
      <c r="E45" s="276">
        <v>3</v>
      </c>
      <c r="F45" s="35">
        <v>4500</v>
      </c>
      <c r="G45" s="43" t="s">
        <v>179</v>
      </c>
      <c r="H45" s="37">
        <v>0.45833333333333331</v>
      </c>
      <c r="I45" s="39">
        <v>0.47916666666666669</v>
      </c>
      <c r="J45" s="38">
        <v>0.60416666666666663</v>
      </c>
      <c r="K45" s="59"/>
      <c r="L45" s="265" t="e">
        <f>VLOOKUP(D45,'效期天數(2025.1126更新)'!C:F,5,0)</f>
        <v>#REF!</v>
      </c>
    </row>
    <row r="46" spans="1:12" ht="20.25" thickBot="1">
      <c r="A46" s="32" t="s">
        <v>127</v>
      </c>
      <c r="B46" s="274" t="s">
        <v>2302</v>
      </c>
      <c r="C46" s="273" t="s">
        <v>2303</v>
      </c>
      <c r="D46" s="35" t="s">
        <v>90</v>
      </c>
      <c r="E46" s="275">
        <v>6</v>
      </c>
      <c r="F46" s="35">
        <v>8000</v>
      </c>
      <c r="G46" s="36" t="s">
        <v>183</v>
      </c>
      <c r="H46" s="37">
        <v>0.47916666666666669</v>
      </c>
      <c r="I46" s="39">
        <v>0.5</v>
      </c>
      <c r="J46" s="39">
        <v>0.75</v>
      </c>
      <c r="K46" s="42" t="s">
        <v>181</v>
      </c>
      <c r="L46" s="265" t="e">
        <f>VLOOKUP(D46,'效期天數(2025.1126更新)'!C:F,5,0)</f>
        <v>#REF!</v>
      </c>
    </row>
    <row r="47" spans="1:12" ht="20.25" thickBot="1">
      <c r="A47" s="32" t="s">
        <v>127</v>
      </c>
      <c r="B47" s="274" t="s">
        <v>2302</v>
      </c>
      <c r="C47" s="273" t="s">
        <v>2304</v>
      </c>
      <c r="D47" s="35" t="s">
        <v>90</v>
      </c>
      <c r="E47" s="275">
        <v>6</v>
      </c>
      <c r="F47" s="35">
        <v>8000</v>
      </c>
      <c r="G47" s="36" t="s">
        <v>183</v>
      </c>
      <c r="H47" s="37">
        <v>0.47916666666666669</v>
      </c>
      <c r="I47" s="39">
        <v>0.5</v>
      </c>
      <c r="J47" s="39">
        <v>0.75</v>
      </c>
      <c r="K47" s="42" t="s">
        <v>182</v>
      </c>
      <c r="L47" s="265" t="e">
        <f>VLOOKUP(D47,'效期天數(2025.1126更新)'!C:F,5,0)</f>
        <v>#REF!</v>
      </c>
    </row>
    <row r="48" spans="1:12" ht="20.25" thickBot="1">
      <c r="A48" s="32" t="s">
        <v>127</v>
      </c>
      <c r="B48" s="274" t="s">
        <v>2302</v>
      </c>
      <c r="C48" s="273" t="s">
        <v>2305</v>
      </c>
      <c r="D48" s="35" t="s">
        <v>90</v>
      </c>
      <c r="E48" s="275">
        <v>6</v>
      </c>
      <c r="F48" s="35">
        <v>8000</v>
      </c>
      <c r="G48" s="36" t="s">
        <v>183</v>
      </c>
      <c r="H48" s="37">
        <v>0.47916666666666669</v>
      </c>
      <c r="I48" s="39">
        <v>0.5</v>
      </c>
      <c r="J48" s="39">
        <v>0.75</v>
      </c>
      <c r="K48" s="42" t="s">
        <v>181</v>
      </c>
      <c r="L48" s="265" t="e">
        <f>VLOOKUP(D48,'效期天數(2025.1126更新)'!C:F,5,0)</f>
        <v>#REF!</v>
      </c>
    </row>
    <row r="49" spans="1:12" ht="20.25" thickBot="1">
      <c r="A49" s="32" t="s">
        <v>127</v>
      </c>
      <c r="B49" s="274" t="s">
        <v>2302</v>
      </c>
      <c r="C49" s="273" t="s">
        <v>2306</v>
      </c>
      <c r="D49" s="35" t="s">
        <v>90</v>
      </c>
      <c r="E49" s="275">
        <v>6</v>
      </c>
      <c r="F49" s="35">
        <v>8000</v>
      </c>
      <c r="G49" s="36" t="s">
        <v>183</v>
      </c>
      <c r="H49" s="37">
        <v>0.47916666666666669</v>
      </c>
      <c r="I49" s="39">
        <v>0.5</v>
      </c>
      <c r="J49" s="39">
        <v>0.75</v>
      </c>
      <c r="K49" s="42" t="s">
        <v>182</v>
      </c>
      <c r="L49" s="265" t="e">
        <f>VLOOKUP(D49,'效期天數(2025.1126更新)'!C:F,5,0)</f>
        <v>#REF!</v>
      </c>
    </row>
    <row r="50" spans="1:12" ht="20.25" thickBot="1">
      <c r="A50" s="44" t="s">
        <v>129</v>
      </c>
      <c r="B50" s="274" t="s">
        <v>2307</v>
      </c>
      <c r="C50" s="273" t="s">
        <v>2308</v>
      </c>
      <c r="D50" s="34" t="s">
        <v>96</v>
      </c>
      <c r="E50" s="275">
        <v>5</v>
      </c>
      <c r="F50" s="35">
        <v>6000</v>
      </c>
      <c r="G50" s="56" t="s">
        <v>2038</v>
      </c>
      <c r="H50" s="37">
        <v>0.70833333333333337</v>
      </c>
      <c r="I50" s="39">
        <v>0.72916666666666663</v>
      </c>
      <c r="J50" s="61">
        <v>0.89583333333333337</v>
      </c>
      <c r="K50" s="42"/>
      <c r="L50" s="265" t="e">
        <f>VLOOKUP(D50,'效期天數(2025.1126更新)'!C:F,5,0)</f>
        <v>#REF!</v>
      </c>
    </row>
    <row r="51" spans="1:12" ht="20.25" thickBot="1">
      <c r="A51" s="44" t="s">
        <v>129</v>
      </c>
      <c r="B51" s="274" t="s">
        <v>2307</v>
      </c>
      <c r="C51" s="273" t="s">
        <v>2309</v>
      </c>
      <c r="D51" s="34" t="s">
        <v>96</v>
      </c>
      <c r="E51" s="275">
        <v>5</v>
      </c>
      <c r="F51" s="35">
        <v>6000</v>
      </c>
      <c r="G51" s="56" t="s">
        <v>2038</v>
      </c>
      <c r="H51" s="37">
        <v>0.70833333333333337</v>
      </c>
      <c r="I51" s="39">
        <v>0.72916666666666663</v>
      </c>
      <c r="J51" s="61">
        <v>0.89583333333333337</v>
      </c>
      <c r="K51" s="42"/>
      <c r="L51" s="265" t="e">
        <f>VLOOKUP(D51,'效期天數(2025.1126更新)'!C:F,5,0)</f>
        <v>#REF!</v>
      </c>
    </row>
    <row r="52" spans="1:12" ht="20.25" thickBot="1">
      <c r="A52" s="44" t="s">
        <v>129</v>
      </c>
      <c r="B52" s="274" t="s">
        <v>2310</v>
      </c>
      <c r="C52" s="273" t="s">
        <v>2311</v>
      </c>
      <c r="D52" s="34" t="s">
        <v>95</v>
      </c>
      <c r="E52" s="275">
        <v>5</v>
      </c>
      <c r="F52" s="35">
        <v>6000</v>
      </c>
      <c r="G52" s="56" t="s">
        <v>2038</v>
      </c>
      <c r="H52" s="37">
        <v>0.70833333333333337</v>
      </c>
      <c r="I52" s="39">
        <v>0.72916666666666663</v>
      </c>
      <c r="J52" s="61">
        <v>0.89583333333333337</v>
      </c>
      <c r="K52" s="42"/>
      <c r="L52" s="265" t="e">
        <f>VLOOKUP(D52,'效期天數(2025.1126更新)'!C:F,5,0)</f>
        <v>#REF!</v>
      </c>
    </row>
    <row r="53" spans="1:12" ht="20.25" thickBot="1">
      <c r="A53" s="44" t="s">
        <v>129</v>
      </c>
      <c r="B53" s="274" t="s">
        <v>2310</v>
      </c>
      <c r="C53" s="273" t="s">
        <v>2312</v>
      </c>
      <c r="D53" s="34" t="s">
        <v>95</v>
      </c>
      <c r="E53" s="275">
        <v>5</v>
      </c>
      <c r="F53" s="35">
        <v>6000</v>
      </c>
      <c r="G53" s="56" t="s">
        <v>2038</v>
      </c>
      <c r="H53" s="37">
        <v>0.70833333333333337</v>
      </c>
      <c r="I53" s="39">
        <v>0.72916666666666663</v>
      </c>
      <c r="J53" s="61">
        <v>0.89583333333333337</v>
      </c>
      <c r="K53" s="42"/>
      <c r="L53" s="265" t="e">
        <f>VLOOKUP(D53,'效期天數(2025.1126更新)'!C:F,5,0)</f>
        <v>#REF!</v>
      </c>
    </row>
    <row r="54" spans="1:12" ht="19.5" thickBot="1">
      <c r="A54" s="32" t="s">
        <v>127</v>
      </c>
      <c r="B54" s="274" t="s">
        <v>2313</v>
      </c>
      <c r="C54" s="273" t="s">
        <v>2314</v>
      </c>
      <c r="D54" s="34" t="s">
        <v>93</v>
      </c>
      <c r="E54" s="275">
        <v>8</v>
      </c>
      <c r="F54" s="35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181</v>
      </c>
      <c r="L54" s="265" t="e">
        <f>VLOOKUP(D54,'效期天數(2025.1126更新)'!C:F,5,0)</f>
        <v>#REF!</v>
      </c>
    </row>
    <row r="55" spans="1:12" ht="19.5" thickBot="1">
      <c r="A55" s="32" t="s">
        <v>127</v>
      </c>
      <c r="B55" s="274" t="s">
        <v>2313</v>
      </c>
      <c r="C55" s="273" t="s">
        <v>2315</v>
      </c>
      <c r="D55" s="34" t="s">
        <v>93</v>
      </c>
      <c r="E55" s="275">
        <v>8</v>
      </c>
      <c r="F55" s="35">
        <v>8000</v>
      </c>
      <c r="G55" s="45" t="s">
        <v>128</v>
      </c>
      <c r="H55" s="37">
        <v>0.70833333333333337</v>
      </c>
      <c r="I55" s="38">
        <v>0.72916666666666663</v>
      </c>
      <c r="J55" s="39">
        <v>0.97916666666666663</v>
      </c>
      <c r="K55" s="42" t="s">
        <v>182</v>
      </c>
      <c r="L55" s="265" t="e">
        <f>VLOOKUP(D55,'效期天數(2025.1126更新)'!C:F,5,0)</f>
        <v>#REF!</v>
      </c>
    </row>
    <row r="56" spans="1:12" ht="19.5" thickBot="1">
      <c r="A56" s="32" t="s">
        <v>127</v>
      </c>
      <c r="B56" s="274" t="s">
        <v>2316</v>
      </c>
      <c r="C56" s="273" t="s">
        <v>2317</v>
      </c>
      <c r="D56" s="34" t="s">
        <v>94</v>
      </c>
      <c r="E56" s="275">
        <v>8</v>
      </c>
      <c r="F56" s="35">
        <v>8000</v>
      </c>
      <c r="G56" s="45" t="s">
        <v>128</v>
      </c>
      <c r="H56" s="37">
        <v>0.70833333333333337</v>
      </c>
      <c r="I56" s="38">
        <v>0.72916666666666663</v>
      </c>
      <c r="J56" s="39">
        <v>0.97916666666666663</v>
      </c>
      <c r="K56" s="42"/>
      <c r="L56" s="265" t="e">
        <f>VLOOKUP(D56,'效期天數(2025.1126更新)'!C:F,5,0)</f>
        <v>#REF!</v>
      </c>
    </row>
    <row r="57" spans="1:12" ht="19.5" thickBot="1">
      <c r="A57" s="32" t="s">
        <v>127</v>
      </c>
      <c r="B57" s="274" t="s">
        <v>2316</v>
      </c>
      <c r="C57" s="273" t="s">
        <v>2318</v>
      </c>
      <c r="D57" s="34" t="s">
        <v>94</v>
      </c>
      <c r="E57" s="275">
        <v>8</v>
      </c>
      <c r="F57" s="35">
        <v>8000</v>
      </c>
      <c r="G57" s="45" t="s">
        <v>128</v>
      </c>
      <c r="H57" s="37">
        <v>0.70833333333333337</v>
      </c>
      <c r="I57" s="38">
        <v>0.72916666666666663</v>
      </c>
      <c r="J57" s="39">
        <v>0.97916666666666663</v>
      </c>
      <c r="K57" s="42"/>
      <c r="L57" s="265" t="e">
        <f>VLOOKUP(D57,'效期天數(2025.1126更新)'!C:F,5,0)</f>
        <v>#REF!</v>
      </c>
    </row>
    <row r="58" spans="1:12" ht="20.25" thickBot="1">
      <c r="A58" s="44" t="s">
        <v>129</v>
      </c>
      <c r="B58" s="274" t="s">
        <v>2319</v>
      </c>
      <c r="C58" s="273">
        <v>1122361</v>
      </c>
      <c r="D58" s="34" t="s">
        <v>92</v>
      </c>
      <c r="E58" s="275">
        <v>4</v>
      </c>
      <c r="F58" s="35">
        <v>6000</v>
      </c>
      <c r="G58" s="56" t="s">
        <v>260</v>
      </c>
      <c r="H58" s="37">
        <v>0.72916666666666663</v>
      </c>
      <c r="I58" s="61">
        <v>0.91666666666666663</v>
      </c>
      <c r="J58" s="39">
        <v>8.3333333333333329E-2</v>
      </c>
      <c r="K58" s="42"/>
      <c r="L58" s="265" t="e">
        <f>VLOOKUP(D58,'效期天數(2025.1126更新)'!C:F,5,0)</f>
        <v>#REF!</v>
      </c>
    </row>
    <row r="59" spans="1:12" ht="20.25" thickBot="1">
      <c r="A59" s="44" t="s">
        <v>129</v>
      </c>
      <c r="B59" s="274" t="s">
        <v>2319</v>
      </c>
      <c r="C59" s="273">
        <v>1122362</v>
      </c>
      <c r="D59" s="34" t="s">
        <v>92</v>
      </c>
      <c r="E59" s="275">
        <v>4</v>
      </c>
      <c r="F59" s="35">
        <v>6000</v>
      </c>
      <c r="G59" s="56" t="s">
        <v>260</v>
      </c>
      <c r="H59" s="37">
        <v>0.72916666666666663</v>
      </c>
      <c r="I59" s="61">
        <v>0.91666666666666663</v>
      </c>
      <c r="J59" s="39">
        <v>8.3333333333333329E-2</v>
      </c>
      <c r="K59" s="42"/>
      <c r="L59" s="265" t="e">
        <f>VLOOKUP(D59,'效期天數(2025.1126更新)'!C:F,5,0)</f>
        <v>#REF!</v>
      </c>
    </row>
    <row r="60" spans="1:12" ht="20.25" thickBot="1">
      <c r="A60" s="44" t="s">
        <v>129</v>
      </c>
      <c r="B60" s="274" t="s">
        <v>2319</v>
      </c>
      <c r="C60" s="273">
        <v>1122363</v>
      </c>
      <c r="D60" s="34" t="s">
        <v>92</v>
      </c>
      <c r="E60" s="275">
        <v>4</v>
      </c>
      <c r="F60" s="35">
        <v>6000</v>
      </c>
      <c r="G60" s="56" t="s">
        <v>260</v>
      </c>
      <c r="H60" s="37">
        <v>0.72916666666666663</v>
      </c>
      <c r="I60" s="61">
        <v>0.91666666666666663</v>
      </c>
      <c r="J60" s="39">
        <v>8.3333333333333329E-2</v>
      </c>
      <c r="K60" s="42"/>
      <c r="L60" s="265" t="e">
        <f>VLOOKUP(D60,'效期天數(2025.1126更新)'!C:F,5,0)</f>
        <v>#REF!</v>
      </c>
    </row>
    <row r="61" spans="1:12" ht="20.25" thickBot="1">
      <c r="A61" s="44" t="s">
        <v>129</v>
      </c>
      <c r="B61" s="274" t="s">
        <v>2319</v>
      </c>
      <c r="C61" s="273">
        <v>1122364</v>
      </c>
      <c r="D61" s="34" t="s">
        <v>92</v>
      </c>
      <c r="E61" s="275">
        <v>4</v>
      </c>
      <c r="F61" s="35">
        <v>6000</v>
      </c>
      <c r="G61" s="56" t="s">
        <v>260</v>
      </c>
      <c r="H61" s="37">
        <v>0.72916666666666663</v>
      </c>
      <c r="I61" s="61">
        <v>0.91666666666666663</v>
      </c>
      <c r="J61" s="39">
        <v>8.3333333333333329E-2</v>
      </c>
      <c r="K61" s="42"/>
      <c r="L61" s="265" t="e">
        <f>VLOOKUP(D61,'效期天數(2025.1126更新)'!C:F,5,0)</f>
        <v>#REF!</v>
      </c>
    </row>
    <row r="62" spans="1:12" ht="20.25" thickBot="1">
      <c r="A62" s="272"/>
      <c r="B62" s="33" t="s">
        <v>2320</v>
      </c>
      <c r="C62" s="60"/>
      <c r="D62" s="35" t="s">
        <v>333</v>
      </c>
      <c r="E62" s="54" t="s">
        <v>273</v>
      </c>
      <c r="F62" s="35">
        <v>16000</v>
      </c>
      <c r="G62" s="36" t="s">
        <v>179</v>
      </c>
      <c r="H62" s="37">
        <v>0.75</v>
      </c>
      <c r="I62" s="58"/>
      <c r="J62" s="58"/>
      <c r="K62" s="42"/>
      <c r="L62" s="20"/>
    </row>
    <row r="63" spans="1:12" ht="20.25" thickBot="1">
      <c r="A63" s="272"/>
      <c r="B63" s="33" t="s">
        <v>2321</v>
      </c>
      <c r="C63" s="60"/>
      <c r="D63" s="35" t="s">
        <v>335</v>
      </c>
      <c r="E63" s="54" t="s">
        <v>273</v>
      </c>
      <c r="F63" s="35">
        <v>16000</v>
      </c>
      <c r="G63" s="36" t="s">
        <v>179</v>
      </c>
      <c r="H63" s="37">
        <v>0.75</v>
      </c>
      <c r="I63" s="58"/>
      <c r="J63" s="58"/>
      <c r="K63" s="42"/>
      <c r="L63" s="20"/>
    </row>
    <row r="66" spans="1:12" ht="17.25" thickBot="1"/>
    <row r="67" spans="1:12" ht="26.25" thickBot="1">
      <c r="A67" s="23" t="s">
        <v>274</v>
      </c>
      <c r="B67" s="24" t="s">
        <v>2322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274" t="s">
        <v>2323</v>
      </c>
      <c r="C69" s="273" t="s">
        <v>2324</v>
      </c>
      <c r="D69" s="34" t="s">
        <v>126</v>
      </c>
      <c r="E69" s="275">
        <v>9</v>
      </c>
      <c r="F69" s="277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265" t="e">
        <f>VLOOKUP(D69,'效期天數(2025.1126更新)'!C:F,5,0)</f>
        <v>#REF!</v>
      </c>
    </row>
    <row r="70" spans="1:12" ht="20.25" thickBot="1">
      <c r="A70" s="32" t="s">
        <v>125</v>
      </c>
      <c r="B70" s="274" t="s">
        <v>2323</v>
      </c>
      <c r="C70" s="273" t="s">
        <v>2325</v>
      </c>
      <c r="D70" s="34" t="s">
        <v>126</v>
      </c>
      <c r="E70" s="275">
        <v>9</v>
      </c>
      <c r="F70" s="277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265" t="e">
        <f>VLOOKUP(D70,'效期天數(2025.1126更新)'!C:F,5,0)</f>
        <v>#REF!</v>
      </c>
    </row>
    <row r="71" spans="1:12" ht="20.25" thickBot="1">
      <c r="A71" s="32" t="s">
        <v>127</v>
      </c>
      <c r="B71" s="274" t="s">
        <v>2326</v>
      </c>
      <c r="C71" s="278" t="s">
        <v>2347</v>
      </c>
      <c r="D71" s="34" t="s">
        <v>85</v>
      </c>
      <c r="E71" s="275">
        <v>4</v>
      </c>
      <c r="F71" s="277">
        <v>6000</v>
      </c>
      <c r="G71" s="56" t="s">
        <v>128</v>
      </c>
      <c r="H71" s="37">
        <v>0.41666666666666669</v>
      </c>
      <c r="I71" s="39">
        <v>0.45833333333333331</v>
      </c>
      <c r="J71" s="39">
        <v>0.625</v>
      </c>
      <c r="K71" s="42"/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2326</v>
      </c>
      <c r="C72" s="278" t="s">
        <v>2348</v>
      </c>
      <c r="D72" s="34" t="s">
        <v>85</v>
      </c>
      <c r="E72" s="275">
        <v>4</v>
      </c>
      <c r="F72" s="277">
        <v>6000</v>
      </c>
      <c r="G72" s="56" t="s">
        <v>128</v>
      </c>
      <c r="H72" s="37">
        <v>0.41666666666666669</v>
      </c>
      <c r="I72" s="39">
        <v>0.45833333333333331</v>
      </c>
      <c r="J72" s="39">
        <v>0.625</v>
      </c>
      <c r="K72" s="42"/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2327</v>
      </c>
      <c r="C73" s="278" t="s">
        <v>2349</v>
      </c>
      <c r="D73" s="34" t="s">
        <v>137</v>
      </c>
      <c r="E73" s="275">
        <v>4</v>
      </c>
      <c r="F73" s="277">
        <v>6000</v>
      </c>
      <c r="G73" s="56" t="s">
        <v>128</v>
      </c>
      <c r="H73" s="37">
        <v>0.41666666666666669</v>
      </c>
      <c r="I73" s="39">
        <v>0.45833333333333331</v>
      </c>
      <c r="J73" s="39">
        <v>0.625</v>
      </c>
      <c r="K73" s="42"/>
      <c r="L73" s="265" t="e">
        <f>VLOOKUP(D73,'效期天數(2025.1126更新)'!C:F,5,0)</f>
        <v>#REF!</v>
      </c>
    </row>
    <row r="74" spans="1:12" ht="20.25" thickBot="1">
      <c r="A74" s="32" t="s">
        <v>127</v>
      </c>
      <c r="B74" s="274" t="s">
        <v>2327</v>
      </c>
      <c r="C74" s="278" t="s">
        <v>2350</v>
      </c>
      <c r="D74" s="34" t="s">
        <v>137</v>
      </c>
      <c r="E74" s="275">
        <v>4</v>
      </c>
      <c r="F74" s="277">
        <v>6000</v>
      </c>
      <c r="G74" s="56" t="s">
        <v>128</v>
      </c>
      <c r="H74" s="37">
        <v>0.41666666666666669</v>
      </c>
      <c r="I74" s="39">
        <v>0.45833333333333331</v>
      </c>
      <c r="J74" s="39">
        <v>0.625</v>
      </c>
      <c r="K74" s="42"/>
      <c r="L74" s="265" t="e">
        <f>VLOOKUP(D74,'效期天數(2025.1126更新)'!C:F,5,0)</f>
        <v>#REF!</v>
      </c>
    </row>
    <row r="75" spans="1:12" ht="20.25" thickBot="1">
      <c r="A75" s="32" t="s">
        <v>127</v>
      </c>
      <c r="B75" s="274" t="s">
        <v>2328</v>
      </c>
      <c r="C75" s="273">
        <v>2622361</v>
      </c>
      <c r="D75" s="35" t="s">
        <v>100</v>
      </c>
      <c r="E75" s="275">
        <v>3</v>
      </c>
      <c r="F75" s="277">
        <v>3000</v>
      </c>
      <c r="G75" s="36" t="s">
        <v>260</v>
      </c>
      <c r="H75" s="37">
        <v>0.45833333333333331</v>
      </c>
      <c r="I75" s="39">
        <v>0.47916666666666669</v>
      </c>
      <c r="J75" s="39">
        <v>0.5625</v>
      </c>
      <c r="K75" s="59"/>
      <c r="L75" s="265" t="e">
        <f>VLOOKUP(D75,'效期天數(2025.1126更新)'!C:F,5,0)</f>
        <v>#REF!</v>
      </c>
    </row>
    <row r="76" spans="1:12" ht="20.25" thickBot="1">
      <c r="A76" s="32" t="s">
        <v>127</v>
      </c>
      <c r="B76" s="274" t="s">
        <v>2328</v>
      </c>
      <c r="C76" s="273">
        <v>2622362</v>
      </c>
      <c r="D76" s="35" t="s">
        <v>100</v>
      </c>
      <c r="E76" s="275">
        <v>3</v>
      </c>
      <c r="F76" s="277">
        <v>3000</v>
      </c>
      <c r="G76" s="36" t="s">
        <v>260</v>
      </c>
      <c r="H76" s="37">
        <v>0.45833333333333331</v>
      </c>
      <c r="I76" s="39">
        <v>0.47916666666666669</v>
      </c>
      <c r="J76" s="39">
        <v>0.5625</v>
      </c>
      <c r="K76" s="59"/>
      <c r="L76" s="265" t="e">
        <f>VLOOKUP(D76,'效期天數(2025.1126更新)'!C:F,5,0)</f>
        <v>#REF!</v>
      </c>
    </row>
    <row r="77" spans="1:12" ht="20.25" thickBot="1">
      <c r="A77" s="32" t="s">
        <v>127</v>
      </c>
      <c r="B77" s="274" t="s">
        <v>2329</v>
      </c>
      <c r="C77" s="273">
        <v>2522361</v>
      </c>
      <c r="D77" s="35" t="s">
        <v>99</v>
      </c>
      <c r="E77" s="275">
        <v>3</v>
      </c>
      <c r="F77" s="277">
        <v>3000</v>
      </c>
      <c r="G77" s="36" t="s">
        <v>260</v>
      </c>
      <c r="H77" s="37">
        <v>0.45833333333333331</v>
      </c>
      <c r="I77" s="39">
        <v>0.47916666666666669</v>
      </c>
      <c r="J77" s="39">
        <v>0.5625</v>
      </c>
      <c r="K77" s="59"/>
      <c r="L77" s="265" t="e">
        <f>VLOOKUP(D77,'效期天數(2025.1126更新)'!C:F,5,0)</f>
        <v>#REF!</v>
      </c>
    </row>
    <row r="78" spans="1:12" ht="20.25" thickBot="1">
      <c r="A78" s="32" t="s">
        <v>127</v>
      </c>
      <c r="B78" s="274" t="s">
        <v>2329</v>
      </c>
      <c r="C78" s="273">
        <v>2522362</v>
      </c>
      <c r="D78" s="35" t="s">
        <v>99</v>
      </c>
      <c r="E78" s="275">
        <v>3</v>
      </c>
      <c r="F78" s="277">
        <v>3000</v>
      </c>
      <c r="G78" s="36" t="s">
        <v>260</v>
      </c>
      <c r="H78" s="37">
        <v>0.45833333333333331</v>
      </c>
      <c r="I78" s="39">
        <v>0.47916666666666669</v>
      </c>
      <c r="J78" s="39">
        <v>0.5625</v>
      </c>
      <c r="K78" s="59"/>
      <c r="L78" s="265" t="e">
        <f>VLOOKUP(D78,'效期天數(2025.1126更新)'!C:F,5,0)</f>
        <v>#REF!</v>
      </c>
    </row>
    <row r="79" spans="1:12" ht="20.25" thickBot="1">
      <c r="A79" s="44" t="s">
        <v>129</v>
      </c>
      <c r="B79" s="274" t="s">
        <v>2330</v>
      </c>
      <c r="C79" s="273">
        <v>4622361</v>
      </c>
      <c r="D79" s="34" t="s">
        <v>38</v>
      </c>
      <c r="E79" s="275">
        <v>7</v>
      </c>
      <c r="F79" s="277">
        <v>5500</v>
      </c>
      <c r="G79" s="36" t="s">
        <v>179</v>
      </c>
      <c r="H79" s="37">
        <v>0.45833333333333331</v>
      </c>
      <c r="I79" s="38">
        <v>0.47916666666666669</v>
      </c>
      <c r="J79" s="38">
        <v>0.64583333333333337</v>
      </c>
      <c r="K79" s="42"/>
      <c r="L79" s="265" t="e">
        <f>VLOOKUP(D79,'效期天數(2025.1126更新)'!C:F,5,0)</f>
        <v>#N/A</v>
      </c>
    </row>
    <row r="80" spans="1:12" ht="20.25" thickBot="1">
      <c r="A80" s="44" t="s">
        <v>129</v>
      </c>
      <c r="B80" s="274" t="s">
        <v>2331</v>
      </c>
      <c r="C80" s="273">
        <v>4522361</v>
      </c>
      <c r="D80" s="34" t="s">
        <v>39</v>
      </c>
      <c r="E80" s="275">
        <v>5</v>
      </c>
      <c r="F80" s="277">
        <v>2500</v>
      </c>
      <c r="G80" s="36" t="s">
        <v>179</v>
      </c>
      <c r="H80" s="37">
        <v>0.45833333333333331</v>
      </c>
      <c r="I80" s="38">
        <v>0.47916666666666669</v>
      </c>
      <c r="J80" s="38">
        <v>0.64583333333333337</v>
      </c>
      <c r="K80" s="42" t="s">
        <v>2148</v>
      </c>
      <c r="L80" s="265" t="e">
        <f>VLOOKUP(D80,'效期天數(2025.1126更新)'!C:F,5,0)</f>
        <v>#N/A</v>
      </c>
    </row>
    <row r="81" spans="1:12" ht="20.25" thickBot="1">
      <c r="A81" s="57"/>
      <c r="B81" s="274" t="s">
        <v>2331</v>
      </c>
      <c r="C81" s="273">
        <v>4522362</v>
      </c>
      <c r="D81" s="34" t="s">
        <v>39</v>
      </c>
      <c r="E81" s="275">
        <v>5</v>
      </c>
      <c r="F81" s="285">
        <v>3000</v>
      </c>
      <c r="G81" s="52"/>
      <c r="H81" s="52"/>
      <c r="I81" s="52"/>
      <c r="J81" s="52"/>
      <c r="K81" s="52"/>
      <c r="L81" s="265" t="e">
        <f>VLOOKUP(D81,'效期天數(2025.1126更新)'!C:F,5,0)</f>
        <v>#N/A</v>
      </c>
    </row>
    <row r="82" spans="1:12" ht="20.25" thickBot="1">
      <c r="A82" s="32" t="s">
        <v>127</v>
      </c>
      <c r="B82" s="274" t="s">
        <v>2332</v>
      </c>
      <c r="C82" s="273" t="s">
        <v>2333</v>
      </c>
      <c r="D82" s="34" t="s">
        <v>157</v>
      </c>
      <c r="E82" s="275">
        <v>6</v>
      </c>
      <c r="F82" s="277">
        <v>9000</v>
      </c>
      <c r="G82" s="36" t="s">
        <v>179</v>
      </c>
      <c r="H82" s="37">
        <v>0.6875</v>
      </c>
      <c r="I82" s="39">
        <v>0.70833333333333337</v>
      </c>
      <c r="J82" s="39">
        <v>0.95833333333333337</v>
      </c>
      <c r="K82" s="42" t="s">
        <v>2279</v>
      </c>
      <c r="L82" s="265" t="e">
        <f>VLOOKUP(D82,'效期天數(2025.1126更新)'!C:F,5,0)</f>
        <v>#REF!</v>
      </c>
    </row>
    <row r="83" spans="1:12" ht="20.25" thickBot="1">
      <c r="A83" s="32" t="s">
        <v>127</v>
      </c>
      <c r="B83" s="274" t="s">
        <v>2332</v>
      </c>
      <c r="C83" s="273" t="s">
        <v>2334</v>
      </c>
      <c r="D83" s="34" t="s">
        <v>157</v>
      </c>
      <c r="E83" s="275">
        <v>6</v>
      </c>
      <c r="F83" s="277">
        <v>9000</v>
      </c>
      <c r="G83" s="36" t="s">
        <v>179</v>
      </c>
      <c r="H83" s="37">
        <v>0.6875</v>
      </c>
      <c r="I83" s="39">
        <v>0.70833333333333337</v>
      </c>
      <c r="J83" s="39">
        <v>0.95833333333333337</v>
      </c>
      <c r="K83" s="42" t="s">
        <v>2279</v>
      </c>
      <c r="L83" s="265" t="e">
        <f>VLOOKUP(D83,'效期天數(2025.1126更新)'!C:F,5,0)</f>
        <v>#REF!</v>
      </c>
    </row>
    <row r="84" spans="1:12" ht="20.25" thickBot="1">
      <c r="A84" s="32" t="s">
        <v>127</v>
      </c>
      <c r="B84" s="274" t="s">
        <v>2332</v>
      </c>
      <c r="C84" s="273" t="s">
        <v>2335</v>
      </c>
      <c r="D84" s="34" t="s">
        <v>157</v>
      </c>
      <c r="E84" s="275">
        <v>6</v>
      </c>
      <c r="F84" s="277">
        <v>9000</v>
      </c>
      <c r="G84" s="36" t="s">
        <v>179</v>
      </c>
      <c r="H84" s="37">
        <v>0.6875</v>
      </c>
      <c r="I84" s="39">
        <v>0.70833333333333337</v>
      </c>
      <c r="J84" s="39">
        <v>0.95833333333333337</v>
      </c>
      <c r="K84" s="42" t="s">
        <v>2279</v>
      </c>
      <c r="L84" s="265" t="e">
        <f>VLOOKUP(D84,'效期天數(2025.1126更新)'!C:F,5,0)</f>
        <v>#REF!</v>
      </c>
    </row>
    <row r="85" spans="1:12" ht="20.25" thickBot="1">
      <c r="A85" s="32" t="s">
        <v>127</v>
      </c>
      <c r="B85" s="274" t="s">
        <v>2332</v>
      </c>
      <c r="C85" s="273" t="s">
        <v>2336</v>
      </c>
      <c r="D85" s="34" t="s">
        <v>157</v>
      </c>
      <c r="E85" s="275">
        <v>6</v>
      </c>
      <c r="F85" s="277">
        <v>9000</v>
      </c>
      <c r="G85" s="36" t="s">
        <v>179</v>
      </c>
      <c r="H85" s="37">
        <v>0.6875</v>
      </c>
      <c r="I85" s="39">
        <v>0.70833333333333337</v>
      </c>
      <c r="J85" s="39">
        <v>0.95833333333333337</v>
      </c>
      <c r="K85" s="42" t="s">
        <v>2279</v>
      </c>
      <c r="L85" s="265" t="e">
        <f>VLOOKUP(D85,'效期天數(2025.1126更新)'!C:F,5,0)</f>
        <v>#REF!</v>
      </c>
    </row>
    <row r="86" spans="1:12" ht="20.25" thickBot="1">
      <c r="A86" s="32" t="s">
        <v>127</v>
      </c>
      <c r="B86" s="274" t="s">
        <v>2337</v>
      </c>
      <c r="C86" s="273" t="s">
        <v>2338</v>
      </c>
      <c r="D86" s="35" t="s">
        <v>136</v>
      </c>
      <c r="E86" s="275">
        <v>8</v>
      </c>
      <c r="F86" s="277">
        <v>8000</v>
      </c>
      <c r="G86" s="36" t="s">
        <v>260</v>
      </c>
      <c r="H86" s="37">
        <v>0.70833333333333337</v>
      </c>
      <c r="I86" s="39">
        <v>0.72916666666666663</v>
      </c>
      <c r="J86" s="39">
        <v>0.97916666666666663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2337</v>
      </c>
      <c r="C87" s="273" t="s">
        <v>2339</v>
      </c>
      <c r="D87" s="35" t="s">
        <v>136</v>
      </c>
      <c r="E87" s="275">
        <v>8</v>
      </c>
      <c r="F87" s="277">
        <v>8000</v>
      </c>
      <c r="G87" s="36" t="s">
        <v>260</v>
      </c>
      <c r="H87" s="37">
        <v>0.70833333333333337</v>
      </c>
      <c r="I87" s="39">
        <v>0.72916666666666663</v>
      </c>
      <c r="J87" s="39">
        <v>0.97916666666666663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2337</v>
      </c>
      <c r="C88" s="273" t="s">
        <v>2340</v>
      </c>
      <c r="D88" s="35" t="s">
        <v>136</v>
      </c>
      <c r="E88" s="275">
        <v>8</v>
      </c>
      <c r="F88" s="277">
        <v>8000</v>
      </c>
      <c r="G88" s="36" t="s">
        <v>260</v>
      </c>
      <c r="H88" s="37">
        <v>0.70833333333333337</v>
      </c>
      <c r="I88" s="39">
        <v>0.72916666666666663</v>
      </c>
      <c r="J88" s="39">
        <v>0.97916666666666663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2337</v>
      </c>
      <c r="C89" s="273" t="s">
        <v>2341</v>
      </c>
      <c r="D89" s="35" t="s">
        <v>136</v>
      </c>
      <c r="E89" s="275">
        <v>8</v>
      </c>
      <c r="F89" s="277">
        <v>8000</v>
      </c>
      <c r="G89" s="36" t="s">
        <v>260</v>
      </c>
      <c r="H89" s="37">
        <v>0.70833333333333337</v>
      </c>
      <c r="I89" s="39">
        <v>0.72916666666666663</v>
      </c>
      <c r="J89" s="39">
        <v>0.97916666666666663</v>
      </c>
      <c r="K89" s="42"/>
      <c r="L89" s="265" t="e">
        <f>VLOOKUP(D89,'效期天數(2025.1126更新)'!C:F,5,0)</f>
        <v>#REF!</v>
      </c>
    </row>
    <row r="90" spans="1:12" ht="20.25" thickBot="1">
      <c r="A90" s="44" t="s">
        <v>129</v>
      </c>
      <c r="B90" s="274" t="s">
        <v>2268</v>
      </c>
      <c r="C90" s="273" t="s">
        <v>2342</v>
      </c>
      <c r="D90" s="35" t="s">
        <v>90</v>
      </c>
      <c r="E90" s="275">
        <v>11</v>
      </c>
      <c r="F90" s="277">
        <v>8000</v>
      </c>
      <c r="G90" s="56" t="s">
        <v>128</v>
      </c>
      <c r="H90" s="37">
        <v>0.72916666666666663</v>
      </c>
      <c r="I90" s="39">
        <v>0.75</v>
      </c>
      <c r="J90" s="39">
        <v>0</v>
      </c>
      <c r="K90" s="42" t="s">
        <v>181</v>
      </c>
      <c r="L90" s="265" t="e">
        <f>VLOOKUP(D90,'效期天數(2025.1126更新)'!C:F,5,0)</f>
        <v>#REF!</v>
      </c>
    </row>
    <row r="91" spans="1:12" ht="20.25" thickBot="1">
      <c r="A91" s="44" t="s">
        <v>129</v>
      </c>
      <c r="B91" s="274" t="s">
        <v>2268</v>
      </c>
      <c r="C91" s="273" t="s">
        <v>2343</v>
      </c>
      <c r="D91" s="35" t="s">
        <v>90</v>
      </c>
      <c r="E91" s="275">
        <v>11</v>
      </c>
      <c r="F91" s="277">
        <v>8000</v>
      </c>
      <c r="G91" s="56" t="s">
        <v>128</v>
      </c>
      <c r="H91" s="37">
        <v>0.72916666666666663</v>
      </c>
      <c r="I91" s="39">
        <v>0.75</v>
      </c>
      <c r="J91" s="39">
        <v>0</v>
      </c>
      <c r="K91" s="42" t="s">
        <v>182</v>
      </c>
      <c r="L91" s="265" t="e">
        <f>VLOOKUP(D91,'效期天數(2025.1126更新)'!C:F,5,0)</f>
        <v>#REF!</v>
      </c>
    </row>
    <row r="92" spans="1:12" ht="20.25" thickBot="1">
      <c r="A92" s="44" t="s">
        <v>129</v>
      </c>
      <c r="B92" s="274" t="s">
        <v>2268</v>
      </c>
      <c r="C92" s="273" t="s">
        <v>2344</v>
      </c>
      <c r="D92" s="35" t="s">
        <v>90</v>
      </c>
      <c r="E92" s="275">
        <v>11</v>
      </c>
      <c r="F92" s="277">
        <v>8000</v>
      </c>
      <c r="G92" s="56" t="s">
        <v>128</v>
      </c>
      <c r="H92" s="37">
        <v>0.72916666666666663</v>
      </c>
      <c r="I92" s="39">
        <v>0.75</v>
      </c>
      <c r="J92" s="39">
        <v>0</v>
      </c>
      <c r="K92" s="42" t="s">
        <v>2345</v>
      </c>
      <c r="L92" s="265" t="e">
        <f>VLOOKUP(D92,'效期天數(2025.1126更新)'!C:F,5,0)</f>
        <v>#REF!</v>
      </c>
    </row>
    <row r="93" spans="1:12" ht="20.25" thickBot="1">
      <c r="A93" s="44" t="s">
        <v>129</v>
      </c>
      <c r="B93" s="274" t="s">
        <v>2268</v>
      </c>
      <c r="C93" s="273" t="s">
        <v>2346</v>
      </c>
      <c r="D93" s="35" t="s">
        <v>90</v>
      </c>
      <c r="E93" s="275">
        <v>11</v>
      </c>
      <c r="F93" s="277">
        <v>8000</v>
      </c>
      <c r="G93" s="56" t="s">
        <v>128</v>
      </c>
      <c r="H93" s="37">
        <v>0.72916666666666663</v>
      </c>
      <c r="I93" s="39">
        <v>0.75</v>
      </c>
      <c r="J93" s="39">
        <v>0</v>
      </c>
      <c r="K93" s="42" t="s">
        <v>2345</v>
      </c>
      <c r="L93" s="265" t="e">
        <f>VLOOKUP(D93,'效期天數(2025.1126更新)'!C:F,5,0)</f>
        <v>#REF!</v>
      </c>
    </row>
    <row r="96" spans="1:12" ht="17.25" thickBot="1"/>
    <row r="97" spans="1:12" ht="26.25" thickBot="1">
      <c r="A97" s="23" t="s">
        <v>274</v>
      </c>
      <c r="B97" s="24" t="s">
        <v>2351</v>
      </c>
      <c r="C97" s="25" t="s">
        <v>263</v>
      </c>
      <c r="D97" s="21"/>
      <c r="E97" s="21"/>
      <c r="F97" s="21"/>
      <c r="G97" s="21"/>
      <c r="H97" s="21"/>
      <c r="I97" s="21"/>
      <c r="J97" s="21"/>
      <c r="K97" s="22"/>
    </row>
    <row r="98" spans="1:12" ht="24" thickBot="1">
      <c r="A98" s="26" t="s">
        <v>171</v>
      </c>
      <c r="B98" s="27" t="s">
        <v>175</v>
      </c>
      <c r="C98" s="27" t="s">
        <v>124</v>
      </c>
      <c r="D98" s="28" t="s">
        <v>123</v>
      </c>
      <c r="E98" s="29" t="s">
        <v>172</v>
      </c>
      <c r="F98" s="29" t="s">
        <v>275</v>
      </c>
      <c r="G98" s="29" t="s">
        <v>173</v>
      </c>
      <c r="H98" s="30" t="s">
        <v>276</v>
      </c>
      <c r="I98" s="29" t="s">
        <v>174</v>
      </c>
      <c r="J98" s="30" t="s">
        <v>277</v>
      </c>
      <c r="K98" s="31" t="s">
        <v>176</v>
      </c>
    </row>
    <row r="99" spans="1:12" ht="20.25" thickBot="1">
      <c r="A99" s="32" t="s">
        <v>125</v>
      </c>
      <c r="B99" s="274" t="s">
        <v>2352</v>
      </c>
      <c r="C99" s="273" t="s">
        <v>2353</v>
      </c>
      <c r="D99" s="34" t="s">
        <v>131</v>
      </c>
      <c r="E99" s="275">
        <v>9</v>
      </c>
      <c r="F99" s="277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 t="s">
        <v>1703</v>
      </c>
      <c r="L99" s="265" t="e">
        <f>VLOOKUP(D99,'效期天數(2025.1126更新)'!C:F,5,0)</f>
        <v>#REF!</v>
      </c>
    </row>
    <row r="100" spans="1:12" ht="20.25" thickBot="1">
      <c r="A100" s="32" t="s">
        <v>125</v>
      </c>
      <c r="B100" s="274" t="s">
        <v>2352</v>
      </c>
      <c r="C100" s="273" t="s">
        <v>2354</v>
      </c>
      <c r="D100" s="34" t="s">
        <v>131</v>
      </c>
      <c r="E100" s="275">
        <v>9</v>
      </c>
      <c r="F100" s="277">
        <v>6000</v>
      </c>
      <c r="G100" s="56" t="s">
        <v>183</v>
      </c>
      <c r="H100" s="37">
        <v>0.70833333333333337</v>
      </c>
      <c r="I100" s="38">
        <v>0.77083333333333337</v>
      </c>
      <c r="J100" s="39">
        <v>0.9375</v>
      </c>
      <c r="K100" s="40" t="s">
        <v>1703</v>
      </c>
      <c r="L100" s="265" t="e">
        <f>VLOOKUP(D100,'效期天數(2025.1126更新)'!C:F,5,0)</f>
        <v>#REF!</v>
      </c>
    </row>
    <row r="101" spans="1:12" ht="19.5" thickBot="1">
      <c r="A101" s="32" t="s">
        <v>127</v>
      </c>
      <c r="B101" s="274" t="s">
        <v>2355</v>
      </c>
      <c r="C101" s="273">
        <v>6222363</v>
      </c>
      <c r="D101" s="34" t="s">
        <v>143</v>
      </c>
      <c r="E101" s="275">
        <v>7</v>
      </c>
      <c r="F101" s="277">
        <v>2000</v>
      </c>
      <c r="G101" s="54" t="s">
        <v>128</v>
      </c>
      <c r="H101" s="37">
        <v>0.4375</v>
      </c>
      <c r="I101" s="39">
        <v>0.45833333333333331</v>
      </c>
      <c r="J101" s="39">
        <v>0.52083333333333337</v>
      </c>
      <c r="K101" s="42"/>
      <c r="L101" s="265" t="e">
        <f>VLOOKUP(D101,'效期天數(2025.1126更新)'!C:F,5,0)</f>
        <v>#REF!</v>
      </c>
    </row>
    <row r="102" spans="1:12" ht="19.5" thickBot="1">
      <c r="A102" s="32" t="s">
        <v>127</v>
      </c>
      <c r="B102" s="274" t="s">
        <v>2356</v>
      </c>
      <c r="C102" s="273">
        <v>6322363</v>
      </c>
      <c r="D102" s="34" t="s">
        <v>144</v>
      </c>
      <c r="E102" s="275">
        <v>7</v>
      </c>
      <c r="F102" s="277">
        <v>2000</v>
      </c>
      <c r="G102" s="54" t="s">
        <v>128</v>
      </c>
      <c r="H102" s="37">
        <v>0.4375</v>
      </c>
      <c r="I102" s="39">
        <v>0.45833333333333331</v>
      </c>
      <c r="J102" s="39">
        <v>0.52083333333333337</v>
      </c>
      <c r="K102" s="155"/>
      <c r="L102" s="265" t="e">
        <f>VLOOKUP(D102,'效期天數(2025.1126更新)'!C:F,5,0)</f>
        <v>#REF!</v>
      </c>
    </row>
    <row r="103" spans="1:12" ht="20.25" thickBot="1">
      <c r="A103" s="32" t="s">
        <v>127</v>
      </c>
      <c r="B103" s="274" t="s">
        <v>2357</v>
      </c>
      <c r="C103" s="273">
        <v>5522363</v>
      </c>
      <c r="D103" s="35" t="s">
        <v>293</v>
      </c>
      <c r="E103" s="276">
        <v>3</v>
      </c>
      <c r="F103" s="277">
        <v>4500</v>
      </c>
      <c r="G103" s="36" t="s">
        <v>179</v>
      </c>
      <c r="H103" s="37">
        <v>0.45833333333333331</v>
      </c>
      <c r="I103" s="38">
        <v>0.47916666666666669</v>
      </c>
      <c r="J103" s="38">
        <v>0.64583333333333337</v>
      </c>
      <c r="K103" s="59"/>
      <c r="L103" s="265" t="e">
        <f>VLOOKUP(D103,'效期天數(2025.1126更新)'!C:F,5,0)</f>
        <v>#REF!</v>
      </c>
    </row>
    <row r="104" spans="1:12" ht="20.25" thickBot="1">
      <c r="A104" s="32" t="s">
        <v>127</v>
      </c>
      <c r="B104" s="274" t="s">
        <v>2357</v>
      </c>
      <c r="C104" s="273">
        <v>5522364</v>
      </c>
      <c r="D104" s="35" t="s">
        <v>293</v>
      </c>
      <c r="E104" s="276">
        <v>3</v>
      </c>
      <c r="F104" s="277">
        <v>4500</v>
      </c>
      <c r="G104" s="36" t="s">
        <v>179</v>
      </c>
      <c r="H104" s="37">
        <v>0.45833333333333331</v>
      </c>
      <c r="I104" s="38">
        <v>0.47916666666666669</v>
      </c>
      <c r="J104" s="38">
        <v>0.64583333333333337</v>
      </c>
      <c r="K104" s="59"/>
      <c r="L104" s="265" t="e">
        <f>VLOOKUP(D104,'效期天數(2025.1126更新)'!C:F,5,0)</f>
        <v>#REF!</v>
      </c>
    </row>
    <row r="105" spans="1:12" ht="20.25" thickBot="1">
      <c r="A105" s="32" t="s">
        <v>127</v>
      </c>
      <c r="B105" s="274" t="s">
        <v>2358</v>
      </c>
      <c r="C105" s="273" t="s">
        <v>2359</v>
      </c>
      <c r="D105" s="35" t="s">
        <v>130</v>
      </c>
      <c r="E105" s="275">
        <v>4</v>
      </c>
      <c r="F105" s="277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265" t="e">
        <f>VLOOKUP(D105,'效期天數(2025.1126更新)'!C:F,5,0)</f>
        <v>#REF!</v>
      </c>
    </row>
    <row r="106" spans="1:12" ht="20.25" thickBot="1">
      <c r="A106" s="32" t="s">
        <v>127</v>
      </c>
      <c r="B106" s="274" t="s">
        <v>2358</v>
      </c>
      <c r="C106" s="273" t="s">
        <v>2360</v>
      </c>
      <c r="D106" s="35" t="s">
        <v>130</v>
      </c>
      <c r="E106" s="275">
        <v>4</v>
      </c>
      <c r="F106" s="277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265" t="e">
        <f>VLOOKUP(D106,'效期天數(2025.1126更新)'!C:F,5,0)</f>
        <v>#REF!</v>
      </c>
    </row>
    <row r="107" spans="1:12" ht="20.25" thickBot="1">
      <c r="A107" s="32" t="s">
        <v>127</v>
      </c>
      <c r="B107" s="274" t="s">
        <v>2358</v>
      </c>
      <c r="C107" s="273" t="s">
        <v>2361</v>
      </c>
      <c r="D107" s="35" t="s">
        <v>130</v>
      </c>
      <c r="E107" s="275">
        <v>4</v>
      </c>
      <c r="F107" s="277">
        <v>9100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265" t="e">
        <f>VLOOKUP(D107,'效期天數(2025.1126更新)'!C:F,5,0)</f>
        <v>#REF!</v>
      </c>
    </row>
    <row r="108" spans="1:12" ht="20.25" thickBot="1">
      <c r="A108" s="32" t="s">
        <v>127</v>
      </c>
      <c r="B108" s="274" t="s">
        <v>2358</v>
      </c>
      <c r="C108" s="273" t="s">
        <v>2362</v>
      </c>
      <c r="D108" s="35" t="s">
        <v>130</v>
      </c>
      <c r="E108" s="275">
        <v>4</v>
      </c>
      <c r="F108" s="277">
        <v>9100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265" t="e">
        <f>VLOOKUP(D108,'效期天數(2025.1126更新)'!C:F,5,0)</f>
        <v>#REF!</v>
      </c>
    </row>
    <row r="109" spans="1:12" ht="19.5" thickBot="1">
      <c r="A109" s="44" t="s">
        <v>129</v>
      </c>
      <c r="B109" s="274" t="s">
        <v>2363</v>
      </c>
      <c r="C109" s="273" t="s">
        <v>2364</v>
      </c>
      <c r="D109" s="35" t="s">
        <v>163</v>
      </c>
      <c r="E109" s="275">
        <v>8</v>
      </c>
      <c r="F109" s="277">
        <v>8000</v>
      </c>
      <c r="G109" s="45" t="s">
        <v>128</v>
      </c>
      <c r="H109" s="37">
        <v>0.47916666666666669</v>
      </c>
      <c r="I109" s="39">
        <v>0.5</v>
      </c>
      <c r="J109" s="39">
        <v>0.75</v>
      </c>
      <c r="K109" s="42"/>
      <c r="L109" s="265" t="e">
        <f>VLOOKUP(D109,'效期天數(2025.1126更新)'!C:F,5,0)</f>
        <v>#REF!</v>
      </c>
    </row>
    <row r="110" spans="1:12" ht="19.5" thickBot="1">
      <c r="A110" s="44" t="s">
        <v>129</v>
      </c>
      <c r="B110" s="274" t="s">
        <v>2363</v>
      </c>
      <c r="C110" s="273" t="s">
        <v>2365</v>
      </c>
      <c r="D110" s="35" t="s">
        <v>163</v>
      </c>
      <c r="E110" s="275">
        <v>8</v>
      </c>
      <c r="F110" s="277">
        <v>8000</v>
      </c>
      <c r="G110" s="45" t="s">
        <v>128</v>
      </c>
      <c r="H110" s="37">
        <v>0.47916666666666669</v>
      </c>
      <c r="I110" s="39">
        <v>0.5</v>
      </c>
      <c r="J110" s="39">
        <v>0.75</v>
      </c>
      <c r="K110" s="42"/>
      <c r="L110" s="265" t="e">
        <f>VLOOKUP(D110,'效期天數(2025.1126更新)'!C:F,5,0)</f>
        <v>#REF!</v>
      </c>
    </row>
    <row r="111" spans="1:12" ht="19.5" thickBot="1">
      <c r="A111" s="44" t="s">
        <v>129</v>
      </c>
      <c r="B111" s="274" t="s">
        <v>2363</v>
      </c>
      <c r="C111" s="273" t="s">
        <v>2366</v>
      </c>
      <c r="D111" s="35" t="s">
        <v>163</v>
      </c>
      <c r="E111" s="275">
        <v>8</v>
      </c>
      <c r="F111" s="277">
        <v>8000</v>
      </c>
      <c r="G111" s="45" t="s">
        <v>128</v>
      </c>
      <c r="H111" s="37">
        <v>0.47916666666666669</v>
      </c>
      <c r="I111" s="39">
        <v>0.5</v>
      </c>
      <c r="J111" s="39">
        <v>0.75</v>
      </c>
      <c r="K111" s="42"/>
      <c r="L111" s="265" t="e">
        <f>VLOOKUP(D111,'效期天數(2025.1126更新)'!C:F,5,0)</f>
        <v>#REF!</v>
      </c>
    </row>
    <row r="112" spans="1:12" ht="19.5" thickBot="1">
      <c r="A112" s="44" t="s">
        <v>129</v>
      </c>
      <c r="B112" s="274" t="s">
        <v>2363</v>
      </c>
      <c r="C112" s="273" t="s">
        <v>2367</v>
      </c>
      <c r="D112" s="35" t="s">
        <v>163</v>
      </c>
      <c r="E112" s="275">
        <v>8</v>
      </c>
      <c r="F112" s="277">
        <v>8000</v>
      </c>
      <c r="G112" s="45" t="s">
        <v>128</v>
      </c>
      <c r="H112" s="37">
        <v>0.47916666666666669</v>
      </c>
      <c r="I112" s="39">
        <v>0.5</v>
      </c>
      <c r="J112" s="39">
        <v>0.75</v>
      </c>
      <c r="K112" s="42"/>
      <c r="L112" s="265" t="e">
        <f>VLOOKUP(D112,'效期天數(2025.1126更新)'!C:F,5,0)</f>
        <v>#REF!</v>
      </c>
    </row>
    <row r="113" spans="1:12" ht="20.25" thickBot="1">
      <c r="A113" s="32" t="s">
        <v>127</v>
      </c>
      <c r="B113" s="274" t="s">
        <v>2368</v>
      </c>
      <c r="C113" s="273" t="s">
        <v>2369</v>
      </c>
      <c r="D113" s="35" t="s">
        <v>132</v>
      </c>
      <c r="E113" s="275">
        <v>5</v>
      </c>
      <c r="F113" s="277">
        <v>8900</v>
      </c>
      <c r="G113" s="36" t="s">
        <v>260</v>
      </c>
      <c r="H113" s="37">
        <v>0.66666666666666663</v>
      </c>
      <c r="I113" s="39">
        <v>0.70833333333333337</v>
      </c>
      <c r="J113" s="39">
        <v>0.95833333333333337</v>
      </c>
      <c r="K113" s="42"/>
      <c r="L113" s="265" t="e">
        <f>VLOOKUP(D113,'效期天數(2025.1126更新)'!C:F,5,0)</f>
        <v>#REF!</v>
      </c>
    </row>
    <row r="114" spans="1:12" ht="20.25" thickBot="1">
      <c r="A114" s="32" t="s">
        <v>127</v>
      </c>
      <c r="B114" s="274" t="s">
        <v>2368</v>
      </c>
      <c r="C114" s="273" t="s">
        <v>2370</v>
      </c>
      <c r="D114" s="35" t="s">
        <v>132</v>
      </c>
      <c r="E114" s="275">
        <v>5</v>
      </c>
      <c r="F114" s="277">
        <v>8900</v>
      </c>
      <c r="G114" s="36" t="s">
        <v>260</v>
      </c>
      <c r="H114" s="37">
        <v>0.66666666666666663</v>
      </c>
      <c r="I114" s="39">
        <v>0.70833333333333337</v>
      </c>
      <c r="J114" s="39">
        <v>0.95833333333333337</v>
      </c>
      <c r="K114" s="42"/>
      <c r="L114" s="265" t="e">
        <f>VLOOKUP(D114,'效期天數(2025.1126更新)'!C:F,5,0)</f>
        <v>#REF!</v>
      </c>
    </row>
    <row r="115" spans="1:12" ht="20.25" thickBot="1">
      <c r="A115" s="32" t="s">
        <v>127</v>
      </c>
      <c r="B115" s="274" t="s">
        <v>2371</v>
      </c>
      <c r="C115" s="273" t="s">
        <v>2372</v>
      </c>
      <c r="D115" s="35" t="s">
        <v>133</v>
      </c>
      <c r="E115" s="275">
        <v>5</v>
      </c>
      <c r="F115" s="277">
        <v>8900</v>
      </c>
      <c r="G115" s="36" t="s">
        <v>260</v>
      </c>
      <c r="H115" s="37">
        <v>0.66666666666666663</v>
      </c>
      <c r="I115" s="39">
        <v>0.70833333333333337</v>
      </c>
      <c r="J115" s="39">
        <v>0.95833333333333337</v>
      </c>
      <c r="K115" s="42"/>
      <c r="L115" s="265" t="e">
        <f>VLOOKUP(D115,'效期天數(2025.1126更新)'!C:F,5,0)</f>
        <v>#REF!</v>
      </c>
    </row>
    <row r="116" spans="1:12" ht="20.25" thickBot="1">
      <c r="A116" s="32" t="s">
        <v>127</v>
      </c>
      <c r="B116" s="274" t="s">
        <v>2371</v>
      </c>
      <c r="C116" s="273" t="s">
        <v>2373</v>
      </c>
      <c r="D116" s="35" t="s">
        <v>133</v>
      </c>
      <c r="E116" s="275">
        <v>5</v>
      </c>
      <c r="F116" s="277">
        <v>8900</v>
      </c>
      <c r="G116" s="36" t="s">
        <v>260</v>
      </c>
      <c r="H116" s="37">
        <v>0.66666666666666663</v>
      </c>
      <c r="I116" s="39">
        <v>0.70833333333333337</v>
      </c>
      <c r="J116" s="39">
        <v>0.95833333333333337</v>
      </c>
      <c r="K116" s="42"/>
      <c r="L116" s="265" t="e">
        <f>VLOOKUP(D116,'效期天數(2025.1126更新)'!C:F,5,0)</f>
        <v>#REF!</v>
      </c>
    </row>
    <row r="117" spans="1:12" ht="20.25" thickBot="1">
      <c r="A117" s="32" t="s">
        <v>127</v>
      </c>
      <c r="B117" s="274" t="s">
        <v>2374</v>
      </c>
      <c r="C117" s="273" t="s">
        <v>2375</v>
      </c>
      <c r="D117" s="35" t="s">
        <v>104</v>
      </c>
      <c r="E117" s="275">
        <v>7</v>
      </c>
      <c r="F117" s="277">
        <v>8500</v>
      </c>
      <c r="G117" s="43" t="s">
        <v>179</v>
      </c>
      <c r="H117" s="37">
        <v>0.6875</v>
      </c>
      <c r="I117" s="38">
        <v>0.70833333333333337</v>
      </c>
      <c r="J117" s="46">
        <v>0.95833333333333337</v>
      </c>
      <c r="K117" s="47" t="s">
        <v>1505</v>
      </c>
      <c r="L117" s="265" t="e">
        <f>VLOOKUP(D117,'效期天數(2025.1126更新)'!C:F,5,0)</f>
        <v>#REF!</v>
      </c>
    </row>
    <row r="118" spans="1:12" ht="20.25" thickBot="1">
      <c r="A118" s="32" t="s">
        <v>127</v>
      </c>
      <c r="B118" s="274" t="s">
        <v>2374</v>
      </c>
      <c r="C118" s="273" t="s">
        <v>2376</v>
      </c>
      <c r="D118" s="35" t="s">
        <v>104</v>
      </c>
      <c r="E118" s="275">
        <v>7</v>
      </c>
      <c r="F118" s="277">
        <v>8500</v>
      </c>
      <c r="G118" s="43" t="s">
        <v>179</v>
      </c>
      <c r="H118" s="37">
        <v>0.6875</v>
      </c>
      <c r="I118" s="38">
        <v>0.70833333333333337</v>
      </c>
      <c r="J118" s="46">
        <v>0.95833333333333337</v>
      </c>
      <c r="K118" s="47" t="s">
        <v>1505</v>
      </c>
      <c r="L118" s="265" t="e">
        <f>VLOOKUP(D118,'效期天數(2025.1126更新)'!C:F,5,0)</f>
        <v>#REF!</v>
      </c>
    </row>
    <row r="121" spans="1:12" ht="17.25" thickBot="1"/>
    <row r="122" spans="1:12" ht="26.25" thickBot="1">
      <c r="A122" s="23" t="s">
        <v>274</v>
      </c>
      <c r="B122" s="24" t="s">
        <v>2377</v>
      </c>
      <c r="C122" s="25" t="s">
        <v>264</v>
      </c>
      <c r="D122" s="21"/>
      <c r="E122" s="21"/>
      <c r="F122" s="21"/>
      <c r="G122" s="21"/>
      <c r="H122" s="21"/>
      <c r="I122" s="21"/>
      <c r="J122" s="21"/>
      <c r="K122" s="22"/>
    </row>
    <row r="123" spans="1:12" ht="24" thickBot="1">
      <c r="A123" s="26" t="s">
        <v>171</v>
      </c>
      <c r="B123" s="27" t="s">
        <v>175</v>
      </c>
      <c r="C123" s="27" t="s">
        <v>124</v>
      </c>
      <c r="D123" s="28" t="s">
        <v>123</v>
      </c>
      <c r="E123" s="29" t="s">
        <v>172</v>
      </c>
      <c r="F123" s="29" t="s">
        <v>275</v>
      </c>
      <c r="G123" s="29" t="s">
        <v>173</v>
      </c>
      <c r="H123" s="30" t="s">
        <v>276</v>
      </c>
      <c r="I123" s="29" t="s">
        <v>174</v>
      </c>
      <c r="J123" s="30" t="s">
        <v>277</v>
      </c>
      <c r="K123" s="31" t="s">
        <v>176</v>
      </c>
    </row>
    <row r="124" spans="1:12" ht="20.25" thickBot="1">
      <c r="A124" s="32" t="s">
        <v>127</v>
      </c>
      <c r="B124" s="274" t="s">
        <v>2378</v>
      </c>
      <c r="C124" s="278" t="s">
        <v>2406</v>
      </c>
      <c r="D124" s="35" t="s">
        <v>88</v>
      </c>
      <c r="E124" s="275">
        <v>7</v>
      </c>
      <c r="F124" s="277">
        <v>6200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265" t="e">
        <f>VLOOKUP(D124,'效期天數(2025.1126更新)'!C:F,5,0)</f>
        <v>#REF!</v>
      </c>
    </row>
    <row r="125" spans="1:12" ht="20.25" thickBot="1">
      <c r="A125" s="32" t="s">
        <v>127</v>
      </c>
      <c r="B125" s="274" t="s">
        <v>2378</v>
      </c>
      <c r="C125" s="278" t="s">
        <v>2407</v>
      </c>
      <c r="D125" s="35" t="s">
        <v>88</v>
      </c>
      <c r="E125" s="275">
        <v>7</v>
      </c>
      <c r="F125" s="277">
        <v>6200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265" t="e">
        <f>VLOOKUP(D125,'效期天數(2025.1126更新)'!C:F,5,0)</f>
        <v>#REF!</v>
      </c>
    </row>
    <row r="126" spans="1:12" ht="20.25" thickBot="1">
      <c r="A126" s="32" t="s">
        <v>127</v>
      </c>
      <c r="B126" s="274" t="s">
        <v>2379</v>
      </c>
      <c r="C126" s="278" t="s">
        <v>2408</v>
      </c>
      <c r="D126" s="35" t="s">
        <v>89</v>
      </c>
      <c r="E126" s="275">
        <v>7</v>
      </c>
      <c r="F126" s="277">
        <v>6000</v>
      </c>
      <c r="G126" s="36" t="s">
        <v>183</v>
      </c>
      <c r="H126" s="37">
        <v>0.41666666666666669</v>
      </c>
      <c r="I126" s="39">
        <v>0.4375</v>
      </c>
      <c r="J126" s="39">
        <v>0.60416666666666663</v>
      </c>
      <c r="K126" s="42"/>
      <c r="L126" s="265" t="e">
        <f>VLOOKUP(D126,'效期天數(2025.1126更新)'!C:F,5,0)</f>
        <v>#REF!</v>
      </c>
    </row>
    <row r="127" spans="1:12" ht="20.25" thickBot="1">
      <c r="A127" s="32" t="s">
        <v>127</v>
      </c>
      <c r="B127" s="274" t="s">
        <v>2379</v>
      </c>
      <c r="C127" s="278" t="s">
        <v>2409</v>
      </c>
      <c r="D127" s="35" t="s">
        <v>89</v>
      </c>
      <c r="E127" s="275">
        <v>7</v>
      </c>
      <c r="F127" s="277">
        <v>6000</v>
      </c>
      <c r="G127" s="36" t="s">
        <v>183</v>
      </c>
      <c r="H127" s="37">
        <v>0.41666666666666669</v>
      </c>
      <c r="I127" s="39">
        <v>0.4375</v>
      </c>
      <c r="J127" s="39">
        <v>0.60416666666666663</v>
      </c>
      <c r="K127" s="42"/>
      <c r="L127" s="265" t="e">
        <f>VLOOKUP(D127,'效期天數(2025.1126更新)'!C:F,5,0)</f>
        <v>#REF!</v>
      </c>
    </row>
    <row r="128" spans="1:12" ht="20.25" thickBot="1">
      <c r="A128" s="32" t="s">
        <v>127</v>
      </c>
      <c r="B128" s="274" t="s">
        <v>2380</v>
      </c>
      <c r="C128" s="273" t="s">
        <v>2381</v>
      </c>
      <c r="D128" s="35" t="s">
        <v>130</v>
      </c>
      <c r="E128" s="275">
        <v>4</v>
      </c>
      <c r="F128" s="277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265" t="e">
        <f>VLOOKUP(D128,'效期天數(2025.1126更新)'!C:F,5,0)</f>
        <v>#REF!</v>
      </c>
    </row>
    <row r="129" spans="1:12" ht="20.25" thickBot="1">
      <c r="A129" s="32" t="s">
        <v>127</v>
      </c>
      <c r="B129" s="274" t="s">
        <v>2380</v>
      </c>
      <c r="C129" s="273" t="s">
        <v>2382</v>
      </c>
      <c r="D129" s="35" t="s">
        <v>130</v>
      </c>
      <c r="E129" s="275">
        <v>4</v>
      </c>
      <c r="F129" s="277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265" t="e">
        <f>VLOOKUP(D129,'效期天數(2025.1126更新)'!C:F,5,0)</f>
        <v>#REF!</v>
      </c>
    </row>
    <row r="130" spans="1:12" ht="20.25" thickBot="1">
      <c r="A130" s="32" t="s">
        <v>127</v>
      </c>
      <c r="B130" s="274" t="s">
        <v>2380</v>
      </c>
      <c r="C130" s="273" t="s">
        <v>2383</v>
      </c>
      <c r="D130" s="35" t="s">
        <v>130</v>
      </c>
      <c r="E130" s="275">
        <v>4</v>
      </c>
      <c r="F130" s="277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265" t="e">
        <f>VLOOKUP(D130,'效期天數(2025.1126更新)'!C:F,5,0)</f>
        <v>#REF!</v>
      </c>
    </row>
    <row r="131" spans="1:12" ht="20.25" thickBot="1">
      <c r="A131" s="32" t="s">
        <v>127</v>
      </c>
      <c r="B131" s="274" t="s">
        <v>2380</v>
      </c>
      <c r="C131" s="273" t="s">
        <v>2384</v>
      </c>
      <c r="D131" s="35" t="s">
        <v>130</v>
      </c>
      <c r="E131" s="275">
        <v>4</v>
      </c>
      <c r="F131" s="277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265" t="e">
        <f>VLOOKUP(D131,'效期天數(2025.1126更新)'!C:F,5,0)</f>
        <v>#REF!</v>
      </c>
    </row>
    <row r="132" spans="1:12" ht="20.25" thickBot="1">
      <c r="A132" s="44" t="s">
        <v>129</v>
      </c>
      <c r="B132" s="274" t="s">
        <v>2385</v>
      </c>
      <c r="C132" s="273">
        <v>5422363</v>
      </c>
      <c r="D132" s="35" t="s">
        <v>294</v>
      </c>
      <c r="E132" s="276">
        <v>3</v>
      </c>
      <c r="F132" s="277">
        <v>4500</v>
      </c>
      <c r="G132" s="43" t="s">
        <v>179</v>
      </c>
      <c r="H132" s="37">
        <v>0.47916666666666669</v>
      </c>
      <c r="I132" s="39">
        <v>0.5</v>
      </c>
      <c r="J132" s="38">
        <v>0.625</v>
      </c>
      <c r="K132" s="59"/>
      <c r="L132" s="265" t="e">
        <f>VLOOKUP(D132,'效期天數(2025.1126更新)'!C:F,5,0)</f>
        <v>#REF!</v>
      </c>
    </row>
    <row r="133" spans="1:12" ht="20.25" thickBot="1">
      <c r="A133" s="44" t="s">
        <v>129</v>
      </c>
      <c r="B133" s="274" t="s">
        <v>2385</v>
      </c>
      <c r="C133" s="273">
        <v>5422364</v>
      </c>
      <c r="D133" s="35" t="s">
        <v>294</v>
      </c>
      <c r="E133" s="276">
        <v>3</v>
      </c>
      <c r="F133" s="277">
        <v>4500</v>
      </c>
      <c r="G133" s="43" t="s">
        <v>179</v>
      </c>
      <c r="H133" s="37">
        <v>0.47916666666666669</v>
      </c>
      <c r="I133" s="39">
        <v>0.5</v>
      </c>
      <c r="J133" s="38">
        <v>0.625</v>
      </c>
      <c r="K133" s="59"/>
      <c r="L133" s="265" t="e">
        <f>VLOOKUP(D133,'效期天數(2025.1126更新)'!C:F,5,0)</f>
        <v>#REF!</v>
      </c>
    </row>
    <row r="134" spans="1:12" ht="20.25" thickBot="1">
      <c r="A134" s="32" t="s">
        <v>127</v>
      </c>
      <c r="B134" s="274" t="s">
        <v>2386</v>
      </c>
      <c r="C134" s="273">
        <v>522363</v>
      </c>
      <c r="D134" s="35" t="s">
        <v>88</v>
      </c>
      <c r="E134" s="275">
        <v>6</v>
      </c>
      <c r="F134" s="277">
        <v>6200</v>
      </c>
      <c r="G134" s="36" t="s">
        <v>183</v>
      </c>
      <c r="H134" s="37">
        <v>0.625</v>
      </c>
      <c r="I134" s="39">
        <v>0.64583333333333337</v>
      </c>
      <c r="J134" s="61">
        <v>0.8125</v>
      </c>
      <c r="K134" s="42"/>
      <c r="L134" s="265" t="e">
        <f>VLOOKUP(D134,'效期天數(2025.1126更新)'!C:F,5,0)</f>
        <v>#REF!</v>
      </c>
    </row>
    <row r="135" spans="1:12" ht="20.25" thickBot="1">
      <c r="A135" s="32" t="s">
        <v>127</v>
      </c>
      <c r="B135" s="274" t="s">
        <v>2386</v>
      </c>
      <c r="C135" s="273">
        <v>522364</v>
      </c>
      <c r="D135" s="35" t="s">
        <v>88</v>
      </c>
      <c r="E135" s="275">
        <v>6</v>
      </c>
      <c r="F135" s="277">
        <v>6200</v>
      </c>
      <c r="G135" s="36" t="s">
        <v>183</v>
      </c>
      <c r="H135" s="37">
        <v>0.625</v>
      </c>
      <c r="I135" s="39">
        <v>0.64583333333333337</v>
      </c>
      <c r="J135" s="61">
        <v>0.8125</v>
      </c>
      <c r="K135" s="42"/>
      <c r="L135" s="265" t="e">
        <f>VLOOKUP(D135,'效期天數(2025.1126更新)'!C:F,5,0)</f>
        <v>#REF!</v>
      </c>
    </row>
    <row r="136" spans="1:12" ht="20.25" thickBot="1">
      <c r="A136" s="32" t="s">
        <v>127</v>
      </c>
      <c r="B136" s="274" t="s">
        <v>2387</v>
      </c>
      <c r="C136" s="273">
        <v>622363</v>
      </c>
      <c r="D136" s="35" t="s">
        <v>89</v>
      </c>
      <c r="E136" s="275">
        <v>6</v>
      </c>
      <c r="F136" s="277">
        <v>6000</v>
      </c>
      <c r="G136" s="36" t="s">
        <v>183</v>
      </c>
      <c r="H136" s="37">
        <v>0.625</v>
      </c>
      <c r="I136" s="39">
        <v>0.64583333333333337</v>
      </c>
      <c r="J136" s="61">
        <v>0.8125</v>
      </c>
      <c r="K136" s="42"/>
      <c r="L136" s="265" t="e">
        <f>VLOOKUP(D136,'效期天數(2025.1126更新)'!C:F,5,0)</f>
        <v>#REF!</v>
      </c>
    </row>
    <row r="137" spans="1:12" ht="20.25" thickBot="1">
      <c r="A137" s="32" t="s">
        <v>127</v>
      </c>
      <c r="B137" s="274" t="s">
        <v>2387</v>
      </c>
      <c r="C137" s="273">
        <v>622364</v>
      </c>
      <c r="D137" s="35" t="s">
        <v>89</v>
      </c>
      <c r="E137" s="275">
        <v>6</v>
      </c>
      <c r="F137" s="277">
        <v>6000</v>
      </c>
      <c r="G137" s="36" t="s">
        <v>183</v>
      </c>
      <c r="H137" s="37">
        <v>0.625</v>
      </c>
      <c r="I137" s="39">
        <v>0.64583333333333337</v>
      </c>
      <c r="J137" s="61">
        <v>0.8125</v>
      </c>
      <c r="K137" s="42"/>
      <c r="L137" s="265" t="e">
        <f>VLOOKUP(D137,'效期天數(2025.1126更新)'!C:F,5,0)</f>
        <v>#REF!</v>
      </c>
    </row>
    <row r="138" spans="1:12" ht="20.25" thickBot="1">
      <c r="A138" s="44" t="s">
        <v>129</v>
      </c>
      <c r="B138" s="274" t="s">
        <v>2388</v>
      </c>
      <c r="C138" s="273" t="s">
        <v>2389</v>
      </c>
      <c r="D138" s="35" t="s">
        <v>132</v>
      </c>
      <c r="E138" s="275">
        <v>5</v>
      </c>
      <c r="F138" s="277">
        <v>8900</v>
      </c>
      <c r="G138" s="36" t="s">
        <v>260</v>
      </c>
      <c r="H138" s="37">
        <v>0.66666666666666663</v>
      </c>
      <c r="I138" s="39">
        <v>0.70833333333333337</v>
      </c>
      <c r="J138" s="39">
        <v>0.95833333333333337</v>
      </c>
      <c r="K138" s="42"/>
      <c r="L138" s="265" t="e">
        <f>VLOOKUP(D138,'效期天數(2025.1126更新)'!C:F,5,0)</f>
        <v>#REF!</v>
      </c>
    </row>
    <row r="139" spans="1:12" ht="20.25" thickBot="1">
      <c r="A139" s="44" t="s">
        <v>129</v>
      </c>
      <c r="B139" s="274" t="s">
        <v>2388</v>
      </c>
      <c r="C139" s="273" t="s">
        <v>2390</v>
      </c>
      <c r="D139" s="35" t="s">
        <v>132</v>
      </c>
      <c r="E139" s="275">
        <v>5</v>
      </c>
      <c r="F139" s="277">
        <v>8900</v>
      </c>
      <c r="G139" s="36" t="s">
        <v>260</v>
      </c>
      <c r="H139" s="37">
        <v>0.66666666666666663</v>
      </c>
      <c r="I139" s="39">
        <v>0.70833333333333337</v>
      </c>
      <c r="J139" s="39">
        <v>0.95833333333333337</v>
      </c>
      <c r="K139" s="42"/>
      <c r="L139" s="265" t="e">
        <f>VLOOKUP(D139,'效期天數(2025.1126更新)'!C:F,5,0)</f>
        <v>#REF!</v>
      </c>
    </row>
    <row r="140" spans="1:12" ht="20.25" thickBot="1">
      <c r="A140" s="44" t="s">
        <v>129</v>
      </c>
      <c r="B140" s="274" t="s">
        <v>2391</v>
      </c>
      <c r="C140" s="273" t="s">
        <v>2392</v>
      </c>
      <c r="D140" s="35" t="s">
        <v>133</v>
      </c>
      <c r="E140" s="275">
        <v>5</v>
      </c>
      <c r="F140" s="277">
        <v>8900</v>
      </c>
      <c r="G140" s="36" t="s">
        <v>260</v>
      </c>
      <c r="H140" s="37">
        <v>0.66666666666666663</v>
      </c>
      <c r="I140" s="39">
        <v>0.70833333333333337</v>
      </c>
      <c r="J140" s="39">
        <v>0.95833333333333337</v>
      </c>
      <c r="K140" s="42"/>
      <c r="L140" s="265" t="e">
        <f>VLOOKUP(D140,'效期天數(2025.1126更新)'!C:F,5,0)</f>
        <v>#REF!</v>
      </c>
    </row>
    <row r="141" spans="1:12" ht="20.25" thickBot="1">
      <c r="A141" s="44" t="s">
        <v>129</v>
      </c>
      <c r="B141" s="274" t="s">
        <v>2391</v>
      </c>
      <c r="C141" s="273" t="s">
        <v>2393</v>
      </c>
      <c r="D141" s="35" t="s">
        <v>133</v>
      </c>
      <c r="E141" s="275">
        <v>5</v>
      </c>
      <c r="F141" s="277">
        <v>8900</v>
      </c>
      <c r="G141" s="36" t="s">
        <v>260</v>
      </c>
      <c r="H141" s="37">
        <v>0.66666666666666663</v>
      </c>
      <c r="I141" s="39">
        <v>0.70833333333333337</v>
      </c>
      <c r="J141" s="39">
        <v>0.95833333333333337</v>
      </c>
      <c r="K141" s="42"/>
      <c r="L141" s="265" t="e">
        <f>VLOOKUP(D141,'效期天數(2025.1126更新)'!C:F,5,0)</f>
        <v>#REF!</v>
      </c>
    </row>
    <row r="142" spans="1:12" ht="19.5" thickBot="1">
      <c r="A142" s="32" t="s">
        <v>127</v>
      </c>
      <c r="B142" s="274" t="s">
        <v>2394</v>
      </c>
      <c r="C142" s="273" t="s">
        <v>2395</v>
      </c>
      <c r="D142" s="34" t="s">
        <v>93</v>
      </c>
      <c r="E142" s="275">
        <v>8</v>
      </c>
      <c r="F142" s="277">
        <v>8000</v>
      </c>
      <c r="G142" s="45" t="s">
        <v>128</v>
      </c>
      <c r="H142" s="37">
        <v>0.70833333333333337</v>
      </c>
      <c r="I142" s="38">
        <v>0.72916666666666663</v>
      </c>
      <c r="J142" s="39">
        <v>0.97916666666666663</v>
      </c>
      <c r="K142" s="42" t="s">
        <v>181</v>
      </c>
      <c r="L142" s="265" t="e">
        <f>VLOOKUP(D142,'效期天數(2025.1126更新)'!C:F,5,0)</f>
        <v>#REF!</v>
      </c>
    </row>
    <row r="143" spans="1:12" ht="19.5" thickBot="1">
      <c r="A143" s="32" t="s">
        <v>127</v>
      </c>
      <c r="B143" s="274" t="s">
        <v>2394</v>
      </c>
      <c r="C143" s="273" t="s">
        <v>2396</v>
      </c>
      <c r="D143" s="34" t="s">
        <v>93</v>
      </c>
      <c r="E143" s="275">
        <v>8</v>
      </c>
      <c r="F143" s="277">
        <v>8000</v>
      </c>
      <c r="G143" s="45" t="s">
        <v>128</v>
      </c>
      <c r="H143" s="37">
        <v>0.70833333333333337</v>
      </c>
      <c r="I143" s="38">
        <v>0.72916666666666663</v>
      </c>
      <c r="J143" s="39">
        <v>0.97916666666666663</v>
      </c>
      <c r="K143" s="42" t="s">
        <v>182</v>
      </c>
      <c r="L143" s="265" t="e">
        <f>VLOOKUP(D143,'效期天數(2025.1126更新)'!C:F,5,0)</f>
        <v>#REF!</v>
      </c>
    </row>
    <row r="144" spans="1:12" ht="19.5" thickBot="1">
      <c r="A144" s="32" t="s">
        <v>127</v>
      </c>
      <c r="B144" s="274" t="s">
        <v>2397</v>
      </c>
      <c r="C144" s="273" t="s">
        <v>2398</v>
      </c>
      <c r="D144" s="34" t="s">
        <v>94</v>
      </c>
      <c r="E144" s="275">
        <v>8</v>
      </c>
      <c r="F144" s="277">
        <v>8000</v>
      </c>
      <c r="G144" s="45" t="s">
        <v>128</v>
      </c>
      <c r="H144" s="37">
        <v>0.70833333333333337</v>
      </c>
      <c r="I144" s="38">
        <v>0.72916666666666663</v>
      </c>
      <c r="J144" s="39">
        <v>0.97916666666666663</v>
      </c>
      <c r="K144" s="42"/>
      <c r="L144" s="265" t="e">
        <f>VLOOKUP(D144,'效期天數(2025.1126更新)'!C:F,5,0)</f>
        <v>#REF!</v>
      </c>
    </row>
    <row r="145" spans="1:12" ht="19.5" thickBot="1">
      <c r="A145" s="32" t="s">
        <v>127</v>
      </c>
      <c r="B145" s="274" t="s">
        <v>2397</v>
      </c>
      <c r="C145" s="273" t="s">
        <v>2399</v>
      </c>
      <c r="D145" s="34" t="s">
        <v>94</v>
      </c>
      <c r="E145" s="275">
        <v>8</v>
      </c>
      <c r="F145" s="277">
        <v>8000</v>
      </c>
      <c r="G145" s="45" t="s">
        <v>128</v>
      </c>
      <c r="H145" s="37">
        <v>0.70833333333333337</v>
      </c>
      <c r="I145" s="38">
        <v>0.72916666666666663</v>
      </c>
      <c r="J145" s="39">
        <v>0.97916666666666663</v>
      </c>
      <c r="K145" s="42"/>
      <c r="L145" s="265" t="e">
        <f>VLOOKUP(D145,'效期天數(2025.1126更新)'!C:F,5,0)</f>
        <v>#REF!</v>
      </c>
    </row>
    <row r="146" spans="1:12" ht="20.25" thickBot="1">
      <c r="A146" s="32" t="s">
        <v>127</v>
      </c>
      <c r="B146" s="274" t="s">
        <v>2400</v>
      </c>
      <c r="C146" s="273" t="s">
        <v>2401</v>
      </c>
      <c r="D146" s="34" t="s">
        <v>96</v>
      </c>
      <c r="E146" s="275">
        <v>10</v>
      </c>
      <c r="F146" s="277">
        <v>6000</v>
      </c>
      <c r="G146" s="43" t="s">
        <v>179</v>
      </c>
      <c r="H146" s="37">
        <v>0.72916666666666663</v>
      </c>
      <c r="I146" s="61">
        <v>0.83333333333333337</v>
      </c>
      <c r="J146" s="39">
        <v>0</v>
      </c>
      <c r="K146" s="42"/>
      <c r="L146" s="265" t="e">
        <f>VLOOKUP(D146,'效期天數(2025.1126更新)'!C:F,5,0)</f>
        <v>#REF!</v>
      </c>
    </row>
    <row r="147" spans="1:12" ht="20.25" thickBot="1">
      <c r="A147" s="32" t="s">
        <v>127</v>
      </c>
      <c r="B147" s="274" t="s">
        <v>2400</v>
      </c>
      <c r="C147" s="273" t="s">
        <v>2402</v>
      </c>
      <c r="D147" s="34" t="s">
        <v>96</v>
      </c>
      <c r="E147" s="275">
        <v>10</v>
      </c>
      <c r="F147" s="277">
        <v>6000</v>
      </c>
      <c r="G147" s="43" t="s">
        <v>179</v>
      </c>
      <c r="H147" s="37">
        <v>0.72916666666666663</v>
      </c>
      <c r="I147" s="61">
        <v>0.83333333333333337</v>
      </c>
      <c r="J147" s="39">
        <v>0</v>
      </c>
      <c r="K147" s="42"/>
      <c r="L147" s="265" t="e">
        <f>VLOOKUP(D147,'效期天數(2025.1126更新)'!C:F,5,0)</f>
        <v>#REF!</v>
      </c>
    </row>
    <row r="148" spans="1:12" ht="20.25" thickBot="1">
      <c r="A148" s="32" t="s">
        <v>127</v>
      </c>
      <c r="B148" s="274" t="s">
        <v>2403</v>
      </c>
      <c r="C148" s="273" t="s">
        <v>2404</v>
      </c>
      <c r="D148" s="34" t="s">
        <v>95</v>
      </c>
      <c r="E148" s="275">
        <v>10</v>
      </c>
      <c r="F148" s="277">
        <v>6000</v>
      </c>
      <c r="G148" s="43" t="s">
        <v>179</v>
      </c>
      <c r="H148" s="37">
        <v>0.72916666666666663</v>
      </c>
      <c r="I148" s="61">
        <v>0.83333333333333337</v>
      </c>
      <c r="J148" s="39">
        <v>0</v>
      </c>
      <c r="K148" s="42"/>
      <c r="L148" s="265" t="e">
        <f>VLOOKUP(D148,'效期天數(2025.1126更新)'!C:F,5,0)</f>
        <v>#REF!</v>
      </c>
    </row>
    <row r="149" spans="1:12" ht="20.25" thickBot="1">
      <c r="A149" s="32" t="s">
        <v>127</v>
      </c>
      <c r="B149" s="274" t="s">
        <v>2403</v>
      </c>
      <c r="C149" s="273" t="s">
        <v>2405</v>
      </c>
      <c r="D149" s="34" t="s">
        <v>95</v>
      </c>
      <c r="E149" s="275">
        <v>10</v>
      </c>
      <c r="F149" s="277">
        <v>6000</v>
      </c>
      <c r="G149" s="43" t="s">
        <v>179</v>
      </c>
      <c r="H149" s="37">
        <v>0.72916666666666663</v>
      </c>
      <c r="I149" s="61">
        <v>0.83333333333333337</v>
      </c>
      <c r="J149" s="39">
        <v>0</v>
      </c>
      <c r="K149" s="42"/>
      <c r="L149" s="265" t="e">
        <f>VLOOKUP(D149,'效期天數(2025.1126更新)'!C:F,5,0)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96181-6E80-4E36-97A0-54E20CB84CBB}">
  <sheetPr codeName="工作表20"/>
  <dimension ref="A1:L128"/>
  <sheetViews>
    <sheetView topLeftCell="A102" zoomScale="70" zoomScaleNormal="70" workbookViewId="0">
      <selection activeCell="L149" sqref="L149"/>
    </sheetView>
  </sheetViews>
  <sheetFormatPr defaultRowHeight="16.5"/>
  <cols>
    <col min="1" max="1" width="15" customWidth="1"/>
    <col min="2" max="2" width="14.75" bestFit="1" customWidth="1"/>
    <col min="3" max="3" width="16.25" customWidth="1"/>
    <col min="4" max="4" width="16.875" bestFit="1" customWidth="1"/>
    <col min="11" max="11" width="25.625" customWidth="1"/>
    <col min="12" max="12" width="18.5" bestFit="1" customWidth="1"/>
  </cols>
  <sheetData>
    <row r="1" spans="1:12" ht="26.25" thickBot="1">
      <c r="A1" s="23" t="s">
        <v>274</v>
      </c>
      <c r="B1" s="24" t="s">
        <v>2107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2108</v>
      </c>
      <c r="C3" s="186">
        <v>7422351</v>
      </c>
      <c r="D3" s="34" t="s">
        <v>2109</v>
      </c>
      <c r="E3" s="187">
        <v>4</v>
      </c>
      <c r="F3" s="188">
        <v>4000</v>
      </c>
      <c r="G3" s="56" t="s">
        <v>269</v>
      </c>
      <c r="H3" s="37">
        <v>0.4375</v>
      </c>
      <c r="I3" s="38">
        <v>0.45833333333333331</v>
      </c>
      <c r="J3" s="39">
        <v>0.58333333333333337</v>
      </c>
      <c r="K3" s="55"/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2110</v>
      </c>
      <c r="C4" s="186">
        <v>7322351</v>
      </c>
      <c r="D4" s="34" t="s">
        <v>2111</v>
      </c>
      <c r="E4" s="187">
        <v>4</v>
      </c>
      <c r="F4" s="188">
        <v>4000</v>
      </c>
      <c r="G4" s="56" t="s">
        <v>269</v>
      </c>
      <c r="H4" s="37">
        <v>0.4375</v>
      </c>
      <c r="I4" s="38">
        <v>0.45833333333333331</v>
      </c>
      <c r="J4" s="39">
        <v>0.58333333333333337</v>
      </c>
      <c r="K4" s="55"/>
      <c r="L4" s="184" t="e">
        <f>VLOOKUP(D4,'效期天數(2025.1126更新)'!C:F,5,0)</f>
        <v>#REF!</v>
      </c>
    </row>
    <row r="5" spans="1:12" ht="19.5" thickBot="1">
      <c r="A5" s="32" t="s">
        <v>127</v>
      </c>
      <c r="B5" s="189" t="s">
        <v>2112</v>
      </c>
      <c r="C5" s="186" t="s">
        <v>2113</v>
      </c>
      <c r="D5" s="34" t="s">
        <v>87</v>
      </c>
      <c r="E5" s="187">
        <v>5</v>
      </c>
      <c r="F5" s="188">
        <v>8000</v>
      </c>
      <c r="G5" s="49" t="s">
        <v>128</v>
      </c>
      <c r="H5" s="37">
        <v>0.45833333333333331</v>
      </c>
      <c r="I5" s="38">
        <v>0.47916666666666669</v>
      </c>
      <c r="J5" s="39">
        <v>0.72916666666666663</v>
      </c>
      <c r="K5" s="42"/>
      <c r="L5" s="184" t="e">
        <f>VLOOKUP(D5,'效期天數(2025.1126更新)'!C:F,5,0)</f>
        <v>#REF!</v>
      </c>
    </row>
    <row r="6" spans="1:12" ht="19.5" thickBot="1">
      <c r="A6" s="32" t="s">
        <v>127</v>
      </c>
      <c r="B6" s="189" t="s">
        <v>2112</v>
      </c>
      <c r="C6" s="186" t="s">
        <v>2114</v>
      </c>
      <c r="D6" s="34" t="s">
        <v>87</v>
      </c>
      <c r="E6" s="187">
        <v>5</v>
      </c>
      <c r="F6" s="188">
        <v>8000</v>
      </c>
      <c r="G6" s="49" t="s">
        <v>128</v>
      </c>
      <c r="H6" s="37">
        <v>0.45833333333333331</v>
      </c>
      <c r="I6" s="38">
        <v>0.47916666666666669</v>
      </c>
      <c r="J6" s="39">
        <v>0.72916666666666663</v>
      </c>
      <c r="K6" s="42"/>
      <c r="L6" s="184" t="e">
        <f>VLOOKUP(D6,'效期天數(2025.1126更新)'!C:F,5,0)</f>
        <v>#REF!</v>
      </c>
    </row>
    <row r="7" spans="1:12" ht="19.5" thickBot="1">
      <c r="A7" s="32" t="s">
        <v>127</v>
      </c>
      <c r="B7" s="189" t="s">
        <v>2112</v>
      </c>
      <c r="C7" s="186" t="s">
        <v>2115</v>
      </c>
      <c r="D7" s="34" t="s">
        <v>87</v>
      </c>
      <c r="E7" s="187">
        <v>5</v>
      </c>
      <c r="F7" s="188">
        <v>8000</v>
      </c>
      <c r="G7" s="49" t="s">
        <v>128</v>
      </c>
      <c r="H7" s="37">
        <v>0.45833333333333331</v>
      </c>
      <c r="I7" s="38">
        <v>0.47916666666666669</v>
      </c>
      <c r="J7" s="39">
        <v>0.72916666666666663</v>
      </c>
      <c r="K7" s="42"/>
      <c r="L7" s="184" t="e">
        <f>VLOOKUP(D7,'效期天數(2025.1126更新)'!C:F,5,0)</f>
        <v>#REF!</v>
      </c>
    </row>
    <row r="8" spans="1:12" ht="19.5" thickBot="1">
      <c r="A8" s="32" t="s">
        <v>127</v>
      </c>
      <c r="B8" s="189" t="s">
        <v>2112</v>
      </c>
      <c r="C8" s="186" t="s">
        <v>2116</v>
      </c>
      <c r="D8" s="34" t="s">
        <v>87</v>
      </c>
      <c r="E8" s="187">
        <v>5</v>
      </c>
      <c r="F8" s="188">
        <v>8000</v>
      </c>
      <c r="G8" s="49" t="s">
        <v>128</v>
      </c>
      <c r="H8" s="37">
        <v>0.45833333333333331</v>
      </c>
      <c r="I8" s="38">
        <v>0.47916666666666669</v>
      </c>
      <c r="J8" s="39">
        <v>0.72916666666666663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189" t="s">
        <v>2117</v>
      </c>
      <c r="C9" s="186" t="s">
        <v>2118</v>
      </c>
      <c r="D9" s="35" t="s">
        <v>159</v>
      </c>
      <c r="E9" s="187">
        <v>9</v>
      </c>
      <c r="F9" s="188">
        <v>9000</v>
      </c>
      <c r="G9" s="36" t="s">
        <v>260</v>
      </c>
      <c r="H9" s="37">
        <v>0.47916666666666669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189" t="s">
        <v>2117</v>
      </c>
      <c r="C10" s="186" t="s">
        <v>2119</v>
      </c>
      <c r="D10" s="35" t="s">
        <v>159</v>
      </c>
      <c r="E10" s="187">
        <v>9</v>
      </c>
      <c r="F10" s="188">
        <v>9000</v>
      </c>
      <c r="G10" s="36" t="s">
        <v>260</v>
      </c>
      <c r="H10" s="37">
        <v>0.47916666666666669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2120</v>
      </c>
      <c r="C11" s="186" t="s">
        <v>2121</v>
      </c>
      <c r="D11" s="35" t="s">
        <v>158</v>
      </c>
      <c r="E11" s="187">
        <v>9</v>
      </c>
      <c r="F11" s="188">
        <v>9000</v>
      </c>
      <c r="G11" s="36" t="s">
        <v>260</v>
      </c>
      <c r="H11" s="37">
        <v>0.47916666666666669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2120</v>
      </c>
      <c r="C12" s="186" t="s">
        <v>2122</v>
      </c>
      <c r="D12" s="35" t="s">
        <v>158</v>
      </c>
      <c r="E12" s="187">
        <v>9</v>
      </c>
      <c r="F12" s="188">
        <v>9000</v>
      </c>
      <c r="G12" s="36" t="s">
        <v>260</v>
      </c>
      <c r="H12" s="37">
        <v>0.47916666666666669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2123</v>
      </c>
      <c r="C13" s="186">
        <v>6422351</v>
      </c>
      <c r="D13" s="34" t="s">
        <v>151</v>
      </c>
      <c r="E13" s="187">
        <v>6</v>
      </c>
      <c r="F13" s="188">
        <v>2000</v>
      </c>
      <c r="G13" s="36" t="s">
        <v>260</v>
      </c>
      <c r="H13" s="37">
        <v>0.625</v>
      </c>
      <c r="I13" s="39">
        <v>0.64583333333333337</v>
      </c>
      <c r="J13" s="38">
        <v>0.70833333333333337</v>
      </c>
      <c r="K13" s="42"/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2124</v>
      </c>
      <c r="C14" s="186" t="s">
        <v>2125</v>
      </c>
      <c r="D14" s="34" t="s">
        <v>164</v>
      </c>
      <c r="E14" s="187">
        <v>8</v>
      </c>
      <c r="F14" s="188">
        <v>11000</v>
      </c>
      <c r="G14" s="49" t="s">
        <v>268</v>
      </c>
      <c r="H14" s="37">
        <v>0.66666666666666663</v>
      </c>
      <c r="I14" s="39">
        <v>0.6875</v>
      </c>
      <c r="J14" s="39">
        <v>2.0833333333333332E-2</v>
      </c>
      <c r="K14" s="42"/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2126</v>
      </c>
      <c r="C15" s="186" t="s">
        <v>2127</v>
      </c>
      <c r="D15" s="34" t="s">
        <v>77</v>
      </c>
      <c r="E15" s="187">
        <v>8</v>
      </c>
      <c r="F15" s="188">
        <v>11000</v>
      </c>
      <c r="G15" s="49" t="s">
        <v>268</v>
      </c>
      <c r="H15" s="37">
        <v>0.66666666666666663</v>
      </c>
      <c r="I15" s="39">
        <v>0.6875</v>
      </c>
      <c r="J15" s="39">
        <v>2.0833333333333332E-2</v>
      </c>
      <c r="K15" s="42"/>
      <c r="L15" s="184" t="e">
        <f>VLOOKUP(D15,'效期天數(2025.1126更新)'!C:F,5,0)</f>
        <v>#REF!</v>
      </c>
    </row>
    <row r="16" spans="1:12" ht="20.25" thickBot="1">
      <c r="A16" s="32" t="s">
        <v>127</v>
      </c>
      <c r="B16" s="189" t="s">
        <v>2128</v>
      </c>
      <c r="C16" s="186" t="s">
        <v>2129</v>
      </c>
      <c r="D16" s="34" t="s">
        <v>101</v>
      </c>
      <c r="E16" s="187">
        <v>10</v>
      </c>
      <c r="F16" s="188">
        <v>12000</v>
      </c>
      <c r="G16" s="36" t="s">
        <v>183</v>
      </c>
      <c r="H16" s="37">
        <v>0.72916666666666663</v>
      </c>
      <c r="I16" s="38">
        <v>0.75</v>
      </c>
      <c r="J16" s="39">
        <v>8.3333333333333329E-2</v>
      </c>
      <c r="K16" s="40" t="s">
        <v>963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2128</v>
      </c>
      <c r="C17" s="186" t="s">
        <v>2130</v>
      </c>
      <c r="D17" s="34" t="s">
        <v>101</v>
      </c>
      <c r="E17" s="187">
        <v>10</v>
      </c>
      <c r="F17" s="188">
        <v>12000</v>
      </c>
      <c r="G17" s="36" t="s">
        <v>183</v>
      </c>
      <c r="H17" s="37">
        <v>0.72916666666666663</v>
      </c>
      <c r="I17" s="38">
        <v>0.75</v>
      </c>
      <c r="J17" s="39">
        <v>8.3333333333333329E-2</v>
      </c>
      <c r="K17" s="40" t="s">
        <v>963</v>
      </c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2128</v>
      </c>
      <c r="C18" s="186" t="s">
        <v>2131</v>
      </c>
      <c r="D18" s="34" t="s">
        <v>101</v>
      </c>
      <c r="E18" s="187">
        <v>10</v>
      </c>
      <c r="F18" s="188">
        <v>12000</v>
      </c>
      <c r="G18" s="36" t="s">
        <v>183</v>
      </c>
      <c r="H18" s="37">
        <v>0.72916666666666663</v>
      </c>
      <c r="I18" s="38">
        <v>0.75</v>
      </c>
      <c r="J18" s="39">
        <v>8.3333333333333329E-2</v>
      </c>
      <c r="K18" s="40" t="s">
        <v>963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2128</v>
      </c>
      <c r="C19" s="186" t="s">
        <v>2132</v>
      </c>
      <c r="D19" s="34" t="s">
        <v>101</v>
      </c>
      <c r="E19" s="187">
        <v>10</v>
      </c>
      <c r="F19" s="188">
        <v>12000</v>
      </c>
      <c r="G19" s="36" t="s">
        <v>183</v>
      </c>
      <c r="H19" s="37">
        <v>0.72916666666666663</v>
      </c>
      <c r="I19" s="38">
        <v>0.75</v>
      </c>
      <c r="J19" s="39">
        <v>8.3333333333333329E-2</v>
      </c>
      <c r="K19" s="40" t="s">
        <v>963</v>
      </c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189" t="s">
        <v>2133</v>
      </c>
      <c r="C20" s="186" t="s">
        <v>2134</v>
      </c>
      <c r="D20" s="34" t="s">
        <v>96</v>
      </c>
      <c r="E20" s="187">
        <v>7</v>
      </c>
      <c r="F20" s="188">
        <v>6000</v>
      </c>
      <c r="G20" s="56" t="s">
        <v>2038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2133</v>
      </c>
      <c r="C21" s="186" t="s">
        <v>2135</v>
      </c>
      <c r="D21" s="34" t="s">
        <v>96</v>
      </c>
      <c r="E21" s="187">
        <v>7</v>
      </c>
      <c r="F21" s="188">
        <v>6000</v>
      </c>
      <c r="G21" s="56" t="s">
        <v>2038</v>
      </c>
      <c r="H21" s="37">
        <v>0.72916666666666663</v>
      </c>
      <c r="I21" s="39">
        <v>0.75</v>
      </c>
      <c r="J21" s="39">
        <v>0.91666666666666663</v>
      </c>
      <c r="K21" s="42"/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2136</v>
      </c>
      <c r="C22" s="186" t="s">
        <v>2137</v>
      </c>
      <c r="D22" s="34" t="s">
        <v>95</v>
      </c>
      <c r="E22" s="187">
        <v>7</v>
      </c>
      <c r="F22" s="188">
        <v>6000</v>
      </c>
      <c r="G22" s="56" t="s">
        <v>2038</v>
      </c>
      <c r="H22" s="37">
        <v>0.72916666666666663</v>
      </c>
      <c r="I22" s="39">
        <v>0.75</v>
      </c>
      <c r="J22" s="39">
        <v>0.91666666666666663</v>
      </c>
      <c r="K22" s="42"/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2136</v>
      </c>
      <c r="C23" s="186" t="s">
        <v>2138</v>
      </c>
      <c r="D23" s="34" t="s">
        <v>95</v>
      </c>
      <c r="E23" s="187">
        <v>7</v>
      </c>
      <c r="F23" s="188">
        <v>6000</v>
      </c>
      <c r="G23" s="56" t="s">
        <v>2038</v>
      </c>
      <c r="H23" s="37">
        <v>0.72916666666666663</v>
      </c>
      <c r="I23" s="39">
        <v>0.75</v>
      </c>
      <c r="J23" s="39">
        <v>0.91666666666666663</v>
      </c>
      <c r="K23" s="42"/>
      <c r="L23" s="184" t="e">
        <f>VLOOKUP(D23,'效期天數(2025.1126更新)'!C:F,5,0)</f>
        <v>#REF!</v>
      </c>
    </row>
    <row r="24" spans="1:12" ht="20.25" thickBot="1">
      <c r="A24" s="57"/>
      <c r="B24" s="260" t="s">
        <v>2139</v>
      </c>
      <c r="C24" s="41"/>
      <c r="D24" s="34" t="s">
        <v>665</v>
      </c>
      <c r="E24" s="43"/>
      <c r="F24" s="34">
        <v>1000</v>
      </c>
      <c r="G24" s="45" t="s">
        <v>128</v>
      </c>
      <c r="H24" s="37">
        <v>0.72916666666666663</v>
      </c>
      <c r="I24" s="58"/>
      <c r="J24" s="58"/>
      <c r="K24" s="111"/>
      <c r="L24" s="20"/>
    </row>
    <row r="27" spans="1:12" ht="17.25" thickBot="1"/>
    <row r="28" spans="1:12" ht="26.25" thickBot="1">
      <c r="A28" s="23" t="s">
        <v>274</v>
      </c>
      <c r="B28" s="24" t="s">
        <v>2140</v>
      </c>
      <c r="C28" s="25" t="s">
        <v>180</v>
      </c>
      <c r="D28" s="21"/>
      <c r="E28" s="21"/>
      <c r="F28" s="21"/>
      <c r="G28" s="21"/>
      <c r="H28" s="21"/>
      <c r="I28" s="21"/>
      <c r="J28" s="21"/>
      <c r="K28" s="22"/>
    </row>
    <row r="29" spans="1:12" ht="24" thickBot="1">
      <c r="A29" s="26" t="s">
        <v>171</v>
      </c>
      <c r="B29" s="27" t="s">
        <v>175</v>
      </c>
      <c r="C29" s="27" t="s">
        <v>124</v>
      </c>
      <c r="D29" s="28" t="s">
        <v>123</v>
      </c>
      <c r="E29" s="29" t="s">
        <v>172</v>
      </c>
      <c r="F29" s="29" t="s">
        <v>275</v>
      </c>
      <c r="G29" s="29" t="s">
        <v>173</v>
      </c>
      <c r="H29" s="30" t="s">
        <v>276</v>
      </c>
      <c r="I29" s="29" t="s">
        <v>174</v>
      </c>
      <c r="J29" s="30" t="s">
        <v>277</v>
      </c>
      <c r="K29" s="31" t="s">
        <v>176</v>
      </c>
    </row>
    <row r="30" spans="1:12" ht="20.25" thickBot="1">
      <c r="A30" s="32" t="s">
        <v>125</v>
      </c>
      <c r="B30" s="189" t="s">
        <v>2141</v>
      </c>
      <c r="C30" s="186" t="s">
        <v>2142</v>
      </c>
      <c r="D30" s="34" t="s">
        <v>131</v>
      </c>
      <c r="E30" s="187">
        <v>9</v>
      </c>
      <c r="F30" s="188">
        <v>6000</v>
      </c>
      <c r="G30" s="56" t="s">
        <v>183</v>
      </c>
      <c r="H30" s="37">
        <v>0.70833333333333337</v>
      </c>
      <c r="I30" s="38">
        <v>0.77083333333333337</v>
      </c>
      <c r="J30" s="39">
        <v>0.9375</v>
      </c>
      <c r="K30" s="40" t="s">
        <v>1703</v>
      </c>
      <c r="L30" s="184" t="e">
        <f>VLOOKUP(D30,'效期天數(2025.1126更新)'!C:F,5,0)</f>
        <v>#REF!</v>
      </c>
    </row>
    <row r="31" spans="1:12" ht="20.25" thickBot="1">
      <c r="A31" s="32" t="s">
        <v>125</v>
      </c>
      <c r="B31" s="189" t="s">
        <v>2141</v>
      </c>
      <c r="C31" s="186" t="s">
        <v>2143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 t="s">
        <v>1703</v>
      </c>
      <c r="L31" s="184" t="e">
        <f>VLOOKUP(D31,'效期天數(2025.1126更新)'!C:F,5,0)</f>
        <v>#REF!</v>
      </c>
    </row>
    <row r="32" spans="1:12" ht="20.25" thickBot="1">
      <c r="A32" s="32" t="s">
        <v>127</v>
      </c>
      <c r="B32" s="189" t="s">
        <v>2144</v>
      </c>
      <c r="C32" s="185" t="s">
        <v>2169</v>
      </c>
      <c r="D32" s="34" t="s">
        <v>165</v>
      </c>
      <c r="E32" s="187">
        <v>3</v>
      </c>
      <c r="F32" s="188">
        <v>4000</v>
      </c>
      <c r="G32" s="36" t="s">
        <v>128</v>
      </c>
      <c r="H32" s="37">
        <v>0.41666666666666669</v>
      </c>
      <c r="I32" s="39">
        <v>0.4375</v>
      </c>
      <c r="J32" s="39">
        <v>0.5625</v>
      </c>
      <c r="K32" s="55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2144</v>
      </c>
      <c r="C33" s="185" t="s">
        <v>2170</v>
      </c>
      <c r="D33" s="34" t="s">
        <v>165</v>
      </c>
      <c r="E33" s="187">
        <v>3</v>
      </c>
      <c r="F33" s="188">
        <v>4000</v>
      </c>
      <c r="G33" s="36" t="s">
        <v>128</v>
      </c>
      <c r="H33" s="37">
        <v>0.41666666666666669</v>
      </c>
      <c r="I33" s="39">
        <v>0.4375</v>
      </c>
      <c r="J33" s="39">
        <v>0.5625</v>
      </c>
      <c r="K33" s="55"/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2145</v>
      </c>
      <c r="C34" s="185" t="s">
        <v>2171</v>
      </c>
      <c r="D34" s="34" t="s">
        <v>91</v>
      </c>
      <c r="E34" s="187">
        <v>3</v>
      </c>
      <c r="F34" s="188">
        <v>4000</v>
      </c>
      <c r="G34" s="36" t="s">
        <v>128</v>
      </c>
      <c r="H34" s="37">
        <v>0.41666666666666669</v>
      </c>
      <c r="I34" s="39">
        <v>0.4375</v>
      </c>
      <c r="J34" s="39">
        <v>0.5625</v>
      </c>
      <c r="K34" s="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2145</v>
      </c>
      <c r="C35" s="185" t="s">
        <v>2172</v>
      </c>
      <c r="D35" s="34" t="s">
        <v>91</v>
      </c>
      <c r="E35" s="187">
        <v>3</v>
      </c>
      <c r="F35" s="188">
        <v>4000</v>
      </c>
      <c r="G35" s="36" t="s">
        <v>128</v>
      </c>
      <c r="H35" s="37">
        <v>0.41666666666666669</v>
      </c>
      <c r="I35" s="39">
        <v>0.4375</v>
      </c>
      <c r="J35" s="39">
        <v>0.5625</v>
      </c>
      <c r="K35" s="55"/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2146</v>
      </c>
      <c r="C36" s="186">
        <v>4622351</v>
      </c>
      <c r="D36" s="34" t="s">
        <v>38</v>
      </c>
      <c r="E36" s="187">
        <v>7</v>
      </c>
      <c r="F36" s="188">
        <v>5500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/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2168</v>
      </c>
      <c r="C37" s="186">
        <v>4522352</v>
      </c>
      <c r="D37" s="34" t="s">
        <v>295</v>
      </c>
      <c r="E37" s="187">
        <v>5</v>
      </c>
      <c r="F37" s="188">
        <v>2500</v>
      </c>
      <c r="G37" s="36" t="s">
        <v>179</v>
      </c>
      <c r="H37" s="37">
        <v>0.45833333333333331</v>
      </c>
      <c r="I37" s="38">
        <v>0.47916666666666669</v>
      </c>
      <c r="J37" s="38">
        <v>0.64583333333333337</v>
      </c>
      <c r="K37" s="42" t="s">
        <v>2148</v>
      </c>
      <c r="L37" s="184" t="e">
        <f>VLOOKUP(D37,'效期天數(2025.1126更新)'!C:F,5,0)</f>
        <v>#N/A</v>
      </c>
    </row>
    <row r="38" spans="1:12" ht="20.25" thickBot="1">
      <c r="A38" s="57"/>
      <c r="B38" s="258" t="s">
        <v>2147</v>
      </c>
      <c r="C38" s="241">
        <v>4522353</v>
      </c>
      <c r="D38" s="58" t="s">
        <v>295</v>
      </c>
      <c r="E38" s="187">
        <v>5</v>
      </c>
      <c r="F38" s="198">
        <v>3000</v>
      </c>
      <c r="G38" s="36"/>
      <c r="H38" s="58"/>
      <c r="I38" s="58"/>
      <c r="J38" s="58"/>
      <c r="K38" s="42"/>
      <c r="L38" s="184" t="e">
        <f>VLOOKUP(D38,'效期天數(2025.1126更新)'!C:F,5,0)</f>
        <v>#N/A</v>
      </c>
    </row>
    <row r="39" spans="1:12" ht="20.25" thickBot="1">
      <c r="A39" s="44" t="s">
        <v>129</v>
      </c>
      <c r="B39" s="189" t="s">
        <v>2149</v>
      </c>
      <c r="C39" s="186" t="s">
        <v>2150</v>
      </c>
      <c r="D39" s="35" t="s">
        <v>90</v>
      </c>
      <c r="E39" s="187">
        <v>6</v>
      </c>
      <c r="F39" s="188">
        <v>8000</v>
      </c>
      <c r="G39" s="36" t="s">
        <v>183</v>
      </c>
      <c r="H39" s="37">
        <v>0.47916666666666669</v>
      </c>
      <c r="I39" s="39">
        <v>0.5</v>
      </c>
      <c r="J39" s="39">
        <v>0.75</v>
      </c>
      <c r="K39" s="42" t="s">
        <v>181</v>
      </c>
      <c r="L39" s="184" t="e">
        <f>VLOOKUP(D39,'效期天數(2025.1126更新)'!C:F,5,0)</f>
        <v>#REF!</v>
      </c>
    </row>
    <row r="40" spans="1:12" ht="20.25" thickBot="1">
      <c r="A40" s="44" t="s">
        <v>129</v>
      </c>
      <c r="B40" s="189" t="s">
        <v>2149</v>
      </c>
      <c r="C40" s="186" t="s">
        <v>2151</v>
      </c>
      <c r="D40" s="35" t="s">
        <v>90</v>
      </c>
      <c r="E40" s="187">
        <v>6</v>
      </c>
      <c r="F40" s="188">
        <v>8000</v>
      </c>
      <c r="G40" s="36" t="s">
        <v>183</v>
      </c>
      <c r="H40" s="37">
        <v>0.47916666666666669</v>
      </c>
      <c r="I40" s="39">
        <v>0.5</v>
      </c>
      <c r="J40" s="39">
        <v>0.75</v>
      </c>
      <c r="K40" s="42" t="s">
        <v>182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2149</v>
      </c>
      <c r="C41" s="186" t="s">
        <v>2152</v>
      </c>
      <c r="D41" s="35" t="s">
        <v>90</v>
      </c>
      <c r="E41" s="187">
        <v>6</v>
      </c>
      <c r="F41" s="188">
        <v>8000</v>
      </c>
      <c r="G41" s="36" t="s">
        <v>183</v>
      </c>
      <c r="H41" s="37">
        <v>0.47916666666666669</v>
      </c>
      <c r="I41" s="39">
        <v>0.5</v>
      </c>
      <c r="J41" s="39">
        <v>0.75</v>
      </c>
      <c r="K41" s="42" t="s">
        <v>181</v>
      </c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2149</v>
      </c>
      <c r="C42" s="186" t="s">
        <v>2153</v>
      </c>
      <c r="D42" s="35" t="s">
        <v>90</v>
      </c>
      <c r="E42" s="187">
        <v>6</v>
      </c>
      <c r="F42" s="188">
        <v>8000</v>
      </c>
      <c r="G42" s="36" t="s">
        <v>183</v>
      </c>
      <c r="H42" s="37">
        <v>0.47916666666666669</v>
      </c>
      <c r="I42" s="39">
        <v>0.5</v>
      </c>
      <c r="J42" s="39">
        <v>0.75</v>
      </c>
      <c r="K42" s="42" t="s">
        <v>182</v>
      </c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2154</v>
      </c>
      <c r="C43" s="186" t="s">
        <v>2155</v>
      </c>
      <c r="D43" s="34" t="s">
        <v>106</v>
      </c>
      <c r="E43" s="187">
        <v>4</v>
      </c>
      <c r="F43" s="188">
        <v>9000</v>
      </c>
      <c r="G43" s="36" t="s">
        <v>260</v>
      </c>
      <c r="H43" s="37">
        <v>0.6875</v>
      </c>
      <c r="I43" s="39">
        <v>0.70833333333333337</v>
      </c>
      <c r="J43" s="39">
        <v>0.95833333333333337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2154</v>
      </c>
      <c r="C44" s="186" t="s">
        <v>2156</v>
      </c>
      <c r="D44" s="34" t="s">
        <v>106</v>
      </c>
      <c r="E44" s="187">
        <v>4</v>
      </c>
      <c r="F44" s="188">
        <v>9000</v>
      </c>
      <c r="G44" s="36" t="s">
        <v>260</v>
      </c>
      <c r="H44" s="37">
        <v>0.6875</v>
      </c>
      <c r="I44" s="39">
        <v>0.70833333333333337</v>
      </c>
      <c r="J44" s="39">
        <v>0.95833333333333337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2157</v>
      </c>
      <c r="C45" s="186" t="s">
        <v>2158</v>
      </c>
      <c r="D45" s="34" t="s">
        <v>107</v>
      </c>
      <c r="E45" s="187">
        <v>4</v>
      </c>
      <c r="F45" s="188">
        <v>9000</v>
      </c>
      <c r="G45" s="36" t="s">
        <v>260</v>
      </c>
      <c r="H45" s="37">
        <v>0.6875</v>
      </c>
      <c r="I45" s="39">
        <v>0.70833333333333337</v>
      </c>
      <c r="J45" s="39">
        <v>0.95833333333333337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2157</v>
      </c>
      <c r="C46" s="186" t="s">
        <v>2159</v>
      </c>
      <c r="D46" s="34" t="s">
        <v>107</v>
      </c>
      <c r="E46" s="187">
        <v>4</v>
      </c>
      <c r="F46" s="188">
        <v>9000</v>
      </c>
      <c r="G46" s="36" t="s">
        <v>260</v>
      </c>
      <c r="H46" s="37">
        <v>0.6875</v>
      </c>
      <c r="I46" s="39">
        <v>0.70833333333333337</v>
      </c>
      <c r="J46" s="39">
        <v>0.95833333333333337</v>
      </c>
      <c r="K46" s="42"/>
      <c r="L46" s="184" t="e">
        <f>VLOOKUP(D46,'效期天數(2025.1126更新)'!C:F,5,0)</f>
        <v>#REF!</v>
      </c>
    </row>
    <row r="47" spans="1:12" ht="19.5" thickBot="1">
      <c r="A47" s="32" t="s">
        <v>127</v>
      </c>
      <c r="B47" s="189" t="s">
        <v>2160</v>
      </c>
      <c r="C47" s="186" t="s">
        <v>2161</v>
      </c>
      <c r="D47" s="34" t="s">
        <v>93</v>
      </c>
      <c r="E47" s="187">
        <v>8</v>
      </c>
      <c r="F47" s="188">
        <v>8000</v>
      </c>
      <c r="G47" s="45" t="s">
        <v>128</v>
      </c>
      <c r="H47" s="37">
        <v>0.70833333333333337</v>
      </c>
      <c r="I47" s="38">
        <v>0.72916666666666663</v>
      </c>
      <c r="J47" s="39">
        <v>0.97916666666666663</v>
      </c>
      <c r="K47" s="42" t="s">
        <v>181</v>
      </c>
      <c r="L47" s="184" t="e">
        <f>VLOOKUP(D47,'效期天數(2025.1126更新)'!C:F,5,0)</f>
        <v>#REF!</v>
      </c>
    </row>
    <row r="48" spans="1:12" ht="19.5" thickBot="1">
      <c r="A48" s="32" t="s">
        <v>127</v>
      </c>
      <c r="B48" s="189" t="s">
        <v>2160</v>
      </c>
      <c r="C48" s="186" t="s">
        <v>2162</v>
      </c>
      <c r="D48" s="34" t="s">
        <v>93</v>
      </c>
      <c r="E48" s="187">
        <v>8</v>
      </c>
      <c r="F48" s="188">
        <v>8000</v>
      </c>
      <c r="G48" s="45" t="s">
        <v>128</v>
      </c>
      <c r="H48" s="37">
        <v>0.70833333333333337</v>
      </c>
      <c r="I48" s="38">
        <v>0.72916666666666663</v>
      </c>
      <c r="J48" s="39">
        <v>0.97916666666666663</v>
      </c>
      <c r="K48" s="42" t="s">
        <v>182</v>
      </c>
      <c r="L48" s="184" t="e">
        <f>VLOOKUP(D48,'效期天數(2025.1126更新)'!C:F,5,0)</f>
        <v>#REF!</v>
      </c>
    </row>
    <row r="49" spans="1:12" ht="19.5" thickBot="1">
      <c r="A49" s="32" t="s">
        <v>127</v>
      </c>
      <c r="B49" s="189" t="s">
        <v>2163</v>
      </c>
      <c r="C49" s="186" t="s">
        <v>2164</v>
      </c>
      <c r="D49" s="34" t="s">
        <v>94</v>
      </c>
      <c r="E49" s="187">
        <v>8</v>
      </c>
      <c r="F49" s="188">
        <v>8000</v>
      </c>
      <c r="G49" s="45" t="s">
        <v>128</v>
      </c>
      <c r="H49" s="37">
        <v>0.70833333333333337</v>
      </c>
      <c r="I49" s="38">
        <v>0.72916666666666663</v>
      </c>
      <c r="J49" s="39">
        <v>0.97916666666666663</v>
      </c>
      <c r="K49" s="42"/>
      <c r="L49" s="184" t="e">
        <f>VLOOKUP(D49,'效期天數(2025.1126更新)'!C:F,5,0)</f>
        <v>#REF!</v>
      </c>
    </row>
    <row r="50" spans="1:12" ht="19.5" thickBot="1">
      <c r="A50" s="32" t="s">
        <v>127</v>
      </c>
      <c r="B50" s="189" t="s">
        <v>2163</v>
      </c>
      <c r="C50" s="186" t="s">
        <v>2165</v>
      </c>
      <c r="D50" s="34" t="s">
        <v>94</v>
      </c>
      <c r="E50" s="187">
        <v>8</v>
      </c>
      <c r="F50" s="188">
        <v>8000</v>
      </c>
      <c r="G50" s="45" t="s">
        <v>128</v>
      </c>
      <c r="H50" s="37">
        <v>0.70833333333333337</v>
      </c>
      <c r="I50" s="38">
        <v>0.72916666666666663</v>
      </c>
      <c r="J50" s="39">
        <v>0.97916666666666663</v>
      </c>
      <c r="K50" s="42"/>
      <c r="L50" s="184" t="e">
        <f>VLOOKUP(D50,'效期天數(2025.1126更新)'!C:F,5,0)</f>
        <v>#REF!</v>
      </c>
    </row>
    <row r="51" spans="1:12" ht="20.25" thickBot="1">
      <c r="A51" s="272"/>
      <c r="B51" s="33" t="s">
        <v>2166</v>
      </c>
      <c r="C51" s="60"/>
      <c r="D51" s="35" t="s">
        <v>333</v>
      </c>
      <c r="E51" s="54" t="s">
        <v>273</v>
      </c>
      <c r="F51" s="35">
        <v>16000</v>
      </c>
      <c r="G51" s="36" t="s">
        <v>179</v>
      </c>
      <c r="H51" s="37">
        <v>0.75</v>
      </c>
      <c r="I51" s="58"/>
      <c r="J51" s="58"/>
      <c r="K51" s="42"/>
      <c r="L51" s="20"/>
    </row>
    <row r="52" spans="1:12" ht="20.25" thickBot="1">
      <c r="A52" s="272"/>
      <c r="B52" s="33" t="s">
        <v>2167</v>
      </c>
      <c r="C52" s="60"/>
      <c r="D52" s="35" t="s">
        <v>335</v>
      </c>
      <c r="E52" s="54" t="s">
        <v>273</v>
      </c>
      <c r="F52" s="35">
        <v>16000</v>
      </c>
      <c r="G52" s="36" t="s">
        <v>179</v>
      </c>
      <c r="H52" s="37">
        <v>0.75</v>
      </c>
      <c r="I52" s="58"/>
      <c r="J52" s="58"/>
      <c r="K52" s="42"/>
      <c r="L52" s="20"/>
    </row>
    <row r="53" spans="1:1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2"/>
    </row>
    <row r="54" spans="1:12" ht="17.25" thickBot="1"/>
    <row r="55" spans="1:12" ht="26.25" thickBot="1">
      <c r="A55" s="23" t="s">
        <v>274</v>
      </c>
      <c r="B55" s="24" t="s">
        <v>2173</v>
      </c>
      <c r="C55" s="25" t="s">
        <v>258</v>
      </c>
      <c r="D55" s="21"/>
      <c r="E55" s="21"/>
      <c r="F55" s="21"/>
      <c r="G55" s="21"/>
      <c r="H55" s="21"/>
      <c r="I55" s="21"/>
      <c r="J55" s="21"/>
      <c r="K55" s="22"/>
    </row>
    <row r="56" spans="1:12" ht="24" thickBot="1">
      <c r="A56" s="26" t="s">
        <v>171</v>
      </c>
      <c r="B56" s="27" t="s">
        <v>175</v>
      </c>
      <c r="C56" s="27" t="s">
        <v>124</v>
      </c>
      <c r="D56" s="28" t="s">
        <v>123</v>
      </c>
      <c r="E56" s="29" t="s">
        <v>172</v>
      </c>
      <c r="F56" s="29" t="s">
        <v>275</v>
      </c>
      <c r="G56" s="29" t="s">
        <v>173</v>
      </c>
      <c r="H56" s="30" t="s">
        <v>276</v>
      </c>
      <c r="I56" s="29" t="s">
        <v>174</v>
      </c>
      <c r="J56" s="30" t="s">
        <v>277</v>
      </c>
      <c r="K56" s="31" t="s">
        <v>176</v>
      </c>
    </row>
    <row r="57" spans="1:12" ht="20.25" thickBot="1">
      <c r="A57" s="32" t="s">
        <v>127</v>
      </c>
      <c r="B57" s="189" t="s">
        <v>2174</v>
      </c>
      <c r="C57" s="185" t="s">
        <v>2253</v>
      </c>
      <c r="D57" s="34" t="s">
        <v>85</v>
      </c>
      <c r="E57" s="187">
        <v>5</v>
      </c>
      <c r="F57" s="188">
        <v>6200</v>
      </c>
      <c r="G57" s="56" t="s">
        <v>128</v>
      </c>
      <c r="H57" s="37">
        <v>0.45833333333333331</v>
      </c>
      <c r="I57" s="39">
        <v>0.47916666666666669</v>
      </c>
      <c r="J57" s="39">
        <v>0.64583333333333337</v>
      </c>
      <c r="K57" s="42"/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2174</v>
      </c>
      <c r="C58" s="185" t="s">
        <v>2254</v>
      </c>
      <c r="D58" s="34" t="s">
        <v>85</v>
      </c>
      <c r="E58" s="187">
        <v>5</v>
      </c>
      <c r="F58" s="188">
        <v>6200</v>
      </c>
      <c r="G58" s="56" t="s">
        <v>128</v>
      </c>
      <c r="H58" s="37">
        <v>0.45833333333333331</v>
      </c>
      <c r="I58" s="39">
        <v>0.47916666666666669</v>
      </c>
      <c r="J58" s="39">
        <v>0.64583333333333337</v>
      </c>
      <c r="K58" s="42"/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2175</v>
      </c>
      <c r="C59" s="185" t="s">
        <v>2255</v>
      </c>
      <c r="D59" s="34" t="s">
        <v>137</v>
      </c>
      <c r="E59" s="187">
        <v>5</v>
      </c>
      <c r="F59" s="188">
        <v>6200</v>
      </c>
      <c r="G59" s="56" t="s">
        <v>128</v>
      </c>
      <c r="H59" s="37">
        <v>0.45833333333333331</v>
      </c>
      <c r="I59" s="39">
        <v>0.47916666666666669</v>
      </c>
      <c r="J59" s="39">
        <v>0.64583333333333337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2175</v>
      </c>
      <c r="C60" s="185" t="s">
        <v>2256</v>
      </c>
      <c r="D60" s="34" t="s">
        <v>137</v>
      </c>
      <c r="E60" s="187">
        <v>5</v>
      </c>
      <c r="F60" s="188">
        <v>6200</v>
      </c>
      <c r="G60" s="56" t="s">
        <v>128</v>
      </c>
      <c r="H60" s="37">
        <v>0.45833333333333331</v>
      </c>
      <c r="I60" s="39">
        <v>0.47916666666666669</v>
      </c>
      <c r="J60" s="39">
        <v>0.64583333333333337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2176</v>
      </c>
      <c r="C61" s="186">
        <v>2622351</v>
      </c>
      <c r="D61" s="35" t="s">
        <v>100</v>
      </c>
      <c r="E61" s="187">
        <v>3</v>
      </c>
      <c r="F61" s="188">
        <v>3000</v>
      </c>
      <c r="G61" s="36" t="s">
        <v>260</v>
      </c>
      <c r="H61" s="37">
        <v>0.45833333333333331</v>
      </c>
      <c r="I61" s="39">
        <v>0.47916666666666669</v>
      </c>
      <c r="J61" s="61">
        <v>0.5625</v>
      </c>
      <c r="K61" s="59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2176</v>
      </c>
      <c r="C62" s="186">
        <v>2622352</v>
      </c>
      <c r="D62" s="35" t="s">
        <v>100</v>
      </c>
      <c r="E62" s="187">
        <v>3</v>
      </c>
      <c r="F62" s="188">
        <v>3000</v>
      </c>
      <c r="G62" s="36" t="s">
        <v>260</v>
      </c>
      <c r="H62" s="37">
        <v>0.45833333333333331</v>
      </c>
      <c r="I62" s="39">
        <v>0.47916666666666669</v>
      </c>
      <c r="J62" s="61">
        <v>0.5625</v>
      </c>
      <c r="K62" s="59"/>
      <c r="L62" s="184" t="e">
        <f>VLOOKUP(D62,'效期天數(2025.1126更新)'!C:F,5,0)</f>
        <v>#REF!</v>
      </c>
    </row>
    <row r="63" spans="1:12" ht="20.25" thickBot="1">
      <c r="A63" s="32" t="s">
        <v>127</v>
      </c>
      <c r="B63" s="189" t="s">
        <v>2177</v>
      </c>
      <c r="C63" s="186">
        <v>2522351</v>
      </c>
      <c r="D63" s="35" t="s">
        <v>99</v>
      </c>
      <c r="E63" s="187">
        <v>3</v>
      </c>
      <c r="F63" s="188">
        <v>3000</v>
      </c>
      <c r="G63" s="36" t="s">
        <v>260</v>
      </c>
      <c r="H63" s="37">
        <v>0.45833333333333331</v>
      </c>
      <c r="I63" s="39">
        <v>0.47916666666666669</v>
      </c>
      <c r="J63" s="61">
        <v>0.5625</v>
      </c>
      <c r="K63" s="59"/>
      <c r="L63" s="184" t="e">
        <f>VLOOKUP(D63,'效期天數(2025.1126更新)'!C:F,5,0)</f>
        <v>#REF!</v>
      </c>
    </row>
    <row r="64" spans="1:12" ht="20.25" thickBot="1">
      <c r="A64" s="32" t="s">
        <v>127</v>
      </c>
      <c r="B64" s="189" t="s">
        <v>2177</v>
      </c>
      <c r="C64" s="186">
        <v>2522352</v>
      </c>
      <c r="D64" s="35" t="s">
        <v>99</v>
      </c>
      <c r="E64" s="187">
        <v>3</v>
      </c>
      <c r="F64" s="188">
        <v>3000</v>
      </c>
      <c r="G64" s="36" t="s">
        <v>260</v>
      </c>
      <c r="H64" s="37">
        <v>0.45833333333333331</v>
      </c>
      <c r="I64" s="39">
        <v>0.47916666666666669</v>
      </c>
      <c r="J64" s="61">
        <v>0.5625</v>
      </c>
      <c r="K64" s="59"/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2178</v>
      </c>
      <c r="C65" s="186" t="s">
        <v>2179</v>
      </c>
      <c r="D65" s="35" t="s">
        <v>104</v>
      </c>
      <c r="E65" s="187">
        <v>4</v>
      </c>
      <c r="F65" s="188">
        <v>8500</v>
      </c>
      <c r="G65" s="43" t="s">
        <v>179</v>
      </c>
      <c r="H65" s="37">
        <v>0.45833333333333331</v>
      </c>
      <c r="I65" s="38">
        <v>0.47916666666666669</v>
      </c>
      <c r="J65" s="46">
        <v>0.72916666666666663</v>
      </c>
      <c r="K65" s="47" t="s">
        <v>1505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2178</v>
      </c>
      <c r="C66" s="186" t="s">
        <v>2180</v>
      </c>
      <c r="D66" s="35" t="s">
        <v>104</v>
      </c>
      <c r="E66" s="187">
        <v>4</v>
      </c>
      <c r="F66" s="188">
        <v>8500</v>
      </c>
      <c r="G66" s="43" t="s">
        <v>179</v>
      </c>
      <c r="H66" s="37">
        <v>0.45833333333333331</v>
      </c>
      <c r="I66" s="38">
        <v>0.47916666666666669</v>
      </c>
      <c r="J66" s="46">
        <v>0.72916666666666663</v>
      </c>
      <c r="K66" s="47" t="s">
        <v>1505</v>
      </c>
      <c r="L66" s="184" t="e">
        <f>VLOOKUP(D66,'效期天數(2025.1126更新)'!C:F,5,0)</f>
        <v>#REF!</v>
      </c>
    </row>
    <row r="67" spans="1:12" ht="20.25" thickBot="1">
      <c r="A67" s="32" t="s">
        <v>127</v>
      </c>
      <c r="B67" s="189" t="s">
        <v>2181</v>
      </c>
      <c r="C67" s="185" t="s">
        <v>2241</v>
      </c>
      <c r="D67" s="35" t="s">
        <v>88</v>
      </c>
      <c r="E67" s="187">
        <v>6</v>
      </c>
      <c r="F67" s="188">
        <v>6200</v>
      </c>
      <c r="G67" s="36" t="s">
        <v>183</v>
      </c>
      <c r="H67" s="37">
        <v>0.58333333333333337</v>
      </c>
      <c r="I67" s="61">
        <v>0.58333333333333337</v>
      </c>
      <c r="J67" s="39">
        <v>0.75</v>
      </c>
      <c r="K67" s="59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2181</v>
      </c>
      <c r="C68" s="185" t="s">
        <v>2242</v>
      </c>
      <c r="D68" s="35" t="s">
        <v>88</v>
      </c>
      <c r="E68" s="187">
        <v>6</v>
      </c>
      <c r="F68" s="188">
        <v>6200</v>
      </c>
      <c r="G68" s="36" t="s">
        <v>183</v>
      </c>
      <c r="H68" s="37">
        <v>0.58333333333333337</v>
      </c>
      <c r="I68" s="61">
        <v>0.58333333333333337</v>
      </c>
      <c r="J68" s="39">
        <v>0.75</v>
      </c>
      <c r="K68" s="59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2182</v>
      </c>
      <c r="C69" s="185" t="s">
        <v>2243</v>
      </c>
      <c r="D69" s="35" t="s">
        <v>89</v>
      </c>
      <c r="E69" s="187">
        <v>6</v>
      </c>
      <c r="F69" s="188">
        <v>6000</v>
      </c>
      <c r="G69" s="36" t="s">
        <v>183</v>
      </c>
      <c r="H69" s="37">
        <v>0.58333333333333337</v>
      </c>
      <c r="I69" s="61">
        <v>0.58333333333333337</v>
      </c>
      <c r="J69" s="39">
        <v>0.75</v>
      </c>
      <c r="K69" s="59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2182</v>
      </c>
      <c r="C70" s="185" t="s">
        <v>2244</v>
      </c>
      <c r="D70" s="35" t="s">
        <v>89</v>
      </c>
      <c r="E70" s="187">
        <v>6</v>
      </c>
      <c r="F70" s="188">
        <v>6000</v>
      </c>
      <c r="G70" s="36" t="s">
        <v>183</v>
      </c>
      <c r="H70" s="37">
        <v>0.58333333333333337</v>
      </c>
      <c r="I70" s="61">
        <v>0.58333333333333337</v>
      </c>
      <c r="J70" s="39">
        <v>0.75</v>
      </c>
      <c r="K70" s="59"/>
      <c r="L70" s="184" t="e">
        <f>VLOOKUP(D70,'效期天數(2025.1126更新)'!C:F,5,0)</f>
        <v>#REF!</v>
      </c>
    </row>
    <row r="71" spans="1:12" ht="20.25" thickBot="1">
      <c r="A71" s="48" t="s">
        <v>127</v>
      </c>
      <c r="B71" s="189" t="s">
        <v>2183</v>
      </c>
      <c r="C71" s="186" t="s">
        <v>2184</v>
      </c>
      <c r="D71" s="35" t="s">
        <v>136</v>
      </c>
      <c r="E71" s="187">
        <v>10</v>
      </c>
      <c r="F71" s="188">
        <v>8000</v>
      </c>
      <c r="G71" s="36" t="s">
        <v>260</v>
      </c>
      <c r="H71" s="37">
        <v>0.6875</v>
      </c>
      <c r="I71" s="39">
        <v>0.70833333333333337</v>
      </c>
      <c r="J71" s="39">
        <v>0.95833333333333337</v>
      </c>
      <c r="K71" s="42"/>
      <c r="L71" s="184" t="e">
        <f>VLOOKUP(D71,'效期天數(2025.1126更新)'!C:F,5,0)</f>
        <v>#REF!</v>
      </c>
    </row>
    <row r="72" spans="1:12" ht="20.25" thickBot="1">
      <c r="A72" s="48" t="s">
        <v>127</v>
      </c>
      <c r="B72" s="189" t="s">
        <v>2183</v>
      </c>
      <c r="C72" s="186" t="s">
        <v>2185</v>
      </c>
      <c r="D72" s="35" t="s">
        <v>136</v>
      </c>
      <c r="E72" s="187">
        <v>10</v>
      </c>
      <c r="F72" s="188">
        <v>8000</v>
      </c>
      <c r="G72" s="36" t="s">
        <v>260</v>
      </c>
      <c r="H72" s="37">
        <v>0.6875</v>
      </c>
      <c r="I72" s="39">
        <v>0.70833333333333337</v>
      </c>
      <c r="J72" s="39">
        <v>0.95833333333333337</v>
      </c>
      <c r="K72" s="42"/>
      <c r="L72" s="184" t="e">
        <f>VLOOKUP(D72,'效期天數(2025.1126更新)'!C:F,5,0)</f>
        <v>#REF!</v>
      </c>
    </row>
    <row r="73" spans="1:12" ht="20.25" thickBot="1">
      <c r="A73" s="48" t="s">
        <v>127</v>
      </c>
      <c r="B73" s="189" t="s">
        <v>2183</v>
      </c>
      <c r="C73" s="186" t="s">
        <v>2186</v>
      </c>
      <c r="D73" s="35" t="s">
        <v>136</v>
      </c>
      <c r="E73" s="187">
        <v>10</v>
      </c>
      <c r="F73" s="188">
        <v>8000</v>
      </c>
      <c r="G73" s="36" t="s">
        <v>260</v>
      </c>
      <c r="H73" s="37">
        <v>0.6875</v>
      </c>
      <c r="I73" s="39">
        <v>0.70833333333333337</v>
      </c>
      <c r="J73" s="39">
        <v>0.95833333333333337</v>
      </c>
      <c r="K73" s="42"/>
      <c r="L73" s="184" t="e">
        <f>VLOOKUP(D73,'效期天數(2025.1126更新)'!C:F,5,0)</f>
        <v>#REF!</v>
      </c>
    </row>
    <row r="74" spans="1:12" ht="20.25" thickBot="1">
      <c r="A74" s="48" t="s">
        <v>127</v>
      </c>
      <c r="B74" s="189" t="s">
        <v>2183</v>
      </c>
      <c r="C74" s="186" t="s">
        <v>2187</v>
      </c>
      <c r="D74" s="35" t="s">
        <v>136</v>
      </c>
      <c r="E74" s="187">
        <v>10</v>
      </c>
      <c r="F74" s="188">
        <v>8000</v>
      </c>
      <c r="G74" s="36" t="s">
        <v>260</v>
      </c>
      <c r="H74" s="37">
        <v>0.6875</v>
      </c>
      <c r="I74" s="39">
        <v>0.70833333333333337</v>
      </c>
      <c r="J74" s="39">
        <v>0.95833333333333337</v>
      </c>
      <c r="K74" s="42"/>
      <c r="L74" s="184" t="e">
        <f>VLOOKUP(D74,'效期天數(2025.1126更新)'!C:F,5,0)</f>
        <v>#REF!</v>
      </c>
    </row>
    <row r="75" spans="1:12" ht="20.25" thickBot="1">
      <c r="A75" s="44" t="s">
        <v>129</v>
      </c>
      <c r="B75" s="189" t="s">
        <v>2188</v>
      </c>
      <c r="C75" s="186" t="s">
        <v>2189</v>
      </c>
      <c r="D75" s="35" t="s">
        <v>97</v>
      </c>
      <c r="E75" s="187">
        <v>8</v>
      </c>
      <c r="F75" s="188">
        <v>11000</v>
      </c>
      <c r="G75" s="43" t="s">
        <v>179</v>
      </c>
      <c r="H75" s="37">
        <v>0.70833333333333337</v>
      </c>
      <c r="I75" s="39">
        <v>0.72916666666666663</v>
      </c>
      <c r="J75" s="39">
        <v>6.25E-2</v>
      </c>
      <c r="K75" s="59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2190</v>
      </c>
      <c r="C76" s="186" t="s">
        <v>2191</v>
      </c>
      <c r="D76" s="35" t="s">
        <v>98</v>
      </c>
      <c r="E76" s="187">
        <v>8</v>
      </c>
      <c r="F76" s="188">
        <v>11000</v>
      </c>
      <c r="G76" s="43" t="s">
        <v>179</v>
      </c>
      <c r="H76" s="37">
        <v>0.70833333333333337</v>
      </c>
      <c r="I76" s="39">
        <v>0.72916666666666663</v>
      </c>
      <c r="J76" s="39">
        <v>6.25E-2</v>
      </c>
      <c r="K76" s="59"/>
      <c r="L76" s="184" t="e">
        <f>VLOOKUP(D76,'效期天數(2025.1126更新)'!C:F,5,0)</f>
        <v>#REF!</v>
      </c>
    </row>
    <row r="79" spans="1:12" ht="17.25" thickBot="1"/>
    <row r="80" spans="1:12" ht="26.25" thickBot="1">
      <c r="A80" s="23" t="s">
        <v>274</v>
      </c>
      <c r="B80" s="24" t="s">
        <v>2192</v>
      </c>
      <c r="C80" s="25" t="s">
        <v>263</v>
      </c>
      <c r="D80" s="21"/>
      <c r="E80" s="21"/>
      <c r="F80" s="21"/>
      <c r="G80" s="21"/>
      <c r="H80" s="21"/>
      <c r="I80" s="21"/>
      <c r="J80" s="21"/>
      <c r="K80" s="22"/>
    </row>
    <row r="81" spans="1:12" ht="24" thickBot="1">
      <c r="A81" s="26" t="s">
        <v>171</v>
      </c>
      <c r="B81" s="27" t="s">
        <v>175</v>
      </c>
      <c r="C81" s="27" t="s">
        <v>124</v>
      </c>
      <c r="D81" s="28" t="s">
        <v>123</v>
      </c>
      <c r="E81" s="29" t="s">
        <v>172</v>
      </c>
      <c r="F81" s="29" t="s">
        <v>275</v>
      </c>
      <c r="G81" s="29" t="s">
        <v>173</v>
      </c>
      <c r="H81" s="30" t="s">
        <v>276</v>
      </c>
      <c r="I81" s="29" t="s">
        <v>174</v>
      </c>
      <c r="J81" s="30" t="s">
        <v>277</v>
      </c>
      <c r="K81" s="31" t="s">
        <v>176</v>
      </c>
    </row>
    <row r="82" spans="1:12" ht="20.25" thickBot="1">
      <c r="A82" s="32" t="s">
        <v>125</v>
      </c>
      <c r="B82" s="189" t="s">
        <v>2193</v>
      </c>
      <c r="C82" s="186" t="s">
        <v>2194</v>
      </c>
      <c r="D82" s="34" t="s">
        <v>126</v>
      </c>
      <c r="E82" s="187">
        <v>9</v>
      </c>
      <c r="F82" s="188">
        <v>6000</v>
      </c>
      <c r="G82" s="56" t="s">
        <v>183</v>
      </c>
      <c r="H82" s="37">
        <v>0.70833333333333337</v>
      </c>
      <c r="I82" s="38">
        <v>0.77083333333333337</v>
      </c>
      <c r="J82" s="39">
        <v>0.9375</v>
      </c>
      <c r="K82" s="40" t="s">
        <v>1703</v>
      </c>
      <c r="L82" s="184" t="e">
        <f>VLOOKUP(D82,'效期天數(2025.1126更新)'!C:F,5,0)</f>
        <v>#REF!</v>
      </c>
    </row>
    <row r="83" spans="1:12" ht="20.25" thickBot="1">
      <c r="A83" s="32" t="s">
        <v>125</v>
      </c>
      <c r="B83" s="189" t="s">
        <v>2193</v>
      </c>
      <c r="C83" s="186" t="s">
        <v>2195</v>
      </c>
      <c r="D83" s="34" t="s">
        <v>126</v>
      </c>
      <c r="E83" s="187">
        <v>9</v>
      </c>
      <c r="F83" s="188">
        <v>6000</v>
      </c>
      <c r="G83" s="56" t="s">
        <v>183</v>
      </c>
      <c r="H83" s="37">
        <v>0.70833333333333337</v>
      </c>
      <c r="I83" s="38">
        <v>0.77083333333333337</v>
      </c>
      <c r="J83" s="39">
        <v>0.9375</v>
      </c>
      <c r="K83" s="40" t="s">
        <v>1703</v>
      </c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2196</v>
      </c>
      <c r="C84" s="185" t="s">
        <v>2245</v>
      </c>
      <c r="D84" s="35" t="s">
        <v>88</v>
      </c>
      <c r="E84" s="187">
        <v>6</v>
      </c>
      <c r="F84" s="188">
        <v>6200</v>
      </c>
      <c r="G84" s="36" t="s">
        <v>183</v>
      </c>
      <c r="H84" s="37">
        <v>0.41666666666666669</v>
      </c>
      <c r="I84" s="39">
        <v>0.4375</v>
      </c>
      <c r="J84" s="39">
        <v>0.60416666666666663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2196</v>
      </c>
      <c r="C85" s="185" t="s">
        <v>2246</v>
      </c>
      <c r="D85" s="35" t="s">
        <v>88</v>
      </c>
      <c r="E85" s="187">
        <v>6</v>
      </c>
      <c r="F85" s="188">
        <v>6200</v>
      </c>
      <c r="G85" s="36" t="s">
        <v>183</v>
      </c>
      <c r="H85" s="37">
        <v>0.41666666666666669</v>
      </c>
      <c r="I85" s="39">
        <v>0.4375</v>
      </c>
      <c r="J85" s="39">
        <v>0.60416666666666663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2197</v>
      </c>
      <c r="C86" s="185" t="s">
        <v>2247</v>
      </c>
      <c r="D86" s="35" t="s">
        <v>89</v>
      </c>
      <c r="E86" s="187">
        <v>6</v>
      </c>
      <c r="F86" s="188">
        <v>6000</v>
      </c>
      <c r="G86" s="36" t="s">
        <v>183</v>
      </c>
      <c r="H86" s="37">
        <v>0.41666666666666669</v>
      </c>
      <c r="I86" s="39">
        <v>0.4375</v>
      </c>
      <c r="J86" s="39">
        <v>0.60416666666666663</v>
      </c>
      <c r="K86" s="42"/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2197</v>
      </c>
      <c r="C87" s="185" t="s">
        <v>2248</v>
      </c>
      <c r="D87" s="35" t="s">
        <v>89</v>
      </c>
      <c r="E87" s="187">
        <v>6</v>
      </c>
      <c r="F87" s="188">
        <v>6000</v>
      </c>
      <c r="G87" s="36" t="s">
        <v>183</v>
      </c>
      <c r="H87" s="37">
        <v>0.41666666666666669</v>
      </c>
      <c r="I87" s="39">
        <v>0.4375</v>
      </c>
      <c r="J87" s="39">
        <v>0.60416666666666663</v>
      </c>
      <c r="K87" s="42"/>
      <c r="L87" s="184" t="e">
        <f>VLOOKUP(D87,'效期天數(2025.1126更新)'!C:F,5,0)</f>
        <v>#REF!</v>
      </c>
    </row>
    <row r="88" spans="1:12" ht="20.25" thickBot="1">
      <c r="A88" s="44" t="s">
        <v>129</v>
      </c>
      <c r="B88" s="189" t="s">
        <v>2198</v>
      </c>
      <c r="C88" s="186" t="s">
        <v>2199</v>
      </c>
      <c r="D88" s="35" t="s">
        <v>104</v>
      </c>
      <c r="E88" s="187">
        <v>7</v>
      </c>
      <c r="F88" s="188">
        <v>8500</v>
      </c>
      <c r="G88" s="43" t="s">
        <v>179</v>
      </c>
      <c r="H88" s="37">
        <v>0.45833333333333331</v>
      </c>
      <c r="I88" s="38">
        <v>0.47916666666666669</v>
      </c>
      <c r="J88" s="46">
        <v>0.72916666666666663</v>
      </c>
      <c r="K88" s="282" t="s">
        <v>1505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2198</v>
      </c>
      <c r="C89" s="186" t="s">
        <v>2200</v>
      </c>
      <c r="D89" s="35" t="s">
        <v>104</v>
      </c>
      <c r="E89" s="187">
        <v>7</v>
      </c>
      <c r="F89" s="188">
        <v>8500</v>
      </c>
      <c r="G89" s="43" t="s">
        <v>179</v>
      </c>
      <c r="H89" s="37">
        <v>0.45833333333333331</v>
      </c>
      <c r="I89" s="38">
        <v>0.47916666666666669</v>
      </c>
      <c r="J89" s="46">
        <v>0.72916666666666663</v>
      </c>
      <c r="K89" s="282" t="s">
        <v>1505</v>
      </c>
      <c r="L89" s="184" t="e">
        <f>VLOOKUP(D89,'效期天數(2025.1126更新)'!C:F,5,0)</f>
        <v>#REF!</v>
      </c>
    </row>
    <row r="90" spans="1:12" ht="20.25" thickBot="1">
      <c r="A90" s="32" t="s">
        <v>127</v>
      </c>
      <c r="B90" s="189" t="s">
        <v>2201</v>
      </c>
      <c r="C90" s="186" t="s">
        <v>2202</v>
      </c>
      <c r="D90" s="35" t="s">
        <v>130</v>
      </c>
      <c r="E90" s="187">
        <v>4</v>
      </c>
      <c r="F90" s="188">
        <v>9100</v>
      </c>
      <c r="G90" s="36" t="s">
        <v>260</v>
      </c>
      <c r="H90" s="37">
        <v>0.45833333333333331</v>
      </c>
      <c r="I90" s="39">
        <v>0.5</v>
      </c>
      <c r="J90" s="39">
        <v>0.75</v>
      </c>
      <c r="K90" s="42"/>
      <c r="L90" s="184" t="e">
        <f>VLOOKUP(D90,'效期天數(2025.1126更新)'!C:F,5,0)</f>
        <v>#REF!</v>
      </c>
    </row>
    <row r="91" spans="1:12" ht="20.25" thickBot="1">
      <c r="A91" s="32" t="s">
        <v>127</v>
      </c>
      <c r="B91" s="189" t="s">
        <v>2201</v>
      </c>
      <c r="C91" s="186" t="s">
        <v>2203</v>
      </c>
      <c r="D91" s="35" t="s">
        <v>130</v>
      </c>
      <c r="E91" s="187">
        <v>4</v>
      </c>
      <c r="F91" s="188">
        <v>9100</v>
      </c>
      <c r="G91" s="36" t="s">
        <v>260</v>
      </c>
      <c r="H91" s="37">
        <v>0.45833333333333331</v>
      </c>
      <c r="I91" s="39">
        <v>0.5</v>
      </c>
      <c r="J91" s="39">
        <v>0.75</v>
      </c>
      <c r="K91" s="42"/>
      <c r="L91" s="184" t="e">
        <f>VLOOKUP(D91,'效期天數(2025.1126更新)'!C:F,5,0)</f>
        <v>#REF!</v>
      </c>
    </row>
    <row r="92" spans="1:12" ht="20.25" thickBot="1">
      <c r="A92" s="32" t="s">
        <v>127</v>
      </c>
      <c r="B92" s="189" t="s">
        <v>2201</v>
      </c>
      <c r="C92" s="186" t="s">
        <v>2204</v>
      </c>
      <c r="D92" s="35" t="s">
        <v>130</v>
      </c>
      <c r="E92" s="187">
        <v>4</v>
      </c>
      <c r="F92" s="188">
        <v>9100</v>
      </c>
      <c r="G92" s="36" t="s">
        <v>260</v>
      </c>
      <c r="H92" s="37">
        <v>0.45833333333333331</v>
      </c>
      <c r="I92" s="39">
        <v>0.5</v>
      </c>
      <c r="J92" s="39">
        <v>0.75</v>
      </c>
      <c r="K92" s="42"/>
      <c r="L92" s="184" t="e">
        <f>VLOOKUP(D92,'效期天數(2025.1126更新)'!C:F,5,0)</f>
        <v>#REF!</v>
      </c>
    </row>
    <row r="93" spans="1:12" ht="20.25" thickBot="1">
      <c r="A93" s="32" t="s">
        <v>127</v>
      </c>
      <c r="B93" s="189" t="s">
        <v>2201</v>
      </c>
      <c r="C93" s="186" t="s">
        <v>2205</v>
      </c>
      <c r="D93" s="35" t="s">
        <v>130</v>
      </c>
      <c r="E93" s="187">
        <v>4</v>
      </c>
      <c r="F93" s="188">
        <v>9100</v>
      </c>
      <c r="G93" s="36" t="s">
        <v>260</v>
      </c>
      <c r="H93" s="37">
        <v>0.45833333333333331</v>
      </c>
      <c r="I93" s="39">
        <v>0.5</v>
      </c>
      <c r="J93" s="39">
        <v>0.75</v>
      </c>
      <c r="K93" s="42"/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2206</v>
      </c>
      <c r="C94" s="186">
        <v>5522351</v>
      </c>
      <c r="D94" s="35" t="s">
        <v>293</v>
      </c>
      <c r="E94" s="195">
        <v>3</v>
      </c>
      <c r="F94" s="188">
        <v>4500</v>
      </c>
      <c r="G94" s="36" t="s">
        <v>179</v>
      </c>
      <c r="H94" s="37">
        <v>0.66666666666666663</v>
      </c>
      <c r="I94" s="38">
        <v>0.6875</v>
      </c>
      <c r="J94" s="38">
        <v>0.8125</v>
      </c>
      <c r="K94" s="59"/>
      <c r="L94" s="184" t="e">
        <f>VLOOKUP(D94,'效期天數(2025.1126更新)'!C:F,5,0)</f>
        <v>#REF!</v>
      </c>
    </row>
    <row r="95" spans="1:12" ht="20.25" thickBot="1">
      <c r="A95" s="44" t="s">
        <v>129</v>
      </c>
      <c r="B95" s="189" t="s">
        <v>2206</v>
      </c>
      <c r="C95" s="186">
        <v>5522352</v>
      </c>
      <c r="D95" s="35" t="s">
        <v>293</v>
      </c>
      <c r="E95" s="195">
        <v>3</v>
      </c>
      <c r="F95" s="188">
        <v>4500</v>
      </c>
      <c r="G95" s="36" t="s">
        <v>179</v>
      </c>
      <c r="H95" s="37">
        <v>0.66666666666666663</v>
      </c>
      <c r="I95" s="38">
        <v>0.6875</v>
      </c>
      <c r="J95" s="38">
        <v>0.8125</v>
      </c>
      <c r="K95" s="59"/>
      <c r="L95" s="184" t="e">
        <f>VLOOKUP(D95,'效期天數(2025.1126更新)'!C:F,5,0)</f>
        <v>#REF!</v>
      </c>
    </row>
    <row r="96" spans="1:12" ht="19.5" thickBot="1">
      <c r="A96" s="32" t="s">
        <v>127</v>
      </c>
      <c r="B96" s="189" t="s">
        <v>2207</v>
      </c>
      <c r="C96" s="186" t="s">
        <v>2208</v>
      </c>
      <c r="D96" s="34" t="s">
        <v>93</v>
      </c>
      <c r="E96" s="187">
        <v>8</v>
      </c>
      <c r="F96" s="188">
        <v>8000</v>
      </c>
      <c r="G96" s="45" t="s">
        <v>128</v>
      </c>
      <c r="H96" s="37">
        <v>0.70833333333333337</v>
      </c>
      <c r="I96" s="38">
        <v>0.72916666666666663</v>
      </c>
      <c r="J96" s="39">
        <v>0.97916666666666663</v>
      </c>
      <c r="K96" s="42" t="s">
        <v>181</v>
      </c>
      <c r="L96" s="184" t="e">
        <f>VLOOKUP(D96,'效期天數(2025.1126更新)'!C:F,5,0)</f>
        <v>#REF!</v>
      </c>
    </row>
    <row r="97" spans="1:12" ht="19.5" thickBot="1">
      <c r="A97" s="32" t="s">
        <v>127</v>
      </c>
      <c r="B97" s="189" t="s">
        <v>2207</v>
      </c>
      <c r="C97" s="186" t="s">
        <v>2209</v>
      </c>
      <c r="D97" s="34" t="s">
        <v>93</v>
      </c>
      <c r="E97" s="187">
        <v>8</v>
      </c>
      <c r="F97" s="188">
        <v>8000</v>
      </c>
      <c r="G97" s="45" t="s">
        <v>128</v>
      </c>
      <c r="H97" s="37">
        <v>0.70833333333333337</v>
      </c>
      <c r="I97" s="38">
        <v>0.72916666666666663</v>
      </c>
      <c r="J97" s="39">
        <v>0.97916666666666663</v>
      </c>
      <c r="K97" s="42" t="s">
        <v>182</v>
      </c>
      <c r="L97" s="184" t="e">
        <f>VLOOKUP(D97,'效期天數(2025.1126更新)'!C:F,5,0)</f>
        <v>#REF!</v>
      </c>
    </row>
    <row r="98" spans="1:12" ht="19.5" thickBot="1">
      <c r="A98" s="32" t="s">
        <v>127</v>
      </c>
      <c r="B98" s="189" t="s">
        <v>2210</v>
      </c>
      <c r="C98" s="186" t="s">
        <v>2211</v>
      </c>
      <c r="D98" s="34" t="s">
        <v>94</v>
      </c>
      <c r="E98" s="187">
        <v>8</v>
      </c>
      <c r="F98" s="188">
        <v>8000</v>
      </c>
      <c r="G98" s="45" t="s">
        <v>128</v>
      </c>
      <c r="H98" s="37">
        <v>0.70833333333333337</v>
      </c>
      <c r="I98" s="38">
        <v>0.72916666666666663</v>
      </c>
      <c r="J98" s="39">
        <v>0.97916666666666663</v>
      </c>
      <c r="K98" s="42"/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2210</v>
      </c>
      <c r="C99" s="186" t="s">
        <v>2212</v>
      </c>
      <c r="D99" s="34" t="s">
        <v>94</v>
      </c>
      <c r="E99" s="187">
        <v>8</v>
      </c>
      <c r="F99" s="188">
        <v>8000</v>
      </c>
      <c r="G99" s="45" t="s">
        <v>128</v>
      </c>
      <c r="H99" s="37">
        <v>0.70833333333333337</v>
      </c>
      <c r="I99" s="38">
        <v>0.72916666666666663</v>
      </c>
      <c r="J99" s="39">
        <v>0.97916666666666663</v>
      </c>
      <c r="K99" s="42"/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2213</v>
      </c>
      <c r="C100" s="186">
        <v>4022351</v>
      </c>
      <c r="D100" s="34" t="s">
        <v>105</v>
      </c>
      <c r="E100" s="187">
        <v>10</v>
      </c>
      <c r="F100" s="188">
        <v>6500</v>
      </c>
      <c r="G100" s="36" t="s">
        <v>260</v>
      </c>
      <c r="H100" s="37">
        <v>0.70833333333333337</v>
      </c>
      <c r="I100" s="39">
        <v>0.75</v>
      </c>
      <c r="J100" s="39">
        <v>0.91666666666666663</v>
      </c>
      <c r="K100" s="281" t="s">
        <v>1600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2214</v>
      </c>
      <c r="C101" s="186">
        <v>3922351</v>
      </c>
      <c r="D101" s="34" t="s">
        <v>138</v>
      </c>
      <c r="E101" s="187">
        <v>10</v>
      </c>
      <c r="F101" s="188">
        <v>6500</v>
      </c>
      <c r="G101" s="36" t="s">
        <v>260</v>
      </c>
      <c r="H101" s="37">
        <v>0.70833333333333337</v>
      </c>
      <c r="I101" s="39">
        <v>0.75</v>
      </c>
      <c r="J101" s="39">
        <v>0.91666666666666663</v>
      </c>
      <c r="K101" s="281" t="s">
        <v>1600</v>
      </c>
      <c r="L101" s="184" t="e">
        <f>VLOOKUP(D101,'效期天數(2025.1126更新)'!C:F,5,0)</f>
        <v>#REF!</v>
      </c>
    </row>
    <row r="102" spans="1:12" ht="17.25" thickBo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2"/>
    </row>
    <row r="103" spans="1:12" ht="26.25" thickBot="1">
      <c r="A103" s="23" t="s">
        <v>274</v>
      </c>
      <c r="B103" s="24" t="s">
        <v>2215</v>
      </c>
      <c r="C103" s="25" t="s">
        <v>264</v>
      </c>
      <c r="D103" s="21"/>
      <c r="E103" s="21"/>
      <c r="F103" s="21"/>
      <c r="G103" s="21"/>
      <c r="H103" s="21"/>
      <c r="I103" s="21"/>
      <c r="J103" s="21"/>
      <c r="K103" s="22"/>
    </row>
    <row r="104" spans="1:12" ht="24" thickBot="1">
      <c r="A104" s="26" t="s">
        <v>171</v>
      </c>
      <c r="B104" s="27" t="s">
        <v>175</v>
      </c>
      <c r="C104" s="27" t="s">
        <v>124</v>
      </c>
      <c r="D104" s="28" t="s">
        <v>123</v>
      </c>
      <c r="E104" s="29" t="s">
        <v>172</v>
      </c>
      <c r="F104" s="29" t="s">
        <v>275</v>
      </c>
      <c r="G104" s="29" t="s">
        <v>173</v>
      </c>
      <c r="H104" s="30" t="s">
        <v>276</v>
      </c>
      <c r="I104" s="29" t="s">
        <v>174</v>
      </c>
      <c r="J104" s="30" t="s">
        <v>277</v>
      </c>
      <c r="K104" s="31" t="s">
        <v>176</v>
      </c>
    </row>
    <row r="105" spans="1:12" ht="20.25" thickBot="1">
      <c r="A105" s="32" t="s">
        <v>125</v>
      </c>
      <c r="B105" s="72" t="s">
        <v>2216</v>
      </c>
      <c r="C105" s="68" t="s">
        <v>2217</v>
      </c>
      <c r="D105" s="34" t="s">
        <v>131</v>
      </c>
      <c r="E105" s="71">
        <v>9</v>
      </c>
      <c r="F105" s="73">
        <v>6000</v>
      </c>
      <c r="G105" s="56" t="s">
        <v>183</v>
      </c>
      <c r="H105" s="37">
        <v>0.70833333333333337</v>
      </c>
      <c r="I105" s="38">
        <v>0.77083333333333337</v>
      </c>
      <c r="J105" s="39">
        <v>0.9375</v>
      </c>
      <c r="K105" s="40" t="s">
        <v>2218</v>
      </c>
      <c r="L105" s="70" t="e">
        <f>VLOOKUP(D105,'效期天數(2025.1126更新)'!C:F,5,0)</f>
        <v>#REF!</v>
      </c>
    </row>
    <row r="106" spans="1:12" ht="20.25" thickBot="1">
      <c r="A106" s="32" t="s">
        <v>125</v>
      </c>
      <c r="B106" s="72" t="s">
        <v>2216</v>
      </c>
      <c r="C106" s="68" t="s">
        <v>2219</v>
      </c>
      <c r="D106" s="34" t="s">
        <v>131</v>
      </c>
      <c r="E106" s="71">
        <v>9</v>
      </c>
      <c r="F106" s="73">
        <v>6000</v>
      </c>
      <c r="G106" s="56" t="s">
        <v>183</v>
      </c>
      <c r="H106" s="37">
        <v>0.70833333333333337</v>
      </c>
      <c r="I106" s="38">
        <v>0.77083333333333337</v>
      </c>
      <c r="J106" s="39">
        <v>0.9375</v>
      </c>
      <c r="K106" s="40" t="s">
        <v>2218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2220</v>
      </c>
      <c r="C107" s="69" t="s">
        <v>2249</v>
      </c>
      <c r="D107" s="35" t="s">
        <v>88</v>
      </c>
      <c r="E107" s="71">
        <v>6</v>
      </c>
      <c r="F107" s="73">
        <v>6200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/>
      <c r="L107" s="70" t="e">
        <f>VLOOKUP(D107,'效期天數(2025.1126更新)'!C:F,5,0)</f>
        <v>#REF!</v>
      </c>
    </row>
    <row r="108" spans="1:12" ht="20.25" thickBot="1">
      <c r="A108" s="32" t="s">
        <v>127</v>
      </c>
      <c r="B108" s="72" t="s">
        <v>2220</v>
      </c>
      <c r="C108" s="69" t="s">
        <v>2250</v>
      </c>
      <c r="D108" s="35" t="s">
        <v>88</v>
      </c>
      <c r="E108" s="71">
        <v>6</v>
      </c>
      <c r="F108" s="73">
        <v>6200</v>
      </c>
      <c r="G108" s="36" t="s">
        <v>183</v>
      </c>
      <c r="H108" s="37">
        <v>0.41666666666666669</v>
      </c>
      <c r="I108" s="39">
        <v>0.4375</v>
      </c>
      <c r="J108" s="39">
        <v>0.60416666666666663</v>
      </c>
      <c r="K108" s="42"/>
      <c r="L108" s="70" t="e">
        <f>VLOOKUP(D108,'效期天數(2025.1126更新)'!C:F,5,0)</f>
        <v>#REF!</v>
      </c>
    </row>
    <row r="109" spans="1:12" ht="20.25" thickBot="1">
      <c r="A109" s="32" t="s">
        <v>127</v>
      </c>
      <c r="B109" s="72" t="s">
        <v>2221</v>
      </c>
      <c r="C109" s="69" t="s">
        <v>2251</v>
      </c>
      <c r="D109" s="35" t="s">
        <v>89</v>
      </c>
      <c r="E109" s="71">
        <v>6</v>
      </c>
      <c r="F109" s="73">
        <v>6000</v>
      </c>
      <c r="G109" s="36" t="s">
        <v>183</v>
      </c>
      <c r="H109" s="37">
        <v>0.41666666666666669</v>
      </c>
      <c r="I109" s="39">
        <v>0.4375</v>
      </c>
      <c r="J109" s="39">
        <v>0.60416666666666663</v>
      </c>
      <c r="K109" s="42"/>
      <c r="L109" s="70" t="e">
        <f>VLOOKUP(D109,'效期天數(2025.1126更新)'!C:F,5,0)</f>
        <v>#REF!</v>
      </c>
    </row>
    <row r="110" spans="1:12" ht="20.25" thickBot="1">
      <c r="A110" s="32" t="s">
        <v>127</v>
      </c>
      <c r="B110" s="72" t="s">
        <v>2221</v>
      </c>
      <c r="C110" s="69" t="s">
        <v>2252</v>
      </c>
      <c r="D110" s="35" t="s">
        <v>89</v>
      </c>
      <c r="E110" s="71">
        <v>6</v>
      </c>
      <c r="F110" s="73">
        <v>6000</v>
      </c>
      <c r="G110" s="36" t="s">
        <v>183</v>
      </c>
      <c r="H110" s="37">
        <v>0.41666666666666669</v>
      </c>
      <c r="I110" s="39">
        <v>0.4375</v>
      </c>
      <c r="J110" s="39">
        <v>0.60416666666666663</v>
      </c>
      <c r="K110" s="42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2222</v>
      </c>
      <c r="C111" s="68" t="s">
        <v>2223</v>
      </c>
      <c r="D111" s="35" t="s">
        <v>132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2222</v>
      </c>
      <c r="C112" s="68" t="s">
        <v>2224</v>
      </c>
      <c r="D112" s="35" t="s">
        <v>132</v>
      </c>
      <c r="E112" s="71">
        <v>4</v>
      </c>
      <c r="F112" s="73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42"/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2225</v>
      </c>
      <c r="C113" s="68" t="s">
        <v>2226</v>
      </c>
      <c r="D113" s="35" t="s">
        <v>133</v>
      </c>
      <c r="E113" s="71">
        <v>4</v>
      </c>
      <c r="F113" s="73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2225</v>
      </c>
      <c r="C114" s="68" t="s">
        <v>2227</v>
      </c>
      <c r="D114" s="35" t="s">
        <v>133</v>
      </c>
      <c r="E114" s="71">
        <v>4</v>
      </c>
      <c r="F114" s="73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70" t="e">
        <f>VLOOKUP(D114,'效期天數(2025.1126更新)'!C:F,5,0)</f>
        <v>#REF!</v>
      </c>
    </row>
    <row r="115" spans="1:12" ht="20.25" thickBot="1">
      <c r="A115" s="44" t="s">
        <v>129</v>
      </c>
      <c r="B115" s="72" t="s">
        <v>2228</v>
      </c>
      <c r="C115" s="68">
        <v>5422351</v>
      </c>
      <c r="D115" s="35" t="s">
        <v>294</v>
      </c>
      <c r="E115" s="88">
        <v>3</v>
      </c>
      <c r="F115" s="73">
        <v>4500</v>
      </c>
      <c r="G115" s="43" t="s">
        <v>179</v>
      </c>
      <c r="H115" s="37">
        <v>0.47916666666666669</v>
      </c>
      <c r="I115" s="39">
        <v>0.5</v>
      </c>
      <c r="J115" s="38">
        <v>0.625</v>
      </c>
      <c r="K115" s="59"/>
      <c r="L115" s="70" t="e">
        <f>VLOOKUP(D115,'效期天數(2025.1126更新)'!C:F,5,0)</f>
        <v>#REF!</v>
      </c>
    </row>
    <row r="116" spans="1:12" ht="20.25" thickBot="1">
      <c r="A116" s="44" t="s">
        <v>129</v>
      </c>
      <c r="B116" s="72" t="s">
        <v>2228</v>
      </c>
      <c r="C116" s="68">
        <v>5422352</v>
      </c>
      <c r="D116" s="35" t="s">
        <v>294</v>
      </c>
      <c r="E116" s="88">
        <v>3</v>
      </c>
      <c r="F116" s="73">
        <v>4500</v>
      </c>
      <c r="G116" s="43" t="s">
        <v>179</v>
      </c>
      <c r="H116" s="37">
        <v>0.47916666666666669</v>
      </c>
      <c r="I116" s="39">
        <v>0.5</v>
      </c>
      <c r="J116" s="38">
        <v>0.625</v>
      </c>
      <c r="K116" s="59"/>
      <c r="L116" s="70" t="e">
        <f>VLOOKUP(D116,'效期天數(2025.1126更新)'!C:F,5,0)</f>
        <v>#REF!</v>
      </c>
    </row>
    <row r="117" spans="1:12" ht="19.5" thickBot="1">
      <c r="A117" s="32" t="s">
        <v>127</v>
      </c>
      <c r="B117" s="72" t="s">
        <v>2229</v>
      </c>
      <c r="C117" s="68" t="s">
        <v>2230</v>
      </c>
      <c r="D117" s="35" t="s">
        <v>163</v>
      </c>
      <c r="E117" s="71">
        <v>10</v>
      </c>
      <c r="F117" s="73">
        <v>8000</v>
      </c>
      <c r="G117" s="45" t="s">
        <v>128</v>
      </c>
      <c r="H117" s="37">
        <v>0.6875</v>
      </c>
      <c r="I117" s="39">
        <v>0.70833333333333337</v>
      </c>
      <c r="J117" s="39">
        <v>0.95833333333333337</v>
      </c>
      <c r="K117" s="42"/>
      <c r="L117" s="70" t="e">
        <f>VLOOKUP(D117,'效期天數(2025.1126更新)'!C:F,5,0)</f>
        <v>#REF!</v>
      </c>
    </row>
    <row r="118" spans="1:12" ht="19.5" thickBot="1">
      <c r="A118" s="32" t="s">
        <v>127</v>
      </c>
      <c r="B118" s="72" t="s">
        <v>2229</v>
      </c>
      <c r="C118" s="68" t="s">
        <v>2231</v>
      </c>
      <c r="D118" s="35" t="s">
        <v>163</v>
      </c>
      <c r="E118" s="71">
        <v>10</v>
      </c>
      <c r="F118" s="73">
        <v>8000</v>
      </c>
      <c r="G118" s="45" t="s">
        <v>128</v>
      </c>
      <c r="H118" s="37">
        <v>0.6875</v>
      </c>
      <c r="I118" s="39">
        <v>0.70833333333333337</v>
      </c>
      <c r="J118" s="39">
        <v>0.95833333333333337</v>
      </c>
      <c r="K118" s="42"/>
      <c r="L118" s="70" t="e">
        <f>VLOOKUP(D118,'效期天數(2025.1126更新)'!C:F,5,0)</f>
        <v>#REF!</v>
      </c>
    </row>
    <row r="119" spans="1:12" ht="19.5" thickBot="1">
      <c r="A119" s="32" t="s">
        <v>127</v>
      </c>
      <c r="B119" s="72" t="s">
        <v>2229</v>
      </c>
      <c r="C119" s="68" t="s">
        <v>2232</v>
      </c>
      <c r="D119" s="35" t="s">
        <v>163</v>
      </c>
      <c r="E119" s="71">
        <v>10</v>
      </c>
      <c r="F119" s="73">
        <v>8000</v>
      </c>
      <c r="G119" s="45" t="s">
        <v>128</v>
      </c>
      <c r="H119" s="37">
        <v>0.6875</v>
      </c>
      <c r="I119" s="39">
        <v>0.70833333333333337</v>
      </c>
      <c r="J119" s="39">
        <v>0.95833333333333337</v>
      </c>
      <c r="K119" s="42"/>
      <c r="L119" s="70" t="e">
        <f>VLOOKUP(D119,'效期天數(2025.1126更新)'!C:F,5,0)</f>
        <v>#REF!</v>
      </c>
    </row>
    <row r="120" spans="1:12" ht="19.5" thickBot="1">
      <c r="A120" s="32" t="s">
        <v>127</v>
      </c>
      <c r="B120" s="72" t="s">
        <v>2229</v>
      </c>
      <c r="C120" s="68" t="s">
        <v>2233</v>
      </c>
      <c r="D120" s="35" t="s">
        <v>163</v>
      </c>
      <c r="E120" s="71">
        <v>10</v>
      </c>
      <c r="F120" s="73">
        <v>8000</v>
      </c>
      <c r="G120" s="45" t="s">
        <v>128</v>
      </c>
      <c r="H120" s="37">
        <v>0.6875</v>
      </c>
      <c r="I120" s="39">
        <v>0.70833333333333337</v>
      </c>
      <c r="J120" s="39">
        <v>0.95833333333333337</v>
      </c>
      <c r="K120" s="42"/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2234</v>
      </c>
      <c r="C121" s="68">
        <v>1122351</v>
      </c>
      <c r="D121" s="34" t="s">
        <v>92</v>
      </c>
      <c r="E121" s="71">
        <v>7</v>
      </c>
      <c r="F121" s="73">
        <v>6000</v>
      </c>
      <c r="G121" s="56" t="s">
        <v>260</v>
      </c>
      <c r="H121" s="37">
        <v>0.70833333333333337</v>
      </c>
      <c r="I121" s="39">
        <v>0.75</v>
      </c>
      <c r="J121" s="39">
        <v>0.91666666666666663</v>
      </c>
      <c r="K121" s="42"/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2234</v>
      </c>
      <c r="C122" s="68">
        <v>1122352</v>
      </c>
      <c r="D122" s="34" t="s">
        <v>92</v>
      </c>
      <c r="E122" s="71">
        <v>7</v>
      </c>
      <c r="F122" s="73">
        <v>6000</v>
      </c>
      <c r="G122" s="56" t="s">
        <v>260</v>
      </c>
      <c r="H122" s="37">
        <v>0.70833333333333337</v>
      </c>
      <c r="I122" s="39">
        <v>0.75</v>
      </c>
      <c r="J122" s="39">
        <v>0.91666666666666663</v>
      </c>
      <c r="K122" s="42"/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2234</v>
      </c>
      <c r="C123" s="68">
        <v>1122353</v>
      </c>
      <c r="D123" s="34" t="s">
        <v>92</v>
      </c>
      <c r="E123" s="71">
        <v>7</v>
      </c>
      <c r="F123" s="73">
        <v>6000</v>
      </c>
      <c r="G123" s="56" t="s">
        <v>260</v>
      </c>
      <c r="H123" s="37">
        <v>0.70833333333333337</v>
      </c>
      <c r="I123" s="39">
        <v>0.75</v>
      </c>
      <c r="J123" s="39">
        <v>0.91666666666666663</v>
      </c>
      <c r="K123" s="42"/>
      <c r="L123" s="70" t="e">
        <f>VLOOKUP(D123,'效期天數(2025.1126更新)'!C:F,5,0)</f>
        <v>#REF!</v>
      </c>
    </row>
    <row r="124" spans="1:12" ht="20.25" thickBot="1">
      <c r="A124" s="44" t="s">
        <v>129</v>
      </c>
      <c r="B124" s="72" t="s">
        <v>2234</v>
      </c>
      <c r="C124" s="68">
        <v>1122354</v>
      </c>
      <c r="D124" s="34" t="s">
        <v>92</v>
      </c>
      <c r="E124" s="71">
        <v>7</v>
      </c>
      <c r="F124" s="73">
        <v>6000</v>
      </c>
      <c r="G124" s="56" t="s">
        <v>260</v>
      </c>
      <c r="H124" s="37">
        <v>0.70833333333333337</v>
      </c>
      <c r="I124" s="39">
        <v>0.75</v>
      </c>
      <c r="J124" s="39">
        <v>0.91666666666666663</v>
      </c>
      <c r="K124" s="42"/>
      <c r="L124" s="70" t="e">
        <f>VLOOKUP(D124,'效期天數(2025.1126更新)'!C:F,5,0)</f>
        <v>#REF!</v>
      </c>
    </row>
    <row r="125" spans="1:12" ht="20.25" thickBot="1">
      <c r="A125" s="32" t="s">
        <v>127</v>
      </c>
      <c r="B125" s="72" t="s">
        <v>2235</v>
      </c>
      <c r="C125" s="68" t="s">
        <v>2236</v>
      </c>
      <c r="D125" s="34" t="s">
        <v>96</v>
      </c>
      <c r="E125" s="71">
        <v>5</v>
      </c>
      <c r="F125" s="73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/>
      <c r="L125" s="70" t="e">
        <f>VLOOKUP(D125,'效期天數(2025.1126更新)'!C:F,5,0)</f>
        <v>#REF!</v>
      </c>
    </row>
    <row r="126" spans="1:12" ht="20.25" thickBot="1">
      <c r="A126" s="32" t="s">
        <v>127</v>
      </c>
      <c r="B126" s="72" t="s">
        <v>2235</v>
      </c>
      <c r="C126" s="68" t="s">
        <v>2237</v>
      </c>
      <c r="D126" s="34" t="s">
        <v>96</v>
      </c>
      <c r="E126" s="71">
        <v>5</v>
      </c>
      <c r="F126" s="73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/>
      <c r="L126" s="70" t="e">
        <f>VLOOKUP(D126,'效期天數(2025.1126更新)'!C:F,5,0)</f>
        <v>#REF!</v>
      </c>
    </row>
    <row r="127" spans="1:12" ht="20.25" thickBot="1">
      <c r="A127" s="32" t="s">
        <v>127</v>
      </c>
      <c r="B127" s="72" t="s">
        <v>2238</v>
      </c>
      <c r="C127" s="68" t="s">
        <v>2239</v>
      </c>
      <c r="D127" s="34" t="s">
        <v>95</v>
      </c>
      <c r="E127" s="71">
        <v>5</v>
      </c>
      <c r="F127" s="73">
        <v>6000</v>
      </c>
      <c r="G127" s="43" t="s">
        <v>179</v>
      </c>
      <c r="H127" s="37">
        <v>0.72916666666666663</v>
      </c>
      <c r="I127" s="39">
        <v>0.75</v>
      </c>
      <c r="J127" s="39">
        <v>0.91666666666666663</v>
      </c>
      <c r="K127" s="42"/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2238</v>
      </c>
      <c r="C128" s="68" t="s">
        <v>2240</v>
      </c>
      <c r="D128" s="34" t="s">
        <v>95</v>
      </c>
      <c r="E128" s="71">
        <v>5</v>
      </c>
      <c r="F128" s="73">
        <v>6000</v>
      </c>
      <c r="G128" s="43" t="s">
        <v>179</v>
      </c>
      <c r="H128" s="37">
        <v>0.72916666666666663</v>
      </c>
      <c r="I128" s="39">
        <v>0.75</v>
      </c>
      <c r="J128" s="39">
        <v>0.91666666666666663</v>
      </c>
      <c r="K128" s="42"/>
      <c r="L128" s="70" t="e">
        <f>VLOOKUP(D128,'效期天數(2025.1126更新)'!C:F,5,0)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0DBB7-EF1E-4378-9497-EE6FF421DEAA}">
  <sheetPr codeName="工作表21"/>
  <dimension ref="A1:L138"/>
  <sheetViews>
    <sheetView topLeftCell="A102" zoomScale="55" zoomScaleNormal="55" workbookViewId="0">
      <selection activeCell="L149" sqref="L149"/>
    </sheetView>
  </sheetViews>
  <sheetFormatPr defaultRowHeight="16.5"/>
  <cols>
    <col min="1" max="1" width="12.375" customWidth="1"/>
    <col min="2" max="2" width="15.875" bestFit="1" customWidth="1"/>
    <col min="3" max="3" width="10.625" customWidth="1"/>
    <col min="4" max="4" width="17" customWidth="1"/>
    <col min="5" max="5" width="13.875" customWidth="1"/>
    <col min="6" max="6" width="14.875" customWidth="1"/>
    <col min="7" max="7" width="14.625" customWidth="1"/>
    <col min="8" max="8" width="11.75" customWidth="1"/>
    <col min="9" max="9" width="12.375" customWidth="1"/>
    <col min="10" max="10" width="11.125" customWidth="1"/>
    <col min="11" max="11" width="28.5" customWidth="1"/>
    <col min="12" max="12" width="19.875" bestFit="1" customWidth="1"/>
  </cols>
  <sheetData>
    <row r="1" spans="1:12" ht="26.25" thickBot="1">
      <c r="A1" s="23" t="s">
        <v>274</v>
      </c>
      <c r="B1" s="24" t="s">
        <v>1957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1958</v>
      </c>
      <c r="C3" s="186" t="s">
        <v>1959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1958</v>
      </c>
      <c r="C4" s="186" t="s">
        <v>1960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1961</v>
      </c>
      <c r="C5" s="185" t="s">
        <v>1988</v>
      </c>
      <c r="D5" s="35" t="s">
        <v>88</v>
      </c>
      <c r="E5" s="187">
        <v>7</v>
      </c>
      <c r="F5" s="188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185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1961</v>
      </c>
      <c r="C6" s="185" t="s">
        <v>1989</v>
      </c>
      <c r="D6" s="35" t="s">
        <v>88</v>
      </c>
      <c r="E6" s="187">
        <v>7</v>
      </c>
      <c r="F6" s="188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185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1962</v>
      </c>
      <c r="C7" s="185" t="s">
        <v>1990</v>
      </c>
      <c r="D7" s="35" t="s">
        <v>89</v>
      </c>
      <c r="E7" s="187">
        <v>7</v>
      </c>
      <c r="F7" s="188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185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1962</v>
      </c>
      <c r="C8" s="185" t="s">
        <v>1991</v>
      </c>
      <c r="D8" s="35" t="s">
        <v>89</v>
      </c>
      <c r="E8" s="187">
        <v>7</v>
      </c>
      <c r="F8" s="188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185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1963</v>
      </c>
      <c r="C9" s="186" t="s">
        <v>1964</v>
      </c>
      <c r="D9" s="35" t="s">
        <v>132</v>
      </c>
      <c r="E9" s="187">
        <v>4</v>
      </c>
      <c r="F9" s="188">
        <v>8900</v>
      </c>
      <c r="G9" s="36" t="s">
        <v>260</v>
      </c>
      <c r="H9" s="37">
        <v>0.45833333333333331</v>
      </c>
      <c r="I9" s="39">
        <v>0.5</v>
      </c>
      <c r="J9" s="39">
        <v>0.75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1963</v>
      </c>
      <c r="C10" s="186" t="s">
        <v>1965</v>
      </c>
      <c r="D10" s="35" t="s">
        <v>132</v>
      </c>
      <c r="E10" s="187">
        <v>4</v>
      </c>
      <c r="F10" s="188">
        <v>8900</v>
      </c>
      <c r="G10" s="36" t="s">
        <v>260</v>
      </c>
      <c r="H10" s="37">
        <v>0.45833333333333331</v>
      </c>
      <c r="I10" s="39">
        <v>0.5</v>
      </c>
      <c r="J10" s="39">
        <v>0.75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1966</v>
      </c>
      <c r="C11" s="186" t="s">
        <v>1967</v>
      </c>
      <c r="D11" s="35" t="s">
        <v>133</v>
      </c>
      <c r="E11" s="187">
        <v>4</v>
      </c>
      <c r="F11" s="188">
        <v>8900</v>
      </c>
      <c r="G11" s="36" t="s">
        <v>260</v>
      </c>
      <c r="H11" s="37">
        <v>0.45833333333333331</v>
      </c>
      <c r="I11" s="39">
        <v>0.5</v>
      </c>
      <c r="J11" s="39">
        <v>0.75</v>
      </c>
      <c r="K11" s="42"/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1966</v>
      </c>
      <c r="C12" s="186" t="s">
        <v>1968</v>
      </c>
      <c r="D12" s="35" t="s">
        <v>133</v>
      </c>
      <c r="E12" s="187">
        <v>4</v>
      </c>
      <c r="F12" s="188">
        <v>8900</v>
      </c>
      <c r="G12" s="36" t="s">
        <v>260</v>
      </c>
      <c r="H12" s="37">
        <v>0.45833333333333331</v>
      </c>
      <c r="I12" s="39">
        <v>0.5</v>
      </c>
      <c r="J12" s="39">
        <v>0.75</v>
      </c>
      <c r="K12" s="42"/>
      <c r="L12" s="184" t="e">
        <f>VLOOKUP(D12,'效期天數(2025.1126更新)'!C:F,5,0)</f>
        <v>#REF!</v>
      </c>
    </row>
    <row r="13" spans="1:12" ht="19.5" thickBot="1">
      <c r="A13" s="32" t="s">
        <v>127</v>
      </c>
      <c r="B13" s="189" t="s">
        <v>1969</v>
      </c>
      <c r="C13" s="186" t="s">
        <v>1970</v>
      </c>
      <c r="D13" s="34" t="s">
        <v>93</v>
      </c>
      <c r="E13" s="187">
        <v>8</v>
      </c>
      <c r="F13" s="188">
        <v>8000</v>
      </c>
      <c r="G13" s="45" t="s">
        <v>128</v>
      </c>
      <c r="H13" s="37">
        <v>0.70833333333333337</v>
      </c>
      <c r="I13" s="38">
        <v>0.72916666666666663</v>
      </c>
      <c r="J13" s="39">
        <v>0.97916666666666663</v>
      </c>
      <c r="K13" s="42" t="s">
        <v>181</v>
      </c>
      <c r="L13" s="184" t="e">
        <f>VLOOKUP(D13,'效期天數(2025.1126更新)'!C:F,5,0)</f>
        <v>#REF!</v>
      </c>
    </row>
    <row r="14" spans="1:12" ht="19.5" thickBot="1">
      <c r="A14" s="32" t="s">
        <v>127</v>
      </c>
      <c r="B14" s="189" t="s">
        <v>1969</v>
      </c>
      <c r="C14" s="186" t="s">
        <v>1971</v>
      </c>
      <c r="D14" s="34" t="s">
        <v>93</v>
      </c>
      <c r="E14" s="187">
        <v>8</v>
      </c>
      <c r="F14" s="188">
        <v>8000</v>
      </c>
      <c r="G14" s="45" t="s">
        <v>128</v>
      </c>
      <c r="H14" s="37">
        <v>0.70833333333333337</v>
      </c>
      <c r="I14" s="38">
        <v>0.72916666666666663</v>
      </c>
      <c r="J14" s="39">
        <v>0.97916666666666663</v>
      </c>
      <c r="K14" s="42" t="s">
        <v>182</v>
      </c>
      <c r="L14" s="184" t="e">
        <f>VLOOKUP(D14,'效期天數(2025.1126更新)'!C:F,5,0)</f>
        <v>#REF!</v>
      </c>
    </row>
    <row r="15" spans="1:12" ht="19.5" thickBot="1">
      <c r="A15" s="32" t="s">
        <v>127</v>
      </c>
      <c r="B15" s="189" t="s">
        <v>1972</v>
      </c>
      <c r="C15" s="186" t="s">
        <v>1973</v>
      </c>
      <c r="D15" s="34" t="s">
        <v>94</v>
      </c>
      <c r="E15" s="187">
        <v>8</v>
      </c>
      <c r="F15" s="188">
        <v>8000</v>
      </c>
      <c r="G15" s="45" t="s">
        <v>128</v>
      </c>
      <c r="H15" s="37">
        <v>0.70833333333333337</v>
      </c>
      <c r="I15" s="38">
        <v>0.72916666666666663</v>
      </c>
      <c r="J15" s="39">
        <v>0.97916666666666663</v>
      </c>
      <c r="K15" s="42" t="s">
        <v>185</v>
      </c>
      <c r="L15" s="184" t="e">
        <f>VLOOKUP(D15,'效期天數(2025.1126更新)'!C:F,5,0)</f>
        <v>#REF!</v>
      </c>
    </row>
    <row r="16" spans="1:12" ht="19.5" thickBot="1">
      <c r="A16" s="32" t="s">
        <v>127</v>
      </c>
      <c r="B16" s="189" t="s">
        <v>1972</v>
      </c>
      <c r="C16" s="186" t="s">
        <v>1974</v>
      </c>
      <c r="D16" s="34" t="s">
        <v>94</v>
      </c>
      <c r="E16" s="187">
        <v>8</v>
      </c>
      <c r="F16" s="188">
        <v>8000</v>
      </c>
      <c r="G16" s="45" t="s">
        <v>128</v>
      </c>
      <c r="H16" s="37">
        <v>0.70833333333333337</v>
      </c>
      <c r="I16" s="38">
        <v>0.72916666666666663</v>
      </c>
      <c r="J16" s="39">
        <v>0.97916666666666663</v>
      </c>
      <c r="K16" s="42" t="s">
        <v>185</v>
      </c>
      <c r="L16" s="184" t="e">
        <f>VLOOKUP(D16,'效期天數(2025.1126更新)'!C:F,5,0)</f>
        <v>#REF!</v>
      </c>
    </row>
    <row r="17" spans="1:12" ht="20.25" thickBot="1">
      <c r="A17" s="32" t="s">
        <v>127</v>
      </c>
      <c r="B17" s="189" t="s">
        <v>1975</v>
      </c>
      <c r="C17" s="186" t="s">
        <v>1976</v>
      </c>
      <c r="D17" s="34" t="s">
        <v>96</v>
      </c>
      <c r="E17" s="187">
        <v>6</v>
      </c>
      <c r="F17" s="188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1975</v>
      </c>
      <c r="C18" s="186" t="s">
        <v>1977</v>
      </c>
      <c r="D18" s="34" t="s">
        <v>96</v>
      </c>
      <c r="E18" s="187">
        <v>6</v>
      </c>
      <c r="F18" s="188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1978</v>
      </c>
      <c r="C19" s="186" t="s">
        <v>1979</v>
      </c>
      <c r="D19" s="34" t="s">
        <v>95</v>
      </c>
      <c r="E19" s="187">
        <v>6</v>
      </c>
      <c r="F19" s="188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/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1978</v>
      </c>
      <c r="C20" s="186" t="s">
        <v>1980</v>
      </c>
      <c r="D20" s="34" t="s">
        <v>95</v>
      </c>
      <c r="E20" s="187">
        <v>6</v>
      </c>
      <c r="F20" s="188">
        <v>6000</v>
      </c>
      <c r="G20" s="43" t="s">
        <v>179</v>
      </c>
      <c r="H20" s="37">
        <v>0.72916666666666663</v>
      </c>
      <c r="I20" s="39">
        <v>0.75</v>
      </c>
      <c r="J20" s="39">
        <v>0.91666666666666663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1981</v>
      </c>
      <c r="C21" s="186" t="s">
        <v>1982</v>
      </c>
      <c r="D21" s="35" t="s">
        <v>159</v>
      </c>
      <c r="E21" s="187">
        <v>10</v>
      </c>
      <c r="F21" s="188">
        <v>12000</v>
      </c>
      <c r="G21" s="36" t="s">
        <v>260</v>
      </c>
      <c r="H21" s="37">
        <v>0.72916666666666663</v>
      </c>
      <c r="I21" s="39">
        <v>0.75</v>
      </c>
      <c r="J21" s="39">
        <v>8.3333333333333329E-2</v>
      </c>
      <c r="K21" s="42" t="s">
        <v>185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1981</v>
      </c>
      <c r="C22" s="186" t="s">
        <v>1983</v>
      </c>
      <c r="D22" s="35" t="s">
        <v>159</v>
      </c>
      <c r="E22" s="187">
        <v>10</v>
      </c>
      <c r="F22" s="188">
        <v>12000</v>
      </c>
      <c r="G22" s="36" t="s">
        <v>260</v>
      </c>
      <c r="H22" s="37">
        <v>0.72916666666666663</v>
      </c>
      <c r="I22" s="39">
        <v>0.75</v>
      </c>
      <c r="J22" s="39">
        <v>8.3333333333333329E-2</v>
      </c>
      <c r="K22" s="42" t="s">
        <v>185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1984</v>
      </c>
      <c r="C23" s="186" t="s">
        <v>1985</v>
      </c>
      <c r="D23" s="35" t="s">
        <v>158</v>
      </c>
      <c r="E23" s="187">
        <v>10</v>
      </c>
      <c r="F23" s="188">
        <v>12000</v>
      </c>
      <c r="G23" s="36" t="s">
        <v>260</v>
      </c>
      <c r="H23" s="37">
        <v>0.72916666666666663</v>
      </c>
      <c r="I23" s="39">
        <v>0.75</v>
      </c>
      <c r="J23" s="39">
        <v>8.3333333333333329E-2</v>
      </c>
      <c r="K23" s="42" t="s">
        <v>185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1984</v>
      </c>
      <c r="C24" s="186" t="s">
        <v>1986</v>
      </c>
      <c r="D24" s="35" t="s">
        <v>158</v>
      </c>
      <c r="E24" s="187">
        <v>10</v>
      </c>
      <c r="F24" s="188">
        <v>12000</v>
      </c>
      <c r="G24" s="36" t="s">
        <v>260</v>
      </c>
      <c r="H24" s="37">
        <v>0.72916666666666663</v>
      </c>
      <c r="I24" s="39">
        <v>0.75</v>
      </c>
      <c r="J24" s="39">
        <v>8.3333333333333329E-2</v>
      </c>
      <c r="K24" s="42" t="s">
        <v>185</v>
      </c>
      <c r="L24" s="184" t="e">
        <f>VLOOKUP(D24,'效期天數(2025.1126更新)'!C:F,5,0)</f>
        <v>#REF!</v>
      </c>
    </row>
    <row r="25" spans="1:12" ht="20.25" thickBot="1">
      <c r="A25" s="57"/>
      <c r="B25" s="33" t="s">
        <v>1987</v>
      </c>
      <c r="C25" s="41"/>
      <c r="D25" s="34" t="s">
        <v>665</v>
      </c>
      <c r="E25" s="43"/>
      <c r="F25" s="34">
        <v>4000</v>
      </c>
      <c r="G25" s="45" t="s">
        <v>128</v>
      </c>
      <c r="H25" s="37">
        <v>0.75</v>
      </c>
      <c r="I25" s="58"/>
      <c r="J25" s="58"/>
      <c r="K25" s="111"/>
      <c r="L25" s="20"/>
    </row>
    <row r="29" spans="1:12" ht="25.5">
      <c r="A29" s="134" t="s">
        <v>274</v>
      </c>
      <c r="B29" s="134" t="s">
        <v>1992</v>
      </c>
      <c r="C29" s="135" t="s">
        <v>180</v>
      </c>
      <c r="D29" s="262"/>
      <c r="E29" s="262"/>
      <c r="F29" s="263"/>
      <c r="G29" s="263"/>
      <c r="H29" s="263"/>
      <c r="I29" s="263"/>
      <c r="J29" s="263"/>
      <c r="K29" s="264"/>
    </row>
    <row r="30" spans="1:12" ht="19.5">
      <c r="A30" s="112" t="s">
        <v>171</v>
      </c>
      <c r="B30" s="113" t="s">
        <v>175</v>
      </c>
      <c r="C30" s="113" t="s">
        <v>124</v>
      </c>
      <c r="D30" s="114" t="s">
        <v>123</v>
      </c>
      <c r="E30" s="115" t="s">
        <v>172</v>
      </c>
      <c r="F30" s="115" t="s">
        <v>275</v>
      </c>
      <c r="G30" s="115" t="s">
        <v>173</v>
      </c>
      <c r="H30" s="116" t="s">
        <v>276</v>
      </c>
      <c r="I30" s="115" t="s">
        <v>174</v>
      </c>
      <c r="J30" s="116" t="s">
        <v>277</v>
      </c>
      <c r="K30" s="113" t="s">
        <v>176</v>
      </c>
    </row>
    <row r="31" spans="1:12" ht="19.5">
      <c r="A31" s="118" t="s">
        <v>125</v>
      </c>
      <c r="B31" s="270" t="s">
        <v>1993</v>
      </c>
      <c r="C31" s="266" t="s">
        <v>1994</v>
      </c>
      <c r="D31" s="119" t="s">
        <v>131</v>
      </c>
      <c r="E31" s="268">
        <v>9</v>
      </c>
      <c r="F31" s="271">
        <v>6000</v>
      </c>
      <c r="G31" s="130" t="s">
        <v>179</v>
      </c>
      <c r="H31" s="122">
        <v>0.70833333333333337</v>
      </c>
      <c r="I31" s="123">
        <v>0.77083333333333337</v>
      </c>
      <c r="J31" s="124">
        <v>0.9375</v>
      </c>
      <c r="K31" s="125" t="s">
        <v>1703</v>
      </c>
      <c r="L31" s="265" t="e">
        <f>VLOOKUP(D31,'效期天數(2025.1126更新)'!C:F,5,0)</f>
        <v>#REF!</v>
      </c>
    </row>
    <row r="32" spans="1:12" ht="19.5">
      <c r="A32" s="118" t="s">
        <v>125</v>
      </c>
      <c r="B32" s="270" t="s">
        <v>1993</v>
      </c>
      <c r="C32" s="266" t="s">
        <v>1995</v>
      </c>
      <c r="D32" s="119" t="s">
        <v>131</v>
      </c>
      <c r="E32" s="268">
        <v>9</v>
      </c>
      <c r="F32" s="271">
        <v>6000</v>
      </c>
      <c r="G32" s="130" t="s">
        <v>179</v>
      </c>
      <c r="H32" s="122">
        <v>0.70833333333333337</v>
      </c>
      <c r="I32" s="123">
        <v>0.77083333333333337</v>
      </c>
      <c r="J32" s="124">
        <v>0.9375</v>
      </c>
      <c r="K32" s="125" t="s">
        <v>1703</v>
      </c>
      <c r="L32" s="265" t="e">
        <f>VLOOKUP(D32,'效期天數(2025.1126更新)'!C:F,5,0)</f>
        <v>#REF!</v>
      </c>
    </row>
    <row r="33" spans="1:12" ht="19.5">
      <c r="A33" s="117" t="s">
        <v>129</v>
      </c>
      <c r="B33" s="270" t="s">
        <v>1996</v>
      </c>
      <c r="C33" s="266">
        <v>5422341</v>
      </c>
      <c r="D33" s="120" t="s">
        <v>294</v>
      </c>
      <c r="E33" s="269">
        <v>3</v>
      </c>
      <c r="F33" s="271">
        <v>4500</v>
      </c>
      <c r="G33" s="126" t="s">
        <v>179</v>
      </c>
      <c r="H33" s="122">
        <v>0.45833333333333331</v>
      </c>
      <c r="I33" s="124">
        <v>0.47916666666666669</v>
      </c>
      <c r="J33" s="123">
        <v>0.60416666666666663</v>
      </c>
      <c r="K33" s="143" t="s">
        <v>185</v>
      </c>
      <c r="L33" s="265" t="e">
        <f>VLOOKUP(D33,'效期天數(2025.1126更新)'!C:F,5,0)</f>
        <v>#REF!</v>
      </c>
    </row>
    <row r="34" spans="1:12" ht="19.5">
      <c r="A34" s="117" t="s">
        <v>129</v>
      </c>
      <c r="B34" s="270" t="s">
        <v>1996</v>
      </c>
      <c r="C34" s="266">
        <v>5422342</v>
      </c>
      <c r="D34" s="120" t="s">
        <v>294</v>
      </c>
      <c r="E34" s="269">
        <v>3</v>
      </c>
      <c r="F34" s="271">
        <v>4500</v>
      </c>
      <c r="G34" s="126" t="s">
        <v>179</v>
      </c>
      <c r="H34" s="122">
        <v>0.45833333333333331</v>
      </c>
      <c r="I34" s="124">
        <v>0.47916666666666669</v>
      </c>
      <c r="J34" s="123">
        <v>0.60416666666666663</v>
      </c>
      <c r="K34" s="143" t="s">
        <v>185</v>
      </c>
      <c r="L34" s="265" t="e">
        <f>VLOOKUP(D34,'效期天數(2025.1126更新)'!C:F,5,0)</f>
        <v>#REF!</v>
      </c>
    </row>
    <row r="35" spans="1:12" ht="19.5">
      <c r="A35" s="118" t="s">
        <v>127</v>
      </c>
      <c r="B35" s="270" t="s">
        <v>1997</v>
      </c>
      <c r="C35" s="266" t="s">
        <v>1998</v>
      </c>
      <c r="D35" s="120" t="s">
        <v>130</v>
      </c>
      <c r="E35" s="268">
        <v>4</v>
      </c>
      <c r="F35" s="271">
        <v>9100</v>
      </c>
      <c r="G35" s="130" t="s">
        <v>260</v>
      </c>
      <c r="H35" s="122">
        <v>0.45833333333333331</v>
      </c>
      <c r="I35" s="124">
        <v>0.5</v>
      </c>
      <c r="J35" s="124">
        <v>0.75</v>
      </c>
      <c r="K35" s="127"/>
      <c r="L35" s="265" t="e">
        <f>VLOOKUP(D35,'效期天數(2025.1126更新)'!C:F,5,0)</f>
        <v>#REF!</v>
      </c>
    </row>
    <row r="36" spans="1:12" ht="19.5">
      <c r="A36" s="118" t="s">
        <v>127</v>
      </c>
      <c r="B36" s="270" t="s">
        <v>1997</v>
      </c>
      <c r="C36" s="266" t="s">
        <v>1999</v>
      </c>
      <c r="D36" s="120" t="s">
        <v>130</v>
      </c>
      <c r="E36" s="268">
        <v>4</v>
      </c>
      <c r="F36" s="271">
        <v>9100</v>
      </c>
      <c r="G36" s="130" t="s">
        <v>260</v>
      </c>
      <c r="H36" s="122">
        <v>0.45833333333333331</v>
      </c>
      <c r="I36" s="124">
        <v>0.5</v>
      </c>
      <c r="J36" s="124">
        <v>0.75</v>
      </c>
      <c r="K36" s="127"/>
      <c r="L36" s="265" t="e">
        <f>VLOOKUP(D36,'效期天數(2025.1126更新)'!C:F,5,0)</f>
        <v>#REF!</v>
      </c>
    </row>
    <row r="37" spans="1:12" ht="19.5">
      <c r="A37" s="118" t="s">
        <v>127</v>
      </c>
      <c r="B37" s="270" t="s">
        <v>1997</v>
      </c>
      <c r="C37" s="266" t="s">
        <v>2000</v>
      </c>
      <c r="D37" s="120" t="s">
        <v>130</v>
      </c>
      <c r="E37" s="268">
        <v>4</v>
      </c>
      <c r="F37" s="271">
        <v>9100</v>
      </c>
      <c r="G37" s="130" t="s">
        <v>260</v>
      </c>
      <c r="H37" s="122">
        <v>0.45833333333333331</v>
      </c>
      <c r="I37" s="124">
        <v>0.5</v>
      </c>
      <c r="J37" s="124">
        <v>0.75</v>
      </c>
      <c r="K37" s="127"/>
      <c r="L37" s="265" t="e">
        <f>VLOOKUP(D37,'效期天數(2025.1126更新)'!C:F,5,0)</f>
        <v>#REF!</v>
      </c>
    </row>
    <row r="38" spans="1:12" ht="19.5">
      <c r="A38" s="118" t="s">
        <v>127</v>
      </c>
      <c r="B38" s="270" t="s">
        <v>1997</v>
      </c>
      <c r="C38" s="266" t="s">
        <v>2001</v>
      </c>
      <c r="D38" s="120" t="s">
        <v>130</v>
      </c>
      <c r="E38" s="268">
        <v>4</v>
      </c>
      <c r="F38" s="271">
        <v>9100</v>
      </c>
      <c r="G38" s="130" t="s">
        <v>260</v>
      </c>
      <c r="H38" s="122">
        <v>0.45833333333333331</v>
      </c>
      <c r="I38" s="124">
        <v>0.5</v>
      </c>
      <c r="J38" s="124">
        <v>0.75</v>
      </c>
      <c r="K38" s="127"/>
      <c r="L38" s="265" t="e">
        <f>VLOOKUP(D38,'效期天數(2025.1126更新)'!C:F,5,0)</f>
        <v>#REF!</v>
      </c>
    </row>
    <row r="39" spans="1:12" ht="18.75">
      <c r="A39" s="118" t="s">
        <v>127</v>
      </c>
      <c r="B39" s="270" t="s">
        <v>2002</v>
      </c>
      <c r="C39" s="266" t="s">
        <v>2003</v>
      </c>
      <c r="D39" s="120" t="s">
        <v>90</v>
      </c>
      <c r="E39" s="268">
        <v>6</v>
      </c>
      <c r="F39" s="271">
        <v>8000</v>
      </c>
      <c r="G39" s="132" t="s">
        <v>128</v>
      </c>
      <c r="H39" s="122">
        <v>0.47916666666666669</v>
      </c>
      <c r="I39" s="124">
        <v>0.5</v>
      </c>
      <c r="J39" s="124">
        <v>0.75</v>
      </c>
      <c r="K39" s="127" t="s">
        <v>181</v>
      </c>
      <c r="L39" s="265" t="e">
        <f>VLOOKUP(D39,'效期天數(2025.1126更新)'!C:F,5,0)</f>
        <v>#REF!</v>
      </c>
    </row>
    <row r="40" spans="1:12" ht="18.75">
      <c r="A40" s="118" t="s">
        <v>127</v>
      </c>
      <c r="B40" s="270" t="s">
        <v>2002</v>
      </c>
      <c r="C40" s="266" t="s">
        <v>2004</v>
      </c>
      <c r="D40" s="120" t="s">
        <v>90</v>
      </c>
      <c r="E40" s="268">
        <v>6</v>
      </c>
      <c r="F40" s="271">
        <v>8000</v>
      </c>
      <c r="G40" s="132" t="s">
        <v>128</v>
      </c>
      <c r="H40" s="122">
        <v>0.47916666666666669</v>
      </c>
      <c r="I40" s="124">
        <v>0.5</v>
      </c>
      <c r="J40" s="124">
        <v>0.75</v>
      </c>
      <c r="K40" s="127" t="s">
        <v>182</v>
      </c>
      <c r="L40" s="265" t="e">
        <f>VLOOKUP(D40,'效期天數(2025.1126更新)'!C:F,5,0)</f>
        <v>#REF!</v>
      </c>
    </row>
    <row r="41" spans="1:12" ht="18.75">
      <c r="A41" s="118" t="s">
        <v>127</v>
      </c>
      <c r="B41" s="270" t="s">
        <v>2002</v>
      </c>
      <c r="C41" s="266" t="s">
        <v>2005</v>
      </c>
      <c r="D41" s="120" t="s">
        <v>90</v>
      </c>
      <c r="E41" s="268">
        <v>6</v>
      </c>
      <c r="F41" s="271">
        <v>8000</v>
      </c>
      <c r="G41" s="132" t="s">
        <v>128</v>
      </c>
      <c r="H41" s="122">
        <v>0.47916666666666669</v>
      </c>
      <c r="I41" s="124">
        <v>0.5</v>
      </c>
      <c r="J41" s="124">
        <v>0.75</v>
      </c>
      <c r="K41" s="127" t="s">
        <v>181</v>
      </c>
      <c r="L41" s="265" t="e">
        <f>VLOOKUP(D41,'效期天數(2025.1126更新)'!C:F,5,0)</f>
        <v>#REF!</v>
      </c>
    </row>
    <row r="42" spans="1:12" ht="18.75">
      <c r="A42" s="118" t="s">
        <v>127</v>
      </c>
      <c r="B42" s="270" t="s">
        <v>2002</v>
      </c>
      <c r="C42" s="266" t="s">
        <v>2006</v>
      </c>
      <c r="D42" s="120" t="s">
        <v>90</v>
      </c>
      <c r="E42" s="268">
        <v>6</v>
      </c>
      <c r="F42" s="271">
        <v>8000</v>
      </c>
      <c r="G42" s="132" t="s">
        <v>128</v>
      </c>
      <c r="H42" s="122">
        <v>0.47916666666666669</v>
      </c>
      <c r="I42" s="124">
        <v>0.5</v>
      </c>
      <c r="J42" s="124">
        <v>0.75</v>
      </c>
      <c r="K42" s="127" t="s">
        <v>182</v>
      </c>
      <c r="L42" s="265" t="e">
        <f>VLOOKUP(D42,'效期天數(2025.1126更新)'!C:F,5,0)</f>
        <v>#REF!</v>
      </c>
    </row>
    <row r="43" spans="1:12" ht="19.5">
      <c r="A43" s="117" t="s">
        <v>129</v>
      </c>
      <c r="B43" s="270" t="s">
        <v>2007</v>
      </c>
      <c r="C43" s="267" t="s">
        <v>2016</v>
      </c>
      <c r="D43" s="120" t="s">
        <v>88</v>
      </c>
      <c r="E43" s="268">
        <v>7</v>
      </c>
      <c r="F43" s="271">
        <v>6200</v>
      </c>
      <c r="G43" s="130" t="s">
        <v>183</v>
      </c>
      <c r="H43" s="122">
        <v>0.625</v>
      </c>
      <c r="I43" s="124">
        <v>0.64583333333333337</v>
      </c>
      <c r="J43" s="124">
        <v>0.8125</v>
      </c>
      <c r="K43" s="127" t="s">
        <v>185</v>
      </c>
      <c r="L43" s="265" t="e">
        <f>VLOOKUP(D43,'效期天數(2025.1126更新)'!C:F,5,0)</f>
        <v>#REF!</v>
      </c>
    </row>
    <row r="44" spans="1:12" ht="19.5">
      <c r="A44" s="117" t="s">
        <v>129</v>
      </c>
      <c r="B44" s="270" t="s">
        <v>2007</v>
      </c>
      <c r="C44" s="267" t="s">
        <v>2017</v>
      </c>
      <c r="D44" s="120" t="s">
        <v>88</v>
      </c>
      <c r="E44" s="268">
        <v>7</v>
      </c>
      <c r="F44" s="271">
        <v>6200</v>
      </c>
      <c r="G44" s="130" t="s">
        <v>183</v>
      </c>
      <c r="H44" s="122">
        <v>0.625</v>
      </c>
      <c r="I44" s="124">
        <v>0.64583333333333337</v>
      </c>
      <c r="J44" s="124">
        <v>0.8125</v>
      </c>
      <c r="K44" s="127" t="s">
        <v>185</v>
      </c>
      <c r="L44" s="265" t="e">
        <f>VLOOKUP(D44,'效期天數(2025.1126更新)'!C:F,5,0)</f>
        <v>#REF!</v>
      </c>
    </row>
    <row r="45" spans="1:12" ht="19.5">
      <c r="A45" s="117" t="s">
        <v>129</v>
      </c>
      <c r="B45" s="270" t="s">
        <v>2008</v>
      </c>
      <c r="C45" s="267" t="s">
        <v>2018</v>
      </c>
      <c r="D45" s="120" t="s">
        <v>89</v>
      </c>
      <c r="E45" s="268">
        <v>7</v>
      </c>
      <c r="F45" s="271">
        <v>6000</v>
      </c>
      <c r="G45" s="130" t="s">
        <v>183</v>
      </c>
      <c r="H45" s="122">
        <v>0.625</v>
      </c>
      <c r="I45" s="124">
        <v>0.64583333333333337</v>
      </c>
      <c r="J45" s="124">
        <v>0.8125</v>
      </c>
      <c r="K45" s="127" t="s">
        <v>185</v>
      </c>
      <c r="L45" s="265" t="e">
        <f>VLOOKUP(D45,'效期天數(2025.1126更新)'!C:F,5,0)</f>
        <v>#REF!</v>
      </c>
    </row>
    <row r="46" spans="1:12" ht="19.5">
      <c r="A46" s="117" t="s">
        <v>129</v>
      </c>
      <c r="B46" s="270" t="s">
        <v>2008</v>
      </c>
      <c r="C46" s="267" t="s">
        <v>2019</v>
      </c>
      <c r="D46" s="120" t="s">
        <v>89</v>
      </c>
      <c r="E46" s="268">
        <v>7</v>
      </c>
      <c r="F46" s="271">
        <v>6000</v>
      </c>
      <c r="G46" s="130" t="s">
        <v>183</v>
      </c>
      <c r="H46" s="122">
        <v>0.625</v>
      </c>
      <c r="I46" s="124">
        <v>0.64583333333333337</v>
      </c>
      <c r="J46" s="124">
        <v>0.8125</v>
      </c>
      <c r="K46" s="127" t="s">
        <v>185</v>
      </c>
      <c r="L46" s="265" t="e">
        <f>VLOOKUP(D46,'效期天數(2025.1126更新)'!C:F,5,0)</f>
        <v>#REF!</v>
      </c>
    </row>
    <row r="47" spans="1:12" ht="19.5">
      <c r="A47" s="118" t="s">
        <v>127</v>
      </c>
      <c r="B47" s="270" t="s">
        <v>2009</v>
      </c>
      <c r="C47" s="266">
        <v>1122341</v>
      </c>
      <c r="D47" s="119" t="s">
        <v>92</v>
      </c>
      <c r="E47" s="268">
        <v>5</v>
      </c>
      <c r="F47" s="271">
        <v>6000</v>
      </c>
      <c r="G47" s="121" t="s">
        <v>260</v>
      </c>
      <c r="H47" s="122">
        <v>0.70833333333333337</v>
      </c>
      <c r="I47" s="124">
        <v>0.75</v>
      </c>
      <c r="J47" s="124">
        <v>0.91666666666666663</v>
      </c>
      <c r="K47" s="127"/>
      <c r="L47" s="265" t="e">
        <f>VLOOKUP(D47,'效期天數(2025.1126更新)'!C:F,5,0)</f>
        <v>#REF!</v>
      </c>
    </row>
    <row r="48" spans="1:12" ht="19.5">
      <c r="A48" s="118" t="s">
        <v>127</v>
      </c>
      <c r="B48" s="270" t="s">
        <v>2009</v>
      </c>
      <c r="C48" s="266">
        <v>1122342</v>
      </c>
      <c r="D48" s="119" t="s">
        <v>92</v>
      </c>
      <c r="E48" s="268">
        <v>5</v>
      </c>
      <c r="F48" s="271">
        <v>6000</v>
      </c>
      <c r="G48" s="121" t="s">
        <v>260</v>
      </c>
      <c r="H48" s="122">
        <v>0.70833333333333337</v>
      </c>
      <c r="I48" s="124">
        <v>0.75</v>
      </c>
      <c r="J48" s="124">
        <v>0.91666666666666663</v>
      </c>
      <c r="K48" s="127"/>
      <c r="L48" s="265" t="e">
        <f>VLOOKUP(D48,'效期天數(2025.1126更新)'!C:F,5,0)</f>
        <v>#REF!</v>
      </c>
    </row>
    <row r="49" spans="1:12" ht="19.5">
      <c r="A49" s="118" t="s">
        <v>127</v>
      </c>
      <c r="B49" s="270" t="s">
        <v>2009</v>
      </c>
      <c r="C49" s="266">
        <v>1122343</v>
      </c>
      <c r="D49" s="119" t="s">
        <v>92</v>
      </c>
      <c r="E49" s="268">
        <v>5</v>
      </c>
      <c r="F49" s="271">
        <v>6000</v>
      </c>
      <c r="G49" s="121" t="s">
        <v>260</v>
      </c>
      <c r="H49" s="122">
        <v>0.70833333333333337</v>
      </c>
      <c r="I49" s="124">
        <v>0.75</v>
      </c>
      <c r="J49" s="124">
        <v>0.91666666666666663</v>
      </c>
      <c r="K49" s="127"/>
      <c r="L49" s="265" t="e">
        <f>VLOOKUP(D49,'效期天數(2025.1126更新)'!C:F,5,0)</f>
        <v>#REF!</v>
      </c>
    </row>
    <row r="50" spans="1:12" ht="19.5">
      <c r="A50" s="118" t="s">
        <v>127</v>
      </c>
      <c r="B50" s="270" t="s">
        <v>2009</v>
      </c>
      <c r="C50" s="266">
        <v>1122344</v>
      </c>
      <c r="D50" s="119" t="s">
        <v>92</v>
      </c>
      <c r="E50" s="268">
        <v>5</v>
      </c>
      <c r="F50" s="271">
        <v>6000</v>
      </c>
      <c r="G50" s="121" t="s">
        <v>260</v>
      </c>
      <c r="H50" s="122">
        <v>0.70833333333333337</v>
      </c>
      <c r="I50" s="124">
        <v>0.75</v>
      </c>
      <c r="J50" s="124">
        <v>0.91666666666666663</v>
      </c>
      <c r="K50" s="127"/>
      <c r="L50" s="265" t="e">
        <f>VLOOKUP(D50,'效期天數(2025.1126更新)'!C:F,5,0)</f>
        <v>#REF!</v>
      </c>
    </row>
    <row r="51" spans="1:12" ht="18.75">
      <c r="A51" s="118" t="s">
        <v>127</v>
      </c>
      <c r="B51" s="270" t="s">
        <v>2010</v>
      </c>
      <c r="C51" s="266" t="s">
        <v>2011</v>
      </c>
      <c r="D51" s="119" t="s">
        <v>87</v>
      </c>
      <c r="E51" s="268">
        <v>8</v>
      </c>
      <c r="F51" s="271">
        <v>8000</v>
      </c>
      <c r="G51" s="132" t="s">
        <v>128</v>
      </c>
      <c r="H51" s="122">
        <v>0.72916666666666663</v>
      </c>
      <c r="I51" s="123">
        <v>0.75</v>
      </c>
      <c r="J51" s="124">
        <v>0</v>
      </c>
      <c r="K51" s="127"/>
      <c r="L51" s="265" t="e">
        <f>VLOOKUP(D51,'效期天數(2025.1126更新)'!C:F,5,0)</f>
        <v>#REF!</v>
      </c>
    </row>
    <row r="52" spans="1:12" ht="18.75">
      <c r="A52" s="118" t="s">
        <v>127</v>
      </c>
      <c r="B52" s="270" t="s">
        <v>2010</v>
      </c>
      <c r="C52" s="266" t="s">
        <v>2012</v>
      </c>
      <c r="D52" s="119" t="s">
        <v>87</v>
      </c>
      <c r="E52" s="268">
        <v>8</v>
      </c>
      <c r="F52" s="271">
        <v>8000</v>
      </c>
      <c r="G52" s="132" t="s">
        <v>128</v>
      </c>
      <c r="H52" s="122">
        <v>0.72916666666666663</v>
      </c>
      <c r="I52" s="123">
        <v>0.75</v>
      </c>
      <c r="J52" s="124">
        <v>0</v>
      </c>
      <c r="K52" s="127"/>
      <c r="L52" s="265" t="e">
        <f>VLOOKUP(D52,'效期天數(2025.1126更新)'!C:F,5,0)</f>
        <v>#REF!</v>
      </c>
    </row>
    <row r="53" spans="1:12" ht="18.75">
      <c r="A53" s="118" t="s">
        <v>127</v>
      </c>
      <c r="B53" s="270" t="s">
        <v>2010</v>
      </c>
      <c r="C53" s="266" t="s">
        <v>2013</v>
      </c>
      <c r="D53" s="119" t="s">
        <v>87</v>
      </c>
      <c r="E53" s="268">
        <v>8</v>
      </c>
      <c r="F53" s="271">
        <v>8000</v>
      </c>
      <c r="G53" s="132" t="s">
        <v>128</v>
      </c>
      <c r="H53" s="122">
        <v>0.72916666666666663</v>
      </c>
      <c r="I53" s="123">
        <v>0.75</v>
      </c>
      <c r="J53" s="124">
        <v>0</v>
      </c>
      <c r="K53" s="127"/>
      <c r="L53" s="265" t="e">
        <f>VLOOKUP(D53,'效期天數(2025.1126更新)'!C:F,5,0)</f>
        <v>#REF!</v>
      </c>
    </row>
    <row r="54" spans="1:12" ht="18.75">
      <c r="A54" s="118" t="s">
        <v>127</v>
      </c>
      <c r="B54" s="270" t="s">
        <v>2010</v>
      </c>
      <c r="C54" s="266" t="s">
        <v>2014</v>
      </c>
      <c r="D54" s="119" t="s">
        <v>87</v>
      </c>
      <c r="E54" s="268">
        <v>8</v>
      </c>
      <c r="F54" s="271">
        <v>8000</v>
      </c>
      <c r="G54" s="132" t="s">
        <v>128</v>
      </c>
      <c r="H54" s="122">
        <v>0.72916666666666663</v>
      </c>
      <c r="I54" s="123">
        <v>0.75</v>
      </c>
      <c r="J54" s="124">
        <v>0</v>
      </c>
      <c r="K54" s="127"/>
      <c r="L54" s="265" t="e">
        <f>VLOOKUP(D54,'效期天數(2025.1126更新)'!C:F,5,0)</f>
        <v>#REF!</v>
      </c>
    </row>
    <row r="55" spans="1:12" ht="19.5">
      <c r="A55" s="128"/>
      <c r="B55" s="140" t="s">
        <v>2015</v>
      </c>
      <c r="C55" s="128"/>
      <c r="D55" s="119" t="s">
        <v>665</v>
      </c>
      <c r="E55" s="126"/>
      <c r="F55" s="119">
        <v>4000</v>
      </c>
      <c r="G55" s="131" t="s">
        <v>128</v>
      </c>
      <c r="H55" s="122">
        <v>0.75</v>
      </c>
      <c r="I55" s="129"/>
      <c r="J55" s="129"/>
      <c r="K55" s="133"/>
      <c r="L55" s="20"/>
    </row>
    <row r="59" spans="1:12" ht="17.25" thickBot="1"/>
    <row r="60" spans="1:12" ht="26.25" thickBot="1">
      <c r="A60" s="23" t="s">
        <v>274</v>
      </c>
      <c r="B60" s="24" t="s">
        <v>2020</v>
      </c>
      <c r="C60" s="25" t="s">
        <v>258</v>
      </c>
      <c r="D60" s="96"/>
      <c r="E60" s="96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127</v>
      </c>
      <c r="B62" s="274" t="s">
        <v>2021</v>
      </c>
      <c r="C62" s="273" t="s">
        <v>2022</v>
      </c>
      <c r="D62" s="34" t="s">
        <v>106</v>
      </c>
      <c r="E62" s="275">
        <v>4</v>
      </c>
      <c r="F62" s="277">
        <v>9000</v>
      </c>
      <c r="G62" s="36" t="s">
        <v>260</v>
      </c>
      <c r="H62" s="37">
        <v>0.45833333333333331</v>
      </c>
      <c r="I62" s="39">
        <v>0.47916666666666669</v>
      </c>
      <c r="J62" s="39">
        <v>0.72916666666666663</v>
      </c>
      <c r="K62" s="42" t="s">
        <v>185</v>
      </c>
      <c r="L62" s="265" t="e">
        <f>VLOOKUP(D62,'效期天數(2025.1126更新)'!C:F,5,0)</f>
        <v>#REF!</v>
      </c>
    </row>
    <row r="63" spans="1:12" ht="20.25" thickBot="1">
      <c r="A63" s="32" t="s">
        <v>127</v>
      </c>
      <c r="B63" s="274" t="s">
        <v>2021</v>
      </c>
      <c r="C63" s="273" t="s">
        <v>2023</v>
      </c>
      <c r="D63" s="34" t="s">
        <v>106</v>
      </c>
      <c r="E63" s="275">
        <v>4</v>
      </c>
      <c r="F63" s="277">
        <v>9000</v>
      </c>
      <c r="G63" s="36" t="s">
        <v>260</v>
      </c>
      <c r="H63" s="37">
        <v>0.45833333333333331</v>
      </c>
      <c r="I63" s="39">
        <v>0.47916666666666669</v>
      </c>
      <c r="J63" s="39">
        <v>0.72916666666666663</v>
      </c>
      <c r="K63" s="42" t="s">
        <v>185</v>
      </c>
      <c r="L63" s="265" t="e">
        <f>VLOOKUP(D63,'效期天數(2025.1126更新)'!C:F,5,0)</f>
        <v>#REF!</v>
      </c>
    </row>
    <row r="64" spans="1:12" ht="20.25" thickBot="1">
      <c r="A64" s="32" t="s">
        <v>127</v>
      </c>
      <c r="B64" s="274" t="s">
        <v>2024</v>
      </c>
      <c r="C64" s="273" t="s">
        <v>2025</v>
      </c>
      <c r="D64" s="34" t="s">
        <v>107</v>
      </c>
      <c r="E64" s="275">
        <v>4</v>
      </c>
      <c r="F64" s="277">
        <v>9000</v>
      </c>
      <c r="G64" s="36" t="s">
        <v>260</v>
      </c>
      <c r="H64" s="37">
        <v>0.45833333333333331</v>
      </c>
      <c r="I64" s="39">
        <v>0.47916666666666669</v>
      </c>
      <c r="J64" s="39">
        <v>0.72916666666666663</v>
      </c>
      <c r="K64" s="42" t="s">
        <v>185</v>
      </c>
      <c r="L64" s="265" t="e">
        <f>VLOOKUP(D64,'效期天數(2025.1126更新)'!C:F,5,0)</f>
        <v>#REF!</v>
      </c>
    </row>
    <row r="65" spans="1:12" ht="20.25" thickBot="1">
      <c r="A65" s="32" t="s">
        <v>127</v>
      </c>
      <c r="B65" s="274" t="s">
        <v>2024</v>
      </c>
      <c r="C65" s="273" t="s">
        <v>2026</v>
      </c>
      <c r="D65" s="34" t="s">
        <v>107</v>
      </c>
      <c r="E65" s="275">
        <v>4</v>
      </c>
      <c r="F65" s="277">
        <v>9000</v>
      </c>
      <c r="G65" s="36" t="s">
        <v>260</v>
      </c>
      <c r="H65" s="37">
        <v>0.45833333333333331</v>
      </c>
      <c r="I65" s="39">
        <v>0.47916666666666669</v>
      </c>
      <c r="J65" s="39">
        <v>0.72916666666666663</v>
      </c>
      <c r="K65" s="42" t="s">
        <v>185</v>
      </c>
      <c r="L65" s="265" t="e">
        <f>VLOOKUP(D65,'效期天數(2025.1126更新)'!C:F,5,0)</f>
        <v>#REF!</v>
      </c>
    </row>
    <row r="66" spans="1:12" ht="20.25" thickBot="1">
      <c r="A66" s="32" t="s">
        <v>127</v>
      </c>
      <c r="B66" s="274" t="s">
        <v>2027</v>
      </c>
      <c r="C66" s="273">
        <v>5522341</v>
      </c>
      <c r="D66" s="35" t="s">
        <v>293</v>
      </c>
      <c r="E66" s="276">
        <v>3</v>
      </c>
      <c r="F66" s="277">
        <v>4500</v>
      </c>
      <c r="G66" s="36" t="s">
        <v>179</v>
      </c>
      <c r="H66" s="37">
        <v>0.45833333333333331</v>
      </c>
      <c r="I66" s="38">
        <v>0.47916666666666669</v>
      </c>
      <c r="J66" s="38">
        <v>0.60416666666666663</v>
      </c>
      <c r="K66" s="59" t="s">
        <v>185</v>
      </c>
      <c r="L66" s="265" t="e">
        <f>VLOOKUP(D66,'效期天數(2025.1126更新)'!C:F,5,0)</f>
        <v>#REF!</v>
      </c>
    </row>
    <row r="67" spans="1:12" ht="20.25" thickBot="1">
      <c r="A67" s="32" t="s">
        <v>127</v>
      </c>
      <c r="B67" s="274" t="s">
        <v>2027</v>
      </c>
      <c r="C67" s="273">
        <v>5522342</v>
      </c>
      <c r="D67" s="35" t="s">
        <v>293</v>
      </c>
      <c r="E67" s="276">
        <v>3</v>
      </c>
      <c r="F67" s="277">
        <v>4500</v>
      </c>
      <c r="G67" s="36" t="s">
        <v>179</v>
      </c>
      <c r="H67" s="37">
        <v>0.45833333333333331</v>
      </c>
      <c r="I67" s="38">
        <v>0.47916666666666669</v>
      </c>
      <c r="J67" s="38">
        <v>0.60416666666666663</v>
      </c>
      <c r="K67" s="59" t="s">
        <v>185</v>
      </c>
      <c r="L67" s="265" t="e">
        <f>VLOOKUP(D67,'效期天數(2025.1126更新)'!C:F,5,0)</f>
        <v>#REF!</v>
      </c>
    </row>
    <row r="68" spans="1:12" ht="20.25" thickBot="1">
      <c r="A68" s="44" t="s">
        <v>129</v>
      </c>
      <c r="B68" s="274" t="s">
        <v>2028</v>
      </c>
      <c r="C68" s="273" t="s">
        <v>2029</v>
      </c>
      <c r="D68" s="35" t="s">
        <v>90</v>
      </c>
      <c r="E68" s="275">
        <v>8</v>
      </c>
      <c r="F68" s="277">
        <v>8000</v>
      </c>
      <c r="G68" s="36" t="s">
        <v>183</v>
      </c>
      <c r="H68" s="37">
        <v>0.47916666666666669</v>
      </c>
      <c r="I68" s="39">
        <v>0.5</v>
      </c>
      <c r="J68" s="39">
        <v>0.75</v>
      </c>
      <c r="K68" s="42" t="s">
        <v>181</v>
      </c>
      <c r="L68" s="265" t="e">
        <f>VLOOKUP(D68,'效期天數(2025.1126更新)'!C:F,5,0)</f>
        <v>#REF!</v>
      </c>
    </row>
    <row r="69" spans="1:12" ht="20.25" thickBot="1">
      <c r="A69" s="44" t="s">
        <v>129</v>
      </c>
      <c r="B69" s="274" t="s">
        <v>2028</v>
      </c>
      <c r="C69" s="273" t="s">
        <v>2030</v>
      </c>
      <c r="D69" s="35" t="s">
        <v>90</v>
      </c>
      <c r="E69" s="275">
        <v>8</v>
      </c>
      <c r="F69" s="277">
        <v>8000</v>
      </c>
      <c r="G69" s="36" t="s">
        <v>183</v>
      </c>
      <c r="H69" s="37">
        <v>0.47916666666666669</v>
      </c>
      <c r="I69" s="39">
        <v>0.5</v>
      </c>
      <c r="J69" s="39">
        <v>0.75</v>
      </c>
      <c r="K69" s="42" t="s">
        <v>182</v>
      </c>
      <c r="L69" s="265" t="e">
        <f>VLOOKUP(D69,'效期天數(2025.1126更新)'!C:F,5,0)</f>
        <v>#REF!</v>
      </c>
    </row>
    <row r="70" spans="1:12" ht="20.25" thickBot="1">
      <c r="A70" s="44" t="s">
        <v>129</v>
      </c>
      <c r="B70" s="274" t="s">
        <v>2028</v>
      </c>
      <c r="C70" s="273" t="s">
        <v>2031</v>
      </c>
      <c r="D70" s="35" t="s">
        <v>90</v>
      </c>
      <c r="E70" s="275">
        <v>8</v>
      </c>
      <c r="F70" s="277">
        <v>8000</v>
      </c>
      <c r="G70" s="36" t="s">
        <v>183</v>
      </c>
      <c r="H70" s="37">
        <v>0.47916666666666669</v>
      </c>
      <c r="I70" s="39">
        <v>0.5</v>
      </c>
      <c r="J70" s="39">
        <v>0.75</v>
      </c>
      <c r="K70" s="42" t="s">
        <v>829</v>
      </c>
      <c r="L70" s="265" t="e">
        <f>VLOOKUP(D70,'效期天數(2025.1126更新)'!C:F,5,0)</f>
        <v>#REF!</v>
      </c>
    </row>
    <row r="71" spans="1:12" ht="20.25" thickBot="1">
      <c r="A71" s="44" t="s">
        <v>129</v>
      </c>
      <c r="B71" s="274" t="s">
        <v>2028</v>
      </c>
      <c r="C71" s="273" t="s">
        <v>2032</v>
      </c>
      <c r="D71" s="35" t="s">
        <v>90</v>
      </c>
      <c r="E71" s="275">
        <v>8</v>
      </c>
      <c r="F71" s="277">
        <v>8000</v>
      </c>
      <c r="G71" s="36" t="s">
        <v>183</v>
      </c>
      <c r="H71" s="37">
        <v>0.47916666666666669</v>
      </c>
      <c r="I71" s="39">
        <v>0.5</v>
      </c>
      <c r="J71" s="39">
        <v>0.75</v>
      </c>
      <c r="K71" s="42" t="s">
        <v>829</v>
      </c>
      <c r="L71" s="265" t="e">
        <f>VLOOKUP(D71,'效期天數(2025.1126更新)'!C:F,5,0)</f>
        <v>#REF!</v>
      </c>
    </row>
    <row r="72" spans="1:12" ht="20.25" thickBot="1">
      <c r="A72" s="32" t="s">
        <v>127</v>
      </c>
      <c r="B72" s="274" t="s">
        <v>2033</v>
      </c>
      <c r="C72" s="273">
        <v>4022341</v>
      </c>
      <c r="D72" s="34" t="s">
        <v>105</v>
      </c>
      <c r="E72" s="275">
        <v>10</v>
      </c>
      <c r="F72" s="277">
        <v>6500</v>
      </c>
      <c r="G72" s="56" t="s">
        <v>814</v>
      </c>
      <c r="H72" s="37">
        <v>0.70833333333333337</v>
      </c>
      <c r="I72" s="39">
        <v>0.75</v>
      </c>
      <c r="J72" s="39">
        <v>0.91666666666666663</v>
      </c>
      <c r="K72" s="42" t="s">
        <v>2034</v>
      </c>
      <c r="L72" s="265" t="e">
        <f>VLOOKUP(D72,'效期天數(2025.1126更新)'!C:F,5,0)</f>
        <v>#REF!</v>
      </c>
    </row>
    <row r="73" spans="1:12" ht="20.25" thickBot="1">
      <c r="A73" s="32" t="s">
        <v>127</v>
      </c>
      <c r="B73" s="274" t="s">
        <v>2035</v>
      </c>
      <c r="C73" s="273">
        <v>3922341</v>
      </c>
      <c r="D73" s="34" t="s">
        <v>138</v>
      </c>
      <c r="E73" s="275">
        <v>10</v>
      </c>
      <c r="F73" s="277">
        <v>6500</v>
      </c>
      <c r="G73" s="56" t="s">
        <v>814</v>
      </c>
      <c r="H73" s="37">
        <v>0.70833333333333337</v>
      </c>
      <c r="I73" s="39">
        <v>0.75</v>
      </c>
      <c r="J73" s="39">
        <v>0.91666666666666663</v>
      </c>
      <c r="K73" s="42" t="s">
        <v>2034</v>
      </c>
      <c r="L73" s="265" t="e">
        <f>VLOOKUP(D73,'效期天數(2025.1126更新)'!C:F,5,0)</f>
        <v>#REF!</v>
      </c>
    </row>
    <row r="74" spans="1:12" ht="20.25" thickBot="1">
      <c r="A74" s="44" t="s">
        <v>129</v>
      </c>
      <c r="B74" s="274" t="s">
        <v>2036</v>
      </c>
      <c r="C74" s="273" t="s">
        <v>2037</v>
      </c>
      <c r="D74" s="34" t="s">
        <v>96</v>
      </c>
      <c r="E74" s="275">
        <v>6</v>
      </c>
      <c r="F74" s="277">
        <v>6000</v>
      </c>
      <c r="G74" s="56" t="s">
        <v>2038</v>
      </c>
      <c r="H74" s="37">
        <v>0.72916666666666663</v>
      </c>
      <c r="I74" s="39">
        <v>0.75</v>
      </c>
      <c r="J74" s="39">
        <v>0.91666666666666663</v>
      </c>
      <c r="K74" s="42"/>
      <c r="L74" s="265" t="e">
        <f>VLOOKUP(D74,'效期天數(2025.1126更新)'!C:F,5,0)</f>
        <v>#REF!</v>
      </c>
    </row>
    <row r="75" spans="1:12" ht="20.25" thickBot="1">
      <c r="A75" s="44" t="s">
        <v>129</v>
      </c>
      <c r="B75" s="274" t="s">
        <v>2036</v>
      </c>
      <c r="C75" s="273" t="s">
        <v>2039</v>
      </c>
      <c r="D75" s="34" t="s">
        <v>96</v>
      </c>
      <c r="E75" s="275">
        <v>6</v>
      </c>
      <c r="F75" s="277">
        <v>6000</v>
      </c>
      <c r="G75" s="56" t="s">
        <v>2038</v>
      </c>
      <c r="H75" s="37">
        <v>0.72916666666666663</v>
      </c>
      <c r="I75" s="39">
        <v>0.75</v>
      </c>
      <c r="J75" s="39">
        <v>0.91666666666666663</v>
      </c>
      <c r="K75" s="42"/>
      <c r="L75" s="265" t="e">
        <f>VLOOKUP(D75,'效期天數(2025.1126更新)'!C:F,5,0)</f>
        <v>#REF!</v>
      </c>
    </row>
    <row r="76" spans="1:12" ht="20.25" thickBot="1">
      <c r="A76" s="44" t="s">
        <v>129</v>
      </c>
      <c r="B76" s="274" t="s">
        <v>2040</v>
      </c>
      <c r="C76" s="273" t="s">
        <v>2041</v>
      </c>
      <c r="D76" s="34" t="s">
        <v>95</v>
      </c>
      <c r="E76" s="275">
        <v>6</v>
      </c>
      <c r="F76" s="277">
        <v>6000</v>
      </c>
      <c r="G76" s="56" t="s">
        <v>2038</v>
      </c>
      <c r="H76" s="37">
        <v>0.72916666666666663</v>
      </c>
      <c r="I76" s="39">
        <v>0.75</v>
      </c>
      <c r="J76" s="39">
        <v>0.91666666666666663</v>
      </c>
      <c r="K76" s="42"/>
      <c r="L76" s="265" t="e">
        <f>VLOOKUP(D76,'效期天數(2025.1126更新)'!C:F,5,0)</f>
        <v>#REF!</v>
      </c>
    </row>
    <row r="77" spans="1:12" ht="20.25" thickBot="1">
      <c r="A77" s="44" t="s">
        <v>129</v>
      </c>
      <c r="B77" s="274" t="s">
        <v>2040</v>
      </c>
      <c r="C77" s="273" t="s">
        <v>2042</v>
      </c>
      <c r="D77" s="34" t="s">
        <v>95</v>
      </c>
      <c r="E77" s="275">
        <v>6</v>
      </c>
      <c r="F77" s="277">
        <v>6000</v>
      </c>
      <c r="G77" s="56" t="s">
        <v>2038</v>
      </c>
      <c r="H77" s="37">
        <v>0.72916666666666663</v>
      </c>
      <c r="I77" s="39">
        <v>0.75</v>
      </c>
      <c r="J77" s="39">
        <v>0.91666666666666663</v>
      </c>
      <c r="K77" s="42"/>
      <c r="L77" s="265" t="e">
        <f>VLOOKUP(D77,'效期天數(2025.1126更新)'!C:F,5,0)</f>
        <v>#REF!</v>
      </c>
    </row>
    <row r="78" spans="1:12" ht="20.25" thickBot="1">
      <c r="A78" s="272"/>
      <c r="B78" s="33" t="s">
        <v>2043</v>
      </c>
      <c r="C78" s="60"/>
      <c r="D78" s="35" t="s">
        <v>333</v>
      </c>
      <c r="E78" s="54" t="s">
        <v>273</v>
      </c>
      <c r="F78" s="35">
        <v>16000</v>
      </c>
      <c r="G78" s="36" t="s">
        <v>179</v>
      </c>
      <c r="H78" s="37">
        <v>0.75</v>
      </c>
      <c r="I78" s="58"/>
      <c r="J78" s="58"/>
      <c r="K78" s="42"/>
      <c r="L78" s="20"/>
    </row>
    <row r="79" spans="1:12" ht="20.25" thickBot="1">
      <c r="A79" s="272"/>
      <c r="B79" s="33" t="s">
        <v>2044</v>
      </c>
      <c r="C79" s="60"/>
      <c r="D79" s="35" t="s">
        <v>335</v>
      </c>
      <c r="E79" s="54" t="s">
        <v>273</v>
      </c>
      <c r="F79" s="35">
        <v>16000</v>
      </c>
      <c r="G79" s="36" t="s">
        <v>179</v>
      </c>
      <c r="H79" s="37">
        <v>0.75</v>
      </c>
      <c r="I79" s="58"/>
      <c r="J79" s="58"/>
      <c r="K79" s="42"/>
      <c r="L79" s="20"/>
    </row>
    <row r="80" spans="1:1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2"/>
    </row>
    <row r="83" spans="1:12" ht="17.25" thickBot="1"/>
    <row r="84" spans="1:12" ht="26.25" thickBot="1">
      <c r="A84" s="23" t="s">
        <v>274</v>
      </c>
      <c r="B84" s="24" t="s">
        <v>2045</v>
      </c>
      <c r="C84" s="25" t="s">
        <v>263</v>
      </c>
      <c r="D84" s="21"/>
      <c r="E84" s="21"/>
      <c r="F84" s="21"/>
      <c r="G84" s="21"/>
      <c r="H84" s="21"/>
      <c r="I84" s="21"/>
      <c r="J84" s="21"/>
      <c r="K84" s="22"/>
    </row>
    <row r="85" spans="1:12" ht="20.25" thickBot="1">
      <c r="A85" s="26" t="s">
        <v>171</v>
      </c>
      <c r="B85" s="27" t="s">
        <v>175</v>
      </c>
      <c r="C85" s="27" t="s">
        <v>124</v>
      </c>
      <c r="D85" s="28" t="s">
        <v>123</v>
      </c>
      <c r="E85" s="29" t="s">
        <v>172</v>
      </c>
      <c r="F85" s="29" t="s">
        <v>275</v>
      </c>
      <c r="G85" s="29" t="s">
        <v>173</v>
      </c>
      <c r="H85" s="30" t="s">
        <v>276</v>
      </c>
      <c r="I85" s="29" t="s">
        <v>174</v>
      </c>
      <c r="J85" s="30" t="s">
        <v>277</v>
      </c>
      <c r="K85" s="31" t="s">
        <v>176</v>
      </c>
    </row>
    <row r="86" spans="1:12" ht="20.25" thickBot="1">
      <c r="A86" s="32" t="s">
        <v>127</v>
      </c>
      <c r="B86" s="274" t="s">
        <v>2046</v>
      </c>
      <c r="C86" s="278" t="s">
        <v>2061</v>
      </c>
      <c r="D86" s="34" t="s">
        <v>85</v>
      </c>
      <c r="E86" s="275">
        <v>5</v>
      </c>
      <c r="F86" s="277">
        <v>6200</v>
      </c>
      <c r="G86" s="56" t="s">
        <v>128</v>
      </c>
      <c r="H86" s="37">
        <v>0.41666666666666669</v>
      </c>
      <c r="I86" s="39">
        <v>0.4375</v>
      </c>
      <c r="J86" s="39">
        <v>0.60416666666666663</v>
      </c>
      <c r="K86" s="42"/>
      <c r="L86" s="265" t="e">
        <f>VLOOKUP(D86,'效期天數(2025.1126更新)'!C:F,5,0)</f>
        <v>#REF!</v>
      </c>
    </row>
    <row r="87" spans="1:12" ht="20.25" thickBot="1">
      <c r="A87" s="32" t="s">
        <v>127</v>
      </c>
      <c r="B87" s="274" t="s">
        <v>2046</v>
      </c>
      <c r="C87" s="278" t="s">
        <v>2062</v>
      </c>
      <c r="D87" s="34" t="s">
        <v>85</v>
      </c>
      <c r="E87" s="275">
        <v>5</v>
      </c>
      <c r="F87" s="277">
        <v>6200</v>
      </c>
      <c r="G87" s="56" t="s">
        <v>128</v>
      </c>
      <c r="H87" s="37">
        <v>0.41666666666666669</v>
      </c>
      <c r="I87" s="39">
        <v>0.4375</v>
      </c>
      <c r="J87" s="39">
        <v>0.60416666666666663</v>
      </c>
      <c r="K87" s="42"/>
      <c r="L87" s="265" t="e">
        <f>VLOOKUP(D87,'效期天數(2025.1126更新)'!C:F,5,0)</f>
        <v>#REF!</v>
      </c>
    </row>
    <row r="88" spans="1:12" ht="20.25" thickBot="1">
      <c r="A88" s="32" t="s">
        <v>127</v>
      </c>
      <c r="B88" s="274" t="s">
        <v>2047</v>
      </c>
      <c r="C88" s="278" t="s">
        <v>2063</v>
      </c>
      <c r="D88" s="34" t="s">
        <v>137</v>
      </c>
      <c r="E88" s="275">
        <v>5</v>
      </c>
      <c r="F88" s="277">
        <v>6200</v>
      </c>
      <c r="G88" s="56" t="s">
        <v>128</v>
      </c>
      <c r="H88" s="37">
        <v>0.41666666666666669</v>
      </c>
      <c r="I88" s="39">
        <v>0.4375</v>
      </c>
      <c r="J88" s="39">
        <v>0.60416666666666663</v>
      </c>
      <c r="K88" s="42"/>
      <c r="L88" s="265" t="e">
        <f>VLOOKUP(D88,'效期天數(2025.1126更新)'!C:F,5,0)</f>
        <v>#REF!</v>
      </c>
    </row>
    <row r="89" spans="1:12" ht="20.25" thickBot="1">
      <c r="A89" s="32" t="s">
        <v>127</v>
      </c>
      <c r="B89" s="274" t="s">
        <v>2047</v>
      </c>
      <c r="C89" s="278" t="s">
        <v>2064</v>
      </c>
      <c r="D89" s="34" t="s">
        <v>137</v>
      </c>
      <c r="E89" s="275">
        <v>5</v>
      </c>
      <c r="F89" s="277">
        <v>6200</v>
      </c>
      <c r="G89" s="56" t="s">
        <v>128</v>
      </c>
      <c r="H89" s="37">
        <v>0.41666666666666669</v>
      </c>
      <c r="I89" s="39">
        <v>0.4375</v>
      </c>
      <c r="J89" s="39">
        <v>0.60416666666666663</v>
      </c>
      <c r="K89" s="42"/>
      <c r="L89" s="265" t="e">
        <f>VLOOKUP(D89,'效期天數(2025.1126更新)'!C:F,5,0)</f>
        <v>#REF!</v>
      </c>
    </row>
    <row r="90" spans="1:12" ht="20.25" thickBot="1">
      <c r="A90" s="32" t="s">
        <v>127</v>
      </c>
      <c r="B90" s="274" t="s">
        <v>2048</v>
      </c>
      <c r="C90" s="273">
        <v>3022341</v>
      </c>
      <c r="D90" s="34" t="s">
        <v>101</v>
      </c>
      <c r="E90" s="275">
        <v>6</v>
      </c>
      <c r="F90" s="277">
        <v>3000</v>
      </c>
      <c r="G90" s="36" t="s">
        <v>183</v>
      </c>
      <c r="H90" s="37">
        <v>0.41666666666666669</v>
      </c>
      <c r="I90" s="38">
        <v>0.4375</v>
      </c>
      <c r="J90" s="39">
        <v>0.52083333333333337</v>
      </c>
      <c r="K90" s="42" t="s">
        <v>1567</v>
      </c>
      <c r="L90" s="265" t="e">
        <f>VLOOKUP(D90,'效期天數(2025.1126更新)'!C:F,5,0)</f>
        <v>#REF!</v>
      </c>
    </row>
    <row r="91" spans="1:12" ht="20.25" thickBot="1">
      <c r="A91" s="32" t="s">
        <v>127</v>
      </c>
      <c r="B91" s="274" t="s">
        <v>2048</v>
      </c>
      <c r="C91" s="273">
        <v>3022342</v>
      </c>
      <c r="D91" s="34" t="s">
        <v>101</v>
      </c>
      <c r="E91" s="275">
        <v>6</v>
      </c>
      <c r="F91" s="277">
        <v>3000</v>
      </c>
      <c r="G91" s="36" t="s">
        <v>183</v>
      </c>
      <c r="H91" s="37">
        <v>0.41666666666666669</v>
      </c>
      <c r="I91" s="38">
        <v>0.4375</v>
      </c>
      <c r="J91" s="39">
        <v>0.52083333333333337</v>
      </c>
      <c r="K91" s="42" t="s">
        <v>1567</v>
      </c>
      <c r="L91" s="265" t="e">
        <f>VLOOKUP(D91,'效期天數(2025.1126更新)'!C:F,5,0)</f>
        <v>#REF!</v>
      </c>
    </row>
    <row r="92" spans="1:12" ht="20.25" thickBot="1">
      <c r="A92" s="32" t="s">
        <v>127</v>
      </c>
      <c r="B92" s="274" t="s">
        <v>2048</v>
      </c>
      <c r="C92" s="273">
        <v>3022343</v>
      </c>
      <c r="D92" s="34" t="s">
        <v>101</v>
      </c>
      <c r="E92" s="275">
        <v>6</v>
      </c>
      <c r="F92" s="277">
        <v>3000</v>
      </c>
      <c r="G92" s="36" t="s">
        <v>183</v>
      </c>
      <c r="H92" s="37">
        <v>0.41666666666666669</v>
      </c>
      <c r="I92" s="38">
        <v>0.4375</v>
      </c>
      <c r="J92" s="39">
        <v>0.52083333333333337</v>
      </c>
      <c r="K92" s="42" t="s">
        <v>1567</v>
      </c>
      <c r="L92" s="265" t="e">
        <f>VLOOKUP(D92,'效期天數(2025.1126更新)'!C:F,5,0)</f>
        <v>#REF!</v>
      </c>
    </row>
    <row r="93" spans="1:12" ht="20.25" thickBot="1">
      <c r="A93" s="32" t="s">
        <v>127</v>
      </c>
      <c r="B93" s="274" t="s">
        <v>2048</v>
      </c>
      <c r="C93" s="273">
        <v>3022344</v>
      </c>
      <c r="D93" s="34" t="s">
        <v>101</v>
      </c>
      <c r="E93" s="275">
        <v>6</v>
      </c>
      <c r="F93" s="277">
        <v>3000</v>
      </c>
      <c r="G93" s="36" t="s">
        <v>183</v>
      </c>
      <c r="H93" s="37">
        <v>0.41666666666666669</v>
      </c>
      <c r="I93" s="38">
        <v>0.4375</v>
      </c>
      <c r="J93" s="39">
        <v>0.52083333333333337</v>
      </c>
      <c r="K93" s="42" t="s">
        <v>1567</v>
      </c>
      <c r="L93" s="265" t="e">
        <f>VLOOKUP(D93,'效期天數(2025.1126更新)'!C:F,5,0)</f>
        <v>#REF!</v>
      </c>
    </row>
    <row r="94" spans="1:12" ht="20.25" thickBot="1">
      <c r="A94" s="44" t="s">
        <v>129</v>
      </c>
      <c r="B94" s="274" t="s">
        <v>2049</v>
      </c>
      <c r="C94" s="273" t="s">
        <v>2050</v>
      </c>
      <c r="D94" s="35" t="s">
        <v>104</v>
      </c>
      <c r="E94" s="275">
        <v>7</v>
      </c>
      <c r="F94" s="277">
        <v>8500</v>
      </c>
      <c r="G94" s="43" t="s">
        <v>179</v>
      </c>
      <c r="H94" s="37">
        <v>0.45833333333333331</v>
      </c>
      <c r="I94" s="38">
        <v>0.47916666666666669</v>
      </c>
      <c r="J94" s="46">
        <v>0.72916666666666663</v>
      </c>
      <c r="K94" s="47" t="s">
        <v>1505</v>
      </c>
      <c r="L94" s="265" t="e">
        <f>VLOOKUP(D94,'效期天數(2025.1126更新)'!C:F,5,0)</f>
        <v>#REF!</v>
      </c>
    </row>
    <row r="95" spans="1:12" ht="20.25" thickBot="1">
      <c r="A95" s="44" t="s">
        <v>129</v>
      </c>
      <c r="B95" s="274" t="s">
        <v>2049</v>
      </c>
      <c r="C95" s="273" t="s">
        <v>2051</v>
      </c>
      <c r="D95" s="35" t="s">
        <v>104</v>
      </c>
      <c r="E95" s="275">
        <v>7</v>
      </c>
      <c r="F95" s="277">
        <v>8500</v>
      </c>
      <c r="G95" s="43" t="s">
        <v>179</v>
      </c>
      <c r="H95" s="37">
        <v>0.45833333333333331</v>
      </c>
      <c r="I95" s="38">
        <v>0.47916666666666669</v>
      </c>
      <c r="J95" s="46">
        <v>0.72916666666666663</v>
      </c>
      <c r="K95" s="47" t="s">
        <v>1505</v>
      </c>
      <c r="L95" s="265" t="e">
        <f>VLOOKUP(D95,'效期天數(2025.1126更新)'!C:F,5,0)</f>
        <v>#REF!</v>
      </c>
    </row>
    <row r="96" spans="1:12" ht="20.25" thickBot="1">
      <c r="A96" s="48" t="s">
        <v>127</v>
      </c>
      <c r="B96" s="274" t="s">
        <v>2052</v>
      </c>
      <c r="C96" s="273" t="s">
        <v>2053</v>
      </c>
      <c r="D96" s="35" t="s">
        <v>130</v>
      </c>
      <c r="E96" s="275">
        <v>4</v>
      </c>
      <c r="F96" s="277">
        <v>9100</v>
      </c>
      <c r="G96" s="36" t="s">
        <v>260</v>
      </c>
      <c r="H96" s="37">
        <v>0.6875</v>
      </c>
      <c r="I96" s="39">
        <v>0.72916666666666663</v>
      </c>
      <c r="J96" s="39">
        <v>0.97916666666666663</v>
      </c>
      <c r="K96" s="42"/>
      <c r="L96" s="265" t="e">
        <f>VLOOKUP(D96,'效期天數(2025.1126更新)'!C:F,5,0)</f>
        <v>#REF!</v>
      </c>
    </row>
    <row r="97" spans="1:12" ht="20.25" thickBot="1">
      <c r="A97" s="48" t="s">
        <v>127</v>
      </c>
      <c r="B97" s="274" t="s">
        <v>2052</v>
      </c>
      <c r="C97" s="273" t="s">
        <v>2054</v>
      </c>
      <c r="D97" s="35" t="s">
        <v>130</v>
      </c>
      <c r="E97" s="275">
        <v>4</v>
      </c>
      <c r="F97" s="277">
        <v>9100</v>
      </c>
      <c r="G97" s="36" t="s">
        <v>260</v>
      </c>
      <c r="H97" s="37">
        <v>0.6875</v>
      </c>
      <c r="I97" s="39">
        <v>0.72916666666666663</v>
      </c>
      <c r="J97" s="39">
        <v>0.97916666666666663</v>
      </c>
      <c r="K97" s="42"/>
      <c r="L97" s="265" t="e">
        <f>VLOOKUP(D97,'效期天數(2025.1126更新)'!C:F,5,0)</f>
        <v>#REF!</v>
      </c>
    </row>
    <row r="98" spans="1:12" ht="20.25" thickBot="1">
      <c r="A98" s="48" t="s">
        <v>127</v>
      </c>
      <c r="B98" s="274" t="s">
        <v>2052</v>
      </c>
      <c r="C98" s="273" t="s">
        <v>2055</v>
      </c>
      <c r="D98" s="35" t="s">
        <v>130</v>
      </c>
      <c r="E98" s="275">
        <v>4</v>
      </c>
      <c r="F98" s="277">
        <v>9100</v>
      </c>
      <c r="G98" s="36" t="s">
        <v>260</v>
      </c>
      <c r="H98" s="37">
        <v>0.6875</v>
      </c>
      <c r="I98" s="39">
        <v>0.72916666666666663</v>
      </c>
      <c r="J98" s="39">
        <v>0.97916666666666663</v>
      </c>
      <c r="K98" s="42"/>
      <c r="L98" s="265" t="e">
        <f>VLOOKUP(D98,'效期天數(2025.1126更新)'!C:F,5,0)</f>
        <v>#REF!</v>
      </c>
    </row>
    <row r="99" spans="1:12" ht="20.25" thickBot="1">
      <c r="A99" s="48" t="s">
        <v>127</v>
      </c>
      <c r="B99" s="274" t="s">
        <v>2052</v>
      </c>
      <c r="C99" s="273" t="s">
        <v>2056</v>
      </c>
      <c r="D99" s="35" t="s">
        <v>130</v>
      </c>
      <c r="E99" s="275">
        <v>4</v>
      </c>
      <c r="F99" s="277">
        <v>9100</v>
      </c>
      <c r="G99" s="36" t="s">
        <v>260</v>
      </c>
      <c r="H99" s="37">
        <v>0.6875</v>
      </c>
      <c r="I99" s="39">
        <v>0.72916666666666663</v>
      </c>
      <c r="J99" s="39">
        <v>0.97916666666666663</v>
      </c>
      <c r="K99" s="42"/>
      <c r="L99" s="265" t="e">
        <f>VLOOKUP(D99,'效期天數(2025.1126更新)'!C:F,5,0)</f>
        <v>#REF!</v>
      </c>
    </row>
    <row r="100" spans="1:12" ht="20.25" thickBot="1">
      <c r="A100" s="32" t="s">
        <v>127</v>
      </c>
      <c r="B100" s="274" t="s">
        <v>2057</v>
      </c>
      <c r="C100" s="273" t="s">
        <v>2058</v>
      </c>
      <c r="D100" s="34" t="s">
        <v>862</v>
      </c>
      <c r="E100" s="275">
        <v>10</v>
      </c>
      <c r="F100" s="277">
        <v>6500</v>
      </c>
      <c r="G100" s="56" t="s">
        <v>179</v>
      </c>
      <c r="H100" s="37">
        <v>0.70833333333333337</v>
      </c>
      <c r="I100" s="39">
        <v>0.75</v>
      </c>
      <c r="J100" s="39">
        <v>0.91666666666666663</v>
      </c>
      <c r="K100" s="42" t="s">
        <v>863</v>
      </c>
      <c r="L100" s="265" t="e">
        <f>VLOOKUP(D100,'效期天數(2025.1126更新)'!C:F,5,0)</f>
        <v>#REF!</v>
      </c>
    </row>
    <row r="101" spans="1:12" ht="20.25" thickBot="1">
      <c r="A101" s="32" t="s">
        <v>127</v>
      </c>
      <c r="B101" s="274" t="s">
        <v>2059</v>
      </c>
      <c r="C101" s="273" t="s">
        <v>2060</v>
      </c>
      <c r="D101" s="34" t="s">
        <v>866</v>
      </c>
      <c r="E101" s="275">
        <v>10</v>
      </c>
      <c r="F101" s="277">
        <v>6500</v>
      </c>
      <c r="G101" s="56" t="s">
        <v>179</v>
      </c>
      <c r="H101" s="37">
        <v>0.66666666666666663</v>
      </c>
      <c r="I101" s="39">
        <v>0.75</v>
      </c>
      <c r="J101" s="39">
        <v>0.91666666666666663</v>
      </c>
      <c r="K101" s="42" t="s">
        <v>863</v>
      </c>
      <c r="L101" s="265" t="e">
        <f>VLOOKUP(D101,'效期天數(2025.1126更新)'!C:F,5,0)</f>
        <v>#REF!</v>
      </c>
    </row>
    <row r="104" spans="1:12" ht="17.25" thickBot="1"/>
    <row r="105" spans="1:12" ht="26.25" thickBot="1">
      <c r="A105" s="23" t="s">
        <v>274</v>
      </c>
      <c r="B105" s="24" t="s">
        <v>2065</v>
      </c>
      <c r="C105" s="25" t="s">
        <v>264</v>
      </c>
      <c r="D105" s="21"/>
      <c r="E105" s="21"/>
      <c r="F105" s="21"/>
      <c r="G105" s="21"/>
      <c r="H105" s="21"/>
      <c r="I105" s="21"/>
      <c r="J105" s="21"/>
      <c r="K105" s="22"/>
    </row>
    <row r="106" spans="1:12" ht="20.25" thickBot="1">
      <c r="A106" s="26" t="s">
        <v>171</v>
      </c>
      <c r="B106" s="27" t="s">
        <v>175</v>
      </c>
      <c r="C106" s="27" t="s">
        <v>124</v>
      </c>
      <c r="D106" s="28" t="s">
        <v>123</v>
      </c>
      <c r="E106" s="29" t="s">
        <v>172</v>
      </c>
      <c r="F106" s="29" t="s">
        <v>275</v>
      </c>
      <c r="G106" s="29" t="s">
        <v>173</v>
      </c>
      <c r="H106" s="30" t="s">
        <v>276</v>
      </c>
      <c r="I106" s="29" t="s">
        <v>174</v>
      </c>
      <c r="J106" s="30" t="s">
        <v>277</v>
      </c>
      <c r="K106" s="31" t="s">
        <v>176</v>
      </c>
    </row>
    <row r="107" spans="1:12" ht="19.5" thickBot="1">
      <c r="A107" s="32" t="s">
        <v>127</v>
      </c>
      <c r="B107" s="189" t="s">
        <v>2066</v>
      </c>
      <c r="C107" s="186" t="s">
        <v>2067</v>
      </c>
      <c r="D107" s="35" t="s">
        <v>163</v>
      </c>
      <c r="E107" s="187">
        <v>4</v>
      </c>
      <c r="F107" s="188">
        <v>8000</v>
      </c>
      <c r="G107" s="45" t="s">
        <v>128</v>
      </c>
      <c r="H107" s="37">
        <v>0.45833333333333331</v>
      </c>
      <c r="I107" s="39">
        <v>0.47916666666666669</v>
      </c>
      <c r="J107" s="39">
        <v>0.72916666666666663</v>
      </c>
      <c r="K107" s="42" t="s">
        <v>185</v>
      </c>
      <c r="L107" s="184" t="e">
        <f>VLOOKUP(D107,'效期天數(2025.1126更新)'!C:F,5,0)</f>
        <v>#REF!</v>
      </c>
    </row>
    <row r="108" spans="1:12" ht="19.5" thickBot="1">
      <c r="A108" s="32" t="s">
        <v>127</v>
      </c>
      <c r="B108" s="189" t="s">
        <v>2066</v>
      </c>
      <c r="C108" s="186" t="s">
        <v>2068</v>
      </c>
      <c r="D108" s="35" t="s">
        <v>163</v>
      </c>
      <c r="E108" s="187">
        <v>4</v>
      </c>
      <c r="F108" s="188">
        <v>8000</v>
      </c>
      <c r="G108" s="45" t="s">
        <v>128</v>
      </c>
      <c r="H108" s="37">
        <v>0.45833333333333331</v>
      </c>
      <c r="I108" s="39">
        <v>0.47916666666666669</v>
      </c>
      <c r="J108" s="39">
        <v>0.72916666666666663</v>
      </c>
      <c r="K108" s="42" t="s">
        <v>185</v>
      </c>
      <c r="L108" s="184" t="e">
        <f>VLOOKUP(D108,'效期天數(2025.1126更新)'!C:F,5,0)</f>
        <v>#REF!</v>
      </c>
    </row>
    <row r="109" spans="1:12" ht="19.5" thickBot="1">
      <c r="A109" s="32" t="s">
        <v>127</v>
      </c>
      <c r="B109" s="189" t="s">
        <v>2066</v>
      </c>
      <c r="C109" s="186" t="s">
        <v>2069</v>
      </c>
      <c r="D109" s="35" t="s">
        <v>163</v>
      </c>
      <c r="E109" s="187">
        <v>4</v>
      </c>
      <c r="F109" s="188">
        <v>8000</v>
      </c>
      <c r="G109" s="45" t="s">
        <v>128</v>
      </c>
      <c r="H109" s="37">
        <v>0.45833333333333331</v>
      </c>
      <c r="I109" s="39">
        <v>0.47916666666666669</v>
      </c>
      <c r="J109" s="39">
        <v>0.72916666666666663</v>
      </c>
      <c r="K109" s="42" t="s">
        <v>185</v>
      </c>
      <c r="L109" s="184" t="e">
        <f>VLOOKUP(D109,'效期天數(2025.1126更新)'!C:F,5,0)</f>
        <v>#REF!</v>
      </c>
    </row>
    <row r="110" spans="1:12" ht="19.5" thickBot="1">
      <c r="A110" s="32" t="s">
        <v>127</v>
      </c>
      <c r="B110" s="189" t="s">
        <v>2066</v>
      </c>
      <c r="C110" s="186" t="s">
        <v>2070</v>
      </c>
      <c r="D110" s="35" t="s">
        <v>163</v>
      </c>
      <c r="E110" s="187">
        <v>4</v>
      </c>
      <c r="F110" s="188">
        <v>8000</v>
      </c>
      <c r="G110" s="45" t="s">
        <v>128</v>
      </c>
      <c r="H110" s="37">
        <v>0.45833333333333331</v>
      </c>
      <c r="I110" s="39">
        <v>0.47916666666666669</v>
      </c>
      <c r="J110" s="39">
        <v>0.72916666666666663</v>
      </c>
      <c r="K110" s="42" t="s">
        <v>185</v>
      </c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2071</v>
      </c>
      <c r="C111" s="186" t="s">
        <v>2072</v>
      </c>
      <c r="D111" s="35" t="s">
        <v>132</v>
      </c>
      <c r="E111" s="187">
        <v>3</v>
      </c>
      <c r="F111" s="188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2071</v>
      </c>
      <c r="C112" s="186" t="s">
        <v>2073</v>
      </c>
      <c r="D112" s="35" t="s">
        <v>132</v>
      </c>
      <c r="E112" s="187">
        <v>3</v>
      </c>
      <c r="F112" s="188">
        <v>8900</v>
      </c>
      <c r="G112" s="36" t="s">
        <v>260</v>
      </c>
      <c r="H112" s="37">
        <v>0.45833333333333331</v>
      </c>
      <c r="I112" s="39">
        <v>0.5</v>
      </c>
      <c r="J112" s="39">
        <v>0.75</v>
      </c>
      <c r="K112" s="279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2074</v>
      </c>
      <c r="C113" s="186" t="s">
        <v>2075</v>
      </c>
      <c r="D113" s="35" t="s">
        <v>133</v>
      </c>
      <c r="E113" s="187">
        <v>3</v>
      </c>
      <c r="F113" s="188">
        <v>8900</v>
      </c>
      <c r="G113" s="36" t="s">
        <v>260</v>
      </c>
      <c r="H113" s="37">
        <v>0.45833333333333331</v>
      </c>
      <c r="I113" s="39">
        <v>0.5</v>
      </c>
      <c r="J113" s="39">
        <v>0.75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2074</v>
      </c>
      <c r="C114" s="186" t="s">
        <v>2076</v>
      </c>
      <c r="D114" s="35" t="s">
        <v>133</v>
      </c>
      <c r="E114" s="187">
        <v>3</v>
      </c>
      <c r="F114" s="188">
        <v>8900</v>
      </c>
      <c r="G114" s="36" t="s">
        <v>260</v>
      </c>
      <c r="H114" s="37">
        <v>0.45833333333333331</v>
      </c>
      <c r="I114" s="39">
        <v>0.5</v>
      </c>
      <c r="J114" s="39">
        <v>0.75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2077</v>
      </c>
      <c r="C115" s="186" t="s">
        <v>2078</v>
      </c>
      <c r="D115" s="35" t="s">
        <v>104</v>
      </c>
      <c r="E115" s="187">
        <v>7</v>
      </c>
      <c r="F115" s="188">
        <v>4000</v>
      </c>
      <c r="G115" s="36" t="s">
        <v>179</v>
      </c>
      <c r="H115" s="37">
        <v>0.6875</v>
      </c>
      <c r="I115" s="39">
        <v>0.70833333333333337</v>
      </c>
      <c r="J115" s="280">
        <v>0.83333333333333337</v>
      </c>
      <c r="K115" s="47" t="s">
        <v>1505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2077</v>
      </c>
      <c r="C116" s="186" t="s">
        <v>2079</v>
      </c>
      <c r="D116" s="35" t="s">
        <v>104</v>
      </c>
      <c r="E116" s="187">
        <v>7</v>
      </c>
      <c r="F116" s="188">
        <v>4000</v>
      </c>
      <c r="G116" s="36" t="s">
        <v>179</v>
      </c>
      <c r="H116" s="37">
        <v>0.6875</v>
      </c>
      <c r="I116" s="39">
        <v>0.70833333333333337</v>
      </c>
      <c r="J116" s="280">
        <v>0.83333333333333337</v>
      </c>
      <c r="K116" s="47" t="s">
        <v>1505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2077</v>
      </c>
      <c r="C117" s="186" t="s">
        <v>2080</v>
      </c>
      <c r="D117" s="35" t="s">
        <v>104</v>
      </c>
      <c r="E117" s="187">
        <v>7</v>
      </c>
      <c r="F117" s="188">
        <v>4000</v>
      </c>
      <c r="G117" s="36" t="s">
        <v>179</v>
      </c>
      <c r="H117" s="37">
        <v>0.6875</v>
      </c>
      <c r="I117" s="39">
        <v>0.70833333333333337</v>
      </c>
      <c r="J117" s="280">
        <v>0.83333333333333337</v>
      </c>
      <c r="K117" s="47" t="s">
        <v>1505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2077</v>
      </c>
      <c r="C118" s="186" t="s">
        <v>2081</v>
      </c>
      <c r="D118" s="35" t="s">
        <v>104</v>
      </c>
      <c r="E118" s="187">
        <v>7</v>
      </c>
      <c r="F118" s="188">
        <v>4000</v>
      </c>
      <c r="G118" s="36" t="s">
        <v>179</v>
      </c>
      <c r="H118" s="37">
        <v>0.6875</v>
      </c>
      <c r="I118" s="39">
        <v>0.70833333333333337</v>
      </c>
      <c r="J118" s="280">
        <v>0.83333333333333337</v>
      </c>
      <c r="K118" s="47" t="s">
        <v>1505</v>
      </c>
      <c r="L118" s="184" t="e">
        <f>VLOOKUP(D118,'效期天數(2025.1126更新)'!C:F,5,0)</f>
        <v>#REF!</v>
      </c>
    </row>
    <row r="119" spans="1:12" ht="20.25" thickBot="1">
      <c r="A119" s="32" t="s">
        <v>127</v>
      </c>
      <c r="B119" s="189" t="s">
        <v>2082</v>
      </c>
      <c r="C119" s="185" t="s">
        <v>2103</v>
      </c>
      <c r="D119" s="35" t="s">
        <v>88</v>
      </c>
      <c r="E119" s="187">
        <v>6</v>
      </c>
      <c r="F119" s="188">
        <v>6200</v>
      </c>
      <c r="G119" s="36" t="s">
        <v>183</v>
      </c>
      <c r="H119" s="37">
        <v>0.70833333333333337</v>
      </c>
      <c r="I119" s="39">
        <v>0.72916666666666663</v>
      </c>
      <c r="J119" s="39">
        <v>0.89583333333333337</v>
      </c>
      <c r="K119" s="59" t="s">
        <v>185</v>
      </c>
      <c r="L119" s="184" t="e">
        <f>VLOOKUP(D119,'效期天數(2025.1126更新)'!C:F,5,0)</f>
        <v>#REF!</v>
      </c>
    </row>
    <row r="120" spans="1:12" ht="20.25" thickBot="1">
      <c r="A120" s="32" t="s">
        <v>127</v>
      </c>
      <c r="B120" s="189" t="s">
        <v>2082</v>
      </c>
      <c r="C120" s="185" t="s">
        <v>2104</v>
      </c>
      <c r="D120" s="35" t="s">
        <v>88</v>
      </c>
      <c r="E120" s="187">
        <v>6</v>
      </c>
      <c r="F120" s="188">
        <v>6200</v>
      </c>
      <c r="G120" s="36" t="s">
        <v>183</v>
      </c>
      <c r="H120" s="37">
        <v>0.70833333333333337</v>
      </c>
      <c r="I120" s="39">
        <v>0.72916666666666663</v>
      </c>
      <c r="J120" s="39">
        <v>0.89583333333333337</v>
      </c>
      <c r="K120" s="59" t="s">
        <v>185</v>
      </c>
      <c r="L120" s="184" t="e">
        <f>VLOOKUP(D120,'效期天數(2025.1126更新)'!C:F,5,0)</f>
        <v>#REF!</v>
      </c>
    </row>
    <row r="121" spans="1:12" ht="20.25" thickBot="1">
      <c r="A121" s="32" t="s">
        <v>127</v>
      </c>
      <c r="B121" s="189" t="s">
        <v>2083</v>
      </c>
      <c r="C121" s="185" t="s">
        <v>2105</v>
      </c>
      <c r="D121" s="35" t="s">
        <v>89</v>
      </c>
      <c r="E121" s="187">
        <v>6</v>
      </c>
      <c r="F121" s="188">
        <v>6000</v>
      </c>
      <c r="G121" s="36" t="s">
        <v>183</v>
      </c>
      <c r="H121" s="37">
        <v>0.70833333333333337</v>
      </c>
      <c r="I121" s="39">
        <v>0.72916666666666663</v>
      </c>
      <c r="J121" s="39">
        <v>0.89583333333333337</v>
      </c>
      <c r="K121" s="59" t="s">
        <v>185</v>
      </c>
      <c r="L121" s="184" t="e">
        <f>VLOOKUP(D121,'效期天數(2025.1126更新)'!C:F,5,0)</f>
        <v>#REF!</v>
      </c>
    </row>
    <row r="122" spans="1:12" ht="20.25" thickBot="1">
      <c r="A122" s="32" t="s">
        <v>127</v>
      </c>
      <c r="B122" s="189" t="s">
        <v>2083</v>
      </c>
      <c r="C122" s="185" t="s">
        <v>2106</v>
      </c>
      <c r="D122" s="35" t="s">
        <v>89</v>
      </c>
      <c r="E122" s="187">
        <v>6</v>
      </c>
      <c r="F122" s="188">
        <v>6000</v>
      </c>
      <c r="G122" s="36" t="s">
        <v>183</v>
      </c>
      <c r="H122" s="37">
        <v>0.70833333333333337</v>
      </c>
      <c r="I122" s="39">
        <v>0.72916666666666663</v>
      </c>
      <c r="J122" s="39">
        <v>0.89583333333333337</v>
      </c>
      <c r="K122" s="59" t="s">
        <v>185</v>
      </c>
      <c r="L122" s="184" t="e">
        <f>VLOOKUP(D122,'效期天數(2025.1126更新)'!C:F,5,0)</f>
        <v>#REF!</v>
      </c>
    </row>
    <row r="123" spans="1:12" ht="19.5" thickBot="1">
      <c r="A123" s="44" t="s">
        <v>129</v>
      </c>
      <c r="B123" s="189" t="s">
        <v>2084</v>
      </c>
      <c r="C123" s="186" t="s">
        <v>2085</v>
      </c>
      <c r="D123" s="34" t="s">
        <v>93</v>
      </c>
      <c r="E123" s="187">
        <v>8</v>
      </c>
      <c r="F123" s="188">
        <v>8000</v>
      </c>
      <c r="G123" s="45" t="s">
        <v>128</v>
      </c>
      <c r="H123" s="37">
        <v>0.72916666666666663</v>
      </c>
      <c r="I123" s="38">
        <v>0.75</v>
      </c>
      <c r="J123" s="39">
        <v>0</v>
      </c>
      <c r="K123" s="42" t="s">
        <v>181</v>
      </c>
      <c r="L123" s="184" t="e">
        <f>VLOOKUP(D123,'效期天數(2025.1126更新)'!C:F,5,0)</f>
        <v>#REF!</v>
      </c>
    </row>
    <row r="124" spans="1:12" ht="19.5" thickBot="1">
      <c r="A124" s="44" t="s">
        <v>129</v>
      </c>
      <c r="B124" s="189" t="s">
        <v>2084</v>
      </c>
      <c r="C124" s="186" t="s">
        <v>2086</v>
      </c>
      <c r="D124" s="34" t="s">
        <v>93</v>
      </c>
      <c r="E124" s="187">
        <v>8</v>
      </c>
      <c r="F124" s="188">
        <v>8000</v>
      </c>
      <c r="G124" s="45" t="s">
        <v>128</v>
      </c>
      <c r="H124" s="37">
        <v>0.72916666666666663</v>
      </c>
      <c r="I124" s="38">
        <v>0.75</v>
      </c>
      <c r="J124" s="39">
        <v>0</v>
      </c>
      <c r="K124" s="42" t="s">
        <v>182</v>
      </c>
      <c r="L124" s="184" t="e">
        <f>VLOOKUP(D124,'效期天數(2025.1126更新)'!C:F,5,0)</f>
        <v>#REF!</v>
      </c>
    </row>
    <row r="125" spans="1:12" ht="19.5" thickBot="1">
      <c r="A125" s="44" t="s">
        <v>129</v>
      </c>
      <c r="B125" s="189" t="s">
        <v>2087</v>
      </c>
      <c r="C125" s="186" t="s">
        <v>2088</v>
      </c>
      <c r="D125" s="34" t="s">
        <v>94</v>
      </c>
      <c r="E125" s="187">
        <v>8</v>
      </c>
      <c r="F125" s="188">
        <v>8000</v>
      </c>
      <c r="G125" s="45" t="s">
        <v>128</v>
      </c>
      <c r="H125" s="37">
        <v>0.72916666666666663</v>
      </c>
      <c r="I125" s="38">
        <v>0.75</v>
      </c>
      <c r="J125" s="39">
        <v>0</v>
      </c>
      <c r="K125" s="42" t="s">
        <v>185</v>
      </c>
      <c r="L125" s="184" t="e">
        <f>VLOOKUP(D125,'效期天數(2025.1126更新)'!C:F,5,0)</f>
        <v>#REF!</v>
      </c>
    </row>
    <row r="126" spans="1:12" ht="19.5" thickBot="1">
      <c r="A126" s="44" t="s">
        <v>129</v>
      </c>
      <c r="B126" s="189" t="s">
        <v>2087</v>
      </c>
      <c r="C126" s="186" t="s">
        <v>2089</v>
      </c>
      <c r="D126" s="34" t="s">
        <v>94</v>
      </c>
      <c r="E126" s="187">
        <v>8</v>
      </c>
      <c r="F126" s="188">
        <v>8000</v>
      </c>
      <c r="G126" s="45" t="s">
        <v>128</v>
      </c>
      <c r="H126" s="37">
        <v>0.72916666666666663</v>
      </c>
      <c r="I126" s="38">
        <v>0.75</v>
      </c>
      <c r="J126" s="39">
        <v>0</v>
      </c>
      <c r="K126" s="42" t="s">
        <v>185</v>
      </c>
      <c r="L126" s="184" t="e">
        <f>VLOOKUP(D126,'效期天數(2025.1126更新)'!C:F,5,0)</f>
        <v>#REF!</v>
      </c>
    </row>
    <row r="127" spans="1:12" ht="20.25" thickBot="1">
      <c r="A127" s="32" t="s">
        <v>127</v>
      </c>
      <c r="B127" s="189" t="s">
        <v>2090</v>
      </c>
      <c r="C127" s="186" t="s">
        <v>2091</v>
      </c>
      <c r="D127" s="34" t="s">
        <v>157</v>
      </c>
      <c r="E127" s="187">
        <v>5</v>
      </c>
      <c r="F127" s="188">
        <v>9000</v>
      </c>
      <c r="G127" s="56" t="s">
        <v>260</v>
      </c>
      <c r="H127" s="37">
        <v>0.72916666666666663</v>
      </c>
      <c r="I127" s="61">
        <v>0.85416666666666663</v>
      </c>
      <c r="J127" s="39">
        <v>0.10416666666666667</v>
      </c>
      <c r="K127" s="42" t="s">
        <v>290</v>
      </c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2090</v>
      </c>
      <c r="C128" s="186" t="s">
        <v>2092</v>
      </c>
      <c r="D128" s="34" t="s">
        <v>157</v>
      </c>
      <c r="E128" s="187">
        <v>5</v>
      </c>
      <c r="F128" s="188">
        <v>9000</v>
      </c>
      <c r="G128" s="56" t="s">
        <v>260</v>
      </c>
      <c r="H128" s="37">
        <v>0.72916666666666663</v>
      </c>
      <c r="I128" s="61">
        <v>0.85416666666666663</v>
      </c>
      <c r="J128" s="39">
        <v>0.10416666666666667</v>
      </c>
      <c r="K128" s="42" t="s">
        <v>290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2090</v>
      </c>
      <c r="C129" s="186" t="s">
        <v>2093</v>
      </c>
      <c r="D129" s="34" t="s">
        <v>157</v>
      </c>
      <c r="E129" s="187">
        <v>5</v>
      </c>
      <c r="F129" s="188">
        <v>9000</v>
      </c>
      <c r="G129" s="56" t="s">
        <v>260</v>
      </c>
      <c r="H129" s="37">
        <v>0.72916666666666663</v>
      </c>
      <c r="I129" s="61">
        <v>0.85416666666666663</v>
      </c>
      <c r="J129" s="39">
        <v>0.10416666666666667</v>
      </c>
      <c r="K129" s="42" t="s">
        <v>290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2090</v>
      </c>
      <c r="C130" s="186" t="s">
        <v>2094</v>
      </c>
      <c r="D130" s="34" t="s">
        <v>157</v>
      </c>
      <c r="E130" s="187">
        <v>5</v>
      </c>
      <c r="F130" s="188">
        <v>9000</v>
      </c>
      <c r="G130" s="56" t="s">
        <v>260</v>
      </c>
      <c r="H130" s="37">
        <v>0.72916666666666663</v>
      </c>
      <c r="I130" s="61">
        <v>0.85416666666666663</v>
      </c>
      <c r="J130" s="39">
        <v>0.10416666666666667</v>
      </c>
      <c r="K130" s="42" t="s">
        <v>290</v>
      </c>
      <c r="L130" s="184" t="e">
        <f>VLOOKUP(D130,'效期天數(2025.1126更新)'!C:F,5,0)</f>
        <v>#REF!</v>
      </c>
    </row>
    <row r="131" spans="1:12" ht="20.25" thickBot="1">
      <c r="A131" s="32" t="s">
        <v>280</v>
      </c>
      <c r="B131" s="33" t="s">
        <v>2095</v>
      </c>
      <c r="C131" s="60"/>
      <c r="D131" s="35" t="s">
        <v>281</v>
      </c>
      <c r="E131" s="43"/>
      <c r="F131" s="34">
        <v>1000</v>
      </c>
      <c r="G131" s="36" t="s">
        <v>269</v>
      </c>
      <c r="H131" s="37">
        <v>0.41666666666666669</v>
      </c>
      <c r="I131" s="52"/>
      <c r="J131" s="52"/>
      <c r="K131" s="42"/>
      <c r="L131" s="20"/>
    </row>
    <row r="132" spans="1:12" ht="20.25" thickBot="1">
      <c r="A132" s="32" t="s">
        <v>280</v>
      </c>
      <c r="B132" s="33" t="s">
        <v>2096</v>
      </c>
      <c r="C132" s="60"/>
      <c r="D132" s="35" t="s">
        <v>282</v>
      </c>
      <c r="E132" s="43"/>
      <c r="F132" s="34">
        <v>1000</v>
      </c>
      <c r="G132" s="36" t="s">
        <v>269</v>
      </c>
      <c r="H132" s="37">
        <v>0.41666666666666669</v>
      </c>
      <c r="I132" s="52"/>
      <c r="J132" s="52"/>
      <c r="K132" s="42"/>
      <c r="L132" s="20"/>
    </row>
    <row r="133" spans="1:12" ht="20.25" thickBot="1">
      <c r="A133" s="32" t="s">
        <v>280</v>
      </c>
      <c r="B133" s="33" t="s">
        <v>2097</v>
      </c>
      <c r="C133" s="60"/>
      <c r="D133" s="35" t="s">
        <v>283</v>
      </c>
      <c r="E133" s="43"/>
      <c r="F133" s="34">
        <v>1000</v>
      </c>
      <c r="G133" s="34" t="s">
        <v>268</v>
      </c>
      <c r="H133" s="37">
        <v>0.41666666666666669</v>
      </c>
      <c r="I133" s="52"/>
      <c r="J133" s="52"/>
      <c r="K133" s="42"/>
      <c r="L133" s="20"/>
    </row>
    <row r="134" spans="1:12" ht="20.25" thickBot="1">
      <c r="A134" s="32" t="s">
        <v>280</v>
      </c>
      <c r="B134" s="33" t="s">
        <v>2098</v>
      </c>
      <c r="C134" s="60"/>
      <c r="D134" s="35" t="s">
        <v>284</v>
      </c>
      <c r="E134" s="43"/>
      <c r="F134" s="34">
        <v>1000</v>
      </c>
      <c r="G134" s="34" t="s">
        <v>268</v>
      </c>
      <c r="H134" s="37">
        <v>0.41666666666666669</v>
      </c>
      <c r="I134" s="52"/>
      <c r="J134" s="52"/>
      <c r="K134" s="42"/>
      <c r="L134" s="20"/>
    </row>
    <row r="135" spans="1:12" ht="20.25" thickBot="1">
      <c r="A135" s="32" t="s">
        <v>280</v>
      </c>
      <c r="B135" s="33" t="s">
        <v>2099</v>
      </c>
      <c r="C135" s="60"/>
      <c r="D135" s="35" t="s">
        <v>285</v>
      </c>
      <c r="E135" s="43"/>
      <c r="F135" s="34">
        <v>1000</v>
      </c>
      <c r="G135" s="34" t="s">
        <v>268</v>
      </c>
      <c r="H135" s="37">
        <v>0.41666666666666669</v>
      </c>
      <c r="I135" s="52"/>
      <c r="J135" s="52"/>
      <c r="K135" s="42"/>
      <c r="L135" s="20"/>
    </row>
    <row r="136" spans="1:12" ht="20.25" thickBot="1">
      <c r="A136" s="32" t="s">
        <v>280</v>
      </c>
      <c r="B136" s="33" t="s">
        <v>2100</v>
      </c>
      <c r="C136" s="60"/>
      <c r="D136" s="35" t="s">
        <v>286</v>
      </c>
      <c r="E136" s="43"/>
      <c r="F136" s="34">
        <v>1000</v>
      </c>
      <c r="G136" s="34" t="s">
        <v>268</v>
      </c>
      <c r="H136" s="37">
        <v>0.41666666666666669</v>
      </c>
      <c r="I136" s="52"/>
      <c r="J136" s="52"/>
      <c r="K136" s="42"/>
      <c r="L136" s="20"/>
    </row>
    <row r="137" spans="1:12" ht="20.25" thickBot="1">
      <c r="A137" s="32" t="s">
        <v>280</v>
      </c>
      <c r="B137" s="33" t="s">
        <v>2101</v>
      </c>
      <c r="C137" s="60"/>
      <c r="D137" s="35" t="s">
        <v>287</v>
      </c>
      <c r="E137" s="43"/>
      <c r="F137" s="34">
        <v>1000</v>
      </c>
      <c r="G137" s="36" t="s">
        <v>259</v>
      </c>
      <c r="H137" s="37">
        <v>0.41666666666666669</v>
      </c>
      <c r="I137" s="52"/>
      <c r="J137" s="52"/>
      <c r="K137" s="42"/>
      <c r="L137" s="20"/>
    </row>
    <row r="138" spans="1:12" ht="20.25" thickBot="1">
      <c r="A138" s="32" t="s">
        <v>280</v>
      </c>
      <c r="B138" s="33" t="s">
        <v>2102</v>
      </c>
      <c r="C138" s="60"/>
      <c r="D138" s="35" t="s">
        <v>288</v>
      </c>
      <c r="E138" s="43"/>
      <c r="F138" s="34">
        <v>1000</v>
      </c>
      <c r="G138" s="36" t="s">
        <v>259</v>
      </c>
      <c r="H138" s="37">
        <v>0.41666666666666669</v>
      </c>
      <c r="I138" s="52"/>
      <c r="J138" s="52"/>
      <c r="K138" s="42"/>
      <c r="L138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C2EF8-C7C2-4D65-BFBE-2A4584C691E4}">
  <sheetPr codeName="工作表22"/>
  <dimension ref="A1:L117"/>
  <sheetViews>
    <sheetView zoomScale="70" zoomScaleNormal="70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12.5" bestFit="1" customWidth="1"/>
    <col min="4" max="4" width="14.5" bestFit="1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3.625" customWidth="1"/>
    <col min="12" max="12" width="19.125" customWidth="1"/>
  </cols>
  <sheetData>
    <row r="1" spans="1:12" ht="26.25" thickBot="1">
      <c r="A1" s="23" t="s">
        <v>274</v>
      </c>
      <c r="B1" s="24" t="s">
        <v>1852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89" t="s">
        <v>1853</v>
      </c>
      <c r="C3" s="186">
        <v>3022331</v>
      </c>
      <c r="D3" s="34" t="s">
        <v>101</v>
      </c>
      <c r="E3" s="187">
        <v>8</v>
      </c>
      <c r="F3" s="188">
        <v>3000</v>
      </c>
      <c r="G3" s="36" t="s">
        <v>183</v>
      </c>
      <c r="H3" s="37">
        <v>0.41666666666666669</v>
      </c>
      <c r="I3" s="38">
        <v>0.4375</v>
      </c>
      <c r="J3" s="61">
        <v>0.52083333333333337</v>
      </c>
      <c r="K3" s="42" t="s">
        <v>1567</v>
      </c>
      <c r="L3" s="184" t="e">
        <f>VLOOKUP(D3,'效期天數(2025.1126更新)'!C:F,5,0)</f>
        <v>#REF!</v>
      </c>
    </row>
    <row r="4" spans="1:12" ht="20.25" thickBot="1">
      <c r="A4" s="32" t="s">
        <v>127</v>
      </c>
      <c r="B4" s="189" t="s">
        <v>1853</v>
      </c>
      <c r="C4" s="186">
        <v>3022332</v>
      </c>
      <c r="D4" s="34" t="s">
        <v>101</v>
      </c>
      <c r="E4" s="187">
        <v>8</v>
      </c>
      <c r="F4" s="188">
        <v>3000</v>
      </c>
      <c r="G4" s="36" t="s">
        <v>183</v>
      </c>
      <c r="H4" s="37">
        <v>0.41666666666666669</v>
      </c>
      <c r="I4" s="38">
        <v>0.4375</v>
      </c>
      <c r="J4" s="61">
        <v>0.52083333333333337</v>
      </c>
      <c r="K4" s="42" t="s">
        <v>1567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1853</v>
      </c>
      <c r="C5" s="186">
        <v>3022333</v>
      </c>
      <c r="D5" s="34" t="s">
        <v>101</v>
      </c>
      <c r="E5" s="187">
        <v>8</v>
      </c>
      <c r="F5" s="188">
        <v>3000</v>
      </c>
      <c r="G5" s="36" t="s">
        <v>183</v>
      </c>
      <c r="H5" s="37">
        <v>0.41666666666666669</v>
      </c>
      <c r="I5" s="38">
        <v>0.4375</v>
      </c>
      <c r="J5" s="61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1853</v>
      </c>
      <c r="C6" s="186">
        <v>3022334</v>
      </c>
      <c r="D6" s="34" t="s">
        <v>101</v>
      </c>
      <c r="E6" s="187">
        <v>8</v>
      </c>
      <c r="F6" s="188">
        <v>3000</v>
      </c>
      <c r="G6" s="36" t="s">
        <v>183</v>
      </c>
      <c r="H6" s="37">
        <v>0.41666666666666669</v>
      </c>
      <c r="I6" s="38">
        <v>0.4375</v>
      </c>
      <c r="J6" s="61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1854</v>
      </c>
      <c r="C7" s="185" t="s">
        <v>1881</v>
      </c>
      <c r="D7" s="34" t="s">
        <v>85</v>
      </c>
      <c r="E7" s="187">
        <v>4</v>
      </c>
      <c r="F7" s="188">
        <v>6200</v>
      </c>
      <c r="G7" s="56" t="s">
        <v>128</v>
      </c>
      <c r="H7" s="37">
        <v>0.4375</v>
      </c>
      <c r="I7" s="39">
        <v>0.45833333333333331</v>
      </c>
      <c r="J7" s="39">
        <v>0.625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1854</v>
      </c>
      <c r="C8" s="185" t="s">
        <v>1882</v>
      </c>
      <c r="D8" s="34" t="s">
        <v>85</v>
      </c>
      <c r="E8" s="187">
        <v>4</v>
      </c>
      <c r="F8" s="188">
        <v>6200</v>
      </c>
      <c r="G8" s="56" t="s">
        <v>128</v>
      </c>
      <c r="H8" s="37">
        <v>0.4375</v>
      </c>
      <c r="I8" s="39">
        <v>0.45833333333333331</v>
      </c>
      <c r="J8" s="39">
        <v>0.625</v>
      </c>
      <c r="K8" s="42"/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1855</v>
      </c>
      <c r="C9" s="185" t="s">
        <v>1883</v>
      </c>
      <c r="D9" s="34" t="s">
        <v>137</v>
      </c>
      <c r="E9" s="187">
        <v>4</v>
      </c>
      <c r="F9" s="188">
        <v>6200</v>
      </c>
      <c r="G9" s="56" t="s">
        <v>128</v>
      </c>
      <c r="H9" s="37">
        <v>0.4375</v>
      </c>
      <c r="I9" s="39">
        <v>0.45833333333333331</v>
      </c>
      <c r="J9" s="39">
        <v>0.625</v>
      </c>
      <c r="K9" s="42"/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1855</v>
      </c>
      <c r="C10" s="185" t="s">
        <v>1884</v>
      </c>
      <c r="D10" s="34" t="s">
        <v>137</v>
      </c>
      <c r="E10" s="187">
        <v>4</v>
      </c>
      <c r="F10" s="188">
        <v>6200</v>
      </c>
      <c r="G10" s="56" t="s">
        <v>128</v>
      </c>
      <c r="H10" s="37">
        <v>0.4375</v>
      </c>
      <c r="I10" s="39">
        <v>0.45833333333333331</v>
      </c>
      <c r="J10" s="39">
        <v>0.625</v>
      </c>
      <c r="K10" s="42"/>
      <c r="L10" s="184" t="e">
        <f>VLOOKUP(D10,'效期天數(2025.1126更新)'!C:F,5,0)</f>
        <v>#REF!</v>
      </c>
    </row>
    <row r="11" spans="1:12" ht="20.25" thickBot="1">
      <c r="A11" s="44" t="s">
        <v>129</v>
      </c>
      <c r="B11" s="189" t="s">
        <v>1856</v>
      </c>
      <c r="C11" s="186" t="s">
        <v>1857</v>
      </c>
      <c r="D11" s="35" t="s">
        <v>453</v>
      </c>
      <c r="E11" s="187">
        <v>9</v>
      </c>
      <c r="F11" s="188">
        <v>4000</v>
      </c>
      <c r="G11" s="43" t="s">
        <v>260</v>
      </c>
      <c r="H11" s="37">
        <v>0.45833333333333331</v>
      </c>
      <c r="I11" s="39">
        <v>0.47916666666666669</v>
      </c>
      <c r="J11" s="38">
        <v>0.60416666666666663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44" t="s">
        <v>129</v>
      </c>
      <c r="B12" s="189" t="s">
        <v>1856</v>
      </c>
      <c r="C12" s="186" t="s">
        <v>1858</v>
      </c>
      <c r="D12" s="35" t="s">
        <v>453</v>
      </c>
      <c r="E12" s="187">
        <v>9</v>
      </c>
      <c r="F12" s="188">
        <v>4000</v>
      </c>
      <c r="G12" s="43" t="s">
        <v>260</v>
      </c>
      <c r="H12" s="37">
        <v>0.45833333333333331</v>
      </c>
      <c r="I12" s="39">
        <v>0.47916666666666669</v>
      </c>
      <c r="J12" s="38">
        <v>0.60416666666666663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44" t="s">
        <v>129</v>
      </c>
      <c r="B13" s="189" t="s">
        <v>1859</v>
      </c>
      <c r="C13" s="186" t="s">
        <v>1860</v>
      </c>
      <c r="D13" s="35" t="s">
        <v>457</v>
      </c>
      <c r="E13" s="187">
        <v>9</v>
      </c>
      <c r="F13" s="188">
        <v>4000</v>
      </c>
      <c r="G13" s="43" t="s">
        <v>260</v>
      </c>
      <c r="H13" s="37">
        <v>0.45833333333333331</v>
      </c>
      <c r="I13" s="39">
        <v>0.47916666666666669</v>
      </c>
      <c r="J13" s="38">
        <v>0.60416666666666663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1859</v>
      </c>
      <c r="C14" s="186" t="s">
        <v>1861</v>
      </c>
      <c r="D14" s="35" t="s">
        <v>457</v>
      </c>
      <c r="E14" s="187">
        <v>9</v>
      </c>
      <c r="F14" s="188">
        <v>4000</v>
      </c>
      <c r="G14" s="43" t="s">
        <v>260</v>
      </c>
      <c r="H14" s="37">
        <v>0.45833333333333331</v>
      </c>
      <c r="I14" s="39">
        <v>0.47916666666666669</v>
      </c>
      <c r="J14" s="38">
        <v>0.60416666666666663</v>
      </c>
      <c r="K14" s="59" t="s">
        <v>185</v>
      </c>
      <c r="L14" s="184" t="e">
        <f>VLOOKUP(D14,'效期天數(2025.1126更新)'!C:F,5,0)</f>
        <v>#REF!</v>
      </c>
    </row>
    <row r="15" spans="1:12" ht="19.5" thickBot="1">
      <c r="A15" s="44" t="s">
        <v>129</v>
      </c>
      <c r="B15" s="189" t="s">
        <v>1862</v>
      </c>
      <c r="C15" s="186">
        <v>6222331</v>
      </c>
      <c r="D15" s="34" t="s">
        <v>143</v>
      </c>
      <c r="E15" s="187">
        <v>7</v>
      </c>
      <c r="F15" s="188">
        <v>2000</v>
      </c>
      <c r="G15" s="54" t="s">
        <v>128</v>
      </c>
      <c r="H15" s="37">
        <v>0.625</v>
      </c>
      <c r="I15" s="39">
        <v>0.64583333333333337</v>
      </c>
      <c r="J15" s="39">
        <v>0.70833333333333337</v>
      </c>
      <c r="K15" s="42"/>
      <c r="L15" s="184" t="e">
        <f>VLOOKUP(D15,'效期天數(2025.1126更新)'!C:F,5,0)</f>
        <v>#REF!</v>
      </c>
    </row>
    <row r="16" spans="1:12" ht="19.5" thickBot="1">
      <c r="A16" s="44" t="s">
        <v>129</v>
      </c>
      <c r="B16" s="189" t="s">
        <v>1863</v>
      </c>
      <c r="C16" s="186">
        <v>6322331</v>
      </c>
      <c r="D16" s="34" t="s">
        <v>144</v>
      </c>
      <c r="E16" s="187">
        <v>7</v>
      </c>
      <c r="F16" s="188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155"/>
      <c r="L16" s="184" t="e">
        <f>VLOOKUP(D16,'效期天數(2025.1126更新)'!C:F,5,0)</f>
        <v>#REF!</v>
      </c>
    </row>
    <row r="17" spans="1:12" ht="20.25" thickBot="1">
      <c r="A17" s="48" t="s">
        <v>127</v>
      </c>
      <c r="B17" s="189" t="s">
        <v>1864</v>
      </c>
      <c r="C17" s="186" t="s">
        <v>1865</v>
      </c>
      <c r="D17" s="35" t="s">
        <v>130</v>
      </c>
      <c r="E17" s="187">
        <v>3</v>
      </c>
      <c r="F17" s="188">
        <v>9100</v>
      </c>
      <c r="G17" s="36" t="s">
        <v>260</v>
      </c>
      <c r="H17" s="37">
        <v>0.66666666666666663</v>
      </c>
      <c r="I17" s="39">
        <v>0.70833333333333337</v>
      </c>
      <c r="J17" s="39">
        <v>0.95833333333333337</v>
      </c>
      <c r="K17" s="42"/>
      <c r="L17" s="184" t="e">
        <f>VLOOKUP(D17,'效期天數(2025.1126更新)'!C:F,5,0)</f>
        <v>#REF!</v>
      </c>
    </row>
    <row r="18" spans="1:12" ht="20.25" thickBot="1">
      <c r="A18" s="48" t="s">
        <v>127</v>
      </c>
      <c r="B18" s="189" t="s">
        <v>1864</v>
      </c>
      <c r="C18" s="186" t="s">
        <v>1866</v>
      </c>
      <c r="D18" s="35" t="s">
        <v>130</v>
      </c>
      <c r="E18" s="187">
        <v>3</v>
      </c>
      <c r="F18" s="188">
        <v>9100</v>
      </c>
      <c r="G18" s="36" t="s">
        <v>260</v>
      </c>
      <c r="H18" s="37">
        <v>0.66666666666666663</v>
      </c>
      <c r="I18" s="39">
        <v>0.70833333333333337</v>
      </c>
      <c r="J18" s="39">
        <v>0.95833333333333337</v>
      </c>
      <c r="K18" s="42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1864</v>
      </c>
      <c r="C19" s="186" t="s">
        <v>1867</v>
      </c>
      <c r="D19" s="35" t="s">
        <v>130</v>
      </c>
      <c r="E19" s="187">
        <v>3</v>
      </c>
      <c r="F19" s="188">
        <v>9100</v>
      </c>
      <c r="G19" s="36" t="s">
        <v>260</v>
      </c>
      <c r="H19" s="37">
        <v>0.66666666666666663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1864</v>
      </c>
      <c r="C20" s="186" t="s">
        <v>1868</v>
      </c>
      <c r="D20" s="35" t="s">
        <v>130</v>
      </c>
      <c r="E20" s="187">
        <v>3</v>
      </c>
      <c r="F20" s="188">
        <v>9100</v>
      </c>
      <c r="G20" s="36" t="s">
        <v>260</v>
      </c>
      <c r="H20" s="37">
        <v>0.66666666666666663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189" t="s">
        <v>1869</v>
      </c>
      <c r="C21" s="186" t="s">
        <v>1870</v>
      </c>
      <c r="D21" s="35" t="s">
        <v>90</v>
      </c>
      <c r="E21" s="187">
        <v>6</v>
      </c>
      <c r="F21" s="188">
        <v>8000</v>
      </c>
      <c r="G21" s="36" t="s">
        <v>183</v>
      </c>
      <c r="H21" s="37">
        <v>0.70833333333333337</v>
      </c>
      <c r="I21" s="39">
        <v>0.72916666666666663</v>
      </c>
      <c r="J21" s="39">
        <v>0.97916666666666663</v>
      </c>
      <c r="K21" s="42" t="s">
        <v>181</v>
      </c>
      <c r="L21" s="184" t="e">
        <f>VLOOKUP(D21,'效期天數(2025.1126更新)'!C:F,5,0)</f>
        <v>#REF!</v>
      </c>
    </row>
    <row r="22" spans="1:12" ht="20.25" thickBot="1">
      <c r="A22" s="44" t="s">
        <v>129</v>
      </c>
      <c r="B22" s="189" t="s">
        <v>1869</v>
      </c>
      <c r="C22" s="186" t="s">
        <v>1871</v>
      </c>
      <c r="D22" s="35" t="s">
        <v>90</v>
      </c>
      <c r="E22" s="187">
        <v>6</v>
      </c>
      <c r="F22" s="188">
        <v>8000</v>
      </c>
      <c r="G22" s="36" t="s">
        <v>183</v>
      </c>
      <c r="H22" s="37">
        <v>0.70833333333333337</v>
      </c>
      <c r="I22" s="39">
        <v>0.72916666666666663</v>
      </c>
      <c r="J22" s="39">
        <v>0.97916666666666663</v>
      </c>
      <c r="K22" s="42" t="s">
        <v>182</v>
      </c>
      <c r="L22" s="184" t="e">
        <f>VLOOKUP(D22,'效期天數(2025.1126更新)'!C:F,5,0)</f>
        <v>#REF!</v>
      </c>
    </row>
    <row r="23" spans="1:12" ht="20.25" thickBot="1">
      <c r="A23" s="44" t="s">
        <v>129</v>
      </c>
      <c r="B23" s="189" t="s">
        <v>1869</v>
      </c>
      <c r="C23" s="186" t="s">
        <v>1872</v>
      </c>
      <c r="D23" s="35" t="s">
        <v>90</v>
      </c>
      <c r="E23" s="187">
        <v>6</v>
      </c>
      <c r="F23" s="188">
        <v>8000</v>
      </c>
      <c r="G23" s="36" t="s">
        <v>183</v>
      </c>
      <c r="H23" s="37">
        <v>0.70833333333333337</v>
      </c>
      <c r="I23" s="39">
        <v>0.72916666666666663</v>
      </c>
      <c r="J23" s="39">
        <v>0.97916666666666663</v>
      </c>
      <c r="K23" s="42" t="s">
        <v>181</v>
      </c>
      <c r="L23" s="184" t="e">
        <f>VLOOKUP(D23,'效期天數(2025.1126更新)'!C:F,5,0)</f>
        <v>#REF!</v>
      </c>
    </row>
    <row r="24" spans="1:12" ht="20.25" thickBot="1">
      <c r="A24" s="44" t="s">
        <v>129</v>
      </c>
      <c r="B24" s="189" t="s">
        <v>1869</v>
      </c>
      <c r="C24" s="186" t="s">
        <v>1873</v>
      </c>
      <c r="D24" s="35" t="s">
        <v>90</v>
      </c>
      <c r="E24" s="187">
        <v>6</v>
      </c>
      <c r="F24" s="188">
        <v>8000</v>
      </c>
      <c r="G24" s="36" t="s">
        <v>183</v>
      </c>
      <c r="H24" s="37">
        <v>0.70833333333333337</v>
      </c>
      <c r="I24" s="39">
        <v>0.72916666666666663</v>
      </c>
      <c r="J24" s="39">
        <v>0.97916666666666663</v>
      </c>
      <c r="K24" s="42" t="s">
        <v>182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189" t="s">
        <v>1874</v>
      </c>
      <c r="C25" s="186" t="s">
        <v>1875</v>
      </c>
      <c r="D25" s="34" t="s">
        <v>157</v>
      </c>
      <c r="E25" s="187">
        <v>5</v>
      </c>
      <c r="F25" s="188">
        <v>9000</v>
      </c>
      <c r="G25" s="43" t="s">
        <v>179</v>
      </c>
      <c r="H25" s="37">
        <v>0.72916666666666663</v>
      </c>
      <c r="I25" s="259">
        <v>0.8125</v>
      </c>
      <c r="J25" s="39">
        <v>6.25E-2</v>
      </c>
      <c r="K25" s="42" t="s">
        <v>290</v>
      </c>
      <c r="L25" s="184" t="e">
        <f>VLOOKUP(D25,'效期天數(2025.1126更新)'!C:F,5,0)</f>
        <v>#REF!</v>
      </c>
    </row>
    <row r="26" spans="1:12" ht="20.25" thickBot="1">
      <c r="A26" s="32" t="s">
        <v>127</v>
      </c>
      <c r="B26" s="189" t="s">
        <v>1874</v>
      </c>
      <c r="C26" s="186" t="s">
        <v>1876</v>
      </c>
      <c r="D26" s="34" t="s">
        <v>157</v>
      </c>
      <c r="E26" s="187">
        <v>5</v>
      </c>
      <c r="F26" s="188">
        <v>9000</v>
      </c>
      <c r="G26" s="43" t="s">
        <v>179</v>
      </c>
      <c r="H26" s="37">
        <v>0.72916666666666663</v>
      </c>
      <c r="I26" s="259">
        <v>0.8125</v>
      </c>
      <c r="J26" s="39">
        <v>6.25E-2</v>
      </c>
      <c r="K26" s="42" t="s">
        <v>290</v>
      </c>
      <c r="L26" s="184" t="e">
        <f>VLOOKUP(D26,'效期天數(2025.1126更新)'!C:F,5,0)</f>
        <v>#REF!</v>
      </c>
    </row>
    <row r="27" spans="1:12" ht="20.25" thickBot="1">
      <c r="A27" s="32" t="s">
        <v>127</v>
      </c>
      <c r="B27" s="189" t="s">
        <v>1874</v>
      </c>
      <c r="C27" s="186" t="s">
        <v>1877</v>
      </c>
      <c r="D27" s="34" t="s">
        <v>157</v>
      </c>
      <c r="E27" s="187">
        <v>5</v>
      </c>
      <c r="F27" s="188">
        <v>9000</v>
      </c>
      <c r="G27" s="43" t="s">
        <v>179</v>
      </c>
      <c r="H27" s="37">
        <v>0.72916666666666663</v>
      </c>
      <c r="I27" s="259">
        <v>0.8125</v>
      </c>
      <c r="J27" s="39">
        <v>6.25E-2</v>
      </c>
      <c r="K27" s="42" t="s">
        <v>290</v>
      </c>
      <c r="L27" s="184" t="e">
        <f>VLOOKUP(D27,'效期天數(2025.1126更新)'!C:F,5,0)</f>
        <v>#REF!</v>
      </c>
    </row>
    <row r="28" spans="1:12" ht="20.25" thickBot="1">
      <c r="A28" s="32" t="s">
        <v>127</v>
      </c>
      <c r="B28" s="189" t="s">
        <v>1874</v>
      </c>
      <c r="C28" s="186" t="s">
        <v>1878</v>
      </c>
      <c r="D28" s="34" t="s">
        <v>157</v>
      </c>
      <c r="E28" s="187">
        <v>5</v>
      </c>
      <c r="F28" s="188">
        <v>9000</v>
      </c>
      <c r="G28" s="43" t="s">
        <v>179</v>
      </c>
      <c r="H28" s="37">
        <v>0.72916666666666663</v>
      </c>
      <c r="I28" s="259">
        <v>0.8125</v>
      </c>
      <c r="J28" s="39">
        <v>6.25E-2</v>
      </c>
      <c r="K28" s="42" t="s">
        <v>290</v>
      </c>
      <c r="L28" s="184" t="e">
        <f>VLOOKUP(D28,'效期天數(2025.1126更新)'!C:F,5,0)</f>
        <v>#REF!</v>
      </c>
    </row>
    <row r="29" spans="1:12" ht="20.25" thickBot="1">
      <c r="A29" s="57"/>
      <c r="B29" s="33" t="s">
        <v>1879</v>
      </c>
      <c r="C29" s="41"/>
      <c r="D29" s="34" t="s">
        <v>665</v>
      </c>
      <c r="E29" s="43"/>
      <c r="F29" s="34">
        <v>1000</v>
      </c>
      <c r="G29" s="36" t="s">
        <v>128</v>
      </c>
      <c r="H29" s="37">
        <v>0.75</v>
      </c>
      <c r="I29" s="58"/>
      <c r="J29" s="58"/>
      <c r="K29" s="111"/>
      <c r="L29" s="20"/>
    </row>
    <row r="30" spans="1:12" ht="20.25" thickBot="1">
      <c r="A30" s="50"/>
      <c r="B30" s="155"/>
      <c r="C30" s="60"/>
      <c r="D30" s="35" t="s">
        <v>1007</v>
      </c>
      <c r="E30" s="54" t="s">
        <v>273</v>
      </c>
      <c r="F30" s="35">
        <v>900</v>
      </c>
      <c r="G30" s="49" t="s">
        <v>278</v>
      </c>
      <c r="H30" s="37">
        <v>0.41666666666666669</v>
      </c>
      <c r="I30" s="58"/>
      <c r="J30" s="52"/>
      <c r="K30" s="55"/>
      <c r="L30" s="20"/>
    </row>
    <row r="31" spans="1:12" ht="20.25" thickBot="1">
      <c r="A31" s="50"/>
      <c r="B31" s="155"/>
      <c r="C31" s="52"/>
      <c r="D31" s="35" t="s">
        <v>1008</v>
      </c>
      <c r="E31" s="54" t="s">
        <v>273</v>
      </c>
      <c r="F31" s="35">
        <v>900</v>
      </c>
      <c r="G31" s="49" t="s">
        <v>278</v>
      </c>
      <c r="H31" s="37">
        <v>0.41666666666666669</v>
      </c>
      <c r="I31" s="52"/>
      <c r="J31" s="52"/>
      <c r="K31" s="42"/>
      <c r="L31" s="20"/>
    </row>
    <row r="32" spans="1:12" ht="20.25" thickBot="1">
      <c r="A32" s="50"/>
      <c r="B32" s="60"/>
      <c r="C32" s="60"/>
      <c r="D32" s="35" t="s">
        <v>1177</v>
      </c>
      <c r="E32" s="45" t="s">
        <v>273</v>
      </c>
      <c r="F32" s="34">
        <v>500</v>
      </c>
      <c r="G32" s="49" t="s">
        <v>278</v>
      </c>
      <c r="H32" s="37">
        <v>0.41666666666666669</v>
      </c>
      <c r="I32" s="52"/>
      <c r="J32" s="52"/>
      <c r="K32" s="60"/>
    </row>
    <row r="33" spans="1:12" ht="20.25" thickBot="1">
      <c r="A33" s="50"/>
      <c r="B33" s="60"/>
      <c r="C33" s="60"/>
      <c r="D33" s="35" t="s">
        <v>1178</v>
      </c>
      <c r="E33" s="45" t="s">
        <v>273</v>
      </c>
      <c r="F33" s="34">
        <v>500</v>
      </c>
      <c r="G33" s="49" t="s">
        <v>278</v>
      </c>
      <c r="H33" s="37">
        <v>0.41666666666666669</v>
      </c>
      <c r="I33" s="52"/>
      <c r="J33" s="52"/>
      <c r="K33" s="60"/>
    </row>
    <row r="34" spans="1:12" ht="20.25" thickBot="1">
      <c r="A34" s="57"/>
      <c r="B34" s="41"/>
      <c r="C34" s="41"/>
      <c r="D34" s="34" t="s">
        <v>1880</v>
      </c>
      <c r="E34" s="45" t="s">
        <v>273</v>
      </c>
      <c r="F34" s="34">
        <v>1000</v>
      </c>
      <c r="G34" s="56" t="s">
        <v>278</v>
      </c>
      <c r="H34" s="37">
        <v>0.41666666666666669</v>
      </c>
      <c r="I34" s="58"/>
      <c r="J34" s="58"/>
      <c r="K34" s="111"/>
    </row>
    <row r="35" spans="1:12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7" spans="1:12" ht="17.25" thickBot="1"/>
    <row r="38" spans="1:12" ht="26.25" thickBot="1">
      <c r="A38" s="23" t="s">
        <v>274</v>
      </c>
      <c r="B38" s="24" t="s">
        <v>1885</v>
      </c>
      <c r="C38" s="25" t="s">
        <v>180</v>
      </c>
      <c r="D38" s="21"/>
      <c r="E38" s="21"/>
      <c r="F38" s="21"/>
      <c r="G38" s="21"/>
      <c r="H38" s="21"/>
      <c r="I38" s="21"/>
      <c r="J38" s="21"/>
      <c r="K38" s="22"/>
    </row>
    <row r="39" spans="1:12" ht="20.25" thickBot="1">
      <c r="A39" s="26" t="s">
        <v>171</v>
      </c>
      <c r="B39" s="27" t="s">
        <v>175</v>
      </c>
      <c r="C39" s="27" t="s">
        <v>124</v>
      </c>
      <c r="D39" s="28" t="s">
        <v>123</v>
      </c>
      <c r="E39" s="29" t="s">
        <v>172</v>
      </c>
      <c r="F39" s="29" t="s">
        <v>275</v>
      </c>
      <c r="G39" s="29" t="s">
        <v>173</v>
      </c>
      <c r="H39" s="30" t="s">
        <v>276</v>
      </c>
      <c r="I39" s="29" t="s">
        <v>174</v>
      </c>
      <c r="J39" s="30" t="s">
        <v>277</v>
      </c>
      <c r="K39" s="31" t="s">
        <v>176</v>
      </c>
    </row>
    <row r="40" spans="1:12" ht="20.25" thickBot="1">
      <c r="A40" s="32" t="s">
        <v>125</v>
      </c>
      <c r="B40" s="189" t="s">
        <v>1886</v>
      </c>
      <c r="C40" s="186" t="s">
        <v>1887</v>
      </c>
      <c r="D40" s="34" t="s">
        <v>131</v>
      </c>
      <c r="E40" s="187">
        <v>9</v>
      </c>
      <c r="F40" s="188">
        <v>6000</v>
      </c>
      <c r="G40" s="56" t="s">
        <v>183</v>
      </c>
      <c r="H40" s="37">
        <v>0.70833333333333337</v>
      </c>
      <c r="I40" s="38">
        <v>0.77083333333333337</v>
      </c>
      <c r="J40" s="39">
        <v>0.9375</v>
      </c>
      <c r="K40" s="40" t="s">
        <v>1703</v>
      </c>
      <c r="L40" s="184" t="e">
        <f>VLOOKUP(D40,'效期天數(2025.1126更新)'!C:F,5,0)</f>
        <v>#REF!</v>
      </c>
    </row>
    <row r="41" spans="1:12" ht="20.25" thickBot="1">
      <c r="A41" s="32" t="s">
        <v>125</v>
      </c>
      <c r="B41" s="189" t="s">
        <v>1886</v>
      </c>
      <c r="C41" s="186" t="s">
        <v>1888</v>
      </c>
      <c r="D41" s="34" t="s">
        <v>131</v>
      </c>
      <c r="E41" s="187">
        <v>9</v>
      </c>
      <c r="F41" s="188">
        <v>6000</v>
      </c>
      <c r="G41" s="56" t="s">
        <v>183</v>
      </c>
      <c r="H41" s="37">
        <v>0.70833333333333337</v>
      </c>
      <c r="I41" s="38">
        <v>0.77083333333333337</v>
      </c>
      <c r="J41" s="39">
        <v>0.9375</v>
      </c>
      <c r="K41" s="40" t="s">
        <v>1703</v>
      </c>
      <c r="L41" s="184" t="e">
        <f>VLOOKUP(D41,'效期天數(2025.1126更新)'!C:F,5,0)</f>
        <v>#REF!</v>
      </c>
    </row>
    <row r="42" spans="1:12" ht="20.25" thickBot="1">
      <c r="A42" s="32" t="s">
        <v>127</v>
      </c>
      <c r="B42" s="189" t="s">
        <v>1889</v>
      </c>
      <c r="C42" s="185" t="s">
        <v>1912</v>
      </c>
      <c r="D42" s="34" t="s">
        <v>85</v>
      </c>
      <c r="E42" s="187">
        <v>4</v>
      </c>
      <c r="F42" s="188">
        <v>6200</v>
      </c>
      <c r="G42" s="56" t="s">
        <v>128</v>
      </c>
      <c r="H42" s="37">
        <v>0.41666666666666669</v>
      </c>
      <c r="I42" s="39">
        <v>0.4375</v>
      </c>
      <c r="J42" s="39">
        <v>0.60416666666666663</v>
      </c>
      <c r="K42" s="42"/>
      <c r="L42" s="184" t="e">
        <f>VLOOKUP(D42,'效期天數(2025.1126更新)'!C:F,5,0)</f>
        <v>#REF!</v>
      </c>
    </row>
    <row r="43" spans="1:12" ht="20.25" thickBot="1">
      <c r="A43" s="32" t="s">
        <v>127</v>
      </c>
      <c r="B43" s="189" t="s">
        <v>1889</v>
      </c>
      <c r="C43" s="185" t="s">
        <v>1913</v>
      </c>
      <c r="D43" s="34" t="s">
        <v>85</v>
      </c>
      <c r="E43" s="187">
        <v>4</v>
      </c>
      <c r="F43" s="188">
        <v>6200</v>
      </c>
      <c r="G43" s="56" t="s">
        <v>128</v>
      </c>
      <c r="H43" s="37">
        <v>0.41666666666666669</v>
      </c>
      <c r="I43" s="39">
        <v>0.4375</v>
      </c>
      <c r="J43" s="39">
        <v>0.60416666666666663</v>
      </c>
      <c r="K43" s="42"/>
      <c r="L43" s="184" t="e">
        <f>VLOOKUP(D43,'效期天數(2025.1126更新)'!C:F,5,0)</f>
        <v>#REF!</v>
      </c>
    </row>
    <row r="44" spans="1:12" ht="20.25" thickBot="1">
      <c r="A44" s="32" t="s">
        <v>127</v>
      </c>
      <c r="B44" s="189" t="s">
        <v>1890</v>
      </c>
      <c r="C44" s="185" t="s">
        <v>1914</v>
      </c>
      <c r="D44" s="34" t="s">
        <v>137</v>
      </c>
      <c r="E44" s="187">
        <v>4</v>
      </c>
      <c r="F44" s="188">
        <v>6200</v>
      </c>
      <c r="G44" s="56" t="s">
        <v>128</v>
      </c>
      <c r="H44" s="37">
        <v>0.41666666666666669</v>
      </c>
      <c r="I44" s="39">
        <v>0.4375</v>
      </c>
      <c r="J44" s="39">
        <v>0.60416666666666663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1890</v>
      </c>
      <c r="C45" s="185" t="s">
        <v>1915</v>
      </c>
      <c r="D45" s="34" t="s">
        <v>137</v>
      </c>
      <c r="E45" s="187">
        <v>4</v>
      </c>
      <c r="F45" s="188">
        <v>6200</v>
      </c>
      <c r="G45" s="56" t="s">
        <v>128</v>
      </c>
      <c r="H45" s="37">
        <v>0.41666666666666669</v>
      </c>
      <c r="I45" s="39">
        <v>0.4375</v>
      </c>
      <c r="J45" s="39">
        <v>0.60416666666666663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1891</v>
      </c>
      <c r="C46" s="186">
        <v>4622331</v>
      </c>
      <c r="D46" s="34" t="s">
        <v>38</v>
      </c>
      <c r="E46" s="187">
        <v>7</v>
      </c>
      <c r="F46" s="188">
        <v>5500</v>
      </c>
      <c r="G46" s="36" t="s">
        <v>179</v>
      </c>
      <c r="H46" s="37">
        <v>0.45833333333333331</v>
      </c>
      <c r="I46" s="38">
        <v>0.47916666666666669</v>
      </c>
      <c r="J46" s="38">
        <v>0.64583333333333337</v>
      </c>
      <c r="K46" s="42" t="s">
        <v>185</v>
      </c>
      <c r="L46" s="184" t="e">
        <f>VLOOKUP(D46,'效期天數(2025.1126更新)'!C:F,5,0)</f>
        <v>#N/A</v>
      </c>
    </row>
    <row r="47" spans="1:12" ht="20.25" thickBot="1">
      <c r="A47" s="157" t="s">
        <v>129</v>
      </c>
      <c r="B47" s="239" t="s">
        <v>1892</v>
      </c>
      <c r="C47" s="240">
        <v>4522331</v>
      </c>
      <c r="D47" s="64" t="s">
        <v>39</v>
      </c>
      <c r="E47" s="242">
        <v>5</v>
      </c>
      <c r="F47" s="199">
        <v>2500</v>
      </c>
      <c r="G47" s="238" t="s">
        <v>179</v>
      </c>
      <c r="H47" s="65">
        <v>0.45833333333333331</v>
      </c>
      <c r="I47" s="66">
        <v>0.47916666666666669</v>
      </c>
      <c r="J47" s="66">
        <v>0.64583333333333337</v>
      </c>
      <c r="K47" s="62" t="s">
        <v>186</v>
      </c>
      <c r="L47" s="184" t="e">
        <f>VLOOKUP(D47,'效期天數(2025.1126更新)'!C:F,5,0)</f>
        <v>#N/A</v>
      </c>
    </row>
    <row r="48" spans="1:12" ht="20.25" thickBot="1">
      <c r="A48" s="57"/>
      <c r="B48" s="239" t="s">
        <v>1892</v>
      </c>
      <c r="C48" s="240">
        <v>4522332</v>
      </c>
      <c r="D48" s="64" t="s">
        <v>39</v>
      </c>
      <c r="E48" s="242">
        <v>5</v>
      </c>
      <c r="F48" s="198">
        <v>3000</v>
      </c>
      <c r="G48" s="36"/>
      <c r="H48" s="58"/>
      <c r="I48" s="58"/>
      <c r="J48" s="58"/>
      <c r="K48" s="42"/>
      <c r="L48" s="184" t="e">
        <f>VLOOKUP(D48,'效期天數(2025.1126更新)'!C:F,5,0)</f>
        <v>#N/A</v>
      </c>
    </row>
    <row r="49" spans="1:12" ht="20.25" thickBot="1">
      <c r="A49" s="32" t="s">
        <v>127</v>
      </c>
      <c r="B49" s="189" t="s">
        <v>1893</v>
      </c>
      <c r="C49" s="186" t="s">
        <v>1894</v>
      </c>
      <c r="D49" s="35" t="s">
        <v>132</v>
      </c>
      <c r="E49" s="187">
        <v>3</v>
      </c>
      <c r="F49" s="188">
        <v>8900</v>
      </c>
      <c r="G49" s="36" t="s">
        <v>260</v>
      </c>
      <c r="H49" s="37">
        <v>0.45833333333333331</v>
      </c>
      <c r="I49" s="39">
        <v>0.5</v>
      </c>
      <c r="J49" s="39">
        <v>0.75</v>
      </c>
      <c r="K49" s="42"/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1893</v>
      </c>
      <c r="C50" s="186" t="s">
        <v>1895</v>
      </c>
      <c r="D50" s="35" t="s">
        <v>132</v>
      </c>
      <c r="E50" s="187">
        <v>3</v>
      </c>
      <c r="F50" s="188">
        <v>8900</v>
      </c>
      <c r="G50" s="36" t="s">
        <v>260</v>
      </c>
      <c r="H50" s="37">
        <v>0.45833333333333331</v>
      </c>
      <c r="I50" s="39">
        <v>0.5</v>
      </c>
      <c r="J50" s="39">
        <v>0.75</v>
      </c>
      <c r="K50" s="42"/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1896</v>
      </c>
      <c r="C51" s="186" t="s">
        <v>1897</v>
      </c>
      <c r="D51" s="35" t="s">
        <v>133</v>
      </c>
      <c r="E51" s="187">
        <v>3</v>
      </c>
      <c r="F51" s="188">
        <v>8900</v>
      </c>
      <c r="G51" s="36" t="s">
        <v>260</v>
      </c>
      <c r="H51" s="37">
        <v>0.45833333333333331</v>
      </c>
      <c r="I51" s="39">
        <v>0.5</v>
      </c>
      <c r="J51" s="39">
        <v>0.75</v>
      </c>
      <c r="K51" s="42"/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1896</v>
      </c>
      <c r="C52" s="186" t="s">
        <v>1898</v>
      </c>
      <c r="D52" s="35" t="s">
        <v>133</v>
      </c>
      <c r="E52" s="187">
        <v>3</v>
      </c>
      <c r="F52" s="188">
        <v>8900</v>
      </c>
      <c r="G52" s="36" t="s">
        <v>260</v>
      </c>
      <c r="H52" s="37">
        <v>0.45833333333333331</v>
      </c>
      <c r="I52" s="39">
        <v>0.5</v>
      </c>
      <c r="J52" s="39">
        <v>0.75</v>
      </c>
      <c r="K52" s="42"/>
      <c r="L52" s="184" t="e">
        <f>VLOOKUP(D52,'效期天數(2025.1126更新)'!C:F,5,0)</f>
        <v>#REF!</v>
      </c>
    </row>
    <row r="53" spans="1:12" ht="19.5" thickBot="1">
      <c r="A53" s="44" t="s">
        <v>129</v>
      </c>
      <c r="B53" s="189" t="s">
        <v>1899</v>
      </c>
      <c r="C53" s="186" t="s">
        <v>1900</v>
      </c>
      <c r="D53" s="34" t="s">
        <v>87</v>
      </c>
      <c r="E53" s="187">
        <v>8</v>
      </c>
      <c r="F53" s="188">
        <v>8000</v>
      </c>
      <c r="G53" s="49" t="s">
        <v>128</v>
      </c>
      <c r="H53" s="37">
        <v>0.66666666666666663</v>
      </c>
      <c r="I53" s="38">
        <v>0.6875</v>
      </c>
      <c r="J53" s="39">
        <v>0.9375</v>
      </c>
      <c r="K53" s="42"/>
      <c r="L53" s="184" t="e">
        <f>VLOOKUP(D53,'效期天數(2025.1126更新)'!C:F,5,0)</f>
        <v>#REF!</v>
      </c>
    </row>
    <row r="54" spans="1:12" ht="19.5" thickBot="1">
      <c r="A54" s="44" t="s">
        <v>129</v>
      </c>
      <c r="B54" s="189" t="s">
        <v>1899</v>
      </c>
      <c r="C54" s="186" t="s">
        <v>1901</v>
      </c>
      <c r="D54" s="34" t="s">
        <v>87</v>
      </c>
      <c r="E54" s="187">
        <v>8</v>
      </c>
      <c r="F54" s="188">
        <v>8000</v>
      </c>
      <c r="G54" s="49" t="s">
        <v>128</v>
      </c>
      <c r="H54" s="37">
        <v>0.66666666666666663</v>
      </c>
      <c r="I54" s="38">
        <v>0.6875</v>
      </c>
      <c r="J54" s="39">
        <v>0.9375</v>
      </c>
      <c r="K54" s="42"/>
      <c r="L54" s="184" t="e">
        <f>VLOOKUP(D54,'效期天數(2025.1126更新)'!C:F,5,0)</f>
        <v>#REF!</v>
      </c>
    </row>
    <row r="55" spans="1:12" ht="19.5" thickBot="1">
      <c r="A55" s="44" t="s">
        <v>129</v>
      </c>
      <c r="B55" s="189" t="s">
        <v>1899</v>
      </c>
      <c r="C55" s="186" t="s">
        <v>1902</v>
      </c>
      <c r="D55" s="34" t="s">
        <v>87</v>
      </c>
      <c r="E55" s="187">
        <v>8</v>
      </c>
      <c r="F55" s="188">
        <v>8000</v>
      </c>
      <c r="G55" s="49" t="s">
        <v>128</v>
      </c>
      <c r="H55" s="37">
        <v>0.66666666666666663</v>
      </c>
      <c r="I55" s="38">
        <v>0.6875</v>
      </c>
      <c r="J55" s="39">
        <v>0.9375</v>
      </c>
      <c r="K55" s="42"/>
      <c r="L55" s="184" t="e">
        <f>VLOOKUP(D55,'效期天數(2025.1126更新)'!C:F,5,0)</f>
        <v>#REF!</v>
      </c>
    </row>
    <row r="56" spans="1:12" ht="19.5" thickBot="1">
      <c r="A56" s="44" t="s">
        <v>129</v>
      </c>
      <c r="B56" s="189" t="s">
        <v>1899</v>
      </c>
      <c r="C56" s="186" t="s">
        <v>1903</v>
      </c>
      <c r="D56" s="34" t="s">
        <v>87</v>
      </c>
      <c r="E56" s="187">
        <v>8</v>
      </c>
      <c r="F56" s="188">
        <v>8000</v>
      </c>
      <c r="G56" s="49" t="s">
        <v>128</v>
      </c>
      <c r="H56" s="37">
        <v>0.66666666666666663</v>
      </c>
      <c r="I56" s="38">
        <v>0.6875</v>
      </c>
      <c r="J56" s="39">
        <v>0.9375</v>
      </c>
      <c r="K56" s="42"/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1904</v>
      </c>
      <c r="C57" s="186">
        <v>4022331</v>
      </c>
      <c r="D57" s="34" t="s">
        <v>105</v>
      </c>
      <c r="E57" s="187">
        <v>10</v>
      </c>
      <c r="F57" s="188">
        <v>6500</v>
      </c>
      <c r="G57" s="36" t="s">
        <v>260</v>
      </c>
      <c r="H57" s="37">
        <v>0.70833333333333337</v>
      </c>
      <c r="I57" s="39">
        <v>0.75</v>
      </c>
      <c r="J57" s="39">
        <v>0.91666666666666663</v>
      </c>
      <c r="K57" s="42" t="s">
        <v>1600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1905</v>
      </c>
      <c r="C58" s="186">
        <v>3922331</v>
      </c>
      <c r="D58" s="34" t="s">
        <v>138</v>
      </c>
      <c r="E58" s="187">
        <v>10</v>
      </c>
      <c r="F58" s="188">
        <v>6500</v>
      </c>
      <c r="G58" s="36" t="s">
        <v>260</v>
      </c>
      <c r="H58" s="37">
        <v>0.70833333333333337</v>
      </c>
      <c r="I58" s="39">
        <v>0.75</v>
      </c>
      <c r="J58" s="39">
        <v>0.91666666666666663</v>
      </c>
      <c r="K58" s="42" t="s">
        <v>1600</v>
      </c>
      <c r="L58" s="184" t="e">
        <f>VLOOKUP(D58,'效期天數(2025.1126更新)'!C:F,5,0)</f>
        <v>#REF!</v>
      </c>
    </row>
    <row r="59" spans="1:12" ht="20.25" thickBot="1">
      <c r="A59" s="32" t="s">
        <v>127</v>
      </c>
      <c r="B59" s="189" t="s">
        <v>1906</v>
      </c>
      <c r="C59" s="186" t="s">
        <v>1907</v>
      </c>
      <c r="D59" s="34" t="s">
        <v>96</v>
      </c>
      <c r="E59" s="187">
        <v>6</v>
      </c>
      <c r="F59" s="188">
        <v>6000</v>
      </c>
      <c r="G59" s="43" t="s">
        <v>179</v>
      </c>
      <c r="H59" s="37">
        <v>0.72916666666666663</v>
      </c>
      <c r="I59" s="39">
        <v>0.75</v>
      </c>
      <c r="J59" s="39">
        <v>0.91666666666666663</v>
      </c>
      <c r="K59" s="42"/>
      <c r="L59" s="184" t="e">
        <f>VLOOKUP(D59,'效期天數(2025.1126更新)'!C:F,5,0)</f>
        <v>#REF!</v>
      </c>
    </row>
    <row r="60" spans="1:12" ht="20.25" thickBot="1">
      <c r="A60" s="32" t="s">
        <v>127</v>
      </c>
      <c r="B60" s="189" t="s">
        <v>1906</v>
      </c>
      <c r="C60" s="186" t="s">
        <v>1908</v>
      </c>
      <c r="D60" s="34" t="s">
        <v>96</v>
      </c>
      <c r="E60" s="187">
        <v>6</v>
      </c>
      <c r="F60" s="188">
        <v>6000</v>
      </c>
      <c r="G60" s="43" t="s">
        <v>179</v>
      </c>
      <c r="H60" s="37">
        <v>0.72916666666666663</v>
      </c>
      <c r="I60" s="39">
        <v>0.75</v>
      </c>
      <c r="J60" s="39">
        <v>0.91666666666666663</v>
      </c>
      <c r="K60" s="42"/>
      <c r="L60" s="184" t="e">
        <f>VLOOKUP(D60,'效期天數(2025.1126更新)'!C:F,5,0)</f>
        <v>#REF!</v>
      </c>
    </row>
    <row r="61" spans="1:12" ht="20.25" thickBot="1">
      <c r="A61" s="32" t="s">
        <v>127</v>
      </c>
      <c r="B61" s="189" t="s">
        <v>1909</v>
      </c>
      <c r="C61" s="186" t="s">
        <v>1910</v>
      </c>
      <c r="D61" s="34" t="s">
        <v>95</v>
      </c>
      <c r="E61" s="187">
        <v>6</v>
      </c>
      <c r="F61" s="188">
        <v>6000</v>
      </c>
      <c r="G61" s="43" t="s">
        <v>179</v>
      </c>
      <c r="H61" s="37">
        <v>0.72916666666666663</v>
      </c>
      <c r="I61" s="39">
        <v>0.75</v>
      </c>
      <c r="J61" s="39">
        <v>0.91666666666666663</v>
      </c>
      <c r="K61" s="42"/>
      <c r="L61" s="184" t="e">
        <f>VLOOKUP(D61,'效期天數(2025.1126更新)'!C:F,5,0)</f>
        <v>#REF!</v>
      </c>
    </row>
    <row r="62" spans="1:12" ht="20.25" thickBot="1">
      <c r="A62" s="32" t="s">
        <v>127</v>
      </c>
      <c r="B62" s="189" t="s">
        <v>1909</v>
      </c>
      <c r="C62" s="186" t="s">
        <v>1911</v>
      </c>
      <c r="D62" s="34" t="s">
        <v>95</v>
      </c>
      <c r="E62" s="187">
        <v>6</v>
      </c>
      <c r="F62" s="188">
        <v>6000</v>
      </c>
      <c r="G62" s="43" t="s">
        <v>179</v>
      </c>
      <c r="H62" s="37">
        <v>0.72916666666666663</v>
      </c>
      <c r="I62" s="39">
        <v>0.75</v>
      </c>
      <c r="J62" s="39">
        <v>0.91666666666666663</v>
      </c>
      <c r="K62" s="42"/>
      <c r="L62" s="184" t="e">
        <f>VLOOKUP(D62,'效期天數(2025.1126更新)'!C:F,5,0)</f>
        <v>#REF!</v>
      </c>
    </row>
    <row r="63" spans="1:12" ht="18.75">
      <c r="L63" s="20"/>
    </row>
    <row r="64" spans="1:12" ht="18.75">
      <c r="L64" s="20"/>
    </row>
    <row r="65" spans="1:12" ht="18.75">
      <c r="L65" s="20"/>
    </row>
    <row r="66" spans="1:12" ht="19.5" thickBot="1">
      <c r="L66" s="20"/>
    </row>
    <row r="67" spans="1:12" ht="26.25" thickBot="1">
      <c r="A67" s="23" t="s">
        <v>274</v>
      </c>
      <c r="B67" s="24" t="s">
        <v>1916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  <c r="L67" s="20"/>
    </row>
    <row r="68" spans="1:12" ht="20.25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125</v>
      </c>
      <c r="B69" s="33" t="s">
        <v>1917</v>
      </c>
      <c r="C69" s="98" t="s">
        <v>1918</v>
      </c>
      <c r="D69" s="34" t="s">
        <v>126</v>
      </c>
      <c r="E69" s="101">
        <v>9</v>
      </c>
      <c r="F69" s="103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1703</v>
      </c>
      <c r="L69" s="97" t="e">
        <f>VLOOKUP(D69,'效期天數(2025.1126更新)'!C:F,5,0)</f>
        <v>#REF!</v>
      </c>
    </row>
    <row r="70" spans="1:12" ht="20.25" thickBot="1">
      <c r="A70" s="32" t="s">
        <v>125</v>
      </c>
      <c r="B70" s="33" t="s">
        <v>1917</v>
      </c>
      <c r="C70" s="98" t="s">
        <v>1919</v>
      </c>
      <c r="D70" s="34" t="s">
        <v>126</v>
      </c>
      <c r="E70" s="101">
        <v>9</v>
      </c>
      <c r="F70" s="103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1703</v>
      </c>
      <c r="L70" s="97" t="e">
        <f>VLOOKUP(D70,'效期天數(2025.1126更新)'!C:F,5,0)</f>
        <v>#REF!</v>
      </c>
    </row>
    <row r="71" spans="1:12" ht="20.25" thickBot="1">
      <c r="A71" s="32" t="s">
        <v>127</v>
      </c>
      <c r="B71" s="33" t="s">
        <v>1920</v>
      </c>
      <c r="C71" s="98">
        <v>3022335</v>
      </c>
      <c r="D71" s="34" t="s">
        <v>101</v>
      </c>
      <c r="E71" s="101">
        <v>4</v>
      </c>
      <c r="F71" s="103">
        <v>3000</v>
      </c>
      <c r="G71" s="36" t="s">
        <v>183</v>
      </c>
      <c r="H71" s="37">
        <v>0.41666666666666669</v>
      </c>
      <c r="I71" s="38">
        <v>0.4375</v>
      </c>
      <c r="J71" s="61">
        <v>0.52083333333333337</v>
      </c>
      <c r="K71" s="42" t="s">
        <v>1567</v>
      </c>
      <c r="L71" s="97" t="e">
        <f>VLOOKUP(D71,'效期天數(2025.1126更新)'!C:F,5,0)</f>
        <v>#REF!</v>
      </c>
    </row>
    <row r="72" spans="1:12" ht="20.25" thickBot="1">
      <c r="A72" s="32" t="s">
        <v>127</v>
      </c>
      <c r="B72" s="33" t="s">
        <v>1920</v>
      </c>
      <c r="C72" s="98">
        <v>3022336</v>
      </c>
      <c r="D72" s="34" t="s">
        <v>101</v>
      </c>
      <c r="E72" s="101">
        <v>4</v>
      </c>
      <c r="F72" s="103">
        <v>3000</v>
      </c>
      <c r="G72" s="36" t="s">
        <v>183</v>
      </c>
      <c r="H72" s="37">
        <v>0.41666666666666669</v>
      </c>
      <c r="I72" s="38">
        <v>0.4375</v>
      </c>
      <c r="J72" s="61">
        <v>0.52083333333333337</v>
      </c>
      <c r="K72" s="42" t="s">
        <v>1567</v>
      </c>
      <c r="L72" s="97" t="e">
        <f>VLOOKUP(D72,'效期天數(2025.1126更新)'!C:F,5,0)</f>
        <v>#REF!</v>
      </c>
    </row>
    <row r="73" spans="1:12" ht="20.25" thickBot="1">
      <c r="A73" s="32" t="s">
        <v>127</v>
      </c>
      <c r="B73" s="33" t="s">
        <v>1920</v>
      </c>
      <c r="C73" s="98">
        <v>3022337</v>
      </c>
      <c r="D73" s="34" t="s">
        <v>101</v>
      </c>
      <c r="E73" s="101">
        <v>4</v>
      </c>
      <c r="F73" s="103">
        <v>3000</v>
      </c>
      <c r="G73" s="36" t="s">
        <v>183</v>
      </c>
      <c r="H73" s="37">
        <v>0.41666666666666669</v>
      </c>
      <c r="I73" s="38">
        <v>0.4375</v>
      </c>
      <c r="J73" s="61">
        <v>0.52083333333333337</v>
      </c>
      <c r="K73" s="42" t="s">
        <v>1567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33" t="s">
        <v>1920</v>
      </c>
      <c r="C74" s="98">
        <v>3022338</v>
      </c>
      <c r="D74" s="34" t="s">
        <v>101</v>
      </c>
      <c r="E74" s="101">
        <v>4</v>
      </c>
      <c r="F74" s="103">
        <v>3000</v>
      </c>
      <c r="G74" s="36" t="s">
        <v>183</v>
      </c>
      <c r="H74" s="37">
        <v>0.41666666666666669</v>
      </c>
      <c r="I74" s="38">
        <v>0.4375</v>
      </c>
      <c r="J74" s="61">
        <v>0.52083333333333337</v>
      </c>
      <c r="K74" s="42" t="s">
        <v>1567</v>
      </c>
      <c r="L74" s="97" t="e">
        <f>VLOOKUP(D74,'效期天數(2025.1126更新)'!C:F,5,0)</f>
        <v>#REF!</v>
      </c>
    </row>
    <row r="75" spans="1:12" ht="19.5" thickBot="1">
      <c r="A75" s="32" t="s">
        <v>127</v>
      </c>
      <c r="B75" s="33" t="s">
        <v>1921</v>
      </c>
      <c r="C75" s="98">
        <v>7522331</v>
      </c>
      <c r="D75" s="34" t="s">
        <v>62</v>
      </c>
      <c r="E75" s="101">
        <v>7</v>
      </c>
      <c r="F75" s="103">
        <v>4000</v>
      </c>
      <c r="G75" s="54" t="s">
        <v>128</v>
      </c>
      <c r="H75" s="37">
        <v>0.45833333333333331</v>
      </c>
      <c r="I75" s="38">
        <v>0.47916666666666669</v>
      </c>
      <c r="J75" s="39">
        <v>0.64583333333333337</v>
      </c>
      <c r="K75" s="59"/>
      <c r="L75" s="97" t="e">
        <f>VLOOKUP(D75,'效期天數(2025.1126更新)'!C:F,5,0)</f>
        <v>#REF!</v>
      </c>
    </row>
    <row r="76" spans="1:12" ht="19.5" thickBot="1">
      <c r="A76" s="32" t="s">
        <v>127</v>
      </c>
      <c r="B76" s="33" t="s">
        <v>1921</v>
      </c>
      <c r="C76" s="98">
        <v>7522332</v>
      </c>
      <c r="D76" s="34" t="s">
        <v>62</v>
      </c>
      <c r="E76" s="101">
        <v>7</v>
      </c>
      <c r="F76" s="103">
        <v>4000</v>
      </c>
      <c r="G76" s="54" t="s">
        <v>128</v>
      </c>
      <c r="H76" s="37">
        <v>0.45833333333333331</v>
      </c>
      <c r="I76" s="38">
        <v>0.47916666666666669</v>
      </c>
      <c r="J76" s="39">
        <v>0.64583333333333337</v>
      </c>
      <c r="K76" s="59"/>
      <c r="L76" s="97" t="e">
        <f>VLOOKUP(D76,'效期天數(2025.1126更新)'!C:F,5,0)</f>
        <v>#REF!</v>
      </c>
    </row>
    <row r="77" spans="1:12" ht="20.25" thickBot="1">
      <c r="A77" s="32" t="s">
        <v>127</v>
      </c>
      <c r="B77" s="33" t="s">
        <v>1922</v>
      </c>
      <c r="C77" s="98">
        <v>5422331</v>
      </c>
      <c r="D77" s="35" t="s">
        <v>294</v>
      </c>
      <c r="E77" s="102">
        <v>3</v>
      </c>
      <c r="F77" s="103">
        <v>4500</v>
      </c>
      <c r="G77" s="43" t="s">
        <v>179</v>
      </c>
      <c r="H77" s="37">
        <v>0.47916666666666669</v>
      </c>
      <c r="I77" s="39">
        <v>0.5</v>
      </c>
      <c r="J77" s="38">
        <v>0.625</v>
      </c>
      <c r="K77" s="59" t="s">
        <v>185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33" t="s">
        <v>1922</v>
      </c>
      <c r="C78" s="98">
        <v>5422332</v>
      </c>
      <c r="D78" s="35" t="s">
        <v>294</v>
      </c>
      <c r="E78" s="102">
        <v>3</v>
      </c>
      <c r="F78" s="103">
        <v>4500</v>
      </c>
      <c r="G78" s="43" t="s">
        <v>179</v>
      </c>
      <c r="H78" s="37">
        <v>0.47916666666666669</v>
      </c>
      <c r="I78" s="39">
        <v>0.5</v>
      </c>
      <c r="J78" s="38">
        <v>0.625</v>
      </c>
      <c r="K78" s="59" t="s">
        <v>185</v>
      </c>
      <c r="L78" s="97" t="e">
        <f>VLOOKUP(D78,'效期天數(2025.1126更新)'!C:F,5,0)</f>
        <v>#REF!</v>
      </c>
    </row>
    <row r="79" spans="1:12" ht="20.25" thickBot="1">
      <c r="A79" s="44" t="s">
        <v>129</v>
      </c>
      <c r="B79" s="260" t="s">
        <v>1923</v>
      </c>
      <c r="C79" s="261" t="s">
        <v>1924</v>
      </c>
      <c r="D79" s="34" t="s">
        <v>136</v>
      </c>
      <c r="E79" s="43"/>
      <c r="F79" s="34">
        <v>8000</v>
      </c>
      <c r="G79" s="43" t="s">
        <v>260</v>
      </c>
      <c r="H79" s="38">
        <v>0.47916666666666669</v>
      </c>
      <c r="I79" s="38">
        <v>0.5</v>
      </c>
      <c r="J79" s="38">
        <v>0.75</v>
      </c>
      <c r="K79" s="40" t="s">
        <v>1925</v>
      </c>
      <c r="L79" s="20" t="e">
        <f>VLOOKUP(D79,'效期天數(2025.1126更新)'!C:F,5,0)</f>
        <v>#REF!</v>
      </c>
    </row>
    <row r="80" spans="1:12" ht="20.25" thickBot="1">
      <c r="A80" s="44" t="s">
        <v>129</v>
      </c>
      <c r="B80" s="260" t="s">
        <v>1923</v>
      </c>
      <c r="C80" s="261" t="s">
        <v>1926</v>
      </c>
      <c r="D80" s="34" t="s">
        <v>136</v>
      </c>
      <c r="E80" s="43"/>
      <c r="F80" s="34">
        <v>8000</v>
      </c>
      <c r="G80" s="43" t="s">
        <v>260</v>
      </c>
      <c r="H80" s="38">
        <v>0.47916666666666669</v>
      </c>
      <c r="I80" s="38">
        <v>0.5</v>
      </c>
      <c r="J80" s="38">
        <v>0.75</v>
      </c>
      <c r="K80" s="40" t="s">
        <v>1925</v>
      </c>
      <c r="L80" s="20" t="e">
        <f>VLOOKUP(D80,'效期天數(2025.1126更新)'!C:F,5,0)</f>
        <v>#REF!</v>
      </c>
    </row>
    <row r="81" spans="1:12" ht="20.25" thickBot="1">
      <c r="A81" s="44" t="s">
        <v>129</v>
      </c>
      <c r="B81" s="260" t="s">
        <v>1923</v>
      </c>
      <c r="C81" s="261" t="s">
        <v>1927</v>
      </c>
      <c r="D81" s="34" t="s">
        <v>136</v>
      </c>
      <c r="E81" s="43"/>
      <c r="F81" s="34">
        <v>8000</v>
      </c>
      <c r="G81" s="43" t="s">
        <v>260</v>
      </c>
      <c r="H81" s="38">
        <v>0.47916666666666669</v>
      </c>
      <c r="I81" s="38">
        <v>0.5</v>
      </c>
      <c r="J81" s="38">
        <v>0.75</v>
      </c>
      <c r="K81" s="40" t="s">
        <v>1925</v>
      </c>
      <c r="L81" s="20" t="e">
        <f>VLOOKUP(D81,'效期天數(2025.1126更新)'!C:F,5,0)</f>
        <v>#REF!</v>
      </c>
    </row>
    <row r="82" spans="1:12" ht="20.25" thickBot="1">
      <c r="A82" s="44" t="s">
        <v>129</v>
      </c>
      <c r="B82" s="260" t="s">
        <v>1923</v>
      </c>
      <c r="C82" s="261" t="s">
        <v>1928</v>
      </c>
      <c r="D82" s="34" t="s">
        <v>136</v>
      </c>
      <c r="E82" s="43"/>
      <c r="F82" s="34">
        <v>8000</v>
      </c>
      <c r="G82" s="43" t="s">
        <v>260</v>
      </c>
      <c r="H82" s="38">
        <v>0.47916666666666669</v>
      </c>
      <c r="I82" s="38">
        <v>0.5</v>
      </c>
      <c r="J82" s="38">
        <v>0.75</v>
      </c>
      <c r="K82" s="40" t="s">
        <v>1925</v>
      </c>
      <c r="L82" s="20" t="e">
        <f>VLOOKUP(D82,'效期天數(2025.1126更新)'!C:F,5,0)</f>
        <v>#REF!</v>
      </c>
    </row>
    <row r="83" spans="1:12" ht="20.25" thickBot="1">
      <c r="A83" s="32" t="s">
        <v>127</v>
      </c>
      <c r="B83" s="33" t="s">
        <v>1929</v>
      </c>
      <c r="C83" s="98" t="s">
        <v>1930</v>
      </c>
      <c r="D83" s="34" t="s">
        <v>103</v>
      </c>
      <c r="E83" s="101">
        <v>8</v>
      </c>
      <c r="F83" s="103">
        <v>9000</v>
      </c>
      <c r="G83" s="56" t="s">
        <v>268</v>
      </c>
      <c r="H83" s="37">
        <v>0.5</v>
      </c>
      <c r="I83" s="61">
        <v>0.54166666666666663</v>
      </c>
      <c r="J83" s="259">
        <v>0.79166666666666663</v>
      </c>
      <c r="K83" s="59" t="s">
        <v>185</v>
      </c>
      <c r="L83" s="97" t="e">
        <f>VLOOKUP(D83,'效期天數(2025.1126更新)'!C:F,5,0)</f>
        <v>#REF!</v>
      </c>
    </row>
    <row r="84" spans="1:12" ht="20.25" thickBot="1">
      <c r="A84" s="32" t="s">
        <v>127</v>
      </c>
      <c r="B84" s="33" t="s">
        <v>1929</v>
      </c>
      <c r="C84" s="98" t="s">
        <v>1931</v>
      </c>
      <c r="D84" s="34" t="s">
        <v>103</v>
      </c>
      <c r="E84" s="101">
        <v>8</v>
      </c>
      <c r="F84" s="103">
        <v>9000</v>
      </c>
      <c r="G84" s="56" t="s">
        <v>268</v>
      </c>
      <c r="H84" s="37">
        <v>0.5</v>
      </c>
      <c r="I84" s="61">
        <v>0.54166666666666663</v>
      </c>
      <c r="J84" s="259">
        <v>0.79166666666666663</v>
      </c>
      <c r="K84" s="59" t="s">
        <v>185</v>
      </c>
      <c r="L84" s="97" t="e">
        <f>VLOOKUP(D84,'效期天數(2025.1126更新)'!C:F,5,0)</f>
        <v>#REF!</v>
      </c>
    </row>
    <row r="85" spans="1:12" ht="20.25" thickBot="1">
      <c r="A85" s="32" t="s">
        <v>127</v>
      </c>
      <c r="B85" s="33" t="s">
        <v>1932</v>
      </c>
      <c r="C85" s="98" t="s">
        <v>1933</v>
      </c>
      <c r="D85" s="34" t="s">
        <v>102</v>
      </c>
      <c r="E85" s="101">
        <v>8</v>
      </c>
      <c r="F85" s="103">
        <v>9000</v>
      </c>
      <c r="G85" s="56" t="s">
        <v>268</v>
      </c>
      <c r="H85" s="37">
        <v>0.5</v>
      </c>
      <c r="I85" s="61">
        <v>0.54166666666666663</v>
      </c>
      <c r="J85" s="259">
        <v>0.79166666666666663</v>
      </c>
      <c r="K85" s="59" t="s">
        <v>185</v>
      </c>
      <c r="L85" s="97" t="e">
        <f>VLOOKUP(D85,'效期天數(2025.1126更新)'!C:F,5,0)</f>
        <v>#REF!</v>
      </c>
    </row>
    <row r="86" spans="1:12" ht="20.25" thickBot="1">
      <c r="A86" s="32" t="s">
        <v>127</v>
      </c>
      <c r="B86" s="33" t="s">
        <v>1932</v>
      </c>
      <c r="C86" s="98" t="s">
        <v>1934</v>
      </c>
      <c r="D86" s="34" t="s">
        <v>102</v>
      </c>
      <c r="E86" s="101">
        <v>8</v>
      </c>
      <c r="F86" s="103">
        <v>9000</v>
      </c>
      <c r="G86" s="56" t="s">
        <v>268</v>
      </c>
      <c r="H86" s="37">
        <v>0.5</v>
      </c>
      <c r="I86" s="61">
        <v>0.54166666666666663</v>
      </c>
      <c r="J86" s="259">
        <v>0.79166666666666663</v>
      </c>
      <c r="K86" s="59" t="s">
        <v>185</v>
      </c>
      <c r="L86" s="97" t="e">
        <f>VLOOKUP(D86,'效期天數(2025.1126更新)'!C:F,5,0)</f>
        <v>#REF!</v>
      </c>
    </row>
    <row r="87" spans="1:12" ht="20.25" thickBot="1">
      <c r="A87" s="32" t="s">
        <v>127</v>
      </c>
      <c r="B87" s="33" t="s">
        <v>1935</v>
      </c>
      <c r="C87" s="98">
        <v>1122331</v>
      </c>
      <c r="D87" s="34" t="s">
        <v>92</v>
      </c>
      <c r="E87" s="101">
        <v>5</v>
      </c>
      <c r="F87" s="103">
        <v>6000</v>
      </c>
      <c r="G87" s="56" t="s">
        <v>260</v>
      </c>
      <c r="H87" s="37">
        <v>0.70833333333333337</v>
      </c>
      <c r="I87" s="39">
        <v>0.75</v>
      </c>
      <c r="J87" s="39">
        <v>0.91666666666666663</v>
      </c>
      <c r="K87" s="42"/>
      <c r="L87" s="97" t="e">
        <f>VLOOKUP(D87,'效期天數(2025.1126更新)'!C:F,5,0)</f>
        <v>#REF!</v>
      </c>
    </row>
    <row r="88" spans="1:12" ht="20.25" thickBot="1">
      <c r="A88" s="32" t="s">
        <v>127</v>
      </c>
      <c r="B88" s="33" t="s">
        <v>1935</v>
      </c>
      <c r="C88" s="98">
        <v>1122332</v>
      </c>
      <c r="D88" s="34" t="s">
        <v>92</v>
      </c>
      <c r="E88" s="101">
        <v>5</v>
      </c>
      <c r="F88" s="103">
        <v>6000</v>
      </c>
      <c r="G88" s="56" t="s">
        <v>260</v>
      </c>
      <c r="H88" s="37">
        <v>0.70833333333333337</v>
      </c>
      <c r="I88" s="39">
        <v>0.75</v>
      </c>
      <c r="J88" s="39">
        <v>0.91666666666666663</v>
      </c>
      <c r="K88" s="42"/>
      <c r="L88" s="97" t="e">
        <f>VLOOKUP(D88,'效期天數(2025.1126更新)'!C:F,5,0)</f>
        <v>#REF!</v>
      </c>
    </row>
    <row r="89" spans="1:12" ht="20.25" thickBot="1">
      <c r="A89" s="32" t="s">
        <v>127</v>
      </c>
      <c r="B89" s="33" t="s">
        <v>1935</v>
      </c>
      <c r="C89" s="98">
        <v>1122333</v>
      </c>
      <c r="D89" s="34" t="s">
        <v>92</v>
      </c>
      <c r="E89" s="101">
        <v>5</v>
      </c>
      <c r="F89" s="103">
        <v>6000</v>
      </c>
      <c r="G89" s="56" t="s">
        <v>260</v>
      </c>
      <c r="H89" s="37">
        <v>0.70833333333333337</v>
      </c>
      <c r="I89" s="39">
        <v>0.75</v>
      </c>
      <c r="J89" s="39">
        <v>0.91666666666666663</v>
      </c>
      <c r="K89" s="42"/>
      <c r="L89" s="97" t="e">
        <f>VLOOKUP(D89,'效期天數(2025.1126更新)'!C:F,5,0)</f>
        <v>#REF!</v>
      </c>
    </row>
    <row r="90" spans="1:12" ht="20.25" thickBot="1">
      <c r="A90" s="32" t="s">
        <v>127</v>
      </c>
      <c r="B90" s="33" t="s">
        <v>1935</v>
      </c>
      <c r="C90" s="98">
        <v>1122334</v>
      </c>
      <c r="D90" s="34" t="s">
        <v>92</v>
      </c>
      <c r="E90" s="101">
        <v>5</v>
      </c>
      <c r="F90" s="103">
        <v>6000</v>
      </c>
      <c r="G90" s="56" t="s">
        <v>260</v>
      </c>
      <c r="H90" s="37">
        <v>0.70833333333333337</v>
      </c>
      <c r="I90" s="39">
        <v>0.75</v>
      </c>
      <c r="J90" s="39">
        <v>0.91666666666666663</v>
      </c>
      <c r="K90" s="42"/>
      <c r="L90" s="97" t="e">
        <f>VLOOKUP(D90,'效期天數(2025.1126更新)'!C:F,5,0)</f>
        <v>#REF!</v>
      </c>
    </row>
    <row r="91" spans="1:12" ht="20.25" thickBot="1">
      <c r="A91" s="44" t="s">
        <v>129</v>
      </c>
      <c r="B91" s="33" t="s">
        <v>1936</v>
      </c>
      <c r="C91" s="98">
        <v>4022332</v>
      </c>
      <c r="D91" s="34" t="s">
        <v>105</v>
      </c>
      <c r="E91" s="101">
        <v>10</v>
      </c>
      <c r="F91" s="103">
        <v>6500</v>
      </c>
      <c r="G91" s="56" t="s">
        <v>814</v>
      </c>
      <c r="H91" s="37">
        <v>0.70833333333333337</v>
      </c>
      <c r="I91" s="39">
        <v>0.75</v>
      </c>
      <c r="J91" s="39">
        <v>0.91666666666666663</v>
      </c>
      <c r="K91" s="42" t="s">
        <v>1600</v>
      </c>
      <c r="L91" s="97" t="e">
        <f>VLOOKUP(D91,'效期天數(2025.1126更新)'!C:F,5,0)</f>
        <v>#REF!</v>
      </c>
    </row>
    <row r="92" spans="1:12" ht="20.25" thickBot="1">
      <c r="A92" s="44" t="s">
        <v>129</v>
      </c>
      <c r="B92" s="33" t="s">
        <v>1937</v>
      </c>
      <c r="C92" s="98">
        <v>3922332</v>
      </c>
      <c r="D92" s="34" t="s">
        <v>138</v>
      </c>
      <c r="E92" s="101">
        <v>10</v>
      </c>
      <c r="F92" s="103">
        <v>6500</v>
      </c>
      <c r="G92" s="56" t="s">
        <v>814</v>
      </c>
      <c r="H92" s="37">
        <v>0.70833333333333337</v>
      </c>
      <c r="I92" s="39">
        <v>0.75</v>
      </c>
      <c r="J92" s="39">
        <v>0.91666666666666663</v>
      </c>
      <c r="K92" s="42" t="s">
        <v>1600</v>
      </c>
      <c r="L92" s="97" t="e">
        <f>VLOOKUP(D92,'效期天數(2025.1126更新)'!C:F,5,0)</f>
        <v>#REF!</v>
      </c>
    </row>
    <row r="93" spans="1:12" ht="20.25" thickBot="1">
      <c r="A93" s="32" t="s">
        <v>127</v>
      </c>
      <c r="B93" s="33" t="s">
        <v>1938</v>
      </c>
      <c r="C93" s="98">
        <v>1722331</v>
      </c>
      <c r="D93" s="34" t="s">
        <v>96</v>
      </c>
      <c r="E93" s="101">
        <v>6</v>
      </c>
      <c r="F93" s="103">
        <v>3000</v>
      </c>
      <c r="G93" s="43" t="s">
        <v>179</v>
      </c>
      <c r="H93" s="37">
        <v>0.72916666666666663</v>
      </c>
      <c r="I93" s="259">
        <v>0.8125</v>
      </c>
      <c r="J93" s="39">
        <v>0.89583333333333337</v>
      </c>
      <c r="K93" s="42" t="s">
        <v>1939</v>
      </c>
      <c r="L93" s="97" t="e">
        <f>VLOOKUP(D93,'效期天數(2025.1126更新)'!C:F,5,0)</f>
        <v>#REF!</v>
      </c>
    </row>
    <row r="94" spans="1:12" ht="20.25" thickBot="1">
      <c r="A94" s="32" t="s">
        <v>127</v>
      </c>
      <c r="B94" s="33" t="s">
        <v>1940</v>
      </c>
      <c r="C94" s="98">
        <v>1622331</v>
      </c>
      <c r="D94" s="34" t="s">
        <v>95</v>
      </c>
      <c r="E94" s="101">
        <v>6</v>
      </c>
      <c r="F94" s="103">
        <v>3000</v>
      </c>
      <c r="G94" s="43" t="s">
        <v>179</v>
      </c>
      <c r="H94" s="37">
        <v>0.72916666666666663</v>
      </c>
      <c r="I94" s="259">
        <v>0.8125</v>
      </c>
      <c r="J94" s="39">
        <v>0.89583333333333337</v>
      </c>
      <c r="K94" s="42" t="s">
        <v>1939</v>
      </c>
      <c r="L94" s="97" t="e">
        <f>VLOOKUP(D94,'效期天數(2025.1126更新)'!C:F,5,0)</f>
        <v>#REF!</v>
      </c>
    </row>
    <row r="95" spans="1:12" ht="20.25" thickBot="1">
      <c r="A95" s="57"/>
      <c r="B95" s="41"/>
      <c r="C95" s="74"/>
      <c r="D95" s="34" t="s">
        <v>272</v>
      </c>
      <c r="E95" s="45" t="s">
        <v>273</v>
      </c>
      <c r="F95" s="34">
        <v>4000</v>
      </c>
      <c r="G95" s="54" t="s">
        <v>128</v>
      </c>
      <c r="H95" s="37">
        <v>0.70833333333333337</v>
      </c>
      <c r="I95" s="58"/>
      <c r="J95" s="58"/>
      <c r="K95" s="42"/>
      <c r="L95" s="20"/>
    </row>
    <row r="97" spans="1:12" ht="17.25" thickBot="1"/>
    <row r="98" spans="1:12" ht="26.25" thickBot="1">
      <c r="A98" s="23" t="s">
        <v>274</v>
      </c>
      <c r="B98" s="24" t="s">
        <v>1941</v>
      </c>
      <c r="C98" s="25" t="s">
        <v>263</v>
      </c>
      <c r="D98" s="21"/>
      <c r="E98" s="21"/>
      <c r="F98" s="21"/>
      <c r="G98" s="21"/>
      <c r="H98" s="21"/>
      <c r="I98" s="21"/>
      <c r="J98" s="21"/>
      <c r="K98" s="22"/>
    </row>
    <row r="99" spans="1:12" ht="20.25" thickBot="1">
      <c r="A99" s="26" t="s">
        <v>171</v>
      </c>
      <c r="B99" s="27" t="s">
        <v>175</v>
      </c>
      <c r="C99" s="27" t="s">
        <v>124</v>
      </c>
      <c r="D99" s="28" t="s">
        <v>123</v>
      </c>
      <c r="E99" s="29" t="s">
        <v>172</v>
      </c>
      <c r="F99" s="29" t="s">
        <v>275</v>
      </c>
      <c r="G99" s="29" t="s">
        <v>173</v>
      </c>
      <c r="H99" s="30" t="s">
        <v>276</v>
      </c>
      <c r="I99" s="29" t="s">
        <v>174</v>
      </c>
      <c r="J99" s="30" t="s">
        <v>277</v>
      </c>
      <c r="K99" s="31" t="s">
        <v>176</v>
      </c>
    </row>
    <row r="100" spans="1:12" ht="20.25" thickBot="1">
      <c r="A100" s="50"/>
      <c r="B100" s="72" t="s">
        <v>1923</v>
      </c>
      <c r="C100" s="68" t="s">
        <v>1924</v>
      </c>
      <c r="D100" s="35" t="s">
        <v>136</v>
      </c>
      <c r="E100" s="71">
        <v>4</v>
      </c>
      <c r="F100" s="73">
        <v>8000</v>
      </c>
      <c r="G100" s="36" t="s">
        <v>260</v>
      </c>
      <c r="H100" s="58"/>
      <c r="I100" s="58"/>
      <c r="J100" s="58"/>
      <c r="K100" s="42"/>
      <c r="L100" s="70" t="e">
        <f>VLOOKUP(D100,'效期天數(2025.1126更新)'!C:F,5,0)</f>
        <v>#REF!</v>
      </c>
    </row>
    <row r="101" spans="1:12" ht="20.25" thickBot="1">
      <c r="A101" s="50"/>
      <c r="B101" s="72" t="s">
        <v>1923</v>
      </c>
      <c r="C101" s="68" t="s">
        <v>1926</v>
      </c>
      <c r="D101" s="35" t="s">
        <v>136</v>
      </c>
      <c r="E101" s="71">
        <v>4</v>
      </c>
      <c r="F101" s="73">
        <v>8000</v>
      </c>
      <c r="G101" s="36" t="s">
        <v>260</v>
      </c>
      <c r="H101" s="58"/>
      <c r="I101" s="58"/>
      <c r="J101" s="58"/>
      <c r="K101" s="42"/>
      <c r="L101" s="70" t="e">
        <f>VLOOKUP(D101,'效期天數(2025.1126更新)'!C:F,5,0)</f>
        <v>#REF!</v>
      </c>
    </row>
    <row r="102" spans="1:12" ht="20.25" thickBot="1">
      <c r="A102" s="50"/>
      <c r="B102" s="72" t="s">
        <v>1923</v>
      </c>
      <c r="C102" s="68" t="s">
        <v>1927</v>
      </c>
      <c r="D102" s="35" t="s">
        <v>136</v>
      </c>
      <c r="E102" s="71">
        <v>4</v>
      </c>
      <c r="F102" s="73">
        <v>8000</v>
      </c>
      <c r="G102" s="36" t="s">
        <v>260</v>
      </c>
      <c r="H102" s="58"/>
      <c r="I102" s="58"/>
      <c r="J102" s="58"/>
      <c r="K102" s="42"/>
      <c r="L102" s="70" t="e">
        <f>VLOOKUP(D102,'效期天數(2025.1126更新)'!C:F,5,0)</f>
        <v>#REF!</v>
      </c>
    </row>
    <row r="103" spans="1:12" ht="20.25" thickBot="1">
      <c r="A103" s="50"/>
      <c r="B103" s="72" t="s">
        <v>1923</v>
      </c>
      <c r="C103" s="68" t="s">
        <v>1928</v>
      </c>
      <c r="D103" s="35" t="s">
        <v>136</v>
      </c>
      <c r="E103" s="71">
        <v>4</v>
      </c>
      <c r="F103" s="73">
        <v>8000</v>
      </c>
      <c r="G103" s="36" t="s">
        <v>260</v>
      </c>
      <c r="H103" s="58"/>
      <c r="I103" s="58"/>
      <c r="J103" s="58"/>
      <c r="K103" s="42"/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1942</v>
      </c>
      <c r="C104" s="69" t="s">
        <v>1953</v>
      </c>
      <c r="D104" s="35" t="s">
        <v>88</v>
      </c>
      <c r="E104" s="71">
        <v>5</v>
      </c>
      <c r="F104" s="73">
        <v>6200</v>
      </c>
      <c r="G104" s="36" t="s">
        <v>183</v>
      </c>
      <c r="H104" s="37">
        <v>0.41666666666666669</v>
      </c>
      <c r="I104" s="39">
        <v>0.4375</v>
      </c>
      <c r="J104" s="39">
        <v>0.60416666666666663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2" t="s">
        <v>1942</v>
      </c>
      <c r="C105" s="69" t="s">
        <v>1954</v>
      </c>
      <c r="D105" s="35" t="s">
        <v>88</v>
      </c>
      <c r="E105" s="71">
        <v>5</v>
      </c>
      <c r="F105" s="73">
        <v>6200</v>
      </c>
      <c r="G105" s="36" t="s">
        <v>183</v>
      </c>
      <c r="H105" s="37">
        <v>0.41666666666666669</v>
      </c>
      <c r="I105" s="39">
        <v>0.4375</v>
      </c>
      <c r="J105" s="39">
        <v>0.60416666666666663</v>
      </c>
      <c r="K105" s="42" t="s">
        <v>185</v>
      </c>
      <c r="L105" s="70" t="e">
        <f>VLOOKUP(D105,'效期天數(2025.1126更新)'!C:F,5,0)</f>
        <v>#REF!</v>
      </c>
    </row>
    <row r="106" spans="1:12" ht="20.25" thickBot="1">
      <c r="A106" s="32" t="s">
        <v>127</v>
      </c>
      <c r="B106" s="72" t="s">
        <v>1943</v>
      </c>
      <c r="C106" s="69" t="s">
        <v>1955</v>
      </c>
      <c r="D106" s="35" t="s">
        <v>89</v>
      </c>
      <c r="E106" s="71">
        <v>5</v>
      </c>
      <c r="F106" s="73">
        <v>6000</v>
      </c>
      <c r="G106" s="36" t="s">
        <v>183</v>
      </c>
      <c r="H106" s="37">
        <v>0.41666666666666669</v>
      </c>
      <c r="I106" s="39">
        <v>0.4375</v>
      </c>
      <c r="J106" s="39">
        <v>0.60416666666666663</v>
      </c>
      <c r="K106" s="42" t="s">
        <v>185</v>
      </c>
      <c r="L106" s="70" t="e">
        <f>VLOOKUP(D106,'效期天數(2025.1126更新)'!C:F,5,0)</f>
        <v>#REF!</v>
      </c>
    </row>
    <row r="107" spans="1:12" ht="20.25" thickBot="1">
      <c r="A107" s="32" t="s">
        <v>127</v>
      </c>
      <c r="B107" s="72" t="s">
        <v>1943</v>
      </c>
      <c r="C107" s="69" t="s">
        <v>1956</v>
      </c>
      <c r="D107" s="35" t="s">
        <v>89</v>
      </c>
      <c r="E107" s="71">
        <v>5</v>
      </c>
      <c r="F107" s="73">
        <v>6000</v>
      </c>
      <c r="G107" s="36" t="s">
        <v>183</v>
      </c>
      <c r="H107" s="37">
        <v>0.41666666666666669</v>
      </c>
      <c r="I107" s="39">
        <v>0.4375</v>
      </c>
      <c r="J107" s="39">
        <v>0.60416666666666663</v>
      </c>
      <c r="K107" s="42" t="s">
        <v>185</v>
      </c>
      <c r="L107" s="70" t="e">
        <f>VLOOKUP(D107,'效期天數(2025.1126更新)'!C:F,5,0)</f>
        <v>#REF!</v>
      </c>
    </row>
    <row r="108" spans="1:12" ht="19.5" thickBot="1">
      <c r="A108" s="44" t="s">
        <v>129</v>
      </c>
      <c r="B108" s="72" t="s">
        <v>1944</v>
      </c>
      <c r="C108" s="68" t="s">
        <v>1945</v>
      </c>
      <c r="D108" s="34" t="s">
        <v>93</v>
      </c>
      <c r="E108" s="71">
        <v>8</v>
      </c>
      <c r="F108" s="73">
        <v>8000</v>
      </c>
      <c r="G108" s="45" t="s">
        <v>128</v>
      </c>
      <c r="H108" s="37">
        <v>0.47916666666666669</v>
      </c>
      <c r="I108" s="38">
        <v>0.5</v>
      </c>
      <c r="J108" s="39">
        <v>0.75</v>
      </c>
      <c r="K108" s="42" t="s">
        <v>181</v>
      </c>
      <c r="L108" s="70" t="e">
        <f>VLOOKUP(D108,'效期天數(2025.1126更新)'!C:F,5,0)</f>
        <v>#REF!</v>
      </c>
    </row>
    <row r="109" spans="1:12" ht="19.5" thickBot="1">
      <c r="A109" s="44" t="s">
        <v>129</v>
      </c>
      <c r="B109" s="72" t="s">
        <v>1944</v>
      </c>
      <c r="C109" s="68" t="s">
        <v>1946</v>
      </c>
      <c r="D109" s="34" t="s">
        <v>93</v>
      </c>
      <c r="E109" s="71">
        <v>8</v>
      </c>
      <c r="F109" s="73">
        <v>8000</v>
      </c>
      <c r="G109" s="45" t="s">
        <v>128</v>
      </c>
      <c r="H109" s="37">
        <v>0.47916666666666669</v>
      </c>
      <c r="I109" s="38">
        <v>0.5</v>
      </c>
      <c r="J109" s="39">
        <v>0.75</v>
      </c>
      <c r="K109" s="42" t="s">
        <v>182</v>
      </c>
      <c r="L109" s="70" t="e">
        <f>VLOOKUP(D109,'效期天數(2025.1126更新)'!C:F,5,0)</f>
        <v>#REF!</v>
      </c>
    </row>
    <row r="110" spans="1:12" ht="19.5" thickBot="1">
      <c r="A110" s="44" t="s">
        <v>129</v>
      </c>
      <c r="B110" s="72" t="s">
        <v>1947</v>
      </c>
      <c r="C110" s="68" t="s">
        <v>1948</v>
      </c>
      <c r="D110" s="34" t="s">
        <v>94</v>
      </c>
      <c r="E110" s="71">
        <v>8</v>
      </c>
      <c r="F110" s="73">
        <v>8000</v>
      </c>
      <c r="G110" s="45" t="s">
        <v>128</v>
      </c>
      <c r="H110" s="37">
        <v>0.47916666666666669</v>
      </c>
      <c r="I110" s="38">
        <v>0.5</v>
      </c>
      <c r="J110" s="39">
        <v>0.75</v>
      </c>
      <c r="K110" s="42" t="s">
        <v>185</v>
      </c>
      <c r="L110" s="70" t="e">
        <f>VLOOKUP(D110,'效期天數(2025.1126更新)'!C:F,5,0)</f>
        <v>#REF!</v>
      </c>
    </row>
    <row r="111" spans="1:12" ht="19.5" thickBot="1">
      <c r="A111" s="44" t="s">
        <v>129</v>
      </c>
      <c r="B111" s="72" t="s">
        <v>1947</v>
      </c>
      <c r="C111" s="68" t="s">
        <v>1949</v>
      </c>
      <c r="D111" s="34" t="s">
        <v>94</v>
      </c>
      <c r="E111" s="71">
        <v>8</v>
      </c>
      <c r="F111" s="73">
        <v>8000</v>
      </c>
      <c r="G111" s="45" t="s">
        <v>128</v>
      </c>
      <c r="H111" s="37">
        <v>0.47916666666666669</v>
      </c>
      <c r="I111" s="38">
        <v>0.5</v>
      </c>
      <c r="J111" s="39">
        <v>0.75</v>
      </c>
      <c r="K111" s="42" t="s">
        <v>185</v>
      </c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1950</v>
      </c>
      <c r="C112" s="68">
        <v>7522333</v>
      </c>
      <c r="D112" s="34" t="s">
        <v>62</v>
      </c>
      <c r="E112" s="71">
        <v>7</v>
      </c>
      <c r="F112" s="73">
        <v>4000</v>
      </c>
      <c r="G112" s="54" t="s">
        <v>128</v>
      </c>
      <c r="H112" s="37">
        <v>0.66666666666666663</v>
      </c>
      <c r="I112" s="38">
        <v>0.6875</v>
      </c>
      <c r="J112" s="39">
        <v>0.8125</v>
      </c>
      <c r="K112" s="59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1950</v>
      </c>
      <c r="C113" s="68">
        <v>7522334</v>
      </c>
      <c r="D113" s="34" t="s">
        <v>62</v>
      </c>
      <c r="E113" s="71">
        <v>7</v>
      </c>
      <c r="F113" s="73">
        <v>4000</v>
      </c>
      <c r="G113" s="54" t="s">
        <v>128</v>
      </c>
      <c r="H113" s="37">
        <v>0.66666666666666663</v>
      </c>
      <c r="I113" s="38">
        <v>0.6875</v>
      </c>
      <c r="J113" s="39">
        <v>0.8125</v>
      </c>
      <c r="K113" s="59"/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1951</v>
      </c>
      <c r="C114" s="68">
        <v>5522331</v>
      </c>
      <c r="D114" s="35" t="s">
        <v>293</v>
      </c>
      <c r="E114" s="88">
        <v>3</v>
      </c>
      <c r="F114" s="73">
        <v>4500</v>
      </c>
      <c r="G114" s="36" t="s">
        <v>179</v>
      </c>
      <c r="H114" s="37">
        <v>0.6875</v>
      </c>
      <c r="I114" s="38">
        <v>0.70833333333333337</v>
      </c>
      <c r="J114" s="38">
        <v>0.83333333333333337</v>
      </c>
      <c r="K114" s="59" t="s">
        <v>185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1951</v>
      </c>
      <c r="C115" s="68">
        <v>5522332</v>
      </c>
      <c r="D115" s="35" t="s">
        <v>293</v>
      </c>
      <c r="E115" s="88">
        <v>3</v>
      </c>
      <c r="F115" s="73">
        <v>4500</v>
      </c>
      <c r="G115" s="36" t="s">
        <v>179</v>
      </c>
      <c r="H115" s="37">
        <v>0.6875</v>
      </c>
      <c r="I115" s="38">
        <v>0.70833333333333337</v>
      </c>
      <c r="J115" s="38">
        <v>0.83333333333333337</v>
      </c>
      <c r="K115" s="59" t="s">
        <v>185</v>
      </c>
      <c r="L115" s="70" t="e">
        <f>VLOOKUP(D115,'效期天數(2025.1126更新)'!C:F,5,0)</f>
        <v>#REF!</v>
      </c>
    </row>
    <row r="116" spans="1:12" ht="20.25" thickBot="1">
      <c r="A116" s="50"/>
      <c r="B116" s="41"/>
      <c r="C116" s="51"/>
      <c r="D116" s="35" t="s">
        <v>279</v>
      </c>
      <c r="E116" s="43"/>
      <c r="F116" s="35">
        <v>2000</v>
      </c>
      <c r="G116" s="43" t="s">
        <v>179</v>
      </c>
      <c r="H116" s="37">
        <v>0.5</v>
      </c>
      <c r="I116" s="52"/>
      <c r="J116" s="52"/>
      <c r="K116" s="42" t="s">
        <v>1952</v>
      </c>
      <c r="L116" s="20"/>
    </row>
    <row r="117" spans="1:12" ht="20.25" thickBot="1">
      <c r="A117" s="57"/>
      <c r="B117" s="41"/>
      <c r="C117" s="74"/>
      <c r="D117" s="34" t="s">
        <v>272</v>
      </c>
      <c r="E117" s="45" t="s">
        <v>273</v>
      </c>
      <c r="F117" s="34">
        <v>4000</v>
      </c>
      <c r="G117" s="54" t="s">
        <v>128</v>
      </c>
      <c r="H117" s="37">
        <v>0.70833333333333337</v>
      </c>
      <c r="I117" s="58"/>
      <c r="J117" s="58"/>
      <c r="K117" s="42"/>
      <c r="L117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F3AFC-C05E-4FB2-9C1A-A6E6DDB692AD}">
  <sheetPr codeName="工作表23"/>
  <dimension ref="A1:L143"/>
  <sheetViews>
    <sheetView topLeftCell="A129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25" customWidth="1"/>
    <col min="5" max="5" width="8.125" bestFit="1" customWidth="1"/>
    <col min="6" max="6" width="6.5" bestFit="1" customWidth="1"/>
    <col min="7" max="7" width="8.125" bestFit="1" customWidth="1"/>
    <col min="8" max="8" width="10.625" bestFit="1" customWidth="1"/>
    <col min="9" max="9" width="11.875" bestFit="1" customWidth="1"/>
    <col min="10" max="10" width="8.625" bestFit="1" customWidth="1"/>
    <col min="11" max="11" width="27.625" customWidth="1"/>
    <col min="12" max="12" width="18.5" bestFit="1" customWidth="1"/>
  </cols>
  <sheetData>
    <row r="1" spans="1:12" ht="26.25" thickBot="1">
      <c r="A1" s="23" t="s">
        <v>274</v>
      </c>
      <c r="B1" s="24" t="s">
        <v>1700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0.25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89" t="s">
        <v>1701</v>
      </c>
      <c r="C3" s="186" t="s">
        <v>1702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1703</v>
      </c>
      <c r="L3" s="184" t="e">
        <f>VLOOKUP(D3,'效期天數(2025.1126更新)'!C:F,5,0)</f>
        <v>#REF!</v>
      </c>
    </row>
    <row r="4" spans="1:12" ht="20.25" thickBot="1">
      <c r="A4" s="32" t="s">
        <v>125</v>
      </c>
      <c r="B4" s="189" t="s">
        <v>1701</v>
      </c>
      <c r="C4" s="186" t="s">
        <v>1704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1703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1705</v>
      </c>
      <c r="C5" s="186">
        <v>3022321</v>
      </c>
      <c r="D5" s="34" t="s">
        <v>101</v>
      </c>
      <c r="E5" s="187">
        <v>4</v>
      </c>
      <c r="F5" s="188">
        <v>3000</v>
      </c>
      <c r="G5" s="36" t="s">
        <v>183</v>
      </c>
      <c r="H5" s="37">
        <v>0.41666666666666669</v>
      </c>
      <c r="I5" s="38">
        <v>0.4375</v>
      </c>
      <c r="J5" s="39">
        <v>0.52083333333333337</v>
      </c>
      <c r="K5" s="42" t="s">
        <v>1567</v>
      </c>
      <c r="L5" s="184" t="e">
        <f>VLOOKUP(D5,'效期天數(2025.1126更新)'!C:F,5,0)</f>
        <v>#REF!</v>
      </c>
    </row>
    <row r="6" spans="1:12" ht="20.25" thickBot="1">
      <c r="A6" s="32" t="s">
        <v>127</v>
      </c>
      <c r="B6" s="189" t="s">
        <v>1705</v>
      </c>
      <c r="C6" s="186">
        <v>3022322</v>
      </c>
      <c r="D6" s="34" t="s">
        <v>101</v>
      </c>
      <c r="E6" s="187">
        <v>4</v>
      </c>
      <c r="F6" s="188">
        <v>3000</v>
      </c>
      <c r="G6" s="36" t="s">
        <v>183</v>
      </c>
      <c r="H6" s="37">
        <v>0.41666666666666669</v>
      </c>
      <c r="I6" s="38">
        <v>0.4375</v>
      </c>
      <c r="J6" s="39">
        <v>0.52083333333333337</v>
      </c>
      <c r="K6" s="42" t="s">
        <v>1567</v>
      </c>
      <c r="L6" s="184" t="e">
        <f>VLOOKUP(D6,'效期天數(2025.1126更新)'!C:F,5,0)</f>
        <v>#REF!</v>
      </c>
    </row>
    <row r="7" spans="1:12" ht="20.25" thickBot="1">
      <c r="A7" s="32" t="s">
        <v>127</v>
      </c>
      <c r="B7" s="189" t="s">
        <v>1705</v>
      </c>
      <c r="C7" s="186">
        <v>3022323</v>
      </c>
      <c r="D7" s="34" t="s">
        <v>101</v>
      </c>
      <c r="E7" s="187">
        <v>4</v>
      </c>
      <c r="F7" s="188">
        <v>3000</v>
      </c>
      <c r="G7" s="36" t="s">
        <v>183</v>
      </c>
      <c r="H7" s="37">
        <v>0.41666666666666669</v>
      </c>
      <c r="I7" s="38">
        <v>0.4375</v>
      </c>
      <c r="J7" s="39">
        <v>0.52083333333333337</v>
      </c>
      <c r="K7" s="42" t="s">
        <v>1567</v>
      </c>
      <c r="L7" s="184" t="e">
        <f>VLOOKUP(D7,'效期天數(2025.1126更新)'!C:F,5,0)</f>
        <v>#REF!</v>
      </c>
    </row>
    <row r="8" spans="1:12" ht="20.25" thickBot="1">
      <c r="A8" s="32" t="s">
        <v>127</v>
      </c>
      <c r="B8" s="189" t="s">
        <v>1705</v>
      </c>
      <c r="C8" s="186">
        <v>3022324</v>
      </c>
      <c r="D8" s="34" t="s">
        <v>101</v>
      </c>
      <c r="E8" s="187">
        <v>4</v>
      </c>
      <c r="F8" s="188">
        <v>3000</v>
      </c>
      <c r="G8" s="36" t="s">
        <v>183</v>
      </c>
      <c r="H8" s="37">
        <v>0.41666666666666669</v>
      </c>
      <c r="I8" s="38">
        <v>0.4375</v>
      </c>
      <c r="J8" s="39">
        <v>0.52083333333333337</v>
      </c>
      <c r="K8" s="42" t="s">
        <v>1567</v>
      </c>
      <c r="L8" s="184" t="e">
        <f>VLOOKUP(D8,'效期天數(2025.1126更新)'!C:F,5,0)</f>
        <v>#REF!</v>
      </c>
    </row>
    <row r="9" spans="1:12" ht="20.25" thickBot="1">
      <c r="A9" s="32" t="s">
        <v>127</v>
      </c>
      <c r="B9" s="189" t="s">
        <v>1706</v>
      </c>
      <c r="C9" s="186">
        <v>2622321</v>
      </c>
      <c r="D9" s="35" t="s">
        <v>100</v>
      </c>
      <c r="E9" s="187">
        <v>3</v>
      </c>
      <c r="F9" s="188">
        <v>3000</v>
      </c>
      <c r="G9" s="36" t="s">
        <v>260</v>
      </c>
      <c r="H9" s="37">
        <v>0.4375</v>
      </c>
      <c r="I9" s="39">
        <v>0.45833333333333331</v>
      </c>
      <c r="J9" s="39">
        <v>0.54166666666666663</v>
      </c>
      <c r="K9" s="59" t="s">
        <v>185</v>
      </c>
      <c r="L9" s="184" t="e">
        <f>VLOOKUP(D9,'效期天數(2025.1126更新)'!C:F,5,0)</f>
        <v>#REF!</v>
      </c>
    </row>
    <row r="10" spans="1:12" ht="20.25" thickBot="1">
      <c r="A10" s="32" t="s">
        <v>127</v>
      </c>
      <c r="B10" s="189" t="s">
        <v>1706</v>
      </c>
      <c r="C10" s="186">
        <v>2622322</v>
      </c>
      <c r="D10" s="35" t="s">
        <v>100</v>
      </c>
      <c r="E10" s="187">
        <v>3</v>
      </c>
      <c r="F10" s="188">
        <v>3000</v>
      </c>
      <c r="G10" s="36" t="s">
        <v>260</v>
      </c>
      <c r="H10" s="37">
        <v>0.4375</v>
      </c>
      <c r="I10" s="39">
        <v>0.45833333333333331</v>
      </c>
      <c r="J10" s="39">
        <v>0.54166666666666663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189" t="s">
        <v>1707</v>
      </c>
      <c r="C11" s="186">
        <v>2522321</v>
      </c>
      <c r="D11" s="35" t="s">
        <v>99</v>
      </c>
      <c r="E11" s="187">
        <v>3</v>
      </c>
      <c r="F11" s="188">
        <v>3000</v>
      </c>
      <c r="G11" s="36" t="s">
        <v>260</v>
      </c>
      <c r="H11" s="37">
        <v>0.4375</v>
      </c>
      <c r="I11" s="39">
        <v>0.45833333333333331</v>
      </c>
      <c r="J11" s="39">
        <v>0.54166666666666663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1707</v>
      </c>
      <c r="C12" s="186">
        <v>2522322</v>
      </c>
      <c r="D12" s="35" t="s">
        <v>99</v>
      </c>
      <c r="E12" s="187">
        <v>3</v>
      </c>
      <c r="F12" s="188">
        <v>3000</v>
      </c>
      <c r="G12" s="36" t="s">
        <v>260</v>
      </c>
      <c r="H12" s="37">
        <v>0.4375</v>
      </c>
      <c r="I12" s="39">
        <v>0.45833333333333331</v>
      </c>
      <c r="J12" s="39">
        <v>0.54166666666666663</v>
      </c>
      <c r="K12" s="59" t="s">
        <v>185</v>
      </c>
      <c r="L12" s="184" t="e">
        <f>VLOOKUP(D12,'效期天數(2025.1126更新)'!C:F,5,0)</f>
        <v>#REF!</v>
      </c>
    </row>
    <row r="13" spans="1:12" ht="19.5" thickBot="1">
      <c r="A13" s="44" t="s">
        <v>129</v>
      </c>
      <c r="B13" s="189" t="s">
        <v>1708</v>
      </c>
      <c r="C13" s="186" t="s">
        <v>1709</v>
      </c>
      <c r="D13" s="34" t="s">
        <v>164</v>
      </c>
      <c r="E13" s="187">
        <v>8</v>
      </c>
      <c r="F13" s="188">
        <v>9000</v>
      </c>
      <c r="G13" s="49" t="s">
        <v>268</v>
      </c>
      <c r="H13" s="37">
        <v>0.45833333333333331</v>
      </c>
      <c r="I13" s="39">
        <v>0.47916666666666669</v>
      </c>
      <c r="J13" s="39">
        <v>0.72916666666666663</v>
      </c>
      <c r="K13" s="42"/>
      <c r="L13" s="184" t="e">
        <f>VLOOKUP(D13,'效期天數(2025.1126更新)'!C:F,5,0)</f>
        <v>#REF!</v>
      </c>
    </row>
    <row r="14" spans="1:12" ht="19.5" thickBot="1">
      <c r="A14" s="44" t="s">
        <v>129</v>
      </c>
      <c r="B14" s="189" t="s">
        <v>1710</v>
      </c>
      <c r="C14" s="186" t="s">
        <v>1711</v>
      </c>
      <c r="D14" s="34" t="s">
        <v>77</v>
      </c>
      <c r="E14" s="187">
        <v>8</v>
      </c>
      <c r="F14" s="188">
        <v>9000</v>
      </c>
      <c r="G14" s="49" t="s">
        <v>268</v>
      </c>
      <c r="H14" s="37">
        <v>0.45833333333333331</v>
      </c>
      <c r="I14" s="39">
        <v>0.47916666666666669</v>
      </c>
      <c r="J14" s="39">
        <v>0.72916666666666663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1712</v>
      </c>
      <c r="C15" s="186">
        <v>4222321</v>
      </c>
      <c r="D15" s="34" t="s">
        <v>147</v>
      </c>
      <c r="E15" s="187">
        <v>5</v>
      </c>
      <c r="F15" s="188">
        <v>2500</v>
      </c>
      <c r="G15" s="36" t="s">
        <v>179</v>
      </c>
      <c r="H15" s="37">
        <v>0.45833333333333331</v>
      </c>
      <c r="I15" s="38">
        <v>0.47916666666666669</v>
      </c>
      <c r="J15" s="38">
        <v>0.64583333333333337</v>
      </c>
      <c r="K15" s="42" t="s">
        <v>185</v>
      </c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1713</v>
      </c>
      <c r="C16" s="186">
        <v>4122321</v>
      </c>
      <c r="D16" s="34" t="s">
        <v>148</v>
      </c>
      <c r="E16" s="187">
        <v>5</v>
      </c>
      <c r="F16" s="188">
        <v>2500</v>
      </c>
      <c r="G16" s="36" t="s">
        <v>179</v>
      </c>
      <c r="H16" s="37">
        <v>0.45833333333333331</v>
      </c>
      <c r="I16" s="38">
        <v>0.47916666666666669</v>
      </c>
      <c r="J16" s="38">
        <v>0.64583333333333337</v>
      </c>
      <c r="K16" s="42" t="s">
        <v>185</v>
      </c>
      <c r="L16" s="184" t="e">
        <f>VLOOKUP(D16,'效期天數(2025.1126更新)'!C:F,5,0)</f>
        <v>#N/A</v>
      </c>
    </row>
    <row r="17" spans="1:12" ht="19.5" thickBot="1">
      <c r="A17" s="44" t="s">
        <v>129</v>
      </c>
      <c r="B17" s="189" t="s">
        <v>1714</v>
      </c>
      <c r="C17" s="186">
        <v>6222321</v>
      </c>
      <c r="D17" s="34" t="s">
        <v>143</v>
      </c>
      <c r="E17" s="187">
        <v>7</v>
      </c>
      <c r="F17" s="188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42"/>
      <c r="L17" s="184" t="e">
        <f>VLOOKUP(D17,'效期天數(2025.1126更新)'!C:F,5,0)</f>
        <v>#REF!</v>
      </c>
    </row>
    <row r="18" spans="1:12" ht="19.5" thickBot="1">
      <c r="A18" s="44" t="s">
        <v>129</v>
      </c>
      <c r="B18" s="189" t="s">
        <v>1715</v>
      </c>
      <c r="C18" s="186">
        <v>6322321</v>
      </c>
      <c r="D18" s="34" t="s">
        <v>144</v>
      </c>
      <c r="E18" s="187">
        <v>7</v>
      </c>
      <c r="F18" s="188">
        <v>2000</v>
      </c>
      <c r="G18" s="54" t="s">
        <v>128</v>
      </c>
      <c r="H18" s="37">
        <v>0.625</v>
      </c>
      <c r="I18" s="39">
        <v>0.64583333333333337</v>
      </c>
      <c r="J18" s="39">
        <v>0.70833333333333337</v>
      </c>
      <c r="K18" s="155"/>
      <c r="L18" s="184" t="e">
        <f>VLOOKUP(D18,'效期天數(2025.1126更新)'!C:F,5,0)</f>
        <v>#REF!</v>
      </c>
    </row>
    <row r="19" spans="1:12" ht="20.25" thickBot="1">
      <c r="A19" s="48" t="s">
        <v>127</v>
      </c>
      <c r="B19" s="189" t="s">
        <v>1716</v>
      </c>
      <c r="C19" s="186" t="s">
        <v>1717</v>
      </c>
      <c r="D19" s="35" t="s">
        <v>136</v>
      </c>
      <c r="E19" s="187">
        <v>10</v>
      </c>
      <c r="F19" s="188">
        <v>8000</v>
      </c>
      <c r="G19" s="36" t="s">
        <v>260</v>
      </c>
      <c r="H19" s="37">
        <v>0.6875</v>
      </c>
      <c r="I19" s="39">
        <v>0.70833333333333337</v>
      </c>
      <c r="J19" s="39">
        <v>0.95833333333333337</v>
      </c>
      <c r="K19" s="42"/>
      <c r="L19" s="184" t="e">
        <f>VLOOKUP(D19,'效期天數(2025.1126更新)'!C:F,5,0)</f>
        <v>#REF!</v>
      </c>
    </row>
    <row r="20" spans="1:12" ht="20.25" thickBot="1">
      <c r="A20" s="48" t="s">
        <v>127</v>
      </c>
      <c r="B20" s="189" t="s">
        <v>1716</v>
      </c>
      <c r="C20" s="186" t="s">
        <v>1718</v>
      </c>
      <c r="D20" s="35" t="s">
        <v>136</v>
      </c>
      <c r="E20" s="187">
        <v>10</v>
      </c>
      <c r="F20" s="188">
        <v>8000</v>
      </c>
      <c r="G20" s="36" t="s">
        <v>260</v>
      </c>
      <c r="H20" s="37">
        <v>0.6875</v>
      </c>
      <c r="I20" s="39">
        <v>0.70833333333333337</v>
      </c>
      <c r="J20" s="39">
        <v>0.95833333333333337</v>
      </c>
      <c r="K20" s="42"/>
      <c r="L20" s="184" t="e">
        <f>VLOOKUP(D20,'效期天數(2025.1126更新)'!C:F,5,0)</f>
        <v>#REF!</v>
      </c>
    </row>
    <row r="21" spans="1:12" ht="20.25" thickBot="1">
      <c r="A21" s="48" t="s">
        <v>127</v>
      </c>
      <c r="B21" s="189" t="s">
        <v>1716</v>
      </c>
      <c r="C21" s="186" t="s">
        <v>1719</v>
      </c>
      <c r="D21" s="35" t="s">
        <v>136</v>
      </c>
      <c r="E21" s="187">
        <v>10</v>
      </c>
      <c r="F21" s="188">
        <v>8000</v>
      </c>
      <c r="G21" s="36" t="s">
        <v>260</v>
      </c>
      <c r="H21" s="37">
        <v>0.6875</v>
      </c>
      <c r="I21" s="39">
        <v>0.70833333333333337</v>
      </c>
      <c r="J21" s="39">
        <v>0.95833333333333337</v>
      </c>
      <c r="K21" s="42"/>
      <c r="L21" s="184" t="e">
        <f>VLOOKUP(D21,'效期天數(2025.1126更新)'!C:F,5,0)</f>
        <v>#REF!</v>
      </c>
    </row>
    <row r="22" spans="1:12" ht="20.25" thickBot="1">
      <c r="A22" s="48" t="s">
        <v>127</v>
      </c>
      <c r="B22" s="189" t="s">
        <v>1716</v>
      </c>
      <c r="C22" s="186" t="s">
        <v>1720</v>
      </c>
      <c r="D22" s="35" t="s">
        <v>136</v>
      </c>
      <c r="E22" s="187">
        <v>10</v>
      </c>
      <c r="F22" s="188">
        <v>8000</v>
      </c>
      <c r="G22" s="36" t="s">
        <v>260</v>
      </c>
      <c r="H22" s="37">
        <v>0.6875</v>
      </c>
      <c r="I22" s="39">
        <v>0.70833333333333337</v>
      </c>
      <c r="J22" s="39">
        <v>0.95833333333333337</v>
      </c>
      <c r="K22" s="42"/>
      <c r="L22" s="184" t="e">
        <f>VLOOKUP(D22,'效期天數(2025.1126更新)'!C:F,5,0)</f>
        <v>#REF!</v>
      </c>
    </row>
    <row r="23" spans="1:12" ht="20.25" thickBot="1">
      <c r="A23" s="48" t="s">
        <v>127</v>
      </c>
      <c r="B23" s="189" t="s">
        <v>1721</v>
      </c>
      <c r="C23" s="186" t="s">
        <v>1722</v>
      </c>
      <c r="D23" s="34" t="s">
        <v>96</v>
      </c>
      <c r="E23" s="187">
        <v>6</v>
      </c>
      <c r="F23" s="188">
        <v>6000</v>
      </c>
      <c r="G23" s="43" t="s">
        <v>179</v>
      </c>
      <c r="H23" s="37">
        <v>0.70833333333333337</v>
      </c>
      <c r="I23" s="39">
        <v>0.72916666666666663</v>
      </c>
      <c r="J23" s="39">
        <v>0.89583333333333337</v>
      </c>
      <c r="K23" s="42"/>
      <c r="L23" s="184" t="e">
        <f>VLOOKUP(D23,'效期天數(2025.1126更新)'!C:F,5,0)</f>
        <v>#REF!</v>
      </c>
    </row>
    <row r="24" spans="1:12" ht="20.25" thickBot="1">
      <c r="A24" s="48" t="s">
        <v>127</v>
      </c>
      <c r="B24" s="189" t="s">
        <v>1721</v>
      </c>
      <c r="C24" s="186" t="s">
        <v>1723</v>
      </c>
      <c r="D24" s="34" t="s">
        <v>96</v>
      </c>
      <c r="E24" s="187">
        <v>6</v>
      </c>
      <c r="F24" s="188">
        <v>6000</v>
      </c>
      <c r="G24" s="43" t="s">
        <v>179</v>
      </c>
      <c r="H24" s="37">
        <v>0.70833333333333337</v>
      </c>
      <c r="I24" s="39">
        <v>0.72916666666666663</v>
      </c>
      <c r="J24" s="39">
        <v>0.89583333333333337</v>
      </c>
      <c r="K24" s="42"/>
      <c r="L24" s="184" t="e">
        <f>VLOOKUP(D24,'效期天數(2025.1126更新)'!C:F,5,0)</f>
        <v>#REF!</v>
      </c>
    </row>
    <row r="25" spans="1:12" ht="20.25" thickBot="1">
      <c r="A25" s="48" t="s">
        <v>127</v>
      </c>
      <c r="B25" s="189" t="s">
        <v>1724</v>
      </c>
      <c r="C25" s="186" t="s">
        <v>1725</v>
      </c>
      <c r="D25" s="34" t="s">
        <v>95</v>
      </c>
      <c r="E25" s="187">
        <v>6</v>
      </c>
      <c r="F25" s="188">
        <v>6000</v>
      </c>
      <c r="G25" s="43" t="s">
        <v>179</v>
      </c>
      <c r="H25" s="37">
        <v>0.70833333333333337</v>
      </c>
      <c r="I25" s="39">
        <v>0.72916666666666663</v>
      </c>
      <c r="J25" s="39">
        <v>0.89583333333333337</v>
      </c>
      <c r="K25" s="42"/>
      <c r="L25" s="184" t="e">
        <f>VLOOKUP(D25,'效期天數(2025.1126更新)'!C:F,5,0)</f>
        <v>#REF!</v>
      </c>
    </row>
    <row r="26" spans="1:12" ht="20.25" thickBot="1">
      <c r="A26" s="48" t="s">
        <v>127</v>
      </c>
      <c r="B26" s="189" t="s">
        <v>1724</v>
      </c>
      <c r="C26" s="186" t="s">
        <v>1726</v>
      </c>
      <c r="D26" s="34" t="s">
        <v>95</v>
      </c>
      <c r="E26" s="187">
        <v>6</v>
      </c>
      <c r="F26" s="188">
        <v>6000</v>
      </c>
      <c r="G26" s="43" t="s">
        <v>179</v>
      </c>
      <c r="H26" s="37">
        <v>0.70833333333333337</v>
      </c>
      <c r="I26" s="39">
        <v>0.72916666666666663</v>
      </c>
      <c r="J26" s="39">
        <v>0.89583333333333337</v>
      </c>
      <c r="K26" s="42"/>
      <c r="L26" s="184" t="e">
        <f>VLOOKUP(D26,'效期天數(2025.1126更新)'!C:F,5,0)</f>
        <v>#REF!</v>
      </c>
    </row>
    <row r="29" spans="1:12" ht="17.25" thickBot="1"/>
    <row r="30" spans="1:12" ht="26.25" thickBot="1">
      <c r="A30" s="23" t="s">
        <v>274</v>
      </c>
      <c r="B30" s="24" t="s">
        <v>1727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0.25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100" t="s">
        <v>1728</v>
      </c>
      <c r="C32" s="98" t="s">
        <v>1729</v>
      </c>
      <c r="D32" s="34" t="s">
        <v>131</v>
      </c>
      <c r="E32" s="101">
        <v>9</v>
      </c>
      <c r="F32" s="103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1703</v>
      </c>
      <c r="L32" s="97" t="e">
        <f>VLOOKUP(D32,'效期天數(2025.1126更新)'!C:F,5,0)</f>
        <v>#REF!</v>
      </c>
    </row>
    <row r="33" spans="1:12" ht="20.25" thickBot="1">
      <c r="A33" s="32" t="s">
        <v>125</v>
      </c>
      <c r="B33" s="100" t="s">
        <v>1728</v>
      </c>
      <c r="C33" s="98" t="s">
        <v>1730</v>
      </c>
      <c r="D33" s="34" t="s">
        <v>131</v>
      </c>
      <c r="E33" s="101">
        <v>9</v>
      </c>
      <c r="F33" s="103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1703</v>
      </c>
      <c r="L33" s="97" t="e">
        <f>VLOOKUP(D33,'效期天數(2025.1126更新)'!C:F,5,0)</f>
        <v>#REF!</v>
      </c>
    </row>
    <row r="34" spans="1:12" ht="20.25" thickBot="1">
      <c r="A34" s="44" t="s">
        <v>129</v>
      </c>
      <c r="B34" s="100" t="s">
        <v>1731</v>
      </c>
      <c r="C34" s="99" t="s">
        <v>1754</v>
      </c>
      <c r="D34" s="35" t="s">
        <v>88</v>
      </c>
      <c r="E34" s="101">
        <v>6</v>
      </c>
      <c r="F34" s="103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97" t="e">
        <f>VLOOKUP(D34,'效期天數(2025.1126更新)'!C:F,5,0)</f>
        <v>#REF!</v>
      </c>
    </row>
    <row r="35" spans="1:12" ht="20.25" thickBot="1">
      <c r="A35" s="44" t="s">
        <v>129</v>
      </c>
      <c r="B35" s="100" t="s">
        <v>1731</v>
      </c>
      <c r="C35" s="99" t="s">
        <v>1755</v>
      </c>
      <c r="D35" s="35" t="s">
        <v>88</v>
      </c>
      <c r="E35" s="101">
        <v>6</v>
      </c>
      <c r="F35" s="103">
        <v>6200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97" t="e">
        <f>VLOOKUP(D35,'效期天數(2025.1126更新)'!C:F,5,0)</f>
        <v>#REF!</v>
      </c>
    </row>
    <row r="36" spans="1:12" ht="20.25" thickBot="1">
      <c r="A36" s="44" t="s">
        <v>129</v>
      </c>
      <c r="B36" s="100" t="s">
        <v>1732</v>
      </c>
      <c r="C36" s="99" t="s">
        <v>1756</v>
      </c>
      <c r="D36" s="35" t="s">
        <v>89</v>
      </c>
      <c r="E36" s="101">
        <v>6</v>
      </c>
      <c r="F36" s="103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97" t="e">
        <f>VLOOKUP(D36,'效期天數(2025.1126更新)'!C:F,5,0)</f>
        <v>#REF!</v>
      </c>
    </row>
    <row r="37" spans="1:12" ht="20.25" thickBot="1">
      <c r="A37" s="44" t="s">
        <v>129</v>
      </c>
      <c r="B37" s="100" t="s">
        <v>1732</v>
      </c>
      <c r="C37" s="99" t="s">
        <v>1757</v>
      </c>
      <c r="D37" s="35" t="s">
        <v>89</v>
      </c>
      <c r="E37" s="101">
        <v>6</v>
      </c>
      <c r="F37" s="103">
        <v>6000</v>
      </c>
      <c r="G37" s="36" t="s">
        <v>183</v>
      </c>
      <c r="H37" s="37">
        <v>0.41666666666666669</v>
      </c>
      <c r="I37" s="39">
        <v>0.4375</v>
      </c>
      <c r="J37" s="39">
        <v>0.60416666666666663</v>
      </c>
      <c r="K37" s="59" t="s">
        <v>185</v>
      </c>
      <c r="L37" s="97" t="e">
        <f>VLOOKUP(D37,'效期天數(2025.1126更新)'!C:F,5,0)</f>
        <v>#REF!</v>
      </c>
    </row>
    <row r="38" spans="1:12" ht="19.5">
      <c r="A38" s="190" t="s">
        <v>127</v>
      </c>
      <c r="B38" s="253" t="s">
        <v>1733</v>
      </c>
      <c r="C38" s="247">
        <v>4622321</v>
      </c>
      <c r="D38" s="191" t="s">
        <v>38</v>
      </c>
      <c r="E38" s="250">
        <v>7</v>
      </c>
      <c r="F38" s="255">
        <v>5500</v>
      </c>
      <c r="G38" s="244" t="s">
        <v>179</v>
      </c>
      <c r="H38" s="245">
        <v>0.45833333333333331</v>
      </c>
      <c r="I38" s="246">
        <v>0.47916666666666669</v>
      </c>
      <c r="J38" s="246">
        <v>0.64583333333333337</v>
      </c>
      <c r="K38" s="62" t="s">
        <v>185</v>
      </c>
      <c r="L38" s="97" t="e">
        <f>VLOOKUP(D38,'效期天數(2025.1126更新)'!C:F,5,0)</f>
        <v>#N/A</v>
      </c>
    </row>
    <row r="39" spans="1:12" ht="19.5">
      <c r="A39" s="118" t="s">
        <v>127</v>
      </c>
      <c r="B39" s="254" t="s">
        <v>1734</v>
      </c>
      <c r="C39" s="248">
        <v>4522321</v>
      </c>
      <c r="D39" s="119" t="s">
        <v>39</v>
      </c>
      <c r="E39" s="251">
        <v>5</v>
      </c>
      <c r="F39" s="256">
        <v>2500</v>
      </c>
      <c r="G39" s="130" t="s">
        <v>179</v>
      </c>
      <c r="H39" s="122">
        <v>0.45833333333333331</v>
      </c>
      <c r="I39" s="123">
        <v>0.47916666666666669</v>
      </c>
      <c r="J39" s="123">
        <v>0.64583333333333337</v>
      </c>
      <c r="K39" s="127" t="s">
        <v>186</v>
      </c>
      <c r="L39" s="97" t="e">
        <f>VLOOKUP(D39,'效期天數(2025.1126更新)'!C:F,5,0)</f>
        <v>#N/A</v>
      </c>
    </row>
    <row r="40" spans="1:12" ht="19.5">
      <c r="A40" s="128"/>
      <c r="B40" s="254" t="s">
        <v>1734</v>
      </c>
      <c r="C40" s="249">
        <v>4522322</v>
      </c>
      <c r="D40" s="119" t="s">
        <v>39</v>
      </c>
      <c r="E40" s="252">
        <v>5</v>
      </c>
      <c r="F40" s="257">
        <v>3000</v>
      </c>
      <c r="G40" s="130"/>
      <c r="H40" s="129"/>
      <c r="I40" s="129"/>
      <c r="J40" s="129"/>
      <c r="K40" s="127"/>
      <c r="L40" s="97" t="e">
        <f>VLOOKUP(D40,'效期天數(2025.1126更新)'!C:F,5,0)</f>
        <v>#N/A</v>
      </c>
    </row>
    <row r="41" spans="1:12" ht="19.5" thickBot="1">
      <c r="A41" s="32" t="s">
        <v>127</v>
      </c>
      <c r="B41" s="100" t="s">
        <v>1735</v>
      </c>
      <c r="C41" s="98" t="s">
        <v>1736</v>
      </c>
      <c r="D41" s="34" t="s">
        <v>93</v>
      </c>
      <c r="E41" s="101">
        <v>8</v>
      </c>
      <c r="F41" s="103">
        <v>8000</v>
      </c>
      <c r="G41" s="45" t="s">
        <v>128</v>
      </c>
      <c r="H41" s="37">
        <v>0.47916666666666669</v>
      </c>
      <c r="I41" s="38">
        <v>0.5</v>
      </c>
      <c r="J41" s="39">
        <v>0.75</v>
      </c>
      <c r="K41" s="42" t="s">
        <v>181</v>
      </c>
      <c r="L41" s="97" t="e">
        <f>VLOOKUP(D41,'效期天數(2025.1126更新)'!C:F,5,0)</f>
        <v>#REF!</v>
      </c>
    </row>
    <row r="42" spans="1:12" ht="19.5" thickBot="1">
      <c r="A42" s="32" t="s">
        <v>127</v>
      </c>
      <c r="B42" s="100" t="s">
        <v>1735</v>
      </c>
      <c r="C42" s="98" t="s">
        <v>1737</v>
      </c>
      <c r="D42" s="34" t="s">
        <v>93</v>
      </c>
      <c r="E42" s="101">
        <v>8</v>
      </c>
      <c r="F42" s="103">
        <v>8000</v>
      </c>
      <c r="G42" s="45" t="s">
        <v>128</v>
      </c>
      <c r="H42" s="37">
        <v>0.47916666666666669</v>
      </c>
      <c r="I42" s="38">
        <v>0.5</v>
      </c>
      <c r="J42" s="39">
        <v>0.75</v>
      </c>
      <c r="K42" s="42" t="s">
        <v>182</v>
      </c>
      <c r="L42" s="97" t="e">
        <f>VLOOKUP(D42,'效期天數(2025.1126更新)'!C:F,5,0)</f>
        <v>#REF!</v>
      </c>
    </row>
    <row r="43" spans="1:12" ht="19.5" thickBot="1">
      <c r="A43" s="32" t="s">
        <v>127</v>
      </c>
      <c r="B43" s="100" t="s">
        <v>1738</v>
      </c>
      <c r="C43" s="98" t="s">
        <v>1739</v>
      </c>
      <c r="D43" s="34" t="s">
        <v>94</v>
      </c>
      <c r="E43" s="101">
        <v>8</v>
      </c>
      <c r="F43" s="103">
        <v>8000</v>
      </c>
      <c r="G43" s="45" t="s">
        <v>128</v>
      </c>
      <c r="H43" s="37">
        <v>0.47916666666666669</v>
      </c>
      <c r="I43" s="38">
        <v>0.5</v>
      </c>
      <c r="J43" s="39">
        <v>0.75</v>
      </c>
      <c r="K43" s="42" t="s">
        <v>185</v>
      </c>
      <c r="L43" s="97" t="e">
        <f>VLOOKUP(D43,'效期天數(2025.1126更新)'!C:F,5,0)</f>
        <v>#REF!</v>
      </c>
    </row>
    <row r="44" spans="1:12" ht="19.5" thickBot="1">
      <c r="A44" s="32" t="s">
        <v>127</v>
      </c>
      <c r="B44" s="100" t="s">
        <v>1738</v>
      </c>
      <c r="C44" s="98" t="s">
        <v>1740</v>
      </c>
      <c r="D44" s="34" t="s">
        <v>94</v>
      </c>
      <c r="E44" s="101">
        <v>8</v>
      </c>
      <c r="F44" s="103">
        <v>8000</v>
      </c>
      <c r="G44" s="45" t="s">
        <v>128</v>
      </c>
      <c r="H44" s="37">
        <v>0.47916666666666669</v>
      </c>
      <c r="I44" s="38">
        <v>0.5</v>
      </c>
      <c r="J44" s="39">
        <v>0.75</v>
      </c>
      <c r="K44" s="42" t="s">
        <v>185</v>
      </c>
      <c r="L44" s="97" t="e">
        <f>VLOOKUP(D44,'效期天數(2025.1126更新)'!C:F,5,0)</f>
        <v>#REF!</v>
      </c>
    </row>
    <row r="45" spans="1:12" ht="20.25" thickBot="1">
      <c r="A45" s="32" t="s">
        <v>127</v>
      </c>
      <c r="B45" s="100" t="s">
        <v>1741</v>
      </c>
      <c r="C45" s="98">
        <v>4422321</v>
      </c>
      <c r="D45" s="34" t="s">
        <v>140</v>
      </c>
      <c r="E45" s="101">
        <v>3</v>
      </c>
      <c r="F45" s="103">
        <v>2500</v>
      </c>
      <c r="G45" s="56" t="s">
        <v>179</v>
      </c>
      <c r="H45" s="37">
        <v>0.625</v>
      </c>
      <c r="I45" s="38">
        <v>0.64583333333333337</v>
      </c>
      <c r="J45" s="39">
        <v>0.70833333333333337</v>
      </c>
      <c r="K45" s="40" t="s">
        <v>289</v>
      </c>
      <c r="L45" s="97" t="e">
        <f>VLOOKUP(D45,'效期天數(2025.1126更新)'!C:F,5,0)</f>
        <v>#REF!</v>
      </c>
    </row>
    <row r="46" spans="1:12" ht="20.25" thickBot="1">
      <c r="A46" s="32" t="s">
        <v>127</v>
      </c>
      <c r="B46" s="100" t="s">
        <v>1742</v>
      </c>
      <c r="C46" s="98">
        <v>4322321</v>
      </c>
      <c r="D46" s="34" t="s">
        <v>160</v>
      </c>
      <c r="E46" s="101">
        <v>3</v>
      </c>
      <c r="F46" s="103">
        <v>2000</v>
      </c>
      <c r="G46" s="56" t="s">
        <v>179</v>
      </c>
      <c r="H46" s="37">
        <v>0.625</v>
      </c>
      <c r="I46" s="38">
        <v>0.64583333333333337</v>
      </c>
      <c r="J46" s="39">
        <v>0.70833333333333337</v>
      </c>
      <c r="K46" s="40" t="s">
        <v>1743</v>
      </c>
      <c r="L46" s="97" t="e">
        <f>VLOOKUP(D46,'效期天數(2025.1126更新)'!C:F,5,0)</f>
        <v>#REF!</v>
      </c>
    </row>
    <row r="47" spans="1:12" ht="20.25" thickBot="1">
      <c r="A47" s="44" t="s">
        <v>129</v>
      </c>
      <c r="B47" s="100" t="s">
        <v>1744</v>
      </c>
      <c r="C47" s="98" t="s">
        <v>1745</v>
      </c>
      <c r="D47" s="35" t="s">
        <v>130</v>
      </c>
      <c r="E47" s="101">
        <v>4</v>
      </c>
      <c r="F47" s="103">
        <v>9100</v>
      </c>
      <c r="G47" s="36" t="s">
        <v>260</v>
      </c>
      <c r="H47" s="37">
        <v>0.66666666666666663</v>
      </c>
      <c r="I47" s="39">
        <v>0.70833333333333337</v>
      </c>
      <c r="J47" s="39">
        <v>0.95833333333333337</v>
      </c>
      <c r="K47" s="42"/>
      <c r="L47" s="97" t="e">
        <f>VLOOKUP(D47,'效期天數(2025.1126更新)'!C:F,5,0)</f>
        <v>#REF!</v>
      </c>
    </row>
    <row r="48" spans="1:12" ht="20.25" thickBot="1">
      <c r="A48" s="44" t="s">
        <v>129</v>
      </c>
      <c r="B48" s="100" t="s">
        <v>1744</v>
      </c>
      <c r="C48" s="98" t="s">
        <v>1746</v>
      </c>
      <c r="D48" s="35" t="s">
        <v>130</v>
      </c>
      <c r="E48" s="101">
        <v>4</v>
      </c>
      <c r="F48" s="103">
        <v>9100</v>
      </c>
      <c r="G48" s="36" t="s">
        <v>260</v>
      </c>
      <c r="H48" s="37">
        <v>0.66666666666666663</v>
      </c>
      <c r="I48" s="39">
        <v>0.70833333333333337</v>
      </c>
      <c r="J48" s="39">
        <v>0.95833333333333337</v>
      </c>
      <c r="K48" s="42"/>
      <c r="L48" s="97" t="e">
        <f>VLOOKUP(D48,'效期天數(2025.1126更新)'!C:F,5,0)</f>
        <v>#REF!</v>
      </c>
    </row>
    <row r="49" spans="1:12" ht="20.25" thickBot="1">
      <c r="A49" s="44" t="s">
        <v>129</v>
      </c>
      <c r="B49" s="100" t="s">
        <v>1744</v>
      </c>
      <c r="C49" s="98" t="s">
        <v>1747</v>
      </c>
      <c r="D49" s="35" t="s">
        <v>130</v>
      </c>
      <c r="E49" s="101">
        <v>4</v>
      </c>
      <c r="F49" s="103">
        <v>9100</v>
      </c>
      <c r="G49" s="36" t="s">
        <v>260</v>
      </c>
      <c r="H49" s="37">
        <v>0.66666666666666663</v>
      </c>
      <c r="I49" s="39">
        <v>0.70833333333333337</v>
      </c>
      <c r="J49" s="39">
        <v>0.95833333333333337</v>
      </c>
      <c r="K49" s="42"/>
      <c r="L49" s="97" t="e">
        <f>VLOOKUP(D49,'效期天數(2025.1126更新)'!C:F,5,0)</f>
        <v>#REF!</v>
      </c>
    </row>
    <row r="50" spans="1:12" ht="20.25" thickBot="1">
      <c r="A50" s="44" t="s">
        <v>129</v>
      </c>
      <c r="B50" s="100" t="s">
        <v>1744</v>
      </c>
      <c r="C50" s="98" t="s">
        <v>1748</v>
      </c>
      <c r="D50" s="35" t="s">
        <v>130</v>
      </c>
      <c r="E50" s="101">
        <v>4</v>
      </c>
      <c r="F50" s="103">
        <v>9100</v>
      </c>
      <c r="G50" s="36" t="s">
        <v>260</v>
      </c>
      <c r="H50" s="37">
        <v>0.66666666666666663</v>
      </c>
      <c r="I50" s="39">
        <v>0.70833333333333337</v>
      </c>
      <c r="J50" s="39">
        <v>0.95833333333333337</v>
      </c>
      <c r="K50" s="42"/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1749</v>
      </c>
      <c r="C51" s="98" t="s">
        <v>1750</v>
      </c>
      <c r="D51" s="34" t="s">
        <v>87</v>
      </c>
      <c r="E51" s="101">
        <v>10</v>
      </c>
      <c r="F51" s="103">
        <v>8000</v>
      </c>
      <c r="G51" s="49" t="s">
        <v>128</v>
      </c>
      <c r="H51" s="37">
        <v>0.6875</v>
      </c>
      <c r="I51" s="38">
        <v>0.70833333333333337</v>
      </c>
      <c r="J51" s="39">
        <v>0.95833333333333337</v>
      </c>
      <c r="K51" s="42"/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1749</v>
      </c>
      <c r="C52" s="98" t="s">
        <v>1751</v>
      </c>
      <c r="D52" s="34" t="s">
        <v>87</v>
      </c>
      <c r="E52" s="101">
        <v>10</v>
      </c>
      <c r="F52" s="103">
        <v>8000</v>
      </c>
      <c r="G52" s="49" t="s">
        <v>128</v>
      </c>
      <c r="H52" s="37">
        <v>0.6875</v>
      </c>
      <c r="I52" s="38">
        <v>0.70833333333333337</v>
      </c>
      <c r="J52" s="39">
        <v>0.95833333333333337</v>
      </c>
      <c r="K52" s="42"/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1749</v>
      </c>
      <c r="C53" s="98" t="s">
        <v>1752</v>
      </c>
      <c r="D53" s="34" t="s">
        <v>87</v>
      </c>
      <c r="E53" s="101">
        <v>10</v>
      </c>
      <c r="F53" s="103">
        <v>8000</v>
      </c>
      <c r="G53" s="49" t="s">
        <v>128</v>
      </c>
      <c r="H53" s="37">
        <v>0.6875</v>
      </c>
      <c r="I53" s="38">
        <v>0.70833333333333337</v>
      </c>
      <c r="J53" s="39">
        <v>0.95833333333333337</v>
      </c>
      <c r="K53" s="42"/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1749</v>
      </c>
      <c r="C54" s="98" t="s">
        <v>1753</v>
      </c>
      <c r="D54" s="34" t="s">
        <v>87</v>
      </c>
      <c r="E54" s="101">
        <v>10</v>
      </c>
      <c r="F54" s="103">
        <v>8000</v>
      </c>
      <c r="G54" s="49" t="s">
        <v>128</v>
      </c>
      <c r="H54" s="37">
        <v>0.6875</v>
      </c>
      <c r="I54" s="38">
        <v>0.70833333333333337</v>
      </c>
      <c r="J54" s="39">
        <v>0.95833333333333337</v>
      </c>
      <c r="K54" s="42"/>
      <c r="L54" s="97" t="e">
        <f>VLOOKUP(D54,'效期天數(2025.1126更新)'!C:F,5,0)</f>
        <v>#REF!</v>
      </c>
    </row>
    <row r="59" spans="1:12" ht="17.25" thickBot="1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0" spans="1:12" ht="26.25" thickBot="1">
      <c r="A60" s="23" t="s">
        <v>274</v>
      </c>
      <c r="B60" s="24" t="s">
        <v>1758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0.25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00" t="s">
        <v>1759</v>
      </c>
      <c r="C62" s="98" t="s">
        <v>1760</v>
      </c>
      <c r="D62" s="34" t="s">
        <v>126</v>
      </c>
      <c r="E62" s="101">
        <v>9</v>
      </c>
      <c r="F62" s="103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1703</v>
      </c>
      <c r="L62" s="97" t="e">
        <f>VLOOKUP(D62,'效期天數(2025.1126更新)'!C:F,5,0)</f>
        <v>#REF!</v>
      </c>
    </row>
    <row r="63" spans="1:12" ht="20.25" thickBot="1">
      <c r="A63" s="32" t="s">
        <v>125</v>
      </c>
      <c r="B63" s="100" t="s">
        <v>1759</v>
      </c>
      <c r="C63" s="98" t="s">
        <v>1761</v>
      </c>
      <c r="D63" s="34" t="s">
        <v>126</v>
      </c>
      <c r="E63" s="101">
        <v>9</v>
      </c>
      <c r="F63" s="103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1703</v>
      </c>
      <c r="L63" s="97" t="e">
        <f>VLOOKUP(D63,'效期天數(2025.1126更新)'!C:F,5,0)</f>
        <v>#REF!</v>
      </c>
    </row>
    <row r="64" spans="1:12" ht="20.25" thickBot="1">
      <c r="A64" s="32" t="s">
        <v>127</v>
      </c>
      <c r="B64" s="100" t="s">
        <v>1762</v>
      </c>
      <c r="C64" s="98">
        <v>3022325</v>
      </c>
      <c r="D64" s="34" t="s">
        <v>101</v>
      </c>
      <c r="E64" s="101">
        <v>8</v>
      </c>
      <c r="F64" s="103">
        <v>3000</v>
      </c>
      <c r="G64" s="36" t="s">
        <v>183</v>
      </c>
      <c r="H64" s="37">
        <v>0.41666666666666669</v>
      </c>
      <c r="I64" s="38">
        <v>0.4375</v>
      </c>
      <c r="J64" s="39">
        <v>0.52083333333333337</v>
      </c>
      <c r="K64" s="42" t="s">
        <v>1567</v>
      </c>
      <c r="L64" s="97" t="e">
        <f>VLOOKUP(D64,'效期天數(2025.1126更新)'!C:F,5,0)</f>
        <v>#REF!</v>
      </c>
    </row>
    <row r="65" spans="1:12" ht="20.25" thickBot="1">
      <c r="A65" s="32" t="s">
        <v>127</v>
      </c>
      <c r="B65" s="100" t="s">
        <v>1762</v>
      </c>
      <c r="C65" s="98">
        <v>3022326</v>
      </c>
      <c r="D65" s="34" t="s">
        <v>101</v>
      </c>
      <c r="E65" s="101">
        <v>8</v>
      </c>
      <c r="F65" s="103">
        <v>3000</v>
      </c>
      <c r="G65" s="36" t="s">
        <v>183</v>
      </c>
      <c r="H65" s="37">
        <v>0.41666666666666669</v>
      </c>
      <c r="I65" s="38">
        <v>0.4375</v>
      </c>
      <c r="J65" s="39">
        <v>0.52083333333333337</v>
      </c>
      <c r="K65" s="42" t="s">
        <v>1567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1762</v>
      </c>
      <c r="C66" s="98">
        <v>3022327</v>
      </c>
      <c r="D66" s="34" t="s">
        <v>101</v>
      </c>
      <c r="E66" s="101">
        <v>8</v>
      </c>
      <c r="F66" s="103">
        <v>3000</v>
      </c>
      <c r="G66" s="36" t="s">
        <v>183</v>
      </c>
      <c r="H66" s="37">
        <v>0.41666666666666669</v>
      </c>
      <c r="I66" s="38">
        <v>0.4375</v>
      </c>
      <c r="J66" s="39">
        <v>0.52083333333333337</v>
      </c>
      <c r="K66" s="42" t="s">
        <v>1567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1762</v>
      </c>
      <c r="C67" s="98">
        <v>3022328</v>
      </c>
      <c r="D67" s="34" t="s">
        <v>101</v>
      </c>
      <c r="E67" s="101">
        <v>8</v>
      </c>
      <c r="F67" s="103">
        <v>3000</v>
      </c>
      <c r="G67" s="36" t="s">
        <v>183</v>
      </c>
      <c r="H67" s="37">
        <v>0.41666666666666669</v>
      </c>
      <c r="I67" s="38">
        <v>0.4375</v>
      </c>
      <c r="J67" s="39">
        <v>0.52083333333333337</v>
      </c>
      <c r="K67" s="42" t="s">
        <v>1567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1763</v>
      </c>
      <c r="C68" s="99" t="s">
        <v>1789</v>
      </c>
      <c r="D68" s="34" t="s">
        <v>85</v>
      </c>
      <c r="E68" s="101">
        <v>3</v>
      </c>
      <c r="F68" s="103">
        <v>6200</v>
      </c>
      <c r="G68" s="56" t="s">
        <v>128</v>
      </c>
      <c r="H68" s="37">
        <v>0.4375</v>
      </c>
      <c r="I68" s="39">
        <v>0.45833333333333331</v>
      </c>
      <c r="J68" s="39">
        <v>0.625</v>
      </c>
      <c r="K68" s="42"/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1763</v>
      </c>
      <c r="C69" s="99" t="s">
        <v>1790</v>
      </c>
      <c r="D69" s="34" t="s">
        <v>85</v>
      </c>
      <c r="E69" s="101">
        <v>3</v>
      </c>
      <c r="F69" s="103">
        <v>6200</v>
      </c>
      <c r="G69" s="56" t="s">
        <v>128</v>
      </c>
      <c r="H69" s="37">
        <v>0.4375</v>
      </c>
      <c r="I69" s="39">
        <v>0.45833333333333331</v>
      </c>
      <c r="J69" s="39">
        <v>0.625</v>
      </c>
      <c r="K69" s="42"/>
      <c r="L69" s="97" t="e">
        <f>VLOOKUP(D69,'效期天數(2025.1126更新)'!C:F,5,0)</f>
        <v>#REF!</v>
      </c>
    </row>
    <row r="70" spans="1:12" ht="20.25" thickBot="1">
      <c r="A70" s="32" t="s">
        <v>127</v>
      </c>
      <c r="B70" s="100" t="s">
        <v>1764</v>
      </c>
      <c r="C70" s="99" t="s">
        <v>1791</v>
      </c>
      <c r="D70" s="34" t="s">
        <v>137</v>
      </c>
      <c r="E70" s="101">
        <v>3</v>
      </c>
      <c r="F70" s="103">
        <v>6200</v>
      </c>
      <c r="G70" s="56" t="s">
        <v>128</v>
      </c>
      <c r="H70" s="37">
        <v>0.4375</v>
      </c>
      <c r="I70" s="39">
        <v>0.45833333333333331</v>
      </c>
      <c r="J70" s="39">
        <v>0.625</v>
      </c>
      <c r="K70" s="42"/>
      <c r="L70" s="97" t="e">
        <f>VLOOKUP(D70,'效期天數(2025.1126更新)'!C:F,5,0)</f>
        <v>#REF!</v>
      </c>
    </row>
    <row r="71" spans="1:12" ht="20.25" thickBot="1">
      <c r="A71" s="32" t="s">
        <v>127</v>
      </c>
      <c r="B71" s="100" t="s">
        <v>1764</v>
      </c>
      <c r="C71" s="99" t="s">
        <v>1792</v>
      </c>
      <c r="D71" s="34" t="s">
        <v>137</v>
      </c>
      <c r="E71" s="101">
        <v>3</v>
      </c>
      <c r="F71" s="103">
        <v>6200</v>
      </c>
      <c r="G71" s="56" t="s">
        <v>128</v>
      </c>
      <c r="H71" s="37">
        <v>0.4375</v>
      </c>
      <c r="I71" s="39">
        <v>0.45833333333333331</v>
      </c>
      <c r="J71" s="39">
        <v>0.625</v>
      </c>
      <c r="K71" s="42"/>
      <c r="L71" s="97" t="e">
        <f>VLOOKUP(D71,'效期天數(2025.1126更新)'!C:F,5,0)</f>
        <v>#REF!</v>
      </c>
    </row>
    <row r="72" spans="1:12" ht="20.25" thickBot="1">
      <c r="A72" s="44" t="s">
        <v>129</v>
      </c>
      <c r="B72" s="100" t="s">
        <v>1765</v>
      </c>
      <c r="C72" s="98" t="s">
        <v>1766</v>
      </c>
      <c r="D72" s="35" t="s">
        <v>132</v>
      </c>
      <c r="E72" s="101">
        <v>4</v>
      </c>
      <c r="F72" s="103">
        <v>8900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97" t="e">
        <f>VLOOKUP(D72,'效期天數(2025.1126更新)'!C:F,5,0)</f>
        <v>#REF!</v>
      </c>
    </row>
    <row r="73" spans="1:12" ht="20.25" thickBot="1">
      <c r="A73" s="44" t="s">
        <v>129</v>
      </c>
      <c r="B73" s="100" t="s">
        <v>1765</v>
      </c>
      <c r="C73" s="98" t="s">
        <v>1767</v>
      </c>
      <c r="D73" s="35" t="s">
        <v>132</v>
      </c>
      <c r="E73" s="101">
        <v>4</v>
      </c>
      <c r="F73" s="103">
        <v>8900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97" t="e">
        <f>VLOOKUP(D73,'效期天數(2025.1126更新)'!C:F,5,0)</f>
        <v>#REF!</v>
      </c>
    </row>
    <row r="74" spans="1:12" ht="20.25" thickBot="1">
      <c r="A74" s="44" t="s">
        <v>129</v>
      </c>
      <c r="B74" s="100" t="s">
        <v>1768</v>
      </c>
      <c r="C74" s="98" t="s">
        <v>1769</v>
      </c>
      <c r="D74" s="35" t="s">
        <v>133</v>
      </c>
      <c r="E74" s="101">
        <v>4</v>
      </c>
      <c r="F74" s="103">
        <v>8900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97" t="e">
        <f>VLOOKUP(D74,'效期天數(2025.1126更新)'!C:F,5,0)</f>
        <v>#REF!</v>
      </c>
    </row>
    <row r="75" spans="1:12" ht="20.25" thickBot="1">
      <c r="A75" s="44" t="s">
        <v>129</v>
      </c>
      <c r="B75" s="100" t="s">
        <v>1768</v>
      </c>
      <c r="C75" s="98" t="s">
        <v>1770</v>
      </c>
      <c r="D75" s="35" t="s">
        <v>133</v>
      </c>
      <c r="E75" s="101">
        <v>4</v>
      </c>
      <c r="F75" s="103">
        <v>8900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1771</v>
      </c>
      <c r="C76" s="98" t="s">
        <v>1772</v>
      </c>
      <c r="D76" s="35" t="s">
        <v>97</v>
      </c>
      <c r="E76" s="101">
        <v>5</v>
      </c>
      <c r="F76" s="103">
        <v>9000</v>
      </c>
      <c r="G76" s="43" t="s">
        <v>179</v>
      </c>
      <c r="H76" s="37">
        <v>0.5</v>
      </c>
      <c r="I76" s="39">
        <v>0.52083333333333337</v>
      </c>
      <c r="J76" s="39">
        <v>0.77083333333333337</v>
      </c>
      <c r="K76" s="59" t="s">
        <v>185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1773</v>
      </c>
      <c r="C77" s="98" t="s">
        <v>1774</v>
      </c>
      <c r="D77" s="35" t="s">
        <v>98</v>
      </c>
      <c r="E77" s="101">
        <v>5</v>
      </c>
      <c r="F77" s="103">
        <v>9000</v>
      </c>
      <c r="G77" s="43" t="s">
        <v>179</v>
      </c>
      <c r="H77" s="37">
        <v>0.5</v>
      </c>
      <c r="I77" s="39">
        <v>0.52083333333333337</v>
      </c>
      <c r="J77" s="39">
        <v>0.77083333333333337</v>
      </c>
      <c r="K77" s="59" t="s">
        <v>185</v>
      </c>
      <c r="L77" s="97" t="e">
        <f>VLOOKUP(D77,'效期天數(2025.1126更新)'!C:F,5,0)</f>
        <v>#REF!</v>
      </c>
    </row>
    <row r="78" spans="1:12" ht="19.5" thickBot="1">
      <c r="A78" s="32" t="s">
        <v>127</v>
      </c>
      <c r="B78" s="100" t="s">
        <v>1775</v>
      </c>
      <c r="C78" s="98">
        <v>6222322</v>
      </c>
      <c r="D78" s="34" t="s">
        <v>143</v>
      </c>
      <c r="E78" s="101">
        <v>7</v>
      </c>
      <c r="F78" s="103">
        <v>2000</v>
      </c>
      <c r="G78" s="54" t="s">
        <v>128</v>
      </c>
      <c r="H78" s="37">
        <v>0.625</v>
      </c>
      <c r="I78" s="39">
        <v>0.64583333333333337</v>
      </c>
      <c r="J78" s="39">
        <v>0.70833333333333337</v>
      </c>
      <c r="K78" s="42"/>
      <c r="L78" s="97" t="e">
        <f>VLOOKUP(D78,'效期天數(2025.1126更新)'!C:F,5,0)</f>
        <v>#REF!</v>
      </c>
    </row>
    <row r="79" spans="1:12" ht="19.5" thickBot="1">
      <c r="A79" s="32" t="s">
        <v>127</v>
      </c>
      <c r="B79" s="100" t="s">
        <v>1776</v>
      </c>
      <c r="C79" s="98">
        <v>6322322</v>
      </c>
      <c r="D79" s="34" t="s">
        <v>144</v>
      </c>
      <c r="E79" s="101">
        <v>7</v>
      </c>
      <c r="F79" s="103">
        <v>2000</v>
      </c>
      <c r="G79" s="54" t="s">
        <v>128</v>
      </c>
      <c r="H79" s="37">
        <v>0.625</v>
      </c>
      <c r="I79" s="39">
        <v>0.64583333333333337</v>
      </c>
      <c r="J79" s="39">
        <v>0.70833333333333337</v>
      </c>
      <c r="K79" s="155"/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1777</v>
      </c>
      <c r="C80" s="98" t="s">
        <v>1778</v>
      </c>
      <c r="D80" s="35" t="s">
        <v>159</v>
      </c>
      <c r="E80" s="101">
        <v>10</v>
      </c>
      <c r="F80" s="103">
        <v>9000</v>
      </c>
      <c r="G80" s="36" t="s">
        <v>260</v>
      </c>
      <c r="H80" s="37">
        <v>0.70833333333333337</v>
      </c>
      <c r="I80" s="39">
        <v>0.72916666666666663</v>
      </c>
      <c r="J80" s="39">
        <v>0.95833333333333337</v>
      </c>
      <c r="K80" s="42" t="s">
        <v>185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1777</v>
      </c>
      <c r="C81" s="98" t="s">
        <v>1779</v>
      </c>
      <c r="D81" s="35" t="s">
        <v>159</v>
      </c>
      <c r="E81" s="101">
        <v>10</v>
      </c>
      <c r="F81" s="103">
        <v>9000</v>
      </c>
      <c r="G81" s="36" t="s">
        <v>260</v>
      </c>
      <c r="H81" s="37">
        <v>0.70833333333333337</v>
      </c>
      <c r="I81" s="39">
        <v>0.72916666666666663</v>
      </c>
      <c r="J81" s="39">
        <v>0.95833333333333337</v>
      </c>
      <c r="K81" s="42" t="s">
        <v>185</v>
      </c>
      <c r="L81" s="97" t="e">
        <f>VLOOKUP(D81,'效期天數(2025.1126更新)'!C:F,5,0)</f>
        <v>#REF!</v>
      </c>
    </row>
    <row r="82" spans="1:12" ht="20.25" thickBot="1">
      <c r="A82" s="32" t="s">
        <v>127</v>
      </c>
      <c r="B82" s="100" t="s">
        <v>1780</v>
      </c>
      <c r="C82" s="98" t="s">
        <v>1781</v>
      </c>
      <c r="D82" s="35" t="s">
        <v>158</v>
      </c>
      <c r="E82" s="101">
        <v>10</v>
      </c>
      <c r="F82" s="103">
        <v>9000</v>
      </c>
      <c r="G82" s="36" t="s">
        <v>260</v>
      </c>
      <c r="H82" s="37">
        <v>0.70833333333333337</v>
      </c>
      <c r="I82" s="39">
        <v>0.72916666666666663</v>
      </c>
      <c r="J82" s="39">
        <v>0.95833333333333337</v>
      </c>
      <c r="K82" s="42" t="s">
        <v>185</v>
      </c>
      <c r="L82" s="97" t="e">
        <f>VLOOKUP(D82,'效期天數(2025.1126更新)'!C:F,5,0)</f>
        <v>#REF!</v>
      </c>
    </row>
    <row r="83" spans="1:12" ht="20.25" thickBot="1">
      <c r="A83" s="32" t="s">
        <v>127</v>
      </c>
      <c r="B83" s="100" t="s">
        <v>1780</v>
      </c>
      <c r="C83" s="98" t="s">
        <v>1782</v>
      </c>
      <c r="D83" s="35" t="s">
        <v>158</v>
      </c>
      <c r="E83" s="101">
        <v>10</v>
      </c>
      <c r="F83" s="103">
        <v>9000</v>
      </c>
      <c r="G83" s="36" t="s">
        <v>260</v>
      </c>
      <c r="H83" s="37">
        <v>0.70833333333333337</v>
      </c>
      <c r="I83" s="39">
        <v>0.72916666666666663</v>
      </c>
      <c r="J83" s="39">
        <v>0.95833333333333337</v>
      </c>
      <c r="K83" s="42" t="s">
        <v>185</v>
      </c>
      <c r="L83" s="97" t="e">
        <f>VLOOKUP(D83,'效期天數(2025.1126更新)'!C:F,5,0)</f>
        <v>#REF!</v>
      </c>
    </row>
    <row r="84" spans="1:12" ht="20.25" thickBot="1">
      <c r="A84" s="44" t="s">
        <v>129</v>
      </c>
      <c r="B84" s="100" t="s">
        <v>1783</v>
      </c>
      <c r="C84" s="98" t="s">
        <v>1784</v>
      </c>
      <c r="D84" s="34" t="s">
        <v>96</v>
      </c>
      <c r="E84" s="101">
        <v>6</v>
      </c>
      <c r="F84" s="103">
        <v>6000</v>
      </c>
      <c r="G84" s="43" t="s">
        <v>179</v>
      </c>
      <c r="H84" s="37">
        <v>0.72916666666666663</v>
      </c>
      <c r="I84" s="39">
        <v>0.75</v>
      </c>
      <c r="J84" s="39">
        <v>0.91666666666666663</v>
      </c>
      <c r="K84" s="42"/>
      <c r="L84" s="97" t="e">
        <f>VLOOKUP(D84,'效期天數(2025.1126更新)'!C:F,5,0)</f>
        <v>#REF!</v>
      </c>
    </row>
    <row r="85" spans="1:12" ht="20.25" thickBot="1">
      <c r="A85" s="44" t="s">
        <v>129</v>
      </c>
      <c r="B85" s="100" t="s">
        <v>1783</v>
      </c>
      <c r="C85" s="98" t="s">
        <v>1785</v>
      </c>
      <c r="D85" s="34" t="s">
        <v>96</v>
      </c>
      <c r="E85" s="101">
        <v>6</v>
      </c>
      <c r="F85" s="103">
        <v>6000</v>
      </c>
      <c r="G85" s="43" t="s">
        <v>179</v>
      </c>
      <c r="H85" s="37">
        <v>0.70833333333333337</v>
      </c>
      <c r="I85" s="39">
        <v>0.72916666666666663</v>
      </c>
      <c r="J85" s="39">
        <v>0.89583333333333337</v>
      </c>
      <c r="K85" s="42"/>
      <c r="L85" s="97" t="e">
        <f>VLOOKUP(D85,'效期天數(2025.1126更新)'!C:F,5,0)</f>
        <v>#REF!</v>
      </c>
    </row>
    <row r="86" spans="1:12" ht="20.25" thickBot="1">
      <c r="A86" s="44" t="s">
        <v>129</v>
      </c>
      <c r="B86" s="100" t="s">
        <v>1786</v>
      </c>
      <c r="C86" s="98" t="s">
        <v>1787</v>
      </c>
      <c r="D86" s="34" t="s">
        <v>95</v>
      </c>
      <c r="E86" s="101">
        <v>6</v>
      </c>
      <c r="F86" s="103">
        <v>6000</v>
      </c>
      <c r="G86" s="43" t="s">
        <v>179</v>
      </c>
      <c r="H86" s="37">
        <v>0.70833333333333337</v>
      </c>
      <c r="I86" s="39">
        <v>0.72916666666666663</v>
      </c>
      <c r="J86" s="39">
        <v>0.89583333333333337</v>
      </c>
      <c r="K86" s="42"/>
      <c r="L86" s="97" t="e">
        <f>VLOOKUP(D86,'效期天數(2025.1126更新)'!C:F,5,0)</f>
        <v>#REF!</v>
      </c>
    </row>
    <row r="87" spans="1:12" ht="20.25" thickBot="1">
      <c r="A87" s="44" t="s">
        <v>129</v>
      </c>
      <c r="B87" s="100" t="s">
        <v>1786</v>
      </c>
      <c r="C87" s="98" t="s">
        <v>1788</v>
      </c>
      <c r="D87" s="34" t="s">
        <v>95</v>
      </c>
      <c r="E87" s="101">
        <v>6</v>
      </c>
      <c r="F87" s="103">
        <v>6000</v>
      </c>
      <c r="G87" s="43" t="s">
        <v>179</v>
      </c>
      <c r="H87" s="37">
        <v>0.70833333333333337</v>
      </c>
      <c r="I87" s="39">
        <v>0.72916666666666663</v>
      </c>
      <c r="J87" s="39">
        <v>0.89583333333333337</v>
      </c>
      <c r="K87" s="42"/>
      <c r="L87" s="97" t="e">
        <f>VLOOKUP(D87,'效期天數(2025.1126更新)'!C:F,5,0)</f>
        <v>#REF!</v>
      </c>
    </row>
    <row r="90" spans="1:12" ht="17.25" thickBot="1"/>
    <row r="91" spans="1:12" ht="26.25" thickBot="1">
      <c r="A91" s="23" t="s">
        <v>274</v>
      </c>
      <c r="B91" s="24" t="s">
        <v>1793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32" t="s">
        <v>125</v>
      </c>
      <c r="B93" s="189" t="s">
        <v>1794</v>
      </c>
      <c r="C93" s="186" t="s">
        <v>1795</v>
      </c>
      <c r="D93" s="34" t="s">
        <v>131</v>
      </c>
      <c r="E93" s="187">
        <v>9</v>
      </c>
      <c r="F93" s="188">
        <v>6000</v>
      </c>
      <c r="G93" s="56" t="s">
        <v>183</v>
      </c>
      <c r="H93" s="37">
        <v>0.70833333333333337</v>
      </c>
      <c r="I93" s="38">
        <v>0.77083333333333337</v>
      </c>
      <c r="J93" s="39">
        <v>0.9375</v>
      </c>
      <c r="K93" s="40" t="s">
        <v>1703</v>
      </c>
      <c r="L93" s="184" t="e">
        <f>VLOOKUP(D93,'效期天數(2025.1126更新)'!C:F,5,0)</f>
        <v>#REF!</v>
      </c>
    </row>
    <row r="94" spans="1:12" ht="20.25" thickBot="1">
      <c r="A94" s="32" t="s">
        <v>125</v>
      </c>
      <c r="B94" s="189" t="s">
        <v>1794</v>
      </c>
      <c r="C94" s="186" t="s">
        <v>1796</v>
      </c>
      <c r="D94" s="34" t="s">
        <v>131</v>
      </c>
      <c r="E94" s="187">
        <v>9</v>
      </c>
      <c r="F94" s="188">
        <v>6000</v>
      </c>
      <c r="G94" s="56" t="s">
        <v>183</v>
      </c>
      <c r="H94" s="37">
        <v>0.70833333333333337</v>
      </c>
      <c r="I94" s="38">
        <v>0.77083333333333337</v>
      </c>
      <c r="J94" s="39">
        <v>0.9375</v>
      </c>
      <c r="K94" s="40" t="s">
        <v>1703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1797</v>
      </c>
      <c r="C95" s="185" t="s">
        <v>1819</v>
      </c>
      <c r="D95" s="35" t="s">
        <v>88</v>
      </c>
      <c r="E95" s="187">
        <v>6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1797</v>
      </c>
      <c r="C96" s="185" t="s">
        <v>1820</v>
      </c>
      <c r="D96" s="35" t="s">
        <v>88</v>
      </c>
      <c r="E96" s="187">
        <v>6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1798</v>
      </c>
      <c r="C97" s="185" t="s">
        <v>1821</v>
      </c>
      <c r="D97" s="35" t="s">
        <v>89</v>
      </c>
      <c r="E97" s="187">
        <v>6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1798</v>
      </c>
      <c r="C98" s="185" t="s">
        <v>1822</v>
      </c>
      <c r="D98" s="35" t="s">
        <v>89</v>
      </c>
      <c r="E98" s="187">
        <v>6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20.25" thickBot="1">
      <c r="A99" s="32" t="s">
        <v>127</v>
      </c>
      <c r="B99" s="189" t="s">
        <v>1799</v>
      </c>
      <c r="C99" s="186" t="s">
        <v>1800</v>
      </c>
      <c r="D99" s="34" t="s">
        <v>162</v>
      </c>
      <c r="E99" s="187">
        <v>10</v>
      </c>
      <c r="F99" s="188">
        <v>4000</v>
      </c>
      <c r="G99" s="43" t="s">
        <v>179</v>
      </c>
      <c r="H99" s="37">
        <v>0.4375</v>
      </c>
      <c r="I99" s="39">
        <v>0.45833333333333331</v>
      </c>
      <c r="J99" s="39">
        <v>0.58333333333333337</v>
      </c>
      <c r="K99" s="42" t="s">
        <v>185</v>
      </c>
      <c r="L99" s="184" t="e">
        <f>VLOOKUP(D99,'效期天數(2025.1126更新)'!C:F,5,0)</f>
        <v>#REF!</v>
      </c>
    </row>
    <row r="100" spans="1:12" ht="20.25" thickBot="1">
      <c r="A100" s="32" t="s">
        <v>127</v>
      </c>
      <c r="B100" s="189" t="s">
        <v>1799</v>
      </c>
      <c r="C100" s="186" t="s">
        <v>1801</v>
      </c>
      <c r="D100" s="34" t="s">
        <v>162</v>
      </c>
      <c r="E100" s="187">
        <v>10</v>
      </c>
      <c r="F100" s="188">
        <v>4000</v>
      </c>
      <c r="G100" s="43" t="s">
        <v>179</v>
      </c>
      <c r="H100" s="37">
        <v>0.4375</v>
      </c>
      <c r="I100" s="39">
        <v>0.45833333333333331</v>
      </c>
      <c r="J100" s="39">
        <v>0.58333333333333337</v>
      </c>
      <c r="K100" s="42" t="s">
        <v>185</v>
      </c>
      <c r="L100" s="184" t="e">
        <f>VLOOKUP(D100,'效期天數(2025.1126更新)'!C:F,5,0)</f>
        <v>#REF!</v>
      </c>
    </row>
    <row r="101" spans="1:12" ht="20.25" thickBot="1">
      <c r="A101" s="32" t="s">
        <v>127</v>
      </c>
      <c r="B101" s="189" t="s">
        <v>1802</v>
      </c>
      <c r="C101" s="186" t="s">
        <v>1803</v>
      </c>
      <c r="D101" s="34" t="s">
        <v>161</v>
      </c>
      <c r="E101" s="187">
        <v>10</v>
      </c>
      <c r="F101" s="188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184" t="e">
        <f>VLOOKUP(D101,'效期天數(2025.1126更新)'!C:F,5,0)</f>
        <v>#REF!</v>
      </c>
    </row>
    <row r="102" spans="1:12" ht="20.25" thickBot="1">
      <c r="A102" s="32" t="s">
        <v>127</v>
      </c>
      <c r="B102" s="189" t="s">
        <v>1802</v>
      </c>
      <c r="C102" s="186" t="s">
        <v>1804</v>
      </c>
      <c r="D102" s="34" t="s">
        <v>161</v>
      </c>
      <c r="E102" s="187">
        <v>10</v>
      </c>
      <c r="F102" s="188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1805</v>
      </c>
      <c r="C103" s="186" t="s">
        <v>1806</v>
      </c>
      <c r="D103" s="35" t="s">
        <v>130</v>
      </c>
      <c r="E103" s="187">
        <v>4</v>
      </c>
      <c r="F103" s="188">
        <v>9100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1805</v>
      </c>
      <c r="C104" s="186" t="s">
        <v>1807</v>
      </c>
      <c r="D104" s="35" t="s">
        <v>130</v>
      </c>
      <c r="E104" s="187">
        <v>4</v>
      </c>
      <c r="F104" s="188">
        <v>9100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1805</v>
      </c>
      <c r="C105" s="186" t="s">
        <v>1808</v>
      </c>
      <c r="D105" s="35" t="s">
        <v>130</v>
      </c>
      <c r="E105" s="187">
        <v>4</v>
      </c>
      <c r="F105" s="188">
        <v>9100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1805</v>
      </c>
      <c r="C106" s="186" t="s">
        <v>1809</v>
      </c>
      <c r="D106" s="35" t="s">
        <v>130</v>
      </c>
      <c r="E106" s="187">
        <v>4</v>
      </c>
      <c r="F106" s="188">
        <v>9100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1810</v>
      </c>
      <c r="C107" s="185" t="s">
        <v>1823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39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1810</v>
      </c>
      <c r="C108" s="185" t="s">
        <v>1824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39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1811</v>
      </c>
      <c r="C109" s="185" t="s">
        <v>1825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39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1811</v>
      </c>
      <c r="C110" s="185" t="s">
        <v>1826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39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1812</v>
      </c>
      <c r="C111" s="186">
        <v>4222323</v>
      </c>
      <c r="D111" s="34" t="s">
        <v>147</v>
      </c>
      <c r="E111" s="187">
        <v>7</v>
      </c>
      <c r="F111" s="188">
        <v>5500</v>
      </c>
      <c r="G111" s="36" t="s">
        <v>179</v>
      </c>
      <c r="H111" s="37">
        <v>0.66666666666666663</v>
      </c>
      <c r="I111" s="38">
        <v>0.6875</v>
      </c>
      <c r="J111" s="38">
        <v>0.85416666666666663</v>
      </c>
      <c r="K111" s="42" t="s">
        <v>185</v>
      </c>
      <c r="L111" s="184" t="e">
        <f>VLOOKUP(D111,'效期天數(2025.1126更新)'!C:F,5,0)</f>
        <v>#REF!</v>
      </c>
    </row>
    <row r="112" spans="1:12" ht="20.25" thickBot="1">
      <c r="A112" s="67" t="s">
        <v>127</v>
      </c>
      <c r="B112" s="239" t="s">
        <v>1827</v>
      </c>
      <c r="C112" s="240">
        <v>4122323</v>
      </c>
      <c r="D112" s="64" t="s">
        <v>148</v>
      </c>
      <c r="E112" s="242">
        <v>5</v>
      </c>
      <c r="F112" s="199">
        <v>2500</v>
      </c>
      <c r="G112" s="238" t="s">
        <v>179</v>
      </c>
      <c r="H112" s="65">
        <v>0.66666666666666663</v>
      </c>
      <c r="I112" s="66">
        <v>0.6875</v>
      </c>
      <c r="J112" s="66">
        <v>0.85416666666666663</v>
      </c>
      <c r="K112" s="62" t="s">
        <v>186</v>
      </c>
      <c r="L112" s="184" t="e">
        <f>VLOOKUP(D112,'效期天數(2025.1126更新)'!C:F,5,0)</f>
        <v>#N/A</v>
      </c>
    </row>
    <row r="113" spans="1:12" ht="20.25" thickBot="1">
      <c r="A113" s="50"/>
      <c r="B113" s="258" t="s">
        <v>1827</v>
      </c>
      <c r="C113" s="241">
        <v>4122324</v>
      </c>
      <c r="D113" s="64" t="s">
        <v>148</v>
      </c>
      <c r="E113" s="241">
        <v>5</v>
      </c>
      <c r="F113" s="241">
        <v>3000</v>
      </c>
      <c r="G113" s="60"/>
      <c r="H113" s="60"/>
      <c r="I113" s="60"/>
      <c r="J113" s="52"/>
      <c r="K113" s="42"/>
      <c r="L113" s="184" t="e">
        <f>VLOOKUP(D113,'效期天數(2025.1126更新)'!C:F,5,0)</f>
        <v>#N/A</v>
      </c>
    </row>
    <row r="114" spans="1:12" ht="20.25" thickBot="1">
      <c r="A114" s="44" t="s">
        <v>129</v>
      </c>
      <c r="B114" s="189" t="s">
        <v>1813</v>
      </c>
      <c r="C114" s="186" t="s">
        <v>1814</v>
      </c>
      <c r="D114" s="34" t="s">
        <v>103</v>
      </c>
      <c r="E114" s="187">
        <v>8</v>
      </c>
      <c r="F114" s="188">
        <v>9000</v>
      </c>
      <c r="G114" s="56" t="s">
        <v>260</v>
      </c>
      <c r="H114" s="37">
        <v>0.72916666666666663</v>
      </c>
      <c r="I114" s="39">
        <v>0.75</v>
      </c>
      <c r="J114" s="39">
        <v>0</v>
      </c>
      <c r="K114" s="59" t="s">
        <v>185</v>
      </c>
      <c r="L114" s="184" t="e">
        <f>VLOOKUP(D114,'效期天數(2025.1126更新)'!C:F,5,0)</f>
        <v>#REF!</v>
      </c>
    </row>
    <row r="115" spans="1:12" ht="20.25" thickBot="1">
      <c r="A115" s="44" t="s">
        <v>129</v>
      </c>
      <c r="B115" s="189" t="s">
        <v>1813</v>
      </c>
      <c r="C115" s="186" t="s">
        <v>1815</v>
      </c>
      <c r="D115" s="34" t="s">
        <v>103</v>
      </c>
      <c r="E115" s="187">
        <v>8</v>
      </c>
      <c r="F115" s="188">
        <v>9000</v>
      </c>
      <c r="G115" s="56" t="s">
        <v>260</v>
      </c>
      <c r="H115" s="37">
        <v>0.72916666666666663</v>
      </c>
      <c r="I115" s="39">
        <v>0.75</v>
      </c>
      <c r="J115" s="39">
        <v>0</v>
      </c>
      <c r="K115" s="59" t="s">
        <v>185</v>
      </c>
      <c r="L115" s="184" t="e">
        <f>VLOOKUP(D115,'效期天數(2025.1126更新)'!C:F,5,0)</f>
        <v>#REF!</v>
      </c>
    </row>
    <row r="116" spans="1:12" ht="20.25" thickBot="1">
      <c r="A116" s="44" t="s">
        <v>129</v>
      </c>
      <c r="B116" s="189" t="s">
        <v>1816</v>
      </c>
      <c r="C116" s="186" t="s">
        <v>1817</v>
      </c>
      <c r="D116" s="34" t="s">
        <v>102</v>
      </c>
      <c r="E116" s="187">
        <v>8</v>
      </c>
      <c r="F116" s="188">
        <v>9000</v>
      </c>
      <c r="G116" s="56" t="s">
        <v>260</v>
      </c>
      <c r="H116" s="37">
        <v>0.72916666666666663</v>
      </c>
      <c r="I116" s="39">
        <v>0.75</v>
      </c>
      <c r="J116" s="39">
        <v>0</v>
      </c>
      <c r="K116" s="59" t="s">
        <v>185</v>
      </c>
      <c r="L116" s="184" t="e">
        <f>VLOOKUP(D116,'效期天數(2025.1126更新)'!C:F,5,0)</f>
        <v>#REF!</v>
      </c>
    </row>
    <row r="117" spans="1:12" ht="20.25" thickBot="1">
      <c r="A117" s="44" t="s">
        <v>129</v>
      </c>
      <c r="B117" s="189" t="s">
        <v>1816</v>
      </c>
      <c r="C117" s="186" t="s">
        <v>1818</v>
      </c>
      <c r="D117" s="34" t="s">
        <v>102</v>
      </c>
      <c r="E117" s="187">
        <v>8</v>
      </c>
      <c r="F117" s="188">
        <v>9000</v>
      </c>
      <c r="G117" s="56" t="s">
        <v>260</v>
      </c>
      <c r="H117" s="37">
        <v>0.72916666666666663</v>
      </c>
      <c r="I117" s="39">
        <v>0.75</v>
      </c>
      <c r="J117" s="39">
        <v>0</v>
      </c>
      <c r="K117" s="59" t="s">
        <v>185</v>
      </c>
      <c r="L117" s="184" t="e">
        <f>VLOOKUP(D117,'效期天數(2025.1126更新)'!C:F,5,0)</f>
        <v>#REF!</v>
      </c>
    </row>
    <row r="120" spans="1:12" ht="17.25" thickBot="1"/>
    <row r="121" spans="1:12" ht="26.25" thickBot="1">
      <c r="A121" s="23" t="s">
        <v>274</v>
      </c>
      <c r="B121" s="24" t="s">
        <v>1828</v>
      </c>
      <c r="C121" s="25" t="s">
        <v>264</v>
      </c>
      <c r="D121" s="21"/>
      <c r="E121" s="21"/>
      <c r="F121" s="21"/>
      <c r="G121" s="21"/>
      <c r="H121" s="21"/>
      <c r="I121" s="21"/>
      <c r="J121" s="21"/>
      <c r="K121" s="22"/>
    </row>
    <row r="122" spans="1:12" ht="20.25" thickBot="1">
      <c r="A122" s="26" t="s">
        <v>171</v>
      </c>
      <c r="B122" s="27" t="s">
        <v>175</v>
      </c>
      <c r="C122" s="27" t="s">
        <v>124</v>
      </c>
      <c r="D122" s="28" t="s">
        <v>123</v>
      </c>
      <c r="E122" s="29" t="s">
        <v>172</v>
      </c>
      <c r="F122" s="29" t="s">
        <v>275</v>
      </c>
      <c r="G122" s="29" t="s">
        <v>173</v>
      </c>
      <c r="H122" s="30" t="s">
        <v>276</v>
      </c>
      <c r="I122" s="29" t="s">
        <v>174</v>
      </c>
      <c r="J122" s="30" t="s">
        <v>277</v>
      </c>
      <c r="K122" s="31" t="s">
        <v>176</v>
      </c>
    </row>
    <row r="123" spans="1:12" ht="20.25" thickBot="1">
      <c r="A123" s="32" t="s">
        <v>127</v>
      </c>
      <c r="B123" s="189" t="s">
        <v>1829</v>
      </c>
      <c r="C123" s="186" t="s">
        <v>1830</v>
      </c>
      <c r="D123" s="35" t="s">
        <v>132</v>
      </c>
      <c r="E123" s="187">
        <v>3</v>
      </c>
      <c r="F123" s="188">
        <v>8900</v>
      </c>
      <c r="G123" s="36" t="s">
        <v>260</v>
      </c>
      <c r="H123" s="37">
        <v>0.45833333333333331</v>
      </c>
      <c r="I123" s="39">
        <v>0.5</v>
      </c>
      <c r="J123" s="39">
        <v>0.75</v>
      </c>
      <c r="K123" s="42"/>
      <c r="L123" s="184" t="e">
        <f>VLOOKUP(D123,'效期天數(2025.1126更新)'!C:F,5,0)</f>
        <v>#REF!</v>
      </c>
    </row>
    <row r="124" spans="1:12" ht="20.25" thickBot="1">
      <c r="A124" s="32" t="s">
        <v>127</v>
      </c>
      <c r="B124" s="189" t="s">
        <v>1829</v>
      </c>
      <c r="C124" s="186" t="s">
        <v>1831</v>
      </c>
      <c r="D124" s="35" t="s">
        <v>132</v>
      </c>
      <c r="E124" s="187">
        <v>3</v>
      </c>
      <c r="F124" s="188">
        <v>8900</v>
      </c>
      <c r="G124" s="36" t="s">
        <v>260</v>
      </c>
      <c r="H124" s="37">
        <v>0.45833333333333331</v>
      </c>
      <c r="I124" s="39">
        <v>0.5</v>
      </c>
      <c r="J124" s="39">
        <v>0.75</v>
      </c>
      <c r="K124" s="42"/>
      <c r="L124" s="184" t="e">
        <f>VLOOKUP(D124,'效期天數(2025.1126更新)'!C:F,5,0)</f>
        <v>#REF!</v>
      </c>
    </row>
    <row r="125" spans="1:12" ht="20.25" thickBot="1">
      <c r="A125" s="32" t="s">
        <v>127</v>
      </c>
      <c r="B125" s="189" t="s">
        <v>1832</v>
      </c>
      <c r="C125" s="186" t="s">
        <v>1833</v>
      </c>
      <c r="D125" s="35" t="s">
        <v>133</v>
      </c>
      <c r="E125" s="187">
        <v>3</v>
      </c>
      <c r="F125" s="188">
        <v>8900</v>
      </c>
      <c r="G125" s="36" t="s">
        <v>260</v>
      </c>
      <c r="H125" s="37">
        <v>0.45833333333333331</v>
      </c>
      <c r="I125" s="39">
        <v>0.5</v>
      </c>
      <c r="J125" s="39">
        <v>0.75</v>
      </c>
      <c r="K125" s="42"/>
      <c r="L125" s="184" t="e">
        <f>VLOOKUP(D125,'效期天數(2025.1126更新)'!C:F,5,0)</f>
        <v>#REF!</v>
      </c>
    </row>
    <row r="126" spans="1:12" ht="20.25" thickBot="1">
      <c r="A126" s="32" t="s">
        <v>127</v>
      </c>
      <c r="B126" s="189" t="s">
        <v>1832</v>
      </c>
      <c r="C126" s="186" t="s">
        <v>1834</v>
      </c>
      <c r="D126" s="35" t="s">
        <v>133</v>
      </c>
      <c r="E126" s="187">
        <v>3</v>
      </c>
      <c r="F126" s="188">
        <v>8900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184" t="e">
        <f>VLOOKUP(D126,'效期天數(2025.1126更新)'!C:F,5,0)</f>
        <v>#REF!</v>
      </c>
    </row>
    <row r="127" spans="1:12" ht="19.5" thickBot="1">
      <c r="A127" s="32" t="s">
        <v>127</v>
      </c>
      <c r="B127" s="189" t="s">
        <v>1835</v>
      </c>
      <c r="C127" s="186">
        <v>7522321</v>
      </c>
      <c r="D127" s="34" t="s">
        <v>62</v>
      </c>
      <c r="E127" s="187">
        <v>7</v>
      </c>
      <c r="F127" s="188">
        <v>4000</v>
      </c>
      <c r="G127" s="54" t="s">
        <v>128</v>
      </c>
      <c r="H127" s="37">
        <v>0.45833333333333331</v>
      </c>
      <c r="I127" s="38">
        <v>0.47916666666666669</v>
      </c>
      <c r="J127" s="39">
        <v>0.60416666666666663</v>
      </c>
      <c r="K127" s="59"/>
      <c r="L127" s="184" t="e">
        <f>VLOOKUP(D127,'效期天數(2025.1126更新)'!C:F,5,0)</f>
        <v>#REF!</v>
      </c>
    </row>
    <row r="128" spans="1:12" ht="20.25" thickBot="1">
      <c r="A128" s="32" t="s">
        <v>127</v>
      </c>
      <c r="B128" s="189" t="s">
        <v>1836</v>
      </c>
      <c r="C128" s="186" t="s">
        <v>1837</v>
      </c>
      <c r="D128" s="35" t="s">
        <v>104</v>
      </c>
      <c r="E128" s="187">
        <v>8</v>
      </c>
      <c r="F128" s="188">
        <v>8500</v>
      </c>
      <c r="G128" s="43" t="s">
        <v>179</v>
      </c>
      <c r="H128" s="37">
        <v>0.47916666666666669</v>
      </c>
      <c r="I128" s="38">
        <v>0.5</v>
      </c>
      <c r="J128" s="46">
        <v>0.75</v>
      </c>
      <c r="K128" s="47" t="s">
        <v>1505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1836</v>
      </c>
      <c r="C129" s="186" t="s">
        <v>1838</v>
      </c>
      <c r="D129" s="35" t="s">
        <v>104</v>
      </c>
      <c r="E129" s="187">
        <v>8</v>
      </c>
      <c r="F129" s="188">
        <v>8500</v>
      </c>
      <c r="G129" s="43" t="s">
        <v>179</v>
      </c>
      <c r="H129" s="37">
        <v>0.47916666666666669</v>
      </c>
      <c r="I129" s="38">
        <v>0.5</v>
      </c>
      <c r="J129" s="46">
        <v>0.75</v>
      </c>
      <c r="K129" s="47" t="s">
        <v>1505</v>
      </c>
      <c r="L129" s="184" t="e">
        <f>VLOOKUP(D129,'效期天數(2025.1126更新)'!C:F,5,0)</f>
        <v>#REF!</v>
      </c>
    </row>
    <row r="130" spans="1:12" ht="20.25" thickBot="1">
      <c r="A130" s="44" t="s">
        <v>129</v>
      </c>
      <c r="B130" s="189" t="s">
        <v>1839</v>
      </c>
      <c r="C130" s="186" t="s">
        <v>1840</v>
      </c>
      <c r="D130" s="35" t="s">
        <v>90</v>
      </c>
      <c r="E130" s="187">
        <v>5</v>
      </c>
      <c r="F130" s="188">
        <v>8000</v>
      </c>
      <c r="G130" s="36" t="s">
        <v>183</v>
      </c>
      <c r="H130" s="37">
        <v>0.47916666666666669</v>
      </c>
      <c r="I130" s="39">
        <v>0.5</v>
      </c>
      <c r="J130" s="39">
        <v>0.75</v>
      </c>
      <c r="K130" s="42" t="s">
        <v>181</v>
      </c>
      <c r="L130" s="184" t="e">
        <f>VLOOKUP(D130,'效期天數(2025.1126更新)'!C:F,5,0)</f>
        <v>#REF!</v>
      </c>
    </row>
    <row r="131" spans="1:12" ht="20.25" thickBot="1">
      <c r="A131" s="44" t="s">
        <v>129</v>
      </c>
      <c r="B131" s="189" t="s">
        <v>1839</v>
      </c>
      <c r="C131" s="186" t="s">
        <v>1841</v>
      </c>
      <c r="D131" s="35" t="s">
        <v>90</v>
      </c>
      <c r="E131" s="187">
        <v>5</v>
      </c>
      <c r="F131" s="188">
        <v>8000</v>
      </c>
      <c r="G131" s="36" t="s">
        <v>183</v>
      </c>
      <c r="H131" s="37">
        <v>0.47916666666666669</v>
      </c>
      <c r="I131" s="39">
        <v>0.5</v>
      </c>
      <c r="J131" s="39">
        <v>0.75</v>
      </c>
      <c r="K131" s="42" t="s">
        <v>182</v>
      </c>
      <c r="L131" s="184" t="e">
        <f>VLOOKUP(D131,'效期天數(2025.1126更新)'!C:F,5,0)</f>
        <v>#REF!</v>
      </c>
    </row>
    <row r="132" spans="1:12" ht="20.25" thickBot="1">
      <c r="A132" s="44" t="s">
        <v>129</v>
      </c>
      <c r="B132" s="189" t="s">
        <v>1839</v>
      </c>
      <c r="C132" s="186" t="s">
        <v>1842</v>
      </c>
      <c r="D132" s="35" t="s">
        <v>90</v>
      </c>
      <c r="E132" s="187">
        <v>5</v>
      </c>
      <c r="F132" s="188">
        <v>8000</v>
      </c>
      <c r="G132" s="36" t="s">
        <v>183</v>
      </c>
      <c r="H132" s="37">
        <v>0.47916666666666669</v>
      </c>
      <c r="I132" s="39">
        <v>0.5</v>
      </c>
      <c r="J132" s="39">
        <v>0.75</v>
      </c>
      <c r="K132" s="42" t="s">
        <v>829</v>
      </c>
      <c r="L132" s="184" t="e">
        <f>VLOOKUP(D132,'效期天數(2025.1126更新)'!C:F,5,0)</f>
        <v>#REF!</v>
      </c>
    </row>
    <row r="133" spans="1:12" ht="20.25" thickBot="1">
      <c r="A133" s="44" t="s">
        <v>129</v>
      </c>
      <c r="B133" s="189" t="s">
        <v>1839</v>
      </c>
      <c r="C133" s="186" t="s">
        <v>1843</v>
      </c>
      <c r="D133" s="35" t="s">
        <v>90</v>
      </c>
      <c r="E133" s="187">
        <v>5</v>
      </c>
      <c r="F133" s="188">
        <v>8000</v>
      </c>
      <c r="G133" s="36" t="s">
        <v>183</v>
      </c>
      <c r="H133" s="37">
        <v>0.47916666666666669</v>
      </c>
      <c r="I133" s="39">
        <v>0.5</v>
      </c>
      <c r="J133" s="39">
        <v>0.75</v>
      </c>
      <c r="K133" s="42" t="s">
        <v>829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1844</v>
      </c>
      <c r="C134" s="186">
        <v>6522321</v>
      </c>
      <c r="D134" s="34" t="s">
        <v>139</v>
      </c>
      <c r="E134" s="187">
        <v>6</v>
      </c>
      <c r="F134" s="188">
        <v>3000</v>
      </c>
      <c r="G134" s="43" t="s">
        <v>179</v>
      </c>
      <c r="H134" s="37">
        <v>0.66666666666666663</v>
      </c>
      <c r="I134" s="39">
        <v>0.6875</v>
      </c>
      <c r="J134" s="39">
        <v>0.77083333333333337</v>
      </c>
      <c r="K134" s="42" t="s">
        <v>185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1845</v>
      </c>
      <c r="C135" s="186">
        <v>6622321</v>
      </c>
      <c r="D135" s="34" t="s">
        <v>108</v>
      </c>
      <c r="E135" s="187">
        <v>6</v>
      </c>
      <c r="F135" s="188">
        <v>3000</v>
      </c>
      <c r="G135" s="43" t="s">
        <v>179</v>
      </c>
      <c r="H135" s="37">
        <v>0.66666666666666663</v>
      </c>
      <c r="I135" s="39">
        <v>0.6875</v>
      </c>
      <c r="J135" s="39">
        <v>0.77083333333333337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32" t="s">
        <v>127</v>
      </c>
      <c r="B136" s="189" t="s">
        <v>1846</v>
      </c>
      <c r="C136" s="186" t="s">
        <v>1847</v>
      </c>
      <c r="D136" s="35" t="s">
        <v>163</v>
      </c>
      <c r="E136" s="187">
        <v>9</v>
      </c>
      <c r="F136" s="188">
        <v>8000</v>
      </c>
      <c r="G136" s="45" t="s">
        <v>128</v>
      </c>
      <c r="H136" s="37">
        <v>0.70833333333333337</v>
      </c>
      <c r="I136" s="39">
        <v>0.72916666666666663</v>
      </c>
      <c r="J136" s="39">
        <v>0.97916666666666663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32" t="s">
        <v>127</v>
      </c>
      <c r="B137" s="189" t="s">
        <v>1846</v>
      </c>
      <c r="C137" s="186" t="s">
        <v>1848</v>
      </c>
      <c r="D137" s="35" t="s">
        <v>163</v>
      </c>
      <c r="E137" s="187">
        <v>9</v>
      </c>
      <c r="F137" s="188">
        <v>8000</v>
      </c>
      <c r="G137" s="45" t="s">
        <v>128</v>
      </c>
      <c r="H137" s="37">
        <v>0.70833333333333337</v>
      </c>
      <c r="I137" s="39">
        <v>0.72916666666666663</v>
      </c>
      <c r="J137" s="39">
        <v>0.97916666666666663</v>
      </c>
      <c r="K137" s="42" t="s">
        <v>185</v>
      </c>
      <c r="L137" s="184" t="e">
        <f>VLOOKUP(D137,'效期天數(2025.1126更新)'!C:F,5,0)</f>
        <v>#REF!</v>
      </c>
    </row>
    <row r="138" spans="1:12" ht="19.5" thickBot="1">
      <c r="A138" s="32" t="s">
        <v>127</v>
      </c>
      <c r="B138" s="189" t="s">
        <v>1846</v>
      </c>
      <c r="C138" s="186" t="s">
        <v>1849</v>
      </c>
      <c r="D138" s="35" t="s">
        <v>163</v>
      </c>
      <c r="E138" s="187">
        <v>9</v>
      </c>
      <c r="F138" s="188">
        <v>8000</v>
      </c>
      <c r="G138" s="45" t="s">
        <v>128</v>
      </c>
      <c r="H138" s="37">
        <v>0.70833333333333337</v>
      </c>
      <c r="I138" s="39">
        <v>0.72916666666666663</v>
      </c>
      <c r="J138" s="39">
        <v>0.97916666666666663</v>
      </c>
      <c r="K138" s="42" t="s">
        <v>185</v>
      </c>
      <c r="L138" s="184" t="e">
        <f>VLOOKUP(D138,'效期天數(2025.1126更新)'!C:F,5,0)</f>
        <v>#REF!</v>
      </c>
    </row>
    <row r="139" spans="1:12" ht="19.5" thickBot="1">
      <c r="A139" s="32" t="s">
        <v>127</v>
      </c>
      <c r="B139" s="189" t="s">
        <v>1846</v>
      </c>
      <c r="C139" s="186" t="s">
        <v>1850</v>
      </c>
      <c r="D139" s="35" t="s">
        <v>163</v>
      </c>
      <c r="E139" s="187">
        <v>9</v>
      </c>
      <c r="F139" s="188">
        <v>8000</v>
      </c>
      <c r="G139" s="45" t="s">
        <v>128</v>
      </c>
      <c r="H139" s="37">
        <v>0.70833333333333337</v>
      </c>
      <c r="I139" s="39">
        <v>0.72916666666666663</v>
      </c>
      <c r="J139" s="39">
        <v>0.97916666666666663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1851</v>
      </c>
      <c r="C140" s="186">
        <v>1122321</v>
      </c>
      <c r="D140" s="34" t="s">
        <v>92</v>
      </c>
      <c r="E140" s="187">
        <v>10</v>
      </c>
      <c r="F140" s="188">
        <v>6000</v>
      </c>
      <c r="G140" s="56" t="s">
        <v>260</v>
      </c>
      <c r="H140" s="37">
        <v>0.70833333333333337</v>
      </c>
      <c r="I140" s="39">
        <v>0.75</v>
      </c>
      <c r="J140" s="39">
        <v>0.91666666666666663</v>
      </c>
      <c r="K140" s="42"/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1851</v>
      </c>
      <c r="C141" s="186">
        <v>1122322</v>
      </c>
      <c r="D141" s="34" t="s">
        <v>92</v>
      </c>
      <c r="E141" s="187">
        <v>10</v>
      </c>
      <c r="F141" s="188">
        <v>6000</v>
      </c>
      <c r="G141" s="56" t="s">
        <v>260</v>
      </c>
      <c r="H141" s="37">
        <v>0.70833333333333337</v>
      </c>
      <c r="I141" s="39">
        <v>0.75</v>
      </c>
      <c r="J141" s="39">
        <v>0.91666666666666663</v>
      </c>
      <c r="K141" s="42"/>
      <c r="L141" s="184" t="e">
        <f>VLOOKUP(D141,'效期天數(2025.1126更新)'!C:F,5,0)</f>
        <v>#REF!</v>
      </c>
    </row>
    <row r="142" spans="1:12" ht="20.25" thickBot="1">
      <c r="A142" s="32" t="s">
        <v>127</v>
      </c>
      <c r="B142" s="189" t="s">
        <v>1851</v>
      </c>
      <c r="C142" s="186">
        <v>1122323</v>
      </c>
      <c r="D142" s="34" t="s">
        <v>92</v>
      </c>
      <c r="E142" s="187">
        <v>10</v>
      </c>
      <c r="F142" s="188">
        <v>6000</v>
      </c>
      <c r="G142" s="56" t="s">
        <v>260</v>
      </c>
      <c r="H142" s="37">
        <v>0.70833333333333337</v>
      </c>
      <c r="I142" s="39">
        <v>0.75</v>
      </c>
      <c r="J142" s="39">
        <v>0.91666666666666663</v>
      </c>
      <c r="K142" s="42"/>
      <c r="L142" s="184" t="e">
        <f>VLOOKUP(D142,'效期天數(2025.1126更新)'!C:F,5,0)</f>
        <v>#REF!</v>
      </c>
    </row>
    <row r="143" spans="1:12" ht="20.25" thickBot="1">
      <c r="A143" s="32" t="s">
        <v>127</v>
      </c>
      <c r="B143" s="189" t="s">
        <v>1851</v>
      </c>
      <c r="C143" s="186">
        <v>1122324</v>
      </c>
      <c r="D143" s="34" t="s">
        <v>92</v>
      </c>
      <c r="E143" s="187">
        <v>10</v>
      </c>
      <c r="F143" s="188">
        <v>6000</v>
      </c>
      <c r="G143" s="56" t="s">
        <v>260</v>
      </c>
      <c r="H143" s="37">
        <v>0.70833333333333337</v>
      </c>
      <c r="I143" s="39">
        <v>0.75</v>
      </c>
      <c r="J143" s="39">
        <v>0.91666666666666663</v>
      </c>
      <c r="K143" s="42"/>
      <c r="L143" s="184" t="e">
        <f>VLOOKUP(D143,'效期天數(2025.1126更新)'!C:F,5,0)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FC00-15C9-4CE4-922E-20235CF953B3}">
  <sheetPr codeName="工作表24"/>
  <dimension ref="A1:L145"/>
  <sheetViews>
    <sheetView topLeftCell="A113" zoomScale="85" zoomScaleNormal="85" workbookViewId="0">
      <selection activeCell="L149" sqref="L149"/>
    </sheetView>
  </sheetViews>
  <sheetFormatPr defaultRowHeight="16.5"/>
  <cols>
    <col min="1" max="1" width="9.5" bestFit="1" customWidth="1"/>
    <col min="2" max="2" width="14.75" bestFit="1" customWidth="1"/>
    <col min="3" max="3" width="9.375" bestFit="1" customWidth="1"/>
    <col min="4" max="4" width="14.5" customWidth="1"/>
    <col min="11" max="11" width="30.75" customWidth="1"/>
    <col min="12" max="12" width="17.625" bestFit="1" customWidth="1"/>
  </cols>
  <sheetData>
    <row r="1" spans="1:12" ht="26.25" thickBot="1">
      <c r="A1" s="23" t="s">
        <v>274</v>
      </c>
      <c r="B1" s="24" t="s">
        <v>1545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4" t="s">
        <v>129</v>
      </c>
      <c r="B3" s="33" t="s">
        <v>1546</v>
      </c>
      <c r="C3" s="186" t="s">
        <v>1547</v>
      </c>
      <c r="D3" s="34" t="s">
        <v>126</v>
      </c>
      <c r="E3" s="187">
        <v>9</v>
      </c>
      <c r="F3" s="35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4" t="s">
        <v>129</v>
      </c>
      <c r="B4" s="33" t="s">
        <v>1546</v>
      </c>
      <c r="C4" s="186" t="s">
        <v>1548</v>
      </c>
      <c r="D4" s="34" t="s">
        <v>126</v>
      </c>
      <c r="E4" s="187">
        <v>9</v>
      </c>
      <c r="F4" s="35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33" t="s">
        <v>1549</v>
      </c>
      <c r="C5" s="185" t="s">
        <v>1568</v>
      </c>
      <c r="D5" s="34" t="s">
        <v>85</v>
      </c>
      <c r="E5" s="187">
        <v>4</v>
      </c>
      <c r="F5" s="35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/>
      <c r="L5" s="184" t="e">
        <f>VLOOKUP(D5,'效期天數(2025.1126更新)'!C:F,5,0)</f>
        <v>#REF!</v>
      </c>
    </row>
    <row r="6" spans="1:12" ht="20.25" thickBot="1">
      <c r="A6" s="32" t="s">
        <v>127</v>
      </c>
      <c r="B6" s="33" t="s">
        <v>1549</v>
      </c>
      <c r="C6" s="185" t="s">
        <v>1569</v>
      </c>
      <c r="D6" s="34" t="s">
        <v>85</v>
      </c>
      <c r="E6" s="187">
        <v>4</v>
      </c>
      <c r="F6" s="35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/>
      <c r="L6" s="184" t="e">
        <f>VLOOKUP(D6,'效期天數(2025.1126更新)'!C:F,5,0)</f>
        <v>#REF!</v>
      </c>
    </row>
    <row r="7" spans="1:12" ht="20.25" thickBot="1">
      <c r="A7" s="32" t="s">
        <v>127</v>
      </c>
      <c r="B7" s="33" t="s">
        <v>1550</v>
      </c>
      <c r="C7" s="185" t="s">
        <v>1570</v>
      </c>
      <c r="D7" s="34" t="s">
        <v>137</v>
      </c>
      <c r="E7" s="187">
        <v>4</v>
      </c>
      <c r="F7" s="35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/>
      <c r="L7" s="184" t="e">
        <f>VLOOKUP(D7,'效期天數(2025.1126更新)'!C:F,5,0)</f>
        <v>#REF!</v>
      </c>
    </row>
    <row r="8" spans="1:12" ht="20.25" thickBot="1">
      <c r="A8" s="32" t="s">
        <v>127</v>
      </c>
      <c r="B8" s="33" t="s">
        <v>1550</v>
      </c>
      <c r="C8" s="185" t="s">
        <v>1571</v>
      </c>
      <c r="D8" s="34" t="s">
        <v>137</v>
      </c>
      <c r="E8" s="187">
        <v>4</v>
      </c>
      <c r="F8" s="35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/>
      <c r="L8" s="184" t="e">
        <f>VLOOKUP(D8,'效期天數(2025.1126更新)'!C:F,5,0)</f>
        <v>#REF!</v>
      </c>
    </row>
    <row r="9" spans="1:12" ht="20.25" thickBot="1">
      <c r="A9" s="44" t="s">
        <v>129</v>
      </c>
      <c r="B9" s="33" t="s">
        <v>1551</v>
      </c>
      <c r="C9" s="186">
        <v>8622311</v>
      </c>
      <c r="D9" s="34" t="s">
        <v>261</v>
      </c>
      <c r="E9" s="195" t="s">
        <v>262</v>
      </c>
      <c r="F9" s="35">
        <v>1500</v>
      </c>
      <c r="G9" s="56" t="s">
        <v>259</v>
      </c>
      <c r="H9" s="37">
        <v>0.45833333333333331</v>
      </c>
      <c r="I9" s="38">
        <v>0.47916666666666669</v>
      </c>
      <c r="J9" s="39">
        <v>0.54166666666666663</v>
      </c>
      <c r="K9" s="42"/>
      <c r="L9" s="184" t="e">
        <f>VLOOKUP(D9,'效期天數(2025.1126更新)'!C:F,5,0)</f>
        <v>#REF!</v>
      </c>
    </row>
    <row r="10" spans="1:12" ht="20.25" thickBot="1">
      <c r="A10" s="44" t="s">
        <v>129</v>
      </c>
      <c r="B10" s="33" t="s">
        <v>1552</v>
      </c>
      <c r="C10" s="186">
        <v>8522311</v>
      </c>
      <c r="D10" s="34" t="s">
        <v>267</v>
      </c>
      <c r="E10" s="195" t="s">
        <v>262</v>
      </c>
      <c r="F10" s="35">
        <v>1500</v>
      </c>
      <c r="G10" s="56" t="s">
        <v>259</v>
      </c>
      <c r="H10" s="37">
        <v>0.45833333333333331</v>
      </c>
      <c r="I10" s="38">
        <v>0.47916666666666669</v>
      </c>
      <c r="J10" s="39">
        <v>0.54166666666666663</v>
      </c>
      <c r="K10" s="42"/>
      <c r="L10" s="184" t="e">
        <f>VLOOKUP(D10,'效期天數(2025.1126更新)'!C:F,5,0)</f>
        <v>#REF!</v>
      </c>
    </row>
    <row r="11" spans="1:12" ht="20.25" thickBot="1">
      <c r="A11" s="32" t="s">
        <v>127</v>
      </c>
      <c r="B11" s="33" t="s">
        <v>1553</v>
      </c>
      <c r="C11" s="186" t="s">
        <v>1554</v>
      </c>
      <c r="D11" s="35" t="s">
        <v>90</v>
      </c>
      <c r="E11" s="187">
        <v>8</v>
      </c>
      <c r="F11" s="35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33" t="s">
        <v>1553</v>
      </c>
      <c r="C12" s="186" t="s">
        <v>1555</v>
      </c>
      <c r="D12" s="35" t="s">
        <v>90</v>
      </c>
      <c r="E12" s="187">
        <v>8</v>
      </c>
      <c r="F12" s="35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33" t="s">
        <v>1553</v>
      </c>
      <c r="C13" s="186" t="s">
        <v>1556</v>
      </c>
      <c r="D13" s="35" t="s">
        <v>90</v>
      </c>
      <c r="E13" s="187">
        <v>8</v>
      </c>
      <c r="F13" s="35">
        <v>8000</v>
      </c>
      <c r="G13" s="36" t="s">
        <v>183</v>
      </c>
      <c r="H13" s="37">
        <v>0.45833333333333331</v>
      </c>
      <c r="I13" s="39">
        <v>0.47916666666666669</v>
      </c>
      <c r="J13" s="39">
        <v>0.72916666666666663</v>
      </c>
      <c r="K13" s="42" t="s">
        <v>181</v>
      </c>
      <c r="L13" s="184" t="e">
        <f>VLOOKUP(D13,'效期天數(2025.1126更新)'!C:F,5,0)</f>
        <v>#REF!</v>
      </c>
    </row>
    <row r="14" spans="1:12" ht="20.25" thickBot="1">
      <c r="A14" s="32" t="s">
        <v>127</v>
      </c>
      <c r="B14" s="33" t="s">
        <v>1553</v>
      </c>
      <c r="C14" s="186" t="s">
        <v>1557</v>
      </c>
      <c r="D14" s="35" t="s">
        <v>90</v>
      </c>
      <c r="E14" s="187">
        <v>8</v>
      </c>
      <c r="F14" s="35">
        <v>8000</v>
      </c>
      <c r="G14" s="36" t="s">
        <v>183</v>
      </c>
      <c r="H14" s="37">
        <v>0.45833333333333331</v>
      </c>
      <c r="I14" s="39">
        <v>0.47916666666666669</v>
      </c>
      <c r="J14" s="39">
        <v>0.72916666666666663</v>
      </c>
      <c r="K14" s="42" t="s">
        <v>182</v>
      </c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33" t="s">
        <v>1558</v>
      </c>
      <c r="C15" s="186">
        <v>5622311</v>
      </c>
      <c r="D15" s="34" t="s">
        <v>134</v>
      </c>
      <c r="E15" s="187">
        <v>3</v>
      </c>
      <c r="F15" s="34">
        <v>4000</v>
      </c>
      <c r="G15" s="43" t="s">
        <v>179</v>
      </c>
      <c r="H15" s="37">
        <v>0.47916666666666669</v>
      </c>
      <c r="I15" s="39">
        <v>0.5</v>
      </c>
      <c r="J15" s="39">
        <v>0.625</v>
      </c>
      <c r="K15" s="42"/>
      <c r="L15" s="184" t="e">
        <f>VLOOKUP(D15,'效期天數(2025.1126更新)'!C:F,5,0)</f>
        <v>#REF!</v>
      </c>
    </row>
    <row r="16" spans="1:12" ht="19.5" thickBot="1">
      <c r="A16" s="32" t="s">
        <v>127</v>
      </c>
      <c r="B16" s="33" t="s">
        <v>1559</v>
      </c>
      <c r="C16" s="186">
        <v>6222311</v>
      </c>
      <c r="D16" s="34" t="s">
        <v>143</v>
      </c>
      <c r="E16" s="187">
        <v>7</v>
      </c>
      <c r="F16" s="34">
        <v>2000</v>
      </c>
      <c r="G16" s="54" t="s">
        <v>128</v>
      </c>
      <c r="H16" s="37">
        <v>0.625</v>
      </c>
      <c r="I16" s="39">
        <v>0.64583333333333337</v>
      </c>
      <c r="J16" s="39">
        <v>0.70833333333333337</v>
      </c>
      <c r="K16" s="42"/>
      <c r="L16" s="184" t="e">
        <f>VLOOKUP(D16,'效期天數(2025.1126更新)'!C:F,5,0)</f>
        <v>#REF!</v>
      </c>
    </row>
    <row r="17" spans="1:12" ht="19.5" thickBot="1">
      <c r="A17" s="32" t="s">
        <v>127</v>
      </c>
      <c r="B17" s="33" t="s">
        <v>1560</v>
      </c>
      <c r="C17" s="186">
        <v>6322311</v>
      </c>
      <c r="D17" s="34" t="s">
        <v>144</v>
      </c>
      <c r="E17" s="187">
        <v>7</v>
      </c>
      <c r="F17" s="34">
        <v>2000</v>
      </c>
      <c r="G17" s="54" t="s">
        <v>128</v>
      </c>
      <c r="H17" s="37">
        <v>0.625</v>
      </c>
      <c r="I17" s="39">
        <v>0.64583333333333337</v>
      </c>
      <c r="J17" s="39">
        <v>0.70833333333333337</v>
      </c>
      <c r="K17" s="155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33" t="s">
        <v>1561</v>
      </c>
      <c r="C18" s="186">
        <v>6822311</v>
      </c>
      <c r="D18" s="34" t="s">
        <v>60</v>
      </c>
      <c r="E18" s="187">
        <v>6</v>
      </c>
      <c r="F18" s="35">
        <v>2000</v>
      </c>
      <c r="G18" s="56" t="s">
        <v>259</v>
      </c>
      <c r="H18" s="37">
        <v>0.66666666666666663</v>
      </c>
      <c r="I18" s="38">
        <v>0.6875</v>
      </c>
      <c r="J18" s="38">
        <v>0.75</v>
      </c>
      <c r="K18" s="42"/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33" t="s">
        <v>1562</v>
      </c>
      <c r="C19" s="186">
        <v>6722311</v>
      </c>
      <c r="D19" s="34" t="s">
        <v>61</v>
      </c>
      <c r="E19" s="187">
        <v>6</v>
      </c>
      <c r="F19" s="35">
        <v>2000</v>
      </c>
      <c r="G19" s="56" t="s">
        <v>259</v>
      </c>
      <c r="H19" s="37">
        <v>0.66666666666666663</v>
      </c>
      <c r="I19" s="38">
        <v>0.6875</v>
      </c>
      <c r="J19" s="38">
        <v>0.75</v>
      </c>
      <c r="K19" s="42"/>
      <c r="L19" s="184" t="e">
        <f>VLOOKUP(D19,'效期天數(2025.1126更新)'!C:F,5,0)</f>
        <v>#REF!</v>
      </c>
    </row>
    <row r="20" spans="1:12" ht="20.25" thickBot="1">
      <c r="A20" s="44" t="s">
        <v>129</v>
      </c>
      <c r="B20" s="33" t="s">
        <v>1563</v>
      </c>
      <c r="C20" s="186" t="s">
        <v>1564</v>
      </c>
      <c r="D20" s="35" t="s">
        <v>104</v>
      </c>
      <c r="E20" s="187">
        <v>10</v>
      </c>
      <c r="F20" s="35">
        <v>8500</v>
      </c>
      <c r="G20" s="43" t="s">
        <v>179</v>
      </c>
      <c r="H20" s="37">
        <v>0.70833333333333337</v>
      </c>
      <c r="I20" s="38">
        <v>0.72916666666666663</v>
      </c>
      <c r="J20" s="46">
        <v>0.97916666666666663</v>
      </c>
      <c r="K20" s="47" t="s">
        <v>1505</v>
      </c>
      <c r="L20" s="184" t="e">
        <f>VLOOKUP(D20,'效期天數(2025.1126更新)'!C:F,5,0)</f>
        <v>#REF!</v>
      </c>
    </row>
    <row r="21" spans="1:12" ht="20.25" thickBot="1">
      <c r="A21" s="44" t="s">
        <v>129</v>
      </c>
      <c r="B21" s="33" t="s">
        <v>1563</v>
      </c>
      <c r="C21" s="186" t="s">
        <v>1565</v>
      </c>
      <c r="D21" s="35" t="s">
        <v>104</v>
      </c>
      <c r="E21" s="187">
        <v>10</v>
      </c>
      <c r="F21" s="35">
        <v>8500</v>
      </c>
      <c r="G21" s="43" t="s">
        <v>179</v>
      </c>
      <c r="H21" s="37">
        <v>0.70833333333333337</v>
      </c>
      <c r="I21" s="38">
        <v>0.72916666666666663</v>
      </c>
      <c r="J21" s="46">
        <v>0.97916666666666663</v>
      </c>
      <c r="K21" s="47" t="s">
        <v>1505</v>
      </c>
      <c r="L21" s="184" t="e">
        <f>VLOOKUP(D21,'效期天數(2025.1126更新)'!C:F,5,0)</f>
        <v>#REF!</v>
      </c>
    </row>
    <row r="22" spans="1:12" ht="20.25" thickBot="1">
      <c r="A22" s="32" t="s">
        <v>127</v>
      </c>
      <c r="B22" s="33" t="s">
        <v>1566</v>
      </c>
      <c r="C22" s="186">
        <v>3022311</v>
      </c>
      <c r="D22" s="34" t="s">
        <v>101</v>
      </c>
      <c r="E22" s="187">
        <v>5</v>
      </c>
      <c r="F22" s="35">
        <v>3000</v>
      </c>
      <c r="G22" s="56" t="s">
        <v>268</v>
      </c>
      <c r="H22" s="37">
        <v>0.72916666666666663</v>
      </c>
      <c r="I22" s="38">
        <v>0.75</v>
      </c>
      <c r="J22" s="39">
        <v>0</v>
      </c>
      <c r="K22" s="42" t="s">
        <v>1567</v>
      </c>
      <c r="L22" s="184" t="e">
        <f>VLOOKUP(D22,'效期天數(2025.1126更新)'!C:F,5,0)</f>
        <v>#REF!</v>
      </c>
    </row>
    <row r="23" spans="1:12" ht="20.25" thickBot="1">
      <c r="A23" s="32" t="s">
        <v>127</v>
      </c>
      <c r="B23" s="33" t="s">
        <v>1566</v>
      </c>
      <c r="C23" s="186">
        <v>3022312</v>
      </c>
      <c r="D23" s="34" t="s">
        <v>101</v>
      </c>
      <c r="E23" s="187">
        <v>5</v>
      </c>
      <c r="F23" s="35">
        <v>3000</v>
      </c>
      <c r="G23" s="56" t="s">
        <v>268</v>
      </c>
      <c r="H23" s="37">
        <v>0.72916666666666663</v>
      </c>
      <c r="I23" s="38">
        <v>0.75</v>
      </c>
      <c r="J23" s="39">
        <v>0</v>
      </c>
      <c r="K23" s="42" t="s">
        <v>1567</v>
      </c>
      <c r="L23" s="184" t="e">
        <f>VLOOKUP(D23,'效期天數(2025.1126更新)'!C:F,5,0)</f>
        <v>#REF!</v>
      </c>
    </row>
    <row r="24" spans="1:12" ht="20.25" thickBot="1">
      <c r="A24" s="32" t="s">
        <v>127</v>
      </c>
      <c r="B24" s="33" t="s">
        <v>1566</v>
      </c>
      <c r="C24" s="186">
        <v>3022313</v>
      </c>
      <c r="D24" s="34" t="s">
        <v>101</v>
      </c>
      <c r="E24" s="187">
        <v>5</v>
      </c>
      <c r="F24" s="35">
        <v>3000</v>
      </c>
      <c r="G24" s="56" t="s">
        <v>268</v>
      </c>
      <c r="H24" s="37">
        <v>0.72916666666666663</v>
      </c>
      <c r="I24" s="38">
        <v>0.75</v>
      </c>
      <c r="J24" s="39">
        <v>0</v>
      </c>
      <c r="K24" s="42" t="s">
        <v>1567</v>
      </c>
      <c r="L24" s="184" t="e">
        <f>VLOOKUP(D24,'效期天數(2025.1126更新)'!C:F,5,0)</f>
        <v>#REF!</v>
      </c>
    </row>
    <row r="25" spans="1:12" ht="20.25" thickBot="1">
      <c r="A25" s="32" t="s">
        <v>127</v>
      </c>
      <c r="B25" s="33" t="s">
        <v>1566</v>
      </c>
      <c r="C25" s="186">
        <v>3022314</v>
      </c>
      <c r="D25" s="34" t="s">
        <v>101</v>
      </c>
      <c r="E25" s="187">
        <v>5</v>
      </c>
      <c r="F25" s="35">
        <v>3000</v>
      </c>
      <c r="G25" s="56" t="s">
        <v>268</v>
      </c>
      <c r="H25" s="37">
        <v>0.72916666666666663</v>
      </c>
      <c r="I25" s="38">
        <v>0.75</v>
      </c>
      <c r="J25" s="39">
        <v>0</v>
      </c>
      <c r="K25" s="42" t="s">
        <v>1567</v>
      </c>
      <c r="L25" s="184" t="e">
        <f>VLOOKUP(D25,'效期天數(2025.1126更新)'!C:F,5,0)</f>
        <v>#REF!</v>
      </c>
    </row>
    <row r="28" spans="1:12" ht="17.25" thickBot="1"/>
    <row r="29" spans="1:12" ht="26.25" thickBot="1">
      <c r="A29" s="23" t="s">
        <v>274</v>
      </c>
      <c r="B29" s="24" t="s">
        <v>1573</v>
      </c>
      <c r="C29" s="25" t="s">
        <v>180</v>
      </c>
      <c r="D29" s="96"/>
      <c r="E29" s="96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1574</v>
      </c>
      <c r="C31" s="186" t="s">
        <v>1575</v>
      </c>
      <c r="D31" s="34" t="s">
        <v>131</v>
      </c>
      <c r="E31" s="187">
        <v>9</v>
      </c>
      <c r="F31" s="188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1574</v>
      </c>
      <c r="C32" s="186" t="s">
        <v>1576</v>
      </c>
      <c r="D32" s="34" t="s">
        <v>131</v>
      </c>
      <c r="E32" s="187">
        <v>9</v>
      </c>
      <c r="F32" s="18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19.5" thickBot="1">
      <c r="A33" s="32" t="s">
        <v>127</v>
      </c>
      <c r="B33" s="189" t="s">
        <v>1577</v>
      </c>
      <c r="C33" s="186">
        <v>6222312</v>
      </c>
      <c r="D33" s="34" t="s">
        <v>143</v>
      </c>
      <c r="E33" s="187">
        <v>7</v>
      </c>
      <c r="F33" s="188">
        <v>2000</v>
      </c>
      <c r="G33" s="54" t="s">
        <v>128</v>
      </c>
      <c r="H33" s="37">
        <v>0.4375</v>
      </c>
      <c r="I33" s="39">
        <v>0.45833333333333331</v>
      </c>
      <c r="J33" s="39">
        <v>0.52083333333333337</v>
      </c>
      <c r="K33" s="42"/>
      <c r="L33" s="184" t="e">
        <f>VLOOKUP(D33,'效期天數(2025.1126更新)'!C:F,5,0)</f>
        <v>#REF!</v>
      </c>
    </row>
    <row r="34" spans="1:12" ht="19.5" thickBot="1">
      <c r="A34" s="32" t="s">
        <v>127</v>
      </c>
      <c r="B34" s="189" t="s">
        <v>1578</v>
      </c>
      <c r="C34" s="186">
        <v>6322312</v>
      </c>
      <c r="D34" s="34" t="s">
        <v>144</v>
      </c>
      <c r="E34" s="187">
        <v>7</v>
      </c>
      <c r="F34" s="188">
        <v>2000</v>
      </c>
      <c r="G34" s="54" t="s">
        <v>128</v>
      </c>
      <c r="H34" s="37">
        <v>0.4375</v>
      </c>
      <c r="I34" s="39">
        <v>0.45833333333333331</v>
      </c>
      <c r="J34" s="39">
        <v>0.52083333333333337</v>
      </c>
      <c r="K34" s="155"/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1579</v>
      </c>
      <c r="C35" s="186">
        <v>4222311</v>
      </c>
      <c r="D35" s="34" t="s">
        <v>147</v>
      </c>
      <c r="E35" s="187">
        <v>5</v>
      </c>
      <c r="F35" s="188">
        <v>2500</v>
      </c>
      <c r="G35" s="36" t="s">
        <v>179</v>
      </c>
      <c r="H35" s="37">
        <v>0.45833333333333331</v>
      </c>
      <c r="I35" s="38">
        <v>0.47916666666666669</v>
      </c>
      <c r="J35" s="38">
        <v>0.64583333333333337</v>
      </c>
      <c r="K35" s="42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1580</v>
      </c>
      <c r="C36" s="186">
        <v>4122311</v>
      </c>
      <c r="D36" s="34" t="s">
        <v>148</v>
      </c>
      <c r="E36" s="187">
        <v>5</v>
      </c>
      <c r="F36" s="188">
        <v>2500</v>
      </c>
      <c r="G36" s="36" t="s">
        <v>179</v>
      </c>
      <c r="H36" s="37">
        <v>0.45833333333333331</v>
      </c>
      <c r="I36" s="38">
        <v>0.47916666666666669</v>
      </c>
      <c r="J36" s="38">
        <v>0.64583333333333337</v>
      </c>
      <c r="K36" s="42" t="s">
        <v>185</v>
      </c>
      <c r="L36" s="184" t="e">
        <f>VLOOKUP(D36,'效期天數(2025.1126更新)'!C:F,5,0)</f>
        <v>#N/A</v>
      </c>
    </row>
    <row r="37" spans="1:12" ht="20.25" thickBot="1">
      <c r="A37" s="32" t="s">
        <v>127</v>
      </c>
      <c r="B37" s="189" t="s">
        <v>1581</v>
      </c>
      <c r="C37" s="186" t="s">
        <v>1582</v>
      </c>
      <c r="D37" s="35" t="s">
        <v>132</v>
      </c>
      <c r="E37" s="187">
        <v>4</v>
      </c>
      <c r="F37" s="188">
        <v>8900</v>
      </c>
      <c r="G37" s="36" t="s">
        <v>260</v>
      </c>
      <c r="H37" s="37">
        <v>0.45833333333333331</v>
      </c>
      <c r="I37" s="39">
        <v>0.5</v>
      </c>
      <c r="J37" s="39">
        <v>0.75</v>
      </c>
      <c r="K37" s="42"/>
      <c r="L37" s="184" t="e">
        <f>VLOOKUP(D37,'效期天數(2025.1126更新)'!C:F,5,0)</f>
        <v>#REF!</v>
      </c>
    </row>
    <row r="38" spans="1:12" ht="20.25" thickBot="1">
      <c r="A38" s="32" t="s">
        <v>127</v>
      </c>
      <c r="B38" s="189" t="s">
        <v>1581</v>
      </c>
      <c r="C38" s="186" t="s">
        <v>1583</v>
      </c>
      <c r="D38" s="35" t="s">
        <v>132</v>
      </c>
      <c r="E38" s="187">
        <v>4</v>
      </c>
      <c r="F38" s="188">
        <v>8900</v>
      </c>
      <c r="G38" s="36" t="s">
        <v>260</v>
      </c>
      <c r="H38" s="37">
        <v>0.45833333333333331</v>
      </c>
      <c r="I38" s="39">
        <v>0.5</v>
      </c>
      <c r="J38" s="39">
        <v>0.75</v>
      </c>
      <c r="K38" s="42"/>
      <c r="L38" s="184" t="e">
        <f>VLOOKUP(D38,'效期天數(2025.1126更新)'!C:F,5,0)</f>
        <v>#REF!</v>
      </c>
    </row>
    <row r="39" spans="1:12" ht="20.25" thickBot="1">
      <c r="A39" s="32" t="s">
        <v>127</v>
      </c>
      <c r="B39" s="189" t="s">
        <v>1584</v>
      </c>
      <c r="C39" s="186" t="s">
        <v>1585</v>
      </c>
      <c r="D39" s="35" t="s">
        <v>133</v>
      </c>
      <c r="E39" s="187">
        <v>4</v>
      </c>
      <c r="F39" s="188">
        <v>8900</v>
      </c>
      <c r="G39" s="36" t="s">
        <v>260</v>
      </c>
      <c r="H39" s="37">
        <v>0.45833333333333331</v>
      </c>
      <c r="I39" s="39">
        <v>0.5</v>
      </c>
      <c r="J39" s="39">
        <v>0.75</v>
      </c>
      <c r="K39" s="42"/>
      <c r="L39" s="184" t="e">
        <f>VLOOKUP(D39,'效期天數(2025.1126更新)'!C:F,5,0)</f>
        <v>#REF!</v>
      </c>
    </row>
    <row r="40" spans="1:12" ht="20.25" thickBot="1">
      <c r="A40" s="32" t="s">
        <v>127</v>
      </c>
      <c r="B40" s="189" t="s">
        <v>1584</v>
      </c>
      <c r="C40" s="186" t="s">
        <v>1586</v>
      </c>
      <c r="D40" s="35" t="s">
        <v>133</v>
      </c>
      <c r="E40" s="187">
        <v>4</v>
      </c>
      <c r="F40" s="188">
        <v>8900</v>
      </c>
      <c r="G40" s="36" t="s">
        <v>260</v>
      </c>
      <c r="H40" s="37">
        <v>0.45833333333333331</v>
      </c>
      <c r="I40" s="39">
        <v>0.5</v>
      </c>
      <c r="J40" s="39">
        <v>0.75</v>
      </c>
      <c r="K40" s="42"/>
      <c r="L40" s="184" t="e">
        <f>VLOOKUP(D40,'效期天數(2025.1126更新)'!C:F,5,0)</f>
        <v>#REF!</v>
      </c>
    </row>
    <row r="41" spans="1:12" ht="19.5" thickBot="1">
      <c r="A41" s="32" t="s">
        <v>127</v>
      </c>
      <c r="B41" s="189" t="s">
        <v>1587</v>
      </c>
      <c r="C41" s="186" t="s">
        <v>1588</v>
      </c>
      <c r="D41" s="34" t="s">
        <v>93</v>
      </c>
      <c r="E41" s="187">
        <v>8</v>
      </c>
      <c r="F41" s="188">
        <v>8000</v>
      </c>
      <c r="G41" s="45" t="s">
        <v>128</v>
      </c>
      <c r="H41" s="37">
        <v>0.70833333333333337</v>
      </c>
      <c r="I41" s="38">
        <v>0.72916666666666663</v>
      </c>
      <c r="J41" s="39">
        <v>0.97916666666666663</v>
      </c>
      <c r="K41" s="42" t="s">
        <v>181</v>
      </c>
      <c r="L41" s="184" t="e">
        <f>VLOOKUP(D41,'效期天數(2025.1126更新)'!C:F,5,0)</f>
        <v>#REF!</v>
      </c>
    </row>
    <row r="42" spans="1:12" ht="19.5" thickBot="1">
      <c r="A42" s="32" t="s">
        <v>127</v>
      </c>
      <c r="B42" s="189" t="s">
        <v>1587</v>
      </c>
      <c r="C42" s="186" t="s">
        <v>1589</v>
      </c>
      <c r="D42" s="34" t="s">
        <v>93</v>
      </c>
      <c r="E42" s="187">
        <v>8</v>
      </c>
      <c r="F42" s="188">
        <v>8000</v>
      </c>
      <c r="G42" s="45" t="s">
        <v>128</v>
      </c>
      <c r="H42" s="37">
        <v>0.70833333333333337</v>
      </c>
      <c r="I42" s="38">
        <v>0.72916666666666663</v>
      </c>
      <c r="J42" s="39">
        <v>0.97916666666666663</v>
      </c>
      <c r="K42" s="42" t="s">
        <v>182</v>
      </c>
      <c r="L42" s="184" t="e">
        <f>VLOOKUP(D42,'效期天數(2025.1126更新)'!C:F,5,0)</f>
        <v>#REF!</v>
      </c>
    </row>
    <row r="43" spans="1:12" ht="19.5" thickBot="1">
      <c r="A43" s="32" t="s">
        <v>127</v>
      </c>
      <c r="B43" s="189" t="s">
        <v>1590</v>
      </c>
      <c r="C43" s="186" t="s">
        <v>1591</v>
      </c>
      <c r="D43" s="34" t="s">
        <v>94</v>
      </c>
      <c r="E43" s="187">
        <v>8</v>
      </c>
      <c r="F43" s="188">
        <v>8000</v>
      </c>
      <c r="G43" s="45" t="s">
        <v>128</v>
      </c>
      <c r="H43" s="37">
        <v>0.70833333333333337</v>
      </c>
      <c r="I43" s="38">
        <v>0.72916666666666663</v>
      </c>
      <c r="J43" s="39">
        <v>0.97916666666666663</v>
      </c>
      <c r="K43" s="42" t="s">
        <v>185</v>
      </c>
      <c r="L43" s="184" t="e">
        <f>VLOOKUP(D43,'效期天數(2025.1126更新)'!C:F,5,0)</f>
        <v>#REF!</v>
      </c>
    </row>
    <row r="44" spans="1:12" ht="19.5" thickBot="1">
      <c r="A44" s="32" t="s">
        <v>127</v>
      </c>
      <c r="B44" s="189" t="s">
        <v>1590</v>
      </c>
      <c r="C44" s="186" t="s">
        <v>1592</v>
      </c>
      <c r="D44" s="34" t="s">
        <v>94</v>
      </c>
      <c r="E44" s="187">
        <v>8</v>
      </c>
      <c r="F44" s="188">
        <v>8000</v>
      </c>
      <c r="G44" s="45" t="s">
        <v>128</v>
      </c>
      <c r="H44" s="37">
        <v>0.70833333333333337</v>
      </c>
      <c r="I44" s="38">
        <v>0.72916666666666663</v>
      </c>
      <c r="J44" s="39">
        <v>0.97916666666666663</v>
      </c>
      <c r="K44" s="42" t="s">
        <v>185</v>
      </c>
      <c r="L44" s="184" t="e">
        <f>VLOOKUP(D44,'效期天數(2025.1126更新)'!C:F,5,0)</f>
        <v>#REF!</v>
      </c>
    </row>
    <row r="45" spans="1:12" ht="20.25" thickBot="1">
      <c r="A45" s="44" t="s">
        <v>129</v>
      </c>
      <c r="B45" s="189" t="s">
        <v>1593</v>
      </c>
      <c r="C45" s="186" t="s">
        <v>1594</v>
      </c>
      <c r="D45" s="34" t="s">
        <v>96</v>
      </c>
      <c r="E45" s="187">
        <v>6</v>
      </c>
      <c r="F45" s="188">
        <v>6000</v>
      </c>
      <c r="G45" s="43" t="s">
        <v>179</v>
      </c>
      <c r="H45" s="37">
        <v>0.70833333333333337</v>
      </c>
      <c r="I45" s="39">
        <v>0.72916666666666663</v>
      </c>
      <c r="J45" s="39">
        <v>0.89583333333333337</v>
      </c>
      <c r="K45" s="42"/>
      <c r="L45" s="184" t="e">
        <f>VLOOKUP(D45,'效期天數(2025.1126更新)'!C:F,5,0)</f>
        <v>#REF!</v>
      </c>
    </row>
    <row r="46" spans="1:12" ht="20.25" thickBot="1">
      <c r="A46" s="44" t="s">
        <v>129</v>
      </c>
      <c r="B46" s="189" t="s">
        <v>1593</v>
      </c>
      <c r="C46" s="186" t="s">
        <v>1595</v>
      </c>
      <c r="D46" s="34" t="s">
        <v>96</v>
      </c>
      <c r="E46" s="187">
        <v>6</v>
      </c>
      <c r="F46" s="188">
        <v>6000</v>
      </c>
      <c r="G46" s="43" t="s">
        <v>179</v>
      </c>
      <c r="H46" s="37">
        <v>0.70833333333333337</v>
      </c>
      <c r="I46" s="39">
        <v>0.72916666666666663</v>
      </c>
      <c r="J46" s="39">
        <v>0.89583333333333337</v>
      </c>
      <c r="K46" s="42"/>
      <c r="L46" s="184" t="e">
        <f>VLOOKUP(D46,'效期天數(2025.1126更新)'!C:F,5,0)</f>
        <v>#REF!</v>
      </c>
    </row>
    <row r="47" spans="1:12" ht="20.25" thickBot="1">
      <c r="A47" s="44" t="s">
        <v>129</v>
      </c>
      <c r="B47" s="189" t="s">
        <v>1596</v>
      </c>
      <c r="C47" s="186" t="s">
        <v>1597</v>
      </c>
      <c r="D47" s="34" t="s">
        <v>95</v>
      </c>
      <c r="E47" s="187">
        <v>6</v>
      </c>
      <c r="F47" s="188">
        <v>6000</v>
      </c>
      <c r="G47" s="43" t="s">
        <v>179</v>
      </c>
      <c r="H47" s="37">
        <v>0.70833333333333337</v>
      </c>
      <c r="I47" s="39">
        <v>0.72916666666666663</v>
      </c>
      <c r="J47" s="39">
        <v>0.89583333333333337</v>
      </c>
      <c r="K47" s="42"/>
      <c r="L47" s="184" t="e">
        <f>VLOOKUP(D47,'效期天數(2025.1126更新)'!C:F,5,0)</f>
        <v>#REF!</v>
      </c>
    </row>
    <row r="48" spans="1:12" ht="20.25" thickBot="1">
      <c r="A48" s="44" t="s">
        <v>129</v>
      </c>
      <c r="B48" s="189" t="s">
        <v>1596</v>
      </c>
      <c r="C48" s="186" t="s">
        <v>1598</v>
      </c>
      <c r="D48" s="34" t="s">
        <v>95</v>
      </c>
      <c r="E48" s="187">
        <v>6</v>
      </c>
      <c r="F48" s="188">
        <v>6000</v>
      </c>
      <c r="G48" s="43" t="s">
        <v>179</v>
      </c>
      <c r="H48" s="37">
        <v>0.70833333333333337</v>
      </c>
      <c r="I48" s="39">
        <v>0.72916666666666663</v>
      </c>
      <c r="J48" s="39">
        <v>0.89583333333333337</v>
      </c>
      <c r="K48" s="42"/>
      <c r="L48" s="184" t="e">
        <f>VLOOKUP(D48,'效期天數(2025.1126更新)'!C:F,5,0)</f>
        <v>#REF!</v>
      </c>
    </row>
    <row r="49" spans="1:12" ht="20.25" thickBot="1">
      <c r="A49" s="48" t="s">
        <v>127</v>
      </c>
      <c r="B49" s="189" t="s">
        <v>1599</v>
      </c>
      <c r="C49" s="186">
        <v>4022311</v>
      </c>
      <c r="D49" s="34" t="s">
        <v>105</v>
      </c>
      <c r="E49" s="187">
        <v>10</v>
      </c>
      <c r="F49" s="188">
        <v>3000</v>
      </c>
      <c r="G49" s="56" t="s">
        <v>814</v>
      </c>
      <c r="H49" s="37">
        <v>0.72916666666666663</v>
      </c>
      <c r="I49" s="39">
        <v>0.75</v>
      </c>
      <c r="J49" s="61">
        <v>0.83333333333333337</v>
      </c>
      <c r="K49" s="42" t="s">
        <v>1600</v>
      </c>
      <c r="L49" s="184" t="e">
        <f>VLOOKUP(D49,'效期天數(2025.1126更新)'!C:F,5,0)</f>
        <v>#REF!</v>
      </c>
    </row>
    <row r="50" spans="1:12" ht="20.25" thickBot="1">
      <c r="A50" s="48" t="s">
        <v>127</v>
      </c>
      <c r="B50" s="189" t="s">
        <v>1599</v>
      </c>
      <c r="C50" s="186">
        <v>4022312</v>
      </c>
      <c r="D50" s="34" t="s">
        <v>105</v>
      </c>
      <c r="E50" s="187">
        <v>10</v>
      </c>
      <c r="F50" s="188">
        <v>3000</v>
      </c>
      <c r="G50" s="56" t="s">
        <v>814</v>
      </c>
      <c r="H50" s="37">
        <v>0.72916666666666663</v>
      </c>
      <c r="I50" s="39">
        <v>0.75</v>
      </c>
      <c r="J50" s="61">
        <v>0.83333333333333337</v>
      </c>
      <c r="K50" s="42" t="s">
        <v>1600</v>
      </c>
      <c r="L50" s="184" t="e">
        <f>VLOOKUP(D50,'效期天數(2025.1126更新)'!C:F,5,0)</f>
        <v>#REF!</v>
      </c>
    </row>
    <row r="51" spans="1:12" ht="20.25" thickBot="1">
      <c r="A51" s="48" t="s">
        <v>127</v>
      </c>
      <c r="B51" s="189" t="s">
        <v>1601</v>
      </c>
      <c r="C51" s="186">
        <v>3922311</v>
      </c>
      <c r="D51" s="34" t="s">
        <v>138</v>
      </c>
      <c r="E51" s="187">
        <v>10</v>
      </c>
      <c r="F51" s="188">
        <v>3000</v>
      </c>
      <c r="G51" s="56" t="s">
        <v>814</v>
      </c>
      <c r="H51" s="37">
        <v>0.72916666666666663</v>
      </c>
      <c r="I51" s="39">
        <v>0.75</v>
      </c>
      <c r="J51" s="61">
        <v>0.83333333333333337</v>
      </c>
      <c r="K51" s="42" t="s">
        <v>1600</v>
      </c>
      <c r="L51" s="184" t="e">
        <f>VLOOKUP(D51,'效期天數(2025.1126更新)'!C:F,5,0)</f>
        <v>#REF!</v>
      </c>
    </row>
    <row r="52" spans="1:12" ht="20.25" thickBot="1">
      <c r="A52" s="48" t="s">
        <v>127</v>
      </c>
      <c r="B52" s="189" t="s">
        <v>1601</v>
      </c>
      <c r="C52" s="186">
        <v>3922312</v>
      </c>
      <c r="D52" s="34" t="s">
        <v>138</v>
      </c>
      <c r="E52" s="187">
        <v>10</v>
      </c>
      <c r="F52" s="188">
        <v>3000</v>
      </c>
      <c r="G52" s="56" t="s">
        <v>814</v>
      </c>
      <c r="H52" s="37">
        <v>0.72916666666666663</v>
      </c>
      <c r="I52" s="39">
        <v>0.75</v>
      </c>
      <c r="J52" s="61">
        <v>0.83333333333333337</v>
      </c>
      <c r="K52" s="42" t="s">
        <v>1600</v>
      </c>
      <c r="L52" s="184" t="e">
        <f>VLOOKUP(D52,'效期天數(2025.1126更新)'!C:F,5,0)</f>
        <v>#REF!</v>
      </c>
    </row>
    <row r="53" spans="1:12" ht="20.25" thickBot="1">
      <c r="A53" s="48" t="s">
        <v>127</v>
      </c>
      <c r="B53" s="189" t="s">
        <v>1602</v>
      </c>
      <c r="C53" s="186" t="s">
        <v>1603</v>
      </c>
      <c r="D53" s="35" t="s">
        <v>136</v>
      </c>
      <c r="E53" s="187">
        <v>3</v>
      </c>
      <c r="F53" s="188">
        <v>8000</v>
      </c>
      <c r="G53" s="36" t="s">
        <v>260</v>
      </c>
      <c r="H53" s="37">
        <v>0.72916666666666663</v>
      </c>
      <c r="I53" s="61">
        <v>0.85416666666666663</v>
      </c>
      <c r="J53" s="39">
        <v>0.10416666666666667</v>
      </c>
      <c r="K53" s="42"/>
      <c r="L53" s="184" t="e">
        <f>VLOOKUP(D53,'效期天數(2025.1126更新)'!C:F,5,0)</f>
        <v>#REF!</v>
      </c>
    </row>
    <row r="54" spans="1:12" ht="20.25" thickBot="1">
      <c r="A54" s="48" t="s">
        <v>127</v>
      </c>
      <c r="B54" s="189" t="s">
        <v>1602</v>
      </c>
      <c r="C54" s="186" t="s">
        <v>1604</v>
      </c>
      <c r="D54" s="35" t="s">
        <v>136</v>
      </c>
      <c r="E54" s="187">
        <v>3</v>
      </c>
      <c r="F54" s="188">
        <v>8000</v>
      </c>
      <c r="G54" s="36" t="s">
        <v>260</v>
      </c>
      <c r="H54" s="37">
        <v>0.72916666666666663</v>
      </c>
      <c r="I54" s="61">
        <v>0.85416666666666663</v>
      </c>
      <c r="J54" s="39">
        <v>0.10416666666666667</v>
      </c>
      <c r="K54" s="42"/>
      <c r="L54" s="184" t="e">
        <f>VLOOKUP(D54,'效期天數(2025.1126更新)'!C:F,5,0)</f>
        <v>#REF!</v>
      </c>
    </row>
    <row r="55" spans="1:12" ht="20.25" thickBot="1">
      <c r="A55" s="48" t="s">
        <v>127</v>
      </c>
      <c r="B55" s="189" t="s">
        <v>1602</v>
      </c>
      <c r="C55" s="186" t="s">
        <v>1605</v>
      </c>
      <c r="D55" s="35" t="s">
        <v>136</v>
      </c>
      <c r="E55" s="187">
        <v>3</v>
      </c>
      <c r="F55" s="188">
        <v>8000</v>
      </c>
      <c r="G55" s="36" t="s">
        <v>260</v>
      </c>
      <c r="H55" s="37">
        <v>0.72916666666666663</v>
      </c>
      <c r="I55" s="61">
        <v>0.85416666666666663</v>
      </c>
      <c r="J55" s="39">
        <v>0.10416666666666667</v>
      </c>
      <c r="K55" s="42"/>
      <c r="L55" s="184" t="e">
        <f>VLOOKUP(D55,'效期天數(2025.1126更新)'!C:F,5,0)</f>
        <v>#REF!</v>
      </c>
    </row>
    <row r="56" spans="1:12" ht="20.25" thickBot="1">
      <c r="A56" s="48" t="s">
        <v>127</v>
      </c>
      <c r="B56" s="189" t="s">
        <v>1602</v>
      </c>
      <c r="C56" s="186" t="s">
        <v>1606</v>
      </c>
      <c r="D56" s="35" t="s">
        <v>136</v>
      </c>
      <c r="E56" s="187">
        <v>3</v>
      </c>
      <c r="F56" s="188">
        <v>8000</v>
      </c>
      <c r="G56" s="36" t="s">
        <v>260</v>
      </c>
      <c r="H56" s="37">
        <v>0.72916666666666663</v>
      </c>
      <c r="I56" s="61">
        <v>0.85416666666666663</v>
      </c>
      <c r="J56" s="39">
        <v>0.10416666666666667</v>
      </c>
      <c r="K56" s="42"/>
      <c r="L56" s="184" t="e">
        <f>VLOOKUP(D56,'效期天數(2025.1126更新)'!C:F,5,0)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1607</v>
      </c>
      <c r="C60" s="243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189" t="s">
        <v>1608</v>
      </c>
      <c r="C62" s="186" t="s">
        <v>1609</v>
      </c>
      <c r="D62" s="34" t="s">
        <v>131</v>
      </c>
      <c r="E62" s="187">
        <v>9</v>
      </c>
      <c r="F62" s="188">
        <v>6000</v>
      </c>
      <c r="G62" s="43" t="s">
        <v>179</v>
      </c>
      <c r="H62" s="37">
        <v>0.70833333333333337</v>
      </c>
      <c r="I62" s="38">
        <v>0.77083333333333337</v>
      </c>
      <c r="J62" s="39">
        <v>0.9375</v>
      </c>
      <c r="K62" s="40"/>
      <c r="L62" s="184" t="e">
        <f>VLOOKUP(D62,'效期天數(2025.1126更新)'!C:F,5,0)</f>
        <v>#REF!</v>
      </c>
    </row>
    <row r="63" spans="1:12" ht="20.25" thickBot="1">
      <c r="A63" s="32" t="s">
        <v>125</v>
      </c>
      <c r="B63" s="189" t="s">
        <v>1608</v>
      </c>
      <c r="C63" s="186" t="s">
        <v>1610</v>
      </c>
      <c r="D63" s="34" t="s">
        <v>131</v>
      </c>
      <c r="E63" s="187">
        <v>9</v>
      </c>
      <c r="F63" s="188">
        <v>6000</v>
      </c>
      <c r="G63" s="43" t="s">
        <v>179</v>
      </c>
      <c r="H63" s="37">
        <v>0.70833333333333337</v>
      </c>
      <c r="I63" s="38">
        <v>0.77083333333333337</v>
      </c>
      <c r="J63" s="39">
        <v>0.9375</v>
      </c>
      <c r="K63" s="40"/>
      <c r="L63" s="184" t="e">
        <f>VLOOKUP(D63,'效期天數(2025.1126更新)'!C:F,5,0)</f>
        <v>#REF!</v>
      </c>
    </row>
    <row r="64" spans="1:12" ht="20.25" thickBot="1">
      <c r="A64" s="44" t="s">
        <v>129</v>
      </c>
      <c r="B64" s="189" t="s">
        <v>1611</v>
      </c>
      <c r="C64" s="185" t="s">
        <v>1636</v>
      </c>
      <c r="D64" s="35" t="s">
        <v>88</v>
      </c>
      <c r="E64" s="187">
        <v>7</v>
      </c>
      <c r="F64" s="188">
        <v>6200</v>
      </c>
      <c r="G64" s="36" t="s">
        <v>183</v>
      </c>
      <c r="H64" s="37">
        <v>0.41666666666666669</v>
      </c>
      <c r="I64" s="39">
        <v>0.4375</v>
      </c>
      <c r="J64" s="61">
        <v>0.60416666666666663</v>
      </c>
      <c r="K64" s="59" t="s">
        <v>185</v>
      </c>
      <c r="L64" s="184" t="e">
        <f>VLOOKUP(D64,'效期天數(2025.1126更新)'!C:F,5,0)</f>
        <v>#REF!</v>
      </c>
    </row>
    <row r="65" spans="1:12" ht="20.25" thickBot="1">
      <c r="A65" s="44" t="s">
        <v>129</v>
      </c>
      <c r="B65" s="189" t="s">
        <v>1611</v>
      </c>
      <c r="C65" s="185" t="s">
        <v>1637</v>
      </c>
      <c r="D65" s="35" t="s">
        <v>88</v>
      </c>
      <c r="E65" s="187">
        <v>7</v>
      </c>
      <c r="F65" s="188">
        <v>6200</v>
      </c>
      <c r="G65" s="36" t="s">
        <v>183</v>
      </c>
      <c r="H65" s="37">
        <v>0.41666666666666669</v>
      </c>
      <c r="I65" s="39">
        <v>0.4375</v>
      </c>
      <c r="J65" s="61">
        <v>0.60416666666666663</v>
      </c>
      <c r="K65" s="59" t="s">
        <v>185</v>
      </c>
      <c r="L65" s="184" t="e">
        <f>VLOOKUP(D65,'效期天數(2025.1126更新)'!C:F,5,0)</f>
        <v>#REF!</v>
      </c>
    </row>
    <row r="66" spans="1:12" ht="20.25" thickBot="1">
      <c r="A66" s="44" t="s">
        <v>129</v>
      </c>
      <c r="B66" s="189" t="s">
        <v>1612</v>
      </c>
      <c r="C66" s="185" t="s">
        <v>1638</v>
      </c>
      <c r="D66" s="35" t="s">
        <v>89</v>
      </c>
      <c r="E66" s="187">
        <v>7</v>
      </c>
      <c r="F66" s="18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59" t="s">
        <v>185</v>
      </c>
      <c r="L66" s="184" t="e">
        <f>VLOOKUP(D66,'效期天數(2025.1126更新)'!C:F,5,0)</f>
        <v>#REF!</v>
      </c>
    </row>
    <row r="67" spans="1:12" ht="20.25" thickBot="1">
      <c r="A67" s="44" t="s">
        <v>129</v>
      </c>
      <c r="B67" s="189" t="s">
        <v>1612</v>
      </c>
      <c r="C67" s="185" t="s">
        <v>1639</v>
      </c>
      <c r="D67" s="35" t="s">
        <v>89</v>
      </c>
      <c r="E67" s="187">
        <v>7</v>
      </c>
      <c r="F67" s="18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59" t="s">
        <v>185</v>
      </c>
      <c r="L67" s="184" t="e">
        <f>VLOOKUP(D67,'效期天數(2025.1126更新)'!C:F,5,0)</f>
        <v>#REF!</v>
      </c>
    </row>
    <row r="68" spans="1:12" ht="19.5" thickBot="1">
      <c r="A68" s="32" t="s">
        <v>127</v>
      </c>
      <c r="B68" s="189" t="s">
        <v>1613</v>
      </c>
      <c r="C68" s="186" t="s">
        <v>1614</v>
      </c>
      <c r="D68" s="34" t="s">
        <v>93</v>
      </c>
      <c r="E68" s="187">
        <v>8</v>
      </c>
      <c r="F68" s="188">
        <v>8000</v>
      </c>
      <c r="G68" s="45" t="s">
        <v>128</v>
      </c>
      <c r="H68" s="37">
        <v>0.45833333333333331</v>
      </c>
      <c r="I68" s="38">
        <v>0.47916666666666669</v>
      </c>
      <c r="J68" s="39">
        <v>0.72916666666666663</v>
      </c>
      <c r="K68" s="42" t="s">
        <v>181</v>
      </c>
      <c r="L68" s="184" t="e">
        <f>VLOOKUP(D68,'效期天數(2025.1126更新)'!C:F,5,0)</f>
        <v>#REF!</v>
      </c>
    </row>
    <row r="69" spans="1:12" ht="19.5" thickBot="1">
      <c r="A69" s="32" t="s">
        <v>127</v>
      </c>
      <c r="B69" s="189" t="s">
        <v>1613</v>
      </c>
      <c r="C69" s="186" t="s">
        <v>1615</v>
      </c>
      <c r="D69" s="34" t="s">
        <v>93</v>
      </c>
      <c r="E69" s="187">
        <v>8</v>
      </c>
      <c r="F69" s="188">
        <v>8000</v>
      </c>
      <c r="G69" s="45" t="s">
        <v>128</v>
      </c>
      <c r="H69" s="37">
        <v>0.45833333333333331</v>
      </c>
      <c r="I69" s="38">
        <v>0.47916666666666669</v>
      </c>
      <c r="J69" s="39">
        <v>0.72916666666666663</v>
      </c>
      <c r="K69" s="42" t="s">
        <v>182</v>
      </c>
      <c r="L69" s="184" t="e">
        <f>VLOOKUP(D69,'效期天數(2025.1126更新)'!C:F,5,0)</f>
        <v>#REF!</v>
      </c>
    </row>
    <row r="70" spans="1:12" ht="19.5" thickBot="1">
      <c r="A70" s="32" t="s">
        <v>127</v>
      </c>
      <c r="B70" s="189" t="s">
        <v>1616</v>
      </c>
      <c r="C70" s="186" t="s">
        <v>1617</v>
      </c>
      <c r="D70" s="34" t="s">
        <v>94</v>
      </c>
      <c r="E70" s="187">
        <v>8</v>
      </c>
      <c r="F70" s="188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59" t="s">
        <v>185</v>
      </c>
      <c r="L70" s="184" t="e">
        <f>VLOOKUP(D70,'效期天數(2025.1126更新)'!C:F,5,0)</f>
        <v>#REF!</v>
      </c>
    </row>
    <row r="71" spans="1:12" ht="19.5" thickBot="1">
      <c r="A71" s="32" t="s">
        <v>127</v>
      </c>
      <c r="B71" s="189" t="s">
        <v>1616</v>
      </c>
      <c r="C71" s="186" t="s">
        <v>1618</v>
      </c>
      <c r="D71" s="34" t="s">
        <v>94</v>
      </c>
      <c r="E71" s="187">
        <v>8</v>
      </c>
      <c r="F71" s="188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59" t="s">
        <v>185</v>
      </c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1619</v>
      </c>
      <c r="C72" s="186" t="s">
        <v>1620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0.47916666666666669</v>
      </c>
      <c r="I72" s="39">
        <v>0.52083333333333337</v>
      </c>
      <c r="J72" s="39">
        <v>0.77083333333333337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1619</v>
      </c>
      <c r="C73" s="186" t="s">
        <v>1621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0.47916666666666669</v>
      </c>
      <c r="I73" s="39">
        <v>0.52083333333333337</v>
      </c>
      <c r="J73" s="39">
        <v>0.77083333333333337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1619</v>
      </c>
      <c r="C74" s="186" t="s">
        <v>1622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0.47916666666666669</v>
      </c>
      <c r="I74" s="39">
        <v>0.52083333333333337</v>
      </c>
      <c r="J74" s="39">
        <v>0.77083333333333337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1619</v>
      </c>
      <c r="C75" s="186" t="s">
        <v>1623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0.47916666666666669</v>
      </c>
      <c r="I75" s="39">
        <v>0.52083333333333337</v>
      </c>
      <c r="J75" s="39">
        <v>0.77083333333333337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1624</v>
      </c>
      <c r="C76" s="186">
        <v>5422311</v>
      </c>
      <c r="D76" s="35" t="s">
        <v>294</v>
      </c>
      <c r="E76" s="195">
        <v>3</v>
      </c>
      <c r="F76" s="188">
        <v>4500</v>
      </c>
      <c r="G76" s="43" t="s">
        <v>179</v>
      </c>
      <c r="H76" s="37">
        <v>0.5</v>
      </c>
      <c r="I76" s="61">
        <v>0.60416666666666663</v>
      </c>
      <c r="J76" s="38">
        <v>0.72916666666666663</v>
      </c>
      <c r="K76" s="59" t="s">
        <v>185</v>
      </c>
      <c r="L76" s="184" t="e">
        <f>VLOOKUP(D76,'效期天數(2025.1126更新)'!C:F,5,0)</f>
        <v>#REF!</v>
      </c>
    </row>
    <row r="77" spans="1:12" ht="20.25" thickBot="1">
      <c r="A77" s="44" t="s">
        <v>129</v>
      </c>
      <c r="B77" s="189" t="s">
        <v>1624</v>
      </c>
      <c r="C77" s="186">
        <v>5422312</v>
      </c>
      <c r="D77" s="35" t="s">
        <v>294</v>
      </c>
      <c r="E77" s="195">
        <v>3</v>
      </c>
      <c r="F77" s="188">
        <v>4500</v>
      </c>
      <c r="G77" s="43" t="s">
        <v>179</v>
      </c>
      <c r="H77" s="37">
        <v>0.5</v>
      </c>
      <c r="I77" s="61">
        <v>0.60416666666666663</v>
      </c>
      <c r="J77" s="38">
        <v>0.72916666666666663</v>
      </c>
      <c r="K77" s="59" t="s">
        <v>185</v>
      </c>
      <c r="L77" s="184" t="e">
        <f>VLOOKUP(D77,'效期天數(2025.1126更新)'!C:F,5,0)</f>
        <v>#REF!</v>
      </c>
    </row>
    <row r="78" spans="1:12" ht="19.5" thickBot="1">
      <c r="A78" s="32" t="s">
        <v>127</v>
      </c>
      <c r="B78" s="189" t="s">
        <v>1625</v>
      </c>
      <c r="C78" s="186" t="s">
        <v>1626</v>
      </c>
      <c r="D78" s="35" t="s">
        <v>163</v>
      </c>
      <c r="E78" s="187">
        <v>5</v>
      </c>
      <c r="F78" s="188">
        <v>8000</v>
      </c>
      <c r="G78" s="45" t="s">
        <v>128</v>
      </c>
      <c r="H78" s="37">
        <v>0.70833333333333337</v>
      </c>
      <c r="I78" s="39">
        <v>0.72916666666666663</v>
      </c>
      <c r="J78" s="39">
        <v>0.97916666666666663</v>
      </c>
      <c r="K78" s="42" t="s">
        <v>185</v>
      </c>
      <c r="L78" s="184" t="e">
        <f>VLOOKUP(D78,'效期天數(2025.1126更新)'!C:F,5,0)</f>
        <v>#REF!</v>
      </c>
    </row>
    <row r="79" spans="1:12" ht="19.5" thickBot="1">
      <c r="A79" s="32" t="s">
        <v>127</v>
      </c>
      <c r="B79" s="189" t="s">
        <v>1625</v>
      </c>
      <c r="C79" s="186" t="s">
        <v>1627</v>
      </c>
      <c r="D79" s="35" t="s">
        <v>163</v>
      </c>
      <c r="E79" s="187">
        <v>5</v>
      </c>
      <c r="F79" s="188">
        <v>8000</v>
      </c>
      <c r="G79" s="45" t="s">
        <v>128</v>
      </c>
      <c r="H79" s="37">
        <v>0.70833333333333337</v>
      </c>
      <c r="I79" s="39">
        <v>0.72916666666666663</v>
      </c>
      <c r="J79" s="39">
        <v>0.97916666666666663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32" t="s">
        <v>127</v>
      </c>
      <c r="B80" s="189" t="s">
        <v>1625</v>
      </c>
      <c r="C80" s="186" t="s">
        <v>1628</v>
      </c>
      <c r="D80" s="35" t="s">
        <v>163</v>
      </c>
      <c r="E80" s="187">
        <v>5</v>
      </c>
      <c r="F80" s="188">
        <v>8000</v>
      </c>
      <c r="G80" s="45" t="s">
        <v>128</v>
      </c>
      <c r="H80" s="37">
        <v>0.70833333333333337</v>
      </c>
      <c r="I80" s="39">
        <v>0.72916666666666663</v>
      </c>
      <c r="J80" s="39">
        <v>0.97916666666666663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32" t="s">
        <v>127</v>
      </c>
      <c r="B81" s="189" t="s">
        <v>1625</v>
      </c>
      <c r="C81" s="186" t="s">
        <v>1629</v>
      </c>
      <c r="D81" s="35" t="s">
        <v>163</v>
      </c>
      <c r="E81" s="187">
        <v>5</v>
      </c>
      <c r="F81" s="188">
        <v>8000</v>
      </c>
      <c r="G81" s="45" t="s">
        <v>128</v>
      </c>
      <c r="H81" s="37">
        <v>0.70833333333333337</v>
      </c>
      <c r="I81" s="39">
        <v>0.72916666666666663</v>
      </c>
      <c r="J81" s="39">
        <v>0.97916666666666663</v>
      </c>
      <c r="K81" s="42" t="s">
        <v>185</v>
      </c>
      <c r="L81" s="184" t="e">
        <f>VLOOKUP(D81,'效期天數(2025.1126更新)'!C:F,5,0)</f>
        <v>#REF!</v>
      </c>
    </row>
    <row r="82" spans="1:12" ht="20.25" thickBot="1">
      <c r="A82" s="44" t="s">
        <v>129</v>
      </c>
      <c r="B82" s="189" t="s">
        <v>1630</v>
      </c>
      <c r="C82" s="186">
        <v>1122311</v>
      </c>
      <c r="D82" s="34" t="s">
        <v>92</v>
      </c>
      <c r="E82" s="187">
        <v>10</v>
      </c>
      <c r="F82" s="188">
        <v>6000</v>
      </c>
      <c r="G82" s="56" t="s">
        <v>260</v>
      </c>
      <c r="H82" s="37">
        <v>0.70833333333333337</v>
      </c>
      <c r="I82" s="39">
        <v>0.75</v>
      </c>
      <c r="J82" s="39">
        <v>0.91666666666666663</v>
      </c>
      <c r="K82" s="42"/>
      <c r="L82" s="184" t="e">
        <f>VLOOKUP(D82,'效期天數(2025.1126更新)'!C:F,5,0)</f>
        <v>#REF!</v>
      </c>
    </row>
    <row r="83" spans="1:12" ht="20.25" thickBot="1">
      <c r="A83" s="44" t="s">
        <v>129</v>
      </c>
      <c r="B83" s="189" t="s">
        <v>1630</v>
      </c>
      <c r="C83" s="186">
        <v>1122312</v>
      </c>
      <c r="D83" s="34" t="s">
        <v>92</v>
      </c>
      <c r="E83" s="187">
        <v>10</v>
      </c>
      <c r="F83" s="188">
        <v>6000</v>
      </c>
      <c r="G83" s="56" t="s">
        <v>260</v>
      </c>
      <c r="H83" s="37">
        <v>0.70833333333333337</v>
      </c>
      <c r="I83" s="39">
        <v>0.75</v>
      </c>
      <c r="J83" s="39">
        <v>0.91666666666666663</v>
      </c>
      <c r="K83" s="42"/>
      <c r="L83" s="184" t="e">
        <f>VLOOKUP(D83,'效期天數(2025.1126更新)'!C:F,5,0)</f>
        <v>#REF!</v>
      </c>
    </row>
    <row r="84" spans="1:12" ht="20.25" thickBot="1">
      <c r="A84" s="44" t="s">
        <v>129</v>
      </c>
      <c r="B84" s="189" t="s">
        <v>1630</v>
      </c>
      <c r="C84" s="186">
        <v>1122313</v>
      </c>
      <c r="D84" s="34" t="s">
        <v>92</v>
      </c>
      <c r="E84" s="187">
        <v>10</v>
      </c>
      <c r="F84" s="188">
        <v>6000</v>
      </c>
      <c r="G84" s="56" t="s">
        <v>260</v>
      </c>
      <c r="H84" s="37">
        <v>0.70833333333333337</v>
      </c>
      <c r="I84" s="39">
        <v>0.75</v>
      </c>
      <c r="J84" s="39">
        <v>0.91666666666666663</v>
      </c>
      <c r="K84" s="42"/>
      <c r="L84" s="184" t="e">
        <f>VLOOKUP(D84,'效期天數(2025.1126更新)'!C:F,5,0)</f>
        <v>#REF!</v>
      </c>
    </row>
    <row r="85" spans="1:12" ht="20.25" thickBot="1">
      <c r="A85" s="44" t="s">
        <v>129</v>
      </c>
      <c r="B85" s="189" t="s">
        <v>1630</v>
      </c>
      <c r="C85" s="186">
        <v>1122314</v>
      </c>
      <c r="D85" s="34" t="s">
        <v>92</v>
      </c>
      <c r="E85" s="187">
        <v>10</v>
      </c>
      <c r="F85" s="188">
        <v>6000</v>
      </c>
      <c r="G85" s="56" t="s">
        <v>260</v>
      </c>
      <c r="H85" s="37">
        <v>0.70833333333333337</v>
      </c>
      <c r="I85" s="39">
        <v>0.75</v>
      </c>
      <c r="J85" s="39">
        <v>0.91666666666666663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1631</v>
      </c>
      <c r="C86" s="186" t="s">
        <v>1632</v>
      </c>
      <c r="D86" s="35" t="s">
        <v>90</v>
      </c>
      <c r="E86" s="187">
        <v>6</v>
      </c>
      <c r="F86" s="188">
        <v>8000</v>
      </c>
      <c r="G86" s="36" t="s">
        <v>183</v>
      </c>
      <c r="H86" s="37">
        <v>0.72916666666666663</v>
      </c>
      <c r="I86" s="39">
        <v>0.75</v>
      </c>
      <c r="J86" s="39">
        <v>0</v>
      </c>
      <c r="K86" s="42" t="s">
        <v>181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1631</v>
      </c>
      <c r="C87" s="186" t="s">
        <v>1633</v>
      </c>
      <c r="D87" s="35" t="s">
        <v>90</v>
      </c>
      <c r="E87" s="187">
        <v>6</v>
      </c>
      <c r="F87" s="188">
        <v>8000</v>
      </c>
      <c r="G87" s="36" t="s">
        <v>183</v>
      </c>
      <c r="H87" s="37">
        <v>0.72916666666666663</v>
      </c>
      <c r="I87" s="39">
        <v>0.75</v>
      </c>
      <c r="J87" s="39">
        <v>0</v>
      </c>
      <c r="K87" s="42" t="s">
        <v>182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1631</v>
      </c>
      <c r="C88" s="186" t="s">
        <v>1634</v>
      </c>
      <c r="D88" s="35" t="s">
        <v>90</v>
      </c>
      <c r="E88" s="187">
        <v>6</v>
      </c>
      <c r="F88" s="188">
        <v>8000</v>
      </c>
      <c r="G88" s="36" t="s">
        <v>183</v>
      </c>
      <c r="H88" s="37">
        <v>0.72916666666666663</v>
      </c>
      <c r="I88" s="39">
        <v>0.75</v>
      </c>
      <c r="J88" s="39">
        <v>0</v>
      </c>
      <c r="K88" s="42" t="s">
        <v>181</v>
      </c>
      <c r="L88" s="184" t="e">
        <f>VLOOKUP(D88,'效期天數(2025.1126更新)'!C:F,5,0)</f>
        <v>#REF!</v>
      </c>
    </row>
    <row r="89" spans="1:12" ht="20.25" thickBot="1">
      <c r="A89" s="32" t="s">
        <v>127</v>
      </c>
      <c r="B89" s="189" t="s">
        <v>1631</v>
      </c>
      <c r="C89" s="186" t="s">
        <v>1635</v>
      </c>
      <c r="D89" s="35" t="s">
        <v>90</v>
      </c>
      <c r="E89" s="187">
        <v>6</v>
      </c>
      <c r="F89" s="188">
        <v>8000</v>
      </c>
      <c r="G89" s="36" t="s">
        <v>183</v>
      </c>
      <c r="H89" s="37">
        <v>0.72916666666666663</v>
      </c>
      <c r="I89" s="39">
        <v>0.75</v>
      </c>
      <c r="J89" s="39">
        <v>0</v>
      </c>
      <c r="K89" s="42" t="s">
        <v>182</v>
      </c>
      <c r="L89" s="184" t="e">
        <f>VLOOKUP(D89,'效期天數(2025.1126更新)'!C:F,5,0)</f>
        <v>#REF!</v>
      </c>
    </row>
    <row r="92" spans="1:12" ht="17.25" thickBot="1"/>
    <row r="93" spans="1:12" ht="26.25" thickBot="1">
      <c r="A93" s="23" t="s">
        <v>274</v>
      </c>
      <c r="B93" s="24" t="s">
        <v>1640</v>
      </c>
      <c r="C93" s="2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4" thickBot="1">
      <c r="A94" s="26" t="s">
        <v>171</v>
      </c>
      <c r="B94" s="27" t="s">
        <v>175</v>
      </c>
      <c r="C94" s="27" t="s">
        <v>124</v>
      </c>
      <c r="D94" s="28" t="s">
        <v>123</v>
      </c>
      <c r="E94" s="29" t="s">
        <v>172</v>
      </c>
      <c r="F94" s="29" t="s">
        <v>275</v>
      </c>
      <c r="G94" s="29" t="s">
        <v>173</v>
      </c>
      <c r="H94" s="30" t="s">
        <v>276</v>
      </c>
      <c r="I94" s="29" t="s">
        <v>174</v>
      </c>
      <c r="J94" s="30" t="s">
        <v>277</v>
      </c>
      <c r="K94" s="31" t="s">
        <v>176</v>
      </c>
    </row>
    <row r="95" spans="1:12" ht="20.25" thickBot="1">
      <c r="A95" s="32" t="s">
        <v>125</v>
      </c>
      <c r="B95" s="72" t="s">
        <v>1641</v>
      </c>
      <c r="C95" s="68" t="s">
        <v>1642</v>
      </c>
      <c r="D95" s="34" t="s">
        <v>126</v>
      </c>
      <c r="E95" s="71">
        <v>9</v>
      </c>
      <c r="F95" s="73">
        <v>6000</v>
      </c>
      <c r="G95" s="36" t="s">
        <v>183</v>
      </c>
      <c r="H95" s="37">
        <v>0.70833333333333337</v>
      </c>
      <c r="I95" s="38">
        <v>0.77083333333333337</v>
      </c>
      <c r="J95" s="39">
        <v>0.9375</v>
      </c>
      <c r="K95" s="40" t="s">
        <v>1643</v>
      </c>
      <c r="L95" s="70" t="e">
        <f>VLOOKUP(D95,'效期天數(2025.1126更新)'!C:F,5,0)</f>
        <v>#REF!</v>
      </c>
    </row>
    <row r="96" spans="1:12" ht="20.25" thickBot="1">
      <c r="A96" s="32" t="s">
        <v>125</v>
      </c>
      <c r="B96" s="72" t="s">
        <v>1641</v>
      </c>
      <c r="C96" s="68" t="s">
        <v>1644</v>
      </c>
      <c r="D96" s="34" t="s">
        <v>126</v>
      </c>
      <c r="E96" s="71">
        <v>9</v>
      </c>
      <c r="F96" s="73">
        <v>6000</v>
      </c>
      <c r="G96" s="36" t="s">
        <v>183</v>
      </c>
      <c r="H96" s="37">
        <v>0.70833333333333337</v>
      </c>
      <c r="I96" s="38">
        <v>0.77083333333333337</v>
      </c>
      <c r="J96" s="39">
        <v>0.9375</v>
      </c>
      <c r="K96" s="40" t="s">
        <v>1643</v>
      </c>
      <c r="L96" s="70" t="e">
        <f>VLOOKUP(D96,'效期天數(2025.1126更新)'!C:F,5,0)</f>
        <v>#REF!</v>
      </c>
    </row>
    <row r="97" spans="1:12" ht="20.25" thickBot="1">
      <c r="A97" s="32" t="s">
        <v>127</v>
      </c>
      <c r="B97" s="72" t="s">
        <v>1645</v>
      </c>
      <c r="C97" s="69" t="s">
        <v>1695</v>
      </c>
      <c r="D97" s="35" t="s">
        <v>88</v>
      </c>
      <c r="E97" s="71">
        <v>6</v>
      </c>
      <c r="F97" s="73">
        <v>6200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70" t="e">
        <f>VLOOKUP(D97,'效期天數(2025.1126更新)'!C:F,5,0)</f>
        <v>#REF!</v>
      </c>
    </row>
    <row r="98" spans="1:12" ht="20.25" thickBot="1">
      <c r="A98" s="32" t="s">
        <v>127</v>
      </c>
      <c r="B98" s="72" t="s">
        <v>1645</v>
      </c>
      <c r="C98" s="69" t="s">
        <v>1696</v>
      </c>
      <c r="D98" s="35" t="s">
        <v>88</v>
      </c>
      <c r="E98" s="71">
        <v>6</v>
      </c>
      <c r="F98" s="73">
        <v>6200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70" t="e">
        <f>VLOOKUP(D98,'效期天數(2025.1126更新)'!C:F,5,0)</f>
        <v>#REF!</v>
      </c>
    </row>
    <row r="99" spans="1:12" ht="20.25" thickBot="1">
      <c r="A99" s="32" t="s">
        <v>127</v>
      </c>
      <c r="B99" s="72" t="s">
        <v>1646</v>
      </c>
      <c r="C99" s="69" t="s">
        <v>1697</v>
      </c>
      <c r="D99" s="35" t="s">
        <v>89</v>
      </c>
      <c r="E99" s="71">
        <v>6</v>
      </c>
      <c r="F99" s="73">
        <v>6000</v>
      </c>
      <c r="G99" s="36" t="s">
        <v>183</v>
      </c>
      <c r="H99" s="37">
        <v>0.41666666666666669</v>
      </c>
      <c r="I99" s="39">
        <v>0.4375</v>
      </c>
      <c r="J99" s="39">
        <v>0.60416666666666663</v>
      </c>
      <c r="K99" s="42" t="s">
        <v>185</v>
      </c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1646</v>
      </c>
      <c r="C100" s="69" t="s">
        <v>1698</v>
      </c>
      <c r="D100" s="35" t="s">
        <v>89</v>
      </c>
      <c r="E100" s="71">
        <v>6</v>
      </c>
      <c r="F100" s="73">
        <v>6000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1647</v>
      </c>
      <c r="C101" s="68" t="s">
        <v>1648</v>
      </c>
      <c r="D101" s="34" t="s">
        <v>162</v>
      </c>
      <c r="E101" s="71">
        <v>10</v>
      </c>
      <c r="F101" s="73">
        <v>4000</v>
      </c>
      <c r="G101" s="43" t="s">
        <v>179</v>
      </c>
      <c r="H101" s="37">
        <v>0.4375</v>
      </c>
      <c r="I101" s="39">
        <v>0.45833333333333331</v>
      </c>
      <c r="J101" s="39">
        <v>0.58333333333333337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1647</v>
      </c>
      <c r="C102" s="68" t="s">
        <v>1649</v>
      </c>
      <c r="D102" s="34" t="s">
        <v>162</v>
      </c>
      <c r="E102" s="71">
        <v>10</v>
      </c>
      <c r="F102" s="73">
        <v>4000</v>
      </c>
      <c r="G102" s="43" t="s">
        <v>179</v>
      </c>
      <c r="H102" s="37">
        <v>0.4375</v>
      </c>
      <c r="I102" s="39">
        <v>0.45833333333333331</v>
      </c>
      <c r="J102" s="39">
        <v>0.58333333333333337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1650</v>
      </c>
      <c r="C103" s="68" t="s">
        <v>1651</v>
      </c>
      <c r="D103" s="34" t="s">
        <v>161</v>
      </c>
      <c r="E103" s="71">
        <v>10</v>
      </c>
      <c r="F103" s="73">
        <v>4000</v>
      </c>
      <c r="G103" s="43" t="s">
        <v>179</v>
      </c>
      <c r="H103" s="37">
        <v>0.4375</v>
      </c>
      <c r="I103" s="39">
        <v>0.45833333333333331</v>
      </c>
      <c r="J103" s="39">
        <v>0.58333333333333337</v>
      </c>
      <c r="K103" s="42" t="s">
        <v>185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2" t="s">
        <v>1650</v>
      </c>
      <c r="C104" s="68" t="s">
        <v>1652</v>
      </c>
      <c r="D104" s="34" t="s">
        <v>161</v>
      </c>
      <c r="E104" s="71">
        <v>10</v>
      </c>
      <c r="F104" s="73">
        <v>4000</v>
      </c>
      <c r="G104" s="43" t="s">
        <v>179</v>
      </c>
      <c r="H104" s="37">
        <v>0.4375</v>
      </c>
      <c r="I104" s="39">
        <v>0.45833333333333331</v>
      </c>
      <c r="J104" s="39">
        <v>0.58333333333333337</v>
      </c>
      <c r="K104" s="42" t="s">
        <v>185</v>
      </c>
      <c r="L104" s="70" t="e">
        <f>VLOOKUP(D104,'效期天數(2025.1126更新)'!C:F,5,0)</f>
        <v>#REF!</v>
      </c>
    </row>
    <row r="105" spans="1:12" ht="20.25" thickBot="1">
      <c r="A105" s="44" t="s">
        <v>129</v>
      </c>
      <c r="B105" s="72" t="s">
        <v>1653</v>
      </c>
      <c r="C105" s="68" t="s">
        <v>1654</v>
      </c>
      <c r="D105" s="35" t="s">
        <v>132</v>
      </c>
      <c r="E105" s="71">
        <v>4</v>
      </c>
      <c r="F105" s="73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70" t="e">
        <f>VLOOKUP(D105,'效期天數(2025.1126更新)'!C:F,5,0)</f>
        <v>#REF!</v>
      </c>
    </row>
    <row r="106" spans="1:12" ht="20.25" thickBot="1">
      <c r="A106" s="44" t="s">
        <v>129</v>
      </c>
      <c r="B106" s="72" t="s">
        <v>1653</v>
      </c>
      <c r="C106" s="68" t="s">
        <v>1655</v>
      </c>
      <c r="D106" s="35" t="s">
        <v>132</v>
      </c>
      <c r="E106" s="71">
        <v>4</v>
      </c>
      <c r="F106" s="73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70" t="e">
        <f>VLOOKUP(D106,'效期天數(2025.1126更新)'!C:F,5,0)</f>
        <v>#REF!</v>
      </c>
    </row>
    <row r="107" spans="1:12" ht="20.25" thickBot="1">
      <c r="A107" s="44" t="s">
        <v>129</v>
      </c>
      <c r="B107" s="72" t="s">
        <v>1656</v>
      </c>
      <c r="C107" s="68" t="s">
        <v>1657</v>
      </c>
      <c r="D107" s="35" t="s">
        <v>133</v>
      </c>
      <c r="E107" s="71">
        <v>4</v>
      </c>
      <c r="F107" s="73">
        <v>8900</v>
      </c>
      <c r="G107" s="36" t="s">
        <v>260</v>
      </c>
      <c r="H107" s="37">
        <v>0.45833333333333331</v>
      </c>
      <c r="I107" s="39">
        <v>0.5</v>
      </c>
      <c r="J107" s="39">
        <v>0.75</v>
      </c>
      <c r="K107" s="42"/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1656</v>
      </c>
      <c r="C108" s="68" t="s">
        <v>1658</v>
      </c>
      <c r="D108" s="35" t="s">
        <v>133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19.5" thickBot="1">
      <c r="A109" s="32" t="s">
        <v>127</v>
      </c>
      <c r="B109" s="72" t="s">
        <v>1659</v>
      </c>
      <c r="C109" s="68">
        <v>6222313</v>
      </c>
      <c r="D109" s="34" t="s">
        <v>143</v>
      </c>
      <c r="E109" s="71">
        <v>7</v>
      </c>
      <c r="F109" s="73">
        <v>2000</v>
      </c>
      <c r="G109" s="54" t="s">
        <v>128</v>
      </c>
      <c r="H109" s="37">
        <v>0.625</v>
      </c>
      <c r="I109" s="39">
        <v>0.64583333333333337</v>
      </c>
      <c r="J109" s="39">
        <v>0.70833333333333337</v>
      </c>
      <c r="K109" s="42"/>
      <c r="L109" s="70" t="e">
        <f>VLOOKUP(D109,'效期天數(2025.1126更新)'!C:F,5,0)</f>
        <v>#REF!</v>
      </c>
    </row>
    <row r="110" spans="1:12" ht="19.5" thickBot="1">
      <c r="A110" s="32" t="s">
        <v>127</v>
      </c>
      <c r="B110" s="72" t="s">
        <v>1660</v>
      </c>
      <c r="C110" s="68">
        <v>6322313</v>
      </c>
      <c r="D110" s="34" t="s">
        <v>144</v>
      </c>
      <c r="E110" s="71">
        <v>7</v>
      </c>
      <c r="F110" s="73">
        <v>2000</v>
      </c>
      <c r="G110" s="54" t="s">
        <v>128</v>
      </c>
      <c r="H110" s="37">
        <v>0.625</v>
      </c>
      <c r="I110" s="39">
        <v>0.64583333333333337</v>
      </c>
      <c r="J110" s="39">
        <v>0.70833333333333337</v>
      </c>
      <c r="K110" s="155"/>
      <c r="L110" s="70" t="e">
        <f>VLOOKUP(D110,'效期天數(2025.1126更新)'!C:F,5,0)</f>
        <v>#REF!</v>
      </c>
    </row>
    <row r="111" spans="1:12" ht="20.25" thickBot="1">
      <c r="A111" s="32" t="s">
        <v>127</v>
      </c>
      <c r="B111" s="72" t="s">
        <v>1661</v>
      </c>
      <c r="C111" s="68">
        <v>5522311</v>
      </c>
      <c r="D111" s="35" t="s">
        <v>293</v>
      </c>
      <c r="E111" s="88">
        <v>3</v>
      </c>
      <c r="F111" s="73">
        <v>4500</v>
      </c>
      <c r="G111" s="36" t="s">
        <v>179</v>
      </c>
      <c r="H111" s="37">
        <v>0.66666666666666663</v>
      </c>
      <c r="I111" s="38">
        <v>0.6875</v>
      </c>
      <c r="J111" s="38">
        <v>0.8125</v>
      </c>
      <c r="K111" s="59" t="s">
        <v>185</v>
      </c>
      <c r="L111" s="70" t="e">
        <f>VLOOKUP(D111,'效期天數(2025.1126更新)'!C:F,5,0)</f>
        <v>#REF!</v>
      </c>
    </row>
    <row r="112" spans="1:12" ht="20.25" thickBot="1">
      <c r="A112" s="32" t="s">
        <v>127</v>
      </c>
      <c r="B112" s="72" t="s">
        <v>1661</v>
      </c>
      <c r="C112" s="68">
        <v>5522312</v>
      </c>
      <c r="D112" s="35" t="s">
        <v>293</v>
      </c>
      <c r="E112" s="88">
        <v>3</v>
      </c>
      <c r="F112" s="73">
        <v>4500</v>
      </c>
      <c r="G112" s="36" t="s">
        <v>179</v>
      </c>
      <c r="H112" s="37">
        <v>0.66666666666666663</v>
      </c>
      <c r="I112" s="38">
        <v>0.6875</v>
      </c>
      <c r="J112" s="38">
        <v>0.8125</v>
      </c>
      <c r="K112" s="59" t="s">
        <v>185</v>
      </c>
      <c r="L112" s="70" t="e">
        <f>VLOOKUP(D112,'效期天數(2025.1126更新)'!C:F,5,0)</f>
        <v>#REF!</v>
      </c>
    </row>
    <row r="113" spans="1:12" ht="20.25" thickBot="1">
      <c r="A113" s="32" t="s">
        <v>127</v>
      </c>
      <c r="B113" s="72" t="s">
        <v>1662</v>
      </c>
      <c r="C113" s="68" t="s">
        <v>1663</v>
      </c>
      <c r="D113" s="34" t="s">
        <v>157</v>
      </c>
      <c r="E113" s="71">
        <v>5</v>
      </c>
      <c r="F113" s="73">
        <v>9000</v>
      </c>
      <c r="G113" s="36" t="s">
        <v>260</v>
      </c>
      <c r="H113" s="37">
        <v>0.70833333333333337</v>
      </c>
      <c r="I113" s="38">
        <v>0.72916666666666663</v>
      </c>
      <c r="J113" s="39">
        <v>0.97916666666666663</v>
      </c>
      <c r="K113" s="42" t="s">
        <v>290</v>
      </c>
      <c r="L113" s="70" t="e">
        <f>VLOOKUP(D113,'效期天數(2025.1126更新)'!C:F,5,0)</f>
        <v>#REF!</v>
      </c>
    </row>
    <row r="114" spans="1:12" ht="20.25" thickBot="1">
      <c r="A114" s="32" t="s">
        <v>127</v>
      </c>
      <c r="B114" s="72" t="s">
        <v>1662</v>
      </c>
      <c r="C114" s="68" t="s">
        <v>1664</v>
      </c>
      <c r="D114" s="34" t="s">
        <v>157</v>
      </c>
      <c r="E114" s="71">
        <v>5</v>
      </c>
      <c r="F114" s="73">
        <v>9000</v>
      </c>
      <c r="G114" s="36" t="s">
        <v>260</v>
      </c>
      <c r="H114" s="37">
        <v>0.70833333333333337</v>
      </c>
      <c r="I114" s="38">
        <v>0.72916666666666663</v>
      </c>
      <c r="J114" s="39">
        <v>0.97916666666666663</v>
      </c>
      <c r="K114" s="42" t="s">
        <v>290</v>
      </c>
      <c r="L114" s="70" t="e">
        <f>VLOOKUP(D114,'效期天數(2025.1126更新)'!C:F,5,0)</f>
        <v>#REF!</v>
      </c>
    </row>
    <row r="115" spans="1:12" ht="20.25" thickBot="1">
      <c r="A115" s="32" t="s">
        <v>127</v>
      </c>
      <c r="B115" s="72" t="s">
        <v>1662</v>
      </c>
      <c r="C115" s="68" t="s">
        <v>1665</v>
      </c>
      <c r="D115" s="34" t="s">
        <v>157</v>
      </c>
      <c r="E115" s="71">
        <v>5</v>
      </c>
      <c r="F115" s="73">
        <v>9000</v>
      </c>
      <c r="G115" s="36" t="s">
        <v>260</v>
      </c>
      <c r="H115" s="37">
        <v>0.70833333333333337</v>
      </c>
      <c r="I115" s="38">
        <v>0.72916666666666663</v>
      </c>
      <c r="J115" s="39">
        <v>0.97916666666666663</v>
      </c>
      <c r="K115" s="42" t="s">
        <v>290</v>
      </c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1662</v>
      </c>
      <c r="C116" s="68" t="s">
        <v>1666</v>
      </c>
      <c r="D116" s="34" t="s">
        <v>157</v>
      </c>
      <c r="E116" s="71">
        <v>5</v>
      </c>
      <c r="F116" s="73">
        <v>9000</v>
      </c>
      <c r="G116" s="36" t="s">
        <v>260</v>
      </c>
      <c r="H116" s="37">
        <v>0.70833333333333337</v>
      </c>
      <c r="I116" s="38">
        <v>0.72916666666666663</v>
      </c>
      <c r="J116" s="39">
        <v>0.97916666666666663</v>
      </c>
      <c r="K116" s="42" t="s">
        <v>290</v>
      </c>
      <c r="L116" s="70" t="e">
        <f>VLOOKUP(D116,'效期天數(2025.1126更新)'!C:F,5,0)</f>
        <v>#REF!</v>
      </c>
    </row>
    <row r="117" spans="1:1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2"/>
    </row>
    <row r="119" spans="1:12" ht="17.25" thickBot="1"/>
    <row r="120" spans="1:12" ht="26.25" thickBot="1">
      <c r="A120" s="23" t="s">
        <v>274</v>
      </c>
      <c r="B120" s="24" t="s">
        <v>1667</v>
      </c>
      <c r="C120" s="25" t="s">
        <v>264</v>
      </c>
      <c r="D120" s="21"/>
      <c r="E120" s="21"/>
      <c r="F120" s="21"/>
      <c r="G120" s="21"/>
      <c r="H120" s="21"/>
      <c r="I120" s="21"/>
      <c r="J120" s="21"/>
      <c r="K120" s="22"/>
    </row>
    <row r="121" spans="1:12" ht="24" thickBot="1">
      <c r="A121" s="26" t="s">
        <v>171</v>
      </c>
      <c r="B121" s="27" t="s">
        <v>175</v>
      </c>
      <c r="C121" s="27" t="s">
        <v>124</v>
      </c>
      <c r="D121" s="28" t="s">
        <v>123</v>
      </c>
      <c r="E121" s="29" t="s">
        <v>172</v>
      </c>
      <c r="F121" s="29" t="s">
        <v>275</v>
      </c>
      <c r="G121" s="29" t="s">
        <v>173</v>
      </c>
      <c r="H121" s="30" t="s">
        <v>276</v>
      </c>
      <c r="I121" s="29" t="s">
        <v>174</v>
      </c>
      <c r="J121" s="30" t="s">
        <v>277</v>
      </c>
      <c r="K121" s="31" t="s">
        <v>176</v>
      </c>
    </row>
    <row r="122" spans="1:12" ht="20.25" thickBot="1">
      <c r="A122" s="32" t="s">
        <v>127</v>
      </c>
      <c r="B122" s="100" t="s">
        <v>1668</v>
      </c>
      <c r="C122" s="99" t="s">
        <v>1691</v>
      </c>
      <c r="D122" s="35" t="s">
        <v>88</v>
      </c>
      <c r="E122" s="101">
        <v>7</v>
      </c>
      <c r="F122" s="103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/>
      <c r="L122" s="97" t="e">
        <f>VLOOKUP(D122,'效期天數(2025.1126更新)'!C:F,5,0)</f>
        <v>#REF!</v>
      </c>
    </row>
    <row r="123" spans="1:12" ht="20.25" thickBot="1">
      <c r="A123" s="32" t="s">
        <v>127</v>
      </c>
      <c r="B123" s="100" t="s">
        <v>1668</v>
      </c>
      <c r="C123" s="99" t="s">
        <v>1692</v>
      </c>
      <c r="D123" s="35" t="s">
        <v>88</v>
      </c>
      <c r="E123" s="101">
        <v>7</v>
      </c>
      <c r="F123" s="103">
        <v>6200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/>
      <c r="L123" s="97" t="e">
        <f>VLOOKUP(D123,'效期天數(2025.1126更新)'!C:F,5,0)</f>
        <v>#REF!</v>
      </c>
    </row>
    <row r="124" spans="1:12" ht="20.25" thickBot="1">
      <c r="A124" s="32" t="s">
        <v>127</v>
      </c>
      <c r="B124" s="100" t="s">
        <v>1669</v>
      </c>
      <c r="C124" s="99" t="s">
        <v>1693</v>
      </c>
      <c r="D124" s="35" t="s">
        <v>89</v>
      </c>
      <c r="E124" s="101">
        <v>7</v>
      </c>
      <c r="F124" s="103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/>
      <c r="L124" s="97" t="e">
        <f>VLOOKUP(D124,'效期天數(2025.1126更新)'!C:F,5,0)</f>
        <v>#REF!</v>
      </c>
    </row>
    <row r="125" spans="1:12" ht="20.25" thickBot="1">
      <c r="A125" s="32" t="s">
        <v>127</v>
      </c>
      <c r="B125" s="100" t="s">
        <v>1669</v>
      </c>
      <c r="C125" s="99" t="s">
        <v>1694</v>
      </c>
      <c r="D125" s="35" t="s">
        <v>89</v>
      </c>
      <c r="E125" s="101">
        <v>7</v>
      </c>
      <c r="F125" s="103">
        <v>6000</v>
      </c>
      <c r="G125" s="36" t="s">
        <v>183</v>
      </c>
      <c r="H125" s="37">
        <v>0.41666666666666669</v>
      </c>
      <c r="I125" s="39">
        <v>0.4375</v>
      </c>
      <c r="J125" s="39">
        <v>0.60416666666666663</v>
      </c>
      <c r="K125" s="42"/>
      <c r="L125" s="97" t="e">
        <f>VLOOKUP(D125,'效期天數(2025.1126更新)'!C:F,5,0)</f>
        <v>#REF!</v>
      </c>
    </row>
    <row r="126" spans="1:12" ht="20.25" thickBot="1">
      <c r="A126" s="32" t="s">
        <v>127</v>
      </c>
      <c r="B126" s="100" t="s">
        <v>1670</v>
      </c>
      <c r="C126" s="98" t="s">
        <v>1671</v>
      </c>
      <c r="D126" s="35" t="s">
        <v>130</v>
      </c>
      <c r="E126" s="101">
        <v>4</v>
      </c>
      <c r="F126" s="103">
        <v>9100</v>
      </c>
      <c r="G126" s="36" t="s">
        <v>260</v>
      </c>
      <c r="H126" s="37">
        <v>0.45833333333333331</v>
      </c>
      <c r="I126" s="39">
        <v>0.5</v>
      </c>
      <c r="J126" s="39">
        <v>0.75</v>
      </c>
      <c r="K126" s="42"/>
      <c r="L126" s="97" t="e">
        <f>VLOOKUP(D126,'效期天數(2025.1126更新)'!C:F,5,0)</f>
        <v>#REF!</v>
      </c>
    </row>
    <row r="127" spans="1:12" ht="20.25" thickBot="1">
      <c r="A127" s="32" t="s">
        <v>127</v>
      </c>
      <c r="B127" s="100" t="s">
        <v>1670</v>
      </c>
      <c r="C127" s="98" t="s">
        <v>1672</v>
      </c>
      <c r="D127" s="35" t="s">
        <v>130</v>
      </c>
      <c r="E127" s="101">
        <v>4</v>
      </c>
      <c r="F127" s="103">
        <v>9100</v>
      </c>
      <c r="G127" s="36" t="s">
        <v>260</v>
      </c>
      <c r="H127" s="37">
        <v>0.45833333333333331</v>
      </c>
      <c r="I127" s="39">
        <v>0.5</v>
      </c>
      <c r="J127" s="39">
        <v>0.75</v>
      </c>
      <c r="K127" s="42"/>
      <c r="L127" s="97" t="e">
        <f>VLOOKUP(D127,'效期天數(2025.1126更新)'!C:F,5,0)</f>
        <v>#REF!</v>
      </c>
    </row>
    <row r="128" spans="1:12" ht="20.25" thickBot="1">
      <c r="A128" s="32" t="s">
        <v>127</v>
      </c>
      <c r="B128" s="100" t="s">
        <v>1670</v>
      </c>
      <c r="C128" s="98" t="s">
        <v>1673</v>
      </c>
      <c r="D128" s="35" t="s">
        <v>130</v>
      </c>
      <c r="E128" s="101">
        <v>4</v>
      </c>
      <c r="F128" s="103">
        <v>9100</v>
      </c>
      <c r="G128" s="36" t="s">
        <v>260</v>
      </c>
      <c r="H128" s="37">
        <v>0.45833333333333331</v>
      </c>
      <c r="I128" s="39">
        <v>0.5</v>
      </c>
      <c r="J128" s="39">
        <v>0.75</v>
      </c>
      <c r="K128" s="42"/>
      <c r="L128" s="97" t="e">
        <f>VLOOKUP(D128,'效期天數(2025.1126更新)'!C:F,5,0)</f>
        <v>#REF!</v>
      </c>
    </row>
    <row r="129" spans="1:12" ht="20.25" thickBot="1">
      <c r="A129" s="32" t="s">
        <v>127</v>
      </c>
      <c r="B129" s="100" t="s">
        <v>1670</v>
      </c>
      <c r="C129" s="98" t="s">
        <v>1674</v>
      </c>
      <c r="D129" s="35" t="s">
        <v>130</v>
      </c>
      <c r="E129" s="101">
        <v>4</v>
      </c>
      <c r="F129" s="103">
        <v>9100</v>
      </c>
      <c r="G129" s="36" t="s">
        <v>260</v>
      </c>
      <c r="H129" s="37">
        <v>0.45833333333333331</v>
      </c>
      <c r="I129" s="39">
        <v>0.5</v>
      </c>
      <c r="J129" s="39">
        <v>0.75</v>
      </c>
      <c r="K129" s="42"/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1675</v>
      </c>
      <c r="C130" s="98" t="s">
        <v>1676</v>
      </c>
      <c r="D130" s="35" t="s">
        <v>104</v>
      </c>
      <c r="E130" s="101">
        <v>5</v>
      </c>
      <c r="F130" s="103">
        <v>8500</v>
      </c>
      <c r="G130" s="43" t="s">
        <v>179</v>
      </c>
      <c r="H130" s="37">
        <v>0.47916666666666669</v>
      </c>
      <c r="I130" s="38">
        <v>0.5</v>
      </c>
      <c r="J130" s="46">
        <v>0.75</v>
      </c>
      <c r="K130" s="47" t="s">
        <v>1505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1675</v>
      </c>
      <c r="C131" s="98" t="s">
        <v>1677</v>
      </c>
      <c r="D131" s="35" t="s">
        <v>104</v>
      </c>
      <c r="E131" s="101">
        <v>5</v>
      </c>
      <c r="F131" s="103">
        <v>8500</v>
      </c>
      <c r="G131" s="43" t="s">
        <v>179</v>
      </c>
      <c r="H131" s="37">
        <v>0.47916666666666669</v>
      </c>
      <c r="I131" s="38">
        <v>0.5</v>
      </c>
      <c r="J131" s="46">
        <v>0.75</v>
      </c>
      <c r="K131" s="47" t="s">
        <v>1505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1678</v>
      </c>
      <c r="C132" s="98">
        <v>2622311</v>
      </c>
      <c r="D132" s="35" t="s">
        <v>100</v>
      </c>
      <c r="E132" s="101">
        <v>3</v>
      </c>
      <c r="F132" s="103">
        <v>3000</v>
      </c>
      <c r="G132" s="36" t="s">
        <v>260</v>
      </c>
      <c r="H132" s="37">
        <v>0.66666666666666663</v>
      </c>
      <c r="I132" s="39">
        <v>0.6875</v>
      </c>
      <c r="J132" s="61">
        <v>0.77083333333333337</v>
      </c>
      <c r="K132" s="59" t="s">
        <v>185</v>
      </c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1678</v>
      </c>
      <c r="C133" s="98">
        <v>2622312</v>
      </c>
      <c r="D133" s="35" t="s">
        <v>100</v>
      </c>
      <c r="E133" s="101">
        <v>3</v>
      </c>
      <c r="F133" s="103">
        <v>3000</v>
      </c>
      <c r="G133" s="36" t="s">
        <v>260</v>
      </c>
      <c r="H133" s="37">
        <v>0.66666666666666663</v>
      </c>
      <c r="I133" s="39">
        <v>0.6875</v>
      </c>
      <c r="J133" s="61">
        <v>0.77083333333333337</v>
      </c>
      <c r="K133" s="59" t="s">
        <v>185</v>
      </c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1679</v>
      </c>
      <c r="C134" s="98">
        <v>2522311</v>
      </c>
      <c r="D134" s="35" t="s">
        <v>99</v>
      </c>
      <c r="E134" s="101">
        <v>3</v>
      </c>
      <c r="F134" s="103">
        <v>3000</v>
      </c>
      <c r="G134" s="36" t="s">
        <v>260</v>
      </c>
      <c r="H134" s="37">
        <v>0.66666666666666663</v>
      </c>
      <c r="I134" s="39">
        <v>0.6875</v>
      </c>
      <c r="J134" s="61">
        <v>0.77083333333333337</v>
      </c>
      <c r="K134" s="59" t="s">
        <v>185</v>
      </c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1679</v>
      </c>
      <c r="C135" s="98">
        <v>2522312</v>
      </c>
      <c r="D135" s="35" t="s">
        <v>99</v>
      </c>
      <c r="E135" s="101">
        <v>3</v>
      </c>
      <c r="F135" s="103">
        <v>3000</v>
      </c>
      <c r="G135" s="36" t="s">
        <v>260</v>
      </c>
      <c r="H135" s="37">
        <v>0.66666666666666663</v>
      </c>
      <c r="I135" s="39">
        <v>0.6875</v>
      </c>
      <c r="J135" s="61">
        <v>0.77083333333333337</v>
      </c>
      <c r="K135" s="59" t="s">
        <v>185</v>
      </c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1680</v>
      </c>
      <c r="C136" s="98" t="s">
        <v>1681</v>
      </c>
      <c r="D136" s="34" t="s">
        <v>87</v>
      </c>
      <c r="E136" s="101">
        <v>8</v>
      </c>
      <c r="F136" s="103">
        <v>8000</v>
      </c>
      <c r="G136" s="49" t="s">
        <v>128</v>
      </c>
      <c r="H136" s="37">
        <v>0.6875</v>
      </c>
      <c r="I136" s="38">
        <v>0.70833333333333337</v>
      </c>
      <c r="J136" s="39">
        <v>0.95833333333333337</v>
      </c>
      <c r="K136" s="42"/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1680</v>
      </c>
      <c r="C137" s="98" t="s">
        <v>1682</v>
      </c>
      <c r="D137" s="34" t="s">
        <v>87</v>
      </c>
      <c r="E137" s="101">
        <v>8</v>
      </c>
      <c r="F137" s="103">
        <v>8000</v>
      </c>
      <c r="G137" s="49" t="s">
        <v>128</v>
      </c>
      <c r="H137" s="37">
        <v>0.6875</v>
      </c>
      <c r="I137" s="38">
        <v>0.70833333333333337</v>
      </c>
      <c r="J137" s="39">
        <v>0.95833333333333337</v>
      </c>
      <c r="K137" s="42"/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1680</v>
      </c>
      <c r="C138" s="98" t="s">
        <v>1683</v>
      </c>
      <c r="D138" s="34" t="s">
        <v>87</v>
      </c>
      <c r="E138" s="101">
        <v>8</v>
      </c>
      <c r="F138" s="103">
        <v>8000</v>
      </c>
      <c r="G138" s="49" t="s">
        <v>128</v>
      </c>
      <c r="H138" s="37">
        <v>0.6875</v>
      </c>
      <c r="I138" s="38">
        <v>0.70833333333333337</v>
      </c>
      <c r="J138" s="39">
        <v>0.95833333333333337</v>
      </c>
      <c r="K138" s="42"/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1680</v>
      </c>
      <c r="C139" s="98" t="s">
        <v>1684</v>
      </c>
      <c r="D139" s="34" t="s">
        <v>87</v>
      </c>
      <c r="E139" s="101">
        <v>8</v>
      </c>
      <c r="F139" s="103">
        <v>8000</v>
      </c>
      <c r="G139" s="49" t="s">
        <v>128</v>
      </c>
      <c r="H139" s="37">
        <v>0.6875</v>
      </c>
      <c r="I139" s="38">
        <v>0.70833333333333337</v>
      </c>
      <c r="J139" s="39">
        <v>0.95833333333333337</v>
      </c>
      <c r="K139" s="42"/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1685</v>
      </c>
      <c r="C140" s="98" t="s">
        <v>1686</v>
      </c>
      <c r="D140" s="34" t="s">
        <v>96</v>
      </c>
      <c r="E140" s="101">
        <v>6</v>
      </c>
      <c r="F140" s="103">
        <v>6000</v>
      </c>
      <c r="G140" s="43" t="s">
        <v>179</v>
      </c>
      <c r="H140" s="37">
        <v>0.70833333333333337</v>
      </c>
      <c r="I140" s="39">
        <v>0.72916666666666663</v>
      </c>
      <c r="J140" s="39">
        <v>0.89583333333333337</v>
      </c>
      <c r="K140" s="42" t="s">
        <v>1687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1688</v>
      </c>
      <c r="C141" s="98" t="s">
        <v>1689</v>
      </c>
      <c r="D141" s="34" t="s">
        <v>95</v>
      </c>
      <c r="E141" s="101">
        <v>6</v>
      </c>
      <c r="F141" s="103">
        <v>6000</v>
      </c>
      <c r="G141" s="43" t="s">
        <v>179</v>
      </c>
      <c r="H141" s="37">
        <v>0.70833333333333337</v>
      </c>
      <c r="I141" s="39">
        <v>0.72916666666666663</v>
      </c>
      <c r="J141" s="39">
        <v>0.89583333333333337</v>
      </c>
      <c r="K141" s="42" t="s">
        <v>1687</v>
      </c>
      <c r="L141" s="97" t="e">
        <f>VLOOKUP(D141,'效期天數(2025.1126更新)'!C:F,5,0)</f>
        <v>#REF!</v>
      </c>
    </row>
    <row r="142" spans="1:12" ht="20.25" thickBot="1">
      <c r="A142" s="32" t="s">
        <v>127</v>
      </c>
      <c r="B142" s="100" t="s">
        <v>1690</v>
      </c>
      <c r="C142" s="98">
        <v>3022315</v>
      </c>
      <c r="D142" s="34" t="s">
        <v>101</v>
      </c>
      <c r="E142" s="101">
        <v>9</v>
      </c>
      <c r="F142" s="103">
        <v>3000</v>
      </c>
      <c r="G142" s="36" t="s">
        <v>183</v>
      </c>
      <c r="H142" s="37">
        <v>0.72916666666666663</v>
      </c>
      <c r="I142" s="61">
        <v>0.77083333333333337</v>
      </c>
      <c r="J142" s="39">
        <v>0.85416666666666663</v>
      </c>
      <c r="K142" s="42" t="s">
        <v>1567</v>
      </c>
      <c r="L142" s="97" t="e">
        <f>VLOOKUP(D142,'效期天數(2025.1126更新)'!C:F,5,0)</f>
        <v>#REF!</v>
      </c>
    </row>
    <row r="143" spans="1:12" ht="20.25" thickBot="1">
      <c r="A143" s="32" t="s">
        <v>127</v>
      </c>
      <c r="B143" s="100" t="s">
        <v>1690</v>
      </c>
      <c r="C143" s="98">
        <v>3022316</v>
      </c>
      <c r="D143" s="34" t="s">
        <v>101</v>
      </c>
      <c r="E143" s="101">
        <v>9</v>
      </c>
      <c r="F143" s="103">
        <v>3000</v>
      </c>
      <c r="G143" s="36" t="s">
        <v>183</v>
      </c>
      <c r="H143" s="37">
        <v>0.72916666666666663</v>
      </c>
      <c r="I143" s="61">
        <v>0.77083333333333337</v>
      </c>
      <c r="J143" s="39">
        <v>0.85416666666666663</v>
      </c>
      <c r="K143" s="42" t="s">
        <v>1567</v>
      </c>
      <c r="L143" s="97" t="e">
        <f>VLOOKUP(D143,'效期天數(2025.1126更新)'!C:F,5,0)</f>
        <v>#REF!</v>
      </c>
    </row>
    <row r="144" spans="1:12" ht="20.25" thickBot="1">
      <c r="A144" s="32" t="s">
        <v>127</v>
      </c>
      <c r="B144" s="100" t="s">
        <v>1690</v>
      </c>
      <c r="C144" s="98">
        <v>3022317</v>
      </c>
      <c r="D144" s="34" t="s">
        <v>101</v>
      </c>
      <c r="E144" s="101">
        <v>9</v>
      </c>
      <c r="F144" s="103">
        <v>3000</v>
      </c>
      <c r="G144" s="36" t="s">
        <v>183</v>
      </c>
      <c r="H144" s="37">
        <v>0.72916666666666663</v>
      </c>
      <c r="I144" s="61">
        <v>0.77083333333333337</v>
      </c>
      <c r="J144" s="39">
        <v>0.85416666666666663</v>
      </c>
      <c r="K144" s="42" t="s">
        <v>1567</v>
      </c>
      <c r="L144" s="97" t="e">
        <f>VLOOKUP(D144,'效期天數(2025.1126更新)'!C:F,5,0)</f>
        <v>#REF!</v>
      </c>
    </row>
    <row r="145" spans="1:12" ht="20.25" thickBot="1">
      <c r="A145" s="32" t="s">
        <v>127</v>
      </c>
      <c r="B145" s="100" t="s">
        <v>1690</v>
      </c>
      <c r="C145" s="98">
        <v>3022318</v>
      </c>
      <c r="D145" s="34" t="s">
        <v>101</v>
      </c>
      <c r="E145" s="101">
        <v>9</v>
      </c>
      <c r="F145" s="103">
        <v>3000</v>
      </c>
      <c r="G145" s="36" t="s">
        <v>183</v>
      </c>
      <c r="H145" s="37">
        <v>0.72916666666666663</v>
      </c>
      <c r="I145" s="61">
        <v>0.77083333333333337</v>
      </c>
      <c r="J145" s="39">
        <v>0.85416666666666663</v>
      </c>
      <c r="K145" s="42" t="s">
        <v>1567</v>
      </c>
      <c r="L145" s="97" t="e">
        <f>VLOOKUP(D145,'效期天數(2025.1126更新)'!C:F,5,0)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B11D1-82A4-4EBA-9104-FD7A446D6203}">
  <sheetPr codeName="工作表25"/>
  <dimension ref="A1:L156"/>
  <sheetViews>
    <sheetView topLeftCell="A142" zoomScaleNormal="100" workbookViewId="0">
      <selection activeCell="L149" sqref="L149"/>
    </sheetView>
  </sheetViews>
  <sheetFormatPr defaultColWidth="8.75" defaultRowHeight="15.75"/>
  <cols>
    <col min="1" max="1" width="9.5" style="9" bestFit="1" customWidth="1"/>
    <col min="2" max="2" width="14.625" style="9" bestFit="1" customWidth="1"/>
    <col min="3" max="3" width="9.375" style="9" bestFit="1" customWidth="1"/>
    <col min="4" max="4" width="18.125" style="9" bestFit="1" customWidth="1"/>
    <col min="5" max="5" width="8.125" style="9" bestFit="1" customWidth="1"/>
    <col min="6" max="6" width="6.5" style="9" bestFit="1" customWidth="1"/>
    <col min="7" max="7" width="8.125" style="9" bestFit="1" customWidth="1"/>
    <col min="8" max="8" width="10.625" style="9" bestFit="1" customWidth="1"/>
    <col min="9" max="9" width="11.875" style="9" bestFit="1" customWidth="1"/>
    <col min="10" max="10" width="8.625" style="9" bestFit="1" customWidth="1"/>
    <col min="11" max="11" width="28" style="9" customWidth="1"/>
    <col min="12" max="12" width="18.5" style="9" bestFit="1" customWidth="1"/>
    <col min="13" max="16384" width="8.75" style="9"/>
  </cols>
  <sheetData>
    <row r="1" spans="1:12" ht="26.25" thickBot="1">
      <c r="A1" s="208" t="s">
        <v>1422</v>
      </c>
      <c r="B1" s="209" t="s">
        <v>1423</v>
      </c>
      <c r="C1" s="209" t="s">
        <v>1424</v>
      </c>
      <c r="D1" s="205"/>
      <c r="E1" s="205"/>
      <c r="F1" s="205"/>
      <c r="G1" s="205"/>
      <c r="H1" s="205"/>
      <c r="I1" s="205"/>
      <c r="J1" s="205"/>
      <c r="K1" s="206"/>
    </row>
    <row r="2" spans="1:12" ht="20.25" thickBot="1">
      <c r="A2" s="210" t="s">
        <v>1425</v>
      </c>
      <c r="B2" s="211" t="s">
        <v>1426</v>
      </c>
      <c r="C2" s="211" t="s">
        <v>124</v>
      </c>
      <c r="D2" s="212" t="s">
        <v>123</v>
      </c>
      <c r="E2" s="213" t="s">
        <v>1427</v>
      </c>
      <c r="F2" s="213" t="s">
        <v>1428</v>
      </c>
      <c r="G2" s="213" t="s">
        <v>1429</v>
      </c>
      <c r="H2" s="213" t="s">
        <v>1430</v>
      </c>
      <c r="I2" s="213" t="s">
        <v>1431</v>
      </c>
      <c r="J2" s="213" t="s">
        <v>1432</v>
      </c>
      <c r="K2" s="214" t="s">
        <v>1433</v>
      </c>
    </row>
    <row r="3" spans="1:12" ht="20.25" thickBot="1">
      <c r="A3" s="215" t="s">
        <v>125</v>
      </c>
      <c r="B3" s="216" t="s">
        <v>1355</v>
      </c>
      <c r="C3" s="231" t="s">
        <v>1356</v>
      </c>
      <c r="D3" s="218" t="s">
        <v>131</v>
      </c>
      <c r="E3" s="233">
        <v>9</v>
      </c>
      <c r="F3" s="234">
        <v>6000</v>
      </c>
      <c r="G3" s="220" t="s">
        <v>1434</v>
      </c>
      <c r="H3" s="221">
        <v>0.70833333333333337</v>
      </c>
      <c r="I3" s="222">
        <v>0.77083333333333337</v>
      </c>
      <c r="J3" s="223">
        <v>0.9375</v>
      </c>
      <c r="K3" s="224"/>
      <c r="L3" s="184" t="e">
        <f>VLOOKUP(D3,'效期天數(2025.1126更新)'!C:F,5,0)</f>
        <v>#REF!</v>
      </c>
    </row>
    <row r="4" spans="1:12" ht="20.25" thickBot="1">
      <c r="A4" s="215" t="s">
        <v>125</v>
      </c>
      <c r="B4" s="216" t="s">
        <v>1355</v>
      </c>
      <c r="C4" s="231" t="s">
        <v>1357</v>
      </c>
      <c r="D4" s="218" t="s">
        <v>131</v>
      </c>
      <c r="E4" s="233">
        <v>9</v>
      </c>
      <c r="F4" s="234">
        <v>6000</v>
      </c>
      <c r="G4" s="220" t="s">
        <v>1434</v>
      </c>
      <c r="H4" s="221">
        <v>0.70833333333333337</v>
      </c>
      <c r="I4" s="222">
        <v>0.77083333333333337</v>
      </c>
      <c r="J4" s="223">
        <v>0.9375</v>
      </c>
      <c r="K4" s="224"/>
      <c r="L4" s="184" t="e">
        <f>VLOOKUP(D4,'效期天數(2025.1126更新)'!C:F,5,0)</f>
        <v>#REF!</v>
      </c>
    </row>
    <row r="5" spans="1:12" ht="20.25" thickBot="1">
      <c r="A5" s="225" t="s">
        <v>129</v>
      </c>
      <c r="B5" s="216" t="s">
        <v>1358</v>
      </c>
      <c r="C5" s="232" t="s">
        <v>1418</v>
      </c>
      <c r="D5" s="219" t="s">
        <v>88</v>
      </c>
      <c r="E5" s="233">
        <v>7</v>
      </c>
      <c r="F5" s="234">
        <v>6200</v>
      </c>
      <c r="G5" s="226" t="s">
        <v>1434</v>
      </c>
      <c r="H5" s="221">
        <v>0.41666666666666669</v>
      </c>
      <c r="I5" s="223">
        <v>0.4375</v>
      </c>
      <c r="J5" s="223">
        <v>0.60416666666666663</v>
      </c>
      <c r="K5" s="219" t="s">
        <v>1435</v>
      </c>
      <c r="L5" s="184" t="e">
        <f>VLOOKUP(D5,'效期天數(2025.1126更新)'!C:F,5,0)</f>
        <v>#REF!</v>
      </c>
    </row>
    <row r="6" spans="1:12" ht="20.25" thickBot="1">
      <c r="A6" s="225" t="s">
        <v>129</v>
      </c>
      <c r="B6" s="216" t="s">
        <v>1358</v>
      </c>
      <c r="C6" s="232" t="s">
        <v>1419</v>
      </c>
      <c r="D6" s="219" t="s">
        <v>88</v>
      </c>
      <c r="E6" s="233">
        <v>7</v>
      </c>
      <c r="F6" s="234">
        <v>6200</v>
      </c>
      <c r="G6" s="226" t="s">
        <v>1434</v>
      </c>
      <c r="H6" s="221">
        <v>0.41666666666666669</v>
      </c>
      <c r="I6" s="223">
        <v>0.4375</v>
      </c>
      <c r="J6" s="223">
        <v>0.60416666666666663</v>
      </c>
      <c r="K6" s="219" t="s">
        <v>1435</v>
      </c>
      <c r="L6" s="184" t="e">
        <f>VLOOKUP(D6,'效期天數(2025.1126更新)'!C:F,5,0)</f>
        <v>#REF!</v>
      </c>
    </row>
    <row r="7" spans="1:12" ht="20.25" thickBot="1">
      <c r="A7" s="225" t="s">
        <v>129</v>
      </c>
      <c r="B7" s="216" t="s">
        <v>1359</v>
      </c>
      <c r="C7" s="232" t="s">
        <v>1420</v>
      </c>
      <c r="D7" s="219" t="s">
        <v>89</v>
      </c>
      <c r="E7" s="233">
        <v>7</v>
      </c>
      <c r="F7" s="234">
        <v>6000</v>
      </c>
      <c r="G7" s="226" t="s">
        <v>1434</v>
      </c>
      <c r="H7" s="221">
        <v>0.41666666666666669</v>
      </c>
      <c r="I7" s="223">
        <v>0.4375</v>
      </c>
      <c r="J7" s="223">
        <v>0.60416666666666663</v>
      </c>
      <c r="K7" s="219" t="s">
        <v>1435</v>
      </c>
      <c r="L7" s="184" t="e">
        <f>VLOOKUP(D7,'效期天數(2025.1126更新)'!C:F,5,0)</f>
        <v>#REF!</v>
      </c>
    </row>
    <row r="8" spans="1:12" ht="20.25" thickBot="1">
      <c r="A8" s="225" t="s">
        <v>129</v>
      </c>
      <c r="B8" s="216" t="s">
        <v>1359</v>
      </c>
      <c r="C8" s="232" t="s">
        <v>1421</v>
      </c>
      <c r="D8" s="219" t="s">
        <v>89</v>
      </c>
      <c r="E8" s="233">
        <v>7</v>
      </c>
      <c r="F8" s="234">
        <v>6000</v>
      </c>
      <c r="G8" s="226" t="s">
        <v>1434</v>
      </c>
      <c r="H8" s="221">
        <v>0.41666666666666669</v>
      </c>
      <c r="I8" s="223">
        <v>0.4375</v>
      </c>
      <c r="J8" s="223">
        <v>0.60416666666666663</v>
      </c>
      <c r="K8" s="219" t="s">
        <v>1435</v>
      </c>
      <c r="L8" s="184" t="e">
        <f>VLOOKUP(D8,'效期天數(2025.1126更新)'!C:F,5,0)</f>
        <v>#REF!</v>
      </c>
    </row>
    <row r="9" spans="1:12" ht="19.5" thickBot="1">
      <c r="A9" s="215" t="s">
        <v>127</v>
      </c>
      <c r="B9" s="216" t="s">
        <v>1360</v>
      </c>
      <c r="C9" s="231" t="s">
        <v>1361</v>
      </c>
      <c r="D9" s="218" t="s">
        <v>93</v>
      </c>
      <c r="E9" s="233">
        <v>8</v>
      </c>
      <c r="F9" s="234">
        <v>8000</v>
      </c>
      <c r="G9" s="224" t="s">
        <v>128</v>
      </c>
      <c r="H9" s="221">
        <v>0.45833333333333331</v>
      </c>
      <c r="I9" s="222">
        <v>0.47916666666666669</v>
      </c>
      <c r="J9" s="223">
        <v>0.72916666666666663</v>
      </c>
      <c r="K9" s="226" t="s">
        <v>1436</v>
      </c>
      <c r="L9" s="184" t="e">
        <f>VLOOKUP(D9,'效期天數(2025.1126更新)'!C:F,5,0)</f>
        <v>#REF!</v>
      </c>
    </row>
    <row r="10" spans="1:12" ht="19.5" thickBot="1">
      <c r="A10" s="215" t="s">
        <v>127</v>
      </c>
      <c r="B10" s="216" t="s">
        <v>1360</v>
      </c>
      <c r="C10" s="231" t="s">
        <v>1362</v>
      </c>
      <c r="D10" s="218" t="s">
        <v>93</v>
      </c>
      <c r="E10" s="233">
        <v>8</v>
      </c>
      <c r="F10" s="234">
        <v>8000</v>
      </c>
      <c r="G10" s="224" t="s">
        <v>128</v>
      </c>
      <c r="H10" s="221">
        <v>0.45833333333333331</v>
      </c>
      <c r="I10" s="222">
        <v>0.47916666666666669</v>
      </c>
      <c r="J10" s="223">
        <v>0.72916666666666663</v>
      </c>
      <c r="K10" s="226" t="s">
        <v>1437</v>
      </c>
      <c r="L10" s="184" t="e">
        <f>VLOOKUP(D10,'效期天數(2025.1126更新)'!C:F,5,0)</f>
        <v>#REF!</v>
      </c>
    </row>
    <row r="11" spans="1:12" ht="19.5" thickBot="1">
      <c r="A11" s="215" t="s">
        <v>127</v>
      </c>
      <c r="B11" s="216" t="s">
        <v>1363</v>
      </c>
      <c r="C11" s="231" t="s">
        <v>1364</v>
      </c>
      <c r="D11" s="218" t="s">
        <v>94</v>
      </c>
      <c r="E11" s="233">
        <v>8</v>
      </c>
      <c r="F11" s="234">
        <v>8000</v>
      </c>
      <c r="G11" s="224" t="s">
        <v>128</v>
      </c>
      <c r="H11" s="221">
        <v>0.45833333333333331</v>
      </c>
      <c r="I11" s="222">
        <v>0.47916666666666669</v>
      </c>
      <c r="J11" s="223">
        <v>0.72916666666666663</v>
      </c>
      <c r="K11" s="219" t="s">
        <v>1435</v>
      </c>
      <c r="L11" s="184" t="e">
        <f>VLOOKUP(D11,'效期天數(2025.1126更新)'!C:F,5,0)</f>
        <v>#REF!</v>
      </c>
    </row>
    <row r="12" spans="1:12" ht="19.5" thickBot="1">
      <c r="A12" s="215" t="s">
        <v>127</v>
      </c>
      <c r="B12" s="216" t="s">
        <v>1363</v>
      </c>
      <c r="C12" s="231" t="s">
        <v>1365</v>
      </c>
      <c r="D12" s="218" t="s">
        <v>94</v>
      </c>
      <c r="E12" s="233">
        <v>8</v>
      </c>
      <c r="F12" s="234">
        <v>8000</v>
      </c>
      <c r="G12" s="224" t="s">
        <v>128</v>
      </c>
      <c r="H12" s="221">
        <v>0.45833333333333331</v>
      </c>
      <c r="I12" s="222">
        <v>0.47916666666666669</v>
      </c>
      <c r="J12" s="223">
        <v>0.72916666666666663</v>
      </c>
      <c r="K12" s="219" t="s">
        <v>1435</v>
      </c>
      <c r="L12" s="184" t="e">
        <f>VLOOKUP(D12,'效期天數(2025.1126更新)'!C:F,5,0)</f>
        <v>#REF!</v>
      </c>
    </row>
    <row r="13" spans="1:12" ht="20.25" thickBot="1">
      <c r="A13" s="215" t="s">
        <v>127</v>
      </c>
      <c r="B13" s="216" t="s">
        <v>1366</v>
      </c>
      <c r="C13" s="231" t="s">
        <v>1367</v>
      </c>
      <c r="D13" s="219" t="s">
        <v>130</v>
      </c>
      <c r="E13" s="233">
        <v>3</v>
      </c>
      <c r="F13" s="234">
        <v>9100</v>
      </c>
      <c r="G13" s="226" t="s">
        <v>1438</v>
      </c>
      <c r="H13" s="221">
        <v>0.47916666666666669</v>
      </c>
      <c r="I13" s="223">
        <v>0.52083333333333337</v>
      </c>
      <c r="J13" s="223">
        <v>0.77083333333333337</v>
      </c>
      <c r="K13" s="226"/>
      <c r="L13" s="184" t="e">
        <f>VLOOKUP(D13,'效期天數(2025.1126更新)'!C:F,5,0)</f>
        <v>#REF!</v>
      </c>
    </row>
    <row r="14" spans="1:12" ht="20.25" thickBot="1">
      <c r="A14" s="215" t="s">
        <v>127</v>
      </c>
      <c r="B14" s="216" t="s">
        <v>1366</v>
      </c>
      <c r="C14" s="231" t="s">
        <v>1368</v>
      </c>
      <c r="D14" s="219" t="s">
        <v>130</v>
      </c>
      <c r="E14" s="233">
        <v>3</v>
      </c>
      <c r="F14" s="234">
        <v>9100</v>
      </c>
      <c r="G14" s="226" t="s">
        <v>1438</v>
      </c>
      <c r="H14" s="221">
        <v>0.47916666666666669</v>
      </c>
      <c r="I14" s="223">
        <v>0.52083333333333337</v>
      </c>
      <c r="J14" s="223">
        <v>0.77083333333333337</v>
      </c>
      <c r="K14" s="226"/>
      <c r="L14" s="184" t="e">
        <f>VLOOKUP(D14,'效期天數(2025.1126更新)'!C:F,5,0)</f>
        <v>#REF!</v>
      </c>
    </row>
    <row r="15" spans="1:12" ht="20.25" thickBot="1">
      <c r="A15" s="215" t="s">
        <v>127</v>
      </c>
      <c r="B15" s="216" t="s">
        <v>1366</v>
      </c>
      <c r="C15" s="231" t="s">
        <v>1369</v>
      </c>
      <c r="D15" s="219" t="s">
        <v>130</v>
      </c>
      <c r="E15" s="233">
        <v>3</v>
      </c>
      <c r="F15" s="234">
        <v>9100</v>
      </c>
      <c r="G15" s="226" t="s">
        <v>1438</v>
      </c>
      <c r="H15" s="221">
        <v>0.47916666666666669</v>
      </c>
      <c r="I15" s="223">
        <v>0.52083333333333337</v>
      </c>
      <c r="J15" s="223">
        <v>0.77083333333333337</v>
      </c>
      <c r="K15" s="226"/>
      <c r="L15" s="184" t="e">
        <f>VLOOKUP(D15,'效期天數(2025.1126更新)'!C:F,5,0)</f>
        <v>#REF!</v>
      </c>
    </row>
    <row r="16" spans="1:12" ht="20.25" thickBot="1">
      <c r="A16" s="215" t="s">
        <v>127</v>
      </c>
      <c r="B16" s="216" t="s">
        <v>1366</v>
      </c>
      <c r="C16" s="231" t="s">
        <v>1370</v>
      </c>
      <c r="D16" s="219" t="s">
        <v>130</v>
      </c>
      <c r="E16" s="233">
        <v>3</v>
      </c>
      <c r="F16" s="234">
        <v>9100</v>
      </c>
      <c r="G16" s="226" t="s">
        <v>1438</v>
      </c>
      <c r="H16" s="221">
        <v>0.47916666666666669</v>
      </c>
      <c r="I16" s="223">
        <v>0.52083333333333337</v>
      </c>
      <c r="J16" s="223">
        <v>0.77083333333333337</v>
      </c>
      <c r="K16" s="226"/>
      <c r="L16" s="184" t="e">
        <f>VLOOKUP(D16,'效期天數(2025.1126更新)'!C:F,5,0)</f>
        <v>#REF!</v>
      </c>
    </row>
    <row r="17" spans="1:12" ht="19.5" thickBot="1">
      <c r="A17" s="215" t="s">
        <v>127</v>
      </c>
      <c r="B17" s="216" t="s">
        <v>1371</v>
      </c>
      <c r="C17" s="231" t="s">
        <v>1372</v>
      </c>
      <c r="D17" s="218" t="s">
        <v>87</v>
      </c>
      <c r="E17" s="233">
        <v>5</v>
      </c>
      <c r="F17" s="234">
        <v>8000</v>
      </c>
      <c r="G17" s="220" t="s">
        <v>128</v>
      </c>
      <c r="H17" s="221">
        <v>0.70833333333333337</v>
      </c>
      <c r="I17" s="222">
        <v>0.75</v>
      </c>
      <c r="J17" s="223">
        <v>0.95833333333333337</v>
      </c>
      <c r="K17" s="226"/>
      <c r="L17" s="184" t="e">
        <f>VLOOKUP(D17,'效期天數(2025.1126更新)'!C:F,5,0)</f>
        <v>#REF!</v>
      </c>
    </row>
    <row r="18" spans="1:12" ht="19.5" thickBot="1">
      <c r="A18" s="215" t="s">
        <v>127</v>
      </c>
      <c r="B18" s="216" t="s">
        <v>1371</v>
      </c>
      <c r="C18" s="231" t="s">
        <v>1373</v>
      </c>
      <c r="D18" s="218" t="s">
        <v>87</v>
      </c>
      <c r="E18" s="233">
        <v>5</v>
      </c>
      <c r="F18" s="234">
        <v>8000</v>
      </c>
      <c r="G18" s="220" t="s">
        <v>128</v>
      </c>
      <c r="H18" s="221">
        <v>0.70833333333333337</v>
      </c>
      <c r="I18" s="222">
        <v>0.75</v>
      </c>
      <c r="J18" s="223">
        <v>0.95833333333333337</v>
      </c>
      <c r="K18" s="226"/>
      <c r="L18" s="184" t="e">
        <f>VLOOKUP(D18,'效期天數(2025.1126更新)'!C:F,5,0)</f>
        <v>#REF!</v>
      </c>
    </row>
    <row r="19" spans="1:12" ht="19.5" thickBot="1">
      <c r="A19" s="215" t="s">
        <v>127</v>
      </c>
      <c r="B19" s="216" t="s">
        <v>1371</v>
      </c>
      <c r="C19" s="231" t="s">
        <v>1374</v>
      </c>
      <c r="D19" s="218" t="s">
        <v>87</v>
      </c>
      <c r="E19" s="233">
        <v>5</v>
      </c>
      <c r="F19" s="234">
        <v>8000</v>
      </c>
      <c r="G19" s="220" t="s">
        <v>128</v>
      </c>
      <c r="H19" s="221">
        <v>0.70833333333333337</v>
      </c>
      <c r="I19" s="222">
        <v>0.75</v>
      </c>
      <c r="J19" s="223">
        <v>0.95833333333333337</v>
      </c>
      <c r="K19" s="226"/>
      <c r="L19" s="184" t="e">
        <f>VLOOKUP(D19,'效期天數(2025.1126更新)'!C:F,5,0)</f>
        <v>#REF!</v>
      </c>
    </row>
    <row r="20" spans="1:12" ht="19.5" thickBot="1">
      <c r="A20" s="215" t="s">
        <v>127</v>
      </c>
      <c r="B20" s="216" t="s">
        <v>1371</v>
      </c>
      <c r="C20" s="231" t="s">
        <v>1375</v>
      </c>
      <c r="D20" s="218" t="s">
        <v>87</v>
      </c>
      <c r="E20" s="233">
        <v>5</v>
      </c>
      <c r="F20" s="234">
        <v>8000</v>
      </c>
      <c r="G20" s="220" t="s">
        <v>128</v>
      </c>
      <c r="H20" s="221">
        <v>0.70833333333333337</v>
      </c>
      <c r="I20" s="222">
        <v>0.75</v>
      </c>
      <c r="J20" s="223">
        <v>0.95833333333333337</v>
      </c>
      <c r="K20" s="226"/>
      <c r="L20" s="184" t="e">
        <f>VLOOKUP(D20,'效期天數(2025.1126更新)'!C:F,5,0)</f>
        <v>#REF!</v>
      </c>
    </row>
    <row r="21" spans="1:12" ht="20.25" thickBot="1">
      <c r="A21" s="215" t="s">
        <v>127</v>
      </c>
      <c r="B21" s="216" t="s">
        <v>1376</v>
      </c>
      <c r="C21" s="231" t="s">
        <v>1377</v>
      </c>
      <c r="D21" s="219" t="s">
        <v>136</v>
      </c>
      <c r="E21" s="233">
        <v>4</v>
      </c>
      <c r="F21" s="234">
        <v>8000</v>
      </c>
      <c r="G21" s="226" t="s">
        <v>1438</v>
      </c>
      <c r="H21" s="221">
        <v>0.70833333333333337</v>
      </c>
      <c r="I21" s="223">
        <v>0.72916666666666663</v>
      </c>
      <c r="J21" s="223">
        <v>0.95833333333333337</v>
      </c>
      <c r="K21" s="226" t="s">
        <v>1439</v>
      </c>
      <c r="L21" s="184" t="e">
        <f>VLOOKUP(D21,'效期天數(2025.1126更新)'!C:F,5,0)</f>
        <v>#REF!</v>
      </c>
    </row>
    <row r="22" spans="1:12" ht="20.25" thickBot="1">
      <c r="A22" s="215" t="s">
        <v>127</v>
      </c>
      <c r="B22" s="216" t="s">
        <v>1376</v>
      </c>
      <c r="C22" s="231" t="s">
        <v>1378</v>
      </c>
      <c r="D22" s="219" t="s">
        <v>136</v>
      </c>
      <c r="E22" s="233">
        <v>4</v>
      </c>
      <c r="F22" s="234">
        <v>8000</v>
      </c>
      <c r="G22" s="226" t="s">
        <v>1438</v>
      </c>
      <c r="H22" s="221">
        <v>0.70833333333333337</v>
      </c>
      <c r="I22" s="223">
        <v>0.72916666666666663</v>
      </c>
      <c r="J22" s="223">
        <v>0.95833333333333337</v>
      </c>
      <c r="K22" s="226" t="s">
        <v>1439</v>
      </c>
      <c r="L22" s="184" t="e">
        <f>VLOOKUP(D22,'效期天數(2025.1126更新)'!C:F,5,0)</f>
        <v>#REF!</v>
      </c>
    </row>
    <row r="23" spans="1:12" ht="20.25" thickBot="1">
      <c r="A23" s="215" t="s">
        <v>127</v>
      </c>
      <c r="B23" s="216" t="s">
        <v>1376</v>
      </c>
      <c r="C23" s="231" t="s">
        <v>1379</v>
      </c>
      <c r="D23" s="219" t="s">
        <v>136</v>
      </c>
      <c r="E23" s="233">
        <v>4</v>
      </c>
      <c r="F23" s="234">
        <v>8000</v>
      </c>
      <c r="G23" s="226" t="s">
        <v>1438</v>
      </c>
      <c r="H23" s="221">
        <v>0.70833333333333337</v>
      </c>
      <c r="I23" s="223">
        <v>0.72916666666666663</v>
      </c>
      <c r="J23" s="223">
        <v>0.95833333333333337</v>
      </c>
      <c r="K23" s="226" t="s">
        <v>1439</v>
      </c>
      <c r="L23" s="184" t="e">
        <f>VLOOKUP(D23,'效期天數(2025.1126更新)'!C:F,5,0)</f>
        <v>#REF!</v>
      </c>
    </row>
    <row r="24" spans="1:12" ht="20.25" thickBot="1">
      <c r="A24" s="215" t="s">
        <v>127</v>
      </c>
      <c r="B24" s="216" t="s">
        <v>1376</v>
      </c>
      <c r="C24" s="231" t="s">
        <v>1380</v>
      </c>
      <c r="D24" s="219" t="s">
        <v>136</v>
      </c>
      <c r="E24" s="233">
        <v>4</v>
      </c>
      <c r="F24" s="234">
        <v>8000</v>
      </c>
      <c r="G24" s="226" t="s">
        <v>1438</v>
      </c>
      <c r="H24" s="221">
        <v>0.70833333333333337</v>
      </c>
      <c r="I24" s="223">
        <v>0.72916666666666663</v>
      </c>
      <c r="J24" s="223">
        <v>0.95833333333333337</v>
      </c>
      <c r="K24" s="226" t="s">
        <v>1439</v>
      </c>
      <c r="L24" s="184" t="e">
        <f>VLOOKUP(D24,'效期天數(2025.1126更新)'!C:F,5,0)</f>
        <v>#REF!</v>
      </c>
    </row>
    <row r="25" spans="1:12" ht="20.25" thickBot="1">
      <c r="A25" s="225" t="s">
        <v>129</v>
      </c>
      <c r="B25" s="216" t="s">
        <v>1381</v>
      </c>
      <c r="C25" s="231" t="s">
        <v>1382</v>
      </c>
      <c r="D25" s="218" t="s">
        <v>96</v>
      </c>
      <c r="E25" s="233">
        <v>10</v>
      </c>
      <c r="F25" s="234">
        <v>6000</v>
      </c>
      <c r="G25" s="224" t="s">
        <v>1440</v>
      </c>
      <c r="H25" s="221">
        <v>0.72916666666666663</v>
      </c>
      <c r="I25" s="223">
        <v>0.75</v>
      </c>
      <c r="J25" s="223">
        <v>0.91666666666666663</v>
      </c>
      <c r="K25" s="226"/>
      <c r="L25" s="184" t="e">
        <f>VLOOKUP(D25,'效期天數(2025.1126更新)'!C:F,5,0)</f>
        <v>#REF!</v>
      </c>
    </row>
    <row r="26" spans="1:12" ht="20.25" thickBot="1">
      <c r="A26" s="225" t="s">
        <v>129</v>
      </c>
      <c r="B26" s="216" t="s">
        <v>1381</v>
      </c>
      <c r="C26" s="231" t="s">
        <v>1383</v>
      </c>
      <c r="D26" s="218" t="s">
        <v>96</v>
      </c>
      <c r="E26" s="233">
        <v>10</v>
      </c>
      <c r="F26" s="234">
        <v>6000</v>
      </c>
      <c r="G26" s="224" t="s">
        <v>1440</v>
      </c>
      <c r="H26" s="221">
        <v>0.72916666666666663</v>
      </c>
      <c r="I26" s="223">
        <v>0.75</v>
      </c>
      <c r="J26" s="223">
        <v>0.91666666666666663</v>
      </c>
      <c r="K26" s="226"/>
      <c r="L26" s="184" t="e">
        <f>VLOOKUP(D26,'效期天數(2025.1126更新)'!C:F,5,0)</f>
        <v>#REF!</v>
      </c>
    </row>
    <row r="27" spans="1:12" ht="20.25" thickBot="1">
      <c r="A27" s="225" t="s">
        <v>129</v>
      </c>
      <c r="B27" s="216" t="s">
        <v>1384</v>
      </c>
      <c r="C27" s="231" t="s">
        <v>1385</v>
      </c>
      <c r="D27" s="218" t="s">
        <v>95</v>
      </c>
      <c r="E27" s="233">
        <v>10</v>
      </c>
      <c r="F27" s="234">
        <v>6000</v>
      </c>
      <c r="G27" s="224" t="s">
        <v>1440</v>
      </c>
      <c r="H27" s="221">
        <v>0.72916666666666663</v>
      </c>
      <c r="I27" s="223">
        <v>0.75</v>
      </c>
      <c r="J27" s="223">
        <v>0.91666666666666663</v>
      </c>
      <c r="K27" s="226"/>
      <c r="L27" s="184" t="e">
        <f>VLOOKUP(D27,'效期天數(2025.1126更新)'!C:F,5,0)</f>
        <v>#REF!</v>
      </c>
    </row>
    <row r="28" spans="1:12" ht="20.25" thickBot="1">
      <c r="A28" s="225" t="s">
        <v>129</v>
      </c>
      <c r="B28" s="216" t="s">
        <v>1384</v>
      </c>
      <c r="C28" s="231" t="s">
        <v>1386</v>
      </c>
      <c r="D28" s="218" t="s">
        <v>95</v>
      </c>
      <c r="E28" s="233">
        <v>10</v>
      </c>
      <c r="F28" s="234">
        <v>6000</v>
      </c>
      <c r="G28" s="224" t="s">
        <v>1440</v>
      </c>
      <c r="H28" s="221">
        <v>0.72916666666666663</v>
      </c>
      <c r="I28" s="223">
        <v>0.75</v>
      </c>
      <c r="J28" s="223">
        <v>0.91666666666666663</v>
      </c>
      <c r="K28" s="226"/>
      <c r="L28" s="184" t="e">
        <f>VLOOKUP(D28,'效期天數(2025.1126更新)'!C:F,5,0)</f>
        <v>#REF!</v>
      </c>
    </row>
    <row r="29" spans="1:12" ht="19.5" thickBot="1">
      <c r="A29" s="215" t="s">
        <v>280</v>
      </c>
      <c r="B29" s="216" t="s">
        <v>1387</v>
      </c>
      <c r="C29" s="217"/>
      <c r="D29" s="219" t="s">
        <v>281</v>
      </c>
      <c r="E29" s="224"/>
      <c r="F29" s="218">
        <v>1500</v>
      </c>
      <c r="G29" s="226" t="s">
        <v>269</v>
      </c>
      <c r="H29" s="221">
        <v>0.41666666666666669</v>
      </c>
      <c r="I29" s="218"/>
      <c r="J29" s="218"/>
      <c r="K29" s="226"/>
      <c r="L29" s="20"/>
    </row>
    <row r="30" spans="1:12" ht="19.5" thickBot="1">
      <c r="A30" s="215" t="s">
        <v>280</v>
      </c>
      <c r="B30" s="216" t="s">
        <v>1388</v>
      </c>
      <c r="C30" s="217"/>
      <c r="D30" s="219" t="s">
        <v>282</v>
      </c>
      <c r="E30" s="224"/>
      <c r="F30" s="218">
        <v>1500</v>
      </c>
      <c r="G30" s="226" t="s">
        <v>269</v>
      </c>
      <c r="H30" s="221">
        <v>0.41666666666666669</v>
      </c>
      <c r="I30" s="218"/>
      <c r="J30" s="218"/>
      <c r="K30" s="226"/>
      <c r="L30" s="20"/>
    </row>
    <row r="31" spans="1:12" ht="19.5" thickBot="1">
      <c r="A31" s="215" t="s">
        <v>280</v>
      </c>
      <c r="B31" s="216" t="s">
        <v>1389</v>
      </c>
      <c r="C31" s="217"/>
      <c r="D31" s="219" t="s">
        <v>283</v>
      </c>
      <c r="E31" s="224"/>
      <c r="F31" s="218">
        <v>1500</v>
      </c>
      <c r="G31" s="218" t="s">
        <v>268</v>
      </c>
      <c r="H31" s="221">
        <v>0.41666666666666669</v>
      </c>
      <c r="I31" s="218"/>
      <c r="J31" s="218"/>
      <c r="K31" s="226"/>
      <c r="L31" s="20"/>
    </row>
    <row r="32" spans="1:12" ht="19.5" thickBot="1">
      <c r="A32" s="215" t="s">
        <v>280</v>
      </c>
      <c r="B32" s="216" t="s">
        <v>1390</v>
      </c>
      <c r="C32" s="217"/>
      <c r="D32" s="219" t="s">
        <v>284</v>
      </c>
      <c r="E32" s="224"/>
      <c r="F32" s="218">
        <v>1500</v>
      </c>
      <c r="G32" s="218" t="s">
        <v>268</v>
      </c>
      <c r="H32" s="221">
        <v>0.41666666666666669</v>
      </c>
      <c r="I32" s="218"/>
      <c r="J32" s="218"/>
      <c r="K32" s="226"/>
      <c r="L32" s="20"/>
    </row>
    <row r="33" spans="1:12" ht="19.5" thickBot="1">
      <c r="A33" s="215" t="s">
        <v>280</v>
      </c>
      <c r="B33" s="216" t="s">
        <v>1391</v>
      </c>
      <c r="C33" s="217"/>
      <c r="D33" s="219" t="s">
        <v>285</v>
      </c>
      <c r="E33" s="224"/>
      <c r="F33" s="218">
        <v>1500</v>
      </c>
      <c r="G33" s="218" t="s">
        <v>268</v>
      </c>
      <c r="H33" s="221">
        <v>0.41666666666666669</v>
      </c>
      <c r="I33" s="218"/>
      <c r="J33" s="218"/>
      <c r="K33" s="226"/>
      <c r="L33" s="20"/>
    </row>
    <row r="34" spans="1:12" ht="19.5" thickBot="1">
      <c r="A34" s="215" t="s">
        <v>280</v>
      </c>
      <c r="B34" s="216" t="s">
        <v>1392</v>
      </c>
      <c r="C34" s="217"/>
      <c r="D34" s="219" t="s">
        <v>286</v>
      </c>
      <c r="E34" s="224"/>
      <c r="F34" s="218">
        <v>1500</v>
      </c>
      <c r="G34" s="218" t="s">
        <v>268</v>
      </c>
      <c r="H34" s="221">
        <v>0.41666666666666669</v>
      </c>
      <c r="I34" s="218"/>
      <c r="J34" s="218"/>
      <c r="K34" s="226"/>
      <c r="L34" s="20"/>
    </row>
    <row r="35" spans="1:12" ht="20.25" thickBot="1">
      <c r="A35" s="215" t="s">
        <v>280</v>
      </c>
      <c r="B35" s="216" t="s">
        <v>1393</v>
      </c>
      <c r="C35" s="217"/>
      <c r="D35" s="219" t="s">
        <v>287</v>
      </c>
      <c r="E35" s="224"/>
      <c r="F35" s="218">
        <v>1500</v>
      </c>
      <c r="G35" s="226" t="s">
        <v>1441</v>
      </c>
      <c r="H35" s="221">
        <v>0.41666666666666669</v>
      </c>
      <c r="I35" s="218"/>
      <c r="J35" s="218"/>
      <c r="K35" s="226"/>
      <c r="L35" s="20"/>
    </row>
    <row r="36" spans="1:12" ht="20.25" thickBot="1">
      <c r="A36" s="215" t="s">
        <v>280</v>
      </c>
      <c r="B36" s="216" t="s">
        <v>1394</v>
      </c>
      <c r="C36" s="217"/>
      <c r="D36" s="219" t="s">
        <v>288</v>
      </c>
      <c r="E36" s="224"/>
      <c r="F36" s="218">
        <v>1500</v>
      </c>
      <c r="G36" s="226" t="s">
        <v>1441</v>
      </c>
      <c r="H36" s="221">
        <v>0.41666666666666669</v>
      </c>
      <c r="I36" s="218"/>
      <c r="J36" s="218"/>
      <c r="K36" s="226"/>
      <c r="L36" s="20"/>
    </row>
    <row r="38" spans="1:12" ht="16.5" thickBot="1"/>
    <row r="39" spans="1:12" ht="26.25" thickBot="1">
      <c r="A39" s="208" t="s">
        <v>1422</v>
      </c>
      <c r="B39" s="209" t="s">
        <v>1442</v>
      </c>
      <c r="C39" s="209" t="s">
        <v>1443</v>
      </c>
      <c r="D39" s="205"/>
      <c r="E39" s="205"/>
      <c r="F39" s="205"/>
      <c r="G39" s="205"/>
      <c r="H39" s="205"/>
      <c r="I39" s="205"/>
      <c r="J39" s="205"/>
      <c r="K39" s="206"/>
    </row>
    <row r="40" spans="1:12" ht="20.25" thickBot="1">
      <c r="A40" s="210" t="s">
        <v>1425</v>
      </c>
      <c r="B40" s="211" t="s">
        <v>1426</v>
      </c>
      <c r="C40" s="211" t="s">
        <v>124</v>
      </c>
      <c r="D40" s="212" t="s">
        <v>123</v>
      </c>
      <c r="E40" s="213" t="s">
        <v>1427</v>
      </c>
      <c r="F40" s="213" t="s">
        <v>1428</v>
      </c>
      <c r="G40" s="213" t="s">
        <v>1429</v>
      </c>
      <c r="H40" s="213" t="s">
        <v>1430</v>
      </c>
      <c r="I40" s="213" t="s">
        <v>1431</v>
      </c>
      <c r="J40" s="213" t="s">
        <v>1432</v>
      </c>
      <c r="K40" s="214" t="s">
        <v>1433</v>
      </c>
    </row>
    <row r="41" spans="1:12" ht="20.25" thickBot="1">
      <c r="A41" s="225" t="s">
        <v>129</v>
      </c>
      <c r="B41" s="235" t="s">
        <v>1395</v>
      </c>
      <c r="C41" s="231" t="s">
        <v>1396</v>
      </c>
      <c r="D41" s="218" t="s">
        <v>126</v>
      </c>
      <c r="E41" s="233">
        <v>9</v>
      </c>
      <c r="F41" s="234">
        <v>6000</v>
      </c>
      <c r="G41" s="220" t="s">
        <v>1434</v>
      </c>
      <c r="H41" s="221">
        <v>0.70833333333333337</v>
      </c>
      <c r="I41" s="222">
        <v>0.77083333333333337</v>
      </c>
      <c r="J41" s="223">
        <v>0.9375</v>
      </c>
      <c r="K41" s="224" t="s">
        <v>1444</v>
      </c>
      <c r="L41" s="184" t="e">
        <f>VLOOKUP(D41,'效期天數(2025.1126更新)'!C:F,5,0)</f>
        <v>#REF!</v>
      </c>
    </row>
    <row r="42" spans="1:12" ht="20.25" thickBot="1">
      <c r="A42" s="225" t="s">
        <v>129</v>
      </c>
      <c r="B42" s="235" t="s">
        <v>1395</v>
      </c>
      <c r="C42" s="231" t="s">
        <v>1397</v>
      </c>
      <c r="D42" s="218" t="s">
        <v>126</v>
      </c>
      <c r="E42" s="233">
        <v>9</v>
      </c>
      <c r="F42" s="234">
        <v>6000</v>
      </c>
      <c r="G42" s="220" t="s">
        <v>1434</v>
      </c>
      <c r="H42" s="221">
        <v>0.70833333333333337</v>
      </c>
      <c r="I42" s="222">
        <v>0.77083333333333337</v>
      </c>
      <c r="J42" s="223">
        <v>0.9375</v>
      </c>
      <c r="K42" s="224" t="s">
        <v>1444</v>
      </c>
      <c r="L42" s="184" t="e">
        <f>VLOOKUP(D42,'效期天數(2025.1126更新)'!C:F,5,0)</f>
        <v>#REF!</v>
      </c>
    </row>
    <row r="43" spans="1:12" ht="20.25" thickBot="1">
      <c r="A43" s="225" t="s">
        <v>129</v>
      </c>
      <c r="B43" s="235" t="s">
        <v>1398</v>
      </c>
      <c r="C43" s="231">
        <v>5722301</v>
      </c>
      <c r="D43" s="218" t="s">
        <v>135</v>
      </c>
      <c r="E43" s="233">
        <v>3</v>
      </c>
      <c r="F43" s="234">
        <v>3600</v>
      </c>
      <c r="G43" s="224" t="s">
        <v>1440</v>
      </c>
      <c r="H43" s="221">
        <v>0.45833333333333331</v>
      </c>
      <c r="I43" s="223">
        <v>0.47916666666666669</v>
      </c>
      <c r="J43" s="223">
        <v>0.5625</v>
      </c>
      <c r="K43" s="224"/>
      <c r="L43" s="184" t="e">
        <f>VLOOKUP(D43,'效期天數(2025.1126更新)'!C:F,5,0)</f>
        <v>#REF!</v>
      </c>
    </row>
    <row r="44" spans="1:12" ht="19.5" thickBot="1">
      <c r="A44" s="215" t="s">
        <v>127</v>
      </c>
      <c r="B44" s="236" t="s">
        <v>1399</v>
      </c>
      <c r="C44" s="231" t="s">
        <v>1400</v>
      </c>
      <c r="D44" s="218" t="s">
        <v>93</v>
      </c>
      <c r="E44" s="233">
        <v>8</v>
      </c>
      <c r="F44" s="234">
        <v>8000</v>
      </c>
      <c r="G44" s="224" t="s">
        <v>128</v>
      </c>
      <c r="H44" s="221">
        <v>0.45833333333333331</v>
      </c>
      <c r="I44" s="222">
        <v>0.47916666666666669</v>
      </c>
      <c r="J44" s="223">
        <v>0.72916666666666663</v>
      </c>
      <c r="K44" s="226" t="s">
        <v>1436</v>
      </c>
      <c r="L44" s="184" t="e">
        <f>VLOOKUP(D44,'效期天數(2025.1126更新)'!C:F,5,0)</f>
        <v>#REF!</v>
      </c>
    </row>
    <row r="45" spans="1:12" ht="19.5" thickBot="1">
      <c r="A45" s="215" t="s">
        <v>127</v>
      </c>
      <c r="B45" s="235" t="s">
        <v>1399</v>
      </c>
      <c r="C45" s="231" t="s">
        <v>1401</v>
      </c>
      <c r="D45" s="218" t="s">
        <v>93</v>
      </c>
      <c r="E45" s="233">
        <v>8</v>
      </c>
      <c r="F45" s="234">
        <v>8000</v>
      </c>
      <c r="G45" s="224" t="s">
        <v>128</v>
      </c>
      <c r="H45" s="221">
        <v>0.45833333333333331</v>
      </c>
      <c r="I45" s="222">
        <v>0.47916666666666669</v>
      </c>
      <c r="J45" s="223">
        <v>0.72916666666666663</v>
      </c>
      <c r="K45" s="226" t="s">
        <v>1437</v>
      </c>
      <c r="L45" s="184" t="e">
        <f>VLOOKUP(D45,'效期天數(2025.1126更新)'!C:F,5,0)</f>
        <v>#REF!</v>
      </c>
    </row>
    <row r="46" spans="1:12" ht="19.5" thickBot="1">
      <c r="A46" s="215" t="s">
        <v>127</v>
      </c>
      <c r="B46" s="235" t="s">
        <v>1402</v>
      </c>
      <c r="C46" s="231" t="s">
        <v>1403</v>
      </c>
      <c r="D46" s="218" t="s">
        <v>94</v>
      </c>
      <c r="E46" s="233">
        <v>8</v>
      </c>
      <c r="F46" s="234">
        <v>8000</v>
      </c>
      <c r="G46" s="224" t="s">
        <v>128</v>
      </c>
      <c r="H46" s="221">
        <v>0.45833333333333331</v>
      </c>
      <c r="I46" s="222">
        <v>0.47916666666666669</v>
      </c>
      <c r="J46" s="223">
        <v>0.72916666666666663</v>
      </c>
      <c r="K46" s="219" t="s">
        <v>1435</v>
      </c>
      <c r="L46" s="184" t="e">
        <f>VLOOKUP(D46,'效期天數(2025.1126更新)'!C:F,5,0)</f>
        <v>#REF!</v>
      </c>
    </row>
    <row r="47" spans="1:12" ht="19.5" thickBot="1">
      <c r="A47" s="215" t="s">
        <v>127</v>
      </c>
      <c r="B47" s="235" t="s">
        <v>1402</v>
      </c>
      <c r="C47" s="231" t="s">
        <v>1404</v>
      </c>
      <c r="D47" s="218" t="s">
        <v>94</v>
      </c>
      <c r="E47" s="233">
        <v>8</v>
      </c>
      <c r="F47" s="234">
        <v>8000</v>
      </c>
      <c r="G47" s="224" t="s">
        <v>128</v>
      </c>
      <c r="H47" s="221">
        <v>0.45833333333333331</v>
      </c>
      <c r="I47" s="222">
        <v>0.47916666666666669</v>
      </c>
      <c r="J47" s="223">
        <v>0.72916666666666663</v>
      </c>
      <c r="K47" s="219" t="s">
        <v>1435</v>
      </c>
      <c r="L47" s="184" t="e">
        <f>VLOOKUP(D47,'效期天數(2025.1126更新)'!C:F,5,0)</f>
        <v>#REF!</v>
      </c>
    </row>
    <row r="48" spans="1:12" ht="20.25" thickBot="1">
      <c r="A48" s="215" t="s">
        <v>127</v>
      </c>
      <c r="B48" s="235" t="s">
        <v>1405</v>
      </c>
      <c r="C48" s="231" t="s">
        <v>1406</v>
      </c>
      <c r="D48" s="219" t="s">
        <v>132</v>
      </c>
      <c r="E48" s="233">
        <v>4</v>
      </c>
      <c r="F48" s="234">
        <v>8900</v>
      </c>
      <c r="G48" s="226" t="s">
        <v>1438</v>
      </c>
      <c r="H48" s="221">
        <v>0.45833333333333331</v>
      </c>
      <c r="I48" s="223">
        <v>0.5</v>
      </c>
      <c r="J48" s="223">
        <v>0.75</v>
      </c>
      <c r="K48" s="226"/>
      <c r="L48" s="184" t="e">
        <f>VLOOKUP(D48,'效期天數(2025.1126更新)'!C:F,5,0)</f>
        <v>#REF!</v>
      </c>
    </row>
    <row r="49" spans="1:12" ht="20.25" thickBot="1">
      <c r="A49" s="215" t="s">
        <v>127</v>
      </c>
      <c r="B49" s="235" t="s">
        <v>1405</v>
      </c>
      <c r="C49" s="231" t="s">
        <v>1407</v>
      </c>
      <c r="D49" s="219" t="s">
        <v>132</v>
      </c>
      <c r="E49" s="233">
        <v>4</v>
      </c>
      <c r="F49" s="234">
        <v>8900</v>
      </c>
      <c r="G49" s="226" t="s">
        <v>1438</v>
      </c>
      <c r="H49" s="221">
        <v>0.45833333333333331</v>
      </c>
      <c r="I49" s="223">
        <v>0.5</v>
      </c>
      <c r="J49" s="223">
        <v>0.75</v>
      </c>
      <c r="K49" s="226"/>
      <c r="L49" s="184" t="e">
        <f>VLOOKUP(D49,'效期天數(2025.1126更新)'!C:F,5,0)</f>
        <v>#REF!</v>
      </c>
    </row>
    <row r="50" spans="1:12" ht="20.25" thickBot="1">
      <c r="A50" s="215" t="s">
        <v>127</v>
      </c>
      <c r="B50" s="235" t="s">
        <v>1408</v>
      </c>
      <c r="C50" s="231" t="s">
        <v>1409</v>
      </c>
      <c r="D50" s="219" t="s">
        <v>133</v>
      </c>
      <c r="E50" s="233">
        <v>4</v>
      </c>
      <c r="F50" s="234">
        <v>8900</v>
      </c>
      <c r="G50" s="226" t="s">
        <v>1438</v>
      </c>
      <c r="H50" s="221">
        <v>0.45833333333333331</v>
      </c>
      <c r="I50" s="223">
        <v>0.5</v>
      </c>
      <c r="J50" s="223">
        <v>0.75</v>
      </c>
      <c r="K50" s="226"/>
      <c r="L50" s="184" t="e">
        <f>VLOOKUP(D50,'效期天數(2025.1126更新)'!C:F,5,0)</f>
        <v>#REF!</v>
      </c>
    </row>
    <row r="51" spans="1:12" ht="20.25" thickBot="1">
      <c r="A51" s="215" t="s">
        <v>127</v>
      </c>
      <c r="B51" s="235" t="s">
        <v>1408</v>
      </c>
      <c r="C51" s="231" t="s">
        <v>1410</v>
      </c>
      <c r="D51" s="219" t="s">
        <v>133</v>
      </c>
      <c r="E51" s="233">
        <v>4</v>
      </c>
      <c r="F51" s="234">
        <v>8900</v>
      </c>
      <c r="G51" s="226" t="s">
        <v>1438</v>
      </c>
      <c r="H51" s="221">
        <v>0.45833333333333331</v>
      </c>
      <c r="I51" s="223">
        <v>0.5</v>
      </c>
      <c r="J51" s="223">
        <v>0.75</v>
      </c>
      <c r="K51" s="226"/>
      <c r="L51" s="184" t="e">
        <f>VLOOKUP(D51,'效期天數(2025.1126更新)'!C:F,5,0)</f>
        <v>#REF!</v>
      </c>
    </row>
    <row r="52" spans="1:12" ht="20.25" thickBot="1">
      <c r="A52" s="225" t="s">
        <v>129</v>
      </c>
      <c r="B52" s="235" t="s">
        <v>1411</v>
      </c>
      <c r="C52" s="231">
        <v>4622301</v>
      </c>
      <c r="D52" s="218" t="s">
        <v>38</v>
      </c>
      <c r="E52" s="233">
        <v>5</v>
      </c>
      <c r="F52" s="234">
        <v>2500</v>
      </c>
      <c r="G52" s="226" t="s">
        <v>1440</v>
      </c>
      <c r="H52" s="221">
        <v>0.66666666666666663</v>
      </c>
      <c r="I52" s="222">
        <v>0.6875</v>
      </c>
      <c r="J52" s="222">
        <v>0.75</v>
      </c>
      <c r="K52" s="226" t="s">
        <v>1435</v>
      </c>
      <c r="L52" s="184" t="e">
        <f>VLOOKUP(D52,'效期天數(2025.1126更新)'!C:F,5,0)</f>
        <v>#N/A</v>
      </c>
    </row>
    <row r="53" spans="1:12" ht="20.25" thickBot="1">
      <c r="A53" s="225" t="s">
        <v>129</v>
      </c>
      <c r="B53" s="235" t="s">
        <v>1412</v>
      </c>
      <c r="C53" s="231">
        <v>4522301</v>
      </c>
      <c r="D53" s="218" t="s">
        <v>39</v>
      </c>
      <c r="E53" s="233">
        <v>5</v>
      </c>
      <c r="F53" s="234">
        <v>2500</v>
      </c>
      <c r="G53" s="226" t="s">
        <v>1440</v>
      </c>
      <c r="H53" s="221">
        <v>0.66666666666666663</v>
      </c>
      <c r="I53" s="222">
        <v>0.6875</v>
      </c>
      <c r="J53" s="222">
        <v>0.75</v>
      </c>
      <c r="K53" s="226" t="s">
        <v>1435</v>
      </c>
      <c r="L53" s="184" t="e">
        <f>VLOOKUP(D53,'效期天數(2025.1126更新)'!C:F,5,0)</f>
        <v>#N/A</v>
      </c>
    </row>
    <row r="54" spans="1:12" ht="20.25" thickBot="1">
      <c r="A54" s="215" t="s">
        <v>127</v>
      </c>
      <c r="B54" s="235" t="s">
        <v>1413</v>
      </c>
      <c r="C54" s="231">
        <v>1122301</v>
      </c>
      <c r="D54" s="218" t="s">
        <v>92</v>
      </c>
      <c r="E54" s="233">
        <v>7</v>
      </c>
      <c r="F54" s="234">
        <v>6000</v>
      </c>
      <c r="G54" s="220" t="s">
        <v>1438</v>
      </c>
      <c r="H54" s="221">
        <v>0.70833333333333337</v>
      </c>
      <c r="I54" s="223">
        <v>0.72916666666666663</v>
      </c>
      <c r="J54" s="223">
        <v>0.89583333333333337</v>
      </c>
      <c r="K54" s="226"/>
      <c r="L54" s="184" t="e">
        <f>VLOOKUP(D54,'效期天數(2025.1126更新)'!C:F,5,0)</f>
        <v>#REF!</v>
      </c>
    </row>
    <row r="55" spans="1:12" ht="20.25" thickBot="1">
      <c r="A55" s="215" t="s">
        <v>127</v>
      </c>
      <c r="B55" s="235" t="s">
        <v>1413</v>
      </c>
      <c r="C55" s="231">
        <v>1122302</v>
      </c>
      <c r="D55" s="218" t="s">
        <v>92</v>
      </c>
      <c r="E55" s="233">
        <v>7</v>
      </c>
      <c r="F55" s="234">
        <v>6000</v>
      </c>
      <c r="G55" s="220" t="s">
        <v>1438</v>
      </c>
      <c r="H55" s="221">
        <v>0.70833333333333337</v>
      </c>
      <c r="I55" s="223">
        <v>0.72916666666666663</v>
      </c>
      <c r="J55" s="223">
        <v>0.89583333333333337</v>
      </c>
      <c r="K55" s="226"/>
      <c r="L55" s="184" t="e">
        <f>VLOOKUP(D55,'效期天數(2025.1126更新)'!C:F,5,0)</f>
        <v>#REF!</v>
      </c>
    </row>
    <row r="56" spans="1:12" ht="20.25" thickBot="1">
      <c r="A56" s="215" t="s">
        <v>127</v>
      </c>
      <c r="B56" s="235" t="s">
        <v>1413</v>
      </c>
      <c r="C56" s="231">
        <v>1122303</v>
      </c>
      <c r="D56" s="218" t="s">
        <v>92</v>
      </c>
      <c r="E56" s="233">
        <v>7</v>
      </c>
      <c r="F56" s="234">
        <v>6000</v>
      </c>
      <c r="G56" s="220" t="s">
        <v>1438</v>
      </c>
      <c r="H56" s="221">
        <v>0.70833333333333337</v>
      </c>
      <c r="I56" s="223">
        <v>0.72916666666666663</v>
      </c>
      <c r="J56" s="223">
        <v>0.89583333333333337</v>
      </c>
      <c r="K56" s="226"/>
      <c r="L56" s="184" t="e">
        <f>VLOOKUP(D56,'效期天數(2025.1126更新)'!C:F,5,0)</f>
        <v>#REF!</v>
      </c>
    </row>
    <row r="57" spans="1:12" ht="20.25" thickBot="1">
      <c r="A57" s="215" t="s">
        <v>127</v>
      </c>
      <c r="B57" s="235" t="s">
        <v>1413</v>
      </c>
      <c r="C57" s="231">
        <v>1122304</v>
      </c>
      <c r="D57" s="218" t="s">
        <v>92</v>
      </c>
      <c r="E57" s="233">
        <v>7</v>
      </c>
      <c r="F57" s="234">
        <v>6000</v>
      </c>
      <c r="G57" s="220" t="s">
        <v>1438</v>
      </c>
      <c r="H57" s="221">
        <v>0.70833333333333337</v>
      </c>
      <c r="I57" s="223">
        <v>0.72916666666666663</v>
      </c>
      <c r="J57" s="223">
        <v>0.89583333333333337</v>
      </c>
      <c r="K57" s="226"/>
      <c r="L57" s="184" t="e">
        <f>VLOOKUP(D57,'效期天數(2025.1126更新)'!C:F,5,0)</f>
        <v>#REF!</v>
      </c>
    </row>
    <row r="58" spans="1:12" ht="20.25" thickBot="1">
      <c r="A58" s="215" t="s">
        <v>127</v>
      </c>
      <c r="B58" s="235" t="s">
        <v>1414</v>
      </c>
      <c r="C58" s="231" t="s">
        <v>1415</v>
      </c>
      <c r="D58" s="219" t="s">
        <v>104</v>
      </c>
      <c r="E58" s="233">
        <v>10</v>
      </c>
      <c r="F58" s="234">
        <v>8500</v>
      </c>
      <c r="G58" s="220" t="s">
        <v>1441</v>
      </c>
      <c r="H58" s="221">
        <v>0.72916666666666663</v>
      </c>
      <c r="I58" s="222">
        <v>0.75</v>
      </c>
      <c r="J58" s="228">
        <v>0</v>
      </c>
      <c r="K58" s="229" t="s">
        <v>1445</v>
      </c>
      <c r="L58" s="184" t="e">
        <f>VLOOKUP(D58,'效期天數(2025.1126更新)'!C:F,5,0)</f>
        <v>#REF!</v>
      </c>
    </row>
    <row r="59" spans="1:12" ht="20.25" thickBot="1">
      <c r="A59" s="215" t="s">
        <v>127</v>
      </c>
      <c r="B59" s="235" t="s">
        <v>1414</v>
      </c>
      <c r="C59" s="231" t="s">
        <v>1416</v>
      </c>
      <c r="D59" s="219" t="s">
        <v>104</v>
      </c>
      <c r="E59" s="233">
        <v>10</v>
      </c>
      <c r="F59" s="234">
        <v>8500</v>
      </c>
      <c r="G59" s="220" t="s">
        <v>1441</v>
      </c>
      <c r="H59" s="221">
        <v>0.72916666666666663</v>
      </c>
      <c r="I59" s="222">
        <v>0.75</v>
      </c>
      <c r="J59" s="228">
        <v>0</v>
      </c>
      <c r="K59" s="229" t="s">
        <v>1445</v>
      </c>
      <c r="L59" s="184" t="e">
        <f>VLOOKUP(D59,'效期天數(2025.1126更新)'!C:F,5,0)</f>
        <v>#REF!</v>
      </c>
    </row>
    <row r="60" spans="1:12" ht="19.5" thickBot="1">
      <c r="A60" s="230"/>
      <c r="B60" s="216" t="s">
        <v>1417</v>
      </c>
      <c r="C60" s="227"/>
      <c r="D60" s="218" t="s">
        <v>665</v>
      </c>
      <c r="E60" s="224"/>
      <c r="F60" s="218">
        <v>800</v>
      </c>
      <c r="G60" s="226" t="s">
        <v>128</v>
      </c>
      <c r="H60" s="221">
        <v>0.5</v>
      </c>
      <c r="I60" s="219"/>
      <c r="J60" s="219"/>
      <c r="K60" s="207"/>
      <c r="L60" s="20"/>
    </row>
    <row r="63" spans="1:12" ht="16.5" thickBot="1"/>
    <row r="64" spans="1:12" ht="26.25" thickBot="1">
      <c r="A64" s="23" t="s">
        <v>274</v>
      </c>
      <c r="B64" s="24" t="s">
        <v>1446</v>
      </c>
      <c r="C64" s="25" t="s">
        <v>258</v>
      </c>
      <c r="D64" s="21"/>
      <c r="E64" s="21"/>
      <c r="F64" s="21"/>
      <c r="G64" s="21"/>
      <c r="H64" s="21"/>
      <c r="I64" s="21"/>
      <c r="J64" s="21"/>
      <c r="K64" s="22"/>
    </row>
    <row r="65" spans="1:12" ht="20.25" thickBot="1">
      <c r="A65" s="26" t="s">
        <v>171</v>
      </c>
      <c r="B65" s="27" t="s">
        <v>175</v>
      </c>
      <c r="C65" s="27" t="s">
        <v>124</v>
      </c>
      <c r="D65" s="28" t="s">
        <v>123</v>
      </c>
      <c r="E65" s="29" t="s">
        <v>172</v>
      </c>
      <c r="F65" s="29" t="s">
        <v>275</v>
      </c>
      <c r="G65" s="29" t="s">
        <v>173</v>
      </c>
      <c r="H65" s="30" t="s">
        <v>276</v>
      </c>
      <c r="I65" s="29" t="s">
        <v>174</v>
      </c>
      <c r="J65" s="30" t="s">
        <v>277</v>
      </c>
      <c r="K65" s="31" t="s">
        <v>176</v>
      </c>
    </row>
    <row r="66" spans="1:12" ht="20.25" thickBot="1">
      <c r="A66" s="32" t="s">
        <v>125</v>
      </c>
      <c r="B66" s="189" t="s">
        <v>1447</v>
      </c>
      <c r="C66" s="186" t="s">
        <v>1448</v>
      </c>
      <c r="D66" s="34" t="s">
        <v>131</v>
      </c>
      <c r="E66" s="187">
        <v>9</v>
      </c>
      <c r="F66" s="188">
        <v>6000</v>
      </c>
      <c r="G66" s="56" t="s">
        <v>183</v>
      </c>
      <c r="H66" s="37">
        <v>0.70833333333333337</v>
      </c>
      <c r="I66" s="38">
        <v>0.77083333333333337</v>
      </c>
      <c r="J66" s="39">
        <v>0.9375</v>
      </c>
      <c r="K66" s="40"/>
      <c r="L66" s="184" t="e">
        <f>VLOOKUP(D66,'效期天數(2025.1126更新)'!C:F,5,0)</f>
        <v>#REF!</v>
      </c>
    </row>
    <row r="67" spans="1:12" ht="20.25" thickBot="1">
      <c r="A67" s="32" t="s">
        <v>125</v>
      </c>
      <c r="B67" s="189" t="s">
        <v>1447</v>
      </c>
      <c r="C67" s="186" t="s">
        <v>1449</v>
      </c>
      <c r="D67" s="34" t="s">
        <v>131</v>
      </c>
      <c r="E67" s="187">
        <v>9</v>
      </c>
      <c r="F67" s="188">
        <v>6000</v>
      </c>
      <c r="G67" s="56" t="s">
        <v>183</v>
      </c>
      <c r="H67" s="37">
        <v>0.70833333333333337</v>
      </c>
      <c r="I67" s="38">
        <v>0.77083333333333337</v>
      </c>
      <c r="J67" s="39">
        <v>0.9375</v>
      </c>
      <c r="K67" s="40"/>
      <c r="L67" s="184" t="e">
        <f>VLOOKUP(D67,'效期天數(2025.1126更新)'!C:F,5,0)</f>
        <v>#REF!</v>
      </c>
    </row>
    <row r="68" spans="1:12" ht="20.25" thickBot="1">
      <c r="A68" s="32" t="s">
        <v>127</v>
      </c>
      <c r="B68" s="189" t="s">
        <v>1450</v>
      </c>
      <c r="C68" s="185" t="s">
        <v>1470</v>
      </c>
      <c r="D68" s="34" t="s">
        <v>85</v>
      </c>
      <c r="E68" s="187">
        <v>3</v>
      </c>
      <c r="F68" s="188">
        <v>6200</v>
      </c>
      <c r="G68" s="56" t="s">
        <v>128</v>
      </c>
      <c r="H68" s="37">
        <v>0.41666666666666669</v>
      </c>
      <c r="I68" s="39">
        <v>0.4375</v>
      </c>
      <c r="J68" s="61">
        <v>0.60416666666666663</v>
      </c>
      <c r="K68" s="42"/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1450</v>
      </c>
      <c r="C69" s="185" t="s">
        <v>1471</v>
      </c>
      <c r="D69" s="34" t="s">
        <v>85</v>
      </c>
      <c r="E69" s="187">
        <v>3</v>
      </c>
      <c r="F69" s="188">
        <v>6200</v>
      </c>
      <c r="G69" s="56" t="s">
        <v>128</v>
      </c>
      <c r="H69" s="37">
        <v>0.41666666666666669</v>
      </c>
      <c r="I69" s="39">
        <v>0.4375</v>
      </c>
      <c r="J69" s="61">
        <v>0.60416666666666663</v>
      </c>
      <c r="K69" s="42"/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1451</v>
      </c>
      <c r="C70" s="185" t="s">
        <v>1472</v>
      </c>
      <c r="D70" s="34" t="s">
        <v>137</v>
      </c>
      <c r="E70" s="187">
        <v>3</v>
      </c>
      <c r="F70" s="188">
        <v>6200</v>
      </c>
      <c r="G70" s="56" t="s">
        <v>128</v>
      </c>
      <c r="H70" s="37">
        <v>0.41666666666666669</v>
      </c>
      <c r="I70" s="39">
        <v>0.4375</v>
      </c>
      <c r="J70" s="61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1451</v>
      </c>
      <c r="C71" s="185" t="s">
        <v>1473</v>
      </c>
      <c r="D71" s="34" t="s">
        <v>137</v>
      </c>
      <c r="E71" s="187">
        <v>3</v>
      </c>
      <c r="F71" s="188">
        <v>6200</v>
      </c>
      <c r="G71" s="56" t="s">
        <v>128</v>
      </c>
      <c r="H71" s="37">
        <v>0.41666666666666669</v>
      </c>
      <c r="I71" s="39">
        <v>0.4375</v>
      </c>
      <c r="J71" s="61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1452</v>
      </c>
      <c r="C72" s="186" t="s">
        <v>1453</v>
      </c>
      <c r="D72" s="35" t="s">
        <v>130</v>
      </c>
      <c r="E72" s="187">
        <v>4</v>
      </c>
      <c r="F72" s="188">
        <v>9100</v>
      </c>
      <c r="G72" s="36" t="s">
        <v>260</v>
      </c>
      <c r="H72" s="37">
        <v>0.45833333333333331</v>
      </c>
      <c r="I72" s="39">
        <v>0.5</v>
      </c>
      <c r="J72" s="39">
        <v>0.75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1452</v>
      </c>
      <c r="C73" s="186" t="s">
        <v>1454</v>
      </c>
      <c r="D73" s="35" t="s">
        <v>130</v>
      </c>
      <c r="E73" s="187">
        <v>4</v>
      </c>
      <c r="F73" s="188">
        <v>9100</v>
      </c>
      <c r="G73" s="36" t="s">
        <v>260</v>
      </c>
      <c r="H73" s="37">
        <v>0.45833333333333331</v>
      </c>
      <c r="I73" s="39">
        <v>0.5</v>
      </c>
      <c r="J73" s="39">
        <v>0.75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1452</v>
      </c>
      <c r="C74" s="186" t="s">
        <v>1455</v>
      </c>
      <c r="D74" s="35" t="s">
        <v>130</v>
      </c>
      <c r="E74" s="187">
        <v>4</v>
      </c>
      <c r="F74" s="188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1452</v>
      </c>
      <c r="C75" s="186" t="s">
        <v>1456</v>
      </c>
      <c r="D75" s="35" t="s">
        <v>130</v>
      </c>
      <c r="E75" s="187">
        <v>4</v>
      </c>
      <c r="F75" s="188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44" t="s">
        <v>129</v>
      </c>
      <c r="B76" s="189" t="s">
        <v>1457</v>
      </c>
      <c r="C76" s="186">
        <v>4222301</v>
      </c>
      <c r="D76" s="34" t="s">
        <v>147</v>
      </c>
      <c r="E76" s="187">
        <v>7</v>
      </c>
      <c r="F76" s="188">
        <v>5500</v>
      </c>
      <c r="G76" s="36" t="s">
        <v>179</v>
      </c>
      <c r="H76" s="37">
        <v>0.45833333333333331</v>
      </c>
      <c r="I76" s="38">
        <v>0.47916666666666669</v>
      </c>
      <c r="J76" s="38">
        <v>0.64583333333333337</v>
      </c>
      <c r="K76" s="42" t="s">
        <v>185</v>
      </c>
      <c r="L76" s="184" t="e">
        <f>VLOOKUP(D76,'效期天數(2025.1126更新)'!C:F,5,0)</f>
        <v>#REF!</v>
      </c>
    </row>
    <row r="77" spans="1:12" ht="20.25" thickBot="1">
      <c r="A77" s="157" t="s">
        <v>129</v>
      </c>
      <c r="B77" s="239" t="s">
        <v>1458</v>
      </c>
      <c r="C77" s="240">
        <v>4122301</v>
      </c>
      <c r="D77" s="64" t="s">
        <v>1474</v>
      </c>
      <c r="E77" s="242">
        <v>5</v>
      </c>
      <c r="F77" s="199">
        <v>2500</v>
      </c>
      <c r="G77" s="238" t="s">
        <v>179</v>
      </c>
      <c r="H77" s="65">
        <v>0.45833333333333331</v>
      </c>
      <c r="I77" s="66">
        <v>0.47916666666666669</v>
      </c>
      <c r="J77" s="66">
        <v>0.64583333333333337</v>
      </c>
      <c r="K77" s="62" t="s">
        <v>186</v>
      </c>
      <c r="L77" s="184" t="e">
        <f>VLOOKUP(D77,'效期天數(2025.1126更新)'!C:F,5,0)</f>
        <v>#N/A</v>
      </c>
    </row>
    <row r="78" spans="1:12" ht="20.25" thickBot="1">
      <c r="A78" s="57"/>
      <c r="B78" s="239" t="s">
        <v>1458</v>
      </c>
      <c r="C78" s="241">
        <v>4122302</v>
      </c>
      <c r="D78" s="58" t="s">
        <v>1474</v>
      </c>
      <c r="E78" s="198">
        <v>5</v>
      </c>
      <c r="F78" s="198">
        <v>3000</v>
      </c>
      <c r="G78" s="36"/>
      <c r="H78" s="58"/>
      <c r="I78" s="58"/>
      <c r="J78" s="58"/>
      <c r="K78" s="59"/>
      <c r="L78" s="184" t="e">
        <f>VLOOKUP(D78,'效期天數(2025.1126更新)'!C:F,5,0)</f>
        <v>#N/A</v>
      </c>
    </row>
    <row r="79" spans="1:12" ht="19.5" thickBot="1">
      <c r="A79" s="44" t="s">
        <v>129</v>
      </c>
      <c r="B79" s="189" t="s">
        <v>1464</v>
      </c>
      <c r="C79" s="186" t="s">
        <v>1465</v>
      </c>
      <c r="D79" s="35" t="s">
        <v>163</v>
      </c>
      <c r="E79" s="187">
        <v>8</v>
      </c>
      <c r="F79" s="188">
        <v>8000</v>
      </c>
      <c r="G79" s="45" t="s">
        <v>128</v>
      </c>
      <c r="H79" s="37">
        <v>0.6875</v>
      </c>
      <c r="I79" s="39">
        <v>0.66666666666666663</v>
      </c>
      <c r="J79" s="39">
        <v>0.91666666666666663</v>
      </c>
      <c r="K79" s="42" t="s">
        <v>185</v>
      </c>
      <c r="L79" s="184" t="e">
        <f>VLOOKUP(D79,'效期天數(2025.1126更新)'!C:F,5,0)</f>
        <v>#REF!</v>
      </c>
    </row>
    <row r="80" spans="1:12" ht="19.5" thickBot="1">
      <c r="A80" s="44" t="s">
        <v>129</v>
      </c>
      <c r="B80" s="189" t="s">
        <v>1464</v>
      </c>
      <c r="C80" s="186" t="s">
        <v>1466</v>
      </c>
      <c r="D80" s="35" t="s">
        <v>163</v>
      </c>
      <c r="E80" s="187">
        <v>8</v>
      </c>
      <c r="F80" s="188">
        <v>8000</v>
      </c>
      <c r="G80" s="45" t="s">
        <v>128</v>
      </c>
      <c r="H80" s="37">
        <v>0.6875</v>
      </c>
      <c r="I80" s="39">
        <v>0.66666666666666663</v>
      </c>
      <c r="J80" s="39">
        <v>0.91666666666666663</v>
      </c>
      <c r="K80" s="42" t="s">
        <v>185</v>
      </c>
      <c r="L80" s="184" t="e">
        <f>VLOOKUP(D80,'效期天數(2025.1126更新)'!C:F,5,0)</f>
        <v>#REF!</v>
      </c>
    </row>
    <row r="81" spans="1:12" ht="19.5" thickBot="1">
      <c r="A81" s="44" t="s">
        <v>129</v>
      </c>
      <c r="B81" s="189" t="s">
        <v>1464</v>
      </c>
      <c r="C81" s="186" t="s">
        <v>1467</v>
      </c>
      <c r="D81" s="35" t="s">
        <v>163</v>
      </c>
      <c r="E81" s="187">
        <v>8</v>
      </c>
      <c r="F81" s="188">
        <v>8000</v>
      </c>
      <c r="G81" s="45" t="s">
        <v>128</v>
      </c>
      <c r="H81" s="37">
        <v>0.6875</v>
      </c>
      <c r="I81" s="39">
        <v>0.66666666666666663</v>
      </c>
      <c r="J81" s="39">
        <v>0.91666666666666663</v>
      </c>
      <c r="K81" s="42" t="s">
        <v>185</v>
      </c>
      <c r="L81" s="184" t="e">
        <f>VLOOKUP(D81,'效期天數(2025.1126更新)'!C:F,5,0)</f>
        <v>#REF!</v>
      </c>
    </row>
    <row r="82" spans="1:12" ht="19.5" thickBot="1">
      <c r="A82" s="44" t="s">
        <v>129</v>
      </c>
      <c r="B82" s="189" t="s">
        <v>1464</v>
      </c>
      <c r="C82" s="186" t="s">
        <v>1468</v>
      </c>
      <c r="D82" s="35" t="s">
        <v>163</v>
      </c>
      <c r="E82" s="187">
        <v>8</v>
      </c>
      <c r="F82" s="188">
        <v>8000</v>
      </c>
      <c r="G82" s="45" t="s">
        <v>128</v>
      </c>
      <c r="H82" s="37">
        <v>0.6875</v>
      </c>
      <c r="I82" s="39">
        <v>0.66666666666666663</v>
      </c>
      <c r="J82" s="39">
        <v>0.91666666666666663</v>
      </c>
      <c r="K82" s="42" t="s">
        <v>185</v>
      </c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1469</v>
      </c>
      <c r="C83" s="186">
        <v>1122305</v>
      </c>
      <c r="D83" s="34" t="s">
        <v>92</v>
      </c>
      <c r="E83" s="187">
        <v>6</v>
      </c>
      <c r="F83" s="188">
        <v>6000</v>
      </c>
      <c r="G83" s="56" t="s">
        <v>260</v>
      </c>
      <c r="H83" s="37">
        <v>0.70833333333333337</v>
      </c>
      <c r="I83" s="237">
        <v>0.89583333333333337</v>
      </c>
      <c r="J83" s="39">
        <v>6.25E-2</v>
      </c>
      <c r="K83" s="42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1469</v>
      </c>
      <c r="C84" s="186">
        <v>1122306</v>
      </c>
      <c r="D84" s="34" t="s">
        <v>92</v>
      </c>
      <c r="E84" s="187">
        <v>6</v>
      </c>
      <c r="F84" s="188">
        <v>6000</v>
      </c>
      <c r="G84" s="56" t="s">
        <v>260</v>
      </c>
      <c r="H84" s="37">
        <v>0.70833333333333337</v>
      </c>
      <c r="I84" s="237">
        <v>0.89583333333333337</v>
      </c>
      <c r="J84" s="39">
        <v>6.25E-2</v>
      </c>
      <c r="K84" s="42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1469</v>
      </c>
      <c r="C85" s="186">
        <v>1122307</v>
      </c>
      <c r="D85" s="34" t="s">
        <v>92</v>
      </c>
      <c r="E85" s="187">
        <v>6</v>
      </c>
      <c r="F85" s="188">
        <v>6000</v>
      </c>
      <c r="G85" s="56" t="s">
        <v>260</v>
      </c>
      <c r="H85" s="37">
        <v>0.70833333333333337</v>
      </c>
      <c r="I85" s="237">
        <v>0.89583333333333337</v>
      </c>
      <c r="J85" s="39">
        <v>6.25E-2</v>
      </c>
      <c r="K85" s="42"/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1469</v>
      </c>
      <c r="C86" s="186">
        <v>1122308</v>
      </c>
      <c r="D86" s="34" t="s">
        <v>92</v>
      </c>
      <c r="E86" s="187">
        <v>6</v>
      </c>
      <c r="F86" s="188">
        <v>6000</v>
      </c>
      <c r="G86" s="56" t="s">
        <v>260</v>
      </c>
      <c r="H86" s="37">
        <v>0.70833333333333337</v>
      </c>
      <c r="I86" s="237">
        <v>0.89583333333333337</v>
      </c>
      <c r="J86" s="39">
        <v>6.25E-2</v>
      </c>
      <c r="K86" s="42"/>
      <c r="L86" s="184" t="e">
        <f>VLOOKUP(D86,'效期天數(2025.1126更新)'!C:F,5,0)</f>
        <v>#REF!</v>
      </c>
    </row>
    <row r="90" spans="1:12" ht="16.5" thickBot="1"/>
    <row r="91" spans="1:12" ht="26.25" thickBot="1">
      <c r="A91" s="23" t="s">
        <v>274</v>
      </c>
      <c r="B91" s="24" t="s">
        <v>1475</v>
      </c>
      <c r="C91" s="25" t="s">
        <v>263</v>
      </c>
      <c r="D91" s="21"/>
      <c r="E91" s="21"/>
      <c r="F91" s="21"/>
      <c r="G91" s="21"/>
      <c r="H91" s="21"/>
      <c r="I91" s="21"/>
      <c r="J91" s="21"/>
      <c r="K91" s="22"/>
    </row>
    <row r="92" spans="1:12" ht="20.25" thickBot="1">
      <c r="A92" s="26" t="s">
        <v>171</v>
      </c>
      <c r="B92" s="27" t="s">
        <v>175</v>
      </c>
      <c r="C92" s="27" t="s">
        <v>124</v>
      </c>
      <c r="D92" s="28" t="s">
        <v>123</v>
      </c>
      <c r="E92" s="29" t="s">
        <v>172</v>
      </c>
      <c r="F92" s="29" t="s">
        <v>275</v>
      </c>
      <c r="G92" s="29" t="s">
        <v>173</v>
      </c>
      <c r="H92" s="30" t="s">
        <v>276</v>
      </c>
      <c r="I92" s="29" t="s">
        <v>174</v>
      </c>
      <c r="J92" s="30" t="s">
        <v>277</v>
      </c>
      <c r="K92" s="31" t="s">
        <v>176</v>
      </c>
    </row>
    <row r="93" spans="1:12" ht="20.25" thickBot="1">
      <c r="A93" s="44" t="s">
        <v>129</v>
      </c>
      <c r="B93" s="189" t="s">
        <v>1476</v>
      </c>
      <c r="C93" s="186" t="s">
        <v>1477</v>
      </c>
      <c r="D93" s="34" t="s">
        <v>126</v>
      </c>
      <c r="E93" s="187">
        <v>9</v>
      </c>
      <c r="F93" s="188">
        <v>6000</v>
      </c>
      <c r="G93" s="43" t="s">
        <v>179</v>
      </c>
      <c r="H93" s="37">
        <v>0.70833333333333337</v>
      </c>
      <c r="I93" s="38">
        <v>0.77083333333333337</v>
      </c>
      <c r="J93" s="39">
        <v>0.9375</v>
      </c>
      <c r="K93" s="40" t="s">
        <v>670</v>
      </c>
      <c r="L93" s="184" t="e">
        <f>VLOOKUP(D93,'效期天數(2025.1126更新)'!C:F,5,0)</f>
        <v>#REF!</v>
      </c>
    </row>
    <row r="94" spans="1:12" ht="20.25" thickBot="1">
      <c r="A94" s="44" t="s">
        <v>129</v>
      </c>
      <c r="B94" s="189" t="s">
        <v>1476</v>
      </c>
      <c r="C94" s="186" t="s">
        <v>1478</v>
      </c>
      <c r="D94" s="34" t="s">
        <v>126</v>
      </c>
      <c r="E94" s="187">
        <v>9</v>
      </c>
      <c r="F94" s="188">
        <v>6000</v>
      </c>
      <c r="G94" s="43" t="s">
        <v>179</v>
      </c>
      <c r="H94" s="37">
        <v>0.70833333333333337</v>
      </c>
      <c r="I94" s="38">
        <v>0.77083333333333337</v>
      </c>
      <c r="J94" s="39">
        <v>0.9375</v>
      </c>
      <c r="K94" s="40" t="s">
        <v>670</v>
      </c>
      <c r="L94" s="184" t="e">
        <f>VLOOKUP(D94,'效期天數(2025.1126更新)'!C:F,5,0)</f>
        <v>#REF!</v>
      </c>
    </row>
    <row r="95" spans="1:12" ht="20.25" thickBot="1">
      <c r="A95" s="32" t="s">
        <v>127</v>
      </c>
      <c r="B95" s="189" t="s">
        <v>1479</v>
      </c>
      <c r="C95" s="185" t="s">
        <v>1501</v>
      </c>
      <c r="D95" s="35" t="s">
        <v>88</v>
      </c>
      <c r="E95" s="187">
        <v>7</v>
      </c>
      <c r="F95" s="188">
        <v>6200</v>
      </c>
      <c r="G95" s="36" t="s">
        <v>183</v>
      </c>
      <c r="H95" s="37">
        <v>0.41666666666666669</v>
      </c>
      <c r="I95" s="39">
        <v>0.4375</v>
      </c>
      <c r="J95" s="39">
        <v>0.60416666666666663</v>
      </c>
      <c r="K95" s="42" t="s">
        <v>185</v>
      </c>
      <c r="L95" s="184" t="e">
        <f>VLOOKUP(D95,'效期天數(2025.1126更新)'!C:F,5,0)</f>
        <v>#REF!</v>
      </c>
    </row>
    <row r="96" spans="1:12" ht="20.25" thickBot="1">
      <c r="A96" s="32" t="s">
        <v>127</v>
      </c>
      <c r="B96" s="189" t="s">
        <v>1479</v>
      </c>
      <c r="C96" s="185" t="s">
        <v>1502</v>
      </c>
      <c r="D96" s="35" t="s">
        <v>88</v>
      </c>
      <c r="E96" s="187">
        <v>7</v>
      </c>
      <c r="F96" s="188">
        <v>6200</v>
      </c>
      <c r="G96" s="36" t="s">
        <v>183</v>
      </c>
      <c r="H96" s="37">
        <v>0.41666666666666669</v>
      </c>
      <c r="I96" s="39">
        <v>0.4375</v>
      </c>
      <c r="J96" s="39">
        <v>0.60416666666666663</v>
      </c>
      <c r="K96" s="42" t="s">
        <v>185</v>
      </c>
      <c r="L96" s="184" t="e">
        <f>VLOOKUP(D96,'效期天數(2025.1126更新)'!C:F,5,0)</f>
        <v>#REF!</v>
      </c>
    </row>
    <row r="97" spans="1:12" ht="20.25" thickBot="1">
      <c r="A97" s="32" t="s">
        <v>127</v>
      </c>
      <c r="B97" s="189" t="s">
        <v>1480</v>
      </c>
      <c r="C97" s="185" t="s">
        <v>1503</v>
      </c>
      <c r="D97" s="35" t="s">
        <v>89</v>
      </c>
      <c r="E97" s="187">
        <v>7</v>
      </c>
      <c r="F97" s="188">
        <v>6000</v>
      </c>
      <c r="G97" s="36" t="s">
        <v>183</v>
      </c>
      <c r="H97" s="37">
        <v>0.41666666666666669</v>
      </c>
      <c r="I97" s="39">
        <v>0.4375</v>
      </c>
      <c r="J97" s="39">
        <v>0.60416666666666663</v>
      </c>
      <c r="K97" s="42" t="s">
        <v>185</v>
      </c>
      <c r="L97" s="184" t="e">
        <f>VLOOKUP(D97,'效期天數(2025.1126更新)'!C:F,5,0)</f>
        <v>#REF!</v>
      </c>
    </row>
    <row r="98" spans="1:12" ht="20.25" thickBot="1">
      <c r="A98" s="32" t="s">
        <v>127</v>
      </c>
      <c r="B98" s="189" t="s">
        <v>1480</v>
      </c>
      <c r="C98" s="185" t="s">
        <v>1504</v>
      </c>
      <c r="D98" s="35" t="s">
        <v>89</v>
      </c>
      <c r="E98" s="187">
        <v>7</v>
      </c>
      <c r="F98" s="188">
        <v>6000</v>
      </c>
      <c r="G98" s="36" t="s">
        <v>183</v>
      </c>
      <c r="H98" s="37">
        <v>0.41666666666666669</v>
      </c>
      <c r="I98" s="39">
        <v>0.4375</v>
      </c>
      <c r="J98" s="39">
        <v>0.60416666666666663</v>
      </c>
      <c r="K98" s="42" t="s">
        <v>185</v>
      </c>
      <c r="L98" s="184" t="e">
        <f>VLOOKUP(D98,'效期天數(2025.1126更新)'!C:F,5,0)</f>
        <v>#REF!</v>
      </c>
    </row>
    <row r="99" spans="1:12" ht="19.5" thickBot="1">
      <c r="A99" s="32" t="s">
        <v>127</v>
      </c>
      <c r="B99" s="189" t="s">
        <v>1481</v>
      </c>
      <c r="C99" s="186" t="s">
        <v>1482</v>
      </c>
      <c r="D99" s="34" t="s">
        <v>93</v>
      </c>
      <c r="E99" s="187">
        <v>8</v>
      </c>
      <c r="F99" s="188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84" t="e">
        <f>VLOOKUP(D99,'效期天數(2025.1126更新)'!C:F,5,0)</f>
        <v>#REF!</v>
      </c>
    </row>
    <row r="100" spans="1:12" ht="19.5" thickBot="1">
      <c r="A100" s="32" t="s">
        <v>127</v>
      </c>
      <c r="B100" s="189" t="s">
        <v>1481</v>
      </c>
      <c r="C100" s="186" t="s">
        <v>1483</v>
      </c>
      <c r="D100" s="34" t="s">
        <v>93</v>
      </c>
      <c r="E100" s="187">
        <v>8</v>
      </c>
      <c r="F100" s="188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84" t="e">
        <f>VLOOKUP(D100,'效期天數(2025.1126更新)'!C:F,5,0)</f>
        <v>#REF!</v>
      </c>
    </row>
    <row r="101" spans="1:12" ht="19.5" thickBot="1">
      <c r="A101" s="32" t="s">
        <v>127</v>
      </c>
      <c r="B101" s="189" t="s">
        <v>1484</v>
      </c>
      <c r="C101" s="186" t="s">
        <v>1485</v>
      </c>
      <c r="D101" s="34" t="s">
        <v>94</v>
      </c>
      <c r="E101" s="187">
        <v>8</v>
      </c>
      <c r="F101" s="188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185</v>
      </c>
      <c r="L101" s="184" t="e">
        <f>VLOOKUP(D101,'效期天數(2025.1126更新)'!C:F,5,0)</f>
        <v>#REF!</v>
      </c>
    </row>
    <row r="102" spans="1:12" ht="19.5" thickBot="1">
      <c r="A102" s="32" t="s">
        <v>127</v>
      </c>
      <c r="B102" s="189" t="s">
        <v>1484</v>
      </c>
      <c r="C102" s="186" t="s">
        <v>1486</v>
      </c>
      <c r="D102" s="34" t="s">
        <v>94</v>
      </c>
      <c r="E102" s="187">
        <v>8</v>
      </c>
      <c r="F102" s="188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185</v>
      </c>
      <c r="L102" s="184" t="e">
        <f>VLOOKUP(D102,'效期天數(2025.1126更新)'!C:F,5,0)</f>
        <v>#REF!</v>
      </c>
    </row>
    <row r="103" spans="1:12" ht="20.25" thickBot="1">
      <c r="A103" s="44" t="s">
        <v>129</v>
      </c>
      <c r="B103" s="189" t="s">
        <v>1487</v>
      </c>
      <c r="C103" s="186" t="s">
        <v>1488</v>
      </c>
      <c r="D103" s="35" t="s">
        <v>132</v>
      </c>
      <c r="E103" s="187">
        <v>4</v>
      </c>
      <c r="F103" s="188">
        <v>8900</v>
      </c>
      <c r="G103" s="36" t="s">
        <v>260</v>
      </c>
      <c r="H103" s="37">
        <v>0.45833333333333331</v>
      </c>
      <c r="I103" s="39">
        <v>0.5</v>
      </c>
      <c r="J103" s="39">
        <v>0.75</v>
      </c>
      <c r="K103" s="42"/>
      <c r="L103" s="184" t="e">
        <f>VLOOKUP(D103,'效期天數(2025.1126更新)'!C:F,5,0)</f>
        <v>#REF!</v>
      </c>
    </row>
    <row r="104" spans="1:12" ht="20.25" thickBot="1">
      <c r="A104" s="44" t="s">
        <v>129</v>
      </c>
      <c r="B104" s="189" t="s">
        <v>1487</v>
      </c>
      <c r="C104" s="186" t="s">
        <v>1489</v>
      </c>
      <c r="D104" s="35" t="s">
        <v>132</v>
      </c>
      <c r="E104" s="187">
        <v>4</v>
      </c>
      <c r="F104" s="188">
        <v>8900</v>
      </c>
      <c r="G104" s="36" t="s">
        <v>260</v>
      </c>
      <c r="H104" s="37">
        <v>0.45833333333333331</v>
      </c>
      <c r="I104" s="39">
        <v>0.5</v>
      </c>
      <c r="J104" s="39">
        <v>0.75</v>
      </c>
      <c r="K104" s="42"/>
      <c r="L104" s="184" t="e">
        <f>VLOOKUP(D104,'效期天數(2025.1126更新)'!C:F,5,0)</f>
        <v>#REF!</v>
      </c>
    </row>
    <row r="105" spans="1:12" ht="20.25" thickBot="1">
      <c r="A105" s="44" t="s">
        <v>129</v>
      </c>
      <c r="B105" s="189" t="s">
        <v>1490</v>
      </c>
      <c r="C105" s="186" t="s">
        <v>1491</v>
      </c>
      <c r="D105" s="35" t="s">
        <v>133</v>
      </c>
      <c r="E105" s="187">
        <v>4</v>
      </c>
      <c r="F105" s="188">
        <v>8900</v>
      </c>
      <c r="G105" s="36" t="s">
        <v>260</v>
      </c>
      <c r="H105" s="37">
        <v>0.45833333333333331</v>
      </c>
      <c r="I105" s="39">
        <v>0.5</v>
      </c>
      <c r="J105" s="39">
        <v>0.75</v>
      </c>
      <c r="K105" s="42"/>
      <c r="L105" s="184" t="e">
        <f>VLOOKUP(D105,'效期天數(2025.1126更新)'!C:F,5,0)</f>
        <v>#REF!</v>
      </c>
    </row>
    <row r="106" spans="1:12" ht="20.25" thickBot="1">
      <c r="A106" s="44" t="s">
        <v>129</v>
      </c>
      <c r="B106" s="189" t="s">
        <v>1490</v>
      </c>
      <c r="C106" s="186" t="s">
        <v>1492</v>
      </c>
      <c r="D106" s="35" t="s">
        <v>133</v>
      </c>
      <c r="E106" s="187">
        <v>4</v>
      </c>
      <c r="F106" s="188">
        <v>8900</v>
      </c>
      <c r="G106" s="36" t="s">
        <v>260</v>
      </c>
      <c r="H106" s="37">
        <v>0.45833333333333331</v>
      </c>
      <c r="I106" s="39">
        <v>0.5</v>
      </c>
      <c r="J106" s="39">
        <v>0.75</v>
      </c>
      <c r="K106" s="42"/>
      <c r="L106" s="184" t="e">
        <f>VLOOKUP(D106,'效期天數(2025.1126更新)'!C:F,5,0)</f>
        <v>#REF!</v>
      </c>
    </row>
    <row r="107" spans="1:12" ht="20.25" thickBot="1">
      <c r="A107" s="32" t="s">
        <v>127</v>
      </c>
      <c r="B107" s="189" t="s">
        <v>1493</v>
      </c>
      <c r="C107" s="186">
        <v>222303</v>
      </c>
      <c r="D107" s="34" t="s">
        <v>85</v>
      </c>
      <c r="E107" s="187">
        <v>3</v>
      </c>
      <c r="F107" s="188">
        <v>6200</v>
      </c>
      <c r="G107" s="56" t="s">
        <v>128</v>
      </c>
      <c r="H107" s="37">
        <v>0.625</v>
      </c>
      <c r="I107" s="39">
        <v>0.64583333333333337</v>
      </c>
      <c r="J107" s="61">
        <v>0.8125</v>
      </c>
      <c r="K107" s="42"/>
      <c r="L107" s="184" t="e">
        <f>VLOOKUP(D107,'效期天數(2025.1126更新)'!C:F,5,0)</f>
        <v>#REF!</v>
      </c>
    </row>
    <row r="108" spans="1:12" ht="20.25" thickBot="1">
      <c r="A108" s="32" t="s">
        <v>127</v>
      </c>
      <c r="B108" s="189" t="s">
        <v>1493</v>
      </c>
      <c r="C108" s="186">
        <v>222304</v>
      </c>
      <c r="D108" s="34" t="s">
        <v>85</v>
      </c>
      <c r="E108" s="187">
        <v>3</v>
      </c>
      <c r="F108" s="188">
        <v>6200</v>
      </c>
      <c r="G108" s="56" t="s">
        <v>128</v>
      </c>
      <c r="H108" s="37">
        <v>0.625</v>
      </c>
      <c r="I108" s="39">
        <v>0.64583333333333337</v>
      </c>
      <c r="J108" s="61">
        <v>0.8125</v>
      </c>
      <c r="K108" s="42"/>
      <c r="L108" s="184" t="e">
        <f>VLOOKUP(D108,'效期天數(2025.1126更新)'!C:F,5,0)</f>
        <v>#REF!</v>
      </c>
    </row>
    <row r="109" spans="1:12" ht="20.25" thickBot="1">
      <c r="A109" s="32" t="s">
        <v>127</v>
      </c>
      <c r="B109" s="189" t="s">
        <v>1494</v>
      </c>
      <c r="C109" s="186">
        <v>422303</v>
      </c>
      <c r="D109" s="34" t="s">
        <v>137</v>
      </c>
      <c r="E109" s="187">
        <v>3</v>
      </c>
      <c r="F109" s="188">
        <v>6200</v>
      </c>
      <c r="G109" s="56" t="s">
        <v>128</v>
      </c>
      <c r="H109" s="37">
        <v>0.625</v>
      </c>
      <c r="I109" s="39">
        <v>0.64583333333333337</v>
      </c>
      <c r="J109" s="61">
        <v>0.8125</v>
      </c>
      <c r="K109" s="42"/>
      <c r="L109" s="184" t="e">
        <f>VLOOKUP(D109,'效期天數(2025.1126更新)'!C:F,5,0)</f>
        <v>#REF!</v>
      </c>
    </row>
    <row r="110" spans="1:12" ht="20.25" thickBot="1">
      <c r="A110" s="32" t="s">
        <v>127</v>
      </c>
      <c r="B110" s="189" t="s">
        <v>1494</v>
      </c>
      <c r="C110" s="186">
        <v>422304</v>
      </c>
      <c r="D110" s="34" t="s">
        <v>137</v>
      </c>
      <c r="E110" s="187">
        <v>3</v>
      </c>
      <c r="F110" s="188">
        <v>6200</v>
      </c>
      <c r="G110" s="56" t="s">
        <v>128</v>
      </c>
      <c r="H110" s="37">
        <v>0.625</v>
      </c>
      <c r="I110" s="39">
        <v>0.64583333333333337</v>
      </c>
      <c r="J110" s="61">
        <v>0.8125</v>
      </c>
      <c r="K110" s="42"/>
      <c r="L110" s="184" t="e">
        <f>VLOOKUP(D110,'效期天數(2025.1126更新)'!C:F,5,0)</f>
        <v>#REF!</v>
      </c>
    </row>
    <row r="111" spans="1:12" ht="20.25" thickBot="1">
      <c r="A111" s="32" t="s">
        <v>127</v>
      </c>
      <c r="B111" s="189" t="s">
        <v>1495</v>
      </c>
      <c r="C111" s="186">
        <v>1122309</v>
      </c>
      <c r="D111" s="34" t="s">
        <v>92</v>
      </c>
      <c r="E111" s="187">
        <v>5</v>
      </c>
      <c r="F111" s="188">
        <v>6000</v>
      </c>
      <c r="G111" s="56" t="s">
        <v>260</v>
      </c>
      <c r="H111" s="37">
        <v>0.70833333333333337</v>
      </c>
      <c r="I111" s="61">
        <v>0.83333333333333337</v>
      </c>
      <c r="J111" s="39">
        <v>0</v>
      </c>
      <c r="K111" s="42"/>
      <c r="L111" s="184" t="e">
        <f>VLOOKUP(D111,'效期天數(2025.1126更新)'!C:F,5,0)</f>
        <v>#REF!</v>
      </c>
    </row>
    <row r="112" spans="1:12" ht="20.25" thickBot="1">
      <c r="A112" s="32" t="s">
        <v>127</v>
      </c>
      <c r="B112" s="189" t="s">
        <v>1495</v>
      </c>
      <c r="C112" s="186">
        <v>11223010</v>
      </c>
      <c r="D112" s="34" t="s">
        <v>92</v>
      </c>
      <c r="E112" s="187">
        <v>5</v>
      </c>
      <c r="F112" s="188">
        <v>6000</v>
      </c>
      <c r="G112" s="56" t="s">
        <v>260</v>
      </c>
      <c r="H112" s="37">
        <v>0.70833333333333337</v>
      </c>
      <c r="I112" s="61">
        <v>0.83333333333333337</v>
      </c>
      <c r="J112" s="39">
        <v>0</v>
      </c>
      <c r="K112" s="42"/>
      <c r="L112" s="184" t="e">
        <f>VLOOKUP(D112,'效期天數(2025.1126更新)'!C:F,5,0)</f>
        <v>#REF!</v>
      </c>
    </row>
    <row r="113" spans="1:12" ht="20.25" thickBot="1">
      <c r="A113" s="32" t="s">
        <v>127</v>
      </c>
      <c r="B113" s="189" t="s">
        <v>1495</v>
      </c>
      <c r="C113" s="186">
        <v>11223011</v>
      </c>
      <c r="D113" s="34" t="s">
        <v>92</v>
      </c>
      <c r="E113" s="187">
        <v>5</v>
      </c>
      <c r="F113" s="188">
        <v>6000</v>
      </c>
      <c r="G113" s="56" t="s">
        <v>260</v>
      </c>
      <c r="H113" s="37">
        <v>0.70833333333333337</v>
      </c>
      <c r="I113" s="61">
        <v>0.83333333333333337</v>
      </c>
      <c r="J113" s="39">
        <v>0</v>
      </c>
      <c r="K113" s="42"/>
      <c r="L113" s="184" t="e">
        <f>VLOOKUP(D113,'效期天數(2025.1126更新)'!C:F,5,0)</f>
        <v>#REF!</v>
      </c>
    </row>
    <row r="114" spans="1:12" ht="20.25" thickBot="1">
      <c r="A114" s="32" t="s">
        <v>127</v>
      </c>
      <c r="B114" s="189" t="s">
        <v>1495</v>
      </c>
      <c r="C114" s="186">
        <v>11223012</v>
      </c>
      <c r="D114" s="34" t="s">
        <v>92</v>
      </c>
      <c r="E114" s="187">
        <v>5</v>
      </c>
      <c r="F114" s="188">
        <v>6000</v>
      </c>
      <c r="G114" s="56" t="s">
        <v>260</v>
      </c>
      <c r="H114" s="37">
        <v>0.70833333333333337</v>
      </c>
      <c r="I114" s="61">
        <v>0.83333333333333337</v>
      </c>
      <c r="J114" s="39">
        <v>0</v>
      </c>
      <c r="K114" s="42"/>
      <c r="L114" s="184" t="e">
        <f>VLOOKUP(D114,'效期天數(2025.1126更新)'!C:F,5,0)</f>
        <v>#REF!</v>
      </c>
    </row>
    <row r="115" spans="1:12" ht="20.25" thickBot="1">
      <c r="A115" s="32" t="s">
        <v>127</v>
      </c>
      <c r="B115" s="189" t="s">
        <v>1496</v>
      </c>
      <c r="C115" s="186" t="s">
        <v>1497</v>
      </c>
      <c r="D115" s="35" t="s">
        <v>90</v>
      </c>
      <c r="E115" s="187">
        <v>6</v>
      </c>
      <c r="F115" s="188">
        <v>8000</v>
      </c>
      <c r="G115" s="36" t="s">
        <v>183</v>
      </c>
      <c r="H115" s="37">
        <v>0.72916666666666663</v>
      </c>
      <c r="I115" s="39">
        <v>0.75</v>
      </c>
      <c r="J115" s="39">
        <v>0</v>
      </c>
      <c r="K115" s="42" t="s">
        <v>181</v>
      </c>
      <c r="L115" s="184" t="e">
        <f>VLOOKUP(D115,'效期天數(2025.1126更新)'!C:F,5,0)</f>
        <v>#REF!</v>
      </c>
    </row>
    <row r="116" spans="1:12" ht="20.25" thickBot="1">
      <c r="A116" s="32" t="s">
        <v>127</v>
      </c>
      <c r="B116" s="189" t="s">
        <v>1496</v>
      </c>
      <c r="C116" s="186" t="s">
        <v>1498</v>
      </c>
      <c r="D116" s="35" t="s">
        <v>90</v>
      </c>
      <c r="E116" s="187">
        <v>6</v>
      </c>
      <c r="F116" s="188">
        <v>8000</v>
      </c>
      <c r="G116" s="36" t="s">
        <v>183</v>
      </c>
      <c r="H116" s="37">
        <v>0.72916666666666663</v>
      </c>
      <c r="I116" s="39">
        <v>0.75</v>
      </c>
      <c r="J116" s="39">
        <v>0</v>
      </c>
      <c r="K116" s="42" t="s">
        <v>182</v>
      </c>
      <c r="L116" s="184" t="e">
        <f>VLOOKUP(D116,'效期天數(2025.1126更新)'!C:F,5,0)</f>
        <v>#REF!</v>
      </c>
    </row>
    <row r="117" spans="1:12" ht="20.25" thickBot="1">
      <c r="A117" s="32" t="s">
        <v>127</v>
      </c>
      <c r="B117" s="189" t="s">
        <v>1496</v>
      </c>
      <c r="C117" s="186" t="s">
        <v>1499</v>
      </c>
      <c r="D117" s="35" t="s">
        <v>90</v>
      </c>
      <c r="E117" s="187">
        <v>6</v>
      </c>
      <c r="F117" s="188">
        <v>8000</v>
      </c>
      <c r="G117" s="36" t="s">
        <v>183</v>
      </c>
      <c r="H117" s="37">
        <v>0.72916666666666663</v>
      </c>
      <c r="I117" s="39">
        <v>0.75</v>
      </c>
      <c r="J117" s="39">
        <v>0</v>
      </c>
      <c r="K117" s="42" t="s">
        <v>181</v>
      </c>
      <c r="L117" s="184" t="e">
        <f>VLOOKUP(D117,'效期天數(2025.1126更新)'!C:F,5,0)</f>
        <v>#REF!</v>
      </c>
    </row>
    <row r="118" spans="1:12" ht="20.25" thickBot="1">
      <c r="A118" s="32" t="s">
        <v>127</v>
      </c>
      <c r="B118" s="189" t="s">
        <v>1496</v>
      </c>
      <c r="C118" s="186" t="s">
        <v>1500</v>
      </c>
      <c r="D118" s="35" t="s">
        <v>90</v>
      </c>
      <c r="E118" s="187">
        <v>6</v>
      </c>
      <c r="F118" s="188">
        <v>8000</v>
      </c>
      <c r="G118" s="36" t="s">
        <v>183</v>
      </c>
      <c r="H118" s="37">
        <v>0.72916666666666663</v>
      </c>
      <c r="I118" s="39">
        <v>0.75</v>
      </c>
      <c r="J118" s="39">
        <v>0</v>
      </c>
      <c r="K118" s="42" t="s">
        <v>182</v>
      </c>
      <c r="L118" s="184" t="e">
        <f>VLOOKUP(D118,'效期天數(2025.1126更新)'!C:F,5,0)</f>
        <v>#REF!</v>
      </c>
    </row>
    <row r="119" spans="1:12" ht="20.25" thickBot="1">
      <c r="A119" s="57"/>
      <c r="B119" s="189" t="s">
        <v>1459</v>
      </c>
      <c r="C119" s="186" t="s">
        <v>1460</v>
      </c>
      <c r="D119" s="35" t="s">
        <v>136</v>
      </c>
      <c r="E119" s="187">
        <v>10</v>
      </c>
      <c r="F119" s="188">
        <v>8000</v>
      </c>
      <c r="G119" s="36"/>
      <c r="H119" s="58"/>
      <c r="I119" s="58"/>
      <c r="J119" s="58"/>
      <c r="K119" s="42"/>
      <c r="L119" s="184" t="e">
        <f>VLOOKUP(D119,'效期天數(2025.1126更新)'!C:F,5,0)</f>
        <v>#REF!</v>
      </c>
    </row>
    <row r="120" spans="1:12" ht="20.25" thickBot="1">
      <c r="A120" s="57"/>
      <c r="B120" s="189" t="s">
        <v>1459</v>
      </c>
      <c r="C120" s="186" t="s">
        <v>1461</v>
      </c>
      <c r="D120" s="35" t="s">
        <v>136</v>
      </c>
      <c r="E120" s="187">
        <v>10</v>
      </c>
      <c r="F120" s="188">
        <v>8000</v>
      </c>
      <c r="G120" s="36"/>
      <c r="H120" s="58"/>
      <c r="I120" s="58"/>
      <c r="J120" s="58"/>
      <c r="K120" s="42"/>
      <c r="L120" s="184" t="e">
        <f>VLOOKUP(D120,'效期天數(2025.1126更新)'!C:F,5,0)</f>
        <v>#REF!</v>
      </c>
    </row>
    <row r="121" spans="1:12" ht="20.25" thickBot="1">
      <c r="A121" s="57"/>
      <c r="B121" s="189" t="s">
        <v>1459</v>
      </c>
      <c r="C121" s="186" t="s">
        <v>1462</v>
      </c>
      <c r="D121" s="35" t="s">
        <v>136</v>
      </c>
      <c r="E121" s="187">
        <v>10</v>
      </c>
      <c r="F121" s="188">
        <v>8000</v>
      </c>
      <c r="G121" s="36"/>
      <c r="H121" s="58"/>
      <c r="I121" s="58"/>
      <c r="J121" s="58"/>
      <c r="K121" s="42"/>
      <c r="L121" s="184" t="e">
        <f>VLOOKUP(D121,'效期天數(2025.1126更新)'!C:F,5,0)</f>
        <v>#REF!</v>
      </c>
    </row>
    <row r="122" spans="1:12" ht="20.25" thickBot="1">
      <c r="A122" s="57"/>
      <c r="B122" s="189" t="s">
        <v>1459</v>
      </c>
      <c r="C122" s="186" t="s">
        <v>1463</v>
      </c>
      <c r="D122" s="35" t="s">
        <v>136</v>
      </c>
      <c r="E122" s="187">
        <v>10</v>
      </c>
      <c r="F122" s="188">
        <v>8000</v>
      </c>
      <c r="G122" s="36"/>
      <c r="H122" s="58"/>
      <c r="I122" s="58"/>
      <c r="J122" s="58"/>
      <c r="K122" s="42"/>
      <c r="L122" s="184" t="e">
        <f>VLOOKUP(D122,'效期天數(2025.1126更新)'!C:F,5,0)</f>
        <v>#REF!</v>
      </c>
    </row>
    <row r="125" spans="1:12" ht="16.5" thickBot="1"/>
    <row r="126" spans="1:12" ht="26.25" thickBot="1">
      <c r="A126" s="23" t="s">
        <v>274</v>
      </c>
      <c r="B126" s="24" t="s">
        <v>1506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0.25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44" t="s">
        <v>129</v>
      </c>
      <c r="B128" s="100" t="s">
        <v>1507</v>
      </c>
      <c r="C128" s="99" t="s">
        <v>1541</v>
      </c>
      <c r="D128" s="35" t="s">
        <v>88</v>
      </c>
      <c r="E128" s="101">
        <v>7</v>
      </c>
      <c r="F128" s="103">
        <v>6200</v>
      </c>
      <c r="G128" s="36" t="s">
        <v>183</v>
      </c>
      <c r="H128" s="37">
        <v>0.41666666666666669</v>
      </c>
      <c r="I128" s="39">
        <v>0.4375</v>
      </c>
      <c r="J128" s="61">
        <v>0.60416666666666663</v>
      </c>
      <c r="K128" s="42" t="s">
        <v>1289</v>
      </c>
      <c r="L128" s="97" t="e">
        <f>VLOOKUP(D128,'效期天數(2025.1126更新)'!C:F,5,0)</f>
        <v>#REF!</v>
      </c>
    </row>
    <row r="129" spans="1:12" ht="20.25" thickBot="1">
      <c r="A129" s="44" t="s">
        <v>129</v>
      </c>
      <c r="B129" s="100" t="s">
        <v>1507</v>
      </c>
      <c r="C129" s="99" t="s">
        <v>1542</v>
      </c>
      <c r="D129" s="35" t="s">
        <v>88</v>
      </c>
      <c r="E129" s="101">
        <v>7</v>
      </c>
      <c r="F129" s="103">
        <v>6200</v>
      </c>
      <c r="G129" s="36" t="s">
        <v>183</v>
      </c>
      <c r="H129" s="37">
        <v>0.41666666666666669</v>
      </c>
      <c r="I129" s="39">
        <v>0.4375</v>
      </c>
      <c r="J129" s="61">
        <v>0.60416666666666663</v>
      </c>
      <c r="K129" s="42" t="s">
        <v>1289</v>
      </c>
      <c r="L129" s="97" t="e">
        <f>VLOOKUP(D129,'效期天數(2025.1126更新)'!C:F,5,0)</f>
        <v>#REF!</v>
      </c>
    </row>
    <row r="130" spans="1:12" ht="20.25" thickBot="1">
      <c r="A130" s="44" t="s">
        <v>129</v>
      </c>
      <c r="B130" s="100" t="s">
        <v>1508</v>
      </c>
      <c r="C130" s="99" t="s">
        <v>1543</v>
      </c>
      <c r="D130" s="35" t="s">
        <v>89</v>
      </c>
      <c r="E130" s="101">
        <v>7</v>
      </c>
      <c r="F130" s="103">
        <v>6000</v>
      </c>
      <c r="G130" s="36" t="s">
        <v>183</v>
      </c>
      <c r="H130" s="37">
        <v>0.41666666666666669</v>
      </c>
      <c r="I130" s="39">
        <v>0.4375</v>
      </c>
      <c r="J130" s="61">
        <v>0.60416666666666663</v>
      </c>
      <c r="K130" s="42" t="s">
        <v>1289</v>
      </c>
      <c r="L130" s="97" t="e">
        <f>VLOOKUP(D130,'效期天數(2025.1126更新)'!C:F,5,0)</f>
        <v>#REF!</v>
      </c>
    </row>
    <row r="131" spans="1:12" ht="20.25" thickBot="1">
      <c r="A131" s="44" t="s">
        <v>129</v>
      </c>
      <c r="B131" s="100" t="s">
        <v>1508</v>
      </c>
      <c r="C131" s="99" t="s">
        <v>1544</v>
      </c>
      <c r="D131" s="35" t="s">
        <v>89</v>
      </c>
      <c r="E131" s="101">
        <v>7</v>
      </c>
      <c r="F131" s="103">
        <v>6000</v>
      </c>
      <c r="G131" s="36" t="s">
        <v>183</v>
      </c>
      <c r="H131" s="37">
        <v>0.41666666666666669</v>
      </c>
      <c r="I131" s="39">
        <v>0.4375</v>
      </c>
      <c r="J131" s="61">
        <v>0.60416666666666663</v>
      </c>
      <c r="K131" s="42" t="s">
        <v>1289</v>
      </c>
      <c r="L131" s="97" t="e">
        <f>VLOOKUP(D131,'效期天數(2025.1126更新)'!C:F,5,0)</f>
        <v>#REF!</v>
      </c>
    </row>
    <row r="132" spans="1:12" ht="20.25" thickBot="1">
      <c r="A132" s="32" t="s">
        <v>127</v>
      </c>
      <c r="B132" s="100" t="s">
        <v>1509</v>
      </c>
      <c r="C132" s="98" t="s">
        <v>1510</v>
      </c>
      <c r="D132" s="35" t="s">
        <v>130</v>
      </c>
      <c r="E132" s="101">
        <v>3</v>
      </c>
      <c r="F132" s="103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97" t="e">
        <f>VLOOKUP(D132,'效期天數(2025.1126更新)'!C:F,5,0)</f>
        <v>#REF!</v>
      </c>
    </row>
    <row r="133" spans="1:12" ht="20.25" thickBot="1">
      <c r="A133" s="32" t="s">
        <v>127</v>
      </c>
      <c r="B133" s="100" t="s">
        <v>1509</v>
      </c>
      <c r="C133" s="98" t="s">
        <v>1511</v>
      </c>
      <c r="D133" s="35" t="s">
        <v>130</v>
      </c>
      <c r="E133" s="101">
        <v>3</v>
      </c>
      <c r="F133" s="103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97" t="e">
        <f>VLOOKUP(D133,'效期天數(2025.1126更新)'!C:F,5,0)</f>
        <v>#REF!</v>
      </c>
    </row>
    <row r="134" spans="1:12" ht="20.25" thickBot="1">
      <c r="A134" s="32" t="s">
        <v>127</v>
      </c>
      <c r="B134" s="100" t="s">
        <v>1509</v>
      </c>
      <c r="C134" s="98" t="s">
        <v>1512</v>
      </c>
      <c r="D134" s="35" t="s">
        <v>130</v>
      </c>
      <c r="E134" s="101">
        <v>3</v>
      </c>
      <c r="F134" s="103">
        <v>9100</v>
      </c>
      <c r="G134" s="36" t="s">
        <v>260</v>
      </c>
      <c r="H134" s="37">
        <v>0.45833333333333331</v>
      </c>
      <c r="I134" s="39">
        <v>0.5</v>
      </c>
      <c r="J134" s="39">
        <v>0.75</v>
      </c>
      <c r="K134" s="42"/>
      <c r="L134" s="97" t="e">
        <f>VLOOKUP(D134,'效期天數(2025.1126更新)'!C:F,5,0)</f>
        <v>#REF!</v>
      </c>
    </row>
    <row r="135" spans="1:12" ht="20.25" thickBot="1">
      <c r="A135" s="32" t="s">
        <v>127</v>
      </c>
      <c r="B135" s="100" t="s">
        <v>1509</v>
      </c>
      <c r="C135" s="98" t="s">
        <v>1513</v>
      </c>
      <c r="D135" s="35" t="s">
        <v>130</v>
      </c>
      <c r="E135" s="101">
        <v>3</v>
      </c>
      <c r="F135" s="103">
        <v>9100</v>
      </c>
      <c r="G135" s="36" t="s">
        <v>260</v>
      </c>
      <c r="H135" s="37">
        <v>0.45833333333333331</v>
      </c>
      <c r="I135" s="39">
        <v>0.5</v>
      </c>
      <c r="J135" s="39">
        <v>0.75</v>
      </c>
      <c r="K135" s="42"/>
      <c r="L135" s="97" t="e">
        <f>VLOOKUP(D135,'效期天數(2025.1126更新)'!C:F,5,0)</f>
        <v>#REF!</v>
      </c>
    </row>
    <row r="136" spans="1:12" ht="19.5" thickBot="1">
      <c r="A136" s="32" t="s">
        <v>127</v>
      </c>
      <c r="B136" s="100" t="s">
        <v>1514</v>
      </c>
      <c r="C136" s="98" t="s">
        <v>1515</v>
      </c>
      <c r="D136" s="35" t="s">
        <v>163</v>
      </c>
      <c r="E136" s="101">
        <v>9</v>
      </c>
      <c r="F136" s="103">
        <v>8000</v>
      </c>
      <c r="G136" s="45" t="s">
        <v>128</v>
      </c>
      <c r="H136" s="37">
        <v>0.47916666666666669</v>
      </c>
      <c r="I136" s="38">
        <v>0.5</v>
      </c>
      <c r="J136" s="39">
        <v>0.75</v>
      </c>
      <c r="K136" s="42" t="s">
        <v>185</v>
      </c>
      <c r="L136" s="97" t="e">
        <f>VLOOKUP(D136,'效期天數(2025.1126更新)'!C:F,5,0)</f>
        <v>#REF!</v>
      </c>
    </row>
    <row r="137" spans="1:12" ht="19.5" thickBot="1">
      <c r="A137" s="32" t="s">
        <v>127</v>
      </c>
      <c r="B137" s="100" t="s">
        <v>1514</v>
      </c>
      <c r="C137" s="98" t="s">
        <v>1516</v>
      </c>
      <c r="D137" s="35" t="s">
        <v>163</v>
      </c>
      <c r="E137" s="101">
        <v>9</v>
      </c>
      <c r="F137" s="103">
        <v>8000</v>
      </c>
      <c r="G137" s="45" t="s">
        <v>128</v>
      </c>
      <c r="H137" s="37">
        <v>0.47916666666666669</v>
      </c>
      <c r="I137" s="38">
        <v>0.5</v>
      </c>
      <c r="J137" s="39">
        <v>0.75</v>
      </c>
      <c r="K137" s="42" t="s">
        <v>185</v>
      </c>
      <c r="L137" s="97" t="e">
        <f>VLOOKUP(D137,'效期天數(2025.1126更新)'!C:F,5,0)</f>
        <v>#REF!</v>
      </c>
    </row>
    <row r="138" spans="1:12" ht="19.5" thickBot="1">
      <c r="A138" s="32" t="s">
        <v>127</v>
      </c>
      <c r="B138" s="100" t="s">
        <v>1514</v>
      </c>
      <c r="C138" s="98" t="s">
        <v>1517</v>
      </c>
      <c r="D138" s="35" t="s">
        <v>163</v>
      </c>
      <c r="E138" s="101">
        <v>9</v>
      </c>
      <c r="F138" s="103">
        <v>8000</v>
      </c>
      <c r="G138" s="45" t="s">
        <v>128</v>
      </c>
      <c r="H138" s="37">
        <v>0.47916666666666669</v>
      </c>
      <c r="I138" s="38">
        <v>0.5</v>
      </c>
      <c r="J138" s="39">
        <v>0.75</v>
      </c>
      <c r="K138" s="42" t="s">
        <v>185</v>
      </c>
      <c r="L138" s="97" t="e">
        <f>VLOOKUP(D138,'效期天數(2025.1126更新)'!C:F,5,0)</f>
        <v>#REF!</v>
      </c>
    </row>
    <row r="139" spans="1:12" ht="19.5" thickBot="1">
      <c r="A139" s="32" t="s">
        <v>127</v>
      </c>
      <c r="B139" s="100" t="s">
        <v>1514</v>
      </c>
      <c r="C139" s="98" t="s">
        <v>1518</v>
      </c>
      <c r="D139" s="35" t="s">
        <v>163</v>
      </c>
      <c r="E139" s="101">
        <v>9</v>
      </c>
      <c r="F139" s="103">
        <v>8000</v>
      </c>
      <c r="G139" s="45" t="s">
        <v>128</v>
      </c>
      <c r="H139" s="37">
        <v>0.47916666666666669</v>
      </c>
      <c r="I139" s="38">
        <v>0.5</v>
      </c>
      <c r="J139" s="39">
        <v>0.75</v>
      </c>
      <c r="K139" s="42" t="s">
        <v>185</v>
      </c>
      <c r="L139" s="97" t="e">
        <f>VLOOKUP(D139,'效期天數(2025.1126更新)'!C:F,5,0)</f>
        <v>#REF!</v>
      </c>
    </row>
    <row r="140" spans="1:12" ht="20.25" thickBot="1">
      <c r="A140" s="44" t="s">
        <v>129</v>
      </c>
      <c r="B140" s="100" t="s">
        <v>1519</v>
      </c>
      <c r="C140" s="98" t="s">
        <v>1520</v>
      </c>
      <c r="D140" s="35" t="s">
        <v>104</v>
      </c>
      <c r="E140" s="101">
        <v>5</v>
      </c>
      <c r="F140" s="103">
        <v>4000</v>
      </c>
      <c r="G140" s="36" t="s">
        <v>179</v>
      </c>
      <c r="H140" s="37">
        <v>0.5</v>
      </c>
      <c r="I140" s="61">
        <v>0.64583333333333337</v>
      </c>
      <c r="J140" s="46">
        <v>0.77083333333333337</v>
      </c>
      <c r="K140" s="47" t="s">
        <v>1505</v>
      </c>
      <c r="L140" s="97" t="e">
        <f>VLOOKUP(D140,'效期天數(2025.1126更新)'!C:F,5,0)</f>
        <v>#REF!</v>
      </c>
    </row>
    <row r="141" spans="1:12" ht="20.25" thickBot="1">
      <c r="A141" s="44" t="s">
        <v>129</v>
      </c>
      <c r="B141" s="100" t="s">
        <v>1519</v>
      </c>
      <c r="C141" s="98" t="s">
        <v>1521</v>
      </c>
      <c r="D141" s="35" t="s">
        <v>104</v>
      </c>
      <c r="E141" s="101">
        <v>5</v>
      </c>
      <c r="F141" s="103">
        <v>4000</v>
      </c>
      <c r="G141" s="36" t="s">
        <v>179</v>
      </c>
      <c r="H141" s="37">
        <v>0.5</v>
      </c>
      <c r="I141" s="61">
        <v>0.64583333333333337</v>
      </c>
      <c r="J141" s="46">
        <v>0.77083333333333337</v>
      </c>
      <c r="K141" s="47" t="s">
        <v>1505</v>
      </c>
      <c r="L141" s="97" t="e">
        <f>VLOOKUP(D141,'效期天數(2025.1126更新)'!C:F,5,0)</f>
        <v>#REF!</v>
      </c>
    </row>
    <row r="142" spans="1:12" ht="20.25" thickBot="1">
      <c r="A142" s="44" t="s">
        <v>129</v>
      </c>
      <c r="B142" s="100" t="s">
        <v>1519</v>
      </c>
      <c r="C142" s="98" t="s">
        <v>1522</v>
      </c>
      <c r="D142" s="35" t="s">
        <v>104</v>
      </c>
      <c r="E142" s="101">
        <v>5</v>
      </c>
      <c r="F142" s="103">
        <v>4000</v>
      </c>
      <c r="G142" s="36" t="s">
        <v>179</v>
      </c>
      <c r="H142" s="37">
        <v>0.5</v>
      </c>
      <c r="I142" s="61">
        <v>0.64583333333333337</v>
      </c>
      <c r="J142" s="46">
        <v>0.77083333333333337</v>
      </c>
      <c r="K142" s="47" t="s">
        <v>1505</v>
      </c>
      <c r="L142" s="97" t="e">
        <f>VLOOKUP(D142,'效期天數(2025.1126更新)'!C:F,5,0)</f>
        <v>#REF!</v>
      </c>
    </row>
    <row r="143" spans="1:12" ht="20.25" thickBot="1">
      <c r="A143" s="44" t="s">
        <v>129</v>
      </c>
      <c r="B143" s="100" t="s">
        <v>1519</v>
      </c>
      <c r="C143" s="98" t="s">
        <v>1523</v>
      </c>
      <c r="D143" s="35" t="s">
        <v>104</v>
      </c>
      <c r="E143" s="101">
        <v>5</v>
      </c>
      <c r="F143" s="103">
        <v>4000</v>
      </c>
      <c r="G143" s="36" t="s">
        <v>179</v>
      </c>
      <c r="H143" s="37">
        <v>0.5</v>
      </c>
      <c r="I143" s="61">
        <v>0.64583333333333337</v>
      </c>
      <c r="J143" s="46">
        <v>0.77083333333333337</v>
      </c>
      <c r="K143" s="47" t="s">
        <v>1505</v>
      </c>
      <c r="L143" s="97" t="e">
        <f>VLOOKUP(D143,'效期天數(2025.1126更新)'!C:F,5,0)</f>
        <v>#REF!</v>
      </c>
    </row>
    <row r="144" spans="1:12" ht="19.5" thickBot="1">
      <c r="A144" s="32" t="s">
        <v>127</v>
      </c>
      <c r="B144" s="100" t="s">
        <v>1524</v>
      </c>
      <c r="C144" s="98" t="s">
        <v>1525</v>
      </c>
      <c r="D144" s="34" t="s">
        <v>93</v>
      </c>
      <c r="E144" s="101">
        <v>8</v>
      </c>
      <c r="F144" s="103">
        <v>8000</v>
      </c>
      <c r="G144" s="45" t="s">
        <v>128</v>
      </c>
      <c r="H144" s="37">
        <v>0.72916666666666663</v>
      </c>
      <c r="I144" s="39">
        <v>0.75</v>
      </c>
      <c r="J144" s="39">
        <v>0</v>
      </c>
      <c r="K144" s="42" t="s">
        <v>181</v>
      </c>
      <c r="L144" s="97" t="e">
        <f>VLOOKUP(D144,'效期天數(2025.1126更新)'!C:F,5,0)</f>
        <v>#REF!</v>
      </c>
    </row>
    <row r="145" spans="1:12" ht="19.5" thickBot="1">
      <c r="A145" s="32" t="s">
        <v>127</v>
      </c>
      <c r="B145" s="100" t="s">
        <v>1524</v>
      </c>
      <c r="C145" s="98" t="s">
        <v>1526</v>
      </c>
      <c r="D145" s="34" t="s">
        <v>93</v>
      </c>
      <c r="E145" s="101">
        <v>8</v>
      </c>
      <c r="F145" s="103">
        <v>8000</v>
      </c>
      <c r="G145" s="45" t="s">
        <v>128</v>
      </c>
      <c r="H145" s="37">
        <v>0.72916666666666663</v>
      </c>
      <c r="I145" s="39">
        <v>0.75</v>
      </c>
      <c r="J145" s="39">
        <v>0</v>
      </c>
      <c r="K145" s="42" t="s">
        <v>182</v>
      </c>
      <c r="L145" s="97" t="e">
        <f>VLOOKUP(D145,'效期天數(2025.1126更新)'!C:F,5,0)</f>
        <v>#REF!</v>
      </c>
    </row>
    <row r="146" spans="1:12" ht="19.5" thickBot="1">
      <c r="A146" s="32" t="s">
        <v>127</v>
      </c>
      <c r="B146" s="100" t="s">
        <v>1527</v>
      </c>
      <c r="C146" s="98" t="s">
        <v>1528</v>
      </c>
      <c r="D146" s="34" t="s">
        <v>94</v>
      </c>
      <c r="E146" s="101">
        <v>8</v>
      </c>
      <c r="F146" s="103">
        <v>8000</v>
      </c>
      <c r="G146" s="45" t="s">
        <v>128</v>
      </c>
      <c r="H146" s="37">
        <v>0.72916666666666663</v>
      </c>
      <c r="I146" s="39">
        <v>0.75</v>
      </c>
      <c r="J146" s="39">
        <v>0</v>
      </c>
      <c r="K146" s="42" t="s">
        <v>185</v>
      </c>
      <c r="L146" s="97" t="e">
        <f>VLOOKUP(D146,'效期天數(2025.1126更新)'!C:F,5,0)</f>
        <v>#REF!</v>
      </c>
    </row>
    <row r="147" spans="1:12" ht="19.5" thickBot="1">
      <c r="A147" s="32" t="s">
        <v>127</v>
      </c>
      <c r="B147" s="100" t="s">
        <v>1527</v>
      </c>
      <c r="C147" s="98" t="s">
        <v>1529</v>
      </c>
      <c r="D147" s="34" t="s">
        <v>94</v>
      </c>
      <c r="E147" s="101">
        <v>8</v>
      </c>
      <c r="F147" s="103">
        <v>8000</v>
      </c>
      <c r="G147" s="45" t="s">
        <v>128</v>
      </c>
      <c r="H147" s="37">
        <v>0.72916666666666663</v>
      </c>
      <c r="I147" s="39">
        <v>0.75</v>
      </c>
      <c r="J147" s="39">
        <v>0</v>
      </c>
      <c r="K147" s="42" t="s">
        <v>185</v>
      </c>
      <c r="L147" s="97" t="e">
        <f>VLOOKUP(D147,'效期天數(2025.1126更新)'!C:F,5,0)</f>
        <v>#REF!</v>
      </c>
    </row>
    <row r="148" spans="1:12" ht="20.25" thickBot="1">
      <c r="A148" s="32" t="s">
        <v>127</v>
      </c>
      <c r="B148" s="100" t="s">
        <v>1530</v>
      </c>
      <c r="C148" s="98" t="s">
        <v>1531</v>
      </c>
      <c r="D148" s="35" t="s">
        <v>132</v>
      </c>
      <c r="E148" s="101">
        <v>4</v>
      </c>
      <c r="F148" s="103">
        <v>8900</v>
      </c>
      <c r="G148" s="3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/>
      <c r="L148" s="97" t="e">
        <f>VLOOKUP(D148,'效期天數(2025.1126更新)'!C:F,5,0)</f>
        <v>#REF!</v>
      </c>
    </row>
    <row r="149" spans="1:12" ht="20.25" thickBot="1">
      <c r="A149" s="32" t="s">
        <v>127</v>
      </c>
      <c r="B149" s="100" t="s">
        <v>1530</v>
      </c>
      <c r="C149" s="98" t="s">
        <v>1532</v>
      </c>
      <c r="D149" s="35" t="s">
        <v>132</v>
      </c>
      <c r="E149" s="101">
        <v>4</v>
      </c>
      <c r="F149" s="103">
        <v>8900</v>
      </c>
      <c r="G149" s="3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/>
      <c r="L149" s="97" t="e">
        <f>VLOOKUP(D149,'效期天數(2025.1126更新)'!C:F,5,0)</f>
        <v>#REF!</v>
      </c>
    </row>
    <row r="150" spans="1:12" ht="20.25" thickBot="1">
      <c r="A150" s="32" t="s">
        <v>127</v>
      </c>
      <c r="B150" s="100" t="s">
        <v>1533</v>
      </c>
      <c r="C150" s="98" t="s">
        <v>1534</v>
      </c>
      <c r="D150" s="35" t="s">
        <v>133</v>
      </c>
      <c r="E150" s="101">
        <v>4</v>
      </c>
      <c r="F150" s="103">
        <v>8900</v>
      </c>
      <c r="G150" s="36" t="s">
        <v>260</v>
      </c>
      <c r="H150" s="37">
        <v>0.72916666666666663</v>
      </c>
      <c r="I150" s="39">
        <v>0.77083333333333337</v>
      </c>
      <c r="J150" s="39">
        <v>2.0833333333333332E-2</v>
      </c>
      <c r="K150" s="59"/>
      <c r="L150" s="97" t="e">
        <f>VLOOKUP(D150,'效期天數(2025.1126更新)'!C:F,5,0)</f>
        <v>#REF!</v>
      </c>
    </row>
    <row r="151" spans="1:12" ht="20.25" thickBot="1">
      <c r="A151" s="32" t="s">
        <v>127</v>
      </c>
      <c r="B151" s="100" t="s">
        <v>1533</v>
      </c>
      <c r="C151" s="98" t="s">
        <v>1535</v>
      </c>
      <c r="D151" s="35" t="s">
        <v>133</v>
      </c>
      <c r="E151" s="101">
        <v>4</v>
      </c>
      <c r="F151" s="103">
        <v>8900</v>
      </c>
      <c r="G151" s="3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/>
      <c r="L151" s="97" t="e">
        <f>VLOOKUP(D151,'效期天數(2025.1126更新)'!C:F,5,0)</f>
        <v>#REF!</v>
      </c>
    </row>
    <row r="152" spans="1:12" ht="20.25" thickBot="1">
      <c r="A152" s="44" t="s">
        <v>129</v>
      </c>
      <c r="B152" s="100" t="s">
        <v>1536</v>
      </c>
      <c r="C152" s="98" t="s">
        <v>1537</v>
      </c>
      <c r="D152" s="34" t="s">
        <v>101</v>
      </c>
      <c r="E152" s="101">
        <v>6</v>
      </c>
      <c r="F152" s="103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185</v>
      </c>
      <c r="L152" s="97" t="e">
        <f>VLOOKUP(D152,'效期天數(2025.1126更新)'!C:F,5,0)</f>
        <v>#REF!</v>
      </c>
    </row>
    <row r="153" spans="1:12" ht="20.25" thickBot="1">
      <c r="A153" s="44" t="s">
        <v>129</v>
      </c>
      <c r="B153" s="100" t="s">
        <v>1536</v>
      </c>
      <c r="C153" s="98" t="s">
        <v>1538</v>
      </c>
      <c r="D153" s="34" t="s">
        <v>101</v>
      </c>
      <c r="E153" s="101">
        <v>6</v>
      </c>
      <c r="F153" s="103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185</v>
      </c>
      <c r="L153" s="97" t="e">
        <f>VLOOKUP(D153,'效期天數(2025.1126更新)'!C:F,5,0)</f>
        <v>#REF!</v>
      </c>
    </row>
    <row r="154" spans="1:12" ht="20.25" thickBot="1">
      <c r="A154" s="44" t="s">
        <v>129</v>
      </c>
      <c r="B154" s="100" t="s">
        <v>1536</v>
      </c>
      <c r="C154" s="98" t="s">
        <v>1539</v>
      </c>
      <c r="D154" s="34" t="s">
        <v>101</v>
      </c>
      <c r="E154" s="101">
        <v>6</v>
      </c>
      <c r="F154" s="103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185</v>
      </c>
      <c r="L154" s="97" t="e">
        <f>VLOOKUP(D154,'效期天數(2025.1126更新)'!C:F,5,0)</f>
        <v>#REF!</v>
      </c>
    </row>
    <row r="155" spans="1:12" ht="20.25" thickBot="1">
      <c r="A155" s="44" t="s">
        <v>129</v>
      </c>
      <c r="B155" s="100" t="s">
        <v>1536</v>
      </c>
      <c r="C155" s="98" t="s">
        <v>1540</v>
      </c>
      <c r="D155" s="34" t="s">
        <v>101</v>
      </c>
      <c r="E155" s="101">
        <v>6</v>
      </c>
      <c r="F155" s="103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185</v>
      </c>
      <c r="L155" s="97" t="e">
        <f>VLOOKUP(D155,'效期天數(2025.1126更新)'!C:F,5,0)</f>
        <v>#REF!</v>
      </c>
    </row>
    <row r="156" spans="1:12" ht="16.5">
      <c r="B156"/>
      <c r="C156"/>
      <c r="D156"/>
      <c r="E156"/>
      <c r="F156"/>
      <c r="G156"/>
      <c r="H156"/>
      <c r="I156"/>
      <c r="J156"/>
      <c r="K15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354F-C5E5-478B-A33D-0A54040E7310}">
  <sheetPr codeName="工作表26"/>
  <dimension ref="A1:L174"/>
  <sheetViews>
    <sheetView topLeftCell="A67" zoomScale="55" zoomScaleNormal="55" workbookViewId="0">
      <selection activeCell="L149" sqref="L149"/>
    </sheetView>
  </sheetViews>
  <sheetFormatPr defaultRowHeight="16.5"/>
  <cols>
    <col min="1" max="1" width="13.625" customWidth="1"/>
    <col min="2" max="3" width="16.875" customWidth="1"/>
    <col min="4" max="4" width="12.875" customWidth="1"/>
    <col min="5" max="5" width="12.625" customWidth="1"/>
    <col min="11" max="11" width="25.5" customWidth="1"/>
    <col min="12" max="12" width="18.5" bestFit="1" customWidth="1"/>
  </cols>
  <sheetData>
    <row r="1" spans="1:12" ht="26.25" thickBot="1">
      <c r="A1" s="23" t="s">
        <v>274</v>
      </c>
      <c r="B1" s="24" t="s">
        <v>1148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48" t="s">
        <v>127</v>
      </c>
      <c r="B3" s="189" t="s">
        <v>1149</v>
      </c>
      <c r="C3" s="186" t="s">
        <v>1150</v>
      </c>
      <c r="D3" s="34" t="s">
        <v>126</v>
      </c>
      <c r="E3" s="187">
        <v>9</v>
      </c>
      <c r="F3" s="188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84" t="e">
        <f>VLOOKUP(D3,'效期天數(2025.1126更新)'!C:F,5,0)</f>
        <v>#REF!</v>
      </c>
    </row>
    <row r="4" spans="1:12" ht="20.25" thickBot="1">
      <c r="A4" s="48" t="s">
        <v>127</v>
      </c>
      <c r="B4" s="189" t="s">
        <v>1149</v>
      </c>
      <c r="C4" s="186" t="s">
        <v>1151</v>
      </c>
      <c r="D4" s="34" t="s">
        <v>126</v>
      </c>
      <c r="E4" s="187">
        <v>9</v>
      </c>
      <c r="F4" s="188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84" t="e">
        <f>VLOOKUP(D4,'效期天數(2025.1126更新)'!C:F,5,0)</f>
        <v>#REF!</v>
      </c>
    </row>
    <row r="5" spans="1:12" ht="20.25" thickBot="1">
      <c r="A5" s="32" t="s">
        <v>127</v>
      </c>
      <c r="B5" s="189" t="s">
        <v>1152</v>
      </c>
      <c r="C5" s="186">
        <v>4422291</v>
      </c>
      <c r="D5" s="34" t="s">
        <v>140</v>
      </c>
      <c r="E5" s="187">
        <v>3</v>
      </c>
      <c r="F5" s="188">
        <v>2500</v>
      </c>
      <c r="G5" s="56" t="s">
        <v>179</v>
      </c>
      <c r="H5" s="37">
        <v>0.45833333333333331</v>
      </c>
      <c r="I5" s="38">
        <v>0.47916666666666669</v>
      </c>
      <c r="J5" s="39">
        <v>0.54166666666666663</v>
      </c>
      <c r="K5" s="40" t="s">
        <v>289</v>
      </c>
      <c r="L5" s="184" t="e">
        <f>VLOOKUP(D5,'效期天數(2025.1126更新)'!C:F,5,0)</f>
        <v>#REF!</v>
      </c>
    </row>
    <row r="6" spans="1:12" ht="20.25" thickBot="1">
      <c r="A6" s="190" t="s">
        <v>127</v>
      </c>
      <c r="B6" s="196" t="s">
        <v>1153</v>
      </c>
      <c r="C6" s="192">
        <v>4322291</v>
      </c>
      <c r="D6" s="191" t="s">
        <v>160</v>
      </c>
      <c r="E6" s="187">
        <v>3</v>
      </c>
      <c r="F6" s="188">
        <v>2000</v>
      </c>
      <c r="G6" s="56" t="s">
        <v>179</v>
      </c>
      <c r="H6" s="37">
        <v>0.45833333333333331</v>
      </c>
      <c r="I6" s="38">
        <v>0.47916666666666669</v>
      </c>
      <c r="J6" s="39">
        <v>0.54166666666666663</v>
      </c>
      <c r="K6" s="40"/>
      <c r="L6" s="184" t="e">
        <f>VLOOKUP(D6,'效期天數(2025.1126更新)'!C:F,5,0)</f>
        <v>#REF!</v>
      </c>
    </row>
    <row r="7" spans="1:12" ht="19.5" thickBot="1">
      <c r="A7" s="118" t="s">
        <v>127</v>
      </c>
      <c r="B7" s="197" t="s">
        <v>1154</v>
      </c>
      <c r="C7" s="193">
        <v>4622291</v>
      </c>
      <c r="D7" s="119" t="s">
        <v>38</v>
      </c>
      <c r="E7" s="187">
        <v>7</v>
      </c>
      <c r="F7" s="188">
        <v>5500</v>
      </c>
      <c r="G7" s="49" t="s">
        <v>128</v>
      </c>
      <c r="H7" s="37">
        <v>0.45833333333333331</v>
      </c>
      <c r="I7" s="38">
        <v>0.47916666666666669</v>
      </c>
      <c r="J7" s="38">
        <v>0.64583333333333337</v>
      </c>
      <c r="K7" s="42" t="s">
        <v>185</v>
      </c>
      <c r="L7" s="184" t="e">
        <f>VLOOKUP(D7,'效期天數(2025.1126更新)'!C:F,5,0)</f>
        <v>#N/A</v>
      </c>
    </row>
    <row r="8" spans="1:12" ht="19.5" thickBot="1">
      <c r="A8" s="118" t="s">
        <v>127</v>
      </c>
      <c r="B8" s="197" t="s">
        <v>1155</v>
      </c>
      <c r="C8" s="193">
        <v>4522291</v>
      </c>
      <c r="D8" s="119" t="s">
        <v>39</v>
      </c>
      <c r="E8" s="194">
        <v>5</v>
      </c>
      <c r="F8" s="199">
        <v>2500</v>
      </c>
      <c r="G8" s="84" t="s">
        <v>128</v>
      </c>
      <c r="H8" s="65">
        <v>0.45833333333333331</v>
      </c>
      <c r="I8" s="66">
        <v>0.47916666666666669</v>
      </c>
      <c r="J8" s="66">
        <v>0.64583333333333337</v>
      </c>
      <c r="K8" s="62" t="s">
        <v>186</v>
      </c>
      <c r="L8" s="184" t="e">
        <f>VLOOKUP(D8,'效期天數(2025.1126更新)'!C:F,5,0)</f>
        <v>#N/A</v>
      </c>
    </row>
    <row r="9" spans="1:12" ht="20.25" thickBot="1">
      <c r="A9" s="128"/>
      <c r="B9" s="197" t="s">
        <v>1155</v>
      </c>
      <c r="C9" s="193">
        <v>4522292</v>
      </c>
      <c r="D9" s="119" t="s">
        <v>39</v>
      </c>
      <c r="E9" s="194">
        <v>5</v>
      </c>
      <c r="F9" s="198">
        <v>3000</v>
      </c>
      <c r="G9" s="36"/>
      <c r="H9" s="58"/>
      <c r="I9" s="58"/>
      <c r="J9" s="58"/>
      <c r="K9" s="42"/>
      <c r="L9" s="184" t="e">
        <f>VLOOKUP(D9,'效期天數(2025.1126更新)'!C:F,5,0)</f>
        <v>#N/A</v>
      </c>
    </row>
    <row r="10" spans="1:12" ht="20.25" thickBot="1">
      <c r="A10" s="118" t="s">
        <v>127</v>
      </c>
      <c r="B10" s="197" t="s">
        <v>1156</v>
      </c>
      <c r="C10" s="193" t="s">
        <v>1157</v>
      </c>
      <c r="D10" s="119" t="s">
        <v>103</v>
      </c>
      <c r="E10" s="187">
        <v>6</v>
      </c>
      <c r="F10" s="188">
        <v>9000</v>
      </c>
      <c r="G10" s="56" t="s">
        <v>268</v>
      </c>
      <c r="H10" s="37">
        <v>0.47916666666666669</v>
      </c>
      <c r="I10" s="39">
        <v>0.5</v>
      </c>
      <c r="J10" s="39">
        <v>0.75</v>
      </c>
      <c r="K10" s="59" t="s">
        <v>185</v>
      </c>
      <c r="L10" s="184" t="e">
        <f>VLOOKUP(D10,'效期天數(2025.1126更新)'!C:F,5,0)</f>
        <v>#REF!</v>
      </c>
    </row>
    <row r="11" spans="1:12" ht="20.25" thickBot="1">
      <c r="A11" s="118" t="s">
        <v>127</v>
      </c>
      <c r="B11" s="197" t="s">
        <v>1156</v>
      </c>
      <c r="C11" s="193" t="s">
        <v>1158</v>
      </c>
      <c r="D11" s="119" t="s">
        <v>103</v>
      </c>
      <c r="E11" s="187">
        <v>6</v>
      </c>
      <c r="F11" s="188">
        <v>9000</v>
      </c>
      <c r="G11" s="56" t="s">
        <v>268</v>
      </c>
      <c r="H11" s="37">
        <v>0.47916666666666669</v>
      </c>
      <c r="I11" s="39">
        <v>0.5</v>
      </c>
      <c r="J11" s="39">
        <v>0.75</v>
      </c>
      <c r="K11" s="59" t="s">
        <v>185</v>
      </c>
      <c r="L11" s="184" t="e">
        <f>VLOOKUP(D11,'效期天數(2025.1126更新)'!C:F,5,0)</f>
        <v>#REF!</v>
      </c>
    </row>
    <row r="12" spans="1:12" ht="20.25" thickBot="1">
      <c r="A12" s="32" t="s">
        <v>127</v>
      </c>
      <c r="B12" s="189" t="s">
        <v>1159</v>
      </c>
      <c r="C12" s="186" t="s">
        <v>1160</v>
      </c>
      <c r="D12" s="34" t="s">
        <v>102</v>
      </c>
      <c r="E12" s="187">
        <v>6</v>
      </c>
      <c r="F12" s="188">
        <v>9000</v>
      </c>
      <c r="G12" s="56" t="s">
        <v>268</v>
      </c>
      <c r="H12" s="37">
        <v>0.47916666666666669</v>
      </c>
      <c r="I12" s="39">
        <v>0.5</v>
      </c>
      <c r="J12" s="39">
        <v>0.75</v>
      </c>
      <c r="K12" s="59" t="s">
        <v>185</v>
      </c>
      <c r="L12" s="184" t="e">
        <f>VLOOKUP(D12,'效期天數(2025.1126更新)'!C:F,5,0)</f>
        <v>#REF!</v>
      </c>
    </row>
    <row r="13" spans="1:12" ht="20.25" thickBot="1">
      <c r="A13" s="32" t="s">
        <v>127</v>
      </c>
      <c r="B13" s="189" t="s">
        <v>1159</v>
      </c>
      <c r="C13" s="186" t="s">
        <v>1161</v>
      </c>
      <c r="D13" s="34" t="s">
        <v>102</v>
      </c>
      <c r="E13" s="187">
        <v>6</v>
      </c>
      <c r="F13" s="188">
        <v>9000</v>
      </c>
      <c r="G13" s="56" t="s">
        <v>268</v>
      </c>
      <c r="H13" s="37">
        <v>0.47916666666666669</v>
      </c>
      <c r="I13" s="39">
        <v>0.5</v>
      </c>
      <c r="J13" s="39">
        <v>0.75</v>
      </c>
      <c r="K13" s="59" t="s">
        <v>185</v>
      </c>
      <c r="L13" s="184" t="e">
        <f>VLOOKUP(D13,'效期天數(2025.1126更新)'!C:F,5,0)</f>
        <v>#REF!</v>
      </c>
    </row>
    <row r="14" spans="1:12" ht="20.25" thickBot="1">
      <c r="A14" s="44" t="s">
        <v>129</v>
      </c>
      <c r="B14" s="189" t="s">
        <v>1162</v>
      </c>
      <c r="C14" s="186" t="s">
        <v>1163</v>
      </c>
      <c r="D14" s="35" t="s">
        <v>130</v>
      </c>
      <c r="E14" s="187">
        <v>4</v>
      </c>
      <c r="F14" s="188">
        <v>9100</v>
      </c>
      <c r="G14" s="36" t="s">
        <v>260</v>
      </c>
      <c r="H14" s="37">
        <v>0.47916666666666669</v>
      </c>
      <c r="I14" s="39">
        <v>0.52083333333333337</v>
      </c>
      <c r="J14" s="39">
        <v>0.77083333333333337</v>
      </c>
      <c r="K14" s="42"/>
      <c r="L14" s="184" t="e">
        <f>VLOOKUP(D14,'效期天數(2025.1126更新)'!C:F,5,0)</f>
        <v>#REF!</v>
      </c>
    </row>
    <row r="15" spans="1:12" ht="20.25" thickBot="1">
      <c r="A15" s="44" t="s">
        <v>129</v>
      </c>
      <c r="B15" s="189" t="s">
        <v>1162</v>
      </c>
      <c r="C15" s="186" t="s">
        <v>1164</v>
      </c>
      <c r="D15" s="35" t="s">
        <v>130</v>
      </c>
      <c r="E15" s="187">
        <v>4</v>
      </c>
      <c r="F15" s="188">
        <v>9100</v>
      </c>
      <c r="G15" s="36" t="s">
        <v>260</v>
      </c>
      <c r="H15" s="37">
        <v>0.47916666666666669</v>
      </c>
      <c r="I15" s="39">
        <v>0.52083333333333337</v>
      </c>
      <c r="J15" s="39">
        <v>0.77083333333333337</v>
      </c>
      <c r="K15" s="42"/>
      <c r="L15" s="184" t="e">
        <f>VLOOKUP(D15,'效期天數(2025.1126更新)'!C:F,5,0)</f>
        <v>#REF!</v>
      </c>
    </row>
    <row r="16" spans="1:12" ht="20.25" thickBot="1">
      <c r="A16" s="44" t="s">
        <v>129</v>
      </c>
      <c r="B16" s="189" t="s">
        <v>1162</v>
      </c>
      <c r="C16" s="186" t="s">
        <v>1165</v>
      </c>
      <c r="D16" s="35" t="s">
        <v>130</v>
      </c>
      <c r="E16" s="187">
        <v>4</v>
      </c>
      <c r="F16" s="188">
        <v>9100</v>
      </c>
      <c r="G16" s="36" t="s">
        <v>260</v>
      </c>
      <c r="H16" s="37">
        <v>0.47916666666666669</v>
      </c>
      <c r="I16" s="39">
        <v>0.52083333333333337</v>
      </c>
      <c r="J16" s="39">
        <v>0.77083333333333337</v>
      </c>
      <c r="K16" s="42"/>
      <c r="L16" s="184" t="e">
        <f>VLOOKUP(D16,'效期天數(2025.1126更新)'!C:F,5,0)</f>
        <v>#REF!</v>
      </c>
    </row>
    <row r="17" spans="1:12" ht="20.25" thickBot="1">
      <c r="A17" s="44" t="s">
        <v>129</v>
      </c>
      <c r="B17" s="189" t="s">
        <v>1162</v>
      </c>
      <c r="C17" s="186" t="s">
        <v>1166</v>
      </c>
      <c r="D17" s="35" t="s">
        <v>130</v>
      </c>
      <c r="E17" s="187">
        <v>4</v>
      </c>
      <c r="F17" s="188">
        <v>9100</v>
      </c>
      <c r="G17" s="36" t="s">
        <v>260</v>
      </c>
      <c r="H17" s="37">
        <v>0.47916666666666669</v>
      </c>
      <c r="I17" s="39">
        <v>0.52083333333333337</v>
      </c>
      <c r="J17" s="39">
        <v>0.77083333333333337</v>
      </c>
      <c r="K17" s="42"/>
      <c r="L17" s="184" t="e">
        <f>VLOOKUP(D17,'效期天數(2025.1126更新)'!C:F,5,0)</f>
        <v>#REF!</v>
      </c>
    </row>
    <row r="18" spans="1:12" ht="20.25" thickBot="1">
      <c r="A18" s="32" t="s">
        <v>127</v>
      </c>
      <c r="B18" s="189" t="s">
        <v>1167</v>
      </c>
      <c r="C18" s="186">
        <v>5422291</v>
      </c>
      <c r="D18" s="35" t="s">
        <v>294</v>
      </c>
      <c r="E18" s="195" t="s">
        <v>262</v>
      </c>
      <c r="F18" s="188">
        <v>4500</v>
      </c>
      <c r="G18" s="43" t="s">
        <v>179</v>
      </c>
      <c r="H18" s="37">
        <v>0.6875</v>
      </c>
      <c r="I18" s="39">
        <v>0.70833333333333337</v>
      </c>
      <c r="J18" s="38">
        <v>0.83333333333333337</v>
      </c>
      <c r="K18" s="59" t="s">
        <v>185</v>
      </c>
      <c r="L18" s="184" t="e">
        <f>VLOOKUP(D18,'效期天數(2025.1126更新)'!C:F,5,0)</f>
        <v>#REF!</v>
      </c>
    </row>
    <row r="19" spans="1:12" ht="20.25" thickBot="1">
      <c r="A19" s="32" t="s">
        <v>127</v>
      </c>
      <c r="B19" s="189" t="s">
        <v>1167</v>
      </c>
      <c r="C19" s="186">
        <v>5422292</v>
      </c>
      <c r="D19" s="35" t="s">
        <v>294</v>
      </c>
      <c r="E19" s="195" t="s">
        <v>262</v>
      </c>
      <c r="F19" s="188">
        <v>4500</v>
      </c>
      <c r="G19" s="43" t="s">
        <v>179</v>
      </c>
      <c r="H19" s="37">
        <v>0.6875</v>
      </c>
      <c r="I19" s="39">
        <v>0.70833333333333337</v>
      </c>
      <c r="J19" s="38">
        <v>0.83333333333333337</v>
      </c>
      <c r="K19" s="59" t="s">
        <v>185</v>
      </c>
      <c r="L19" s="184" t="e">
        <f>VLOOKUP(D19,'效期天數(2025.1126更新)'!C:F,5,0)</f>
        <v>#REF!</v>
      </c>
    </row>
    <row r="20" spans="1:12" ht="20.25" thickBot="1">
      <c r="A20" s="32" t="s">
        <v>127</v>
      </c>
      <c r="B20" s="189" t="s">
        <v>1168</v>
      </c>
      <c r="C20" s="186">
        <v>4022291</v>
      </c>
      <c r="D20" s="34" t="s">
        <v>105</v>
      </c>
      <c r="E20" s="187">
        <v>10</v>
      </c>
      <c r="F20" s="188">
        <v>6500</v>
      </c>
      <c r="G20" s="36" t="s">
        <v>260</v>
      </c>
      <c r="H20" s="37">
        <v>0.70833333333333337</v>
      </c>
      <c r="I20" s="39">
        <v>0.75</v>
      </c>
      <c r="J20" s="39">
        <v>0.91666666666666663</v>
      </c>
      <c r="K20" s="42" t="s">
        <v>1169</v>
      </c>
      <c r="L20" s="184" t="e">
        <f>VLOOKUP(D20,'效期天數(2025.1126更新)'!C:F,5,0)</f>
        <v>#REF!</v>
      </c>
    </row>
    <row r="21" spans="1:12" ht="20.25" thickBot="1">
      <c r="A21" s="32" t="s">
        <v>127</v>
      </c>
      <c r="B21" s="189" t="s">
        <v>1170</v>
      </c>
      <c r="C21" s="186">
        <v>3922291</v>
      </c>
      <c r="D21" s="34" t="s">
        <v>138</v>
      </c>
      <c r="E21" s="187">
        <v>10</v>
      </c>
      <c r="F21" s="188">
        <v>6500</v>
      </c>
      <c r="G21" s="36" t="s">
        <v>260</v>
      </c>
      <c r="H21" s="37">
        <v>0.70833333333333337</v>
      </c>
      <c r="I21" s="39">
        <v>0.75</v>
      </c>
      <c r="J21" s="39">
        <v>0.91666666666666663</v>
      </c>
      <c r="K21" s="42" t="s">
        <v>1169</v>
      </c>
      <c r="L21" s="184" t="e">
        <f>VLOOKUP(D21,'效期天數(2025.1126更新)'!C:F,5,0)</f>
        <v>#REF!</v>
      </c>
    </row>
    <row r="22" spans="1:12" ht="19.5" thickBot="1">
      <c r="A22" s="44" t="s">
        <v>129</v>
      </c>
      <c r="B22" s="189" t="s">
        <v>1171</v>
      </c>
      <c r="C22" s="186" t="s">
        <v>1172</v>
      </c>
      <c r="D22" s="34" t="s">
        <v>93</v>
      </c>
      <c r="E22" s="187">
        <v>8</v>
      </c>
      <c r="F22" s="188">
        <v>8000</v>
      </c>
      <c r="G22" s="45" t="s">
        <v>128</v>
      </c>
      <c r="H22" s="37">
        <v>0.72916666666666663</v>
      </c>
      <c r="I22" s="38">
        <v>0.75</v>
      </c>
      <c r="J22" s="39">
        <v>0</v>
      </c>
      <c r="K22" s="42" t="s">
        <v>181</v>
      </c>
      <c r="L22" s="184" t="e">
        <f>VLOOKUP(D22,'效期天數(2025.1126更新)'!C:F,5,0)</f>
        <v>#REF!</v>
      </c>
    </row>
    <row r="23" spans="1:12" ht="19.5" thickBot="1">
      <c r="A23" s="44" t="s">
        <v>129</v>
      </c>
      <c r="B23" s="189" t="s">
        <v>1171</v>
      </c>
      <c r="C23" s="186" t="s">
        <v>1173</v>
      </c>
      <c r="D23" s="34" t="s">
        <v>93</v>
      </c>
      <c r="E23" s="187">
        <v>8</v>
      </c>
      <c r="F23" s="188">
        <v>8000</v>
      </c>
      <c r="G23" s="45" t="s">
        <v>128</v>
      </c>
      <c r="H23" s="37">
        <v>0.72916666666666663</v>
      </c>
      <c r="I23" s="38">
        <v>0.75</v>
      </c>
      <c r="J23" s="39">
        <v>0</v>
      </c>
      <c r="K23" s="42" t="s">
        <v>182</v>
      </c>
      <c r="L23" s="184" t="e">
        <f>VLOOKUP(D23,'效期天數(2025.1126更新)'!C:F,5,0)</f>
        <v>#REF!</v>
      </c>
    </row>
    <row r="24" spans="1:12" ht="19.5" thickBot="1">
      <c r="A24" s="44" t="s">
        <v>129</v>
      </c>
      <c r="B24" s="189" t="s">
        <v>1174</v>
      </c>
      <c r="C24" s="186" t="s">
        <v>1175</v>
      </c>
      <c r="D24" s="34" t="s">
        <v>94</v>
      </c>
      <c r="E24" s="187">
        <v>8</v>
      </c>
      <c r="F24" s="188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59" t="s">
        <v>185</v>
      </c>
      <c r="L24" s="184" t="e">
        <f>VLOOKUP(D24,'效期天數(2025.1126更新)'!C:F,5,0)</f>
        <v>#REF!</v>
      </c>
    </row>
    <row r="25" spans="1:12" ht="19.5" thickBot="1">
      <c r="A25" s="44" t="s">
        <v>129</v>
      </c>
      <c r="B25" s="189" t="s">
        <v>1174</v>
      </c>
      <c r="C25" s="186" t="s">
        <v>1176</v>
      </c>
      <c r="D25" s="34" t="s">
        <v>94</v>
      </c>
      <c r="E25" s="187">
        <v>8</v>
      </c>
      <c r="F25" s="188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59" t="s">
        <v>185</v>
      </c>
      <c r="L25" s="184" t="e">
        <f>VLOOKUP(D25,'效期天數(2025.1126更新)'!C:F,5,0)</f>
        <v>#REF!</v>
      </c>
    </row>
    <row r="26" spans="1:12" ht="20.25" thickBot="1">
      <c r="A26" s="50"/>
      <c r="B26" s="60"/>
      <c r="C26" s="60"/>
      <c r="D26" s="35" t="s">
        <v>1177</v>
      </c>
      <c r="E26" s="45" t="s">
        <v>273</v>
      </c>
      <c r="F26" s="34">
        <v>500</v>
      </c>
      <c r="G26" s="49" t="s">
        <v>278</v>
      </c>
      <c r="H26" s="37">
        <v>0.41666666666666669</v>
      </c>
      <c r="I26" s="52"/>
      <c r="J26" s="52"/>
      <c r="K26" s="60"/>
      <c r="L26" s="20"/>
    </row>
    <row r="27" spans="1:12" ht="20.25" thickBot="1">
      <c r="A27" s="50"/>
      <c r="B27" s="60"/>
      <c r="C27" s="60"/>
      <c r="D27" s="35" t="s">
        <v>1178</v>
      </c>
      <c r="E27" s="45" t="s">
        <v>273</v>
      </c>
      <c r="F27" s="34">
        <v>500</v>
      </c>
      <c r="G27" s="49" t="s">
        <v>278</v>
      </c>
      <c r="H27" s="37">
        <v>0.41666666666666669</v>
      </c>
      <c r="I27" s="52"/>
      <c r="J27" s="52"/>
      <c r="K27" s="60"/>
      <c r="L27" s="20"/>
    </row>
    <row r="28" spans="1:12" ht="17.25" thickBot="1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2"/>
    </row>
    <row r="29" spans="1:12" ht="26.25" thickBot="1">
      <c r="A29" s="23" t="s">
        <v>274</v>
      </c>
      <c r="B29" s="24" t="s">
        <v>1179</v>
      </c>
      <c r="C29" s="25" t="s">
        <v>180</v>
      </c>
      <c r="D29" s="21"/>
      <c r="E29" s="21"/>
      <c r="F29" s="21"/>
      <c r="G29" s="21"/>
      <c r="H29" s="21"/>
      <c r="I29" s="21"/>
      <c r="J29" s="21"/>
      <c r="K29" s="22"/>
    </row>
    <row r="30" spans="1:12" ht="24" thickBot="1">
      <c r="A30" s="26" t="s">
        <v>171</v>
      </c>
      <c r="B30" s="27" t="s">
        <v>175</v>
      </c>
      <c r="C30" s="27" t="s">
        <v>124</v>
      </c>
      <c r="D30" s="28" t="s">
        <v>123</v>
      </c>
      <c r="E30" s="29" t="s">
        <v>172</v>
      </c>
      <c r="F30" s="29" t="s">
        <v>275</v>
      </c>
      <c r="G30" s="29" t="s">
        <v>173</v>
      </c>
      <c r="H30" s="30" t="s">
        <v>276</v>
      </c>
      <c r="I30" s="29" t="s">
        <v>174</v>
      </c>
      <c r="J30" s="30" t="s">
        <v>277</v>
      </c>
      <c r="K30" s="31" t="s">
        <v>176</v>
      </c>
    </row>
    <row r="31" spans="1:12" ht="20.25" thickBot="1">
      <c r="A31" s="32" t="s">
        <v>125</v>
      </c>
      <c r="B31" s="189" t="s">
        <v>1180</v>
      </c>
      <c r="C31" s="186" t="s">
        <v>1181</v>
      </c>
      <c r="D31" s="34" t="s">
        <v>131</v>
      </c>
      <c r="E31" s="187">
        <v>9</v>
      </c>
      <c r="F31" s="35">
        <v>6000</v>
      </c>
      <c r="G31" s="56" t="s">
        <v>183</v>
      </c>
      <c r="H31" s="37">
        <v>0.70833333333333337</v>
      </c>
      <c r="I31" s="38">
        <v>0.77083333333333337</v>
      </c>
      <c r="J31" s="39">
        <v>0.9375</v>
      </c>
      <c r="K31" s="40"/>
      <c r="L31" s="184" t="e">
        <f>VLOOKUP(D31,'效期天數(2025.1126更新)'!C:F,5,0)</f>
        <v>#REF!</v>
      </c>
    </row>
    <row r="32" spans="1:12" ht="20.25" thickBot="1">
      <c r="A32" s="32" t="s">
        <v>125</v>
      </c>
      <c r="B32" s="189" t="s">
        <v>1180</v>
      </c>
      <c r="C32" s="186" t="s">
        <v>1182</v>
      </c>
      <c r="D32" s="34" t="s">
        <v>131</v>
      </c>
      <c r="E32" s="187">
        <v>9</v>
      </c>
      <c r="F32" s="35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/>
      <c r="L32" s="184" t="e">
        <f>VLOOKUP(D32,'效期天數(2025.1126更新)'!C:F,5,0)</f>
        <v>#REF!</v>
      </c>
    </row>
    <row r="33" spans="1:12" ht="20.25" thickBot="1">
      <c r="A33" s="32" t="s">
        <v>127</v>
      </c>
      <c r="B33" s="189" t="s">
        <v>1183</v>
      </c>
      <c r="C33" s="185" t="s">
        <v>1215</v>
      </c>
      <c r="D33" s="35" t="s">
        <v>88</v>
      </c>
      <c r="E33" s="187">
        <v>7</v>
      </c>
      <c r="F33" s="35">
        <v>6200</v>
      </c>
      <c r="G33" s="36" t="s">
        <v>183</v>
      </c>
      <c r="H33" s="37">
        <v>0.41666666666666669</v>
      </c>
      <c r="I33" s="39">
        <v>0.4375</v>
      </c>
      <c r="J33" s="39">
        <v>0.60416666666666663</v>
      </c>
      <c r="K33" s="59" t="s">
        <v>185</v>
      </c>
      <c r="L33" s="184" t="e">
        <f>VLOOKUP(D33,'效期天數(2025.1126更新)'!C:F,5,0)</f>
        <v>#REF!</v>
      </c>
    </row>
    <row r="34" spans="1:12" ht="20.25" thickBot="1">
      <c r="A34" s="32" t="s">
        <v>127</v>
      </c>
      <c r="B34" s="189" t="s">
        <v>1183</v>
      </c>
      <c r="C34" s="185" t="s">
        <v>1216</v>
      </c>
      <c r="D34" s="35" t="s">
        <v>88</v>
      </c>
      <c r="E34" s="187">
        <v>7</v>
      </c>
      <c r="F34" s="35">
        <v>6200</v>
      </c>
      <c r="G34" s="36" t="s">
        <v>183</v>
      </c>
      <c r="H34" s="37">
        <v>0.41666666666666669</v>
      </c>
      <c r="I34" s="39">
        <v>0.4375</v>
      </c>
      <c r="J34" s="39">
        <v>0.60416666666666663</v>
      </c>
      <c r="K34" s="59" t="s">
        <v>185</v>
      </c>
      <c r="L34" s="184" t="e">
        <f>VLOOKUP(D34,'效期天數(2025.1126更新)'!C:F,5,0)</f>
        <v>#REF!</v>
      </c>
    </row>
    <row r="35" spans="1:12" ht="20.25" thickBot="1">
      <c r="A35" s="32" t="s">
        <v>127</v>
      </c>
      <c r="B35" s="189" t="s">
        <v>1184</v>
      </c>
      <c r="C35" s="185" t="s">
        <v>1217</v>
      </c>
      <c r="D35" s="35" t="s">
        <v>89</v>
      </c>
      <c r="E35" s="187">
        <v>7</v>
      </c>
      <c r="F35" s="35">
        <v>6000</v>
      </c>
      <c r="G35" s="36" t="s">
        <v>183</v>
      </c>
      <c r="H35" s="37">
        <v>0.41666666666666669</v>
      </c>
      <c r="I35" s="39">
        <v>0.4375</v>
      </c>
      <c r="J35" s="39">
        <v>0.60416666666666663</v>
      </c>
      <c r="K35" s="59" t="s">
        <v>185</v>
      </c>
      <c r="L35" s="184" t="e">
        <f>VLOOKUP(D35,'效期天數(2025.1126更新)'!C:F,5,0)</f>
        <v>#REF!</v>
      </c>
    </row>
    <row r="36" spans="1:12" ht="20.25" thickBot="1">
      <c r="A36" s="32" t="s">
        <v>127</v>
      </c>
      <c r="B36" s="189" t="s">
        <v>1184</v>
      </c>
      <c r="C36" s="185" t="s">
        <v>1218</v>
      </c>
      <c r="D36" s="35" t="s">
        <v>89</v>
      </c>
      <c r="E36" s="187">
        <v>7</v>
      </c>
      <c r="F36" s="35">
        <v>6000</v>
      </c>
      <c r="G36" s="36" t="s">
        <v>183</v>
      </c>
      <c r="H36" s="37">
        <v>0.41666666666666669</v>
      </c>
      <c r="I36" s="39">
        <v>0.4375</v>
      </c>
      <c r="J36" s="39">
        <v>0.60416666666666663</v>
      </c>
      <c r="K36" s="59" t="s">
        <v>185</v>
      </c>
      <c r="L36" s="184" t="e">
        <f>VLOOKUP(D36,'效期天數(2025.1126更新)'!C:F,5,0)</f>
        <v>#REF!</v>
      </c>
    </row>
    <row r="37" spans="1:12" ht="19.5" thickBot="1">
      <c r="A37" s="32" t="s">
        <v>127</v>
      </c>
      <c r="B37" s="200" t="s">
        <v>1185</v>
      </c>
      <c r="C37" s="186" t="s">
        <v>1186</v>
      </c>
      <c r="D37" s="34" t="s">
        <v>93</v>
      </c>
      <c r="E37" s="187">
        <v>8</v>
      </c>
      <c r="F37" s="35">
        <v>8000</v>
      </c>
      <c r="G37" s="45" t="s">
        <v>128</v>
      </c>
      <c r="H37" s="37">
        <v>0.45833333333333331</v>
      </c>
      <c r="I37" s="38">
        <v>0.47916666666666669</v>
      </c>
      <c r="J37" s="39">
        <v>0.72916666666666663</v>
      </c>
      <c r="K37" s="42" t="s">
        <v>181</v>
      </c>
      <c r="L37" s="184" t="e">
        <f>VLOOKUP(D37,'效期天數(2025.1126更新)'!C:F,5,0)</f>
        <v>#REF!</v>
      </c>
    </row>
    <row r="38" spans="1:12" ht="19.5" thickBot="1">
      <c r="A38" s="32" t="s">
        <v>127</v>
      </c>
      <c r="B38" s="189" t="s">
        <v>1185</v>
      </c>
      <c r="C38" s="186" t="s">
        <v>1187</v>
      </c>
      <c r="D38" s="34" t="s">
        <v>93</v>
      </c>
      <c r="E38" s="187">
        <v>8</v>
      </c>
      <c r="F38" s="35">
        <v>8000</v>
      </c>
      <c r="G38" s="45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182</v>
      </c>
      <c r="L38" s="184" t="e">
        <f>VLOOKUP(D38,'效期天數(2025.1126更新)'!C:F,5,0)</f>
        <v>#REF!</v>
      </c>
    </row>
    <row r="39" spans="1:12" ht="19.5" thickBot="1">
      <c r="A39" s="32" t="s">
        <v>127</v>
      </c>
      <c r="B39" s="189" t="s">
        <v>1188</v>
      </c>
      <c r="C39" s="186" t="s">
        <v>1189</v>
      </c>
      <c r="D39" s="34" t="s">
        <v>94</v>
      </c>
      <c r="E39" s="187">
        <v>8</v>
      </c>
      <c r="F39" s="35">
        <v>8000</v>
      </c>
      <c r="G39" s="45" t="s">
        <v>128</v>
      </c>
      <c r="H39" s="37">
        <v>0.45833333333333331</v>
      </c>
      <c r="I39" s="38">
        <v>0.47916666666666669</v>
      </c>
      <c r="J39" s="39">
        <v>0.72916666666666663</v>
      </c>
      <c r="K39" s="59" t="s">
        <v>185</v>
      </c>
      <c r="L39" s="184" t="e">
        <f>VLOOKUP(D39,'效期天數(2025.1126更新)'!C:F,5,0)</f>
        <v>#REF!</v>
      </c>
    </row>
    <row r="40" spans="1:12" ht="19.5" thickBot="1">
      <c r="A40" s="32" t="s">
        <v>127</v>
      </c>
      <c r="B40" s="189" t="s">
        <v>1188</v>
      </c>
      <c r="C40" s="186" t="s">
        <v>1190</v>
      </c>
      <c r="D40" s="34" t="s">
        <v>94</v>
      </c>
      <c r="E40" s="187">
        <v>8</v>
      </c>
      <c r="F40" s="35">
        <v>8000</v>
      </c>
      <c r="G40" s="45" t="s">
        <v>128</v>
      </c>
      <c r="H40" s="37">
        <v>0.45833333333333331</v>
      </c>
      <c r="I40" s="38">
        <v>0.47916666666666669</v>
      </c>
      <c r="J40" s="39">
        <v>0.72916666666666663</v>
      </c>
      <c r="K40" s="59" t="s">
        <v>185</v>
      </c>
      <c r="L40" s="184" t="e">
        <f>VLOOKUP(D40,'效期天數(2025.1126更新)'!C:F,5,0)</f>
        <v>#REF!</v>
      </c>
    </row>
    <row r="41" spans="1:12" ht="20.25" thickBot="1">
      <c r="A41" s="44" t="s">
        <v>129</v>
      </c>
      <c r="B41" s="189" t="s">
        <v>1191</v>
      </c>
      <c r="C41" s="186" t="s">
        <v>1192</v>
      </c>
      <c r="D41" s="35" t="s">
        <v>132</v>
      </c>
      <c r="E41" s="187">
        <v>4</v>
      </c>
      <c r="F41" s="35">
        <v>8900</v>
      </c>
      <c r="G41" s="36" t="s">
        <v>260</v>
      </c>
      <c r="H41" s="37">
        <v>0.45833333333333331</v>
      </c>
      <c r="I41" s="39">
        <v>0.5</v>
      </c>
      <c r="J41" s="39">
        <v>0.75</v>
      </c>
      <c r="K41" s="42"/>
      <c r="L41" s="184" t="e">
        <f>VLOOKUP(D41,'效期天數(2025.1126更新)'!C:F,5,0)</f>
        <v>#REF!</v>
      </c>
    </row>
    <row r="42" spans="1:12" ht="20.25" thickBot="1">
      <c r="A42" s="44" t="s">
        <v>129</v>
      </c>
      <c r="B42" s="189" t="s">
        <v>1191</v>
      </c>
      <c r="C42" s="186" t="s">
        <v>1193</v>
      </c>
      <c r="D42" s="35" t="s">
        <v>132</v>
      </c>
      <c r="E42" s="187">
        <v>4</v>
      </c>
      <c r="F42" s="35">
        <v>8900</v>
      </c>
      <c r="G42" s="36" t="s">
        <v>260</v>
      </c>
      <c r="H42" s="37">
        <v>0.45833333333333331</v>
      </c>
      <c r="I42" s="39">
        <v>0.5</v>
      </c>
      <c r="J42" s="39">
        <v>0.75</v>
      </c>
      <c r="K42" s="42"/>
      <c r="L42" s="184" t="e">
        <f>VLOOKUP(D42,'效期天數(2025.1126更新)'!C:F,5,0)</f>
        <v>#REF!</v>
      </c>
    </row>
    <row r="43" spans="1:12" ht="20.25" thickBot="1">
      <c r="A43" s="44" t="s">
        <v>129</v>
      </c>
      <c r="B43" s="189" t="s">
        <v>1194</v>
      </c>
      <c r="C43" s="186" t="s">
        <v>1195</v>
      </c>
      <c r="D43" s="35" t="s">
        <v>133</v>
      </c>
      <c r="E43" s="187">
        <v>4</v>
      </c>
      <c r="F43" s="35">
        <v>8900</v>
      </c>
      <c r="G43" s="36" t="s">
        <v>260</v>
      </c>
      <c r="H43" s="37">
        <v>0.45833333333333331</v>
      </c>
      <c r="I43" s="39">
        <v>0.5</v>
      </c>
      <c r="J43" s="39">
        <v>0.75</v>
      </c>
      <c r="K43" s="42"/>
      <c r="L43" s="184" t="e">
        <f>VLOOKUP(D43,'效期天數(2025.1126更新)'!C:F,5,0)</f>
        <v>#REF!</v>
      </c>
    </row>
    <row r="44" spans="1:12" ht="20.25" thickBot="1">
      <c r="A44" s="44" t="s">
        <v>129</v>
      </c>
      <c r="B44" s="189" t="s">
        <v>1194</v>
      </c>
      <c r="C44" s="186" t="s">
        <v>1196</v>
      </c>
      <c r="D44" s="35" t="s">
        <v>133</v>
      </c>
      <c r="E44" s="187">
        <v>4</v>
      </c>
      <c r="F44" s="35">
        <v>8900</v>
      </c>
      <c r="G44" s="36" t="s">
        <v>260</v>
      </c>
      <c r="H44" s="37">
        <v>0.45833333333333331</v>
      </c>
      <c r="I44" s="39">
        <v>0.5</v>
      </c>
      <c r="J44" s="39">
        <v>0.75</v>
      </c>
      <c r="K44" s="42"/>
      <c r="L44" s="184" t="e">
        <f>VLOOKUP(D44,'效期天數(2025.1126更新)'!C:F,5,0)</f>
        <v>#REF!</v>
      </c>
    </row>
    <row r="45" spans="1:12" ht="20.25" thickBot="1">
      <c r="A45" s="32" t="s">
        <v>127</v>
      </c>
      <c r="B45" s="189" t="s">
        <v>1197</v>
      </c>
      <c r="C45" s="185" t="s">
        <v>1212</v>
      </c>
      <c r="D45" s="34" t="s">
        <v>85</v>
      </c>
      <c r="E45" s="187">
        <v>6</v>
      </c>
      <c r="F45" s="35">
        <v>6200</v>
      </c>
      <c r="G45" s="56" t="s">
        <v>128</v>
      </c>
      <c r="H45" s="37">
        <v>0.625</v>
      </c>
      <c r="I45" s="39">
        <v>0.64583333333333337</v>
      </c>
      <c r="J45" s="61">
        <v>0.8125</v>
      </c>
      <c r="K45" s="42"/>
      <c r="L45" s="184" t="e">
        <f>VLOOKUP(D45,'效期天數(2025.1126更新)'!C:F,5,0)</f>
        <v>#REF!</v>
      </c>
    </row>
    <row r="46" spans="1:12" ht="20.25" thickBot="1">
      <c r="A46" s="32" t="s">
        <v>127</v>
      </c>
      <c r="B46" s="189" t="s">
        <v>1197</v>
      </c>
      <c r="C46" s="185" t="s">
        <v>1211</v>
      </c>
      <c r="D46" s="34" t="s">
        <v>85</v>
      </c>
      <c r="E46" s="187">
        <v>6</v>
      </c>
      <c r="F46" s="35">
        <v>6200</v>
      </c>
      <c r="G46" s="56" t="s">
        <v>128</v>
      </c>
      <c r="H46" s="37">
        <v>0.625</v>
      </c>
      <c r="I46" s="39">
        <v>0.64583333333333337</v>
      </c>
      <c r="J46" s="61">
        <v>0.8125</v>
      </c>
      <c r="K46" s="42"/>
      <c r="L46" s="184" t="e">
        <f>VLOOKUP(D46,'效期天數(2025.1126更新)'!C:F,5,0)</f>
        <v>#REF!</v>
      </c>
    </row>
    <row r="47" spans="1:12" ht="20.25" thickBot="1">
      <c r="A47" s="32" t="s">
        <v>127</v>
      </c>
      <c r="B47" s="189" t="s">
        <v>1198</v>
      </c>
      <c r="C47" s="185" t="s">
        <v>1213</v>
      </c>
      <c r="D47" s="34" t="s">
        <v>137</v>
      </c>
      <c r="E47" s="187">
        <v>6</v>
      </c>
      <c r="F47" s="35">
        <v>6200</v>
      </c>
      <c r="G47" s="56" t="s">
        <v>128</v>
      </c>
      <c r="H47" s="37">
        <v>0.625</v>
      </c>
      <c r="I47" s="39">
        <v>0.64583333333333337</v>
      </c>
      <c r="J47" s="39">
        <v>0.8125</v>
      </c>
      <c r="K47" s="42"/>
      <c r="L47" s="184" t="e">
        <f>VLOOKUP(D47,'效期天數(2025.1126更新)'!C:F,5,0)</f>
        <v>#REF!</v>
      </c>
    </row>
    <row r="48" spans="1:12" ht="20.25" thickBot="1">
      <c r="A48" s="32" t="s">
        <v>127</v>
      </c>
      <c r="B48" s="189" t="s">
        <v>1198</v>
      </c>
      <c r="C48" s="185" t="s">
        <v>1214</v>
      </c>
      <c r="D48" s="34" t="s">
        <v>137</v>
      </c>
      <c r="E48" s="187">
        <v>6</v>
      </c>
      <c r="F48" s="35">
        <v>6200</v>
      </c>
      <c r="G48" s="56" t="s">
        <v>128</v>
      </c>
      <c r="H48" s="37">
        <v>0.625</v>
      </c>
      <c r="I48" s="39">
        <v>0.64583333333333337</v>
      </c>
      <c r="J48" s="39">
        <v>0.8125</v>
      </c>
      <c r="K48" s="42"/>
      <c r="L48" s="184" t="e">
        <f>VLOOKUP(D48,'效期天數(2025.1126更新)'!C:F,5,0)</f>
        <v>#REF!</v>
      </c>
    </row>
    <row r="49" spans="1:12" ht="20.25" thickBot="1">
      <c r="A49" s="32" t="s">
        <v>127</v>
      </c>
      <c r="B49" s="189" t="s">
        <v>1199</v>
      </c>
      <c r="C49" s="186">
        <v>2622291</v>
      </c>
      <c r="D49" s="35" t="s">
        <v>100</v>
      </c>
      <c r="E49" s="187">
        <v>3</v>
      </c>
      <c r="F49" s="35">
        <v>3000</v>
      </c>
      <c r="G49" s="36" t="s">
        <v>260</v>
      </c>
      <c r="H49" s="37">
        <v>0.70833333333333337</v>
      </c>
      <c r="I49" s="39">
        <v>0.72916666666666663</v>
      </c>
      <c r="J49" s="39">
        <v>0.8125</v>
      </c>
      <c r="K49" s="59" t="s">
        <v>185</v>
      </c>
      <c r="L49" s="184" t="e">
        <f>VLOOKUP(D49,'效期天數(2025.1126更新)'!C:F,5,0)</f>
        <v>#REF!</v>
      </c>
    </row>
    <row r="50" spans="1:12" ht="20.25" thickBot="1">
      <c r="A50" s="32" t="s">
        <v>127</v>
      </c>
      <c r="B50" s="189" t="s">
        <v>1199</v>
      </c>
      <c r="C50" s="186">
        <v>2622292</v>
      </c>
      <c r="D50" s="35" t="s">
        <v>100</v>
      </c>
      <c r="E50" s="187">
        <v>3</v>
      </c>
      <c r="F50" s="35">
        <v>3000</v>
      </c>
      <c r="G50" s="36" t="s">
        <v>260</v>
      </c>
      <c r="H50" s="37">
        <v>0.70833333333333337</v>
      </c>
      <c r="I50" s="39">
        <v>0.72916666666666663</v>
      </c>
      <c r="J50" s="39">
        <v>0.8125</v>
      </c>
      <c r="K50" s="59" t="s">
        <v>185</v>
      </c>
      <c r="L50" s="184" t="e">
        <f>VLOOKUP(D50,'效期天數(2025.1126更新)'!C:F,5,0)</f>
        <v>#REF!</v>
      </c>
    </row>
    <row r="51" spans="1:12" ht="20.25" thickBot="1">
      <c r="A51" s="32" t="s">
        <v>127</v>
      </c>
      <c r="B51" s="189" t="s">
        <v>1200</v>
      </c>
      <c r="C51" s="186">
        <v>2522291</v>
      </c>
      <c r="D51" s="35" t="s">
        <v>99</v>
      </c>
      <c r="E51" s="187">
        <v>3</v>
      </c>
      <c r="F51" s="35">
        <v>3000</v>
      </c>
      <c r="G51" s="36" t="s">
        <v>260</v>
      </c>
      <c r="H51" s="37">
        <v>0.70833333333333337</v>
      </c>
      <c r="I51" s="39">
        <v>0.72916666666666663</v>
      </c>
      <c r="J51" s="39">
        <v>0.8125</v>
      </c>
      <c r="K51" s="59" t="s">
        <v>185</v>
      </c>
      <c r="L51" s="184" t="e">
        <f>VLOOKUP(D51,'效期天數(2025.1126更新)'!C:F,5,0)</f>
        <v>#REF!</v>
      </c>
    </row>
    <row r="52" spans="1:12" ht="20.25" thickBot="1">
      <c r="A52" s="32" t="s">
        <v>127</v>
      </c>
      <c r="B52" s="189" t="s">
        <v>1200</v>
      </c>
      <c r="C52" s="186">
        <v>2522292</v>
      </c>
      <c r="D52" s="35" t="s">
        <v>99</v>
      </c>
      <c r="E52" s="187">
        <v>3</v>
      </c>
      <c r="F52" s="35">
        <v>3000</v>
      </c>
      <c r="G52" s="36" t="s">
        <v>260</v>
      </c>
      <c r="H52" s="37">
        <v>0.70833333333333337</v>
      </c>
      <c r="I52" s="39">
        <v>0.72916666666666663</v>
      </c>
      <c r="J52" s="39">
        <v>0.8125</v>
      </c>
      <c r="K52" s="59" t="s">
        <v>185</v>
      </c>
      <c r="L52" s="184" t="e">
        <f>VLOOKUP(D52,'效期天數(2025.1126更新)'!C:F,5,0)</f>
        <v>#REF!</v>
      </c>
    </row>
    <row r="53" spans="1:12" ht="20.25" thickBot="1">
      <c r="A53" s="44" t="s">
        <v>129</v>
      </c>
      <c r="B53" s="189" t="s">
        <v>1201</v>
      </c>
      <c r="C53" s="186" t="s">
        <v>1202</v>
      </c>
      <c r="D53" s="34" t="s">
        <v>862</v>
      </c>
      <c r="E53" s="187">
        <v>10</v>
      </c>
      <c r="F53" s="35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184" t="e">
        <f>VLOOKUP(D53,'效期天數(2025.1126更新)'!C:F,5,0)</f>
        <v>#REF!</v>
      </c>
    </row>
    <row r="54" spans="1:12" ht="20.25" thickBot="1">
      <c r="A54" s="44" t="s">
        <v>129</v>
      </c>
      <c r="B54" s="189" t="s">
        <v>1203</v>
      </c>
      <c r="C54" s="186" t="s">
        <v>1204</v>
      </c>
      <c r="D54" s="34" t="s">
        <v>866</v>
      </c>
      <c r="E54" s="187">
        <v>10</v>
      </c>
      <c r="F54" s="35">
        <v>6500</v>
      </c>
      <c r="G54" s="56" t="s">
        <v>814</v>
      </c>
      <c r="H54" s="37">
        <v>0.70833333333333337</v>
      </c>
      <c r="I54" s="39">
        <v>0.75</v>
      </c>
      <c r="J54" s="39">
        <v>0.91666666666666663</v>
      </c>
      <c r="K54" s="42" t="s">
        <v>863</v>
      </c>
      <c r="L54" s="184" t="e">
        <f>VLOOKUP(D54,'效期天數(2025.1126更新)'!C:F,5,0)</f>
        <v>#REF!</v>
      </c>
    </row>
    <row r="55" spans="1:12" ht="20.25" thickBot="1">
      <c r="A55" s="44" t="s">
        <v>129</v>
      </c>
      <c r="B55" s="189" t="s">
        <v>1205</v>
      </c>
      <c r="C55" s="186">
        <v>3322291</v>
      </c>
      <c r="D55" s="35" t="s">
        <v>104</v>
      </c>
      <c r="E55" s="187">
        <v>5</v>
      </c>
      <c r="F55" s="35">
        <v>8500</v>
      </c>
      <c r="G55" s="56" t="s">
        <v>259</v>
      </c>
      <c r="H55" s="37">
        <v>0.72916666666666663</v>
      </c>
      <c r="I55" s="38">
        <v>0.75</v>
      </c>
      <c r="J55" s="46">
        <v>0</v>
      </c>
      <c r="K55" s="47" t="s">
        <v>186</v>
      </c>
      <c r="L55" s="184" t="e">
        <f>VLOOKUP(D55,'效期天數(2025.1126更新)'!C:F,5,0)</f>
        <v>#REF!</v>
      </c>
    </row>
    <row r="56" spans="1:12" ht="20.25" thickBot="1">
      <c r="A56" s="44" t="s">
        <v>129</v>
      </c>
      <c r="B56" s="189" t="s">
        <v>1206</v>
      </c>
      <c r="C56" s="186">
        <v>3322292</v>
      </c>
      <c r="D56" s="35" t="s">
        <v>104</v>
      </c>
      <c r="E56" s="187">
        <v>5</v>
      </c>
      <c r="F56" s="35">
        <v>8500</v>
      </c>
      <c r="G56" s="56" t="s">
        <v>259</v>
      </c>
      <c r="H56" s="37">
        <v>0.72916666666666663</v>
      </c>
      <c r="I56" s="38">
        <v>0.75</v>
      </c>
      <c r="J56" s="46">
        <v>0</v>
      </c>
      <c r="K56" s="47" t="s">
        <v>186</v>
      </c>
      <c r="L56" s="184" t="e">
        <f>VLOOKUP(D56,'效期天數(2025.1126更新)'!C:F,5,0)</f>
        <v>#REF!</v>
      </c>
    </row>
    <row r="57" spans="1:12" ht="20.25" thickBot="1">
      <c r="A57" s="32" t="s">
        <v>127</v>
      </c>
      <c r="B57" s="189" t="s">
        <v>1207</v>
      </c>
      <c r="C57" s="186">
        <v>5522291</v>
      </c>
      <c r="D57" s="35" t="s">
        <v>293</v>
      </c>
      <c r="E57" s="195" t="s">
        <v>262</v>
      </c>
      <c r="F57" s="35">
        <v>4500</v>
      </c>
      <c r="G57" s="36" t="s">
        <v>179</v>
      </c>
      <c r="H57" s="37">
        <v>0.72916666666666663</v>
      </c>
      <c r="I57" s="61">
        <v>0.83333333333333337</v>
      </c>
      <c r="J57" s="38">
        <v>0.95833333333333337</v>
      </c>
      <c r="K57" s="59" t="s">
        <v>185</v>
      </c>
      <c r="L57" s="184" t="e">
        <f>VLOOKUP(D57,'效期天數(2025.1126更新)'!C:F,5,0)</f>
        <v>#REF!</v>
      </c>
    </row>
    <row r="58" spans="1:12" ht="20.25" thickBot="1">
      <c r="A58" s="32" t="s">
        <v>127</v>
      </c>
      <c r="B58" s="189" t="s">
        <v>1208</v>
      </c>
      <c r="C58" s="186">
        <v>5522292</v>
      </c>
      <c r="D58" s="35" t="s">
        <v>293</v>
      </c>
      <c r="E58" s="195" t="s">
        <v>262</v>
      </c>
      <c r="F58" s="35">
        <v>4500</v>
      </c>
      <c r="G58" s="36" t="s">
        <v>179</v>
      </c>
      <c r="H58" s="37">
        <v>0.72916666666666663</v>
      </c>
      <c r="I58" s="61">
        <v>0.83333333333333337</v>
      </c>
      <c r="J58" s="38">
        <v>0.95833333333333337</v>
      </c>
      <c r="K58" s="59" t="s">
        <v>185</v>
      </c>
      <c r="L58" s="184" t="e">
        <f>VLOOKUP(D58,'效期天數(2025.1126更新)'!C:F,5,0)</f>
        <v>#REF!</v>
      </c>
    </row>
    <row r="59" spans="1:12" ht="20.25" thickBot="1">
      <c r="A59" s="57"/>
      <c r="B59" s="33" t="s">
        <v>1209</v>
      </c>
      <c r="C59" s="60"/>
      <c r="D59" s="35" t="s">
        <v>333</v>
      </c>
      <c r="E59" s="54" t="s">
        <v>273</v>
      </c>
      <c r="F59" s="35">
        <v>16000</v>
      </c>
      <c r="G59" s="36" t="s">
        <v>179</v>
      </c>
      <c r="H59" s="37">
        <v>0.75</v>
      </c>
      <c r="I59" s="58"/>
      <c r="J59" s="58"/>
      <c r="K59" s="42"/>
      <c r="L59" s="20"/>
    </row>
    <row r="60" spans="1:12" ht="20.25" thickBot="1">
      <c r="A60" s="57"/>
      <c r="B60" s="33" t="s">
        <v>1210</v>
      </c>
      <c r="C60" s="60"/>
      <c r="D60" s="35" t="s">
        <v>335</v>
      </c>
      <c r="E60" s="54" t="s">
        <v>273</v>
      </c>
      <c r="F60" s="35">
        <v>16000</v>
      </c>
      <c r="G60" s="36" t="s">
        <v>179</v>
      </c>
      <c r="H60" s="37">
        <v>0.75</v>
      </c>
      <c r="I60" s="58"/>
      <c r="J60" s="58"/>
      <c r="K60" s="42"/>
      <c r="L60" s="20"/>
    </row>
    <row r="65" spans="1:12" ht="17.25" thickBot="1"/>
    <row r="66" spans="1:12" ht="26.25" thickBot="1">
      <c r="A66" s="23" t="s">
        <v>274</v>
      </c>
      <c r="B66" s="24" t="s">
        <v>1219</v>
      </c>
      <c r="C66" s="25" t="s">
        <v>258</v>
      </c>
      <c r="D66" s="21"/>
      <c r="E66" s="21"/>
      <c r="F66" s="21"/>
      <c r="G66" s="21"/>
      <c r="H66" s="21"/>
      <c r="I66" s="21"/>
      <c r="J66" s="21"/>
      <c r="K66" s="22"/>
    </row>
    <row r="67" spans="1:12" ht="24" thickBot="1">
      <c r="A67" s="26" t="s">
        <v>171</v>
      </c>
      <c r="B67" s="27" t="s">
        <v>175</v>
      </c>
      <c r="C67" s="27" t="s">
        <v>124</v>
      </c>
      <c r="D67" s="28" t="s">
        <v>123</v>
      </c>
      <c r="E67" s="29" t="s">
        <v>172</v>
      </c>
      <c r="F67" s="29" t="s">
        <v>275</v>
      </c>
      <c r="G67" s="29" t="s">
        <v>173</v>
      </c>
      <c r="H67" s="30" t="s">
        <v>276</v>
      </c>
      <c r="I67" s="29" t="s">
        <v>174</v>
      </c>
      <c r="J67" s="30" t="s">
        <v>277</v>
      </c>
      <c r="K67" s="31" t="s">
        <v>176</v>
      </c>
    </row>
    <row r="68" spans="1:12" ht="20.25" thickBot="1">
      <c r="A68" s="32" t="s">
        <v>127</v>
      </c>
      <c r="B68" s="189" t="s">
        <v>1220</v>
      </c>
      <c r="C68" s="186" t="s">
        <v>1221</v>
      </c>
      <c r="D68" s="34" t="s">
        <v>126</v>
      </c>
      <c r="E68" s="187">
        <v>9</v>
      </c>
      <c r="F68" s="35">
        <v>6000</v>
      </c>
      <c r="G68" s="56" t="s">
        <v>183</v>
      </c>
      <c r="H68" s="37">
        <v>0.70833333333333337</v>
      </c>
      <c r="I68" s="38">
        <v>0.77083333333333337</v>
      </c>
      <c r="J68" s="39">
        <v>0.9375</v>
      </c>
      <c r="K68" s="40" t="s">
        <v>670</v>
      </c>
      <c r="L68" s="184" t="e">
        <f>VLOOKUP(D68,'效期天數(2025.1126更新)'!C:F,5,0)</f>
        <v>#REF!</v>
      </c>
    </row>
    <row r="69" spans="1:12" ht="20.25" thickBot="1">
      <c r="A69" s="32" t="s">
        <v>127</v>
      </c>
      <c r="B69" s="189" t="s">
        <v>1220</v>
      </c>
      <c r="C69" s="186" t="s">
        <v>1222</v>
      </c>
      <c r="D69" s="34" t="s">
        <v>126</v>
      </c>
      <c r="E69" s="187">
        <v>9</v>
      </c>
      <c r="F69" s="35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84" t="e">
        <f>VLOOKUP(D69,'效期天數(2025.1126更新)'!C:F,5,0)</f>
        <v>#REF!</v>
      </c>
    </row>
    <row r="70" spans="1:12" ht="20.25" thickBot="1">
      <c r="A70" s="32" t="s">
        <v>127</v>
      </c>
      <c r="B70" s="189" t="s">
        <v>1223</v>
      </c>
      <c r="C70" s="185" t="s">
        <v>1251</v>
      </c>
      <c r="D70" s="34" t="s">
        <v>85</v>
      </c>
      <c r="E70" s="187">
        <v>8</v>
      </c>
      <c r="F70" s="35">
        <v>6200</v>
      </c>
      <c r="G70" s="56" t="s">
        <v>128</v>
      </c>
      <c r="H70" s="37">
        <v>0.41666666666666669</v>
      </c>
      <c r="I70" s="39">
        <v>0.4375</v>
      </c>
      <c r="J70" s="39">
        <v>0.60416666666666663</v>
      </c>
      <c r="K70" s="42"/>
      <c r="L70" s="184" t="e">
        <f>VLOOKUP(D70,'效期天數(2025.1126更新)'!C:F,5,0)</f>
        <v>#REF!</v>
      </c>
    </row>
    <row r="71" spans="1:12" ht="20.25" thickBot="1">
      <c r="A71" s="32" t="s">
        <v>127</v>
      </c>
      <c r="B71" s="189" t="s">
        <v>1223</v>
      </c>
      <c r="C71" s="185" t="s">
        <v>1252</v>
      </c>
      <c r="D71" s="34" t="s">
        <v>85</v>
      </c>
      <c r="E71" s="187">
        <v>8</v>
      </c>
      <c r="F71" s="35">
        <v>6200</v>
      </c>
      <c r="G71" s="56" t="s">
        <v>128</v>
      </c>
      <c r="H71" s="37">
        <v>0.41666666666666669</v>
      </c>
      <c r="I71" s="39">
        <v>0.4375</v>
      </c>
      <c r="J71" s="39">
        <v>0.60416666666666663</v>
      </c>
      <c r="K71" s="42"/>
      <c r="L71" s="184" t="e">
        <f>VLOOKUP(D71,'效期天數(2025.1126更新)'!C:F,5,0)</f>
        <v>#REF!</v>
      </c>
    </row>
    <row r="72" spans="1:12" ht="20.25" thickBot="1">
      <c r="A72" s="32" t="s">
        <v>127</v>
      </c>
      <c r="B72" s="189" t="s">
        <v>1224</v>
      </c>
      <c r="C72" s="185" t="s">
        <v>1253</v>
      </c>
      <c r="D72" s="34" t="s">
        <v>137</v>
      </c>
      <c r="E72" s="187">
        <v>8</v>
      </c>
      <c r="F72" s="35">
        <v>6200</v>
      </c>
      <c r="G72" s="56" t="s">
        <v>128</v>
      </c>
      <c r="H72" s="37">
        <v>0.41666666666666669</v>
      </c>
      <c r="I72" s="39">
        <v>0.4375</v>
      </c>
      <c r="J72" s="39">
        <v>0.60416666666666663</v>
      </c>
      <c r="K72" s="42"/>
      <c r="L72" s="184" t="e">
        <f>VLOOKUP(D72,'效期天數(2025.1126更新)'!C:F,5,0)</f>
        <v>#REF!</v>
      </c>
    </row>
    <row r="73" spans="1:12" ht="20.25" thickBot="1">
      <c r="A73" s="32" t="s">
        <v>127</v>
      </c>
      <c r="B73" s="189" t="s">
        <v>1224</v>
      </c>
      <c r="C73" s="185" t="s">
        <v>1254</v>
      </c>
      <c r="D73" s="34" t="s">
        <v>137</v>
      </c>
      <c r="E73" s="187">
        <v>8</v>
      </c>
      <c r="F73" s="35">
        <v>6200</v>
      </c>
      <c r="G73" s="56" t="s">
        <v>128</v>
      </c>
      <c r="H73" s="37">
        <v>0.41666666666666669</v>
      </c>
      <c r="I73" s="39">
        <v>0.4375</v>
      </c>
      <c r="J73" s="39">
        <v>0.60416666666666663</v>
      </c>
      <c r="K73" s="42"/>
      <c r="L73" s="184" t="e">
        <f>VLOOKUP(D73,'效期天數(2025.1126更新)'!C:F,5,0)</f>
        <v>#REF!</v>
      </c>
    </row>
    <row r="74" spans="1:12" ht="20.25" thickBot="1">
      <c r="A74" s="32" t="s">
        <v>127</v>
      </c>
      <c r="B74" s="189" t="s">
        <v>1225</v>
      </c>
      <c r="C74" s="186" t="s">
        <v>1226</v>
      </c>
      <c r="D74" s="35" t="s">
        <v>130</v>
      </c>
      <c r="E74" s="187">
        <v>4</v>
      </c>
      <c r="F74" s="35">
        <v>9100</v>
      </c>
      <c r="G74" s="36" t="s">
        <v>260</v>
      </c>
      <c r="H74" s="37">
        <v>0.45833333333333331</v>
      </c>
      <c r="I74" s="39">
        <v>0.5</v>
      </c>
      <c r="J74" s="39">
        <v>0.75</v>
      </c>
      <c r="K74" s="42"/>
      <c r="L74" s="184" t="e">
        <f>VLOOKUP(D74,'效期天數(2025.1126更新)'!C:F,5,0)</f>
        <v>#REF!</v>
      </c>
    </row>
    <row r="75" spans="1:12" ht="20.25" thickBot="1">
      <c r="A75" s="32" t="s">
        <v>127</v>
      </c>
      <c r="B75" s="189" t="s">
        <v>1225</v>
      </c>
      <c r="C75" s="186" t="s">
        <v>1227</v>
      </c>
      <c r="D75" s="35" t="s">
        <v>130</v>
      </c>
      <c r="E75" s="187">
        <v>4</v>
      </c>
      <c r="F75" s="35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/>
      <c r="L75" s="184" t="e">
        <f>VLOOKUP(D75,'效期天數(2025.1126更新)'!C:F,5,0)</f>
        <v>#REF!</v>
      </c>
    </row>
    <row r="76" spans="1:12" ht="20.25" thickBot="1">
      <c r="A76" s="32" t="s">
        <v>127</v>
      </c>
      <c r="B76" s="189" t="s">
        <v>1225</v>
      </c>
      <c r="C76" s="186" t="s">
        <v>1228</v>
      </c>
      <c r="D76" s="35" t="s">
        <v>130</v>
      </c>
      <c r="E76" s="187">
        <v>4</v>
      </c>
      <c r="F76" s="35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/>
      <c r="L76" s="184" t="e">
        <f>VLOOKUP(D76,'效期天數(2025.1126更新)'!C:F,5,0)</f>
        <v>#REF!</v>
      </c>
    </row>
    <row r="77" spans="1:12" ht="20.25" thickBot="1">
      <c r="A77" s="32" t="s">
        <v>127</v>
      </c>
      <c r="B77" s="189" t="s">
        <v>1225</v>
      </c>
      <c r="C77" s="186" t="s">
        <v>1229</v>
      </c>
      <c r="D77" s="35" t="s">
        <v>130</v>
      </c>
      <c r="E77" s="187">
        <v>4</v>
      </c>
      <c r="F77" s="35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/>
      <c r="L77" s="184" t="e">
        <f>VLOOKUP(D77,'效期天數(2025.1126更新)'!C:F,5,0)</f>
        <v>#REF!</v>
      </c>
    </row>
    <row r="78" spans="1:12" ht="20.25" thickBot="1">
      <c r="A78" s="44" t="s">
        <v>129</v>
      </c>
      <c r="B78" s="189" t="s">
        <v>1230</v>
      </c>
      <c r="C78" s="186" t="s">
        <v>1231</v>
      </c>
      <c r="D78" s="34" t="s">
        <v>38</v>
      </c>
      <c r="E78" s="187">
        <v>7</v>
      </c>
      <c r="F78" s="35">
        <v>5500</v>
      </c>
      <c r="G78" s="36" t="s">
        <v>179</v>
      </c>
      <c r="H78" s="37">
        <v>0.47916666666666669</v>
      </c>
      <c r="I78" s="38">
        <v>0.5</v>
      </c>
      <c r="J78" s="38">
        <v>0.66666666666666663</v>
      </c>
      <c r="K78" s="42" t="s">
        <v>185</v>
      </c>
      <c r="L78" s="184" t="e">
        <f>VLOOKUP(D78,'效期天數(2025.1126更新)'!C:F,5,0)</f>
        <v>#N/A</v>
      </c>
    </row>
    <row r="79" spans="1:12" ht="20.25" thickBot="1">
      <c r="A79" s="44" t="s">
        <v>129</v>
      </c>
      <c r="B79" s="189" t="s">
        <v>1232</v>
      </c>
      <c r="C79" s="186" t="s">
        <v>1233</v>
      </c>
      <c r="D79" s="34" t="s">
        <v>39</v>
      </c>
      <c r="E79" s="187">
        <v>5</v>
      </c>
      <c r="F79" s="35">
        <v>2500</v>
      </c>
      <c r="G79" s="36" t="s">
        <v>179</v>
      </c>
      <c r="H79" s="37">
        <v>0.47916666666666669</v>
      </c>
      <c r="I79" s="38">
        <v>0.5</v>
      </c>
      <c r="J79" s="38">
        <v>0.66666666666666663</v>
      </c>
      <c r="K79" s="42" t="s">
        <v>1234</v>
      </c>
      <c r="L79" s="184" t="e">
        <f>VLOOKUP(D79,'效期天數(2025.1126更新)'!C:F,5,0)</f>
        <v>#N/A</v>
      </c>
    </row>
    <row r="80" spans="1:12" ht="20.25" thickBot="1">
      <c r="A80" s="44" t="s">
        <v>129</v>
      </c>
      <c r="B80" s="189" t="s">
        <v>1232</v>
      </c>
      <c r="C80" s="186" t="s">
        <v>1235</v>
      </c>
      <c r="D80" s="34" t="s">
        <v>39</v>
      </c>
      <c r="E80" s="187">
        <v>5</v>
      </c>
      <c r="F80" s="35">
        <v>2500</v>
      </c>
      <c r="G80" s="36" t="s">
        <v>179</v>
      </c>
      <c r="H80" s="37">
        <v>0.47916666666666669</v>
      </c>
      <c r="I80" s="38">
        <v>0.5</v>
      </c>
      <c r="J80" s="38">
        <v>0.66666666666666663</v>
      </c>
      <c r="K80" s="42" t="s">
        <v>1236</v>
      </c>
      <c r="L80" s="184" t="e">
        <f>VLOOKUP(D80,'效期天數(2025.1126更新)'!C:F,5,0)</f>
        <v>#N/A</v>
      </c>
    </row>
    <row r="81" spans="1:12" ht="20.25" thickBot="1">
      <c r="A81" s="32" t="s">
        <v>127</v>
      </c>
      <c r="B81" s="189" t="s">
        <v>1237</v>
      </c>
      <c r="C81" s="185" t="s">
        <v>1256</v>
      </c>
      <c r="D81" s="34" t="s">
        <v>165</v>
      </c>
      <c r="E81" s="187">
        <v>3</v>
      </c>
      <c r="F81" s="154">
        <v>4000</v>
      </c>
      <c r="G81" s="36" t="s">
        <v>128</v>
      </c>
      <c r="H81" s="37">
        <v>0.625</v>
      </c>
      <c r="I81" s="39">
        <v>0.64583333333333337</v>
      </c>
      <c r="J81" s="39">
        <v>0.77083333333333337</v>
      </c>
      <c r="K81" s="55"/>
      <c r="L81" s="184" t="e">
        <f>VLOOKUP(D81,'效期天數(2025.1126更新)'!C:F,5,0)</f>
        <v>#REF!</v>
      </c>
    </row>
    <row r="82" spans="1:12" ht="20.25" thickBot="1">
      <c r="A82" s="32" t="s">
        <v>127</v>
      </c>
      <c r="B82" s="189" t="s">
        <v>1237</v>
      </c>
      <c r="C82" s="185" t="s">
        <v>1257</v>
      </c>
      <c r="D82" s="34" t="s">
        <v>165</v>
      </c>
      <c r="E82" s="187">
        <v>3</v>
      </c>
      <c r="F82" s="154">
        <v>4000</v>
      </c>
      <c r="G82" s="36" t="s">
        <v>128</v>
      </c>
      <c r="H82" s="37">
        <v>0.625</v>
      </c>
      <c r="I82" s="39">
        <v>0.64583333333333337</v>
      </c>
      <c r="J82" s="39">
        <v>0.77083333333333337</v>
      </c>
      <c r="K82" s="55"/>
      <c r="L82" s="184" t="e">
        <f>VLOOKUP(D82,'效期天數(2025.1126更新)'!C:F,5,0)</f>
        <v>#REF!</v>
      </c>
    </row>
    <row r="83" spans="1:12" ht="20.25" thickBot="1">
      <c r="A83" s="32" t="s">
        <v>127</v>
      </c>
      <c r="B83" s="189" t="s">
        <v>1238</v>
      </c>
      <c r="C83" s="185" t="s">
        <v>1258</v>
      </c>
      <c r="D83" s="34" t="s">
        <v>91</v>
      </c>
      <c r="E83" s="187">
        <v>3</v>
      </c>
      <c r="F83" s="154">
        <v>4000</v>
      </c>
      <c r="G83" s="36" t="s">
        <v>128</v>
      </c>
      <c r="H83" s="37">
        <v>0.625</v>
      </c>
      <c r="I83" s="39">
        <v>0.64583333333333337</v>
      </c>
      <c r="J83" s="39">
        <v>0.77083333333333337</v>
      </c>
      <c r="K83" s="55"/>
      <c r="L83" s="184" t="e">
        <f>VLOOKUP(D83,'效期天數(2025.1126更新)'!C:F,5,0)</f>
        <v>#REF!</v>
      </c>
    </row>
    <row r="84" spans="1:12" ht="20.25" thickBot="1">
      <c r="A84" s="32" t="s">
        <v>127</v>
      </c>
      <c r="B84" s="189" t="s">
        <v>1238</v>
      </c>
      <c r="C84" s="185" t="s">
        <v>1255</v>
      </c>
      <c r="D84" s="34" t="s">
        <v>91</v>
      </c>
      <c r="E84" s="187">
        <v>3</v>
      </c>
      <c r="F84" s="154">
        <v>4000</v>
      </c>
      <c r="G84" s="36" t="s">
        <v>128</v>
      </c>
      <c r="H84" s="37">
        <v>0.625</v>
      </c>
      <c r="I84" s="39">
        <v>0.64583333333333337</v>
      </c>
      <c r="J84" s="39">
        <v>0.77083333333333337</v>
      </c>
      <c r="K84" s="55"/>
      <c r="L84" s="184" t="e">
        <f>VLOOKUP(D84,'效期天數(2025.1126更新)'!C:F,5,0)</f>
        <v>#REF!</v>
      </c>
    </row>
    <row r="85" spans="1:12" ht="20.25" thickBot="1">
      <c r="A85" s="32" t="s">
        <v>127</v>
      </c>
      <c r="B85" s="189" t="s">
        <v>1239</v>
      </c>
      <c r="C85" s="186" t="s">
        <v>1240</v>
      </c>
      <c r="D85" s="35" t="s">
        <v>159</v>
      </c>
      <c r="E85" s="187">
        <v>10</v>
      </c>
      <c r="F85" s="35">
        <v>9000</v>
      </c>
      <c r="G85" s="36" t="s">
        <v>260</v>
      </c>
      <c r="H85" s="37">
        <v>0.72916666666666663</v>
      </c>
      <c r="I85" s="39">
        <v>0.75</v>
      </c>
      <c r="J85" s="39">
        <v>0</v>
      </c>
      <c r="K85" s="42" t="s">
        <v>185</v>
      </c>
      <c r="L85" s="184" t="e">
        <f>VLOOKUP(D85,'效期天數(2025.1126更新)'!C:F,5,0)</f>
        <v>#REF!</v>
      </c>
    </row>
    <row r="86" spans="1:12" ht="20.25" thickBot="1">
      <c r="A86" s="32" t="s">
        <v>127</v>
      </c>
      <c r="B86" s="189" t="s">
        <v>1239</v>
      </c>
      <c r="C86" s="186" t="s">
        <v>1241</v>
      </c>
      <c r="D86" s="35" t="s">
        <v>159</v>
      </c>
      <c r="E86" s="187">
        <v>10</v>
      </c>
      <c r="F86" s="35">
        <v>9000</v>
      </c>
      <c r="G86" s="36" t="s">
        <v>260</v>
      </c>
      <c r="H86" s="37">
        <v>0.72916666666666663</v>
      </c>
      <c r="I86" s="39">
        <v>0.75</v>
      </c>
      <c r="J86" s="39">
        <v>0</v>
      </c>
      <c r="K86" s="42" t="s">
        <v>185</v>
      </c>
      <c r="L86" s="184" t="e">
        <f>VLOOKUP(D86,'效期天數(2025.1126更新)'!C:F,5,0)</f>
        <v>#REF!</v>
      </c>
    </row>
    <row r="87" spans="1:12" ht="20.25" thickBot="1">
      <c r="A87" s="32" t="s">
        <v>127</v>
      </c>
      <c r="B87" s="189" t="s">
        <v>1242</v>
      </c>
      <c r="C87" s="186" t="s">
        <v>1243</v>
      </c>
      <c r="D87" s="35" t="s">
        <v>158</v>
      </c>
      <c r="E87" s="187">
        <v>10</v>
      </c>
      <c r="F87" s="35">
        <v>9000</v>
      </c>
      <c r="G87" s="36" t="s">
        <v>260</v>
      </c>
      <c r="H87" s="37">
        <v>0.72916666666666663</v>
      </c>
      <c r="I87" s="39">
        <v>0.75</v>
      </c>
      <c r="J87" s="39">
        <v>0</v>
      </c>
      <c r="K87" s="42" t="s">
        <v>185</v>
      </c>
      <c r="L87" s="184" t="e">
        <f>VLOOKUP(D87,'效期天數(2025.1126更新)'!C:F,5,0)</f>
        <v>#REF!</v>
      </c>
    </row>
    <row r="88" spans="1:12" ht="20.25" thickBot="1">
      <c r="A88" s="32" t="s">
        <v>127</v>
      </c>
      <c r="B88" s="189" t="s">
        <v>1242</v>
      </c>
      <c r="C88" s="186" t="s">
        <v>1244</v>
      </c>
      <c r="D88" s="35" t="s">
        <v>158</v>
      </c>
      <c r="E88" s="187">
        <v>10</v>
      </c>
      <c r="F88" s="35">
        <v>9000</v>
      </c>
      <c r="G88" s="36" t="s">
        <v>260</v>
      </c>
      <c r="H88" s="37">
        <v>0.72916666666666663</v>
      </c>
      <c r="I88" s="39">
        <v>0.75</v>
      </c>
      <c r="J88" s="39">
        <v>0</v>
      </c>
      <c r="K88" s="42" t="s">
        <v>185</v>
      </c>
      <c r="L88" s="184" t="e">
        <f>VLOOKUP(D88,'效期天數(2025.1126更新)'!C:F,5,0)</f>
        <v>#REF!</v>
      </c>
    </row>
    <row r="89" spans="1:12" ht="20.25" thickBot="1">
      <c r="A89" s="44" t="s">
        <v>129</v>
      </c>
      <c r="B89" s="189" t="s">
        <v>1245</v>
      </c>
      <c r="C89" s="186" t="s">
        <v>1246</v>
      </c>
      <c r="D89" s="34" t="s">
        <v>96</v>
      </c>
      <c r="E89" s="187">
        <v>6</v>
      </c>
      <c r="F89" s="35">
        <v>6000</v>
      </c>
      <c r="G89" s="43" t="s">
        <v>179</v>
      </c>
      <c r="H89" s="37">
        <v>0.72916666666666663</v>
      </c>
      <c r="I89" s="39">
        <v>0.75</v>
      </c>
      <c r="J89" s="39">
        <v>0.91666666666666663</v>
      </c>
      <c r="K89" s="42"/>
      <c r="L89" s="184" t="e">
        <f>VLOOKUP(D89,'效期天數(2025.1126更新)'!C:F,5,0)</f>
        <v>#REF!</v>
      </c>
    </row>
    <row r="90" spans="1:12" ht="20.25" thickBot="1">
      <c r="A90" s="44" t="s">
        <v>129</v>
      </c>
      <c r="B90" s="189" t="s">
        <v>1245</v>
      </c>
      <c r="C90" s="186" t="s">
        <v>1247</v>
      </c>
      <c r="D90" s="34" t="s">
        <v>96</v>
      </c>
      <c r="E90" s="187">
        <v>6</v>
      </c>
      <c r="F90" s="35">
        <v>6000</v>
      </c>
      <c r="G90" s="43" t="s">
        <v>179</v>
      </c>
      <c r="H90" s="37">
        <v>0.72916666666666663</v>
      </c>
      <c r="I90" s="39">
        <v>0.75</v>
      </c>
      <c r="J90" s="39">
        <v>0.91666666666666663</v>
      </c>
      <c r="K90" s="42"/>
      <c r="L90" s="184" t="e">
        <f>VLOOKUP(D90,'效期天數(2025.1126更新)'!C:F,5,0)</f>
        <v>#REF!</v>
      </c>
    </row>
    <row r="91" spans="1:12" ht="20.25" thickBot="1">
      <c r="A91" s="44" t="s">
        <v>129</v>
      </c>
      <c r="B91" s="189" t="s">
        <v>1248</v>
      </c>
      <c r="C91" s="186" t="s">
        <v>1249</v>
      </c>
      <c r="D91" s="34" t="s">
        <v>95</v>
      </c>
      <c r="E91" s="187">
        <v>6</v>
      </c>
      <c r="F91" s="35">
        <v>6000</v>
      </c>
      <c r="G91" s="43" t="s">
        <v>179</v>
      </c>
      <c r="H91" s="37">
        <v>0.72916666666666663</v>
      </c>
      <c r="I91" s="39">
        <v>0.75</v>
      </c>
      <c r="J91" s="39">
        <v>0.91666666666666663</v>
      </c>
      <c r="K91" s="42"/>
      <c r="L91" s="184" t="e">
        <f>VLOOKUP(D91,'效期天數(2025.1126更新)'!C:F,5,0)</f>
        <v>#REF!</v>
      </c>
    </row>
    <row r="92" spans="1:12" ht="20.25" thickBot="1">
      <c r="A92" s="44" t="s">
        <v>129</v>
      </c>
      <c r="B92" s="189" t="s">
        <v>1248</v>
      </c>
      <c r="C92" s="186" t="s">
        <v>1250</v>
      </c>
      <c r="D92" s="34" t="s">
        <v>95</v>
      </c>
      <c r="E92" s="187">
        <v>6</v>
      </c>
      <c r="F92" s="35">
        <v>6000</v>
      </c>
      <c r="G92" s="43" t="s">
        <v>179</v>
      </c>
      <c r="H92" s="37">
        <v>0.72916666666666663</v>
      </c>
      <c r="I92" s="39">
        <v>0.75</v>
      </c>
      <c r="J92" s="39">
        <v>0.91666666666666663</v>
      </c>
      <c r="K92" s="42"/>
      <c r="L92" s="184" t="e">
        <f>VLOOKUP(D92,'效期天數(2025.1126更新)'!C:F,5,0)</f>
        <v>#REF!</v>
      </c>
    </row>
    <row r="95" spans="1:12" ht="17.25" thickBot="1"/>
    <row r="96" spans="1:12" ht="26.25" thickBot="1">
      <c r="A96" s="23" t="s">
        <v>274</v>
      </c>
      <c r="B96" s="24" t="s">
        <v>1259</v>
      </c>
      <c r="C96" s="25" t="s">
        <v>263</v>
      </c>
      <c r="D96" s="21"/>
      <c r="E96" s="21"/>
      <c r="F96" s="21"/>
      <c r="G96" s="21"/>
      <c r="H96" s="21"/>
      <c r="I96" s="21"/>
      <c r="J96" s="21"/>
      <c r="K96" s="22"/>
    </row>
    <row r="97" spans="1:12" ht="24" thickBot="1">
      <c r="A97" s="26" t="s">
        <v>171</v>
      </c>
      <c r="B97" s="27" t="s">
        <v>175</v>
      </c>
      <c r="C97" s="27" t="s">
        <v>124</v>
      </c>
      <c r="D97" s="28" t="s">
        <v>123</v>
      </c>
      <c r="E97" s="29" t="s">
        <v>172</v>
      </c>
      <c r="F97" s="29" t="s">
        <v>275</v>
      </c>
      <c r="G97" s="29" t="s">
        <v>173</v>
      </c>
      <c r="H97" s="30" t="s">
        <v>276</v>
      </c>
      <c r="I97" s="29" t="s">
        <v>174</v>
      </c>
      <c r="J97" s="30" t="s">
        <v>277</v>
      </c>
      <c r="K97" s="31" t="s">
        <v>176</v>
      </c>
    </row>
    <row r="98" spans="1:12" ht="20.25" thickBot="1">
      <c r="A98" s="32" t="s">
        <v>125</v>
      </c>
      <c r="B98" s="72" t="s">
        <v>1260</v>
      </c>
      <c r="C98" s="68" t="s">
        <v>1261</v>
      </c>
      <c r="D98" s="34" t="s">
        <v>131</v>
      </c>
      <c r="E98" s="71">
        <v>9</v>
      </c>
      <c r="F98" s="73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70" t="e">
        <f>VLOOKUP(D98,'效期天數(2025.1126更新)'!C:F,5,0)</f>
        <v>#REF!</v>
      </c>
    </row>
    <row r="99" spans="1:12" ht="20.25" thickBot="1">
      <c r="A99" s="32" t="s">
        <v>125</v>
      </c>
      <c r="B99" s="72" t="s">
        <v>1260</v>
      </c>
      <c r="C99" s="68" t="s">
        <v>1262</v>
      </c>
      <c r="D99" s="34" t="s">
        <v>131</v>
      </c>
      <c r="E99" s="71">
        <v>9</v>
      </c>
      <c r="F99" s="73">
        <v>6000</v>
      </c>
      <c r="G99" s="56" t="s">
        <v>183</v>
      </c>
      <c r="H99" s="37">
        <v>0.70833333333333337</v>
      </c>
      <c r="I99" s="38">
        <v>0.77083333333333337</v>
      </c>
      <c r="J99" s="39">
        <v>0.9375</v>
      </c>
      <c r="K99" s="40"/>
      <c r="L99" s="70" t="e">
        <f>VLOOKUP(D99,'效期天數(2025.1126更新)'!C:F,5,0)</f>
        <v>#REF!</v>
      </c>
    </row>
    <row r="100" spans="1:12" ht="20.25" thickBot="1">
      <c r="A100" s="32" t="s">
        <v>127</v>
      </c>
      <c r="B100" s="72" t="s">
        <v>1263</v>
      </c>
      <c r="C100" s="69" t="s">
        <v>1294</v>
      </c>
      <c r="D100" s="35" t="s">
        <v>88</v>
      </c>
      <c r="E100" s="71">
        <v>7</v>
      </c>
      <c r="F100" s="73">
        <v>6200</v>
      </c>
      <c r="G100" s="36" t="s">
        <v>183</v>
      </c>
      <c r="H100" s="37">
        <v>0.41666666666666669</v>
      </c>
      <c r="I100" s="39">
        <v>0.4375</v>
      </c>
      <c r="J100" s="39">
        <v>0.60416666666666663</v>
      </c>
      <c r="K100" s="42" t="s">
        <v>185</v>
      </c>
      <c r="L100" s="70" t="e">
        <f>VLOOKUP(D100,'效期天數(2025.1126更新)'!C:F,5,0)</f>
        <v>#REF!</v>
      </c>
    </row>
    <row r="101" spans="1:12" ht="20.25" thickBot="1">
      <c r="A101" s="32" t="s">
        <v>127</v>
      </c>
      <c r="B101" s="72" t="s">
        <v>1263</v>
      </c>
      <c r="C101" s="69" t="s">
        <v>1295</v>
      </c>
      <c r="D101" s="35" t="s">
        <v>88</v>
      </c>
      <c r="E101" s="71">
        <v>7</v>
      </c>
      <c r="F101" s="73">
        <v>6200</v>
      </c>
      <c r="G101" s="36" t="s">
        <v>183</v>
      </c>
      <c r="H101" s="37">
        <v>0.41666666666666669</v>
      </c>
      <c r="I101" s="39">
        <v>0.4375</v>
      </c>
      <c r="J101" s="39">
        <v>0.60416666666666663</v>
      </c>
      <c r="K101" s="42" t="s">
        <v>185</v>
      </c>
      <c r="L101" s="70" t="e">
        <f>VLOOKUP(D101,'效期天數(2025.1126更新)'!C:F,5,0)</f>
        <v>#REF!</v>
      </c>
    </row>
    <row r="102" spans="1:12" ht="20.25" thickBot="1">
      <c r="A102" s="32" t="s">
        <v>127</v>
      </c>
      <c r="B102" s="72" t="s">
        <v>1264</v>
      </c>
      <c r="C102" s="69" t="s">
        <v>1296</v>
      </c>
      <c r="D102" s="35" t="s">
        <v>89</v>
      </c>
      <c r="E102" s="71">
        <v>7</v>
      </c>
      <c r="F102" s="73">
        <v>6000</v>
      </c>
      <c r="G102" s="36" t="s">
        <v>183</v>
      </c>
      <c r="H102" s="37">
        <v>0.41666666666666669</v>
      </c>
      <c r="I102" s="39">
        <v>0.4375</v>
      </c>
      <c r="J102" s="39">
        <v>0.60416666666666663</v>
      </c>
      <c r="K102" s="42" t="s">
        <v>185</v>
      </c>
      <c r="L102" s="70" t="e">
        <f>VLOOKUP(D102,'效期天數(2025.1126更新)'!C:F,5,0)</f>
        <v>#REF!</v>
      </c>
    </row>
    <row r="103" spans="1:12" ht="20.25" thickBot="1">
      <c r="A103" s="32" t="s">
        <v>127</v>
      </c>
      <c r="B103" s="72" t="s">
        <v>1264</v>
      </c>
      <c r="C103" s="69" t="s">
        <v>1297</v>
      </c>
      <c r="D103" s="35" t="s">
        <v>89</v>
      </c>
      <c r="E103" s="71">
        <v>7</v>
      </c>
      <c r="F103" s="73">
        <v>6000</v>
      </c>
      <c r="G103" s="36" t="s">
        <v>183</v>
      </c>
      <c r="H103" s="37">
        <v>0.41666666666666669</v>
      </c>
      <c r="I103" s="39">
        <v>0.4375</v>
      </c>
      <c r="J103" s="39">
        <v>0.60416666666666663</v>
      </c>
      <c r="K103" s="42" t="s">
        <v>185</v>
      </c>
      <c r="L103" s="70" t="e">
        <f>VLOOKUP(D103,'效期天數(2025.1126更新)'!C:F,5,0)</f>
        <v>#REF!</v>
      </c>
    </row>
    <row r="104" spans="1:12" ht="19.5" thickBot="1">
      <c r="A104" s="32" t="s">
        <v>127</v>
      </c>
      <c r="B104" s="72" t="s">
        <v>1265</v>
      </c>
      <c r="C104" s="68" t="s">
        <v>1266</v>
      </c>
      <c r="D104" s="34" t="s">
        <v>93</v>
      </c>
      <c r="E104" s="71">
        <v>8</v>
      </c>
      <c r="F104" s="73">
        <v>8000</v>
      </c>
      <c r="G104" s="45" t="s">
        <v>128</v>
      </c>
      <c r="H104" s="37">
        <v>0.45833333333333331</v>
      </c>
      <c r="I104" s="38">
        <v>0.47916666666666669</v>
      </c>
      <c r="J104" s="39">
        <v>0.72916666666666663</v>
      </c>
      <c r="K104" s="42" t="s">
        <v>181</v>
      </c>
      <c r="L104" s="70" t="e">
        <f>VLOOKUP(D104,'效期天數(2025.1126更新)'!C:F,5,0)</f>
        <v>#REF!</v>
      </c>
    </row>
    <row r="105" spans="1:12" ht="19.5" thickBot="1">
      <c r="A105" s="32" t="s">
        <v>127</v>
      </c>
      <c r="B105" s="72" t="s">
        <v>1265</v>
      </c>
      <c r="C105" s="68" t="s">
        <v>1267</v>
      </c>
      <c r="D105" s="34" t="s">
        <v>93</v>
      </c>
      <c r="E105" s="71">
        <v>8</v>
      </c>
      <c r="F105" s="73">
        <v>8000</v>
      </c>
      <c r="G105" s="45" t="s">
        <v>128</v>
      </c>
      <c r="H105" s="37">
        <v>0.45833333333333331</v>
      </c>
      <c r="I105" s="38">
        <v>0.47916666666666669</v>
      </c>
      <c r="J105" s="39">
        <v>0.72916666666666663</v>
      </c>
      <c r="K105" s="42" t="s">
        <v>182</v>
      </c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2" t="s">
        <v>1268</v>
      </c>
      <c r="C106" s="68" t="s">
        <v>1269</v>
      </c>
      <c r="D106" s="34" t="s">
        <v>94</v>
      </c>
      <c r="E106" s="71">
        <v>8</v>
      </c>
      <c r="F106" s="73">
        <v>8000</v>
      </c>
      <c r="G106" s="45" t="s">
        <v>128</v>
      </c>
      <c r="H106" s="37">
        <v>0.45833333333333331</v>
      </c>
      <c r="I106" s="38">
        <v>0.47916666666666669</v>
      </c>
      <c r="J106" s="39">
        <v>0.72916666666666663</v>
      </c>
      <c r="K106" s="42" t="s">
        <v>185</v>
      </c>
      <c r="L106" s="70" t="e">
        <f>VLOOKUP(D106,'效期天數(2025.1126更新)'!C:F,5,0)</f>
        <v>#REF!</v>
      </c>
    </row>
    <row r="107" spans="1:12" ht="19.5" thickBot="1">
      <c r="A107" s="32" t="s">
        <v>127</v>
      </c>
      <c r="B107" s="72" t="s">
        <v>1268</v>
      </c>
      <c r="C107" s="68" t="s">
        <v>1270</v>
      </c>
      <c r="D107" s="34" t="s">
        <v>94</v>
      </c>
      <c r="E107" s="71">
        <v>8</v>
      </c>
      <c r="F107" s="73">
        <v>8000</v>
      </c>
      <c r="G107" s="45" t="s">
        <v>128</v>
      </c>
      <c r="H107" s="37">
        <v>0.45833333333333331</v>
      </c>
      <c r="I107" s="38">
        <v>0.47916666666666669</v>
      </c>
      <c r="J107" s="39">
        <v>0.72916666666666663</v>
      </c>
      <c r="K107" s="42" t="s">
        <v>185</v>
      </c>
      <c r="L107" s="70" t="e">
        <f>VLOOKUP(D107,'效期天數(2025.1126更新)'!C:F,5,0)</f>
        <v>#REF!</v>
      </c>
    </row>
    <row r="108" spans="1:12" ht="20.25" thickBot="1">
      <c r="A108" s="44" t="s">
        <v>129</v>
      </c>
      <c r="B108" s="72" t="s">
        <v>1271</v>
      </c>
      <c r="C108" s="68" t="s">
        <v>1272</v>
      </c>
      <c r="D108" s="35" t="s">
        <v>132</v>
      </c>
      <c r="E108" s="71">
        <v>4</v>
      </c>
      <c r="F108" s="73">
        <v>8900</v>
      </c>
      <c r="G108" s="36" t="s">
        <v>260</v>
      </c>
      <c r="H108" s="37">
        <v>0.45833333333333331</v>
      </c>
      <c r="I108" s="39">
        <v>0.5</v>
      </c>
      <c r="J108" s="39">
        <v>0.75</v>
      </c>
      <c r="K108" s="42"/>
      <c r="L108" s="70" t="e">
        <f>VLOOKUP(D108,'效期天數(2025.1126更新)'!C:F,5,0)</f>
        <v>#REF!</v>
      </c>
    </row>
    <row r="109" spans="1:12" ht="20.25" thickBot="1">
      <c r="A109" s="44" t="s">
        <v>129</v>
      </c>
      <c r="B109" s="72" t="s">
        <v>1271</v>
      </c>
      <c r="C109" s="68" t="s">
        <v>1273</v>
      </c>
      <c r="D109" s="35" t="s">
        <v>132</v>
      </c>
      <c r="E109" s="71">
        <v>4</v>
      </c>
      <c r="F109" s="73">
        <v>8900</v>
      </c>
      <c r="G109" s="36" t="s">
        <v>260</v>
      </c>
      <c r="H109" s="37">
        <v>0.45833333333333331</v>
      </c>
      <c r="I109" s="39">
        <v>0.5</v>
      </c>
      <c r="J109" s="39">
        <v>0.75</v>
      </c>
      <c r="K109" s="42"/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2" t="s">
        <v>1274</v>
      </c>
      <c r="C110" s="68" t="s">
        <v>1275</v>
      </c>
      <c r="D110" s="35" t="s">
        <v>133</v>
      </c>
      <c r="E110" s="71">
        <v>4</v>
      </c>
      <c r="F110" s="73">
        <v>8900</v>
      </c>
      <c r="G110" s="36" t="s">
        <v>260</v>
      </c>
      <c r="H110" s="37">
        <v>0.45833333333333331</v>
      </c>
      <c r="I110" s="39">
        <v>0.5</v>
      </c>
      <c r="J110" s="39">
        <v>0.75</v>
      </c>
      <c r="K110" s="42"/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2" t="s">
        <v>1274</v>
      </c>
      <c r="C111" s="68" t="s">
        <v>1276</v>
      </c>
      <c r="D111" s="35" t="s">
        <v>133</v>
      </c>
      <c r="E111" s="71">
        <v>4</v>
      </c>
      <c r="F111" s="73">
        <v>8900</v>
      </c>
      <c r="G111" s="36" t="s">
        <v>260</v>
      </c>
      <c r="H111" s="37">
        <v>0.45833333333333331</v>
      </c>
      <c r="I111" s="39">
        <v>0.5</v>
      </c>
      <c r="J111" s="39">
        <v>0.75</v>
      </c>
      <c r="K111" s="42"/>
      <c r="L111" s="70" t="e">
        <f>VLOOKUP(D111,'效期天數(2025.1126更新)'!C:F,5,0)</f>
        <v>#REF!</v>
      </c>
    </row>
    <row r="112" spans="1:12" ht="19.5" thickBot="1">
      <c r="A112" s="32" t="s">
        <v>127</v>
      </c>
      <c r="B112" s="72" t="s">
        <v>1277</v>
      </c>
      <c r="C112" s="68" t="s">
        <v>1278</v>
      </c>
      <c r="D112" s="34" t="s">
        <v>87</v>
      </c>
      <c r="E112" s="71">
        <v>10</v>
      </c>
      <c r="F112" s="73">
        <v>8000</v>
      </c>
      <c r="G112" s="49" t="s">
        <v>128</v>
      </c>
      <c r="H112" s="37">
        <v>0.6875</v>
      </c>
      <c r="I112" s="38">
        <v>0.70833333333333337</v>
      </c>
      <c r="J112" s="39">
        <v>0.95833333333333337</v>
      </c>
      <c r="K112" s="42"/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2" t="s">
        <v>1277</v>
      </c>
      <c r="C113" s="68" t="s">
        <v>1279</v>
      </c>
      <c r="D113" s="34" t="s">
        <v>87</v>
      </c>
      <c r="E113" s="71">
        <v>10</v>
      </c>
      <c r="F113" s="73">
        <v>8000</v>
      </c>
      <c r="G113" s="49" t="s">
        <v>128</v>
      </c>
      <c r="H113" s="37">
        <v>0.6875</v>
      </c>
      <c r="I113" s="38">
        <v>0.70833333333333337</v>
      </c>
      <c r="J113" s="39">
        <v>0.95833333333333337</v>
      </c>
      <c r="K113" s="42"/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2" t="s">
        <v>1277</v>
      </c>
      <c r="C114" s="68" t="s">
        <v>1280</v>
      </c>
      <c r="D114" s="34" t="s">
        <v>87</v>
      </c>
      <c r="E114" s="71">
        <v>10</v>
      </c>
      <c r="F114" s="73">
        <v>8000</v>
      </c>
      <c r="G114" s="49" t="s">
        <v>128</v>
      </c>
      <c r="H114" s="37">
        <v>0.6875</v>
      </c>
      <c r="I114" s="38">
        <v>0.70833333333333337</v>
      </c>
      <c r="J114" s="39">
        <v>0.95833333333333337</v>
      </c>
      <c r="K114" s="42"/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2" t="s">
        <v>1277</v>
      </c>
      <c r="C115" s="68" t="s">
        <v>1281</v>
      </c>
      <c r="D115" s="34" t="s">
        <v>87</v>
      </c>
      <c r="E115" s="71">
        <v>10</v>
      </c>
      <c r="F115" s="73">
        <v>8000</v>
      </c>
      <c r="G115" s="49" t="s">
        <v>128</v>
      </c>
      <c r="H115" s="37">
        <v>0.6875</v>
      </c>
      <c r="I115" s="38">
        <v>0.70833333333333337</v>
      </c>
      <c r="J115" s="39">
        <v>0.95833333333333337</v>
      </c>
      <c r="K115" s="42"/>
      <c r="L115" s="70" t="e">
        <f>VLOOKUP(D115,'效期天數(2025.1126更新)'!C:F,5,0)</f>
        <v>#REF!</v>
      </c>
    </row>
    <row r="116" spans="1:12" ht="20.25" thickBot="1">
      <c r="A116" s="32" t="s">
        <v>127</v>
      </c>
      <c r="B116" s="72" t="s">
        <v>1282</v>
      </c>
      <c r="C116" s="68" t="s">
        <v>1283</v>
      </c>
      <c r="D116" s="35" t="s">
        <v>90</v>
      </c>
      <c r="E116" s="71">
        <v>5</v>
      </c>
      <c r="F116" s="73">
        <v>8000</v>
      </c>
      <c r="G116" s="36" t="s">
        <v>183</v>
      </c>
      <c r="H116" s="37">
        <v>0.70833333333333337</v>
      </c>
      <c r="I116" s="39">
        <v>0.72916666666666663</v>
      </c>
      <c r="J116" s="39">
        <v>0.97916666666666663</v>
      </c>
      <c r="K116" s="42" t="s">
        <v>181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2" t="s">
        <v>1282</v>
      </c>
      <c r="C117" s="68" t="s">
        <v>1284</v>
      </c>
      <c r="D117" s="35" t="s">
        <v>90</v>
      </c>
      <c r="E117" s="71">
        <v>5</v>
      </c>
      <c r="F117" s="73">
        <v>8000</v>
      </c>
      <c r="G117" s="36" t="s">
        <v>183</v>
      </c>
      <c r="H117" s="37">
        <v>0.70833333333333337</v>
      </c>
      <c r="I117" s="39">
        <v>0.72916666666666663</v>
      </c>
      <c r="J117" s="39">
        <v>0.97916666666666663</v>
      </c>
      <c r="K117" s="42" t="s">
        <v>182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2" t="s">
        <v>1282</v>
      </c>
      <c r="C118" s="68" t="s">
        <v>1285</v>
      </c>
      <c r="D118" s="35" t="s">
        <v>90</v>
      </c>
      <c r="E118" s="71">
        <v>5</v>
      </c>
      <c r="F118" s="73">
        <v>8000</v>
      </c>
      <c r="G118" s="36" t="s">
        <v>183</v>
      </c>
      <c r="H118" s="37">
        <v>0.70833333333333337</v>
      </c>
      <c r="I118" s="39">
        <v>0.72916666666666663</v>
      </c>
      <c r="J118" s="39">
        <v>0.97916666666666663</v>
      </c>
      <c r="K118" s="42" t="s">
        <v>181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2" t="s">
        <v>1282</v>
      </c>
      <c r="C119" s="68" t="s">
        <v>1286</v>
      </c>
      <c r="D119" s="35" t="s">
        <v>90</v>
      </c>
      <c r="E119" s="71">
        <v>5</v>
      </c>
      <c r="F119" s="73">
        <v>8000</v>
      </c>
      <c r="G119" s="36" t="s">
        <v>183</v>
      </c>
      <c r="H119" s="37">
        <v>0.70833333333333337</v>
      </c>
      <c r="I119" s="39">
        <v>0.72916666666666663</v>
      </c>
      <c r="J119" s="39">
        <v>0.97916666666666663</v>
      </c>
      <c r="K119" s="42" t="s">
        <v>182</v>
      </c>
      <c r="L119" s="70" t="e">
        <f>VLOOKUP(D119,'效期天數(2025.1126更新)'!C:F,5,0)</f>
        <v>#REF!</v>
      </c>
    </row>
    <row r="120" spans="1:12" ht="20.25" thickBot="1">
      <c r="A120" s="44" t="s">
        <v>129</v>
      </c>
      <c r="B120" s="72" t="s">
        <v>1287</v>
      </c>
      <c r="C120" s="68" t="s">
        <v>1288</v>
      </c>
      <c r="D120" s="34" t="s">
        <v>96</v>
      </c>
      <c r="E120" s="71">
        <v>6</v>
      </c>
      <c r="F120" s="73">
        <v>6000</v>
      </c>
      <c r="G120" s="43" t="s">
        <v>179</v>
      </c>
      <c r="H120" s="37">
        <v>0.72916666666666663</v>
      </c>
      <c r="I120" s="61">
        <v>0.79166666666666663</v>
      </c>
      <c r="J120" s="39">
        <v>0.91666666666666663</v>
      </c>
      <c r="K120" s="42" t="s">
        <v>1289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2" t="s">
        <v>1287</v>
      </c>
      <c r="C121" s="68" t="s">
        <v>1290</v>
      </c>
      <c r="D121" s="34" t="s">
        <v>96</v>
      </c>
      <c r="E121" s="71">
        <v>6</v>
      </c>
      <c r="F121" s="73">
        <v>6000</v>
      </c>
      <c r="G121" s="43" t="s">
        <v>179</v>
      </c>
      <c r="H121" s="37">
        <v>0.72916666666666663</v>
      </c>
      <c r="I121" s="61">
        <v>0.79166666666666663</v>
      </c>
      <c r="J121" s="39">
        <v>0.91666666666666663</v>
      </c>
      <c r="K121" s="42" t="s">
        <v>1289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2" t="s">
        <v>1291</v>
      </c>
      <c r="C122" s="68" t="s">
        <v>1292</v>
      </c>
      <c r="D122" s="34" t="s">
        <v>95</v>
      </c>
      <c r="E122" s="71">
        <v>6</v>
      </c>
      <c r="F122" s="73">
        <v>6000</v>
      </c>
      <c r="G122" s="43" t="s">
        <v>179</v>
      </c>
      <c r="H122" s="37">
        <v>0.72916666666666663</v>
      </c>
      <c r="I122" s="61">
        <v>0.79166666666666663</v>
      </c>
      <c r="J122" s="39">
        <v>0.91666666666666663</v>
      </c>
      <c r="K122" s="42" t="s">
        <v>1289</v>
      </c>
      <c r="L122" s="70" t="e">
        <f>VLOOKUP(D122,'效期天數(2025.1126更新)'!C:F,5,0)</f>
        <v>#REF!</v>
      </c>
    </row>
    <row r="123" spans="1:12" ht="20.25" thickBot="1">
      <c r="A123" s="44" t="s">
        <v>129</v>
      </c>
      <c r="B123" s="72" t="s">
        <v>1291</v>
      </c>
      <c r="C123" s="68" t="s">
        <v>1293</v>
      </c>
      <c r="D123" s="34" t="s">
        <v>95</v>
      </c>
      <c r="E123" s="71">
        <v>6</v>
      </c>
      <c r="F123" s="73">
        <v>6000</v>
      </c>
      <c r="G123" s="43" t="s">
        <v>179</v>
      </c>
      <c r="H123" s="37">
        <v>0.72916666666666663</v>
      </c>
      <c r="I123" s="61">
        <v>0.79166666666666663</v>
      </c>
      <c r="J123" s="39">
        <v>0.91666666666666663</v>
      </c>
      <c r="K123" s="42" t="s">
        <v>1289</v>
      </c>
      <c r="L123" s="70" t="e">
        <f>VLOOKUP(D123,'效期天數(2025.1126更新)'!C:F,5,0)</f>
        <v>#REF!</v>
      </c>
    </row>
    <row r="125" spans="1:12" ht="17.25" thickBot="1"/>
    <row r="126" spans="1:12" ht="26.25" thickBot="1">
      <c r="A126" s="23" t="s">
        <v>274</v>
      </c>
      <c r="B126" s="24" t="s">
        <v>1298</v>
      </c>
      <c r="C126" s="25" t="s">
        <v>264</v>
      </c>
      <c r="D126" s="21"/>
      <c r="E126" s="21"/>
      <c r="F126" s="21"/>
      <c r="G126" s="21"/>
      <c r="H126" s="21"/>
      <c r="I126" s="21"/>
      <c r="J126" s="21"/>
      <c r="K126" s="22"/>
    </row>
    <row r="127" spans="1:12" ht="24" thickBot="1">
      <c r="A127" s="26" t="s">
        <v>171</v>
      </c>
      <c r="B127" s="27" t="s">
        <v>175</v>
      </c>
      <c r="C127" s="27" t="s">
        <v>124</v>
      </c>
      <c r="D127" s="28" t="s">
        <v>123</v>
      </c>
      <c r="E127" s="29" t="s">
        <v>172</v>
      </c>
      <c r="F127" s="29" t="s">
        <v>275</v>
      </c>
      <c r="G127" s="29" t="s">
        <v>173</v>
      </c>
      <c r="H127" s="30" t="s">
        <v>276</v>
      </c>
      <c r="I127" s="29" t="s">
        <v>174</v>
      </c>
      <c r="J127" s="30" t="s">
        <v>277</v>
      </c>
      <c r="K127" s="31" t="s">
        <v>176</v>
      </c>
    </row>
    <row r="128" spans="1:12" ht="20.25" thickBot="1">
      <c r="A128" s="32" t="s">
        <v>127</v>
      </c>
      <c r="B128" s="189" t="s">
        <v>1299</v>
      </c>
      <c r="C128" s="186">
        <v>6522291</v>
      </c>
      <c r="D128" s="34" t="s">
        <v>139</v>
      </c>
      <c r="E128" s="187">
        <v>6</v>
      </c>
      <c r="F128" s="188">
        <v>3000</v>
      </c>
      <c r="G128" s="43" t="s">
        <v>179</v>
      </c>
      <c r="H128" s="37">
        <v>0.4375</v>
      </c>
      <c r="I128" s="39">
        <v>0.45833333333333331</v>
      </c>
      <c r="J128" s="39">
        <v>0.54166666666666663</v>
      </c>
      <c r="K128" s="42" t="s">
        <v>185</v>
      </c>
      <c r="L128" s="184" t="e">
        <f>VLOOKUP(D128,'效期天數(2025.1126更新)'!C:F,5,0)</f>
        <v>#REF!</v>
      </c>
    </row>
    <row r="129" spans="1:12" ht="20.25" thickBot="1">
      <c r="A129" s="32" t="s">
        <v>127</v>
      </c>
      <c r="B129" s="189" t="s">
        <v>1300</v>
      </c>
      <c r="C129" s="186">
        <v>6622291</v>
      </c>
      <c r="D129" s="34" t="s">
        <v>108</v>
      </c>
      <c r="E129" s="187">
        <v>6</v>
      </c>
      <c r="F129" s="188">
        <v>3000</v>
      </c>
      <c r="G129" s="43" t="s">
        <v>179</v>
      </c>
      <c r="H129" s="37">
        <v>0.4375</v>
      </c>
      <c r="I129" s="39">
        <v>0.45833333333333331</v>
      </c>
      <c r="J129" s="39">
        <v>0.54166666666666663</v>
      </c>
      <c r="K129" s="42" t="s">
        <v>185</v>
      </c>
      <c r="L129" s="184" t="e">
        <f>VLOOKUP(D129,'效期天數(2025.1126更新)'!C:F,5,0)</f>
        <v>#REF!</v>
      </c>
    </row>
    <row r="130" spans="1:12" ht="20.25" thickBot="1">
      <c r="A130" s="32" t="s">
        <v>127</v>
      </c>
      <c r="B130" s="189" t="s">
        <v>1301</v>
      </c>
      <c r="C130" s="186" t="s">
        <v>1302</v>
      </c>
      <c r="D130" s="35" t="s">
        <v>130</v>
      </c>
      <c r="E130" s="187">
        <v>4</v>
      </c>
      <c r="F130" s="188">
        <v>9100</v>
      </c>
      <c r="G130" s="36" t="s">
        <v>260</v>
      </c>
      <c r="H130" s="37">
        <v>0.45833333333333331</v>
      </c>
      <c r="I130" s="39">
        <v>0.5</v>
      </c>
      <c r="J130" s="39">
        <v>0.75</v>
      </c>
      <c r="K130" s="42"/>
      <c r="L130" s="184" t="e">
        <f>VLOOKUP(D130,'效期天數(2025.1126更新)'!C:F,5,0)</f>
        <v>#REF!</v>
      </c>
    </row>
    <row r="131" spans="1:12" ht="20.25" thickBot="1">
      <c r="A131" s="32" t="s">
        <v>127</v>
      </c>
      <c r="B131" s="189" t="s">
        <v>1301</v>
      </c>
      <c r="C131" s="186" t="s">
        <v>1303</v>
      </c>
      <c r="D131" s="35" t="s">
        <v>130</v>
      </c>
      <c r="E131" s="187">
        <v>4</v>
      </c>
      <c r="F131" s="188">
        <v>9100</v>
      </c>
      <c r="G131" s="36" t="s">
        <v>260</v>
      </c>
      <c r="H131" s="37">
        <v>0.45833333333333331</v>
      </c>
      <c r="I131" s="39">
        <v>0.5</v>
      </c>
      <c r="J131" s="39">
        <v>0.75</v>
      </c>
      <c r="K131" s="42"/>
      <c r="L131" s="184" t="e">
        <f>VLOOKUP(D131,'效期天數(2025.1126更新)'!C:F,5,0)</f>
        <v>#REF!</v>
      </c>
    </row>
    <row r="132" spans="1:12" ht="20.25" thickBot="1">
      <c r="A132" s="32" t="s">
        <v>127</v>
      </c>
      <c r="B132" s="189" t="s">
        <v>1301</v>
      </c>
      <c r="C132" s="186" t="s">
        <v>1304</v>
      </c>
      <c r="D132" s="35" t="s">
        <v>130</v>
      </c>
      <c r="E132" s="187">
        <v>4</v>
      </c>
      <c r="F132" s="188">
        <v>9100</v>
      </c>
      <c r="G132" s="36" t="s">
        <v>260</v>
      </c>
      <c r="H132" s="37">
        <v>0.45833333333333331</v>
      </c>
      <c r="I132" s="39">
        <v>0.5</v>
      </c>
      <c r="J132" s="39">
        <v>0.75</v>
      </c>
      <c r="K132" s="42"/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1301</v>
      </c>
      <c r="C133" s="186" t="s">
        <v>1305</v>
      </c>
      <c r="D133" s="35" t="s">
        <v>130</v>
      </c>
      <c r="E133" s="187">
        <v>4</v>
      </c>
      <c r="F133" s="188">
        <v>9100</v>
      </c>
      <c r="G133" s="36" t="s">
        <v>260</v>
      </c>
      <c r="H133" s="37">
        <v>0.45833333333333331</v>
      </c>
      <c r="I133" s="39">
        <v>0.5</v>
      </c>
      <c r="J133" s="39">
        <v>0.75</v>
      </c>
      <c r="K133" s="42"/>
      <c r="L133" s="184" t="e">
        <f>VLOOKUP(D133,'效期天數(2025.1126更新)'!C:F,5,0)</f>
        <v>#REF!</v>
      </c>
    </row>
    <row r="134" spans="1:12" ht="19.5" thickBot="1">
      <c r="A134" s="44" t="s">
        <v>129</v>
      </c>
      <c r="B134" s="189" t="s">
        <v>1306</v>
      </c>
      <c r="C134" s="186" t="s">
        <v>1307</v>
      </c>
      <c r="D134" s="35" t="s">
        <v>163</v>
      </c>
      <c r="E134" s="187">
        <v>5</v>
      </c>
      <c r="F134" s="188">
        <v>8000</v>
      </c>
      <c r="G134" s="45" t="s">
        <v>128</v>
      </c>
      <c r="H134" s="37">
        <v>0.47916666666666669</v>
      </c>
      <c r="I134" s="39">
        <v>0.5</v>
      </c>
      <c r="J134" s="39">
        <v>0.75</v>
      </c>
      <c r="K134" s="42" t="s">
        <v>185</v>
      </c>
      <c r="L134" s="184" t="e">
        <f>VLOOKUP(D134,'效期天數(2025.1126更新)'!C:F,5,0)</f>
        <v>#REF!</v>
      </c>
    </row>
    <row r="135" spans="1:12" ht="19.5" thickBot="1">
      <c r="A135" s="44" t="s">
        <v>129</v>
      </c>
      <c r="B135" s="189" t="s">
        <v>1306</v>
      </c>
      <c r="C135" s="186" t="s">
        <v>1308</v>
      </c>
      <c r="D135" s="35" t="s">
        <v>163</v>
      </c>
      <c r="E135" s="187">
        <v>5</v>
      </c>
      <c r="F135" s="188">
        <v>8000</v>
      </c>
      <c r="G135" s="45" t="s">
        <v>128</v>
      </c>
      <c r="H135" s="37">
        <v>0.47916666666666669</v>
      </c>
      <c r="I135" s="39">
        <v>0.5</v>
      </c>
      <c r="J135" s="39">
        <v>0.75</v>
      </c>
      <c r="K135" s="42" t="s">
        <v>185</v>
      </c>
      <c r="L135" s="184" t="e">
        <f>VLOOKUP(D135,'效期天數(2025.1126更新)'!C:F,5,0)</f>
        <v>#REF!</v>
      </c>
    </row>
    <row r="136" spans="1:12" ht="19.5" thickBot="1">
      <c r="A136" s="44" t="s">
        <v>129</v>
      </c>
      <c r="B136" s="189" t="s">
        <v>1306</v>
      </c>
      <c r="C136" s="186" t="s">
        <v>1309</v>
      </c>
      <c r="D136" s="35" t="s">
        <v>163</v>
      </c>
      <c r="E136" s="187">
        <v>5</v>
      </c>
      <c r="F136" s="188">
        <v>8000</v>
      </c>
      <c r="G136" s="45" t="s">
        <v>128</v>
      </c>
      <c r="H136" s="37">
        <v>0.47916666666666669</v>
      </c>
      <c r="I136" s="39">
        <v>0.5</v>
      </c>
      <c r="J136" s="39">
        <v>0.75</v>
      </c>
      <c r="K136" s="42" t="s">
        <v>185</v>
      </c>
      <c r="L136" s="184" t="e">
        <f>VLOOKUP(D136,'效期天數(2025.1126更新)'!C:F,5,0)</f>
        <v>#REF!</v>
      </c>
    </row>
    <row r="137" spans="1:12" ht="19.5" thickBot="1">
      <c r="A137" s="44" t="s">
        <v>129</v>
      </c>
      <c r="B137" s="189" t="s">
        <v>1306</v>
      </c>
      <c r="C137" s="186" t="s">
        <v>1310</v>
      </c>
      <c r="D137" s="35" t="s">
        <v>163</v>
      </c>
      <c r="E137" s="187">
        <v>5</v>
      </c>
      <c r="F137" s="188">
        <v>8000</v>
      </c>
      <c r="G137" s="45" t="s">
        <v>128</v>
      </c>
      <c r="H137" s="37">
        <v>0.47916666666666669</v>
      </c>
      <c r="I137" s="39">
        <v>0.5</v>
      </c>
      <c r="J137" s="39">
        <v>0.75</v>
      </c>
      <c r="K137" s="42" t="s">
        <v>185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1311</v>
      </c>
      <c r="C138" s="186" t="s">
        <v>1312</v>
      </c>
      <c r="D138" s="34" t="s">
        <v>106</v>
      </c>
      <c r="E138" s="187">
        <v>3</v>
      </c>
      <c r="F138" s="188">
        <v>9000</v>
      </c>
      <c r="G138" s="56" t="s">
        <v>814</v>
      </c>
      <c r="H138" s="37">
        <v>0.6875</v>
      </c>
      <c r="I138" s="39">
        <v>0.70833333333333337</v>
      </c>
      <c r="J138" s="39">
        <v>0.95833333333333337</v>
      </c>
      <c r="K138" s="42" t="s">
        <v>185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1311</v>
      </c>
      <c r="C139" s="186" t="s">
        <v>1313</v>
      </c>
      <c r="D139" s="34" t="s">
        <v>106</v>
      </c>
      <c r="E139" s="187">
        <v>3</v>
      </c>
      <c r="F139" s="188">
        <v>9000</v>
      </c>
      <c r="G139" s="56" t="s">
        <v>814</v>
      </c>
      <c r="H139" s="37">
        <v>0.6875</v>
      </c>
      <c r="I139" s="39">
        <v>0.70833333333333337</v>
      </c>
      <c r="J139" s="39">
        <v>0.95833333333333337</v>
      </c>
      <c r="K139" s="42" t="s">
        <v>185</v>
      </c>
      <c r="L139" s="184" t="e">
        <f>VLOOKUP(D139,'效期天數(2025.1126更新)'!C:F,5,0)</f>
        <v>#REF!</v>
      </c>
    </row>
    <row r="140" spans="1:12" ht="20.25" thickBot="1">
      <c r="A140" s="32" t="s">
        <v>127</v>
      </c>
      <c r="B140" s="189" t="s">
        <v>1314</v>
      </c>
      <c r="C140" s="186" t="s">
        <v>1315</v>
      </c>
      <c r="D140" s="34" t="s">
        <v>107</v>
      </c>
      <c r="E140" s="187">
        <v>3</v>
      </c>
      <c r="F140" s="188">
        <v>9000</v>
      </c>
      <c r="G140" s="56" t="s">
        <v>814</v>
      </c>
      <c r="H140" s="37">
        <v>0.6875</v>
      </c>
      <c r="I140" s="39">
        <v>0.70833333333333337</v>
      </c>
      <c r="J140" s="39">
        <v>0.95833333333333337</v>
      </c>
      <c r="K140" s="42" t="s">
        <v>185</v>
      </c>
      <c r="L140" s="184" t="e">
        <f>VLOOKUP(D140,'效期天數(2025.1126更新)'!C:F,5,0)</f>
        <v>#REF!</v>
      </c>
    </row>
    <row r="141" spans="1:12" ht="20.25" thickBot="1">
      <c r="A141" s="32" t="s">
        <v>127</v>
      </c>
      <c r="B141" s="189" t="s">
        <v>1314</v>
      </c>
      <c r="C141" s="186" t="s">
        <v>1316</v>
      </c>
      <c r="D141" s="34" t="s">
        <v>107</v>
      </c>
      <c r="E141" s="187">
        <v>3</v>
      </c>
      <c r="F141" s="188">
        <v>9000</v>
      </c>
      <c r="G141" s="56" t="s">
        <v>814</v>
      </c>
      <c r="H141" s="37">
        <v>0.6875</v>
      </c>
      <c r="I141" s="39">
        <v>0.70833333333333337</v>
      </c>
      <c r="J141" s="39">
        <v>0.95833333333333337</v>
      </c>
      <c r="K141" s="42" t="s">
        <v>185</v>
      </c>
      <c r="L141" s="184" t="e">
        <f>VLOOKUP(D141,'效期天數(2025.1126更新)'!C:F,5,0)</f>
        <v>#REF!</v>
      </c>
    </row>
    <row r="142" spans="1:12" ht="20.25" thickBot="1">
      <c r="A142" s="44" t="s">
        <v>129</v>
      </c>
      <c r="B142" s="189" t="s">
        <v>1317</v>
      </c>
      <c r="C142" s="186">
        <v>1122291</v>
      </c>
      <c r="D142" s="34" t="s">
        <v>92</v>
      </c>
      <c r="E142" s="187">
        <v>7</v>
      </c>
      <c r="F142" s="188">
        <v>6000</v>
      </c>
      <c r="G142" s="56" t="s">
        <v>260</v>
      </c>
      <c r="H142" s="37">
        <v>0.70833333333333337</v>
      </c>
      <c r="I142" s="39">
        <v>0.72916666666666663</v>
      </c>
      <c r="J142" s="39">
        <v>0.89583333333333337</v>
      </c>
      <c r="K142" s="42" t="s">
        <v>1289</v>
      </c>
      <c r="L142" s="184" t="e">
        <f>VLOOKUP(D142,'效期天數(2025.1126更新)'!C:F,5,0)</f>
        <v>#REF!</v>
      </c>
    </row>
    <row r="143" spans="1:12" ht="20.25" thickBot="1">
      <c r="A143" s="44" t="s">
        <v>129</v>
      </c>
      <c r="B143" s="189" t="s">
        <v>1317</v>
      </c>
      <c r="C143" s="186">
        <v>1122292</v>
      </c>
      <c r="D143" s="34" t="s">
        <v>92</v>
      </c>
      <c r="E143" s="187">
        <v>7</v>
      </c>
      <c r="F143" s="188">
        <v>6000</v>
      </c>
      <c r="G143" s="56" t="s">
        <v>260</v>
      </c>
      <c r="H143" s="37">
        <v>0.70833333333333337</v>
      </c>
      <c r="I143" s="39">
        <v>0.72916666666666663</v>
      </c>
      <c r="J143" s="39">
        <v>0.89583333333333337</v>
      </c>
      <c r="K143" s="42" t="s">
        <v>1289</v>
      </c>
      <c r="L143" s="184" t="e">
        <f>VLOOKUP(D143,'效期天數(2025.1126更新)'!C:F,5,0)</f>
        <v>#REF!</v>
      </c>
    </row>
    <row r="144" spans="1:12" ht="20.25" thickBot="1">
      <c r="A144" s="44" t="s">
        <v>129</v>
      </c>
      <c r="B144" s="189" t="s">
        <v>1317</v>
      </c>
      <c r="C144" s="186">
        <v>1122293</v>
      </c>
      <c r="D144" s="34" t="s">
        <v>92</v>
      </c>
      <c r="E144" s="187">
        <v>7</v>
      </c>
      <c r="F144" s="188">
        <v>6000</v>
      </c>
      <c r="G144" s="56" t="s">
        <v>260</v>
      </c>
      <c r="H144" s="37">
        <v>0.70833333333333337</v>
      </c>
      <c r="I144" s="39">
        <v>0.72916666666666663</v>
      </c>
      <c r="J144" s="39">
        <v>0.89583333333333337</v>
      </c>
      <c r="K144" s="42" t="s">
        <v>1289</v>
      </c>
      <c r="L144" s="184" t="e">
        <f>VLOOKUP(D144,'效期天數(2025.1126更新)'!C:F,5,0)</f>
        <v>#REF!</v>
      </c>
    </row>
    <row r="145" spans="1:12" ht="20.25" thickBot="1">
      <c r="A145" s="44" t="s">
        <v>129</v>
      </c>
      <c r="B145" s="189" t="s">
        <v>1317</v>
      </c>
      <c r="C145" s="186">
        <v>1122294</v>
      </c>
      <c r="D145" s="34" t="s">
        <v>92</v>
      </c>
      <c r="E145" s="187">
        <v>7</v>
      </c>
      <c r="F145" s="188">
        <v>6000</v>
      </c>
      <c r="G145" s="56" t="s">
        <v>260</v>
      </c>
      <c r="H145" s="37">
        <v>0.70833333333333337</v>
      </c>
      <c r="I145" s="39">
        <v>0.72916666666666663</v>
      </c>
      <c r="J145" s="39">
        <v>0.89583333333333337</v>
      </c>
      <c r="K145" s="42" t="s">
        <v>1289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1318</v>
      </c>
      <c r="C146" s="186" t="s">
        <v>1319</v>
      </c>
      <c r="D146" s="34" t="s">
        <v>93</v>
      </c>
      <c r="E146" s="187">
        <v>8</v>
      </c>
      <c r="F146" s="188">
        <v>8000</v>
      </c>
      <c r="G146" s="45" t="s">
        <v>128</v>
      </c>
      <c r="H146" s="37">
        <v>0.72916666666666663</v>
      </c>
      <c r="I146" s="38">
        <v>0.75</v>
      </c>
      <c r="J146" s="39">
        <v>0</v>
      </c>
      <c r="K146" s="42" t="s">
        <v>181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1318</v>
      </c>
      <c r="C147" s="186" t="s">
        <v>1320</v>
      </c>
      <c r="D147" s="34" t="s">
        <v>93</v>
      </c>
      <c r="E147" s="187">
        <v>8</v>
      </c>
      <c r="F147" s="188">
        <v>8000</v>
      </c>
      <c r="G147" s="45" t="s">
        <v>128</v>
      </c>
      <c r="H147" s="37">
        <v>0.72916666666666663</v>
      </c>
      <c r="I147" s="38">
        <v>0.75</v>
      </c>
      <c r="J147" s="39">
        <v>0</v>
      </c>
      <c r="K147" s="42" t="s">
        <v>182</v>
      </c>
      <c r="L147" s="184" t="e">
        <f>VLOOKUP(D147,'效期天數(2025.1126更新)'!C:F,5,0)</f>
        <v>#REF!</v>
      </c>
    </row>
    <row r="148" spans="1:12" ht="19.5" thickBot="1">
      <c r="A148" s="32" t="s">
        <v>127</v>
      </c>
      <c r="B148" s="189" t="s">
        <v>1321</v>
      </c>
      <c r="C148" s="186" t="s">
        <v>1322</v>
      </c>
      <c r="D148" s="34" t="s">
        <v>94</v>
      </c>
      <c r="E148" s="187">
        <v>8</v>
      </c>
      <c r="F148" s="188">
        <v>8000</v>
      </c>
      <c r="G148" s="45" t="s">
        <v>128</v>
      </c>
      <c r="H148" s="37">
        <v>0.72916666666666663</v>
      </c>
      <c r="I148" s="38">
        <v>0.75</v>
      </c>
      <c r="J148" s="39">
        <v>0</v>
      </c>
      <c r="K148" s="42" t="s">
        <v>185</v>
      </c>
      <c r="L148" s="184" t="e">
        <f>VLOOKUP(D148,'效期天數(2025.1126更新)'!C:F,5,0)</f>
        <v>#REF!</v>
      </c>
    </row>
    <row r="149" spans="1:12" ht="19.5" thickBot="1">
      <c r="A149" s="32" t="s">
        <v>127</v>
      </c>
      <c r="B149" s="189" t="s">
        <v>1321</v>
      </c>
      <c r="C149" s="186" t="s">
        <v>1323</v>
      </c>
      <c r="D149" s="34" t="s">
        <v>94</v>
      </c>
      <c r="E149" s="187">
        <v>8</v>
      </c>
      <c r="F149" s="188">
        <v>8000</v>
      </c>
      <c r="G149" s="45" t="s">
        <v>128</v>
      </c>
      <c r="H149" s="37">
        <v>0.72916666666666663</v>
      </c>
      <c r="I149" s="38">
        <v>0.75</v>
      </c>
      <c r="J149" s="39">
        <v>0</v>
      </c>
      <c r="K149" s="42" t="s">
        <v>185</v>
      </c>
      <c r="L149" s="184" t="e">
        <f>VLOOKUP(D149,'效期天數(2025.1126更新)'!C:F,5,0)</f>
        <v>#REF!</v>
      </c>
    </row>
    <row r="150" spans="1:12" ht="17.25" thickBo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2"/>
    </row>
    <row r="151" spans="1:12" ht="26.25" thickBot="1">
      <c r="A151" s="23" t="s">
        <v>274</v>
      </c>
      <c r="B151" s="24" t="s">
        <v>1329</v>
      </c>
      <c r="C151" s="25" t="s">
        <v>1330</v>
      </c>
      <c r="D151" s="21"/>
      <c r="E151" s="21"/>
      <c r="F151" s="21"/>
      <c r="G151" s="21"/>
      <c r="H151" s="21"/>
      <c r="I151" s="21"/>
      <c r="J151" s="21"/>
      <c r="K151" s="22"/>
    </row>
    <row r="152" spans="1:12" ht="24" thickBot="1">
      <c r="A152" s="26" t="s">
        <v>171</v>
      </c>
      <c r="B152" s="27" t="s">
        <v>175</v>
      </c>
      <c r="C152" s="27" t="s">
        <v>124</v>
      </c>
      <c r="D152" s="28" t="s">
        <v>123</v>
      </c>
      <c r="E152" s="29" t="s">
        <v>172</v>
      </c>
      <c r="F152" s="29" t="s">
        <v>275</v>
      </c>
      <c r="G152" s="29" t="s">
        <v>173</v>
      </c>
      <c r="H152" s="30" t="s">
        <v>276</v>
      </c>
      <c r="I152" s="29" t="s">
        <v>174</v>
      </c>
      <c r="J152" s="30" t="s">
        <v>277</v>
      </c>
      <c r="K152" s="31" t="s">
        <v>176</v>
      </c>
    </row>
    <row r="153" spans="1:12" ht="20.25" thickBot="1">
      <c r="A153" s="44" t="s">
        <v>129</v>
      </c>
      <c r="B153" s="189" t="s">
        <v>1324</v>
      </c>
      <c r="C153" s="186" t="s">
        <v>1325</v>
      </c>
      <c r="D153" s="35" t="s">
        <v>136</v>
      </c>
      <c r="E153" s="187">
        <v>10</v>
      </c>
      <c r="F153" s="188">
        <v>8000</v>
      </c>
      <c r="G153" s="36"/>
      <c r="H153" s="36"/>
      <c r="I153" s="38">
        <v>0.41666666666666669</v>
      </c>
      <c r="J153" s="39">
        <v>0.625</v>
      </c>
      <c r="K153" s="42"/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1324</v>
      </c>
      <c r="C154" s="186" t="s">
        <v>1326</v>
      </c>
      <c r="D154" s="35" t="s">
        <v>136</v>
      </c>
      <c r="E154" s="187">
        <v>10</v>
      </c>
      <c r="F154" s="188">
        <v>8000</v>
      </c>
      <c r="G154" s="36"/>
      <c r="H154" s="36"/>
      <c r="I154" s="38">
        <v>0.41666666666666669</v>
      </c>
      <c r="J154" s="39">
        <v>0.625</v>
      </c>
      <c r="K154" s="42"/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1324</v>
      </c>
      <c r="C155" s="186" t="s">
        <v>1327</v>
      </c>
      <c r="D155" s="35" t="s">
        <v>136</v>
      </c>
      <c r="E155" s="187">
        <v>10</v>
      </c>
      <c r="F155" s="188">
        <v>8000</v>
      </c>
      <c r="G155" s="36"/>
      <c r="H155" s="36"/>
      <c r="I155" s="38">
        <v>0.41666666666666669</v>
      </c>
      <c r="J155" s="39">
        <v>0.625</v>
      </c>
      <c r="K155" s="42"/>
      <c r="L155" s="184" t="e">
        <f>VLOOKUP(D155,'效期天數(2025.1126更新)'!C:F,5,0)</f>
        <v>#REF!</v>
      </c>
    </row>
    <row r="156" spans="1:12" ht="20.25" thickBot="1">
      <c r="A156" s="44" t="s">
        <v>129</v>
      </c>
      <c r="B156" s="189" t="s">
        <v>1324</v>
      </c>
      <c r="C156" s="186" t="s">
        <v>1328</v>
      </c>
      <c r="D156" s="35" t="s">
        <v>136</v>
      </c>
      <c r="E156" s="187">
        <v>10</v>
      </c>
      <c r="F156" s="188">
        <v>8000</v>
      </c>
      <c r="G156" s="36"/>
      <c r="H156" s="36"/>
      <c r="I156" s="38">
        <v>0.41666666666666669</v>
      </c>
      <c r="J156" s="39">
        <v>0.625</v>
      </c>
      <c r="K156" s="42"/>
      <c r="L156" s="184" t="e">
        <f>VLOOKUP(D156,'效期天數(2025.1126更新)'!C:F,5,0)</f>
        <v>#REF!</v>
      </c>
    </row>
    <row r="157" spans="1:12" ht="20.25" thickBot="1">
      <c r="A157" s="32" t="s">
        <v>127</v>
      </c>
      <c r="B157" s="189" t="s">
        <v>1331</v>
      </c>
      <c r="C157" s="185" t="s">
        <v>1354</v>
      </c>
      <c r="D157" s="35" t="s">
        <v>88</v>
      </c>
      <c r="E157" s="187">
        <v>7</v>
      </c>
      <c r="F157" s="188">
        <v>6200</v>
      </c>
      <c r="G157" s="36" t="s">
        <v>183</v>
      </c>
      <c r="H157" s="37">
        <v>0.41666666666666669</v>
      </c>
      <c r="I157" s="39">
        <v>0.4375</v>
      </c>
      <c r="J157" s="39">
        <v>0.60416666666666663</v>
      </c>
      <c r="K157" s="42" t="s">
        <v>185</v>
      </c>
      <c r="L157" s="184" t="e">
        <f>VLOOKUP(D157,'效期天數(2025.1126更新)'!C:F,5,0)</f>
        <v>#REF!</v>
      </c>
    </row>
    <row r="158" spans="1:12" ht="20.25" thickBot="1">
      <c r="A158" s="32" t="s">
        <v>127</v>
      </c>
      <c r="B158" s="189" t="s">
        <v>1331</v>
      </c>
      <c r="C158" s="185" t="s">
        <v>1353</v>
      </c>
      <c r="D158" s="35" t="s">
        <v>88</v>
      </c>
      <c r="E158" s="187">
        <v>7</v>
      </c>
      <c r="F158" s="188">
        <v>6200</v>
      </c>
      <c r="G158" s="36" t="s">
        <v>183</v>
      </c>
      <c r="H158" s="37">
        <v>0.41666666666666669</v>
      </c>
      <c r="I158" s="39">
        <v>0.4375</v>
      </c>
      <c r="J158" s="39">
        <v>0.60416666666666663</v>
      </c>
      <c r="K158" s="42" t="s">
        <v>185</v>
      </c>
      <c r="L158" s="184" t="e">
        <f>VLOOKUP(D158,'效期天數(2025.1126更新)'!C:F,5,0)</f>
        <v>#REF!</v>
      </c>
    </row>
    <row r="159" spans="1:12" ht="20.25" thickBot="1">
      <c r="A159" s="32" t="s">
        <v>127</v>
      </c>
      <c r="B159" s="189" t="s">
        <v>1332</v>
      </c>
      <c r="C159" s="185" t="s">
        <v>1352</v>
      </c>
      <c r="D159" s="35" t="s">
        <v>89</v>
      </c>
      <c r="E159" s="187">
        <v>7</v>
      </c>
      <c r="F159" s="188">
        <v>6000</v>
      </c>
      <c r="G159" s="36" t="s">
        <v>183</v>
      </c>
      <c r="H159" s="37">
        <v>0.41666666666666669</v>
      </c>
      <c r="I159" s="39">
        <v>0.4375</v>
      </c>
      <c r="J159" s="39">
        <v>0.60416666666666663</v>
      </c>
      <c r="K159" s="42" t="s">
        <v>185</v>
      </c>
      <c r="L159" s="184" t="e">
        <f>VLOOKUP(D159,'效期天數(2025.1126更新)'!C:F,5,0)</f>
        <v>#REF!</v>
      </c>
    </row>
    <row r="160" spans="1:12" ht="20.25" thickBot="1">
      <c r="A160" s="32" t="s">
        <v>127</v>
      </c>
      <c r="B160" s="189" t="s">
        <v>1332</v>
      </c>
      <c r="C160" s="185" t="s">
        <v>1351</v>
      </c>
      <c r="D160" s="35" t="s">
        <v>89</v>
      </c>
      <c r="E160" s="187">
        <v>7</v>
      </c>
      <c r="F160" s="188">
        <v>6000</v>
      </c>
      <c r="G160" s="36" t="s">
        <v>183</v>
      </c>
      <c r="H160" s="37">
        <v>0.41666666666666669</v>
      </c>
      <c r="I160" s="39">
        <v>0.4375</v>
      </c>
      <c r="J160" s="39">
        <v>0.60416666666666663</v>
      </c>
      <c r="K160" s="42" t="s">
        <v>185</v>
      </c>
      <c r="L160" s="184" t="e">
        <f>VLOOKUP(D160,'效期天數(2025.1126更新)'!C:F,5,0)</f>
        <v>#REF!</v>
      </c>
    </row>
    <row r="161" spans="1:12" ht="20.25" thickBot="1">
      <c r="A161" s="32" t="s">
        <v>127</v>
      </c>
      <c r="B161" s="189" t="s">
        <v>1333</v>
      </c>
      <c r="C161" s="186" t="s">
        <v>1334</v>
      </c>
      <c r="D161" s="35" t="s">
        <v>132</v>
      </c>
      <c r="E161" s="187">
        <v>4</v>
      </c>
      <c r="F161" s="188">
        <v>8900</v>
      </c>
      <c r="G161" s="36" t="s">
        <v>260</v>
      </c>
      <c r="H161" s="37">
        <v>0.45833333333333331</v>
      </c>
      <c r="I161" s="39">
        <v>0.5</v>
      </c>
      <c r="J161" s="39">
        <v>0.75</v>
      </c>
      <c r="K161" s="42"/>
      <c r="L161" s="184" t="e">
        <f>VLOOKUP(D161,'效期天數(2025.1126更新)'!C:F,5,0)</f>
        <v>#REF!</v>
      </c>
    </row>
    <row r="162" spans="1:12" ht="20.25" thickBot="1">
      <c r="A162" s="32" t="s">
        <v>127</v>
      </c>
      <c r="B162" s="189" t="s">
        <v>1333</v>
      </c>
      <c r="C162" s="186" t="s">
        <v>1335</v>
      </c>
      <c r="D162" s="35" t="s">
        <v>132</v>
      </c>
      <c r="E162" s="187">
        <v>4</v>
      </c>
      <c r="F162" s="188">
        <v>8900</v>
      </c>
      <c r="G162" s="36" t="s">
        <v>260</v>
      </c>
      <c r="H162" s="37">
        <v>0.45833333333333331</v>
      </c>
      <c r="I162" s="39">
        <v>0.5</v>
      </c>
      <c r="J162" s="39">
        <v>0.75</v>
      </c>
      <c r="K162" s="42"/>
      <c r="L162" s="184" t="e">
        <f>VLOOKUP(D162,'效期天數(2025.1126更新)'!C:F,5,0)</f>
        <v>#REF!</v>
      </c>
    </row>
    <row r="163" spans="1:12" ht="20.25" thickBot="1">
      <c r="A163" s="32" t="s">
        <v>127</v>
      </c>
      <c r="B163" s="189" t="s">
        <v>1336</v>
      </c>
      <c r="C163" s="186" t="s">
        <v>1337</v>
      </c>
      <c r="D163" s="35" t="s">
        <v>133</v>
      </c>
      <c r="E163" s="187">
        <v>4</v>
      </c>
      <c r="F163" s="188">
        <v>8900</v>
      </c>
      <c r="G163" s="36" t="s">
        <v>260</v>
      </c>
      <c r="H163" s="37">
        <v>0.45833333333333331</v>
      </c>
      <c r="I163" s="39">
        <v>0.5</v>
      </c>
      <c r="J163" s="39">
        <v>0.75</v>
      </c>
      <c r="K163" s="59"/>
      <c r="L163" s="184" t="e">
        <f>VLOOKUP(D163,'效期天數(2025.1126更新)'!C:F,5,0)</f>
        <v>#REF!</v>
      </c>
    </row>
    <row r="164" spans="1:12" ht="20.25" thickBot="1">
      <c r="A164" s="32" t="s">
        <v>127</v>
      </c>
      <c r="B164" s="189" t="s">
        <v>1336</v>
      </c>
      <c r="C164" s="186" t="s">
        <v>1338</v>
      </c>
      <c r="D164" s="35" t="s">
        <v>133</v>
      </c>
      <c r="E164" s="187">
        <v>4</v>
      </c>
      <c r="F164" s="188">
        <v>8900</v>
      </c>
      <c r="G164" s="36" t="s">
        <v>260</v>
      </c>
      <c r="H164" s="37">
        <v>0.45833333333333331</v>
      </c>
      <c r="I164" s="39">
        <v>0.5</v>
      </c>
      <c r="J164" s="39">
        <v>0.75</v>
      </c>
      <c r="K164" s="42"/>
      <c r="L164" s="184" t="e">
        <f>VLOOKUP(D164,'效期天數(2025.1126更新)'!C:F,5,0)</f>
        <v>#REF!</v>
      </c>
    </row>
    <row r="165" spans="1:12" ht="20.25" thickBot="1">
      <c r="A165" s="44" t="s">
        <v>129</v>
      </c>
      <c r="B165" s="189" t="s">
        <v>1339</v>
      </c>
      <c r="C165" s="186">
        <v>4422292</v>
      </c>
      <c r="D165" s="34" t="s">
        <v>140</v>
      </c>
      <c r="E165" s="187">
        <v>3</v>
      </c>
      <c r="F165" s="188">
        <v>2500</v>
      </c>
      <c r="G165" s="56" t="s">
        <v>179</v>
      </c>
      <c r="H165" s="37">
        <v>0.625</v>
      </c>
      <c r="I165" s="38">
        <v>0.64583333333333337</v>
      </c>
      <c r="J165" s="39">
        <v>0.72916666666666663</v>
      </c>
      <c r="K165" s="40" t="s">
        <v>289</v>
      </c>
      <c r="L165" s="184" t="e">
        <f>VLOOKUP(D165,'效期天數(2025.1126更新)'!C:F,5,0)</f>
        <v>#REF!</v>
      </c>
    </row>
    <row r="166" spans="1:12" ht="20.25" thickBot="1">
      <c r="A166" s="44" t="s">
        <v>129</v>
      </c>
      <c r="B166" s="189" t="s">
        <v>1340</v>
      </c>
      <c r="C166" s="186">
        <v>4322292</v>
      </c>
      <c r="D166" s="34" t="s">
        <v>160</v>
      </c>
      <c r="E166" s="187">
        <v>3</v>
      </c>
      <c r="F166" s="188">
        <v>2000</v>
      </c>
      <c r="G166" s="56" t="s">
        <v>179</v>
      </c>
      <c r="H166" s="37">
        <v>0.625</v>
      </c>
      <c r="I166" s="38">
        <v>0.64583333333333337</v>
      </c>
      <c r="J166" s="39">
        <v>0.72916666666666663</v>
      </c>
      <c r="K166" s="42" t="s">
        <v>1289</v>
      </c>
      <c r="L166" s="184" t="e">
        <f>VLOOKUP(D166,'效期天數(2025.1126更新)'!C:F,5,0)</f>
        <v>#REF!</v>
      </c>
    </row>
    <row r="167" spans="1:12" ht="20.25" thickBot="1">
      <c r="A167" s="32" t="s">
        <v>127</v>
      </c>
      <c r="B167" s="189" t="s">
        <v>1341</v>
      </c>
      <c r="C167" s="186" t="s">
        <v>1342</v>
      </c>
      <c r="D167" s="34" t="s">
        <v>101</v>
      </c>
      <c r="E167" s="187">
        <v>9</v>
      </c>
      <c r="F167" s="188">
        <v>9000</v>
      </c>
      <c r="G167" s="36" t="s">
        <v>183</v>
      </c>
      <c r="H167" s="37">
        <v>0.66666666666666663</v>
      </c>
      <c r="I167" s="38">
        <v>0.6875</v>
      </c>
      <c r="J167" s="39">
        <v>0.97916666666666663</v>
      </c>
      <c r="K167" s="42" t="s">
        <v>185</v>
      </c>
      <c r="L167" s="184" t="e">
        <f>VLOOKUP(D167,'效期天數(2025.1126更新)'!C:F,5,0)</f>
        <v>#REF!</v>
      </c>
    </row>
    <row r="168" spans="1:12" ht="20.25" thickBot="1">
      <c r="A168" s="32" t="s">
        <v>127</v>
      </c>
      <c r="B168" s="189" t="s">
        <v>1341</v>
      </c>
      <c r="C168" s="186" t="s">
        <v>1343</v>
      </c>
      <c r="D168" s="34" t="s">
        <v>101</v>
      </c>
      <c r="E168" s="187">
        <v>9</v>
      </c>
      <c r="F168" s="188">
        <v>9000</v>
      </c>
      <c r="G168" s="36" t="s">
        <v>183</v>
      </c>
      <c r="H168" s="37">
        <v>0.66666666666666663</v>
      </c>
      <c r="I168" s="38">
        <v>0.6875</v>
      </c>
      <c r="J168" s="39">
        <v>0.97916666666666663</v>
      </c>
      <c r="K168" s="42" t="s">
        <v>185</v>
      </c>
      <c r="L168" s="184" t="e">
        <f>VLOOKUP(D168,'效期天數(2025.1126更新)'!C:F,5,0)</f>
        <v>#REF!</v>
      </c>
    </row>
    <row r="169" spans="1:12" ht="20.25" thickBot="1">
      <c r="A169" s="32" t="s">
        <v>127</v>
      </c>
      <c r="B169" s="189" t="s">
        <v>1341</v>
      </c>
      <c r="C169" s="186" t="s">
        <v>1344</v>
      </c>
      <c r="D169" s="34" t="s">
        <v>101</v>
      </c>
      <c r="E169" s="187">
        <v>9</v>
      </c>
      <c r="F169" s="188">
        <v>9000</v>
      </c>
      <c r="G169" s="36" t="s">
        <v>183</v>
      </c>
      <c r="H169" s="37">
        <v>0.66666666666666663</v>
      </c>
      <c r="I169" s="38">
        <v>0.6875</v>
      </c>
      <c r="J169" s="39">
        <v>0.97916666666666663</v>
      </c>
      <c r="K169" s="42" t="s">
        <v>185</v>
      </c>
      <c r="L169" s="184" t="e">
        <f>VLOOKUP(D169,'效期天數(2025.1126更新)'!C:F,5,0)</f>
        <v>#REF!</v>
      </c>
    </row>
    <row r="170" spans="1:12" ht="20.25" thickBot="1">
      <c r="A170" s="32" t="s">
        <v>127</v>
      </c>
      <c r="B170" s="189" t="s">
        <v>1341</v>
      </c>
      <c r="C170" s="186" t="s">
        <v>1345</v>
      </c>
      <c r="D170" s="34" t="s">
        <v>101</v>
      </c>
      <c r="E170" s="187">
        <v>9</v>
      </c>
      <c r="F170" s="188">
        <v>9000</v>
      </c>
      <c r="G170" s="36" t="s">
        <v>183</v>
      </c>
      <c r="H170" s="37">
        <v>0.66666666666666663</v>
      </c>
      <c r="I170" s="38">
        <v>0.6875</v>
      </c>
      <c r="J170" s="39">
        <v>0.97916666666666663</v>
      </c>
      <c r="K170" s="42" t="s">
        <v>185</v>
      </c>
      <c r="L170" s="184" t="e">
        <f>VLOOKUP(D170,'效期天數(2025.1126更新)'!C:F,5,0)</f>
        <v>#REF!</v>
      </c>
    </row>
    <row r="171" spans="1:12" ht="20.25" thickBot="1">
      <c r="A171" s="32" t="s">
        <v>127</v>
      </c>
      <c r="B171" s="189" t="s">
        <v>1346</v>
      </c>
      <c r="C171" s="186" t="s">
        <v>1347</v>
      </c>
      <c r="D171" s="34" t="s">
        <v>157</v>
      </c>
      <c r="E171" s="187">
        <v>5</v>
      </c>
      <c r="F171" s="188">
        <v>9000</v>
      </c>
      <c r="G171" s="36" t="s">
        <v>260</v>
      </c>
      <c r="H171" s="37">
        <v>0.70833333333333337</v>
      </c>
      <c r="I171" s="38">
        <v>0.72916666666666663</v>
      </c>
      <c r="J171" s="39">
        <v>0.97916666666666663</v>
      </c>
      <c r="K171" s="42" t="s">
        <v>290</v>
      </c>
      <c r="L171" s="184" t="e">
        <f>VLOOKUP(D171,'效期天數(2025.1126更新)'!C:F,5,0)</f>
        <v>#REF!</v>
      </c>
    </row>
    <row r="172" spans="1:12" ht="20.25" thickBot="1">
      <c r="A172" s="32" t="s">
        <v>127</v>
      </c>
      <c r="B172" s="189" t="s">
        <v>1346</v>
      </c>
      <c r="C172" s="186" t="s">
        <v>1348</v>
      </c>
      <c r="D172" s="34" t="s">
        <v>157</v>
      </c>
      <c r="E172" s="187">
        <v>5</v>
      </c>
      <c r="F172" s="188">
        <v>9000</v>
      </c>
      <c r="G172" s="36" t="s">
        <v>260</v>
      </c>
      <c r="H172" s="37">
        <v>0.70833333333333337</v>
      </c>
      <c r="I172" s="38">
        <v>0.72916666666666663</v>
      </c>
      <c r="J172" s="39">
        <v>0.97916666666666663</v>
      </c>
      <c r="K172" s="42" t="s">
        <v>290</v>
      </c>
      <c r="L172" s="184" t="e">
        <f>VLOOKUP(D172,'效期天數(2025.1126更新)'!C:F,5,0)</f>
        <v>#REF!</v>
      </c>
    </row>
    <row r="173" spans="1:12" ht="20.25" thickBot="1">
      <c r="A173" s="32" t="s">
        <v>127</v>
      </c>
      <c r="B173" s="189" t="s">
        <v>1346</v>
      </c>
      <c r="C173" s="186" t="s">
        <v>1349</v>
      </c>
      <c r="D173" s="34" t="s">
        <v>157</v>
      </c>
      <c r="E173" s="187">
        <v>5</v>
      </c>
      <c r="F173" s="188">
        <v>9000</v>
      </c>
      <c r="G173" s="36" t="s">
        <v>260</v>
      </c>
      <c r="H173" s="37">
        <v>0.70833333333333337</v>
      </c>
      <c r="I173" s="38">
        <v>0.72916666666666663</v>
      </c>
      <c r="J173" s="39">
        <v>0.97916666666666663</v>
      </c>
      <c r="K173" s="42" t="s">
        <v>290</v>
      </c>
      <c r="L173" s="184" t="e">
        <f>VLOOKUP(D173,'效期天數(2025.1126更新)'!C:F,5,0)</f>
        <v>#REF!</v>
      </c>
    </row>
    <row r="174" spans="1:12" ht="20.25" thickBot="1">
      <c r="A174" s="32" t="s">
        <v>127</v>
      </c>
      <c r="B174" s="189" t="s">
        <v>1346</v>
      </c>
      <c r="C174" s="186" t="s">
        <v>1350</v>
      </c>
      <c r="D174" s="34" t="s">
        <v>157</v>
      </c>
      <c r="E174" s="187">
        <v>5</v>
      </c>
      <c r="F174" s="188">
        <v>9000</v>
      </c>
      <c r="G174" s="36" t="s">
        <v>260</v>
      </c>
      <c r="H174" s="37">
        <v>0.70833333333333337</v>
      </c>
      <c r="I174" s="38">
        <v>0.72916666666666663</v>
      </c>
      <c r="J174" s="39">
        <v>0.97916666666666663</v>
      </c>
      <c r="K174" s="42" t="s">
        <v>290</v>
      </c>
      <c r="L174" s="184" t="e">
        <f>VLOOKUP(D174,'效期天數(2025.1126更新)'!C:F,5,0)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DB33B-CC14-435B-B281-50BCC7C94489}">
  <sheetPr codeName="工作表27"/>
  <dimension ref="A1:L155"/>
  <sheetViews>
    <sheetView topLeftCell="A145" zoomScale="85" zoomScaleNormal="85" workbookViewId="0">
      <selection activeCell="L149" sqref="L149"/>
    </sheetView>
  </sheetViews>
  <sheetFormatPr defaultRowHeight="16.5"/>
  <cols>
    <col min="1" max="1" width="13.5" customWidth="1"/>
    <col min="2" max="2" width="17.875" customWidth="1"/>
    <col min="3" max="3" width="10" bestFit="1" customWidth="1"/>
    <col min="4" max="4" width="12.875" bestFit="1" customWidth="1"/>
    <col min="11" max="11" width="25.625" customWidth="1"/>
    <col min="12" max="12" width="18.5" bestFit="1" customWidth="1"/>
  </cols>
  <sheetData>
    <row r="1" spans="1:12" ht="17.25" thickBot="1"/>
    <row r="2" spans="1:12" ht="26.25" thickBot="1">
      <c r="A2" s="23" t="s">
        <v>274</v>
      </c>
      <c r="B2" s="24" t="s">
        <v>977</v>
      </c>
      <c r="C2" s="25" t="s">
        <v>170</v>
      </c>
      <c r="D2" s="21"/>
      <c r="E2" s="21"/>
      <c r="F2" s="21"/>
      <c r="G2" s="21"/>
      <c r="H2" s="21"/>
      <c r="I2" s="21"/>
      <c r="J2" s="21"/>
      <c r="K2" s="22"/>
    </row>
    <row r="3" spans="1:12" ht="24" thickBot="1">
      <c r="A3" s="26" t="s">
        <v>171</v>
      </c>
      <c r="B3" s="27" t="s">
        <v>175</v>
      </c>
      <c r="C3" s="27" t="s">
        <v>124</v>
      </c>
      <c r="D3" s="28" t="s">
        <v>123</v>
      </c>
      <c r="E3" s="29" t="s">
        <v>172</v>
      </c>
      <c r="F3" s="29" t="s">
        <v>275</v>
      </c>
      <c r="G3" s="29" t="s">
        <v>173</v>
      </c>
      <c r="H3" s="30" t="s">
        <v>276</v>
      </c>
      <c r="I3" s="29" t="s">
        <v>174</v>
      </c>
      <c r="J3" s="30" t="s">
        <v>277</v>
      </c>
      <c r="K3" s="31" t="s">
        <v>176</v>
      </c>
    </row>
    <row r="4" spans="1:12" ht="20.25" thickBot="1">
      <c r="A4" s="32" t="s">
        <v>125</v>
      </c>
      <c r="B4" s="108" t="s">
        <v>978</v>
      </c>
      <c r="C4" s="105" t="s">
        <v>979</v>
      </c>
      <c r="D4" s="34" t="s">
        <v>131</v>
      </c>
      <c r="E4" s="107">
        <v>9</v>
      </c>
      <c r="F4" s="109">
        <v>6000</v>
      </c>
      <c r="G4" s="43" t="s">
        <v>179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125</v>
      </c>
      <c r="B5" s="108" t="s">
        <v>978</v>
      </c>
      <c r="C5" s="105" t="s">
        <v>980</v>
      </c>
      <c r="D5" s="34" t="s">
        <v>131</v>
      </c>
      <c r="E5" s="107">
        <v>9</v>
      </c>
      <c r="F5" s="109">
        <v>6000</v>
      </c>
      <c r="G5" s="43" t="s">
        <v>179</v>
      </c>
      <c r="H5" s="37">
        <v>0.70833333333333337</v>
      </c>
      <c r="I5" s="38">
        <v>0.77083333333333337</v>
      </c>
      <c r="J5" s="39">
        <v>0.9375</v>
      </c>
      <c r="K5" s="40"/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981</v>
      </c>
      <c r="C6" s="106" t="s">
        <v>1009</v>
      </c>
      <c r="D6" s="34" t="s">
        <v>85</v>
      </c>
      <c r="E6" s="107">
        <v>4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981</v>
      </c>
      <c r="C7" s="106" t="s">
        <v>1010</v>
      </c>
      <c r="D7" s="34" t="s">
        <v>85</v>
      </c>
      <c r="E7" s="107">
        <v>4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982</v>
      </c>
      <c r="C8" s="106" t="s">
        <v>1011</v>
      </c>
      <c r="D8" s="34" t="s">
        <v>137</v>
      </c>
      <c r="E8" s="107">
        <v>4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982</v>
      </c>
      <c r="C9" s="106" t="s">
        <v>1012</v>
      </c>
      <c r="D9" s="34" t="s">
        <v>137</v>
      </c>
      <c r="E9" s="107">
        <v>4</v>
      </c>
      <c r="F9" s="109">
        <v>6200</v>
      </c>
      <c r="G9" s="56" t="s">
        <v>128</v>
      </c>
      <c r="H9" s="37">
        <v>0.41666666666666669</v>
      </c>
      <c r="I9" s="39">
        <v>0.4375</v>
      </c>
      <c r="J9" s="39">
        <v>0.60416666666666663</v>
      </c>
      <c r="K9" s="42" t="s">
        <v>178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983</v>
      </c>
      <c r="C10" s="105" t="s">
        <v>984</v>
      </c>
      <c r="D10" s="34" t="s">
        <v>106</v>
      </c>
      <c r="E10" s="107">
        <v>3</v>
      </c>
      <c r="F10" s="109">
        <v>9000</v>
      </c>
      <c r="G10" s="36" t="s">
        <v>260</v>
      </c>
      <c r="H10" s="37">
        <v>0.45833333333333331</v>
      </c>
      <c r="I10" s="39">
        <v>0.47916666666666669</v>
      </c>
      <c r="J10" s="39">
        <v>0.72916666666666663</v>
      </c>
      <c r="K10" s="42" t="s">
        <v>177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983</v>
      </c>
      <c r="C11" s="105" t="s">
        <v>985</v>
      </c>
      <c r="D11" s="34" t="s">
        <v>106</v>
      </c>
      <c r="E11" s="107">
        <v>3</v>
      </c>
      <c r="F11" s="109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986</v>
      </c>
      <c r="C12" s="105" t="s">
        <v>987</v>
      </c>
      <c r="D12" s="34" t="s">
        <v>107</v>
      </c>
      <c r="E12" s="107">
        <v>3</v>
      </c>
      <c r="F12" s="109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104" t="e">
        <f>VLOOKUP(D12,'效期天數(2025.1126更新)'!C:F,5,0)</f>
        <v>#REF!</v>
      </c>
    </row>
    <row r="13" spans="1:12" ht="20.25" thickBot="1">
      <c r="A13" s="32" t="s">
        <v>127</v>
      </c>
      <c r="B13" s="108" t="s">
        <v>986</v>
      </c>
      <c r="C13" s="105" t="s">
        <v>988</v>
      </c>
      <c r="D13" s="34" t="s">
        <v>107</v>
      </c>
      <c r="E13" s="107">
        <v>3</v>
      </c>
      <c r="F13" s="109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104" t="e">
        <f>VLOOKUP(D13,'效期天數(2025.1126更新)'!C:F,5,0)</f>
        <v>#REF!</v>
      </c>
    </row>
    <row r="14" spans="1:12" ht="20.25" thickBot="1">
      <c r="A14" s="48" t="s">
        <v>127</v>
      </c>
      <c r="B14" s="108" t="s">
        <v>989</v>
      </c>
      <c r="C14" s="105">
        <v>5422281</v>
      </c>
      <c r="D14" s="35" t="s">
        <v>294</v>
      </c>
      <c r="E14" s="110" t="s">
        <v>262</v>
      </c>
      <c r="F14" s="109">
        <v>4500</v>
      </c>
      <c r="G14" s="43" t="s">
        <v>179</v>
      </c>
      <c r="H14" s="37">
        <v>0.5</v>
      </c>
      <c r="I14" s="61">
        <v>0.60416666666666663</v>
      </c>
      <c r="J14" s="38">
        <v>0.72916666666666663</v>
      </c>
      <c r="K14" s="59" t="s">
        <v>185</v>
      </c>
      <c r="L14" s="104" t="e">
        <f>VLOOKUP(D14,'效期天數(2025.1126更新)'!C:F,5,0)</f>
        <v>#REF!</v>
      </c>
    </row>
    <row r="15" spans="1:12" ht="20.25" thickBot="1">
      <c r="A15" s="48" t="s">
        <v>127</v>
      </c>
      <c r="B15" s="108" t="s">
        <v>989</v>
      </c>
      <c r="C15" s="105">
        <v>5422282</v>
      </c>
      <c r="D15" s="35" t="s">
        <v>294</v>
      </c>
      <c r="E15" s="110" t="s">
        <v>262</v>
      </c>
      <c r="F15" s="109">
        <v>4500</v>
      </c>
      <c r="G15" s="43" t="s">
        <v>179</v>
      </c>
      <c r="H15" s="37">
        <v>0.5</v>
      </c>
      <c r="I15" s="61">
        <v>0.60416666666666663</v>
      </c>
      <c r="J15" s="38">
        <v>0.72916666666666663</v>
      </c>
      <c r="K15" s="59" t="s">
        <v>185</v>
      </c>
      <c r="L15" s="104" t="e">
        <f>VLOOKUP(D15,'效期天數(2025.1126更新)'!C:F,5,0)</f>
        <v>#REF!</v>
      </c>
    </row>
    <row r="16" spans="1:12" ht="20.25" thickBot="1">
      <c r="A16" s="48" t="s">
        <v>127</v>
      </c>
      <c r="B16" s="108" t="s">
        <v>990</v>
      </c>
      <c r="C16" s="105" t="s">
        <v>991</v>
      </c>
      <c r="D16" s="35" t="s">
        <v>130</v>
      </c>
      <c r="E16" s="107">
        <v>5</v>
      </c>
      <c r="F16" s="109">
        <v>9100</v>
      </c>
      <c r="G16" s="56" t="s">
        <v>260</v>
      </c>
      <c r="H16" s="37">
        <v>0.66666666666666663</v>
      </c>
      <c r="I16" s="39">
        <v>0.70833333333333337</v>
      </c>
      <c r="J16" s="39">
        <v>0.95833333333333337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48" t="s">
        <v>127</v>
      </c>
      <c r="B17" s="108" t="s">
        <v>990</v>
      </c>
      <c r="C17" s="105" t="s">
        <v>992</v>
      </c>
      <c r="D17" s="35" t="s">
        <v>130</v>
      </c>
      <c r="E17" s="107">
        <v>5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48" t="s">
        <v>127</v>
      </c>
      <c r="B18" s="108" t="s">
        <v>990</v>
      </c>
      <c r="C18" s="105" t="s">
        <v>993</v>
      </c>
      <c r="D18" s="35" t="s">
        <v>130</v>
      </c>
      <c r="E18" s="107">
        <v>5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48" t="s">
        <v>127</v>
      </c>
      <c r="B19" s="108" t="s">
        <v>990</v>
      </c>
      <c r="C19" s="105" t="s">
        <v>994</v>
      </c>
      <c r="D19" s="35" t="s">
        <v>130</v>
      </c>
      <c r="E19" s="107">
        <v>5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48" t="s">
        <v>127</v>
      </c>
      <c r="B20" s="108" t="s">
        <v>995</v>
      </c>
      <c r="C20" s="105" t="s">
        <v>996</v>
      </c>
      <c r="D20" s="34" t="s">
        <v>103</v>
      </c>
      <c r="E20" s="107">
        <v>6</v>
      </c>
      <c r="F20" s="109">
        <v>9000</v>
      </c>
      <c r="G20" s="56" t="s">
        <v>268</v>
      </c>
      <c r="H20" s="37">
        <v>0.70833333333333337</v>
      </c>
      <c r="I20" s="39">
        <v>0.72916666666666663</v>
      </c>
      <c r="J20" s="39">
        <v>0.95833333333333337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48" t="s">
        <v>127</v>
      </c>
      <c r="B21" s="108" t="s">
        <v>995</v>
      </c>
      <c r="C21" s="105" t="s">
        <v>997</v>
      </c>
      <c r="D21" s="34" t="s">
        <v>103</v>
      </c>
      <c r="E21" s="107">
        <v>6</v>
      </c>
      <c r="F21" s="109">
        <v>9000</v>
      </c>
      <c r="G21" s="56" t="s">
        <v>268</v>
      </c>
      <c r="H21" s="37">
        <v>0.70833333333333337</v>
      </c>
      <c r="I21" s="39">
        <v>0.72916666666666663</v>
      </c>
      <c r="J21" s="39">
        <v>0.95833333333333337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48" t="s">
        <v>127</v>
      </c>
      <c r="B22" s="108" t="s">
        <v>998</v>
      </c>
      <c r="C22" s="105" t="s">
        <v>999</v>
      </c>
      <c r="D22" s="34" t="s">
        <v>102</v>
      </c>
      <c r="E22" s="107">
        <v>6</v>
      </c>
      <c r="F22" s="109">
        <v>9000</v>
      </c>
      <c r="G22" s="56" t="s">
        <v>268</v>
      </c>
      <c r="H22" s="37">
        <v>0.70833333333333337</v>
      </c>
      <c r="I22" s="39">
        <v>0.72916666666666663</v>
      </c>
      <c r="J22" s="39">
        <v>0.95833333333333337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48" t="s">
        <v>127</v>
      </c>
      <c r="B23" s="108" t="s">
        <v>998</v>
      </c>
      <c r="C23" s="105" t="s">
        <v>1000</v>
      </c>
      <c r="D23" s="34" t="s">
        <v>102</v>
      </c>
      <c r="E23" s="107">
        <v>6</v>
      </c>
      <c r="F23" s="109">
        <v>9000</v>
      </c>
      <c r="G23" s="56" t="s">
        <v>268</v>
      </c>
      <c r="H23" s="37">
        <v>0.70833333333333337</v>
      </c>
      <c r="I23" s="39">
        <v>0.72916666666666663</v>
      </c>
      <c r="J23" s="39">
        <v>0.95833333333333337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44" t="s">
        <v>129</v>
      </c>
      <c r="B24" s="108" t="s">
        <v>1001</v>
      </c>
      <c r="C24" s="105" t="s">
        <v>1002</v>
      </c>
      <c r="D24" s="34" t="s">
        <v>93</v>
      </c>
      <c r="E24" s="107">
        <v>8</v>
      </c>
      <c r="F24" s="109">
        <v>8000</v>
      </c>
      <c r="G24" s="45" t="s">
        <v>128</v>
      </c>
      <c r="H24" s="37">
        <v>0.72916666666666663</v>
      </c>
      <c r="I24" s="38">
        <v>0.75</v>
      </c>
      <c r="J24" s="39">
        <v>0</v>
      </c>
      <c r="K24" s="42" t="s">
        <v>181</v>
      </c>
      <c r="L24" s="104" t="e">
        <f>VLOOKUP(D24,'效期天數(2025.1126更新)'!C:F,5,0)</f>
        <v>#REF!</v>
      </c>
    </row>
    <row r="25" spans="1:12" ht="19.5" thickBot="1">
      <c r="A25" s="44" t="s">
        <v>129</v>
      </c>
      <c r="B25" s="108" t="s">
        <v>1001</v>
      </c>
      <c r="C25" s="105" t="s">
        <v>1003</v>
      </c>
      <c r="D25" s="34" t="s">
        <v>93</v>
      </c>
      <c r="E25" s="107">
        <v>8</v>
      </c>
      <c r="F25" s="109">
        <v>8000</v>
      </c>
      <c r="G25" s="45" t="s">
        <v>128</v>
      </c>
      <c r="H25" s="37">
        <v>0.72916666666666663</v>
      </c>
      <c r="I25" s="38">
        <v>0.75</v>
      </c>
      <c r="J25" s="39">
        <v>0</v>
      </c>
      <c r="K25" s="42" t="s">
        <v>182</v>
      </c>
      <c r="L25" s="104" t="e">
        <f>VLOOKUP(D25,'效期天數(2025.1126更新)'!C:F,5,0)</f>
        <v>#REF!</v>
      </c>
    </row>
    <row r="26" spans="1:12" ht="19.5" thickBot="1">
      <c r="A26" s="44" t="s">
        <v>129</v>
      </c>
      <c r="B26" s="108" t="s">
        <v>1004</v>
      </c>
      <c r="C26" s="105" t="s">
        <v>1005</v>
      </c>
      <c r="D26" s="34" t="s">
        <v>94</v>
      </c>
      <c r="E26" s="107">
        <v>8</v>
      </c>
      <c r="F26" s="109">
        <v>8000</v>
      </c>
      <c r="G26" s="45" t="s">
        <v>128</v>
      </c>
      <c r="H26" s="37">
        <v>0.72916666666666663</v>
      </c>
      <c r="I26" s="38">
        <v>0.75</v>
      </c>
      <c r="J26" s="39">
        <v>0</v>
      </c>
      <c r="K26" s="42" t="s">
        <v>177</v>
      </c>
      <c r="L26" s="104" t="e">
        <f>VLOOKUP(D26,'效期天數(2025.1126更新)'!C:F,5,0)</f>
        <v>#REF!</v>
      </c>
    </row>
    <row r="27" spans="1:12" ht="19.5" thickBot="1">
      <c r="A27" s="44" t="s">
        <v>129</v>
      </c>
      <c r="B27" s="108" t="s">
        <v>1004</v>
      </c>
      <c r="C27" s="105" t="s">
        <v>1006</v>
      </c>
      <c r="D27" s="34" t="s">
        <v>94</v>
      </c>
      <c r="E27" s="107">
        <v>8</v>
      </c>
      <c r="F27" s="109">
        <v>8000</v>
      </c>
      <c r="G27" s="45" t="s">
        <v>128</v>
      </c>
      <c r="H27" s="37">
        <v>0.72916666666666663</v>
      </c>
      <c r="I27" s="38">
        <v>0.75</v>
      </c>
      <c r="J27" s="39">
        <v>0</v>
      </c>
      <c r="K27" s="42" t="s">
        <v>177</v>
      </c>
      <c r="L27" s="104" t="e">
        <f>VLOOKUP(D27,'效期天數(2025.1126更新)'!C:F,5,0)</f>
        <v>#REF!</v>
      </c>
    </row>
    <row r="28" spans="1:12" ht="20.25" thickBot="1">
      <c r="A28" s="50"/>
      <c r="B28" s="155"/>
      <c r="C28" s="60"/>
      <c r="D28" s="35" t="s">
        <v>1007</v>
      </c>
      <c r="E28" s="54" t="s">
        <v>273</v>
      </c>
      <c r="F28" s="35">
        <v>900</v>
      </c>
      <c r="G28" s="49" t="s">
        <v>278</v>
      </c>
      <c r="H28" s="37">
        <v>0.41666666666666669</v>
      </c>
      <c r="I28" s="58"/>
      <c r="J28" s="52"/>
      <c r="K28" s="55"/>
      <c r="L28" s="20"/>
    </row>
    <row r="29" spans="1:12" ht="20.25" thickBot="1">
      <c r="A29" s="50"/>
      <c r="B29" s="155"/>
      <c r="C29" s="52"/>
      <c r="D29" s="35" t="s">
        <v>1008</v>
      </c>
      <c r="E29" s="54" t="s">
        <v>273</v>
      </c>
      <c r="F29" s="35">
        <v>900</v>
      </c>
      <c r="G29" s="49" t="s">
        <v>278</v>
      </c>
      <c r="H29" s="37">
        <v>0.41666666666666669</v>
      </c>
      <c r="I29" s="52"/>
      <c r="J29" s="52"/>
      <c r="K29" s="42"/>
      <c r="L29" s="20"/>
    </row>
    <row r="30" spans="1:12" ht="20.25" thickBot="1">
      <c r="A30" s="57"/>
      <c r="B30" s="41"/>
      <c r="C30" s="41"/>
      <c r="D30" s="35" t="s">
        <v>330</v>
      </c>
      <c r="E30" s="54" t="s">
        <v>273</v>
      </c>
      <c r="F30" s="35">
        <v>360</v>
      </c>
      <c r="G30" s="49" t="s">
        <v>278</v>
      </c>
      <c r="H30" s="37">
        <v>0.41666666666666669</v>
      </c>
      <c r="I30" s="58"/>
      <c r="J30" s="58"/>
      <c r="K30" s="42"/>
      <c r="L30" s="20"/>
    </row>
    <row r="31" spans="1:12" ht="20.25" thickBot="1">
      <c r="A31" s="57"/>
      <c r="B31" s="41"/>
      <c r="C31" s="41"/>
      <c r="D31" s="35" t="s">
        <v>331</v>
      </c>
      <c r="E31" s="54" t="s">
        <v>273</v>
      </c>
      <c r="F31" s="35">
        <v>360</v>
      </c>
      <c r="G31" s="49" t="s">
        <v>278</v>
      </c>
      <c r="H31" s="37">
        <v>0.41666666666666669</v>
      </c>
      <c r="I31" s="58"/>
      <c r="J31" s="58"/>
      <c r="K31" s="42"/>
      <c r="L31" s="20"/>
    </row>
    <row r="34" spans="1:12" ht="17.25" thickBot="1"/>
    <row r="35" spans="1:12" ht="26.25" thickBot="1">
      <c r="A35" s="23" t="s">
        <v>274</v>
      </c>
      <c r="B35" s="24" t="s">
        <v>1013</v>
      </c>
      <c r="C35" s="25" t="s">
        <v>180</v>
      </c>
      <c r="D35" s="21"/>
      <c r="E35" s="21"/>
      <c r="F35" s="21"/>
      <c r="G35" s="21"/>
      <c r="H35" s="21"/>
      <c r="I35" s="21"/>
      <c r="J35" s="21"/>
      <c r="K35" s="22"/>
    </row>
    <row r="36" spans="1:12" ht="24" thickBot="1">
      <c r="A36" s="26" t="s">
        <v>171</v>
      </c>
      <c r="B36" s="27" t="s">
        <v>175</v>
      </c>
      <c r="C36" s="27" t="s">
        <v>124</v>
      </c>
      <c r="D36" s="28" t="s">
        <v>123</v>
      </c>
      <c r="E36" s="29" t="s">
        <v>172</v>
      </c>
      <c r="F36" s="29" t="s">
        <v>275</v>
      </c>
      <c r="G36" s="29" t="s">
        <v>173</v>
      </c>
      <c r="H36" s="30" t="s">
        <v>276</v>
      </c>
      <c r="I36" s="29" t="s">
        <v>174</v>
      </c>
      <c r="J36" s="30" t="s">
        <v>277</v>
      </c>
      <c r="K36" s="31" t="s">
        <v>176</v>
      </c>
    </row>
    <row r="37" spans="1:12" ht="20.25" thickBot="1">
      <c r="A37" s="32" t="s">
        <v>127</v>
      </c>
      <c r="B37" s="108" t="s">
        <v>1014</v>
      </c>
      <c r="C37" s="105" t="s">
        <v>1015</v>
      </c>
      <c r="D37" s="34" t="s">
        <v>126</v>
      </c>
      <c r="E37" s="107">
        <v>9</v>
      </c>
      <c r="F37" s="109">
        <v>6000</v>
      </c>
      <c r="G37" s="56" t="s">
        <v>183</v>
      </c>
      <c r="H37" s="37">
        <v>0.70833333333333337</v>
      </c>
      <c r="I37" s="38">
        <v>0.77083333333333337</v>
      </c>
      <c r="J37" s="39">
        <v>0.9375</v>
      </c>
      <c r="K37" s="40" t="s">
        <v>670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1014</v>
      </c>
      <c r="C38" s="105" t="s">
        <v>1016</v>
      </c>
      <c r="D38" s="34" t="s">
        <v>126</v>
      </c>
      <c r="E38" s="107">
        <v>9</v>
      </c>
      <c r="F38" s="109">
        <v>6000</v>
      </c>
      <c r="G38" s="56" t="s">
        <v>183</v>
      </c>
      <c r="H38" s="37">
        <v>0.70833333333333337</v>
      </c>
      <c r="I38" s="38">
        <v>0.77083333333333337</v>
      </c>
      <c r="J38" s="39">
        <v>0.9375</v>
      </c>
      <c r="K38" s="40" t="s">
        <v>670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1017</v>
      </c>
      <c r="C39" s="106" t="s">
        <v>1041</v>
      </c>
      <c r="D39" s="35" t="s">
        <v>88</v>
      </c>
      <c r="E39" s="107">
        <v>7</v>
      </c>
      <c r="F39" s="109">
        <v>6200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1017</v>
      </c>
      <c r="C40" s="106" t="s">
        <v>1042</v>
      </c>
      <c r="D40" s="35" t="s">
        <v>88</v>
      </c>
      <c r="E40" s="107">
        <v>7</v>
      </c>
      <c r="F40" s="109">
        <v>6200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20.25" thickBot="1">
      <c r="A41" s="32" t="s">
        <v>127</v>
      </c>
      <c r="B41" s="108" t="s">
        <v>1018</v>
      </c>
      <c r="C41" s="106" t="s">
        <v>1043</v>
      </c>
      <c r="D41" s="35" t="s">
        <v>89</v>
      </c>
      <c r="E41" s="107">
        <v>7</v>
      </c>
      <c r="F41" s="109">
        <v>6000</v>
      </c>
      <c r="G41" s="36" t="s">
        <v>183</v>
      </c>
      <c r="H41" s="37">
        <v>0.41666666666666669</v>
      </c>
      <c r="I41" s="39">
        <v>0.4375</v>
      </c>
      <c r="J41" s="39">
        <v>0.60416666666666663</v>
      </c>
      <c r="K41" s="42" t="s">
        <v>177</v>
      </c>
      <c r="L41" s="104" t="e">
        <f>VLOOKUP(D41,'效期天數(2025.1126更新)'!C:F,5,0)</f>
        <v>#REF!</v>
      </c>
    </row>
    <row r="42" spans="1:12" ht="20.25" thickBot="1">
      <c r="A42" s="32" t="s">
        <v>127</v>
      </c>
      <c r="B42" s="108" t="s">
        <v>1018</v>
      </c>
      <c r="C42" s="106" t="s">
        <v>1044</v>
      </c>
      <c r="D42" s="35" t="s">
        <v>89</v>
      </c>
      <c r="E42" s="107">
        <v>7</v>
      </c>
      <c r="F42" s="109">
        <v>6000</v>
      </c>
      <c r="G42" s="36" t="s">
        <v>183</v>
      </c>
      <c r="H42" s="37">
        <v>0.41666666666666669</v>
      </c>
      <c r="I42" s="39">
        <v>0.4375</v>
      </c>
      <c r="J42" s="39">
        <v>0.60416666666666663</v>
      </c>
      <c r="K42" s="42" t="s">
        <v>177</v>
      </c>
      <c r="L42" s="104" t="e">
        <f>VLOOKUP(D42,'效期天數(2025.1126更新)'!C:F,5,0)</f>
        <v>#REF!</v>
      </c>
    </row>
    <row r="43" spans="1:12" ht="20.25" thickBot="1">
      <c r="A43" s="48" t="s">
        <v>127</v>
      </c>
      <c r="B43" s="156" t="s">
        <v>1019</v>
      </c>
      <c r="C43" s="105">
        <v>6522281</v>
      </c>
      <c r="D43" s="34" t="s">
        <v>139</v>
      </c>
      <c r="E43" s="107">
        <v>6</v>
      </c>
      <c r="F43" s="109">
        <v>3000</v>
      </c>
      <c r="G43" s="43" t="s">
        <v>179</v>
      </c>
      <c r="H43" s="37">
        <v>0.4375</v>
      </c>
      <c r="I43" s="39">
        <v>0.45833333333333331</v>
      </c>
      <c r="J43" s="61">
        <v>0.54166666666666663</v>
      </c>
      <c r="K43" s="42" t="s">
        <v>185</v>
      </c>
      <c r="L43" s="104" t="e">
        <f>VLOOKUP(D43,'效期天數(2025.1126更新)'!C:F,5,0)</f>
        <v>#REF!</v>
      </c>
    </row>
    <row r="44" spans="1:12" ht="20.25" thickBot="1">
      <c r="A44" s="48" t="s">
        <v>127</v>
      </c>
      <c r="B44" s="108" t="s">
        <v>1020</v>
      </c>
      <c r="C44" s="105">
        <v>6622281</v>
      </c>
      <c r="D44" s="34" t="s">
        <v>108</v>
      </c>
      <c r="E44" s="107">
        <v>6</v>
      </c>
      <c r="F44" s="109">
        <v>3000</v>
      </c>
      <c r="G44" s="43" t="s">
        <v>179</v>
      </c>
      <c r="H44" s="37">
        <v>0.4375</v>
      </c>
      <c r="I44" s="39">
        <v>0.45833333333333331</v>
      </c>
      <c r="J44" s="61">
        <v>0.54166666666666663</v>
      </c>
      <c r="K44" s="42" t="s">
        <v>185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1021</v>
      </c>
      <c r="C45" s="105" t="s">
        <v>1022</v>
      </c>
      <c r="D45" s="35" t="s">
        <v>132</v>
      </c>
      <c r="E45" s="107">
        <v>4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1021</v>
      </c>
      <c r="C46" s="105" t="s">
        <v>1023</v>
      </c>
      <c r="D46" s="35" t="s">
        <v>132</v>
      </c>
      <c r="E46" s="107">
        <v>4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1024</v>
      </c>
      <c r="C47" s="105" t="s">
        <v>1025</v>
      </c>
      <c r="D47" s="35" t="s">
        <v>133</v>
      </c>
      <c r="E47" s="107">
        <v>4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1024</v>
      </c>
      <c r="C48" s="105" t="s">
        <v>1026</v>
      </c>
      <c r="D48" s="35" t="s">
        <v>133</v>
      </c>
      <c r="E48" s="107">
        <v>4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19.5" thickBot="1">
      <c r="A49" s="48" t="s">
        <v>127</v>
      </c>
      <c r="B49" s="108" t="s">
        <v>1027</v>
      </c>
      <c r="C49" s="105" t="s">
        <v>1028</v>
      </c>
      <c r="D49" s="35" t="s">
        <v>163</v>
      </c>
      <c r="E49" s="107">
        <v>5</v>
      </c>
      <c r="F49" s="109">
        <v>8000</v>
      </c>
      <c r="G49" s="45" t="s">
        <v>128</v>
      </c>
      <c r="H49" s="37">
        <v>0.5</v>
      </c>
      <c r="I49" s="61">
        <v>0.5625</v>
      </c>
      <c r="J49" s="39">
        <v>0.8125</v>
      </c>
      <c r="K49" s="42" t="s">
        <v>177</v>
      </c>
      <c r="L49" s="104" t="e">
        <f>VLOOKUP(D49,'效期天數(2025.1126更新)'!C:F,5,0)</f>
        <v>#REF!</v>
      </c>
    </row>
    <row r="50" spans="1:12" ht="19.5" thickBot="1">
      <c r="A50" s="48" t="s">
        <v>127</v>
      </c>
      <c r="B50" s="108" t="s">
        <v>1027</v>
      </c>
      <c r="C50" s="105" t="s">
        <v>1029</v>
      </c>
      <c r="D50" s="35" t="s">
        <v>163</v>
      </c>
      <c r="E50" s="107">
        <v>5</v>
      </c>
      <c r="F50" s="109">
        <v>8000</v>
      </c>
      <c r="G50" s="45" t="s">
        <v>128</v>
      </c>
      <c r="H50" s="37">
        <v>0.5</v>
      </c>
      <c r="I50" s="61">
        <v>0.5625</v>
      </c>
      <c r="J50" s="39">
        <v>0.8125</v>
      </c>
      <c r="K50" s="42" t="s">
        <v>177</v>
      </c>
      <c r="L50" s="104" t="e">
        <f>VLOOKUP(D50,'效期天數(2025.1126更新)'!C:F,5,0)</f>
        <v>#REF!</v>
      </c>
    </row>
    <row r="51" spans="1:12" ht="19.5" thickBot="1">
      <c r="A51" s="48" t="s">
        <v>127</v>
      </c>
      <c r="B51" s="108" t="s">
        <v>1027</v>
      </c>
      <c r="C51" s="105" t="s">
        <v>1030</v>
      </c>
      <c r="D51" s="35" t="s">
        <v>163</v>
      </c>
      <c r="E51" s="107">
        <v>5</v>
      </c>
      <c r="F51" s="109">
        <v>8000</v>
      </c>
      <c r="G51" s="45" t="s">
        <v>128</v>
      </c>
      <c r="H51" s="37">
        <v>0.5</v>
      </c>
      <c r="I51" s="61">
        <v>0.5625</v>
      </c>
      <c r="J51" s="39">
        <v>0.8125</v>
      </c>
      <c r="K51" s="42" t="s">
        <v>177</v>
      </c>
      <c r="L51" s="104" t="e">
        <f>VLOOKUP(D51,'效期天數(2025.1126更新)'!C:F,5,0)</f>
        <v>#REF!</v>
      </c>
    </row>
    <row r="52" spans="1:12" ht="19.5" thickBot="1">
      <c r="A52" s="48" t="s">
        <v>127</v>
      </c>
      <c r="B52" s="108" t="s">
        <v>1027</v>
      </c>
      <c r="C52" s="105" t="s">
        <v>1031</v>
      </c>
      <c r="D52" s="35" t="s">
        <v>163</v>
      </c>
      <c r="E52" s="107">
        <v>5</v>
      </c>
      <c r="F52" s="109">
        <v>8000</v>
      </c>
      <c r="G52" s="45" t="s">
        <v>128</v>
      </c>
      <c r="H52" s="37">
        <v>0.5</v>
      </c>
      <c r="I52" s="61">
        <v>0.5625</v>
      </c>
      <c r="J52" s="39">
        <v>0.8125</v>
      </c>
      <c r="K52" s="42" t="s">
        <v>177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1032</v>
      </c>
      <c r="C53" s="105">
        <v>4422281</v>
      </c>
      <c r="D53" s="34" t="s">
        <v>140</v>
      </c>
      <c r="E53" s="107">
        <v>3</v>
      </c>
      <c r="F53" s="109">
        <v>2500</v>
      </c>
      <c r="G53" s="56" t="s">
        <v>179</v>
      </c>
      <c r="H53" s="37">
        <v>0.625</v>
      </c>
      <c r="I53" s="38">
        <v>0.64583333333333337</v>
      </c>
      <c r="J53" s="39">
        <v>0.70833333333333337</v>
      </c>
      <c r="K53" s="40" t="s">
        <v>289</v>
      </c>
      <c r="L53" s="104" t="e">
        <f>VLOOKUP(D53,'效期天數(2025.1126更新)'!C:F,5,0)</f>
        <v>#REF!</v>
      </c>
    </row>
    <row r="54" spans="1:12" ht="20.25" thickBot="1">
      <c r="A54" s="32" t="s">
        <v>127</v>
      </c>
      <c r="B54" s="108" t="s">
        <v>1033</v>
      </c>
      <c r="C54" s="105">
        <v>4322281</v>
      </c>
      <c r="D54" s="34" t="s">
        <v>160</v>
      </c>
      <c r="E54" s="107">
        <v>3</v>
      </c>
      <c r="F54" s="109">
        <v>2000</v>
      </c>
      <c r="G54" s="56" t="s">
        <v>179</v>
      </c>
      <c r="H54" s="37">
        <v>0.625</v>
      </c>
      <c r="I54" s="38">
        <v>0.64583333333333337</v>
      </c>
      <c r="J54" s="39">
        <v>0.70833333333333337</v>
      </c>
      <c r="K54" s="40"/>
      <c r="L54" s="104" t="e">
        <f>VLOOKUP(D54,'效期天數(2025.1126更新)'!C:F,5,0)</f>
        <v>#REF!</v>
      </c>
    </row>
    <row r="55" spans="1:12" ht="20.25" thickBot="1">
      <c r="A55" s="32" t="s">
        <v>127</v>
      </c>
      <c r="B55" s="108" t="s">
        <v>1034</v>
      </c>
      <c r="C55" s="105">
        <v>1122281</v>
      </c>
      <c r="D55" s="34" t="s">
        <v>92</v>
      </c>
      <c r="E55" s="107">
        <v>8</v>
      </c>
      <c r="F55" s="109">
        <v>6000</v>
      </c>
      <c r="G55" s="56" t="s">
        <v>260</v>
      </c>
      <c r="H55" s="37">
        <v>0.70833333333333337</v>
      </c>
      <c r="I55" s="39">
        <v>0.72916666666666663</v>
      </c>
      <c r="J55" s="39">
        <v>0.89583333333333337</v>
      </c>
      <c r="K55" s="42" t="s">
        <v>177</v>
      </c>
      <c r="L55" s="104" t="e">
        <f>VLOOKUP(D55,'效期天數(2025.1126更新)'!C:F,5,0)</f>
        <v>#REF!</v>
      </c>
    </row>
    <row r="56" spans="1:12" ht="20.25" thickBot="1">
      <c r="A56" s="32" t="s">
        <v>127</v>
      </c>
      <c r="B56" s="108" t="s">
        <v>1034</v>
      </c>
      <c r="C56" s="105">
        <v>1122282</v>
      </c>
      <c r="D56" s="34" t="s">
        <v>92</v>
      </c>
      <c r="E56" s="107">
        <v>8</v>
      </c>
      <c r="F56" s="109">
        <v>6000</v>
      </c>
      <c r="G56" s="56" t="s">
        <v>260</v>
      </c>
      <c r="H56" s="37">
        <v>0.70833333333333337</v>
      </c>
      <c r="I56" s="39">
        <v>0.72916666666666663</v>
      </c>
      <c r="J56" s="39">
        <v>0.89583333333333337</v>
      </c>
      <c r="K56" s="42" t="s">
        <v>177</v>
      </c>
      <c r="L56" s="104" t="e">
        <f>VLOOKUP(D56,'效期天數(2025.1126更新)'!C:F,5,0)</f>
        <v>#REF!</v>
      </c>
    </row>
    <row r="57" spans="1:12" ht="20.25" thickBot="1">
      <c r="A57" s="32" t="s">
        <v>127</v>
      </c>
      <c r="B57" s="108" t="s">
        <v>1034</v>
      </c>
      <c r="C57" s="105">
        <v>1122283</v>
      </c>
      <c r="D57" s="34" t="s">
        <v>92</v>
      </c>
      <c r="E57" s="107">
        <v>8</v>
      </c>
      <c r="F57" s="109">
        <v>6000</v>
      </c>
      <c r="G57" s="56" t="s">
        <v>260</v>
      </c>
      <c r="H57" s="37">
        <v>0.70833333333333337</v>
      </c>
      <c r="I57" s="39">
        <v>0.72916666666666663</v>
      </c>
      <c r="J57" s="39">
        <v>0.89583333333333337</v>
      </c>
      <c r="K57" s="42" t="s">
        <v>177</v>
      </c>
      <c r="L57" s="104" t="e">
        <f>VLOOKUP(D57,'效期天數(2025.1126更新)'!C:F,5,0)</f>
        <v>#REF!</v>
      </c>
    </row>
    <row r="58" spans="1:12" ht="20.25" thickBot="1">
      <c r="A58" s="32" t="s">
        <v>127</v>
      </c>
      <c r="B58" s="108" t="s">
        <v>1034</v>
      </c>
      <c r="C58" s="105">
        <v>1122284</v>
      </c>
      <c r="D58" s="34" t="s">
        <v>92</v>
      </c>
      <c r="E58" s="107">
        <v>8</v>
      </c>
      <c r="F58" s="109">
        <v>6000</v>
      </c>
      <c r="G58" s="56" t="s">
        <v>260</v>
      </c>
      <c r="H58" s="37">
        <v>0.70833333333333337</v>
      </c>
      <c r="I58" s="39">
        <v>0.72916666666666663</v>
      </c>
      <c r="J58" s="39">
        <v>0.89583333333333337</v>
      </c>
      <c r="K58" s="42" t="s">
        <v>177</v>
      </c>
      <c r="L58" s="104" t="e">
        <f>VLOOKUP(D58,'效期天數(2025.1126更新)'!C:F,5,0)</f>
        <v>#REF!</v>
      </c>
    </row>
    <row r="59" spans="1:12" ht="20.25" thickBot="1">
      <c r="A59" s="44" t="s">
        <v>129</v>
      </c>
      <c r="B59" s="108" t="s">
        <v>1035</v>
      </c>
      <c r="C59" s="105" t="s">
        <v>1036</v>
      </c>
      <c r="D59" s="34" t="s">
        <v>85</v>
      </c>
      <c r="E59" s="107">
        <v>10</v>
      </c>
      <c r="F59" s="109">
        <v>12000</v>
      </c>
      <c r="G59" s="56" t="s">
        <v>128</v>
      </c>
      <c r="H59" s="37">
        <v>0.72916666666666663</v>
      </c>
      <c r="I59" s="39">
        <v>0.75</v>
      </c>
      <c r="J59" s="39">
        <v>8.3333333333333329E-2</v>
      </c>
      <c r="K59" s="42" t="s">
        <v>963</v>
      </c>
      <c r="L59" s="104" t="e">
        <f>VLOOKUP(D59,'效期天數(2025.1126更新)'!C:F,5,0)</f>
        <v>#REF!</v>
      </c>
    </row>
    <row r="60" spans="1:12" ht="20.25" thickBot="1">
      <c r="A60" s="44" t="s">
        <v>129</v>
      </c>
      <c r="B60" s="108" t="s">
        <v>1035</v>
      </c>
      <c r="C60" s="105" t="s">
        <v>1037</v>
      </c>
      <c r="D60" s="34" t="s">
        <v>85</v>
      </c>
      <c r="E60" s="107">
        <v>10</v>
      </c>
      <c r="F60" s="109">
        <v>12000</v>
      </c>
      <c r="G60" s="56" t="s">
        <v>128</v>
      </c>
      <c r="H60" s="37">
        <v>0.72916666666666663</v>
      </c>
      <c r="I60" s="39">
        <v>0.75</v>
      </c>
      <c r="J60" s="39">
        <v>8.3333333333333329E-2</v>
      </c>
      <c r="K60" s="42" t="s">
        <v>963</v>
      </c>
      <c r="L60" s="104" t="e">
        <f>VLOOKUP(D60,'效期天數(2025.1126更新)'!C:F,5,0)</f>
        <v>#REF!</v>
      </c>
    </row>
    <row r="61" spans="1:12" ht="20.25" thickBot="1">
      <c r="A61" s="44" t="s">
        <v>129</v>
      </c>
      <c r="B61" s="108" t="s">
        <v>1038</v>
      </c>
      <c r="C61" s="105" t="s">
        <v>1039</v>
      </c>
      <c r="D61" s="34" t="s">
        <v>137</v>
      </c>
      <c r="E61" s="107">
        <v>10</v>
      </c>
      <c r="F61" s="109">
        <v>12000</v>
      </c>
      <c r="G61" s="56" t="s">
        <v>128</v>
      </c>
      <c r="H61" s="37">
        <v>0.72916666666666663</v>
      </c>
      <c r="I61" s="39">
        <v>0.75</v>
      </c>
      <c r="J61" s="39">
        <v>8.3333333333333329E-2</v>
      </c>
      <c r="K61" s="42" t="s">
        <v>963</v>
      </c>
      <c r="L61" s="104" t="e">
        <f>VLOOKUP(D61,'效期天數(2025.1126更新)'!C:F,5,0)</f>
        <v>#REF!</v>
      </c>
    </row>
    <row r="62" spans="1:12" ht="20.25" thickBot="1">
      <c r="A62" s="44" t="s">
        <v>129</v>
      </c>
      <c r="B62" s="108" t="s">
        <v>1038</v>
      </c>
      <c r="C62" s="105" t="s">
        <v>1040</v>
      </c>
      <c r="D62" s="34" t="s">
        <v>137</v>
      </c>
      <c r="E62" s="107">
        <v>10</v>
      </c>
      <c r="F62" s="109">
        <v>12000</v>
      </c>
      <c r="G62" s="56" t="s">
        <v>128</v>
      </c>
      <c r="H62" s="37">
        <v>0.72916666666666663</v>
      </c>
      <c r="I62" s="39">
        <v>0.75</v>
      </c>
      <c r="J62" s="39">
        <v>8.3333333333333329E-2</v>
      </c>
      <c r="K62" s="42" t="s">
        <v>963</v>
      </c>
      <c r="L62" s="104" t="e">
        <f>VLOOKUP(D62,'效期天數(2025.1126更新)'!C:F,5,0)</f>
        <v>#REF!</v>
      </c>
    </row>
    <row r="66" spans="1:12" ht="17.25" thickBot="1"/>
    <row r="67" spans="1:12" ht="26.25" thickBot="1">
      <c r="A67" s="23" t="s">
        <v>274</v>
      </c>
      <c r="B67" s="24" t="s">
        <v>1045</v>
      </c>
      <c r="C67" s="25" t="s">
        <v>258</v>
      </c>
      <c r="D67" s="21"/>
      <c r="E67" s="21"/>
      <c r="F67" s="21"/>
      <c r="G67" s="21"/>
      <c r="H67" s="21"/>
      <c r="I67" s="21"/>
      <c r="J67" s="21"/>
      <c r="K67" s="22"/>
    </row>
    <row r="68" spans="1:12" ht="24" thickBot="1">
      <c r="A68" s="26" t="s">
        <v>171</v>
      </c>
      <c r="B68" s="27" t="s">
        <v>175</v>
      </c>
      <c r="C68" s="27" t="s">
        <v>124</v>
      </c>
      <c r="D68" s="28" t="s">
        <v>123</v>
      </c>
      <c r="E68" s="29" t="s">
        <v>172</v>
      </c>
      <c r="F68" s="29" t="s">
        <v>275</v>
      </c>
      <c r="G68" s="29" t="s">
        <v>173</v>
      </c>
      <c r="H68" s="30" t="s">
        <v>276</v>
      </c>
      <c r="I68" s="29" t="s">
        <v>174</v>
      </c>
      <c r="J68" s="30" t="s">
        <v>277</v>
      </c>
      <c r="K68" s="31" t="s">
        <v>176</v>
      </c>
    </row>
    <row r="69" spans="1:12" ht="20.25" thickBot="1">
      <c r="A69" s="32" t="s">
        <v>127</v>
      </c>
      <c r="B69" s="108" t="s">
        <v>1046</v>
      </c>
      <c r="C69" s="105" t="s">
        <v>1047</v>
      </c>
      <c r="D69" s="34" t="s">
        <v>126</v>
      </c>
      <c r="E69" s="107">
        <v>9</v>
      </c>
      <c r="F69" s="109">
        <v>6000</v>
      </c>
      <c r="G69" s="56" t="s">
        <v>183</v>
      </c>
      <c r="H69" s="37">
        <v>0.70833333333333337</v>
      </c>
      <c r="I69" s="38">
        <v>0.77083333333333337</v>
      </c>
      <c r="J69" s="39">
        <v>0.9375</v>
      </c>
      <c r="K69" s="40" t="s">
        <v>670</v>
      </c>
      <c r="L69" s="104" t="e">
        <f>VLOOKUP(D69,'效期天數(2025.1126更新)'!C:F,5,0)</f>
        <v>#REF!</v>
      </c>
    </row>
    <row r="70" spans="1:12" ht="20.25" thickBot="1">
      <c r="A70" s="32" t="s">
        <v>127</v>
      </c>
      <c r="B70" s="108" t="s">
        <v>1046</v>
      </c>
      <c r="C70" s="105" t="s">
        <v>1048</v>
      </c>
      <c r="D70" s="34" t="s">
        <v>126</v>
      </c>
      <c r="E70" s="107">
        <v>9</v>
      </c>
      <c r="F70" s="109">
        <v>6000</v>
      </c>
      <c r="G70" s="56" t="s">
        <v>183</v>
      </c>
      <c r="H70" s="37">
        <v>0.70833333333333337</v>
      </c>
      <c r="I70" s="38">
        <v>0.77083333333333337</v>
      </c>
      <c r="J70" s="39">
        <v>0.9375</v>
      </c>
      <c r="K70" s="40" t="s">
        <v>670</v>
      </c>
      <c r="L70" s="104" t="e">
        <f>VLOOKUP(D70,'效期天數(2025.1126更新)'!C:F,5,0)</f>
        <v>#REF!</v>
      </c>
    </row>
    <row r="71" spans="1:12" ht="20.25" thickBot="1">
      <c r="A71" s="32" t="s">
        <v>127</v>
      </c>
      <c r="B71" s="108" t="s">
        <v>1049</v>
      </c>
      <c r="C71" s="106" t="s">
        <v>1107</v>
      </c>
      <c r="D71" s="35" t="s">
        <v>88</v>
      </c>
      <c r="E71" s="107">
        <v>6</v>
      </c>
      <c r="F71" s="109">
        <v>6200</v>
      </c>
      <c r="G71" s="36" t="s">
        <v>183</v>
      </c>
      <c r="H71" s="37">
        <v>0.41666666666666669</v>
      </c>
      <c r="I71" s="39">
        <v>0.4375</v>
      </c>
      <c r="J71" s="39">
        <v>0.60416666666666663</v>
      </c>
      <c r="K71" s="42" t="s">
        <v>177</v>
      </c>
      <c r="L71" s="104" t="e">
        <f>VLOOKUP(D71,'效期天數(2025.1126更新)'!C:F,5,0)</f>
        <v>#REF!</v>
      </c>
    </row>
    <row r="72" spans="1:12" ht="20.25" thickBot="1">
      <c r="A72" s="32" t="s">
        <v>127</v>
      </c>
      <c r="B72" s="108" t="s">
        <v>1049</v>
      </c>
      <c r="C72" s="106" t="s">
        <v>1108</v>
      </c>
      <c r="D72" s="35" t="s">
        <v>88</v>
      </c>
      <c r="E72" s="107">
        <v>6</v>
      </c>
      <c r="F72" s="109">
        <v>6200</v>
      </c>
      <c r="G72" s="36" t="s">
        <v>183</v>
      </c>
      <c r="H72" s="37">
        <v>0.41666666666666669</v>
      </c>
      <c r="I72" s="39">
        <v>0.4375</v>
      </c>
      <c r="J72" s="39">
        <v>0.60416666666666663</v>
      </c>
      <c r="K72" s="42" t="s">
        <v>177</v>
      </c>
      <c r="L72" s="104" t="e">
        <f>VLOOKUP(D72,'效期天數(2025.1126更新)'!C:F,5,0)</f>
        <v>#REF!</v>
      </c>
    </row>
    <row r="73" spans="1:12" ht="20.25" thickBot="1">
      <c r="A73" s="32" t="s">
        <v>127</v>
      </c>
      <c r="B73" s="108" t="s">
        <v>1050</v>
      </c>
      <c r="C73" s="106" t="s">
        <v>1109</v>
      </c>
      <c r="D73" s="35" t="s">
        <v>89</v>
      </c>
      <c r="E73" s="107">
        <v>6</v>
      </c>
      <c r="F73" s="109">
        <v>6000</v>
      </c>
      <c r="G73" s="36" t="s">
        <v>183</v>
      </c>
      <c r="H73" s="37">
        <v>0.41666666666666669</v>
      </c>
      <c r="I73" s="39">
        <v>0.4375</v>
      </c>
      <c r="J73" s="39">
        <v>0.60416666666666663</v>
      </c>
      <c r="K73" s="42" t="s">
        <v>177</v>
      </c>
      <c r="L73" s="104" t="e">
        <f>VLOOKUP(D73,'效期天數(2025.1126更新)'!C:F,5,0)</f>
        <v>#REF!</v>
      </c>
    </row>
    <row r="74" spans="1:12" ht="20.25" thickBot="1">
      <c r="A74" s="32" t="s">
        <v>127</v>
      </c>
      <c r="B74" s="108" t="s">
        <v>1050</v>
      </c>
      <c r="C74" s="106" t="s">
        <v>1110</v>
      </c>
      <c r="D74" s="35" t="s">
        <v>89</v>
      </c>
      <c r="E74" s="107">
        <v>6</v>
      </c>
      <c r="F74" s="109">
        <v>6000</v>
      </c>
      <c r="G74" s="36" t="s">
        <v>183</v>
      </c>
      <c r="H74" s="37">
        <v>0.41666666666666669</v>
      </c>
      <c r="I74" s="39">
        <v>0.4375</v>
      </c>
      <c r="J74" s="39">
        <v>0.60416666666666663</v>
      </c>
      <c r="K74" s="42" t="s">
        <v>177</v>
      </c>
      <c r="L74" s="104" t="e">
        <f>VLOOKUP(D74,'效期天數(2025.1126更新)'!C:F,5,0)</f>
        <v>#REF!</v>
      </c>
    </row>
    <row r="75" spans="1:12" ht="20.25" thickBot="1">
      <c r="A75" s="32" t="s">
        <v>127</v>
      </c>
      <c r="B75" s="108" t="s">
        <v>1051</v>
      </c>
      <c r="C75" s="105" t="s">
        <v>1052</v>
      </c>
      <c r="D75" s="35" t="s">
        <v>130</v>
      </c>
      <c r="E75" s="107">
        <v>3</v>
      </c>
      <c r="F75" s="109">
        <v>9100</v>
      </c>
      <c r="G75" s="36" t="s">
        <v>260</v>
      </c>
      <c r="H75" s="37">
        <v>0.45833333333333331</v>
      </c>
      <c r="I75" s="39">
        <v>0.5</v>
      </c>
      <c r="J75" s="39">
        <v>0.75</v>
      </c>
      <c r="K75" s="42" t="s">
        <v>178</v>
      </c>
      <c r="L75" s="104" t="e">
        <f>VLOOKUP(D75,'效期天數(2025.1126更新)'!C:F,5,0)</f>
        <v>#REF!</v>
      </c>
    </row>
    <row r="76" spans="1:12" ht="20.25" thickBot="1">
      <c r="A76" s="32" t="s">
        <v>127</v>
      </c>
      <c r="B76" s="108" t="s">
        <v>1051</v>
      </c>
      <c r="C76" s="105" t="s">
        <v>1053</v>
      </c>
      <c r="D76" s="35" t="s">
        <v>130</v>
      </c>
      <c r="E76" s="107">
        <v>3</v>
      </c>
      <c r="F76" s="109">
        <v>9100</v>
      </c>
      <c r="G76" s="36" t="s">
        <v>260</v>
      </c>
      <c r="H76" s="37">
        <v>0.45833333333333331</v>
      </c>
      <c r="I76" s="39">
        <v>0.5</v>
      </c>
      <c r="J76" s="39">
        <v>0.75</v>
      </c>
      <c r="K76" s="42" t="s">
        <v>178</v>
      </c>
      <c r="L76" s="104" t="e">
        <f>VLOOKUP(D76,'效期天數(2025.1126更新)'!C:F,5,0)</f>
        <v>#REF!</v>
      </c>
    </row>
    <row r="77" spans="1:12" ht="20.25" thickBot="1">
      <c r="A77" s="32" t="s">
        <v>127</v>
      </c>
      <c r="B77" s="108" t="s">
        <v>1051</v>
      </c>
      <c r="C77" s="105" t="s">
        <v>1054</v>
      </c>
      <c r="D77" s="35" t="s">
        <v>130</v>
      </c>
      <c r="E77" s="107">
        <v>3</v>
      </c>
      <c r="F77" s="109">
        <v>9100</v>
      </c>
      <c r="G77" s="36" t="s">
        <v>260</v>
      </c>
      <c r="H77" s="37">
        <v>0.45833333333333331</v>
      </c>
      <c r="I77" s="39">
        <v>0.5</v>
      </c>
      <c r="J77" s="39">
        <v>0.75</v>
      </c>
      <c r="K77" s="42" t="s">
        <v>178</v>
      </c>
      <c r="L77" s="104" t="e">
        <f>VLOOKUP(D77,'效期天數(2025.1126更新)'!C:F,5,0)</f>
        <v>#REF!</v>
      </c>
    </row>
    <row r="78" spans="1:12" ht="20.25" thickBot="1">
      <c r="A78" s="32" t="s">
        <v>127</v>
      </c>
      <c r="B78" s="108" t="s">
        <v>1051</v>
      </c>
      <c r="C78" s="105" t="s">
        <v>1055</v>
      </c>
      <c r="D78" s="35" t="s">
        <v>130</v>
      </c>
      <c r="E78" s="107">
        <v>3</v>
      </c>
      <c r="F78" s="109">
        <v>9100</v>
      </c>
      <c r="G78" s="36" t="s">
        <v>260</v>
      </c>
      <c r="H78" s="37">
        <v>0.45833333333333331</v>
      </c>
      <c r="I78" s="39">
        <v>0.5</v>
      </c>
      <c r="J78" s="39">
        <v>0.75</v>
      </c>
      <c r="K78" s="42" t="s">
        <v>178</v>
      </c>
      <c r="L78" s="104" t="e">
        <f>VLOOKUP(D78,'效期天數(2025.1126更新)'!C:F,5,0)</f>
        <v>#REF!</v>
      </c>
    </row>
    <row r="79" spans="1:12" ht="20.25" thickBot="1">
      <c r="A79" s="44" t="s">
        <v>129</v>
      </c>
      <c r="B79" s="108" t="s">
        <v>1056</v>
      </c>
      <c r="C79" s="105">
        <v>5522281</v>
      </c>
      <c r="D79" s="35" t="s">
        <v>293</v>
      </c>
      <c r="E79" s="110" t="s">
        <v>262</v>
      </c>
      <c r="F79" s="109">
        <v>4500</v>
      </c>
      <c r="G79" s="36" t="s">
        <v>179</v>
      </c>
      <c r="H79" s="37">
        <v>0.47916666666666669</v>
      </c>
      <c r="I79" s="38">
        <v>0.5</v>
      </c>
      <c r="J79" s="38">
        <v>0.625</v>
      </c>
      <c r="K79" s="59" t="s">
        <v>185</v>
      </c>
      <c r="L79" s="104" t="e">
        <f>VLOOKUP(D79,'效期天數(2025.1126更新)'!C:F,5,0)</f>
        <v>#REF!</v>
      </c>
    </row>
    <row r="80" spans="1:12" ht="20.25" thickBot="1">
      <c r="A80" s="44" t="s">
        <v>129</v>
      </c>
      <c r="B80" s="108" t="s">
        <v>1056</v>
      </c>
      <c r="C80" s="105">
        <v>5522282</v>
      </c>
      <c r="D80" s="35" t="s">
        <v>293</v>
      </c>
      <c r="E80" s="110" t="s">
        <v>262</v>
      </c>
      <c r="F80" s="109">
        <v>4500</v>
      </c>
      <c r="G80" s="36" t="s">
        <v>179</v>
      </c>
      <c r="H80" s="37">
        <v>0.47916666666666669</v>
      </c>
      <c r="I80" s="38">
        <v>0.5</v>
      </c>
      <c r="J80" s="38">
        <v>0.625</v>
      </c>
      <c r="K80" s="59" t="s">
        <v>185</v>
      </c>
      <c r="L80" s="104" t="e">
        <f>VLOOKUP(D80,'效期天數(2025.1126更新)'!C:F,5,0)</f>
        <v>#REF!</v>
      </c>
    </row>
    <row r="81" spans="1:12" ht="19.5" thickBot="1">
      <c r="A81" s="44" t="s">
        <v>129</v>
      </c>
      <c r="B81" s="108" t="s">
        <v>1057</v>
      </c>
      <c r="C81" s="105">
        <v>4622281</v>
      </c>
      <c r="D81" s="34" t="s">
        <v>38</v>
      </c>
      <c r="E81" s="107">
        <v>7</v>
      </c>
      <c r="F81" s="109">
        <v>5500</v>
      </c>
      <c r="G81" s="49" t="s">
        <v>128</v>
      </c>
      <c r="H81" s="37">
        <v>0.47916666666666669</v>
      </c>
      <c r="I81" s="38">
        <v>0.5</v>
      </c>
      <c r="J81" s="38">
        <v>0.66666666666666663</v>
      </c>
      <c r="K81" s="42" t="s">
        <v>185</v>
      </c>
      <c r="L81" s="104" t="e">
        <f>VLOOKUP(D81,'效期天數(2025.1126更新)'!C:F,5,0)</f>
        <v>#N/A</v>
      </c>
    </row>
    <row r="82" spans="1:12" ht="19.5" thickBot="1">
      <c r="A82" s="157" t="s">
        <v>129</v>
      </c>
      <c r="B82" s="160" t="s">
        <v>1058</v>
      </c>
      <c r="C82" s="158">
        <v>4522281</v>
      </c>
      <c r="D82" s="64" t="s">
        <v>295</v>
      </c>
      <c r="E82" s="161">
        <v>5</v>
      </c>
      <c r="F82" s="163">
        <v>2500</v>
      </c>
      <c r="G82" s="84" t="s">
        <v>128</v>
      </c>
      <c r="H82" s="65">
        <v>0.47916666666666669</v>
      </c>
      <c r="I82" s="66">
        <v>0.5</v>
      </c>
      <c r="J82" s="66">
        <v>0.66666666666666663</v>
      </c>
      <c r="K82" s="62" t="s">
        <v>186</v>
      </c>
      <c r="L82" s="104" t="e">
        <f>VLOOKUP(D82,'效期天數(2025.1126更新)'!C:F,5,0)</f>
        <v>#N/A</v>
      </c>
    </row>
    <row r="83" spans="1:12" ht="20.25" thickBot="1">
      <c r="A83" s="57"/>
      <c r="B83" s="160" t="s">
        <v>1058</v>
      </c>
      <c r="C83" s="159">
        <v>4522282</v>
      </c>
      <c r="D83" s="58" t="s">
        <v>295</v>
      </c>
      <c r="E83" s="162">
        <v>5</v>
      </c>
      <c r="F83" s="164">
        <v>3000</v>
      </c>
      <c r="G83" s="36"/>
      <c r="H83" s="58"/>
      <c r="I83" s="58"/>
      <c r="J83" s="58"/>
      <c r="K83" s="59"/>
      <c r="L83" s="104" t="e">
        <f>VLOOKUP(D83,'效期天數(2025.1126更新)'!C:F,5,0)</f>
        <v>#N/A</v>
      </c>
    </row>
    <row r="84" spans="1:12" ht="20.25" thickBot="1">
      <c r="A84" s="32" t="s">
        <v>127</v>
      </c>
      <c r="B84" s="108" t="s">
        <v>1059</v>
      </c>
      <c r="C84" s="105" t="s">
        <v>1060</v>
      </c>
      <c r="D84" s="35" t="s">
        <v>136</v>
      </c>
      <c r="E84" s="107">
        <v>10</v>
      </c>
      <c r="F84" s="109">
        <v>8000</v>
      </c>
      <c r="G84" s="36" t="s">
        <v>260</v>
      </c>
      <c r="H84" s="37">
        <v>0.66666666666666663</v>
      </c>
      <c r="I84" s="39">
        <v>0.6875</v>
      </c>
      <c r="J84" s="39">
        <v>0.9375</v>
      </c>
      <c r="K84" s="42" t="s">
        <v>178</v>
      </c>
      <c r="L84" s="104" t="e">
        <f>VLOOKUP(D84,'效期天數(2025.1126更新)'!C:F,5,0)</f>
        <v>#REF!</v>
      </c>
    </row>
    <row r="85" spans="1:12" ht="20.25" thickBot="1">
      <c r="A85" s="32" t="s">
        <v>127</v>
      </c>
      <c r="B85" s="108" t="s">
        <v>1059</v>
      </c>
      <c r="C85" s="105" t="s">
        <v>1061</v>
      </c>
      <c r="D85" s="35" t="s">
        <v>136</v>
      </c>
      <c r="E85" s="107">
        <v>10</v>
      </c>
      <c r="F85" s="109">
        <v>8000</v>
      </c>
      <c r="G85" s="36" t="s">
        <v>260</v>
      </c>
      <c r="H85" s="37">
        <v>0.66666666666666663</v>
      </c>
      <c r="I85" s="39">
        <v>0.6875</v>
      </c>
      <c r="J85" s="39">
        <v>0.9375</v>
      </c>
      <c r="K85" s="42" t="s">
        <v>178</v>
      </c>
      <c r="L85" s="104" t="e">
        <f>VLOOKUP(D85,'效期天數(2025.1126更新)'!C:F,5,0)</f>
        <v>#REF!</v>
      </c>
    </row>
    <row r="86" spans="1:12" ht="20.25" thickBot="1">
      <c r="A86" s="32" t="s">
        <v>127</v>
      </c>
      <c r="B86" s="108" t="s">
        <v>1059</v>
      </c>
      <c r="C86" s="105" t="s">
        <v>1062</v>
      </c>
      <c r="D86" s="35" t="s">
        <v>136</v>
      </c>
      <c r="E86" s="107">
        <v>10</v>
      </c>
      <c r="F86" s="109">
        <v>8000</v>
      </c>
      <c r="G86" s="36" t="s">
        <v>260</v>
      </c>
      <c r="H86" s="37">
        <v>0.66666666666666663</v>
      </c>
      <c r="I86" s="39">
        <v>0.6875</v>
      </c>
      <c r="J86" s="39">
        <v>0.9375</v>
      </c>
      <c r="K86" s="42" t="s">
        <v>178</v>
      </c>
      <c r="L86" s="104" t="e">
        <f>VLOOKUP(D86,'效期天數(2025.1126更新)'!C:F,5,0)</f>
        <v>#REF!</v>
      </c>
    </row>
    <row r="87" spans="1:12" ht="20.25" thickBot="1">
      <c r="A87" s="32" t="s">
        <v>127</v>
      </c>
      <c r="B87" s="108" t="s">
        <v>1059</v>
      </c>
      <c r="C87" s="105" t="s">
        <v>1063</v>
      </c>
      <c r="D87" s="35" t="s">
        <v>136</v>
      </c>
      <c r="E87" s="107">
        <v>10</v>
      </c>
      <c r="F87" s="109">
        <v>8000</v>
      </c>
      <c r="G87" s="36" t="s">
        <v>260</v>
      </c>
      <c r="H87" s="37">
        <v>0.66666666666666663</v>
      </c>
      <c r="I87" s="39">
        <v>0.6875</v>
      </c>
      <c r="J87" s="39">
        <v>0.9375</v>
      </c>
      <c r="K87" s="42" t="s">
        <v>178</v>
      </c>
      <c r="L87" s="104" t="e">
        <f>VLOOKUP(D87,'效期天數(2025.1126更新)'!C:F,5,0)</f>
        <v>#REF!</v>
      </c>
    </row>
    <row r="88" spans="1:12" ht="19.5" thickBot="1">
      <c r="A88" s="44" t="s">
        <v>129</v>
      </c>
      <c r="B88" s="108" t="s">
        <v>1064</v>
      </c>
      <c r="C88" s="105" t="s">
        <v>1065</v>
      </c>
      <c r="D88" s="34" t="s">
        <v>93</v>
      </c>
      <c r="E88" s="107">
        <v>8</v>
      </c>
      <c r="F88" s="109">
        <v>8000</v>
      </c>
      <c r="G88" s="45" t="s">
        <v>128</v>
      </c>
      <c r="H88" s="37">
        <v>0.72916666666666663</v>
      </c>
      <c r="I88" s="38">
        <v>0.75</v>
      </c>
      <c r="J88" s="39">
        <v>0</v>
      </c>
      <c r="K88" s="42" t="s">
        <v>181</v>
      </c>
      <c r="L88" s="104" t="e">
        <f>VLOOKUP(D88,'效期天數(2025.1126更新)'!C:F,5,0)</f>
        <v>#REF!</v>
      </c>
    </row>
    <row r="89" spans="1:12" ht="19.5" thickBot="1">
      <c r="A89" s="44" t="s">
        <v>129</v>
      </c>
      <c r="B89" s="108" t="s">
        <v>1064</v>
      </c>
      <c r="C89" s="105" t="s">
        <v>1066</v>
      </c>
      <c r="D89" s="34" t="s">
        <v>93</v>
      </c>
      <c r="E89" s="107">
        <v>8</v>
      </c>
      <c r="F89" s="109">
        <v>8000</v>
      </c>
      <c r="G89" s="45" t="s">
        <v>128</v>
      </c>
      <c r="H89" s="37">
        <v>0.72916666666666663</v>
      </c>
      <c r="I89" s="38">
        <v>0.75</v>
      </c>
      <c r="J89" s="39">
        <v>0</v>
      </c>
      <c r="K89" s="42" t="s">
        <v>182</v>
      </c>
      <c r="L89" s="104" t="e">
        <f>VLOOKUP(D89,'效期天數(2025.1126更新)'!C:F,5,0)</f>
        <v>#REF!</v>
      </c>
    </row>
    <row r="90" spans="1:12" ht="19.5" thickBot="1">
      <c r="A90" s="44" t="s">
        <v>129</v>
      </c>
      <c r="B90" s="108" t="s">
        <v>1067</v>
      </c>
      <c r="C90" s="105" t="s">
        <v>1068</v>
      </c>
      <c r="D90" s="34" t="s">
        <v>94</v>
      </c>
      <c r="E90" s="107">
        <v>8</v>
      </c>
      <c r="F90" s="109">
        <v>8000</v>
      </c>
      <c r="G90" s="45" t="s">
        <v>128</v>
      </c>
      <c r="H90" s="37">
        <v>0.72916666666666663</v>
      </c>
      <c r="I90" s="38">
        <v>0.75</v>
      </c>
      <c r="J90" s="39">
        <v>0</v>
      </c>
      <c r="K90" s="42" t="s">
        <v>177</v>
      </c>
      <c r="L90" s="104" t="e">
        <f>VLOOKUP(D90,'效期天數(2025.1126更新)'!C:F,5,0)</f>
        <v>#REF!</v>
      </c>
    </row>
    <row r="91" spans="1:12" ht="19.5" thickBot="1">
      <c r="A91" s="44" t="s">
        <v>129</v>
      </c>
      <c r="B91" s="108" t="s">
        <v>1067</v>
      </c>
      <c r="C91" s="105" t="s">
        <v>1069</v>
      </c>
      <c r="D91" s="34" t="s">
        <v>94</v>
      </c>
      <c r="E91" s="107">
        <v>8</v>
      </c>
      <c r="F91" s="109">
        <v>8000</v>
      </c>
      <c r="G91" s="45" t="s">
        <v>128</v>
      </c>
      <c r="H91" s="37">
        <v>0.72916666666666663</v>
      </c>
      <c r="I91" s="38">
        <v>0.75</v>
      </c>
      <c r="J91" s="39">
        <v>0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57"/>
      <c r="B92" s="33" t="s">
        <v>1070</v>
      </c>
      <c r="C92" s="60"/>
      <c r="D92" s="35" t="s">
        <v>333</v>
      </c>
      <c r="E92" s="54" t="s">
        <v>273</v>
      </c>
      <c r="F92" s="34">
        <v>16000</v>
      </c>
      <c r="G92" s="36" t="s">
        <v>179</v>
      </c>
      <c r="H92" s="37">
        <v>0.75</v>
      </c>
      <c r="I92" s="58"/>
      <c r="J92" s="58"/>
      <c r="K92" s="42"/>
      <c r="L92" s="20"/>
    </row>
    <row r="93" spans="1:12" ht="20.25" thickBot="1">
      <c r="A93" s="57"/>
      <c r="B93" s="33" t="s">
        <v>1071</v>
      </c>
      <c r="C93" s="60"/>
      <c r="D93" s="35" t="s">
        <v>335</v>
      </c>
      <c r="E93" s="54" t="s">
        <v>273</v>
      </c>
      <c r="F93" s="34">
        <v>16000</v>
      </c>
      <c r="G93" s="36" t="s">
        <v>179</v>
      </c>
      <c r="H93" s="37">
        <v>0.75</v>
      </c>
      <c r="I93" s="58"/>
      <c r="J93" s="58"/>
      <c r="K93" s="42"/>
      <c r="L93" s="20"/>
    </row>
    <row r="94" spans="1:12" ht="17.25" thickBot="1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2"/>
    </row>
    <row r="95" spans="1:12" ht="26.25" thickBot="1">
      <c r="A95" s="23" t="s">
        <v>274</v>
      </c>
      <c r="B95" s="24" t="s">
        <v>1072</v>
      </c>
      <c r="C95" s="25" t="s">
        <v>263</v>
      </c>
      <c r="D95" s="21"/>
      <c r="E95" s="21"/>
      <c r="F95" s="21"/>
      <c r="G95" s="21"/>
      <c r="H95" s="21"/>
      <c r="I95" s="21"/>
      <c r="J95" s="21"/>
      <c r="K95" s="22"/>
    </row>
    <row r="96" spans="1:12" ht="24" thickBot="1">
      <c r="A96" s="26" t="s">
        <v>171</v>
      </c>
      <c r="B96" s="27" t="s">
        <v>175</v>
      </c>
      <c r="C96" s="27" t="s">
        <v>124</v>
      </c>
      <c r="D96" s="28" t="s">
        <v>123</v>
      </c>
      <c r="E96" s="29" t="s">
        <v>172</v>
      </c>
      <c r="F96" s="29" t="s">
        <v>275</v>
      </c>
      <c r="G96" s="29" t="s">
        <v>173</v>
      </c>
      <c r="H96" s="30" t="s">
        <v>276</v>
      </c>
      <c r="I96" s="29" t="s">
        <v>174</v>
      </c>
      <c r="J96" s="30" t="s">
        <v>277</v>
      </c>
      <c r="K96" s="31" t="s">
        <v>176</v>
      </c>
    </row>
    <row r="97" spans="1:12" ht="20.25" thickBot="1">
      <c r="A97" s="32" t="s">
        <v>125</v>
      </c>
      <c r="B97" s="108" t="s">
        <v>1073</v>
      </c>
      <c r="C97" s="105" t="s">
        <v>1074</v>
      </c>
      <c r="D97" s="34" t="s">
        <v>131</v>
      </c>
      <c r="E97" s="107">
        <v>9</v>
      </c>
      <c r="F97" s="109">
        <v>6000</v>
      </c>
      <c r="G97" s="56" t="s">
        <v>183</v>
      </c>
      <c r="H97" s="37">
        <v>0.70833333333333337</v>
      </c>
      <c r="I97" s="38">
        <v>0.77083333333333337</v>
      </c>
      <c r="J97" s="39">
        <v>0.9375</v>
      </c>
      <c r="K97" s="40"/>
      <c r="L97" s="104" t="e">
        <f>VLOOKUP(D97,'效期天數(2025.1126更新)'!C:F,5,0)</f>
        <v>#REF!</v>
      </c>
    </row>
    <row r="98" spans="1:12" ht="20.25" thickBot="1">
      <c r="A98" s="32" t="s">
        <v>125</v>
      </c>
      <c r="B98" s="108" t="s">
        <v>1073</v>
      </c>
      <c r="C98" s="105" t="s">
        <v>1075</v>
      </c>
      <c r="D98" s="34" t="s">
        <v>131</v>
      </c>
      <c r="E98" s="107">
        <v>9</v>
      </c>
      <c r="F98" s="109">
        <v>6000</v>
      </c>
      <c r="G98" s="56" t="s">
        <v>183</v>
      </c>
      <c r="H98" s="37">
        <v>0.70833333333333337</v>
      </c>
      <c r="I98" s="38">
        <v>0.77083333333333337</v>
      </c>
      <c r="J98" s="39">
        <v>0.9375</v>
      </c>
      <c r="K98" s="40"/>
      <c r="L98" s="104" t="e">
        <f>VLOOKUP(D98,'效期天數(2025.1126更新)'!C:F,5,0)</f>
        <v>#REF!</v>
      </c>
    </row>
    <row r="99" spans="1:12" ht="20.25" thickBot="1">
      <c r="A99" s="32" t="s">
        <v>127</v>
      </c>
      <c r="B99" s="108" t="s">
        <v>1076</v>
      </c>
      <c r="C99" s="106" t="s">
        <v>1111</v>
      </c>
      <c r="D99" s="35" t="s">
        <v>88</v>
      </c>
      <c r="E99" s="107">
        <v>7</v>
      </c>
      <c r="F99" s="109">
        <v>6200</v>
      </c>
      <c r="G99" s="36" t="s">
        <v>183</v>
      </c>
      <c r="H99" s="37">
        <v>0.41666666666666669</v>
      </c>
      <c r="I99" s="39">
        <v>0.4375</v>
      </c>
      <c r="J99" s="61">
        <v>0.60416666666666663</v>
      </c>
      <c r="K99" s="42" t="s">
        <v>177</v>
      </c>
      <c r="L99" s="104" t="e">
        <f>VLOOKUP(D99,'效期天數(2025.1126更新)'!C:F,5,0)</f>
        <v>#REF!</v>
      </c>
    </row>
    <row r="100" spans="1:12" ht="20.25" thickBot="1">
      <c r="A100" s="32" t="s">
        <v>127</v>
      </c>
      <c r="B100" s="108" t="s">
        <v>1076</v>
      </c>
      <c r="C100" s="106" t="s">
        <v>1112</v>
      </c>
      <c r="D100" s="35" t="s">
        <v>88</v>
      </c>
      <c r="E100" s="107">
        <v>7</v>
      </c>
      <c r="F100" s="109">
        <v>6200</v>
      </c>
      <c r="G100" s="36" t="s">
        <v>183</v>
      </c>
      <c r="H100" s="37">
        <v>0.41666666666666669</v>
      </c>
      <c r="I100" s="39">
        <v>0.4375</v>
      </c>
      <c r="J100" s="61">
        <v>0.60416666666666663</v>
      </c>
      <c r="K100" s="42" t="s">
        <v>177</v>
      </c>
      <c r="L100" s="104" t="e">
        <f>VLOOKUP(D100,'效期天數(2025.1126更新)'!C:F,5,0)</f>
        <v>#REF!</v>
      </c>
    </row>
    <row r="101" spans="1:12" ht="20.25" thickBot="1">
      <c r="A101" s="32" t="s">
        <v>127</v>
      </c>
      <c r="B101" s="108" t="s">
        <v>1077</v>
      </c>
      <c r="C101" s="106" t="s">
        <v>1113</v>
      </c>
      <c r="D101" s="35" t="s">
        <v>89</v>
      </c>
      <c r="E101" s="107">
        <v>7</v>
      </c>
      <c r="F101" s="109">
        <v>6000</v>
      </c>
      <c r="G101" s="36" t="s">
        <v>183</v>
      </c>
      <c r="H101" s="37">
        <v>0.41666666666666669</v>
      </c>
      <c r="I101" s="39">
        <v>0.4375</v>
      </c>
      <c r="J101" s="61">
        <v>0.60416666666666663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1077</v>
      </c>
      <c r="C102" s="106" t="s">
        <v>1114</v>
      </c>
      <c r="D102" s="35" t="s">
        <v>89</v>
      </c>
      <c r="E102" s="107">
        <v>7</v>
      </c>
      <c r="F102" s="109">
        <v>6000</v>
      </c>
      <c r="G102" s="36" t="s">
        <v>183</v>
      </c>
      <c r="H102" s="37">
        <v>0.41666666666666669</v>
      </c>
      <c r="I102" s="39">
        <v>0.4375</v>
      </c>
      <c r="J102" s="61">
        <v>0.60416666666666663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1078</v>
      </c>
      <c r="C103" s="106" t="s">
        <v>1103</v>
      </c>
      <c r="D103" s="34" t="s">
        <v>85</v>
      </c>
      <c r="E103" s="107">
        <v>3</v>
      </c>
      <c r="F103" s="109">
        <v>6200</v>
      </c>
      <c r="G103" s="56" t="s">
        <v>128</v>
      </c>
      <c r="H103" s="37">
        <v>0.4375</v>
      </c>
      <c r="I103" s="39">
        <v>0.45833333333333331</v>
      </c>
      <c r="J103" s="39">
        <v>0.625</v>
      </c>
      <c r="K103" s="42" t="s">
        <v>178</v>
      </c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1078</v>
      </c>
      <c r="C104" s="106" t="s">
        <v>1104</v>
      </c>
      <c r="D104" s="34" t="s">
        <v>85</v>
      </c>
      <c r="E104" s="107">
        <v>3</v>
      </c>
      <c r="F104" s="109">
        <v>6200</v>
      </c>
      <c r="G104" s="56" t="s">
        <v>128</v>
      </c>
      <c r="H104" s="37">
        <v>0.4375</v>
      </c>
      <c r="I104" s="39">
        <v>0.45833333333333331</v>
      </c>
      <c r="J104" s="39">
        <v>0.625</v>
      </c>
      <c r="K104" s="42" t="s">
        <v>178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1079</v>
      </c>
      <c r="C105" s="106" t="s">
        <v>1105</v>
      </c>
      <c r="D105" s="34" t="s">
        <v>137</v>
      </c>
      <c r="E105" s="107">
        <v>3</v>
      </c>
      <c r="F105" s="109">
        <v>6200</v>
      </c>
      <c r="G105" s="56" t="s">
        <v>128</v>
      </c>
      <c r="H105" s="37">
        <v>0.4375</v>
      </c>
      <c r="I105" s="39">
        <v>0.45833333333333331</v>
      </c>
      <c r="J105" s="39">
        <v>0.625</v>
      </c>
      <c r="K105" s="42" t="s">
        <v>178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1079</v>
      </c>
      <c r="C106" s="106" t="s">
        <v>1106</v>
      </c>
      <c r="D106" s="34" t="s">
        <v>137</v>
      </c>
      <c r="E106" s="107">
        <v>3</v>
      </c>
      <c r="F106" s="109">
        <v>6200</v>
      </c>
      <c r="G106" s="56" t="s">
        <v>128</v>
      </c>
      <c r="H106" s="37">
        <v>0.4375</v>
      </c>
      <c r="I106" s="39">
        <v>0.45833333333333331</v>
      </c>
      <c r="J106" s="39">
        <v>0.625</v>
      </c>
      <c r="K106" s="42" t="s">
        <v>178</v>
      </c>
      <c r="L106" s="104" t="e">
        <f>VLOOKUP(D106,'效期天數(2025.1126更新)'!C:F,5,0)</f>
        <v>#REF!</v>
      </c>
    </row>
    <row r="107" spans="1:12" ht="20.25" thickBot="1">
      <c r="A107" s="44" t="s">
        <v>129</v>
      </c>
      <c r="B107" s="108" t="s">
        <v>1080</v>
      </c>
      <c r="C107" s="105" t="s">
        <v>1081</v>
      </c>
      <c r="D107" s="35" t="s">
        <v>132</v>
      </c>
      <c r="E107" s="107">
        <v>4</v>
      </c>
      <c r="F107" s="109">
        <v>8900</v>
      </c>
      <c r="G107" s="56" t="s">
        <v>260</v>
      </c>
      <c r="H107" s="37">
        <v>0.45833333333333331</v>
      </c>
      <c r="I107" s="39">
        <v>0.5</v>
      </c>
      <c r="J107" s="39">
        <v>0.75</v>
      </c>
      <c r="K107" s="42" t="s">
        <v>178</v>
      </c>
      <c r="L107" s="104" t="e">
        <f>VLOOKUP(D107,'效期天數(2025.1126更新)'!C:F,5,0)</f>
        <v>#REF!</v>
      </c>
    </row>
    <row r="108" spans="1:12" ht="20.25" thickBot="1">
      <c r="A108" s="44" t="s">
        <v>129</v>
      </c>
      <c r="B108" s="108" t="s">
        <v>1080</v>
      </c>
      <c r="C108" s="105" t="s">
        <v>1082</v>
      </c>
      <c r="D108" s="35" t="s">
        <v>132</v>
      </c>
      <c r="E108" s="107">
        <v>4</v>
      </c>
      <c r="F108" s="109">
        <v>8900</v>
      </c>
      <c r="G108" s="56" t="s">
        <v>260</v>
      </c>
      <c r="H108" s="37">
        <v>0.45833333333333331</v>
      </c>
      <c r="I108" s="39">
        <v>0.5</v>
      </c>
      <c r="J108" s="39">
        <v>0.75</v>
      </c>
      <c r="K108" s="42" t="s">
        <v>178</v>
      </c>
      <c r="L108" s="104" t="e">
        <f>VLOOKUP(D108,'效期天數(2025.1126更新)'!C:F,5,0)</f>
        <v>#REF!</v>
      </c>
    </row>
    <row r="109" spans="1:12" ht="20.25" thickBot="1">
      <c r="A109" s="44" t="s">
        <v>129</v>
      </c>
      <c r="B109" s="108" t="s">
        <v>1083</v>
      </c>
      <c r="C109" s="105" t="s">
        <v>1084</v>
      </c>
      <c r="D109" s="35" t="s">
        <v>133</v>
      </c>
      <c r="E109" s="107">
        <v>4</v>
      </c>
      <c r="F109" s="109">
        <v>8900</v>
      </c>
      <c r="G109" s="56" t="s">
        <v>260</v>
      </c>
      <c r="H109" s="37">
        <v>0.45833333333333331</v>
      </c>
      <c r="I109" s="39">
        <v>0.5</v>
      </c>
      <c r="J109" s="39">
        <v>0.75</v>
      </c>
      <c r="K109" s="42" t="s">
        <v>178</v>
      </c>
      <c r="L109" s="104" t="e">
        <f>VLOOKUP(D109,'效期天數(2025.1126更新)'!C:F,5,0)</f>
        <v>#REF!</v>
      </c>
    </row>
    <row r="110" spans="1:12" ht="20.25" thickBot="1">
      <c r="A110" s="44" t="s">
        <v>129</v>
      </c>
      <c r="B110" s="108" t="s">
        <v>1083</v>
      </c>
      <c r="C110" s="105" t="s">
        <v>1085</v>
      </c>
      <c r="D110" s="35" t="s">
        <v>133</v>
      </c>
      <c r="E110" s="107">
        <v>4</v>
      </c>
      <c r="F110" s="109">
        <v>8900</v>
      </c>
      <c r="G110" s="56" t="s">
        <v>260</v>
      </c>
      <c r="H110" s="37">
        <v>0.45833333333333331</v>
      </c>
      <c r="I110" s="39">
        <v>0.5</v>
      </c>
      <c r="J110" s="39">
        <v>0.75</v>
      </c>
      <c r="K110" s="42" t="s">
        <v>178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1086</v>
      </c>
      <c r="C111" s="105">
        <v>3322281</v>
      </c>
      <c r="D111" s="35" t="s">
        <v>104</v>
      </c>
      <c r="E111" s="107">
        <v>10</v>
      </c>
      <c r="F111" s="109">
        <v>4000</v>
      </c>
      <c r="G111" s="43" t="s">
        <v>179</v>
      </c>
      <c r="H111" s="37">
        <v>0.47916666666666669</v>
      </c>
      <c r="I111" s="61">
        <v>0.625</v>
      </c>
      <c r="J111" s="46">
        <v>0.75</v>
      </c>
      <c r="K111" s="47" t="s">
        <v>186</v>
      </c>
      <c r="L111" s="104" t="e">
        <f>VLOOKUP(D111,'效期天數(2025.1126更新)'!C:F,5,0)</f>
        <v>#REF!</v>
      </c>
    </row>
    <row r="112" spans="1:12" ht="20.25" thickBot="1">
      <c r="A112" s="32" t="s">
        <v>127</v>
      </c>
      <c r="B112" s="108" t="s">
        <v>1086</v>
      </c>
      <c r="C112" s="105">
        <v>3322282</v>
      </c>
      <c r="D112" s="35" t="s">
        <v>104</v>
      </c>
      <c r="E112" s="107">
        <v>10</v>
      </c>
      <c r="F112" s="109">
        <v>4000</v>
      </c>
      <c r="G112" s="43" t="s">
        <v>179</v>
      </c>
      <c r="H112" s="37">
        <v>0.47916666666666669</v>
      </c>
      <c r="I112" s="61">
        <v>0.625</v>
      </c>
      <c r="J112" s="46">
        <v>0.75</v>
      </c>
      <c r="K112" s="47" t="s">
        <v>186</v>
      </c>
      <c r="L112" s="104" t="e">
        <f>VLOOKUP(D112,'效期天數(2025.1126更新)'!C:F,5,0)</f>
        <v>#REF!</v>
      </c>
    </row>
    <row r="113" spans="1:12" ht="20.25" thickBot="1">
      <c r="A113" s="32" t="s">
        <v>127</v>
      </c>
      <c r="B113" s="108" t="s">
        <v>1086</v>
      </c>
      <c r="C113" s="105">
        <v>3322283</v>
      </c>
      <c r="D113" s="35" t="s">
        <v>104</v>
      </c>
      <c r="E113" s="107">
        <v>10</v>
      </c>
      <c r="F113" s="109">
        <v>4000</v>
      </c>
      <c r="G113" s="43" t="s">
        <v>179</v>
      </c>
      <c r="H113" s="37">
        <v>0.47916666666666669</v>
      </c>
      <c r="I113" s="61">
        <v>0.625</v>
      </c>
      <c r="J113" s="46">
        <v>0.75</v>
      </c>
      <c r="K113" s="47" t="s">
        <v>186</v>
      </c>
      <c r="L113" s="104" t="e">
        <f>VLOOKUP(D113,'效期天數(2025.1126更新)'!C:F,5,0)</f>
        <v>#REF!</v>
      </c>
    </row>
    <row r="114" spans="1:12" ht="20.25" thickBot="1">
      <c r="A114" s="32" t="s">
        <v>127</v>
      </c>
      <c r="B114" s="108" t="s">
        <v>1086</v>
      </c>
      <c r="C114" s="105">
        <v>3322284</v>
      </c>
      <c r="D114" s="35" t="s">
        <v>104</v>
      </c>
      <c r="E114" s="107">
        <v>10</v>
      </c>
      <c r="F114" s="109">
        <v>4000</v>
      </c>
      <c r="G114" s="43" t="s">
        <v>179</v>
      </c>
      <c r="H114" s="37">
        <v>0.47916666666666669</v>
      </c>
      <c r="I114" s="61">
        <v>0.625</v>
      </c>
      <c r="J114" s="46">
        <v>0.75</v>
      </c>
      <c r="K114" s="47" t="s">
        <v>186</v>
      </c>
      <c r="L114" s="104" t="e">
        <f>VLOOKUP(D114,'效期天數(2025.1126更新)'!C:F,5,0)</f>
        <v>#REF!</v>
      </c>
    </row>
    <row r="115" spans="1:12" ht="20.25" thickBot="1">
      <c r="A115" s="32" t="s">
        <v>127</v>
      </c>
      <c r="B115" s="108" t="s">
        <v>1087</v>
      </c>
      <c r="C115" s="105" t="s">
        <v>1088</v>
      </c>
      <c r="D115" s="35" t="s">
        <v>136</v>
      </c>
      <c r="E115" s="107">
        <v>8</v>
      </c>
      <c r="F115" s="109">
        <v>8000</v>
      </c>
      <c r="G115" s="36" t="s">
        <v>260</v>
      </c>
      <c r="H115" s="37">
        <v>0.66666666666666663</v>
      </c>
      <c r="I115" s="39">
        <v>0.6875</v>
      </c>
      <c r="J115" s="39">
        <v>0.9375</v>
      </c>
      <c r="K115" s="42" t="s">
        <v>178</v>
      </c>
      <c r="L115" s="104" t="e">
        <f>VLOOKUP(D115,'效期天數(2025.1126更新)'!C:F,5,0)</f>
        <v>#REF!</v>
      </c>
    </row>
    <row r="116" spans="1:12" ht="20.25" thickBot="1">
      <c r="A116" s="32" t="s">
        <v>127</v>
      </c>
      <c r="B116" s="108" t="s">
        <v>1087</v>
      </c>
      <c r="C116" s="105" t="s">
        <v>1089</v>
      </c>
      <c r="D116" s="35" t="s">
        <v>136</v>
      </c>
      <c r="E116" s="107">
        <v>8</v>
      </c>
      <c r="F116" s="109">
        <v>8000</v>
      </c>
      <c r="G116" s="36" t="s">
        <v>260</v>
      </c>
      <c r="H116" s="37">
        <v>0.66666666666666663</v>
      </c>
      <c r="I116" s="39">
        <v>0.6875</v>
      </c>
      <c r="J116" s="39">
        <v>0.9375</v>
      </c>
      <c r="K116" s="42" t="s">
        <v>178</v>
      </c>
      <c r="L116" s="104" t="e">
        <f>VLOOKUP(D116,'效期天數(2025.1126更新)'!C:F,5,0)</f>
        <v>#REF!</v>
      </c>
    </row>
    <row r="117" spans="1:12" ht="20.25" thickBot="1">
      <c r="A117" s="32" t="s">
        <v>127</v>
      </c>
      <c r="B117" s="108" t="s">
        <v>1087</v>
      </c>
      <c r="C117" s="105" t="s">
        <v>1090</v>
      </c>
      <c r="D117" s="35" t="s">
        <v>136</v>
      </c>
      <c r="E117" s="107">
        <v>8</v>
      </c>
      <c r="F117" s="109">
        <v>8000</v>
      </c>
      <c r="G117" s="36" t="s">
        <v>260</v>
      </c>
      <c r="H117" s="37">
        <v>0.66666666666666663</v>
      </c>
      <c r="I117" s="39">
        <v>0.6875</v>
      </c>
      <c r="J117" s="39">
        <v>0.9375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1087</v>
      </c>
      <c r="C118" s="105" t="s">
        <v>1091</v>
      </c>
      <c r="D118" s="35" t="s">
        <v>136</v>
      </c>
      <c r="E118" s="107">
        <v>8</v>
      </c>
      <c r="F118" s="109">
        <v>8000</v>
      </c>
      <c r="G118" s="36" t="s">
        <v>260</v>
      </c>
      <c r="H118" s="37">
        <v>0.66666666666666663</v>
      </c>
      <c r="I118" s="39">
        <v>0.6875</v>
      </c>
      <c r="J118" s="39">
        <v>0.9375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1092</v>
      </c>
      <c r="C119" s="105" t="s">
        <v>1093</v>
      </c>
      <c r="D119" s="35" t="s">
        <v>90</v>
      </c>
      <c r="E119" s="107">
        <v>5</v>
      </c>
      <c r="F119" s="109">
        <v>8000</v>
      </c>
      <c r="G119" s="56" t="s">
        <v>128</v>
      </c>
      <c r="H119" s="37">
        <v>0.70833333333333337</v>
      </c>
      <c r="I119" s="39">
        <v>0.75</v>
      </c>
      <c r="J119" s="39">
        <v>0</v>
      </c>
      <c r="K119" s="42" t="s">
        <v>181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1092</v>
      </c>
      <c r="C120" s="105" t="s">
        <v>1094</v>
      </c>
      <c r="D120" s="35" t="s">
        <v>90</v>
      </c>
      <c r="E120" s="107">
        <v>5</v>
      </c>
      <c r="F120" s="109">
        <v>8000</v>
      </c>
      <c r="G120" s="56" t="s">
        <v>128</v>
      </c>
      <c r="H120" s="37">
        <v>0.70833333333333337</v>
      </c>
      <c r="I120" s="39">
        <v>0.75</v>
      </c>
      <c r="J120" s="39">
        <v>0</v>
      </c>
      <c r="K120" s="42" t="s">
        <v>182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1092</v>
      </c>
      <c r="C121" s="105" t="s">
        <v>1095</v>
      </c>
      <c r="D121" s="35" t="s">
        <v>90</v>
      </c>
      <c r="E121" s="107">
        <v>5</v>
      </c>
      <c r="F121" s="109">
        <v>8000</v>
      </c>
      <c r="G121" s="56" t="s">
        <v>128</v>
      </c>
      <c r="H121" s="37">
        <v>0.70833333333333337</v>
      </c>
      <c r="I121" s="39">
        <v>0.75</v>
      </c>
      <c r="J121" s="39">
        <v>0</v>
      </c>
      <c r="K121" s="42" t="s">
        <v>181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1092</v>
      </c>
      <c r="C122" s="105" t="s">
        <v>1096</v>
      </c>
      <c r="D122" s="35" t="s">
        <v>90</v>
      </c>
      <c r="E122" s="107">
        <v>5</v>
      </c>
      <c r="F122" s="109">
        <v>8000</v>
      </c>
      <c r="G122" s="56" t="s">
        <v>128</v>
      </c>
      <c r="H122" s="37">
        <v>0.70833333333333337</v>
      </c>
      <c r="I122" s="39">
        <v>0.75</v>
      </c>
      <c r="J122" s="39">
        <v>0</v>
      </c>
      <c r="K122" s="42" t="s">
        <v>182</v>
      </c>
      <c r="L122" s="104" t="e">
        <f>VLOOKUP(D122,'效期天數(2025.1126更新)'!C:F,5,0)</f>
        <v>#REF!</v>
      </c>
    </row>
    <row r="123" spans="1:12" ht="20.25" thickBot="1">
      <c r="A123" s="44" t="s">
        <v>129</v>
      </c>
      <c r="B123" s="108" t="s">
        <v>1097</v>
      </c>
      <c r="C123" s="105" t="s">
        <v>1098</v>
      </c>
      <c r="D123" s="34" t="s">
        <v>96</v>
      </c>
      <c r="E123" s="107">
        <v>6</v>
      </c>
      <c r="F123" s="109">
        <v>6000</v>
      </c>
      <c r="G123" s="43" t="s">
        <v>179</v>
      </c>
      <c r="H123" s="37">
        <v>0.72916666666666663</v>
      </c>
      <c r="I123" s="39">
        <v>0.75</v>
      </c>
      <c r="J123" s="39">
        <v>0.91666666666666663</v>
      </c>
      <c r="K123" s="42" t="s">
        <v>187</v>
      </c>
      <c r="L123" s="104" t="e">
        <f>VLOOKUP(D123,'效期天數(2025.1126更新)'!C:F,5,0)</f>
        <v>#REF!</v>
      </c>
    </row>
    <row r="124" spans="1:12" ht="20.25" thickBot="1">
      <c r="A124" s="44" t="s">
        <v>129</v>
      </c>
      <c r="B124" s="108" t="s">
        <v>1097</v>
      </c>
      <c r="C124" s="105" t="s">
        <v>1099</v>
      </c>
      <c r="D124" s="34" t="s">
        <v>96</v>
      </c>
      <c r="E124" s="107">
        <v>6</v>
      </c>
      <c r="F124" s="109">
        <v>6000</v>
      </c>
      <c r="G124" s="43" t="s">
        <v>179</v>
      </c>
      <c r="H124" s="37">
        <v>0.72916666666666663</v>
      </c>
      <c r="I124" s="39">
        <v>0.75</v>
      </c>
      <c r="J124" s="39">
        <v>0.91666666666666663</v>
      </c>
      <c r="K124" s="42" t="s">
        <v>187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1100</v>
      </c>
      <c r="C125" s="105" t="s">
        <v>1101</v>
      </c>
      <c r="D125" s="34" t="s">
        <v>95</v>
      </c>
      <c r="E125" s="107">
        <v>6</v>
      </c>
      <c r="F125" s="109">
        <v>6000</v>
      </c>
      <c r="G125" s="43" t="s">
        <v>179</v>
      </c>
      <c r="H125" s="37">
        <v>0.72916666666666663</v>
      </c>
      <c r="I125" s="39">
        <v>0.75</v>
      </c>
      <c r="J125" s="39">
        <v>0.91666666666666663</v>
      </c>
      <c r="K125" s="42" t="s">
        <v>187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1100</v>
      </c>
      <c r="C126" s="105" t="s">
        <v>1102</v>
      </c>
      <c r="D126" s="34" t="s">
        <v>95</v>
      </c>
      <c r="E126" s="107">
        <v>6</v>
      </c>
      <c r="F126" s="109">
        <v>6000</v>
      </c>
      <c r="G126" s="43" t="s">
        <v>179</v>
      </c>
      <c r="H126" s="37">
        <v>0.72916666666666663</v>
      </c>
      <c r="I126" s="39">
        <v>0.75</v>
      </c>
      <c r="J126" s="39">
        <v>0.91666666666666663</v>
      </c>
      <c r="K126" s="42" t="s">
        <v>187</v>
      </c>
      <c r="L126" s="104" t="e">
        <f>VLOOKUP(D126,'效期天數(2025.1126更新)'!C:F,5,0)</f>
        <v>#REF!</v>
      </c>
    </row>
    <row r="129" spans="1:12" ht="17.25" thickBot="1"/>
    <row r="130" spans="1:12" ht="26.25" thickBot="1">
      <c r="A130" s="23" t="s">
        <v>274</v>
      </c>
      <c r="B130" s="24" t="s">
        <v>1115</v>
      </c>
      <c r="C130" s="25" t="s">
        <v>264</v>
      </c>
      <c r="D130" s="21"/>
      <c r="E130" s="21"/>
      <c r="F130" s="21"/>
      <c r="G130" s="21"/>
      <c r="H130" s="21"/>
      <c r="I130" s="21"/>
      <c r="J130" s="21"/>
      <c r="K130" s="22"/>
    </row>
    <row r="131" spans="1:12" ht="24" thickBot="1">
      <c r="A131" s="26" t="s">
        <v>171</v>
      </c>
      <c r="B131" s="27" t="s">
        <v>175</v>
      </c>
      <c r="C131" s="27" t="s">
        <v>124</v>
      </c>
      <c r="D131" s="28" t="s">
        <v>123</v>
      </c>
      <c r="E131" s="29" t="s">
        <v>172</v>
      </c>
      <c r="F131" s="29" t="s">
        <v>275</v>
      </c>
      <c r="G131" s="29" t="s">
        <v>173</v>
      </c>
      <c r="H131" s="30" t="s">
        <v>276</v>
      </c>
      <c r="I131" s="29" t="s">
        <v>174</v>
      </c>
      <c r="J131" s="30" t="s">
        <v>277</v>
      </c>
      <c r="K131" s="31" t="s">
        <v>176</v>
      </c>
    </row>
    <row r="132" spans="1:12" ht="20.25" thickBot="1">
      <c r="A132" s="32" t="s">
        <v>127</v>
      </c>
      <c r="B132" s="189" t="s">
        <v>1116</v>
      </c>
      <c r="C132" s="185" t="s">
        <v>1144</v>
      </c>
      <c r="D132" s="35" t="s">
        <v>88</v>
      </c>
      <c r="E132" s="187">
        <v>6</v>
      </c>
      <c r="F132" s="188">
        <v>6200</v>
      </c>
      <c r="G132" s="36" t="s">
        <v>183</v>
      </c>
      <c r="H132" s="37">
        <v>0.41666666666666669</v>
      </c>
      <c r="I132" s="39">
        <v>0.4375</v>
      </c>
      <c r="J132" s="39">
        <v>0.60416666666666663</v>
      </c>
      <c r="K132" s="42" t="s">
        <v>177</v>
      </c>
      <c r="L132" s="184" t="e">
        <f>VLOOKUP(D132,'效期天數(2025.1126更新)'!C:F,5,0)</f>
        <v>#REF!</v>
      </c>
    </row>
    <row r="133" spans="1:12" ht="20.25" thickBot="1">
      <c r="A133" s="32" t="s">
        <v>127</v>
      </c>
      <c r="B133" s="189" t="s">
        <v>1116</v>
      </c>
      <c r="C133" s="185" t="s">
        <v>1145</v>
      </c>
      <c r="D133" s="35" t="s">
        <v>88</v>
      </c>
      <c r="E133" s="187">
        <v>6</v>
      </c>
      <c r="F133" s="188">
        <v>6200</v>
      </c>
      <c r="G133" s="36" t="s">
        <v>183</v>
      </c>
      <c r="H133" s="37">
        <v>0.41666666666666669</v>
      </c>
      <c r="I133" s="39">
        <v>0.4375</v>
      </c>
      <c r="J133" s="39">
        <v>0.60416666666666663</v>
      </c>
      <c r="K133" s="42" t="s">
        <v>177</v>
      </c>
      <c r="L133" s="184" t="e">
        <f>VLOOKUP(D133,'效期天數(2025.1126更新)'!C:F,5,0)</f>
        <v>#REF!</v>
      </c>
    </row>
    <row r="134" spans="1:12" ht="20.25" thickBot="1">
      <c r="A134" s="32" t="s">
        <v>127</v>
      </c>
      <c r="B134" s="189" t="s">
        <v>1117</v>
      </c>
      <c r="C134" s="185" t="s">
        <v>1146</v>
      </c>
      <c r="D134" s="35" t="s">
        <v>89</v>
      </c>
      <c r="E134" s="187">
        <v>6</v>
      </c>
      <c r="F134" s="188">
        <v>6000</v>
      </c>
      <c r="G134" s="36" t="s">
        <v>183</v>
      </c>
      <c r="H134" s="37">
        <v>0.41666666666666669</v>
      </c>
      <c r="I134" s="39">
        <v>0.4375</v>
      </c>
      <c r="J134" s="39">
        <v>0.60416666666666663</v>
      </c>
      <c r="K134" s="42" t="s">
        <v>177</v>
      </c>
      <c r="L134" s="184" t="e">
        <f>VLOOKUP(D134,'效期天數(2025.1126更新)'!C:F,5,0)</f>
        <v>#REF!</v>
      </c>
    </row>
    <row r="135" spans="1:12" ht="20.25" thickBot="1">
      <c r="A135" s="32" t="s">
        <v>127</v>
      </c>
      <c r="B135" s="189" t="s">
        <v>1117</v>
      </c>
      <c r="C135" s="185" t="s">
        <v>1147</v>
      </c>
      <c r="D135" s="35" t="s">
        <v>89</v>
      </c>
      <c r="E135" s="187">
        <v>6</v>
      </c>
      <c r="F135" s="188">
        <v>6000</v>
      </c>
      <c r="G135" s="36" t="s">
        <v>183</v>
      </c>
      <c r="H135" s="37">
        <v>0.41666666666666669</v>
      </c>
      <c r="I135" s="39">
        <v>0.4375</v>
      </c>
      <c r="J135" s="39">
        <v>0.60416666666666663</v>
      </c>
      <c r="K135" s="42" t="s">
        <v>177</v>
      </c>
      <c r="L135" s="184" t="e">
        <f>VLOOKUP(D135,'效期天數(2025.1126更新)'!C:F,5,0)</f>
        <v>#REF!</v>
      </c>
    </row>
    <row r="136" spans="1:12" ht="20.25" thickBot="1">
      <c r="A136" s="32" t="s">
        <v>127</v>
      </c>
      <c r="B136" s="189" t="s">
        <v>1118</v>
      </c>
      <c r="C136" s="186" t="s">
        <v>1119</v>
      </c>
      <c r="D136" s="35" t="s">
        <v>132</v>
      </c>
      <c r="E136" s="187">
        <v>3</v>
      </c>
      <c r="F136" s="188">
        <v>8900</v>
      </c>
      <c r="G136" s="56" t="s">
        <v>260</v>
      </c>
      <c r="H136" s="37">
        <v>0.45833333333333331</v>
      </c>
      <c r="I136" s="39">
        <v>0.5</v>
      </c>
      <c r="J136" s="39">
        <v>0.75</v>
      </c>
      <c r="K136" s="42" t="s">
        <v>178</v>
      </c>
      <c r="L136" s="184" t="e">
        <f>VLOOKUP(D136,'效期天數(2025.1126更新)'!C:F,5,0)</f>
        <v>#REF!</v>
      </c>
    </row>
    <row r="137" spans="1:12" ht="20.25" thickBot="1">
      <c r="A137" s="32" t="s">
        <v>127</v>
      </c>
      <c r="B137" s="189" t="s">
        <v>1118</v>
      </c>
      <c r="C137" s="186" t="s">
        <v>1120</v>
      </c>
      <c r="D137" s="35" t="s">
        <v>132</v>
      </c>
      <c r="E137" s="187">
        <v>3</v>
      </c>
      <c r="F137" s="188">
        <v>8900</v>
      </c>
      <c r="G137" s="56" t="s">
        <v>260</v>
      </c>
      <c r="H137" s="37">
        <v>0.45833333333333331</v>
      </c>
      <c r="I137" s="39">
        <v>0.5</v>
      </c>
      <c r="J137" s="39">
        <v>0.75</v>
      </c>
      <c r="K137" s="42" t="s">
        <v>178</v>
      </c>
      <c r="L137" s="184" t="e">
        <f>VLOOKUP(D137,'效期天數(2025.1126更新)'!C:F,5,0)</f>
        <v>#REF!</v>
      </c>
    </row>
    <row r="138" spans="1:12" ht="20.25" thickBot="1">
      <c r="A138" s="32" t="s">
        <v>127</v>
      </c>
      <c r="B138" s="189" t="s">
        <v>1121</v>
      </c>
      <c r="C138" s="186" t="s">
        <v>1122</v>
      </c>
      <c r="D138" s="35" t="s">
        <v>133</v>
      </c>
      <c r="E138" s="187">
        <v>3</v>
      </c>
      <c r="F138" s="188">
        <v>8900</v>
      </c>
      <c r="G138" s="56" t="s">
        <v>260</v>
      </c>
      <c r="H138" s="37">
        <v>0.45833333333333331</v>
      </c>
      <c r="I138" s="39">
        <v>0.5</v>
      </c>
      <c r="J138" s="39">
        <v>0.75</v>
      </c>
      <c r="K138" s="42" t="s">
        <v>178</v>
      </c>
      <c r="L138" s="184" t="e">
        <f>VLOOKUP(D138,'效期天數(2025.1126更新)'!C:F,5,0)</f>
        <v>#REF!</v>
      </c>
    </row>
    <row r="139" spans="1:12" ht="20.25" thickBot="1">
      <c r="A139" s="32" t="s">
        <v>127</v>
      </c>
      <c r="B139" s="189" t="s">
        <v>1121</v>
      </c>
      <c r="C139" s="186" t="s">
        <v>1123</v>
      </c>
      <c r="D139" s="35" t="s">
        <v>133</v>
      </c>
      <c r="E139" s="187">
        <v>3</v>
      </c>
      <c r="F139" s="188">
        <v>8900</v>
      </c>
      <c r="G139" s="56" t="s">
        <v>260</v>
      </c>
      <c r="H139" s="37">
        <v>0.45833333333333331</v>
      </c>
      <c r="I139" s="39">
        <v>0.5</v>
      </c>
      <c r="J139" s="39">
        <v>0.75</v>
      </c>
      <c r="K139" s="42" t="s">
        <v>178</v>
      </c>
      <c r="L139" s="184" t="e">
        <f>VLOOKUP(D139,'效期天數(2025.1126更新)'!C:F,5,0)</f>
        <v>#REF!</v>
      </c>
    </row>
    <row r="140" spans="1:12" ht="19.5" thickBot="1">
      <c r="A140" s="44" t="s">
        <v>129</v>
      </c>
      <c r="B140" s="189" t="s">
        <v>1124</v>
      </c>
      <c r="C140" s="186" t="s">
        <v>1125</v>
      </c>
      <c r="D140" s="35" t="s">
        <v>163</v>
      </c>
      <c r="E140" s="187">
        <v>5</v>
      </c>
      <c r="F140" s="188">
        <v>8000</v>
      </c>
      <c r="G140" s="45" t="s">
        <v>128</v>
      </c>
      <c r="H140" s="37">
        <v>0.47916666666666669</v>
      </c>
      <c r="I140" s="39">
        <v>0.5</v>
      </c>
      <c r="J140" s="39">
        <v>0.75</v>
      </c>
      <c r="K140" s="42" t="s">
        <v>177</v>
      </c>
      <c r="L140" s="184" t="e">
        <f>VLOOKUP(D140,'效期天數(2025.1126更新)'!C:F,5,0)</f>
        <v>#REF!</v>
      </c>
    </row>
    <row r="141" spans="1:12" ht="19.5" thickBot="1">
      <c r="A141" s="44" t="s">
        <v>129</v>
      </c>
      <c r="B141" s="189" t="s">
        <v>1124</v>
      </c>
      <c r="C141" s="186" t="s">
        <v>1126</v>
      </c>
      <c r="D141" s="35" t="s">
        <v>163</v>
      </c>
      <c r="E141" s="187">
        <v>5</v>
      </c>
      <c r="F141" s="188">
        <v>8000</v>
      </c>
      <c r="G141" s="45" t="s">
        <v>128</v>
      </c>
      <c r="H141" s="37">
        <v>0.47916666666666669</v>
      </c>
      <c r="I141" s="39">
        <v>0.5</v>
      </c>
      <c r="J141" s="39">
        <v>0.75</v>
      </c>
      <c r="K141" s="42" t="s">
        <v>177</v>
      </c>
      <c r="L141" s="184" t="e">
        <f>VLOOKUP(D141,'效期天數(2025.1126更新)'!C:F,5,0)</f>
        <v>#REF!</v>
      </c>
    </row>
    <row r="142" spans="1:12" ht="19.5" thickBot="1">
      <c r="A142" s="44" t="s">
        <v>129</v>
      </c>
      <c r="B142" s="189" t="s">
        <v>1124</v>
      </c>
      <c r="C142" s="186" t="s">
        <v>1127</v>
      </c>
      <c r="D142" s="35" t="s">
        <v>163</v>
      </c>
      <c r="E142" s="187">
        <v>5</v>
      </c>
      <c r="F142" s="188">
        <v>8000</v>
      </c>
      <c r="G142" s="45" t="s">
        <v>128</v>
      </c>
      <c r="H142" s="37">
        <v>0.47916666666666669</v>
      </c>
      <c r="I142" s="39">
        <v>0.5</v>
      </c>
      <c r="J142" s="39">
        <v>0.75</v>
      </c>
      <c r="K142" s="42" t="s">
        <v>177</v>
      </c>
      <c r="L142" s="184" t="e">
        <f>VLOOKUP(D142,'效期天數(2025.1126更新)'!C:F,5,0)</f>
        <v>#REF!</v>
      </c>
    </row>
    <row r="143" spans="1:12" ht="19.5" thickBot="1">
      <c r="A143" s="44" t="s">
        <v>129</v>
      </c>
      <c r="B143" s="189" t="s">
        <v>1124</v>
      </c>
      <c r="C143" s="186" t="s">
        <v>1128</v>
      </c>
      <c r="D143" s="35" t="s">
        <v>163</v>
      </c>
      <c r="E143" s="187">
        <v>5</v>
      </c>
      <c r="F143" s="188">
        <v>8000</v>
      </c>
      <c r="G143" s="45" t="s">
        <v>128</v>
      </c>
      <c r="H143" s="37">
        <v>0.47916666666666669</v>
      </c>
      <c r="I143" s="39">
        <v>0.5</v>
      </c>
      <c r="J143" s="39">
        <v>0.75</v>
      </c>
      <c r="K143" s="42" t="s">
        <v>177</v>
      </c>
      <c r="L143" s="184" t="e">
        <f>VLOOKUP(D143,'效期天數(2025.1126更新)'!C:F,5,0)</f>
        <v>#REF!</v>
      </c>
    </row>
    <row r="144" spans="1:12" ht="19.5" thickBot="1">
      <c r="A144" s="32" t="s">
        <v>127</v>
      </c>
      <c r="B144" s="189" t="s">
        <v>1129</v>
      </c>
      <c r="C144" s="186" t="s">
        <v>1130</v>
      </c>
      <c r="D144" s="34" t="s">
        <v>87</v>
      </c>
      <c r="E144" s="187">
        <v>9</v>
      </c>
      <c r="F144" s="188">
        <v>8000</v>
      </c>
      <c r="G144" s="49" t="s">
        <v>128</v>
      </c>
      <c r="H144" s="37">
        <v>0.66666666666666663</v>
      </c>
      <c r="I144" s="38">
        <v>0.6875</v>
      </c>
      <c r="J144" s="39">
        <v>0.9375</v>
      </c>
      <c r="K144" s="42" t="s">
        <v>178</v>
      </c>
      <c r="L144" s="184" t="e">
        <f>VLOOKUP(D144,'效期天數(2025.1126更新)'!C:F,5,0)</f>
        <v>#REF!</v>
      </c>
    </row>
    <row r="145" spans="1:12" ht="19.5" thickBot="1">
      <c r="A145" s="32" t="s">
        <v>127</v>
      </c>
      <c r="B145" s="189" t="s">
        <v>1129</v>
      </c>
      <c r="C145" s="186" t="s">
        <v>1131</v>
      </c>
      <c r="D145" s="34" t="s">
        <v>87</v>
      </c>
      <c r="E145" s="187">
        <v>9</v>
      </c>
      <c r="F145" s="188">
        <v>8000</v>
      </c>
      <c r="G145" s="49" t="s">
        <v>128</v>
      </c>
      <c r="H145" s="37">
        <v>0.66666666666666663</v>
      </c>
      <c r="I145" s="38">
        <v>0.6875</v>
      </c>
      <c r="J145" s="39">
        <v>0.9375</v>
      </c>
      <c r="K145" s="42" t="s">
        <v>178</v>
      </c>
      <c r="L145" s="184" t="e">
        <f>VLOOKUP(D145,'效期天數(2025.1126更新)'!C:F,5,0)</f>
        <v>#REF!</v>
      </c>
    </row>
    <row r="146" spans="1:12" ht="19.5" thickBot="1">
      <c r="A146" s="32" t="s">
        <v>127</v>
      </c>
      <c r="B146" s="189" t="s">
        <v>1129</v>
      </c>
      <c r="C146" s="186" t="s">
        <v>1132</v>
      </c>
      <c r="D146" s="34" t="s">
        <v>87</v>
      </c>
      <c r="E146" s="187">
        <v>9</v>
      </c>
      <c r="F146" s="188">
        <v>8000</v>
      </c>
      <c r="G146" s="49" t="s">
        <v>128</v>
      </c>
      <c r="H146" s="37">
        <v>0.66666666666666663</v>
      </c>
      <c r="I146" s="38">
        <v>0.6875</v>
      </c>
      <c r="J146" s="39">
        <v>0.9375</v>
      </c>
      <c r="K146" s="42" t="s">
        <v>178</v>
      </c>
      <c r="L146" s="184" t="e">
        <f>VLOOKUP(D146,'效期天數(2025.1126更新)'!C:F,5,0)</f>
        <v>#REF!</v>
      </c>
    </row>
    <row r="147" spans="1:12" ht="19.5" thickBot="1">
      <c r="A147" s="32" t="s">
        <v>127</v>
      </c>
      <c r="B147" s="189" t="s">
        <v>1129</v>
      </c>
      <c r="C147" s="186" t="s">
        <v>1133</v>
      </c>
      <c r="D147" s="34" t="s">
        <v>87</v>
      </c>
      <c r="E147" s="187">
        <v>9</v>
      </c>
      <c r="F147" s="188">
        <v>8000</v>
      </c>
      <c r="G147" s="49" t="s">
        <v>128</v>
      </c>
      <c r="H147" s="37">
        <v>0.66666666666666663</v>
      </c>
      <c r="I147" s="38">
        <v>0.6875</v>
      </c>
      <c r="J147" s="39">
        <v>0.9375</v>
      </c>
      <c r="K147" s="42" t="s">
        <v>178</v>
      </c>
      <c r="L147" s="184" t="e">
        <f>VLOOKUP(D147,'效期天數(2025.1126更新)'!C:F,5,0)</f>
        <v>#REF!</v>
      </c>
    </row>
    <row r="148" spans="1:12" ht="20.25" thickBot="1">
      <c r="A148" s="32" t="s">
        <v>127</v>
      </c>
      <c r="B148" s="189" t="s">
        <v>1134</v>
      </c>
      <c r="C148" s="186" t="s">
        <v>1135</v>
      </c>
      <c r="D148" s="35" t="s">
        <v>130</v>
      </c>
      <c r="E148" s="187">
        <v>4</v>
      </c>
      <c r="F148" s="188">
        <v>9100</v>
      </c>
      <c r="G148" s="56" t="s">
        <v>260</v>
      </c>
      <c r="H148" s="37">
        <v>0.72916666666666663</v>
      </c>
      <c r="I148" s="39">
        <v>0.77083333333333337</v>
      </c>
      <c r="J148" s="39">
        <v>2.0833333333333332E-2</v>
      </c>
      <c r="K148" s="42" t="s">
        <v>178</v>
      </c>
      <c r="L148" s="184" t="e">
        <f>VLOOKUP(D148,'效期天數(2025.1126更新)'!C:F,5,0)</f>
        <v>#REF!</v>
      </c>
    </row>
    <row r="149" spans="1:12" ht="20.25" thickBot="1">
      <c r="A149" s="32" t="s">
        <v>127</v>
      </c>
      <c r="B149" s="189" t="s">
        <v>1134</v>
      </c>
      <c r="C149" s="186" t="s">
        <v>1136</v>
      </c>
      <c r="D149" s="35" t="s">
        <v>130</v>
      </c>
      <c r="E149" s="187">
        <v>4</v>
      </c>
      <c r="F149" s="188">
        <v>9100</v>
      </c>
      <c r="G149" s="56" t="s">
        <v>260</v>
      </c>
      <c r="H149" s="37">
        <v>0.72916666666666663</v>
      </c>
      <c r="I149" s="39">
        <v>0.77083333333333337</v>
      </c>
      <c r="J149" s="39">
        <v>2.0833333333333332E-2</v>
      </c>
      <c r="K149" s="42" t="s">
        <v>178</v>
      </c>
      <c r="L149" s="184" t="e">
        <f>VLOOKUP(D149,'效期天數(2025.1126更新)'!C:F,5,0)</f>
        <v>#REF!</v>
      </c>
    </row>
    <row r="150" spans="1:12" ht="20.25" thickBot="1">
      <c r="A150" s="32" t="s">
        <v>127</v>
      </c>
      <c r="B150" s="189" t="s">
        <v>1134</v>
      </c>
      <c r="C150" s="186" t="s">
        <v>1137</v>
      </c>
      <c r="D150" s="35" t="s">
        <v>130</v>
      </c>
      <c r="E150" s="187">
        <v>4</v>
      </c>
      <c r="F150" s="188">
        <v>9100</v>
      </c>
      <c r="G150" s="56" t="s">
        <v>260</v>
      </c>
      <c r="H150" s="37">
        <v>0.72916666666666663</v>
      </c>
      <c r="I150" s="39">
        <v>0.77083333333333337</v>
      </c>
      <c r="J150" s="39">
        <v>2.0833333333333332E-2</v>
      </c>
      <c r="K150" s="42" t="s">
        <v>178</v>
      </c>
      <c r="L150" s="184" t="e">
        <f>VLOOKUP(D150,'效期天數(2025.1126更新)'!C:F,5,0)</f>
        <v>#REF!</v>
      </c>
    </row>
    <row r="151" spans="1:12" ht="20.25" thickBot="1">
      <c r="A151" s="32" t="s">
        <v>127</v>
      </c>
      <c r="B151" s="189" t="s">
        <v>1134</v>
      </c>
      <c r="C151" s="186" t="s">
        <v>1138</v>
      </c>
      <c r="D151" s="35" t="s">
        <v>130</v>
      </c>
      <c r="E151" s="187">
        <v>4</v>
      </c>
      <c r="F151" s="188">
        <v>9100</v>
      </c>
      <c r="G151" s="56" t="s">
        <v>260</v>
      </c>
      <c r="H151" s="37">
        <v>0.72916666666666663</v>
      </c>
      <c r="I151" s="39">
        <v>0.77083333333333337</v>
      </c>
      <c r="J151" s="39">
        <v>2.0833333333333332E-2</v>
      </c>
      <c r="K151" s="42" t="s">
        <v>178</v>
      </c>
      <c r="L151" s="184" t="e">
        <f>VLOOKUP(D151,'效期天數(2025.1126更新)'!C:F,5,0)</f>
        <v>#REF!</v>
      </c>
    </row>
    <row r="152" spans="1:12" ht="20.25" thickBot="1">
      <c r="A152" s="44" t="s">
        <v>129</v>
      </c>
      <c r="B152" s="189" t="s">
        <v>1139</v>
      </c>
      <c r="C152" s="186" t="s">
        <v>1140</v>
      </c>
      <c r="D152" s="34" t="s">
        <v>101</v>
      </c>
      <c r="E152" s="187">
        <v>7</v>
      </c>
      <c r="F152" s="188">
        <v>9000</v>
      </c>
      <c r="G152" s="36" t="s">
        <v>183</v>
      </c>
      <c r="H152" s="37">
        <v>0.72916666666666663</v>
      </c>
      <c r="I152" s="38">
        <v>0.75</v>
      </c>
      <c r="J152" s="39">
        <v>0</v>
      </c>
      <c r="K152" s="42" t="s">
        <v>177</v>
      </c>
      <c r="L152" s="184" t="e">
        <f>VLOOKUP(D152,'效期天數(2025.1126更新)'!C:F,5,0)</f>
        <v>#REF!</v>
      </c>
    </row>
    <row r="153" spans="1:12" ht="20.25" thickBot="1">
      <c r="A153" s="44" t="s">
        <v>129</v>
      </c>
      <c r="B153" s="189" t="s">
        <v>1139</v>
      </c>
      <c r="C153" s="186" t="s">
        <v>1141</v>
      </c>
      <c r="D153" s="34" t="s">
        <v>101</v>
      </c>
      <c r="E153" s="187">
        <v>7</v>
      </c>
      <c r="F153" s="188">
        <v>9000</v>
      </c>
      <c r="G153" s="36" t="s">
        <v>183</v>
      </c>
      <c r="H153" s="37">
        <v>0.72916666666666663</v>
      </c>
      <c r="I153" s="38">
        <v>0.75</v>
      </c>
      <c r="J153" s="39">
        <v>0</v>
      </c>
      <c r="K153" s="42" t="s">
        <v>177</v>
      </c>
      <c r="L153" s="184" t="e">
        <f>VLOOKUP(D153,'效期天數(2025.1126更新)'!C:F,5,0)</f>
        <v>#REF!</v>
      </c>
    </row>
    <row r="154" spans="1:12" ht="20.25" thickBot="1">
      <c r="A154" s="44" t="s">
        <v>129</v>
      </c>
      <c r="B154" s="189" t="s">
        <v>1139</v>
      </c>
      <c r="C154" s="186" t="s">
        <v>1142</v>
      </c>
      <c r="D154" s="34" t="s">
        <v>101</v>
      </c>
      <c r="E154" s="187">
        <v>7</v>
      </c>
      <c r="F154" s="188">
        <v>9000</v>
      </c>
      <c r="G154" s="36" t="s">
        <v>183</v>
      </c>
      <c r="H154" s="37">
        <v>0.72916666666666663</v>
      </c>
      <c r="I154" s="38">
        <v>0.75</v>
      </c>
      <c r="J154" s="39">
        <v>0</v>
      </c>
      <c r="K154" s="42" t="s">
        <v>177</v>
      </c>
      <c r="L154" s="184" t="e">
        <f>VLOOKUP(D154,'效期天數(2025.1126更新)'!C:F,5,0)</f>
        <v>#REF!</v>
      </c>
    </row>
    <row r="155" spans="1:12" ht="20.25" thickBot="1">
      <c r="A155" s="44" t="s">
        <v>129</v>
      </c>
      <c r="B155" s="189" t="s">
        <v>1139</v>
      </c>
      <c r="C155" s="186" t="s">
        <v>1143</v>
      </c>
      <c r="D155" s="34" t="s">
        <v>101</v>
      </c>
      <c r="E155" s="187">
        <v>7</v>
      </c>
      <c r="F155" s="188">
        <v>9000</v>
      </c>
      <c r="G155" s="36" t="s">
        <v>183</v>
      </c>
      <c r="H155" s="37">
        <v>0.72916666666666663</v>
      </c>
      <c r="I155" s="38">
        <v>0.75</v>
      </c>
      <c r="J155" s="39">
        <v>0</v>
      </c>
      <c r="K155" s="42" t="s">
        <v>177</v>
      </c>
      <c r="L155" s="184" t="e">
        <f>VLOOKUP(D155,'效期天數(2025.1126更新)'!C:F,5,0)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6F33-830D-4984-ABD7-7474749DC086}">
  <sheetPr codeName="工作表28"/>
  <dimension ref="A1:L150"/>
  <sheetViews>
    <sheetView topLeftCell="A125" zoomScale="70" zoomScaleNormal="70" workbookViewId="0">
      <selection activeCell="L149" sqref="L149"/>
    </sheetView>
  </sheetViews>
  <sheetFormatPr defaultRowHeight="16.5"/>
  <cols>
    <col min="1" max="1" width="9.125" customWidth="1"/>
    <col min="2" max="2" width="15.5" customWidth="1"/>
    <col min="3" max="3" width="12.75" customWidth="1"/>
    <col min="4" max="4" width="15.875" customWidth="1"/>
    <col min="11" max="11" width="31.875" customWidth="1"/>
    <col min="12" max="12" width="18.5" bestFit="1" customWidth="1"/>
  </cols>
  <sheetData>
    <row r="1" spans="1:12" ht="26.25" thickBot="1">
      <c r="A1" s="23" t="s">
        <v>274</v>
      </c>
      <c r="B1" s="24" t="s">
        <v>794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108" t="s">
        <v>795</v>
      </c>
      <c r="C3" s="105" t="s">
        <v>796</v>
      </c>
      <c r="D3" s="34" t="s">
        <v>126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670</v>
      </c>
      <c r="L3" s="104" t="e">
        <f>VLOOKUP(D3,'效期天數(2025.1126更新)'!C:F,5,0)</f>
        <v>#REF!</v>
      </c>
    </row>
    <row r="4" spans="1:12" ht="20.25" thickBot="1">
      <c r="A4" s="32" t="s">
        <v>127</v>
      </c>
      <c r="B4" s="108" t="s">
        <v>795</v>
      </c>
      <c r="C4" s="105" t="s">
        <v>797</v>
      </c>
      <c r="D4" s="34" t="s">
        <v>126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670</v>
      </c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798</v>
      </c>
      <c r="C5" s="106" t="s">
        <v>825</v>
      </c>
      <c r="D5" s="35" t="s">
        <v>88</v>
      </c>
      <c r="E5" s="107">
        <v>7</v>
      </c>
      <c r="F5" s="109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798</v>
      </c>
      <c r="C6" s="106" t="s">
        <v>826</v>
      </c>
      <c r="D6" s="35" t="s">
        <v>88</v>
      </c>
      <c r="E6" s="107">
        <v>7</v>
      </c>
      <c r="F6" s="109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799</v>
      </c>
      <c r="C7" s="106" t="s">
        <v>827</v>
      </c>
      <c r="D7" s="35" t="s">
        <v>89</v>
      </c>
      <c r="E7" s="107">
        <v>7</v>
      </c>
      <c r="F7" s="109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799</v>
      </c>
      <c r="C8" s="106" t="s">
        <v>828</v>
      </c>
      <c r="D8" s="35" t="s">
        <v>89</v>
      </c>
      <c r="E8" s="107">
        <v>7</v>
      </c>
      <c r="F8" s="109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104" t="e">
        <f>VLOOKUP(D8,'效期天數(2025.1126更新)'!C:F,5,0)</f>
        <v>#REF!</v>
      </c>
    </row>
    <row r="9" spans="1:12" ht="19.5" thickBot="1">
      <c r="A9" s="32" t="s">
        <v>127</v>
      </c>
      <c r="B9" s="108" t="s">
        <v>800</v>
      </c>
      <c r="C9" s="105" t="s">
        <v>801</v>
      </c>
      <c r="D9" s="35" t="s">
        <v>90</v>
      </c>
      <c r="E9" s="107">
        <v>6</v>
      </c>
      <c r="F9" s="109">
        <v>8000</v>
      </c>
      <c r="G9" s="49" t="s">
        <v>128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19.5" thickBot="1">
      <c r="A10" s="32" t="s">
        <v>127</v>
      </c>
      <c r="B10" s="108" t="s">
        <v>800</v>
      </c>
      <c r="C10" s="105" t="s">
        <v>802</v>
      </c>
      <c r="D10" s="35" t="s">
        <v>90</v>
      </c>
      <c r="E10" s="107">
        <v>6</v>
      </c>
      <c r="F10" s="109">
        <v>8000</v>
      </c>
      <c r="G10" s="49" t="s">
        <v>128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19.5" thickBot="1">
      <c r="A11" s="32" t="s">
        <v>127</v>
      </c>
      <c r="B11" s="108" t="s">
        <v>800</v>
      </c>
      <c r="C11" s="105" t="s">
        <v>803</v>
      </c>
      <c r="D11" s="35" t="s">
        <v>90</v>
      </c>
      <c r="E11" s="107">
        <v>6</v>
      </c>
      <c r="F11" s="109">
        <v>8000</v>
      </c>
      <c r="G11" s="49" t="s">
        <v>128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19.5" thickBot="1">
      <c r="A12" s="32" t="s">
        <v>127</v>
      </c>
      <c r="B12" s="108" t="s">
        <v>800</v>
      </c>
      <c r="C12" s="105" t="s">
        <v>804</v>
      </c>
      <c r="D12" s="35" t="s">
        <v>90</v>
      </c>
      <c r="E12" s="107">
        <v>6</v>
      </c>
      <c r="F12" s="109">
        <v>8000</v>
      </c>
      <c r="G12" s="49" t="s">
        <v>128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805</v>
      </c>
      <c r="C13" s="105" t="s">
        <v>806</v>
      </c>
      <c r="D13" s="35" t="s">
        <v>130</v>
      </c>
      <c r="E13" s="107">
        <v>3</v>
      </c>
      <c r="F13" s="109">
        <v>9100</v>
      </c>
      <c r="G13" s="56" t="s">
        <v>260</v>
      </c>
      <c r="H13" s="37">
        <v>0.47916666666666669</v>
      </c>
      <c r="I13" s="39">
        <v>0.52083333333333337</v>
      </c>
      <c r="J13" s="39">
        <v>0.77083333333333337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805</v>
      </c>
      <c r="C14" s="105" t="s">
        <v>807</v>
      </c>
      <c r="D14" s="35" t="s">
        <v>130</v>
      </c>
      <c r="E14" s="107">
        <v>3</v>
      </c>
      <c r="F14" s="109">
        <v>9100</v>
      </c>
      <c r="G14" s="56" t="s">
        <v>260</v>
      </c>
      <c r="H14" s="37">
        <v>0.47916666666666669</v>
      </c>
      <c r="I14" s="39">
        <v>0.52083333333333337</v>
      </c>
      <c r="J14" s="39">
        <v>0.77083333333333337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805</v>
      </c>
      <c r="C15" s="105" t="s">
        <v>808</v>
      </c>
      <c r="D15" s="35" t="s">
        <v>130</v>
      </c>
      <c r="E15" s="107">
        <v>3</v>
      </c>
      <c r="F15" s="109">
        <v>9100</v>
      </c>
      <c r="G15" s="56" t="s">
        <v>260</v>
      </c>
      <c r="H15" s="37">
        <v>0.47916666666666669</v>
      </c>
      <c r="I15" s="39">
        <v>0.52083333333333337</v>
      </c>
      <c r="J15" s="39">
        <v>0.77083333333333337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805</v>
      </c>
      <c r="C16" s="105" t="s">
        <v>809</v>
      </c>
      <c r="D16" s="35" t="s">
        <v>130</v>
      </c>
      <c r="E16" s="107">
        <v>3</v>
      </c>
      <c r="F16" s="109">
        <v>9100</v>
      </c>
      <c r="G16" s="56" t="s">
        <v>260</v>
      </c>
      <c r="H16" s="37">
        <v>0.47916666666666669</v>
      </c>
      <c r="I16" s="39">
        <v>0.52083333333333337</v>
      </c>
      <c r="J16" s="39">
        <v>0.77083333333333337</v>
      </c>
      <c r="K16" s="42" t="s">
        <v>178</v>
      </c>
      <c r="L16" s="104" t="e">
        <f>VLOOKUP(D16,'效期天數(2025.1126更新)'!C:F,5,0)</f>
        <v>#REF!</v>
      </c>
    </row>
    <row r="17" spans="1:12" ht="19.5" thickBot="1">
      <c r="A17" s="48" t="s">
        <v>127</v>
      </c>
      <c r="B17" s="108" t="s">
        <v>810</v>
      </c>
      <c r="C17" s="105">
        <v>4222271</v>
      </c>
      <c r="D17" s="34" t="s">
        <v>147</v>
      </c>
      <c r="E17" s="107">
        <v>5</v>
      </c>
      <c r="F17" s="109">
        <v>2500</v>
      </c>
      <c r="G17" s="49" t="s">
        <v>128</v>
      </c>
      <c r="H17" s="37">
        <v>0.66666666666666663</v>
      </c>
      <c r="I17" s="38">
        <v>0.6875</v>
      </c>
      <c r="J17" s="38">
        <v>0.75</v>
      </c>
      <c r="K17" s="42" t="s">
        <v>185</v>
      </c>
      <c r="L17" s="104" t="e">
        <f>VLOOKUP(D17,'效期天數(2025.1126更新)'!C:F,5,0)</f>
        <v>#REF!</v>
      </c>
    </row>
    <row r="18" spans="1:12" ht="19.5" thickBot="1">
      <c r="A18" s="48" t="s">
        <v>127</v>
      </c>
      <c r="B18" s="108" t="s">
        <v>811</v>
      </c>
      <c r="C18" s="105">
        <v>4122271</v>
      </c>
      <c r="D18" s="34" t="s">
        <v>148</v>
      </c>
      <c r="E18" s="107">
        <v>5</v>
      </c>
      <c r="F18" s="109">
        <v>2500</v>
      </c>
      <c r="G18" s="49" t="s">
        <v>128</v>
      </c>
      <c r="H18" s="37">
        <v>0.66666666666666663</v>
      </c>
      <c r="I18" s="38">
        <v>0.6875</v>
      </c>
      <c r="J18" s="38">
        <v>0.75</v>
      </c>
      <c r="K18" s="42" t="s">
        <v>185</v>
      </c>
      <c r="L18" s="104" t="e">
        <f>VLOOKUP(D18,'效期天數(2025.1126更新)'!C:F,5,0)</f>
        <v>#N/A</v>
      </c>
    </row>
    <row r="19" spans="1:12" ht="20.25" thickBot="1">
      <c r="A19" s="32" t="s">
        <v>127</v>
      </c>
      <c r="B19" s="108" t="s">
        <v>812</v>
      </c>
      <c r="C19" s="105">
        <v>1122271</v>
      </c>
      <c r="D19" s="34" t="s">
        <v>92</v>
      </c>
      <c r="E19" s="107">
        <v>4</v>
      </c>
      <c r="F19" s="109">
        <v>6000</v>
      </c>
      <c r="G19" s="56" t="s">
        <v>260</v>
      </c>
      <c r="H19" s="37">
        <v>0.70833333333333337</v>
      </c>
      <c r="I19" s="39">
        <v>0.72916666666666663</v>
      </c>
      <c r="J19" s="39">
        <v>0.89583333333333337</v>
      </c>
      <c r="K19" s="42" t="s">
        <v>177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812</v>
      </c>
      <c r="C20" s="105">
        <v>1122272</v>
      </c>
      <c r="D20" s="34" t="s">
        <v>92</v>
      </c>
      <c r="E20" s="107">
        <v>4</v>
      </c>
      <c r="F20" s="109">
        <v>6000</v>
      </c>
      <c r="G20" s="56" t="s">
        <v>260</v>
      </c>
      <c r="H20" s="37">
        <v>0.70833333333333337</v>
      </c>
      <c r="I20" s="39">
        <v>0.72916666666666663</v>
      </c>
      <c r="J20" s="39">
        <v>0.89583333333333337</v>
      </c>
      <c r="K20" s="42" t="s">
        <v>177</v>
      </c>
      <c r="L20" s="104" t="e">
        <f>VLOOKUP(D20,'效期天數(2025.1126更新)'!C:F,5,0)</f>
        <v>#REF!</v>
      </c>
    </row>
    <row r="21" spans="1:12" ht="20.25" thickBot="1">
      <c r="A21" s="32" t="s">
        <v>127</v>
      </c>
      <c r="B21" s="108" t="s">
        <v>812</v>
      </c>
      <c r="C21" s="105">
        <v>1122273</v>
      </c>
      <c r="D21" s="34" t="s">
        <v>92</v>
      </c>
      <c r="E21" s="107">
        <v>4</v>
      </c>
      <c r="F21" s="109">
        <v>6000</v>
      </c>
      <c r="G21" s="56" t="s">
        <v>260</v>
      </c>
      <c r="H21" s="37">
        <v>0.70833333333333337</v>
      </c>
      <c r="I21" s="39">
        <v>0.72916666666666663</v>
      </c>
      <c r="J21" s="39">
        <v>0.89583333333333337</v>
      </c>
      <c r="K21" s="42" t="s">
        <v>177</v>
      </c>
      <c r="L21" s="104" t="e">
        <f>VLOOKUP(D21,'效期天數(2025.1126更新)'!C:F,5,0)</f>
        <v>#REF!</v>
      </c>
    </row>
    <row r="22" spans="1:12" ht="20.25" thickBot="1">
      <c r="A22" s="32" t="s">
        <v>127</v>
      </c>
      <c r="B22" s="108" t="s">
        <v>812</v>
      </c>
      <c r="C22" s="105">
        <v>1122274</v>
      </c>
      <c r="D22" s="34" t="s">
        <v>92</v>
      </c>
      <c r="E22" s="107">
        <v>4</v>
      </c>
      <c r="F22" s="109">
        <v>6000</v>
      </c>
      <c r="G22" s="56" t="s">
        <v>260</v>
      </c>
      <c r="H22" s="37">
        <v>0.70833333333333337</v>
      </c>
      <c r="I22" s="39">
        <v>0.72916666666666663</v>
      </c>
      <c r="J22" s="39">
        <v>0.89583333333333337</v>
      </c>
      <c r="K22" s="42" t="s">
        <v>177</v>
      </c>
      <c r="L22" s="104" t="e">
        <f>VLOOKUP(D22,'效期天數(2025.1126更新)'!C:F,5,0)</f>
        <v>#REF!</v>
      </c>
    </row>
    <row r="23" spans="1:12" ht="20.25" thickBot="1">
      <c r="A23" s="32" t="s">
        <v>127</v>
      </c>
      <c r="B23" s="108" t="s">
        <v>813</v>
      </c>
      <c r="C23" s="105">
        <v>4022271</v>
      </c>
      <c r="D23" s="34" t="s">
        <v>105</v>
      </c>
      <c r="E23" s="107">
        <v>10</v>
      </c>
      <c r="F23" s="109">
        <v>6500</v>
      </c>
      <c r="G23" s="56" t="s">
        <v>814</v>
      </c>
      <c r="H23" s="37">
        <v>0.70833333333333337</v>
      </c>
      <c r="I23" s="39">
        <v>0.75</v>
      </c>
      <c r="J23" s="39">
        <v>0.91666666666666663</v>
      </c>
      <c r="K23" s="42" t="s">
        <v>815</v>
      </c>
      <c r="L23" s="104" t="e">
        <f>VLOOKUP(D23,'效期天數(2025.1126更新)'!C:F,5,0)</f>
        <v>#REF!</v>
      </c>
    </row>
    <row r="24" spans="1:12" ht="20.25" thickBot="1">
      <c r="A24" s="32" t="s">
        <v>127</v>
      </c>
      <c r="B24" s="108" t="s">
        <v>816</v>
      </c>
      <c r="C24" s="105">
        <v>3922271</v>
      </c>
      <c r="D24" s="34" t="s">
        <v>138</v>
      </c>
      <c r="E24" s="107">
        <v>10</v>
      </c>
      <c r="F24" s="109">
        <v>6500</v>
      </c>
      <c r="G24" s="56" t="s">
        <v>814</v>
      </c>
      <c r="H24" s="37">
        <v>0.70833333333333337</v>
      </c>
      <c r="I24" s="39">
        <v>0.75</v>
      </c>
      <c r="J24" s="39">
        <v>0.91666666666666663</v>
      </c>
      <c r="K24" s="42" t="s">
        <v>815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817</v>
      </c>
      <c r="C25" s="105" t="s">
        <v>818</v>
      </c>
      <c r="D25" s="34" t="s">
        <v>96</v>
      </c>
      <c r="E25" s="107">
        <v>8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817</v>
      </c>
      <c r="C26" s="105" t="s">
        <v>819</v>
      </c>
      <c r="D26" s="34" t="s">
        <v>96</v>
      </c>
      <c r="E26" s="107">
        <v>8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820</v>
      </c>
      <c r="C27" s="105" t="s">
        <v>821</v>
      </c>
      <c r="D27" s="34" t="s">
        <v>95</v>
      </c>
      <c r="E27" s="107">
        <v>8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820</v>
      </c>
      <c r="C28" s="105" t="s">
        <v>822</v>
      </c>
      <c r="D28" s="34" t="s">
        <v>95</v>
      </c>
      <c r="E28" s="107">
        <v>8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823</v>
      </c>
      <c r="C29" s="41"/>
      <c r="D29" s="34" t="s">
        <v>665</v>
      </c>
      <c r="E29" s="43"/>
      <c r="F29" s="34">
        <v>5500</v>
      </c>
      <c r="G29" s="56" t="s">
        <v>824</v>
      </c>
      <c r="H29" s="37">
        <v>0.75</v>
      </c>
      <c r="I29" s="58"/>
      <c r="J29" s="58"/>
      <c r="K29" s="111"/>
      <c r="L29" s="20"/>
    </row>
    <row r="31" spans="1:12" ht="17.25" thickBot="1"/>
    <row r="32" spans="1:12" ht="26.25" thickBot="1">
      <c r="A32" s="23" t="s">
        <v>274</v>
      </c>
      <c r="B32" s="24" t="s">
        <v>835</v>
      </c>
      <c r="C32" s="25" t="s">
        <v>180</v>
      </c>
      <c r="D32" s="21"/>
      <c r="E32" s="21"/>
      <c r="F32" s="21"/>
      <c r="G32" s="21"/>
      <c r="H32" s="21"/>
      <c r="I32" s="21"/>
      <c r="J32" s="21"/>
      <c r="K32" s="22"/>
    </row>
    <row r="33" spans="1:12" ht="24" thickBot="1">
      <c r="A33" s="26" t="s">
        <v>171</v>
      </c>
      <c r="B33" s="27" t="s">
        <v>175</v>
      </c>
      <c r="C33" s="27" t="s">
        <v>124</v>
      </c>
      <c r="D33" s="28" t="s">
        <v>123</v>
      </c>
      <c r="E33" s="29" t="s">
        <v>172</v>
      </c>
      <c r="F33" s="29" t="s">
        <v>275</v>
      </c>
      <c r="G33" s="29" t="s">
        <v>173</v>
      </c>
      <c r="H33" s="30" t="s">
        <v>276</v>
      </c>
      <c r="I33" s="29" t="s">
        <v>174</v>
      </c>
      <c r="J33" s="30" t="s">
        <v>277</v>
      </c>
      <c r="K33" s="31" t="s">
        <v>176</v>
      </c>
    </row>
    <row r="34" spans="1:12" ht="20.25" thickBot="1">
      <c r="A34" s="32" t="s">
        <v>125</v>
      </c>
      <c r="B34" s="72" t="s">
        <v>836</v>
      </c>
      <c r="C34" s="68" t="s">
        <v>837</v>
      </c>
      <c r="D34" s="34" t="s">
        <v>131</v>
      </c>
      <c r="E34" s="71">
        <v>9</v>
      </c>
      <c r="F34" s="73">
        <v>6000</v>
      </c>
      <c r="G34" s="56" t="s">
        <v>183</v>
      </c>
      <c r="H34" s="37">
        <v>0.70833333333333337</v>
      </c>
      <c r="I34" s="38">
        <v>0.77083333333333337</v>
      </c>
      <c r="J34" s="39">
        <v>0.9375</v>
      </c>
      <c r="K34" s="40"/>
      <c r="L34" s="70" t="e">
        <f>VLOOKUP(D34,'效期天數(2025.1126更新)'!C:F,5,0)</f>
        <v>#REF!</v>
      </c>
    </row>
    <row r="35" spans="1:12" ht="20.25" thickBot="1">
      <c r="A35" s="32" t="s">
        <v>125</v>
      </c>
      <c r="B35" s="72" t="s">
        <v>836</v>
      </c>
      <c r="C35" s="68" t="s">
        <v>838</v>
      </c>
      <c r="D35" s="34" t="s">
        <v>131</v>
      </c>
      <c r="E35" s="71">
        <v>9</v>
      </c>
      <c r="F35" s="73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/>
      <c r="L35" s="70" t="e">
        <f>VLOOKUP(D35,'效期天數(2025.1126更新)'!C:F,5,0)</f>
        <v>#REF!</v>
      </c>
    </row>
    <row r="36" spans="1:12" ht="19.5" thickBot="1">
      <c r="A36" s="32" t="s">
        <v>127</v>
      </c>
      <c r="B36" s="72" t="s">
        <v>839</v>
      </c>
      <c r="C36" s="68" t="s">
        <v>840</v>
      </c>
      <c r="D36" s="34" t="s">
        <v>87</v>
      </c>
      <c r="E36" s="71">
        <v>5</v>
      </c>
      <c r="F36" s="73">
        <v>8000</v>
      </c>
      <c r="G36" s="49" t="s">
        <v>128</v>
      </c>
      <c r="H36" s="37">
        <v>0.45833333333333331</v>
      </c>
      <c r="I36" s="38">
        <v>0.47916666666666669</v>
      </c>
      <c r="J36" s="61">
        <v>0.72916666666666663</v>
      </c>
      <c r="K36" s="42" t="s">
        <v>178</v>
      </c>
      <c r="L36" s="70" t="e">
        <f>VLOOKUP(D36,'效期天數(2025.1126更新)'!C:F,5,0)</f>
        <v>#REF!</v>
      </c>
    </row>
    <row r="37" spans="1:12" ht="19.5" thickBot="1">
      <c r="A37" s="32" t="s">
        <v>127</v>
      </c>
      <c r="B37" s="72" t="s">
        <v>839</v>
      </c>
      <c r="C37" s="68" t="s">
        <v>841</v>
      </c>
      <c r="D37" s="34" t="s">
        <v>87</v>
      </c>
      <c r="E37" s="71">
        <v>5</v>
      </c>
      <c r="F37" s="73">
        <v>8000</v>
      </c>
      <c r="G37" s="49" t="s">
        <v>128</v>
      </c>
      <c r="H37" s="37">
        <v>0.45833333333333331</v>
      </c>
      <c r="I37" s="38">
        <v>0.47916666666666669</v>
      </c>
      <c r="J37" s="61">
        <v>0.72916666666666663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2" t="s">
        <v>839</v>
      </c>
      <c r="C38" s="68" t="s">
        <v>842</v>
      </c>
      <c r="D38" s="34" t="s">
        <v>87</v>
      </c>
      <c r="E38" s="71">
        <v>5</v>
      </c>
      <c r="F38" s="73">
        <v>8000</v>
      </c>
      <c r="G38" s="49" t="s">
        <v>128</v>
      </c>
      <c r="H38" s="37">
        <v>0.45833333333333331</v>
      </c>
      <c r="I38" s="38">
        <v>0.47916666666666669</v>
      </c>
      <c r="J38" s="61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2" t="s">
        <v>839</v>
      </c>
      <c r="C39" s="68" t="s">
        <v>843</v>
      </c>
      <c r="D39" s="34" t="s">
        <v>87</v>
      </c>
      <c r="E39" s="71">
        <v>5</v>
      </c>
      <c r="F39" s="73">
        <v>8000</v>
      </c>
      <c r="G39" s="49" t="s">
        <v>128</v>
      </c>
      <c r="H39" s="37">
        <v>0.45833333333333331</v>
      </c>
      <c r="I39" s="38">
        <v>0.47916666666666669</v>
      </c>
      <c r="J39" s="61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20.25" thickBot="1">
      <c r="A40" s="32" t="s">
        <v>127</v>
      </c>
      <c r="B40" s="72" t="s">
        <v>844</v>
      </c>
      <c r="C40" s="68" t="s">
        <v>845</v>
      </c>
      <c r="D40" s="35" t="s">
        <v>90</v>
      </c>
      <c r="E40" s="71">
        <v>6</v>
      </c>
      <c r="F40" s="7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181</v>
      </c>
      <c r="L40" s="70" t="e">
        <f>VLOOKUP(D40,'效期天數(2025.1126更新)'!C:F,5,0)</f>
        <v>#REF!</v>
      </c>
    </row>
    <row r="41" spans="1:12" ht="20.25" thickBot="1">
      <c r="A41" s="32" t="s">
        <v>127</v>
      </c>
      <c r="B41" s="72" t="s">
        <v>844</v>
      </c>
      <c r="C41" s="68" t="s">
        <v>846</v>
      </c>
      <c r="D41" s="35" t="s">
        <v>90</v>
      </c>
      <c r="E41" s="71">
        <v>6</v>
      </c>
      <c r="F41" s="7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182</v>
      </c>
      <c r="L41" s="70" t="e">
        <f>VLOOKUP(D41,'效期天數(2025.1126更新)'!C:F,5,0)</f>
        <v>#REF!</v>
      </c>
    </row>
    <row r="42" spans="1:12" ht="20.25" thickBot="1">
      <c r="A42" s="32" t="s">
        <v>127</v>
      </c>
      <c r="B42" s="72" t="s">
        <v>844</v>
      </c>
      <c r="C42" s="68" t="s">
        <v>847</v>
      </c>
      <c r="D42" s="35" t="s">
        <v>90</v>
      </c>
      <c r="E42" s="71">
        <v>6</v>
      </c>
      <c r="F42" s="7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181</v>
      </c>
      <c r="L42" s="70" t="e">
        <f>VLOOKUP(D42,'效期天數(2025.1126更新)'!C:F,5,0)</f>
        <v>#REF!</v>
      </c>
    </row>
    <row r="43" spans="1:12" ht="20.25" thickBot="1">
      <c r="A43" s="32" t="s">
        <v>127</v>
      </c>
      <c r="B43" s="72" t="s">
        <v>844</v>
      </c>
      <c r="C43" s="68" t="s">
        <v>848</v>
      </c>
      <c r="D43" s="35" t="s">
        <v>90</v>
      </c>
      <c r="E43" s="71">
        <v>6</v>
      </c>
      <c r="F43" s="73">
        <v>8000</v>
      </c>
      <c r="G43" s="36" t="s">
        <v>183</v>
      </c>
      <c r="H43" s="37">
        <v>0.45833333333333331</v>
      </c>
      <c r="I43" s="39">
        <v>0.47916666666666669</v>
      </c>
      <c r="J43" s="39">
        <v>0.72916666666666663</v>
      </c>
      <c r="K43" s="42" t="s">
        <v>182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2" t="s">
        <v>849</v>
      </c>
      <c r="C44" s="68" t="s">
        <v>850</v>
      </c>
      <c r="D44" s="35" t="s">
        <v>132</v>
      </c>
      <c r="E44" s="71">
        <v>3</v>
      </c>
      <c r="F44" s="73">
        <v>8900</v>
      </c>
      <c r="G44" s="36" t="s">
        <v>260</v>
      </c>
      <c r="H44" s="37">
        <v>0.47916666666666669</v>
      </c>
      <c r="I44" s="39">
        <v>0.52083333333333337</v>
      </c>
      <c r="J44" s="39">
        <v>0.77083333333333337</v>
      </c>
      <c r="K44" s="42" t="s">
        <v>178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2" t="s">
        <v>849</v>
      </c>
      <c r="C45" s="68" t="s">
        <v>851</v>
      </c>
      <c r="D45" s="35" t="s">
        <v>132</v>
      </c>
      <c r="E45" s="71">
        <v>3</v>
      </c>
      <c r="F45" s="73">
        <v>8900</v>
      </c>
      <c r="G45" s="36" t="s">
        <v>260</v>
      </c>
      <c r="H45" s="37">
        <v>0.47916666666666669</v>
      </c>
      <c r="I45" s="39">
        <v>0.52083333333333337</v>
      </c>
      <c r="J45" s="39">
        <v>0.77083333333333337</v>
      </c>
      <c r="K45" s="42" t="s">
        <v>178</v>
      </c>
      <c r="L45" s="70" t="e">
        <f>VLOOKUP(D45,'效期天數(2025.1126更新)'!C:F,5,0)</f>
        <v>#REF!</v>
      </c>
    </row>
    <row r="46" spans="1:12" ht="20.25" thickBot="1">
      <c r="A46" s="44" t="s">
        <v>129</v>
      </c>
      <c r="B46" s="72" t="s">
        <v>852</v>
      </c>
      <c r="C46" s="68" t="s">
        <v>853</v>
      </c>
      <c r="D46" s="35" t="s">
        <v>133</v>
      </c>
      <c r="E46" s="71">
        <v>3</v>
      </c>
      <c r="F46" s="73">
        <v>8900</v>
      </c>
      <c r="G46" s="36" t="s">
        <v>260</v>
      </c>
      <c r="H46" s="37">
        <v>0.47916666666666669</v>
      </c>
      <c r="I46" s="39">
        <v>0.52083333333333337</v>
      </c>
      <c r="J46" s="39">
        <v>0.77083333333333337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44" t="s">
        <v>129</v>
      </c>
      <c r="B47" s="72" t="s">
        <v>852</v>
      </c>
      <c r="C47" s="68" t="s">
        <v>854</v>
      </c>
      <c r="D47" s="35" t="s">
        <v>133</v>
      </c>
      <c r="E47" s="71">
        <v>3</v>
      </c>
      <c r="F47" s="73">
        <v>8900</v>
      </c>
      <c r="G47" s="36" t="s">
        <v>260</v>
      </c>
      <c r="H47" s="37">
        <v>0.47916666666666669</v>
      </c>
      <c r="I47" s="39">
        <v>0.52083333333333337</v>
      </c>
      <c r="J47" s="39">
        <v>0.77083333333333337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2" t="s">
        <v>855</v>
      </c>
      <c r="C48" s="68" t="s">
        <v>856</v>
      </c>
      <c r="D48" s="35" t="s">
        <v>136</v>
      </c>
      <c r="E48" s="71">
        <v>4</v>
      </c>
      <c r="F48" s="73">
        <v>8000</v>
      </c>
      <c r="G48" s="36" t="s">
        <v>260</v>
      </c>
      <c r="H48" s="37">
        <v>0.66666666666666663</v>
      </c>
      <c r="I48" s="61">
        <v>0.75</v>
      </c>
      <c r="J48" s="39">
        <v>0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2" t="s">
        <v>855</v>
      </c>
      <c r="C49" s="68" t="s">
        <v>857</v>
      </c>
      <c r="D49" s="35" t="s">
        <v>136</v>
      </c>
      <c r="E49" s="71">
        <v>4</v>
      </c>
      <c r="F49" s="73">
        <v>8000</v>
      </c>
      <c r="G49" s="36" t="s">
        <v>260</v>
      </c>
      <c r="H49" s="37">
        <v>0.66666666666666663</v>
      </c>
      <c r="I49" s="61">
        <v>0.75</v>
      </c>
      <c r="J49" s="39">
        <v>0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2" t="s">
        <v>855</v>
      </c>
      <c r="C50" s="68" t="s">
        <v>858</v>
      </c>
      <c r="D50" s="35" t="s">
        <v>136</v>
      </c>
      <c r="E50" s="71">
        <v>4</v>
      </c>
      <c r="F50" s="73">
        <v>8000</v>
      </c>
      <c r="G50" s="36" t="s">
        <v>260</v>
      </c>
      <c r="H50" s="37">
        <v>0.66666666666666663</v>
      </c>
      <c r="I50" s="61">
        <v>0.75</v>
      </c>
      <c r="J50" s="39">
        <v>0</v>
      </c>
      <c r="K50" s="42" t="s">
        <v>178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2" t="s">
        <v>855</v>
      </c>
      <c r="C51" s="68" t="s">
        <v>859</v>
      </c>
      <c r="D51" s="35" t="s">
        <v>136</v>
      </c>
      <c r="E51" s="71">
        <v>4</v>
      </c>
      <c r="F51" s="73">
        <v>8000</v>
      </c>
      <c r="G51" s="36" t="s">
        <v>260</v>
      </c>
      <c r="H51" s="37">
        <v>0.66666666666666663</v>
      </c>
      <c r="I51" s="61">
        <v>0.75</v>
      </c>
      <c r="J51" s="39">
        <v>0</v>
      </c>
      <c r="K51" s="42" t="s">
        <v>178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2" t="s">
        <v>860</v>
      </c>
      <c r="C52" s="68" t="s">
        <v>861</v>
      </c>
      <c r="D52" s="34" t="s">
        <v>862</v>
      </c>
      <c r="E52" s="71">
        <v>10</v>
      </c>
      <c r="F52" s="73">
        <v>6500</v>
      </c>
      <c r="G52" s="56" t="s">
        <v>814</v>
      </c>
      <c r="H52" s="37">
        <v>0.70833333333333337</v>
      </c>
      <c r="I52" s="39">
        <v>0.75</v>
      </c>
      <c r="J52" s="39">
        <v>0.91666666666666663</v>
      </c>
      <c r="K52" s="42" t="s">
        <v>863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2" t="s">
        <v>864</v>
      </c>
      <c r="C53" s="68" t="s">
        <v>865</v>
      </c>
      <c r="D53" s="34" t="s">
        <v>866</v>
      </c>
      <c r="E53" s="71">
        <v>10</v>
      </c>
      <c r="F53" s="73">
        <v>6500</v>
      </c>
      <c r="G53" s="56" t="s">
        <v>814</v>
      </c>
      <c r="H53" s="37">
        <v>0.70833333333333337</v>
      </c>
      <c r="I53" s="39">
        <v>0.75</v>
      </c>
      <c r="J53" s="39">
        <v>0.91666666666666663</v>
      </c>
      <c r="K53" s="42" t="s">
        <v>863</v>
      </c>
      <c r="L53" s="70" t="e">
        <f>VLOOKUP(D53,'效期天數(2025.1126更新)'!C:F,5,0)</f>
        <v>#REF!</v>
      </c>
    </row>
    <row r="54" spans="1:12" ht="20.25" thickBot="1">
      <c r="A54" s="32" t="s">
        <v>127</v>
      </c>
      <c r="B54" s="72" t="s">
        <v>867</v>
      </c>
      <c r="C54" s="68">
        <v>3322271</v>
      </c>
      <c r="D54" s="35" t="s">
        <v>104</v>
      </c>
      <c r="E54" s="71">
        <v>7</v>
      </c>
      <c r="F54" s="73">
        <v>8500</v>
      </c>
      <c r="G54" s="43" t="s">
        <v>179</v>
      </c>
      <c r="H54" s="37">
        <v>0.70833333333333337</v>
      </c>
      <c r="I54" s="39">
        <v>0.72916666666666663</v>
      </c>
      <c r="J54" s="39">
        <v>0.97916666666666663</v>
      </c>
      <c r="K54" s="59" t="s">
        <v>186</v>
      </c>
      <c r="L54" s="70" t="e">
        <f>VLOOKUP(D54,'效期天數(2025.1126更新)'!C:F,5,0)</f>
        <v>#REF!</v>
      </c>
    </row>
    <row r="55" spans="1:12" ht="20.25" thickBot="1">
      <c r="A55" s="32" t="s">
        <v>127</v>
      </c>
      <c r="B55" s="72" t="s">
        <v>867</v>
      </c>
      <c r="C55" s="68">
        <v>3322272</v>
      </c>
      <c r="D55" s="35" t="s">
        <v>104</v>
      </c>
      <c r="E55" s="71">
        <v>7</v>
      </c>
      <c r="F55" s="73">
        <v>8500</v>
      </c>
      <c r="G55" s="43" t="s">
        <v>179</v>
      </c>
      <c r="H55" s="37">
        <v>0.70833333333333337</v>
      </c>
      <c r="I55" s="39">
        <v>0.72916666666666663</v>
      </c>
      <c r="J55" s="39">
        <v>0.97916666666666663</v>
      </c>
      <c r="K55" s="59" t="s">
        <v>186</v>
      </c>
      <c r="L55" s="70" t="e">
        <f>VLOOKUP(D55,'效期天數(2025.1126更新)'!C:F,5,0)</f>
        <v>#REF!</v>
      </c>
    </row>
    <row r="56" spans="1:12" ht="19.5" thickBot="1">
      <c r="A56" s="44" t="s">
        <v>129</v>
      </c>
      <c r="B56" s="72" t="s">
        <v>868</v>
      </c>
      <c r="C56" s="68" t="s">
        <v>869</v>
      </c>
      <c r="D56" s="34" t="s">
        <v>93</v>
      </c>
      <c r="E56" s="71">
        <v>8</v>
      </c>
      <c r="F56" s="73">
        <v>8000</v>
      </c>
      <c r="G56" s="45" t="s">
        <v>128</v>
      </c>
      <c r="H56" s="37">
        <v>0.72916666666666663</v>
      </c>
      <c r="I56" s="38">
        <v>0.75</v>
      </c>
      <c r="J56" s="39">
        <v>0</v>
      </c>
      <c r="K56" s="42" t="s">
        <v>181</v>
      </c>
      <c r="L56" s="70" t="e">
        <f>VLOOKUP(D56,'效期天數(2025.1126更新)'!C:F,5,0)</f>
        <v>#REF!</v>
      </c>
    </row>
    <row r="57" spans="1:12" ht="19.5" thickBot="1">
      <c r="A57" s="44" t="s">
        <v>129</v>
      </c>
      <c r="B57" s="72" t="s">
        <v>868</v>
      </c>
      <c r="C57" s="68" t="s">
        <v>870</v>
      </c>
      <c r="D57" s="34" t="s">
        <v>93</v>
      </c>
      <c r="E57" s="71">
        <v>8</v>
      </c>
      <c r="F57" s="73">
        <v>8000</v>
      </c>
      <c r="G57" s="45" t="s">
        <v>128</v>
      </c>
      <c r="H57" s="37">
        <v>0.72916666666666663</v>
      </c>
      <c r="I57" s="38">
        <v>0.75</v>
      </c>
      <c r="J57" s="39">
        <v>0</v>
      </c>
      <c r="K57" s="42" t="s">
        <v>182</v>
      </c>
      <c r="L57" s="70" t="e">
        <f>VLOOKUP(D57,'效期天數(2025.1126更新)'!C:F,5,0)</f>
        <v>#REF!</v>
      </c>
    </row>
    <row r="58" spans="1:12" ht="19.5" thickBot="1">
      <c r="A58" s="44" t="s">
        <v>129</v>
      </c>
      <c r="B58" s="72" t="s">
        <v>871</v>
      </c>
      <c r="C58" s="68" t="s">
        <v>872</v>
      </c>
      <c r="D58" s="34" t="s">
        <v>94</v>
      </c>
      <c r="E58" s="71">
        <v>8</v>
      </c>
      <c r="F58" s="73">
        <v>8000</v>
      </c>
      <c r="G58" s="45" t="s">
        <v>128</v>
      </c>
      <c r="H58" s="37">
        <v>0.72916666666666663</v>
      </c>
      <c r="I58" s="38">
        <v>0.75</v>
      </c>
      <c r="J58" s="39">
        <v>0</v>
      </c>
      <c r="K58" s="42" t="s">
        <v>177</v>
      </c>
      <c r="L58" s="70" t="e">
        <f>VLOOKUP(D58,'效期天數(2025.1126更新)'!C:F,5,0)</f>
        <v>#REF!</v>
      </c>
    </row>
    <row r="59" spans="1:12" ht="19.5" thickBot="1">
      <c r="A59" s="44" t="s">
        <v>129</v>
      </c>
      <c r="B59" s="72" t="s">
        <v>871</v>
      </c>
      <c r="C59" s="68" t="s">
        <v>873</v>
      </c>
      <c r="D59" s="34" t="s">
        <v>94</v>
      </c>
      <c r="E59" s="71">
        <v>8</v>
      </c>
      <c r="F59" s="73">
        <v>8000</v>
      </c>
      <c r="G59" s="45" t="s">
        <v>128</v>
      </c>
      <c r="H59" s="37">
        <v>0.72916666666666663</v>
      </c>
      <c r="I59" s="38">
        <v>0.75</v>
      </c>
      <c r="J59" s="39">
        <v>0</v>
      </c>
      <c r="K59" s="42" t="s">
        <v>177</v>
      </c>
      <c r="L59" s="70" t="e">
        <f>VLOOKUP(D59,'效期天數(2025.1126更新)'!C:F,5,0)</f>
        <v>#REF!</v>
      </c>
    </row>
    <row r="60" spans="1:12" ht="20.25" thickBot="1">
      <c r="A60" s="50"/>
      <c r="B60" s="41"/>
      <c r="C60" s="51"/>
      <c r="D60" s="35" t="s">
        <v>279</v>
      </c>
      <c r="E60" s="43"/>
      <c r="F60" s="35">
        <v>2000</v>
      </c>
      <c r="G60" s="43" t="s">
        <v>179</v>
      </c>
      <c r="H60" s="37">
        <v>0.5</v>
      </c>
      <c r="I60" s="52"/>
      <c r="J60" s="52"/>
      <c r="K60" s="42" t="s">
        <v>874</v>
      </c>
      <c r="L60" s="20"/>
    </row>
    <row r="61" spans="1:12" ht="17.25" thickBot="1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2"/>
    </row>
    <row r="62" spans="1:12" ht="26.25" thickBot="1">
      <c r="A62" s="23" t="s">
        <v>274</v>
      </c>
      <c r="B62" s="24" t="s">
        <v>875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72" t="s">
        <v>876</v>
      </c>
      <c r="C64" s="68" t="s">
        <v>877</v>
      </c>
      <c r="D64" s="34" t="s">
        <v>131</v>
      </c>
      <c r="E64" s="71">
        <v>9</v>
      </c>
      <c r="F64" s="7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/>
      <c r="L64" s="70" t="e">
        <f>VLOOKUP(D64,'效期天數(2025.1126更新)'!C:F,5,0)</f>
        <v>#REF!</v>
      </c>
    </row>
    <row r="65" spans="1:12" ht="20.25" thickBot="1">
      <c r="A65" s="32" t="s">
        <v>125</v>
      </c>
      <c r="B65" s="72" t="s">
        <v>876</v>
      </c>
      <c r="C65" s="68" t="s">
        <v>878</v>
      </c>
      <c r="D65" s="34" t="s">
        <v>131</v>
      </c>
      <c r="E65" s="71">
        <v>9</v>
      </c>
      <c r="F65" s="7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/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2" t="s">
        <v>879</v>
      </c>
      <c r="C66" s="69" t="s">
        <v>935</v>
      </c>
      <c r="D66" s="35" t="s">
        <v>88</v>
      </c>
      <c r="E66" s="71">
        <v>6</v>
      </c>
      <c r="F66" s="73">
        <v>6200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2" t="s">
        <v>879</v>
      </c>
      <c r="C67" s="69" t="s">
        <v>936</v>
      </c>
      <c r="D67" s="35" t="s">
        <v>88</v>
      </c>
      <c r="E67" s="71">
        <v>6</v>
      </c>
      <c r="F67" s="73">
        <v>6200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2" t="s">
        <v>880</v>
      </c>
      <c r="C68" s="69" t="s">
        <v>937</v>
      </c>
      <c r="D68" s="35" t="s">
        <v>89</v>
      </c>
      <c r="E68" s="71">
        <v>6</v>
      </c>
      <c r="F68" s="73">
        <v>6000</v>
      </c>
      <c r="G68" s="36" t="s">
        <v>183</v>
      </c>
      <c r="H68" s="37">
        <v>0.41666666666666669</v>
      </c>
      <c r="I68" s="39">
        <v>0.4375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2" t="s">
        <v>880</v>
      </c>
      <c r="C69" s="69" t="s">
        <v>938</v>
      </c>
      <c r="D69" s="35" t="s">
        <v>89</v>
      </c>
      <c r="E69" s="71">
        <v>6</v>
      </c>
      <c r="F69" s="73">
        <v>6000</v>
      </c>
      <c r="G69" s="36" t="s">
        <v>183</v>
      </c>
      <c r="H69" s="37">
        <v>0.41666666666666669</v>
      </c>
      <c r="I69" s="39">
        <v>0.4375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2" t="s">
        <v>881</v>
      </c>
      <c r="C70" s="68" t="s">
        <v>882</v>
      </c>
      <c r="D70" s="34" t="s">
        <v>106</v>
      </c>
      <c r="E70" s="71">
        <v>4</v>
      </c>
      <c r="F70" s="73">
        <v>9000</v>
      </c>
      <c r="G70" s="36" t="s">
        <v>260</v>
      </c>
      <c r="H70" s="37">
        <v>0.45833333333333331</v>
      </c>
      <c r="I70" s="39">
        <v>0.47916666666666669</v>
      </c>
      <c r="J70" s="39">
        <v>0.72916666666666663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2" t="s">
        <v>881</v>
      </c>
      <c r="C71" s="68" t="s">
        <v>883</v>
      </c>
      <c r="D71" s="34" t="s">
        <v>106</v>
      </c>
      <c r="E71" s="71">
        <v>4</v>
      </c>
      <c r="F71" s="73">
        <v>9000</v>
      </c>
      <c r="G71" s="36" t="s">
        <v>260</v>
      </c>
      <c r="H71" s="37">
        <v>0.45833333333333331</v>
      </c>
      <c r="I71" s="39">
        <v>0.47916666666666669</v>
      </c>
      <c r="J71" s="39">
        <v>0.72916666666666663</v>
      </c>
      <c r="K71" s="42" t="s">
        <v>177</v>
      </c>
      <c r="L71" s="70" t="e">
        <f>VLOOKUP(D71,'效期天數(2025.1126更新)'!C:F,5,0)</f>
        <v>#REF!</v>
      </c>
    </row>
    <row r="72" spans="1:12" ht="20.25" thickBot="1">
      <c r="A72" s="32" t="s">
        <v>127</v>
      </c>
      <c r="B72" s="72" t="s">
        <v>884</v>
      </c>
      <c r="C72" s="68" t="s">
        <v>885</v>
      </c>
      <c r="D72" s="34" t="s">
        <v>107</v>
      </c>
      <c r="E72" s="71">
        <v>4</v>
      </c>
      <c r="F72" s="73">
        <v>9000</v>
      </c>
      <c r="G72" s="36" t="s">
        <v>260</v>
      </c>
      <c r="H72" s="37">
        <v>0.45833333333333331</v>
      </c>
      <c r="I72" s="39">
        <v>0.47916666666666669</v>
      </c>
      <c r="J72" s="39">
        <v>0.72916666666666663</v>
      </c>
      <c r="K72" s="42" t="s">
        <v>177</v>
      </c>
      <c r="L72" s="70" t="e">
        <f>VLOOKUP(D72,'效期天數(2025.1126更新)'!C:F,5,0)</f>
        <v>#REF!</v>
      </c>
    </row>
    <row r="73" spans="1:12" ht="20.25" thickBot="1">
      <c r="A73" s="32" t="s">
        <v>127</v>
      </c>
      <c r="B73" s="72" t="s">
        <v>884</v>
      </c>
      <c r="C73" s="68" t="s">
        <v>886</v>
      </c>
      <c r="D73" s="34" t="s">
        <v>107</v>
      </c>
      <c r="E73" s="71">
        <v>4</v>
      </c>
      <c r="F73" s="73">
        <v>9000</v>
      </c>
      <c r="G73" s="36" t="s">
        <v>260</v>
      </c>
      <c r="H73" s="37">
        <v>0.45833333333333331</v>
      </c>
      <c r="I73" s="39">
        <v>0.47916666666666669</v>
      </c>
      <c r="J73" s="39">
        <v>0.72916666666666663</v>
      </c>
      <c r="K73" s="42" t="s">
        <v>177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2" t="s">
        <v>887</v>
      </c>
      <c r="C74" s="68" t="s">
        <v>888</v>
      </c>
      <c r="D74" s="34" t="s">
        <v>93</v>
      </c>
      <c r="E74" s="71">
        <v>8</v>
      </c>
      <c r="F74" s="73">
        <v>8000</v>
      </c>
      <c r="G74" s="45" t="s">
        <v>128</v>
      </c>
      <c r="H74" s="37">
        <v>0.47916666666666669</v>
      </c>
      <c r="I74" s="39">
        <v>0.5</v>
      </c>
      <c r="J74" s="39">
        <v>0.75</v>
      </c>
      <c r="K74" s="42" t="s">
        <v>181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2" t="s">
        <v>887</v>
      </c>
      <c r="C75" s="68" t="s">
        <v>889</v>
      </c>
      <c r="D75" s="34" t="s">
        <v>93</v>
      </c>
      <c r="E75" s="71">
        <v>8</v>
      </c>
      <c r="F75" s="73">
        <v>8000</v>
      </c>
      <c r="G75" s="45" t="s">
        <v>128</v>
      </c>
      <c r="H75" s="37">
        <v>0.47916666666666669</v>
      </c>
      <c r="I75" s="39">
        <v>0.5</v>
      </c>
      <c r="J75" s="39">
        <v>0.75</v>
      </c>
      <c r="K75" s="42" t="s">
        <v>182</v>
      </c>
      <c r="L75" s="70" t="e">
        <f>VLOOKUP(D75,'效期天數(2025.1126更新)'!C:F,5,0)</f>
        <v>#REF!</v>
      </c>
    </row>
    <row r="76" spans="1:12" ht="19.5" thickBot="1">
      <c r="A76" s="44" t="s">
        <v>129</v>
      </c>
      <c r="B76" s="72" t="s">
        <v>890</v>
      </c>
      <c r="C76" s="68" t="s">
        <v>891</v>
      </c>
      <c r="D76" s="34" t="s">
        <v>94</v>
      </c>
      <c r="E76" s="71">
        <v>8</v>
      </c>
      <c r="F76" s="73">
        <v>8000</v>
      </c>
      <c r="G76" s="45" t="s">
        <v>128</v>
      </c>
      <c r="H76" s="37">
        <v>0.47916666666666669</v>
      </c>
      <c r="I76" s="39">
        <v>0.5</v>
      </c>
      <c r="J76" s="39">
        <v>0.75</v>
      </c>
      <c r="K76" s="42" t="s">
        <v>177</v>
      </c>
      <c r="L76" s="70" t="e">
        <f>VLOOKUP(D76,'效期天數(2025.1126更新)'!C:F,5,0)</f>
        <v>#REF!</v>
      </c>
    </row>
    <row r="77" spans="1:12" ht="19.5" thickBot="1">
      <c r="A77" s="44" t="s">
        <v>129</v>
      </c>
      <c r="B77" s="72" t="s">
        <v>890</v>
      </c>
      <c r="C77" s="68" t="s">
        <v>892</v>
      </c>
      <c r="D77" s="34" t="s">
        <v>94</v>
      </c>
      <c r="E77" s="71">
        <v>8</v>
      </c>
      <c r="F77" s="73">
        <v>8000</v>
      </c>
      <c r="G77" s="45" t="s">
        <v>128</v>
      </c>
      <c r="H77" s="37">
        <v>0.47916666666666669</v>
      </c>
      <c r="I77" s="39">
        <v>0.5</v>
      </c>
      <c r="J77" s="39">
        <v>0.75</v>
      </c>
      <c r="K77" s="42" t="s">
        <v>177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2" t="s">
        <v>893</v>
      </c>
      <c r="C78" s="68" t="s">
        <v>894</v>
      </c>
      <c r="D78" s="35" t="s">
        <v>130</v>
      </c>
      <c r="E78" s="71">
        <v>3</v>
      </c>
      <c r="F78" s="73">
        <v>9100</v>
      </c>
      <c r="G78" s="56" t="s">
        <v>269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2" t="s">
        <v>893</v>
      </c>
      <c r="C79" s="68" t="s">
        <v>895</v>
      </c>
      <c r="D79" s="35" t="s">
        <v>130</v>
      </c>
      <c r="E79" s="71">
        <v>3</v>
      </c>
      <c r="F79" s="73">
        <v>9100</v>
      </c>
      <c r="G79" s="56" t="s">
        <v>269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20.25" thickBot="1">
      <c r="A80" s="32" t="s">
        <v>127</v>
      </c>
      <c r="B80" s="72" t="s">
        <v>893</v>
      </c>
      <c r="C80" s="68" t="s">
        <v>896</v>
      </c>
      <c r="D80" s="35" t="s">
        <v>130</v>
      </c>
      <c r="E80" s="71">
        <v>3</v>
      </c>
      <c r="F80" s="73">
        <v>9100</v>
      </c>
      <c r="G80" s="56" t="s">
        <v>269</v>
      </c>
      <c r="H80" s="37">
        <v>0.66666666666666663</v>
      </c>
      <c r="I80" s="39">
        <v>0.70833333333333337</v>
      </c>
      <c r="J80" s="39">
        <v>0.95833333333333337</v>
      </c>
      <c r="K80" s="42" t="s">
        <v>178</v>
      </c>
      <c r="L80" s="70" t="e">
        <f>VLOOKUP(D80,'效期天數(2025.1126更新)'!C:F,5,0)</f>
        <v>#REF!</v>
      </c>
    </row>
    <row r="81" spans="1:12" ht="20.25" thickBot="1">
      <c r="A81" s="32" t="s">
        <v>127</v>
      </c>
      <c r="B81" s="72" t="s">
        <v>893</v>
      </c>
      <c r="C81" s="68" t="s">
        <v>897</v>
      </c>
      <c r="D81" s="35" t="s">
        <v>130</v>
      </c>
      <c r="E81" s="71">
        <v>3</v>
      </c>
      <c r="F81" s="73">
        <v>9100</v>
      </c>
      <c r="G81" s="56" t="s">
        <v>269</v>
      </c>
      <c r="H81" s="37">
        <v>0.66666666666666663</v>
      </c>
      <c r="I81" s="39">
        <v>0.70833333333333337</v>
      </c>
      <c r="J81" s="39">
        <v>0.95833333333333337</v>
      </c>
      <c r="K81" s="42" t="s">
        <v>178</v>
      </c>
      <c r="L81" s="70" t="e">
        <f>VLOOKUP(D81,'效期天數(2025.1126更新)'!C:F,5,0)</f>
        <v>#REF!</v>
      </c>
    </row>
    <row r="82" spans="1:12" ht="20.25" thickBot="1">
      <c r="A82" s="32" t="s">
        <v>127</v>
      </c>
      <c r="B82" s="72" t="s">
        <v>898</v>
      </c>
      <c r="C82" s="68">
        <v>1122275</v>
      </c>
      <c r="D82" s="34" t="s">
        <v>92</v>
      </c>
      <c r="E82" s="71">
        <v>7</v>
      </c>
      <c r="F82" s="73">
        <v>6000</v>
      </c>
      <c r="G82" s="56" t="s">
        <v>260</v>
      </c>
      <c r="H82" s="37">
        <v>0.70833333333333337</v>
      </c>
      <c r="I82" s="61">
        <v>0.8125</v>
      </c>
      <c r="J82" s="39">
        <v>0.97916666666666663</v>
      </c>
      <c r="K82" s="42" t="s">
        <v>177</v>
      </c>
      <c r="L82" s="70" t="e">
        <f>VLOOKUP(D82,'效期天數(2025.1126更新)'!C:F,5,0)</f>
        <v>#REF!</v>
      </c>
    </row>
    <row r="83" spans="1:12" ht="20.25" thickBot="1">
      <c r="A83" s="32" t="s">
        <v>127</v>
      </c>
      <c r="B83" s="72" t="s">
        <v>898</v>
      </c>
      <c r="C83" s="68">
        <v>1122276</v>
      </c>
      <c r="D83" s="34" t="s">
        <v>92</v>
      </c>
      <c r="E83" s="71">
        <v>7</v>
      </c>
      <c r="F83" s="73">
        <v>6000</v>
      </c>
      <c r="G83" s="56" t="s">
        <v>260</v>
      </c>
      <c r="H83" s="37">
        <v>0.70833333333333337</v>
      </c>
      <c r="I83" s="61">
        <v>0.8125</v>
      </c>
      <c r="J83" s="39">
        <v>0.97916666666666663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32" t="s">
        <v>127</v>
      </c>
      <c r="B84" s="72" t="s">
        <v>898</v>
      </c>
      <c r="C84" s="68">
        <v>1122277</v>
      </c>
      <c r="D84" s="34" t="s">
        <v>92</v>
      </c>
      <c r="E84" s="71">
        <v>7</v>
      </c>
      <c r="F84" s="73">
        <v>6000</v>
      </c>
      <c r="G84" s="56" t="s">
        <v>260</v>
      </c>
      <c r="H84" s="37">
        <v>0.70833333333333337</v>
      </c>
      <c r="I84" s="61">
        <v>0.8125</v>
      </c>
      <c r="J84" s="39">
        <v>0.97916666666666663</v>
      </c>
      <c r="K84" s="42" t="s">
        <v>177</v>
      </c>
      <c r="L84" s="70" t="e">
        <f>VLOOKUP(D84,'效期天數(2025.1126更新)'!C:F,5,0)</f>
        <v>#REF!</v>
      </c>
    </row>
    <row r="85" spans="1:12" ht="20.25" thickBot="1">
      <c r="A85" s="32" t="s">
        <v>127</v>
      </c>
      <c r="B85" s="72" t="s">
        <v>898</v>
      </c>
      <c r="C85" s="68">
        <v>1122278</v>
      </c>
      <c r="D85" s="34" t="s">
        <v>92</v>
      </c>
      <c r="E85" s="71">
        <v>7</v>
      </c>
      <c r="F85" s="73">
        <v>6000</v>
      </c>
      <c r="G85" s="56" t="s">
        <v>260</v>
      </c>
      <c r="H85" s="37">
        <v>0.70833333333333337</v>
      </c>
      <c r="I85" s="61">
        <v>0.8125</v>
      </c>
      <c r="J85" s="39">
        <v>0.97916666666666663</v>
      </c>
      <c r="K85" s="42" t="s">
        <v>177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2" t="s">
        <v>899</v>
      </c>
      <c r="C86" s="68" t="s">
        <v>900</v>
      </c>
      <c r="D86" s="34" t="s">
        <v>157</v>
      </c>
      <c r="E86" s="71">
        <v>5</v>
      </c>
      <c r="F86" s="73">
        <v>9000</v>
      </c>
      <c r="G86" s="43" t="s">
        <v>179</v>
      </c>
      <c r="H86" s="37">
        <v>0.72916666666666663</v>
      </c>
      <c r="I86" s="38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2" t="s">
        <v>899</v>
      </c>
      <c r="C87" s="68" t="s">
        <v>901</v>
      </c>
      <c r="D87" s="34" t="s">
        <v>157</v>
      </c>
      <c r="E87" s="71">
        <v>5</v>
      </c>
      <c r="F87" s="73">
        <v>9000</v>
      </c>
      <c r="G87" s="43" t="s">
        <v>179</v>
      </c>
      <c r="H87" s="37">
        <v>0.72916666666666663</v>
      </c>
      <c r="I87" s="38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44" t="s">
        <v>129</v>
      </c>
      <c r="B88" s="72" t="s">
        <v>899</v>
      </c>
      <c r="C88" s="68" t="s">
        <v>902</v>
      </c>
      <c r="D88" s="34" t="s">
        <v>157</v>
      </c>
      <c r="E88" s="71">
        <v>5</v>
      </c>
      <c r="F88" s="73">
        <v>9000</v>
      </c>
      <c r="G88" s="43" t="s">
        <v>179</v>
      </c>
      <c r="H88" s="37">
        <v>0.72916666666666663</v>
      </c>
      <c r="I88" s="38">
        <v>0.75</v>
      </c>
      <c r="J88" s="39">
        <v>0</v>
      </c>
      <c r="K88" s="42" t="s">
        <v>290</v>
      </c>
      <c r="L88" s="70" t="e">
        <f>VLOOKUP(D88,'效期天數(2025.1126更新)'!C:F,5,0)</f>
        <v>#REF!</v>
      </c>
    </row>
    <row r="89" spans="1:12" ht="20.25" thickBot="1">
      <c r="A89" s="44" t="s">
        <v>129</v>
      </c>
      <c r="B89" s="72" t="s">
        <v>899</v>
      </c>
      <c r="C89" s="68" t="s">
        <v>903</v>
      </c>
      <c r="D89" s="34" t="s">
        <v>157</v>
      </c>
      <c r="E89" s="71">
        <v>5</v>
      </c>
      <c r="F89" s="73">
        <v>9000</v>
      </c>
      <c r="G89" s="43" t="s">
        <v>179</v>
      </c>
      <c r="H89" s="37">
        <v>0.72916666666666663</v>
      </c>
      <c r="I89" s="38">
        <v>0.75</v>
      </c>
      <c r="J89" s="39">
        <v>0</v>
      </c>
      <c r="K89" s="42" t="s">
        <v>290</v>
      </c>
      <c r="L89" s="70" t="e">
        <f>VLOOKUP(D89,'效期天數(2025.1126更新)'!C:F,5,0)</f>
        <v>#REF!</v>
      </c>
    </row>
    <row r="90" spans="1:12" ht="20.25" thickBot="1">
      <c r="A90" s="57"/>
      <c r="B90" s="33" t="s">
        <v>772</v>
      </c>
      <c r="C90" s="60"/>
      <c r="D90" s="35" t="s">
        <v>333</v>
      </c>
      <c r="E90" s="54" t="s">
        <v>273</v>
      </c>
      <c r="F90" s="35">
        <v>16000</v>
      </c>
      <c r="G90" s="36" t="s">
        <v>179</v>
      </c>
      <c r="H90" s="37">
        <v>0.75</v>
      </c>
      <c r="I90" s="58"/>
      <c r="J90" s="58"/>
      <c r="K90" s="42"/>
      <c r="L90" s="20"/>
    </row>
    <row r="91" spans="1:12" ht="20.25" thickBot="1">
      <c r="A91" s="57"/>
      <c r="B91" s="33" t="s">
        <v>773</v>
      </c>
      <c r="C91" s="60"/>
      <c r="D91" s="35" t="s">
        <v>335</v>
      </c>
      <c r="E91" s="54" t="s">
        <v>273</v>
      </c>
      <c r="F91" s="35">
        <v>16000</v>
      </c>
      <c r="G91" s="36" t="s">
        <v>179</v>
      </c>
      <c r="H91" s="37">
        <v>0.75</v>
      </c>
      <c r="I91" s="58"/>
      <c r="J91" s="58"/>
      <c r="K91" s="42"/>
      <c r="L91" s="20"/>
    </row>
    <row r="92" spans="1:1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2"/>
    </row>
    <row r="93" spans="1:12" ht="25.5">
      <c r="A93" s="134" t="s">
        <v>274</v>
      </c>
      <c r="B93" s="134" t="s">
        <v>904</v>
      </c>
      <c r="C93" s="135" t="s">
        <v>263</v>
      </c>
      <c r="D93" s="21"/>
      <c r="E93" s="21"/>
      <c r="F93" s="21"/>
      <c r="G93" s="21"/>
      <c r="H93" s="21"/>
      <c r="I93" s="21"/>
      <c r="J93" s="21"/>
      <c r="K93" s="22"/>
    </row>
    <row r="94" spans="1:12" ht="23.25">
      <c r="A94" s="112" t="s">
        <v>171</v>
      </c>
      <c r="B94" s="113" t="s">
        <v>175</v>
      </c>
      <c r="C94" s="113" t="s">
        <v>124</v>
      </c>
      <c r="D94" s="114" t="s">
        <v>123</v>
      </c>
      <c r="E94" s="115" t="s">
        <v>172</v>
      </c>
      <c r="F94" s="115" t="s">
        <v>275</v>
      </c>
      <c r="G94" s="115" t="s">
        <v>173</v>
      </c>
      <c r="H94" s="116" t="s">
        <v>276</v>
      </c>
      <c r="I94" s="115" t="s">
        <v>174</v>
      </c>
      <c r="J94" s="116" t="s">
        <v>277</v>
      </c>
      <c r="K94" s="113" t="s">
        <v>176</v>
      </c>
    </row>
    <row r="95" spans="1:12" ht="19.5">
      <c r="A95" s="118" t="s">
        <v>127</v>
      </c>
      <c r="B95" s="151" t="s">
        <v>905</v>
      </c>
      <c r="C95" s="145" t="s">
        <v>906</v>
      </c>
      <c r="D95" s="119" t="s">
        <v>126</v>
      </c>
      <c r="E95" s="148">
        <v>9</v>
      </c>
      <c r="F95" s="153">
        <v>6000</v>
      </c>
      <c r="G95" s="121" t="s">
        <v>183</v>
      </c>
      <c r="H95" s="122">
        <v>0.70833333333333337</v>
      </c>
      <c r="I95" s="123">
        <v>0.77083333333333337</v>
      </c>
      <c r="J95" s="124">
        <v>0.9375</v>
      </c>
      <c r="K95" s="125" t="s">
        <v>670</v>
      </c>
      <c r="L95" s="70" t="e">
        <f>VLOOKUP(D95,'效期天數(2025.1126更新)'!C:F,5,0)</f>
        <v>#REF!</v>
      </c>
    </row>
    <row r="96" spans="1:12" ht="19.5">
      <c r="A96" s="118" t="s">
        <v>127</v>
      </c>
      <c r="B96" s="151" t="s">
        <v>905</v>
      </c>
      <c r="C96" s="145" t="s">
        <v>907</v>
      </c>
      <c r="D96" s="119" t="s">
        <v>126</v>
      </c>
      <c r="E96" s="148">
        <v>9</v>
      </c>
      <c r="F96" s="153">
        <v>6000</v>
      </c>
      <c r="G96" s="121" t="s">
        <v>183</v>
      </c>
      <c r="H96" s="122">
        <v>0.70833333333333337</v>
      </c>
      <c r="I96" s="123">
        <v>0.77083333333333337</v>
      </c>
      <c r="J96" s="124">
        <v>0.9375</v>
      </c>
      <c r="K96" s="125" t="s">
        <v>670</v>
      </c>
      <c r="L96" s="70" t="e">
        <f>VLOOKUP(D96,'效期天數(2025.1126更新)'!C:F,5,0)</f>
        <v>#REF!</v>
      </c>
    </row>
    <row r="97" spans="1:12" ht="19.5">
      <c r="A97" s="118" t="s">
        <v>127</v>
      </c>
      <c r="B97" s="151" t="s">
        <v>908</v>
      </c>
      <c r="C97" s="146" t="s">
        <v>939</v>
      </c>
      <c r="D97" s="120" t="s">
        <v>88</v>
      </c>
      <c r="E97" s="148">
        <v>6</v>
      </c>
      <c r="F97" s="153">
        <v>6200</v>
      </c>
      <c r="G97" s="130" t="s">
        <v>183</v>
      </c>
      <c r="H97" s="122">
        <v>0.41666666666666669</v>
      </c>
      <c r="I97" s="124">
        <v>0.4375</v>
      </c>
      <c r="J97" s="142">
        <v>0.60416666666666663</v>
      </c>
      <c r="K97" s="127" t="s">
        <v>177</v>
      </c>
      <c r="L97" s="70" t="e">
        <f>VLOOKUP(D97,'效期天數(2025.1126更新)'!C:F,5,0)</f>
        <v>#REF!</v>
      </c>
    </row>
    <row r="98" spans="1:12" ht="19.5">
      <c r="A98" s="118" t="s">
        <v>127</v>
      </c>
      <c r="B98" s="151" t="s">
        <v>908</v>
      </c>
      <c r="C98" s="146" t="s">
        <v>940</v>
      </c>
      <c r="D98" s="120" t="s">
        <v>88</v>
      </c>
      <c r="E98" s="148">
        <v>6</v>
      </c>
      <c r="F98" s="153">
        <v>6200</v>
      </c>
      <c r="G98" s="130" t="s">
        <v>183</v>
      </c>
      <c r="H98" s="122">
        <v>0.41666666666666669</v>
      </c>
      <c r="I98" s="124">
        <v>0.4375</v>
      </c>
      <c r="J98" s="142">
        <v>0.60416666666666663</v>
      </c>
      <c r="K98" s="127" t="s">
        <v>177</v>
      </c>
      <c r="L98" s="70" t="e">
        <f>VLOOKUP(D98,'效期天數(2025.1126更新)'!C:F,5,0)</f>
        <v>#REF!</v>
      </c>
    </row>
    <row r="99" spans="1:12" ht="19.5">
      <c r="A99" s="118" t="s">
        <v>127</v>
      </c>
      <c r="B99" s="151" t="s">
        <v>909</v>
      </c>
      <c r="C99" s="146" t="s">
        <v>941</v>
      </c>
      <c r="D99" s="120" t="s">
        <v>89</v>
      </c>
      <c r="E99" s="148">
        <v>6</v>
      </c>
      <c r="F99" s="153">
        <v>6000</v>
      </c>
      <c r="G99" s="130" t="s">
        <v>183</v>
      </c>
      <c r="H99" s="122">
        <v>0.41666666666666669</v>
      </c>
      <c r="I99" s="124">
        <v>0.4375</v>
      </c>
      <c r="J99" s="124">
        <v>0.60416666666666663</v>
      </c>
      <c r="K99" s="127" t="s">
        <v>177</v>
      </c>
      <c r="L99" s="70" t="e">
        <f>VLOOKUP(D99,'效期天數(2025.1126更新)'!C:F,5,0)</f>
        <v>#REF!</v>
      </c>
    </row>
    <row r="100" spans="1:12" ht="19.5">
      <c r="A100" s="118" t="s">
        <v>127</v>
      </c>
      <c r="B100" s="151" t="s">
        <v>909</v>
      </c>
      <c r="C100" s="146" t="s">
        <v>942</v>
      </c>
      <c r="D100" s="120" t="s">
        <v>89</v>
      </c>
      <c r="E100" s="148">
        <v>6</v>
      </c>
      <c r="F100" s="153">
        <v>6000</v>
      </c>
      <c r="G100" s="130" t="s">
        <v>183</v>
      </c>
      <c r="H100" s="122">
        <v>0.41666666666666669</v>
      </c>
      <c r="I100" s="124">
        <v>0.4375</v>
      </c>
      <c r="J100" s="124">
        <v>0.60416666666666663</v>
      </c>
      <c r="K100" s="127" t="s">
        <v>177</v>
      </c>
      <c r="L100" s="70" t="e">
        <f>VLOOKUP(D100,'效期天數(2025.1126更新)'!C:F,5,0)</f>
        <v>#REF!</v>
      </c>
    </row>
    <row r="101" spans="1:12" ht="19.5">
      <c r="A101" s="118" t="s">
        <v>127</v>
      </c>
      <c r="B101" s="151" t="s">
        <v>910</v>
      </c>
      <c r="C101" s="145" t="s">
        <v>911</v>
      </c>
      <c r="D101" s="120" t="s">
        <v>132</v>
      </c>
      <c r="E101" s="148">
        <v>3</v>
      </c>
      <c r="F101" s="153">
        <v>8900</v>
      </c>
      <c r="G101" s="121" t="s">
        <v>260</v>
      </c>
      <c r="H101" s="122">
        <v>0.45833333333333331</v>
      </c>
      <c r="I101" s="124">
        <v>0.5</v>
      </c>
      <c r="J101" s="124">
        <v>0.75</v>
      </c>
      <c r="K101" s="127" t="s">
        <v>178</v>
      </c>
      <c r="L101" s="70" t="e">
        <f>VLOOKUP(D101,'效期天數(2025.1126更新)'!C:F,5,0)</f>
        <v>#REF!</v>
      </c>
    </row>
    <row r="102" spans="1:12" ht="19.5">
      <c r="A102" s="118" t="s">
        <v>127</v>
      </c>
      <c r="B102" s="151" t="s">
        <v>910</v>
      </c>
      <c r="C102" s="145" t="s">
        <v>912</v>
      </c>
      <c r="D102" s="120" t="s">
        <v>132</v>
      </c>
      <c r="E102" s="148">
        <v>3</v>
      </c>
      <c r="F102" s="153">
        <v>8900</v>
      </c>
      <c r="G102" s="121" t="s">
        <v>260</v>
      </c>
      <c r="H102" s="122">
        <v>0.45833333333333331</v>
      </c>
      <c r="I102" s="124">
        <v>0.5</v>
      </c>
      <c r="J102" s="124">
        <v>0.75</v>
      </c>
      <c r="K102" s="127" t="s">
        <v>178</v>
      </c>
      <c r="L102" s="70" t="e">
        <f>VLOOKUP(D102,'效期天數(2025.1126更新)'!C:F,5,0)</f>
        <v>#REF!</v>
      </c>
    </row>
    <row r="103" spans="1:12" ht="19.5">
      <c r="A103" s="118" t="s">
        <v>127</v>
      </c>
      <c r="B103" s="151" t="s">
        <v>913</v>
      </c>
      <c r="C103" s="145" t="s">
        <v>914</v>
      </c>
      <c r="D103" s="120" t="s">
        <v>133</v>
      </c>
      <c r="E103" s="148">
        <v>3</v>
      </c>
      <c r="F103" s="153">
        <v>8900</v>
      </c>
      <c r="G103" s="121" t="s">
        <v>260</v>
      </c>
      <c r="H103" s="122">
        <v>0.45833333333333331</v>
      </c>
      <c r="I103" s="124">
        <v>0.5</v>
      </c>
      <c r="J103" s="124">
        <v>0.75</v>
      </c>
      <c r="K103" s="127" t="s">
        <v>178</v>
      </c>
      <c r="L103" s="70" t="e">
        <f>VLOOKUP(D103,'效期天數(2025.1126更新)'!C:F,5,0)</f>
        <v>#REF!</v>
      </c>
    </row>
    <row r="104" spans="1:12" ht="19.5">
      <c r="A104" s="118" t="s">
        <v>127</v>
      </c>
      <c r="B104" s="151" t="s">
        <v>913</v>
      </c>
      <c r="C104" s="145" t="s">
        <v>915</v>
      </c>
      <c r="D104" s="120" t="s">
        <v>133</v>
      </c>
      <c r="E104" s="148">
        <v>3</v>
      </c>
      <c r="F104" s="153">
        <v>8900</v>
      </c>
      <c r="G104" s="121" t="s">
        <v>260</v>
      </c>
      <c r="H104" s="122">
        <v>0.45833333333333331</v>
      </c>
      <c r="I104" s="124">
        <v>0.5</v>
      </c>
      <c r="J104" s="124">
        <v>0.75</v>
      </c>
      <c r="K104" s="127" t="s">
        <v>178</v>
      </c>
      <c r="L104" s="70" t="e">
        <f>VLOOKUP(D104,'效期天數(2025.1126更新)'!C:F,5,0)</f>
        <v>#REF!</v>
      </c>
    </row>
    <row r="105" spans="1:12" ht="18.75">
      <c r="A105" s="117" t="s">
        <v>129</v>
      </c>
      <c r="B105" s="151" t="s">
        <v>916</v>
      </c>
      <c r="C105" s="145" t="s">
        <v>917</v>
      </c>
      <c r="D105" s="119" t="s">
        <v>93</v>
      </c>
      <c r="E105" s="148">
        <v>8</v>
      </c>
      <c r="F105" s="153">
        <v>8000</v>
      </c>
      <c r="G105" s="131" t="s">
        <v>128</v>
      </c>
      <c r="H105" s="122">
        <v>0.45833333333333331</v>
      </c>
      <c r="I105" s="123">
        <v>0.47916666666666669</v>
      </c>
      <c r="J105" s="124">
        <v>0.72916666666666663</v>
      </c>
      <c r="K105" s="127" t="s">
        <v>181</v>
      </c>
      <c r="L105" s="70" t="e">
        <f>VLOOKUP(D105,'效期天數(2025.1126更新)'!C:F,5,0)</f>
        <v>#REF!</v>
      </c>
    </row>
    <row r="106" spans="1:12" ht="18.75">
      <c r="A106" s="117" t="s">
        <v>129</v>
      </c>
      <c r="B106" s="151" t="s">
        <v>916</v>
      </c>
      <c r="C106" s="145" t="s">
        <v>918</v>
      </c>
      <c r="D106" s="119" t="s">
        <v>93</v>
      </c>
      <c r="E106" s="148">
        <v>8</v>
      </c>
      <c r="F106" s="153">
        <v>8000</v>
      </c>
      <c r="G106" s="131" t="s">
        <v>128</v>
      </c>
      <c r="H106" s="122">
        <v>0.45833333333333331</v>
      </c>
      <c r="I106" s="123">
        <v>0.47916666666666669</v>
      </c>
      <c r="J106" s="124">
        <v>0.72916666666666663</v>
      </c>
      <c r="K106" s="127" t="s">
        <v>182</v>
      </c>
      <c r="L106" s="70" t="e">
        <f>VLOOKUP(D106,'效期天數(2025.1126更新)'!C:F,5,0)</f>
        <v>#REF!</v>
      </c>
    </row>
    <row r="107" spans="1:12" ht="18.75">
      <c r="A107" s="117" t="s">
        <v>129</v>
      </c>
      <c r="B107" s="151" t="s">
        <v>919</v>
      </c>
      <c r="C107" s="145" t="s">
        <v>920</v>
      </c>
      <c r="D107" s="119" t="s">
        <v>94</v>
      </c>
      <c r="E107" s="148">
        <v>8</v>
      </c>
      <c r="F107" s="153">
        <v>8000</v>
      </c>
      <c r="G107" s="131" t="s">
        <v>128</v>
      </c>
      <c r="H107" s="122">
        <v>0.45833333333333331</v>
      </c>
      <c r="I107" s="123">
        <v>0.47916666666666669</v>
      </c>
      <c r="J107" s="124">
        <v>0.72916666666666663</v>
      </c>
      <c r="K107" s="127" t="s">
        <v>177</v>
      </c>
      <c r="L107" s="70" t="e">
        <f>VLOOKUP(D107,'效期天數(2025.1126更新)'!C:F,5,0)</f>
        <v>#REF!</v>
      </c>
    </row>
    <row r="108" spans="1:12" ht="18.75">
      <c r="A108" s="117" t="s">
        <v>129</v>
      </c>
      <c r="B108" s="151" t="s">
        <v>919</v>
      </c>
      <c r="C108" s="145" t="s">
        <v>921</v>
      </c>
      <c r="D108" s="119" t="s">
        <v>94</v>
      </c>
      <c r="E108" s="148">
        <v>8</v>
      </c>
      <c r="F108" s="153">
        <v>8000</v>
      </c>
      <c r="G108" s="131" t="s">
        <v>128</v>
      </c>
      <c r="H108" s="122">
        <v>0.45833333333333331</v>
      </c>
      <c r="I108" s="123">
        <v>0.47916666666666669</v>
      </c>
      <c r="J108" s="124">
        <v>0.72916666666666663</v>
      </c>
      <c r="K108" s="127" t="s">
        <v>177</v>
      </c>
      <c r="L108" s="70" t="e">
        <f>VLOOKUP(D108,'效期天數(2025.1126更新)'!C:F,5,0)</f>
        <v>#REF!</v>
      </c>
    </row>
    <row r="109" spans="1:12" ht="19.5">
      <c r="A109" s="141" t="s">
        <v>127</v>
      </c>
      <c r="B109" s="151" t="s">
        <v>922</v>
      </c>
      <c r="C109" s="145">
        <v>5422271</v>
      </c>
      <c r="D109" s="120" t="s">
        <v>294</v>
      </c>
      <c r="E109" s="149" t="s">
        <v>262</v>
      </c>
      <c r="F109" s="153">
        <v>4500</v>
      </c>
      <c r="G109" s="126" t="s">
        <v>179</v>
      </c>
      <c r="H109" s="122">
        <v>0.47916666666666669</v>
      </c>
      <c r="I109" s="142">
        <v>0.625</v>
      </c>
      <c r="J109" s="123">
        <v>0.75</v>
      </c>
      <c r="K109" s="143" t="s">
        <v>185</v>
      </c>
      <c r="L109" s="70" t="e">
        <f>VLOOKUP(D109,'效期天數(2025.1126更新)'!C:F,5,0)</f>
        <v>#REF!</v>
      </c>
    </row>
    <row r="110" spans="1:12" ht="19.5">
      <c r="A110" s="141" t="s">
        <v>127</v>
      </c>
      <c r="B110" s="151" t="s">
        <v>922</v>
      </c>
      <c r="C110" s="145">
        <v>5422272</v>
      </c>
      <c r="D110" s="120" t="s">
        <v>294</v>
      </c>
      <c r="E110" s="149" t="s">
        <v>262</v>
      </c>
      <c r="F110" s="153">
        <v>4500</v>
      </c>
      <c r="G110" s="126" t="s">
        <v>179</v>
      </c>
      <c r="H110" s="122">
        <v>0.47916666666666669</v>
      </c>
      <c r="I110" s="142">
        <v>0.625</v>
      </c>
      <c r="J110" s="123">
        <v>0.75</v>
      </c>
      <c r="K110" s="143" t="s">
        <v>185</v>
      </c>
      <c r="L110" s="70" t="e">
        <f>VLOOKUP(D110,'效期天數(2025.1126更新)'!C:F,5,0)</f>
        <v>#REF!</v>
      </c>
    </row>
    <row r="111" spans="1:12" ht="18.75">
      <c r="A111" s="118" t="s">
        <v>127</v>
      </c>
      <c r="B111" s="151" t="s">
        <v>923</v>
      </c>
      <c r="C111" s="145">
        <v>4622271</v>
      </c>
      <c r="D111" s="119" t="s">
        <v>38</v>
      </c>
      <c r="E111" s="148">
        <v>7</v>
      </c>
      <c r="F111" s="153">
        <v>5500</v>
      </c>
      <c r="G111" s="132" t="s">
        <v>128</v>
      </c>
      <c r="H111" s="122">
        <v>0.66666666666666663</v>
      </c>
      <c r="I111" s="123">
        <v>0.70833333333333337</v>
      </c>
      <c r="J111" s="123">
        <v>0.875</v>
      </c>
      <c r="K111" s="127" t="s">
        <v>185</v>
      </c>
      <c r="L111" s="70" t="e">
        <f>VLOOKUP(D111,'效期天數(2025.1126更新)'!C:F,5,0)</f>
        <v>#N/A</v>
      </c>
    </row>
    <row r="112" spans="1:12" ht="18.75">
      <c r="A112" s="118" t="s">
        <v>127</v>
      </c>
      <c r="B112" s="151" t="s">
        <v>943</v>
      </c>
      <c r="C112" s="145">
        <v>4522271</v>
      </c>
      <c r="D112" s="119" t="s">
        <v>295</v>
      </c>
      <c r="E112" s="148">
        <v>5</v>
      </c>
      <c r="F112" s="153">
        <v>2500</v>
      </c>
      <c r="G112" s="132" t="s">
        <v>128</v>
      </c>
      <c r="H112" s="122">
        <v>0.66666666666666663</v>
      </c>
      <c r="I112" s="123">
        <v>0.70833333333333337</v>
      </c>
      <c r="J112" s="123">
        <v>0.875</v>
      </c>
      <c r="K112" s="127" t="s">
        <v>186</v>
      </c>
      <c r="L112" s="70" t="e">
        <f>VLOOKUP(D112,'效期天數(2025.1126更新)'!C:F,5,0)</f>
        <v>#N/A</v>
      </c>
    </row>
    <row r="113" spans="1:12" ht="19.5">
      <c r="A113" s="128"/>
      <c r="B113" s="152" t="s">
        <v>943</v>
      </c>
      <c r="C113" s="147">
        <v>4522272</v>
      </c>
      <c r="D113" s="129" t="s">
        <v>295</v>
      </c>
      <c r="E113" s="150">
        <v>5</v>
      </c>
      <c r="F113" s="150">
        <v>3000</v>
      </c>
      <c r="G113" s="126"/>
      <c r="H113" s="129"/>
      <c r="I113" s="144"/>
      <c r="J113" s="129"/>
      <c r="K113" s="143"/>
      <c r="L113" s="70" t="e">
        <f>VLOOKUP(D113,'效期天數(2025.1126更新)'!C:F,5,0)</f>
        <v>#N/A</v>
      </c>
    </row>
    <row r="114" spans="1:12" ht="19.5">
      <c r="A114" s="118" t="s">
        <v>127</v>
      </c>
      <c r="B114" s="151" t="s">
        <v>924</v>
      </c>
      <c r="C114" s="145" t="s">
        <v>925</v>
      </c>
      <c r="D114" s="119" t="s">
        <v>162</v>
      </c>
      <c r="E114" s="148">
        <v>10</v>
      </c>
      <c r="F114" s="153">
        <v>4000</v>
      </c>
      <c r="G114" s="126" t="s">
        <v>179</v>
      </c>
      <c r="H114" s="122">
        <v>0.72916666666666663</v>
      </c>
      <c r="I114" s="124">
        <v>0.75</v>
      </c>
      <c r="J114" s="124">
        <v>0.875</v>
      </c>
      <c r="K114" s="127" t="s">
        <v>177</v>
      </c>
      <c r="L114" s="70" t="e">
        <f>VLOOKUP(D114,'效期天數(2025.1126更新)'!C:F,5,0)</f>
        <v>#REF!</v>
      </c>
    </row>
    <row r="115" spans="1:12" ht="19.5">
      <c r="A115" s="118" t="s">
        <v>127</v>
      </c>
      <c r="B115" s="151" t="s">
        <v>924</v>
      </c>
      <c r="C115" s="145" t="s">
        <v>926</v>
      </c>
      <c r="D115" s="119" t="s">
        <v>162</v>
      </c>
      <c r="E115" s="148">
        <v>10</v>
      </c>
      <c r="F115" s="153">
        <v>4000</v>
      </c>
      <c r="G115" s="126" t="s">
        <v>179</v>
      </c>
      <c r="H115" s="122">
        <v>0.72916666666666663</v>
      </c>
      <c r="I115" s="124">
        <v>0.75</v>
      </c>
      <c r="J115" s="124">
        <v>0.875</v>
      </c>
      <c r="K115" s="127" t="s">
        <v>177</v>
      </c>
      <c r="L115" s="70" t="e">
        <f>VLOOKUP(D115,'效期天數(2025.1126更新)'!C:F,5,0)</f>
        <v>#REF!</v>
      </c>
    </row>
    <row r="116" spans="1:12" ht="19.5">
      <c r="A116" s="118" t="s">
        <v>127</v>
      </c>
      <c r="B116" s="151" t="s">
        <v>927</v>
      </c>
      <c r="C116" s="145" t="s">
        <v>928</v>
      </c>
      <c r="D116" s="119" t="s">
        <v>161</v>
      </c>
      <c r="E116" s="148">
        <v>10</v>
      </c>
      <c r="F116" s="153">
        <v>4000</v>
      </c>
      <c r="G116" s="126" t="s">
        <v>179</v>
      </c>
      <c r="H116" s="122">
        <v>0.72916666666666663</v>
      </c>
      <c r="I116" s="124">
        <v>0.75</v>
      </c>
      <c r="J116" s="124">
        <v>0.875</v>
      </c>
      <c r="K116" s="127" t="s">
        <v>177</v>
      </c>
      <c r="L116" s="70" t="e">
        <f>VLOOKUP(D116,'效期天數(2025.1126更新)'!C:F,5,0)</f>
        <v>#REF!</v>
      </c>
    </row>
    <row r="117" spans="1:12" ht="19.5">
      <c r="A117" s="118" t="s">
        <v>127</v>
      </c>
      <c r="B117" s="151" t="s">
        <v>927</v>
      </c>
      <c r="C117" s="145" t="s">
        <v>929</v>
      </c>
      <c r="D117" s="119" t="s">
        <v>161</v>
      </c>
      <c r="E117" s="148">
        <v>10</v>
      </c>
      <c r="F117" s="153">
        <v>4000</v>
      </c>
      <c r="G117" s="126" t="s">
        <v>179</v>
      </c>
      <c r="H117" s="122">
        <v>0.72916666666666663</v>
      </c>
      <c r="I117" s="124">
        <v>0.75</v>
      </c>
      <c r="J117" s="124">
        <v>0.875</v>
      </c>
      <c r="K117" s="127" t="s">
        <v>177</v>
      </c>
      <c r="L117" s="70" t="e">
        <f>VLOOKUP(D117,'效期天數(2025.1126更新)'!C:F,5,0)</f>
        <v>#REF!</v>
      </c>
    </row>
    <row r="118" spans="1:12" ht="19.5">
      <c r="A118" s="117" t="s">
        <v>129</v>
      </c>
      <c r="B118" s="151" t="s">
        <v>930</v>
      </c>
      <c r="C118" s="145" t="s">
        <v>931</v>
      </c>
      <c r="D118" s="120" t="s">
        <v>130</v>
      </c>
      <c r="E118" s="148">
        <v>4</v>
      </c>
      <c r="F118" s="153">
        <v>9100</v>
      </c>
      <c r="G118" s="121" t="s">
        <v>260</v>
      </c>
      <c r="H118" s="122">
        <v>0.72916666666666663</v>
      </c>
      <c r="I118" s="124">
        <v>0.77083333333333337</v>
      </c>
      <c r="J118" s="124">
        <v>2.0833333333333332E-2</v>
      </c>
      <c r="K118" s="127" t="s">
        <v>178</v>
      </c>
      <c r="L118" s="70" t="e">
        <f>VLOOKUP(D118,'效期天數(2025.1126更新)'!C:F,5,0)</f>
        <v>#REF!</v>
      </c>
    </row>
    <row r="119" spans="1:12" ht="19.5">
      <c r="A119" s="117" t="s">
        <v>129</v>
      </c>
      <c r="B119" s="151" t="s">
        <v>930</v>
      </c>
      <c r="C119" s="145" t="s">
        <v>932</v>
      </c>
      <c r="D119" s="120" t="s">
        <v>130</v>
      </c>
      <c r="E119" s="148">
        <v>4</v>
      </c>
      <c r="F119" s="153">
        <v>9100</v>
      </c>
      <c r="G119" s="121" t="s">
        <v>260</v>
      </c>
      <c r="H119" s="122">
        <v>0.72916666666666663</v>
      </c>
      <c r="I119" s="124">
        <v>0.77083333333333337</v>
      </c>
      <c r="J119" s="124">
        <v>2.0833333333333332E-2</v>
      </c>
      <c r="K119" s="127" t="s">
        <v>178</v>
      </c>
      <c r="L119" s="70" t="e">
        <f>VLOOKUP(D119,'效期天數(2025.1126更新)'!C:F,5,0)</f>
        <v>#REF!</v>
      </c>
    </row>
    <row r="120" spans="1:12" ht="19.5">
      <c r="A120" s="117" t="s">
        <v>129</v>
      </c>
      <c r="B120" s="151" t="s">
        <v>930</v>
      </c>
      <c r="C120" s="145" t="s">
        <v>933</v>
      </c>
      <c r="D120" s="120" t="s">
        <v>130</v>
      </c>
      <c r="E120" s="148">
        <v>4</v>
      </c>
      <c r="F120" s="153">
        <v>9100</v>
      </c>
      <c r="G120" s="121" t="s">
        <v>260</v>
      </c>
      <c r="H120" s="122">
        <v>0.72916666666666663</v>
      </c>
      <c r="I120" s="124">
        <v>0.77083333333333337</v>
      </c>
      <c r="J120" s="124">
        <v>2.0833333333333332E-2</v>
      </c>
      <c r="K120" s="127" t="s">
        <v>178</v>
      </c>
      <c r="L120" s="70" t="e">
        <f>VLOOKUP(D120,'效期天數(2025.1126更新)'!C:F,5,0)</f>
        <v>#REF!</v>
      </c>
    </row>
    <row r="121" spans="1:12" ht="19.5">
      <c r="A121" s="117" t="s">
        <v>129</v>
      </c>
      <c r="B121" s="151" t="s">
        <v>930</v>
      </c>
      <c r="C121" s="145" t="s">
        <v>934</v>
      </c>
      <c r="D121" s="120" t="s">
        <v>130</v>
      </c>
      <c r="E121" s="148">
        <v>4</v>
      </c>
      <c r="F121" s="153">
        <v>9100</v>
      </c>
      <c r="G121" s="121" t="s">
        <v>260</v>
      </c>
      <c r="H121" s="122">
        <v>0.72916666666666663</v>
      </c>
      <c r="I121" s="124">
        <v>0.77083333333333337</v>
      </c>
      <c r="J121" s="124">
        <v>2.0833333333333332E-2</v>
      </c>
      <c r="K121" s="127" t="s">
        <v>178</v>
      </c>
      <c r="L121" s="70" t="e">
        <f>VLOOKUP(D121,'效期天數(2025.1126更新)'!C:F,5,0)</f>
        <v>#REF!</v>
      </c>
    </row>
    <row r="124" spans="1:12" ht="17.25" thickBot="1"/>
    <row r="125" spans="1:12" ht="26.25" thickBot="1">
      <c r="A125" s="23" t="s">
        <v>274</v>
      </c>
      <c r="B125" s="24" t="s">
        <v>945</v>
      </c>
      <c r="C125" s="25" t="s">
        <v>264</v>
      </c>
      <c r="D125" s="21"/>
      <c r="E125" s="21"/>
      <c r="F125" s="21"/>
      <c r="G125" s="21"/>
      <c r="H125" s="21"/>
      <c r="I125" s="21"/>
      <c r="J125" s="21"/>
      <c r="K125" s="22"/>
    </row>
    <row r="126" spans="1:12" ht="24" thickBot="1">
      <c r="A126" s="26" t="s">
        <v>171</v>
      </c>
      <c r="B126" s="27" t="s">
        <v>175</v>
      </c>
      <c r="C126" s="27" t="s">
        <v>124</v>
      </c>
      <c r="D126" s="28" t="s">
        <v>123</v>
      </c>
      <c r="E126" s="29" t="s">
        <v>172</v>
      </c>
      <c r="F126" s="29" t="s">
        <v>275</v>
      </c>
      <c r="G126" s="29" t="s">
        <v>173</v>
      </c>
      <c r="H126" s="30" t="s">
        <v>276</v>
      </c>
      <c r="I126" s="29" t="s">
        <v>174</v>
      </c>
      <c r="J126" s="30" t="s">
        <v>277</v>
      </c>
      <c r="K126" s="31" t="s">
        <v>176</v>
      </c>
    </row>
    <row r="127" spans="1:12" ht="20.25" thickBot="1">
      <c r="A127" s="32" t="s">
        <v>127</v>
      </c>
      <c r="B127" s="72" t="s">
        <v>946</v>
      </c>
      <c r="C127" s="69" t="s">
        <v>973</v>
      </c>
      <c r="D127" s="34" t="s">
        <v>85</v>
      </c>
      <c r="E127" s="71">
        <v>4</v>
      </c>
      <c r="F127" s="35">
        <v>6200</v>
      </c>
      <c r="G127" s="56" t="s">
        <v>128</v>
      </c>
      <c r="H127" s="37">
        <v>0.41666666666666669</v>
      </c>
      <c r="I127" s="39">
        <v>0.4375</v>
      </c>
      <c r="J127" s="39">
        <v>0.60416666666666663</v>
      </c>
      <c r="K127" s="42" t="s">
        <v>178</v>
      </c>
      <c r="L127" s="70" t="e">
        <f>VLOOKUP(D127,'效期天數(2025.1126更新)'!C:F,5,0)</f>
        <v>#REF!</v>
      </c>
    </row>
    <row r="128" spans="1:12" ht="20.25" thickBot="1">
      <c r="A128" s="32" t="s">
        <v>127</v>
      </c>
      <c r="B128" s="72" t="s">
        <v>946</v>
      </c>
      <c r="C128" s="69" t="s">
        <v>974</v>
      </c>
      <c r="D128" s="34" t="s">
        <v>85</v>
      </c>
      <c r="E128" s="71">
        <v>4</v>
      </c>
      <c r="F128" s="35">
        <v>6200</v>
      </c>
      <c r="G128" s="56" t="s">
        <v>128</v>
      </c>
      <c r="H128" s="37">
        <v>0.41666666666666669</v>
      </c>
      <c r="I128" s="39">
        <v>0.4375</v>
      </c>
      <c r="J128" s="39">
        <v>0.60416666666666663</v>
      </c>
      <c r="K128" s="42" t="s">
        <v>178</v>
      </c>
      <c r="L128" s="70" t="e">
        <f>VLOOKUP(D128,'效期天數(2025.1126更新)'!C:F,5,0)</f>
        <v>#REF!</v>
      </c>
    </row>
    <row r="129" spans="1:12" ht="20.25" thickBot="1">
      <c r="A129" s="32" t="s">
        <v>127</v>
      </c>
      <c r="B129" s="72" t="s">
        <v>947</v>
      </c>
      <c r="C129" s="69" t="s">
        <v>975</v>
      </c>
      <c r="D129" s="34" t="s">
        <v>137</v>
      </c>
      <c r="E129" s="71">
        <v>4</v>
      </c>
      <c r="F129" s="35">
        <v>6200</v>
      </c>
      <c r="G129" s="56" t="s">
        <v>128</v>
      </c>
      <c r="H129" s="37">
        <v>0.41666666666666669</v>
      </c>
      <c r="I129" s="39">
        <v>0.4375</v>
      </c>
      <c r="J129" s="39">
        <v>0.60416666666666663</v>
      </c>
      <c r="K129" s="42" t="s">
        <v>178</v>
      </c>
      <c r="L129" s="70" t="e">
        <f>VLOOKUP(D129,'效期天數(2025.1126更新)'!C:F,5,0)</f>
        <v>#REF!</v>
      </c>
    </row>
    <row r="130" spans="1:12" ht="20.25" thickBot="1">
      <c r="A130" s="32" t="s">
        <v>127</v>
      </c>
      <c r="B130" s="72" t="s">
        <v>947</v>
      </c>
      <c r="C130" s="69" t="s">
        <v>976</v>
      </c>
      <c r="D130" s="34" t="s">
        <v>137</v>
      </c>
      <c r="E130" s="71">
        <v>4</v>
      </c>
      <c r="F130" s="35">
        <v>6200</v>
      </c>
      <c r="G130" s="56" t="s">
        <v>128</v>
      </c>
      <c r="H130" s="37">
        <v>0.41666666666666669</v>
      </c>
      <c r="I130" s="39">
        <v>0.4375</v>
      </c>
      <c r="J130" s="39">
        <v>0.60416666666666663</v>
      </c>
      <c r="K130" s="42" t="s">
        <v>178</v>
      </c>
      <c r="L130" s="70" t="e">
        <f>VLOOKUP(D130,'效期天數(2025.1126更新)'!C:F,5,0)</f>
        <v>#REF!</v>
      </c>
    </row>
    <row r="131" spans="1:12" ht="20.25" thickBot="1">
      <c r="A131" s="32" t="s">
        <v>127</v>
      </c>
      <c r="B131" s="72" t="s">
        <v>948</v>
      </c>
      <c r="C131" s="68" t="s">
        <v>949</v>
      </c>
      <c r="D131" s="35" t="s">
        <v>132</v>
      </c>
      <c r="E131" s="71">
        <v>3</v>
      </c>
      <c r="F131" s="35">
        <v>8900</v>
      </c>
      <c r="G131" s="56" t="s">
        <v>260</v>
      </c>
      <c r="H131" s="37">
        <v>0.45833333333333331</v>
      </c>
      <c r="I131" s="39">
        <v>0.5</v>
      </c>
      <c r="J131" s="39">
        <v>0.75</v>
      </c>
      <c r="K131" s="42" t="s">
        <v>178</v>
      </c>
      <c r="L131" s="70" t="e">
        <f>VLOOKUP(D131,'效期天數(2025.1126更新)'!C:F,5,0)</f>
        <v>#REF!</v>
      </c>
    </row>
    <row r="132" spans="1:12" ht="20.25" thickBot="1">
      <c r="A132" s="32" t="s">
        <v>127</v>
      </c>
      <c r="B132" s="72" t="s">
        <v>948</v>
      </c>
      <c r="C132" s="68" t="s">
        <v>950</v>
      </c>
      <c r="D132" s="35" t="s">
        <v>132</v>
      </c>
      <c r="E132" s="71">
        <v>3</v>
      </c>
      <c r="F132" s="35">
        <v>8900</v>
      </c>
      <c r="G132" s="56" t="s">
        <v>260</v>
      </c>
      <c r="H132" s="37">
        <v>0.45833333333333331</v>
      </c>
      <c r="I132" s="39">
        <v>0.5</v>
      </c>
      <c r="J132" s="39">
        <v>0.75</v>
      </c>
      <c r="K132" s="42" t="s">
        <v>178</v>
      </c>
      <c r="L132" s="70" t="e">
        <f>VLOOKUP(D132,'效期天數(2025.1126更新)'!C:F,5,0)</f>
        <v>#REF!</v>
      </c>
    </row>
    <row r="133" spans="1:12" ht="20.25" thickBot="1">
      <c r="A133" s="32" t="s">
        <v>127</v>
      </c>
      <c r="B133" s="72" t="s">
        <v>951</v>
      </c>
      <c r="C133" s="68" t="s">
        <v>952</v>
      </c>
      <c r="D133" s="35" t="s">
        <v>133</v>
      </c>
      <c r="E133" s="71">
        <v>3</v>
      </c>
      <c r="F133" s="35">
        <v>8900</v>
      </c>
      <c r="G133" s="56" t="s">
        <v>260</v>
      </c>
      <c r="H133" s="37">
        <v>0.45833333333333331</v>
      </c>
      <c r="I133" s="39">
        <v>0.5</v>
      </c>
      <c r="J133" s="39">
        <v>0.75</v>
      </c>
      <c r="K133" s="42" t="s">
        <v>178</v>
      </c>
      <c r="L133" s="70" t="e">
        <f>VLOOKUP(D133,'效期天數(2025.1126更新)'!C:F,5,0)</f>
        <v>#REF!</v>
      </c>
    </row>
    <row r="134" spans="1:12" ht="20.25" thickBot="1">
      <c r="A134" s="32" t="s">
        <v>127</v>
      </c>
      <c r="B134" s="72" t="s">
        <v>951</v>
      </c>
      <c r="C134" s="68" t="s">
        <v>953</v>
      </c>
      <c r="D134" s="35" t="s">
        <v>133</v>
      </c>
      <c r="E134" s="71">
        <v>3</v>
      </c>
      <c r="F134" s="35">
        <v>8900</v>
      </c>
      <c r="G134" s="56" t="s">
        <v>260</v>
      </c>
      <c r="H134" s="37">
        <v>0.45833333333333331</v>
      </c>
      <c r="I134" s="39">
        <v>0.5</v>
      </c>
      <c r="J134" s="39">
        <v>0.75</v>
      </c>
      <c r="K134" s="42" t="s">
        <v>178</v>
      </c>
      <c r="L134" s="70" t="e">
        <f>VLOOKUP(D134,'效期天數(2025.1126更新)'!C:F,5,0)</f>
        <v>#REF!</v>
      </c>
    </row>
    <row r="135" spans="1:12" ht="20.25" thickBot="1">
      <c r="A135" s="44" t="s">
        <v>129</v>
      </c>
      <c r="B135" s="72" t="s">
        <v>954</v>
      </c>
      <c r="C135" s="68">
        <v>5522271</v>
      </c>
      <c r="D135" s="35" t="s">
        <v>293</v>
      </c>
      <c r="E135" s="88" t="s">
        <v>262</v>
      </c>
      <c r="F135" s="35">
        <v>4500</v>
      </c>
      <c r="G135" s="36" t="s">
        <v>179</v>
      </c>
      <c r="H135" s="37">
        <v>0.47916666666666669</v>
      </c>
      <c r="I135" s="38">
        <v>0.5</v>
      </c>
      <c r="J135" s="38">
        <v>0.625</v>
      </c>
      <c r="K135" s="59" t="s">
        <v>185</v>
      </c>
      <c r="L135" s="70" t="e">
        <f>VLOOKUP(D135,'效期天數(2025.1126更新)'!C:F,5,0)</f>
        <v>#REF!</v>
      </c>
    </row>
    <row r="136" spans="1:12" ht="20.25" thickBot="1">
      <c r="A136" s="44" t="s">
        <v>129</v>
      </c>
      <c r="B136" s="72" t="s">
        <v>954</v>
      </c>
      <c r="C136" s="68">
        <v>5522272</v>
      </c>
      <c r="D136" s="35" t="s">
        <v>293</v>
      </c>
      <c r="E136" s="88" t="s">
        <v>262</v>
      </c>
      <c r="F136" s="35">
        <v>4500</v>
      </c>
      <c r="G136" s="36" t="s">
        <v>179</v>
      </c>
      <c r="H136" s="37">
        <v>0.47916666666666669</v>
      </c>
      <c r="I136" s="38">
        <v>0.5</v>
      </c>
      <c r="J136" s="38">
        <v>0.625</v>
      </c>
      <c r="K136" s="59" t="s">
        <v>185</v>
      </c>
      <c r="L136" s="70" t="e">
        <f>VLOOKUP(D136,'效期天數(2025.1126更新)'!C:F,5,0)</f>
        <v>#REF!</v>
      </c>
    </row>
    <row r="137" spans="1:12" ht="20.25" thickBot="1">
      <c r="A137" s="44" t="s">
        <v>129</v>
      </c>
      <c r="B137" s="72" t="s">
        <v>955</v>
      </c>
      <c r="C137" s="68">
        <v>3322273</v>
      </c>
      <c r="D137" s="35" t="s">
        <v>104</v>
      </c>
      <c r="E137" s="71">
        <v>7</v>
      </c>
      <c r="F137" s="35">
        <v>8500</v>
      </c>
      <c r="G137" s="56" t="s">
        <v>259</v>
      </c>
      <c r="H137" s="37">
        <v>0.47916666666666669</v>
      </c>
      <c r="I137" s="38">
        <v>0.5</v>
      </c>
      <c r="J137" s="46">
        <v>0.75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4" t="s">
        <v>129</v>
      </c>
      <c r="B138" s="72" t="s">
        <v>955</v>
      </c>
      <c r="C138" s="68">
        <v>3322274</v>
      </c>
      <c r="D138" s="35" t="s">
        <v>104</v>
      </c>
      <c r="E138" s="71">
        <v>7</v>
      </c>
      <c r="F138" s="35">
        <v>8500</v>
      </c>
      <c r="G138" s="56" t="s">
        <v>259</v>
      </c>
      <c r="H138" s="37">
        <v>0.47916666666666669</v>
      </c>
      <c r="I138" s="38">
        <v>0.5</v>
      </c>
      <c r="J138" s="46">
        <v>0.75</v>
      </c>
      <c r="K138" s="47" t="s">
        <v>186</v>
      </c>
      <c r="L138" s="70" t="e">
        <f>VLOOKUP(D138,'效期天數(2025.1126更新)'!C:F,5,0)</f>
        <v>#REF!</v>
      </c>
    </row>
    <row r="139" spans="1:12" ht="19.5" thickBot="1">
      <c r="A139" s="32" t="s">
        <v>127</v>
      </c>
      <c r="B139" s="72" t="s">
        <v>956</v>
      </c>
      <c r="C139" s="68" t="s">
        <v>957</v>
      </c>
      <c r="D139" s="34" t="s">
        <v>87</v>
      </c>
      <c r="E139" s="71">
        <v>5</v>
      </c>
      <c r="F139" s="35">
        <v>8000</v>
      </c>
      <c r="G139" s="49" t="s">
        <v>128</v>
      </c>
      <c r="H139" s="37">
        <v>0.66666666666666663</v>
      </c>
      <c r="I139" s="38">
        <v>0.6875</v>
      </c>
      <c r="J139" s="39">
        <v>0.9375</v>
      </c>
      <c r="K139" s="42" t="s">
        <v>178</v>
      </c>
      <c r="L139" s="70" t="e">
        <f>VLOOKUP(D139,'效期天數(2025.1126更新)'!C:F,5,0)</f>
        <v>#REF!</v>
      </c>
    </row>
    <row r="140" spans="1:12" ht="19.5" thickBot="1">
      <c r="A140" s="32" t="s">
        <v>127</v>
      </c>
      <c r="B140" s="72" t="s">
        <v>956</v>
      </c>
      <c r="C140" s="68" t="s">
        <v>958</v>
      </c>
      <c r="D140" s="34" t="s">
        <v>87</v>
      </c>
      <c r="E140" s="71">
        <v>5</v>
      </c>
      <c r="F140" s="35">
        <v>8000</v>
      </c>
      <c r="G140" s="49" t="s">
        <v>128</v>
      </c>
      <c r="H140" s="37">
        <v>0.66666666666666663</v>
      </c>
      <c r="I140" s="38">
        <v>0.6875</v>
      </c>
      <c r="J140" s="39">
        <v>0.9375</v>
      </c>
      <c r="K140" s="42" t="s">
        <v>178</v>
      </c>
      <c r="L140" s="70" t="e">
        <f>VLOOKUP(D140,'效期天數(2025.1126更新)'!C:F,5,0)</f>
        <v>#REF!</v>
      </c>
    </row>
    <row r="141" spans="1:12" ht="19.5" thickBot="1">
      <c r="A141" s="32" t="s">
        <v>127</v>
      </c>
      <c r="B141" s="72" t="s">
        <v>956</v>
      </c>
      <c r="C141" s="68" t="s">
        <v>959</v>
      </c>
      <c r="D141" s="34" t="s">
        <v>87</v>
      </c>
      <c r="E141" s="71">
        <v>5</v>
      </c>
      <c r="F141" s="35">
        <v>8000</v>
      </c>
      <c r="G141" s="49" t="s">
        <v>128</v>
      </c>
      <c r="H141" s="37">
        <v>0.66666666666666663</v>
      </c>
      <c r="I141" s="38">
        <v>0.6875</v>
      </c>
      <c r="J141" s="39">
        <v>0.9375</v>
      </c>
      <c r="K141" s="42" t="s">
        <v>178</v>
      </c>
      <c r="L141" s="70" t="e">
        <f>VLOOKUP(D141,'效期天數(2025.1126更新)'!C:F,5,0)</f>
        <v>#REF!</v>
      </c>
    </row>
    <row r="142" spans="1:12" ht="19.5" thickBot="1">
      <c r="A142" s="32" t="s">
        <v>127</v>
      </c>
      <c r="B142" s="72" t="s">
        <v>956</v>
      </c>
      <c r="C142" s="68" t="s">
        <v>960</v>
      </c>
      <c r="D142" s="34" t="s">
        <v>87</v>
      </c>
      <c r="E142" s="71">
        <v>5</v>
      </c>
      <c r="F142" s="35">
        <v>8000</v>
      </c>
      <c r="G142" s="49" t="s">
        <v>128</v>
      </c>
      <c r="H142" s="37">
        <v>0.66666666666666663</v>
      </c>
      <c r="I142" s="38">
        <v>0.6875</v>
      </c>
      <c r="J142" s="39">
        <v>0.9375</v>
      </c>
      <c r="K142" s="42" t="s">
        <v>178</v>
      </c>
      <c r="L142" s="70" t="e">
        <f>VLOOKUP(D142,'效期天數(2025.1126更新)'!C:F,5,0)</f>
        <v>#REF!</v>
      </c>
    </row>
    <row r="143" spans="1:12" ht="20.25" thickBot="1">
      <c r="A143" s="32" t="s">
        <v>127</v>
      </c>
      <c r="B143" s="72" t="s">
        <v>961</v>
      </c>
      <c r="C143" s="68" t="s">
        <v>962</v>
      </c>
      <c r="D143" s="34" t="s">
        <v>101</v>
      </c>
      <c r="E143" s="71">
        <v>10</v>
      </c>
      <c r="F143" s="154">
        <v>12000</v>
      </c>
      <c r="G143" s="36" t="s">
        <v>183</v>
      </c>
      <c r="H143" s="37">
        <v>0.72916666666666663</v>
      </c>
      <c r="I143" s="38">
        <v>0.75</v>
      </c>
      <c r="J143" s="39">
        <v>8.3333333333333329E-2</v>
      </c>
      <c r="K143" s="42" t="s">
        <v>963</v>
      </c>
      <c r="L143" s="70" t="e">
        <f>VLOOKUP(D143,'效期天數(2025.1126更新)'!C:F,5,0)</f>
        <v>#REF!</v>
      </c>
    </row>
    <row r="144" spans="1:12" ht="20.25" thickBot="1">
      <c r="A144" s="32" t="s">
        <v>127</v>
      </c>
      <c r="B144" s="72" t="s">
        <v>961</v>
      </c>
      <c r="C144" s="68" t="s">
        <v>964</v>
      </c>
      <c r="D144" s="34" t="s">
        <v>101</v>
      </c>
      <c r="E144" s="71">
        <v>10</v>
      </c>
      <c r="F144" s="154">
        <v>12000</v>
      </c>
      <c r="G144" s="36" t="s">
        <v>183</v>
      </c>
      <c r="H144" s="37">
        <v>0.72916666666666663</v>
      </c>
      <c r="I144" s="38">
        <v>0.75</v>
      </c>
      <c r="J144" s="39">
        <v>8.3333333333333329E-2</v>
      </c>
      <c r="K144" s="42" t="s">
        <v>963</v>
      </c>
      <c r="L144" s="70" t="e">
        <f>VLOOKUP(D144,'效期天數(2025.1126更新)'!C:F,5,0)</f>
        <v>#REF!</v>
      </c>
    </row>
    <row r="145" spans="1:12" ht="20.25" thickBot="1">
      <c r="A145" s="32" t="s">
        <v>127</v>
      </c>
      <c r="B145" s="72" t="s">
        <v>961</v>
      </c>
      <c r="C145" s="68" t="s">
        <v>965</v>
      </c>
      <c r="D145" s="34" t="s">
        <v>101</v>
      </c>
      <c r="E145" s="71">
        <v>10</v>
      </c>
      <c r="F145" s="154">
        <v>12000</v>
      </c>
      <c r="G145" s="36" t="s">
        <v>183</v>
      </c>
      <c r="H145" s="37">
        <v>0.72916666666666663</v>
      </c>
      <c r="I145" s="38">
        <v>0.75</v>
      </c>
      <c r="J145" s="39">
        <v>8.3333333333333329E-2</v>
      </c>
      <c r="K145" s="42" t="s">
        <v>963</v>
      </c>
      <c r="L145" s="70" t="e">
        <f>VLOOKUP(D145,'效期天數(2025.1126更新)'!C:F,5,0)</f>
        <v>#REF!</v>
      </c>
    </row>
    <row r="146" spans="1:12" ht="20.25" thickBot="1">
      <c r="A146" s="32" t="s">
        <v>127</v>
      </c>
      <c r="B146" s="72" t="s">
        <v>961</v>
      </c>
      <c r="C146" s="68" t="s">
        <v>966</v>
      </c>
      <c r="D146" s="34" t="s">
        <v>101</v>
      </c>
      <c r="E146" s="71">
        <v>10</v>
      </c>
      <c r="F146" s="154">
        <v>12000</v>
      </c>
      <c r="G146" s="36" t="s">
        <v>183</v>
      </c>
      <c r="H146" s="37">
        <v>0.72916666666666663</v>
      </c>
      <c r="I146" s="38">
        <v>0.75</v>
      </c>
      <c r="J146" s="39">
        <v>8.3333333333333329E-2</v>
      </c>
      <c r="K146" s="42" t="s">
        <v>963</v>
      </c>
      <c r="L146" s="70" t="e">
        <f>VLOOKUP(D146,'效期天數(2025.1126更新)'!C:F,5,0)</f>
        <v>#REF!</v>
      </c>
    </row>
    <row r="147" spans="1:12" ht="20.25" thickBot="1">
      <c r="A147" s="44" t="s">
        <v>129</v>
      </c>
      <c r="B147" s="72" t="s">
        <v>967</v>
      </c>
      <c r="C147" s="68" t="s">
        <v>968</v>
      </c>
      <c r="D147" s="34" t="s">
        <v>96</v>
      </c>
      <c r="E147" s="71">
        <v>6</v>
      </c>
      <c r="F147" s="35">
        <v>6000</v>
      </c>
      <c r="G147" s="43" t="s">
        <v>179</v>
      </c>
      <c r="H147" s="37">
        <v>0.72916666666666663</v>
      </c>
      <c r="I147" s="39">
        <v>0.75</v>
      </c>
      <c r="J147" s="39">
        <v>0.91666666666666663</v>
      </c>
      <c r="K147" s="42" t="s">
        <v>187</v>
      </c>
      <c r="L147" s="70" t="e">
        <f>VLOOKUP(D147,'效期天數(2025.1126更新)'!C:F,5,0)</f>
        <v>#REF!</v>
      </c>
    </row>
    <row r="148" spans="1:12" ht="20.25" thickBot="1">
      <c r="A148" s="44" t="s">
        <v>129</v>
      </c>
      <c r="B148" s="72" t="s">
        <v>967</v>
      </c>
      <c r="C148" s="68" t="s">
        <v>969</v>
      </c>
      <c r="D148" s="34" t="s">
        <v>96</v>
      </c>
      <c r="E148" s="71">
        <v>6</v>
      </c>
      <c r="F148" s="35">
        <v>6000</v>
      </c>
      <c r="G148" s="43" t="s">
        <v>179</v>
      </c>
      <c r="H148" s="37">
        <v>0.72916666666666663</v>
      </c>
      <c r="I148" s="39">
        <v>0.75</v>
      </c>
      <c r="J148" s="39">
        <v>0.91666666666666663</v>
      </c>
      <c r="K148" s="42" t="s">
        <v>187</v>
      </c>
      <c r="L148" s="70" t="e">
        <f>VLOOKUP(D148,'效期天數(2025.1126更新)'!C:F,5,0)</f>
        <v>#REF!</v>
      </c>
    </row>
    <row r="149" spans="1:12" ht="20.25" thickBot="1">
      <c r="A149" s="44" t="s">
        <v>129</v>
      </c>
      <c r="B149" s="72" t="s">
        <v>970</v>
      </c>
      <c r="C149" s="68" t="s">
        <v>971</v>
      </c>
      <c r="D149" s="34" t="s">
        <v>95</v>
      </c>
      <c r="E149" s="71">
        <v>6</v>
      </c>
      <c r="F149" s="35">
        <v>6000</v>
      </c>
      <c r="G149" s="43" t="s">
        <v>179</v>
      </c>
      <c r="H149" s="37">
        <v>0.72916666666666663</v>
      </c>
      <c r="I149" s="39">
        <v>0.75</v>
      </c>
      <c r="J149" s="39">
        <v>0.91666666666666663</v>
      </c>
      <c r="K149" s="42" t="s">
        <v>187</v>
      </c>
      <c r="L149" s="70" t="e">
        <f>VLOOKUP(D149,'效期天數(2025.1126更新)'!C:F,5,0)</f>
        <v>#REF!</v>
      </c>
    </row>
    <row r="150" spans="1:12" ht="20.25" thickBot="1">
      <c r="A150" s="44" t="s">
        <v>129</v>
      </c>
      <c r="B150" s="72" t="s">
        <v>970</v>
      </c>
      <c r="C150" s="68" t="s">
        <v>972</v>
      </c>
      <c r="D150" s="34" t="s">
        <v>95</v>
      </c>
      <c r="E150" s="71">
        <v>6</v>
      </c>
      <c r="F150" s="35">
        <v>6000</v>
      </c>
      <c r="G150" s="43" t="s">
        <v>179</v>
      </c>
      <c r="H150" s="37">
        <v>0.72916666666666663</v>
      </c>
      <c r="I150" s="39">
        <v>0.75</v>
      </c>
      <c r="J150" s="39">
        <v>0.91666666666666663</v>
      </c>
      <c r="K150" s="42" t="s">
        <v>187</v>
      </c>
      <c r="L150" s="70" t="e">
        <f>VLOOKUP(D150,'效期天數(2025.1126更新)'!C:F,5,0)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37CD-9B8A-4246-8FC4-A2F6ACBB602D}">
  <sheetPr codeName="工作表29"/>
  <dimension ref="A1:L139"/>
  <sheetViews>
    <sheetView topLeftCell="A111" zoomScale="70" zoomScaleNormal="70" workbookViewId="0">
      <selection activeCell="L149" sqref="L149"/>
    </sheetView>
  </sheetViews>
  <sheetFormatPr defaultRowHeight="16.5"/>
  <cols>
    <col min="1" max="1" width="11.375" customWidth="1"/>
    <col min="2" max="2" width="15.875" customWidth="1"/>
    <col min="3" max="3" width="12.875" customWidth="1"/>
    <col min="4" max="4" width="16.875" bestFit="1" customWidth="1"/>
    <col min="5" max="5" width="9.875" customWidth="1"/>
    <col min="10" max="10" width="16.75" customWidth="1"/>
    <col min="11" max="11" width="34.75" customWidth="1"/>
    <col min="12" max="12" width="18.5" bestFit="1" customWidth="1"/>
  </cols>
  <sheetData>
    <row r="1" spans="1:12" ht="26.25" thickBot="1">
      <c r="A1" s="23" t="s">
        <v>274</v>
      </c>
      <c r="B1" s="24" t="s">
        <v>635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8" t="s">
        <v>636</v>
      </c>
      <c r="C3" s="105" t="s">
        <v>637</v>
      </c>
      <c r="D3" s="34" t="s">
        <v>131</v>
      </c>
      <c r="E3" s="107">
        <v>9</v>
      </c>
      <c r="F3" s="109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/>
      <c r="L3" s="104" t="e">
        <f>VLOOKUP(D3,'效期天數(2025.1126更新)'!C:F,5,0)</f>
        <v>#REF!</v>
      </c>
    </row>
    <row r="4" spans="1:12" ht="20.25" thickBot="1">
      <c r="A4" s="32" t="s">
        <v>125</v>
      </c>
      <c r="B4" s="108" t="s">
        <v>636</v>
      </c>
      <c r="C4" s="105" t="s">
        <v>638</v>
      </c>
      <c r="D4" s="34" t="s">
        <v>131</v>
      </c>
      <c r="E4" s="107">
        <v>9</v>
      </c>
      <c r="F4" s="109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/>
      <c r="L4" s="104" t="e">
        <f>VLOOKUP(D4,'效期天數(2025.1126更新)'!C:F,5,0)</f>
        <v>#REF!</v>
      </c>
    </row>
    <row r="5" spans="1:12" ht="20.25" thickBot="1">
      <c r="A5" s="32" t="s">
        <v>127</v>
      </c>
      <c r="B5" s="108" t="s">
        <v>639</v>
      </c>
      <c r="C5" s="106" t="s">
        <v>790</v>
      </c>
      <c r="D5" s="34" t="s">
        <v>85</v>
      </c>
      <c r="E5" s="107">
        <v>3</v>
      </c>
      <c r="F5" s="109">
        <v>6200</v>
      </c>
      <c r="G5" s="56" t="s">
        <v>128</v>
      </c>
      <c r="H5" s="37">
        <v>0.41666666666666669</v>
      </c>
      <c r="I5" s="39">
        <v>0.4375</v>
      </c>
      <c r="J5" s="39">
        <v>0.60416666666666663</v>
      </c>
      <c r="K5" s="42" t="s">
        <v>178</v>
      </c>
      <c r="L5" s="104" t="e">
        <f>VLOOKUP(D5,'效期天數(2025.1126更新)'!C:F,5,0)</f>
        <v>#REF!</v>
      </c>
    </row>
    <row r="6" spans="1:12" ht="20.25" thickBot="1">
      <c r="A6" s="32" t="s">
        <v>127</v>
      </c>
      <c r="B6" s="108" t="s">
        <v>639</v>
      </c>
      <c r="C6" s="106" t="s">
        <v>791</v>
      </c>
      <c r="D6" s="34" t="s">
        <v>85</v>
      </c>
      <c r="E6" s="107">
        <v>3</v>
      </c>
      <c r="F6" s="109">
        <v>6200</v>
      </c>
      <c r="G6" s="56" t="s">
        <v>128</v>
      </c>
      <c r="H6" s="37">
        <v>0.41666666666666669</v>
      </c>
      <c r="I6" s="39">
        <v>0.4375</v>
      </c>
      <c r="J6" s="39">
        <v>0.60416666666666663</v>
      </c>
      <c r="K6" s="42" t="s">
        <v>178</v>
      </c>
      <c r="L6" s="104" t="e">
        <f>VLOOKUP(D6,'效期天數(2025.1126更新)'!C:F,5,0)</f>
        <v>#REF!</v>
      </c>
    </row>
    <row r="7" spans="1:12" ht="20.25" thickBot="1">
      <c r="A7" s="32" t="s">
        <v>127</v>
      </c>
      <c r="B7" s="108" t="s">
        <v>640</v>
      </c>
      <c r="C7" s="106" t="s">
        <v>792</v>
      </c>
      <c r="D7" s="34" t="s">
        <v>137</v>
      </c>
      <c r="E7" s="107">
        <v>3</v>
      </c>
      <c r="F7" s="109">
        <v>6200</v>
      </c>
      <c r="G7" s="56" t="s">
        <v>128</v>
      </c>
      <c r="H7" s="37">
        <v>0.41666666666666669</v>
      </c>
      <c r="I7" s="39">
        <v>0.4375</v>
      </c>
      <c r="J7" s="39">
        <v>0.60416666666666663</v>
      </c>
      <c r="K7" s="42" t="s">
        <v>178</v>
      </c>
      <c r="L7" s="104" t="e">
        <f>VLOOKUP(D7,'效期天數(2025.1126更新)'!C:F,5,0)</f>
        <v>#REF!</v>
      </c>
    </row>
    <row r="8" spans="1:12" ht="20.25" thickBot="1">
      <c r="A8" s="32" t="s">
        <v>127</v>
      </c>
      <c r="B8" s="108" t="s">
        <v>640</v>
      </c>
      <c r="C8" s="106" t="s">
        <v>793</v>
      </c>
      <c r="D8" s="34" t="s">
        <v>137</v>
      </c>
      <c r="E8" s="107">
        <v>3</v>
      </c>
      <c r="F8" s="109">
        <v>6200</v>
      </c>
      <c r="G8" s="56" t="s">
        <v>128</v>
      </c>
      <c r="H8" s="37">
        <v>0.41666666666666669</v>
      </c>
      <c r="I8" s="39">
        <v>0.4375</v>
      </c>
      <c r="J8" s="39">
        <v>0.60416666666666663</v>
      </c>
      <c r="K8" s="42" t="s">
        <v>178</v>
      </c>
      <c r="L8" s="104" t="e">
        <f>VLOOKUP(D8,'效期天數(2025.1126更新)'!C:F,5,0)</f>
        <v>#REF!</v>
      </c>
    </row>
    <row r="9" spans="1:12" ht="20.25" thickBot="1">
      <c r="A9" s="32" t="s">
        <v>127</v>
      </c>
      <c r="B9" s="108" t="s">
        <v>641</v>
      </c>
      <c r="C9" s="105" t="s">
        <v>642</v>
      </c>
      <c r="D9" s="35" t="s">
        <v>90</v>
      </c>
      <c r="E9" s="107">
        <v>5</v>
      </c>
      <c r="F9" s="109">
        <v>8000</v>
      </c>
      <c r="G9" s="36" t="s">
        <v>183</v>
      </c>
      <c r="H9" s="37">
        <v>0.45833333333333331</v>
      </c>
      <c r="I9" s="39">
        <v>0.47916666666666669</v>
      </c>
      <c r="J9" s="39">
        <v>0.72916666666666663</v>
      </c>
      <c r="K9" s="42" t="s">
        <v>181</v>
      </c>
      <c r="L9" s="104" t="e">
        <f>VLOOKUP(D9,'效期天數(2025.1126更新)'!C:F,5,0)</f>
        <v>#REF!</v>
      </c>
    </row>
    <row r="10" spans="1:12" ht="20.25" thickBot="1">
      <c r="A10" s="32" t="s">
        <v>127</v>
      </c>
      <c r="B10" s="108" t="s">
        <v>641</v>
      </c>
      <c r="C10" s="105" t="s">
        <v>643</v>
      </c>
      <c r="D10" s="35" t="s">
        <v>90</v>
      </c>
      <c r="E10" s="107">
        <v>5</v>
      </c>
      <c r="F10" s="109">
        <v>8000</v>
      </c>
      <c r="G10" s="36" t="s">
        <v>183</v>
      </c>
      <c r="H10" s="37">
        <v>0.45833333333333331</v>
      </c>
      <c r="I10" s="39">
        <v>0.47916666666666669</v>
      </c>
      <c r="J10" s="39">
        <v>0.72916666666666663</v>
      </c>
      <c r="K10" s="42" t="s">
        <v>182</v>
      </c>
      <c r="L10" s="104" t="e">
        <f>VLOOKUP(D10,'效期天數(2025.1126更新)'!C:F,5,0)</f>
        <v>#REF!</v>
      </c>
    </row>
    <row r="11" spans="1:12" ht="20.25" thickBot="1">
      <c r="A11" s="32" t="s">
        <v>127</v>
      </c>
      <c r="B11" s="108" t="s">
        <v>641</v>
      </c>
      <c r="C11" s="105" t="s">
        <v>644</v>
      </c>
      <c r="D11" s="35" t="s">
        <v>90</v>
      </c>
      <c r="E11" s="107">
        <v>5</v>
      </c>
      <c r="F11" s="109">
        <v>8000</v>
      </c>
      <c r="G11" s="36" t="s">
        <v>183</v>
      </c>
      <c r="H11" s="37">
        <v>0.45833333333333331</v>
      </c>
      <c r="I11" s="39">
        <v>0.47916666666666669</v>
      </c>
      <c r="J11" s="39">
        <v>0.72916666666666663</v>
      </c>
      <c r="K11" s="42" t="s">
        <v>181</v>
      </c>
      <c r="L11" s="104" t="e">
        <f>VLOOKUP(D11,'效期天數(2025.1126更新)'!C:F,5,0)</f>
        <v>#REF!</v>
      </c>
    </row>
    <row r="12" spans="1:12" ht="20.25" thickBot="1">
      <c r="A12" s="32" t="s">
        <v>127</v>
      </c>
      <c r="B12" s="108" t="s">
        <v>641</v>
      </c>
      <c r="C12" s="105" t="s">
        <v>645</v>
      </c>
      <c r="D12" s="35" t="s">
        <v>90</v>
      </c>
      <c r="E12" s="107">
        <v>5</v>
      </c>
      <c r="F12" s="109">
        <v>8000</v>
      </c>
      <c r="G12" s="36" t="s">
        <v>183</v>
      </c>
      <c r="H12" s="37">
        <v>0.45833333333333331</v>
      </c>
      <c r="I12" s="39">
        <v>0.47916666666666669</v>
      </c>
      <c r="J12" s="39">
        <v>0.72916666666666663</v>
      </c>
      <c r="K12" s="42" t="s">
        <v>182</v>
      </c>
      <c r="L12" s="104" t="e">
        <f>VLOOKUP(D12,'效期天數(2025.1126更新)'!C:F,5,0)</f>
        <v>#REF!</v>
      </c>
    </row>
    <row r="13" spans="1:12" ht="20.25" thickBot="1">
      <c r="A13" s="44" t="s">
        <v>129</v>
      </c>
      <c r="B13" s="108" t="s">
        <v>646</v>
      </c>
      <c r="C13" s="105" t="s">
        <v>562</v>
      </c>
      <c r="D13" s="35" t="s">
        <v>136</v>
      </c>
      <c r="E13" s="107">
        <v>4</v>
      </c>
      <c r="F13" s="109">
        <v>8000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178</v>
      </c>
      <c r="L13" s="104" t="e">
        <f>VLOOKUP(D13,'效期天數(2025.1126更新)'!C:F,5,0)</f>
        <v>#REF!</v>
      </c>
    </row>
    <row r="14" spans="1:12" ht="20.25" thickBot="1">
      <c r="A14" s="44" t="s">
        <v>129</v>
      </c>
      <c r="B14" s="108" t="s">
        <v>646</v>
      </c>
      <c r="C14" s="105" t="s">
        <v>563</v>
      </c>
      <c r="D14" s="35" t="s">
        <v>136</v>
      </c>
      <c r="E14" s="107">
        <v>4</v>
      </c>
      <c r="F14" s="109">
        <v>8000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178</v>
      </c>
      <c r="L14" s="104" t="e">
        <f>VLOOKUP(D14,'效期天數(2025.1126更新)'!C:F,5,0)</f>
        <v>#REF!</v>
      </c>
    </row>
    <row r="15" spans="1:12" ht="20.25" thickBot="1">
      <c r="A15" s="44" t="s">
        <v>129</v>
      </c>
      <c r="B15" s="108" t="s">
        <v>646</v>
      </c>
      <c r="C15" s="105" t="s">
        <v>564</v>
      </c>
      <c r="D15" s="35" t="s">
        <v>136</v>
      </c>
      <c r="E15" s="107">
        <v>4</v>
      </c>
      <c r="F15" s="109">
        <v>8000</v>
      </c>
      <c r="G15" s="36" t="s">
        <v>260</v>
      </c>
      <c r="H15" s="37">
        <v>0.45833333333333331</v>
      </c>
      <c r="I15" s="39">
        <v>0.47916666666666669</v>
      </c>
      <c r="J15" s="39">
        <v>0.72916666666666663</v>
      </c>
      <c r="K15" s="42" t="s">
        <v>178</v>
      </c>
      <c r="L15" s="104" t="e">
        <f>VLOOKUP(D15,'效期天數(2025.1126更新)'!C:F,5,0)</f>
        <v>#REF!</v>
      </c>
    </row>
    <row r="16" spans="1:12" ht="20.25" thickBot="1">
      <c r="A16" s="44" t="s">
        <v>129</v>
      </c>
      <c r="B16" s="108" t="s">
        <v>646</v>
      </c>
      <c r="C16" s="105" t="s">
        <v>565</v>
      </c>
      <c r="D16" s="35" t="s">
        <v>136</v>
      </c>
      <c r="E16" s="107">
        <v>4</v>
      </c>
      <c r="F16" s="109">
        <v>8000</v>
      </c>
      <c r="G16" s="36" t="s">
        <v>260</v>
      </c>
      <c r="H16" s="37">
        <v>0.45833333333333331</v>
      </c>
      <c r="I16" s="39">
        <v>0.47916666666666669</v>
      </c>
      <c r="J16" s="39">
        <v>0.72916666666666663</v>
      </c>
      <c r="K16" s="42" t="s">
        <v>178</v>
      </c>
      <c r="L16" s="104" t="e">
        <f>VLOOKUP(D16,'效期天數(2025.1126更新)'!C:F,5,0)</f>
        <v>#REF!</v>
      </c>
    </row>
    <row r="17" spans="1:12" ht="20.25" thickBot="1">
      <c r="A17" s="32" t="s">
        <v>127</v>
      </c>
      <c r="B17" s="108" t="s">
        <v>647</v>
      </c>
      <c r="C17" s="105" t="s">
        <v>648</v>
      </c>
      <c r="D17" s="35" t="s">
        <v>130</v>
      </c>
      <c r="E17" s="107">
        <v>6</v>
      </c>
      <c r="F17" s="109">
        <v>9100</v>
      </c>
      <c r="G17" s="56" t="s">
        <v>260</v>
      </c>
      <c r="H17" s="37">
        <v>0.66666666666666663</v>
      </c>
      <c r="I17" s="39">
        <v>0.70833333333333337</v>
      </c>
      <c r="J17" s="39">
        <v>0.95833333333333337</v>
      </c>
      <c r="K17" s="42" t="s">
        <v>178</v>
      </c>
      <c r="L17" s="104" t="e">
        <f>VLOOKUP(D17,'效期天數(2025.1126更新)'!C:F,5,0)</f>
        <v>#REF!</v>
      </c>
    </row>
    <row r="18" spans="1:12" ht="20.25" thickBot="1">
      <c r="A18" s="32" t="s">
        <v>127</v>
      </c>
      <c r="B18" s="108" t="s">
        <v>647</v>
      </c>
      <c r="C18" s="105" t="s">
        <v>649</v>
      </c>
      <c r="D18" s="35" t="s">
        <v>130</v>
      </c>
      <c r="E18" s="107">
        <v>6</v>
      </c>
      <c r="F18" s="109">
        <v>9100</v>
      </c>
      <c r="G18" s="56" t="s">
        <v>260</v>
      </c>
      <c r="H18" s="37">
        <v>0.66666666666666663</v>
      </c>
      <c r="I18" s="39">
        <v>0.70833333333333337</v>
      </c>
      <c r="J18" s="39">
        <v>0.95833333333333337</v>
      </c>
      <c r="K18" s="42" t="s">
        <v>178</v>
      </c>
      <c r="L18" s="104" t="e">
        <f>VLOOKUP(D18,'效期天數(2025.1126更新)'!C:F,5,0)</f>
        <v>#REF!</v>
      </c>
    </row>
    <row r="19" spans="1:12" ht="20.25" thickBot="1">
      <c r="A19" s="32" t="s">
        <v>127</v>
      </c>
      <c r="B19" s="108" t="s">
        <v>647</v>
      </c>
      <c r="C19" s="105" t="s">
        <v>650</v>
      </c>
      <c r="D19" s="35" t="s">
        <v>130</v>
      </c>
      <c r="E19" s="107">
        <v>6</v>
      </c>
      <c r="F19" s="109">
        <v>9100</v>
      </c>
      <c r="G19" s="56" t="s">
        <v>260</v>
      </c>
      <c r="H19" s="37">
        <v>0.66666666666666663</v>
      </c>
      <c r="I19" s="39">
        <v>0.70833333333333337</v>
      </c>
      <c r="J19" s="39">
        <v>0.95833333333333337</v>
      </c>
      <c r="K19" s="42" t="s">
        <v>178</v>
      </c>
      <c r="L19" s="104" t="e">
        <f>VLOOKUP(D19,'效期天數(2025.1126更新)'!C:F,5,0)</f>
        <v>#REF!</v>
      </c>
    </row>
    <row r="20" spans="1:12" ht="20.25" thickBot="1">
      <c r="A20" s="32" t="s">
        <v>127</v>
      </c>
      <c r="B20" s="108" t="s">
        <v>647</v>
      </c>
      <c r="C20" s="105" t="s">
        <v>651</v>
      </c>
      <c r="D20" s="35" t="s">
        <v>130</v>
      </c>
      <c r="E20" s="107">
        <v>6</v>
      </c>
      <c r="F20" s="109">
        <v>9100</v>
      </c>
      <c r="G20" s="56" t="s">
        <v>260</v>
      </c>
      <c r="H20" s="37">
        <v>0.66666666666666663</v>
      </c>
      <c r="I20" s="39">
        <v>0.70833333333333337</v>
      </c>
      <c r="J20" s="39">
        <v>0.95833333333333337</v>
      </c>
      <c r="K20" s="42" t="s">
        <v>178</v>
      </c>
      <c r="L20" s="104" t="e">
        <f>VLOOKUP(D20,'效期天數(2025.1126更新)'!C:F,5,0)</f>
        <v>#REF!</v>
      </c>
    </row>
    <row r="21" spans="1:12" ht="19.5" thickBot="1">
      <c r="A21" s="32" t="s">
        <v>127</v>
      </c>
      <c r="B21" s="108" t="s">
        <v>652</v>
      </c>
      <c r="C21" s="105" t="s">
        <v>653</v>
      </c>
      <c r="D21" s="34" t="s">
        <v>93</v>
      </c>
      <c r="E21" s="107">
        <v>8</v>
      </c>
      <c r="F21" s="109">
        <v>8000</v>
      </c>
      <c r="G21" s="45" t="s">
        <v>128</v>
      </c>
      <c r="H21" s="37">
        <v>0.70833333333333337</v>
      </c>
      <c r="I21" s="38">
        <v>0.72916666666666663</v>
      </c>
      <c r="J21" s="39">
        <v>0.97916666666666663</v>
      </c>
      <c r="K21" s="42" t="s">
        <v>181</v>
      </c>
      <c r="L21" s="104" t="e">
        <f>VLOOKUP(D21,'效期天數(2025.1126更新)'!C:F,5,0)</f>
        <v>#REF!</v>
      </c>
    </row>
    <row r="22" spans="1:12" ht="19.5" thickBot="1">
      <c r="A22" s="32" t="s">
        <v>127</v>
      </c>
      <c r="B22" s="108" t="s">
        <v>652</v>
      </c>
      <c r="C22" s="105" t="s">
        <v>654</v>
      </c>
      <c r="D22" s="34" t="s">
        <v>93</v>
      </c>
      <c r="E22" s="107">
        <v>8</v>
      </c>
      <c r="F22" s="109">
        <v>8000</v>
      </c>
      <c r="G22" s="45" t="s">
        <v>128</v>
      </c>
      <c r="H22" s="37">
        <v>0.70833333333333337</v>
      </c>
      <c r="I22" s="38">
        <v>0.72916666666666663</v>
      </c>
      <c r="J22" s="39">
        <v>0.97916666666666663</v>
      </c>
      <c r="K22" s="42" t="s">
        <v>182</v>
      </c>
      <c r="L22" s="104" t="e">
        <f>VLOOKUP(D22,'效期天數(2025.1126更新)'!C:F,5,0)</f>
        <v>#REF!</v>
      </c>
    </row>
    <row r="23" spans="1:12" ht="19.5" thickBot="1">
      <c r="A23" s="32" t="s">
        <v>127</v>
      </c>
      <c r="B23" s="108" t="s">
        <v>655</v>
      </c>
      <c r="C23" s="105" t="s">
        <v>656</v>
      </c>
      <c r="D23" s="34" t="s">
        <v>94</v>
      </c>
      <c r="E23" s="107">
        <v>8</v>
      </c>
      <c r="F23" s="109">
        <v>8000</v>
      </c>
      <c r="G23" s="45" t="s">
        <v>128</v>
      </c>
      <c r="H23" s="37">
        <v>0.70833333333333337</v>
      </c>
      <c r="I23" s="38">
        <v>0.72916666666666663</v>
      </c>
      <c r="J23" s="39">
        <v>0.97916666666666663</v>
      </c>
      <c r="K23" s="42" t="s">
        <v>177</v>
      </c>
      <c r="L23" s="104" t="e">
        <f>VLOOKUP(D23,'效期天數(2025.1126更新)'!C:F,5,0)</f>
        <v>#REF!</v>
      </c>
    </row>
    <row r="24" spans="1:12" ht="19.5" thickBot="1">
      <c r="A24" s="32" t="s">
        <v>127</v>
      </c>
      <c r="B24" s="108" t="s">
        <v>655</v>
      </c>
      <c r="C24" s="105" t="s">
        <v>657</v>
      </c>
      <c r="D24" s="34" t="s">
        <v>94</v>
      </c>
      <c r="E24" s="107">
        <v>8</v>
      </c>
      <c r="F24" s="109">
        <v>8000</v>
      </c>
      <c r="G24" s="45" t="s">
        <v>128</v>
      </c>
      <c r="H24" s="37">
        <v>0.70833333333333337</v>
      </c>
      <c r="I24" s="38">
        <v>0.72916666666666663</v>
      </c>
      <c r="J24" s="39">
        <v>0.97916666666666663</v>
      </c>
      <c r="K24" s="42" t="s">
        <v>177</v>
      </c>
      <c r="L24" s="104" t="e">
        <f>VLOOKUP(D24,'效期天數(2025.1126更新)'!C:F,5,0)</f>
        <v>#REF!</v>
      </c>
    </row>
    <row r="25" spans="1:12" ht="20.25" thickBot="1">
      <c r="A25" s="44" t="s">
        <v>129</v>
      </c>
      <c r="B25" s="108" t="s">
        <v>658</v>
      </c>
      <c r="C25" s="105" t="s">
        <v>659</v>
      </c>
      <c r="D25" s="34" t="s">
        <v>96</v>
      </c>
      <c r="E25" s="107">
        <v>7</v>
      </c>
      <c r="F25" s="109">
        <v>6000</v>
      </c>
      <c r="G25" s="43" t="s">
        <v>179</v>
      </c>
      <c r="H25" s="37">
        <v>0.72916666666666663</v>
      </c>
      <c r="I25" s="39">
        <v>0.75</v>
      </c>
      <c r="J25" s="39">
        <v>0.91666666666666663</v>
      </c>
      <c r="K25" s="42" t="s">
        <v>187</v>
      </c>
      <c r="L25" s="104" t="e">
        <f>VLOOKUP(D25,'效期天數(2025.1126更新)'!C:F,5,0)</f>
        <v>#REF!</v>
      </c>
    </row>
    <row r="26" spans="1:12" ht="20.25" thickBot="1">
      <c r="A26" s="44" t="s">
        <v>129</v>
      </c>
      <c r="B26" s="108" t="s">
        <v>658</v>
      </c>
      <c r="C26" s="105" t="s">
        <v>660</v>
      </c>
      <c r="D26" s="34" t="s">
        <v>96</v>
      </c>
      <c r="E26" s="107">
        <v>7</v>
      </c>
      <c r="F26" s="109">
        <v>6000</v>
      </c>
      <c r="G26" s="43" t="s">
        <v>179</v>
      </c>
      <c r="H26" s="37">
        <v>0.72916666666666663</v>
      </c>
      <c r="I26" s="39">
        <v>0.75</v>
      </c>
      <c r="J26" s="39">
        <v>0.91666666666666663</v>
      </c>
      <c r="K26" s="42" t="s">
        <v>187</v>
      </c>
      <c r="L26" s="104" t="e">
        <f>VLOOKUP(D26,'效期天數(2025.1126更新)'!C:F,5,0)</f>
        <v>#REF!</v>
      </c>
    </row>
    <row r="27" spans="1:12" ht="20.25" thickBot="1">
      <c r="A27" s="44" t="s">
        <v>129</v>
      </c>
      <c r="B27" s="108" t="s">
        <v>661</v>
      </c>
      <c r="C27" s="105" t="s">
        <v>662</v>
      </c>
      <c r="D27" s="34" t="s">
        <v>95</v>
      </c>
      <c r="E27" s="107">
        <v>7</v>
      </c>
      <c r="F27" s="109">
        <v>6000</v>
      </c>
      <c r="G27" s="43" t="s">
        <v>179</v>
      </c>
      <c r="H27" s="37">
        <v>0.72916666666666663</v>
      </c>
      <c r="I27" s="39">
        <v>0.75</v>
      </c>
      <c r="J27" s="39">
        <v>0.91666666666666663</v>
      </c>
      <c r="K27" s="42" t="s">
        <v>187</v>
      </c>
      <c r="L27" s="104" t="e">
        <f>VLOOKUP(D27,'效期天數(2025.1126更新)'!C:F,5,0)</f>
        <v>#REF!</v>
      </c>
    </row>
    <row r="28" spans="1:12" ht="20.25" thickBot="1">
      <c r="A28" s="44" t="s">
        <v>129</v>
      </c>
      <c r="B28" s="108" t="s">
        <v>661</v>
      </c>
      <c r="C28" s="105" t="s">
        <v>663</v>
      </c>
      <c r="D28" s="34" t="s">
        <v>95</v>
      </c>
      <c r="E28" s="107">
        <v>7</v>
      </c>
      <c r="F28" s="109">
        <v>6000</v>
      </c>
      <c r="G28" s="43" t="s">
        <v>179</v>
      </c>
      <c r="H28" s="37">
        <v>0.72916666666666663</v>
      </c>
      <c r="I28" s="39">
        <v>0.75</v>
      </c>
      <c r="J28" s="39">
        <v>0.91666666666666663</v>
      </c>
      <c r="K28" s="42" t="s">
        <v>187</v>
      </c>
      <c r="L28" s="104" t="e">
        <f>VLOOKUP(D28,'效期天數(2025.1126更新)'!C:F,5,0)</f>
        <v>#REF!</v>
      </c>
    </row>
    <row r="29" spans="1:12" ht="20.25" thickBot="1">
      <c r="A29" s="57"/>
      <c r="B29" s="33" t="s">
        <v>664</v>
      </c>
      <c r="C29" s="41"/>
      <c r="D29" s="34" t="s">
        <v>665</v>
      </c>
      <c r="E29" s="43"/>
      <c r="F29" s="34">
        <v>4000</v>
      </c>
      <c r="G29" s="36" t="s">
        <v>128</v>
      </c>
      <c r="H29" s="37">
        <v>0.5</v>
      </c>
      <c r="I29" s="58"/>
      <c r="J29" s="58"/>
      <c r="K29" s="111"/>
      <c r="L29" s="20"/>
    </row>
    <row r="30" spans="1:12" ht="20.25" thickBot="1">
      <c r="A30" s="57"/>
      <c r="B30" s="33" t="s">
        <v>666</v>
      </c>
      <c r="C30" s="41"/>
      <c r="D30" s="34" t="s">
        <v>665</v>
      </c>
      <c r="E30" s="43"/>
      <c r="F30" s="34">
        <v>4000</v>
      </c>
      <c r="G30" s="36" t="s">
        <v>128</v>
      </c>
      <c r="H30" s="37">
        <v>0.72916666666666663</v>
      </c>
      <c r="I30" s="58"/>
      <c r="J30" s="58"/>
      <c r="K30" s="111"/>
      <c r="L30" s="20"/>
    </row>
    <row r="32" spans="1:12" ht="17.25" thickBot="1"/>
    <row r="33" spans="1:12" ht="26.25" thickBot="1">
      <c r="A33" s="23" t="s">
        <v>274</v>
      </c>
      <c r="B33" s="24" t="s">
        <v>667</v>
      </c>
      <c r="C33" s="25" t="s">
        <v>180</v>
      </c>
      <c r="D33" s="21"/>
      <c r="E33" s="21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32" t="s">
        <v>127</v>
      </c>
      <c r="B35" s="108" t="s">
        <v>668</v>
      </c>
      <c r="C35" s="105" t="s">
        <v>669</v>
      </c>
      <c r="D35" s="34" t="s">
        <v>126</v>
      </c>
      <c r="E35" s="107">
        <v>9</v>
      </c>
      <c r="F35" s="109">
        <v>6000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670</v>
      </c>
      <c r="L35" s="104" t="e">
        <f>VLOOKUP(D35,'效期天數(2025.1126更新)'!C:F,5,0)</f>
        <v>#REF!</v>
      </c>
    </row>
    <row r="36" spans="1:12" ht="20.25" thickBot="1">
      <c r="A36" s="32" t="s">
        <v>127</v>
      </c>
      <c r="B36" s="108" t="s">
        <v>668</v>
      </c>
      <c r="C36" s="105" t="s">
        <v>671</v>
      </c>
      <c r="D36" s="34" t="s">
        <v>126</v>
      </c>
      <c r="E36" s="107">
        <v>9</v>
      </c>
      <c r="F36" s="109">
        <v>6000</v>
      </c>
      <c r="G36" s="56" t="s">
        <v>183</v>
      </c>
      <c r="H36" s="37">
        <v>0.70833333333333337</v>
      </c>
      <c r="I36" s="38">
        <v>0.77083333333333337</v>
      </c>
      <c r="J36" s="39">
        <v>0.9375</v>
      </c>
      <c r="K36" s="40" t="s">
        <v>670</v>
      </c>
      <c r="L36" s="104" t="e">
        <f>VLOOKUP(D36,'效期天數(2025.1126更新)'!C:F,5,0)</f>
        <v>#REF!</v>
      </c>
    </row>
    <row r="37" spans="1:12" ht="20.25" thickBot="1">
      <c r="A37" s="32" t="s">
        <v>127</v>
      </c>
      <c r="B37" s="108" t="s">
        <v>672</v>
      </c>
      <c r="C37" s="106" t="s">
        <v>774</v>
      </c>
      <c r="D37" s="35" t="s">
        <v>88</v>
      </c>
      <c r="E37" s="107">
        <v>7</v>
      </c>
      <c r="F37" s="109">
        <v>6200</v>
      </c>
      <c r="G37" s="36" t="s">
        <v>183</v>
      </c>
      <c r="H37" s="37">
        <v>0.41666666666666669</v>
      </c>
      <c r="I37" s="39">
        <v>0.4375</v>
      </c>
      <c r="J37" s="61">
        <v>0.60416666666666663</v>
      </c>
      <c r="K37" s="42" t="s">
        <v>177</v>
      </c>
      <c r="L37" s="104" t="e">
        <f>VLOOKUP(D37,'效期天數(2025.1126更新)'!C:F,5,0)</f>
        <v>#REF!</v>
      </c>
    </row>
    <row r="38" spans="1:12" ht="20.25" thickBot="1">
      <c r="A38" s="32" t="s">
        <v>127</v>
      </c>
      <c r="B38" s="108" t="s">
        <v>672</v>
      </c>
      <c r="C38" s="106" t="s">
        <v>775</v>
      </c>
      <c r="D38" s="35" t="s">
        <v>88</v>
      </c>
      <c r="E38" s="107">
        <v>7</v>
      </c>
      <c r="F38" s="109">
        <v>6200</v>
      </c>
      <c r="G38" s="36" t="s">
        <v>183</v>
      </c>
      <c r="H38" s="37">
        <v>0.41666666666666669</v>
      </c>
      <c r="I38" s="39">
        <v>0.4375</v>
      </c>
      <c r="J38" s="39">
        <v>0.60416666666666663</v>
      </c>
      <c r="K38" s="42" t="s">
        <v>177</v>
      </c>
      <c r="L38" s="104" t="e">
        <f>VLOOKUP(D38,'效期天數(2025.1126更新)'!C:F,5,0)</f>
        <v>#REF!</v>
      </c>
    </row>
    <row r="39" spans="1:12" ht="20.25" thickBot="1">
      <c r="A39" s="32" t="s">
        <v>127</v>
      </c>
      <c r="B39" s="108" t="s">
        <v>673</v>
      </c>
      <c r="C39" s="106" t="s">
        <v>776</v>
      </c>
      <c r="D39" s="35" t="s">
        <v>89</v>
      </c>
      <c r="E39" s="107">
        <v>7</v>
      </c>
      <c r="F39" s="109">
        <v>6000</v>
      </c>
      <c r="G39" s="36" t="s">
        <v>183</v>
      </c>
      <c r="H39" s="37">
        <v>0.41666666666666669</v>
      </c>
      <c r="I39" s="39">
        <v>0.4375</v>
      </c>
      <c r="J39" s="39">
        <v>0.60416666666666663</v>
      </c>
      <c r="K39" s="42" t="s">
        <v>177</v>
      </c>
      <c r="L39" s="104" t="e">
        <f>VLOOKUP(D39,'效期天數(2025.1126更新)'!C:F,5,0)</f>
        <v>#REF!</v>
      </c>
    </row>
    <row r="40" spans="1:12" ht="20.25" thickBot="1">
      <c r="A40" s="32" t="s">
        <v>127</v>
      </c>
      <c r="B40" s="108" t="s">
        <v>673</v>
      </c>
      <c r="C40" s="106" t="s">
        <v>777</v>
      </c>
      <c r="D40" s="35" t="s">
        <v>89</v>
      </c>
      <c r="E40" s="107">
        <v>7</v>
      </c>
      <c r="F40" s="109">
        <v>6000</v>
      </c>
      <c r="G40" s="36" t="s">
        <v>183</v>
      </c>
      <c r="H40" s="37">
        <v>0.41666666666666669</v>
      </c>
      <c r="I40" s="39">
        <v>0.4375</v>
      </c>
      <c r="J40" s="39">
        <v>0.60416666666666663</v>
      </c>
      <c r="K40" s="42" t="s">
        <v>177</v>
      </c>
      <c r="L40" s="104" t="e">
        <f>VLOOKUP(D40,'效期天數(2025.1126更新)'!C:F,5,0)</f>
        <v>#REF!</v>
      </c>
    </row>
    <row r="41" spans="1:12" ht="19.5" thickBot="1">
      <c r="A41" s="32" t="s">
        <v>127</v>
      </c>
      <c r="B41" s="108" t="s">
        <v>674</v>
      </c>
      <c r="C41" s="105" t="s">
        <v>675</v>
      </c>
      <c r="D41" s="34" t="s">
        <v>93</v>
      </c>
      <c r="E41" s="107">
        <v>8</v>
      </c>
      <c r="F41" s="109">
        <v>8000</v>
      </c>
      <c r="G41" s="45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181</v>
      </c>
      <c r="L41" s="104" t="e">
        <f>VLOOKUP(D41,'效期天數(2025.1126更新)'!C:F,5,0)</f>
        <v>#REF!</v>
      </c>
    </row>
    <row r="42" spans="1:12" ht="19.5" thickBot="1">
      <c r="A42" s="32" t="s">
        <v>127</v>
      </c>
      <c r="B42" s="108" t="s">
        <v>674</v>
      </c>
      <c r="C42" s="105" t="s">
        <v>676</v>
      </c>
      <c r="D42" s="34" t="s">
        <v>93</v>
      </c>
      <c r="E42" s="107">
        <v>8</v>
      </c>
      <c r="F42" s="109">
        <v>8000</v>
      </c>
      <c r="G42" s="45" t="s">
        <v>128</v>
      </c>
      <c r="H42" s="37">
        <v>0.45833333333333331</v>
      </c>
      <c r="I42" s="38">
        <v>0.47916666666666669</v>
      </c>
      <c r="J42" s="39">
        <v>0.72916666666666663</v>
      </c>
      <c r="K42" s="42" t="s">
        <v>182</v>
      </c>
      <c r="L42" s="104" t="e">
        <f>VLOOKUP(D42,'效期天數(2025.1126更新)'!C:F,5,0)</f>
        <v>#REF!</v>
      </c>
    </row>
    <row r="43" spans="1:12" ht="19.5" thickBot="1">
      <c r="A43" s="32" t="s">
        <v>127</v>
      </c>
      <c r="B43" s="108" t="s">
        <v>677</v>
      </c>
      <c r="C43" s="105" t="s">
        <v>678</v>
      </c>
      <c r="D43" s="34" t="s">
        <v>94</v>
      </c>
      <c r="E43" s="107">
        <v>8</v>
      </c>
      <c r="F43" s="109">
        <v>8000</v>
      </c>
      <c r="G43" s="45" t="s">
        <v>128</v>
      </c>
      <c r="H43" s="37">
        <v>0.45833333333333331</v>
      </c>
      <c r="I43" s="38">
        <v>0.47916666666666669</v>
      </c>
      <c r="J43" s="39">
        <v>0.72916666666666663</v>
      </c>
      <c r="K43" s="42" t="s">
        <v>177</v>
      </c>
      <c r="L43" s="104" t="e">
        <f>VLOOKUP(D43,'效期天數(2025.1126更新)'!C:F,5,0)</f>
        <v>#REF!</v>
      </c>
    </row>
    <row r="44" spans="1:12" ht="19.5" thickBot="1">
      <c r="A44" s="32" t="s">
        <v>127</v>
      </c>
      <c r="B44" s="108" t="s">
        <v>677</v>
      </c>
      <c r="C44" s="105" t="s">
        <v>679</v>
      </c>
      <c r="D44" s="34" t="s">
        <v>94</v>
      </c>
      <c r="E44" s="107">
        <v>8</v>
      </c>
      <c r="F44" s="109">
        <v>8000</v>
      </c>
      <c r="G44" s="45" t="s">
        <v>128</v>
      </c>
      <c r="H44" s="37">
        <v>0.45833333333333331</v>
      </c>
      <c r="I44" s="38">
        <v>0.47916666666666669</v>
      </c>
      <c r="J44" s="39">
        <v>0.72916666666666663</v>
      </c>
      <c r="K44" s="42" t="s">
        <v>177</v>
      </c>
      <c r="L44" s="104" t="e">
        <f>VLOOKUP(D44,'效期天數(2025.1126更新)'!C:F,5,0)</f>
        <v>#REF!</v>
      </c>
    </row>
    <row r="45" spans="1:12" ht="20.25" thickBot="1">
      <c r="A45" s="44" t="s">
        <v>129</v>
      </c>
      <c r="B45" s="108" t="s">
        <v>680</v>
      </c>
      <c r="C45" s="105" t="s">
        <v>681</v>
      </c>
      <c r="D45" s="35" t="s">
        <v>132</v>
      </c>
      <c r="E45" s="107">
        <v>6</v>
      </c>
      <c r="F45" s="109">
        <v>8900</v>
      </c>
      <c r="G45" s="3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104" t="e">
        <f>VLOOKUP(D45,'效期天數(2025.1126更新)'!C:F,5,0)</f>
        <v>#REF!</v>
      </c>
    </row>
    <row r="46" spans="1:12" ht="20.25" thickBot="1">
      <c r="A46" s="44" t="s">
        <v>129</v>
      </c>
      <c r="B46" s="108" t="s">
        <v>680</v>
      </c>
      <c r="C46" s="105" t="s">
        <v>682</v>
      </c>
      <c r="D46" s="35" t="s">
        <v>132</v>
      </c>
      <c r="E46" s="107">
        <v>6</v>
      </c>
      <c r="F46" s="109">
        <v>8900</v>
      </c>
      <c r="G46" s="3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104" t="e">
        <f>VLOOKUP(D46,'效期天數(2025.1126更新)'!C:F,5,0)</f>
        <v>#REF!</v>
      </c>
    </row>
    <row r="47" spans="1:12" ht="20.25" thickBot="1">
      <c r="A47" s="44" t="s">
        <v>129</v>
      </c>
      <c r="B47" s="108" t="s">
        <v>683</v>
      </c>
      <c r="C47" s="105" t="s">
        <v>684</v>
      </c>
      <c r="D47" s="35" t="s">
        <v>133</v>
      </c>
      <c r="E47" s="107">
        <v>6</v>
      </c>
      <c r="F47" s="109">
        <v>8900</v>
      </c>
      <c r="G47" s="36" t="s">
        <v>260</v>
      </c>
      <c r="H47" s="37">
        <v>0.45833333333333331</v>
      </c>
      <c r="I47" s="39">
        <v>0.5</v>
      </c>
      <c r="J47" s="39">
        <v>0.75</v>
      </c>
      <c r="K47" s="42" t="s">
        <v>178</v>
      </c>
      <c r="L47" s="104" t="e">
        <f>VLOOKUP(D47,'效期天數(2025.1126更新)'!C:F,5,0)</f>
        <v>#REF!</v>
      </c>
    </row>
    <row r="48" spans="1:12" ht="20.25" thickBot="1">
      <c r="A48" s="44" t="s">
        <v>129</v>
      </c>
      <c r="B48" s="108" t="s">
        <v>683</v>
      </c>
      <c r="C48" s="105" t="s">
        <v>685</v>
      </c>
      <c r="D48" s="35" t="s">
        <v>133</v>
      </c>
      <c r="E48" s="107">
        <v>6</v>
      </c>
      <c r="F48" s="109">
        <v>8900</v>
      </c>
      <c r="G48" s="36" t="s">
        <v>260</v>
      </c>
      <c r="H48" s="37">
        <v>0.45833333333333331</v>
      </c>
      <c r="I48" s="39">
        <v>0.5</v>
      </c>
      <c r="J48" s="39">
        <v>0.75</v>
      </c>
      <c r="K48" s="42" t="s">
        <v>178</v>
      </c>
      <c r="L48" s="104" t="e">
        <f>VLOOKUP(D48,'效期天數(2025.1126更新)'!C:F,5,0)</f>
        <v>#REF!</v>
      </c>
    </row>
    <row r="49" spans="1:12" ht="20.25" thickBot="1">
      <c r="A49" s="32" t="s">
        <v>127</v>
      </c>
      <c r="B49" s="108" t="s">
        <v>686</v>
      </c>
      <c r="C49" s="105">
        <v>5622261</v>
      </c>
      <c r="D49" s="34" t="s">
        <v>134</v>
      </c>
      <c r="E49" s="107">
        <v>3</v>
      </c>
      <c r="F49" s="109">
        <v>4000</v>
      </c>
      <c r="G49" s="43" t="s">
        <v>179</v>
      </c>
      <c r="H49" s="37">
        <v>0.47916666666666669</v>
      </c>
      <c r="I49" s="61">
        <v>0.625</v>
      </c>
      <c r="J49" s="39">
        <v>0.75</v>
      </c>
      <c r="K49" s="40"/>
      <c r="L49" s="104" t="e">
        <f>VLOOKUP(D49,'效期天數(2025.1126更新)'!C:F,5,0)</f>
        <v>#REF!</v>
      </c>
    </row>
    <row r="50" spans="1:12" ht="20.25" thickBot="1">
      <c r="A50" s="32" t="s">
        <v>127</v>
      </c>
      <c r="B50" s="108" t="s">
        <v>687</v>
      </c>
      <c r="C50" s="105" t="s">
        <v>688</v>
      </c>
      <c r="D50" s="35" t="s">
        <v>159</v>
      </c>
      <c r="E50" s="107">
        <v>5</v>
      </c>
      <c r="F50" s="109">
        <v>9000</v>
      </c>
      <c r="G50" s="36" t="s">
        <v>260</v>
      </c>
      <c r="H50" s="37">
        <v>0.72916666666666663</v>
      </c>
      <c r="I50" s="39">
        <v>0.75</v>
      </c>
      <c r="J50" s="39">
        <v>0</v>
      </c>
      <c r="K50" s="42" t="s">
        <v>271</v>
      </c>
      <c r="L50" s="104" t="e">
        <f>VLOOKUP(D50,'效期天數(2025.1126更新)'!C:F,5,0)</f>
        <v>#REF!</v>
      </c>
    </row>
    <row r="51" spans="1:12" ht="20.25" thickBot="1">
      <c r="A51" s="32" t="s">
        <v>127</v>
      </c>
      <c r="B51" s="108" t="s">
        <v>687</v>
      </c>
      <c r="C51" s="105" t="s">
        <v>689</v>
      </c>
      <c r="D51" s="35" t="s">
        <v>159</v>
      </c>
      <c r="E51" s="107">
        <v>5</v>
      </c>
      <c r="F51" s="109">
        <v>9000</v>
      </c>
      <c r="G51" s="36" t="s">
        <v>260</v>
      </c>
      <c r="H51" s="37">
        <v>0.72916666666666663</v>
      </c>
      <c r="I51" s="39">
        <v>0.75</v>
      </c>
      <c r="J51" s="39">
        <v>0</v>
      </c>
      <c r="K51" s="42" t="s">
        <v>271</v>
      </c>
      <c r="L51" s="104" t="e">
        <f>VLOOKUP(D51,'效期天數(2025.1126更新)'!C:F,5,0)</f>
        <v>#REF!</v>
      </c>
    </row>
    <row r="52" spans="1:12" ht="20.25" thickBot="1">
      <c r="A52" s="32" t="s">
        <v>127</v>
      </c>
      <c r="B52" s="108" t="s">
        <v>690</v>
      </c>
      <c r="C52" s="105" t="s">
        <v>691</v>
      </c>
      <c r="D52" s="35" t="s">
        <v>158</v>
      </c>
      <c r="E52" s="107">
        <v>5</v>
      </c>
      <c r="F52" s="109">
        <v>9000</v>
      </c>
      <c r="G52" s="36" t="s">
        <v>260</v>
      </c>
      <c r="H52" s="37">
        <v>0.72916666666666663</v>
      </c>
      <c r="I52" s="39">
        <v>0.75</v>
      </c>
      <c r="J52" s="39">
        <v>0</v>
      </c>
      <c r="K52" s="42" t="s">
        <v>271</v>
      </c>
      <c r="L52" s="104" t="e">
        <f>VLOOKUP(D52,'效期天數(2025.1126更新)'!C:F,5,0)</f>
        <v>#REF!</v>
      </c>
    </row>
    <row r="53" spans="1:12" ht="20.25" thickBot="1">
      <c r="A53" s="32" t="s">
        <v>127</v>
      </c>
      <c r="B53" s="108" t="s">
        <v>690</v>
      </c>
      <c r="C53" s="105" t="s">
        <v>692</v>
      </c>
      <c r="D53" s="35" t="s">
        <v>158</v>
      </c>
      <c r="E53" s="107">
        <v>5</v>
      </c>
      <c r="F53" s="109">
        <v>9000</v>
      </c>
      <c r="G53" s="36" t="s">
        <v>260</v>
      </c>
      <c r="H53" s="37">
        <v>0.72916666666666663</v>
      </c>
      <c r="I53" s="39">
        <v>0.75</v>
      </c>
      <c r="J53" s="39">
        <v>0</v>
      </c>
      <c r="K53" s="42" t="s">
        <v>271</v>
      </c>
      <c r="L53" s="104" t="e">
        <f>VLOOKUP(D53,'效期天數(2025.1126更新)'!C:F,5,0)</f>
        <v>#REF!</v>
      </c>
    </row>
    <row r="54" spans="1:12" ht="20.25" thickBot="1">
      <c r="A54" s="44" t="s">
        <v>129</v>
      </c>
      <c r="B54" s="108" t="s">
        <v>693</v>
      </c>
      <c r="C54" s="105" t="s">
        <v>694</v>
      </c>
      <c r="D54" s="34" t="s">
        <v>96</v>
      </c>
      <c r="E54" s="107">
        <v>10</v>
      </c>
      <c r="F54" s="109">
        <v>6000</v>
      </c>
      <c r="G54" s="43" t="s">
        <v>179</v>
      </c>
      <c r="H54" s="37">
        <v>0.72916666666666663</v>
      </c>
      <c r="I54" s="39">
        <v>0.75</v>
      </c>
      <c r="J54" s="39">
        <v>0.91666666666666663</v>
      </c>
      <c r="K54" s="42" t="s">
        <v>187</v>
      </c>
      <c r="L54" s="104" t="e">
        <f>VLOOKUP(D54,'效期天數(2025.1126更新)'!C:F,5,0)</f>
        <v>#REF!</v>
      </c>
    </row>
    <row r="55" spans="1:12" ht="20.25" thickBot="1">
      <c r="A55" s="44" t="s">
        <v>129</v>
      </c>
      <c r="B55" s="108" t="s">
        <v>693</v>
      </c>
      <c r="C55" s="105" t="s">
        <v>695</v>
      </c>
      <c r="D55" s="34" t="s">
        <v>96</v>
      </c>
      <c r="E55" s="107">
        <v>10</v>
      </c>
      <c r="F55" s="109">
        <v>6000</v>
      </c>
      <c r="G55" s="43" t="s">
        <v>179</v>
      </c>
      <c r="H55" s="37">
        <v>0.72916666666666663</v>
      </c>
      <c r="I55" s="39">
        <v>0.75</v>
      </c>
      <c r="J55" s="39">
        <v>0.91666666666666663</v>
      </c>
      <c r="K55" s="42" t="s">
        <v>187</v>
      </c>
      <c r="L55" s="104" t="e">
        <f>VLOOKUP(D55,'效期天數(2025.1126更新)'!C:F,5,0)</f>
        <v>#REF!</v>
      </c>
    </row>
    <row r="56" spans="1:12" ht="20.25" thickBot="1">
      <c r="A56" s="44" t="s">
        <v>129</v>
      </c>
      <c r="B56" s="108" t="s">
        <v>696</v>
      </c>
      <c r="C56" s="105" t="s">
        <v>697</v>
      </c>
      <c r="D56" s="34" t="s">
        <v>95</v>
      </c>
      <c r="E56" s="107">
        <v>10</v>
      </c>
      <c r="F56" s="109">
        <v>6000</v>
      </c>
      <c r="G56" s="43" t="s">
        <v>179</v>
      </c>
      <c r="H56" s="37">
        <v>0.72916666666666663</v>
      </c>
      <c r="I56" s="39">
        <v>0.75</v>
      </c>
      <c r="J56" s="39">
        <v>0.91666666666666663</v>
      </c>
      <c r="K56" s="42" t="s">
        <v>187</v>
      </c>
      <c r="L56" s="104" t="e">
        <f>VLOOKUP(D56,'效期天數(2025.1126更新)'!C:F,5,0)</f>
        <v>#REF!</v>
      </c>
    </row>
    <row r="57" spans="1:12" ht="20.25" thickBot="1">
      <c r="A57" s="44" t="s">
        <v>129</v>
      </c>
      <c r="B57" s="108" t="s">
        <v>696</v>
      </c>
      <c r="C57" s="105" t="s">
        <v>698</v>
      </c>
      <c r="D57" s="34" t="s">
        <v>95</v>
      </c>
      <c r="E57" s="107">
        <v>10</v>
      </c>
      <c r="F57" s="109">
        <v>6000</v>
      </c>
      <c r="G57" s="43" t="s">
        <v>179</v>
      </c>
      <c r="H57" s="37">
        <v>0.72916666666666663</v>
      </c>
      <c r="I57" s="39">
        <v>0.75</v>
      </c>
      <c r="J57" s="39">
        <v>0.91666666666666663</v>
      </c>
      <c r="K57" s="42" t="s">
        <v>187</v>
      </c>
      <c r="L57" s="104" t="e">
        <f>VLOOKUP(D57,'效期天數(2025.1126更新)'!C:F,5,0)</f>
        <v>#REF!</v>
      </c>
    </row>
    <row r="58" spans="1:12" ht="20.25" thickBot="1">
      <c r="A58" s="57"/>
      <c r="B58" s="33" t="s">
        <v>699</v>
      </c>
      <c r="C58" s="41"/>
      <c r="D58" s="34" t="s">
        <v>665</v>
      </c>
      <c r="E58" s="43"/>
      <c r="F58" s="34">
        <v>3000</v>
      </c>
      <c r="G58" s="36" t="s">
        <v>128</v>
      </c>
      <c r="H58" s="37">
        <v>0.75</v>
      </c>
      <c r="I58" s="58"/>
      <c r="J58" s="58"/>
      <c r="K58" s="111"/>
      <c r="L58" s="20"/>
    </row>
    <row r="59" spans="1:1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2"/>
    </row>
    <row r="61" spans="1:12" ht="25.5">
      <c r="A61" s="134" t="s">
        <v>274</v>
      </c>
      <c r="B61" s="134" t="s">
        <v>700</v>
      </c>
      <c r="C61" s="135" t="s">
        <v>258</v>
      </c>
      <c r="D61" s="21"/>
      <c r="E61" s="21"/>
      <c r="F61" s="21"/>
      <c r="G61" s="21"/>
      <c r="H61" s="21"/>
      <c r="I61" s="21"/>
      <c r="J61" s="21"/>
      <c r="K61" s="22"/>
    </row>
    <row r="62" spans="1:12" ht="23.25">
      <c r="A62" s="112" t="s">
        <v>171</v>
      </c>
      <c r="B62" s="113" t="s">
        <v>175</v>
      </c>
      <c r="C62" s="113" t="s">
        <v>124</v>
      </c>
      <c r="D62" s="114" t="s">
        <v>123</v>
      </c>
      <c r="E62" s="115" t="s">
        <v>172</v>
      </c>
      <c r="F62" s="115" t="s">
        <v>275</v>
      </c>
      <c r="G62" s="115" t="s">
        <v>173</v>
      </c>
      <c r="H62" s="116" t="s">
        <v>276</v>
      </c>
      <c r="I62" s="115" t="s">
        <v>174</v>
      </c>
      <c r="J62" s="116" t="s">
        <v>277</v>
      </c>
      <c r="K62" s="113" t="s">
        <v>176</v>
      </c>
    </row>
    <row r="63" spans="1:12" ht="19.5">
      <c r="A63" s="117" t="s">
        <v>129</v>
      </c>
      <c r="B63" s="138" t="s">
        <v>701</v>
      </c>
      <c r="C63" s="136" t="s">
        <v>702</v>
      </c>
      <c r="D63" s="119" t="s">
        <v>126</v>
      </c>
      <c r="E63" s="139">
        <v>9</v>
      </c>
      <c r="F63" s="120">
        <v>6000</v>
      </c>
      <c r="G63" s="121" t="s">
        <v>183</v>
      </c>
      <c r="H63" s="122">
        <v>0.70833333333333337</v>
      </c>
      <c r="I63" s="123">
        <v>0.77083333333333337</v>
      </c>
      <c r="J63" s="124">
        <v>0.9375</v>
      </c>
      <c r="K63" s="125" t="s">
        <v>670</v>
      </c>
      <c r="L63" s="104" t="e">
        <f>VLOOKUP(D63,'效期天數(2025.1126更新)'!C:F,5,0)</f>
        <v>#REF!</v>
      </c>
    </row>
    <row r="64" spans="1:12" ht="19.5">
      <c r="A64" s="117" t="s">
        <v>129</v>
      </c>
      <c r="B64" s="138" t="s">
        <v>701</v>
      </c>
      <c r="C64" s="136" t="s">
        <v>703</v>
      </c>
      <c r="D64" s="119" t="s">
        <v>126</v>
      </c>
      <c r="E64" s="139">
        <v>9</v>
      </c>
      <c r="F64" s="120">
        <v>6000</v>
      </c>
      <c r="G64" s="121" t="s">
        <v>183</v>
      </c>
      <c r="H64" s="122">
        <v>0.70833333333333337</v>
      </c>
      <c r="I64" s="123">
        <v>0.77083333333333337</v>
      </c>
      <c r="J64" s="124">
        <v>0.9375</v>
      </c>
      <c r="K64" s="125" t="s">
        <v>670</v>
      </c>
      <c r="L64" s="104" t="e">
        <f>VLOOKUP(D64,'效期天數(2025.1126更新)'!C:F,5,0)</f>
        <v>#REF!</v>
      </c>
    </row>
    <row r="65" spans="1:12" ht="19.5">
      <c r="A65" s="118" t="s">
        <v>127</v>
      </c>
      <c r="B65" s="138" t="s">
        <v>704</v>
      </c>
      <c r="C65" s="136">
        <v>4622261</v>
      </c>
      <c r="D65" s="119" t="s">
        <v>38</v>
      </c>
      <c r="E65" s="139">
        <v>7</v>
      </c>
      <c r="F65" s="120">
        <v>5500</v>
      </c>
      <c r="G65" s="126" t="s">
        <v>179</v>
      </c>
      <c r="H65" s="122">
        <v>0.45833333333333331</v>
      </c>
      <c r="I65" s="123">
        <v>0.47916666666666669</v>
      </c>
      <c r="J65" s="123">
        <v>0.64583333333333337</v>
      </c>
      <c r="K65" s="127" t="s">
        <v>185</v>
      </c>
      <c r="L65" s="104" t="e">
        <f>VLOOKUP(D65,'效期天數(2025.1126更新)'!C:F,5,0)</f>
        <v>#N/A</v>
      </c>
    </row>
    <row r="66" spans="1:12" ht="19.5">
      <c r="A66" s="118" t="s">
        <v>127</v>
      </c>
      <c r="B66" s="138" t="s">
        <v>705</v>
      </c>
      <c r="C66" s="136">
        <v>4522261</v>
      </c>
      <c r="D66" s="119" t="s">
        <v>39</v>
      </c>
      <c r="E66" s="139">
        <v>5</v>
      </c>
      <c r="F66" s="120">
        <v>2500</v>
      </c>
      <c r="G66" s="126" t="s">
        <v>179</v>
      </c>
      <c r="H66" s="122">
        <v>0.45833333333333331</v>
      </c>
      <c r="I66" s="123">
        <v>0.47916666666666669</v>
      </c>
      <c r="J66" s="123">
        <v>0.64583333333333337</v>
      </c>
      <c r="K66" s="127" t="s">
        <v>186</v>
      </c>
      <c r="L66" s="104" t="e">
        <f>VLOOKUP(D66,'效期天數(2025.1126更新)'!C:F,5,0)</f>
        <v>#N/A</v>
      </c>
    </row>
    <row r="67" spans="1:12" ht="19.5">
      <c r="A67" s="128"/>
      <c r="B67" s="138" t="s">
        <v>705</v>
      </c>
      <c r="C67" s="137">
        <v>4522262</v>
      </c>
      <c r="D67" s="119" t="s">
        <v>39</v>
      </c>
      <c r="E67" s="139">
        <v>5</v>
      </c>
      <c r="F67" s="129">
        <v>3000</v>
      </c>
      <c r="G67" s="130"/>
      <c r="H67" s="129"/>
      <c r="I67" s="129"/>
      <c r="J67" s="129"/>
      <c r="K67" s="127"/>
      <c r="L67" s="104" t="e">
        <f>VLOOKUP(D67,'效期天數(2025.1126更新)'!C:F,5,0)</f>
        <v>#N/A</v>
      </c>
    </row>
    <row r="68" spans="1:12" ht="18.75">
      <c r="A68" s="118" t="s">
        <v>127</v>
      </c>
      <c r="B68" s="138" t="s">
        <v>706</v>
      </c>
      <c r="C68" s="136" t="s">
        <v>707</v>
      </c>
      <c r="D68" s="119" t="s">
        <v>93</v>
      </c>
      <c r="E68" s="139">
        <v>8</v>
      </c>
      <c r="F68" s="120">
        <v>8000</v>
      </c>
      <c r="G68" s="131" t="s">
        <v>128</v>
      </c>
      <c r="H68" s="122">
        <v>0.45833333333333331</v>
      </c>
      <c r="I68" s="123">
        <v>0.47916666666666669</v>
      </c>
      <c r="J68" s="124">
        <v>0.72916666666666663</v>
      </c>
      <c r="K68" s="127" t="s">
        <v>181</v>
      </c>
      <c r="L68" s="104" t="e">
        <f>VLOOKUP(D68,'效期天數(2025.1126更新)'!C:F,5,0)</f>
        <v>#REF!</v>
      </c>
    </row>
    <row r="69" spans="1:12" ht="18.75">
      <c r="A69" s="118" t="s">
        <v>127</v>
      </c>
      <c r="B69" s="138" t="s">
        <v>706</v>
      </c>
      <c r="C69" s="136" t="s">
        <v>708</v>
      </c>
      <c r="D69" s="119" t="s">
        <v>93</v>
      </c>
      <c r="E69" s="139">
        <v>8</v>
      </c>
      <c r="F69" s="120">
        <v>8000</v>
      </c>
      <c r="G69" s="131" t="s">
        <v>128</v>
      </c>
      <c r="H69" s="122">
        <v>0.45833333333333331</v>
      </c>
      <c r="I69" s="123">
        <v>0.47916666666666669</v>
      </c>
      <c r="J69" s="124">
        <v>0.72916666666666663</v>
      </c>
      <c r="K69" s="127" t="s">
        <v>182</v>
      </c>
      <c r="L69" s="104" t="e">
        <f>VLOOKUP(D69,'效期天數(2025.1126更新)'!C:F,5,0)</f>
        <v>#REF!</v>
      </c>
    </row>
    <row r="70" spans="1:12" ht="18.75">
      <c r="A70" s="118" t="s">
        <v>127</v>
      </c>
      <c r="B70" s="138" t="s">
        <v>709</v>
      </c>
      <c r="C70" s="136" t="s">
        <v>710</v>
      </c>
      <c r="D70" s="119" t="s">
        <v>94</v>
      </c>
      <c r="E70" s="139">
        <v>8</v>
      </c>
      <c r="F70" s="120">
        <v>8000</v>
      </c>
      <c r="G70" s="131" t="s">
        <v>128</v>
      </c>
      <c r="H70" s="122">
        <v>0.45833333333333331</v>
      </c>
      <c r="I70" s="123">
        <v>0.47916666666666669</v>
      </c>
      <c r="J70" s="124">
        <v>0.72916666666666663</v>
      </c>
      <c r="K70" s="127" t="s">
        <v>177</v>
      </c>
      <c r="L70" s="104" t="e">
        <f>VLOOKUP(D70,'效期天數(2025.1126更新)'!C:F,5,0)</f>
        <v>#REF!</v>
      </c>
    </row>
    <row r="71" spans="1:12" ht="18.75">
      <c r="A71" s="118" t="s">
        <v>127</v>
      </c>
      <c r="B71" s="138" t="s">
        <v>709</v>
      </c>
      <c r="C71" s="136" t="s">
        <v>711</v>
      </c>
      <c r="D71" s="119" t="s">
        <v>94</v>
      </c>
      <c r="E71" s="139">
        <v>8</v>
      </c>
      <c r="F71" s="120">
        <v>8000</v>
      </c>
      <c r="G71" s="131" t="s">
        <v>128</v>
      </c>
      <c r="H71" s="122">
        <v>0.45833333333333331</v>
      </c>
      <c r="I71" s="123">
        <v>0.47916666666666669</v>
      </c>
      <c r="J71" s="124">
        <v>0.72916666666666663</v>
      </c>
      <c r="K71" s="127" t="s">
        <v>177</v>
      </c>
      <c r="L71" s="104" t="e">
        <f>VLOOKUP(D71,'效期天數(2025.1126更新)'!C:F,5,0)</f>
        <v>#REF!</v>
      </c>
    </row>
    <row r="72" spans="1:12" ht="19.5">
      <c r="A72" s="117" t="s">
        <v>129</v>
      </c>
      <c r="B72" s="138" t="s">
        <v>712</v>
      </c>
      <c r="C72" s="136" t="s">
        <v>713</v>
      </c>
      <c r="D72" s="120" t="s">
        <v>130</v>
      </c>
      <c r="E72" s="139">
        <v>6</v>
      </c>
      <c r="F72" s="120">
        <v>9100</v>
      </c>
      <c r="G72" s="121" t="s">
        <v>260</v>
      </c>
      <c r="H72" s="122">
        <v>0.45833333333333331</v>
      </c>
      <c r="I72" s="124">
        <v>0.5</v>
      </c>
      <c r="J72" s="124">
        <v>0.75</v>
      </c>
      <c r="K72" s="127" t="s">
        <v>178</v>
      </c>
      <c r="L72" s="104" t="e">
        <f>VLOOKUP(D72,'效期天數(2025.1126更新)'!C:F,5,0)</f>
        <v>#REF!</v>
      </c>
    </row>
    <row r="73" spans="1:12" ht="19.5">
      <c r="A73" s="117" t="s">
        <v>129</v>
      </c>
      <c r="B73" s="138" t="s">
        <v>712</v>
      </c>
      <c r="C73" s="136" t="s">
        <v>714</v>
      </c>
      <c r="D73" s="120" t="s">
        <v>130</v>
      </c>
      <c r="E73" s="139">
        <v>6</v>
      </c>
      <c r="F73" s="120">
        <v>9100</v>
      </c>
      <c r="G73" s="121" t="s">
        <v>260</v>
      </c>
      <c r="H73" s="122">
        <v>0.45833333333333331</v>
      </c>
      <c r="I73" s="124">
        <v>0.5</v>
      </c>
      <c r="J73" s="124">
        <v>0.75</v>
      </c>
      <c r="K73" s="127" t="s">
        <v>178</v>
      </c>
      <c r="L73" s="104" t="e">
        <f>VLOOKUP(D73,'效期天數(2025.1126更新)'!C:F,5,0)</f>
        <v>#REF!</v>
      </c>
    </row>
    <row r="74" spans="1:12" ht="19.5">
      <c r="A74" s="117" t="s">
        <v>129</v>
      </c>
      <c r="B74" s="138" t="s">
        <v>712</v>
      </c>
      <c r="C74" s="136" t="s">
        <v>715</v>
      </c>
      <c r="D74" s="120" t="s">
        <v>130</v>
      </c>
      <c r="E74" s="139">
        <v>6</v>
      </c>
      <c r="F74" s="120">
        <v>9100</v>
      </c>
      <c r="G74" s="121" t="s">
        <v>260</v>
      </c>
      <c r="H74" s="122">
        <v>0.45833333333333331</v>
      </c>
      <c r="I74" s="124">
        <v>0.5</v>
      </c>
      <c r="J74" s="124">
        <v>0.75</v>
      </c>
      <c r="K74" s="127" t="s">
        <v>178</v>
      </c>
      <c r="L74" s="104" t="e">
        <f>VLOOKUP(D74,'效期天數(2025.1126更新)'!C:F,5,0)</f>
        <v>#REF!</v>
      </c>
    </row>
    <row r="75" spans="1:12" ht="19.5">
      <c r="A75" s="117" t="s">
        <v>129</v>
      </c>
      <c r="B75" s="138" t="s">
        <v>712</v>
      </c>
      <c r="C75" s="136" t="s">
        <v>716</v>
      </c>
      <c r="D75" s="120" t="s">
        <v>130</v>
      </c>
      <c r="E75" s="139">
        <v>6</v>
      </c>
      <c r="F75" s="120">
        <v>9100</v>
      </c>
      <c r="G75" s="121" t="s">
        <v>260</v>
      </c>
      <c r="H75" s="122">
        <v>0.45833333333333331</v>
      </c>
      <c r="I75" s="124">
        <v>0.5</v>
      </c>
      <c r="J75" s="124">
        <v>0.75</v>
      </c>
      <c r="K75" s="127" t="s">
        <v>178</v>
      </c>
      <c r="L75" s="104" t="e">
        <f>VLOOKUP(D75,'效期天數(2025.1126更新)'!C:F,5,0)</f>
        <v>#REF!</v>
      </c>
    </row>
    <row r="76" spans="1:12" ht="18.75">
      <c r="A76" s="118" t="s">
        <v>127</v>
      </c>
      <c r="B76" s="138" t="s">
        <v>717</v>
      </c>
      <c r="C76" s="136" t="s">
        <v>718</v>
      </c>
      <c r="D76" s="119" t="s">
        <v>87</v>
      </c>
      <c r="E76" s="139">
        <v>10</v>
      </c>
      <c r="F76" s="120">
        <v>8000</v>
      </c>
      <c r="G76" s="132" t="s">
        <v>128</v>
      </c>
      <c r="H76" s="122">
        <v>0.66666666666666663</v>
      </c>
      <c r="I76" s="123">
        <v>0.6875</v>
      </c>
      <c r="J76" s="124">
        <v>0.9375</v>
      </c>
      <c r="K76" s="127" t="s">
        <v>178</v>
      </c>
      <c r="L76" s="104" t="e">
        <f>VLOOKUP(D76,'效期天數(2025.1126更新)'!C:F,5,0)</f>
        <v>#REF!</v>
      </c>
    </row>
    <row r="77" spans="1:12" ht="18.75">
      <c r="A77" s="118" t="s">
        <v>127</v>
      </c>
      <c r="B77" s="138" t="s">
        <v>717</v>
      </c>
      <c r="C77" s="136" t="s">
        <v>719</v>
      </c>
      <c r="D77" s="119" t="s">
        <v>87</v>
      </c>
      <c r="E77" s="139">
        <v>10</v>
      </c>
      <c r="F77" s="120">
        <v>8000</v>
      </c>
      <c r="G77" s="132" t="s">
        <v>128</v>
      </c>
      <c r="H77" s="122">
        <v>0.66666666666666663</v>
      </c>
      <c r="I77" s="123">
        <v>0.6875</v>
      </c>
      <c r="J77" s="124">
        <v>0.9375</v>
      </c>
      <c r="K77" s="127" t="s">
        <v>178</v>
      </c>
      <c r="L77" s="104" t="e">
        <f>VLOOKUP(D77,'效期天數(2025.1126更新)'!C:F,5,0)</f>
        <v>#REF!</v>
      </c>
    </row>
    <row r="78" spans="1:12" ht="18.75">
      <c r="A78" s="118" t="s">
        <v>127</v>
      </c>
      <c r="B78" s="138" t="s">
        <v>717</v>
      </c>
      <c r="C78" s="136" t="s">
        <v>720</v>
      </c>
      <c r="D78" s="119" t="s">
        <v>87</v>
      </c>
      <c r="E78" s="139">
        <v>10</v>
      </c>
      <c r="F78" s="120">
        <v>8000</v>
      </c>
      <c r="G78" s="132" t="s">
        <v>128</v>
      </c>
      <c r="H78" s="122">
        <v>0.66666666666666663</v>
      </c>
      <c r="I78" s="123">
        <v>0.6875</v>
      </c>
      <c r="J78" s="124">
        <v>0.9375</v>
      </c>
      <c r="K78" s="127" t="s">
        <v>178</v>
      </c>
      <c r="L78" s="104" t="e">
        <f>VLOOKUP(D78,'效期天數(2025.1126更新)'!C:F,5,0)</f>
        <v>#REF!</v>
      </c>
    </row>
    <row r="79" spans="1:12" ht="18.75">
      <c r="A79" s="118" t="s">
        <v>127</v>
      </c>
      <c r="B79" s="138" t="s">
        <v>717</v>
      </c>
      <c r="C79" s="136" t="s">
        <v>721</v>
      </c>
      <c r="D79" s="119" t="s">
        <v>87</v>
      </c>
      <c r="E79" s="139">
        <v>10</v>
      </c>
      <c r="F79" s="120">
        <v>8000</v>
      </c>
      <c r="G79" s="132" t="s">
        <v>128</v>
      </c>
      <c r="H79" s="122">
        <v>0.66666666666666663</v>
      </c>
      <c r="I79" s="123">
        <v>0.6875</v>
      </c>
      <c r="J79" s="124">
        <v>0.9375</v>
      </c>
      <c r="K79" s="127" t="s">
        <v>178</v>
      </c>
      <c r="L79" s="104" t="e">
        <f>VLOOKUP(D79,'效期天數(2025.1126更新)'!C:F,5,0)</f>
        <v>#REF!</v>
      </c>
    </row>
    <row r="80" spans="1:12" ht="19.5">
      <c r="A80" s="118" t="s">
        <v>127</v>
      </c>
      <c r="B80" s="138" t="s">
        <v>722</v>
      </c>
      <c r="C80" s="136" t="s">
        <v>723</v>
      </c>
      <c r="D80" s="119" t="s">
        <v>106</v>
      </c>
      <c r="E80" s="139">
        <v>3</v>
      </c>
      <c r="F80" s="120">
        <v>9000</v>
      </c>
      <c r="G80" s="130" t="s">
        <v>260</v>
      </c>
      <c r="H80" s="122">
        <v>0.70833333333333337</v>
      </c>
      <c r="I80" s="124">
        <v>0.72916666666666663</v>
      </c>
      <c r="J80" s="124">
        <v>0.97916666666666663</v>
      </c>
      <c r="K80" s="127" t="s">
        <v>177</v>
      </c>
      <c r="L80" s="104" t="e">
        <f>VLOOKUP(D80,'效期天數(2025.1126更新)'!C:F,5,0)</f>
        <v>#REF!</v>
      </c>
    </row>
    <row r="81" spans="1:12" ht="19.5">
      <c r="A81" s="118" t="s">
        <v>127</v>
      </c>
      <c r="B81" s="138" t="s">
        <v>722</v>
      </c>
      <c r="C81" s="136" t="s">
        <v>724</v>
      </c>
      <c r="D81" s="119" t="s">
        <v>106</v>
      </c>
      <c r="E81" s="139">
        <v>3</v>
      </c>
      <c r="F81" s="120">
        <v>9000</v>
      </c>
      <c r="G81" s="130" t="s">
        <v>260</v>
      </c>
      <c r="H81" s="122">
        <v>0.70833333333333337</v>
      </c>
      <c r="I81" s="124">
        <v>0.72916666666666663</v>
      </c>
      <c r="J81" s="124">
        <v>0.97916666666666663</v>
      </c>
      <c r="K81" s="127" t="s">
        <v>177</v>
      </c>
      <c r="L81" s="104" t="e">
        <f>VLOOKUP(D81,'效期天數(2025.1126更新)'!C:F,5,0)</f>
        <v>#REF!</v>
      </c>
    </row>
    <row r="82" spans="1:12" ht="19.5">
      <c r="A82" s="118" t="s">
        <v>127</v>
      </c>
      <c r="B82" s="138" t="s">
        <v>725</v>
      </c>
      <c r="C82" s="136" t="s">
        <v>726</v>
      </c>
      <c r="D82" s="119" t="s">
        <v>107</v>
      </c>
      <c r="E82" s="139">
        <v>3</v>
      </c>
      <c r="F82" s="120">
        <v>9000</v>
      </c>
      <c r="G82" s="130" t="s">
        <v>260</v>
      </c>
      <c r="H82" s="122">
        <v>0.70833333333333337</v>
      </c>
      <c r="I82" s="124">
        <v>0.72916666666666663</v>
      </c>
      <c r="J82" s="124">
        <v>0.97916666666666663</v>
      </c>
      <c r="K82" s="127" t="s">
        <v>177</v>
      </c>
      <c r="L82" s="104" t="e">
        <f>VLOOKUP(D82,'效期天數(2025.1126更新)'!C:F,5,0)</f>
        <v>#REF!</v>
      </c>
    </row>
    <row r="83" spans="1:12" ht="19.5">
      <c r="A83" s="118" t="s">
        <v>127</v>
      </c>
      <c r="B83" s="138" t="s">
        <v>725</v>
      </c>
      <c r="C83" s="136" t="s">
        <v>727</v>
      </c>
      <c r="D83" s="119" t="s">
        <v>107</v>
      </c>
      <c r="E83" s="139">
        <v>3</v>
      </c>
      <c r="F83" s="120">
        <v>9000</v>
      </c>
      <c r="G83" s="130" t="s">
        <v>260</v>
      </c>
      <c r="H83" s="122">
        <v>0.70833333333333337</v>
      </c>
      <c r="I83" s="124">
        <v>0.72916666666666663</v>
      </c>
      <c r="J83" s="124">
        <v>0.97916666666666663</v>
      </c>
      <c r="K83" s="127" t="s">
        <v>177</v>
      </c>
      <c r="L83" s="104" t="e">
        <f>VLOOKUP(D83,'效期天數(2025.1126更新)'!C:F,5,0)</f>
        <v>#REF!</v>
      </c>
    </row>
    <row r="84" spans="1:12" ht="19.5">
      <c r="A84" s="128"/>
      <c r="B84" s="140" t="s">
        <v>728</v>
      </c>
      <c r="C84" s="128"/>
      <c r="D84" s="119" t="s">
        <v>665</v>
      </c>
      <c r="E84" s="126"/>
      <c r="F84" s="119">
        <v>2000</v>
      </c>
      <c r="G84" s="130" t="s">
        <v>128</v>
      </c>
      <c r="H84" s="122">
        <v>0.5</v>
      </c>
      <c r="I84" s="129"/>
      <c r="J84" s="129"/>
      <c r="K84" s="133"/>
      <c r="L84" s="20"/>
    </row>
    <row r="85" spans="1:1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2"/>
    </row>
    <row r="86" spans="1:12" ht="17.25" thickBot="1"/>
    <row r="87" spans="1:12" ht="26.25" thickBot="1">
      <c r="A87" s="23" t="s">
        <v>274</v>
      </c>
      <c r="B87" s="24" t="s">
        <v>729</v>
      </c>
      <c r="C87" s="25" t="s">
        <v>263</v>
      </c>
      <c r="D87" s="21"/>
      <c r="E87" s="21"/>
      <c r="F87" s="21"/>
      <c r="G87" s="21"/>
      <c r="H87" s="21"/>
      <c r="I87" s="21"/>
      <c r="J87" s="21"/>
      <c r="K87" s="22"/>
    </row>
    <row r="88" spans="1:12" ht="24" thickBot="1">
      <c r="A88" s="26" t="s">
        <v>171</v>
      </c>
      <c r="B88" s="27" t="s">
        <v>175</v>
      </c>
      <c r="C88" s="27" t="s">
        <v>124</v>
      </c>
      <c r="D88" s="28" t="s">
        <v>123</v>
      </c>
      <c r="E88" s="29" t="s">
        <v>172</v>
      </c>
      <c r="F88" s="29" t="s">
        <v>275</v>
      </c>
      <c r="G88" s="29" t="s">
        <v>173</v>
      </c>
      <c r="H88" s="30" t="s">
        <v>276</v>
      </c>
      <c r="I88" s="29" t="s">
        <v>174</v>
      </c>
      <c r="J88" s="30" t="s">
        <v>277</v>
      </c>
      <c r="K88" s="31" t="s">
        <v>176</v>
      </c>
    </row>
    <row r="89" spans="1:12" ht="20.25" thickBot="1">
      <c r="A89" s="32" t="s">
        <v>125</v>
      </c>
      <c r="B89" s="108" t="s">
        <v>730</v>
      </c>
      <c r="C89" s="105" t="s">
        <v>731</v>
      </c>
      <c r="D89" s="34" t="s">
        <v>131</v>
      </c>
      <c r="E89" s="107">
        <v>9</v>
      </c>
      <c r="F89" s="109">
        <v>6000</v>
      </c>
      <c r="G89" s="43" t="s">
        <v>179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125</v>
      </c>
      <c r="B90" s="108" t="s">
        <v>730</v>
      </c>
      <c r="C90" s="105" t="s">
        <v>732</v>
      </c>
      <c r="D90" s="34" t="s">
        <v>131</v>
      </c>
      <c r="E90" s="107">
        <v>9</v>
      </c>
      <c r="F90" s="109">
        <v>6000</v>
      </c>
      <c r="G90" s="43" t="s">
        <v>179</v>
      </c>
      <c r="H90" s="37">
        <v>0.70833333333333337</v>
      </c>
      <c r="I90" s="38">
        <v>0.77083333333333337</v>
      </c>
      <c r="J90" s="39">
        <v>0.9375</v>
      </c>
      <c r="K90" s="40"/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733</v>
      </c>
      <c r="C91" s="106" t="s">
        <v>786</v>
      </c>
      <c r="D91" s="35" t="s">
        <v>88</v>
      </c>
      <c r="E91" s="107">
        <v>5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61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733</v>
      </c>
      <c r="C92" s="106" t="s">
        <v>787</v>
      </c>
      <c r="D92" s="35" t="s">
        <v>88</v>
      </c>
      <c r="E92" s="107">
        <v>5</v>
      </c>
      <c r="F92" s="109">
        <v>6200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734</v>
      </c>
      <c r="C93" s="106" t="s">
        <v>788</v>
      </c>
      <c r="D93" s="35" t="s">
        <v>89</v>
      </c>
      <c r="E93" s="107">
        <v>5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734</v>
      </c>
      <c r="C94" s="106" t="s">
        <v>789</v>
      </c>
      <c r="D94" s="35" t="s">
        <v>89</v>
      </c>
      <c r="E94" s="107">
        <v>5</v>
      </c>
      <c r="F94" s="109">
        <v>6000</v>
      </c>
      <c r="G94" s="36" t="s">
        <v>183</v>
      </c>
      <c r="H94" s="37">
        <v>0.41666666666666669</v>
      </c>
      <c r="I94" s="39">
        <v>0.4375</v>
      </c>
      <c r="J94" s="39">
        <v>0.60416666666666663</v>
      </c>
      <c r="K94" s="42" t="s">
        <v>177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735</v>
      </c>
      <c r="C95" s="105" t="s">
        <v>736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735</v>
      </c>
      <c r="C96" s="105" t="s">
        <v>737</v>
      </c>
      <c r="D96" s="35" t="s">
        <v>132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738</v>
      </c>
      <c r="C97" s="105" t="s">
        <v>739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20.25" thickBot="1">
      <c r="A98" s="32" t="s">
        <v>127</v>
      </c>
      <c r="B98" s="108" t="s">
        <v>738</v>
      </c>
      <c r="C98" s="105" t="s">
        <v>740</v>
      </c>
      <c r="D98" s="35" t="s">
        <v>133</v>
      </c>
      <c r="E98" s="107">
        <v>6</v>
      </c>
      <c r="F98" s="109">
        <v>8900</v>
      </c>
      <c r="G98" s="36" t="s">
        <v>260</v>
      </c>
      <c r="H98" s="37">
        <v>0.45833333333333331</v>
      </c>
      <c r="I98" s="39">
        <v>0.5</v>
      </c>
      <c r="J98" s="39">
        <v>0.75</v>
      </c>
      <c r="K98" s="42" t="s">
        <v>178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741</v>
      </c>
      <c r="C99" s="105" t="s">
        <v>742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181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741</v>
      </c>
      <c r="C100" s="105" t="s">
        <v>743</v>
      </c>
      <c r="D100" s="34" t="s">
        <v>93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182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744</v>
      </c>
      <c r="C101" s="105" t="s">
        <v>745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19.5" thickBot="1">
      <c r="A102" s="44" t="s">
        <v>129</v>
      </c>
      <c r="B102" s="108" t="s">
        <v>744</v>
      </c>
      <c r="C102" s="105" t="s">
        <v>746</v>
      </c>
      <c r="D102" s="34" t="s">
        <v>94</v>
      </c>
      <c r="E102" s="107">
        <v>8</v>
      </c>
      <c r="F102" s="109">
        <v>8000</v>
      </c>
      <c r="G102" s="45" t="s">
        <v>128</v>
      </c>
      <c r="H102" s="37">
        <v>0.45833333333333331</v>
      </c>
      <c r="I102" s="38">
        <v>0.47916666666666669</v>
      </c>
      <c r="J102" s="39">
        <v>0.72916666666666663</v>
      </c>
      <c r="K102" s="42" t="s">
        <v>177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747</v>
      </c>
      <c r="C103" s="105">
        <v>5722261</v>
      </c>
      <c r="D103" s="34" t="s">
        <v>135</v>
      </c>
      <c r="E103" s="107">
        <v>3</v>
      </c>
      <c r="F103" s="109">
        <v>3600</v>
      </c>
      <c r="G103" s="43" t="s">
        <v>179</v>
      </c>
      <c r="H103" s="37">
        <v>0.47916666666666669</v>
      </c>
      <c r="I103" s="61">
        <v>0.625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20.25" thickBot="1">
      <c r="A104" s="32" t="s">
        <v>127</v>
      </c>
      <c r="B104" s="108" t="s">
        <v>748</v>
      </c>
      <c r="C104" s="105">
        <v>1122265</v>
      </c>
      <c r="D104" s="34" t="s">
        <v>92</v>
      </c>
      <c r="E104" s="107">
        <v>7</v>
      </c>
      <c r="F104" s="109">
        <v>6000</v>
      </c>
      <c r="G104" s="56" t="s">
        <v>260</v>
      </c>
      <c r="H104" s="37">
        <v>0.70833333333333337</v>
      </c>
      <c r="I104" s="39">
        <v>0.72916666666666663</v>
      </c>
      <c r="J104" s="39">
        <v>0.89583333333333337</v>
      </c>
      <c r="K104" s="42" t="s">
        <v>177</v>
      </c>
      <c r="L104" s="104" t="e">
        <f>VLOOKUP(D104,'效期天數(2025.1126更新)'!C:F,5,0)</f>
        <v>#REF!</v>
      </c>
    </row>
    <row r="105" spans="1:12" ht="20.25" thickBot="1">
      <c r="A105" s="32" t="s">
        <v>127</v>
      </c>
      <c r="B105" s="108" t="s">
        <v>748</v>
      </c>
      <c r="C105" s="105">
        <v>1122266</v>
      </c>
      <c r="D105" s="34" t="s">
        <v>92</v>
      </c>
      <c r="E105" s="107">
        <v>7</v>
      </c>
      <c r="F105" s="109">
        <v>6000</v>
      </c>
      <c r="G105" s="56" t="s">
        <v>260</v>
      </c>
      <c r="H105" s="37">
        <v>0.70833333333333337</v>
      </c>
      <c r="I105" s="39">
        <v>0.72916666666666663</v>
      </c>
      <c r="J105" s="39">
        <v>0.89583333333333337</v>
      </c>
      <c r="K105" s="42" t="s">
        <v>177</v>
      </c>
      <c r="L105" s="104" t="e">
        <f>VLOOKUP(D105,'效期天數(2025.1126更新)'!C:F,5,0)</f>
        <v>#REF!</v>
      </c>
    </row>
    <row r="106" spans="1:12" ht="20.25" thickBot="1">
      <c r="A106" s="32" t="s">
        <v>127</v>
      </c>
      <c r="B106" s="108" t="s">
        <v>748</v>
      </c>
      <c r="C106" s="105">
        <v>1122267</v>
      </c>
      <c r="D106" s="34" t="s">
        <v>92</v>
      </c>
      <c r="E106" s="107">
        <v>7</v>
      </c>
      <c r="F106" s="109">
        <v>6000</v>
      </c>
      <c r="G106" s="56" t="s">
        <v>260</v>
      </c>
      <c r="H106" s="37">
        <v>0.70833333333333337</v>
      </c>
      <c r="I106" s="39">
        <v>0.72916666666666663</v>
      </c>
      <c r="J106" s="39">
        <v>0.89583333333333337</v>
      </c>
      <c r="K106" s="42" t="s">
        <v>177</v>
      </c>
      <c r="L106" s="104" t="e">
        <f>VLOOKUP(D106,'效期天數(2025.1126更新)'!C:F,5,0)</f>
        <v>#REF!</v>
      </c>
    </row>
    <row r="107" spans="1:12" ht="20.25" thickBot="1">
      <c r="A107" s="32" t="s">
        <v>127</v>
      </c>
      <c r="B107" s="108" t="s">
        <v>748</v>
      </c>
      <c r="C107" s="105">
        <v>1122268</v>
      </c>
      <c r="D107" s="34" t="s">
        <v>92</v>
      </c>
      <c r="E107" s="107">
        <v>7</v>
      </c>
      <c r="F107" s="109">
        <v>6000</v>
      </c>
      <c r="G107" s="56" t="s">
        <v>260</v>
      </c>
      <c r="H107" s="37">
        <v>0.70833333333333337</v>
      </c>
      <c r="I107" s="39">
        <v>0.72916666666666663</v>
      </c>
      <c r="J107" s="39">
        <v>0.89583333333333337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749</v>
      </c>
      <c r="C108" s="105" t="s">
        <v>750</v>
      </c>
      <c r="D108" s="34" t="s">
        <v>101</v>
      </c>
      <c r="E108" s="107">
        <v>10</v>
      </c>
      <c r="F108" s="109">
        <v>9000</v>
      </c>
      <c r="G108" s="36" t="s">
        <v>183</v>
      </c>
      <c r="H108" s="37">
        <v>0.72916666666666663</v>
      </c>
      <c r="I108" s="38">
        <v>0.75</v>
      </c>
      <c r="J108" s="39">
        <v>0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749</v>
      </c>
      <c r="C109" s="105" t="s">
        <v>751</v>
      </c>
      <c r="D109" s="34" t="s">
        <v>101</v>
      </c>
      <c r="E109" s="107">
        <v>10</v>
      </c>
      <c r="F109" s="109">
        <v>9000</v>
      </c>
      <c r="G109" s="36" t="s">
        <v>183</v>
      </c>
      <c r="H109" s="37">
        <v>0.72916666666666663</v>
      </c>
      <c r="I109" s="38">
        <v>0.75</v>
      </c>
      <c r="J109" s="39">
        <v>0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749</v>
      </c>
      <c r="C110" s="105" t="s">
        <v>752</v>
      </c>
      <c r="D110" s="34" t="s">
        <v>101</v>
      </c>
      <c r="E110" s="107">
        <v>10</v>
      </c>
      <c r="F110" s="109">
        <v>9000</v>
      </c>
      <c r="G110" s="36" t="s">
        <v>183</v>
      </c>
      <c r="H110" s="37">
        <v>0.72916666666666663</v>
      </c>
      <c r="I110" s="38">
        <v>0.75</v>
      </c>
      <c r="J110" s="39">
        <v>0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749</v>
      </c>
      <c r="C111" s="105" t="s">
        <v>753</v>
      </c>
      <c r="D111" s="34" t="s">
        <v>101</v>
      </c>
      <c r="E111" s="107">
        <v>10</v>
      </c>
      <c r="F111" s="109">
        <v>9000</v>
      </c>
      <c r="G111" s="36" t="s">
        <v>183</v>
      </c>
      <c r="H111" s="37">
        <v>0.72916666666666663</v>
      </c>
      <c r="I111" s="38">
        <v>0.75</v>
      </c>
      <c r="J111" s="39">
        <v>0</v>
      </c>
      <c r="K111" s="42" t="s">
        <v>177</v>
      </c>
      <c r="L111" s="104" t="e">
        <f>VLOOKUP(D111,'效期天數(2025.1126更新)'!C:F,5,0)</f>
        <v>#REF!</v>
      </c>
    </row>
    <row r="112" spans="1:1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2"/>
    </row>
    <row r="114" spans="1:12" ht="17.25" thickBot="1"/>
    <row r="115" spans="1:12" ht="26.25" thickBot="1">
      <c r="A115" s="23" t="s">
        <v>274</v>
      </c>
      <c r="B115" s="24" t="s">
        <v>754</v>
      </c>
      <c r="C115" s="25" t="s">
        <v>264</v>
      </c>
      <c r="D115" s="21"/>
      <c r="E115" s="21"/>
      <c r="F115" s="21"/>
      <c r="G115" s="21"/>
      <c r="H115" s="21"/>
      <c r="I115" s="21"/>
      <c r="J115" s="21"/>
      <c r="K115" s="22"/>
    </row>
    <row r="116" spans="1:12" ht="24" thickBot="1">
      <c r="A116" s="26" t="s">
        <v>171</v>
      </c>
      <c r="B116" s="27" t="s">
        <v>175</v>
      </c>
      <c r="C116" s="27" t="s">
        <v>124</v>
      </c>
      <c r="D116" s="28" t="s">
        <v>123</v>
      </c>
      <c r="E116" s="29" t="s">
        <v>172</v>
      </c>
      <c r="F116" s="29" t="s">
        <v>275</v>
      </c>
      <c r="G116" s="29" t="s">
        <v>173</v>
      </c>
      <c r="H116" s="30" t="s">
        <v>276</v>
      </c>
      <c r="I116" s="29" t="s">
        <v>174</v>
      </c>
      <c r="J116" s="30" t="s">
        <v>277</v>
      </c>
      <c r="K116" s="31" t="s">
        <v>176</v>
      </c>
    </row>
    <row r="117" spans="1:12" ht="20.25" thickBot="1">
      <c r="A117" s="32" t="s">
        <v>127</v>
      </c>
      <c r="B117" s="108" t="s">
        <v>755</v>
      </c>
      <c r="C117" s="106" t="s">
        <v>778</v>
      </c>
      <c r="D117" s="34" t="s">
        <v>85</v>
      </c>
      <c r="E117" s="107">
        <v>3</v>
      </c>
      <c r="F117" s="109">
        <v>6200</v>
      </c>
      <c r="G117" s="56" t="s">
        <v>128</v>
      </c>
      <c r="H117" s="37">
        <v>0.41666666666666669</v>
      </c>
      <c r="I117" s="39">
        <v>0.4375</v>
      </c>
      <c r="J117" s="61">
        <v>0.60416666666666663</v>
      </c>
      <c r="K117" s="42" t="s">
        <v>178</v>
      </c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755</v>
      </c>
      <c r="C118" s="106" t="s">
        <v>779</v>
      </c>
      <c r="D118" s="34" t="s">
        <v>85</v>
      </c>
      <c r="E118" s="107">
        <v>3</v>
      </c>
      <c r="F118" s="109">
        <v>6200</v>
      </c>
      <c r="G118" s="56" t="s">
        <v>128</v>
      </c>
      <c r="H118" s="37">
        <v>0.41666666666666669</v>
      </c>
      <c r="I118" s="39">
        <v>0.4375</v>
      </c>
      <c r="J118" s="61">
        <v>0.60416666666666663</v>
      </c>
      <c r="K118" s="42" t="s">
        <v>178</v>
      </c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756</v>
      </c>
      <c r="C119" s="106" t="s">
        <v>780</v>
      </c>
      <c r="D119" s="34" t="s">
        <v>137</v>
      </c>
      <c r="E119" s="107">
        <v>3</v>
      </c>
      <c r="F119" s="109">
        <v>6200</v>
      </c>
      <c r="G119" s="56" t="s">
        <v>128</v>
      </c>
      <c r="H119" s="37">
        <v>0.41666666666666669</v>
      </c>
      <c r="I119" s="39">
        <v>0.4375</v>
      </c>
      <c r="J119" s="61">
        <v>0.60416666666666663</v>
      </c>
      <c r="K119" s="42" t="s">
        <v>178</v>
      </c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756</v>
      </c>
      <c r="C120" s="106" t="s">
        <v>781</v>
      </c>
      <c r="D120" s="34" t="s">
        <v>137</v>
      </c>
      <c r="E120" s="107">
        <v>3</v>
      </c>
      <c r="F120" s="109">
        <v>6200</v>
      </c>
      <c r="G120" s="56" t="s">
        <v>128</v>
      </c>
      <c r="H120" s="37">
        <v>0.41666666666666669</v>
      </c>
      <c r="I120" s="39">
        <v>0.4375</v>
      </c>
      <c r="J120" s="61">
        <v>0.60416666666666663</v>
      </c>
      <c r="K120" s="42" t="s">
        <v>178</v>
      </c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757</v>
      </c>
      <c r="C121" s="106" t="s">
        <v>782</v>
      </c>
      <c r="D121" s="35" t="s">
        <v>88</v>
      </c>
      <c r="E121" s="107">
        <v>6</v>
      </c>
      <c r="F121" s="109">
        <v>6200</v>
      </c>
      <c r="G121" s="36" t="s">
        <v>183</v>
      </c>
      <c r="H121" s="37">
        <v>0.41666666666666669</v>
      </c>
      <c r="I121" s="39">
        <v>0.4375</v>
      </c>
      <c r="J121" s="39">
        <v>0.60416666666666663</v>
      </c>
      <c r="K121" s="42" t="s">
        <v>177</v>
      </c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757</v>
      </c>
      <c r="C122" s="106" t="s">
        <v>783</v>
      </c>
      <c r="D122" s="35" t="s">
        <v>88</v>
      </c>
      <c r="E122" s="107">
        <v>6</v>
      </c>
      <c r="F122" s="109">
        <v>6200</v>
      </c>
      <c r="G122" s="36" t="s">
        <v>183</v>
      </c>
      <c r="H122" s="37">
        <v>0.41666666666666669</v>
      </c>
      <c r="I122" s="39">
        <v>0.4375</v>
      </c>
      <c r="J122" s="39">
        <v>0.60416666666666663</v>
      </c>
      <c r="K122" s="42" t="s">
        <v>177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758</v>
      </c>
      <c r="C123" s="106" t="s">
        <v>784</v>
      </c>
      <c r="D123" s="35" t="s">
        <v>89</v>
      </c>
      <c r="E123" s="107">
        <v>6</v>
      </c>
      <c r="F123" s="109">
        <v>6000</v>
      </c>
      <c r="G123" s="36" t="s">
        <v>183</v>
      </c>
      <c r="H123" s="37">
        <v>0.41666666666666669</v>
      </c>
      <c r="I123" s="39">
        <v>0.4375</v>
      </c>
      <c r="J123" s="39">
        <v>0.60416666666666663</v>
      </c>
      <c r="K123" s="42" t="s">
        <v>177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758</v>
      </c>
      <c r="C124" s="106" t="s">
        <v>785</v>
      </c>
      <c r="D124" s="35" t="s">
        <v>89</v>
      </c>
      <c r="E124" s="107">
        <v>6</v>
      </c>
      <c r="F124" s="109">
        <v>6000</v>
      </c>
      <c r="G124" s="36" t="s">
        <v>183</v>
      </c>
      <c r="H124" s="37">
        <v>0.41666666666666669</v>
      </c>
      <c r="I124" s="39">
        <v>0.4375</v>
      </c>
      <c r="J124" s="39">
        <v>0.60416666666666663</v>
      </c>
      <c r="K124" s="42" t="s">
        <v>177</v>
      </c>
      <c r="L124" s="104" t="e">
        <f>VLOOKUP(D124,'效期天數(2025.1126更新)'!C:F,5,0)</f>
        <v>#REF!</v>
      </c>
    </row>
    <row r="125" spans="1:12" ht="20.25" thickBot="1">
      <c r="A125" s="44" t="s">
        <v>129</v>
      </c>
      <c r="B125" s="108" t="s">
        <v>759</v>
      </c>
      <c r="C125" s="105">
        <v>5522261</v>
      </c>
      <c r="D125" s="35" t="s">
        <v>293</v>
      </c>
      <c r="E125" s="110" t="s">
        <v>262</v>
      </c>
      <c r="F125" s="109">
        <v>4500</v>
      </c>
      <c r="G125" s="36" t="s">
        <v>179</v>
      </c>
      <c r="H125" s="37">
        <v>0.45833333333333331</v>
      </c>
      <c r="I125" s="38">
        <v>0.47916666666666669</v>
      </c>
      <c r="J125" s="38">
        <v>0.60416666666666663</v>
      </c>
      <c r="K125" s="59" t="s">
        <v>185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759</v>
      </c>
      <c r="C126" s="105">
        <v>5522262</v>
      </c>
      <c r="D126" s="35" t="s">
        <v>293</v>
      </c>
      <c r="E126" s="110" t="s">
        <v>262</v>
      </c>
      <c r="F126" s="109">
        <v>4500</v>
      </c>
      <c r="G126" s="36" t="s">
        <v>179</v>
      </c>
      <c r="H126" s="37">
        <v>0.45833333333333331</v>
      </c>
      <c r="I126" s="38">
        <v>0.47916666666666669</v>
      </c>
      <c r="J126" s="38">
        <v>0.60416666666666663</v>
      </c>
      <c r="K126" s="59" t="s">
        <v>185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760</v>
      </c>
      <c r="C127" s="105">
        <v>3322261</v>
      </c>
      <c r="D127" s="35" t="s">
        <v>104</v>
      </c>
      <c r="E127" s="107">
        <v>10</v>
      </c>
      <c r="F127" s="109">
        <v>8500</v>
      </c>
      <c r="G127" s="56" t="s">
        <v>259</v>
      </c>
      <c r="H127" s="37">
        <v>0.45833333333333331</v>
      </c>
      <c r="I127" s="38">
        <v>0.47916666666666669</v>
      </c>
      <c r="J127" s="46">
        <v>0.72916666666666663</v>
      </c>
      <c r="K127" s="47" t="s">
        <v>186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760</v>
      </c>
      <c r="C128" s="105">
        <v>3322262</v>
      </c>
      <c r="D128" s="35" t="s">
        <v>104</v>
      </c>
      <c r="E128" s="107">
        <v>10</v>
      </c>
      <c r="F128" s="109">
        <v>8500</v>
      </c>
      <c r="G128" s="56" t="s">
        <v>259</v>
      </c>
      <c r="H128" s="37">
        <v>0.45833333333333331</v>
      </c>
      <c r="I128" s="38">
        <v>0.47916666666666669</v>
      </c>
      <c r="J128" s="46">
        <v>0.72916666666666663</v>
      </c>
      <c r="K128" s="47" t="s">
        <v>186</v>
      </c>
      <c r="L128" s="104" t="e">
        <f>VLOOKUP(D128,'效期天數(2025.1126更新)'!C:F,5,0)</f>
        <v>#REF!</v>
      </c>
    </row>
    <row r="129" spans="1:12" ht="20.25" thickBot="1">
      <c r="A129" s="32" t="s">
        <v>127</v>
      </c>
      <c r="B129" s="108" t="s">
        <v>761</v>
      </c>
      <c r="C129" s="105" t="s">
        <v>762</v>
      </c>
      <c r="D129" s="35" t="s">
        <v>136</v>
      </c>
      <c r="E129" s="107">
        <v>4</v>
      </c>
      <c r="F129" s="109">
        <v>8000</v>
      </c>
      <c r="G129" s="36" t="s">
        <v>260</v>
      </c>
      <c r="H129" s="37">
        <v>0.47916666666666669</v>
      </c>
      <c r="I129" s="61">
        <v>0.625</v>
      </c>
      <c r="J129" s="39">
        <v>0.875</v>
      </c>
      <c r="K129" s="42" t="s">
        <v>178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761</v>
      </c>
      <c r="C130" s="105" t="s">
        <v>763</v>
      </c>
      <c r="D130" s="35" t="s">
        <v>136</v>
      </c>
      <c r="E130" s="107">
        <v>4</v>
      </c>
      <c r="F130" s="109">
        <v>8000</v>
      </c>
      <c r="G130" s="36" t="s">
        <v>260</v>
      </c>
      <c r="H130" s="37">
        <v>0.47916666666666669</v>
      </c>
      <c r="I130" s="61">
        <v>0.625</v>
      </c>
      <c r="J130" s="39">
        <v>0.875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761</v>
      </c>
      <c r="C131" s="105" t="s">
        <v>764</v>
      </c>
      <c r="D131" s="35" t="s">
        <v>136</v>
      </c>
      <c r="E131" s="107">
        <v>4</v>
      </c>
      <c r="F131" s="109">
        <v>8000</v>
      </c>
      <c r="G131" s="36" t="s">
        <v>260</v>
      </c>
      <c r="H131" s="37">
        <v>0.47916666666666669</v>
      </c>
      <c r="I131" s="61">
        <v>0.625</v>
      </c>
      <c r="J131" s="39">
        <v>0.875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761</v>
      </c>
      <c r="C132" s="105" t="s">
        <v>765</v>
      </c>
      <c r="D132" s="35" t="s">
        <v>136</v>
      </c>
      <c r="E132" s="107">
        <v>4</v>
      </c>
      <c r="F132" s="109">
        <v>8000</v>
      </c>
      <c r="G132" s="36" t="s">
        <v>260</v>
      </c>
      <c r="H132" s="37">
        <v>0.47916666666666669</v>
      </c>
      <c r="I132" s="61">
        <v>0.625</v>
      </c>
      <c r="J132" s="39">
        <v>0.875</v>
      </c>
      <c r="K132" s="42" t="s">
        <v>178</v>
      </c>
      <c r="L132" s="104" t="e">
        <f>VLOOKUP(D132,'效期天數(2025.1126更新)'!C:F,5,0)</f>
        <v>#REF!</v>
      </c>
    </row>
    <row r="133" spans="1:12" ht="19.5" thickBot="1">
      <c r="A133" s="44" t="s">
        <v>129</v>
      </c>
      <c r="B133" s="108" t="s">
        <v>766</v>
      </c>
      <c r="C133" s="105">
        <v>7522261</v>
      </c>
      <c r="D133" s="34" t="s">
        <v>62</v>
      </c>
      <c r="E133" s="107">
        <v>7</v>
      </c>
      <c r="F133" s="109">
        <v>4000</v>
      </c>
      <c r="G133" s="54" t="s">
        <v>128</v>
      </c>
      <c r="H133" s="37">
        <v>0.66666666666666663</v>
      </c>
      <c r="I133" s="38">
        <v>0.6875</v>
      </c>
      <c r="J133" s="39">
        <v>0.8125</v>
      </c>
      <c r="K133" s="42"/>
      <c r="L133" s="104" t="e">
        <f>VLOOKUP(D133,'效期天數(2025.1126更新)'!C:F,5,0)</f>
        <v>#REF!</v>
      </c>
    </row>
    <row r="134" spans="1:12" ht="20.25" thickBot="1">
      <c r="A134" s="32" t="s">
        <v>127</v>
      </c>
      <c r="B134" s="108" t="s">
        <v>767</v>
      </c>
      <c r="C134" s="105" t="s">
        <v>768</v>
      </c>
      <c r="D134" s="34" t="s">
        <v>157</v>
      </c>
      <c r="E134" s="107">
        <v>5</v>
      </c>
      <c r="F134" s="109">
        <v>9000</v>
      </c>
      <c r="G134" s="56" t="s">
        <v>260</v>
      </c>
      <c r="H134" s="37">
        <v>0.6875</v>
      </c>
      <c r="I134" s="39">
        <v>0.70833333333333337</v>
      </c>
      <c r="J134" s="39">
        <v>0.95833333333333337</v>
      </c>
      <c r="K134" s="42" t="s">
        <v>290</v>
      </c>
      <c r="L134" s="104" t="e">
        <f>VLOOKUP(D134,'效期天數(2025.1126更新)'!C:F,5,0)</f>
        <v>#REF!</v>
      </c>
    </row>
    <row r="135" spans="1:12" ht="20.25" thickBot="1">
      <c r="A135" s="32" t="s">
        <v>127</v>
      </c>
      <c r="B135" s="108" t="s">
        <v>767</v>
      </c>
      <c r="C135" s="105" t="s">
        <v>769</v>
      </c>
      <c r="D135" s="34" t="s">
        <v>157</v>
      </c>
      <c r="E135" s="107">
        <v>5</v>
      </c>
      <c r="F135" s="109">
        <v>9000</v>
      </c>
      <c r="G135" s="56" t="s">
        <v>260</v>
      </c>
      <c r="H135" s="37">
        <v>0.6875</v>
      </c>
      <c r="I135" s="39">
        <v>0.70833333333333337</v>
      </c>
      <c r="J135" s="39">
        <v>0.95833333333333337</v>
      </c>
      <c r="K135" s="42" t="s">
        <v>290</v>
      </c>
      <c r="L135" s="104" t="e">
        <f>VLOOKUP(D135,'效期天數(2025.1126更新)'!C:F,5,0)</f>
        <v>#REF!</v>
      </c>
    </row>
    <row r="136" spans="1:12" ht="20.25" thickBot="1">
      <c r="A136" s="32" t="s">
        <v>127</v>
      </c>
      <c r="B136" s="108" t="s">
        <v>767</v>
      </c>
      <c r="C136" s="105" t="s">
        <v>770</v>
      </c>
      <c r="D136" s="34" t="s">
        <v>157</v>
      </c>
      <c r="E136" s="107">
        <v>5</v>
      </c>
      <c r="F136" s="109">
        <v>9000</v>
      </c>
      <c r="G136" s="56" t="s">
        <v>260</v>
      </c>
      <c r="H136" s="37">
        <v>0.6875</v>
      </c>
      <c r="I136" s="39">
        <v>0.70833333333333337</v>
      </c>
      <c r="J136" s="39">
        <v>0.95833333333333337</v>
      </c>
      <c r="K136" s="42" t="s">
        <v>290</v>
      </c>
      <c r="L136" s="104" t="e">
        <f>VLOOKUP(D136,'效期天數(2025.1126更新)'!C:F,5,0)</f>
        <v>#REF!</v>
      </c>
    </row>
    <row r="137" spans="1:12" ht="20.25" thickBot="1">
      <c r="A137" s="32" t="s">
        <v>127</v>
      </c>
      <c r="B137" s="108" t="s">
        <v>767</v>
      </c>
      <c r="C137" s="105" t="s">
        <v>771</v>
      </c>
      <c r="D137" s="34" t="s">
        <v>157</v>
      </c>
      <c r="E137" s="107">
        <v>5</v>
      </c>
      <c r="F137" s="109">
        <v>9000</v>
      </c>
      <c r="G137" s="56" t="s">
        <v>260</v>
      </c>
      <c r="H137" s="37">
        <v>0.6875</v>
      </c>
      <c r="I137" s="39">
        <v>0.70833333333333337</v>
      </c>
      <c r="J137" s="39">
        <v>0.95833333333333337</v>
      </c>
      <c r="K137" s="42" t="s">
        <v>290</v>
      </c>
      <c r="L137" s="104" t="e">
        <f>VLOOKUP(D137,'效期天數(2025.1126更新)'!C:F,5,0)</f>
        <v>#REF!</v>
      </c>
    </row>
    <row r="138" spans="1:12" ht="20.25" thickBot="1">
      <c r="A138" s="57"/>
      <c r="B138" s="33" t="s">
        <v>772</v>
      </c>
      <c r="C138" s="60"/>
      <c r="D138" s="35" t="s">
        <v>333</v>
      </c>
      <c r="E138" s="54" t="s">
        <v>273</v>
      </c>
      <c r="F138" s="35">
        <v>16000</v>
      </c>
      <c r="G138" s="36" t="s">
        <v>179</v>
      </c>
      <c r="H138" s="37">
        <v>0.75</v>
      </c>
      <c r="I138" s="58"/>
      <c r="J138" s="58"/>
      <c r="K138" s="42"/>
      <c r="L138" s="20"/>
    </row>
    <row r="139" spans="1:12" ht="20.25" thickBot="1">
      <c r="A139" s="57"/>
      <c r="B139" s="33" t="s">
        <v>773</v>
      </c>
      <c r="C139" s="60"/>
      <c r="D139" s="35" t="s">
        <v>335</v>
      </c>
      <c r="E139" s="54" t="s">
        <v>273</v>
      </c>
      <c r="F139" s="35">
        <v>16000</v>
      </c>
      <c r="G139" s="36" t="s">
        <v>179</v>
      </c>
      <c r="H139" s="37">
        <v>0.75</v>
      </c>
      <c r="I139" s="58"/>
      <c r="J139" s="58"/>
      <c r="K139" s="42"/>
      <c r="L139" s="2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3556-DF3F-49A8-A0A6-A2096DFD5966}">
  <sheetPr codeName="工作表30"/>
  <dimension ref="A1:L140"/>
  <sheetViews>
    <sheetView topLeftCell="A82" zoomScale="70" zoomScaleNormal="70" workbookViewId="0">
      <selection activeCell="L149" sqref="L149"/>
    </sheetView>
  </sheetViews>
  <sheetFormatPr defaultRowHeight="16.5"/>
  <cols>
    <col min="1" max="1" width="18.25" customWidth="1"/>
    <col min="2" max="2" width="19.375" customWidth="1"/>
    <col min="3" max="3" width="12.75" customWidth="1"/>
    <col min="4" max="4" width="14.5" bestFit="1" customWidth="1"/>
    <col min="11" max="11" width="31" customWidth="1"/>
    <col min="12" max="12" width="19.875" bestFit="1" customWidth="1"/>
  </cols>
  <sheetData>
    <row r="1" spans="1:12" ht="26.25" thickBot="1">
      <c r="A1" s="23" t="s">
        <v>274</v>
      </c>
      <c r="B1" s="24" t="s">
        <v>482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125</v>
      </c>
      <c r="B3" s="100" t="s">
        <v>483</v>
      </c>
      <c r="C3" s="98" t="s">
        <v>484</v>
      </c>
      <c r="D3" s="34" t="s">
        <v>131</v>
      </c>
      <c r="E3" s="10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485</v>
      </c>
      <c r="L3" s="97" t="e">
        <f>VLOOKUP(D3,'效期天數(2025.1126更新)'!C:F,5,0)</f>
        <v>#REF!</v>
      </c>
    </row>
    <row r="4" spans="1:12" ht="20.25" thickBot="1">
      <c r="A4" s="32" t="s">
        <v>125</v>
      </c>
      <c r="B4" s="100" t="s">
        <v>483</v>
      </c>
      <c r="C4" s="98" t="s">
        <v>486</v>
      </c>
      <c r="D4" s="34" t="s">
        <v>131</v>
      </c>
      <c r="E4" s="10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485</v>
      </c>
      <c r="L4" s="97" t="e">
        <f>VLOOKUP(D4,'效期天數(2025.1126更新)'!C:F,5,0)</f>
        <v>#REF!</v>
      </c>
    </row>
    <row r="5" spans="1:12" ht="20.25" thickBot="1">
      <c r="A5" s="32" t="s">
        <v>127</v>
      </c>
      <c r="B5" s="100" t="s">
        <v>487</v>
      </c>
      <c r="C5" s="99" t="s">
        <v>514</v>
      </c>
      <c r="D5" s="35" t="s">
        <v>88</v>
      </c>
      <c r="E5" s="101">
        <v>10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97" t="e">
        <f>VLOOKUP(D5,'效期天數(2025.1126更新)'!C:F,5,0)</f>
        <v>#REF!</v>
      </c>
    </row>
    <row r="6" spans="1:12" ht="20.25" thickBot="1">
      <c r="A6" s="32" t="s">
        <v>127</v>
      </c>
      <c r="B6" s="100" t="s">
        <v>487</v>
      </c>
      <c r="C6" s="99" t="s">
        <v>515</v>
      </c>
      <c r="D6" s="35" t="s">
        <v>88</v>
      </c>
      <c r="E6" s="101">
        <v>10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97" t="e">
        <f>VLOOKUP(D6,'效期天數(2025.1126更新)'!C:F,5,0)</f>
        <v>#REF!</v>
      </c>
    </row>
    <row r="7" spans="1:12" ht="20.25" thickBot="1">
      <c r="A7" s="32" t="s">
        <v>127</v>
      </c>
      <c r="B7" s="100" t="s">
        <v>488</v>
      </c>
      <c r="C7" s="99" t="s">
        <v>516</v>
      </c>
      <c r="D7" s="35" t="s">
        <v>89</v>
      </c>
      <c r="E7" s="101">
        <v>10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97" t="e">
        <f>VLOOKUP(D7,'效期天數(2025.1126更新)'!C:F,5,0)</f>
        <v>#REF!</v>
      </c>
    </row>
    <row r="8" spans="1:12" ht="20.25" thickBot="1">
      <c r="A8" s="32" t="s">
        <v>127</v>
      </c>
      <c r="B8" s="100" t="s">
        <v>488</v>
      </c>
      <c r="C8" s="99" t="s">
        <v>517</v>
      </c>
      <c r="D8" s="35" t="s">
        <v>89</v>
      </c>
      <c r="E8" s="101">
        <v>10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97" t="e">
        <f>VLOOKUP(D8,'效期天數(2025.1126更新)'!C:F,5,0)</f>
        <v>#REF!</v>
      </c>
    </row>
    <row r="9" spans="1:12" ht="19.5" thickBot="1">
      <c r="A9" s="32" t="s">
        <v>127</v>
      </c>
      <c r="B9" s="100" t="s">
        <v>489</v>
      </c>
      <c r="C9" s="98">
        <v>7522251</v>
      </c>
      <c r="D9" s="34" t="s">
        <v>62</v>
      </c>
      <c r="E9" s="101">
        <v>7</v>
      </c>
      <c r="F9" s="73">
        <v>4000</v>
      </c>
      <c r="G9" s="54" t="s">
        <v>128</v>
      </c>
      <c r="H9" s="37">
        <v>0.45833333333333331</v>
      </c>
      <c r="I9" s="38">
        <v>0.47916666666666669</v>
      </c>
      <c r="J9" s="39">
        <v>0.60416666666666663</v>
      </c>
      <c r="K9" s="59"/>
      <c r="L9" s="97" t="e">
        <f>VLOOKUP(D9,'效期天數(2025.1126更新)'!C:F,5,0)</f>
        <v>#REF!</v>
      </c>
    </row>
    <row r="10" spans="1:12" ht="19.5" thickBot="1">
      <c r="A10" s="32" t="s">
        <v>127</v>
      </c>
      <c r="B10" s="100" t="s">
        <v>489</v>
      </c>
      <c r="C10" s="98">
        <v>7522252</v>
      </c>
      <c r="D10" s="34" t="s">
        <v>62</v>
      </c>
      <c r="E10" s="101">
        <v>7</v>
      </c>
      <c r="F10" s="73">
        <v>4000</v>
      </c>
      <c r="G10" s="54" t="s">
        <v>128</v>
      </c>
      <c r="H10" s="37">
        <v>0.45833333333333331</v>
      </c>
      <c r="I10" s="38">
        <v>0.47916666666666669</v>
      </c>
      <c r="J10" s="39">
        <v>0.60416666666666663</v>
      </c>
      <c r="K10" s="59"/>
      <c r="L10" s="97" t="e">
        <f>VLOOKUP(D10,'效期天數(2025.1126更新)'!C:F,5,0)</f>
        <v>#REF!</v>
      </c>
    </row>
    <row r="11" spans="1:12" ht="20.25" thickBot="1">
      <c r="A11" s="44" t="s">
        <v>129</v>
      </c>
      <c r="B11" s="100" t="s">
        <v>490</v>
      </c>
      <c r="C11" s="98" t="s">
        <v>491</v>
      </c>
      <c r="D11" s="34" t="s">
        <v>106</v>
      </c>
      <c r="E11" s="101">
        <v>3</v>
      </c>
      <c r="F11" s="73">
        <v>9000</v>
      </c>
      <c r="G11" s="36" t="s">
        <v>260</v>
      </c>
      <c r="H11" s="37">
        <v>0.45833333333333331</v>
      </c>
      <c r="I11" s="39">
        <v>0.47916666666666669</v>
      </c>
      <c r="J11" s="39">
        <v>0.72916666666666663</v>
      </c>
      <c r="K11" s="42" t="s">
        <v>177</v>
      </c>
      <c r="L11" s="97" t="e">
        <f>VLOOKUP(D11,'效期天數(2025.1126更新)'!C:F,5,0)</f>
        <v>#REF!</v>
      </c>
    </row>
    <row r="12" spans="1:12" ht="20.25" thickBot="1">
      <c r="A12" s="44" t="s">
        <v>129</v>
      </c>
      <c r="B12" s="100" t="s">
        <v>490</v>
      </c>
      <c r="C12" s="98" t="s">
        <v>492</v>
      </c>
      <c r="D12" s="34" t="s">
        <v>106</v>
      </c>
      <c r="E12" s="101">
        <v>3</v>
      </c>
      <c r="F12" s="73">
        <v>9000</v>
      </c>
      <c r="G12" s="36" t="s">
        <v>260</v>
      </c>
      <c r="H12" s="37">
        <v>0.45833333333333331</v>
      </c>
      <c r="I12" s="39">
        <v>0.47916666666666669</v>
      </c>
      <c r="J12" s="39">
        <v>0.72916666666666663</v>
      </c>
      <c r="K12" s="42" t="s">
        <v>177</v>
      </c>
      <c r="L12" s="97" t="e">
        <f>VLOOKUP(D12,'效期天數(2025.1126更新)'!C:F,5,0)</f>
        <v>#REF!</v>
      </c>
    </row>
    <row r="13" spans="1:12" ht="20.25" thickBot="1">
      <c r="A13" s="44" t="s">
        <v>129</v>
      </c>
      <c r="B13" s="100" t="s">
        <v>493</v>
      </c>
      <c r="C13" s="98" t="s">
        <v>494</v>
      </c>
      <c r="D13" s="34" t="s">
        <v>107</v>
      </c>
      <c r="E13" s="101">
        <v>3</v>
      </c>
      <c r="F13" s="73">
        <v>9000</v>
      </c>
      <c r="G13" s="36" t="s">
        <v>260</v>
      </c>
      <c r="H13" s="37">
        <v>0.45833333333333331</v>
      </c>
      <c r="I13" s="39">
        <v>0.47916666666666669</v>
      </c>
      <c r="J13" s="39">
        <v>0.72916666666666663</v>
      </c>
      <c r="K13" s="42" t="s">
        <v>177</v>
      </c>
      <c r="L13" s="97" t="e">
        <f>VLOOKUP(D13,'效期天數(2025.1126更新)'!C:F,5,0)</f>
        <v>#REF!</v>
      </c>
    </row>
    <row r="14" spans="1:12" ht="20.25" thickBot="1">
      <c r="A14" s="44" t="s">
        <v>129</v>
      </c>
      <c r="B14" s="100" t="s">
        <v>493</v>
      </c>
      <c r="C14" s="98" t="s">
        <v>495</v>
      </c>
      <c r="D14" s="34" t="s">
        <v>107</v>
      </c>
      <c r="E14" s="101">
        <v>3</v>
      </c>
      <c r="F14" s="73">
        <v>9000</v>
      </c>
      <c r="G14" s="36" t="s">
        <v>260</v>
      </c>
      <c r="H14" s="37">
        <v>0.45833333333333331</v>
      </c>
      <c r="I14" s="39">
        <v>0.47916666666666669</v>
      </c>
      <c r="J14" s="39">
        <v>0.72916666666666663</v>
      </c>
      <c r="K14" s="42" t="s">
        <v>177</v>
      </c>
      <c r="L14" s="97" t="e">
        <f>VLOOKUP(D14,'效期天數(2025.1126更新)'!C:F,5,0)</f>
        <v>#REF!</v>
      </c>
    </row>
    <row r="15" spans="1:12" ht="19.5" thickBot="1">
      <c r="A15" s="32" t="s">
        <v>127</v>
      </c>
      <c r="B15" s="100" t="s">
        <v>496</v>
      </c>
      <c r="C15" s="99" t="s">
        <v>510</v>
      </c>
      <c r="D15" s="34" t="s">
        <v>165</v>
      </c>
      <c r="E15" s="101">
        <v>6</v>
      </c>
      <c r="F15" s="73">
        <v>4000</v>
      </c>
      <c r="G15" s="54" t="s">
        <v>128</v>
      </c>
      <c r="H15" s="37">
        <v>0.625</v>
      </c>
      <c r="I15" s="39">
        <v>0.64583333333333337</v>
      </c>
      <c r="J15" s="39">
        <v>0.77083333333333337</v>
      </c>
      <c r="K15" s="55"/>
      <c r="L15" s="97" t="e">
        <f>VLOOKUP(D15,'效期天數(2025.1126更新)'!C:F,5,0)</f>
        <v>#REF!</v>
      </c>
    </row>
    <row r="16" spans="1:12" ht="19.5" thickBot="1">
      <c r="A16" s="32" t="s">
        <v>127</v>
      </c>
      <c r="B16" s="100" t="s">
        <v>496</v>
      </c>
      <c r="C16" s="99" t="s">
        <v>511</v>
      </c>
      <c r="D16" s="34" t="s">
        <v>165</v>
      </c>
      <c r="E16" s="101">
        <v>6</v>
      </c>
      <c r="F16" s="73">
        <v>4000</v>
      </c>
      <c r="G16" s="54" t="s">
        <v>128</v>
      </c>
      <c r="H16" s="37">
        <v>0.625</v>
      </c>
      <c r="I16" s="39">
        <v>0.64583333333333337</v>
      </c>
      <c r="J16" s="39">
        <v>0.77083333333333337</v>
      </c>
      <c r="K16" s="55"/>
      <c r="L16" s="97" t="e">
        <f>VLOOKUP(D16,'效期天數(2025.1126更新)'!C:F,5,0)</f>
        <v>#REF!</v>
      </c>
    </row>
    <row r="17" spans="1:12" ht="19.5" thickBot="1">
      <c r="A17" s="32" t="s">
        <v>127</v>
      </c>
      <c r="B17" s="100" t="s">
        <v>497</v>
      </c>
      <c r="C17" s="99" t="s">
        <v>512</v>
      </c>
      <c r="D17" s="34" t="s">
        <v>91</v>
      </c>
      <c r="E17" s="101">
        <v>6</v>
      </c>
      <c r="F17" s="73">
        <v>4000</v>
      </c>
      <c r="G17" s="54" t="s">
        <v>128</v>
      </c>
      <c r="H17" s="37">
        <v>0.625</v>
      </c>
      <c r="I17" s="39">
        <v>0.64583333333333337</v>
      </c>
      <c r="J17" s="39">
        <v>0.77083333333333337</v>
      </c>
      <c r="K17" s="55"/>
      <c r="L17" s="97" t="e">
        <f>VLOOKUP(D17,'效期天數(2025.1126更新)'!C:F,5,0)</f>
        <v>#REF!</v>
      </c>
    </row>
    <row r="18" spans="1:12" ht="19.5" thickBot="1">
      <c r="A18" s="32" t="s">
        <v>127</v>
      </c>
      <c r="B18" s="100" t="s">
        <v>497</v>
      </c>
      <c r="C18" s="99" t="s">
        <v>513</v>
      </c>
      <c r="D18" s="34" t="s">
        <v>91</v>
      </c>
      <c r="E18" s="101">
        <v>6</v>
      </c>
      <c r="F18" s="73">
        <v>4000</v>
      </c>
      <c r="G18" s="54" t="s">
        <v>128</v>
      </c>
      <c r="H18" s="37">
        <v>0.625</v>
      </c>
      <c r="I18" s="39">
        <v>0.64583333333333337</v>
      </c>
      <c r="J18" s="39">
        <v>0.77083333333333337</v>
      </c>
      <c r="K18" s="55"/>
      <c r="L18" s="97" t="e">
        <f>VLOOKUP(D18,'效期天數(2025.1126更新)'!C:F,5,0)</f>
        <v>#REF!</v>
      </c>
    </row>
    <row r="19" spans="1:12" ht="20.25" thickBot="1">
      <c r="A19" s="32" t="s">
        <v>127</v>
      </c>
      <c r="B19" s="100" t="s">
        <v>498</v>
      </c>
      <c r="C19" s="98" t="s">
        <v>499</v>
      </c>
      <c r="D19" s="34" t="s">
        <v>101</v>
      </c>
      <c r="E19" s="101">
        <v>5</v>
      </c>
      <c r="F19" s="73">
        <v>9000</v>
      </c>
      <c r="G19" s="56" t="s">
        <v>268</v>
      </c>
      <c r="H19" s="37">
        <v>0.66666666666666663</v>
      </c>
      <c r="I19" s="38">
        <v>0.6875</v>
      </c>
      <c r="J19" s="39">
        <v>0.9375</v>
      </c>
      <c r="K19" s="42" t="s">
        <v>177</v>
      </c>
      <c r="L19" s="97" t="e">
        <f>VLOOKUP(D19,'效期天數(2025.1126更新)'!C:F,5,0)</f>
        <v>#REF!</v>
      </c>
    </row>
    <row r="20" spans="1:12" ht="20.25" thickBot="1">
      <c r="A20" s="32" t="s">
        <v>127</v>
      </c>
      <c r="B20" s="100" t="s">
        <v>498</v>
      </c>
      <c r="C20" s="98" t="s">
        <v>500</v>
      </c>
      <c r="D20" s="34" t="s">
        <v>101</v>
      </c>
      <c r="E20" s="101">
        <v>5</v>
      </c>
      <c r="F20" s="73">
        <v>9000</v>
      </c>
      <c r="G20" s="56" t="s">
        <v>268</v>
      </c>
      <c r="H20" s="37">
        <v>0.66666666666666663</v>
      </c>
      <c r="I20" s="38">
        <v>0.6875</v>
      </c>
      <c r="J20" s="39">
        <v>0.9375</v>
      </c>
      <c r="K20" s="42" t="s">
        <v>177</v>
      </c>
      <c r="L20" s="97" t="e">
        <f>VLOOKUP(D20,'效期天數(2025.1126更新)'!C:F,5,0)</f>
        <v>#REF!</v>
      </c>
    </row>
    <row r="21" spans="1:12" ht="20.25" thickBot="1">
      <c r="A21" s="32" t="s">
        <v>127</v>
      </c>
      <c r="B21" s="100" t="s">
        <v>498</v>
      </c>
      <c r="C21" s="98" t="s">
        <v>501</v>
      </c>
      <c r="D21" s="34" t="s">
        <v>101</v>
      </c>
      <c r="E21" s="101">
        <v>5</v>
      </c>
      <c r="F21" s="73">
        <v>9000</v>
      </c>
      <c r="G21" s="56" t="s">
        <v>268</v>
      </c>
      <c r="H21" s="37">
        <v>0.66666666666666663</v>
      </c>
      <c r="I21" s="38">
        <v>0.6875</v>
      </c>
      <c r="J21" s="39">
        <v>0.9375</v>
      </c>
      <c r="K21" s="42" t="s">
        <v>177</v>
      </c>
      <c r="L21" s="97" t="e">
        <f>VLOOKUP(D21,'效期天數(2025.1126更新)'!C:F,5,0)</f>
        <v>#REF!</v>
      </c>
    </row>
    <row r="22" spans="1:12" ht="20.25" thickBot="1">
      <c r="A22" s="32" t="s">
        <v>127</v>
      </c>
      <c r="B22" s="100" t="s">
        <v>498</v>
      </c>
      <c r="C22" s="98" t="s">
        <v>502</v>
      </c>
      <c r="D22" s="34" t="s">
        <v>101</v>
      </c>
      <c r="E22" s="101">
        <v>5</v>
      </c>
      <c r="F22" s="73">
        <v>9000</v>
      </c>
      <c r="G22" s="56" t="s">
        <v>268</v>
      </c>
      <c r="H22" s="37">
        <v>0.66666666666666663</v>
      </c>
      <c r="I22" s="38">
        <v>0.6875</v>
      </c>
      <c r="J22" s="39">
        <v>0.9375</v>
      </c>
      <c r="K22" s="42" t="s">
        <v>177</v>
      </c>
      <c r="L22" s="97" t="e">
        <f>VLOOKUP(D22,'效期天數(2025.1126更新)'!C:F,5,0)</f>
        <v>#REF!</v>
      </c>
    </row>
    <row r="23" spans="1:12" ht="20.25" thickBot="1">
      <c r="A23" s="48" t="s">
        <v>127</v>
      </c>
      <c r="B23" s="100" t="s">
        <v>503</v>
      </c>
      <c r="C23" s="98">
        <v>5422251</v>
      </c>
      <c r="D23" s="35" t="s">
        <v>294</v>
      </c>
      <c r="E23" s="102" t="s">
        <v>262</v>
      </c>
      <c r="F23" s="73">
        <v>4500</v>
      </c>
      <c r="G23" s="43" t="s">
        <v>179</v>
      </c>
      <c r="H23" s="37">
        <v>0.72916666666666663</v>
      </c>
      <c r="I23" s="38">
        <v>0.75</v>
      </c>
      <c r="J23" s="38">
        <v>0.875</v>
      </c>
      <c r="K23" s="59" t="s">
        <v>185</v>
      </c>
      <c r="L23" s="97" t="e">
        <f>VLOOKUP(D23,'效期天數(2025.1126更新)'!C:F,5,0)</f>
        <v>#REF!</v>
      </c>
    </row>
    <row r="24" spans="1:12" ht="20.25" thickBot="1">
      <c r="A24" s="48" t="s">
        <v>127</v>
      </c>
      <c r="B24" s="100" t="s">
        <v>503</v>
      </c>
      <c r="C24" s="98">
        <v>5422252</v>
      </c>
      <c r="D24" s="35" t="s">
        <v>294</v>
      </c>
      <c r="E24" s="102" t="s">
        <v>262</v>
      </c>
      <c r="F24" s="73">
        <v>4500</v>
      </c>
      <c r="G24" s="43" t="s">
        <v>179</v>
      </c>
      <c r="H24" s="37">
        <v>0.72916666666666663</v>
      </c>
      <c r="I24" s="38">
        <v>0.75</v>
      </c>
      <c r="J24" s="38">
        <v>0.875</v>
      </c>
      <c r="K24" s="59" t="s">
        <v>185</v>
      </c>
      <c r="L24" s="97" t="e">
        <f>VLOOKUP(D24,'效期天數(2025.1126更新)'!C:F,5,0)</f>
        <v>#REF!</v>
      </c>
    </row>
    <row r="25" spans="1:12" ht="20.25" thickBot="1">
      <c r="A25" s="44" t="s">
        <v>129</v>
      </c>
      <c r="B25" s="100" t="s">
        <v>504</v>
      </c>
      <c r="C25" s="98" t="s">
        <v>505</v>
      </c>
      <c r="D25" s="35" t="s">
        <v>159</v>
      </c>
      <c r="E25" s="101">
        <v>8</v>
      </c>
      <c r="F25" s="73">
        <v>9000</v>
      </c>
      <c r="G25" s="36" t="s">
        <v>260</v>
      </c>
      <c r="H25" s="37">
        <v>0.72916666666666663</v>
      </c>
      <c r="I25" s="39">
        <v>0.75</v>
      </c>
      <c r="J25" s="39">
        <v>0</v>
      </c>
      <c r="K25" s="42" t="s">
        <v>271</v>
      </c>
      <c r="L25" s="97" t="e">
        <f>VLOOKUP(D25,'效期天數(2025.1126更新)'!C:F,5,0)</f>
        <v>#REF!</v>
      </c>
    </row>
    <row r="26" spans="1:12" ht="20.25" thickBot="1">
      <c r="A26" s="44" t="s">
        <v>129</v>
      </c>
      <c r="B26" s="100" t="s">
        <v>504</v>
      </c>
      <c r="C26" s="98" t="s">
        <v>506</v>
      </c>
      <c r="D26" s="35" t="s">
        <v>159</v>
      </c>
      <c r="E26" s="101">
        <v>8</v>
      </c>
      <c r="F26" s="73">
        <v>9000</v>
      </c>
      <c r="G26" s="36" t="s">
        <v>260</v>
      </c>
      <c r="H26" s="37">
        <v>0.72916666666666663</v>
      </c>
      <c r="I26" s="39">
        <v>0.75</v>
      </c>
      <c r="J26" s="39">
        <v>0</v>
      </c>
      <c r="K26" s="42" t="s">
        <v>271</v>
      </c>
      <c r="L26" s="97" t="e">
        <f>VLOOKUP(D26,'效期天數(2025.1126更新)'!C:F,5,0)</f>
        <v>#REF!</v>
      </c>
    </row>
    <row r="27" spans="1:12" ht="20.25" thickBot="1">
      <c r="A27" s="44" t="s">
        <v>129</v>
      </c>
      <c r="B27" s="100" t="s">
        <v>507</v>
      </c>
      <c r="C27" s="98" t="s">
        <v>508</v>
      </c>
      <c r="D27" s="35" t="s">
        <v>158</v>
      </c>
      <c r="E27" s="101">
        <v>8</v>
      </c>
      <c r="F27" s="73">
        <v>9000</v>
      </c>
      <c r="G27" s="36" t="s">
        <v>260</v>
      </c>
      <c r="H27" s="37">
        <v>0.72916666666666663</v>
      </c>
      <c r="I27" s="39">
        <v>0.75</v>
      </c>
      <c r="J27" s="39">
        <v>0</v>
      </c>
      <c r="K27" s="42" t="s">
        <v>271</v>
      </c>
      <c r="L27" s="97" t="e">
        <f>VLOOKUP(D27,'效期天數(2025.1126更新)'!C:F,5,0)</f>
        <v>#REF!</v>
      </c>
    </row>
    <row r="28" spans="1:12" ht="20.25" thickBot="1">
      <c r="A28" s="44" t="s">
        <v>129</v>
      </c>
      <c r="B28" s="100" t="s">
        <v>507</v>
      </c>
      <c r="C28" s="98" t="s">
        <v>509</v>
      </c>
      <c r="D28" s="35" t="s">
        <v>158</v>
      </c>
      <c r="E28" s="101">
        <v>8</v>
      </c>
      <c r="F28" s="73">
        <v>9000</v>
      </c>
      <c r="G28" s="36" t="s">
        <v>260</v>
      </c>
      <c r="H28" s="37">
        <v>0.72916666666666663</v>
      </c>
      <c r="I28" s="39">
        <v>0.75</v>
      </c>
      <c r="J28" s="39">
        <v>0</v>
      </c>
      <c r="K28" s="42" t="s">
        <v>271</v>
      </c>
      <c r="L28" s="97" t="e">
        <f>VLOOKUP(D28,'效期天數(2025.1126更新)'!C:F,5,0)</f>
        <v>#REF!</v>
      </c>
    </row>
    <row r="29" spans="1:12" ht="20.25" thickBot="1">
      <c r="A29" s="57"/>
      <c r="B29" s="41"/>
      <c r="C29" s="74"/>
      <c r="D29" s="34" t="s">
        <v>272</v>
      </c>
      <c r="E29" s="45" t="s">
        <v>273</v>
      </c>
      <c r="F29" s="34">
        <v>4000</v>
      </c>
      <c r="G29" s="54" t="s">
        <v>128</v>
      </c>
      <c r="H29" s="37">
        <v>0.70833333333333337</v>
      </c>
      <c r="I29" s="58"/>
      <c r="J29" s="58"/>
      <c r="K29" s="42"/>
    </row>
    <row r="32" spans="1:12" ht="17.25" thickBot="1"/>
    <row r="33" spans="1:12" ht="26.25" thickBot="1">
      <c r="A33" s="23" t="s">
        <v>274</v>
      </c>
      <c r="B33" s="24" t="s">
        <v>518</v>
      </c>
      <c r="C33" s="25" t="s">
        <v>180</v>
      </c>
      <c r="D33" s="96"/>
      <c r="E33" s="96"/>
      <c r="F33" s="21"/>
      <c r="G33" s="21"/>
      <c r="H33" s="21"/>
      <c r="I33" s="21"/>
      <c r="J33" s="21"/>
      <c r="K33" s="22"/>
    </row>
    <row r="34" spans="1:12" ht="24" thickBot="1">
      <c r="A34" s="26" t="s">
        <v>171</v>
      </c>
      <c r="B34" s="27" t="s">
        <v>175</v>
      </c>
      <c r="C34" s="27" t="s">
        <v>124</v>
      </c>
      <c r="D34" s="28" t="s">
        <v>123</v>
      </c>
      <c r="E34" s="29" t="s">
        <v>172</v>
      </c>
      <c r="F34" s="29" t="s">
        <v>275</v>
      </c>
      <c r="G34" s="29" t="s">
        <v>173</v>
      </c>
      <c r="H34" s="30" t="s">
        <v>276</v>
      </c>
      <c r="I34" s="29" t="s">
        <v>174</v>
      </c>
      <c r="J34" s="30" t="s">
        <v>277</v>
      </c>
      <c r="K34" s="31" t="s">
        <v>176</v>
      </c>
    </row>
    <row r="35" spans="1:12" ht="20.25" thickBot="1">
      <c r="A35" s="44" t="s">
        <v>129</v>
      </c>
      <c r="B35" s="100" t="s">
        <v>519</v>
      </c>
      <c r="C35" s="98" t="s">
        <v>520</v>
      </c>
      <c r="D35" s="34" t="s">
        <v>126</v>
      </c>
      <c r="E35" s="101">
        <v>9</v>
      </c>
      <c r="F35" s="103">
        <v>1000</v>
      </c>
      <c r="G35" s="56" t="s">
        <v>183</v>
      </c>
      <c r="H35" s="37">
        <v>0.70833333333333337</v>
      </c>
      <c r="I35" s="38">
        <v>0.77083333333333337</v>
      </c>
      <c r="J35" s="39">
        <v>0.9375</v>
      </c>
      <c r="K35" s="40" t="s">
        <v>521</v>
      </c>
      <c r="L35" s="97" t="e">
        <f>VLOOKUP(D35,'效期天數(2025.1126更新)'!C:F,5,0)</f>
        <v>#REF!</v>
      </c>
    </row>
    <row r="36" spans="1:12" ht="19.5" thickBot="1">
      <c r="A36" s="32" t="s">
        <v>127</v>
      </c>
      <c r="B36" s="100" t="s">
        <v>522</v>
      </c>
      <c r="C36" s="98">
        <v>7522253</v>
      </c>
      <c r="D36" s="34" t="s">
        <v>62</v>
      </c>
      <c r="E36" s="101">
        <v>7</v>
      </c>
      <c r="F36" s="103">
        <v>4000</v>
      </c>
      <c r="G36" s="54" t="s">
        <v>128</v>
      </c>
      <c r="H36" s="37">
        <v>0.45833333333333331</v>
      </c>
      <c r="I36" s="38">
        <v>0.47916666666666669</v>
      </c>
      <c r="J36" s="39">
        <v>0.60416666666666663</v>
      </c>
      <c r="K36" s="59"/>
      <c r="L36" s="97" t="e">
        <f>VLOOKUP(D36,'效期天數(2025.1126更新)'!C:F,5,0)</f>
        <v>#REF!</v>
      </c>
    </row>
    <row r="37" spans="1:12" ht="19.5" thickBot="1">
      <c r="A37" s="32" t="s">
        <v>127</v>
      </c>
      <c r="B37" s="100" t="s">
        <v>522</v>
      </c>
      <c r="C37" s="98">
        <v>7522254</v>
      </c>
      <c r="D37" s="34" t="s">
        <v>62</v>
      </c>
      <c r="E37" s="101">
        <v>7</v>
      </c>
      <c r="F37" s="103">
        <v>4000</v>
      </c>
      <c r="G37" s="54" t="s">
        <v>128</v>
      </c>
      <c r="H37" s="37">
        <v>0.45833333333333331</v>
      </c>
      <c r="I37" s="38">
        <v>0.47916666666666669</v>
      </c>
      <c r="J37" s="39">
        <v>0.60416666666666663</v>
      </c>
      <c r="K37" s="59"/>
      <c r="L37" s="97" t="e">
        <f>VLOOKUP(D37,'效期天數(2025.1126更新)'!C:F,5,0)</f>
        <v>#REF!</v>
      </c>
    </row>
    <row r="38" spans="1:12" ht="20.25" thickBot="1">
      <c r="A38" s="32" t="s">
        <v>127</v>
      </c>
      <c r="B38" s="100" t="s">
        <v>523</v>
      </c>
      <c r="C38" s="98">
        <v>5622251</v>
      </c>
      <c r="D38" s="34" t="s">
        <v>134</v>
      </c>
      <c r="E38" s="101">
        <v>3</v>
      </c>
      <c r="F38" s="103">
        <v>4000</v>
      </c>
      <c r="G38" s="43" t="s">
        <v>179</v>
      </c>
      <c r="H38" s="37">
        <v>0.45833333333333331</v>
      </c>
      <c r="I38" s="38">
        <v>0.47916666666666669</v>
      </c>
      <c r="J38" s="39">
        <v>0.60416666666666663</v>
      </c>
      <c r="K38" s="40"/>
      <c r="L38" s="97" t="e">
        <f>VLOOKUP(D38,'效期天數(2025.1126更新)'!C:F,5,0)</f>
        <v>#REF!</v>
      </c>
    </row>
    <row r="39" spans="1:12" ht="20.25" thickBot="1">
      <c r="A39" s="32" t="s">
        <v>127</v>
      </c>
      <c r="B39" s="100" t="s">
        <v>524</v>
      </c>
      <c r="C39" s="98" t="s">
        <v>525</v>
      </c>
      <c r="D39" s="35" t="s">
        <v>90</v>
      </c>
      <c r="E39" s="101">
        <v>6</v>
      </c>
      <c r="F39" s="103">
        <v>8000</v>
      </c>
      <c r="G39" s="36" t="s">
        <v>183</v>
      </c>
      <c r="H39" s="37">
        <v>0.45833333333333331</v>
      </c>
      <c r="I39" s="39">
        <v>0.47916666666666669</v>
      </c>
      <c r="J39" s="39">
        <v>0.72916666666666663</v>
      </c>
      <c r="K39" s="42" t="s">
        <v>181</v>
      </c>
      <c r="L39" s="97" t="e">
        <f>VLOOKUP(D39,'效期天數(2025.1126更新)'!C:F,5,0)</f>
        <v>#REF!</v>
      </c>
    </row>
    <row r="40" spans="1:12" ht="20.25" thickBot="1">
      <c r="A40" s="32" t="s">
        <v>127</v>
      </c>
      <c r="B40" s="100" t="s">
        <v>524</v>
      </c>
      <c r="C40" s="98" t="s">
        <v>526</v>
      </c>
      <c r="D40" s="35" t="s">
        <v>90</v>
      </c>
      <c r="E40" s="101">
        <v>6</v>
      </c>
      <c r="F40" s="103">
        <v>8000</v>
      </c>
      <c r="G40" s="36" t="s">
        <v>183</v>
      </c>
      <c r="H40" s="37">
        <v>0.45833333333333331</v>
      </c>
      <c r="I40" s="39">
        <v>0.47916666666666669</v>
      </c>
      <c r="J40" s="39">
        <v>0.72916666666666663</v>
      </c>
      <c r="K40" s="42" t="s">
        <v>182</v>
      </c>
      <c r="L40" s="97" t="e">
        <f>VLOOKUP(D40,'效期天數(2025.1126更新)'!C:F,5,0)</f>
        <v>#REF!</v>
      </c>
    </row>
    <row r="41" spans="1:12" ht="20.25" thickBot="1">
      <c r="A41" s="32" t="s">
        <v>127</v>
      </c>
      <c r="B41" s="100" t="s">
        <v>524</v>
      </c>
      <c r="C41" s="98" t="s">
        <v>527</v>
      </c>
      <c r="D41" s="35" t="s">
        <v>90</v>
      </c>
      <c r="E41" s="101">
        <v>6</v>
      </c>
      <c r="F41" s="103">
        <v>8000</v>
      </c>
      <c r="G41" s="36" t="s">
        <v>183</v>
      </c>
      <c r="H41" s="37">
        <v>0.45833333333333331</v>
      </c>
      <c r="I41" s="39">
        <v>0.47916666666666669</v>
      </c>
      <c r="J41" s="39">
        <v>0.72916666666666663</v>
      </c>
      <c r="K41" s="42" t="s">
        <v>181</v>
      </c>
      <c r="L41" s="97" t="e">
        <f>VLOOKUP(D41,'效期天數(2025.1126更新)'!C:F,5,0)</f>
        <v>#REF!</v>
      </c>
    </row>
    <row r="42" spans="1:12" ht="20.25" thickBot="1">
      <c r="A42" s="32" t="s">
        <v>127</v>
      </c>
      <c r="B42" s="100" t="s">
        <v>524</v>
      </c>
      <c r="C42" s="98" t="s">
        <v>528</v>
      </c>
      <c r="D42" s="35" t="s">
        <v>90</v>
      </c>
      <c r="E42" s="101">
        <v>6</v>
      </c>
      <c r="F42" s="103">
        <v>8000</v>
      </c>
      <c r="G42" s="36" t="s">
        <v>183</v>
      </c>
      <c r="H42" s="37">
        <v>0.45833333333333331</v>
      </c>
      <c r="I42" s="39">
        <v>0.47916666666666669</v>
      </c>
      <c r="J42" s="39">
        <v>0.72916666666666663</v>
      </c>
      <c r="K42" s="42" t="s">
        <v>182</v>
      </c>
      <c r="L42" s="97" t="e">
        <f>VLOOKUP(D42,'效期天數(2025.1126更新)'!C:F,5,0)</f>
        <v>#REF!</v>
      </c>
    </row>
    <row r="43" spans="1:12" ht="20.25" thickBot="1">
      <c r="A43" s="44" t="s">
        <v>129</v>
      </c>
      <c r="B43" s="100" t="s">
        <v>529</v>
      </c>
      <c r="C43" s="98" t="s">
        <v>530</v>
      </c>
      <c r="D43" s="35" t="s">
        <v>130</v>
      </c>
      <c r="E43" s="101">
        <v>5</v>
      </c>
      <c r="F43" s="103">
        <v>9100</v>
      </c>
      <c r="G43" s="56" t="s">
        <v>260</v>
      </c>
      <c r="H43" s="37">
        <v>0.45833333333333331</v>
      </c>
      <c r="I43" s="39">
        <v>0.5</v>
      </c>
      <c r="J43" s="39">
        <v>0.75</v>
      </c>
      <c r="K43" s="42" t="s">
        <v>178</v>
      </c>
      <c r="L43" s="97" t="e">
        <f>VLOOKUP(D43,'效期天數(2025.1126更新)'!C:F,5,0)</f>
        <v>#REF!</v>
      </c>
    </row>
    <row r="44" spans="1:12" ht="20.25" thickBot="1">
      <c r="A44" s="44" t="s">
        <v>129</v>
      </c>
      <c r="B44" s="100" t="s">
        <v>529</v>
      </c>
      <c r="C44" s="98" t="s">
        <v>531</v>
      </c>
      <c r="D44" s="35" t="s">
        <v>130</v>
      </c>
      <c r="E44" s="101">
        <v>5</v>
      </c>
      <c r="F44" s="103">
        <v>9100</v>
      </c>
      <c r="G44" s="56" t="s">
        <v>260</v>
      </c>
      <c r="H44" s="37">
        <v>0.45833333333333331</v>
      </c>
      <c r="I44" s="39">
        <v>0.5</v>
      </c>
      <c r="J44" s="39">
        <v>0.75</v>
      </c>
      <c r="K44" s="42" t="s">
        <v>178</v>
      </c>
      <c r="L44" s="97" t="e">
        <f>VLOOKUP(D44,'效期天數(2025.1126更新)'!C:F,5,0)</f>
        <v>#REF!</v>
      </c>
    </row>
    <row r="45" spans="1:12" ht="20.25" thickBot="1">
      <c r="A45" s="44" t="s">
        <v>129</v>
      </c>
      <c r="B45" s="100" t="s">
        <v>529</v>
      </c>
      <c r="C45" s="98" t="s">
        <v>532</v>
      </c>
      <c r="D45" s="35" t="s">
        <v>130</v>
      </c>
      <c r="E45" s="101">
        <v>5</v>
      </c>
      <c r="F45" s="103">
        <v>9100</v>
      </c>
      <c r="G45" s="56" t="s">
        <v>260</v>
      </c>
      <c r="H45" s="37">
        <v>0.45833333333333331</v>
      </c>
      <c r="I45" s="39">
        <v>0.5</v>
      </c>
      <c r="J45" s="39">
        <v>0.75</v>
      </c>
      <c r="K45" s="42" t="s">
        <v>178</v>
      </c>
      <c r="L45" s="97" t="e">
        <f>VLOOKUP(D45,'效期天數(2025.1126更新)'!C:F,5,0)</f>
        <v>#REF!</v>
      </c>
    </row>
    <row r="46" spans="1:12" ht="20.25" thickBot="1">
      <c r="A46" s="44" t="s">
        <v>129</v>
      </c>
      <c r="B46" s="100" t="s">
        <v>529</v>
      </c>
      <c r="C46" s="98" t="s">
        <v>533</v>
      </c>
      <c r="D46" s="35" t="s">
        <v>130</v>
      </c>
      <c r="E46" s="101">
        <v>5</v>
      </c>
      <c r="F46" s="103">
        <v>9100</v>
      </c>
      <c r="G46" s="56" t="s">
        <v>260</v>
      </c>
      <c r="H46" s="37">
        <v>0.45833333333333331</v>
      </c>
      <c r="I46" s="39">
        <v>0.5</v>
      </c>
      <c r="J46" s="39">
        <v>0.75</v>
      </c>
      <c r="K46" s="42" t="s">
        <v>178</v>
      </c>
      <c r="L46" s="97" t="e">
        <f>VLOOKUP(D46,'效期天數(2025.1126更新)'!C:F,5,0)</f>
        <v>#REF!</v>
      </c>
    </row>
    <row r="47" spans="1:12" ht="20.25" thickBot="1">
      <c r="A47" s="32" t="s">
        <v>127</v>
      </c>
      <c r="B47" s="100" t="s">
        <v>534</v>
      </c>
      <c r="C47" s="98" t="s">
        <v>535</v>
      </c>
      <c r="D47" s="35" t="s">
        <v>136</v>
      </c>
      <c r="E47" s="101">
        <v>10</v>
      </c>
      <c r="F47" s="103">
        <v>8000</v>
      </c>
      <c r="G47" s="36" t="s">
        <v>260</v>
      </c>
      <c r="H47" s="37">
        <v>0.66666666666666663</v>
      </c>
      <c r="I47" s="39">
        <v>0.6875</v>
      </c>
      <c r="J47" s="39">
        <v>0.9375</v>
      </c>
      <c r="K47" s="42" t="s">
        <v>178</v>
      </c>
      <c r="L47" s="97" t="e">
        <f>VLOOKUP(D47,'效期天數(2025.1126更新)'!C:F,5,0)</f>
        <v>#REF!</v>
      </c>
    </row>
    <row r="48" spans="1:12" ht="20.25" thickBot="1">
      <c r="A48" s="32" t="s">
        <v>127</v>
      </c>
      <c r="B48" s="100" t="s">
        <v>534</v>
      </c>
      <c r="C48" s="98" t="s">
        <v>536</v>
      </c>
      <c r="D48" s="35" t="s">
        <v>136</v>
      </c>
      <c r="E48" s="101">
        <v>10</v>
      </c>
      <c r="F48" s="103">
        <v>8000</v>
      </c>
      <c r="G48" s="36" t="s">
        <v>260</v>
      </c>
      <c r="H48" s="37">
        <v>0.66666666666666663</v>
      </c>
      <c r="I48" s="39">
        <v>0.6875</v>
      </c>
      <c r="J48" s="39">
        <v>0.9375</v>
      </c>
      <c r="K48" s="42" t="s">
        <v>178</v>
      </c>
      <c r="L48" s="97" t="e">
        <f>VLOOKUP(D48,'效期天數(2025.1126更新)'!C:F,5,0)</f>
        <v>#REF!</v>
      </c>
    </row>
    <row r="49" spans="1:12" ht="20.25" thickBot="1">
      <c r="A49" s="32" t="s">
        <v>127</v>
      </c>
      <c r="B49" s="100" t="s">
        <v>534</v>
      </c>
      <c r="C49" s="98" t="s">
        <v>537</v>
      </c>
      <c r="D49" s="35" t="s">
        <v>136</v>
      </c>
      <c r="E49" s="101">
        <v>10</v>
      </c>
      <c r="F49" s="103">
        <v>8000</v>
      </c>
      <c r="G49" s="36" t="s">
        <v>260</v>
      </c>
      <c r="H49" s="37">
        <v>0.66666666666666663</v>
      </c>
      <c r="I49" s="39">
        <v>0.6875</v>
      </c>
      <c r="J49" s="39">
        <v>0.9375</v>
      </c>
      <c r="K49" s="42" t="s">
        <v>178</v>
      </c>
      <c r="L49" s="97" t="e">
        <f>VLOOKUP(D49,'效期天數(2025.1126更新)'!C:F,5,0)</f>
        <v>#REF!</v>
      </c>
    </row>
    <row r="50" spans="1:12" ht="20.25" thickBot="1">
      <c r="A50" s="32" t="s">
        <v>127</v>
      </c>
      <c r="B50" s="100" t="s">
        <v>534</v>
      </c>
      <c r="C50" s="98" t="s">
        <v>538</v>
      </c>
      <c r="D50" s="35" t="s">
        <v>136</v>
      </c>
      <c r="E50" s="101">
        <v>10</v>
      </c>
      <c r="F50" s="103">
        <v>8000</v>
      </c>
      <c r="G50" s="36" t="s">
        <v>260</v>
      </c>
      <c r="H50" s="37">
        <v>0.66666666666666663</v>
      </c>
      <c r="I50" s="39">
        <v>0.6875</v>
      </c>
      <c r="J50" s="39">
        <v>0.9375</v>
      </c>
      <c r="K50" s="42" t="s">
        <v>178</v>
      </c>
      <c r="L50" s="97" t="e">
        <f>VLOOKUP(D50,'效期天數(2025.1126更新)'!C:F,5,0)</f>
        <v>#REF!</v>
      </c>
    </row>
    <row r="51" spans="1:12" ht="19.5" thickBot="1">
      <c r="A51" s="32" t="s">
        <v>127</v>
      </c>
      <c r="B51" s="100" t="s">
        <v>539</v>
      </c>
      <c r="C51" s="98" t="s">
        <v>540</v>
      </c>
      <c r="D51" s="34" t="s">
        <v>93</v>
      </c>
      <c r="E51" s="101">
        <v>8</v>
      </c>
      <c r="F51" s="103">
        <v>8000</v>
      </c>
      <c r="G51" s="45" t="s">
        <v>128</v>
      </c>
      <c r="H51" s="37">
        <v>0.70833333333333337</v>
      </c>
      <c r="I51" s="38">
        <v>0.72916666666666663</v>
      </c>
      <c r="J51" s="39">
        <v>0.97916666666666663</v>
      </c>
      <c r="K51" s="42" t="s">
        <v>181</v>
      </c>
      <c r="L51" s="97" t="e">
        <f>VLOOKUP(D51,'效期天數(2025.1126更新)'!C:F,5,0)</f>
        <v>#REF!</v>
      </c>
    </row>
    <row r="52" spans="1:12" ht="19.5" thickBot="1">
      <c r="A52" s="32" t="s">
        <v>127</v>
      </c>
      <c r="B52" s="100" t="s">
        <v>539</v>
      </c>
      <c r="C52" s="98" t="s">
        <v>541</v>
      </c>
      <c r="D52" s="34" t="s">
        <v>93</v>
      </c>
      <c r="E52" s="101">
        <v>8</v>
      </c>
      <c r="F52" s="103">
        <v>8000</v>
      </c>
      <c r="G52" s="45" t="s">
        <v>128</v>
      </c>
      <c r="H52" s="37">
        <v>0.70833333333333337</v>
      </c>
      <c r="I52" s="38">
        <v>0.72916666666666663</v>
      </c>
      <c r="J52" s="39">
        <v>0.97916666666666663</v>
      </c>
      <c r="K52" s="42" t="s">
        <v>182</v>
      </c>
      <c r="L52" s="97" t="e">
        <f>VLOOKUP(D52,'效期天數(2025.1126更新)'!C:F,5,0)</f>
        <v>#REF!</v>
      </c>
    </row>
    <row r="53" spans="1:12" ht="19.5" thickBot="1">
      <c r="A53" s="32" t="s">
        <v>127</v>
      </c>
      <c r="B53" s="100" t="s">
        <v>542</v>
      </c>
      <c r="C53" s="98" t="s">
        <v>543</v>
      </c>
      <c r="D53" s="34" t="s">
        <v>94</v>
      </c>
      <c r="E53" s="101">
        <v>8</v>
      </c>
      <c r="F53" s="103">
        <v>8000</v>
      </c>
      <c r="G53" s="45" t="s">
        <v>128</v>
      </c>
      <c r="H53" s="37">
        <v>0.70833333333333337</v>
      </c>
      <c r="I53" s="38">
        <v>0.72916666666666663</v>
      </c>
      <c r="J53" s="39">
        <v>0.97916666666666663</v>
      </c>
      <c r="K53" s="42" t="s">
        <v>177</v>
      </c>
      <c r="L53" s="97" t="e">
        <f>VLOOKUP(D53,'效期天數(2025.1126更新)'!C:F,5,0)</f>
        <v>#REF!</v>
      </c>
    </row>
    <row r="54" spans="1:12" ht="19.5" thickBot="1">
      <c r="A54" s="32" t="s">
        <v>127</v>
      </c>
      <c r="B54" s="100" t="s">
        <v>542</v>
      </c>
      <c r="C54" s="98" t="s">
        <v>544</v>
      </c>
      <c r="D54" s="34" t="s">
        <v>94</v>
      </c>
      <c r="E54" s="101">
        <v>8</v>
      </c>
      <c r="F54" s="103">
        <v>8000</v>
      </c>
      <c r="G54" s="45" t="s">
        <v>128</v>
      </c>
      <c r="H54" s="37">
        <v>0.70833333333333337</v>
      </c>
      <c r="I54" s="38">
        <v>0.72916666666666663</v>
      </c>
      <c r="J54" s="39">
        <v>0.97916666666666663</v>
      </c>
      <c r="K54" s="42" t="s">
        <v>177</v>
      </c>
      <c r="L54" s="97" t="e">
        <f>VLOOKUP(D54,'效期天數(2025.1126更新)'!C:F,5,0)</f>
        <v>#REF!</v>
      </c>
    </row>
    <row r="55" spans="1:12" ht="20.25" thickBot="1">
      <c r="A55" s="44" t="s">
        <v>129</v>
      </c>
      <c r="B55" s="100" t="s">
        <v>545</v>
      </c>
      <c r="C55" s="98">
        <v>5522251</v>
      </c>
      <c r="D55" s="35" t="s">
        <v>293</v>
      </c>
      <c r="E55" s="102" t="s">
        <v>262</v>
      </c>
      <c r="F55" s="103">
        <v>4500</v>
      </c>
      <c r="G55" s="36" t="s">
        <v>179</v>
      </c>
      <c r="H55" s="37">
        <v>0.70833333333333337</v>
      </c>
      <c r="I55" s="38">
        <v>0.72916666666666663</v>
      </c>
      <c r="J55" s="38">
        <v>0.85416666666666663</v>
      </c>
      <c r="K55" s="59" t="s">
        <v>185</v>
      </c>
      <c r="L55" s="97" t="e">
        <f>VLOOKUP(D55,'效期天數(2025.1126更新)'!C:F,5,0)</f>
        <v>#REF!</v>
      </c>
    </row>
    <row r="56" spans="1:12" ht="20.25" thickBot="1">
      <c r="A56" s="44" t="s">
        <v>129</v>
      </c>
      <c r="B56" s="100" t="s">
        <v>545</v>
      </c>
      <c r="C56" s="98">
        <v>5522252</v>
      </c>
      <c r="D56" s="35" t="s">
        <v>293</v>
      </c>
      <c r="E56" s="102" t="s">
        <v>262</v>
      </c>
      <c r="F56" s="103">
        <v>4500</v>
      </c>
      <c r="G56" s="36" t="s">
        <v>179</v>
      </c>
      <c r="H56" s="37">
        <v>0.70833333333333337</v>
      </c>
      <c r="I56" s="38">
        <v>0.72916666666666663</v>
      </c>
      <c r="J56" s="38">
        <v>0.85416666666666663</v>
      </c>
      <c r="K56" s="59" t="s">
        <v>185</v>
      </c>
      <c r="L56" s="97" t="e">
        <f>VLOOKUP(D56,'效期天數(2025.1126更新)'!C:F,5,0)</f>
        <v>#REF!</v>
      </c>
    </row>
    <row r="57" spans="1:12" ht="20.25" thickBot="1">
      <c r="A57" s="57"/>
      <c r="B57" s="41"/>
      <c r="C57" s="74"/>
      <c r="D57" s="34" t="s">
        <v>272</v>
      </c>
      <c r="E57" s="45" t="s">
        <v>273</v>
      </c>
      <c r="F57" s="34">
        <v>4000</v>
      </c>
      <c r="G57" s="54" t="s">
        <v>128</v>
      </c>
      <c r="H57" s="37">
        <v>0.70833333333333337</v>
      </c>
      <c r="I57" s="58"/>
      <c r="J57" s="58"/>
      <c r="K57" s="42"/>
    </row>
    <row r="61" spans="1:12" ht="17.25" thickBot="1"/>
    <row r="62" spans="1:12" ht="26.25" thickBot="1">
      <c r="A62" s="23" t="s">
        <v>274</v>
      </c>
      <c r="B62" s="24" t="s">
        <v>566</v>
      </c>
      <c r="C62" s="25" t="s">
        <v>258</v>
      </c>
      <c r="D62" s="21"/>
      <c r="E62" s="21"/>
      <c r="F62" s="21"/>
      <c r="G62" s="21"/>
      <c r="H62" s="21"/>
      <c r="I62" s="21"/>
      <c r="J62" s="21"/>
      <c r="K62" s="22"/>
    </row>
    <row r="63" spans="1:12" ht="24" thickBot="1">
      <c r="A63" s="26" t="s">
        <v>171</v>
      </c>
      <c r="B63" s="27" t="s">
        <v>175</v>
      </c>
      <c r="C63" s="27" t="s">
        <v>124</v>
      </c>
      <c r="D63" s="28" t="s">
        <v>123</v>
      </c>
      <c r="E63" s="29" t="s">
        <v>172</v>
      </c>
      <c r="F63" s="29" t="s">
        <v>275</v>
      </c>
      <c r="G63" s="29" t="s">
        <v>173</v>
      </c>
      <c r="H63" s="30" t="s">
        <v>276</v>
      </c>
      <c r="I63" s="29" t="s">
        <v>174</v>
      </c>
      <c r="J63" s="30" t="s">
        <v>277</v>
      </c>
      <c r="K63" s="31" t="s">
        <v>176</v>
      </c>
    </row>
    <row r="64" spans="1:12" ht="20.25" thickBot="1">
      <c r="A64" s="32" t="s">
        <v>125</v>
      </c>
      <c r="B64" s="100" t="s">
        <v>567</v>
      </c>
      <c r="C64" s="98" t="s">
        <v>554</v>
      </c>
      <c r="D64" s="34" t="s">
        <v>126</v>
      </c>
      <c r="E64" s="101">
        <v>9</v>
      </c>
      <c r="F64" s="103">
        <v>6000</v>
      </c>
      <c r="G64" s="56" t="s">
        <v>183</v>
      </c>
      <c r="H64" s="37">
        <v>0.70833333333333337</v>
      </c>
      <c r="I64" s="38">
        <v>0.77083333333333337</v>
      </c>
      <c r="J64" s="39">
        <v>0.9375</v>
      </c>
      <c r="K64" s="40" t="s">
        <v>568</v>
      </c>
      <c r="L64" s="97" t="e">
        <f>VLOOKUP(D64,'效期天數(2025.1126更新)'!C:F,5,0)</f>
        <v>#REF!</v>
      </c>
    </row>
    <row r="65" spans="1:12" ht="20.25" thickBot="1">
      <c r="A65" s="32" t="s">
        <v>125</v>
      </c>
      <c r="B65" s="100" t="s">
        <v>567</v>
      </c>
      <c r="C65" s="98" t="s">
        <v>555</v>
      </c>
      <c r="D65" s="34" t="s">
        <v>126</v>
      </c>
      <c r="E65" s="101">
        <v>9</v>
      </c>
      <c r="F65" s="103">
        <v>6000</v>
      </c>
      <c r="G65" s="56" t="s">
        <v>183</v>
      </c>
      <c r="H65" s="37">
        <v>0.70833333333333337</v>
      </c>
      <c r="I65" s="38">
        <v>0.77083333333333337</v>
      </c>
      <c r="J65" s="39">
        <v>0.9375</v>
      </c>
      <c r="K65" s="40" t="s">
        <v>568</v>
      </c>
      <c r="L65" s="97" t="e">
        <f>VLOOKUP(D65,'效期天數(2025.1126更新)'!C:F,5,0)</f>
        <v>#REF!</v>
      </c>
    </row>
    <row r="66" spans="1:12" ht="20.25" thickBot="1">
      <c r="A66" s="32" t="s">
        <v>127</v>
      </c>
      <c r="B66" s="100" t="s">
        <v>569</v>
      </c>
      <c r="C66" s="98">
        <v>2622251</v>
      </c>
      <c r="D66" s="35" t="s">
        <v>100</v>
      </c>
      <c r="E66" s="101">
        <v>3</v>
      </c>
      <c r="F66" s="103">
        <v>3000</v>
      </c>
      <c r="G66" s="36" t="s">
        <v>260</v>
      </c>
      <c r="H66" s="37">
        <v>0.4375</v>
      </c>
      <c r="I66" s="39">
        <v>0.45833333333333331</v>
      </c>
      <c r="J66" s="61">
        <v>0.54166666666666663</v>
      </c>
      <c r="K66" s="59" t="s">
        <v>185</v>
      </c>
      <c r="L66" s="97" t="e">
        <f>VLOOKUP(D66,'效期天數(2025.1126更新)'!C:F,5,0)</f>
        <v>#REF!</v>
      </c>
    </row>
    <row r="67" spans="1:12" ht="20.25" thickBot="1">
      <c r="A67" s="32" t="s">
        <v>127</v>
      </c>
      <c r="B67" s="100" t="s">
        <v>569</v>
      </c>
      <c r="C67" s="98">
        <v>2622252</v>
      </c>
      <c r="D67" s="35" t="s">
        <v>100</v>
      </c>
      <c r="E67" s="101">
        <v>3</v>
      </c>
      <c r="F67" s="103">
        <v>3000</v>
      </c>
      <c r="G67" s="36" t="s">
        <v>260</v>
      </c>
      <c r="H67" s="37">
        <v>0.4375</v>
      </c>
      <c r="I67" s="39">
        <v>0.45833333333333331</v>
      </c>
      <c r="J67" s="61">
        <v>0.54166666666666663</v>
      </c>
      <c r="K67" s="59" t="s">
        <v>185</v>
      </c>
      <c r="L67" s="97" t="e">
        <f>VLOOKUP(D67,'效期天數(2025.1126更新)'!C:F,5,0)</f>
        <v>#REF!</v>
      </c>
    </row>
    <row r="68" spans="1:12" ht="20.25" thickBot="1">
      <c r="A68" s="32" t="s">
        <v>127</v>
      </c>
      <c r="B68" s="100" t="s">
        <v>570</v>
      </c>
      <c r="C68" s="98">
        <v>2522251</v>
      </c>
      <c r="D68" s="35" t="s">
        <v>99</v>
      </c>
      <c r="E68" s="101">
        <v>3</v>
      </c>
      <c r="F68" s="103">
        <v>3000</v>
      </c>
      <c r="G68" s="36" t="s">
        <v>260</v>
      </c>
      <c r="H68" s="37">
        <v>0.4375</v>
      </c>
      <c r="I68" s="39">
        <v>0.45833333333333331</v>
      </c>
      <c r="J68" s="61">
        <v>0.54166666666666663</v>
      </c>
      <c r="K68" s="59" t="s">
        <v>185</v>
      </c>
      <c r="L68" s="97" t="e">
        <f>VLOOKUP(D68,'效期天數(2025.1126更新)'!C:F,5,0)</f>
        <v>#REF!</v>
      </c>
    </row>
    <row r="69" spans="1:12" ht="20.25" thickBot="1">
      <c r="A69" s="32" t="s">
        <v>127</v>
      </c>
      <c r="B69" s="100" t="s">
        <v>570</v>
      </c>
      <c r="C69" s="98">
        <v>2522252</v>
      </c>
      <c r="D69" s="35" t="s">
        <v>99</v>
      </c>
      <c r="E69" s="101">
        <v>3</v>
      </c>
      <c r="F69" s="103">
        <v>3000</v>
      </c>
      <c r="G69" s="36" t="s">
        <v>260</v>
      </c>
      <c r="H69" s="37">
        <v>0.4375</v>
      </c>
      <c r="I69" s="39">
        <v>0.45833333333333331</v>
      </c>
      <c r="J69" s="61">
        <v>0.54166666666666663</v>
      </c>
      <c r="K69" s="59" t="s">
        <v>185</v>
      </c>
      <c r="L69" s="97" t="e">
        <f>VLOOKUP(D69,'效期天數(2025.1126更新)'!C:F,5,0)</f>
        <v>#REF!</v>
      </c>
    </row>
    <row r="70" spans="1:12" ht="19.5" thickBot="1">
      <c r="A70" s="44" t="s">
        <v>129</v>
      </c>
      <c r="B70" s="100" t="s">
        <v>571</v>
      </c>
      <c r="C70" s="98" t="s">
        <v>546</v>
      </c>
      <c r="D70" s="34" t="s">
        <v>93</v>
      </c>
      <c r="E70" s="101">
        <v>8</v>
      </c>
      <c r="F70" s="103">
        <v>8000</v>
      </c>
      <c r="G70" s="45" t="s">
        <v>128</v>
      </c>
      <c r="H70" s="37">
        <v>0.45833333333333331</v>
      </c>
      <c r="I70" s="38">
        <v>0.47916666666666669</v>
      </c>
      <c r="J70" s="39">
        <v>0.72916666666666663</v>
      </c>
      <c r="K70" s="42" t="s">
        <v>181</v>
      </c>
      <c r="L70" s="97" t="e">
        <f>VLOOKUP(D70,'效期天數(2025.1126更新)'!C:F,5,0)</f>
        <v>#REF!</v>
      </c>
    </row>
    <row r="71" spans="1:12" ht="19.5" thickBot="1">
      <c r="A71" s="44" t="s">
        <v>129</v>
      </c>
      <c r="B71" s="100" t="s">
        <v>571</v>
      </c>
      <c r="C71" s="98" t="s">
        <v>547</v>
      </c>
      <c r="D71" s="34" t="s">
        <v>93</v>
      </c>
      <c r="E71" s="101">
        <v>8</v>
      </c>
      <c r="F71" s="103">
        <v>8000</v>
      </c>
      <c r="G71" s="45" t="s">
        <v>128</v>
      </c>
      <c r="H71" s="37">
        <v>0.45833333333333331</v>
      </c>
      <c r="I71" s="38">
        <v>0.47916666666666669</v>
      </c>
      <c r="J71" s="39">
        <v>0.72916666666666663</v>
      </c>
      <c r="K71" s="42" t="s">
        <v>182</v>
      </c>
      <c r="L71" s="97" t="e">
        <f>VLOOKUP(D71,'效期天數(2025.1126更新)'!C:F,5,0)</f>
        <v>#REF!</v>
      </c>
    </row>
    <row r="72" spans="1:12" ht="19.5" thickBot="1">
      <c r="A72" s="44" t="s">
        <v>129</v>
      </c>
      <c r="B72" s="100" t="s">
        <v>572</v>
      </c>
      <c r="C72" s="98" t="s">
        <v>573</v>
      </c>
      <c r="D72" s="34" t="s">
        <v>94</v>
      </c>
      <c r="E72" s="101">
        <v>8</v>
      </c>
      <c r="F72" s="103">
        <v>8000</v>
      </c>
      <c r="G72" s="45" t="s">
        <v>128</v>
      </c>
      <c r="H72" s="37">
        <v>0.45833333333333331</v>
      </c>
      <c r="I72" s="38">
        <v>0.47916666666666669</v>
      </c>
      <c r="J72" s="39">
        <v>0.72916666666666663</v>
      </c>
      <c r="K72" s="42" t="s">
        <v>177</v>
      </c>
      <c r="L72" s="97" t="e">
        <f>VLOOKUP(D72,'效期天數(2025.1126更新)'!C:F,5,0)</f>
        <v>#REF!</v>
      </c>
    </row>
    <row r="73" spans="1:12" ht="19.5" thickBot="1">
      <c r="A73" s="44" t="s">
        <v>129</v>
      </c>
      <c r="B73" s="100" t="s">
        <v>572</v>
      </c>
      <c r="C73" s="98" t="s">
        <v>574</v>
      </c>
      <c r="D73" s="34" t="s">
        <v>94</v>
      </c>
      <c r="E73" s="101">
        <v>8</v>
      </c>
      <c r="F73" s="103">
        <v>8000</v>
      </c>
      <c r="G73" s="45" t="s">
        <v>128</v>
      </c>
      <c r="H73" s="37">
        <v>0.45833333333333331</v>
      </c>
      <c r="I73" s="38">
        <v>0.47916666666666669</v>
      </c>
      <c r="J73" s="39">
        <v>0.72916666666666663</v>
      </c>
      <c r="K73" s="42" t="s">
        <v>177</v>
      </c>
      <c r="L73" s="97" t="e">
        <f>VLOOKUP(D73,'效期天數(2025.1126更新)'!C:F,5,0)</f>
        <v>#REF!</v>
      </c>
    </row>
    <row r="74" spans="1:12" ht="20.25" thickBot="1">
      <c r="A74" s="32" t="s">
        <v>127</v>
      </c>
      <c r="B74" s="100" t="s">
        <v>575</v>
      </c>
      <c r="C74" s="98">
        <v>1122251</v>
      </c>
      <c r="D74" s="34" t="s">
        <v>92</v>
      </c>
      <c r="E74" s="101">
        <v>5</v>
      </c>
      <c r="F74" s="103">
        <v>6000</v>
      </c>
      <c r="G74" s="56" t="s">
        <v>260</v>
      </c>
      <c r="H74" s="37">
        <v>0.70833333333333337</v>
      </c>
      <c r="I74" s="39">
        <v>0.72916666666666663</v>
      </c>
      <c r="J74" s="39">
        <v>0.89583333333333337</v>
      </c>
      <c r="K74" s="42" t="s">
        <v>177</v>
      </c>
      <c r="L74" s="97" t="e">
        <f>VLOOKUP(D74,'效期天數(2025.1126更新)'!C:F,5,0)</f>
        <v>#REF!</v>
      </c>
    </row>
    <row r="75" spans="1:12" ht="20.25" thickBot="1">
      <c r="A75" s="32" t="s">
        <v>127</v>
      </c>
      <c r="B75" s="100" t="s">
        <v>575</v>
      </c>
      <c r="C75" s="98">
        <v>1122252</v>
      </c>
      <c r="D75" s="34" t="s">
        <v>92</v>
      </c>
      <c r="E75" s="101">
        <v>5</v>
      </c>
      <c r="F75" s="103">
        <v>6000</v>
      </c>
      <c r="G75" s="56" t="s">
        <v>260</v>
      </c>
      <c r="H75" s="37">
        <v>0.70833333333333337</v>
      </c>
      <c r="I75" s="39">
        <v>0.72916666666666663</v>
      </c>
      <c r="J75" s="39">
        <v>0.89583333333333337</v>
      </c>
      <c r="K75" s="42" t="s">
        <v>177</v>
      </c>
      <c r="L75" s="97" t="e">
        <f>VLOOKUP(D75,'效期天數(2025.1126更新)'!C:F,5,0)</f>
        <v>#REF!</v>
      </c>
    </row>
    <row r="76" spans="1:12" ht="20.25" thickBot="1">
      <c r="A76" s="32" t="s">
        <v>127</v>
      </c>
      <c r="B76" s="100" t="s">
        <v>575</v>
      </c>
      <c r="C76" s="98">
        <v>1122253</v>
      </c>
      <c r="D76" s="34" t="s">
        <v>92</v>
      </c>
      <c r="E76" s="101">
        <v>5</v>
      </c>
      <c r="F76" s="103">
        <v>6000</v>
      </c>
      <c r="G76" s="56" t="s">
        <v>260</v>
      </c>
      <c r="H76" s="37">
        <v>0.70833333333333337</v>
      </c>
      <c r="I76" s="39">
        <v>0.72916666666666663</v>
      </c>
      <c r="J76" s="39">
        <v>0.89583333333333337</v>
      </c>
      <c r="K76" s="42" t="s">
        <v>177</v>
      </c>
      <c r="L76" s="97" t="e">
        <f>VLOOKUP(D76,'效期天數(2025.1126更新)'!C:F,5,0)</f>
        <v>#REF!</v>
      </c>
    </row>
    <row r="77" spans="1:12" ht="20.25" thickBot="1">
      <c r="A77" s="32" t="s">
        <v>127</v>
      </c>
      <c r="B77" s="100" t="s">
        <v>575</v>
      </c>
      <c r="C77" s="98">
        <v>1122254</v>
      </c>
      <c r="D77" s="34" t="s">
        <v>92</v>
      </c>
      <c r="E77" s="101">
        <v>5</v>
      </c>
      <c r="F77" s="103">
        <v>6000</v>
      </c>
      <c r="G77" s="56" t="s">
        <v>260</v>
      </c>
      <c r="H77" s="37">
        <v>0.70833333333333337</v>
      </c>
      <c r="I77" s="39">
        <v>0.72916666666666663</v>
      </c>
      <c r="J77" s="39">
        <v>0.89583333333333337</v>
      </c>
      <c r="K77" s="42" t="s">
        <v>177</v>
      </c>
      <c r="L77" s="97" t="e">
        <f>VLOOKUP(D77,'效期天數(2025.1126更新)'!C:F,5,0)</f>
        <v>#REF!</v>
      </c>
    </row>
    <row r="78" spans="1:12" ht="20.25" thickBot="1">
      <c r="A78" s="32" t="s">
        <v>127</v>
      </c>
      <c r="B78" s="100" t="s">
        <v>576</v>
      </c>
      <c r="C78" s="98" t="s">
        <v>577</v>
      </c>
      <c r="D78" s="34" t="s">
        <v>96</v>
      </c>
      <c r="E78" s="101">
        <v>6</v>
      </c>
      <c r="F78" s="103">
        <v>6000</v>
      </c>
      <c r="G78" s="43" t="s">
        <v>179</v>
      </c>
      <c r="H78" s="37">
        <v>0.72916666666666663</v>
      </c>
      <c r="I78" s="39">
        <v>0.75</v>
      </c>
      <c r="J78" s="39">
        <v>0.91666666666666663</v>
      </c>
      <c r="K78" s="42" t="s">
        <v>187</v>
      </c>
      <c r="L78" s="97" t="e">
        <f>VLOOKUP(D78,'效期天數(2025.1126更新)'!C:F,5,0)</f>
        <v>#REF!</v>
      </c>
    </row>
    <row r="79" spans="1:12" ht="20.25" thickBot="1">
      <c r="A79" s="32" t="s">
        <v>127</v>
      </c>
      <c r="B79" s="100" t="s">
        <v>576</v>
      </c>
      <c r="C79" s="98" t="s">
        <v>578</v>
      </c>
      <c r="D79" s="34" t="s">
        <v>96</v>
      </c>
      <c r="E79" s="101">
        <v>6</v>
      </c>
      <c r="F79" s="103">
        <v>6000</v>
      </c>
      <c r="G79" s="43" t="s">
        <v>179</v>
      </c>
      <c r="H79" s="37">
        <v>0.72916666666666663</v>
      </c>
      <c r="I79" s="39">
        <v>0.75</v>
      </c>
      <c r="J79" s="39">
        <v>0.91666666666666663</v>
      </c>
      <c r="K79" s="42" t="s">
        <v>187</v>
      </c>
      <c r="L79" s="97" t="e">
        <f>VLOOKUP(D79,'效期天數(2025.1126更新)'!C:F,5,0)</f>
        <v>#REF!</v>
      </c>
    </row>
    <row r="80" spans="1:12" ht="20.25" thickBot="1">
      <c r="A80" s="32" t="s">
        <v>127</v>
      </c>
      <c r="B80" s="100" t="s">
        <v>579</v>
      </c>
      <c r="C80" s="98" t="s">
        <v>580</v>
      </c>
      <c r="D80" s="34" t="s">
        <v>95</v>
      </c>
      <c r="E80" s="101">
        <v>6</v>
      </c>
      <c r="F80" s="103">
        <v>6000</v>
      </c>
      <c r="G80" s="43" t="s">
        <v>179</v>
      </c>
      <c r="H80" s="37">
        <v>0.72916666666666663</v>
      </c>
      <c r="I80" s="39">
        <v>0.75</v>
      </c>
      <c r="J80" s="39">
        <v>0.91666666666666663</v>
      </c>
      <c r="K80" s="42" t="s">
        <v>187</v>
      </c>
      <c r="L80" s="97" t="e">
        <f>VLOOKUP(D80,'效期天數(2025.1126更新)'!C:F,5,0)</f>
        <v>#REF!</v>
      </c>
    </row>
    <row r="81" spans="1:12" ht="20.25" thickBot="1">
      <c r="A81" s="32" t="s">
        <v>127</v>
      </c>
      <c r="B81" s="100" t="s">
        <v>579</v>
      </c>
      <c r="C81" s="98" t="s">
        <v>581</v>
      </c>
      <c r="D81" s="34" t="s">
        <v>95</v>
      </c>
      <c r="E81" s="101">
        <v>6</v>
      </c>
      <c r="F81" s="103">
        <v>6000</v>
      </c>
      <c r="G81" s="43" t="s">
        <v>179</v>
      </c>
      <c r="H81" s="37">
        <v>0.72916666666666663</v>
      </c>
      <c r="I81" s="39">
        <v>0.75</v>
      </c>
      <c r="J81" s="39">
        <v>0.91666666666666663</v>
      </c>
      <c r="K81" s="42" t="s">
        <v>187</v>
      </c>
      <c r="L81" s="97" t="e">
        <f>VLOOKUP(D81,'效期天數(2025.1126更新)'!C:F,5,0)</f>
        <v>#REF!</v>
      </c>
    </row>
    <row r="82" spans="1:12" ht="20.25" thickBot="1">
      <c r="A82" s="57"/>
      <c r="B82" s="33" t="s">
        <v>582</v>
      </c>
      <c r="C82" s="60"/>
      <c r="D82" s="35" t="s">
        <v>333</v>
      </c>
      <c r="E82" s="54" t="s">
        <v>273</v>
      </c>
      <c r="F82" s="35">
        <v>16000</v>
      </c>
      <c r="G82" s="36" t="s">
        <v>179</v>
      </c>
      <c r="H82" s="37">
        <v>0.75</v>
      </c>
      <c r="I82" s="58"/>
      <c r="J82" s="58"/>
      <c r="K82" s="42"/>
    </row>
    <row r="83" spans="1:12" ht="20.25" thickBot="1">
      <c r="A83" s="57"/>
      <c r="B83" s="33" t="s">
        <v>583</v>
      </c>
      <c r="C83" s="60"/>
      <c r="D83" s="35" t="s">
        <v>335</v>
      </c>
      <c r="E83" s="54" t="s">
        <v>273</v>
      </c>
      <c r="F83" s="35">
        <v>16000</v>
      </c>
      <c r="G83" s="36" t="s">
        <v>179</v>
      </c>
      <c r="H83" s="37">
        <v>0.75</v>
      </c>
      <c r="I83" s="58"/>
      <c r="J83" s="58"/>
      <c r="K83" s="42"/>
    </row>
    <row r="85" spans="1:12" ht="17.25" thickBot="1"/>
    <row r="86" spans="1:12" ht="26.25" thickBot="1">
      <c r="A86" s="23" t="s">
        <v>274</v>
      </c>
      <c r="B86" s="24" t="s">
        <v>584</v>
      </c>
      <c r="C86" s="25" t="s">
        <v>263</v>
      </c>
      <c r="D86" s="21"/>
      <c r="E86" s="21"/>
      <c r="F86" s="21"/>
      <c r="G86" s="21"/>
      <c r="H86" s="21"/>
      <c r="I86" s="21"/>
      <c r="J86" s="21"/>
      <c r="K86" s="22"/>
    </row>
    <row r="87" spans="1:12" ht="24" thickBot="1">
      <c r="A87" s="26" t="s">
        <v>171</v>
      </c>
      <c r="B87" s="27" t="s">
        <v>175</v>
      </c>
      <c r="C87" s="27" t="s">
        <v>124</v>
      </c>
      <c r="D87" s="28" t="s">
        <v>123</v>
      </c>
      <c r="E87" s="29" t="s">
        <v>172</v>
      </c>
      <c r="F87" s="29" t="s">
        <v>275</v>
      </c>
      <c r="G87" s="29" t="s">
        <v>173</v>
      </c>
      <c r="H87" s="30" t="s">
        <v>276</v>
      </c>
      <c r="I87" s="29" t="s">
        <v>174</v>
      </c>
      <c r="J87" s="30" t="s">
        <v>277</v>
      </c>
      <c r="K87" s="31" t="s">
        <v>176</v>
      </c>
    </row>
    <row r="88" spans="1:12" ht="20.25" thickBot="1">
      <c r="A88" s="44" t="s">
        <v>129</v>
      </c>
      <c r="B88" s="108" t="s">
        <v>585</v>
      </c>
      <c r="C88" s="105" t="s">
        <v>552</v>
      </c>
      <c r="D88" s="34" t="s">
        <v>126</v>
      </c>
      <c r="E88" s="107">
        <v>9</v>
      </c>
      <c r="F88" s="109">
        <v>6000</v>
      </c>
      <c r="G88" s="56" t="s">
        <v>183</v>
      </c>
      <c r="H88" s="37">
        <v>0.70833333333333337</v>
      </c>
      <c r="I88" s="38">
        <v>0.77083333333333337</v>
      </c>
      <c r="J88" s="39">
        <v>0.9375</v>
      </c>
      <c r="K88" s="40"/>
      <c r="L88" s="104" t="e">
        <f>VLOOKUP(D88,'效期天數(2025.1126更新)'!C:F,5,0)</f>
        <v>#REF!</v>
      </c>
    </row>
    <row r="89" spans="1:12" ht="20.25" thickBot="1">
      <c r="A89" s="44" t="s">
        <v>129</v>
      </c>
      <c r="B89" s="108" t="s">
        <v>585</v>
      </c>
      <c r="C89" s="105" t="s">
        <v>553</v>
      </c>
      <c r="D89" s="34" t="s">
        <v>126</v>
      </c>
      <c r="E89" s="107">
        <v>9</v>
      </c>
      <c r="F89" s="109">
        <v>6000</v>
      </c>
      <c r="G89" s="56" t="s">
        <v>183</v>
      </c>
      <c r="H89" s="37">
        <v>0.70833333333333337</v>
      </c>
      <c r="I89" s="38">
        <v>0.77083333333333337</v>
      </c>
      <c r="J89" s="39">
        <v>0.9375</v>
      </c>
      <c r="K89" s="40"/>
      <c r="L89" s="104" t="e">
        <f>VLOOKUP(D89,'效期天數(2025.1126更新)'!C:F,5,0)</f>
        <v>#REF!</v>
      </c>
    </row>
    <row r="90" spans="1:12" ht="20.25" thickBot="1">
      <c r="A90" s="32" t="s">
        <v>127</v>
      </c>
      <c r="B90" s="108" t="s">
        <v>586</v>
      </c>
      <c r="C90" s="106" t="s">
        <v>623</v>
      </c>
      <c r="D90" s="35" t="s">
        <v>88</v>
      </c>
      <c r="E90" s="107">
        <v>7</v>
      </c>
      <c r="F90" s="109">
        <v>6200</v>
      </c>
      <c r="G90" s="36" t="s">
        <v>183</v>
      </c>
      <c r="H90" s="37">
        <v>0.41666666666666669</v>
      </c>
      <c r="I90" s="39">
        <v>0.4375</v>
      </c>
      <c r="J90" s="39">
        <v>0.60416666666666663</v>
      </c>
      <c r="K90" s="42" t="s">
        <v>177</v>
      </c>
      <c r="L90" s="104" t="e">
        <f>VLOOKUP(D90,'效期天數(2025.1126更新)'!C:F,5,0)</f>
        <v>#REF!</v>
      </c>
    </row>
    <row r="91" spans="1:12" ht="20.25" thickBot="1">
      <c r="A91" s="32" t="s">
        <v>127</v>
      </c>
      <c r="B91" s="108" t="s">
        <v>586</v>
      </c>
      <c r="C91" s="106" t="s">
        <v>624</v>
      </c>
      <c r="D91" s="35" t="s">
        <v>88</v>
      </c>
      <c r="E91" s="107">
        <v>7</v>
      </c>
      <c r="F91" s="109">
        <v>6200</v>
      </c>
      <c r="G91" s="36" t="s">
        <v>183</v>
      </c>
      <c r="H91" s="37">
        <v>0.41666666666666669</v>
      </c>
      <c r="I91" s="39">
        <v>0.4375</v>
      </c>
      <c r="J91" s="39">
        <v>0.60416666666666663</v>
      </c>
      <c r="K91" s="42" t="s">
        <v>177</v>
      </c>
      <c r="L91" s="104" t="e">
        <f>VLOOKUP(D91,'效期天數(2025.1126更新)'!C:F,5,0)</f>
        <v>#REF!</v>
      </c>
    </row>
    <row r="92" spans="1:12" ht="20.25" thickBot="1">
      <c r="A92" s="32" t="s">
        <v>127</v>
      </c>
      <c r="B92" s="108" t="s">
        <v>587</v>
      </c>
      <c r="C92" s="106" t="s">
        <v>625</v>
      </c>
      <c r="D92" s="35" t="s">
        <v>89</v>
      </c>
      <c r="E92" s="107">
        <v>7</v>
      </c>
      <c r="F92" s="109">
        <v>6000</v>
      </c>
      <c r="G92" s="36" t="s">
        <v>183</v>
      </c>
      <c r="H92" s="37">
        <v>0.41666666666666669</v>
      </c>
      <c r="I92" s="39">
        <v>0.4375</v>
      </c>
      <c r="J92" s="39">
        <v>0.60416666666666663</v>
      </c>
      <c r="K92" s="42" t="s">
        <v>177</v>
      </c>
      <c r="L92" s="104" t="e">
        <f>VLOOKUP(D92,'效期天數(2025.1126更新)'!C:F,5,0)</f>
        <v>#REF!</v>
      </c>
    </row>
    <row r="93" spans="1:12" ht="20.25" thickBot="1">
      <c r="A93" s="32" t="s">
        <v>127</v>
      </c>
      <c r="B93" s="108" t="s">
        <v>587</v>
      </c>
      <c r="C93" s="106" t="s">
        <v>626</v>
      </c>
      <c r="D93" s="35" t="s">
        <v>89</v>
      </c>
      <c r="E93" s="107">
        <v>7</v>
      </c>
      <c r="F93" s="109">
        <v>6000</v>
      </c>
      <c r="G93" s="36" t="s">
        <v>183</v>
      </c>
      <c r="H93" s="37">
        <v>0.41666666666666669</v>
      </c>
      <c r="I93" s="39">
        <v>0.4375</v>
      </c>
      <c r="J93" s="39">
        <v>0.60416666666666663</v>
      </c>
      <c r="K93" s="42" t="s">
        <v>177</v>
      </c>
      <c r="L93" s="104" t="e">
        <f>VLOOKUP(D93,'效期天數(2025.1126更新)'!C:F,5,0)</f>
        <v>#REF!</v>
      </c>
    </row>
    <row r="94" spans="1:12" ht="20.25" thickBot="1">
      <c r="A94" s="32" t="s">
        <v>127</v>
      </c>
      <c r="B94" s="108" t="s">
        <v>588</v>
      </c>
      <c r="C94" s="105" t="s">
        <v>558</v>
      </c>
      <c r="D94" s="35" t="s">
        <v>132</v>
      </c>
      <c r="E94" s="107">
        <v>6</v>
      </c>
      <c r="F94" s="109">
        <v>8900</v>
      </c>
      <c r="G94" s="36" t="s">
        <v>260</v>
      </c>
      <c r="H94" s="37">
        <v>0.45833333333333331</v>
      </c>
      <c r="I94" s="39">
        <v>0.5</v>
      </c>
      <c r="J94" s="39">
        <v>0.75</v>
      </c>
      <c r="K94" s="42" t="s">
        <v>178</v>
      </c>
      <c r="L94" s="104" t="e">
        <f>VLOOKUP(D94,'效期天數(2025.1126更新)'!C:F,5,0)</f>
        <v>#REF!</v>
      </c>
    </row>
    <row r="95" spans="1:12" ht="20.25" thickBot="1">
      <c r="A95" s="32" t="s">
        <v>127</v>
      </c>
      <c r="B95" s="108" t="s">
        <v>588</v>
      </c>
      <c r="C95" s="105" t="s">
        <v>559</v>
      </c>
      <c r="D95" s="35" t="s">
        <v>132</v>
      </c>
      <c r="E95" s="107">
        <v>6</v>
      </c>
      <c r="F95" s="109">
        <v>8900</v>
      </c>
      <c r="G95" s="36" t="s">
        <v>260</v>
      </c>
      <c r="H95" s="37">
        <v>0.45833333333333331</v>
      </c>
      <c r="I95" s="39">
        <v>0.5</v>
      </c>
      <c r="J95" s="39">
        <v>0.75</v>
      </c>
      <c r="K95" s="42" t="s">
        <v>178</v>
      </c>
      <c r="L95" s="104" t="e">
        <f>VLOOKUP(D95,'效期天數(2025.1126更新)'!C:F,5,0)</f>
        <v>#REF!</v>
      </c>
    </row>
    <row r="96" spans="1:12" ht="20.25" thickBot="1">
      <c r="A96" s="32" t="s">
        <v>127</v>
      </c>
      <c r="B96" s="108" t="s">
        <v>589</v>
      </c>
      <c r="C96" s="105" t="s">
        <v>556</v>
      </c>
      <c r="D96" s="35" t="s">
        <v>133</v>
      </c>
      <c r="E96" s="107">
        <v>6</v>
      </c>
      <c r="F96" s="109">
        <v>8900</v>
      </c>
      <c r="G96" s="36" t="s">
        <v>260</v>
      </c>
      <c r="H96" s="37">
        <v>0.45833333333333331</v>
      </c>
      <c r="I96" s="39">
        <v>0.5</v>
      </c>
      <c r="J96" s="39">
        <v>0.75</v>
      </c>
      <c r="K96" s="42" t="s">
        <v>178</v>
      </c>
      <c r="L96" s="104" t="e">
        <f>VLOOKUP(D96,'效期天數(2025.1126更新)'!C:F,5,0)</f>
        <v>#REF!</v>
      </c>
    </row>
    <row r="97" spans="1:12" ht="20.25" thickBot="1">
      <c r="A97" s="32" t="s">
        <v>127</v>
      </c>
      <c r="B97" s="108" t="s">
        <v>589</v>
      </c>
      <c r="C97" s="105" t="s">
        <v>557</v>
      </c>
      <c r="D97" s="35" t="s">
        <v>133</v>
      </c>
      <c r="E97" s="107">
        <v>6</v>
      </c>
      <c r="F97" s="109">
        <v>8900</v>
      </c>
      <c r="G97" s="36" t="s">
        <v>260</v>
      </c>
      <c r="H97" s="37">
        <v>0.45833333333333331</v>
      </c>
      <c r="I97" s="39">
        <v>0.5</v>
      </c>
      <c r="J97" s="39">
        <v>0.75</v>
      </c>
      <c r="K97" s="42" t="s">
        <v>178</v>
      </c>
      <c r="L97" s="104" t="e">
        <f>VLOOKUP(D97,'效期天數(2025.1126更新)'!C:F,5,0)</f>
        <v>#REF!</v>
      </c>
    </row>
    <row r="98" spans="1:12" ht="19.5" thickBot="1">
      <c r="A98" s="44" t="s">
        <v>129</v>
      </c>
      <c r="B98" s="108" t="s">
        <v>590</v>
      </c>
      <c r="C98" s="105" t="s">
        <v>548</v>
      </c>
      <c r="D98" s="34" t="s">
        <v>93</v>
      </c>
      <c r="E98" s="107">
        <v>8</v>
      </c>
      <c r="F98" s="109">
        <v>8000</v>
      </c>
      <c r="G98" s="45" t="s">
        <v>128</v>
      </c>
      <c r="H98" s="37">
        <v>0.45833333333333331</v>
      </c>
      <c r="I98" s="38">
        <v>0.47916666666666669</v>
      </c>
      <c r="J98" s="39">
        <v>0.72916666666666663</v>
      </c>
      <c r="K98" s="42" t="s">
        <v>181</v>
      </c>
      <c r="L98" s="104" t="e">
        <f>VLOOKUP(D98,'效期天數(2025.1126更新)'!C:F,5,0)</f>
        <v>#REF!</v>
      </c>
    </row>
    <row r="99" spans="1:12" ht="19.5" thickBot="1">
      <c r="A99" s="44" t="s">
        <v>129</v>
      </c>
      <c r="B99" s="108" t="s">
        <v>590</v>
      </c>
      <c r="C99" s="105" t="s">
        <v>549</v>
      </c>
      <c r="D99" s="34" t="s">
        <v>93</v>
      </c>
      <c r="E99" s="107">
        <v>8</v>
      </c>
      <c r="F99" s="109">
        <v>8000</v>
      </c>
      <c r="G99" s="45" t="s">
        <v>128</v>
      </c>
      <c r="H99" s="37">
        <v>0.45833333333333331</v>
      </c>
      <c r="I99" s="38">
        <v>0.47916666666666669</v>
      </c>
      <c r="J99" s="39">
        <v>0.72916666666666663</v>
      </c>
      <c r="K99" s="42" t="s">
        <v>182</v>
      </c>
      <c r="L99" s="104" t="e">
        <f>VLOOKUP(D99,'效期天數(2025.1126更新)'!C:F,5,0)</f>
        <v>#REF!</v>
      </c>
    </row>
    <row r="100" spans="1:12" ht="19.5" thickBot="1">
      <c r="A100" s="44" t="s">
        <v>129</v>
      </c>
      <c r="B100" s="108" t="s">
        <v>591</v>
      </c>
      <c r="C100" s="105" t="s">
        <v>592</v>
      </c>
      <c r="D100" s="34" t="s">
        <v>94</v>
      </c>
      <c r="E100" s="107">
        <v>8</v>
      </c>
      <c r="F100" s="109">
        <v>8000</v>
      </c>
      <c r="G100" s="45" t="s">
        <v>128</v>
      </c>
      <c r="H100" s="37">
        <v>0.45833333333333331</v>
      </c>
      <c r="I100" s="38">
        <v>0.47916666666666669</v>
      </c>
      <c r="J100" s="39">
        <v>0.72916666666666663</v>
      </c>
      <c r="K100" s="42" t="s">
        <v>177</v>
      </c>
      <c r="L100" s="104" t="e">
        <f>VLOOKUP(D100,'效期天數(2025.1126更新)'!C:F,5,0)</f>
        <v>#REF!</v>
      </c>
    </row>
    <row r="101" spans="1:12" ht="19.5" thickBot="1">
      <c r="A101" s="44" t="s">
        <v>129</v>
      </c>
      <c r="B101" s="108" t="s">
        <v>591</v>
      </c>
      <c r="C101" s="105" t="s">
        <v>593</v>
      </c>
      <c r="D101" s="34" t="s">
        <v>94</v>
      </c>
      <c r="E101" s="107">
        <v>8</v>
      </c>
      <c r="F101" s="109">
        <v>8000</v>
      </c>
      <c r="G101" s="45" t="s">
        <v>128</v>
      </c>
      <c r="H101" s="37">
        <v>0.45833333333333331</v>
      </c>
      <c r="I101" s="38">
        <v>0.47916666666666669</v>
      </c>
      <c r="J101" s="39">
        <v>0.72916666666666663</v>
      </c>
      <c r="K101" s="42" t="s">
        <v>177</v>
      </c>
      <c r="L101" s="104" t="e">
        <f>VLOOKUP(D101,'效期天數(2025.1126更新)'!C:F,5,0)</f>
        <v>#REF!</v>
      </c>
    </row>
    <row r="102" spans="1:12" ht="20.25" thickBot="1">
      <c r="A102" s="32" t="s">
        <v>127</v>
      </c>
      <c r="B102" s="108" t="s">
        <v>594</v>
      </c>
      <c r="C102" s="105">
        <v>4422251</v>
      </c>
      <c r="D102" s="34" t="s">
        <v>140</v>
      </c>
      <c r="E102" s="107">
        <v>3</v>
      </c>
      <c r="F102" s="109">
        <v>2500</v>
      </c>
      <c r="G102" s="56" t="s">
        <v>179</v>
      </c>
      <c r="H102" s="37">
        <v>0.625</v>
      </c>
      <c r="I102" s="38">
        <v>0.64583333333333337</v>
      </c>
      <c r="J102" s="39">
        <v>0.70833333333333337</v>
      </c>
      <c r="K102" s="40" t="s">
        <v>289</v>
      </c>
      <c r="L102" s="104" t="e">
        <f>VLOOKUP(D102,'效期天數(2025.1126更新)'!C:F,5,0)</f>
        <v>#REF!</v>
      </c>
    </row>
    <row r="103" spans="1:12" ht="20.25" thickBot="1">
      <c r="A103" s="32" t="s">
        <v>127</v>
      </c>
      <c r="B103" s="108" t="s">
        <v>595</v>
      </c>
      <c r="C103" s="105">
        <v>4322251</v>
      </c>
      <c r="D103" s="34" t="s">
        <v>160</v>
      </c>
      <c r="E103" s="107">
        <v>3</v>
      </c>
      <c r="F103" s="109">
        <v>2000</v>
      </c>
      <c r="G103" s="56" t="s">
        <v>179</v>
      </c>
      <c r="H103" s="37">
        <v>0.625</v>
      </c>
      <c r="I103" s="38">
        <v>0.64583333333333337</v>
      </c>
      <c r="J103" s="39">
        <v>0.70833333333333337</v>
      </c>
      <c r="K103" s="40"/>
      <c r="L103" s="104" t="e">
        <f>VLOOKUP(D103,'效期天數(2025.1126更新)'!C:F,5,0)</f>
        <v>#REF!</v>
      </c>
    </row>
    <row r="104" spans="1:12" ht="19.5" thickBot="1">
      <c r="A104" s="32" t="s">
        <v>127</v>
      </c>
      <c r="B104" s="108" t="s">
        <v>596</v>
      </c>
      <c r="C104" s="105" t="s">
        <v>597</v>
      </c>
      <c r="D104" s="35" t="s">
        <v>163</v>
      </c>
      <c r="E104" s="107">
        <v>10</v>
      </c>
      <c r="F104" s="109">
        <v>8000</v>
      </c>
      <c r="G104" s="45" t="s">
        <v>128</v>
      </c>
      <c r="H104" s="37">
        <v>0.70833333333333337</v>
      </c>
      <c r="I104" s="39">
        <v>0.72916666666666663</v>
      </c>
      <c r="J104" s="39">
        <v>0.97916666666666663</v>
      </c>
      <c r="K104" s="42" t="s">
        <v>177</v>
      </c>
      <c r="L104" s="104" t="e">
        <f>VLOOKUP(D104,'效期天數(2025.1126更新)'!C:F,5,0)</f>
        <v>#REF!</v>
      </c>
    </row>
    <row r="105" spans="1:12" ht="19.5" thickBot="1">
      <c r="A105" s="32" t="s">
        <v>127</v>
      </c>
      <c r="B105" s="108" t="s">
        <v>596</v>
      </c>
      <c r="C105" s="105" t="s">
        <v>598</v>
      </c>
      <c r="D105" s="35" t="s">
        <v>163</v>
      </c>
      <c r="E105" s="107">
        <v>10</v>
      </c>
      <c r="F105" s="109">
        <v>8000</v>
      </c>
      <c r="G105" s="45" t="s">
        <v>128</v>
      </c>
      <c r="H105" s="37">
        <v>0.70833333333333337</v>
      </c>
      <c r="I105" s="39">
        <v>0.72916666666666663</v>
      </c>
      <c r="J105" s="39">
        <v>0.97916666666666663</v>
      </c>
      <c r="K105" s="42" t="s">
        <v>177</v>
      </c>
      <c r="L105" s="104" t="e">
        <f>VLOOKUP(D105,'效期天數(2025.1126更新)'!C:F,5,0)</f>
        <v>#REF!</v>
      </c>
    </row>
    <row r="106" spans="1:12" ht="19.5" thickBot="1">
      <c r="A106" s="32" t="s">
        <v>127</v>
      </c>
      <c r="B106" s="108" t="s">
        <v>596</v>
      </c>
      <c r="C106" s="105" t="s">
        <v>599</v>
      </c>
      <c r="D106" s="35" t="s">
        <v>163</v>
      </c>
      <c r="E106" s="107">
        <v>10</v>
      </c>
      <c r="F106" s="109">
        <v>8000</v>
      </c>
      <c r="G106" s="45" t="s">
        <v>128</v>
      </c>
      <c r="H106" s="37">
        <v>0.70833333333333337</v>
      </c>
      <c r="I106" s="39">
        <v>0.72916666666666663</v>
      </c>
      <c r="J106" s="39">
        <v>0.97916666666666663</v>
      </c>
      <c r="K106" s="42" t="s">
        <v>177</v>
      </c>
      <c r="L106" s="104" t="e">
        <f>VLOOKUP(D106,'效期天數(2025.1126更新)'!C:F,5,0)</f>
        <v>#REF!</v>
      </c>
    </row>
    <row r="107" spans="1:12" ht="19.5" thickBot="1">
      <c r="A107" s="32" t="s">
        <v>127</v>
      </c>
      <c r="B107" s="108" t="s">
        <v>596</v>
      </c>
      <c r="C107" s="105" t="s">
        <v>600</v>
      </c>
      <c r="D107" s="35" t="s">
        <v>163</v>
      </c>
      <c r="E107" s="107">
        <v>10</v>
      </c>
      <c r="F107" s="109">
        <v>8000</v>
      </c>
      <c r="G107" s="45" t="s">
        <v>128</v>
      </c>
      <c r="H107" s="37">
        <v>0.70833333333333337</v>
      </c>
      <c r="I107" s="39">
        <v>0.72916666666666663</v>
      </c>
      <c r="J107" s="39">
        <v>0.97916666666666663</v>
      </c>
      <c r="K107" s="42" t="s">
        <v>177</v>
      </c>
      <c r="L107" s="104" t="e">
        <f>VLOOKUP(D107,'效期天數(2025.1126更新)'!C:F,5,0)</f>
        <v>#REF!</v>
      </c>
    </row>
    <row r="108" spans="1:12" ht="20.25" thickBot="1">
      <c r="A108" s="32" t="s">
        <v>127</v>
      </c>
      <c r="B108" s="108" t="s">
        <v>601</v>
      </c>
      <c r="C108" s="105">
        <v>1122255</v>
      </c>
      <c r="D108" s="34" t="s">
        <v>92</v>
      </c>
      <c r="E108" s="107">
        <v>5</v>
      </c>
      <c r="F108" s="109">
        <v>6000</v>
      </c>
      <c r="G108" s="56" t="s">
        <v>260</v>
      </c>
      <c r="H108" s="37">
        <v>0.70833333333333337</v>
      </c>
      <c r="I108" s="39">
        <v>0.72916666666666663</v>
      </c>
      <c r="J108" s="39">
        <v>0.89583333333333337</v>
      </c>
      <c r="K108" s="42" t="s">
        <v>177</v>
      </c>
      <c r="L108" s="104" t="e">
        <f>VLOOKUP(D108,'效期天數(2025.1126更新)'!C:F,5,0)</f>
        <v>#REF!</v>
      </c>
    </row>
    <row r="109" spans="1:12" ht="20.25" thickBot="1">
      <c r="A109" s="32" t="s">
        <v>127</v>
      </c>
      <c r="B109" s="108" t="s">
        <v>601</v>
      </c>
      <c r="C109" s="105">
        <v>1122256</v>
      </c>
      <c r="D109" s="34" t="s">
        <v>92</v>
      </c>
      <c r="E109" s="107">
        <v>5</v>
      </c>
      <c r="F109" s="109">
        <v>6000</v>
      </c>
      <c r="G109" s="56" t="s">
        <v>260</v>
      </c>
      <c r="H109" s="37">
        <v>0.70833333333333337</v>
      </c>
      <c r="I109" s="39">
        <v>0.72916666666666663</v>
      </c>
      <c r="J109" s="39">
        <v>0.89583333333333337</v>
      </c>
      <c r="K109" s="42" t="s">
        <v>177</v>
      </c>
      <c r="L109" s="104" t="e">
        <f>VLOOKUP(D109,'效期天數(2025.1126更新)'!C:F,5,0)</f>
        <v>#REF!</v>
      </c>
    </row>
    <row r="110" spans="1:12" ht="20.25" thickBot="1">
      <c r="A110" s="32" t="s">
        <v>127</v>
      </c>
      <c r="B110" s="108" t="s">
        <v>601</v>
      </c>
      <c r="C110" s="105">
        <v>1122257</v>
      </c>
      <c r="D110" s="34" t="s">
        <v>92</v>
      </c>
      <c r="E110" s="107">
        <v>5</v>
      </c>
      <c r="F110" s="109">
        <v>6000</v>
      </c>
      <c r="G110" s="56" t="s">
        <v>260</v>
      </c>
      <c r="H110" s="37">
        <v>0.70833333333333337</v>
      </c>
      <c r="I110" s="39">
        <v>0.72916666666666663</v>
      </c>
      <c r="J110" s="39">
        <v>0.89583333333333337</v>
      </c>
      <c r="K110" s="42" t="s">
        <v>177</v>
      </c>
      <c r="L110" s="104" t="e">
        <f>VLOOKUP(D110,'效期天數(2025.1126更新)'!C:F,5,0)</f>
        <v>#REF!</v>
      </c>
    </row>
    <row r="111" spans="1:12" ht="20.25" thickBot="1">
      <c r="A111" s="32" t="s">
        <v>127</v>
      </c>
      <c r="B111" s="108" t="s">
        <v>601</v>
      </c>
      <c r="C111" s="105">
        <v>1122258</v>
      </c>
      <c r="D111" s="34" t="s">
        <v>92</v>
      </c>
      <c r="E111" s="107">
        <v>5</v>
      </c>
      <c r="F111" s="109">
        <v>6000</v>
      </c>
      <c r="G111" s="56" t="s">
        <v>260</v>
      </c>
      <c r="H111" s="37">
        <v>0.70833333333333337</v>
      </c>
      <c r="I111" s="39">
        <v>0.72916666666666663</v>
      </c>
      <c r="J111" s="39">
        <v>0.89583333333333337</v>
      </c>
      <c r="K111" s="42" t="s">
        <v>177</v>
      </c>
      <c r="L111" s="104" t="e">
        <f>VLOOKUP(D111,'效期天數(2025.1126更新)'!C:F,5,0)</f>
        <v>#REF!</v>
      </c>
    </row>
    <row r="112" spans="1:12" ht="20.25" thickBot="1">
      <c r="A112" s="50"/>
      <c r="B112" s="41"/>
      <c r="C112" s="51"/>
      <c r="D112" s="35" t="s">
        <v>279</v>
      </c>
      <c r="E112" s="43"/>
      <c r="F112" s="35">
        <v>2000</v>
      </c>
      <c r="G112" s="43" t="s">
        <v>179</v>
      </c>
      <c r="H112" s="37">
        <v>0.5</v>
      </c>
      <c r="I112" s="52"/>
      <c r="J112" s="52"/>
      <c r="K112" s="42" t="s">
        <v>602</v>
      </c>
      <c r="L112" s="20" t="e">
        <f>VLOOKUP(D112,'效期天數(2025.1126更新)'!C:F,5,0)</f>
        <v>#N/A</v>
      </c>
    </row>
    <row r="113" spans="1:12" ht="17.25" thickBo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2"/>
    </row>
    <row r="114" spans="1:12" ht="26.25" thickBot="1">
      <c r="A114" s="23" t="s">
        <v>274</v>
      </c>
      <c r="B114" s="24" t="s">
        <v>603</v>
      </c>
      <c r="C114" s="25" t="s">
        <v>264</v>
      </c>
      <c r="D114" s="21"/>
      <c r="E114" s="21"/>
      <c r="F114" s="21"/>
      <c r="G114" s="21"/>
      <c r="H114" s="21"/>
      <c r="I114" s="21"/>
      <c r="J114" s="21"/>
      <c r="K114" s="22"/>
    </row>
    <row r="115" spans="1:12" ht="24" thickBot="1">
      <c r="A115" s="26" t="s">
        <v>171</v>
      </c>
      <c r="B115" s="27" t="s">
        <v>175</v>
      </c>
      <c r="C115" s="27" t="s">
        <v>124</v>
      </c>
      <c r="D115" s="28" t="s">
        <v>123</v>
      </c>
      <c r="E115" s="29" t="s">
        <v>172</v>
      </c>
      <c r="F115" s="29" t="s">
        <v>275</v>
      </c>
      <c r="G115" s="29" t="s">
        <v>173</v>
      </c>
      <c r="H115" s="30" t="s">
        <v>276</v>
      </c>
      <c r="I115" s="29" t="s">
        <v>174</v>
      </c>
      <c r="J115" s="30" t="s">
        <v>277</v>
      </c>
      <c r="K115" s="31" t="s">
        <v>176</v>
      </c>
    </row>
    <row r="116" spans="1:12" ht="20.25" thickBot="1">
      <c r="A116" s="32" t="s">
        <v>125</v>
      </c>
      <c r="B116" s="108" t="s">
        <v>604</v>
      </c>
      <c r="C116" s="105" t="s">
        <v>550</v>
      </c>
      <c r="D116" s="34" t="s">
        <v>131</v>
      </c>
      <c r="E116" s="107">
        <v>9</v>
      </c>
      <c r="F116" s="109">
        <v>6000</v>
      </c>
      <c r="G116" s="56" t="s">
        <v>183</v>
      </c>
      <c r="H116" s="37">
        <v>0.70833333333333337</v>
      </c>
      <c r="I116" s="38">
        <v>0.77083333333333337</v>
      </c>
      <c r="J116" s="39">
        <v>0.9375</v>
      </c>
      <c r="K116" s="40"/>
      <c r="L116" s="104" t="e">
        <f>VLOOKUP(D116,'效期天數(2025.1126更新)'!C:F,5,0)</f>
        <v>#REF!</v>
      </c>
    </row>
    <row r="117" spans="1:12" ht="20.25" thickBot="1">
      <c r="A117" s="32" t="s">
        <v>125</v>
      </c>
      <c r="B117" s="108" t="s">
        <v>604</v>
      </c>
      <c r="C117" s="105" t="s">
        <v>551</v>
      </c>
      <c r="D117" s="34" t="s">
        <v>131</v>
      </c>
      <c r="E117" s="107">
        <v>9</v>
      </c>
      <c r="F117" s="109">
        <v>6000</v>
      </c>
      <c r="G117" s="56" t="s">
        <v>183</v>
      </c>
      <c r="H117" s="37">
        <v>0.70833333333333337</v>
      </c>
      <c r="I117" s="38">
        <v>0.77083333333333337</v>
      </c>
      <c r="J117" s="39">
        <v>0.9375</v>
      </c>
      <c r="K117" s="40"/>
      <c r="L117" s="104" t="e">
        <f>VLOOKUP(D117,'效期天數(2025.1126更新)'!C:F,5,0)</f>
        <v>#REF!</v>
      </c>
    </row>
    <row r="118" spans="1:12" ht="20.25" thickBot="1">
      <c r="A118" s="32" t="s">
        <v>127</v>
      </c>
      <c r="B118" s="108" t="s">
        <v>605</v>
      </c>
      <c r="C118" s="106" t="s">
        <v>627</v>
      </c>
      <c r="D118" s="34" t="s">
        <v>165</v>
      </c>
      <c r="E118" s="107">
        <v>3</v>
      </c>
      <c r="F118" s="109">
        <v>3000</v>
      </c>
      <c r="G118" s="36" t="s">
        <v>128</v>
      </c>
      <c r="H118" s="37">
        <v>0.4375</v>
      </c>
      <c r="I118" s="39">
        <v>0.45833333333333331</v>
      </c>
      <c r="J118" s="39">
        <v>0.54166666666666663</v>
      </c>
      <c r="K118" s="55"/>
      <c r="L118" s="104" t="e">
        <f>VLOOKUP(D118,'效期天數(2025.1126更新)'!C:F,5,0)</f>
        <v>#REF!</v>
      </c>
    </row>
    <row r="119" spans="1:12" ht="20.25" thickBot="1">
      <c r="A119" s="32" t="s">
        <v>127</v>
      </c>
      <c r="B119" s="108" t="s">
        <v>605</v>
      </c>
      <c r="C119" s="106" t="s">
        <v>628</v>
      </c>
      <c r="D119" s="34" t="s">
        <v>165</v>
      </c>
      <c r="E119" s="107">
        <v>3</v>
      </c>
      <c r="F119" s="109">
        <v>3000</v>
      </c>
      <c r="G119" s="36" t="s">
        <v>128</v>
      </c>
      <c r="H119" s="37">
        <v>0.4375</v>
      </c>
      <c r="I119" s="39">
        <v>0.45833333333333331</v>
      </c>
      <c r="J119" s="39">
        <v>0.54166666666666663</v>
      </c>
      <c r="K119" s="55"/>
      <c r="L119" s="104" t="e">
        <f>VLOOKUP(D119,'效期天數(2025.1126更新)'!C:F,5,0)</f>
        <v>#REF!</v>
      </c>
    </row>
    <row r="120" spans="1:12" ht="20.25" thickBot="1">
      <c r="A120" s="32" t="s">
        <v>127</v>
      </c>
      <c r="B120" s="108" t="s">
        <v>606</v>
      </c>
      <c r="C120" s="106" t="s">
        <v>629</v>
      </c>
      <c r="D120" s="34" t="s">
        <v>91</v>
      </c>
      <c r="E120" s="107">
        <v>3</v>
      </c>
      <c r="F120" s="109">
        <v>3000</v>
      </c>
      <c r="G120" s="36" t="s">
        <v>128</v>
      </c>
      <c r="H120" s="37">
        <v>0.4375</v>
      </c>
      <c r="I120" s="39">
        <v>0.45833333333333331</v>
      </c>
      <c r="J120" s="39">
        <v>0.54166666666666663</v>
      </c>
      <c r="K120" s="55"/>
      <c r="L120" s="104" t="e">
        <f>VLOOKUP(D120,'效期天數(2025.1126更新)'!C:F,5,0)</f>
        <v>#REF!</v>
      </c>
    </row>
    <row r="121" spans="1:12" ht="20.25" thickBot="1">
      <c r="A121" s="32" t="s">
        <v>127</v>
      </c>
      <c r="B121" s="108" t="s">
        <v>606</v>
      </c>
      <c r="C121" s="106" t="s">
        <v>630</v>
      </c>
      <c r="D121" s="34" t="s">
        <v>91</v>
      </c>
      <c r="E121" s="107">
        <v>3</v>
      </c>
      <c r="F121" s="109">
        <v>3000</v>
      </c>
      <c r="G121" s="36" t="s">
        <v>128</v>
      </c>
      <c r="H121" s="37">
        <v>0.4375</v>
      </c>
      <c r="I121" s="39">
        <v>0.45833333333333331</v>
      </c>
      <c r="J121" s="39">
        <v>0.54166666666666663</v>
      </c>
      <c r="K121" s="55"/>
      <c r="L121" s="104" t="e">
        <f>VLOOKUP(D121,'效期天數(2025.1126更新)'!C:F,5,0)</f>
        <v>#REF!</v>
      </c>
    </row>
    <row r="122" spans="1:12" ht="20.25" thickBot="1">
      <c r="A122" s="32" t="s">
        <v>127</v>
      </c>
      <c r="B122" s="108" t="s">
        <v>607</v>
      </c>
      <c r="C122" s="105" t="s">
        <v>608</v>
      </c>
      <c r="D122" s="35" t="s">
        <v>90</v>
      </c>
      <c r="E122" s="107">
        <v>5</v>
      </c>
      <c r="F122" s="109">
        <v>8000</v>
      </c>
      <c r="G122" s="36" t="s">
        <v>183</v>
      </c>
      <c r="H122" s="37">
        <v>0.45833333333333331</v>
      </c>
      <c r="I122" s="39">
        <v>0.47916666666666669</v>
      </c>
      <c r="J122" s="39">
        <v>0.72916666666666663</v>
      </c>
      <c r="K122" s="42" t="s">
        <v>181</v>
      </c>
      <c r="L122" s="104" t="e">
        <f>VLOOKUP(D122,'效期天數(2025.1126更新)'!C:F,5,0)</f>
        <v>#REF!</v>
      </c>
    </row>
    <row r="123" spans="1:12" ht="20.25" thickBot="1">
      <c r="A123" s="32" t="s">
        <v>127</v>
      </c>
      <c r="B123" s="108" t="s">
        <v>607</v>
      </c>
      <c r="C123" s="105" t="s">
        <v>609</v>
      </c>
      <c r="D123" s="35" t="s">
        <v>90</v>
      </c>
      <c r="E123" s="107">
        <v>5</v>
      </c>
      <c r="F123" s="109">
        <v>8000</v>
      </c>
      <c r="G123" s="36" t="s">
        <v>183</v>
      </c>
      <c r="H123" s="37">
        <v>0.45833333333333331</v>
      </c>
      <c r="I123" s="39">
        <v>0.47916666666666669</v>
      </c>
      <c r="J123" s="39">
        <v>0.72916666666666663</v>
      </c>
      <c r="K123" s="42" t="s">
        <v>182</v>
      </c>
      <c r="L123" s="104" t="e">
        <f>VLOOKUP(D123,'效期天數(2025.1126更新)'!C:F,5,0)</f>
        <v>#REF!</v>
      </c>
    </row>
    <row r="124" spans="1:12" ht="20.25" thickBot="1">
      <c r="A124" s="32" t="s">
        <v>127</v>
      </c>
      <c r="B124" s="108" t="s">
        <v>607</v>
      </c>
      <c r="C124" s="105" t="s">
        <v>610</v>
      </c>
      <c r="D124" s="35" t="s">
        <v>90</v>
      </c>
      <c r="E124" s="107">
        <v>5</v>
      </c>
      <c r="F124" s="109">
        <v>8000</v>
      </c>
      <c r="G124" s="36" t="s">
        <v>183</v>
      </c>
      <c r="H124" s="37">
        <v>0.45833333333333331</v>
      </c>
      <c r="I124" s="39">
        <v>0.47916666666666669</v>
      </c>
      <c r="J124" s="39">
        <v>0.72916666666666663</v>
      </c>
      <c r="K124" s="42" t="s">
        <v>181</v>
      </c>
      <c r="L124" s="104" t="e">
        <f>VLOOKUP(D124,'效期天數(2025.1126更新)'!C:F,5,0)</f>
        <v>#REF!</v>
      </c>
    </row>
    <row r="125" spans="1:12" ht="20.25" thickBot="1">
      <c r="A125" s="32" t="s">
        <v>127</v>
      </c>
      <c r="B125" s="108" t="s">
        <v>607</v>
      </c>
      <c r="C125" s="105" t="s">
        <v>611</v>
      </c>
      <c r="D125" s="35" t="s">
        <v>90</v>
      </c>
      <c r="E125" s="107">
        <v>5</v>
      </c>
      <c r="F125" s="109">
        <v>8000</v>
      </c>
      <c r="G125" s="36" t="s">
        <v>183</v>
      </c>
      <c r="H125" s="37">
        <v>0.45833333333333331</v>
      </c>
      <c r="I125" s="39">
        <v>0.47916666666666669</v>
      </c>
      <c r="J125" s="39">
        <v>0.72916666666666663</v>
      </c>
      <c r="K125" s="42" t="s">
        <v>182</v>
      </c>
      <c r="L125" s="104" t="e">
        <f>VLOOKUP(D125,'效期天數(2025.1126更新)'!C:F,5,0)</f>
        <v>#REF!</v>
      </c>
    </row>
    <row r="126" spans="1:12" ht="20.25" thickBot="1">
      <c r="A126" s="44" t="s">
        <v>129</v>
      </c>
      <c r="B126" s="108" t="s">
        <v>612</v>
      </c>
      <c r="C126" s="105" t="s">
        <v>613</v>
      </c>
      <c r="D126" s="35" t="s">
        <v>163</v>
      </c>
      <c r="E126" s="107">
        <v>6</v>
      </c>
      <c r="F126" s="109">
        <v>8000</v>
      </c>
      <c r="G126" s="56" t="s">
        <v>260</v>
      </c>
      <c r="H126" s="37">
        <v>0.47916666666666669</v>
      </c>
      <c r="I126" s="39">
        <v>0.5</v>
      </c>
      <c r="J126" s="39">
        <v>0.75</v>
      </c>
      <c r="K126" s="42" t="s">
        <v>177</v>
      </c>
      <c r="L126" s="104" t="e">
        <f>VLOOKUP(D126,'效期天數(2025.1126更新)'!C:F,5,0)</f>
        <v>#REF!</v>
      </c>
    </row>
    <row r="127" spans="1:12" ht="20.25" thickBot="1">
      <c r="A127" s="44" t="s">
        <v>129</v>
      </c>
      <c r="B127" s="108" t="s">
        <v>612</v>
      </c>
      <c r="C127" s="105" t="s">
        <v>614</v>
      </c>
      <c r="D127" s="35" t="s">
        <v>163</v>
      </c>
      <c r="E127" s="107">
        <v>6</v>
      </c>
      <c r="F127" s="109">
        <v>8000</v>
      </c>
      <c r="G127" s="56" t="s">
        <v>260</v>
      </c>
      <c r="H127" s="37">
        <v>0.47916666666666669</v>
      </c>
      <c r="I127" s="39">
        <v>0.5</v>
      </c>
      <c r="J127" s="39">
        <v>0.75</v>
      </c>
      <c r="K127" s="42" t="s">
        <v>177</v>
      </c>
      <c r="L127" s="104" t="e">
        <f>VLOOKUP(D127,'效期天數(2025.1126更新)'!C:F,5,0)</f>
        <v>#REF!</v>
      </c>
    </row>
    <row r="128" spans="1:12" ht="20.25" thickBot="1">
      <c r="A128" s="44" t="s">
        <v>129</v>
      </c>
      <c r="B128" s="108" t="s">
        <v>612</v>
      </c>
      <c r="C128" s="105" t="s">
        <v>615</v>
      </c>
      <c r="D128" s="35" t="s">
        <v>163</v>
      </c>
      <c r="E128" s="107">
        <v>6</v>
      </c>
      <c r="F128" s="109">
        <v>8000</v>
      </c>
      <c r="G128" s="56" t="s">
        <v>260</v>
      </c>
      <c r="H128" s="37">
        <v>0.47916666666666669</v>
      </c>
      <c r="I128" s="39">
        <v>0.5</v>
      </c>
      <c r="J128" s="39">
        <v>0.75</v>
      </c>
      <c r="K128" s="42" t="s">
        <v>177</v>
      </c>
      <c r="L128" s="104" t="e">
        <f>VLOOKUP(D128,'效期天數(2025.1126更新)'!C:F,5,0)</f>
        <v>#REF!</v>
      </c>
    </row>
    <row r="129" spans="1:12" ht="20.25" thickBot="1">
      <c r="A129" s="44" t="s">
        <v>129</v>
      </c>
      <c r="B129" s="108" t="s">
        <v>612</v>
      </c>
      <c r="C129" s="105" t="s">
        <v>616</v>
      </c>
      <c r="D129" s="35" t="s">
        <v>163</v>
      </c>
      <c r="E129" s="107">
        <v>6</v>
      </c>
      <c r="F129" s="109">
        <v>8000</v>
      </c>
      <c r="G129" s="56" t="s">
        <v>260</v>
      </c>
      <c r="H129" s="37">
        <v>0.47916666666666669</v>
      </c>
      <c r="I129" s="39">
        <v>0.5</v>
      </c>
      <c r="J129" s="39">
        <v>0.75</v>
      </c>
      <c r="K129" s="42" t="s">
        <v>177</v>
      </c>
      <c r="L129" s="104" t="e">
        <f>VLOOKUP(D129,'效期天數(2025.1126更新)'!C:F,5,0)</f>
        <v>#REF!</v>
      </c>
    </row>
    <row r="130" spans="1:12" ht="20.25" thickBot="1">
      <c r="A130" s="32" t="s">
        <v>127</v>
      </c>
      <c r="B130" s="108" t="s">
        <v>617</v>
      </c>
      <c r="C130" s="106" t="s">
        <v>631</v>
      </c>
      <c r="D130" s="34" t="s">
        <v>85</v>
      </c>
      <c r="E130" s="107">
        <v>7</v>
      </c>
      <c r="F130" s="109">
        <v>6200</v>
      </c>
      <c r="G130" s="56" t="s">
        <v>128</v>
      </c>
      <c r="H130" s="37">
        <v>0.625</v>
      </c>
      <c r="I130" s="39">
        <v>0.64583333333333337</v>
      </c>
      <c r="J130" s="39">
        <v>0.8125</v>
      </c>
      <c r="K130" s="42" t="s">
        <v>178</v>
      </c>
      <c r="L130" s="104" t="e">
        <f>VLOOKUP(D130,'效期天數(2025.1126更新)'!C:F,5,0)</f>
        <v>#REF!</v>
      </c>
    </row>
    <row r="131" spans="1:12" ht="20.25" thickBot="1">
      <c r="A131" s="32" t="s">
        <v>127</v>
      </c>
      <c r="B131" s="108" t="s">
        <v>617</v>
      </c>
      <c r="C131" s="106" t="s">
        <v>632</v>
      </c>
      <c r="D131" s="34" t="s">
        <v>85</v>
      </c>
      <c r="E131" s="107">
        <v>7</v>
      </c>
      <c r="F131" s="109">
        <v>6200</v>
      </c>
      <c r="G131" s="56" t="s">
        <v>128</v>
      </c>
      <c r="H131" s="37">
        <v>0.625</v>
      </c>
      <c r="I131" s="39">
        <v>0.64583333333333337</v>
      </c>
      <c r="J131" s="39">
        <v>0.8125</v>
      </c>
      <c r="K131" s="42" t="s">
        <v>178</v>
      </c>
      <c r="L131" s="104" t="e">
        <f>VLOOKUP(D131,'效期天數(2025.1126更新)'!C:F,5,0)</f>
        <v>#REF!</v>
      </c>
    </row>
    <row r="132" spans="1:12" ht="20.25" thickBot="1">
      <c r="A132" s="32" t="s">
        <v>127</v>
      </c>
      <c r="B132" s="108" t="s">
        <v>618</v>
      </c>
      <c r="C132" s="106" t="s">
        <v>633</v>
      </c>
      <c r="D132" s="34" t="s">
        <v>137</v>
      </c>
      <c r="E132" s="107">
        <v>7</v>
      </c>
      <c r="F132" s="109">
        <v>6200</v>
      </c>
      <c r="G132" s="56" t="s">
        <v>128</v>
      </c>
      <c r="H132" s="37">
        <v>0.625</v>
      </c>
      <c r="I132" s="39">
        <v>0.64583333333333337</v>
      </c>
      <c r="J132" s="39">
        <v>0.8125</v>
      </c>
      <c r="K132" s="42" t="s">
        <v>178</v>
      </c>
      <c r="L132" s="104" t="e">
        <f>VLOOKUP(D132,'效期天數(2025.1126更新)'!C:F,5,0)</f>
        <v>#REF!</v>
      </c>
    </row>
    <row r="133" spans="1:12" ht="20.25" thickBot="1">
      <c r="A133" s="32" t="s">
        <v>127</v>
      </c>
      <c r="B133" s="108" t="s">
        <v>618</v>
      </c>
      <c r="C133" s="106" t="s">
        <v>634</v>
      </c>
      <c r="D133" s="34" t="s">
        <v>137</v>
      </c>
      <c r="E133" s="107">
        <v>7</v>
      </c>
      <c r="F133" s="109">
        <v>6200</v>
      </c>
      <c r="G133" s="56" t="s">
        <v>128</v>
      </c>
      <c r="H133" s="37">
        <v>0.625</v>
      </c>
      <c r="I133" s="39">
        <v>0.64583333333333337</v>
      </c>
      <c r="J133" s="39">
        <v>0.8125</v>
      </c>
      <c r="K133" s="42" t="s">
        <v>178</v>
      </c>
      <c r="L133" s="104" t="e">
        <f>VLOOKUP(D133,'效期天數(2025.1126更新)'!C:F,5,0)</f>
        <v>#REF!</v>
      </c>
    </row>
    <row r="134" spans="1:12" ht="20.25" thickBot="1">
      <c r="A134" s="44" t="s">
        <v>129</v>
      </c>
      <c r="B134" s="108" t="s">
        <v>619</v>
      </c>
      <c r="C134" s="105" t="s">
        <v>620</v>
      </c>
      <c r="D134" s="35" t="s">
        <v>136</v>
      </c>
      <c r="E134" s="107">
        <v>10</v>
      </c>
      <c r="F134" s="109">
        <v>8000</v>
      </c>
      <c r="G134" s="36" t="s">
        <v>260</v>
      </c>
      <c r="H134" s="37">
        <v>0.6875</v>
      </c>
      <c r="I134" s="39">
        <v>0.77083333333333337</v>
      </c>
      <c r="J134" s="39">
        <v>2.0833333333333332E-2</v>
      </c>
      <c r="K134" s="42" t="s">
        <v>178</v>
      </c>
      <c r="L134" s="104" t="e">
        <f>VLOOKUP(D134,'效期天數(2025.1126更新)'!C:F,5,0)</f>
        <v>#REF!</v>
      </c>
    </row>
    <row r="135" spans="1:12" ht="20.25" thickBot="1">
      <c r="A135" s="44" t="s">
        <v>129</v>
      </c>
      <c r="B135" s="108" t="s">
        <v>619</v>
      </c>
      <c r="C135" s="105" t="s">
        <v>621</v>
      </c>
      <c r="D135" s="35" t="s">
        <v>136</v>
      </c>
      <c r="E135" s="107">
        <v>10</v>
      </c>
      <c r="F135" s="109">
        <v>8000</v>
      </c>
      <c r="G135" s="36" t="s">
        <v>260</v>
      </c>
      <c r="H135" s="37">
        <v>0.6875</v>
      </c>
      <c r="I135" s="39">
        <v>0.77083333333333337</v>
      </c>
      <c r="J135" s="39">
        <v>2.0833333333333332E-2</v>
      </c>
      <c r="K135" s="42" t="s">
        <v>178</v>
      </c>
      <c r="L135" s="104" t="e">
        <f>VLOOKUP(D135,'效期天數(2025.1126更新)'!C:F,5,0)</f>
        <v>#REF!</v>
      </c>
    </row>
    <row r="136" spans="1:12" ht="20.25" thickBot="1">
      <c r="A136" s="44" t="s">
        <v>129</v>
      </c>
      <c r="B136" s="108" t="s">
        <v>619</v>
      </c>
      <c r="C136" s="105" t="s">
        <v>560</v>
      </c>
      <c r="D136" s="35" t="s">
        <v>136</v>
      </c>
      <c r="E136" s="107">
        <v>10</v>
      </c>
      <c r="F136" s="109">
        <v>8000</v>
      </c>
      <c r="G136" s="36" t="s">
        <v>260</v>
      </c>
      <c r="H136" s="37">
        <v>0.6875</v>
      </c>
      <c r="I136" s="39">
        <v>0.77083333333333337</v>
      </c>
      <c r="J136" s="39">
        <v>2.0833333333333332E-2</v>
      </c>
      <c r="K136" s="42" t="s">
        <v>178</v>
      </c>
      <c r="L136" s="104" t="e">
        <f>VLOOKUP(D136,'效期天數(2025.1126更新)'!C:F,5,0)</f>
        <v>#REF!</v>
      </c>
    </row>
    <row r="137" spans="1:12" ht="20.25" thickBot="1">
      <c r="A137" s="44" t="s">
        <v>129</v>
      </c>
      <c r="B137" s="108" t="s">
        <v>619</v>
      </c>
      <c r="C137" s="105" t="s">
        <v>561</v>
      </c>
      <c r="D137" s="35" t="s">
        <v>136</v>
      </c>
      <c r="E137" s="107">
        <v>10</v>
      </c>
      <c r="F137" s="109">
        <v>8000</v>
      </c>
      <c r="G137" s="36" t="s">
        <v>260</v>
      </c>
      <c r="H137" s="37">
        <v>0.6875</v>
      </c>
      <c r="I137" s="39">
        <v>0.77083333333333337</v>
      </c>
      <c r="J137" s="39">
        <v>2.0833333333333332E-2</v>
      </c>
      <c r="K137" s="42" t="s">
        <v>178</v>
      </c>
      <c r="L137" s="104" t="e">
        <f>VLOOKUP(D137,'效期天數(2025.1126更新)'!C:F,5,0)</f>
        <v>#REF!</v>
      </c>
    </row>
    <row r="138" spans="1:12" ht="20.25" thickBot="1">
      <c r="A138" s="48" t="s">
        <v>127</v>
      </c>
      <c r="B138" s="108" t="s">
        <v>622</v>
      </c>
      <c r="C138" s="105">
        <v>5422253</v>
      </c>
      <c r="D138" s="35" t="s">
        <v>294</v>
      </c>
      <c r="E138" s="110" t="s">
        <v>262</v>
      </c>
      <c r="F138" s="109">
        <v>4500</v>
      </c>
      <c r="G138" s="43" t="s">
        <v>179</v>
      </c>
      <c r="H138" s="37">
        <v>0.72916666666666663</v>
      </c>
      <c r="I138" s="38">
        <v>0.75</v>
      </c>
      <c r="J138" s="38">
        <v>0.875</v>
      </c>
      <c r="K138" s="59" t="s">
        <v>185</v>
      </c>
      <c r="L138" s="104" t="e">
        <f>VLOOKUP(D138,'效期天數(2025.1126更新)'!C:F,5,0)</f>
        <v>#REF!</v>
      </c>
    </row>
    <row r="139" spans="1:12" ht="20.25" thickBot="1">
      <c r="A139" s="48" t="s">
        <v>127</v>
      </c>
      <c r="B139" s="108" t="s">
        <v>622</v>
      </c>
      <c r="C139" s="105">
        <v>5422254</v>
      </c>
      <c r="D139" s="35" t="s">
        <v>294</v>
      </c>
      <c r="E139" s="110" t="s">
        <v>262</v>
      </c>
      <c r="F139" s="109">
        <v>4500</v>
      </c>
      <c r="G139" s="43" t="s">
        <v>179</v>
      </c>
      <c r="H139" s="37">
        <v>0.72916666666666663</v>
      </c>
      <c r="I139" s="38">
        <v>0.75</v>
      </c>
      <c r="J139" s="38">
        <v>0.875</v>
      </c>
      <c r="K139" s="59" t="s">
        <v>185</v>
      </c>
      <c r="L139" s="104" t="e">
        <f>VLOOKUP(D139,'效期天數(2025.1126更新)'!C:F,5,0)</f>
        <v>#REF!</v>
      </c>
    </row>
    <row r="140" spans="1:12">
      <c r="A140" s="9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CF6B-AE70-412C-B99C-B7A99D2154D7}">
  <sheetPr codeName="工作表31"/>
  <dimension ref="A1:L160"/>
  <sheetViews>
    <sheetView topLeftCell="A60" zoomScale="70" zoomScaleNormal="70" workbookViewId="0">
      <selection activeCell="L149" sqref="L149"/>
    </sheetView>
  </sheetViews>
  <sheetFormatPr defaultRowHeight="16.5"/>
  <cols>
    <col min="1" max="1" width="17.5" customWidth="1"/>
    <col min="2" max="2" width="20.125" customWidth="1"/>
    <col min="3" max="3" width="12.75" customWidth="1"/>
    <col min="4" max="4" width="12.5" customWidth="1"/>
    <col min="11" max="11" width="29.25" customWidth="1"/>
    <col min="12" max="12" width="19.875" bestFit="1" customWidth="1"/>
  </cols>
  <sheetData>
    <row r="1" spans="1:12" ht="26.25" thickBot="1">
      <c r="A1" s="23" t="s">
        <v>274</v>
      </c>
      <c r="B1" s="24" t="s">
        <v>307</v>
      </c>
      <c r="C1" s="25" t="s">
        <v>170</v>
      </c>
      <c r="D1" s="21"/>
      <c r="E1" s="21"/>
      <c r="F1" s="21"/>
      <c r="G1" s="21"/>
      <c r="H1" s="21"/>
      <c r="I1" s="21"/>
      <c r="J1" s="21"/>
      <c r="K1" s="22"/>
    </row>
    <row r="2" spans="1:12" ht="24" thickBot="1">
      <c r="A2" s="26" t="s">
        <v>171</v>
      </c>
      <c r="B2" s="27" t="s">
        <v>175</v>
      </c>
      <c r="C2" s="27" t="s">
        <v>124</v>
      </c>
      <c r="D2" s="28" t="s">
        <v>123</v>
      </c>
      <c r="E2" s="29" t="s">
        <v>172</v>
      </c>
      <c r="F2" s="29" t="s">
        <v>275</v>
      </c>
      <c r="G2" s="29" t="s">
        <v>173</v>
      </c>
      <c r="H2" s="30" t="s">
        <v>276</v>
      </c>
      <c r="I2" s="29" t="s">
        <v>174</v>
      </c>
      <c r="J2" s="30" t="s">
        <v>277</v>
      </c>
      <c r="K2" s="31" t="s">
        <v>176</v>
      </c>
    </row>
    <row r="3" spans="1:12" ht="20.25" thickBot="1">
      <c r="A3" s="32" t="s">
        <v>127</v>
      </c>
      <c r="B3" s="33" t="s">
        <v>308</v>
      </c>
      <c r="C3" s="68" t="s">
        <v>309</v>
      </c>
      <c r="D3" s="34" t="s">
        <v>126</v>
      </c>
      <c r="E3" s="71">
        <v>9</v>
      </c>
      <c r="F3" s="73">
        <v>6000</v>
      </c>
      <c r="G3" s="56" t="s">
        <v>183</v>
      </c>
      <c r="H3" s="37">
        <v>0.70833333333333337</v>
      </c>
      <c r="I3" s="38">
        <v>0.77083333333333337</v>
      </c>
      <c r="J3" s="39">
        <v>0.9375</v>
      </c>
      <c r="K3" s="40" t="s">
        <v>310</v>
      </c>
      <c r="L3" s="70" t="e">
        <f>VLOOKUP(D3,'效期天數(2025.1126更新)'!C:F,5,0)</f>
        <v>#REF!</v>
      </c>
    </row>
    <row r="4" spans="1:12" ht="20.25" thickBot="1">
      <c r="A4" s="32" t="s">
        <v>127</v>
      </c>
      <c r="B4" s="33" t="s">
        <v>308</v>
      </c>
      <c r="C4" s="68" t="s">
        <v>311</v>
      </c>
      <c r="D4" s="34" t="s">
        <v>126</v>
      </c>
      <c r="E4" s="71">
        <v>9</v>
      </c>
      <c r="F4" s="73">
        <v>6000</v>
      </c>
      <c r="G4" s="56" t="s">
        <v>183</v>
      </c>
      <c r="H4" s="37">
        <v>0.70833333333333337</v>
      </c>
      <c r="I4" s="38">
        <v>0.77083333333333337</v>
      </c>
      <c r="J4" s="39">
        <v>0.9375</v>
      </c>
      <c r="K4" s="40" t="s">
        <v>310</v>
      </c>
      <c r="L4" s="70" t="e">
        <f>VLOOKUP(D4,'效期天數(2025.1126更新)'!C:F,5,0)</f>
        <v>#REF!</v>
      </c>
    </row>
    <row r="5" spans="1:12" ht="20.25" thickBot="1">
      <c r="A5" s="32" t="s">
        <v>127</v>
      </c>
      <c r="B5" s="33" t="s">
        <v>312</v>
      </c>
      <c r="C5" s="69" t="s">
        <v>337</v>
      </c>
      <c r="D5" s="35" t="s">
        <v>88</v>
      </c>
      <c r="E5" s="71">
        <v>3</v>
      </c>
      <c r="F5" s="73">
        <v>6200</v>
      </c>
      <c r="G5" s="36" t="s">
        <v>183</v>
      </c>
      <c r="H5" s="37">
        <v>0.41666666666666669</v>
      </c>
      <c r="I5" s="39">
        <v>0.4375</v>
      </c>
      <c r="J5" s="39">
        <v>0.60416666666666663</v>
      </c>
      <c r="K5" s="42" t="s">
        <v>177</v>
      </c>
      <c r="L5" s="70" t="e">
        <f>VLOOKUP(D5,'效期天數(2025.1126更新)'!C:F,5,0)</f>
        <v>#REF!</v>
      </c>
    </row>
    <row r="6" spans="1:12" ht="20.25" thickBot="1">
      <c r="A6" s="32" t="s">
        <v>127</v>
      </c>
      <c r="B6" s="33" t="s">
        <v>312</v>
      </c>
      <c r="C6" s="69" t="s">
        <v>338</v>
      </c>
      <c r="D6" s="35" t="s">
        <v>88</v>
      </c>
      <c r="E6" s="71">
        <v>3</v>
      </c>
      <c r="F6" s="73">
        <v>6200</v>
      </c>
      <c r="G6" s="36" t="s">
        <v>183</v>
      </c>
      <c r="H6" s="37">
        <v>0.41666666666666669</v>
      </c>
      <c r="I6" s="39">
        <v>0.4375</v>
      </c>
      <c r="J6" s="39">
        <v>0.60416666666666663</v>
      </c>
      <c r="K6" s="42" t="s">
        <v>177</v>
      </c>
      <c r="L6" s="70" t="e">
        <f>VLOOKUP(D6,'效期天數(2025.1126更新)'!C:F,5,0)</f>
        <v>#REF!</v>
      </c>
    </row>
    <row r="7" spans="1:12" ht="20.25" thickBot="1">
      <c r="A7" s="32" t="s">
        <v>127</v>
      </c>
      <c r="B7" s="33" t="s">
        <v>313</v>
      </c>
      <c r="C7" s="69" t="s">
        <v>339</v>
      </c>
      <c r="D7" s="35" t="s">
        <v>89</v>
      </c>
      <c r="E7" s="71">
        <v>3</v>
      </c>
      <c r="F7" s="73">
        <v>6000</v>
      </c>
      <c r="G7" s="36" t="s">
        <v>183</v>
      </c>
      <c r="H7" s="37">
        <v>0.41666666666666669</v>
      </c>
      <c r="I7" s="39">
        <v>0.4375</v>
      </c>
      <c r="J7" s="39">
        <v>0.60416666666666663</v>
      </c>
      <c r="K7" s="42" t="s">
        <v>177</v>
      </c>
      <c r="L7" s="70" t="e">
        <f>VLOOKUP(D7,'效期天數(2025.1126更新)'!C:F,5,0)</f>
        <v>#REF!</v>
      </c>
    </row>
    <row r="8" spans="1:12" ht="20.25" thickBot="1">
      <c r="A8" s="32" t="s">
        <v>127</v>
      </c>
      <c r="B8" s="33" t="s">
        <v>313</v>
      </c>
      <c r="C8" s="69" t="s">
        <v>340</v>
      </c>
      <c r="D8" s="35" t="s">
        <v>89</v>
      </c>
      <c r="E8" s="71">
        <v>3</v>
      </c>
      <c r="F8" s="73">
        <v>6000</v>
      </c>
      <c r="G8" s="36" t="s">
        <v>183</v>
      </c>
      <c r="H8" s="37">
        <v>0.41666666666666669</v>
      </c>
      <c r="I8" s="39">
        <v>0.4375</v>
      </c>
      <c r="J8" s="39">
        <v>0.60416666666666663</v>
      </c>
      <c r="K8" s="42" t="s">
        <v>177</v>
      </c>
      <c r="L8" s="70" t="e">
        <f>VLOOKUP(D8,'效期天數(2025.1126更新)'!C:F,5,0)</f>
        <v>#REF!</v>
      </c>
    </row>
    <row r="9" spans="1:12" ht="19.5" thickBot="1">
      <c r="A9" s="32" t="s">
        <v>127</v>
      </c>
      <c r="B9" s="33" t="s">
        <v>314</v>
      </c>
      <c r="C9" s="68" t="s">
        <v>315</v>
      </c>
      <c r="D9" s="34" t="s">
        <v>93</v>
      </c>
      <c r="E9" s="71">
        <v>8</v>
      </c>
      <c r="F9" s="73">
        <v>8000</v>
      </c>
      <c r="G9" s="45" t="s">
        <v>128</v>
      </c>
      <c r="H9" s="37">
        <v>0.45833333333333331</v>
      </c>
      <c r="I9" s="38">
        <v>0.47916666666666669</v>
      </c>
      <c r="J9" s="39">
        <v>0.72916666666666663</v>
      </c>
      <c r="K9" s="42" t="s">
        <v>181</v>
      </c>
      <c r="L9" s="70" t="e">
        <f>VLOOKUP(D9,'效期天數(2025.1126更新)'!C:F,5,0)</f>
        <v>#REF!</v>
      </c>
    </row>
    <row r="10" spans="1:12" ht="19.5" thickBot="1">
      <c r="A10" s="32" t="s">
        <v>127</v>
      </c>
      <c r="B10" s="33" t="s">
        <v>314</v>
      </c>
      <c r="C10" s="68" t="s">
        <v>316</v>
      </c>
      <c r="D10" s="34" t="s">
        <v>93</v>
      </c>
      <c r="E10" s="71">
        <v>8</v>
      </c>
      <c r="F10" s="73">
        <v>8000</v>
      </c>
      <c r="G10" s="45" t="s">
        <v>128</v>
      </c>
      <c r="H10" s="37">
        <v>0.45833333333333331</v>
      </c>
      <c r="I10" s="38">
        <v>0.47916666666666669</v>
      </c>
      <c r="J10" s="39">
        <v>0.72916666666666663</v>
      </c>
      <c r="K10" s="42" t="s">
        <v>182</v>
      </c>
      <c r="L10" s="70" t="e">
        <f>VLOOKUP(D10,'效期天數(2025.1126更新)'!C:F,5,0)</f>
        <v>#REF!</v>
      </c>
    </row>
    <row r="11" spans="1:12" ht="19.5" thickBot="1">
      <c r="A11" s="32" t="s">
        <v>127</v>
      </c>
      <c r="B11" s="33" t="s">
        <v>317</v>
      </c>
      <c r="C11" s="68" t="s">
        <v>318</v>
      </c>
      <c r="D11" s="34" t="s">
        <v>94</v>
      </c>
      <c r="E11" s="71">
        <v>8</v>
      </c>
      <c r="F11" s="73">
        <v>8000</v>
      </c>
      <c r="G11" s="45" t="s">
        <v>128</v>
      </c>
      <c r="H11" s="37">
        <v>0.45833333333333331</v>
      </c>
      <c r="I11" s="38">
        <v>0.47916666666666669</v>
      </c>
      <c r="J11" s="39">
        <v>0.72916666666666663</v>
      </c>
      <c r="K11" s="42" t="s">
        <v>177</v>
      </c>
      <c r="L11" s="70" t="e">
        <f>VLOOKUP(D11,'效期天數(2025.1126更新)'!C:F,5,0)</f>
        <v>#REF!</v>
      </c>
    </row>
    <row r="12" spans="1:12" ht="19.5" thickBot="1">
      <c r="A12" s="32" t="s">
        <v>127</v>
      </c>
      <c r="B12" s="33" t="s">
        <v>317</v>
      </c>
      <c r="C12" s="68" t="s">
        <v>319</v>
      </c>
      <c r="D12" s="34" t="s">
        <v>94</v>
      </c>
      <c r="E12" s="71">
        <v>8</v>
      </c>
      <c r="F12" s="73">
        <v>8000</v>
      </c>
      <c r="G12" s="45" t="s">
        <v>128</v>
      </c>
      <c r="H12" s="37">
        <v>0.45833333333333331</v>
      </c>
      <c r="I12" s="38">
        <v>0.47916666666666669</v>
      </c>
      <c r="J12" s="39">
        <v>0.72916666666666663</v>
      </c>
      <c r="K12" s="42" t="s">
        <v>177</v>
      </c>
      <c r="L12" s="70" t="e">
        <f>VLOOKUP(D12,'效期天數(2025.1126更新)'!C:F,5,0)</f>
        <v>#REF!</v>
      </c>
    </row>
    <row r="13" spans="1:12" ht="19.5" thickBot="1">
      <c r="A13" s="32" t="s">
        <v>127</v>
      </c>
      <c r="B13" s="33" t="s">
        <v>320</v>
      </c>
      <c r="C13" s="68">
        <v>4622241</v>
      </c>
      <c r="D13" s="34" t="s">
        <v>38</v>
      </c>
      <c r="E13" s="71">
        <v>7</v>
      </c>
      <c r="F13" s="73">
        <v>5500</v>
      </c>
      <c r="G13" s="49" t="s">
        <v>128</v>
      </c>
      <c r="H13" s="37">
        <v>0.6875</v>
      </c>
      <c r="I13" s="38">
        <v>0.70833333333333337</v>
      </c>
      <c r="J13" s="38">
        <v>0.875</v>
      </c>
      <c r="K13" s="42" t="s">
        <v>185</v>
      </c>
      <c r="L13" s="70" t="e">
        <f>VLOOKUP(D13,'效期天數(2025.1126更新)'!C:F,5,0)</f>
        <v>#N/A</v>
      </c>
    </row>
    <row r="14" spans="1:12" ht="19.5" thickBot="1">
      <c r="A14" s="67" t="s">
        <v>127</v>
      </c>
      <c r="B14" s="63" t="s">
        <v>336</v>
      </c>
      <c r="C14" s="85">
        <v>4522241</v>
      </c>
      <c r="D14" s="64" t="s">
        <v>39</v>
      </c>
      <c r="E14" s="87">
        <v>5</v>
      </c>
      <c r="F14" s="89">
        <v>2500</v>
      </c>
      <c r="G14" s="84" t="s">
        <v>128</v>
      </c>
      <c r="H14" s="65">
        <v>0.6875</v>
      </c>
      <c r="I14" s="66">
        <v>0.70833333333333337</v>
      </c>
      <c r="J14" s="66">
        <v>0.875</v>
      </c>
      <c r="K14" s="62" t="s">
        <v>186</v>
      </c>
      <c r="L14" s="70" t="e">
        <f>VLOOKUP(D14,'效期天數(2025.1126更新)'!C:F,5,0)</f>
        <v>#N/A</v>
      </c>
    </row>
    <row r="15" spans="1:12" ht="20.25" thickBot="1">
      <c r="A15" s="57"/>
      <c r="B15" s="52" t="s">
        <v>321</v>
      </c>
      <c r="C15" s="86">
        <v>4522242</v>
      </c>
      <c r="D15" s="64" t="s">
        <v>39</v>
      </c>
      <c r="E15" s="87">
        <v>5</v>
      </c>
      <c r="F15" s="86">
        <v>3000</v>
      </c>
      <c r="G15" s="52"/>
      <c r="H15" s="52"/>
      <c r="I15" s="52"/>
      <c r="J15" s="52"/>
      <c r="K15" s="52"/>
      <c r="L15" s="70" t="e">
        <f>VLOOKUP(D15,'效期天數(2025.1126更新)'!C:F,5,0)</f>
        <v>#N/A</v>
      </c>
    </row>
    <row r="16" spans="1:12" ht="20.25" thickBot="1">
      <c r="A16" s="32" t="s">
        <v>127</v>
      </c>
      <c r="B16" s="33" t="s">
        <v>322</v>
      </c>
      <c r="C16" s="68" t="s">
        <v>323</v>
      </c>
      <c r="D16" s="34" t="s">
        <v>96</v>
      </c>
      <c r="E16" s="71" t="s">
        <v>324</v>
      </c>
      <c r="F16" s="73">
        <v>6000</v>
      </c>
      <c r="G16" s="43" t="s">
        <v>179</v>
      </c>
      <c r="H16" s="37">
        <v>0.72916666666666663</v>
      </c>
      <c r="I16" s="39">
        <v>0.75</v>
      </c>
      <c r="J16" s="39">
        <v>0.91666666666666663</v>
      </c>
      <c r="K16" s="42" t="s">
        <v>325</v>
      </c>
      <c r="L16" s="70" t="e">
        <f>VLOOKUP(D16,'效期天數(2025.1126更新)'!C:F,5,0)</f>
        <v>#REF!</v>
      </c>
    </row>
    <row r="17" spans="1:12" ht="20.25" thickBot="1">
      <c r="A17" s="32" t="s">
        <v>127</v>
      </c>
      <c r="B17" s="33" t="s">
        <v>322</v>
      </c>
      <c r="C17" s="68" t="s">
        <v>326</v>
      </c>
      <c r="D17" s="34" t="s">
        <v>96</v>
      </c>
      <c r="E17" s="71">
        <v>10</v>
      </c>
      <c r="F17" s="73">
        <v>6000</v>
      </c>
      <c r="G17" s="43" t="s">
        <v>179</v>
      </c>
      <c r="H17" s="37">
        <v>0.72916666666666663</v>
      </c>
      <c r="I17" s="39">
        <v>0.75</v>
      </c>
      <c r="J17" s="39">
        <v>0.91666666666666663</v>
      </c>
      <c r="K17" s="42" t="s">
        <v>187</v>
      </c>
      <c r="L17" s="70" t="e">
        <f>VLOOKUP(D17,'效期天數(2025.1126更新)'!C:F,5,0)</f>
        <v>#REF!</v>
      </c>
    </row>
    <row r="18" spans="1:12" ht="20.25" thickBot="1">
      <c r="A18" s="32" t="s">
        <v>127</v>
      </c>
      <c r="B18" s="33" t="s">
        <v>327</v>
      </c>
      <c r="C18" s="68" t="s">
        <v>328</v>
      </c>
      <c r="D18" s="34" t="s">
        <v>95</v>
      </c>
      <c r="E18" s="71" t="s">
        <v>324</v>
      </c>
      <c r="F18" s="73">
        <v>6000</v>
      </c>
      <c r="G18" s="43" t="s">
        <v>179</v>
      </c>
      <c r="H18" s="37">
        <v>0.72916666666666663</v>
      </c>
      <c r="I18" s="39">
        <v>0.75</v>
      </c>
      <c r="J18" s="39">
        <v>0.91666666666666663</v>
      </c>
      <c r="K18" s="42" t="s">
        <v>325</v>
      </c>
      <c r="L18" s="70" t="e">
        <f>VLOOKUP(D18,'效期天數(2025.1126更新)'!C:F,5,0)</f>
        <v>#REF!</v>
      </c>
    </row>
    <row r="19" spans="1:12" ht="20.25" thickBot="1">
      <c r="A19" s="32" t="s">
        <v>127</v>
      </c>
      <c r="B19" s="33" t="s">
        <v>327</v>
      </c>
      <c r="C19" s="68" t="s">
        <v>329</v>
      </c>
      <c r="D19" s="34" t="s">
        <v>95</v>
      </c>
      <c r="E19" s="71">
        <v>10</v>
      </c>
      <c r="F19" s="73">
        <v>6000</v>
      </c>
      <c r="G19" s="43" t="s">
        <v>179</v>
      </c>
      <c r="H19" s="37">
        <v>0.72916666666666663</v>
      </c>
      <c r="I19" s="39">
        <v>0.75</v>
      </c>
      <c r="J19" s="39">
        <v>0.91666666666666663</v>
      </c>
      <c r="K19" s="42" t="s">
        <v>187</v>
      </c>
      <c r="L19" s="70" t="e">
        <f>VLOOKUP(D19,'效期天數(2025.1126更新)'!C:F,5,0)</f>
        <v>#REF!</v>
      </c>
    </row>
    <row r="20" spans="1:12" ht="20.25" thickBot="1">
      <c r="A20" s="57"/>
      <c r="B20" s="41"/>
      <c r="C20" s="41"/>
      <c r="D20" s="35" t="s">
        <v>291</v>
      </c>
      <c r="E20" s="54" t="s">
        <v>273</v>
      </c>
      <c r="F20" s="35">
        <v>900</v>
      </c>
      <c r="G20" s="49" t="s">
        <v>278</v>
      </c>
      <c r="H20" s="37">
        <v>0.41666666666666669</v>
      </c>
      <c r="I20" s="58"/>
      <c r="J20" s="58"/>
      <c r="K20" s="42"/>
    </row>
    <row r="21" spans="1:12" ht="20.25" thickBot="1">
      <c r="A21" s="57"/>
      <c r="B21" s="41"/>
      <c r="C21" s="41"/>
      <c r="D21" s="35" t="s">
        <v>292</v>
      </c>
      <c r="E21" s="54" t="s">
        <v>273</v>
      </c>
      <c r="F21" s="35">
        <v>900</v>
      </c>
      <c r="G21" s="49" t="s">
        <v>278</v>
      </c>
      <c r="H21" s="37">
        <v>0.41666666666666669</v>
      </c>
      <c r="I21" s="58"/>
      <c r="J21" s="58"/>
      <c r="K21" s="42"/>
    </row>
    <row r="22" spans="1:12" ht="20.25" thickBot="1">
      <c r="A22" s="57"/>
      <c r="B22" s="41"/>
      <c r="C22" s="41"/>
      <c r="D22" s="35" t="s">
        <v>330</v>
      </c>
      <c r="E22" s="54" t="s">
        <v>273</v>
      </c>
      <c r="F22" s="35">
        <v>360</v>
      </c>
      <c r="G22" s="49" t="s">
        <v>278</v>
      </c>
      <c r="H22" s="37">
        <v>0.41666666666666669</v>
      </c>
      <c r="I22" s="58"/>
      <c r="J22" s="58"/>
      <c r="K22" s="42"/>
    </row>
    <row r="23" spans="1:12" ht="20.25" thickBot="1">
      <c r="A23" s="57"/>
      <c r="B23" s="41"/>
      <c r="C23" s="41"/>
      <c r="D23" s="35" t="s">
        <v>331</v>
      </c>
      <c r="E23" s="54" t="s">
        <v>273</v>
      </c>
      <c r="F23" s="35">
        <v>360</v>
      </c>
      <c r="G23" s="49" t="s">
        <v>278</v>
      </c>
      <c r="H23" s="37">
        <v>0.41666666666666669</v>
      </c>
      <c r="I23" s="58"/>
      <c r="J23" s="58"/>
      <c r="K23" s="42"/>
    </row>
    <row r="24" spans="1:12" ht="20.25" thickBot="1">
      <c r="A24" s="57"/>
      <c r="B24" s="33" t="s">
        <v>332</v>
      </c>
      <c r="C24" s="60"/>
      <c r="D24" s="35" t="s">
        <v>333</v>
      </c>
      <c r="E24" s="54" t="s">
        <v>273</v>
      </c>
      <c r="F24" s="35">
        <v>16000</v>
      </c>
      <c r="G24" s="36" t="s">
        <v>179</v>
      </c>
      <c r="H24" s="37">
        <v>0.75</v>
      </c>
      <c r="I24" s="58"/>
      <c r="J24" s="58"/>
      <c r="K24" s="42"/>
    </row>
    <row r="25" spans="1:12" ht="20.25" thickBot="1">
      <c r="A25" s="57"/>
      <c r="B25" s="33" t="s">
        <v>334</v>
      </c>
      <c r="C25" s="60"/>
      <c r="D25" s="35" t="s">
        <v>335</v>
      </c>
      <c r="E25" s="54" t="s">
        <v>273</v>
      </c>
      <c r="F25" s="35">
        <v>16000</v>
      </c>
      <c r="G25" s="36" t="s">
        <v>179</v>
      </c>
      <c r="H25" s="37">
        <v>0.75</v>
      </c>
      <c r="I25" s="58"/>
      <c r="J25" s="58"/>
      <c r="K25" s="42"/>
    </row>
    <row r="29" spans="1:12" ht="17.25" thickBot="1"/>
    <row r="30" spans="1:12" ht="26.25" thickBot="1">
      <c r="A30" s="23" t="s">
        <v>274</v>
      </c>
      <c r="B30" s="24" t="s">
        <v>341</v>
      </c>
      <c r="C30" s="25" t="s">
        <v>180</v>
      </c>
      <c r="D30" s="21"/>
      <c r="E30" s="21"/>
      <c r="F30" s="21"/>
      <c r="G30" s="21"/>
      <c r="H30" s="21"/>
      <c r="I30" s="21"/>
      <c r="J30" s="21"/>
      <c r="K30" s="22"/>
    </row>
    <row r="31" spans="1:12" ht="24" thickBot="1">
      <c r="A31" s="26" t="s">
        <v>171</v>
      </c>
      <c r="B31" s="27" t="s">
        <v>175</v>
      </c>
      <c r="C31" s="27" t="s">
        <v>124</v>
      </c>
      <c r="D31" s="28" t="s">
        <v>123</v>
      </c>
      <c r="E31" s="29" t="s">
        <v>172</v>
      </c>
      <c r="F31" s="29" t="s">
        <v>275</v>
      </c>
      <c r="G31" s="29" t="s">
        <v>173</v>
      </c>
      <c r="H31" s="30" t="s">
        <v>276</v>
      </c>
      <c r="I31" s="29" t="s">
        <v>174</v>
      </c>
      <c r="J31" s="30" t="s">
        <v>277</v>
      </c>
      <c r="K31" s="31" t="s">
        <v>176</v>
      </c>
    </row>
    <row r="32" spans="1:12" ht="20.25" thickBot="1">
      <c r="A32" s="32" t="s">
        <v>125</v>
      </c>
      <c r="B32" s="77" t="s">
        <v>342</v>
      </c>
      <c r="C32" s="75" t="s">
        <v>343</v>
      </c>
      <c r="D32" s="34" t="s">
        <v>131</v>
      </c>
      <c r="E32" s="76">
        <v>9</v>
      </c>
      <c r="F32" s="78">
        <v>6000</v>
      </c>
      <c r="G32" s="56" t="s">
        <v>183</v>
      </c>
      <c r="H32" s="37">
        <v>0.70833333333333337</v>
      </c>
      <c r="I32" s="38">
        <v>0.77083333333333337</v>
      </c>
      <c r="J32" s="39">
        <v>0.9375</v>
      </c>
      <c r="K32" s="40" t="s">
        <v>310</v>
      </c>
      <c r="L32" s="70" t="e">
        <f>VLOOKUP(D32,'效期天數(2025.1126更新)'!C:F,5,0)</f>
        <v>#REF!</v>
      </c>
    </row>
    <row r="33" spans="1:12" ht="20.25" thickBot="1">
      <c r="A33" s="32" t="s">
        <v>125</v>
      </c>
      <c r="B33" s="77" t="s">
        <v>342</v>
      </c>
      <c r="C33" s="75" t="s">
        <v>344</v>
      </c>
      <c r="D33" s="34" t="s">
        <v>131</v>
      </c>
      <c r="E33" s="76">
        <v>9</v>
      </c>
      <c r="F33" s="78">
        <v>6000</v>
      </c>
      <c r="G33" s="56" t="s">
        <v>183</v>
      </c>
      <c r="H33" s="37">
        <v>0.70833333333333337</v>
      </c>
      <c r="I33" s="38">
        <v>0.77083333333333337</v>
      </c>
      <c r="J33" s="39">
        <v>0.9375</v>
      </c>
      <c r="K33" s="40" t="s">
        <v>310</v>
      </c>
      <c r="L33" s="70" t="e">
        <f>VLOOKUP(D33,'效期天數(2025.1126更新)'!C:F,5,0)</f>
        <v>#REF!</v>
      </c>
    </row>
    <row r="34" spans="1:12" ht="20.25" thickBot="1">
      <c r="A34" s="32" t="s">
        <v>127</v>
      </c>
      <c r="B34" s="77" t="s">
        <v>345</v>
      </c>
      <c r="C34" s="79" t="s">
        <v>439</v>
      </c>
      <c r="D34" s="34" t="s">
        <v>85</v>
      </c>
      <c r="E34" s="76">
        <v>3</v>
      </c>
      <c r="F34" s="78">
        <v>6200</v>
      </c>
      <c r="G34" s="56" t="s">
        <v>184</v>
      </c>
      <c r="H34" s="37">
        <v>0.41666666666666669</v>
      </c>
      <c r="I34" s="39">
        <v>0.4375</v>
      </c>
      <c r="J34" s="39">
        <v>0.60416666666666663</v>
      </c>
      <c r="K34" s="42" t="s">
        <v>178</v>
      </c>
      <c r="L34" s="70" t="e">
        <f>VLOOKUP(D34,'效期天數(2025.1126更新)'!C:F,5,0)</f>
        <v>#REF!</v>
      </c>
    </row>
    <row r="35" spans="1:12" ht="20.25" thickBot="1">
      <c r="A35" s="32" t="s">
        <v>127</v>
      </c>
      <c r="B35" s="77" t="s">
        <v>345</v>
      </c>
      <c r="C35" s="79" t="s">
        <v>440</v>
      </c>
      <c r="D35" s="34" t="s">
        <v>85</v>
      </c>
      <c r="E35" s="76">
        <v>3</v>
      </c>
      <c r="F35" s="78">
        <v>6200</v>
      </c>
      <c r="G35" s="56" t="s">
        <v>184</v>
      </c>
      <c r="H35" s="37">
        <v>0.41666666666666669</v>
      </c>
      <c r="I35" s="39">
        <v>0.4375</v>
      </c>
      <c r="J35" s="39">
        <v>0.60416666666666663</v>
      </c>
      <c r="K35" s="42" t="s">
        <v>178</v>
      </c>
      <c r="L35" s="70" t="e">
        <f>VLOOKUP(D35,'效期天數(2025.1126更新)'!C:F,5,0)</f>
        <v>#REF!</v>
      </c>
    </row>
    <row r="36" spans="1:12" ht="20.25" thickBot="1">
      <c r="A36" s="32" t="s">
        <v>127</v>
      </c>
      <c r="B36" s="77" t="s">
        <v>346</v>
      </c>
      <c r="C36" s="79" t="s">
        <v>441</v>
      </c>
      <c r="D36" s="34" t="s">
        <v>137</v>
      </c>
      <c r="E36" s="76">
        <v>3</v>
      </c>
      <c r="F36" s="78">
        <v>6200</v>
      </c>
      <c r="G36" s="56" t="s">
        <v>184</v>
      </c>
      <c r="H36" s="37">
        <v>0.41666666666666669</v>
      </c>
      <c r="I36" s="39">
        <v>0.4375</v>
      </c>
      <c r="J36" s="39">
        <v>0.60416666666666663</v>
      </c>
      <c r="K36" s="42" t="s">
        <v>178</v>
      </c>
      <c r="L36" s="70" t="e">
        <f>VLOOKUP(D36,'效期天數(2025.1126更新)'!C:F,5,0)</f>
        <v>#REF!</v>
      </c>
    </row>
    <row r="37" spans="1:12" ht="20.25" thickBot="1">
      <c r="A37" s="32" t="s">
        <v>127</v>
      </c>
      <c r="B37" s="77" t="s">
        <v>346</v>
      </c>
      <c r="C37" s="79" t="s">
        <v>442</v>
      </c>
      <c r="D37" s="34" t="s">
        <v>137</v>
      </c>
      <c r="E37" s="76">
        <v>3</v>
      </c>
      <c r="F37" s="78">
        <v>6200</v>
      </c>
      <c r="G37" s="56" t="s">
        <v>184</v>
      </c>
      <c r="H37" s="37">
        <v>0.41666666666666669</v>
      </c>
      <c r="I37" s="39">
        <v>0.4375</v>
      </c>
      <c r="J37" s="39">
        <v>0.60416666666666663</v>
      </c>
      <c r="K37" s="42" t="s">
        <v>178</v>
      </c>
      <c r="L37" s="70" t="e">
        <f>VLOOKUP(D37,'效期天數(2025.1126更新)'!C:F,5,0)</f>
        <v>#REF!</v>
      </c>
    </row>
    <row r="38" spans="1:12" ht="19.5" thickBot="1">
      <c r="A38" s="32" t="s">
        <v>127</v>
      </c>
      <c r="B38" s="77" t="s">
        <v>347</v>
      </c>
      <c r="C38" s="75" t="s">
        <v>348</v>
      </c>
      <c r="D38" s="34" t="s">
        <v>87</v>
      </c>
      <c r="E38" s="76">
        <v>8</v>
      </c>
      <c r="F38" s="78">
        <v>8000</v>
      </c>
      <c r="G38" s="49" t="s">
        <v>128</v>
      </c>
      <c r="H38" s="37">
        <v>0.45833333333333331</v>
      </c>
      <c r="I38" s="38">
        <v>0.47916666666666669</v>
      </c>
      <c r="J38" s="39">
        <v>0.72916666666666663</v>
      </c>
      <c r="K38" s="42" t="s">
        <v>178</v>
      </c>
      <c r="L38" s="70" t="e">
        <f>VLOOKUP(D38,'效期天數(2025.1126更新)'!C:F,5,0)</f>
        <v>#REF!</v>
      </c>
    </row>
    <row r="39" spans="1:12" ht="19.5" thickBot="1">
      <c r="A39" s="32" t="s">
        <v>127</v>
      </c>
      <c r="B39" s="77" t="s">
        <v>347</v>
      </c>
      <c r="C39" s="75" t="s">
        <v>349</v>
      </c>
      <c r="D39" s="34" t="s">
        <v>87</v>
      </c>
      <c r="E39" s="76">
        <v>8</v>
      </c>
      <c r="F39" s="78">
        <v>8000</v>
      </c>
      <c r="G39" s="49" t="s">
        <v>128</v>
      </c>
      <c r="H39" s="37">
        <v>0.45833333333333331</v>
      </c>
      <c r="I39" s="38">
        <v>0.47916666666666669</v>
      </c>
      <c r="J39" s="39">
        <v>0.72916666666666663</v>
      </c>
      <c r="K39" s="42" t="s">
        <v>178</v>
      </c>
      <c r="L39" s="70" t="e">
        <f>VLOOKUP(D39,'效期天數(2025.1126更新)'!C:F,5,0)</f>
        <v>#REF!</v>
      </c>
    </row>
    <row r="40" spans="1:12" ht="19.5" thickBot="1">
      <c r="A40" s="32" t="s">
        <v>127</v>
      </c>
      <c r="B40" s="77" t="s">
        <v>347</v>
      </c>
      <c r="C40" s="75" t="s">
        <v>350</v>
      </c>
      <c r="D40" s="34" t="s">
        <v>87</v>
      </c>
      <c r="E40" s="76">
        <v>8</v>
      </c>
      <c r="F40" s="78">
        <v>8000</v>
      </c>
      <c r="G40" s="49" t="s">
        <v>128</v>
      </c>
      <c r="H40" s="37">
        <v>0.45833333333333331</v>
      </c>
      <c r="I40" s="38">
        <v>0.47916666666666669</v>
      </c>
      <c r="J40" s="39">
        <v>0.72916666666666663</v>
      </c>
      <c r="K40" s="42" t="s">
        <v>178</v>
      </c>
      <c r="L40" s="70" t="e">
        <f>VLOOKUP(D40,'效期天數(2025.1126更新)'!C:F,5,0)</f>
        <v>#REF!</v>
      </c>
    </row>
    <row r="41" spans="1:12" ht="19.5" thickBot="1">
      <c r="A41" s="32" t="s">
        <v>127</v>
      </c>
      <c r="B41" s="77" t="s">
        <v>347</v>
      </c>
      <c r="C41" s="75" t="s">
        <v>351</v>
      </c>
      <c r="D41" s="34" t="s">
        <v>87</v>
      </c>
      <c r="E41" s="76">
        <v>8</v>
      </c>
      <c r="F41" s="78">
        <v>8000</v>
      </c>
      <c r="G41" s="49" t="s">
        <v>128</v>
      </c>
      <c r="H41" s="37">
        <v>0.45833333333333331</v>
      </c>
      <c r="I41" s="38">
        <v>0.47916666666666669</v>
      </c>
      <c r="J41" s="39">
        <v>0.72916666666666663</v>
      </c>
      <c r="K41" s="42" t="s">
        <v>178</v>
      </c>
      <c r="L41" s="70" t="e">
        <f>VLOOKUP(D41,'效期天數(2025.1126更新)'!C:F,5,0)</f>
        <v>#REF!</v>
      </c>
    </row>
    <row r="42" spans="1:12" ht="20.25" thickBot="1">
      <c r="A42" s="44" t="s">
        <v>129</v>
      </c>
      <c r="B42" s="77" t="s">
        <v>352</v>
      </c>
      <c r="C42" s="75" t="s">
        <v>353</v>
      </c>
      <c r="D42" s="34" t="s">
        <v>106</v>
      </c>
      <c r="E42" s="76">
        <v>10</v>
      </c>
      <c r="F42" s="78">
        <v>9000</v>
      </c>
      <c r="G42" s="36" t="s">
        <v>260</v>
      </c>
      <c r="H42" s="37">
        <v>0.47916666666666669</v>
      </c>
      <c r="I42" s="39">
        <v>0.5</v>
      </c>
      <c r="J42" s="39">
        <v>0.75</v>
      </c>
      <c r="K42" s="42" t="s">
        <v>177</v>
      </c>
      <c r="L42" s="70" t="e">
        <f>VLOOKUP(D42,'效期天數(2025.1126更新)'!C:F,5,0)</f>
        <v>#REF!</v>
      </c>
    </row>
    <row r="43" spans="1:12" ht="20.25" thickBot="1">
      <c r="A43" s="44" t="s">
        <v>129</v>
      </c>
      <c r="B43" s="77" t="s">
        <v>352</v>
      </c>
      <c r="C43" s="75" t="s">
        <v>354</v>
      </c>
      <c r="D43" s="34" t="s">
        <v>106</v>
      </c>
      <c r="E43" s="76">
        <v>10</v>
      </c>
      <c r="F43" s="78">
        <v>9000</v>
      </c>
      <c r="G43" s="36" t="s">
        <v>260</v>
      </c>
      <c r="H43" s="37">
        <v>0.47916666666666669</v>
      </c>
      <c r="I43" s="39">
        <v>0.5</v>
      </c>
      <c r="J43" s="39">
        <v>0.75</v>
      </c>
      <c r="K43" s="42" t="s">
        <v>177</v>
      </c>
      <c r="L43" s="70" t="e">
        <f>VLOOKUP(D43,'效期天數(2025.1126更新)'!C:F,5,0)</f>
        <v>#REF!</v>
      </c>
    </row>
    <row r="44" spans="1:12" ht="20.25" thickBot="1">
      <c r="A44" s="44" t="s">
        <v>129</v>
      </c>
      <c r="B44" s="77" t="s">
        <v>355</v>
      </c>
      <c r="C44" s="75" t="s">
        <v>356</v>
      </c>
      <c r="D44" s="34" t="s">
        <v>107</v>
      </c>
      <c r="E44" s="76">
        <v>10</v>
      </c>
      <c r="F44" s="78">
        <v>9000</v>
      </c>
      <c r="G44" s="36" t="s">
        <v>260</v>
      </c>
      <c r="H44" s="37">
        <v>0.47916666666666669</v>
      </c>
      <c r="I44" s="39">
        <v>0.5</v>
      </c>
      <c r="J44" s="39">
        <v>0.75</v>
      </c>
      <c r="K44" s="42" t="s">
        <v>177</v>
      </c>
      <c r="L44" s="70" t="e">
        <f>VLOOKUP(D44,'效期天數(2025.1126更新)'!C:F,5,0)</f>
        <v>#REF!</v>
      </c>
    </row>
    <row r="45" spans="1:12" ht="20.25" thickBot="1">
      <c r="A45" s="44" t="s">
        <v>129</v>
      </c>
      <c r="B45" s="77" t="s">
        <v>355</v>
      </c>
      <c r="C45" s="75" t="s">
        <v>357</v>
      </c>
      <c r="D45" s="34" t="s">
        <v>107</v>
      </c>
      <c r="E45" s="76">
        <v>10</v>
      </c>
      <c r="F45" s="78">
        <v>9000</v>
      </c>
      <c r="G45" s="36" t="s">
        <v>260</v>
      </c>
      <c r="H45" s="37">
        <v>0.47916666666666669</v>
      </c>
      <c r="I45" s="39">
        <v>0.5</v>
      </c>
      <c r="J45" s="39">
        <v>0.75</v>
      </c>
      <c r="K45" s="42" t="s">
        <v>177</v>
      </c>
      <c r="L45" s="70" t="e">
        <f>VLOOKUP(D45,'效期天數(2025.1126更新)'!C:F,5,0)</f>
        <v>#REF!</v>
      </c>
    </row>
    <row r="46" spans="1:12" ht="20.25" thickBot="1">
      <c r="A46" s="32" t="s">
        <v>127</v>
      </c>
      <c r="B46" s="77" t="s">
        <v>358</v>
      </c>
      <c r="C46" s="75" t="s">
        <v>359</v>
      </c>
      <c r="D46" s="35" t="s">
        <v>130</v>
      </c>
      <c r="E46" s="76">
        <v>4</v>
      </c>
      <c r="F46" s="78">
        <v>9100</v>
      </c>
      <c r="G46" s="36" t="s">
        <v>184</v>
      </c>
      <c r="H46" s="37">
        <v>0.66666666666666663</v>
      </c>
      <c r="I46" s="39">
        <v>0.70833333333333337</v>
      </c>
      <c r="J46" s="39">
        <v>0.95833333333333337</v>
      </c>
      <c r="K46" s="42" t="s">
        <v>178</v>
      </c>
      <c r="L46" s="70" t="e">
        <f>VLOOKUP(D46,'效期天數(2025.1126更新)'!C:F,5,0)</f>
        <v>#REF!</v>
      </c>
    </row>
    <row r="47" spans="1:12" ht="20.25" thickBot="1">
      <c r="A47" s="32" t="s">
        <v>127</v>
      </c>
      <c r="B47" s="77" t="s">
        <v>358</v>
      </c>
      <c r="C47" s="75" t="s">
        <v>360</v>
      </c>
      <c r="D47" s="35" t="s">
        <v>130</v>
      </c>
      <c r="E47" s="76">
        <v>4</v>
      </c>
      <c r="F47" s="78">
        <v>9100</v>
      </c>
      <c r="G47" s="36" t="s">
        <v>184</v>
      </c>
      <c r="H47" s="37">
        <v>0.66666666666666663</v>
      </c>
      <c r="I47" s="39">
        <v>0.70833333333333337</v>
      </c>
      <c r="J47" s="39">
        <v>0.95833333333333337</v>
      </c>
      <c r="K47" s="42" t="s">
        <v>178</v>
      </c>
      <c r="L47" s="70" t="e">
        <f>VLOOKUP(D47,'效期天數(2025.1126更新)'!C:F,5,0)</f>
        <v>#REF!</v>
      </c>
    </row>
    <row r="48" spans="1:12" ht="20.25" thickBot="1">
      <c r="A48" s="32" t="s">
        <v>127</v>
      </c>
      <c r="B48" s="77" t="s">
        <v>358</v>
      </c>
      <c r="C48" s="75" t="s">
        <v>361</v>
      </c>
      <c r="D48" s="35" t="s">
        <v>130</v>
      </c>
      <c r="E48" s="76">
        <v>4</v>
      </c>
      <c r="F48" s="78">
        <v>9100</v>
      </c>
      <c r="G48" s="36" t="s">
        <v>184</v>
      </c>
      <c r="H48" s="37">
        <v>0.66666666666666663</v>
      </c>
      <c r="I48" s="39">
        <v>0.70833333333333337</v>
      </c>
      <c r="J48" s="39">
        <v>0.95833333333333337</v>
      </c>
      <c r="K48" s="42" t="s">
        <v>178</v>
      </c>
      <c r="L48" s="70" t="e">
        <f>VLOOKUP(D48,'效期天數(2025.1126更新)'!C:F,5,0)</f>
        <v>#REF!</v>
      </c>
    </row>
    <row r="49" spans="1:12" ht="20.25" thickBot="1">
      <c r="A49" s="32" t="s">
        <v>127</v>
      </c>
      <c r="B49" s="77" t="s">
        <v>358</v>
      </c>
      <c r="C49" s="75" t="s">
        <v>362</v>
      </c>
      <c r="D49" s="35" t="s">
        <v>130</v>
      </c>
      <c r="E49" s="76">
        <v>4</v>
      </c>
      <c r="F49" s="78">
        <v>9100</v>
      </c>
      <c r="G49" s="36" t="s">
        <v>184</v>
      </c>
      <c r="H49" s="37">
        <v>0.66666666666666663</v>
      </c>
      <c r="I49" s="39">
        <v>0.70833333333333337</v>
      </c>
      <c r="J49" s="39">
        <v>0.95833333333333337</v>
      </c>
      <c r="K49" s="42" t="s">
        <v>178</v>
      </c>
      <c r="L49" s="70" t="e">
        <f>VLOOKUP(D49,'效期天數(2025.1126更新)'!C:F,5,0)</f>
        <v>#REF!</v>
      </c>
    </row>
    <row r="50" spans="1:12" ht="20.25" thickBot="1">
      <c r="A50" s="32" t="s">
        <v>127</v>
      </c>
      <c r="B50" s="77" t="s">
        <v>363</v>
      </c>
      <c r="C50" s="75">
        <v>1122241</v>
      </c>
      <c r="D50" s="34" t="s">
        <v>92</v>
      </c>
      <c r="E50" s="76">
        <v>7</v>
      </c>
      <c r="F50" s="78">
        <v>6000</v>
      </c>
      <c r="G50" s="56" t="s">
        <v>260</v>
      </c>
      <c r="H50" s="37">
        <v>0.70833333333333337</v>
      </c>
      <c r="I50" s="39">
        <v>0.72916666666666663</v>
      </c>
      <c r="J50" s="39">
        <v>0.89583333333333337</v>
      </c>
      <c r="K50" s="42" t="s">
        <v>177</v>
      </c>
      <c r="L50" s="70" t="e">
        <f>VLOOKUP(D50,'效期天數(2025.1126更新)'!C:F,5,0)</f>
        <v>#REF!</v>
      </c>
    </row>
    <row r="51" spans="1:12" ht="20.25" thickBot="1">
      <c r="A51" s="32" t="s">
        <v>127</v>
      </c>
      <c r="B51" s="77" t="s">
        <v>363</v>
      </c>
      <c r="C51" s="75">
        <v>1122242</v>
      </c>
      <c r="D51" s="34" t="s">
        <v>92</v>
      </c>
      <c r="E51" s="76">
        <v>7</v>
      </c>
      <c r="F51" s="78">
        <v>6000</v>
      </c>
      <c r="G51" s="56" t="s">
        <v>260</v>
      </c>
      <c r="H51" s="37">
        <v>0.70833333333333337</v>
      </c>
      <c r="I51" s="39">
        <v>0.72916666666666663</v>
      </c>
      <c r="J51" s="39">
        <v>0.89583333333333337</v>
      </c>
      <c r="K51" s="42" t="s">
        <v>177</v>
      </c>
      <c r="L51" s="70" t="e">
        <f>VLOOKUP(D51,'效期天數(2025.1126更新)'!C:F,5,0)</f>
        <v>#REF!</v>
      </c>
    </row>
    <row r="52" spans="1:12" ht="20.25" thickBot="1">
      <c r="A52" s="32" t="s">
        <v>127</v>
      </c>
      <c r="B52" s="77" t="s">
        <v>363</v>
      </c>
      <c r="C52" s="75">
        <v>1122243</v>
      </c>
      <c r="D52" s="34" t="s">
        <v>92</v>
      </c>
      <c r="E52" s="76">
        <v>7</v>
      </c>
      <c r="F52" s="78">
        <v>6000</v>
      </c>
      <c r="G52" s="56" t="s">
        <v>260</v>
      </c>
      <c r="H52" s="37">
        <v>0.70833333333333337</v>
      </c>
      <c r="I52" s="39">
        <v>0.72916666666666663</v>
      </c>
      <c r="J52" s="39">
        <v>0.89583333333333337</v>
      </c>
      <c r="K52" s="42" t="s">
        <v>177</v>
      </c>
      <c r="L52" s="70" t="e">
        <f>VLOOKUP(D52,'效期天數(2025.1126更新)'!C:F,5,0)</f>
        <v>#REF!</v>
      </c>
    </row>
    <row r="53" spans="1:12" ht="20.25" thickBot="1">
      <c r="A53" s="32" t="s">
        <v>127</v>
      </c>
      <c r="B53" s="77" t="s">
        <v>363</v>
      </c>
      <c r="C53" s="75">
        <v>1122244</v>
      </c>
      <c r="D53" s="34" t="s">
        <v>92</v>
      </c>
      <c r="E53" s="76">
        <v>7</v>
      </c>
      <c r="F53" s="78">
        <v>6000</v>
      </c>
      <c r="G53" s="56" t="s">
        <v>260</v>
      </c>
      <c r="H53" s="37">
        <v>0.70833333333333337</v>
      </c>
      <c r="I53" s="39">
        <v>0.72916666666666663</v>
      </c>
      <c r="J53" s="39">
        <v>0.89583333333333337</v>
      </c>
      <c r="K53" s="42" t="s">
        <v>177</v>
      </c>
      <c r="L53" s="70" t="e">
        <f>VLOOKUP(D53,'效期天數(2025.1126更新)'!C:F,5,0)</f>
        <v>#REF!</v>
      </c>
    </row>
    <row r="54" spans="1:12" ht="20.25" thickBot="1">
      <c r="A54" s="44" t="s">
        <v>129</v>
      </c>
      <c r="B54" s="77" t="s">
        <v>364</v>
      </c>
      <c r="C54" s="75" t="s">
        <v>365</v>
      </c>
      <c r="D54" s="35" t="s">
        <v>97</v>
      </c>
      <c r="E54" s="76">
        <v>5</v>
      </c>
      <c r="F54" s="78">
        <v>9000</v>
      </c>
      <c r="G54" s="43" t="s">
        <v>179</v>
      </c>
      <c r="H54" s="37">
        <v>0.72916666666666663</v>
      </c>
      <c r="I54" s="39">
        <v>0.75</v>
      </c>
      <c r="J54" s="39">
        <v>0</v>
      </c>
      <c r="K54" s="59" t="s">
        <v>185</v>
      </c>
      <c r="L54" s="70" t="e">
        <f>VLOOKUP(D54,'效期天數(2025.1126更新)'!C:F,5,0)</f>
        <v>#REF!</v>
      </c>
    </row>
    <row r="55" spans="1:12" ht="20.25" thickBot="1">
      <c r="A55" s="44" t="s">
        <v>129</v>
      </c>
      <c r="B55" s="77" t="s">
        <v>366</v>
      </c>
      <c r="C55" s="75" t="s">
        <v>367</v>
      </c>
      <c r="D55" s="35" t="s">
        <v>98</v>
      </c>
      <c r="E55" s="76">
        <v>5</v>
      </c>
      <c r="F55" s="78">
        <v>9000</v>
      </c>
      <c r="G55" s="43" t="s">
        <v>179</v>
      </c>
      <c r="H55" s="37">
        <v>0.72916666666666663</v>
      </c>
      <c r="I55" s="39">
        <v>0.75</v>
      </c>
      <c r="J55" s="39">
        <v>0</v>
      </c>
      <c r="K55" s="59" t="s">
        <v>185</v>
      </c>
      <c r="L55" s="70" t="e">
        <f>VLOOKUP(D55,'效期天數(2025.1126更新)'!C:F,5,0)</f>
        <v>#REF!</v>
      </c>
    </row>
    <row r="59" spans="1:12" ht="17.25" thickBot="1"/>
    <row r="60" spans="1:12" ht="26.25" thickBot="1">
      <c r="A60" s="23" t="s">
        <v>274</v>
      </c>
      <c r="B60" s="24" t="s">
        <v>368</v>
      </c>
      <c r="C60" s="25" t="s">
        <v>258</v>
      </c>
      <c r="D60" s="21"/>
      <c r="E60" s="21"/>
      <c r="F60" s="21"/>
      <c r="G60" s="21"/>
      <c r="H60" s="21"/>
      <c r="I60" s="21"/>
      <c r="J60" s="21"/>
      <c r="K60" s="22"/>
    </row>
    <row r="61" spans="1:12" ht="24" thickBot="1">
      <c r="A61" s="26" t="s">
        <v>171</v>
      </c>
      <c r="B61" s="27" t="s">
        <v>175</v>
      </c>
      <c r="C61" s="27" t="s">
        <v>124</v>
      </c>
      <c r="D61" s="28" t="s">
        <v>123</v>
      </c>
      <c r="E61" s="29" t="s">
        <v>172</v>
      </c>
      <c r="F61" s="29" t="s">
        <v>275</v>
      </c>
      <c r="G61" s="29" t="s">
        <v>173</v>
      </c>
      <c r="H61" s="30" t="s">
        <v>276</v>
      </c>
      <c r="I61" s="29" t="s">
        <v>174</v>
      </c>
      <c r="J61" s="30" t="s">
        <v>277</v>
      </c>
      <c r="K61" s="31" t="s">
        <v>176</v>
      </c>
    </row>
    <row r="62" spans="1:12" ht="20.25" thickBot="1">
      <c r="A62" s="32" t="s">
        <v>125</v>
      </c>
      <c r="B62" s="77" t="s">
        <v>369</v>
      </c>
      <c r="C62" s="75" t="s">
        <v>370</v>
      </c>
      <c r="D62" s="34" t="s">
        <v>131</v>
      </c>
      <c r="E62" s="76">
        <v>9</v>
      </c>
      <c r="F62" s="78">
        <v>6000</v>
      </c>
      <c r="G62" s="56" t="s">
        <v>183</v>
      </c>
      <c r="H62" s="37">
        <v>0.70833333333333337</v>
      </c>
      <c r="I62" s="38">
        <v>0.77083333333333337</v>
      </c>
      <c r="J62" s="39">
        <v>0.9375</v>
      </c>
      <c r="K62" s="40" t="s">
        <v>270</v>
      </c>
      <c r="L62" s="70" t="e">
        <f>VLOOKUP(D62,'效期天數(2025.1126更新)'!C:F,5,0)</f>
        <v>#REF!</v>
      </c>
    </row>
    <row r="63" spans="1:12" ht="20.25" thickBot="1">
      <c r="A63" s="32" t="s">
        <v>125</v>
      </c>
      <c r="B63" s="77" t="s">
        <v>369</v>
      </c>
      <c r="C63" s="75" t="s">
        <v>371</v>
      </c>
      <c r="D63" s="34" t="s">
        <v>131</v>
      </c>
      <c r="E63" s="76">
        <v>9</v>
      </c>
      <c r="F63" s="78">
        <v>6000</v>
      </c>
      <c r="G63" s="56" t="s">
        <v>183</v>
      </c>
      <c r="H63" s="37">
        <v>0.70833333333333337</v>
      </c>
      <c r="I63" s="38">
        <v>0.77083333333333337</v>
      </c>
      <c r="J63" s="39">
        <v>0.9375</v>
      </c>
      <c r="K63" s="40" t="s">
        <v>270</v>
      </c>
      <c r="L63" s="70" t="e">
        <f>VLOOKUP(D63,'效期天數(2025.1126更新)'!C:F,5,0)</f>
        <v>#REF!</v>
      </c>
    </row>
    <row r="64" spans="1:12" ht="20.25" thickBot="1">
      <c r="A64" s="32" t="s">
        <v>127</v>
      </c>
      <c r="B64" s="77" t="s">
        <v>372</v>
      </c>
      <c r="C64" s="79" t="s">
        <v>443</v>
      </c>
      <c r="D64" s="35" t="s">
        <v>88</v>
      </c>
      <c r="E64" s="76">
        <v>6</v>
      </c>
      <c r="F64" s="78">
        <v>6200</v>
      </c>
      <c r="G64" s="36" t="s">
        <v>183</v>
      </c>
      <c r="H64" s="37">
        <v>0.41666666666666669</v>
      </c>
      <c r="I64" s="39">
        <v>0.4375</v>
      </c>
      <c r="J64" s="39">
        <v>0.60416666666666663</v>
      </c>
      <c r="K64" s="42" t="s">
        <v>177</v>
      </c>
      <c r="L64" s="70" t="e">
        <f>VLOOKUP(D64,'效期天數(2025.1126更新)'!C:F,5,0)</f>
        <v>#REF!</v>
      </c>
    </row>
    <row r="65" spans="1:12" ht="20.25" thickBot="1">
      <c r="A65" s="32" t="s">
        <v>127</v>
      </c>
      <c r="B65" s="77" t="s">
        <v>372</v>
      </c>
      <c r="C65" s="79" t="s">
        <v>444</v>
      </c>
      <c r="D65" s="35" t="s">
        <v>88</v>
      </c>
      <c r="E65" s="76">
        <v>6</v>
      </c>
      <c r="F65" s="78">
        <v>6200</v>
      </c>
      <c r="G65" s="36" t="s">
        <v>183</v>
      </c>
      <c r="H65" s="37">
        <v>0.41666666666666669</v>
      </c>
      <c r="I65" s="39">
        <v>0.4375</v>
      </c>
      <c r="J65" s="39">
        <v>0.60416666666666663</v>
      </c>
      <c r="K65" s="42" t="s">
        <v>177</v>
      </c>
      <c r="L65" s="70" t="e">
        <f>VLOOKUP(D65,'效期天數(2025.1126更新)'!C:F,5,0)</f>
        <v>#REF!</v>
      </c>
    </row>
    <row r="66" spans="1:12" ht="20.25" thickBot="1">
      <c r="A66" s="32" t="s">
        <v>127</v>
      </c>
      <c r="B66" s="77" t="s">
        <v>373</v>
      </c>
      <c r="C66" s="79" t="s">
        <v>445</v>
      </c>
      <c r="D66" s="35" t="s">
        <v>89</v>
      </c>
      <c r="E66" s="76">
        <v>6</v>
      </c>
      <c r="F66" s="78">
        <v>6000</v>
      </c>
      <c r="G66" s="36" t="s">
        <v>183</v>
      </c>
      <c r="H66" s="37">
        <v>0.41666666666666669</v>
      </c>
      <c r="I66" s="39">
        <v>0.4375</v>
      </c>
      <c r="J66" s="39">
        <v>0.60416666666666663</v>
      </c>
      <c r="K66" s="42" t="s">
        <v>177</v>
      </c>
      <c r="L66" s="70" t="e">
        <f>VLOOKUP(D66,'效期天數(2025.1126更新)'!C:F,5,0)</f>
        <v>#REF!</v>
      </c>
    </row>
    <row r="67" spans="1:12" ht="20.25" thickBot="1">
      <c r="A67" s="32" t="s">
        <v>127</v>
      </c>
      <c r="B67" s="77" t="s">
        <v>373</v>
      </c>
      <c r="C67" s="79" t="s">
        <v>446</v>
      </c>
      <c r="D67" s="35" t="s">
        <v>89</v>
      </c>
      <c r="E67" s="76">
        <v>6</v>
      </c>
      <c r="F67" s="78">
        <v>6000</v>
      </c>
      <c r="G67" s="36" t="s">
        <v>183</v>
      </c>
      <c r="H67" s="37">
        <v>0.41666666666666669</v>
      </c>
      <c r="I67" s="39">
        <v>0.4375</v>
      </c>
      <c r="J67" s="39">
        <v>0.60416666666666663</v>
      </c>
      <c r="K67" s="42" t="s">
        <v>177</v>
      </c>
      <c r="L67" s="70" t="e">
        <f>VLOOKUP(D67,'效期天數(2025.1126更新)'!C:F,5,0)</f>
        <v>#REF!</v>
      </c>
    </row>
    <row r="68" spans="1:12" ht="20.25" thickBot="1">
      <c r="A68" s="32" t="s">
        <v>127</v>
      </c>
      <c r="B68" s="77" t="s">
        <v>374</v>
      </c>
      <c r="C68" s="75" t="s">
        <v>375</v>
      </c>
      <c r="D68" s="34" t="s">
        <v>162</v>
      </c>
      <c r="E68" s="76">
        <v>10</v>
      </c>
      <c r="F68" s="78">
        <v>4000</v>
      </c>
      <c r="G68" s="43" t="s">
        <v>179</v>
      </c>
      <c r="H68" s="37">
        <v>0.45833333333333331</v>
      </c>
      <c r="I68" s="39">
        <v>0.47916666666666669</v>
      </c>
      <c r="J68" s="39">
        <v>0.60416666666666663</v>
      </c>
      <c r="K68" s="42" t="s">
        <v>177</v>
      </c>
      <c r="L68" s="70" t="e">
        <f>VLOOKUP(D68,'效期天數(2025.1126更新)'!C:F,5,0)</f>
        <v>#REF!</v>
      </c>
    </row>
    <row r="69" spans="1:12" ht="20.25" thickBot="1">
      <c r="A69" s="32" t="s">
        <v>127</v>
      </c>
      <c r="B69" s="77" t="s">
        <v>374</v>
      </c>
      <c r="C69" s="75" t="s">
        <v>376</v>
      </c>
      <c r="D69" s="34" t="s">
        <v>162</v>
      </c>
      <c r="E69" s="76">
        <v>10</v>
      </c>
      <c r="F69" s="78">
        <v>4000</v>
      </c>
      <c r="G69" s="43" t="s">
        <v>179</v>
      </c>
      <c r="H69" s="37">
        <v>0.45833333333333331</v>
      </c>
      <c r="I69" s="39">
        <v>0.47916666666666669</v>
      </c>
      <c r="J69" s="39">
        <v>0.60416666666666663</v>
      </c>
      <c r="K69" s="42" t="s">
        <v>177</v>
      </c>
      <c r="L69" s="70" t="e">
        <f>VLOOKUP(D69,'效期天數(2025.1126更新)'!C:F,5,0)</f>
        <v>#REF!</v>
      </c>
    </row>
    <row r="70" spans="1:12" ht="20.25" thickBot="1">
      <c r="A70" s="32" t="s">
        <v>127</v>
      </c>
      <c r="B70" s="77" t="s">
        <v>377</v>
      </c>
      <c r="C70" s="75" t="s">
        <v>378</v>
      </c>
      <c r="D70" s="34" t="s">
        <v>161</v>
      </c>
      <c r="E70" s="76">
        <v>10</v>
      </c>
      <c r="F70" s="78">
        <v>4000</v>
      </c>
      <c r="G70" s="43" t="s">
        <v>179</v>
      </c>
      <c r="H70" s="37">
        <v>0.45833333333333331</v>
      </c>
      <c r="I70" s="39">
        <v>0.47916666666666669</v>
      </c>
      <c r="J70" s="39">
        <v>0.60416666666666663</v>
      </c>
      <c r="K70" s="42" t="s">
        <v>177</v>
      </c>
      <c r="L70" s="70" t="e">
        <f>VLOOKUP(D70,'效期天數(2025.1126更新)'!C:F,5,0)</f>
        <v>#REF!</v>
      </c>
    </row>
    <row r="71" spans="1:12" ht="20.25" thickBot="1">
      <c r="A71" s="32" t="s">
        <v>127</v>
      </c>
      <c r="B71" s="77" t="s">
        <v>377</v>
      </c>
      <c r="C71" s="75" t="s">
        <v>379</v>
      </c>
      <c r="D71" s="34" t="s">
        <v>161</v>
      </c>
      <c r="E71" s="76">
        <v>10</v>
      </c>
      <c r="F71" s="78">
        <v>4000</v>
      </c>
      <c r="G71" s="43" t="s">
        <v>179</v>
      </c>
      <c r="H71" s="37">
        <v>0.45833333333333331</v>
      </c>
      <c r="I71" s="39">
        <v>0.47916666666666669</v>
      </c>
      <c r="J71" s="39">
        <v>0.60416666666666663</v>
      </c>
      <c r="K71" s="42" t="s">
        <v>177</v>
      </c>
      <c r="L71" s="70" t="e">
        <f>VLOOKUP(D71,'效期天數(2025.1126更新)'!C:F,5,0)</f>
        <v>#REF!</v>
      </c>
    </row>
    <row r="72" spans="1:12" ht="19.5" thickBot="1">
      <c r="A72" s="44" t="s">
        <v>129</v>
      </c>
      <c r="B72" s="77" t="s">
        <v>380</v>
      </c>
      <c r="C72" s="75" t="s">
        <v>381</v>
      </c>
      <c r="D72" s="34" t="s">
        <v>93</v>
      </c>
      <c r="E72" s="76">
        <v>8</v>
      </c>
      <c r="F72" s="78">
        <v>8000</v>
      </c>
      <c r="G72" s="45" t="s">
        <v>128</v>
      </c>
      <c r="H72" s="37">
        <v>0.47916666666666669</v>
      </c>
      <c r="I72" s="38">
        <v>0.5</v>
      </c>
      <c r="J72" s="39">
        <v>0.75</v>
      </c>
      <c r="K72" s="42" t="s">
        <v>181</v>
      </c>
      <c r="L72" s="70" t="e">
        <f>VLOOKUP(D72,'效期天數(2025.1126更新)'!C:F,5,0)</f>
        <v>#REF!</v>
      </c>
    </row>
    <row r="73" spans="1:12" ht="19.5" thickBot="1">
      <c r="A73" s="44" t="s">
        <v>129</v>
      </c>
      <c r="B73" s="77" t="s">
        <v>380</v>
      </c>
      <c r="C73" s="75" t="s">
        <v>382</v>
      </c>
      <c r="D73" s="34" t="s">
        <v>93</v>
      </c>
      <c r="E73" s="76">
        <v>8</v>
      </c>
      <c r="F73" s="78">
        <v>8000</v>
      </c>
      <c r="G73" s="45" t="s">
        <v>128</v>
      </c>
      <c r="H73" s="37">
        <v>0.47916666666666669</v>
      </c>
      <c r="I73" s="38">
        <v>0.5</v>
      </c>
      <c r="J73" s="39">
        <v>0.75</v>
      </c>
      <c r="K73" s="42" t="s">
        <v>182</v>
      </c>
      <c r="L73" s="70" t="e">
        <f>VLOOKUP(D73,'效期天數(2025.1126更新)'!C:F,5,0)</f>
        <v>#REF!</v>
      </c>
    </row>
    <row r="74" spans="1:12" ht="19.5" thickBot="1">
      <c r="A74" s="44" t="s">
        <v>129</v>
      </c>
      <c r="B74" s="77" t="s">
        <v>383</v>
      </c>
      <c r="C74" s="75" t="s">
        <v>384</v>
      </c>
      <c r="D74" s="34" t="s">
        <v>94</v>
      </c>
      <c r="E74" s="76">
        <v>8</v>
      </c>
      <c r="F74" s="78">
        <v>8000</v>
      </c>
      <c r="G74" s="45" t="s">
        <v>128</v>
      </c>
      <c r="H74" s="37">
        <v>0.47916666666666669</v>
      </c>
      <c r="I74" s="38">
        <v>0.5</v>
      </c>
      <c r="J74" s="39">
        <v>0.75</v>
      </c>
      <c r="K74" s="42" t="s">
        <v>177</v>
      </c>
      <c r="L74" s="70" t="e">
        <f>VLOOKUP(D74,'效期天數(2025.1126更新)'!C:F,5,0)</f>
        <v>#REF!</v>
      </c>
    </row>
    <row r="75" spans="1:12" ht="19.5" thickBot="1">
      <c r="A75" s="44" t="s">
        <v>129</v>
      </c>
      <c r="B75" s="77" t="s">
        <v>383</v>
      </c>
      <c r="C75" s="75" t="s">
        <v>385</v>
      </c>
      <c r="D75" s="34" t="s">
        <v>94</v>
      </c>
      <c r="E75" s="76">
        <v>8</v>
      </c>
      <c r="F75" s="78">
        <v>8000</v>
      </c>
      <c r="G75" s="45" t="s">
        <v>128</v>
      </c>
      <c r="H75" s="37">
        <v>0.47916666666666669</v>
      </c>
      <c r="I75" s="38">
        <v>0.5</v>
      </c>
      <c r="J75" s="39">
        <v>0.75</v>
      </c>
      <c r="K75" s="42" t="s">
        <v>177</v>
      </c>
      <c r="L75" s="70" t="e">
        <f>VLOOKUP(D75,'效期天數(2025.1126更新)'!C:F,5,0)</f>
        <v>#REF!</v>
      </c>
    </row>
    <row r="76" spans="1:12" ht="20.25" thickBot="1">
      <c r="A76" s="32" t="s">
        <v>127</v>
      </c>
      <c r="B76" s="77" t="s">
        <v>386</v>
      </c>
      <c r="C76" s="75" t="s">
        <v>387</v>
      </c>
      <c r="D76" s="35" t="s">
        <v>132</v>
      </c>
      <c r="E76" s="76">
        <v>3</v>
      </c>
      <c r="F76" s="78">
        <v>8900</v>
      </c>
      <c r="G76" s="36" t="s">
        <v>184</v>
      </c>
      <c r="H76" s="37">
        <v>0.66666666666666663</v>
      </c>
      <c r="I76" s="39">
        <v>0.70833333333333337</v>
      </c>
      <c r="J76" s="39">
        <v>0.95833333333333337</v>
      </c>
      <c r="K76" s="42" t="s">
        <v>178</v>
      </c>
      <c r="L76" s="70" t="e">
        <f>VLOOKUP(D76,'效期天數(2025.1126更新)'!C:F,5,0)</f>
        <v>#REF!</v>
      </c>
    </row>
    <row r="77" spans="1:12" ht="20.25" thickBot="1">
      <c r="A77" s="32" t="s">
        <v>127</v>
      </c>
      <c r="B77" s="77" t="s">
        <v>386</v>
      </c>
      <c r="C77" s="75" t="s">
        <v>388</v>
      </c>
      <c r="D77" s="35" t="s">
        <v>132</v>
      </c>
      <c r="E77" s="76">
        <v>3</v>
      </c>
      <c r="F77" s="78">
        <v>8900</v>
      </c>
      <c r="G77" s="36" t="s">
        <v>184</v>
      </c>
      <c r="H77" s="37">
        <v>0.66666666666666663</v>
      </c>
      <c r="I77" s="39">
        <v>0.70833333333333337</v>
      </c>
      <c r="J77" s="39">
        <v>0.95833333333333337</v>
      </c>
      <c r="K77" s="42" t="s">
        <v>178</v>
      </c>
      <c r="L77" s="70" t="e">
        <f>VLOOKUP(D77,'效期天數(2025.1126更新)'!C:F,5,0)</f>
        <v>#REF!</v>
      </c>
    </row>
    <row r="78" spans="1:12" ht="20.25" thickBot="1">
      <c r="A78" s="32" t="s">
        <v>127</v>
      </c>
      <c r="B78" s="77" t="s">
        <v>389</v>
      </c>
      <c r="C78" s="75" t="s">
        <v>390</v>
      </c>
      <c r="D78" s="35" t="s">
        <v>133</v>
      </c>
      <c r="E78" s="76">
        <v>3</v>
      </c>
      <c r="F78" s="78">
        <v>8900</v>
      </c>
      <c r="G78" s="36" t="s">
        <v>184</v>
      </c>
      <c r="H78" s="37">
        <v>0.66666666666666663</v>
      </c>
      <c r="I78" s="39">
        <v>0.70833333333333337</v>
      </c>
      <c r="J78" s="39">
        <v>0.95833333333333337</v>
      </c>
      <c r="K78" s="42" t="s">
        <v>178</v>
      </c>
      <c r="L78" s="70" t="e">
        <f>VLOOKUP(D78,'效期天數(2025.1126更新)'!C:F,5,0)</f>
        <v>#REF!</v>
      </c>
    </row>
    <row r="79" spans="1:12" ht="20.25" thickBot="1">
      <c r="A79" s="32" t="s">
        <v>127</v>
      </c>
      <c r="B79" s="77" t="s">
        <v>389</v>
      </c>
      <c r="C79" s="75" t="s">
        <v>391</v>
      </c>
      <c r="D79" s="35" t="s">
        <v>133</v>
      </c>
      <c r="E79" s="76">
        <v>3</v>
      </c>
      <c r="F79" s="78">
        <v>8900</v>
      </c>
      <c r="G79" s="36" t="s">
        <v>184</v>
      </c>
      <c r="H79" s="37">
        <v>0.66666666666666663</v>
      </c>
      <c r="I79" s="39">
        <v>0.70833333333333337</v>
      </c>
      <c r="J79" s="39">
        <v>0.95833333333333337</v>
      </c>
      <c r="K79" s="42" t="s">
        <v>178</v>
      </c>
      <c r="L79" s="70" t="e">
        <f>VLOOKUP(D79,'效期天數(2025.1126更新)'!C:F,5,0)</f>
        <v>#REF!</v>
      </c>
    </row>
    <row r="80" spans="1:12" ht="19.5" thickBot="1">
      <c r="A80" s="32" t="s">
        <v>127</v>
      </c>
      <c r="B80" s="77" t="s">
        <v>392</v>
      </c>
      <c r="C80" s="75" t="s">
        <v>393</v>
      </c>
      <c r="D80" s="35" t="s">
        <v>163</v>
      </c>
      <c r="E80" s="76">
        <v>7</v>
      </c>
      <c r="F80" s="78">
        <v>8000</v>
      </c>
      <c r="G80" s="45" t="s">
        <v>128</v>
      </c>
      <c r="H80" s="37">
        <v>0.66666666666666663</v>
      </c>
      <c r="I80" s="39">
        <v>0.6875</v>
      </c>
      <c r="J80" s="39">
        <v>0.9375</v>
      </c>
      <c r="K80" s="42" t="s">
        <v>177</v>
      </c>
      <c r="L80" s="70" t="e">
        <f>VLOOKUP(D80,'效期天數(2025.1126更新)'!C:F,5,0)</f>
        <v>#REF!</v>
      </c>
    </row>
    <row r="81" spans="1:12" ht="19.5" thickBot="1">
      <c r="A81" s="32" t="s">
        <v>127</v>
      </c>
      <c r="B81" s="77" t="s">
        <v>392</v>
      </c>
      <c r="C81" s="75" t="s">
        <v>394</v>
      </c>
      <c r="D81" s="35" t="s">
        <v>163</v>
      </c>
      <c r="E81" s="76">
        <v>7</v>
      </c>
      <c r="F81" s="78">
        <v>8000</v>
      </c>
      <c r="G81" s="45" t="s">
        <v>128</v>
      </c>
      <c r="H81" s="37">
        <v>0.66666666666666663</v>
      </c>
      <c r="I81" s="39">
        <v>0.6875</v>
      </c>
      <c r="J81" s="39">
        <v>0.9375</v>
      </c>
      <c r="K81" s="42" t="s">
        <v>177</v>
      </c>
      <c r="L81" s="70" t="e">
        <f>VLOOKUP(D81,'效期天數(2025.1126更新)'!C:F,5,0)</f>
        <v>#REF!</v>
      </c>
    </row>
    <row r="82" spans="1:12" ht="19.5" thickBot="1">
      <c r="A82" s="32" t="s">
        <v>127</v>
      </c>
      <c r="B82" s="77" t="s">
        <v>392</v>
      </c>
      <c r="C82" s="75" t="s">
        <v>395</v>
      </c>
      <c r="D82" s="35" t="s">
        <v>163</v>
      </c>
      <c r="E82" s="76">
        <v>7</v>
      </c>
      <c r="F82" s="78">
        <v>8000</v>
      </c>
      <c r="G82" s="45" t="s">
        <v>128</v>
      </c>
      <c r="H82" s="37">
        <v>0.66666666666666663</v>
      </c>
      <c r="I82" s="39">
        <v>0.6875</v>
      </c>
      <c r="J82" s="39">
        <v>0.9375</v>
      </c>
      <c r="K82" s="42" t="s">
        <v>177</v>
      </c>
      <c r="L82" s="70" t="e">
        <f>VLOOKUP(D82,'效期天數(2025.1126更新)'!C:F,5,0)</f>
        <v>#REF!</v>
      </c>
    </row>
    <row r="83" spans="1:12" ht="19.5" thickBot="1">
      <c r="A83" s="32" t="s">
        <v>127</v>
      </c>
      <c r="B83" s="77" t="s">
        <v>392</v>
      </c>
      <c r="C83" s="75" t="s">
        <v>396</v>
      </c>
      <c r="D83" s="35" t="s">
        <v>163</v>
      </c>
      <c r="E83" s="76">
        <v>7</v>
      </c>
      <c r="F83" s="78">
        <v>8000</v>
      </c>
      <c r="G83" s="45" t="s">
        <v>128</v>
      </c>
      <c r="H83" s="37">
        <v>0.66666666666666663</v>
      </c>
      <c r="I83" s="39">
        <v>0.6875</v>
      </c>
      <c r="J83" s="39">
        <v>0.9375</v>
      </c>
      <c r="K83" s="42" t="s">
        <v>177</v>
      </c>
      <c r="L83" s="70" t="e">
        <f>VLOOKUP(D83,'效期天數(2025.1126更新)'!C:F,5,0)</f>
        <v>#REF!</v>
      </c>
    </row>
    <row r="84" spans="1:12" ht="20.25" thickBot="1">
      <c r="A84" s="44" t="s">
        <v>129</v>
      </c>
      <c r="B84" s="77" t="s">
        <v>397</v>
      </c>
      <c r="C84" s="75" t="s">
        <v>398</v>
      </c>
      <c r="D84" s="34" t="s">
        <v>157</v>
      </c>
      <c r="E84" s="76">
        <v>5</v>
      </c>
      <c r="F84" s="78">
        <v>9000</v>
      </c>
      <c r="G84" s="56" t="s">
        <v>260</v>
      </c>
      <c r="H84" s="37">
        <v>0.70833333333333337</v>
      </c>
      <c r="I84" s="39">
        <v>0.75</v>
      </c>
      <c r="J84" s="39">
        <v>0</v>
      </c>
      <c r="K84" s="42" t="s">
        <v>290</v>
      </c>
      <c r="L84" s="70" t="e">
        <f>VLOOKUP(D84,'效期天數(2025.1126更新)'!C:F,5,0)</f>
        <v>#REF!</v>
      </c>
    </row>
    <row r="85" spans="1:12" ht="20.25" thickBot="1">
      <c r="A85" s="44" t="s">
        <v>129</v>
      </c>
      <c r="B85" s="77" t="s">
        <v>397</v>
      </c>
      <c r="C85" s="75" t="s">
        <v>399</v>
      </c>
      <c r="D85" s="34" t="s">
        <v>157</v>
      </c>
      <c r="E85" s="76">
        <v>5</v>
      </c>
      <c r="F85" s="78">
        <v>9000</v>
      </c>
      <c r="G85" s="56" t="s">
        <v>260</v>
      </c>
      <c r="H85" s="37">
        <v>0.70833333333333337</v>
      </c>
      <c r="I85" s="39">
        <v>0.75</v>
      </c>
      <c r="J85" s="39">
        <v>0</v>
      </c>
      <c r="K85" s="42" t="s">
        <v>290</v>
      </c>
      <c r="L85" s="70" t="e">
        <f>VLOOKUP(D85,'效期天數(2025.1126更新)'!C:F,5,0)</f>
        <v>#REF!</v>
      </c>
    </row>
    <row r="86" spans="1:12" ht="20.25" thickBot="1">
      <c r="A86" s="44" t="s">
        <v>129</v>
      </c>
      <c r="B86" s="77" t="s">
        <v>397</v>
      </c>
      <c r="C86" s="75" t="s">
        <v>400</v>
      </c>
      <c r="D86" s="34" t="s">
        <v>157</v>
      </c>
      <c r="E86" s="76">
        <v>5</v>
      </c>
      <c r="F86" s="78">
        <v>9000</v>
      </c>
      <c r="G86" s="56" t="s">
        <v>260</v>
      </c>
      <c r="H86" s="37">
        <v>0.70833333333333337</v>
      </c>
      <c r="I86" s="39">
        <v>0.75</v>
      </c>
      <c r="J86" s="39">
        <v>0</v>
      </c>
      <c r="K86" s="42" t="s">
        <v>290</v>
      </c>
      <c r="L86" s="70" t="e">
        <f>VLOOKUP(D86,'效期天數(2025.1126更新)'!C:F,5,0)</f>
        <v>#REF!</v>
      </c>
    </row>
    <row r="87" spans="1:12" ht="20.25" thickBot="1">
      <c r="A87" s="44" t="s">
        <v>129</v>
      </c>
      <c r="B87" s="77" t="s">
        <v>397</v>
      </c>
      <c r="C87" s="75" t="s">
        <v>401</v>
      </c>
      <c r="D87" s="34" t="s">
        <v>157</v>
      </c>
      <c r="E87" s="76">
        <v>5</v>
      </c>
      <c r="F87" s="78">
        <v>9000</v>
      </c>
      <c r="G87" s="56" t="s">
        <v>260</v>
      </c>
      <c r="H87" s="37">
        <v>0.70833333333333337</v>
      </c>
      <c r="I87" s="39">
        <v>0.75</v>
      </c>
      <c r="J87" s="39">
        <v>0</v>
      </c>
      <c r="K87" s="42" t="s">
        <v>290</v>
      </c>
      <c r="L87" s="70" t="e">
        <f>VLOOKUP(D87,'效期天數(2025.1126更新)'!C:F,5,0)</f>
        <v>#REF!</v>
      </c>
    </row>
    <row r="88" spans="1:12" ht="20.25" thickBot="1">
      <c r="A88" s="50"/>
      <c r="B88" s="41"/>
      <c r="C88" s="51"/>
      <c r="D88" s="35" t="s">
        <v>279</v>
      </c>
      <c r="E88" s="43"/>
      <c r="F88" s="35">
        <v>2000</v>
      </c>
      <c r="G88" s="43" t="s">
        <v>179</v>
      </c>
      <c r="H88" s="37">
        <v>0.5</v>
      </c>
      <c r="I88" s="52"/>
      <c r="J88" s="52"/>
      <c r="K88" s="42" t="s">
        <v>402</v>
      </c>
    </row>
    <row r="89" spans="1:12" ht="20.25" thickBot="1">
      <c r="A89" s="32" t="s">
        <v>280</v>
      </c>
      <c r="B89" s="33" t="s">
        <v>403</v>
      </c>
      <c r="C89" s="60"/>
      <c r="D89" s="35" t="s">
        <v>281</v>
      </c>
      <c r="E89" s="43"/>
      <c r="F89" s="34">
        <v>1900</v>
      </c>
      <c r="G89" s="36" t="s">
        <v>269</v>
      </c>
      <c r="H89" s="37">
        <v>0.41666666666666669</v>
      </c>
      <c r="I89" s="52"/>
      <c r="J89" s="52"/>
      <c r="K89" s="42"/>
    </row>
    <row r="90" spans="1:12" ht="20.25" thickBot="1">
      <c r="A90" s="32" t="s">
        <v>280</v>
      </c>
      <c r="B90" s="33" t="s">
        <v>404</v>
      </c>
      <c r="C90" s="60"/>
      <c r="D90" s="35" t="s">
        <v>282</v>
      </c>
      <c r="E90" s="43"/>
      <c r="F90" s="34">
        <v>1900</v>
      </c>
      <c r="G90" s="36" t="s">
        <v>269</v>
      </c>
      <c r="H90" s="37">
        <v>0.41666666666666669</v>
      </c>
      <c r="I90" s="52"/>
      <c r="J90" s="52"/>
      <c r="K90" s="42"/>
    </row>
    <row r="91" spans="1:12" ht="20.25" thickBot="1">
      <c r="A91" s="32" t="s">
        <v>280</v>
      </c>
      <c r="B91" s="33" t="s">
        <v>405</v>
      </c>
      <c r="C91" s="60"/>
      <c r="D91" s="35" t="s">
        <v>283</v>
      </c>
      <c r="E91" s="43"/>
      <c r="F91" s="34">
        <v>1900</v>
      </c>
      <c r="G91" s="34" t="s">
        <v>268</v>
      </c>
      <c r="H91" s="37">
        <v>0.41666666666666669</v>
      </c>
      <c r="I91" s="52"/>
      <c r="J91" s="52"/>
      <c r="K91" s="42"/>
    </row>
    <row r="92" spans="1:12" ht="20.25" thickBot="1">
      <c r="A92" s="32" t="s">
        <v>280</v>
      </c>
      <c r="B92" s="33" t="s">
        <v>406</v>
      </c>
      <c r="C92" s="60"/>
      <c r="D92" s="35" t="s">
        <v>284</v>
      </c>
      <c r="E92" s="43"/>
      <c r="F92" s="34">
        <v>1900</v>
      </c>
      <c r="G92" s="34" t="s">
        <v>268</v>
      </c>
      <c r="H92" s="37">
        <v>0.41666666666666669</v>
      </c>
      <c r="I92" s="52"/>
      <c r="J92" s="52"/>
      <c r="K92" s="42"/>
    </row>
    <row r="93" spans="1:12" ht="20.25" thickBot="1">
      <c r="A93" s="32" t="s">
        <v>280</v>
      </c>
      <c r="B93" s="33" t="s">
        <v>407</v>
      </c>
      <c r="C93" s="60"/>
      <c r="D93" s="35" t="s">
        <v>285</v>
      </c>
      <c r="E93" s="43"/>
      <c r="F93" s="34">
        <v>1900</v>
      </c>
      <c r="G93" s="34" t="s">
        <v>268</v>
      </c>
      <c r="H93" s="37">
        <v>0.41666666666666669</v>
      </c>
      <c r="I93" s="52"/>
      <c r="J93" s="52"/>
      <c r="K93" s="42"/>
    </row>
    <row r="94" spans="1:12" ht="20.25" thickBot="1">
      <c r="A94" s="32" t="s">
        <v>280</v>
      </c>
      <c r="B94" s="33" t="s">
        <v>408</v>
      </c>
      <c r="C94" s="60"/>
      <c r="D94" s="35" t="s">
        <v>286</v>
      </c>
      <c r="E94" s="43"/>
      <c r="F94" s="34">
        <v>1900</v>
      </c>
      <c r="G94" s="34" t="s">
        <v>268</v>
      </c>
      <c r="H94" s="37">
        <v>0.41666666666666669</v>
      </c>
      <c r="I94" s="52"/>
      <c r="J94" s="52"/>
      <c r="K94" s="42"/>
    </row>
    <row r="95" spans="1:12" ht="20.25" thickBot="1">
      <c r="A95" s="32" t="s">
        <v>280</v>
      </c>
      <c r="B95" s="33" t="s">
        <v>409</v>
      </c>
      <c r="C95" s="60"/>
      <c r="D95" s="35" t="s">
        <v>287</v>
      </c>
      <c r="E95" s="43"/>
      <c r="F95" s="34">
        <v>1900</v>
      </c>
      <c r="G95" s="36" t="s">
        <v>259</v>
      </c>
      <c r="H95" s="37">
        <v>0.41666666666666669</v>
      </c>
      <c r="I95" s="52"/>
      <c r="J95" s="52"/>
      <c r="K95" s="42"/>
    </row>
    <row r="96" spans="1:12" ht="20.25" thickBot="1">
      <c r="A96" s="32" t="s">
        <v>280</v>
      </c>
      <c r="B96" s="33" t="s">
        <v>410</v>
      </c>
      <c r="C96" s="60"/>
      <c r="D96" s="35" t="s">
        <v>288</v>
      </c>
      <c r="E96" s="43"/>
      <c r="F96" s="34">
        <v>1900</v>
      </c>
      <c r="G96" s="36" t="s">
        <v>259</v>
      </c>
      <c r="H96" s="37">
        <v>0.41666666666666669</v>
      </c>
      <c r="I96" s="52"/>
      <c r="J96" s="52"/>
      <c r="K96" s="42"/>
    </row>
    <row r="99" spans="1:12" ht="17.25" thickBot="1"/>
    <row r="100" spans="1:12" ht="26.25" thickBot="1">
      <c r="A100" s="23" t="s">
        <v>274</v>
      </c>
      <c r="B100" s="24" t="s">
        <v>411</v>
      </c>
      <c r="C100" s="25" t="s">
        <v>263</v>
      </c>
      <c r="D100" s="21"/>
      <c r="E100" s="21"/>
      <c r="F100" s="21"/>
      <c r="G100" s="21"/>
      <c r="H100" s="21"/>
      <c r="I100" s="21"/>
      <c r="J100" s="21"/>
      <c r="K100" s="22"/>
    </row>
    <row r="101" spans="1:12" ht="24" thickBot="1">
      <c r="A101" s="26" t="s">
        <v>171</v>
      </c>
      <c r="B101" s="27" t="s">
        <v>175</v>
      </c>
      <c r="C101" s="27" t="s">
        <v>124</v>
      </c>
      <c r="D101" s="28" t="s">
        <v>123</v>
      </c>
      <c r="E101" s="29" t="s">
        <v>172</v>
      </c>
      <c r="F101" s="29" t="s">
        <v>275</v>
      </c>
      <c r="G101" s="29" t="s">
        <v>173</v>
      </c>
      <c r="H101" s="30" t="s">
        <v>276</v>
      </c>
      <c r="I101" s="29" t="s">
        <v>174</v>
      </c>
      <c r="J101" s="30" t="s">
        <v>277</v>
      </c>
      <c r="K101" s="31" t="s">
        <v>176</v>
      </c>
    </row>
    <row r="102" spans="1:12" ht="20.25" thickBot="1">
      <c r="A102" s="44" t="s">
        <v>129</v>
      </c>
      <c r="B102" s="77" t="s">
        <v>412</v>
      </c>
      <c r="C102" s="75" t="s">
        <v>413</v>
      </c>
      <c r="D102" s="34" t="s">
        <v>126</v>
      </c>
      <c r="E102" s="76">
        <v>9</v>
      </c>
      <c r="F102" s="78">
        <v>6000</v>
      </c>
      <c r="G102" s="56" t="s">
        <v>183</v>
      </c>
      <c r="H102" s="37">
        <v>0.70833333333333337</v>
      </c>
      <c r="I102" s="38">
        <v>0.77083333333333337</v>
      </c>
      <c r="J102" s="39">
        <v>0.9375</v>
      </c>
      <c r="K102" s="40" t="s">
        <v>270</v>
      </c>
      <c r="L102" s="70" t="e">
        <f>VLOOKUP(D102,'效期天數(2025.1126更新)'!C:F,5,0)</f>
        <v>#REF!</v>
      </c>
    </row>
    <row r="103" spans="1:12" ht="20.25" thickBot="1">
      <c r="A103" s="44" t="s">
        <v>129</v>
      </c>
      <c r="B103" s="77" t="s">
        <v>412</v>
      </c>
      <c r="C103" s="75" t="s">
        <v>414</v>
      </c>
      <c r="D103" s="34" t="s">
        <v>126</v>
      </c>
      <c r="E103" s="76">
        <v>9</v>
      </c>
      <c r="F103" s="78">
        <v>6000</v>
      </c>
      <c r="G103" s="56" t="s">
        <v>183</v>
      </c>
      <c r="H103" s="37">
        <v>0.70833333333333337</v>
      </c>
      <c r="I103" s="38">
        <v>0.77083333333333337</v>
      </c>
      <c r="J103" s="39">
        <v>0.9375</v>
      </c>
      <c r="K103" s="40" t="s">
        <v>270</v>
      </c>
      <c r="L103" s="70" t="e">
        <f>VLOOKUP(D103,'效期天數(2025.1126更新)'!C:F,5,0)</f>
        <v>#REF!</v>
      </c>
    </row>
    <row r="104" spans="1:12" ht="20.25" thickBot="1">
      <c r="A104" s="32" t="s">
        <v>127</v>
      </c>
      <c r="B104" s="77" t="s">
        <v>415</v>
      </c>
      <c r="C104" s="75">
        <v>4422241</v>
      </c>
      <c r="D104" s="34" t="s">
        <v>140</v>
      </c>
      <c r="E104" s="76">
        <v>3</v>
      </c>
      <c r="F104" s="78">
        <v>2500</v>
      </c>
      <c r="G104" s="56" t="s">
        <v>179</v>
      </c>
      <c r="H104" s="37">
        <v>0.45833333333333331</v>
      </c>
      <c r="I104" s="38">
        <v>0.47916666666666669</v>
      </c>
      <c r="J104" s="39">
        <v>0.54166666666666663</v>
      </c>
      <c r="K104" s="40" t="s">
        <v>289</v>
      </c>
      <c r="L104" s="70" t="e">
        <f>VLOOKUP(D104,'效期天數(2025.1126更新)'!C:F,5,0)</f>
        <v>#REF!</v>
      </c>
    </row>
    <row r="105" spans="1:12" ht="20.25" thickBot="1">
      <c r="A105" s="32" t="s">
        <v>127</v>
      </c>
      <c r="B105" s="77" t="s">
        <v>416</v>
      </c>
      <c r="C105" s="75">
        <v>4322241</v>
      </c>
      <c r="D105" s="34" t="s">
        <v>160</v>
      </c>
      <c r="E105" s="76">
        <v>3</v>
      </c>
      <c r="F105" s="78">
        <v>2000</v>
      </c>
      <c r="G105" s="56" t="s">
        <v>179</v>
      </c>
      <c r="H105" s="37">
        <v>0.45833333333333331</v>
      </c>
      <c r="I105" s="38">
        <v>0.47916666666666669</v>
      </c>
      <c r="J105" s="39">
        <v>0.54166666666666663</v>
      </c>
      <c r="K105" s="40"/>
      <c r="L105" s="70" t="e">
        <f>VLOOKUP(D105,'效期天數(2025.1126更新)'!C:F,5,0)</f>
        <v>#REF!</v>
      </c>
    </row>
    <row r="106" spans="1:12" ht="19.5" thickBot="1">
      <c r="A106" s="32" t="s">
        <v>127</v>
      </c>
      <c r="B106" s="77" t="s">
        <v>417</v>
      </c>
      <c r="C106" s="75">
        <v>4622243</v>
      </c>
      <c r="D106" s="34" t="s">
        <v>38</v>
      </c>
      <c r="E106" s="76">
        <v>7</v>
      </c>
      <c r="F106" s="78">
        <v>5500</v>
      </c>
      <c r="G106" s="49" t="s">
        <v>128</v>
      </c>
      <c r="H106" s="37">
        <v>0.45833333333333331</v>
      </c>
      <c r="I106" s="38">
        <v>0.47916666666666669</v>
      </c>
      <c r="J106" s="38">
        <v>0.64583333333333337</v>
      </c>
      <c r="K106" s="42" t="s">
        <v>185</v>
      </c>
      <c r="L106" s="70" t="e">
        <f>VLOOKUP(D106,'效期天數(2025.1126更新)'!C:F,5,0)</f>
        <v>#N/A</v>
      </c>
    </row>
    <row r="107" spans="1:12" ht="18.75">
      <c r="A107" s="67" t="s">
        <v>127</v>
      </c>
      <c r="B107" s="82" t="s">
        <v>447</v>
      </c>
      <c r="C107" s="80">
        <v>4522243</v>
      </c>
      <c r="D107" s="64" t="s">
        <v>295</v>
      </c>
      <c r="E107" s="81">
        <v>5</v>
      </c>
      <c r="F107" s="83">
        <v>2500</v>
      </c>
      <c r="G107" s="84" t="s">
        <v>128</v>
      </c>
      <c r="H107" s="65">
        <v>0.45833333333333331</v>
      </c>
      <c r="I107" s="66">
        <v>0.47916666666666669</v>
      </c>
      <c r="J107" s="66">
        <v>0.64583333333333337</v>
      </c>
      <c r="K107" s="62" t="s">
        <v>186</v>
      </c>
      <c r="L107" s="70" t="e">
        <f>VLOOKUP(D107,'效期天數(2025.1126更新)'!C:F,5,0)</f>
        <v>#N/A</v>
      </c>
    </row>
    <row r="108" spans="1:12" ht="20.25" thickBot="1">
      <c r="A108" s="57"/>
      <c r="B108" s="93" t="s">
        <v>418</v>
      </c>
      <c r="C108" s="90">
        <v>4522244</v>
      </c>
      <c r="D108" s="58" t="s">
        <v>39</v>
      </c>
      <c r="E108" s="91">
        <v>5</v>
      </c>
      <c r="F108" s="94">
        <v>3000</v>
      </c>
      <c r="G108" s="36"/>
      <c r="H108" s="58"/>
      <c r="I108" s="58"/>
      <c r="J108" s="58"/>
      <c r="K108" s="42"/>
      <c r="L108" s="70" t="e">
        <f>VLOOKUP(D108,'效期天數(2025.1126更新)'!C:F,5,0)</f>
        <v>#N/A</v>
      </c>
    </row>
    <row r="109" spans="1:12" ht="20.25" thickBot="1">
      <c r="A109" s="44" t="s">
        <v>129</v>
      </c>
      <c r="B109" s="77" t="s">
        <v>419</v>
      </c>
      <c r="C109" s="75" t="s">
        <v>420</v>
      </c>
      <c r="D109" s="35" t="s">
        <v>90</v>
      </c>
      <c r="E109" s="76">
        <v>6</v>
      </c>
      <c r="F109" s="78">
        <v>8000</v>
      </c>
      <c r="G109" s="36" t="s">
        <v>183</v>
      </c>
      <c r="H109" s="37">
        <v>0.47916666666666669</v>
      </c>
      <c r="I109" s="39">
        <v>0.5</v>
      </c>
      <c r="J109" s="39">
        <v>0.75</v>
      </c>
      <c r="K109" s="42" t="s">
        <v>181</v>
      </c>
      <c r="L109" s="70" t="e">
        <f>VLOOKUP(D109,'效期天數(2025.1126更新)'!C:F,5,0)</f>
        <v>#REF!</v>
      </c>
    </row>
    <row r="110" spans="1:12" ht="20.25" thickBot="1">
      <c r="A110" s="44" t="s">
        <v>129</v>
      </c>
      <c r="B110" s="77" t="s">
        <v>419</v>
      </c>
      <c r="C110" s="75" t="s">
        <v>421</v>
      </c>
      <c r="D110" s="35" t="s">
        <v>90</v>
      </c>
      <c r="E110" s="76">
        <v>6</v>
      </c>
      <c r="F110" s="78">
        <v>8000</v>
      </c>
      <c r="G110" s="36" t="s">
        <v>183</v>
      </c>
      <c r="H110" s="37">
        <v>0.47916666666666669</v>
      </c>
      <c r="I110" s="39">
        <v>0.5</v>
      </c>
      <c r="J110" s="39">
        <v>0.75</v>
      </c>
      <c r="K110" s="42" t="s">
        <v>182</v>
      </c>
      <c r="L110" s="70" t="e">
        <f>VLOOKUP(D110,'效期天數(2025.1126更新)'!C:F,5,0)</f>
        <v>#REF!</v>
      </c>
    </row>
    <row r="111" spans="1:12" ht="20.25" thickBot="1">
      <c r="A111" s="44" t="s">
        <v>129</v>
      </c>
      <c r="B111" s="77" t="s">
        <v>419</v>
      </c>
      <c r="C111" s="75" t="s">
        <v>422</v>
      </c>
      <c r="D111" s="35" t="s">
        <v>90</v>
      </c>
      <c r="E111" s="76">
        <v>6</v>
      </c>
      <c r="F111" s="78">
        <v>8000</v>
      </c>
      <c r="G111" s="36" t="s">
        <v>183</v>
      </c>
      <c r="H111" s="37">
        <v>0.47916666666666669</v>
      </c>
      <c r="I111" s="39">
        <v>0.5</v>
      </c>
      <c r="J111" s="39">
        <v>0.75</v>
      </c>
      <c r="K111" s="42" t="s">
        <v>181</v>
      </c>
      <c r="L111" s="70" t="e">
        <f>VLOOKUP(D111,'效期天數(2025.1126更新)'!C:F,5,0)</f>
        <v>#REF!</v>
      </c>
    </row>
    <row r="112" spans="1:12" ht="20.25" thickBot="1">
      <c r="A112" s="44" t="s">
        <v>129</v>
      </c>
      <c r="B112" s="77" t="s">
        <v>419</v>
      </c>
      <c r="C112" s="75" t="s">
        <v>423</v>
      </c>
      <c r="D112" s="35" t="s">
        <v>90</v>
      </c>
      <c r="E112" s="76">
        <v>6</v>
      </c>
      <c r="F112" s="78">
        <v>8000</v>
      </c>
      <c r="G112" s="36" t="s">
        <v>183</v>
      </c>
      <c r="H112" s="37">
        <v>0.47916666666666669</v>
      </c>
      <c r="I112" s="39">
        <v>0.5</v>
      </c>
      <c r="J112" s="39">
        <v>0.75</v>
      </c>
      <c r="K112" s="42" t="s">
        <v>182</v>
      </c>
      <c r="L112" s="70" t="e">
        <f>VLOOKUP(D112,'效期天數(2025.1126更新)'!C:F,5,0)</f>
        <v>#REF!</v>
      </c>
    </row>
    <row r="113" spans="1:12" ht="19.5" thickBot="1">
      <c r="A113" s="32" t="s">
        <v>127</v>
      </c>
      <c r="B113" s="77" t="s">
        <v>424</v>
      </c>
      <c r="C113" s="75" t="s">
        <v>425</v>
      </c>
      <c r="D113" s="34" t="s">
        <v>87</v>
      </c>
      <c r="E113" s="76">
        <v>10</v>
      </c>
      <c r="F113" s="78">
        <v>8000</v>
      </c>
      <c r="G113" s="49" t="s">
        <v>128</v>
      </c>
      <c r="H113" s="37">
        <v>0.66666666666666663</v>
      </c>
      <c r="I113" s="38">
        <v>0.6875</v>
      </c>
      <c r="J113" s="39">
        <v>0.9375</v>
      </c>
      <c r="K113" s="42" t="s">
        <v>178</v>
      </c>
      <c r="L113" s="70" t="e">
        <f>VLOOKUP(D113,'效期天數(2025.1126更新)'!C:F,5,0)</f>
        <v>#REF!</v>
      </c>
    </row>
    <row r="114" spans="1:12" ht="19.5" thickBot="1">
      <c r="A114" s="32" t="s">
        <v>127</v>
      </c>
      <c r="B114" s="77" t="s">
        <v>424</v>
      </c>
      <c r="C114" s="75" t="s">
        <v>426</v>
      </c>
      <c r="D114" s="34" t="s">
        <v>87</v>
      </c>
      <c r="E114" s="76">
        <v>10</v>
      </c>
      <c r="F114" s="78">
        <v>8000</v>
      </c>
      <c r="G114" s="49" t="s">
        <v>128</v>
      </c>
      <c r="H114" s="37">
        <v>0.66666666666666663</v>
      </c>
      <c r="I114" s="38">
        <v>0.6875</v>
      </c>
      <c r="J114" s="39">
        <v>0.9375</v>
      </c>
      <c r="K114" s="42" t="s">
        <v>178</v>
      </c>
      <c r="L114" s="70" t="e">
        <f>VLOOKUP(D114,'效期天數(2025.1126更新)'!C:F,5,0)</f>
        <v>#REF!</v>
      </c>
    </row>
    <row r="115" spans="1:12" ht="19.5" thickBot="1">
      <c r="A115" s="32" t="s">
        <v>127</v>
      </c>
      <c r="B115" s="77" t="s">
        <v>424</v>
      </c>
      <c r="C115" s="75" t="s">
        <v>427</v>
      </c>
      <c r="D115" s="34" t="s">
        <v>87</v>
      </c>
      <c r="E115" s="76">
        <v>10</v>
      </c>
      <c r="F115" s="78">
        <v>8000</v>
      </c>
      <c r="G115" s="49" t="s">
        <v>128</v>
      </c>
      <c r="H115" s="37">
        <v>0.66666666666666663</v>
      </c>
      <c r="I115" s="38">
        <v>0.6875</v>
      </c>
      <c r="J115" s="39">
        <v>0.9375</v>
      </c>
      <c r="K115" s="42" t="s">
        <v>178</v>
      </c>
      <c r="L115" s="70" t="e">
        <f>VLOOKUP(D115,'效期天數(2025.1126更新)'!C:F,5,0)</f>
        <v>#REF!</v>
      </c>
    </row>
    <row r="116" spans="1:12" ht="19.5" thickBot="1">
      <c r="A116" s="32" t="s">
        <v>127</v>
      </c>
      <c r="B116" s="77" t="s">
        <v>424</v>
      </c>
      <c r="C116" s="75" t="s">
        <v>428</v>
      </c>
      <c r="D116" s="34" t="s">
        <v>87</v>
      </c>
      <c r="E116" s="76">
        <v>10</v>
      </c>
      <c r="F116" s="78">
        <v>8000</v>
      </c>
      <c r="G116" s="49" t="s">
        <v>128</v>
      </c>
      <c r="H116" s="37">
        <v>0.66666666666666663</v>
      </c>
      <c r="I116" s="38">
        <v>0.6875</v>
      </c>
      <c r="J116" s="39">
        <v>0.9375</v>
      </c>
      <c r="K116" s="42" t="s">
        <v>178</v>
      </c>
      <c r="L116" s="70" t="e">
        <f>VLOOKUP(D116,'效期天數(2025.1126更新)'!C:F,5,0)</f>
        <v>#REF!</v>
      </c>
    </row>
    <row r="117" spans="1:12" ht="20.25" thickBot="1">
      <c r="A117" s="32" t="s">
        <v>127</v>
      </c>
      <c r="B117" s="77" t="s">
        <v>429</v>
      </c>
      <c r="C117" s="75">
        <v>1122245</v>
      </c>
      <c r="D117" s="34" t="s">
        <v>92</v>
      </c>
      <c r="E117" s="76">
        <v>8</v>
      </c>
      <c r="F117" s="78">
        <v>6000</v>
      </c>
      <c r="G117" s="56" t="s">
        <v>260</v>
      </c>
      <c r="H117" s="37">
        <v>0.70833333333333337</v>
      </c>
      <c r="I117" s="39">
        <v>0.72916666666666663</v>
      </c>
      <c r="J117" s="39">
        <v>0.89583333333333337</v>
      </c>
      <c r="K117" s="42" t="s">
        <v>177</v>
      </c>
      <c r="L117" s="70" t="e">
        <f>VLOOKUP(D117,'效期天數(2025.1126更新)'!C:F,5,0)</f>
        <v>#REF!</v>
      </c>
    </row>
    <row r="118" spans="1:12" ht="20.25" thickBot="1">
      <c r="A118" s="32" t="s">
        <v>127</v>
      </c>
      <c r="B118" s="77" t="s">
        <v>429</v>
      </c>
      <c r="C118" s="75">
        <v>1122246</v>
      </c>
      <c r="D118" s="34" t="s">
        <v>92</v>
      </c>
      <c r="E118" s="76">
        <v>8</v>
      </c>
      <c r="F118" s="78">
        <v>6000</v>
      </c>
      <c r="G118" s="56" t="s">
        <v>260</v>
      </c>
      <c r="H118" s="37">
        <v>0.70833333333333337</v>
      </c>
      <c r="I118" s="39">
        <v>0.72916666666666663</v>
      </c>
      <c r="J118" s="39">
        <v>0.89583333333333337</v>
      </c>
      <c r="K118" s="42" t="s">
        <v>177</v>
      </c>
      <c r="L118" s="70" t="e">
        <f>VLOOKUP(D118,'效期天數(2025.1126更新)'!C:F,5,0)</f>
        <v>#REF!</v>
      </c>
    </row>
    <row r="119" spans="1:12" ht="20.25" thickBot="1">
      <c r="A119" s="32" t="s">
        <v>127</v>
      </c>
      <c r="B119" s="77" t="s">
        <v>429</v>
      </c>
      <c r="C119" s="75">
        <v>1122247</v>
      </c>
      <c r="D119" s="34" t="s">
        <v>92</v>
      </c>
      <c r="E119" s="76">
        <v>8</v>
      </c>
      <c r="F119" s="78">
        <v>6000</v>
      </c>
      <c r="G119" s="56" t="s">
        <v>260</v>
      </c>
      <c r="H119" s="37">
        <v>0.70833333333333337</v>
      </c>
      <c r="I119" s="39">
        <v>0.72916666666666663</v>
      </c>
      <c r="J119" s="39">
        <v>0.89583333333333337</v>
      </c>
      <c r="K119" s="42" t="s">
        <v>177</v>
      </c>
      <c r="L119" s="70" t="e">
        <f>VLOOKUP(D119,'效期天數(2025.1126更新)'!C:F,5,0)</f>
        <v>#REF!</v>
      </c>
    </row>
    <row r="120" spans="1:12" ht="20.25" thickBot="1">
      <c r="A120" s="32" t="s">
        <v>127</v>
      </c>
      <c r="B120" s="77" t="s">
        <v>429</v>
      </c>
      <c r="C120" s="75">
        <v>1122248</v>
      </c>
      <c r="D120" s="34" t="s">
        <v>92</v>
      </c>
      <c r="E120" s="76">
        <v>8</v>
      </c>
      <c r="F120" s="78">
        <v>6000</v>
      </c>
      <c r="G120" s="56" t="s">
        <v>260</v>
      </c>
      <c r="H120" s="37">
        <v>0.70833333333333337</v>
      </c>
      <c r="I120" s="39">
        <v>0.72916666666666663</v>
      </c>
      <c r="J120" s="39">
        <v>0.89583333333333337</v>
      </c>
      <c r="K120" s="42" t="s">
        <v>177</v>
      </c>
      <c r="L120" s="70" t="e">
        <f>VLOOKUP(D120,'效期天數(2025.1126更新)'!C:F,5,0)</f>
        <v>#REF!</v>
      </c>
    </row>
    <row r="121" spans="1:12" ht="20.25" thickBot="1">
      <c r="A121" s="44" t="s">
        <v>129</v>
      </c>
      <c r="B121" s="77" t="s">
        <v>430</v>
      </c>
      <c r="C121" s="75">
        <v>5522241</v>
      </c>
      <c r="D121" s="35" t="s">
        <v>293</v>
      </c>
      <c r="E121" s="92" t="s">
        <v>262</v>
      </c>
      <c r="F121" s="78">
        <v>4500</v>
      </c>
      <c r="G121" s="36" t="s">
        <v>179</v>
      </c>
      <c r="H121" s="37">
        <v>0.72916666666666663</v>
      </c>
      <c r="I121" s="38">
        <v>0.75</v>
      </c>
      <c r="J121" s="38">
        <v>0.875</v>
      </c>
      <c r="K121" s="59" t="s">
        <v>185</v>
      </c>
      <c r="L121" s="70" t="e">
        <f>VLOOKUP(D121,'效期天數(2025.1126更新)'!C:F,5,0)</f>
        <v>#REF!</v>
      </c>
    </row>
    <row r="122" spans="1:12" ht="20.25" thickBot="1">
      <c r="A122" s="44" t="s">
        <v>129</v>
      </c>
      <c r="B122" s="77" t="s">
        <v>430</v>
      </c>
      <c r="C122" s="75">
        <v>5522242</v>
      </c>
      <c r="D122" s="35" t="s">
        <v>293</v>
      </c>
      <c r="E122" s="92" t="s">
        <v>262</v>
      </c>
      <c r="F122" s="78">
        <v>4500</v>
      </c>
      <c r="G122" s="36" t="s">
        <v>179</v>
      </c>
      <c r="H122" s="37">
        <v>0.72916666666666663</v>
      </c>
      <c r="I122" s="38">
        <v>0.75</v>
      </c>
      <c r="J122" s="38">
        <v>0.875</v>
      </c>
      <c r="K122" s="59" t="s">
        <v>185</v>
      </c>
      <c r="L122" s="70" t="e">
        <f>VLOOKUP(D122,'效期天數(2025.1126更新)'!C:F,5,0)</f>
        <v>#REF!</v>
      </c>
    </row>
    <row r="123" spans="1:12" ht="20.25" thickBot="1">
      <c r="A123" s="32" t="s">
        <v>280</v>
      </c>
      <c r="B123" s="33" t="s">
        <v>431</v>
      </c>
      <c r="C123" s="60"/>
      <c r="D123" s="35" t="s">
        <v>281</v>
      </c>
      <c r="E123" s="43"/>
      <c r="F123" s="34">
        <v>1900</v>
      </c>
      <c r="G123" s="36" t="s">
        <v>269</v>
      </c>
      <c r="H123" s="37">
        <v>0.41666666666666669</v>
      </c>
      <c r="I123" s="52"/>
      <c r="J123" s="52"/>
      <c r="K123" s="42"/>
    </row>
    <row r="124" spans="1:12" ht="20.25" thickBot="1">
      <c r="A124" s="32" t="s">
        <v>280</v>
      </c>
      <c r="B124" s="33" t="s">
        <v>432</v>
      </c>
      <c r="C124" s="60"/>
      <c r="D124" s="35" t="s">
        <v>282</v>
      </c>
      <c r="E124" s="43"/>
      <c r="F124" s="34">
        <v>1900</v>
      </c>
      <c r="G124" s="36" t="s">
        <v>269</v>
      </c>
      <c r="H124" s="37">
        <v>0.41666666666666669</v>
      </c>
      <c r="I124" s="52"/>
      <c r="J124" s="52"/>
      <c r="K124" s="42"/>
    </row>
    <row r="125" spans="1:12" ht="20.25" thickBot="1">
      <c r="A125" s="32" t="s">
        <v>280</v>
      </c>
      <c r="B125" s="33" t="s">
        <v>433</v>
      </c>
      <c r="C125" s="60"/>
      <c r="D125" s="35" t="s">
        <v>283</v>
      </c>
      <c r="E125" s="43"/>
      <c r="F125" s="34">
        <v>1900</v>
      </c>
      <c r="G125" s="34" t="s">
        <v>268</v>
      </c>
      <c r="H125" s="37">
        <v>0.41666666666666669</v>
      </c>
      <c r="I125" s="52"/>
      <c r="J125" s="52"/>
      <c r="K125" s="42"/>
    </row>
    <row r="126" spans="1:12" ht="20.25" thickBot="1">
      <c r="A126" s="32" t="s">
        <v>280</v>
      </c>
      <c r="B126" s="33" t="s">
        <v>434</v>
      </c>
      <c r="C126" s="60"/>
      <c r="D126" s="35" t="s">
        <v>284</v>
      </c>
      <c r="E126" s="43"/>
      <c r="F126" s="34">
        <v>1900</v>
      </c>
      <c r="G126" s="34" t="s">
        <v>268</v>
      </c>
      <c r="H126" s="37">
        <v>0.41666666666666669</v>
      </c>
      <c r="I126" s="52"/>
      <c r="J126" s="52"/>
      <c r="K126" s="42"/>
    </row>
    <row r="127" spans="1:12" ht="20.25" thickBot="1">
      <c r="A127" s="32" t="s">
        <v>280</v>
      </c>
      <c r="B127" s="33" t="s">
        <v>435</v>
      </c>
      <c r="C127" s="60"/>
      <c r="D127" s="35" t="s">
        <v>285</v>
      </c>
      <c r="E127" s="43"/>
      <c r="F127" s="34">
        <v>1900</v>
      </c>
      <c r="G127" s="34" t="s">
        <v>268</v>
      </c>
      <c r="H127" s="37">
        <v>0.41666666666666669</v>
      </c>
      <c r="I127" s="52"/>
      <c r="J127" s="52"/>
      <c r="K127" s="42"/>
    </row>
    <row r="128" spans="1:12" ht="20.25" thickBot="1">
      <c r="A128" s="32" t="s">
        <v>280</v>
      </c>
      <c r="B128" s="33" t="s">
        <v>436</v>
      </c>
      <c r="C128" s="60"/>
      <c r="D128" s="35" t="s">
        <v>286</v>
      </c>
      <c r="E128" s="43"/>
      <c r="F128" s="34">
        <v>1900</v>
      </c>
      <c r="G128" s="34" t="s">
        <v>268</v>
      </c>
      <c r="H128" s="37">
        <v>0.41666666666666669</v>
      </c>
      <c r="I128" s="52"/>
      <c r="J128" s="52"/>
      <c r="K128" s="42"/>
    </row>
    <row r="129" spans="1:12" ht="20.25" thickBot="1">
      <c r="A129" s="32" t="s">
        <v>280</v>
      </c>
      <c r="B129" s="33" t="s">
        <v>437</v>
      </c>
      <c r="C129" s="60"/>
      <c r="D129" s="35" t="s">
        <v>287</v>
      </c>
      <c r="E129" s="43"/>
      <c r="F129" s="34">
        <v>1900</v>
      </c>
      <c r="G129" s="36" t="s">
        <v>259</v>
      </c>
      <c r="H129" s="37">
        <v>0.41666666666666669</v>
      </c>
      <c r="I129" s="52"/>
      <c r="J129" s="52"/>
      <c r="K129" s="42"/>
    </row>
    <row r="130" spans="1:12" ht="20.25" thickBot="1">
      <c r="A130" s="32" t="s">
        <v>280</v>
      </c>
      <c r="B130" s="53" t="s">
        <v>438</v>
      </c>
      <c r="C130" s="60"/>
      <c r="D130" s="35" t="s">
        <v>288</v>
      </c>
      <c r="E130" s="43"/>
      <c r="F130" s="34">
        <v>1900</v>
      </c>
      <c r="G130" s="36" t="s">
        <v>259</v>
      </c>
      <c r="H130" s="37">
        <v>0.41666666666666669</v>
      </c>
      <c r="I130" s="52"/>
      <c r="J130" s="52"/>
      <c r="K130" s="42"/>
    </row>
    <row r="133" spans="1:12" ht="17.25" thickBot="1"/>
    <row r="134" spans="1:12" ht="26.25" thickBot="1">
      <c r="A134" s="23" t="s">
        <v>274</v>
      </c>
      <c r="B134" s="24" t="s">
        <v>448</v>
      </c>
      <c r="C134" s="25" t="s">
        <v>264</v>
      </c>
      <c r="D134" s="21"/>
      <c r="E134" s="21"/>
      <c r="F134" s="21"/>
      <c r="G134" s="21"/>
      <c r="H134" s="21"/>
      <c r="I134" s="21"/>
      <c r="J134" s="21"/>
      <c r="K134" s="22"/>
    </row>
    <row r="135" spans="1:12" ht="24" thickBot="1">
      <c r="A135" s="26" t="s">
        <v>171</v>
      </c>
      <c r="B135" s="27" t="s">
        <v>175</v>
      </c>
      <c r="C135" s="27" t="s">
        <v>124</v>
      </c>
      <c r="D135" s="28" t="s">
        <v>123</v>
      </c>
      <c r="E135" s="29" t="s">
        <v>172</v>
      </c>
      <c r="F135" s="29" t="s">
        <v>275</v>
      </c>
      <c r="G135" s="29" t="s">
        <v>173</v>
      </c>
      <c r="H135" s="30" t="s">
        <v>276</v>
      </c>
      <c r="I135" s="29" t="s">
        <v>174</v>
      </c>
      <c r="J135" s="30" t="s">
        <v>277</v>
      </c>
      <c r="K135" s="31" t="s">
        <v>176</v>
      </c>
    </row>
    <row r="136" spans="1:12" ht="20.25" thickBot="1">
      <c r="A136" s="32" t="s">
        <v>127</v>
      </c>
      <c r="B136" s="72" t="s">
        <v>449</v>
      </c>
      <c r="C136" s="68">
        <v>5722241</v>
      </c>
      <c r="D136" s="34" t="s">
        <v>135</v>
      </c>
      <c r="E136" s="71">
        <v>3</v>
      </c>
      <c r="F136" s="73">
        <v>3600</v>
      </c>
      <c r="G136" s="43" t="s">
        <v>179</v>
      </c>
      <c r="H136" s="37">
        <v>0.45833333333333331</v>
      </c>
      <c r="I136" s="39">
        <v>0.47916666666666669</v>
      </c>
      <c r="J136" s="39">
        <v>0.5625</v>
      </c>
      <c r="K136" s="40"/>
      <c r="L136" s="70" t="e">
        <f>VLOOKUP(D136,'效期天數(2025.1126更新)'!C:F,5,0)</f>
        <v>#REF!</v>
      </c>
    </row>
    <row r="137" spans="1:12" ht="20.25" thickBot="1">
      <c r="A137" s="48" t="s">
        <v>127</v>
      </c>
      <c r="B137" s="72" t="s">
        <v>450</v>
      </c>
      <c r="C137" s="68">
        <v>3322241</v>
      </c>
      <c r="D137" s="35" t="s">
        <v>104</v>
      </c>
      <c r="E137" s="71">
        <v>6</v>
      </c>
      <c r="F137" s="73">
        <v>8500</v>
      </c>
      <c r="G137" s="36" t="s">
        <v>184</v>
      </c>
      <c r="H137" s="37">
        <v>0.45833333333333331</v>
      </c>
      <c r="I137" s="38">
        <v>0.47916666666666669</v>
      </c>
      <c r="J137" s="46">
        <v>0.72916666666666663</v>
      </c>
      <c r="K137" s="47" t="s">
        <v>186</v>
      </c>
      <c r="L137" s="70" t="e">
        <f>VLOOKUP(D137,'效期天數(2025.1126更新)'!C:F,5,0)</f>
        <v>#REF!</v>
      </c>
    </row>
    <row r="138" spans="1:12" ht="20.25" thickBot="1">
      <c r="A138" s="48" t="s">
        <v>127</v>
      </c>
      <c r="B138" s="72" t="s">
        <v>450</v>
      </c>
      <c r="C138" s="68">
        <v>3322242</v>
      </c>
      <c r="D138" s="35" t="s">
        <v>104</v>
      </c>
      <c r="E138" s="71">
        <v>6</v>
      </c>
      <c r="F138" s="73">
        <v>8500</v>
      </c>
      <c r="G138" s="36" t="s">
        <v>184</v>
      </c>
      <c r="H138" s="37">
        <v>0.45833333333333331</v>
      </c>
      <c r="I138" s="38">
        <v>0.47916666666666669</v>
      </c>
      <c r="J138" s="46">
        <v>0.72916666666666663</v>
      </c>
      <c r="K138" s="47" t="s">
        <v>186</v>
      </c>
      <c r="L138" s="70" t="e">
        <f>VLOOKUP(D138,'效期天數(2025.1126更新)'!C:F,5,0)</f>
        <v>#REF!</v>
      </c>
    </row>
    <row r="139" spans="1:12" ht="20.25" thickBot="1">
      <c r="A139" s="48" t="s">
        <v>127</v>
      </c>
      <c r="B139" s="72" t="s">
        <v>451</v>
      </c>
      <c r="C139" s="68" t="s">
        <v>452</v>
      </c>
      <c r="D139" s="35" t="s">
        <v>453</v>
      </c>
      <c r="E139" s="71">
        <v>9</v>
      </c>
      <c r="F139" s="73">
        <v>4000</v>
      </c>
      <c r="G139" s="43" t="s">
        <v>260</v>
      </c>
      <c r="H139" s="37">
        <v>0.45833333333333331</v>
      </c>
      <c r="I139" s="39">
        <v>0.47916666666666669</v>
      </c>
      <c r="J139" s="38">
        <v>0.60416666666666663</v>
      </c>
      <c r="K139" s="59" t="s">
        <v>185</v>
      </c>
      <c r="L139" s="70" t="e">
        <f>VLOOKUP(D139,'效期天數(2025.1126更新)'!C:F,5,0)</f>
        <v>#REF!</v>
      </c>
    </row>
    <row r="140" spans="1:12" ht="20.25" thickBot="1">
      <c r="A140" s="48" t="s">
        <v>127</v>
      </c>
      <c r="B140" s="72" t="s">
        <v>451</v>
      </c>
      <c r="C140" s="68" t="s">
        <v>454</v>
      </c>
      <c r="D140" s="35" t="s">
        <v>453</v>
      </c>
      <c r="E140" s="71">
        <v>9</v>
      </c>
      <c r="F140" s="73">
        <v>4000</v>
      </c>
      <c r="G140" s="43" t="s">
        <v>260</v>
      </c>
      <c r="H140" s="37">
        <v>0.45833333333333331</v>
      </c>
      <c r="I140" s="39">
        <v>0.47916666666666669</v>
      </c>
      <c r="J140" s="38">
        <v>0.60416666666666663</v>
      </c>
      <c r="K140" s="59" t="s">
        <v>185</v>
      </c>
      <c r="L140" s="70" t="e">
        <f>VLOOKUP(D140,'效期天數(2025.1126更新)'!C:F,5,0)</f>
        <v>#REF!</v>
      </c>
    </row>
    <row r="141" spans="1:12" ht="20.25" thickBot="1">
      <c r="A141" s="48" t="s">
        <v>127</v>
      </c>
      <c r="B141" s="72" t="s">
        <v>455</v>
      </c>
      <c r="C141" s="68" t="s">
        <v>456</v>
      </c>
      <c r="D141" s="35" t="s">
        <v>457</v>
      </c>
      <c r="E141" s="71">
        <v>9</v>
      </c>
      <c r="F141" s="73">
        <v>4000</v>
      </c>
      <c r="G141" s="43" t="s">
        <v>260</v>
      </c>
      <c r="H141" s="37">
        <v>0.45833333333333331</v>
      </c>
      <c r="I141" s="39">
        <v>0.47916666666666669</v>
      </c>
      <c r="J141" s="38">
        <v>0.60416666666666663</v>
      </c>
      <c r="K141" s="59" t="s">
        <v>185</v>
      </c>
      <c r="L141" s="70" t="e">
        <f>VLOOKUP(D141,'效期天數(2025.1126更新)'!C:F,5,0)</f>
        <v>#REF!</v>
      </c>
    </row>
    <row r="142" spans="1:12" ht="20.25" thickBot="1">
      <c r="A142" s="48" t="s">
        <v>127</v>
      </c>
      <c r="B142" s="72" t="s">
        <v>455</v>
      </c>
      <c r="C142" s="68" t="s">
        <v>458</v>
      </c>
      <c r="D142" s="35" t="s">
        <v>457</v>
      </c>
      <c r="E142" s="71">
        <v>9</v>
      </c>
      <c r="F142" s="73">
        <v>4000</v>
      </c>
      <c r="G142" s="43" t="s">
        <v>260</v>
      </c>
      <c r="H142" s="37">
        <v>0.45833333333333331</v>
      </c>
      <c r="I142" s="39">
        <v>0.47916666666666669</v>
      </c>
      <c r="J142" s="38">
        <v>0.60416666666666663</v>
      </c>
      <c r="K142" s="59" t="s">
        <v>185</v>
      </c>
      <c r="L142" s="70" t="e">
        <f>VLOOKUP(D142,'效期天數(2025.1126更新)'!C:F,5,0)</f>
        <v>#REF!</v>
      </c>
    </row>
    <row r="143" spans="1:12" ht="19.5" thickBot="1">
      <c r="A143" s="44" t="s">
        <v>129</v>
      </c>
      <c r="B143" s="72" t="s">
        <v>459</v>
      </c>
      <c r="C143" s="68" t="s">
        <v>460</v>
      </c>
      <c r="D143" s="35" t="s">
        <v>163</v>
      </c>
      <c r="E143" s="71">
        <v>8</v>
      </c>
      <c r="F143" s="73">
        <v>8000</v>
      </c>
      <c r="G143" s="45" t="s">
        <v>128</v>
      </c>
      <c r="H143" s="37">
        <v>0.47916666666666669</v>
      </c>
      <c r="I143" s="39">
        <v>0.5</v>
      </c>
      <c r="J143" s="61">
        <v>0.75</v>
      </c>
      <c r="K143" s="42" t="s">
        <v>177</v>
      </c>
      <c r="L143" s="70" t="e">
        <f>VLOOKUP(D143,'效期天數(2025.1126更新)'!C:F,5,0)</f>
        <v>#REF!</v>
      </c>
    </row>
    <row r="144" spans="1:12" ht="19.5" thickBot="1">
      <c r="A144" s="44" t="s">
        <v>129</v>
      </c>
      <c r="B144" s="72" t="s">
        <v>459</v>
      </c>
      <c r="C144" s="68" t="s">
        <v>461</v>
      </c>
      <c r="D144" s="35" t="s">
        <v>163</v>
      </c>
      <c r="E144" s="71">
        <v>8</v>
      </c>
      <c r="F144" s="73">
        <v>8000</v>
      </c>
      <c r="G144" s="45" t="s">
        <v>128</v>
      </c>
      <c r="H144" s="37">
        <v>0.47916666666666669</v>
      </c>
      <c r="I144" s="39">
        <v>0.5</v>
      </c>
      <c r="J144" s="61">
        <v>0.75</v>
      </c>
      <c r="K144" s="42" t="s">
        <v>177</v>
      </c>
      <c r="L144" s="70" t="e">
        <f>VLOOKUP(D144,'效期天數(2025.1126更新)'!C:F,5,0)</f>
        <v>#REF!</v>
      </c>
    </row>
    <row r="145" spans="1:12" ht="19.5" thickBot="1">
      <c r="A145" s="44" t="s">
        <v>129</v>
      </c>
      <c r="B145" s="72" t="s">
        <v>459</v>
      </c>
      <c r="C145" s="68" t="s">
        <v>462</v>
      </c>
      <c r="D145" s="35" t="s">
        <v>163</v>
      </c>
      <c r="E145" s="71">
        <v>8</v>
      </c>
      <c r="F145" s="73">
        <v>8000</v>
      </c>
      <c r="G145" s="45" t="s">
        <v>128</v>
      </c>
      <c r="H145" s="37">
        <v>0.47916666666666669</v>
      </c>
      <c r="I145" s="39">
        <v>0.5</v>
      </c>
      <c r="J145" s="61">
        <v>0.75</v>
      </c>
      <c r="K145" s="42" t="s">
        <v>177</v>
      </c>
      <c r="L145" s="70" t="e">
        <f>VLOOKUP(D145,'效期天數(2025.1126更新)'!C:F,5,0)</f>
        <v>#REF!</v>
      </c>
    </row>
    <row r="146" spans="1:12" ht="19.5" thickBot="1">
      <c r="A146" s="44" t="s">
        <v>129</v>
      </c>
      <c r="B146" s="72" t="s">
        <v>459</v>
      </c>
      <c r="C146" s="68" t="s">
        <v>463</v>
      </c>
      <c r="D146" s="35" t="s">
        <v>163</v>
      </c>
      <c r="E146" s="71">
        <v>8</v>
      </c>
      <c r="F146" s="73">
        <v>8000</v>
      </c>
      <c r="G146" s="45" t="s">
        <v>128</v>
      </c>
      <c r="H146" s="37">
        <v>0.47916666666666669</v>
      </c>
      <c r="I146" s="39">
        <v>0.5</v>
      </c>
      <c r="J146" s="61">
        <v>0.75</v>
      </c>
      <c r="K146" s="42" t="s">
        <v>177</v>
      </c>
      <c r="L146" s="70" t="e">
        <f>VLOOKUP(D146,'效期天數(2025.1126更新)'!C:F,5,0)</f>
        <v>#REF!</v>
      </c>
    </row>
    <row r="147" spans="1:12" ht="20.25" thickBot="1">
      <c r="A147" s="32" t="s">
        <v>127</v>
      </c>
      <c r="B147" s="72" t="s">
        <v>464</v>
      </c>
      <c r="C147" s="69" t="s">
        <v>474</v>
      </c>
      <c r="D147" s="35" t="s">
        <v>88</v>
      </c>
      <c r="E147" s="71">
        <v>7</v>
      </c>
      <c r="F147" s="73">
        <v>6200</v>
      </c>
      <c r="G147" s="36" t="s">
        <v>183</v>
      </c>
      <c r="H147" s="37">
        <v>0.625</v>
      </c>
      <c r="I147" s="39">
        <v>0.64583333333333337</v>
      </c>
      <c r="J147" s="95">
        <v>0.8125</v>
      </c>
      <c r="K147" s="42" t="s">
        <v>177</v>
      </c>
      <c r="L147" s="70" t="e">
        <f>VLOOKUP(D147,'效期天數(2025.1126更新)'!C:F,5,0)</f>
        <v>#REF!</v>
      </c>
    </row>
    <row r="148" spans="1:12" ht="20.25" thickBot="1">
      <c r="A148" s="32" t="s">
        <v>127</v>
      </c>
      <c r="B148" s="72" t="s">
        <v>464</v>
      </c>
      <c r="C148" s="69" t="s">
        <v>475</v>
      </c>
      <c r="D148" s="35" t="s">
        <v>88</v>
      </c>
      <c r="E148" s="71">
        <v>7</v>
      </c>
      <c r="F148" s="73">
        <v>6200</v>
      </c>
      <c r="G148" s="36" t="s">
        <v>183</v>
      </c>
      <c r="H148" s="37">
        <v>0.625</v>
      </c>
      <c r="I148" s="39">
        <v>0.64583333333333337</v>
      </c>
      <c r="J148" s="95">
        <v>0.8125</v>
      </c>
      <c r="K148" s="42" t="s">
        <v>177</v>
      </c>
      <c r="L148" s="70" t="e">
        <f>VLOOKUP(D148,'效期天數(2025.1126更新)'!C:F,5,0)</f>
        <v>#REF!</v>
      </c>
    </row>
    <row r="149" spans="1:12" ht="20.25" thickBot="1">
      <c r="A149" s="32" t="s">
        <v>127</v>
      </c>
      <c r="B149" s="72" t="s">
        <v>465</v>
      </c>
      <c r="C149" s="69" t="s">
        <v>476</v>
      </c>
      <c r="D149" s="35" t="s">
        <v>89</v>
      </c>
      <c r="E149" s="71">
        <v>7</v>
      </c>
      <c r="F149" s="73">
        <v>6000</v>
      </c>
      <c r="G149" s="36" t="s">
        <v>183</v>
      </c>
      <c r="H149" s="37">
        <v>0.625</v>
      </c>
      <c r="I149" s="39">
        <v>0.64583333333333337</v>
      </c>
      <c r="J149" s="95">
        <v>0.8125</v>
      </c>
      <c r="K149" s="42" t="s">
        <v>177</v>
      </c>
      <c r="L149" s="70" t="e">
        <f>VLOOKUP(D149,'效期天數(2025.1126更新)'!C:F,5,0)</f>
        <v>#REF!</v>
      </c>
    </row>
    <row r="150" spans="1:12" ht="20.25" thickBot="1">
      <c r="A150" s="32" t="s">
        <v>127</v>
      </c>
      <c r="B150" s="72" t="s">
        <v>465</v>
      </c>
      <c r="C150" s="69" t="s">
        <v>477</v>
      </c>
      <c r="D150" s="35" t="s">
        <v>89</v>
      </c>
      <c r="E150" s="71">
        <v>7</v>
      </c>
      <c r="F150" s="73">
        <v>6000</v>
      </c>
      <c r="G150" s="36" t="s">
        <v>183</v>
      </c>
      <c r="H150" s="37">
        <v>0.625</v>
      </c>
      <c r="I150" s="39">
        <v>0.64583333333333337</v>
      </c>
      <c r="J150" s="95">
        <v>0.8125</v>
      </c>
      <c r="K150" s="42" t="s">
        <v>177</v>
      </c>
      <c r="L150" s="70" t="e">
        <f>VLOOKUP(D150,'效期天數(2025.1126更新)'!C:F,5,0)</f>
        <v>#REF!</v>
      </c>
    </row>
    <row r="151" spans="1:12" ht="20.25" thickBot="1">
      <c r="A151" s="44" t="s">
        <v>129</v>
      </c>
      <c r="B151" s="72" t="s">
        <v>466</v>
      </c>
      <c r="C151" s="68" t="s">
        <v>467</v>
      </c>
      <c r="D151" s="35" t="s">
        <v>136</v>
      </c>
      <c r="E151" s="71">
        <v>10</v>
      </c>
      <c r="F151" s="73">
        <v>8000</v>
      </c>
      <c r="G151" s="36" t="s">
        <v>260</v>
      </c>
      <c r="H151" s="37">
        <v>0.6875</v>
      </c>
      <c r="I151" s="39">
        <v>0.77083333333333337</v>
      </c>
      <c r="J151" s="39">
        <v>2.0833333333333332E-2</v>
      </c>
      <c r="K151" s="42" t="s">
        <v>178</v>
      </c>
      <c r="L151" s="70" t="e">
        <f>VLOOKUP(D151,'效期天數(2025.1126更新)'!C:F,5,0)</f>
        <v>#REF!</v>
      </c>
    </row>
    <row r="152" spans="1:12" ht="20.25" thickBot="1">
      <c r="A152" s="44" t="s">
        <v>129</v>
      </c>
      <c r="B152" s="72" t="s">
        <v>466</v>
      </c>
      <c r="C152" s="68" t="s">
        <v>468</v>
      </c>
      <c r="D152" s="35" t="s">
        <v>136</v>
      </c>
      <c r="E152" s="71">
        <v>10</v>
      </c>
      <c r="F152" s="73">
        <v>8000</v>
      </c>
      <c r="G152" s="36" t="s">
        <v>260</v>
      </c>
      <c r="H152" s="37">
        <v>0.6875</v>
      </c>
      <c r="I152" s="39">
        <v>0.77083333333333337</v>
      </c>
      <c r="J152" s="39">
        <v>2.0833333333333332E-2</v>
      </c>
      <c r="K152" s="42" t="s">
        <v>178</v>
      </c>
      <c r="L152" s="70" t="e">
        <f>VLOOKUP(D152,'效期天數(2025.1126更新)'!C:F,5,0)</f>
        <v>#REF!</v>
      </c>
    </row>
    <row r="153" spans="1:12" ht="20.25" thickBot="1">
      <c r="A153" s="44" t="s">
        <v>129</v>
      </c>
      <c r="B153" s="72" t="s">
        <v>466</v>
      </c>
      <c r="C153" s="68" t="s">
        <v>469</v>
      </c>
      <c r="D153" s="35" t="s">
        <v>136</v>
      </c>
      <c r="E153" s="71">
        <v>10</v>
      </c>
      <c r="F153" s="73">
        <v>8000</v>
      </c>
      <c r="G153" s="36" t="s">
        <v>260</v>
      </c>
      <c r="H153" s="37">
        <v>0.6875</v>
      </c>
      <c r="I153" s="39">
        <v>0.77083333333333337</v>
      </c>
      <c r="J153" s="39">
        <v>2.0833333333333332E-2</v>
      </c>
      <c r="K153" s="42" t="s">
        <v>178</v>
      </c>
      <c r="L153" s="70" t="e">
        <f>VLOOKUP(D153,'效期天數(2025.1126更新)'!C:F,5,0)</f>
        <v>#REF!</v>
      </c>
    </row>
    <row r="154" spans="1:12" ht="20.25" thickBot="1">
      <c r="A154" s="44" t="s">
        <v>129</v>
      </c>
      <c r="B154" s="72" t="s">
        <v>466</v>
      </c>
      <c r="C154" s="68" t="s">
        <v>470</v>
      </c>
      <c r="D154" s="35" t="s">
        <v>136</v>
      </c>
      <c r="E154" s="71">
        <v>10</v>
      </c>
      <c r="F154" s="73">
        <v>8000</v>
      </c>
      <c r="G154" s="36" t="s">
        <v>260</v>
      </c>
      <c r="H154" s="37">
        <v>0.6875</v>
      </c>
      <c r="I154" s="39">
        <v>0.77083333333333337</v>
      </c>
      <c r="J154" s="39">
        <v>2.0833333333333332E-2</v>
      </c>
      <c r="K154" s="42" t="s">
        <v>178</v>
      </c>
      <c r="L154" s="70" t="e">
        <f>VLOOKUP(D154,'效期天數(2025.1126更新)'!C:F,5,0)</f>
        <v>#REF!</v>
      </c>
    </row>
    <row r="155" spans="1:12" ht="20.25" thickBot="1">
      <c r="A155" s="32" t="s">
        <v>127</v>
      </c>
      <c r="B155" s="72" t="s">
        <v>471</v>
      </c>
      <c r="C155" s="68">
        <v>5522243</v>
      </c>
      <c r="D155" s="35" t="s">
        <v>293</v>
      </c>
      <c r="E155" s="88" t="s">
        <v>262</v>
      </c>
      <c r="F155" s="73">
        <v>4500</v>
      </c>
      <c r="G155" s="36" t="s">
        <v>179</v>
      </c>
      <c r="H155" s="37">
        <v>0.70833333333333337</v>
      </c>
      <c r="I155" s="38">
        <v>0.72916666666666663</v>
      </c>
      <c r="J155" s="38">
        <v>0.85416666666666663</v>
      </c>
      <c r="K155" s="59" t="s">
        <v>185</v>
      </c>
      <c r="L155" s="70" t="e">
        <f>VLOOKUP(D155,'效期天數(2025.1126更新)'!C:F,5,0)</f>
        <v>#REF!</v>
      </c>
    </row>
    <row r="156" spans="1:12" ht="20.25" thickBot="1">
      <c r="A156" s="32" t="s">
        <v>127</v>
      </c>
      <c r="B156" s="72" t="s">
        <v>471</v>
      </c>
      <c r="C156" s="68">
        <v>5522244</v>
      </c>
      <c r="D156" s="35" t="s">
        <v>293</v>
      </c>
      <c r="E156" s="88" t="s">
        <v>262</v>
      </c>
      <c r="F156" s="73">
        <v>4500</v>
      </c>
      <c r="G156" s="36" t="s">
        <v>179</v>
      </c>
      <c r="H156" s="37">
        <v>0.70833333333333337</v>
      </c>
      <c r="I156" s="38">
        <v>0.72916666666666663</v>
      </c>
      <c r="J156" s="38">
        <v>0.85416666666666663</v>
      </c>
      <c r="K156" s="59" t="s">
        <v>185</v>
      </c>
      <c r="L156" s="70" t="e">
        <f>VLOOKUP(D156,'效期天數(2025.1126更新)'!C:F,5,0)</f>
        <v>#REF!</v>
      </c>
    </row>
    <row r="157" spans="1:12" ht="19.5" thickBot="1">
      <c r="A157" s="32" t="s">
        <v>127</v>
      </c>
      <c r="B157" s="72" t="s">
        <v>472</v>
      </c>
      <c r="C157" s="69" t="s">
        <v>478</v>
      </c>
      <c r="D157" s="34" t="s">
        <v>85</v>
      </c>
      <c r="E157" s="71">
        <v>5</v>
      </c>
      <c r="F157" s="73">
        <v>6200</v>
      </c>
      <c r="G157" s="49" t="s">
        <v>128</v>
      </c>
      <c r="H157" s="37">
        <v>0.72916666666666663</v>
      </c>
      <c r="I157" s="95">
        <v>0.83333333333333337</v>
      </c>
      <c r="J157" s="39">
        <v>0</v>
      </c>
      <c r="K157" s="42" t="s">
        <v>178</v>
      </c>
      <c r="L157" s="70" t="e">
        <f>VLOOKUP(D157,'效期天數(2025.1126更新)'!C:F,5,0)</f>
        <v>#REF!</v>
      </c>
    </row>
    <row r="158" spans="1:12" ht="19.5" thickBot="1">
      <c r="A158" s="32" t="s">
        <v>127</v>
      </c>
      <c r="B158" s="72" t="s">
        <v>472</v>
      </c>
      <c r="C158" s="69" t="s">
        <v>479</v>
      </c>
      <c r="D158" s="34" t="s">
        <v>85</v>
      </c>
      <c r="E158" s="71">
        <v>5</v>
      </c>
      <c r="F158" s="73">
        <v>6200</v>
      </c>
      <c r="G158" s="49" t="s">
        <v>128</v>
      </c>
      <c r="H158" s="37">
        <v>0.72916666666666663</v>
      </c>
      <c r="I158" s="95">
        <v>0.83333333333333337</v>
      </c>
      <c r="J158" s="39">
        <v>0</v>
      </c>
      <c r="K158" s="42" t="s">
        <v>178</v>
      </c>
      <c r="L158" s="70" t="e">
        <f>VLOOKUP(D158,'效期天數(2025.1126更新)'!C:F,5,0)</f>
        <v>#REF!</v>
      </c>
    </row>
    <row r="159" spans="1:12" ht="19.5" thickBot="1">
      <c r="A159" s="32" t="s">
        <v>127</v>
      </c>
      <c r="B159" s="72" t="s">
        <v>473</v>
      </c>
      <c r="C159" s="69" t="s">
        <v>480</v>
      </c>
      <c r="D159" s="34" t="s">
        <v>137</v>
      </c>
      <c r="E159" s="71">
        <v>5</v>
      </c>
      <c r="F159" s="73">
        <v>6200</v>
      </c>
      <c r="G159" s="49" t="s">
        <v>128</v>
      </c>
      <c r="H159" s="37">
        <v>0.72916666666666663</v>
      </c>
      <c r="I159" s="95">
        <v>0.83333333333333337</v>
      </c>
      <c r="J159" s="39">
        <v>0</v>
      </c>
      <c r="K159" s="42" t="s">
        <v>178</v>
      </c>
      <c r="L159" s="70" t="e">
        <f>VLOOKUP(D159,'效期天數(2025.1126更新)'!C:F,5,0)</f>
        <v>#REF!</v>
      </c>
    </row>
    <row r="160" spans="1:12" ht="19.5" thickBot="1">
      <c r="A160" s="32" t="s">
        <v>127</v>
      </c>
      <c r="B160" s="72" t="s">
        <v>473</v>
      </c>
      <c r="C160" s="69" t="s">
        <v>481</v>
      </c>
      <c r="D160" s="34" t="s">
        <v>137</v>
      </c>
      <c r="E160" s="71">
        <v>5</v>
      </c>
      <c r="F160" s="73">
        <v>6200</v>
      </c>
      <c r="G160" s="49" t="s">
        <v>128</v>
      </c>
      <c r="H160" s="37">
        <v>0.72916666666666663</v>
      </c>
      <c r="I160" s="95">
        <v>0.83333333333333337</v>
      </c>
      <c r="J160" s="39">
        <v>0</v>
      </c>
      <c r="K160" s="42" t="s">
        <v>178</v>
      </c>
      <c r="L160" s="70" t="e">
        <f>VLOOKUP(D160,'效期天數(2025.1126更新)'!C:F,5,0)</f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C247-EF2B-4C78-957E-B0B235CE84BE}">
  <sheetPr codeName="工作表42"/>
  <dimension ref="A1:G50"/>
  <sheetViews>
    <sheetView workbookViewId="0"/>
  </sheetViews>
  <sheetFormatPr defaultRowHeight="16.5"/>
  <cols>
    <col min="1" max="1" width="18.625" bestFit="1" customWidth="1"/>
    <col min="2" max="2" width="33.625" bestFit="1" customWidth="1"/>
    <col min="3" max="3" width="18.625" bestFit="1" customWidth="1"/>
    <col min="4" max="4" width="25.125" bestFit="1" customWidth="1"/>
    <col min="5" max="6" width="18.875" bestFit="1" customWidth="1"/>
    <col min="7" max="7" width="17.125" bestFit="1" customWidth="1"/>
  </cols>
  <sheetData>
    <row r="1" spans="1:7" ht="28.5" thickBot="1">
      <c r="A1" s="663" t="s">
        <v>8849</v>
      </c>
      <c r="B1" s="663" t="s">
        <v>830</v>
      </c>
      <c r="C1" s="663" t="s">
        <v>5435</v>
      </c>
      <c r="D1" s="663" t="s">
        <v>5436</v>
      </c>
      <c r="E1" s="663">
        <v>10000</v>
      </c>
      <c r="F1" s="667">
        <v>46125</v>
      </c>
      <c r="G1" s="663"/>
    </row>
    <row r="2" spans="1:7" ht="28.5" thickTop="1">
      <c r="A2" s="664" t="s">
        <v>4638</v>
      </c>
      <c r="B2" s="665" t="s">
        <v>4682</v>
      </c>
      <c r="C2" s="665" t="s">
        <v>149</v>
      </c>
      <c r="D2" s="665" t="s">
        <v>5437</v>
      </c>
      <c r="E2" s="665" t="s">
        <v>5438</v>
      </c>
      <c r="F2" s="665" t="s">
        <v>176</v>
      </c>
      <c r="G2" s="666" t="s">
        <v>301</v>
      </c>
    </row>
    <row r="3" spans="1:7" ht="25.5">
      <c r="A3" s="739">
        <v>5714400102</v>
      </c>
      <c r="B3" s="740" t="s">
        <v>85</v>
      </c>
      <c r="C3" s="740">
        <v>10226124</v>
      </c>
      <c r="D3" s="740">
        <v>5090</v>
      </c>
      <c r="E3" s="740"/>
      <c r="F3" s="740"/>
      <c r="G3" s="669">
        <v>46101</v>
      </c>
    </row>
    <row r="4" spans="1:7" ht="25.5">
      <c r="A4" s="739">
        <v>5714400102</v>
      </c>
      <c r="B4" s="740" t="s">
        <v>85</v>
      </c>
      <c r="C4" s="740">
        <v>10226131</v>
      </c>
      <c r="D4" s="740">
        <v>5000</v>
      </c>
      <c r="E4" s="740"/>
      <c r="F4" s="740"/>
      <c r="G4" s="669">
        <v>46104</v>
      </c>
    </row>
    <row r="5" spans="1:7" ht="25.5">
      <c r="A5" s="739">
        <v>5714400103</v>
      </c>
      <c r="B5" s="740" t="s">
        <v>87</v>
      </c>
      <c r="C5" s="740">
        <v>10326136</v>
      </c>
      <c r="D5" s="740">
        <v>10000</v>
      </c>
      <c r="E5" s="740"/>
      <c r="F5" s="740"/>
      <c r="G5" s="669">
        <v>46108</v>
      </c>
    </row>
    <row r="6" spans="1:7" ht="25.5">
      <c r="A6" s="739">
        <v>5714400105</v>
      </c>
      <c r="B6" s="740" t="s">
        <v>88</v>
      </c>
      <c r="C6" s="740">
        <v>10526141</v>
      </c>
      <c r="D6" s="740">
        <v>10000</v>
      </c>
      <c r="E6" s="740"/>
      <c r="F6" s="740"/>
      <c r="G6" s="669">
        <v>46111</v>
      </c>
    </row>
    <row r="7" spans="1:7" ht="25.5">
      <c r="A7" s="739">
        <v>5714400106</v>
      </c>
      <c r="B7" s="740" t="s">
        <v>89</v>
      </c>
      <c r="C7" s="740">
        <v>10626141</v>
      </c>
      <c r="D7" s="740">
        <v>10000</v>
      </c>
      <c r="E7" s="740"/>
      <c r="F7" s="740"/>
      <c r="G7" s="669">
        <v>46111</v>
      </c>
    </row>
    <row r="8" spans="1:7" ht="25.5">
      <c r="A8" s="739">
        <v>5714400107</v>
      </c>
      <c r="B8" s="740" t="s">
        <v>90</v>
      </c>
      <c r="C8" s="740">
        <v>10726125</v>
      </c>
      <c r="D8" s="740">
        <v>4000</v>
      </c>
      <c r="E8" s="740"/>
      <c r="F8" s="740"/>
      <c r="G8" s="669">
        <v>46101</v>
      </c>
    </row>
    <row r="9" spans="1:7" ht="25.5">
      <c r="A9" s="739">
        <v>5714400107</v>
      </c>
      <c r="B9" s="740" t="s">
        <v>90</v>
      </c>
      <c r="C9" s="740">
        <v>10726126</v>
      </c>
      <c r="D9" s="740">
        <v>6000</v>
      </c>
      <c r="E9" s="740"/>
      <c r="F9" s="740"/>
      <c r="G9" s="669">
        <v>46101</v>
      </c>
    </row>
    <row r="10" spans="1:7" ht="25.5">
      <c r="A10" s="739">
        <v>5714400111</v>
      </c>
      <c r="B10" s="740" t="s">
        <v>92</v>
      </c>
      <c r="C10" s="740">
        <v>11126145</v>
      </c>
      <c r="D10" s="740">
        <v>5000</v>
      </c>
      <c r="E10" s="740"/>
      <c r="F10" s="740"/>
      <c r="G10" s="669">
        <v>46114</v>
      </c>
    </row>
    <row r="11" spans="1:7" ht="25.5">
      <c r="A11" s="739">
        <v>5714400111</v>
      </c>
      <c r="B11" s="740" t="s">
        <v>92</v>
      </c>
      <c r="C11" s="740">
        <v>11126146</v>
      </c>
      <c r="D11" s="740">
        <v>5000</v>
      </c>
      <c r="E11" s="740"/>
      <c r="F11" s="740"/>
      <c r="G11" s="669">
        <v>46114</v>
      </c>
    </row>
    <row r="12" spans="1:7" ht="25.5">
      <c r="A12" s="739">
        <v>5714400148</v>
      </c>
      <c r="B12" s="740" t="s">
        <v>106</v>
      </c>
      <c r="C12" s="740">
        <v>14826133</v>
      </c>
      <c r="D12" s="740">
        <v>4050</v>
      </c>
      <c r="E12" s="740"/>
      <c r="F12" s="740"/>
      <c r="G12" s="669">
        <v>46108</v>
      </c>
    </row>
    <row r="13" spans="1:7" ht="25.5">
      <c r="A13" s="739">
        <v>5714400148</v>
      </c>
      <c r="B13" s="740" t="s">
        <v>106</v>
      </c>
      <c r="C13" s="740">
        <v>14826134</v>
      </c>
      <c r="D13" s="740">
        <v>1000</v>
      </c>
      <c r="E13" s="740"/>
      <c r="F13" s="740"/>
      <c r="G13" s="669">
        <v>46108</v>
      </c>
    </row>
    <row r="14" spans="1:7" ht="25.5">
      <c r="A14" s="739">
        <v>5714400148</v>
      </c>
      <c r="B14" s="740" t="s">
        <v>106</v>
      </c>
      <c r="C14" s="740">
        <v>14826121</v>
      </c>
      <c r="D14" s="740">
        <v>1830</v>
      </c>
      <c r="E14" s="740"/>
      <c r="F14" s="740"/>
      <c r="G14" s="669">
        <v>46098</v>
      </c>
    </row>
    <row r="15" spans="1:7" ht="25.5">
      <c r="A15" s="739">
        <v>5714400148</v>
      </c>
      <c r="B15" s="740" t="s">
        <v>106</v>
      </c>
      <c r="C15" s="740">
        <v>14826122</v>
      </c>
      <c r="D15" s="740">
        <v>3920</v>
      </c>
      <c r="E15" s="740"/>
      <c r="F15" s="740"/>
      <c r="G15" s="669">
        <v>46098</v>
      </c>
    </row>
    <row r="16" spans="1:7" ht="25.5">
      <c r="A16" s="739">
        <v>5714400149</v>
      </c>
      <c r="B16" s="740" t="s">
        <v>107</v>
      </c>
      <c r="C16" s="740">
        <v>14926133</v>
      </c>
      <c r="D16" s="740">
        <v>3000</v>
      </c>
      <c r="E16" s="740"/>
      <c r="F16" s="740"/>
      <c r="G16" s="669">
        <v>46108</v>
      </c>
    </row>
    <row r="17" spans="1:7" ht="25.5">
      <c r="A17" s="739">
        <v>5714400149</v>
      </c>
      <c r="B17" s="740" t="s">
        <v>107</v>
      </c>
      <c r="C17" s="740">
        <v>14926134</v>
      </c>
      <c r="D17" s="740">
        <v>2000</v>
      </c>
      <c r="E17" s="740"/>
      <c r="F17" s="740"/>
      <c r="G17" s="669">
        <v>46108</v>
      </c>
    </row>
    <row r="18" spans="1:7" ht="25.5">
      <c r="A18" s="739">
        <v>5714400149</v>
      </c>
      <c r="B18" s="740" t="s">
        <v>107</v>
      </c>
      <c r="C18" s="740">
        <v>14926121</v>
      </c>
      <c r="D18" s="740">
        <v>1830</v>
      </c>
      <c r="E18" s="740"/>
      <c r="F18" s="740"/>
      <c r="G18" s="669">
        <v>46098</v>
      </c>
    </row>
    <row r="19" spans="1:7" ht="25.5">
      <c r="A19" s="739">
        <v>5714400149</v>
      </c>
      <c r="B19" s="740" t="s">
        <v>107</v>
      </c>
      <c r="C19" s="740">
        <v>14926122</v>
      </c>
      <c r="D19" s="740">
        <v>3930</v>
      </c>
      <c r="E19" s="740"/>
      <c r="F19" s="740"/>
      <c r="G19" s="669">
        <v>46098</v>
      </c>
    </row>
    <row r="20" spans="1:7" ht="25.5">
      <c r="A20" s="739">
        <v>5714400182</v>
      </c>
      <c r="B20" s="740" t="s">
        <v>130</v>
      </c>
      <c r="C20" s="740">
        <v>18226143</v>
      </c>
      <c r="D20" s="740">
        <v>10000</v>
      </c>
      <c r="E20" s="740"/>
      <c r="F20" s="740"/>
      <c r="G20" s="669">
        <v>46111</v>
      </c>
    </row>
    <row r="21" spans="1:7" ht="25.5">
      <c r="A21" s="739">
        <v>5714400182</v>
      </c>
      <c r="B21" s="740" t="s">
        <v>130</v>
      </c>
      <c r="C21" s="740">
        <v>18226144</v>
      </c>
      <c r="D21" s="740">
        <v>10000</v>
      </c>
      <c r="E21" s="740"/>
      <c r="F21" s="740"/>
      <c r="G21" s="669">
        <v>46111</v>
      </c>
    </row>
    <row r="22" spans="1:7" ht="25.5">
      <c r="A22" s="739">
        <v>5714400180</v>
      </c>
      <c r="B22" s="740" t="s">
        <v>4881</v>
      </c>
      <c r="C22" s="740">
        <v>18026142</v>
      </c>
      <c r="D22" s="740">
        <v>10000</v>
      </c>
      <c r="E22" s="740"/>
      <c r="F22" s="740"/>
      <c r="G22" s="669">
        <v>46112</v>
      </c>
    </row>
    <row r="23" spans="1:7" ht="25.5">
      <c r="A23" s="739">
        <v>5714400181</v>
      </c>
      <c r="B23" s="740" t="s">
        <v>132</v>
      </c>
      <c r="C23" s="740">
        <v>18126142</v>
      </c>
      <c r="D23" s="740">
        <v>10000</v>
      </c>
      <c r="E23" s="740"/>
      <c r="F23" s="740"/>
      <c r="G23" s="669">
        <v>46112</v>
      </c>
    </row>
    <row r="24" spans="1:7" ht="25.5">
      <c r="A24" s="739">
        <v>5714400184</v>
      </c>
      <c r="B24" s="740" t="s">
        <v>136</v>
      </c>
      <c r="C24" s="740">
        <v>18426131</v>
      </c>
      <c r="D24" s="740">
        <v>6000</v>
      </c>
      <c r="E24" s="740"/>
      <c r="F24" s="740"/>
      <c r="G24" s="669">
        <v>46105</v>
      </c>
    </row>
    <row r="25" spans="1:7" ht="25.5">
      <c r="A25" s="739">
        <v>5714400184</v>
      </c>
      <c r="B25" s="740" t="s">
        <v>136</v>
      </c>
      <c r="C25" s="740">
        <v>18426134</v>
      </c>
      <c r="D25" s="740">
        <v>4000</v>
      </c>
      <c r="E25" s="740"/>
      <c r="F25" s="740"/>
      <c r="G25" s="669">
        <v>46105</v>
      </c>
    </row>
    <row r="26" spans="1:7" ht="25.5">
      <c r="A26" s="739">
        <v>5714400132</v>
      </c>
      <c r="B26" s="740" t="s">
        <v>103</v>
      </c>
      <c r="C26" s="740">
        <v>13226141</v>
      </c>
      <c r="D26" s="740">
        <v>5000</v>
      </c>
      <c r="E26" s="740"/>
      <c r="F26" s="740"/>
      <c r="G26" s="669">
        <v>46114</v>
      </c>
    </row>
    <row r="27" spans="1:7" ht="25.5">
      <c r="A27" s="739">
        <v>5714400132</v>
      </c>
      <c r="B27" s="740" t="s">
        <v>103</v>
      </c>
      <c r="C27" s="740">
        <v>13226142</v>
      </c>
      <c r="D27" s="740">
        <v>5000</v>
      </c>
      <c r="E27" s="740"/>
      <c r="F27" s="740"/>
      <c r="G27" s="669">
        <v>46114</v>
      </c>
    </row>
    <row r="28" spans="1:7" ht="25.5">
      <c r="A28" s="739">
        <v>5714400201</v>
      </c>
      <c r="B28" s="740" t="s">
        <v>2536</v>
      </c>
      <c r="C28" s="740">
        <v>20126141</v>
      </c>
      <c r="D28" s="740">
        <v>5000</v>
      </c>
      <c r="E28" s="740"/>
      <c r="F28" s="740"/>
      <c r="G28" s="669">
        <v>46114</v>
      </c>
    </row>
    <row r="29" spans="1:7" ht="25.5">
      <c r="A29" s="739">
        <v>5714400201</v>
      </c>
      <c r="B29" s="740" t="s">
        <v>2536</v>
      </c>
      <c r="C29" s="740">
        <v>20126142</v>
      </c>
      <c r="D29" s="740">
        <v>5000</v>
      </c>
      <c r="E29" s="740"/>
      <c r="F29" s="740"/>
      <c r="G29" s="669">
        <v>46114</v>
      </c>
    </row>
    <row r="30" spans="1:7" ht="25.5">
      <c r="A30" s="739">
        <v>5714400214</v>
      </c>
      <c r="B30" s="740" t="s">
        <v>2530</v>
      </c>
      <c r="C30" s="740">
        <v>21426123</v>
      </c>
      <c r="D30" s="740">
        <v>8010</v>
      </c>
      <c r="E30" s="740"/>
      <c r="F30" s="740"/>
      <c r="G30" s="669">
        <v>46101</v>
      </c>
    </row>
    <row r="31" spans="1:7" ht="25.5">
      <c r="A31" s="739">
        <v>5714400214</v>
      </c>
      <c r="B31" s="740" t="s">
        <v>2530</v>
      </c>
      <c r="C31" s="740">
        <v>21426124</v>
      </c>
      <c r="D31" s="740">
        <v>2000</v>
      </c>
      <c r="E31" s="740"/>
      <c r="F31" s="740"/>
      <c r="G31" s="669">
        <v>46101</v>
      </c>
    </row>
    <row r="32" spans="1:7" ht="25.5">
      <c r="A32" s="739">
        <v>5714400219</v>
      </c>
      <c r="B32" s="740" t="s">
        <v>2531</v>
      </c>
      <c r="C32" s="740">
        <v>21926133</v>
      </c>
      <c r="D32" s="740">
        <v>10000</v>
      </c>
      <c r="E32" s="740"/>
      <c r="F32" s="740"/>
      <c r="G32" s="669">
        <v>46105</v>
      </c>
    </row>
    <row r="33" spans="1:7" ht="25.5">
      <c r="A33" s="739">
        <v>5714400220</v>
      </c>
      <c r="B33" s="740" t="s">
        <v>3093</v>
      </c>
      <c r="C33" s="740">
        <v>22026143</v>
      </c>
      <c r="D33" s="740">
        <v>2610</v>
      </c>
      <c r="E33" s="740"/>
      <c r="F33" s="740"/>
      <c r="G33" s="669">
        <v>46112</v>
      </c>
    </row>
    <row r="34" spans="1:7" ht="25.5">
      <c r="A34" s="739">
        <v>5714400220</v>
      </c>
      <c r="B34" s="740" t="s">
        <v>3093</v>
      </c>
      <c r="C34" s="740">
        <v>22026144</v>
      </c>
      <c r="D34" s="740">
        <v>2650</v>
      </c>
      <c r="E34" s="740"/>
      <c r="F34" s="740"/>
      <c r="G34" s="669">
        <v>46112</v>
      </c>
    </row>
    <row r="35" spans="1:7" ht="25.5">
      <c r="A35" s="739">
        <v>5714400221</v>
      </c>
      <c r="B35" s="740" t="s">
        <v>3211</v>
      </c>
      <c r="C35" s="740" t="s">
        <v>8681</v>
      </c>
      <c r="D35" s="740">
        <v>4880</v>
      </c>
      <c r="E35" s="740"/>
      <c r="F35" s="740"/>
      <c r="G35" s="669">
        <v>46112</v>
      </c>
    </row>
    <row r="36" spans="1:7" ht="25.5">
      <c r="A36" s="739">
        <v>5714400220</v>
      </c>
      <c r="B36" s="740" t="s">
        <v>3093</v>
      </c>
      <c r="C36" s="740">
        <v>22026151</v>
      </c>
      <c r="D36" s="740">
        <v>2500</v>
      </c>
      <c r="E36" s="740"/>
      <c r="F36" s="740"/>
      <c r="G36" s="669">
        <v>46121</v>
      </c>
    </row>
    <row r="37" spans="1:7" ht="26.25" thickBot="1">
      <c r="A37" s="670">
        <v>5714400220</v>
      </c>
      <c r="B37" s="671" t="s">
        <v>3093</v>
      </c>
      <c r="C37" s="671">
        <v>22026152</v>
      </c>
      <c r="D37" s="671">
        <v>2500</v>
      </c>
      <c r="E37" s="671"/>
      <c r="F37" s="671"/>
      <c r="G37" s="672">
        <v>46121</v>
      </c>
    </row>
    <row r="38" spans="1:7" ht="26.25" thickTop="1">
      <c r="A38" s="673">
        <v>5714400221</v>
      </c>
      <c r="B38" s="673" t="s">
        <v>3523</v>
      </c>
      <c r="C38" s="673" t="s">
        <v>8813</v>
      </c>
      <c r="D38" s="673">
        <v>5000</v>
      </c>
      <c r="E38" s="673"/>
      <c r="F38" s="673"/>
      <c r="G38" s="674">
        <v>46121</v>
      </c>
    </row>
    <row r="39" spans="1:7" ht="25.5">
      <c r="A39" s="673">
        <v>5714400225</v>
      </c>
      <c r="B39" s="673" t="s">
        <v>4557</v>
      </c>
      <c r="C39" s="673">
        <v>22526125</v>
      </c>
      <c r="D39" s="673">
        <v>8000</v>
      </c>
      <c r="E39" s="673" t="s">
        <v>5439</v>
      </c>
      <c r="F39" s="673"/>
      <c r="G39" s="674">
        <v>46100</v>
      </c>
    </row>
    <row r="40" spans="1:7">
      <c r="A40">
        <v>5714400225</v>
      </c>
      <c r="B40" t="s">
        <v>4557</v>
      </c>
      <c r="C40">
        <v>22526126</v>
      </c>
      <c r="D40">
        <v>2000</v>
      </c>
      <c r="G40" s="668">
        <v>46100</v>
      </c>
    </row>
    <row r="41" spans="1:7">
      <c r="A41">
        <v>5714400228</v>
      </c>
      <c r="B41" t="s">
        <v>4592</v>
      </c>
      <c r="C41">
        <v>22826125</v>
      </c>
      <c r="D41">
        <v>1000</v>
      </c>
      <c r="G41" s="668">
        <v>46098</v>
      </c>
    </row>
    <row r="42" spans="1:7">
      <c r="A42">
        <v>5714400228</v>
      </c>
      <c r="B42" t="s">
        <v>4592</v>
      </c>
      <c r="C42">
        <v>22826127</v>
      </c>
      <c r="D42">
        <v>9000</v>
      </c>
      <c r="G42" s="668">
        <v>46098</v>
      </c>
    </row>
    <row r="43" spans="1:7">
      <c r="A43">
        <v>5714400230</v>
      </c>
      <c r="B43" t="s">
        <v>4590</v>
      </c>
      <c r="C43">
        <v>23026142</v>
      </c>
      <c r="D43">
        <v>10000</v>
      </c>
      <c r="G43" s="668">
        <v>46113</v>
      </c>
    </row>
    <row r="44" spans="1:7">
      <c r="A44">
        <v>5714400292</v>
      </c>
      <c r="B44" t="s">
        <v>8850</v>
      </c>
      <c r="C44">
        <v>29226123</v>
      </c>
      <c r="D44">
        <v>3000</v>
      </c>
      <c r="G44" s="668">
        <v>46101</v>
      </c>
    </row>
    <row r="45" spans="1:7">
      <c r="A45">
        <v>5714400292</v>
      </c>
      <c r="B45" t="s">
        <v>8850</v>
      </c>
      <c r="C45">
        <v>29226124</v>
      </c>
      <c r="D45">
        <v>2000</v>
      </c>
      <c r="G45" s="668">
        <v>46101</v>
      </c>
    </row>
    <row r="46" spans="1:7">
      <c r="A46">
        <v>5714400292</v>
      </c>
      <c r="B46" t="s">
        <v>8850</v>
      </c>
      <c r="C46">
        <v>29226131</v>
      </c>
      <c r="D46">
        <v>5000</v>
      </c>
      <c r="G46" s="668">
        <v>46104</v>
      </c>
    </row>
    <row r="47" spans="1:7">
      <c r="A47">
        <v>5714400228</v>
      </c>
      <c r="B47" t="s">
        <v>4527</v>
      </c>
      <c r="C47">
        <v>22825238</v>
      </c>
      <c r="D47">
        <v>3560</v>
      </c>
      <c r="G47" s="668">
        <v>45810</v>
      </c>
    </row>
    <row r="48" spans="1:7">
      <c r="A48">
        <v>5714400228</v>
      </c>
      <c r="B48" t="s">
        <v>4527</v>
      </c>
      <c r="C48">
        <v>22825241</v>
      </c>
      <c r="D48">
        <v>2920</v>
      </c>
      <c r="G48" s="668">
        <v>45817</v>
      </c>
    </row>
    <row r="49" spans="1:7">
      <c r="A49">
        <v>5714400228</v>
      </c>
      <c r="B49" t="s">
        <v>4527</v>
      </c>
      <c r="C49">
        <v>22825242</v>
      </c>
      <c r="D49">
        <v>2000</v>
      </c>
      <c r="G49" s="668">
        <v>45817</v>
      </c>
    </row>
    <row r="50" spans="1:7">
      <c r="A50">
        <v>5714400230</v>
      </c>
      <c r="B50" t="s">
        <v>5214</v>
      </c>
      <c r="C50" t="s">
        <v>5417</v>
      </c>
      <c r="D50">
        <v>10000</v>
      </c>
      <c r="G50" s="668">
        <v>45699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工作表2</vt:lpstr>
      <vt:lpstr>總表</vt:lpstr>
      <vt:lpstr>Bead 保存效期(2025.11.26更新)</vt:lpstr>
      <vt:lpstr>Qbi Bead 保存效期(2026.01.23更新)</vt:lpstr>
      <vt:lpstr>效期天數(2025.1126更新)</vt:lpstr>
      <vt:lpstr>Tutti bead PN(要新增至WIP)</vt:lpstr>
      <vt:lpstr>庫存樞紐</vt:lpstr>
      <vt:lpstr>樞紐</vt:lpstr>
      <vt:lpstr>必退</vt:lpstr>
      <vt:lpstr>beads 限用表編號</vt:lpstr>
      <vt:lpstr>BEADS庫存表(202405~</vt:lpstr>
      <vt:lpstr>0604 0605</vt:lpstr>
      <vt:lpstr>OA入</vt:lpstr>
      <vt:lpstr>帳庫存(20260119  00點更新)</vt:lpstr>
      <vt:lpstr>RSB庫存表</vt:lpstr>
      <vt:lpstr>0601-0606 W23</vt:lpstr>
      <vt:lpstr>0525~0529 W22</vt:lpstr>
      <vt:lpstr>0518-0523 W21</vt:lpstr>
      <vt:lpstr>0511-0516 W20</vt:lpstr>
      <vt:lpstr>1209-1213 W50</vt:lpstr>
      <vt:lpstr>1202-1206 W49</vt:lpstr>
      <vt:lpstr>1125-1129 W48</vt:lpstr>
      <vt:lpstr>1118-1122 W47</vt:lpstr>
      <vt:lpstr>1104-1108 W45</vt:lpstr>
      <vt:lpstr>1028-1101 W44</vt:lpstr>
      <vt:lpstr>1021-1025 W43</vt:lpstr>
      <vt:lpstr>1014-1019 W42</vt:lpstr>
      <vt:lpstr>滴定 0829~0902 W36</vt:lpstr>
      <vt:lpstr>滴定 0822~0826 W35</vt:lpstr>
      <vt:lpstr>滴定 0815~0819 W34</vt:lpstr>
      <vt:lpstr>滴定 0808~0811 W33</vt:lpstr>
      <vt:lpstr>滴定 0801~0805 W32</vt:lpstr>
      <vt:lpstr>滴定 0725~0729 W31</vt:lpstr>
      <vt:lpstr>滴定0718~0722 W30 </vt:lpstr>
      <vt:lpstr>滴定 0711~0715  W29</vt:lpstr>
      <vt:lpstr>滴定 0704~0708 W28</vt:lpstr>
      <vt:lpstr>滴定0627~0701 W27</vt:lpstr>
      <vt:lpstr>滴定 0620~0624 w26</vt:lpstr>
      <vt:lpstr>滴定 0613~0617 w25</vt:lpstr>
      <vt:lpstr>滴定0606~0610 W24</vt:lpstr>
      <vt:lpstr>發料單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River CH Lee</dc:creator>
  <cp:lastModifiedBy>Harry HR Guo (郭鴻儒)</cp:lastModifiedBy>
  <cp:lastPrinted>2026-05-20T03:21:37Z</cp:lastPrinted>
  <dcterms:created xsi:type="dcterms:W3CDTF">2014-09-18T03:59:34Z</dcterms:created>
  <dcterms:modified xsi:type="dcterms:W3CDTF">2026-06-08T05:28:15Z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2021-08-24T10:03:15Z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ContentBits">
    <vt:lpwstr>0</vt:lpwstr>
  </property>
  <property fmtid="{D5CDD505-2E9C-101B-9397-08002B2CF9AE}" pid="8" name="MSIP_Label_9c87c5db-6928-42dd-9ad2-c1af6f81a1c0_Enabled">
    <vt:lpwstr>true</vt:lpwstr>
  </property>
  <property fmtid="{D5CDD505-2E9C-101B-9397-08002B2CF9AE}" pid="9" name="MSIP_Label_9c87c5db-6928-42dd-9ad2-c1af6f81a1c0_SetDate">
    <vt:lpwstr>2024-08-27T05:47:17Z</vt:lpwstr>
  </property>
  <property fmtid="{D5CDD505-2E9C-101B-9397-08002B2CF9AE}" pid="10" name="MSIP_Label_9c87c5db-6928-42dd-9ad2-c1af6f81a1c0_Method">
    <vt:lpwstr>Privileged</vt:lpwstr>
  </property>
  <property fmtid="{D5CDD505-2E9C-101B-9397-08002B2CF9AE}" pid="11" name="MSIP_Label_9c87c5db-6928-42dd-9ad2-c1af6f81a1c0_Name">
    <vt:lpwstr>Public</vt:lpwstr>
  </property>
  <property fmtid="{D5CDD505-2E9C-101B-9397-08002B2CF9AE}" pid="12" name="MSIP_Label_9c87c5db-6928-42dd-9ad2-c1af6f81a1c0_SiteId">
    <vt:lpwstr>15d82f97-4f15-4ead-9ab6-18aa0cd45388</vt:lpwstr>
  </property>
  <property fmtid="{D5CDD505-2E9C-101B-9397-08002B2CF9AE}" pid="13" name="MSIP_Label_9c87c5db-6928-42dd-9ad2-c1af6f81a1c0_ActionId">
    <vt:lpwstr>3bd366a1-e42e-4746-be20-bf5b0f971664</vt:lpwstr>
  </property>
  <property fmtid="{D5CDD505-2E9C-101B-9397-08002B2CF9AE}" pid="14" name="MSIP_Label_9c87c5db-6928-42dd-9ad2-c1af6f81a1c0_ContentBits">
    <vt:lpwstr>0</vt:lpwstr>
  </property>
</Properties>
</file>